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codeName="{4D1C537B-E38A-612A-F078-A93A15B4B7F4}"/>
  <workbookPr codeName="ThisWorkbook" defaultThemeVersion="124226"/>
  <mc:AlternateContent xmlns:mc="http://schemas.openxmlformats.org/markup-compatibility/2006">
    <mc:Choice Requires="x15">
      <x15ac:absPath xmlns:x15ac="http://schemas.microsoft.com/office/spreadsheetml/2010/11/ac" url="C:\Users\USER\Desktop\업무자료\공고문\2026\"/>
    </mc:Choice>
  </mc:AlternateContent>
  <xr:revisionPtr revIDLastSave="0" documentId="8_{8A144276-C179-497B-8C67-9620DC3EF4CD}" xr6:coauthVersionLast="47" xr6:coauthVersionMax="47" xr10:uidLastSave="{00000000-0000-0000-0000-000000000000}"/>
  <bookViews>
    <workbookView xWindow="9930" yWindow="2280" windowWidth="17070" windowHeight="12675" tabRatio="957" firstSheet="3" activeTab="7" xr2:uid="{00000000-000D-0000-FFFF-FFFF00000000}"/>
  </bookViews>
  <sheets>
    <sheet name="설계품셈적용기준" sheetId="14" state="hidden" r:id="rId1"/>
    <sheet name="위치도" sheetId="9" state="hidden" r:id="rId2"/>
    <sheet name="시방서" sheetId="18" state="hidden" r:id="rId3"/>
    <sheet name="어린나무전문시방서" sheetId="134" r:id="rId4"/>
    <sheet name="소반별시방서" sheetId="19" r:id="rId5"/>
    <sheet name="대상지조서" sheetId="75" r:id="rId6"/>
    <sheet name="임소반조서" sheetId="76" r:id="rId7"/>
    <sheet name="사업비원가계산서" sheetId="26" r:id="rId8"/>
    <sheet name="설계내역서" sheetId="28" r:id="rId9"/>
    <sheet name="설계내역서 (덩굴)" sheetId="133" state="hidden" r:id="rId10"/>
    <sheet name="덩굴걷기단가산출서" sheetId="132" state="hidden" r:id="rId11"/>
    <sheet name="표준지조사 내역서" sheetId="127" state="hidden" r:id="rId12"/>
    <sheet name="간지" sheetId="108" state="hidden" r:id="rId13"/>
    <sheet name="Sheet1" sheetId="95" state="hidden" r:id="rId14"/>
    <sheet name="Sheet2" sheetId="130" r:id="rId15"/>
  </sheets>
  <externalReferences>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s>
  <definedNames>
    <definedName name="_" localSheetId="12" hidden="1">#REF!</definedName>
    <definedName name="_" localSheetId="10" hidden="1">#REF!</definedName>
    <definedName name="_" localSheetId="9" hidden="1">#REF!</definedName>
    <definedName name="_" localSheetId="11" hidden="1">#REF!</definedName>
    <definedName name="_" hidden="1">#REF!</definedName>
    <definedName name="__" localSheetId="12" hidden="1">#REF!</definedName>
    <definedName name="__" localSheetId="10" hidden="1">#REF!</definedName>
    <definedName name="__" localSheetId="9" hidden="1">#REF!</definedName>
    <definedName name="__" localSheetId="11" hidden="1">#REF!</definedName>
    <definedName name="__" hidden="1">#REF!</definedName>
    <definedName name="___" localSheetId="12" hidden="1">#REF!</definedName>
    <definedName name="___" localSheetId="10" hidden="1">#REF!</definedName>
    <definedName name="___" localSheetId="9" hidden="1">#REF!</definedName>
    <definedName name="___" localSheetId="11" hidden="1">#REF!</definedName>
    <definedName name="___" hidden="1">#REF!</definedName>
    <definedName name="____" localSheetId="12" hidden="1">#REF!</definedName>
    <definedName name="____" localSheetId="10" hidden="1">#REF!</definedName>
    <definedName name="____" localSheetId="9" hidden="1">#REF!</definedName>
    <definedName name="____" localSheetId="11" hidden="1">#REF!</definedName>
    <definedName name="____" hidden="1">#REF!</definedName>
    <definedName name="_____" localSheetId="12" hidden="1">#REF!</definedName>
    <definedName name="_____" localSheetId="10" hidden="1">#REF!</definedName>
    <definedName name="_____" localSheetId="9" hidden="1">#REF!</definedName>
    <definedName name="_____" localSheetId="11" hidden="1">#REF!</definedName>
    <definedName name="_____" hidden="1">#REF!</definedName>
    <definedName name="______" localSheetId="12" hidden="1">#REF!</definedName>
    <definedName name="______" localSheetId="10" hidden="1">#REF!</definedName>
    <definedName name="______" localSheetId="9" hidden="1">#REF!</definedName>
    <definedName name="______" localSheetId="11" hidden="1">#REF!</definedName>
    <definedName name="______" hidden="1">#REF!</definedName>
    <definedName name="_______" localSheetId="12" hidden="1">#REF!</definedName>
    <definedName name="_______" localSheetId="10" hidden="1">#REF!</definedName>
    <definedName name="_______" localSheetId="9" hidden="1">#REF!</definedName>
    <definedName name="_______" localSheetId="11" hidden="1">#REF!</definedName>
    <definedName name="_______" hidden="1">#REF!</definedName>
    <definedName name="________" localSheetId="12" hidden="1">#REF!</definedName>
    <definedName name="________" localSheetId="10" hidden="1">#REF!</definedName>
    <definedName name="________" localSheetId="9" hidden="1">#REF!</definedName>
    <definedName name="________" localSheetId="11" hidden="1">#REF!</definedName>
    <definedName name="________" hidden="1">#REF!</definedName>
    <definedName name="__________aab42" localSheetId="12">#REF!</definedName>
    <definedName name="_________A1" localSheetId="12">#REF!</definedName>
    <definedName name="_________aab42" localSheetId="12">#REF!</definedName>
    <definedName name="________A1" localSheetId="12">#REF!</definedName>
    <definedName name="________aab42" localSheetId="12">#REF!</definedName>
    <definedName name="_______A1" localSheetId="12">#REF!</definedName>
    <definedName name="_______K123" localSheetId="3" hidden="1">{#N/A,#N/A,FALSE,"현장 NCR 분석";#N/A,#N/A,FALSE,"현장품질감사";#N/A,#N/A,FALSE,"현장품질감사"}</definedName>
    <definedName name="_______K123" localSheetId="6" hidden="1">{#N/A,#N/A,FALSE,"현장 NCR 분석";#N/A,#N/A,FALSE,"현장품질감사";#N/A,#N/A,FALSE,"현장품질감사"}</definedName>
    <definedName name="_______K123" hidden="1">{#N/A,#N/A,FALSE,"현장 NCR 분석";#N/A,#N/A,FALSE,"현장품질감사";#N/A,#N/A,FALSE,"현장품질감사"}</definedName>
    <definedName name="_______MS275" localSheetId="3" hidden="1">{#N/A,#N/A,FALSE,"TABLE"}</definedName>
    <definedName name="_______MS275" localSheetId="6" hidden="1">{#N/A,#N/A,FALSE,"TABLE"}</definedName>
    <definedName name="_______MS275" hidden="1">{#N/A,#N/A,FALSE,"TABLE"}</definedName>
    <definedName name="______K123" localSheetId="3" hidden="1">{#N/A,#N/A,FALSE,"현장 NCR 분석";#N/A,#N/A,FALSE,"현장품질감사";#N/A,#N/A,FALSE,"현장품질감사"}</definedName>
    <definedName name="______K123" localSheetId="6" hidden="1">{#N/A,#N/A,FALSE,"현장 NCR 분석";#N/A,#N/A,FALSE,"현장품질감사";#N/A,#N/A,FALSE,"현장품질감사"}</definedName>
    <definedName name="______K123" hidden="1">{#N/A,#N/A,FALSE,"현장 NCR 분석";#N/A,#N/A,FALSE,"현장품질감사";#N/A,#N/A,FALSE,"현장품질감사"}</definedName>
    <definedName name="______MS275" localSheetId="3" hidden="1">{#N/A,#N/A,FALSE,"TABLE"}</definedName>
    <definedName name="______MS275" localSheetId="6" hidden="1">{#N/A,#N/A,FALSE,"TABLE"}</definedName>
    <definedName name="______MS275" hidden="1">{#N/A,#N/A,FALSE,"TABLE"}</definedName>
    <definedName name="_____K123" localSheetId="3" hidden="1">{#N/A,#N/A,FALSE,"현장 NCR 분석";#N/A,#N/A,FALSE,"현장품질감사";#N/A,#N/A,FALSE,"현장품질감사"}</definedName>
    <definedName name="_____K123" localSheetId="6" hidden="1">{#N/A,#N/A,FALSE,"현장 NCR 분석";#N/A,#N/A,FALSE,"현장품질감사";#N/A,#N/A,FALSE,"현장품질감사"}</definedName>
    <definedName name="_____K123" hidden="1">{#N/A,#N/A,FALSE,"현장 NCR 분석";#N/A,#N/A,FALSE,"현장품질감사";#N/A,#N/A,FALSE,"현장품질감사"}</definedName>
    <definedName name="_____MS275" localSheetId="3" hidden="1">{#N/A,#N/A,FALSE,"TABLE"}</definedName>
    <definedName name="_____MS275" localSheetId="6" hidden="1">{#N/A,#N/A,FALSE,"TABLE"}</definedName>
    <definedName name="_____MS275" hidden="1">{#N/A,#N/A,FALSE,"TABLE"}</definedName>
    <definedName name="____A2" localSheetId="12">#REF!</definedName>
    <definedName name="____A3" localSheetId="12">#REF!</definedName>
    <definedName name="____A4" localSheetId="12">#REF!</definedName>
    <definedName name="____A5" localSheetId="12">#REF!</definedName>
    <definedName name="____A8" localSheetId="12">#REF!</definedName>
    <definedName name="____f1" localSheetId="12">BlankMacro1</definedName>
    <definedName name="____K123" localSheetId="3" hidden="1">{#N/A,#N/A,FALSE,"현장 NCR 분석";#N/A,#N/A,FALSE,"현장품질감사";#N/A,#N/A,FALSE,"현장품질감사"}</definedName>
    <definedName name="____K123" localSheetId="6" hidden="1">{#N/A,#N/A,FALSE,"현장 NCR 분석";#N/A,#N/A,FALSE,"현장품질감사";#N/A,#N/A,FALSE,"현장품질감사"}</definedName>
    <definedName name="____K123" hidden="1">{#N/A,#N/A,FALSE,"현장 NCR 분석";#N/A,#N/A,FALSE,"현장품질감사";#N/A,#N/A,FALSE,"현장품질감사"}</definedName>
    <definedName name="____MS275" localSheetId="3" hidden="1">{#N/A,#N/A,FALSE,"TABLE"}</definedName>
    <definedName name="____MS275" localSheetId="6" hidden="1">{#N/A,#N/A,FALSE,"TABLE"}</definedName>
    <definedName name="____MS275" hidden="1">{#N/A,#N/A,FALSE,"TABLE"}</definedName>
    <definedName name="____pa1" localSheetId="12">#REF!</definedName>
    <definedName name="____pa2" localSheetId="12">#REF!</definedName>
    <definedName name="____SBB1" localSheetId="12">#REF!</definedName>
    <definedName name="____SBB2" localSheetId="12">#REF!</definedName>
    <definedName name="____SBB3" localSheetId="12">#REF!</definedName>
    <definedName name="____SBB4" localSheetId="12">#REF!</definedName>
    <definedName name="____SBB5" localSheetId="12">#REF!</definedName>
    <definedName name="____SHH1" localSheetId="12">#REF!</definedName>
    <definedName name="____SHH2" localSheetId="12">#REF!</definedName>
    <definedName name="____SHH3" localSheetId="12">#REF!</definedName>
    <definedName name="____Ted1" localSheetId="12">#REF!</definedName>
    <definedName name="____Ts1" localSheetId="12">#REF!</definedName>
    <definedName name="___A2" localSheetId="12">#REF!</definedName>
    <definedName name="___A3" localSheetId="12">#REF!</definedName>
    <definedName name="___A4" localSheetId="12">#REF!</definedName>
    <definedName name="___A5" localSheetId="12">#REF!</definedName>
    <definedName name="___A8" localSheetId="12">#REF!</definedName>
    <definedName name="___gap1" localSheetId="12">#REF!</definedName>
    <definedName name="___gap2" localSheetId="12">#REF!</definedName>
    <definedName name="___IV65999" localSheetId="12">#REF!</definedName>
    <definedName name="___IV66000" localSheetId="12">#REF!</definedName>
    <definedName name="___IV69999" localSheetId="12">#REF!</definedName>
    <definedName name="___IV70000" localSheetId="12">#REF!</definedName>
    <definedName name="___IV99999" localSheetId="12">#REF!</definedName>
    <definedName name="___K123" localSheetId="3" hidden="1">{#N/A,#N/A,FALSE,"현장 NCR 분석";#N/A,#N/A,FALSE,"현장품질감사";#N/A,#N/A,FALSE,"현장품질감사"}</definedName>
    <definedName name="___K123" localSheetId="6" hidden="1">{#N/A,#N/A,FALSE,"현장 NCR 분석";#N/A,#N/A,FALSE,"현장품질감사";#N/A,#N/A,FALSE,"현장품질감사"}</definedName>
    <definedName name="___K123" hidden="1">{#N/A,#N/A,FALSE,"현장 NCR 분석";#N/A,#N/A,FALSE,"현장품질감사";#N/A,#N/A,FALSE,"현장품질감사"}</definedName>
    <definedName name="___ksg1" localSheetId="12">#REF!</definedName>
    <definedName name="___MS275" localSheetId="3" hidden="1">{#N/A,#N/A,FALSE,"TABLE"}</definedName>
    <definedName name="___MS275" localSheetId="6" hidden="1">{#N/A,#N/A,FALSE,"TABLE"}</definedName>
    <definedName name="___MS275" hidden="1">{#N/A,#N/A,FALSE,"TABLE"}</definedName>
    <definedName name="___pa1" localSheetId="12">#REF!</definedName>
    <definedName name="___pa2" localSheetId="12">#REF!</definedName>
    <definedName name="___PE1" localSheetId="12">#REF!</definedName>
    <definedName name="___PE10" localSheetId="12">#REF!</definedName>
    <definedName name="___PE11" localSheetId="12">#REF!</definedName>
    <definedName name="___PE12" localSheetId="12">#REF!</definedName>
    <definedName name="___PE13" localSheetId="12">#REF!</definedName>
    <definedName name="___PE14" localSheetId="12">#REF!</definedName>
    <definedName name="___PE15" localSheetId="12">#REF!</definedName>
    <definedName name="___PE16" localSheetId="12">#REF!</definedName>
    <definedName name="___PE17" localSheetId="12">#REF!</definedName>
    <definedName name="___PE18" localSheetId="12">#REF!</definedName>
    <definedName name="___PE19" localSheetId="12">#REF!</definedName>
    <definedName name="___PE2" localSheetId="12">#REF!</definedName>
    <definedName name="___PE20" localSheetId="12">#REF!</definedName>
    <definedName name="___PE21" localSheetId="12">#REF!</definedName>
    <definedName name="___PE22" localSheetId="12">#REF!</definedName>
    <definedName name="___PE23" localSheetId="12">#REF!</definedName>
    <definedName name="___PE24" localSheetId="12">#REF!</definedName>
    <definedName name="___PE25" localSheetId="12">#REF!</definedName>
    <definedName name="___PE26" localSheetId="12">#REF!</definedName>
    <definedName name="___PE27" localSheetId="12">#REF!</definedName>
    <definedName name="___PE28" localSheetId="12">#REF!</definedName>
    <definedName name="___PE29" localSheetId="12">#REF!</definedName>
    <definedName name="___PE3" localSheetId="12">#REF!</definedName>
    <definedName name="___PE30" localSheetId="12">#REF!</definedName>
    <definedName name="___PE31" localSheetId="12">#REF!</definedName>
    <definedName name="___PE32" localSheetId="12">#REF!</definedName>
    <definedName name="___PE33" localSheetId="12">#REF!</definedName>
    <definedName name="___PE34" localSheetId="12">#REF!</definedName>
    <definedName name="___PE35" localSheetId="12">#REF!</definedName>
    <definedName name="___PE36" localSheetId="12">#REF!</definedName>
    <definedName name="___PE37" localSheetId="12">#REF!</definedName>
    <definedName name="___PE38" localSheetId="12">#REF!</definedName>
    <definedName name="___PE39" localSheetId="12">#REF!</definedName>
    <definedName name="___PE4" localSheetId="12">#REF!</definedName>
    <definedName name="___PE40" localSheetId="12">#REF!</definedName>
    <definedName name="___PE41" localSheetId="12">#REF!</definedName>
    <definedName name="___PE42" localSheetId="12">#REF!</definedName>
    <definedName name="___PE43" localSheetId="12">#REF!</definedName>
    <definedName name="___PE44" localSheetId="12">#REF!</definedName>
    <definedName name="___PE45" localSheetId="12">#REF!</definedName>
    <definedName name="___PE46" localSheetId="12">#REF!</definedName>
    <definedName name="___PE47" localSheetId="12">#REF!</definedName>
    <definedName name="___PE48" localSheetId="12">#REF!</definedName>
    <definedName name="___PE49" localSheetId="12">#REF!</definedName>
    <definedName name="___PE5" localSheetId="12">#REF!</definedName>
    <definedName name="___PE50" localSheetId="12">#REF!</definedName>
    <definedName name="___PE51" localSheetId="12">#REF!</definedName>
    <definedName name="___PE52" localSheetId="12">#REF!</definedName>
    <definedName name="___PE53" localSheetId="12">#REF!</definedName>
    <definedName name="___PE54" localSheetId="12">#REF!</definedName>
    <definedName name="___PE55" localSheetId="12">#REF!</definedName>
    <definedName name="___PE56" localSheetId="12">#REF!</definedName>
    <definedName name="___PE57" localSheetId="12">#REF!</definedName>
    <definedName name="___PE58" localSheetId="12">#REF!</definedName>
    <definedName name="___PE59" localSheetId="12">#REF!</definedName>
    <definedName name="___PE6" localSheetId="12">#REF!</definedName>
    <definedName name="___PE60" localSheetId="12">#REF!</definedName>
    <definedName name="___PE61" localSheetId="12">#REF!</definedName>
    <definedName name="___PE62" localSheetId="12">#REF!</definedName>
    <definedName name="___PE7" localSheetId="12">#REF!</definedName>
    <definedName name="___PE8" localSheetId="12">#REF!</definedName>
    <definedName name="___PE9" localSheetId="12">#REF!</definedName>
    <definedName name="___PL1" localSheetId="12">#REF!</definedName>
    <definedName name="___PL10" localSheetId="12">#REF!</definedName>
    <definedName name="___PL11" localSheetId="12">#REF!</definedName>
    <definedName name="___PL12" localSheetId="12">#REF!</definedName>
    <definedName name="___PL13" localSheetId="12">#REF!</definedName>
    <definedName name="___PL14" localSheetId="12">#REF!</definedName>
    <definedName name="___PL15" localSheetId="12">#REF!</definedName>
    <definedName name="___PL16" localSheetId="12">#REF!</definedName>
    <definedName name="___PL17" localSheetId="12">#REF!</definedName>
    <definedName name="___PL18" localSheetId="12">#REF!</definedName>
    <definedName name="___PL19" localSheetId="12">#REF!</definedName>
    <definedName name="___PL2" localSheetId="12">#REF!</definedName>
    <definedName name="___PL20" localSheetId="12">#REF!</definedName>
    <definedName name="___PL21" localSheetId="12">#REF!</definedName>
    <definedName name="___PL22" localSheetId="12">#REF!</definedName>
    <definedName name="___PL23" localSheetId="12">#REF!</definedName>
    <definedName name="___PL24" localSheetId="12">#REF!</definedName>
    <definedName name="___PL25" localSheetId="12">#REF!</definedName>
    <definedName name="___PL26" localSheetId="12">#REF!</definedName>
    <definedName name="___PL27" localSheetId="12">#REF!</definedName>
    <definedName name="___PL28" localSheetId="12">#REF!</definedName>
    <definedName name="___PL29" localSheetId="12">#REF!</definedName>
    <definedName name="___PL3" localSheetId="12">#REF!</definedName>
    <definedName name="___PL30" localSheetId="12">#REF!</definedName>
    <definedName name="___PL31" localSheetId="12">#REF!</definedName>
    <definedName name="___PL32" localSheetId="12">#REF!</definedName>
    <definedName name="___PL33" localSheetId="12">#REF!</definedName>
    <definedName name="___PL34" localSheetId="12">#REF!</definedName>
    <definedName name="___PL35" localSheetId="12">#REF!</definedName>
    <definedName name="___PL36" localSheetId="12">#REF!</definedName>
    <definedName name="___PL37" localSheetId="12">#REF!</definedName>
    <definedName name="___PL38" localSheetId="12">#REF!</definedName>
    <definedName name="___PL39" localSheetId="12">#REF!</definedName>
    <definedName name="___PL4" localSheetId="12">#REF!</definedName>
    <definedName name="___PL40" localSheetId="12">#REF!</definedName>
    <definedName name="___PL41" localSheetId="12">#REF!</definedName>
    <definedName name="___PL42" localSheetId="12">#REF!</definedName>
    <definedName name="___PL43" localSheetId="12">#REF!</definedName>
    <definedName name="___PL44" localSheetId="12">#REF!</definedName>
    <definedName name="___PL45" localSheetId="12">#REF!</definedName>
    <definedName name="___PL46" localSheetId="12">#REF!</definedName>
    <definedName name="___PL47" localSheetId="12">#REF!</definedName>
    <definedName name="___PL48" localSheetId="12">#REF!</definedName>
    <definedName name="___PL49" localSheetId="12">#REF!</definedName>
    <definedName name="___PL5" localSheetId="12">#REF!</definedName>
    <definedName name="___PL50" localSheetId="12">#REF!</definedName>
    <definedName name="___PL51" localSheetId="12">#REF!</definedName>
    <definedName name="___PL52" localSheetId="12">#REF!</definedName>
    <definedName name="___PL53" localSheetId="12">#REF!</definedName>
    <definedName name="___PL54" localSheetId="12">#REF!</definedName>
    <definedName name="___PL55" localSheetId="12">#REF!</definedName>
    <definedName name="___PL56" localSheetId="12">#REF!</definedName>
    <definedName name="___PL57" localSheetId="12">#REF!</definedName>
    <definedName name="___PL58" localSheetId="12">#REF!</definedName>
    <definedName name="___PL59" localSheetId="12">#REF!</definedName>
    <definedName name="___PL6" localSheetId="12">#REF!</definedName>
    <definedName name="___PL60" localSheetId="12">#REF!</definedName>
    <definedName name="___PL61" localSheetId="12">#REF!</definedName>
    <definedName name="___PL62" localSheetId="12">#REF!</definedName>
    <definedName name="___PL7" localSheetId="12">#REF!</definedName>
    <definedName name="___PL8" localSheetId="12">#REF!</definedName>
    <definedName name="___PL9" localSheetId="12">#REF!</definedName>
    <definedName name="___PM1" localSheetId="12">#REF!</definedName>
    <definedName name="___PM10" localSheetId="12">#REF!</definedName>
    <definedName name="___PM11" localSheetId="12">#REF!</definedName>
    <definedName name="___PM12" localSheetId="12">#REF!</definedName>
    <definedName name="___PM13" localSheetId="12">#REF!</definedName>
    <definedName name="___PM14" localSheetId="12">#REF!</definedName>
    <definedName name="___PM15" localSheetId="12">#REF!</definedName>
    <definedName name="___PM16" localSheetId="12">#REF!</definedName>
    <definedName name="___PM17" localSheetId="12">#REF!</definedName>
    <definedName name="___PM18" localSheetId="12">#REF!</definedName>
    <definedName name="___PM19" localSheetId="12">#REF!</definedName>
    <definedName name="___PM2" localSheetId="12">#REF!</definedName>
    <definedName name="___PM20" localSheetId="12">#REF!</definedName>
    <definedName name="___PM21" localSheetId="12">#REF!</definedName>
    <definedName name="___PM22" localSheetId="12">#REF!</definedName>
    <definedName name="___PM23" localSheetId="12">#REF!</definedName>
    <definedName name="___PM24" localSheetId="12">#REF!</definedName>
    <definedName name="___PM25" localSheetId="12">#REF!</definedName>
    <definedName name="___PM26" localSheetId="12">#REF!</definedName>
    <definedName name="___PM27" localSheetId="12">#REF!</definedName>
    <definedName name="___PM28" localSheetId="12">#REF!</definedName>
    <definedName name="___PM29" localSheetId="12">#REF!</definedName>
    <definedName name="___PM3" localSheetId="12">#REF!</definedName>
    <definedName name="___PM30" localSheetId="12">#REF!</definedName>
    <definedName name="___PM31" localSheetId="12">#REF!</definedName>
    <definedName name="___PM32" localSheetId="12">#REF!</definedName>
    <definedName name="___PM33" localSheetId="12">#REF!</definedName>
    <definedName name="___PM34" localSheetId="12">#REF!</definedName>
    <definedName name="___PM35" localSheetId="12">#REF!</definedName>
    <definedName name="___PM36" localSheetId="12">#REF!</definedName>
    <definedName name="___PM37" localSheetId="12">#REF!</definedName>
    <definedName name="___PM38" localSheetId="12">#REF!</definedName>
    <definedName name="___PM39" localSheetId="12">#REF!</definedName>
    <definedName name="___PM4" localSheetId="12">#REF!</definedName>
    <definedName name="___PM40" localSheetId="12">#REF!</definedName>
    <definedName name="___PM41" localSheetId="12">#REF!</definedName>
    <definedName name="___PM42" localSheetId="12">#REF!</definedName>
    <definedName name="___PM43" localSheetId="12">#REF!</definedName>
    <definedName name="___PM44" localSheetId="12">#REF!</definedName>
    <definedName name="___PM45" localSheetId="12">#REF!</definedName>
    <definedName name="___PM46" localSheetId="12">#REF!</definedName>
    <definedName name="___PM47" localSheetId="12">#REF!</definedName>
    <definedName name="___PM48" localSheetId="12">#REF!</definedName>
    <definedName name="___PM49" localSheetId="12">#REF!</definedName>
    <definedName name="___PM5" localSheetId="12">#REF!</definedName>
    <definedName name="___PM50" localSheetId="12">#REF!</definedName>
    <definedName name="___PM51" localSheetId="12">#REF!</definedName>
    <definedName name="___PM52" localSheetId="12">#REF!</definedName>
    <definedName name="___PM53" localSheetId="12">#REF!</definedName>
    <definedName name="___PM54" localSheetId="12">#REF!</definedName>
    <definedName name="___PM55" localSheetId="12">#REF!</definedName>
    <definedName name="___PM56" localSheetId="12">#REF!</definedName>
    <definedName name="___PM57" localSheetId="12">#REF!</definedName>
    <definedName name="___PM58" localSheetId="12">#REF!</definedName>
    <definedName name="___PM59" localSheetId="12">#REF!</definedName>
    <definedName name="___PM6" localSheetId="12">#REF!</definedName>
    <definedName name="___PM60" localSheetId="12">#REF!</definedName>
    <definedName name="___PM61" localSheetId="12">#REF!</definedName>
    <definedName name="___PM62" localSheetId="12">#REF!</definedName>
    <definedName name="___PM7" localSheetId="12">#REF!</definedName>
    <definedName name="___PM8" localSheetId="12">#REF!</definedName>
    <definedName name="___PM9" localSheetId="12">#REF!</definedName>
    <definedName name="___PP2" localSheetId="12">#REF!</definedName>
    <definedName name="___PP3" localSheetId="12">#REF!</definedName>
    <definedName name="___SBB1" localSheetId="12">#REF!</definedName>
    <definedName name="___SBB2" localSheetId="12">#REF!</definedName>
    <definedName name="___SBB3" localSheetId="12">#REF!</definedName>
    <definedName name="___SBB4" localSheetId="12">#REF!</definedName>
    <definedName name="___SBB5" localSheetId="12">#REF!</definedName>
    <definedName name="___SHH1" localSheetId="12">#REF!</definedName>
    <definedName name="___SHH2" localSheetId="12">#REF!</definedName>
    <definedName name="___SHH3" localSheetId="12">#REF!</definedName>
    <definedName name="___SIN1" localSheetId="12">#REF!</definedName>
    <definedName name="___tbm1" localSheetId="12">#REF!</definedName>
    <definedName name="___Ted1" localSheetId="12">#REF!</definedName>
    <definedName name="___Ts1" localSheetId="12">#REF!</definedName>
    <definedName name="___Zz10137" localSheetId="12">#REF!</definedName>
    <definedName name="__123Graph_A" localSheetId="12" hidden="1">'[1]Eq. Mobilization'!#REF!</definedName>
    <definedName name="__123Graph_A" localSheetId="10" hidden="1">'[1]Eq. Mobilization'!#REF!</definedName>
    <definedName name="__123Graph_A" localSheetId="9" hidden="1">'[1]Eq. Mobilization'!#REF!</definedName>
    <definedName name="__123Graph_A" localSheetId="11" hidden="1">'[1]Eq. Mobilization'!#REF!</definedName>
    <definedName name="__123Graph_A" hidden="1">'[1]Eq. Mobilization'!#REF!</definedName>
    <definedName name="__123Graph_ACurrent" localSheetId="12" hidden="1">'[1]Eq. Mobilization'!#REF!</definedName>
    <definedName name="__123Graph_ACurrent" localSheetId="10" hidden="1">'[1]Eq. Mobilization'!#REF!</definedName>
    <definedName name="__123Graph_ACurrent" localSheetId="9" hidden="1">'[1]Eq. Mobilization'!#REF!</definedName>
    <definedName name="__123Graph_ACurrent" localSheetId="11" hidden="1">'[1]Eq. Mobilization'!#REF!</definedName>
    <definedName name="__123Graph_ACurrent" hidden="1">'[1]Eq. Mobilization'!#REF!</definedName>
    <definedName name="__123Graph_B" localSheetId="12" hidden="1">[2]부산제일극장!#REF!</definedName>
    <definedName name="__123Graph_B" localSheetId="10" hidden="1">[2]부산제일극장!#REF!</definedName>
    <definedName name="__123Graph_B" localSheetId="9" hidden="1">[2]부산제일극장!#REF!</definedName>
    <definedName name="__123Graph_B" localSheetId="11" hidden="1">[2]부산제일극장!#REF!</definedName>
    <definedName name="__123Graph_B" hidden="1">[2]부산제일극장!#REF!</definedName>
    <definedName name="__123Graph_BCurrent" localSheetId="12" hidden="1">'[1]Eq. Mobilization'!#REF!</definedName>
    <definedName name="__123Graph_BCurrent" localSheetId="10" hidden="1">'[1]Eq. Mobilization'!#REF!</definedName>
    <definedName name="__123Graph_BCurrent" localSheetId="9" hidden="1">'[1]Eq. Mobilization'!#REF!</definedName>
    <definedName name="__123Graph_BCurrent" localSheetId="11" hidden="1">'[1]Eq. Mobilization'!#REF!</definedName>
    <definedName name="__123Graph_BCurrent" hidden="1">'[1]Eq. Mobilization'!#REF!</definedName>
    <definedName name="__123Graph_E" localSheetId="12" hidden="1">[3]Sheet4!#REF!</definedName>
    <definedName name="__123Graph_E" localSheetId="10" hidden="1">[3]Sheet4!#REF!</definedName>
    <definedName name="__123Graph_E" localSheetId="9" hidden="1">[3]Sheet4!#REF!</definedName>
    <definedName name="__123Graph_E" localSheetId="11" hidden="1">[3]Sheet4!#REF!</definedName>
    <definedName name="__123Graph_E" hidden="1">[3]Sheet4!#REF!</definedName>
    <definedName name="__123Graph_LBL_A" localSheetId="12" hidden="1">'[1]Eq. Mobilization'!#REF!</definedName>
    <definedName name="__123Graph_LBL_A" localSheetId="10" hidden="1">'[1]Eq. Mobilization'!#REF!</definedName>
    <definedName name="__123Graph_LBL_A" localSheetId="9" hidden="1">'[1]Eq. Mobilization'!#REF!</definedName>
    <definedName name="__123Graph_LBL_A" localSheetId="11" hidden="1">'[1]Eq. Mobilization'!#REF!</definedName>
    <definedName name="__123Graph_LBL_A" hidden="1">'[1]Eq. Mobilization'!#REF!</definedName>
    <definedName name="__123Graph_LBL_B" localSheetId="12" hidden="1">'[1]Eq. Mobilization'!#REF!</definedName>
    <definedName name="__123Graph_LBL_B" localSheetId="10" hidden="1">'[1]Eq. Mobilization'!#REF!</definedName>
    <definedName name="__123Graph_LBL_B" localSheetId="9" hidden="1">'[1]Eq. Mobilization'!#REF!</definedName>
    <definedName name="__123Graph_LBL_B" localSheetId="11" hidden="1">'[1]Eq. Mobilization'!#REF!</definedName>
    <definedName name="__123Graph_LBL_B" hidden="1">'[1]Eq. Mobilization'!#REF!</definedName>
    <definedName name="__123Graph_X" localSheetId="12" hidden="1">'[1]Eq. Mobilization'!#REF!</definedName>
    <definedName name="__123Graph_X" localSheetId="10" hidden="1">'[1]Eq. Mobilization'!#REF!</definedName>
    <definedName name="__123Graph_X" localSheetId="9" hidden="1">'[1]Eq. Mobilization'!#REF!</definedName>
    <definedName name="__123Graph_X" localSheetId="11" hidden="1">'[1]Eq. Mobilization'!#REF!</definedName>
    <definedName name="__123Graph_X" hidden="1">'[1]Eq. Mobilization'!#REF!</definedName>
    <definedName name="__123Graph_XCurrent" localSheetId="12" hidden="1">'[1]Eq. Mobilization'!#REF!</definedName>
    <definedName name="__123Graph_XCurrent" localSheetId="10" hidden="1">'[1]Eq. Mobilization'!#REF!</definedName>
    <definedName name="__123Graph_XCurrent" localSheetId="9" hidden="1">'[1]Eq. Mobilization'!#REF!</definedName>
    <definedName name="__123Graph_XCurrent" localSheetId="11" hidden="1">'[1]Eq. Mobilization'!#REF!</definedName>
    <definedName name="__123Graph_XCurrent" hidden="1">'[1]Eq. Mobilization'!#REF!</definedName>
    <definedName name="__A2" localSheetId="12">#REF!</definedName>
    <definedName name="__A3" localSheetId="12">#REF!</definedName>
    <definedName name="__A4" localSheetId="12">#REF!</definedName>
    <definedName name="__A5" localSheetId="12">#REF!</definedName>
    <definedName name="__A8" localSheetId="12">#REF!</definedName>
    <definedName name="__gap1" localSheetId="12">#REF!</definedName>
    <definedName name="__gap2" localSheetId="12">#REF!</definedName>
    <definedName name="__IV65999" localSheetId="12">#REF!</definedName>
    <definedName name="__IV66000" localSheetId="12">#REF!</definedName>
    <definedName name="__IV69999" localSheetId="12">#REF!</definedName>
    <definedName name="__IV70000" localSheetId="12">#REF!</definedName>
    <definedName name="__IV99999" localSheetId="12">#REF!</definedName>
    <definedName name="__K123" localSheetId="3" hidden="1">{#N/A,#N/A,FALSE,"현장 NCR 분석";#N/A,#N/A,FALSE,"현장품질감사";#N/A,#N/A,FALSE,"현장품질감사"}</definedName>
    <definedName name="__K123" localSheetId="6" hidden="1">{#N/A,#N/A,FALSE,"현장 NCR 분석";#N/A,#N/A,FALSE,"현장품질감사";#N/A,#N/A,FALSE,"현장품질감사"}</definedName>
    <definedName name="__K123" hidden="1">{#N/A,#N/A,FALSE,"현장 NCR 분석";#N/A,#N/A,FALSE,"현장품질감사";#N/A,#N/A,FALSE,"현장품질감사"}</definedName>
    <definedName name="__ksg1" localSheetId="12">#REF!</definedName>
    <definedName name="__MS275" localSheetId="3" hidden="1">{#N/A,#N/A,FALSE,"TABLE"}</definedName>
    <definedName name="__MS275" localSheetId="6" hidden="1">{#N/A,#N/A,FALSE,"TABLE"}</definedName>
    <definedName name="__MS275" hidden="1">{#N/A,#N/A,FALSE,"TABLE"}</definedName>
    <definedName name="__pa1" localSheetId="12">#REF!</definedName>
    <definedName name="__pa2" localSheetId="12">#REF!</definedName>
    <definedName name="__PE1" localSheetId="12">#REF!</definedName>
    <definedName name="__PE10" localSheetId="12">#REF!</definedName>
    <definedName name="__PE11" localSheetId="12">#REF!</definedName>
    <definedName name="__PE12" localSheetId="12">#REF!</definedName>
    <definedName name="__PE13" localSheetId="12">#REF!</definedName>
    <definedName name="__PE14" localSheetId="12">#REF!</definedName>
    <definedName name="__PE15" localSheetId="12">#REF!</definedName>
    <definedName name="__PE16" localSheetId="12">#REF!</definedName>
    <definedName name="__PE17" localSheetId="12">#REF!</definedName>
    <definedName name="__PE18" localSheetId="12">#REF!</definedName>
    <definedName name="__PE19" localSheetId="12">#REF!</definedName>
    <definedName name="__PE2" localSheetId="12">#REF!</definedName>
    <definedName name="__PE20" localSheetId="12">#REF!</definedName>
    <definedName name="__PE21" localSheetId="12">#REF!</definedName>
    <definedName name="__PE22" localSheetId="12">#REF!</definedName>
    <definedName name="__PE23" localSheetId="12">#REF!</definedName>
    <definedName name="__PE24" localSheetId="12">#REF!</definedName>
    <definedName name="__PE25" localSheetId="12">#REF!</definedName>
    <definedName name="__PE26" localSheetId="12">#REF!</definedName>
    <definedName name="__PE27" localSheetId="12">#REF!</definedName>
    <definedName name="__PE28" localSheetId="12">#REF!</definedName>
    <definedName name="__PE29" localSheetId="12">#REF!</definedName>
    <definedName name="__PE3" localSheetId="12">#REF!</definedName>
    <definedName name="__PE30" localSheetId="12">#REF!</definedName>
    <definedName name="__PE31" localSheetId="12">#REF!</definedName>
    <definedName name="__PE32" localSheetId="12">#REF!</definedName>
    <definedName name="__PE33" localSheetId="12">#REF!</definedName>
    <definedName name="__PE34" localSheetId="12">#REF!</definedName>
    <definedName name="__PE35" localSheetId="12">#REF!</definedName>
    <definedName name="__PE36" localSheetId="12">#REF!</definedName>
    <definedName name="__PE37" localSheetId="12">#REF!</definedName>
    <definedName name="__PE38" localSheetId="12">#REF!</definedName>
    <definedName name="__PE39" localSheetId="12">#REF!</definedName>
    <definedName name="__PE4" localSheetId="12">#REF!</definedName>
    <definedName name="__PE40" localSheetId="12">#REF!</definedName>
    <definedName name="__PE41" localSheetId="12">#REF!</definedName>
    <definedName name="__PE42" localSheetId="12">#REF!</definedName>
    <definedName name="__PE43" localSheetId="12">#REF!</definedName>
    <definedName name="__PE44" localSheetId="12">#REF!</definedName>
    <definedName name="__PE45" localSheetId="12">#REF!</definedName>
    <definedName name="__PE46" localSheetId="12">#REF!</definedName>
    <definedName name="__PE47" localSheetId="12">#REF!</definedName>
    <definedName name="__PE48" localSheetId="12">#REF!</definedName>
    <definedName name="__PE49" localSheetId="12">#REF!</definedName>
    <definedName name="__PE5" localSheetId="12">#REF!</definedName>
    <definedName name="__PE50" localSheetId="12">#REF!</definedName>
    <definedName name="__PE51" localSheetId="12">#REF!</definedName>
    <definedName name="__PE52" localSheetId="12">#REF!</definedName>
    <definedName name="__PE53" localSheetId="12">#REF!</definedName>
    <definedName name="__PE54" localSheetId="12">#REF!</definedName>
    <definedName name="__PE55" localSheetId="12">#REF!</definedName>
    <definedName name="__PE56" localSheetId="12">#REF!</definedName>
    <definedName name="__PE57" localSheetId="12">#REF!</definedName>
    <definedName name="__PE58" localSheetId="12">#REF!</definedName>
    <definedName name="__PE59" localSheetId="12">#REF!</definedName>
    <definedName name="__PE6" localSheetId="12">#REF!</definedName>
    <definedName name="__PE60" localSheetId="12">#REF!</definedName>
    <definedName name="__PE61" localSheetId="12">#REF!</definedName>
    <definedName name="__PE62" localSheetId="12">#REF!</definedName>
    <definedName name="__PE7" localSheetId="12">#REF!</definedName>
    <definedName name="__PE8" localSheetId="12">#REF!</definedName>
    <definedName name="__PE9" localSheetId="12">#REF!</definedName>
    <definedName name="__PL1" localSheetId="12">#REF!</definedName>
    <definedName name="__PL10" localSheetId="12">#REF!</definedName>
    <definedName name="__PL11" localSheetId="12">#REF!</definedName>
    <definedName name="__PL12" localSheetId="12">#REF!</definedName>
    <definedName name="__PL13" localSheetId="12">#REF!</definedName>
    <definedName name="__PL14" localSheetId="12">#REF!</definedName>
    <definedName name="__PL15" localSheetId="12">#REF!</definedName>
    <definedName name="__PL16" localSheetId="12">#REF!</definedName>
    <definedName name="__PL17" localSheetId="12">#REF!</definedName>
    <definedName name="__PL18" localSheetId="12">#REF!</definedName>
    <definedName name="__PL19" localSheetId="12">#REF!</definedName>
    <definedName name="__PL2" localSheetId="12">#REF!</definedName>
    <definedName name="__PL20" localSheetId="12">#REF!</definedName>
    <definedName name="__PL21" localSheetId="12">#REF!</definedName>
    <definedName name="__PL22" localSheetId="12">#REF!</definedName>
    <definedName name="__PL23" localSheetId="12">#REF!</definedName>
    <definedName name="__PL24" localSheetId="12">#REF!</definedName>
    <definedName name="__PL25" localSheetId="12">#REF!</definedName>
    <definedName name="__PL26" localSheetId="12">#REF!</definedName>
    <definedName name="__PL27" localSheetId="12">#REF!</definedName>
    <definedName name="__PL28" localSheetId="12">#REF!</definedName>
    <definedName name="__PL29" localSheetId="12">#REF!</definedName>
    <definedName name="__PL3" localSheetId="12">#REF!</definedName>
    <definedName name="__PL30" localSheetId="12">#REF!</definedName>
    <definedName name="__PL31" localSheetId="12">#REF!</definedName>
    <definedName name="__PL32" localSheetId="12">#REF!</definedName>
    <definedName name="__PL33" localSheetId="12">#REF!</definedName>
    <definedName name="__PL34" localSheetId="12">#REF!</definedName>
    <definedName name="__PL35" localSheetId="12">#REF!</definedName>
    <definedName name="__PL36" localSheetId="12">#REF!</definedName>
    <definedName name="__PL37" localSheetId="12">#REF!</definedName>
    <definedName name="__PL38" localSheetId="12">#REF!</definedName>
    <definedName name="__PL39" localSheetId="12">#REF!</definedName>
    <definedName name="__PL4" localSheetId="12">#REF!</definedName>
    <definedName name="__PL40" localSheetId="12">#REF!</definedName>
    <definedName name="__PL41" localSheetId="12">#REF!</definedName>
    <definedName name="__PL42" localSheetId="12">#REF!</definedName>
    <definedName name="__PL43" localSheetId="12">#REF!</definedName>
    <definedName name="__PL44" localSheetId="12">#REF!</definedName>
    <definedName name="__PL45" localSheetId="12">#REF!</definedName>
    <definedName name="__PL46" localSheetId="12">#REF!</definedName>
    <definedName name="__PL47" localSheetId="12">#REF!</definedName>
    <definedName name="__PL48" localSheetId="12">#REF!</definedName>
    <definedName name="__PL49" localSheetId="12">#REF!</definedName>
    <definedName name="__PL5" localSheetId="12">#REF!</definedName>
    <definedName name="__PL50" localSheetId="12">#REF!</definedName>
    <definedName name="__PL51" localSheetId="12">#REF!</definedName>
    <definedName name="__PL52" localSheetId="12">#REF!</definedName>
    <definedName name="__PL53" localSheetId="12">#REF!</definedName>
    <definedName name="__PL54" localSheetId="12">#REF!</definedName>
    <definedName name="__PL55" localSheetId="12">#REF!</definedName>
    <definedName name="__PL56" localSheetId="12">#REF!</definedName>
    <definedName name="__PL57" localSheetId="12">#REF!</definedName>
    <definedName name="__PL58" localSheetId="12">#REF!</definedName>
    <definedName name="__PL59" localSheetId="12">#REF!</definedName>
    <definedName name="__PL6" localSheetId="12">#REF!</definedName>
    <definedName name="__PL60" localSheetId="12">#REF!</definedName>
    <definedName name="__PL61" localSheetId="12">#REF!</definedName>
    <definedName name="__PL62" localSheetId="12">#REF!</definedName>
    <definedName name="__PL7" localSheetId="12">#REF!</definedName>
    <definedName name="__PL8" localSheetId="12">#REF!</definedName>
    <definedName name="__PL9" localSheetId="12">#REF!</definedName>
    <definedName name="__PM1" localSheetId="12">#REF!</definedName>
    <definedName name="__PM10" localSheetId="12">#REF!</definedName>
    <definedName name="__PM11" localSheetId="12">#REF!</definedName>
    <definedName name="__PM12" localSheetId="12">#REF!</definedName>
    <definedName name="__PM13" localSheetId="12">#REF!</definedName>
    <definedName name="__PM14" localSheetId="12">#REF!</definedName>
    <definedName name="__PM15" localSheetId="12">#REF!</definedName>
    <definedName name="__PM16" localSheetId="12">#REF!</definedName>
    <definedName name="__PM17" localSheetId="12">#REF!</definedName>
    <definedName name="__PM18" localSheetId="12">#REF!</definedName>
    <definedName name="__PM19" localSheetId="12">#REF!</definedName>
    <definedName name="__PM2" localSheetId="12">#REF!</definedName>
    <definedName name="__PM20" localSheetId="12">#REF!</definedName>
    <definedName name="__PM21" localSheetId="12">#REF!</definedName>
    <definedName name="__PM22" localSheetId="12">#REF!</definedName>
    <definedName name="__PM23" localSheetId="12">#REF!</definedName>
    <definedName name="__PM24" localSheetId="12">#REF!</definedName>
    <definedName name="__PM25" localSheetId="12">#REF!</definedName>
    <definedName name="__PM26" localSheetId="12">#REF!</definedName>
    <definedName name="__PM27" localSheetId="12">#REF!</definedName>
    <definedName name="__PM28" localSheetId="12">#REF!</definedName>
    <definedName name="__PM29" localSheetId="12">#REF!</definedName>
    <definedName name="__PM3" localSheetId="12">#REF!</definedName>
    <definedName name="__PM30" localSheetId="12">#REF!</definedName>
    <definedName name="__PM31" localSheetId="12">#REF!</definedName>
    <definedName name="__PM32" localSheetId="12">#REF!</definedName>
    <definedName name="__PM33" localSheetId="12">#REF!</definedName>
    <definedName name="__PM34" localSheetId="12">#REF!</definedName>
    <definedName name="__PM35" localSheetId="12">#REF!</definedName>
    <definedName name="__PM36" localSheetId="12">#REF!</definedName>
    <definedName name="__PM37" localSheetId="12">#REF!</definedName>
    <definedName name="__PM38" localSheetId="12">#REF!</definedName>
    <definedName name="__PM39" localSheetId="12">#REF!</definedName>
    <definedName name="__PM4" localSheetId="12">#REF!</definedName>
    <definedName name="__PM40" localSheetId="12">#REF!</definedName>
    <definedName name="__PM41" localSheetId="12">#REF!</definedName>
    <definedName name="__PM42" localSheetId="12">#REF!</definedName>
    <definedName name="__PM43" localSheetId="12">#REF!</definedName>
    <definedName name="__PM44" localSheetId="12">#REF!</definedName>
    <definedName name="__PM45" localSheetId="12">#REF!</definedName>
    <definedName name="__PM46" localSheetId="12">#REF!</definedName>
    <definedName name="__PM47" localSheetId="12">#REF!</definedName>
    <definedName name="__PM48" localSheetId="12">#REF!</definedName>
    <definedName name="__PM49" localSheetId="12">#REF!</definedName>
    <definedName name="__PM5" localSheetId="12">#REF!</definedName>
    <definedName name="__PM50" localSheetId="12">#REF!</definedName>
    <definedName name="__PM51" localSheetId="12">#REF!</definedName>
    <definedName name="__PM52" localSheetId="12">#REF!</definedName>
    <definedName name="__PM53" localSheetId="12">#REF!</definedName>
    <definedName name="__PM54" localSheetId="12">#REF!</definedName>
    <definedName name="__PM55" localSheetId="12">#REF!</definedName>
    <definedName name="__PM56" localSheetId="12">#REF!</definedName>
    <definedName name="__PM57" localSheetId="12">#REF!</definedName>
    <definedName name="__PM58" localSheetId="12">#REF!</definedName>
    <definedName name="__PM59" localSheetId="12">#REF!</definedName>
    <definedName name="__PM6" localSheetId="12">#REF!</definedName>
    <definedName name="__PM60" localSheetId="12">#REF!</definedName>
    <definedName name="__PM61" localSheetId="12">#REF!</definedName>
    <definedName name="__PM62" localSheetId="12">#REF!</definedName>
    <definedName name="__PM7" localSheetId="12">#REF!</definedName>
    <definedName name="__PM8" localSheetId="12">#REF!</definedName>
    <definedName name="__PM9" localSheetId="12">#REF!</definedName>
    <definedName name="__PP2" localSheetId="12">#REF!</definedName>
    <definedName name="__PP3" localSheetId="12">#REF!</definedName>
    <definedName name="__SBB1" localSheetId="12">#REF!</definedName>
    <definedName name="__SBB2" localSheetId="12">#REF!</definedName>
    <definedName name="__SBB3" localSheetId="12">#REF!</definedName>
    <definedName name="__SBB4" localSheetId="12">#REF!</definedName>
    <definedName name="__SBB5" localSheetId="12">#REF!</definedName>
    <definedName name="__SHH1" localSheetId="12">#REF!</definedName>
    <definedName name="__SHH2" localSheetId="12">#REF!</definedName>
    <definedName name="__SHH3" localSheetId="12">#REF!</definedName>
    <definedName name="__SIN1" localSheetId="12">#REF!</definedName>
    <definedName name="__tbm1" localSheetId="12">#REF!</definedName>
    <definedName name="__Ted1" localSheetId="12">#REF!</definedName>
    <definedName name="__Ts1" localSheetId="12">#REF!</definedName>
    <definedName name="__Zz10137" localSheetId="12">#REF!</definedName>
    <definedName name="_01" localSheetId="12">#REF!</definedName>
    <definedName name="_02" localSheetId="12">#REF!</definedName>
    <definedName name="_03" localSheetId="12">#REF!</definedName>
    <definedName name="_1._토______공" localSheetId="12">#REF!</definedName>
    <definedName name="_1________123Grap" localSheetId="12" hidden="1">#REF!</definedName>
    <definedName name="_1________123Grap" localSheetId="10" hidden="1">#REF!</definedName>
    <definedName name="_1________123Grap" localSheetId="9" hidden="1">#REF!</definedName>
    <definedName name="_1________123Grap" localSheetId="11" hidden="1">#REF!</definedName>
    <definedName name="_1________123Grap" hidden="1">#REF!</definedName>
    <definedName name="_10_______F" localSheetId="12" hidden="1">#REF!</definedName>
    <definedName name="_10_______F" localSheetId="10" hidden="1">#REF!</definedName>
    <definedName name="_10_______F" localSheetId="9" hidden="1">#REF!</definedName>
    <definedName name="_10_______F" localSheetId="11" hidden="1">#REF!</definedName>
    <definedName name="_10_______F" hidden="1">#REF!</definedName>
    <definedName name="_11_____0__123Grap" localSheetId="12" hidden="1">#REF!</definedName>
    <definedName name="_11_____0__123Grap" localSheetId="10" hidden="1">#REF!</definedName>
    <definedName name="_11_____0__123Grap" localSheetId="9" hidden="1">#REF!</definedName>
    <definedName name="_11_____0__123Grap" localSheetId="11" hidden="1">#REF!</definedName>
    <definedName name="_11_____0__123Grap" hidden="1">#REF!</definedName>
    <definedName name="_12_____0_Dist_" localSheetId="12" hidden="1">#REF!</definedName>
    <definedName name="_12_____0_Dist_" localSheetId="10" hidden="1">#REF!</definedName>
    <definedName name="_12_____0_Dist_" localSheetId="9" hidden="1">#REF!</definedName>
    <definedName name="_12_____0_Dist_" localSheetId="11" hidden="1">#REF!</definedName>
    <definedName name="_12_____0_Dist_" hidden="1">#REF!</definedName>
    <definedName name="_125K123_" localSheetId="3" hidden="1">{#N/A,#N/A,FALSE,"현장 NCR 분석";#N/A,#N/A,FALSE,"현장품질감사";#N/A,#N/A,FALSE,"현장품질감사"}</definedName>
    <definedName name="_125K123_" localSheetId="6" hidden="1">{#N/A,#N/A,FALSE,"현장 NCR 분석";#N/A,#N/A,FALSE,"현장품질감사";#N/A,#N/A,FALSE,"현장품질감사"}</definedName>
    <definedName name="_125K123_" hidden="1">{#N/A,#N/A,FALSE,"현장 NCR 분석";#N/A,#N/A,FALSE,"현장품질감사";#N/A,#N/A,FALSE,"현장품질감사"}</definedName>
    <definedName name="_14___0_0_F" localSheetId="12" hidden="1">#REF!</definedName>
    <definedName name="_14___0_0_F" localSheetId="10" hidden="1">#REF!</definedName>
    <definedName name="_14___0_0_F" localSheetId="9" hidden="1">#REF!</definedName>
    <definedName name="_14___0_0_F" localSheetId="11" hidden="1">#REF!</definedName>
    <definedName name="_14___0_0_F" hidden="1">#REF!</definedName>
    <definedName name="_15A">[4]금액내역서!$D$3:$D$10</definedName>
    <definedName name="_18______123Grap" localSheetId="12" hidden="1">#REF!</definedName>
    <definedName name="_18______123Grap" localSheetId="10" hidden="1">#REF!</definedName>
    <definedName name="_18______123Grap" localSheetId="9" hidden="1">#REF!</definedName>
    <definedName name="_18______123Grap" localSheetId="11" hidden="1">#REF!</definedName>
    <definedName name="_18______123Grap" hidden="1">#REF!</definedName>
    <definedName name="_1공장" localSheetId="12">#REF!</definedName>
    <definedName name="_2._교___량___공" localSheetId="12">#REF!</definedName>
    <definedName name="_22______Dist_" localSheetId="12" hidden="1">#REF!</definedName>
    <definedName name="_22______Dist_" localSheetId="10" hidden="1">#REF!</definedName>
    <definedName name="_22______Dist_" localSheetId="9" hidden="1">#REF!</definedName>
    <definedName name="_22______Dist_" localSheetId="11" hidden="1">#REF!</definedName>
    <definedName name="_22______Dist_" hidden="1">#REF!</definedName>
    <definedName name="_23______F" localSheetId="12" hidden="1">#REF!</definedName>
    <definedName name="_23______F" localSheetId="10" hidden="1">#REF!</definedName>
    <definedName name="_23______F" localSheetId="9" hidden="1">#REF!</definedName>
    <definedName name="_23______F" localSheetId="11" hidden="1">#REF!</definedName>
    <definedName name="_23______F" hidden="1">#REF!</definedName>
    <definedName name="_24____0__123Grap" localSheetId="12" hidden="1">#REF!</definedName>
    <definedName name="_24____0__123Grap" localSheetId="10" hidden="1">#REF!</definedName>
    <definedName name="_24____0__123Grap" localSheetId="9" hidden="1">#REF!</definedName>
    <definedName name="_24____0__123Grap" localSheetId="11" hidden="1">#REF!</definedName>
    <definedName name="_24____0__123Grap" hidden="1">#REF!</definedName>
    <definedName name="_25____0_Dist_" localSheetId="12" hidden="1">#REF!</definedName>
    <definedName name="_25____0_Dist_" localSheetId="10" hidden="1">#REF!</definedName>
    <definedName name="_25____0_Dist_" localSheetId="9" hidden="1">#REF!</definedName>
    <definedName name="_25____0_Dist_" localSheetId="11" hidden="1">#REF!</definedName>
    <definedName name="_25____0_Dist_" hidden="1">#REF!</definedName>
    <definedName name="_27__0_0_F" localSheetId="12" hidden="1">#REF!</definedName>
    <definedName name="_27__0_0_F" localSheetId="10" hidden="1">#REF!</definedName>
    <definedName name="_27__0_0_F" localSheetId="9" hidden="1">#REF!</definedName>
    <definedName name="_27__0_0_F" localSheetId="11" hidden="1">#REF!</definedName>
    <definedName name="_27__0_0_F" hidden="1">#REF!</definedName>
    <definedName name="_2공장" localSheetId="12">#REF!</definedName>
    <definedName name="_3._배__수__공" localSheetId="12">#REF!</definedName>
    <definedName name="_33_123Grap" localSheetId="12" hidden="1">#REF!</definedName>
    <definedName name="_33_123Grap" localSheetId="10" hidden="1">#REF!</definedName>
    <definedName name="_33_123Grap" localSheetId="9" hidden="1">#REF!</definedName>
    <definedName name="_33_123Grap" localSheetId="11" hidden="1">#REF!</definedName>
    <definedName name="_33_123Grap" hidden="1">#REF!</definedName>
    <definedName name="_3공장" localSheetId="12">#REF!</definedName>
    <definedName name="_4._구_조_물_공" localSheetId="12">#REF!</definedName>
    <definedName name="_46_____Dist_" localSheetId="12" hidden="1">#REF!</definedName>
    <definedName name="_46_____Dist_" localSheetId="10" hidden="1">#REF!</definedName>
    <definedName name="_46_____Dist_" localSheetId="9" hidden="1">#REF!</definedName>
    <definedName name="_46_____Dist_" localSheetId="11" hidden="1">#REF!</definedName>
    <definedName name="_46_____Dist_" hidden="1">#REF!</definedName>
    <definedName name="_47_____F" localSheetId="12" hidden="1">#REF!</definedName>
    <definedName name="_47_____F" localSheetId="10" hidden="1">#REF!</definedName>
    <definedName name="_47_____F" localSheetId="9" hidden="1">#REF!</definedName>
    <definedName name="_47_____F" localSheetId="11" hidden="1">#REF!</definedName>
    <definedName name="_47_____F" hidden="1">#REF!</definedName>
    <definedName name="_48___0__123Grap" localSheetId="12" hidden="1">#REF!</definedName>
    <definedName name="_48___0__123Grap" localSheetId="10" hidden="1">#REF!</definedName>
    <definedName name="_48___0__123Grap" localSheetId="9" hidden="1">#REF!</definedName>
    <definedName name="_48___0__123Grap" localSheetId="11" hidden="1">#REF!</definedName>
    <definedName name="_48___0__123Grap" hidden="1">#REF!</definedName>
    <definedName name="_49___0_Dist_" localSheetId="12" hidden="1">#REF!</definedName>
    <definedName name="_49___0_Dist_" localSheetId="10" hidden="1">#REF!</definedName>
    <definedName name="_49___0_Dist_" localSheetId="9" hidden="1">#REF!</definedName>
    <definedName name="_49___0_Dist_" localSheetId="11" hidden="1">#REF!</definedName>
    <definedName name="_49___0_Dist_" hidden="1">#REF!</definedName>
    <definedName name="_5._포__장__공" localSheetId="12">#REF!</definedName>
    <definedName name="_5_______123Grap" localSheetId="12" hidden="1">#REF!</definedName>
    <definedName name="_5_______123Grap" localSheetId="10" hidden="1">#REF!</definedName>
    <definedName name="_5_______123Grap" localSheetId="9" hidden="1">#REF!</definedName>
    <definedName name="_5_______123Grap" localSheetId="11" hidden="1">#REF!</definedName>
    <definedName name="_5_______123Grap" hidden="1">#REF!</definedName>
    <definedName name="_51_0_0_F" localSheetId="12" hidden="1">#REF!</definedName>
    <definedName name="_51_0_0_F" localSheetId="10" hidden="1">#REF!</definedName>
    <definedName name="_51_0_0_F" localSheetId="9" hidden="1">#REF!</definedName>
    <definedName name="_51_0_0_F" localSheetId="11" hidden="1">#REF!</definedName>
    <definedName name="_51_0_0_F" hidden="1">#REF!</definedName>
    <definedName name="_57Dist_" localSheetId="12" hidden="1">#REF!</definedName>
    <definedName name="_57Dist_" localSheetId="10" hidden="1">#REF!</definedName>
    <definedName name="_57Dist_" localSheetId="9" hidden="1">#REF!</definedName>
    <definedName name="_57Dist_" localSheetId="11" hidden="1">#REF!</definedName>
    <definedName name="_57Dist_" hidden="1">#REF!</definedName>
    <definedName name="_6._가_시_설_공" localSheetId="12">#REF!</definedName>
    <definedName name="_60F" localSheetId="12" hidden="1">#REF!</definedName>
    <definedName name="_60F" localSheetId="10" hidden="1">#REF!</definedName>
    <definedName name="_60F" localSheetId="9" hidden="1">#REF!</definedName>
    <definedName name="_60F" localSheetId="11" hidden="1">#REF!</definedName>
    <definedName name="_60F" hidden="1">#REF!</definedName>
    <definedName name="_66_0__123Grap" localSheetId="12" hidden="1">#REF!</definedName>
    <definedName name="_66_0__123Grap" localSheetId="10" hidden="1">#REF!</definedName>
    <definedName name="_66_0__123Grap" localSheetId="9" hidden="1">#REF!</definedName>
    <definedName name="_66_0__123Grap" localSheetId="11" hidden="1">#REF!</definedName>
    <definedName name="_66_0__123Grap" hidden="1">#REF!</definedName>
    <definedName name="_67_0__123Grap" localSheetId="12" hidden="1">#REF!</definedName>
    <definedName name="_67_0__123Grap" localSheetId="10" hidden="1">#REF!</definedName>
    <definedName name="_67_0__123Grap" localSheetId="9" hidden="1">#REF!</definedName>
    <definedName name="_67_0__123Grap" localSheetId="11" hidden="1">#REF!</definedName>
    <definedName name="_67_0__123Grap" hidden="1">#REF!</definedName>
    <definedName name="_7._부__대__공" localSheetId="12">#REF!</definedName>
    <definedName name="_7.부대공" localSheetId="12">#REF!</definedName>
    <definedName name="_73_0_Dist_" localSheetId="12" hidden="1">#REF!</definedName>
    <definedName name="_73_0_Dist_" localSheetId="10" hidden="1">#REF!</definedName>
    <definedName name="_73_0_Dist_" localSheetId="9" hidden="1">#REF!</definedName>
    <definedName name="_73_0_Dist_" localSheetId="11" hidden="1">#REF!</definedName>
    <definedName name="_73_0_Dist_" hidden="1">#REF!</definedName>
    <definedName name="_74_0_Dist_" localSheetId="12" hidden="1">#REF!</definedName>
    <definedName name="_74_0_Dist_" localSheetId="10" hidden="1">#REF!</definedName>
    <definedName name="_74_0_Dist_" localSheetId="9" hidden="1">#REF!</definedName>
    <definedName name="_74_0_Dist_" localSheetId="11" hidden="1">#REF!</definedName>
    <definedName name="_74_0_Dist_" hidden="1">#REF!</definedName>
    <definedName name="_84_0_0_F" localSheetId="12" hidden="1">#REF!</definedName>
    <definedName name="_84_0_0_F" localSheetId="10" hidden="1">#REF!</definedName>
    <definedName name="_84_0_0_F" localSheetId="9" hidden="1">#REF!</definedName>
    <definedName name="_84_0_0_F" localSheetId="11" hidden="1">#REF!</definedName>
    <definedName name="_84_0_0_F" hidden="1">#REF!</definedName>
    <definedName name="_85_0_0_F" localSheetId="12" hidden="1">#REF!</definedName>
    <definedName name="_85_0_0_F" localSheetId="10" hidden="1">#REF!</definedName>
    <definedName name="_85_0_0_F" localSheetId="9" hidden="1">#REF!</definedName>
    <definedName name="_85_0_0_F" localSheetId="11" hidden="1">#REF!</definedName>
    <definedName name="_85_0_0_F" hidden="1">#REF!</definedName>
    <definedName name="_9_______Dist_" localSheetId="12" hidden="1">#REF!</definedName>
    <definedName name="_9_______Dist_" localSheetId="10" hidden="1">#REF!</definedName>
    <definedName name="_9_______Dist_" localSheetId="9" hidden="1">#REF!</definedName>
    <definedName name="_9_______Dist_" localSheetId="11" hidden="1">#REF!</definedName>
    <definedName name="_9_______Dist_" hidden="1">#REF!</definedName>
    <definedName name="_9306" localSheetId="12">#REF!</definedName>
    <definedName name="_9307" localSheetId="12">#REF!</definedName>
    <definedName name="_93081" localSheetId="12">#REF!</definedName>
    <definedName name="_93082" localSheetId="12">#REF!</definedName>
    <definedName name="_9309" localSheetId="12">#REF!</definedName>
    <definedName name="_9310" localSheetId="12">#REF!</definedName>
    <definedName name="_9311" localSheetId="12">#REF!</definedName>
    <definedName name="_93121" localSheetId="12">#REF!</definedName>
    <definedName name="_93122" localSheetId="12">#REF!</definedName>
    <definedName name="_9401" localSheetId="12">#REF!</definedName>
    <definedName name="_9402" localSheetId="12">#REF!</definedName>
    <definedName name="_9403" localSheetId="12">#REF!</definedName>
    <definedName name="_9404" localSheetId="12">#REF!</definedName>
    <definedName name="_9405" localSheetId="12">#REF!</definedName>
    <definedName name="_9406" localSheetId="12">#REF!</definedName>
    <definedName name="_94071" localSheetId="12">#REF!</definedName>
    <definedName name="_94072" localSheetId="12">#REF!</definedName>
    <definedName name="_9408" localSheetId="12">#REF!</definedName>
    <definedName name="_9409" localSheetId="12">#REF!</definedName>
    <definedName name="_9410" localSheetId="12">#REF!</definedName>
    <definedName name="_9411" localSheetId="12">#REF!</definedName>
    <definedName name="_94121" localSheetId="12">#REF!</definedName>
    <definedName name="_94122" localSheetId="12">#REF!</definedName>
    <definedName name="_9501" localSheetId="12">#REF!</definedName>
    <definedName name="_A2" localSheetId="12">#REF!</definedName>
    <definedName name="_A3" localSheetId="12">#REF!</definedName>
    <definedName name="_A4" localSheetId="12">#REF!</definedName>
    <definedName name="_A5" localSheetId="12">#REF!</definedName>
    <definedName name="_A6" localSheetId="12">#REF!</definedName>
    <definedName name="_A7" localSheetId="12">#REF!</definedName>
    <definedName name="_A8" localSheetId="12">#REF!</definedName>
    <definedName name="_aab42" localSheetId="12">#REF!</definedName>
    <definedName name="_bar10" localSheetId="12">#REF!</definedName>
    <definedName name="_bar13" localSheetId="12">#REF!</definedName>
    <definedName name="_bar16" localSheetId="12">#REF!</definedName>
    <definedName name="_bar19" localSheetId="12">#REF!</definedName>
    <definedName name="_bar22" localSheetId="12">#REF!</definedName>
    <definedName name="_bar25" localSheetId="12">#REF!</definedName>
    <definedName name="_bar29" localSheetId="12">#REF!</definedName>
    <definedName name="_bar32" localSheetId="12">#REF!</definedName>
    <definedName name="_Dist_Bin" localSheetId="12" hidden="1">[5]찍기!#REF!</definedName>
    <definedName name="_Dist_Bin" localSheetId="10" hidden="1">[5]찍기!#REF!</definedName>
    <definedName name="_Dist_Bin" localSheetId="9" hidden="1">[5]찍기!#REF!</definedName>
    <definedName name="_Dist_Bin" localSheetId="11" hidden="1">[5]찍기!#REF!</definedName>
    <definedName name="_Dist_Bin" hidden="1">[5]찍기!#REF!</definedName>
    <definedName name="_Dist_Values" localSheetId="12" hidden="1">#REF!</definedName>
    <definedName name="_Dist_Values" localSheetId="10" hidden="1">#REF!</definedName>
    <definedName name="_Dist_Values" localSheetId="9" hidden="1">#REF!</definedName>
    <definedName name="_Dist_Values" localSheetId="11" hidden="1">#REF!</definedName>
    <definedName name="_Dist_Values" hidden="1">#REF!</definedName>
    <definedName name="_Fill" localSheetId="12" hidden="1">#REF!</definedName>
    <definedName name="_Fill" localSheetId="10" hidden="1">#REF!</definedName>
    <definedName name="_Fill" localSheetId="8" hidden="1">#REF!</definedName>
    <definedName name="_Fill" localSheetId="9" hidden="1">#REF!</definedName>
    <definedName name="_Fill" localSheetId="11" hidden="1">#REF!</definedName>
    <definedName name="_Fill" hidden="1">#REF!</definedName>
    <definedName name="_FILL2" localSheetId="12" hidden="1">[6]날개벽수량표!#REF!</definedName>
    <definedName name="_FILL2" localSheetId="10" hidden="1">[6]날개벽수량표!#REF!</definedName>
    <definedName name="_FILL2" localSheetId="9" hidden="1">[6]날개벽수량표!#REF!</definedName>
    <definedName name="_FILL2" localSheetId="11" hidden="1">[6]날개벽수량표!#REF!</definedName>
    <definedName name="_FILL2" hidden="1">[6]날개벽수량표!#REF!</definedName>
    <definedName name="_xlnm._FilterDatabase" localSheetId="12" hidden="1">#REF!</definedName>
    <definedName name="_xlnm._FilterDatabase" localSheetId="5" hidden="1">#REF!</definedName>
    <definedName name="_xlnm._FilterDatabase" localSheetId="10" hidden="1">덩굴걷기단가산출서!$B$24:$M$28</definedName>
    <definedName name="_xlnm._FilterDatabase" localSheetId="9" hidden="1">#REF!</definedName>
    <definedName name="_xlnm._FilterDatabase" localSheetId="0" hidden="1">#REF!</definedName>
    <definedName name="_xlnm._FilterDatabase" localSheetId="6" hidden="1">#REF!</definedName>
    <definedName name="_xlnm._FilterDatabase" localSheetId="11" hidden="1">#REF!</definedName>
    <definedName name="_xlnm._FilterDatabase" hidden="1">#REF!</definedName>
    <definedName name="_gap1" localSheetId="12">#REF!</definedName>
    <definedName name="_gap2" localSheetId="12">#REF!</definedName>
    <definedName name="_IV65999" localSheetId="12">#REF!</definedName>
    <definedName name="_IV66000" localSheetId="12">#REF!</definedName>
    <definedName name="_IV69999" localSheetId="12">#REF!</definedName>
    <definedName name="_IV70000" localSheetId="12">#REF!</definedName>
    <definedName name="_IV99999" localSheetId="12">#REF!</definedName>
    <definedName name="_K123" localSheetId="3" hidden="1">{#N/A,#N/A,FALSE,"현장 NCR 분석";#N/A,#N/A,FALSE,"현장품질감사";#N/A,#N/A,FALSE,"현장품질감사"}</definedName>
    <definedName name="_K123" localSheetId="6" hidden="1">{#N/A,#N/A,FALSE,"현장 NCR 분석";#N/A,#N/A,FALSE,"현장품질감사";#N/A,#N/A,FALSE,"현장품질감사"}</definedName>
    <definedName name="_K123" hidden="1">{#N/A,#N/A,FALSE,"현장 NCR 분석";#N/A,#N/A,FALSE,"현장품질감사";#N/A,#N/A,FALSE,"현장품질감사"}</definedName>
    <definedName name="_Key1" localSheetId="12" hidden="1">#REF!</definedName>
    <definedName name="_Key1" localSheetId="10" hidden="1">#REF!</definedName>
    <definedName name="_Key1" localSheetId="8" hidden="1">#REF!</definedName>
    <definedName name="_Key1" localSheetId="9" hidden="1">#REF!</definedName>
    <definedName name="_Key1" localSheetId="11" hidden="1">#REF!</definedName>
    <definedName name="_Key1" hidden="1">#REF!</definedName>
    <definedName name="_Key2" localSheetId="12" hidden="1">#REF!</definedName>
    <definedName name="_Key2" localSheetId="10" hidden="1">#REF!</definedName>
    <definedName name="_Key2" localSheetId="9" hidden="1">#REF!</definedName>
    <definedName name="_Key2" localSheetId="11" hidden="1">#REF!</definedName>
    <definedName name="_Key2" hidden="1">#REF!</definedName>
    <definedName name="_KEY3" localSheetId="12" hidden="1">#REF!</definedName>
    <definedName name="_KEY3" localSheetId="10" hidden="1">#REF!</definedName>
    <definedName name="_KEY3" localSheetId="9" hidden="1">#REF!</definedName>
    <definedName name="_KEY3" localSheetId="11" hidden="1">#REF!</definedName>
    <definedName name="_KEY3" hidden="1">#REF!</definedName>
    <definedName name="_key4" localSheetId="12" hidden="1">#REF!</definedName>
    <definedName name="_key4" localSheetId="10" hidden="1">#REF!</definedName>
    <definedName name="_key4" localSheetId="9" hidden="1">#REF!</definedName>
    <definedName name="_key4" localSheetId="11" hidden="1">#REF!</definedName>
    <definedName name="_key4" hidden="1">#REF!</definedName>
    <definedName name="_ksg1" localSheetId="12">#REF!</definedName>
    <definedName name="_MS275" localSheetId="3" hidden="1">{#N/A,#N/A,FALSE,"TABLE"}</definedName>
    <definedName name="_MS275" localSheetId="6" hidden="1">{#N/A,#N/A,FALSE,"TABLE"}</definedName>
    <definedName name="_MS275" hidden="1">{#N/A,#N/A,FALSE,"TABLE"}</definedName>
    <definedName name="_Order1" hidden="1">0</definedName>
    <definedName name="_Order2" hidden="1">0</definedName>
    <definedName name="_pa1" localSheetId="12">#REF!</definedName>
    <definedName name="_pa2" localSheetId="12">#REF!</definedName>
    <definedName name="_Parse_Out" localSheetId="12" hidden="1">[7]갑지!#REF!</definedName>
    <definedName name="_Parse_Out" localSheetId="10" hidden="1">[7]갑지!#REF!</definedName>
    <definedName name="_Parse_Out" localSheetId="9" hidden="1">[7]갑지!#REF!</definedName>
    <definedName name="_Parse_Out" localSheetId="11" hidden="1">[7]갑지!#REF!</definedName>
    <definedName name="_Parse_Out" hidden="1">[7]갑지!#REF!</definedName>
    <definedName name="_PE1" localSheetId="12">#REF!</definedName>
    <definedName name="_PE10" localSheetId="12">#REF!</definedName>
    <definedName name="_PE11" localSheetId="12">#REF!</definedName>
    <definedName name="_PE12" localSheetId="12">#REF!</definedName>
    <definedName name="_PE13" localSheetId="12">#REF!</definedName>
    <definedName name="_PE14" localSheetId="12">#REF!</definedName>
    <definedName name="_PE15" localSheetId="12">#REF!</definedName>
    <definedName name="_PE16" localSheetId="12">#REF!</definedName>
    <definedName name="_PE17" localSheetId="12">#REF!</definedName>
    <definedName name="_PE18" localSheetId="12">#REF!</definedName>
    <definedName name="_PE19" localSheetId="12">#REF!</definedName>
    <definedName name="_PE2" localSheetId="12">#REF!</definedName>
    <definedName name="_PE20" localSheetId="12">#REF!</definedName>
    <definedName name="_PE21" localSheetId="12">#REF!</definedName>
    <definedName name="_PE22" localSheetId="12">#REF!</definedName>
    <definedName name="_PE23" localSheetId="12">#REF!</definedName>
    <definedName name="_PE24" localSheetId="12">#REF!</definedName>
    <definedName name="_PE25" localSheetId="12">#REF!</definedName>
    <definedName name="_PE26" localSheetId="12">#REF!</definedName>
    <definedName name="_PE27" localSheetId="12">#REF!</definedName>
    <definedName name="_PE28" localSheetId="12">#REF!</definedName>
    <definedName name="_PE29" localSheetId="12">#REF!</definedName>
    <definedName name="_PE3" localSheetId="12">#REF!</definedName>
    <definedName name="_PE30" localSheetId="12">#REF!</definedName>
    <definedName name="_PE31" localSheetId="12">#REF!</definedName>
    <definedName name="_PE32" localSheetId="12">#REF!</definedName>
    <definedName name="_PE33" localSheetId="12">#REF!</definedName>
    <definedName name="_PE34" localSheetId="12">#REF!</definedName>
    <definedName name="_PE35" localSheetId="12">#REF!</definedName>
    <definedName name="_PE36" localSheetId="12">#REF!</definedName>
    <definedName name="_PE37" localSheetId="12">#REF!</definedName>
    <definedName name="_PE38" localSheetId="12">#REF!</definedName>
    <definedName name="_PE39" localSheetId="12">#REF!</definedName>
    <definedName name="_PE4" localSheetId="12">#REF!</definedName>
    <definedName name="_PE40" localSheetId="12">#REF!</definedName>
    <definedName name="_PE41" localSheetId="12">#REF!</definedName>
    <definedName name="_PE42" localSheetId="12">#REF!</definedName>
    <definedName name="_PE43" localSheetId="12">#REF!</definedName>
    <definedName name="_PE44" localSheetId="12">#REF!</definedName>
    <definedName name="_PE45" localSheetId="12">#REF!</definedName>
    <definedName name="_PE46" localSheetId="12">#REF!</definedName>
    <definedName name="_PE47" localSheetId="12">#REF!</definedName>
    <definedName name="_PE48" localSheetId="12">#REF!</definedName>
    <definedName name="_PE49" localSheetId="12">#REF!</definedName>
    <definedName name="_PE5" localSheetId="12">#REF!</definedName>
    <definedName name="_PE50" localSheetId="12">#REF!</definedName>
    <definedName name="_PE51" localSheetId="12">#REF!</definedName>
    <definedName name="_PE52" localSheetId="12">#REF!</definedName>
    <definedName name="_PE53" localSheetId="12">#REF!</definedName>
    <definedName name="_PE54" localSheetId="12">#REF!</definedName>
    <definedName name="_PE55" localSheetId="12">#REF!</definedName>
    <definedName name="_PE56" localSheetId="12">#REF!</definedName>
    <definedName name="_PE57" localSheetId="12">#REF!</definedName>
    <definedName name="_PE58" localSheetId="12">#REF!</definedName>
    <definedName name="_PE59" localSheetId="12">#REF!</definedName>
    <definedName name="_PE6" localSheetId="12">#REF!</definedName>
    <definedName name="_PE60" localSheetId="12">#REF!</definedName>
    <definedName name="_PE61" localSheetId="12">#REF!</definedName>
    <definedName name="_PE62" localSheetId="12">#REF!</definedName>
    <definedName name="_PE7" localSheetId="12">#REF!</definedName>
    <definedName name="_PE8" localSheetId="12">#REF!</definedName>
    <definedName name="_PE9" localSheetId="12">#REF!</definedName>
    <definedName name="_PL1" localSheetId="12">#REF!</definedName>
    <definedName name="_PL10" localSheetId="12">#REF!</definedName>
    <definedName name="_PL11" localSheetId="12">#REF!</definedName>
    <definedName name="_PL12" localSheetId="12">#REF!</definedName>
    <definedName name="_PL13" localSheetId="12">#REF!</definedName>
    <definedName name="_PL14" localSheetId="12">#REF!</definedName>
    <definedName name="_PL15" localSheetId="12">#REF!</definedName>
    <definedName name="_PL16" localSheetId="12">#REF!</definedName>
    <definedName name="_PL17" localSheetId="12">#REF!</definedName>
    <definedName name="_PL18" localSheetId="12">#REF!</definedName>
    <definedName name="_PL19" localSheetId="12">#REF!</definedName>
    <definedName name="_PL2" localSheetId="12">#REF!</definedName>
    <definedName name="_PL20" localSheetId="12">#REF!</definedName>
    <definedName name="_PL21" localSheetId="12">#REF!</definedName>
    <definedName name="_PL22" localSheetId="12">#REF!</definedName>
    <definedName name="_PL23" localSheetId="12">#REF!</definedName>
    <definedName name="_PL24" localSheetId="12">#REF!</definedName>
    <definedName name="_PL25" localSheetId="12">#REF!</definedName>
    <definedName name="_PL26" localSheetId="12">#REF!</definedName>
    <definedName name="_PL27" localSheetId="12">#REF!</definedName>
    <definedName name="_PL28" localSheetId="12">#REF!</definedName>
    <definedName name="_PL29" localSheetId="12">#REF!</definedName>
    <definedName name="_PL3" localSheetId="12">#REF!</definedName>
    <definedName name="_PL30" localSheetId="12">#REF!</definedName>
    <definedName name="_PL31" localSheetId="12">#REF!</definedName>
    <definedName name="_PL32" localSheetId="12">#REF!</definedName>
    <definedName name="_PL33" localSheetId="12">#REF!</definedName>
    <definedName name="_PL34" localSheetId="12">#REF!</definedName>
    <definedName name="_PL35" localSheetId="12">#REF!</definedName>
    <definedName name="_PL36" localSheetId="12">#REF!</definedName>
    <definedName name="_PL37" localSheetId="12">#REF!</definedName>
    <definedName name="_PL38" localSheetId="12">#REF!</definedName>
    <definedName name="_PL39" localSheetId="12">#REF!</definedName>
    <definedName name="_PL4" localSheetId="12">#REF!</definedName>
    <definedName name="_PL40" localSheetId="12">#REF!</definedName>
    <definedName name="_PL41" localSheetId="12">#REF!</definedName>
    <definedName name="_PL42" localSheetId="12">#REF!</definedName>
    <definedName name="_PL43" localSheetId="12">#REF!</definedName>
    <definedName name="_PL44" localSheetId="12">#REF!</definedName>
    <definedName name="_PL45" localSheetId="12">#REF!</definedName>
    <definedName name="_PL46" localSheetId="12">#REF!</definedName>
    <definedName name="_PL47" localSheetId="12">#REF!</definedName>
    <definedName name="_PL48" localSheetId="12">#REF!</definedName>
    <definedName name="_PL49" localSheetId="12">#REF!</definedName>
    <definedName name="_PL5" localSheetId="12">#REF!</definedName>
    <definedName name="_PL50" localSheetId="12">#REF!</definedName>
    <definedName name="_PL51" localSheetId="12">#REF!</definedName>
    <definedName name="_PL52" localSheetId="12">#REF!</definedName>
    <definedName name="_PL53" localSheetId="12">#REF!</definedName>
    <definedName name="_PL54" localSheetId="12">#REF!</definedName>
    <definedName name="_PL55" localSheetId="12">#REF!</definedName>
    <definedName name="_PL56" localSheetId="12">#REF!</definedName>
    <definedName name="_PL57" localSheetId="12">#REF!</definedName>
    <definedName name="_PL58" localSheetId="12">#REF!</definedName>
    <definedName name="_PL59" localSheetId="12">#REF!</definedName>
    <definedName name="_PL6" localSheetId="12">#REF!</definedName>
    <definedName name="_PL60" localSheetId="12">#REF!</definedName>
    <definedName name="_PL61" localSheetId="12">#REF!</definedName>
    <definedName name="_PL62" localSheetId="12">#REF!</definedName>
    <definedName name="_PL7" localSheetId="12">#REF!</definedName>
    <definedName name="_PL8" localSheetId="12">#REF!</definedName>
    <definedName name="_PL9" localSheetId="12">#REF!</definedName>
    <definedName name="_PM1" localSheetId="12">#REF!</definedName>
    <definedName name="_PM10" localSheetId="12">#REF!</definedName>
    <definedName name="_PM11" localSheetId="12">#REF!</definedName>
    <definedName name="_PM12" localSheetId="12">#REF!</definedName>
    <definedName name="_PM13" localSheetId="12">#REF!</definedName>
    <definedName name="_PM14" localSheetId="12">#REF!</definedName>
    <definedName name="_PM15" localSheetId="12">#REF!</definedName>
    <definedName name="_PM16" localSheetId="12">#REF!</definedName>
    <definedName name="_PM17" localSheetId="12">#REF!</definedName>
    <definedName name="_PM18" localSheetId="12">#REF!</definedName>
    <definedName name="_PM19" localSheetId="12">#REF!</definedName>
    <definedName name="_PM2" localSheetId="12">#REF!</definedName>
    <definedName name="_PM20" localSheetId="12">#REF!</definedName>
    <definedName name="_PM21" localSheetId="12">#REF!</definedName>
    <definedName name="_PM22" localSheetId="12">#REF!</definedName>
    <definedName name="_PM23" localSheetId="12">#REF!</definedName>
    <definedName name="_PM24" localSheetId="12">#REF!</definedName>
    <definedName name="_PM25" localSheetId="12">#REF!</definedName>
    <definedName name="_PM26" localSheetId="12">#REF!</definedName>
    <definedName name="_PM27" localSheetId="12">#REF!</definedName>
    <definedName name="_PM28" localSheetId="12">#REF!</definedName>
    <definedName name="_PM29" localSheetId="12">#REF!</definedName>
    <definedName name="_PM3" localSheetId="12">#REF!</definedName>
    <definedName name="_PM30" localSheetId="12">#REF!</definedName>
    <definedName name="_PM31" localSheetId="12">#REF!</definedName>
    <definedName name="_PM32" localSheetId="12">#REF!</definedName>
    <definedName name="_PM33" localSheetId="12">#REF!</definedName>
    <definedName name="_PM34" localSheetId="12">#REF!</definedName>
    <definedName name="_PM35" localSheetId="12">#REF!</definedName>
    <definedName name="_PM36" localSheetId="12">#REF!</definedName>
    <definedName name="_PM37" localSheetId="12">#REF!</definedName>
    <definedName name="_PM38" localSheetId="12">#REF!</definedName>
    <definedName name="_PM39" localSheetId="12">#REF!</definedName>
    <definedName name="_PM4" localSheetId="12">#REF!</definedName>
    <definedName name="_PM40" localSheetId="12">#REF!</definedName>
    <definedName name="_PM41" localSheetId="12">#REF!</definedName>
    <definedName name="_PM42" localSheetId="12">#REF!</definedName>
    <definedName name="_PM43" localSheetId="12">#REF!</definedName>
    <definedName name="_PM44" localSheetId="12">#REF!</definedName>
    <definedName name="_PM45" localSheetId="12">#REF!</definedName>
    <definedName name="_PM46" localSheetId="12">#REF!</definedName>
    <definedName name="_PM47" localSheetId="12">#REF!</definedName>
    <definedName name="_PM48" localSheetId="12">#REF!</definedName>
    <definedName name="_PM49" localSheetId="12">#REF!</definedName>
    <definedName name="_PM5" localSheetId="12">#REF!</definedName>
    <definedName name="_PM50" localSheetId="12">#REF!</definedName>
    <definedName name="_PM51" localSheetId="12">#REF!</definedName>
    <definedName name="_PM52" localSheetId="12">#REF!</definedName>
    <definedName name="_PM53" localSheetId="12">#REF!</definedName>
    <definedName name="_PM54" localSheetId="12">#REF!</definedName>
    <definedName name="_PM55" localSheetId="12">#REF!</definedName>
    <definedName name="_PM56" localSheetId="12">#REF!</definedName>
    <definedName name="_PM57" localSheetId="12">#REF!</definedName>
    <definedName name="_PM58" localSheetId="12">#REF!</definedName>
    <definedName name="_PM59" localSheetId="12">#REF!</definedName>
    <definedName name="_PM6" localSheetId="12">#REF!</definedName>
    <definedName name="_PM60" localSheetId="12">#REF!</definedName>
    <definedName name="_PM61" localSheetId="12">#REF!</definedName>
    <definedName name="_PM62" localSheetId="12">#REF!</definedName>
    <definedName name="_PM7" localSheetId="12">#REF!</definedName>
    <definedName name="_PM8" localSheetId="12">#REF!</definedName>
    <definedName name="_PM9" localSheetId="12">#REF!</definedName>
    <definedName name="_PP2" localSheetId="12">#REF!</definedName>
    <definedName name="_PP3" localSheetId="12">#REF!</definedName>
    <definedName name="_Q1">'[8]1. 설계조건 2.단면가정 3. 하중계산'!$I$89</definedName>
    <definedName name="_Q5">'[8]1. 설계조건 2.단면가정 3. 하중계산'!$I$97</definedName>
    <definedName name="_QL">'[8]1. 설계조건 2.단면가정 3. 하중계산'!$G$99</definedName>
    <definedName name="_R02" localSheetId="12">#REF!</definedName>
    <definedName name="_R03" localSheetId="12">#REF!</definedName>
    <definedName name="_R04" localSheetId="12">#REF!</definedName>
    <definedName name="_R10㎝" localSheetId="12">#REF!</definedName>
    <definedName name="_R12㎝" localSheetId="12">#REF!</definedName>
    <definedName name="_R15㎝" localSheetId="12">#REF!</definedName>
    <definedName name="_R18㎝" localSheetId="12">#REF!</definedName>
    <definedName name="_R20㎝" localSheetId="12">#REF!</definedName>
    <definedName name="_R25㎝" localSheetId="12">#REF!</definedName>
    <definedName name="_R30㎝" localSheetId="12">#REF!</definedName>
    <definedName name="_R4㎝이하" localSheetId="12">#REF!</definedName>
    <definedName name="_R5㎝" localSheetId="12">#REF!</definedName>
    <definedName name="_R6㎝" localSheetId="12">#REF!</definedName>
    <definedName name="_R7㎝" localSheetId="12">#REF!</definedName>
    <definedName name="_R8㎝" localSheetId="12">#REF!</definedName>
    <definedName name="_Regression_Int" hidden="1">1</definedName>
    <definedName name="_Regression_Out" hidden="1">[9]최적단면!$Q$86:$V$103</definedName>
    <definedName name="_Regression_X" hidden="1">[9]최적단면!$C$88:$D$108</definedName>
    <definedName name="_s1" localSheetId="12">#REF!</definedName>
    <definedName name="_s2" localSheetId="12">#REF!</definedName>
    <definedName name="_s3" localSheetId="12">#REF!</definedName>
    <definedName name="_SBB1" localSheetId="12">#REF!</definedName>
    <definedName name="_SBB2" localSheetId="12">#REF!</definedName>
    <definedName name="_SBB3" localSheetId="12">#REF!</definedName>
    <definedName name="_SBB4" localSheetId="12">#REF!</definedName>
    <definedName name="_SBB5" localSheetId="12">#REF!</definedName>
    <definedName name="_SHH1" localSheetId="12">#REF!</definedName>
    <definedName name="_SHH2" localSheetId="12">#REF!</definedName>
    <definedName name="_SHH3" localSheetId="12">#REF!</definedName>
    <definedName name="_SIN1" localSheetId="12">#REF!</definedName>
    <definedName name="_Sort" localSheetId="12" hidden="1">#REF!</definedName>
    <definedName name="_Sort" localSheetId="10" hidden="1">#REF!</definedName>
    <definedName name="_Sort" localSheetId="8" hidden="1">#REF!</definedName>
    <definedName name="_Sort" localSheetId="9" hidden="1">#REF!</definedName>
    <definedName name="_Sort" localSheetId="11" hidden="1">#REF!</definedName>
    <definedName name="_Sort" hidden="1">#REF!</definedName>
    <definedName name="_t1" localSheetId="12">#REF!</definedName>
    <definedName name="_Table1_In1" hidden="1">[9]최적단면!$C$88:$C$88</definedName>
    <definedName name="_Table1_Out" hidden="1">[9]최적단면!$C$88:$D$108</definedName>
    <definedName name="_tbm1" localSheetId="12">#REF!</definedName>
    <definedName name="_Ted1" localSheetId="12">#REF!</definedName>
    <definedName name="_Ts1" localSheetId="12">#REF!</definedName>
    <definedName name="_V1" localSheetId="12">#REF!</definedName>
    <definedName name="_V2" localSheetId="12">#REF!</definedName>
    <definedName name="_V3" localSheetId="12">#REF!</definedName>
    <definedName name="_V4" localSheetId="12">#REF!</definedName>
    <definedName name="_Zz10137" localSheetId="12">#REF!</definedName>
    <definedName name="_노임단가" localSheetId="12" hidden="1">[10]공예을!#REF!</definedName>
    <definedName name="_노임단가" localSheetId="10" hidden="1">[10]공예을!#REF!</definedName>
    <definedName name="_노임단가" localSheetId="9" hidden="1">[10]공예을!#REF!</definedName>
    <definedName name="_노임단가" localSheetId="11" hidden="1">[10]공예을!#REF!</definedName>
    <definedName name="_노임단가" hidden="1">[10]공예을!#REF!</definedName>
    <definedName name="_ㄹ" localSheetId="12" hidden="1">[11]대운산출!#REF!</definedName>
    <definedName name="_ㄹ" localSheetId="10" hidden="1">[11]대운산출!#REF!</definedName>
    <definedName name="_ㄹ" localSheetId="9" hidden="1">[11]대운산출!#REF!</definedName>
    <definedName name="_ㄹ" localSheetId="11" hidden="1">[11]대운산출!#REF!</definedName>
    <definedName name="_ㄹ" hidden="1">[11]대운산출!#REF!</definedName>
    <definedName name="´cAE°eE¹" localSheetId="12" hidden="1">#REF!</definedName>
    <definedName name="´cAE°eE¹" localSheetId="10" hidden="1">#REF!</definedName>
    <definedName name="´cAE°eE¹" localSheetId="9" hidden="1">#REF!</definedName>
    <definedName name="´cAE°eE¹" localSheetId="11" hidden="1">#REF!</definedName>
    <definedName name="´cAE°eE¹" hidden="1">#REF!</definedName>
    <definedName name="￠￥cAE¡ÆeEⓒo" localSheetId="12" hidden="1">#REF!</definedName>
    <definedName name="￠￥cAE¡ÆeEⓒo" localSheetId="10" hidden="1">#REF!</definedName>
    <definedName name="￠￥cAE¡ÆeEⓒo" localSheetId="9" hidden="1">#REF!</definedName>
    <definedName name="￠￥cAE¡ÆeEⓒo" localSheetId="11" hidden="1">#REF!</definedName>
    <definedName name="￠￥cAE¡ÆeEⓒo" hidden="1">#REF!</definedName>
    <definedName name="\" localSheetId="12">#REF!</definedName>
    <definedName name="\0" localSheetId="12">#REF!</definedName>
    <definedName name="\buffer4" localSheetId="12">#REF!</definedName>
    <definedName name="\C" localSheetId="12">#REF!</definedName>
    <definedName name="\k" localSheetId="12">#REF!</definedName>
    <definedName name="\l" localSheetId="12">#REF!</definedName>
    <definedName name="\m" localSheetId="12">#REF!</definedName>
    <definedName name="\p" localSheetId="12">#REF!</definedName>
    <definedName name="\P1" localSheetId="12">#REF!</definedName>
    <definedName name="\t" localSheetId="12">#REF!</definedName>
    <definedName name="\u" localSheetId="12">#REF!</definedName>
    <definedName name="A" localSheetId="12">#REF!</definedName>
    <definedName name="a_1" localSheetId="12">#REF!</definedName>
    <definedName name="a_2" localSheetId="12">#REF!</definedName>
    <definedName name="a_3" localSheetId="12">#REF!</definedName>
    <definedName name="A0" localSheetId="12">#REF!</definedName>
    <definedName name="A1." localSheetId="12">#REF!</definedName>
    <definedName name="A1000000000000000" localSheetId="12">#REF!</definedName>
    <definedName name="aa" localSheetId="12">#REF!</definedName>
    <definedName name="aaa" localSheetId="12">#REF!</definedName>
    <definedName name="aaaa">'[12]ABUT수량-A1'!$T$25</definedName>
    <definedName name="AAAAAA" localSheetId="12">#REF!</definedName>
    <definedName name="AAADFFFFFFFFFFFD" localSheetId="12">#REF!</definedName>
    <definedName name="ab" localSheetId="12">#REF!</definedName>
    <definedName name="abc" localSheetId="12">#REF!</definedName>
    <definedName name="abcdefg" localSheetId="12">#REF!</definedName>
    <definedName name="abcdefgh" localSheetId="12">#REF!</definedName>
    <definedName name="ac" localSheetId="12">#REF!</definedName>
    <definedName name="AccessDatabase" hidden="1">"c:\wiz32\xl\acclink.mdb"</definedName>
    <definedName name="ACCLINK.XLS_Localization_Table_List" hidden="1">"$A$1:$B$11"</definedName>
    <definedName name="ACCLINK.XLS_Localization_Table_List1" hidden="1">"$A$13:$B$31"</definedName>
    <definedName name="ACCLINK.XLS_Localization_Table_List10" hidden="1">"$A$13:$B$33"</definedName>
    <definedName name="ACCLINK.XLS_Localization_Table_List11" hidden="1">"$A$13:$B$33"</definedName>
    <definedName name="ACCLINK.XLS_Localization_Table_List12" hidden="1">"$A$13:$B$33"</definedName>
    <definedName name="ACCLINK.XLS_Localization_Table_List13" hidden="1">"$A$13:$B$33"</definedName>
    <definedName name="ACCLINK.XLS_Localization_Table_List14" hidden="1">"$A$13:$B$33"</definedName>
    <definedName name="ACCLINK.XLS_Localization_Table_List15" hidden="1">"$A$13:$B$33"</definedName>
    <definedName name="ACCLINK.XLS_Localization_Table_List16" hidden="1">"$A$13:$B$33"</definedName>
    <definedName name="ACCLINK.XLS_Localization_Table_List17" hidden="1">"$A$13:$B$33"</definedName>
    <definedName name="ACCLINK.XLS_Localization_Table_List18" hidden="1">"$A$13:$B$33"</definedName>
    <definedName name="ACCLINK.XLS_Localization_Table_List19" hidden="1">"$A$13:$B$33"</definedName>
    <definedName name="ACCLINK.XLS_Localization_Table_List2" hidden="1">"$A$13:$B$31"</definedName>
    <definedName name="ACCLINK.XLS_Localization_Table_List3" hidden="1">"$A$13:$B$31"</definedName>
    <definedName name="ACCLINK.XLS_Localization_Table_List4" hidden="1">"$A$13:$B$31"</definedName>
    <definedName name="ACCLINK.XLS_Localization_Table_List5" hidden="1">"$A$13:$B$31"</definedName>
    <definedName name="ACCLINK.XLS_Localization_Table_List6" hidden="1">"$A$13:$B$31"</definedName>
    <definedName name="ACCLINK.XLS_Localization_Table_List7" hidden="1">"$A$13:$B$31"</definedName>
    <definedName name="ACCLINK.XLS_Localization_Table_List8" hidden="1">"$A$13:$B$31"</definedName>
    <definedName name="ACCLINK.XLS_Localization_Table_List9" hidden="1">"$A$13:$B$33"</definedName>
    <definedName name="adad" localSheetId="12">#REF!</definedName>
    <definedName name="AE" localSheetId="12">#REF!</definedName>
    <definedName name="AF" localSheetId="12">BlankMacro1</definedName>
    <definedName name="ag" localSheetId="12">#REF!</definedName>
    <definedName name="ANSIM" localSheetId="12">#REF!</definedName>
    <definedName name="APT" localSheetId="12">#REF!</definedName>
    <definedName name="APTGI" localSheetId="12">#REF!</definedName>
    <definedName name="APT경비" localSheetId="12">#REF!</definedName>
    <definedName name="aqaq">'[13]ABUT수량-A1'!$T$25</definedName>
    <definedName name="as" localSheetId="12" hidden="1">#REF!</definedName>
    <definedName name="as" localSheetId="10" hidden="1">#REF!</definedName>
    <definedName name="as" localSheetId="8" hidden="1">#REF!</definedName>
    <definedName name="as" localSheetId="9" hidden="1">#REF!</definedName>
    <definedName name="as" localSheetId="11" hidden="1">#REF!</definedName>
    <definedName name="as" hidden="1">#REF!</definedName>
    <definedName name="ASA" localSheetId="12">#REF!</definedName>
    <definedName name="ascon1" localSheetId="12">#REF!</definedName>
    <definedName name="ascon2" localSheetId="12">#REF!</definedName>
    <definedName name="ASD" localSheetId="12">#REF!</definedName>
    <definedName name="asdf" localSheetId="12">#REF!</definedName>
    <definedName name="ASDFA" localSheetId="12">#REF!</definedName>
    <definedName name="ASDFASD" localSheetId="12">#REF!</definedName>
    <definedName name="ASDFGBGVBV" localSheetId="12">#REF!</definedName>
    <definedName name="ASDFVBN" localSheetId="12">#REF!</definedName>
    <definedName name="ASE" localSheetId="12">#REF!</definedName>
    <definedName name="ASP포장전개" localSheetId="12">BlankMacro1</definedName>
    <definedName name="ASS" localSheetId="12">#REF!</definedName>
    <definedName name="assss" localSheetId="12">#REF!</definedName>
    <definedName name="AV" localSheetId="12">#REF!</definedName>
    <definedName name="AW" localSheetId="12">#REF!</definedName>
    <definedName name="AWDR" localSheetId="12">#REF!</definedName>
    <definedName name="AWSXC" localSheetId="12">#REF!</definedName>
    <definedName name="AXCV" localSheetId="12">#REF!</definedName>
    <definedName name="A삼" localSheetId="12">#REF!</definedName>
    <definedName name="A이" localSheetId="12">#REF!</definedName>
    <definedName name="A일" localSheetId="12">#REF!</definedName>
    <definedName name="B" localSheetId="12">#REF!</definedName>
    <definedName name="B10㎝" localSheetId="12">#REF!</definedName>
    <definedName name="B12㎝" localSheetId="12">#REF!</definedName>
    <definedName name="B15㎝" localSheetId="12">#REF!</definedName>
    <definedName name="B18㎝" localSheetId="12">#REF!</definedName>
    <definedName name="B1B" localSheetId="12">#REF!</definedName>
    <definedName name="B20㎝" localSheetId="12">#REF!</definedName>
    <definedName name="B25㎝" localSheetId="12">#REF!</definedName>
    <definedName name="B2B" localSheetId="12">#REF!</definedName>
    <definedName name="B30㎝" localSheetId="12">#REF!</definedName>
    <definedName name="B3B" localSheetId="12">#REF!</definedName>
    <definedName name="B4B" localSheetId="12">#REF!</definedName>
    <definedName name="B4㎝이하" localSheetId="12">#REF!</definedName>
    <definedName name="B5㎝" localSheetId="12">#REF!</definedName>
    <definedName name="B6㎝" localSheetId="12">#REF!</definedName>
    <definedName name="B7㎝" localSheetId="12">#REF!</definedName>
    <definedName name="B8㎝" localSheetId="12">#REF!</definedName>
    <definedName name="ba" localSheetId="12">#REF!</definedName>
    <definedName name="back" localSheetId="12">#REF!</definedName>
    <definedName name="BBB" localSheetId="12">#REF!</definedName>
    <definedName name="BBBB" localSheetId="12">#REF!</definedName>
    <definedName name="BC">'[8]DATA 입력란'!$D$39</definedName>
    <definedName name="bd" localSheetId="12">#REF!</definedName>
    <definedName name="BE" localSheetId="12">#REF!</definedName>
    <definedName name="BI" localSheetId="3" hidden="1">{#N/A,#N/A,FALSE,"이태원철근"}</definedName>
    <definedName name="BI" localSheetId="6" hidden="1">{#N/A,#N/A,FALSE,"이태원철근"}</definedName>
    <definedName name="BI" hidden="1">{#N/A,#N/A,FALSE,"이태원철근"}</definedName>
    <definedName name="BNBSDBVS" localSheetId="12">#REF!</definedName>
    <definedName name="BO">'[8]DATA 입력란'!$D$38</definedName>
    <definedName name="BU" localSheetId="12">#REF!</definedName>
    <definedName name="BUFFER1" localSheetId="12">#REF!</definedName>
    <definedName name="BUFFER2" localSheetId="12">#REF!</definedName>
    <definedName name="BUFFER3" localSheetId="12">#REF!</definedName>
    <definedName name="BUFFER4" localSheetId="12">#REF!</definedName>
    <definedName name="BUGI" localSheetId="12">#REF!</definedName>
    <definedName name="Bust" localSheetId="12">#REF!</definedName>
    <definedName name="B이" localSheetId="12">#REF!</definedName>
    <definedName name="B일" localSheetId="12">#REF!</definedName>
    <definedName name="B제로" localSheetId="12">#REF!</definedName>
    <definedName name="c_1" localSheetId="12">#REF!</definedName>
    <definedName name="c_2" localSheetId="12">#REF!</definedName>
    <definedName name="c_3" localSheetId="12">#REF!</definedName>
    <definedName name="c_33" localSheetId="12">#REF!</definedName>
    <definedName name="c_4" localSheetId="12">#REF!</definedName>
    <definedName name="ca" localSheetId="12">#REF!</definedName>
    <definedName name="cb" localSheetId="12">#REF!</definedName>
    <definedName name="cc" localSheetId="12">#REF!</definedName>
    <definedName name="ccc" localSheetId="12">#REF!</definedName>
    <definedName name="CCCC" localSheetId="12">#REF!</definedName>
    <definedName name="cd" localSheetId="12">#REF!</definedName>
    <definedName name="ce" localSheetId="12">#REF!</definedName>
    <definedName name="cf" localSheetId="12">#REF!</definedName>
    <definedName name="cg" localSheetId="12">#REF!</definedName>
    <definedName name="CH" localSheetId="12">#REF!</definedName>
    <definedName name="CI" localSheetId="12">#REF!</definedName>
    <definedName name="CJ" localSheetId="12">#REF!</definedName>
    <definedName name="cm" localSheetId="12">#REF!</definedName>
    <definedName name="CODE" localSheetId="12">#REF!</definedName>
    <definedName name="Continue" localSheetId="12">#REF!</definedName>
    <definedName name="CPU시험기사" localSheetId="12">#REF!</definedName>
    <definedName name="CP내자" localSheetId="12">#REF!</definedName>
    <definedName name="CP외자" localSheetId="12">#REF!</definedName>
    <definedName name="CP출고" localSheetId="12">#REF!</definedName>
    <definedName name="CRCRCGF" localSheetId="12">BlankMacro1</definedName>
    <definedName name="_xlnm.Criteria" localSheetId="12">[14]공통가설!#REF!</definedName>
    <definedName name="_xlnm.Criteria" localSheetId="10">덩굴걷기단가산출서!$P$21:$S$23</definedName>
    <definedName name="D" localSheetId="12">#REF!</definedName>
    <definedName name="D_1" localSheetId="12">#REF!</definedName>
    <definedName name="d_2" localSheetId="12">#REF!</definedName>
    <definedName name="D400MM" localSheetId="12">#REF!</definedName>
    <definedName name="DA" localSheetId="12">#REF!</definedName>
    <definedName name="DAGFHHSD" localSheetId="12">#REF!</definedName>
    <definedName name="DASGDFHH" localSheetId="12">#REF!</definedName>
    <definedName name="data" localSheetId="12">#REF!</definedName>
    <definedName name="_xlnm.Database" localSheetId="12">#REF!</definedName>
    <definedName name="database2" localSheetId="12">#REF!</definedName>
    <definedName name="date" localSheetId="12">#REF!</definedName>
    <definedName name="dd">[15]토적!$I$89</definedName>
    <definedName name="DDD" localSheetId="12">#REF!</definedName>
    <definedName name="DDGHSDFH" localSheetId="12">#REF!</definedName>
    <definedName name="DE" localSheetId="12">#REF!</definedName>
    <definedName name="Dealer" localSheetId="12">#REF!</definedName>
    <definedName name="dff" localSheetId="12">#REF!</definedName>
    <definedName name="dfffffffffff" localSheetId="12">#REF!</definedName>
    <definedName name="dfg" localSheetId="12">#REF!</definedName>
    <definedName name="DFH" localSheetId="12">#REF!</definedName>
    <definedName name="Discount" localSheetId="12">#REF!</definedName>
    <definedName name="dk" localSheetId="12">#REF!</definedName>
    <definedName name="DKC" localSheetId="3" hidden="1">{#N/A,#N/A,FALSE,"현장 NCR 분석";#N/A,#N/A,FALSE,"현장품질감사";#N/A,#N/A,FALSE,"현장품질감사"}</definedName>
    <definedName name="DKC" localSheetId="6" hidden="1">{#N/A,#N/A,FALSE,"현장 NCR 분석";#N/A,#N/A,FALSE,"현장품질감사";#N/A,#N/A,FALSE,"현장품질감사"}</definedName>
    <definedName name="DKC" hidden="1">{#N/A,#N/A,FALSE,"현장 NCR 분석";#N/A,#N/A,FALSE,"현장품질감사";#N/A,#N/A,FALSE,"현장품질감사"}</definedName>
    <definedName name="DKFDK" localSheetId="3" hidden="1">{#N/A,#N/A,FALSE,"전력간선"}</definedName>
    <definedName name="DKFDK" localSheetId="6" hidden="1">{#N/A,#N/A,FALSE,"전력간선"}</definedName>
    <definedName name="DKFDK" hidden="1">{#N/A,#N/A,FALSE,"전력간선"}</definedName>
    <definedName name="dkm" localSheetId="12">#REF!</definedName>
    <definedName name="dlfm" localSheetId="12">#REF!</definedName>
    <definedName name="dljf" localSheetId="12" hidden="1">#REF!</definedName>
    <definedName name="dljf" localSheetId="10" hidden="1">#REF!</definedName>
    <definedName name="dljf" localSheetId="9" hidden="1">#REF!</definedName>
    <definedName name="dljf" localSheetId="11" hidden="1">#REF!</definedName>
    <definedName name="dljf" hidden="1">#REF!</definedName>
    <definedName name="Document_array" localSheetId="5">{"Book1"}</definedName>
    <definedName name="Document_array" localSheetId="3">{"Book1"}</definedName>
    <definedName name="Document_array" localSheetId="6">{"Book1"}</definedName>
    <definedName name="Document_array">{"Book1"}</definedName>
    <definedName name="Documents_array" localSheetId="12">#REF!</definedName>
    <definedName name="DpFKDL" localSheetId="3" hidden="1">{#N/A,#N/A,FALSE,"이태원철근"}</definedName>
    <definedName name="DpFKDL" localSheetId="6" hidden="1">{#N/A,#N/A,FALSE,"이태원철근"}</definedName>
    <definedName name="DpFKDL" hidden="1">{#N/A,#N/A,FALSE,"이태원철근"}</definedName>
    <definedName name="drg" localSheetId="12">#REF!</definedName>
    <definedName name="ds" localSheetId="12">#REF!</definedName>
    <definedName name="DSA" localSheetId="12">#REF!</definedName>
    <definedName name="DSAFDDG" localSheetId="12">#REF!</definedName>
    <definedName name="DSAGAHHHHD" localSheetId="12">#REF!</definedName>
    <definedName name="DSAGDHH" localSheetId="12">#REF!</definedName>
    <definedName name="DSAGHHA" localSheetId="12">#REF!</definedName>
    <definedName name="DSGASFDH" localSheetId="12">#REF!</definedName>
    <definedName name="DSGHFSD" localSheetId="12">#REF!</definedName>
    <definedName name="D열" localSheetId="12">#REF!</definedName>
    <definedName name="E14S1">[16]Sheet1!$E$14</definedName>
    <definedName name="E5S1">[16]Sheet1!$E$5</definedName>
    <definedName name="EA" localSheetId="12">#REF!</definedName>
    <definedName name="EAB" localSheetId="12">#REF!</definedName>
    <definedName name="eb" localSheetId="12">#REF!</definedName>
    <definedName name="EBA" localSheetId="12">#REF!</definedName>
    <definedName name="EBB" localSheetId="12">#REF!</definedName>
    <definedName name="EBC" localSheetId="12">#REF!</definedName>
    <definedName name="ED" localSheetId="12">#REF!</definedName>
    <definedName name="EE" localSheetId="12">#REF!</definedName>
    <definedName name="EEE" localSheetId="12">#REF!</definedName>
    <definedName name="EEEE" localSheetId="12">#REF!</definedName>
    <definedName name="EF" localSheetId="12">#REF!</definedName>
    <definedName name="efa" localSheetId="12">#REF!</definedName>
    <definedName name="EG" localSheetId="12">#REF!</definedName>
    <definedName name="EH" localSheetId="12">#REF!</definedName>
    <definedName name="EI" localSheetId="12">#REF!</definedName>
    <definedName name="EJ" localSheetId="12">#REF!</definedName>
    <definedName name="ek" localSheetId="12">#REF!</definedName>
    <definedName name="ekfk" localSheetId="3" hidden="1">{#N/A,#N/A,FALSE,"현장 NCR 분석";#N/A,#N/A,FALSE,"현장품질감사";#N/A,#N/A,FALSE,"현장품질감사"}</definedName>
    <definedName name="ekfk" localSheetId="6" hidden="1">{#N/A,#N/A,FALSE,"현장 NCR 분석";#N/A,#N/A,FALSE,"현장품질감사";#N/A,#N/A,FALSE,"현장품질감사"}</definedName>
    <definedName name="ekfk" hidden="1">{#N/A,#N/A,FALSE,"현장 NCR 분석";#N/A,#N/A,FALSE,"현장품질감사";#N/A,#N/A,FALSE,"현장품질감사"}</definedName>
    <definedName name="ELEV1" localSheetId="12">#REF!</definedName>
    <definedName name="ELEV2" localSheetId="12">#REF!</definedName>
    <definedName name="erreeeer">'[17]1. 설계조건 2.단면가정 3. 하중계산'!$I$97</definedName>
    <definedName name="_xlnm.Extract" localSheetId="12">#REF!</definedName>
    <definedName name="FDAS" localSheetId="12">#REF!</definedName>
    <definedName name="FDASDFGG" localSheetId="12">#REF!</definedName>
    <definedName name="FDDGHSDHF" localSheetId="12">#REF!</definedName>
    <definedName name="FDLKDS" localSheetId="12">#REF!</definedName>
    <definedName name="FFFFFFFFFFSF" localSheetId="12">#REF!</definedName>
    <definedName name="fgfhht">'[17]1. 설계조건 2.단면가정 3. 하중계산'!$G$99</definedName>
    <definedName name="firstname" localSheetId="12">#REF!</definedName>
    <definedName name="front" localSheetId="12">#REF!</definedName>
    <definedName name="fsdfsd" localSheetId="3" hidden="1">{#N/A,#N/A,FALSE,"현장 NCR 분석";#N/A,#N/A,FALSE,"현장품질감사";#N/A,#N/A,FALSE,"현장품질감사"}</definedName>
    <definedName name="fsdfsd" localSheetId="6" hidden="1">{#N/A,#N/A,FALSE,"현장 NCR 분석";#N/A,#N/A,FALSE,"현장품질감사";#N/A,#N/A,FALSE,"현장품질감사"}</definedName>
    <definedName name="fsdfsd" hidden="1">{#N/A,#N/A,FALSE,"현장 NCR 분석";#N/A,#N/A,FALSE,"현장품질감사";#N/A,#N/A,FALSE,"현장품질감사"}</definedName>
    <definedName name="fsf" localSheetId="12">#REF!</definedName>
    <definedName name="FSHSHHHHHHFDH" localSheetId="12">#REF!</definedName>
    <definedName name="ft" localSheetId="12">#REF!</definedName>
    <definedName name="F이" localSheetId="12">#REF!</definedName>
    <definedName name="F일" localSheetId="12">#REF!</definedName>
    <definedName name="g" localSheetId="3" hidden="1">{#N/A,#N/A,FALSE,"현장 NCR 분석";#N/A,#N/A,FALSE,"현장품질감사";#N/A,#N/A,FALSE,"현장품질감사"}</definedName>
    <definedName name="g" localSheetId="6" hidden="1">{#N/A,#N/A,FALSE,"현장 NCR 분석";#N/A,#N/A,FALSE,"현장품질감사";#N/A,#N/A,FALSE,"현장품질감사"}</definedName>
    <definedName name="g" hidden="1">{#N/A,#N/A,FALSE,"현장 NCR 분석";#N/A,#N/A,FALSE,"현장품질감사";#N/A,#N/A,FALSE,"현장품질감사"}</definedName>
    <definedName name="G_m" localSheetId="12">#REF!</definedName>
    <definedName name="G14S1">[16]Sheet1!$G$14</definedName>
    <definedName name="G5S1">[16]Sheet1!$G$5</definedName>
    <definedName name="gap" localSheetId="12">#REF!</definedName>
    <definedName name="GEMCO" localSheetId="12" hidden="1">#REF!</definedName>
    <definedName name="GEMCO" localSheetId="10" hidden="1">#REF!</definedName>
    <definedName name="GEMCO" localSheetId="8" hidden="1">#REF!</definedName>
    <definedName name="GEMCO" localSheetId="9" hidden="1">#REF!</definedName>
    <definedName name="GEMCO" localSheetId="11" hidden="1">#REF!</definedName>
    <definedName name="GEMCO" hidden="1">#REF!</definedName>
    <definedName name="gert53">'[17]DATA 입력란'!$D$6</definedName>
    <definedName name="gewtyherjh">'[17]DATA 입력란'!$D$32</definedName>
    <definedName name="GF" localSheetId="12">#REF!</definedName>
    <definedName name="GFD" localSheetId="12">#REF!</definedName>
    <definedName name="gfhgsdgdsgds">'[17]DATA 입력란'!$D$31</definedName>
    <definedName name="GG" localSheetId="12">#REF!</definedName>
    <definedName name="GGG">'[18]ABUT수량-A1'!$T$25</definedName>
    <definedName name="GGGG" localSheetId="12">#REF!</definedName>
    <definedName name="gggggggggggg">'[17]DATA 입력란'!$D$34</definedName>
    <definedName name="ggwegwgwg">'[17]1. 설계조건 2.단면가정 3. 하중계산'!$G$73</definedName>
    <definedName name="GJDL" localSheetId="12">#REF!</definedName>
    <definedName name="GS" localSheetId="12">#REF!</definedName>
    <definedName name="gsfgsgsfgfgfdg">'[17]DATA 입력란'!$G$5</definedName>
    <definedName name="gsgethgtet6">'[17]DATA 입력란'!$D$33</definedName>
    <definedName name="gsu" localSheetId="12">#REF!</definedName>
    <definedName name="GT" localSheetId="12">#REF!</definedName>
    <definedName name="gwgwegtwhgwtr">'[17]DATA 입력란'!$E$5</definedName>
    <definedName name="gwtg6wgrthmt">'[17]DATA 입력란'!$D$28</definedName>
    <definedName name="gwtwt444rrr">'[17]DATA 입력란'!$D$7</definedName>
    <definedName name="G열" localSheetId="12">#REF!</definedName>
    <definedName name="H" localSheetId="12">#REF!</definedName>
    <definedName name="H_1" localSheetId="12">#REF!</definedName>
    <definedName name="H_2" localSheetId="12">#REF!</definedName>
    <definedName name="h_3" localSheetId="12">#REF!</definedName>
    <definedName name="H_S" localSheetId="12">#REF!</definedName>
    <definedName name="H_W설치기사" localSheetId="12">#REF!</definedName>
    <definedName name="H_W시험기사" localSheetId="12">#REF!</definedName>
    <definedName name="H1.0m이하" localSheetId="12">#REF!</definedName>
    <definedName name="H1.2m" localSheetId="12">#REF!</definedName>
    <definedName name="H1.5m" localSheetId="12">#REF!</definedName>
    <definedName name="H1.8m" localSheetId="12">#REF!</definedName>
    <definedName name="H1H" localSheetId="12">#REF!</definedName>
    <definedName name="H2.0m" localSheetId="12">#REF!</definedName>
    <definedName name="H2.5m" localSheetId="12">#REF!</definedName>
    <definedName name="H2H" localSheetId="12">#REF!</definedName>
    <definedName name="H3.0m" localSheetId="12">#REF!</definedName>
    <definedName name="H3.5m" localSheetId="12">#REF!</definedName>
    <definedName name="H3H" localSheetId="12">#REF!</definedName>
    <definedName name="H4.0m" localSheetId="12">#REF!</definedName>
    <definedName name="H4.5m" localSheetId="12">#REF!</definedName>
    <definedName name="H4H" localSheetId="12">#REF!</definedName>
    <definedName name="H5.0m" localSheetId="12">#REF!</definedName>
    <definedName name="h6a" localSheetId="12">#REF!</definedName>
    <definedName name="hardwar" localSheetId="12" hidden="1">#REF!</definedName>
    <definedName name="hardwar" localSheetId="10" hidden="1">#REF!</definedName>
    <definedName name="hardwar" localSheetId="8" hidden="1">#REF!</definedName>
    <definedName name="hardwar" localSheetId="9" hidden="1">#REF!</definedName>
    <definedName name="hardwar" localSheetId="11" hidden="1">#REF!</definedName>
    <definedName name="hardwar" hidden="1">#REF!</definedName>
    <definedName name="HC">'[8]DATA 입력란'!$D$41</definedName>
    <definedName name="Hello" localSheetId="12">#REF!</definedName>
    <definedName name="hfiytf" localSheetId="12">BlankMacro1</definedName>
    <definedName name="hgf" localSheetId="12">#REF!</definedName>
    <definedName name="hgfd" localSheetId="12">#REF!</definedName>
    <definedName name="HJK" localSheetId="3" hidden="1">{#N/A,#N/A,FALSE,"이태원철근"}</definedName>
    <definedName name="HJK" localSheetId="6" hidden="1">{#N/A,#N/A,FALSE,"이태원철근"}</definedName>
    <definedName name="HJK" hidden="1">{#N/A,#N/A,FALSE,"이태원철근"}</definedName>
    <definedName name="HL">'[8]DATA 입력란'!$D$40</definedName>
    <definedName name="ho" localSheetId="3" hidden="1">{#N/A,#N/A,FALSE,"TABLE"}</definedName>
    <definedName name="ho" localSheetId="6" hidden="1">{#N/A,#N/A,FALSE,"TABLE"}</definedName>
    <definedName name="ho" hidden="1">{#N/A,#N/A,FALSE,"TABLE"}</definedName>
    <definedName name="HOHOHO" localSheetId="12">#REF!</definedName>
    <definedName name="HP" localSheetId="12">#REF!</definedName>
    <definedName name="HTML_CodePage" hidden="1">949</definedName>
    <definedName name="HTML_Control" localSheetId="3" hidden="1">{"'별표'!$N$220"}</definedName>
    <definedName name="HTML_Control" localSheetId="6" hidden="1">{"'별표'!$N$220"}</definedName>
    <definedName name="HTML_Control" hidden="1">{"'별표'!$N$220"}</definedName>
    <definedName name="HTML_Description" hidden="1">""</definedName>
    <definedName name="HTML_Email" hidden="1">""</definedName>
    <definedName name="HTML_Header" hidden="1">"별표"</definedName>
    <definedName name="HTML_LastUpdate" hidden="1">"98-03-12"</definedName>
    <definedName name="HTML_LineAfter" hidden="1">FALSE</definedName>
    <definedName name="HTML_LineBefore" hidden="1">FALSE</definedName>
    <definedName name="HTML_Name" hidden="1">"나승온"</definedName>
    <definedName name="HTML_OBDlg2" hidden="1">TRUE</definedName>
    <definedName name="HTML_OBDlg4" hidden="1">TRUE</definedName>
    <definedName name="HTML_OS" hidden="1">0</definedName>
    <definedName name="HTML_PathFile" hidden="1">"C:\WINDOWS\Favorites\MyHTML.htm"</definedName>
    <definedName name="HTML_Title" hidden="1">"한전감포"</definedName>
    <definedName name="HTR" localSheetId="3" hidden="1">{#N/A,#N/A,FALSE,"이태원철근"}</definedName>
    <definedName name="HTR" localSheetId="6" hidden="1">{#N/A,#N/A,FALSE,"이태원철근"}</definedName>
    <definedName name="HTR" hidden="1">{#N/A,#N/A,FALSE,"이태원철근"}</definedName>
    <definedName name="htyuwrjy">'[17]DATA 입력란'!$C$1</definedName>
    <definedName name="HU">'[8]DATA 입력란'!$D$42</definedName>
    <definedName name="HW설치기사" localSheetId="12">#REF!</definedName>
    <definedName name="HW시험기사" localSheetId="12">#REF!</definedName>
    <definedName name="H사" localSheetId="12">#REF!</definedName>
    <definedName name="H삼" localSheetId="12">#REF!</definedName>
    <definedName name="H이" localSheetId="12">#REF!</definedName>
    <definedName name="H일" localSheetId="12">#REF!</definedName>
    <definedName name="I" localSheetId="12">#REF!</definedName>
    <definedName name="IC" localSheetId="12" hidden="1">#REF!</definedName>
    <definedName name="IC" localSheetId="10" hidden="1">#REF!</definedName>
    <definedName name="IC" localSheetId="9" hidden="1">#REF!</definedName>
    <definedName name="IC" localSheetId="11" hidden="1">#REF!</definedName>
    <definedName name="IC" hidden="1">#REF!</definedName>
    <definedName name="IDF직노" localSheetId="12">#REF!</definedName>
    <definedName name="ILJIB_MOTO_PYO" localSheetId="12">#REF!</definedName>
    <definedName name="intel" localSheetId="3" hidden="1">{#N/A,#N/A,FALSE,"TABLE"}</definedName>
    <definedName name="intel" localSheetId="6" hidden="1">{#N/A,#N/A,FALSE,"TABLE"}</definedName>
    <definedName name="intel" hidden="1">{#N/A,#N/A,FALSE,"TABLE"}</definedName>
    <definedName name="ITEM" localSheetId="12">#REF!</definedName>
    <definedName name="Iㅁ1" localSheetId="12">#REF!</definedName>
    <definedName name="jh" localSheetId="12">#REF!</definedName>
    <definedName name="JIHO" localSheetId="12">#REF!</definedName>
    <definedName name="jj" localSheetId="12">#REF!</definedName>
    <definedName name="JJG" localSheetId="12">#REF!</definedName>
    <definedName name="jjjj" localSheetId="12">#REF!</definedName>
    <definedName name="JS" localSheetId="12">#REF!</definedName>
    <definedName name="k" localSheetId="12">#REF!</definedName>
    <definedName name="K74086800" localSheetId="12">#REF!</definedName>
    <definedName name="KA" localSheetId="12">#REF!</definedName>
    <definedName name="Ka일" localSheetId="12">#REF!</definedName>
    <definedName name="Ka투" localSheetId="12">#REF!</definedName>
    <definedName name="Kea" localSheetId="12">#REF!</definedName>
    <definedName name="Kh" localSheetId="12">#REF!</definedName>
    <definedName name="ki" localSheetId="12">#REF!</definedName>
    <definedName name="kj" localSheetId="12" hidden="1">#REF!</definedName>
    <definedName name="kj" localSheetId="10" hidden="1">#REF!</definedName>
    <definedName name="kj" localSheetId="9" hidden="1">#REF!</definedName>
    <definedName name="kj" localSheetId="11" hidden="1">#REF!</definedName>
    <definedName name="kj" hidden="1">#REF!</definedName>
    <definedName name="KJHGHGGTG" localSheetId="12">#REF!</definedName>
    <definedName name="KK" localSheetId="12">#REF!</definedName>
    <definedName name="KKK" localSheetId="12">#REF!</definedName>
    <definedName name="kkkk" localSheetId="3" hidden="1">{#N/A,#N/A,FALSE,"현장 NCR 분석";#N/A,#N/A,FALSE,"현장품질감사";#N/A,#N/A,FALSE,"현장품질감사"}</definedName>
    <definedName name="kkkk" localSheetId="6" hidden="1">{#N/A,#N/A,FALSE,"현장 NCR 분석";#N/A,#N/A,FALSE,"현장품질감사";#N/A,#N/A,FALSE,"현장품질감사"}</definedName>
    <definedName name="kkkk" hidden="1">{#N/A,#N/A,FALSE,"현장 NCR 분석";#N/A,#N/A,FALSE,"현장품질감사";#N/A,#N/A,FALSE,"현장품질감사"}</definedName>
    <definedName name="Ko" localSheetId="12">#REF!</definedName>
    <definedName name="ksg" localSheetId="12">#REF!</definedName>
    <definedName name="Kv" localSheetId="12">#REF!</definedName>
    <definedName name="L1L" localSheetId="12">#REF!</definedName>
    <definedName name="L2L" localSheetId="12">#REF!</definedName>
    <definedName name="L3L" localSheetId="12">#REF!</definedName>
    <definedName name="L4L" localSheetId="12">#REF!</definedName>
    <definedName name="la" localSheetId="12">#REF!</definedName>
    <definedName name="lb" localSheetId="12">#REF!</definedName>
    <definedName name="ld" localSheetId="12">#REF!</definedName>
    <definedName name="LE" localSheetId="12">#REF!</definedName>
    <definedName name="ljkj" localSheetId="3" hidden="1">{#N/A,#N/A,FALSE,"현장 NCR 분석";#N/A,#N/A,FALSE,"현장품질감사";#N/A,#N/A,FALSE,"현장품질감사"}</definedName>
    <definedName name="ljkj" localSheetId="6" hidden="1">{#N/A,#N/A,FALSE,"현장 NCR 분석";#N/A,#N/A,FALSE,"현장품질감사";#N/A,#N/A,FALSE,"현장품질감사"}</definedName>
    <definedName name="ljkj" hidden="1">{#N/A,#N/A,FALSE,"현장 NCR 분석";#N/A,#N/A,FALSE,"현장품질감사";#N/A,#N/A,FALSE,"현장품질감사"}</definedName>
    <definedName name="LKLKL" localSheetId="12">#REF!</definedName>
    <definedName name="LL" localSheetId="12">#REF!</definedName>
    <definedName name="LLL" localSheetId="12">#REF!</definedName>
    <definedName name="LP구입" localSheetId="12">#REF!</definedName>
    <definedName name="LP출고" localSheetId="12">#REF!</definedName>
    <definedName name="ls" localSheetId="12">#REF!</definedName>
    <definedName name="ls재" localSheetId="12">#REF!</definedName>
    <definedName name="M" localSheetId="12">#REF!</definedName>
    <definedName name="M.TR정산" localSheetId="12">#REF!</definedName>
    <definedName name="M13직노" localSheetId="12">#REF!</definedName>
    <definedName name="MA" localSheetId="12">#REF!</definedName>
    <definedName name="MDA" localSheetId="12">#REF!</definedName>
    <definedName name="MDE" localSheetId="12">#REF!</definedName>
    <definedName name="ME" localSheetId="12">#REF!</definedName>
    <definedName name="MLA" localSheetId="12">#REF!</definedName>
    <definedName name="MLE" localSheetId="12">#REF!</definedName>
    <definedName name="mm" localSheetId="3" hidden="1">{#N/A,#N/A,FALSE,"이태원철근"}</definedName>
    <definedName name="mm" localSheetId="6" hidden="1">{#N/A,#N/A,FALSE,"이태원철근"}</definedName>
    <definedName name="mm" hidden="1">{#N/A,#N/A,FALSE,"이태원철근"}</definedName>
    <definedName name="MMM" localSheetId="12">#REF!</definedName>
    <definedName name="MT" localSheetId="12">#REF!</definedName>
    <definedName name="MTR운반비" localSheetId="12">#REF!</definedName>
    <definedName name="M당무게">[19]DATE!$E$24:$E$85</definedName>
    <definedName name="n" localSheetId="12">#REF!</definedName>
    <definedName name="NA" localSheetId="12">#REF!</definedName>
    <definedName name="ndFile1Cost" localSheetId="12">#REF!</definedName>
    <definedName name="ndFile1Inst" localSheetId="12">#REF!</definedName>
    <definedName name="ndFile1Maint" localSheetId="12">#REF!</definedName>
    <definedName name="ndFile1Net" localSheetId="12">#REF!</definedName>
    <definedName name="ndFile2Cost" localSheetId="12">#REF!</definedName>
    <definedName name="ndFile2Inst" localSheetId="12">#REF!</definedName>
    <definedName name="ndFile2Maint" localSheetId="12">#REF!</definedName>
    <definedName name="ndFile2Net" localSheetId="12">#REF!</definedName>
    <definedName name="ndFile3Cost" localSheetId="12">#REF!</definedName>
    <definedName name="ndFile3Inst" localSheetId="12">#REF!</definedName>
    <definedName name="ndFile3Maint" localSheetId="12">#REF!</definedName>
    <definedName name="ndFile3Net" localSheetId="12">#REF!</definedName>
    <definedName name="NEIM" localSheetId="12">#REF!</definedName>
    <definedName name="njgh" localSheetId="12">#REF!</definedName>
    <definedName name="nnn" localSheetId="12">#REF!</definedName>
    <definedName name="NNNN">'[20]ABUT수량-A1'!$T$25</definedName>
    <definedName name="NO" localSheetId="12">#REF!</definedName>
    <definedName name="NOIM" localSheetId="12">#REF!</definedName>
    <definedName name="NON" localSheetId="12">#REF!</definedName>
    <definedName name="notch1" localSheetId="12">#REF!</definedName>
    <definedName name="notch2" localSheetId="12">#REF!</definedName>
    <definedName name="nslastrow" localSheetId="12">#REF!</definedName>
    <definedName name="NY" localSheetId="12">#REF!</definedName>
    <definedName name="NYE" localSheetId="12">#REF!</definedName>
    <definedName name="n이" localSheetId="12">#REF!</definedName>
    <definedName name="n이_1" localSheetId="12">#REF!</definedName>
    <definedName name="n이_2" localSheetId="12">#REF!</definedName>
    <definedName name="n일" localSheetId="12">#REF!</definedName>
    <definedName name="O" localSheetId="12">#REF!</definedName>
    <definedName name="o_m" localSheetId="12">#REF!</definedName>
    <definedName name="oo" localSheetId="12">#REF!</definedName>
    <definedName name="OOO" localSheetId="12">#REF!</definedName>
    <definedName name="oooo">'[21]ABUT수량-A1'!$T$25</definedName>
    <definedName name="OP" localSheetId="12">#REF!</definedName>
    <definedName name="os" localSheetId="3" hidden="1">{#N/A,#N/A,FALSE,"TABLE"}</definedName>
    <definedName name="os" localSheetId="6" hidden="1">{#N/A,#N/A,FALSE,"TABLE"}</definedName>
    <definedName name="os" hidden="1">{#N/A,#N/A,FALSE,"TABLE"}</definedName>
    <definedName name="p" localSheetId="12">#REF!</definedName>
    <definedName name="P.S.C.BEAM" localSheetId="12">#REF!</definedName>
    <definedName name="p_m" localSheetId="12">#REF!</definedName>
    <definedName name="P_NAE" localSheetId="12">#REF!</definedName>
    <definedName name="P_NAE2" localSheetId="12">#REF!</definedName>
    <definedName name="P01_" localSheetId="12">#REF!</definedName>
    <definedName name="P02_" localSheetId="12">#REF!</definedName>
    <definedName name="P100E" localSheetId="12">#REF!</definedName>
    <definedName name="P100L" localSheetId="12">#REF!</definedName>
    <definedName name="P100M" localSheetId="12">#REF!</definedName>
    <definedName name="P101E" localSheetId="12">#REF!</definedName>
    <definedName name="P101L" localSheetId="12">#REF!</definedName>
    <definedName name="P101M" localSheetId="12">#REF!</definedName>
    <definedName name="P102E" localSheetId="12">#REF!</definedName>
    <definedName name="P102L" localSheetId="12">#REF!</definedName>
    <definedName name="P102M" localSheetId="12">#REF!</definedName>
    <definedName name="P103E" localSheetId="12">#REF!</definedName>
    <definedName name="P103L" localSheetId="12">#REF!</definedName>
    <definedName name="P103M" localSheetId="12">#REF!</definedName>
    <definedName name="P104E" localSheetId="12">#REF!</definedName>
    <definedName name="P104L" localSheetId="12">#REF!</definedName>
    <definedName name="P104M" localSheetId="12">#REF!</definedName>
    <definedName name="P105E" localSheetId="12">#REF!</definedName>
    <definedName name="P105L" localSheetId="12">#REF!</definedName>
    <definedName name="P105M" localSheetId="12">#REF!</definedName>
    <definedName name="P106E" localSheetId="12">#REF!</definedName>
    <definedName name="P106L" localSheetId="12">#REF!</definedName>
    <definedName name="P106M" localSheetId="12">#REF!</definedName>
    <definedName name="P107E" localSheetId="12">#REF!</definedName>
    <definedName name="P107L" localSheetId="12">#REF!</definedName>
    <definedName name="P107M" localSheetId="12">#REF!</definedName>
    <definedName name="P108E" localSheetId="12">#REF!</definedName>
    <definedName name="P108L" localSheetId="12">#REF!</definedName>
    <definedName name="P108M" localSheetId="12">#REF!</definedName>
    <definedName name="P109E" localSheetId="12">#REF!</definedName>
    <definedName name="P109L" localSheetId="12">#REF!</definedName>
    <definedName name="P109M" localSheetId="12">#REF!</definedName>
    <definedName name="P10E" localSheetId="12">#REF!</definedName>
    <definedName name="P10L" localSheetId="12">#REF!</definedName>
    <definedName name="P10M" localSheetId="12">#REF!</definedName>
    <definedName name="P110E" localSheetId="12">#REF!</definedName>
    <definedName name="P110L" localSheetId="12">#REF!</definedName>
    <definedName name="P110M" localSheetId="12">#REF!</definedName>
    <definedName name="P111E" localSheetId="12">#REF!</definedName>
    <definedName name="P111L" localSheetId="12">#REF!</definedName>
    <definedName name="P111M" localSheetId="12">#REF!</definedName>
    <definedName name="P112E" localSheetId="12">#REF!</definedName>
    <definedName name="P112L" localSheetId="12">#REF!</definedName>
    <definedName name="P112M" localSheetId="12">#REF!</definedName>
    <definedName name="P113E" localSheetId="12">#REF!</definedName>
    <definedName name="P113L" localSheetId="12">#REF!</definedName>
    <definedName name="P113M" localSheetId="12">#REF!</definedName>
    <definedName name="P114E" localSheetId="12">#REF!</definedName>
    <definedName name="P114L" localSheetId="12">#REF!</definedName>
    <definedName name="P114M" localSheetId="12">#REF!</definedName>
    <definedName name="P115E" localSheetId="12">#REF!</definedName>
    <definedName name="P115L" localSheetId="12">#REF!</definedName>
    <definedName name="P115M" localSheetId="12">#REF!</definedName>
    <definedName name="P116E" localSheetId="12">#REF!</definedName>
    <definedName name="P116L" localSheetId="12">#REF!</definedName>
    <definedName name="P116M" localSheetId="12">#REF!</definedName>
    <definedName name="P117E" localSheetId="12">#REF!</definedName>
    <definedName name="P117L" localSheetId="12">#REF!</definedName>
    <definedName name="P117M" localSheetId="12">#REF!</definedName>
    <definedName name="P118E" localSheetId="12">#REF!</definedName>
    <definedName name="P118L" localSheetId="12">#REF!</definedName>
    <definedName name="P118M" localSheetId="12">#REF!</definedName>
    <definedName name="P119E" localSheetId="12">#REF!</definedName>
    <definedName name="P119L" localSheetId="12">#REF!</definedName>
    <definedName name="P119M" localSheetId="12">#REF!</definedName>
    <definedName name="P11E" localSheetId="12">#REF!</definedName>
    <definedName name="P11L" localSheetId="12">#REF!</definedName>
    <definedName name="P11M" localSheetId="12">#REF!</definedName>
    <definedName name="P120E" localSheetId="12">#REF!</definedName>
    <definedName name="P120L" localSheetId="12">#REF!</definedName>
    <definedName name="P120M" localSheetId="12">#REF!</definedName>
    <definedName name="P121E" localSheetId="12">#REF!</definedName>
    <definedName name="P121L" localSheetId="12">#REF!</definedName>
    <definedName name="P121M" localSheetId="12">#REF!</definedName>
    <definedName name="P122E" localSheetId="12">#REF!</definedName>
    <definedName name="P122L" localSheetId="12">#REF!</definedName>
    <definedName name="P122M" localSheetId="12">#REF!</definedName>
    <definedName name="P123E" localSheetId="12">#REF!</definedName>
    <definedName name="P123L" localSheetId="12">#REF!</definedName>
    <definedName name="P123M" localSheetId="12">#REF!</definedName>
    <definedName name="P124E" localSheetId="12">#REF!</definedName>
    <definedName name="P124L" localSheetId="12">#REF!</definedName>
    <definedName name="P124M" localSheetId="12">#REF!</definedName>
    <definedName name="P125E" localSheetId="12">#REF!</definedName>
    <definedName name="P125L" localSheetId="12">#REF!</definedName>
    <definedName name="P125M" localSheetId="12">#REF!</definedName>
    <definedName name="P126E" localSheetId="12">#REF!</definedName>
    <definedName name="P126L" localSheetId="12">#REF!</definedName>
    <definedName name="P126M" localSheetId="12">#REF!</definedName>
    <definedName name="P12E" localSheetId="12">#REF!</definedName>
    <definedName name="P12L" localSheetId="12">#REF!</definedName>
    <definedName name="P12M" localSheetId="12">#REF!</definedName>
    <definedName name="P13E" localSheetId="12">#REF!</definedName>
    <definedName name="P13L" localSheetId="12">#REF!</definedName>
    <definedName name="P13M" localSheetId="12">#REF!</definedName>
    <definedName name="P14E" localSheetId="12">#REF!</definedName>
    <definedName name="P14L" localSheetId="12">#REF!</definedName>
    <definedName name="P14M" localSheetId="12">#REF!</definedName>
    <definedName name="P15E" localSheetId="12">#REF!</definedName>
    <definedName name="P15L" localSheetId="12">#REF!</definedName>
    <definedName name="P15M" localSheetId="12">#REF!</definedName>
    <definedName name="P16E" localSheetId="12">#REF!</definedName>
    <definedName name="P16L" localSheetId="12">#REF!</definedName>
    <definedName name="P16M" localSheetId="12">#REF!</definedName>
    <definedName name="P17E" localSheetId="12">#REF!</definedName>
    <definedName name="P17L" localSheetId="12">#REF!</definedName>
    <definedName name="P17M" localSheetId="12">#REF!</definedName>
    <definedName name="P18E" localSheetId="12">#REF!</definedName>
    <definedName name="P18L" localSheetId="12">#REF!</definedName>
    <definedName name="P18M" localSheetId="12">#REF!</definedName>
    <definedName name="P19E" localSheetId="12">#REF!</definedName>
    <definedName name="P19L" localSheetId="12">#REF!</definedName>
    <definedName name="P19M" localSheetId="12">#REF!</definedName>
    <definedName name="P1E" localSheetId="12">#REF!</definedName>
    <definedName name="P1L" localSheetId="12">#REF!</definedName>
    <definedName name="P1M" localSheetId="12">#REF!</definedName>
    <definedName name="P20E" localSheetId="12">#REF!</definedName>
    <definedName name="P20L" localSheetId="12">#REF!</definedName>
    <definedName name="P20M" localSheetId="12">#REF!</definedName>
    <definedName name="P21E" localSheetId="12">#REF!</definedName>
    <definedName name="P21L" localSheetId="12">#REF!</definedName>
    <definedName name="P21M" localSheetId="12">#REF!</definedName>
    <definedName name="P22E" localSheetId="12">#REF!</definedName>
    <definedName name="P22L" localSheetId="12">#REF!</definedName>
    <definedName name="P22M" localSheetId="12">#REF!</definedName>
    <definedName name="P23E" localSheetId="12">#REF!</definedName>
    <definedName name="P23L" localSheetId="12">#REF!</definedName>
    <definedName name="P23M" localSheetId="12">#REF!</definedName>
    <definedName name="P24E" localSheetId="12">#REF!</definedName>
    <definedName name="P24L" localSheetId="12">#REF!</definedName>
    <definedName name="P24M" localSheetId="12">#REF!</definedName>
    <definedName name="P25E" localSheetId="12">#REF!</definedName>
    <definedName name="P25L" localSheetId="12">#REF!</definedName>
    <definedName name="P25M" localSheetId="12">#REF!</definedName>
    <definedName name="P26E" localSheetId="12">#REF!</definedName>
    <definedName name="P26L" localSheetId="12">#REF!</definedName>
    <definedName name="P26M" localSheetId="12">#REF!</definedName>
    <definedName name="P27E" localSheetId="12">#REF!</definedName>
    <definedName name="P27L" localSheetId="12">#REF!</definedName>
    <definedName name="P27M" localSheetId="12">#REF!</definedName>
    <definedName name="P28E" localSheetId="12">#REF!</definedName>
    <definedName name="P28L" localSheetId="12">#REF!</definedName>
    <definedName name="P28M" localSheetId="12">#REF!</definedName>
    <definedName name="P29E" localSheetId="12">#REF!</definedName>
    <definedName name="P29L" localSheetId="12">#REF!</definedName>
    <definedName name="P29M" localSheetId="12">#REF!</definedName>
    <definedName name="P2E" localSheetId="12">#REF!</definedName>
    <definedName name="P2L" localSheetId="12">#REF!</definedName>
    <definedName name="P2M" localSheetId="12">#REF!</definedName>
    <definedName name="P30E" localSheetId="12">#REF!</definedName>
    <definedName name="P30L" localSheetId="12">#REF!</definedName>
    <definedName name="P30M" localSheetId="12">#REF!</definedName>
    <definedName name="P31E" localSheetId="12">#REF!</definedName>
    <definedName name="P31L" localSheetId="12">#REF!</definedName>
    <definedName name="P31M" localSheetId="12">#REF!</definedName>
    <definedName name="P32E" localSheetId="12">#REF!</definedName>
    <definedName name="P32L" localSheetId="12">#REF!</definedName>
    <definedName name="P32M" localSheetId="12">#REF!</definedName>
    <definedName name="P33E" localSheetId="12">#REF!</definedName>
    <definedName name="P33L" localSheetId="12">#REF!</definedName>
    <definedName name="P33M" localSheetId="12">#REF!</definedName>
    <definedName name="P34E" localSheetId="12">#REF!</definedName>
    <definedName name="P34L" localSheetId="12">#REF!</definedName>
    <definedName name="P34M" localSheetId="12">#REF!</definedName>
    <definedName name="P35E" localSheetId="12">#REF!</definedName>
    <definedName name="P35L" localSheetId="12">#REF!</definedName>
    <definedName name="P35M" localSheetId="12">#REF!</definedName>
    <definedName name="P36E" localSheetId="12">#REF!</definedName>
    <definedName name="P36L" localSheetId="12">#REF!</definedName>
    <definedName name="P36M" localSheetId="12">#REF!</definedName>
    <definedName name="P37E" localSheetId="12">#REF!</definedName>
    <definedName name="P37L" localSheetId="12">#REF!</definedName>
    <definedName name="P37M" localSheetId="12">#REF!</definedName>
    <definedName name="P38E" localSheetId="12">#REF!</definedName>
    <definedName name="P38L" localSheetId="12">#REF!</definedName>
    <definedName name="P38M" localSheetId="12">#REF!</definedName>
    <definedName name="P39E" localSheetId="12">#REF!</definedName>
    <definedName name="P39L" localSheetId="12">#REF!</definedName>
    <definedName name="P39M" localSheetId="12">#REF!</definedName>
    <definedName name="P3E" localSheetId="12">#REF!</definedName>
    <definedName name="P3L" localSheetId="12">#REF!</definedName>
    <definedName name="P3M" localSheetId="12">#REF!</definedName>
    <definedName name="P40E" localSheetId="12">#REF!</definedName>
    <definedName name="P40L" localSheetId="12">#REF!</definedName>
    <definedName name="P40M" localSheetId="12">#REF!</definedName>
    <definedName name="P41E" localSheetId="12">#REF!</definedName>
    <definedName name="P41L" localSheetId="12">#REF!</definedName>
    <definedName name="P41M" localSheetId="12">#REF!</definedName>
    <definedName name="P42E" localSheetId="12">#REF!</definedName>
    <definedName name="P42L" localSheetId="12">#REF!</definedName>
    <definedName name="P42M" localSheetId="12">#REF!</definedName>
    <definedName name="P43E" localSheetId="12">#REF!</definedName>
    <definedName name="P43L" localSheetId="12">#REF!</definedName>
    <definedName name="P43M" localSheetId="12">#REF!</definedName>
    <definedName name="P44E" localSheetId="12">#REF!</definedName>
    <definedName name="P44L" localSheetId="12">#REF!</definedName>
    <definedName name="P44M" localSheetId="12">#REF!</definedName>
    <definedName name="P45E" localSheetId="12">#REF!</definedName>
    <definedName name="P45L" localSheetId="12">#REF!</definedName>
    <definedName name="P45M" localSheetId="12">#REF!</definedName>
    <definedName name="P46E" localSheetId="12">#REF!</definedName>
    <definedName name="P46L" localSheetId="12">#REF!</definedName>
    <definedName name="P46M" localSheetId="12">#REF!</definedName>
    <definedName name="P47E" localSheetId="12">#REF!</definedName>
    <definedName name="P47L" localSheetId="12">#REF!</definedName>
    <definedName name="P47M" localSheetId="12">#REF!</definedName>
    <definedName name="P48E" localSheetId="12">#REF!</definedName>
    <definedName name="P48L" localSheetId="12">#REF!</definedName>
    <definedName name="P48M" localSheetId="12">#REF!</definedName>
    <definedName name="P49E" localSheetId="12">#REF!</definedName>
    <definedName name="P49L" localSheetId="12">#REF!</definedName>
    <definedName name="P49M" localSheetId="12">#REF!</definedName>
    <definedName name="P4E" localSheetId="12">#REF!</definedName>
    <definedName name="P4L" localSheetId="12">#REF!</definedName>
    <definedName name="P4M" localSheetId="12">#REF!</definedName>
    <definedName name="P50E" localSheetId="12">#REF!</definedName>
    <definedName name="P50L" localSheetId="12">#REF!</definedName>
    <definedName name="P50M" localSheetId="12">#REF!</definedName>
    <definedName name="P51E" localSheetId="12">#REF!</definedName>
    <definedName name="P51L" localSheetId="12">#REF!</definedName>
    <definedName name="P51M" localSheetId="12">#REF!</definedName>
    <definedName name="P52E" localSheetId="12">#REF!</definedName>
    <definedName name="P52L" localSheetId="12">#REF!</definedName>
    <definedName name="P52M" localSheetId="12">#REF!</definedName>
    <definedName name="P53E" localSheetId="12">#REF!</definedName>
    <definedName name="P53L" localSheetId="12">#REF!</definedName>
    <definedName name="P53M" localSheetId="12">#REF!</definedName>
    <definedName name="P54E" localSheetId="12">#REF!</definedName>
    <definedName name="P54L" localSheetId="12">#REF!</definedName>
    <definedName name="P54M" localSheetId="12">#REF!</definedName>
    <definedName name="P55E" localSheetId="12">#REF!</definedName>
    <definedName name="P55L" localSheetId="12">#REF!</definedName>
    <definedName name="P55M" localSheetId="12">#REF!</definedName>
    <definedName name="P56E" localSheetId="12">#REF!</definedName>
    <definedName name="P56L" localSheetId="12">#REF!</definedName>
    <definedName name="P56M" localSheetId="12">#REF!</definedName>
    <definedName name="P57E" localSheetId="12">#REF!</definedName>
    <definedName name="P57L" localSheetId="12">#REF!</definedName>
    <definedName name="P57M" localSheetId="12">#REF!</definedName>
    <definedName name="P58E" localSheetId="12">#REF!</definedName>
    <definedName name="P58L" localSheetId="12">#REF!</definedName>
    <definedName name="P58M" localSheetId="12">#REF!</definedName>
    <definedName name="P59E" localSheetId="12">#REF!</definedName>
    <definedName name="P59L" localSheetId="12">#REF!</definedName>
    <definedName name="P59M" localSheetId="12">#REF!</definedName>
    <definedName name="P5E" localSheetId="12">#REF!</definedName>
    <definedName name="P5L" localSheetId="12">#REF!</definedName>
    <definedName name="P5M" localSheetId="12">#REF!</definedName>
    <definedName name="P60E" localSheetId="12">#REF!</definedName>
    <definedName name="P60L" localSheetId="12">#REF!</definedName>
    <definedName name="P60M" localSheetId="12">#REF!</definedName>
    <definedName name="P61E" localSheetId="12">#REF!</definedName>
    <definedName name="P61L" localSheetId="12">#REF!</definedName>
    <definedName name="P61M" localSheetId="12">#REF!</definedName>
    <definedName name="P62E" localSheetId="12">#REF!</definedName>
    <definedName name="P62L" localSheetId="12">#REF!</definedName>
    <definedName name="P62M" localSheetId="12">#REF!</definedName>
    <definedName name="P63E" localSheetId="12">#REF!</definedName>
    <definedName name="P63L" localSheetId="12">#REF!</definedName>
    <definedName name="P63M" localSheetId="12">#REF!</definedName>
    <definedName name="P64E" localSheetId="12">#REF!</definedName>
    <definedName name="P64L" localSheetId="12">#REF!</definedName>
    <definedName name="P64M" localSheetId="12">#REF!</definedName>
    <definedName name="P65E" localSheetId="12">#REF!</definedName>
    <definedName name="P65L" localSheetId="12">#REF!</definedName>
    <definedName name="P65M" localSheetId="12">#REF!</definedName>
    <definedName name="P66E" localSheetId="12">#REF!</definedName>
    <definedName name="P66L" localSheetId="12">#REF!</definedName>
    <definedName name="P66M" localSheetId="12">#REF!</definedName>
    <definedName name="P67E" localSheetId="12">#REF!</definedName>
    <definedName name="P67L" localSheetId="12">#REF!</definedName>
    <definedName name="P67M" localSheetId="12">#REF!</definedName>
    <definedName name="P68E" localSheetId="12">#REF!</definedName>
    <definedName name="P68L" localSheetId="12">#REF!</definedName>
    <definedName name="P68M" localSheetId="12">#REF!</definedName>
    <definedName name="P69E" localSheetId="12">#REF!</definedName>
    <definedName name="P69L" localSheetId="12">#REF!</definedName>
    <definedName name="P69M" localSheetId="12">#REF!</definedName>
    <definedName name="P6E" localSheetId="12">#REF!</definedName>
    <definedName name="P6L" localSheetId="12">#REF!</definedName>
    <definedName name="P6M" localSheetId="12">#REF!</definedName>
    <definedName name="P70E" localSheetId="12">#REF!</definedName>
    <definedName name="P70L" localSheetId="12">#REF!</definedName>
    <definedName name="P70M" localSheetId="12">#REF!</definedName>
    <definedName name="P71E" localSheetId="12">#REF!</definedName>
    <definedName name="P71L" localSheetId="12">#REF!</definedName>
    <definedName name="P71M" localSheetId="12">#REF!</definedName>
    <definedName name="P72E" localSheetId="12">#REF!</definedName>
    <definedName name="P72L" localSheetId="12">#REF!</definedName>
    <definedName name="P72M" localSheetId="12">#REF!</definedName>
    <definedName name="P73E" localSheetId="12">#REF!</definedName>
    <definedName name="P73L" localSheetId="12">#REF!</definedName>
    <definedName name="P73M" localSheetId="12">#REF!</definedName>
    <definedName name="P74E" localSheetId="12">#REF!</definedName>
    <definedName name="P74L" localSheetId="12">#REF!</definedName>
    <definedName name="P74M" localSheetId="12">#REF!</definedName>
    <definedName name="P75E" localSheetId="12">#REF!</definedName>
    <definedName name="P75L" localSheetId="12">#REF!</definedName>
    <definedName name="P75M" localSheetId="12">#REF!</definedName>
    <definedName name="P76E" localSheetId="12">#REF!</definedName>
    <definedName name="P76L" localSheetId="12">#REF!</definedName>
    <definedName name="P76M" localSheetId="12">#REF!</definedName>
    <definedName name="P77E" localSheetId="12">#REF!</definedName>
    <definedName name="P77L" localSheetId="12">#REF!</definedName>
    <definedName name="P77M" localSheetId="12">#REF!</definedName>
    <definedName name="P78E" localSheetId="12">#REF!</definedName>
    <definedName name="P78L" localSheetId="12">#REF!</definedName>
    <definedName name="P78M" localSheetId="12">#REF!</definedName>
    <definedName name="P79E" localSheetId="12">#REF!</definedName>
    <definedName name="P79L" localSheetId="12">#REF!</definedName>
    <definedName name="P79M" localSheetId="12">#REF!</definedName>
    <definedName name="P7E" localSheetId="12">#REF!</definedName>
    <definedName name="P7L" localSheetId="12">#REF!</definedName>
    <definedName name="P7M" localSheetId="12">#REF!</definedName>
    <definedName name="P80E" localSheetId="12">#REF!</definedName>
    <definedName name="P80L" localSheetId="12">#REF!</definedName>
    <definedName name="P80M" localSheetId="12">#REF!</definedName>
    <definedName name="P81E" localSheetId="12">#REF!</definedName>
    <definedName name="P81L" localSheetId="12">#REF!</definedName>
    <definedName name="P81M" localSheetId="12">#REF!</definedName>
    <definedName name="P82E" localSheetId="12">#REF!</definedName>
    <definedName name="P82L" localSheetId="12">#REF!</definedName>
    <definedName name="P82M" localSheetId="12">#REF!</definedName>
    <definedName name="P83E" localSheetId="12">#REF!</definedName>
    <definedName name="P83L" localSheetId="12">#REF!</definedName>
    <definedName name="P83M" localSheetId="12">#REF!</definedName>
    <definedName name="P84E" localSheetId="12">#REF!</definedName>
    <definedName name="P84L" localSheetId="12">#REF!</definedName>
    <definedName name="P84M" localSheetId="12">#REF!</definedName>
    <definedName name="P85E" localSheetId="12">#REF!</definedName>
    <definedName name="P85L" localSheetId="12">#REF!</definedName>
    <definedName name="P85M" localSheetId="12">#REF!</definedName>
    <definedName name="P86E" localSheetId="12">#REF!</definedName>
    <definedName name="P86L" localSheetId="12">#REF!</definedName>
    <definedName name="P86M" localSheetId="12">#REF!</definedName>
    <definedName name="P87E" localSheetId="12">#REF!</definedName>
    <definedName name="P87L" localSheetId="12">#REF!</definedName>
    <definedName name="P87M" localSheetId="12">#REF!</definedName>
    <definedName name="P88E" localSheetId="12">#REF!</definedName>
    <definedName name="P88L" localSheetId="12">#REF!</definedName>
    <definedName name="P88M" localSheetId="12">#REF!</definedName>
    <definedName name="P89E" localSheetId="12">#REF!</definedName>
    <definedName name="P89L" localSheetId="12">#REF!</definedName>
    <definedName name="P89M" localSheetId="12">#REF!</definedName>
    <definedName name="P8E" localSheetId="12">#REF!</definedName>
    <definedName name="P8L" localSheetId="12">#REF!</definedName>
    <definedName name="P8M" localSheetId="12">#REF!</definedName>
    <definedName name="P90E" localSheetId="12">#REF!</definedName>
    <definedName name="P90L" localSheetId="12">#REF!</definedName>
    <definedName name="P90M" localSheetId="12">#REF!</definedName>
    <definedName name="P91E" localSheetId="12">#REF!</definedName>
    <definedName name="P91L" localSheetId="12">#REF!</definedName>
    <definedName name="P91M" localSheetId="12">#REF!</definedName>
    <definedName name="P92E" localSheetId="12">#REF!</definedName>
    <definedName name="P92L" localSheetId="12">#REF!</definedName>
    <definedName name="P92M" localSheetId="12">#REF!</definedName>
    <definedName name="P93E" localSheetId="12">#REF!</definedName>
    <definedName name="P93L" localSheetId="12">#REF!</definedName>
    <definedName name="P93M" localSheetId="12">#REF!</definedName>
    <definedName name="P94E" localSheetId="12">#REF!</definedName>
    <definedName name="P94L" localSheetId="12">#REF!</definedName>
    <definedName name="P94M" localSheetId="12">#REF!</definedName>
    <definedName name="P95E" localSheetId="12">#REF!</definedName>
    <definedName name="P95L" localSheetId="12">#REF!</definedName>
    <definedName name="P95M" localSheetId="12">#REF!</definedName>
    <definedName name="P96E" localSheetId="12">#REF!</definedName>
    <definedName name="P96L" localSheetId="12">#REF!</definedName>
    <definedName name="P96M" localSheetId="12">#REF!</definedName>
    <definedName name="P97E" localSheetId="12">#REF!</definedName>
    <definedName name="P97L" localSheetId="12">#REF!</definedName>
    <definedName name="P97M" localSheetId="12">#REF!</definedName>
    <definedName name="P98E" localSheetId="12">#REF!</definedName>
    <definedName name="P98L" localSheetId="12">#REF!</definedName>
    <definedName name="P98M" localSheetId="12">#REF!</definedName>
    <definedName name="P99E" localSheetId="12">#REF!</definedName>
    <definedName name="P99L" localSheetId="12">#REF!</definedName>
    <definedName name="P99M" localSheetId="12">#REF!</definedName>
    <definedName name="P9E" localSheetId="12">#REF!</definedName>
    <definedName name="P9L" localSheetId="12">#REF!</definedName>
    <definedName name="P9M" localSheetId="12">#REF!</definedName>
    <definedName name="PA" localSheetId="12">#REF!</definedName>
    <definedName name="pa삼" localSheetId="12">#REF!</definedName>
    <definedName name="Pa오" localSheetId="12">#REF!</definedName>
    <definedName name="PF" localSheetId="12">#REF!</definedName>
    <definedName name="PI" localSheetId="12">#REF!</definedName>
    <definedName name="Pile" localSheetId="12">#REF!</definedName>
    <definedName name="pj" localSheetId="12">#REF!,#REF!</definedName>
    <definedName name="PM" localSheetId="12">#REF!</definedName>
    <definedName name="PP" localSheetId="12">#REF!</definedName>
    <definedName name="PR" localSheetId="12">#REF!</definedName>
    <definedName name="prin" localSheetId="12">#REF!</definedName>
    <definedName name="print" localSheetId="12">#REF!</definedName>
    <definedName name="_xlnm.Print_Area" localSheetId="12">간지!$A$1:$I$126</definedName>
    <definedName name="_xlnm.Print_Area" localSheetId="5">대상지조서!$A$1:$K$15</definedName>
    <definedName name="_xlnm.Print_Area" localSheetId="10">덩굴걷기단가산출서!$A$1:$M$270</definedName>
    <definedName name="_xlnm.Print_Area" localSheetId="7">사업비원가계산서!$A$1:$H$27</definedName>
    <definedName name="_xlnm.Print_Area" localSheetId="8">설계내역서!$A$1:$M$17</definedName>
    <definedName name="_xlnm.Print_Area" localSheetId="9">'설계내역서 (덩굴)'!$A$1:$M$17</definedName>
    <definedName name="_xlnm.Print_Area" localSheetId="0">설계품셈적용기준!$A$1:$L$465</definedName>
    <definedName name="_xlnm.Print_Area" localSheetId="4">소반별시방서!$A$1:$K$136</definedName>
    <definedName name="_xlnm.Print_Area" localSheetId="2">시방서!$A$1:$M$207</definedName>
    <definedName name="_xlnm.Print_Area" localSheetId="3">어린나무전문시방서!$A$1:$A$75</definedName>
    <definedName name="_xlnm.Print_Area" localSheetId="1">위치도!$A$1:$A$4</definedName>
    <definedName name="_xlnm.Print_Area" localSheetId="6">임소반조서!$A$1:$L$29</definedName>
    <definedName name="_xlnm.Print_Area" localSheetId="11">'표준지조사 내역서'!$A$1:$L$48</definedName>
    <definedName name="PRINT_AREA_MI" localSheetId="12">#REF!</definedName>
    <definedName name="PRINT_AREA_MI1" localSheetId="12">#REF!</definedName>
    <definedName name="_xlnm.Print_Titles" localSheetId="5">대상지조서!$3:$4</definedName>
    <definedName name="_xlnm.Print_Titles" localSheetId="6">임소반조서!$3:$4</definedName>
    <definedName name="_xlnm.Print_Titles" localSheetId="11">'표준지조사 내역서'!$5:$6</definedName>
    <definedName name="PRINT_TITLES_MI" localSheetId="12">#REF!</definedName>
    <definedName name="Printed_Titles" localSheetId="12">#REF!</definedName>
    <definedName name="PS" localSheetId="12">#REF!</definedName>
    <definedName name="PVCPIPE" localSheetId="12">#REF!</definedName>
    <definedName name="PVC호스_D25" localSheetId="12">#REF!</definedName>
    <definedName name="PVC호스_D40" localSheetId="12">#REF!</definedName>
    <definedName name="QAQA">'[18]ABUT수량-A1'!$T$25</definedName>
    <definedName name="QAZX" localSheetId="12">#REF!</definedName>
    <definedName name="Qe앨" localSheetId="12">#REF!</definedName>
    <definedName name="qq" localSheetId="12">#REF!</definedName>
    <definedName name="qqaa">'[21]ABUT수량-A1'!$T$25</definedName>
    <definedName name="QQQ" localSheetId="12" hidden="1">#REF!</definedName>
    <definedName name="QQQ" localSheetId="5" hidden="1">#REF!</definedName>
    <definedName name="QQQ" localSheetId="10" hidden="1">#REF!</definedName>
    <definedName name="QQQ" localSheetId="9" hidden="1">#REF!</definedName>
    <definedName name="QQQ" localSheetId="6" hidden="1">#REF!</definedName>
    <definedName name="QQQ" localSheetId="11" hidden="1">#REF!</definedName>
    <definedName name="QQQ" hidden="1">#REF!</definedName>
    <definedName name="QQQQ">'[22]ABUT수량-A1'!$T$25</definedName>
    <definedName name="qqqqq" localSheetId="12">#REF!</definedName>
    <definedName name="qqqqqq" localSheetId="12">#REF!</definedName>
    <definedName name="QQQQQQQ">'[23]DATA 입력란'!$G$5</definedName>
    <definedName name="QQQQQQQQQQ">'[23]DATA 입력란'!$D$34</definedName>
    <definedName name="QQQQQQQQQQQQ" localSheetId="12">#REF!</definedName>
    <definedName name="QQQQQQQQQQQQQ">'[23]DATA 입력란'!$D$29</definedName>
    <definedName name="QQQQQQQQQQQQQQQ">'[23]1. 설계조건 2.단면가정 3. 하중계산'!$I$69</definedName>
    <definedName name="QQQQQQQQQQQQQQQQ">'[23]DATA 입력란'!$D$31</definedName>
    <definedName name="QQQQQQQQQQQQQQQQQQQQQQQ">'[23]DATA 입력란'!$D$26</definedName>
    <definedName name="QQQQQQQQQQQQQQQQQQQQQQQQQQQ">'[23]DATA 입력란'!$D$33</definedName>
    <definedName name="QQQQQQQQQQQQQQQQQQQQQQQQQQQQQQQQQQQQQQ">'[23]DATA 입력란'!$D$28</definedName>
    <definedName name="QQQW" localSheetId="3" hidden="1">{#N/A,#N/A,FALSE,"전력간선"}</definedName>
    <definedName name="QQQW" localSheetId="6" hidden="1">{#N/A,#N/A,FALSE,"전력간선"}</definedName>
    <definedName name="QQQW" hidden="1">{#N/A,#N/A,FALSE,"전력간선"}</definedName>
    <definedName name="QSWE" localSheetId="12">#REF!</definedName>
    <definedName name="qu" localSheetId="12">#REF!</definedName>
    <definedName name="QWDC" localSheetId="12">#REF!</definedName>
    <definedName name="QWE" localSheetId="3" hidden="1">{#N/A,#N/A,FALSE,"이태원철근"}</definedName>
    <definedName name="QWE" localSheetId="6" hidden="1">{#N/A,#N/A,FALSE,"이태원철근"}</definedName>
    <definedName name="QWE" hidden="1">{#N/A,#N/A,FALSE,"이태원철근"}</definedName>
    <definedName name="QWER" localSheetId="3" hidden="1">{#N/A,#N/A,FALSE,"이태원철근"}</definedName>
    <definedName name="QWER" localSheetId="6" hidden="1">{#N/A,#N/A,FALSE,"이태원철근"}</definedName>
    <definedName name="QWER" hidden="1">{#N/A,#N/A,FALSE,"이태원철근"}</definedName>
    <definedName name="QWQW">'[18]ABUT수량-A1'!$T$25</definedName>
    <definedName name="QWSD" localSheetId="12">#REF!</definedName>
    <definedName name="QWSDERTY" localSheetId="12">#REF!</definedName>
    <definedName name="qww" localSheetId="12">#REF!</definedName>
    <definedName name="q디" localSheetId="12">#REF!</definedName>
    <definedName name="q앨" localSheetId="12">#REF!</definedName>
    <definedName name="R00" localSheetId="12">#REF!</definedName>
    <definedName name="rar43fref">'[17]DATA 입력란'!$D$26</definedName>
    <definedName name="_xlnm.Recorder" localSheetId="12">#REF!</definedName>
    <definedName name="reeeeeeeeeee">'[17]DATA 입력란'!$D$29</definedName>
    <definedName name="reewe">'[17]1. 설계조건 2.단면가정 3. 하중계산'!$I$89</definedName>
    <definedName name="RHDK" localSheetId="3" hidden="1">{#N/A,#N/A,FALSE,"이태원철근"}</definedName>
    <definedName name="RHDK" localSheetId="6" hidden="1">{#N/A,#N/A,FALSE,"이태원철근"}</definedName>
    <definedName name="RHDK" hidden="1">{#N/A,#N/A,FALSE,"이태원철근"}</definedName>
    <definedName name="RIRI" localSheetId="3" hidden="1">{#N/A,#N/A,FALSE,"전력간선"}</definedName>
    <definedName name="RIRI" localSheetId="6" hidden="1">{#N/A,#N/A,FALSE,"전력간선"}</definedName>
    <definedName name="RIRI" hidden="1">{#N/A,#N/A,FALSE,"전력간선"}</definedName>
    <definedName name="rjfl" localSheetId="12" hidden="1">#REF!</definedName>
    <definedName name="rjfl" localSheetId="10" hidden="1">#REF!</definedName>
    <definedName name="rjfl" localSheetId="9" hidden="1">#REF!</definedName>
    <definedName name="rjfl" localSheetId="11" hidden="1">#REF!</definedName>
    <definedName name="rjfl" hidden="1">#REF!</definedName>
    <definedName name="rk" localSheetId="12">#REF!</definedName>
    <definedName name="RKD" localSheetId="12">#REF!</definedName>
    <definedName name="rla" localSheetId="12">#REF!</definedName>
    <definedName name="RLMF" localSheetId="12">#REF!</definedName>
    <definedName name="Rl이" localSheetId="12">#REF!</definedName>
    <definedName name="Rl일" localSheetId="12">#REF!</definedName>
    <definedName name="rmfla" localSheetId="12">#REF!</definedName>
    <definedName name="round" localSheetId="12">#REF!</definedName>
    <definedName name="rounddown" localSheetId="12">#REF!</definedName>
    <definedName name="RP">[15]자재집계표!$D$39</definedName>
    <definedName name="rr" localSheetId="12">#REF!</definedName>
    <definedName name="rrk" localSheetId="12">#REF!</definedName>
    <definedName name="RT" localSheetId="3" hidden="1">{#N/A,#N/A,FALSE,"이태원철근"}</definedName>
    <definedName name="RT" localSheetId="6" hidden="1">{#N/A,#N/A,FALSE,"이태원철근"}</definedName>
    <definedName name="RT" hidden="1">{#N/A,#N/A,FALSE,"이태원철근"}</definedName>
    <definedName name="rty" localSheetId="12">#REF!</definedName>
    <definedName name="ru" localSheetId="12">#REF!</definedName>
    <definedName name="S">[19]DATE!$I$24:$I$85</definedName>
    <definedName name="s_1" localSheetId="12">#REF!</definedName>
    <definedName name="s_2" localSheetId="12">#REF!</definedName>
    <definedName name="S_W시험기사" localSheetId="12">#REF!</definedName>
    <definedName name="S2L" localSheetId="12">#REF!</definedName>
    <definedName name="SADDDFGH" localSheetId="12">#REF!</definedName>
    <definedName name="sadf" localSheetId="12">#REF!</definedName>
    <definedName name="sd">'[15]DATA 입력란'!$D$32</definedName>
    <definedName name="sddfd" localSheetId="12">#REF!</definedName>
    <definedName name="sdf" localSheetId="12">#REF!</definedName>
    <definedName name="sdfg">'[21]ABUT수량-A1'!$T$25</definedName>
    <definedName name="sdsd" localSheetId="12" hidden="1">#REF!</definedName>
    <definedName name="sdsd" localSheetId="10" hidden="1">#REF!</definedName>
    <definedName name="sdsd" localSheetId="9" hidden="1">#REF!</definedName>
    <definedName name="sdsd" localSheetId="11" hidden="1">#REF!</definedName>
    <definedName name="sdsd" hidden="1">#REF!</definedName>
    <definedName name="SEEKA" localSheetId="12">#REF!</definedName>
    <definedName name="SEEKB" localSheetId="12">#REF!</definedName>
    <definedName name="SERVICE" localSheetId="3" hidden="1">{#N/A,#N/A,FALSE,"이태원철근"}</definedName>
    <definedName name="SERVICE" localSheetId="6" hidden="1">{#N/A,#N/A,FALSE,"이태원철근"}</definedName>
    <definedName name="SERVICE" hidden="1">{#N/A,#N/A,FALSE,"이태원철근"}</definedName>
    <definedName name="SEXCV" localSheetId="12">#REF!</definedName>
    <definedName name="sheet1" localSheetId="12">#REF!</definedName>
    <definedName name="SHEET2" localSheetId="12">#REF!</definedName>
    <definedName name="SHEET3" localSheetId="12">#REF!</definedName>
    <definedName name="SHT" localSheetId="12">#REF!</definedName>
    <definedName name="sigy" localSheetId="12">#REF!</definedName>
    <definedName name="sinchook" localSheetId="12">#REF!</definedName>
    <definedName name="sk" localSheetId="12">#REF!</definedName>
    <definedName name="sl" localSheetId="12">#REF!</definedName>
    <definedName name="SPEC" localSheetId="12">#REF!</definedName>
    <definedName name="SQTY" localSheetId="12">#REF!</definedName>
    <definedName name="SSS" localSheetId="12">#REF!</definedName>
    <definedName name="ssss" localSheetId="12">#REF!</definedName>
    <definedName name="st" localSheetId="12">#REF!</definedName>
    <definedName name="sukkwanghyun" localSheetId="12">#REF!</definedName>
    <definedName name="SUP" localSheetId="12">#REF!</definedName>
    <definedName name="SW시험기사" localSheetId="12">#REF!</definedName>
    <definedName name="T" localSheetId="12">#REF!</definedName>
    <definedName name="T.B.M설치" localSheetId="12">#REF!</definedName>
    <definedName name="TA" localSheetId="12">#REF!</definedName>
    <definedName name="Tb" localSheetId="12">#REF!</definedName>
    <definedName name="Tba" localSheetId="12">#REF!</definedName>
    <definedName name="tc" localSheetId="12">#REF!</definedName>
    <definedName name="TE" localSheetId="12">#REF!</definedName>
    <definedName name="Ted" localSheetId="12">#REF!</definedName>
    <definedName name="Tel" localSheetId="12">#REF!</definedName>
    <definedName name="TENSION_고온계" localSheetId="12">#REF!</definedName>
    <definedName name="Tl" localSheetId="12">#REF!</definedName>
    <definedName name="tlsaktkskakkwjsfurthakflkjdklfmljrud" localSheetId="12">#REF!</definedName>
    <definedName name="TMXM" localSheetId="12">#REF!</definedName>
    <definedName name="Tra" localSheetId="12">#REF!</definedName>
    <definedName name="trrrrrrrrrrrrrrrrrrrrr">'[17]1. 설계조건 2.단면가정 3. 하중계산'!$I$69</definedName>
    <definedName name="Tsa" localSheetId="12">#REF!</definedName>
    <definedName name="TT" localSheetId="12">#REF!</definedName>
    <definedName name="type_a1" localSheetId="12">#REF!</definedName>
    <definedName name="type_a2" localSheetId="12">#REF!</definedName>
    <definedName name="type_a3" localSheetId="12">#REF!</definedName>
    <definedName name="type_b" localSheetId="12">#REF!</definedName>
    <definedName name="type_c" localSheetId="12">#REF!</definedName>
    <definedName name="type_d1" localSheetId="12">#REF!</definedName>
    <definedName name="type_d2" localSheetId="12">#REF!</definedName>
    <definedName name="type1" localSheetId="12">#REF!</definedName>
    <definedName name="type2" localSheetId="12">#REF!</definedName>
    <definedName name="type3" localSheetId="12">#REF!</definedName>
    <definedName name="UD" localSheetId="12">#REF!</definedName>
    <definedName name="UNIT" localSheetId="12">#REF!</definedName>
    <definedName name="uu" localSheetId="12">#REF!</definedName>
    <definedName name="UUU" localSheetId="12" hidden="1">#REF!</definedName>
    <definedName name="UUU" localSheetId="10" hidden="1">#REF!</definedName>
    <definedName name="UUU" localSheetId="9" hidden="1">#REF!</definedName>
    <definedName name="UUU" localSheetId="11" hidden="1">#REF!</definedName>
    <definedName name="UUU" hidden="1">#REF!</definedName>
    <definedName name="U형신축이음" localSheetId="12">#REF!</definedName>
    <definedName name="U형측구" localSheetId="12">#REF!</definedName>
    <definedName name="U형플륨관수량집계" localSheetId="12">BlankMacro1</definedName>
    <definedName name="U형플륨관위치조서" localSheetId="12">BlankMacro1</definedName>
    <definedName name="v" localSheetId="12">#REF!</definedName>
    <definedName name="v6a" localSheetId="12">#REF!</definedName>
    <definedName name="VB" localSheetId="3" hidden="1">{#N/A,#N/A,FALSE,"이태원철근"}</definedName>
    <definedName name="VB" localSheetId="6" hidden="1">{#N/A,#N/A,FALSE,"이태원철근"}</definedName>
    <definedName name="VB" hidden="1">{#N/A,#N/A,FALSE,"이태원철근"}</definedName>
    <definedName name="VBN" localSheetId="3" hidden="1">{#N/A,#N/A,FALSE,"이태원철근"}</definedName>
    <definedName name="VBN" localSheetId="6" hidden="1">{#N/A,#N/A,FALSE,"이태원철근"}</definedName>
    <definedName name="VBN" hidden="1">{#N/A,#N/A,FALSE,"이태원철근"}</definedName>
    <definedName name="Vc" localSheetId="12">#REF!</definedName>
    <definedName name="Vl" localSheetId="12">#REF!</definedName>
    <definedName name="vsl_ds" localSheetId="12">#REF!</definedName>
    <definedName name="vsl_fts" localSheetId="12">#REF!</definedName>
    <definedName name="vsl_is" localSheetId="12">#REF!</definedName>
    <definedName name="vsl_notcor" localSheetId="12">#REF!</definedName>
    <definedName name="vsl_notcorrected" localSheetId="12">#REF!</definedName>
    <definedName name="vsl_notsea" localSheetId="12">#REF!</definedName>
    <definedName name="vsl_notsearched" localSheetId="12">#REF!</definedName>
    <definedName name="vsl_ns" localSheetId="12">#REF!</definedName>
    <definedName name="vsl_ow" localSheetId="12">#REF!</definedName>
    <definedName name="vsl_vol" localSheetId="12">#REF!</definedName>
    <definedName name="vsl_wfwv" localSheetId="12">#REF!</definedName>
    <definedName name="vsl_ws" localSheetId="12">#REF!</definedName>
    <definedName name="vv" localSheetId="12">#REF!</definedName>
    <definedName name="Vw" localSheetId="12">#REF!</definedName>
    <definedName name="W" localSheetId="12">#REF!</definedName>
    <definedName name="w_m" localSheetId="12">#REF!</definedName>
    <definedName name="w_m1" localSheetId="12">#REF!</definedName>
    <definedName name="w_m2" localSheetId="12">#REF!</definedName>
    <definedName name="WAA" localSheetId="12">#REF!</definedName>
    <definedName name="WAAA" localSheetId="12">#REF!</definedName>
    <definedName name="we" localSheetId="12">#REF!</definedName>
    <definedName name="weki_9701.xls" localSheetId="12" hidden="1">'[1]Eq. Mobilization'!#REF!</definedName>
    <definedName name="weki_9701.xls" localSheetId="10" hidden="1">'[1]Eq. Mobilization'!#REF!</definedName>
    <definedName name="weki_9701.xls" localSheetId="9" hidden="1">'[1]Eq. Mobilization'!#REF!</definedName>
    <definedName name="weki_9701.xls" localSheetId="11" hidden="1">'[1]Eq. Mobilization'!#REF!</definedName>
    <definedName name="weki_9701.xls" hidden="1">'[1]Eq. Mobilization'!#REF!</definedName>
    <definedName name="wekir9701.xls" localSheetId="12" hidden="1">'[1]Eq. Mobilization'!#REF!</definedName>
    <definedName name="wekir9701.xls" localSheetId="10" hidden="1">'[1]Eq. Mobilization'!#REF!</definedName>
    <definedName name="wekir9701.xls" localSheetId="9" hidden="1">'[1]Eq. Mobilization'!#REF!</definedName>
    <definedName name="wekir9701.xls" localSheetId="11" hidden="1">'[1]Eq. Mobilization'!#REF!</definedName>
    <definedName name="wekir9701.xls" hidden="1">'[1]Eq. Mobilization'!#REF!</definedName>
    <definedName name="wind_span" localSheetId="12">#REF!</definedName>
    <definedName name="wrn.STAFFS." localSheetId="3" hidden="1">{#N/A,#N/A,FALSE,"TABLE"}</definedName>
    <definedName name="wrn.STAFFS." localSheetId="6" hidden="1">{#N/A,#N/A,FALSE,"TABLE"}</definedName>
    <definedName name="wrn.STAFFS." hidden="1">{#N/A,#N/A,FALSE,"TABLE"}</definedName>
    <definedName name="wrn.각종보고서._.전체인쇄._.기본형." localSheetId="3"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definedName>
    <definedName name="wrn.각종보고서._.전체인쇄._.기본형." localSheetId="6"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definedName>
    <definedName name="wrn.각종보고서._.전체인쇄._.기본형."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definedName>
    <definedName name="wrn.각종보고서._.전체인쇄._.수자원." localSheetId="3" hidden="1">{#N/A,#N/A,FALSE,"원가계산서";#N/A,#N/A,FALSE,"설계내역서";#N/A,#N/A,FALSE,"일위대가목록";#N/A,#N/A,FALSE,"일위대가변환";#N/A,#N/A,FALSE,"산출근거목록";#N/A,#N/A,FALSE,"산출근거";#N/A,#N/A,FALSE,"노무비";#N/A,#N/A,FALSE,"재료비";#N/A,#N/A,FALSE,"경비";#N/A,#N/A,FALSE,"기타";#N/A,#N/A,FALSE,"중기목록";#N/A,#N/A,FALSE,"중기변환";#N/A,#N/A,FALSE,"중기산출기초"}</definedName>
    <definedName name="wrn.각종보고서._.전체인쇄._.수자원." localSheetId="6" hidden="1">{#N/A,#N/A,FALSE,"원가계산서";#N/A,#N/A,FALSE,"설계내역서";#N/A,#N/A,FALSE,"일위대가목록";#N/A,#N/A,FALSE,"일위대가변환";#N/A,#N/A,FALSE,"산출근거목록";#N/A,#N/A,FALSE,"산출근거";#N/A,#N/A,FALSE,"노무비";#N/A,#N/A,FALSE,"재료비";#N/A,#N/A,FALSE,"경비";#N/A,#N/A,FALSE,"기타";#N/A,#N/A,FALSE,"중기목록";#N/A,#N/A,FALSE,"중기변환";#N/A,#N/A,FALSE,"중기산출기초"}</definedName>
    <definedName name="wrn.각종보고서._.전체인쇄._.수자원." hidden="1">{#N/A,#N/A,FALSE,"원가계산서";#N/A,#N/A,FALSE,"설계내역서";#N/A,#N/A,FALSE,"일위대가목록";#N/A,#N/A,FALSE,"일위대가변환";#N/A,#N/A,FALSE,"산출근거목록";#N/A,#N/A,FALSE,"산출근거";#N/A,#N/A,FALSE,"노무비";#N/A,#N/A,FALSE,"재료비";#N/A,#N/A,FALSE,"경비";#N/A,#N/A,FALSE,"기타";#N/A,#N/A,FALSE,"중기목록";#N/A,#N/A,FALSE,"중기변환";#N/A,#N/A,FALSE,"중기산출기초"}</definedName>
    <definedName name="wrn.각종보고서._.전체인쇄._.일반형." localSheetId="3" hidden="1">{#N/A,#N/A,FALSE,"설계내역서";#N/A,#N/A,FALSE,"원가계산서";#N/A,#N/A,FALSE,"일위대가목록";#N/A,#N/A,FALSE,"일위대가";#N/A,#N/A,FALSE,"산출근거목록";#N/A,#N/A,FALSE,"산출근거";#N/A,#N/A,FALSE,"노무비";#N/A,#N/A,FALSE,"재료비";#N/A,#N/A,FALSE,"경비";#N/A,#N/A,FALSE,"기타";#N/A,#N/A,FALSE,"중기목록";#N/A,#N/A,FALSE,"중기변환";#N/A,#N/A,FALSE,"중기산출기초"}</definedName>
    <definedName name="wrn.각종보고서._.전체인쇄._.일반형." localSheetId="6" hidden="1">{#N/A,#N/A,FALSE,"설계내역서";#N/A,#N/A,FALSE,"원가계산서";#N/A,#N/A,FALSE,"일위대가목록";#N/A,#N/A,FALSE,"일위대가";#N/A,#N/A,FALSE,"산출근거목록";#N/A,#N/A,FALSE,"산출근거";#N/A,#N/A,FALSE,"노무비";#N/A,#N/A,FALSE,"재료비";#N/A,#N/A,FALSE,"경비";#N/A,#N/A,FALSE,"기타";#N/A,#N/A,FALSE,"중기목록";#N/A,#N/A,FALSE,"중기변환";#N/A,#N/A,FALSE,"중기산출기초"}</definedName>
    <definedName name="wrn.각종보고서._.전체인쇄._.일반형." hidden="1">{#N/A,#N/A,FALSE,"설계내역서";#N/A,#N/A,FALSE,"원가계산서";#N/A,#N/A,FALSE,"일위대가목록";#N/A,#N/A,FALSE,"일위대가";#N/A,#N/A,FALSE,"산출근거목록";#N/A,#N/A,FALSE,"산출근거";#N/A,#N/A,FALSE,"노무비";#N/A,#N/A,FALSE,"재료비";#N/A,#N/A,FALSE,"경비";#N/A,#N/A,FALSE,"기타";#N/A,#N/A,FALSE,"중기목록";#N/A,#N/A,FALSE,"중기변환";#N/A,#N/A,FALSE,"중기산출기초"}</definedName>
    <definedName name="wrn.각종보고서._.전체인쇄._.토개공." localSheetId="3" hidden="1">{#N/A,#N/A,FALSE,"원가계산서";#N/A,#N/A,FALSE,"설계내역서";#N/A,#N/A,FALSE,"일위대가목록";#N/A,#N/A,FALSE,"일위대가";#N/A,#N/A,FALSE,"산출근거목록";#N/A,#N/A,FALSE,"산출근거변환";#N/A,#N/A,FALSE,"노무비";#N/A,#N/A,FALSE,"재료비";#N/A,#N/A,FALSE,"경비";#N/A,#N/A,FALSE,"기타";#N/A,#N/A,FALSE,"중기목록";#N/A,#N/A,FALSE,"중기변환";#N/A,#N/A,FALSE,"중기산출기초"}</definedName>
    <definedName name="wrn.각종보고서._.전체인쇄._.토개공." localSheetId="6" hidden="1">{#N/A,#N/A,FALSE,"원가계산서";#N/A,#N/A,FALSE,"설계내역서";#N/A,#N/A,FALSE,"일위대가목록";#N/A,#N/A,FALSE,"일위대가";#N/A,#N/A,FALSE,"산출근거목록";#N/A,#N/A,FALSE,"산출근거변환";#N/A,#N/A,FALSE,"노무비";#N/A,#N/A,FALSE,"재료비";#N/A,#N/A,FALSE,"경비";#N/A,#N/A,FALSE,"기타";#N/A,#N/A,FALSE,"중기목록";#N/A,#N/A,FALSE,"중기변환";#N/A,#N/A,FALSE,"중기산출기초"}</definedName>
    <definedName name="wrn.각종보고서._.전체인쇄._.토개공." hidden="1">{#N/A,#N/A,FALSE,"원가계산서";#N/A,#N/A,FALSE,"설계내역서";#N/A,#N/A,FALSE,"일위대가목록";#N/A,#N/A,FALSE,"일위대가";#N/A,#N/A,FALSE,"산출근거목록";#N/A,#N/A,FALSE,"산출근거변환";#N/A,#N/A,FALSE,"노무비";#N/A,#N/A,FALSE,"재료비";#N/A,#N/A,FALSE,"경비";#N/A,#N/A,FALSE,"기타";#N/A,#N/A,FALSE,"중기목록";#N/A,#N/A,FALSE,"중기변환";#N/A,#N/A,FALSE,"중기산출기초"}</definedName>
    <definedName name="wrn.각종수량집계._.전체인쇄." localSheetId="3" hidden="1">{#N/A,#N/A,FALSE,"일위대가목록";#N/A,#N/A,FALSE,"산출근거목록";#N/A,#N/A,FALSE,"노무비";#N/A,#N/A,FALSE,"재료비";#N/A,#N/A,FALSE,"경비";#N/A,#N/A,FALSE,"기타";#N/A,#N/A,FALSE,"중기목록"}</definedName>
    <definedName name="wrn.각종수량집계._.전체인쇄." localSheetId="6" hidden="1">{#N/A,#N/A,FALSE,"일위대가목록";#N/A,#N/A,FALSE,"산출근거목록";#N/A,#N/A,FALSE,"노무비";#N/A,#N/A,FALSE,"재료비";#N/A,#N/A,FALSE,"경비";#N/A,#N/A,FALSE,"기타";#N/A,#N/A,FALSE,"중기목록"}</definedName>
    <definedName name="wrn.각종수량집계._.전체인쇄." hidden="1">{#N/A,#N/A,FALSE,"일위대가목록";#N/A,#N/A,FALSE,"산출근거목록";#N/A,#N/A,FALSE,"노무비";#N/A,#N/A,FALSE,"재료비";#N/A,#N/A,FALSE,"경비";#N/A,#N/A,FALSE,"기타";#N/A,#N/A,FALSE,"중기목록"}</definedName>
    <definedName name="wrn.경비인쇄." localSheetId="3" hidden="1">{#N/A,#N/A,FALSE,"경비"}</definedName>
    <definedName name="wrn.경비인쇄." localSheetId="6" hidden="1">{#N/A,#N/A,FALSE,"경비"}</definedName>
    <definedName name="wrn.경비인쇄." hidden="1">{#N/A,#N/A,FALSE,"경비"}</definedName>
    <definedName name="wrn.교육청." localSheetId="3" hidden="1">{#N/A,#N/A,FALSE,"전력간선"}</definedName>
    <definedName name="wrn.교육청." localSheetId="6" hidden="1">{#N/A,#N/A,FALSE,"전력간선"}</definedName>
    <definedName name="wrn.교육청." hidden="1">{#N/A,#N/A,FALSE,"전력간선"}</definedName>
    <definedName name="wrn.기타인쇄." localSheetId="3" hidden="1">{#N/A,#N/A,FALSE,"기타"}</definedName>
    <definedName name="wrn.기타인쇄." localSheetId="6" hidden="1">{#N/A,#N/A,FALSE,"기타"}</definedName>
    <definedName name="wrn.기타인쇄." hidden="1">{#N/A,#N/A,FALSE,"기타"}</definedName>
    <definedName name="wrn.노무비인쇄." localSheetId="3" hidden="1">{#N/A,#N/A,FALSE,"노무비"}</definedName>
    <definedName name="wrn.노무비인쇄." localSheetId="6" hidden="1">{#N/A,#N/A,FALSE,"노무비"}</definedName>
    <definedName name="wrn.노무비인쇄." hidden="1">{#N/A,#N/A,FALSE,"노무비"}</definedName>
    <definedName name="wrn.산출근거목록인쇄." localSheetId="3" hidden="1">{#N/A,#N/A,FALSE,"산출근거목록"}</definedName>
    <definedName name="wrn.산출근거목록인쇄." localSheetId="6" hidden="1">{#N/A,#N/A,FALSE,"산출근거목록"}</definedName>
    <definedName name="wrn.산출근거목록인쇄." hidden="1">{#N/A,#N/A,FALSE,"산출근거목록"}</definedName>
    <definedName name="wrn.산출근거인쇄." localSheetId="3" hidden="1">{#N/A,#N/A,FALSE,"산출근거"}</definedName>
    <definedName name="wrn.산출근거인쇄." localSheetId="6" hidden="1">{#N/A,#N/A,FALSE,"산출근거"}</definedName>
    <definedName name="wrn.산출근거인쇄." hidden="1">{#N/A,#N/A,FALSE,"산출근거"}</definedName>
    <definedName name="wrn.산출근거인쇄._.토개공변환." localSheetId="3" hidden="1">{#N/A,#N/A,FALSE,"산출근거변환"}</definedName>
    <definedName name="wrn.산출근거인쇄._.토개공변환." localSheetId="6" hidden="1">{#N/A,#N/A,FALSE,"산출근거변환"}</definedName>
    <definedName name="wrn.산출근거인쇄._.토개공변환." hidden="1">{#N/A,#N/A,FALSE,"산출근거변환"}</definedName>
    <definedName name="wrn.설계내역서인쇄." localSheetId="3" hidden="1">{#N/A,#N/A,FALSE,"설계내역서"}</definedName>
    <definedName name="wrn.설계내역서인쇄." localSheetId="6" hidden="1">{#N/A,#N/A,FALSE,"설계내역서"}</definedName>
    <definedName name="wrn.설계내역서인쇄." hidden="1">{#N/A,#N/A,FALSE,"설계내역서"}</definedName>
    <definedName name="wrn.송변전공종단가." localSheetId="3"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송변전공종단가." localSheetId="6"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송변전공종단가."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원가계산서인쇄." localSheetId="3" hidden="1">{#N/A,#N/A,FALSE,"원가계산서"}</definedName>
    <definedName name="wrn.원가계산서인쇄." localSheetId="6" hidden="1">{#N/A,#N/A,FALSE,"원가계산서"}</definedName>
    <definedName name="wrn.원가계산서인쇄." hidden="1">{#N/A,#N/A,FALSE,"원가계산서"}</definedName>
    <definedName name="wrn.이태원._.철근." localSheetId="3" hidden="1">{#N/A,#N/A,FALSE,"이태원철근"}</definedName>
    <definedName name="wrn.이태원._.철근." localSheetId="6" hidden="1">{#N/A,#N/A,FALSE,"이태원철근"}</definedName>
    <definedName name="wrn.이태원._.철근." hidden="1">{#N/A,#N/A,FALSE,"이태원철근"}</definedName>
    <definedName name="wrn.일위대가목록인쇄." localSheetId="3" hidden="1">{#N/A,#N/A,FALSE,"일위대가목록"}</definedName>
    <definedName name="wrn.일위대가목록인쇄." localSheetId="6" hidden="1">{#N/A,#N/A,FALSE,"일위대가목록"}</definedName>
    <definedName name="wrn.일위대가목록인쇄." hidden="1">{#N/A,#N/A,FALSE,"일위대가목록"}</definedName>
    <definedName name="wrn.일위대가인쇄." localSheetId="3" hidden="1">{#N/A,#N/A,FALSE,"일위대가"}</definedName>
    <definedName name="wrn.일위대가인쇄." localSheetId="6" hidden="1">{#N/A,#N/A,FALSE,"일위대가"}</definedName>
    <definedName name="wrn.일위대가인쇄." hidden="1">{#N/A,#N/A,FALSE,"일위대가"}</definedName>
    <definedName name="wrn.일위대가인쇄._.수자원변환." localSheetId="3" hidden="1">{#N/A,#N/A,FALSE,"일위대가변환"}</definedName>
    <definedName name="wrn.일위대가인쇄._.수자원변환." localSheetId="6" hidden="1">{#N/A,#N/A,FALSE,"일위대가변환"}</definedName>
    <definedName name="wrn.일위대가인쇄._.수자원변환." hidden="1">{#N/A,#N/A,FALSE,"일위대가변환"}</definedName>
    <definedName name="wrn.재료비인쇄." localSheetId="3" hidden="1">{#N/A,#N/A,FALSE,"재료비"}</definedName>
    <definedName name="wrn.재료비인쇄." localSheetId="6" hidden="1">{#N/A,#N/A,FALSE,"재료비"}</definedName>
    <definedName name="wrn.재료비인쇄." hidden="1">{#N/A,#N/A,FALSE,"재료비"}</definedName>
    <definedName name="wrn.중기목록인쇄." localSheetId="3" hidden="1">{#N/A,#N/A,FALSE,"중기목록"}</definedName>
    <definedName name="wrn.중기목록인쇄." localSheetId="6" hidden="1">{#N/A,#N/A,FALSE,"중기목록"}</definedName>
    <definedName name="wrn.중기목록인쇄." hidden="1">{#N/A,#N/A,FALSE,"중기목록"}</definedName>
    <definedName name="wrn.중기산출기초인쇄." localSheetId="3" hidden="1">{#N/A,#N/A,FALSE,"중기산출기초"}</definedName>
    <definedName name="wrn.중기산출기초인쇄." localSheetId="6" hidden="1">{#N/A,#N/A,FALSE,"중기산출기초"}</definedName>
    <definedName name="wrn.중기산출기초인쇄." hidden="1">{#N/A,#N/A,FALSE,"중기산출기초"}</definedName>
    <definedName name="wrn.중기인쇄." localSheetId="3" hidden="1">{#N/A,#N/A,FALSE,"중기"}</definedName>
    <definedName name="wrn.중기인쇄." localSheetId="6" hidden="1">{#N/A,#N/A,FALSE,"중기"}</definedName>
    <definedName name="wrn.중기인쇄." hidden="1">{#N/A,#N/A,FALSE,"중기"}</definedName>
    <definedName name="wrn.중기인쇄._.일반형변환." localSheetId="3" hidden="1">{#N/A,#N/A,FALSE,"중기변환"}</definedName>
    <definedName name="wrn.중기인쇄._.일반형변환." localSheetId="6" hidden="1">{#N/A,#N/A,FALSE,"중기변환"}</definedName>
    <definedName name="wrn.중기인쇄._.일반형변환." hidden="1">{#N/A,#N/A,FALSE,"중기변환"}</definedName>
    <definedName name="wrn.표준공종단가." localSheetId="3"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준공종단가." localSheetId="6"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준공종단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현장._.NCR._.분석." localSheetId="3" hidden="1">{#N/A,#N/A,FALSE,"현장 NCR 분석";#N/A,#N/A,FALSE,"현장품질감사";#N/A,#N/A,FALSE,"현장품질감사"}</definedName>
    <definedName name="wrn.현장._.NCR._.분석." localSheetId="6" hidden="1">{#N/A,#N/A,FALSE,"현장 NCR 분석";#N/A,#N/A,FALSE,"현장품질감사";#N/A,#N/A,FALSE,"현장품질감사"}</definedName>
    <definedName name="wrn.현장._.NCR._.분석." hidden="1">{#N/A,#N/A,FALSE,"현장 NCR 분석";#N/A,#N/A,FALSE,"현장품질감사";#N/A,#N/A,FALSE,"현장품질감사"}</definedName>
    <definedName name="Ws삼" localSheetId="12">#REF!</definedName>
    <definedName name="Ws이" localSheetId="12">#REF!</definedName>
    <definedName name="Ws일" localSheetId="12">#REF!</definedName>
    <definedName name="WWW" localSheetId="12">#REF!</definedName>
    <definedName name="x" localSheetId="12">#REF!</definedName>
    <definedName name="XA" localSheetId="12">#REF!</definedName>
    <definedName name="y" localSheetId="12">#REF!</definedName>
    <definedName name="YC" localSheetId="12">#REF!</definedName>
    <definedName name="YHJ" localSheetId="12">#REF!</definedName>
    <definedName name="YOUNG" localSheetId="12">#REF!</definedName>
    <definedName name="yth" localSheetId="12">#REF!</definedName>
    <definedName name="Z" localSheetId="12">#REF!</definedName>
    <definedName name="ZXC" localSheetId="3" hidden="1">{#N/A,#N/A,FALSE,"이태원철근"}</definedName>
    <definedName name="ZXC" localSheetId="6" hidden="1">{#N/A,#N/A,FALSE,"이태원철근"}</definedName>
    <definedName name="ZXC" hidden="1">{#N/A,#N/A,FALSE,"이태원철근"}</definedName>
    <definedName name="ㄱ." localSheetId="12">#REF!</definedName>
    <definedName name="ㄱ1" localSheetId="12">#REF!</definedName>
    <definedName name="ㄱ2" localSheetId="12">#REF!</definedName>
    <definedName name="ㄱㄱㄷㄱㄷㄱㄱ" localSheetId="3" hidden="1">{#N/A,#N/A,FALSE,"현장 NCR 분석";#N/A,#N/A,FALSE,"현장품질감사";#N/A,#N/A,FALSE,"현장품질감사"}</definedName>
    <definedName name="ㄱㄱㄷㄱㄷㄱㄱ" localSheetId="6" hidden="1">{#N/A,#N/A,FALSE,"현장 NCR 분석";#N/A,#N/A,FALSE,"현장품질감사";#N/A,#N/A,FALSE,"현장품질감사"}</definedName>
    <definedName name="ㄱㄱㄷㄱㄷㄱㄱ" hidden="1">{#N/A,#N/A,FALSE,"현장 NCR 분석";#N/A,#N/A,FALSE,"현장품질감사";#N/A,#N/A,FALSE,"현장품질감사"}</definedName>
    <definedName name="ㄱ뉴ㅠㅠㅠ" localSheetId="12" hidden="1">[24]내역서!#REF!</definedName>
    <definedName name="ㄱ뉴ㅠㅠㅠ" localSheetId="10" hidden="1">[24]내역서!#REF!</definedName>
    <definedName name="ㄱ뉴ㅠㅠㅠ" localSheetId="9" hidden="1">[24]내역서!#REF!</definedName>
    <definedName name="ㄱ뉴ㅠㅠㅠ" localSheetId="11" hidden="1">[24]내역서!#REF!</definedName>
    <definedName name="ㄱ뉴ㅠㅠㅠ" hidden="1">[24]내역서!#REF!</definedName>
    <definedName name="ㄱㄷㄱㄷ" localSheetId="3" hidden="1">{#N/A,#N/A,FALSE,"현장 NCR 분석";#N/A,#N/A,FALSE,"현장품질감사";#N/A,#N/A,FALSE,"현장품질감사"}</definedName>
    <definedName name="ㄱㄷㄱㄷ" localSheetId="6" hidden="1">{#N/A,#N/A,FALSE,"현장 NCR 분석";#N/A,#N/A,FALSE,"현장품질감사";#N/A,#N/A,FALSE,"현장품질감사"}</definedName>
    <definedName name="ㄱㄷㄱㄷ" hidden="1">{#N/A,#N/A,FALSE,"현장 NCR 분석";#N/A,#N/A,FALSE,"현장품질감사";#N/A,#N/A,FALSE,"현장품질감사"}</definedName>
    <definedName name="ㄱㄷㅈㅂ" localSheetId="12">#REF!</definedName>
    <definedName name="가가" localSheetId="12">BlankMacro1</definedName>
    <definedName name="가가각" localSheetId="12">#REF!</definedName>
    <definedName name="가공비" localSheetId="12">#REF!</definedName>
    <definedName name="가나">'[25]4가.수량집계표'!$A$5:$BC$6</definedName>
    <definedName name="가나다" localSheetId="12" hidden="1">#REF!</definedName>
    <definedName name="가나다" localSheetId="10" hidden="1">#REF!</definedName>
    <definedName name="가나다" localSheetId="9" hidden="1">#REF!</definedName>
    <definedName name="가나다" localSheetId="11" hidden="1">#REF!</definedName>
    <definedName name="가나다" hidden="1">#REF!</definedName>
    <definedName name="가나다라" localSheetId="12">#REF!</definedName>
    <definedName name="가드레일" localSheetId="12">#REF!</definedName>
    <definedName name="가드레일." localSheetId="12">#REF!</definedName>
    <definedName name="가설비" localSheetId="12">#REF!</definedName>
    <definedName name="가시나무R4">[26]데이타!$E$2</definedName>
    <definedName name="가시나무R5">[26]데이타!$E$3</definedName>
    <definedName name="가시나무R6">[26]데이타!$E$4</definedName>
    <definedName name="가시나무R8">[26]데이타!$E$5</definedName>
    <definedName name="가시설" localSheetId="12">#REF!</definedName>
    <definedName name="가시설자재집계" localSheetId="12">#REF!</definedName>
    <definedName name="가이즈까향1204">[26]데이타!$E$6</definedName>
    <definedName name="가이즈까향1505">[26]데이타!$E$7</definedName>
    <definedName name="가이즈까향2006">[26]데이타!$E$8</definedName>
    <definedName name="가이즈까향2008">[26]데이타!$E$9</definedName>
    <definedName name="가이즈까향2510">[26]데이타!$E$10</definedName>
    <definedName name="가중나무B10">[26]데이타!$E$19</definedName>
    <definedName name="가중나무B4">[26]데이타!$E$15</definedName>
    <definedName name="가중나무B5">[26]데이타!$E$16</definedName>
    <definedName name="가중나무B6">[26]데이타!$E$17</definedName>
    <definedName name="가중나무B8">[26]데이타!$E$18</definedName>
    <definedName name="가지치기품">[27]설계적용기준!$D$274:$J$280</definedName>
    <definedName name="가짜" localSheetId="12">BlankMacro1</definedName>
    <definedName name="각" localSheetId="12">#REF!</definedName>
    <definedName name="각입체크" localSheetId="12">#REF!</definedName>
    <definedName name="간노" localSheetId="12">#REF!</definedName>
    <definedName name="간다" localSheetId="12">#REF!</definedName>
    <definedName name="간벌흉고직경구분">[28]인자기준_2007!$T$15:$T$20</definedName>
    <definedName name="간선경비" localSheetId="12">#REF!</definedName>
    <definedName name="간선노무비" localSheetId="12">#REF!</definedName>
    <definedName name="간선재료비" localSheetId="12">#REF!</definedName>
    <definedName name="간접노무비" localSheetId="12">#REF!</definedName>
    <definedName name="간접노무비율" localSheetId="12">#REF!</definedName>
    <definedName name="간지" localSheetId="12">BlankMacro1</definedName>
    <definedName name="간지4" localSheetId="12">BlankMacro1</definedName>
    <definedName name="감R10">[26]데이타!$E$24</definedName>
    <definedName name="감R12">[26]데이타!$E$25</definedName>
    <definedName name="감R15">[26]데이타!$E$26</definedName>
    <definedName name="감R5">[26]데이타!$E$20</definedName>
    <definedName name="감R6">[26]데이타!$E$21</definedName>
    <definedName name="감R7">[26]데이타!$E$22</definedName>
    <definedName name="감R8">[26]데이타!$E$23</definedName>
    <definedName name="감리자" localSheetId="12">#REF!</definedName>
    <definedName name="감리자1" localSheetId="12">#REF!</definedName>
    <definedName name="갑지" localSheetId="12" hidden="1">[29]예총!#REF!</definedName>
    <definedName name="갑지" localSheetId="10" hidden="1">[29]예총!#REF!</definedName>
    <definedName name="갑지" localSheetId="9" hidden="1">[29]예총!#REF!</definedName>
    <definedName name="갑지" localSheetId="11" hidden="1">[29]예총!#REF!</definedName>
    <definedName name="갑지" hidden="1">[29]예총!#REF!</definedName>
    <definedName name="강" localSheetId="12">#REF!</definedName>
    <definedName name="강_동바리" localSheetId="12">#REF!</definedName>
    <definedName name="강_비계" localSheetId="12">#REF!</definedName>
    <definedName name="강관동바리1" localSheetId="12">#REF!</definedName>
    <definedName name="강관동바리2" localSheetId="12">#REF!</definedName>
    <definedName name="강관철근131" localSheetId="12">#REF!</definedName>
    <definedName name="강관철근221" localSheetId="12">#REF!</definedName>
    <definedName name="강관파일132" localSheetId="12">#REF!</definedName>
    <definedName name="강관파일222" localSheetId="12">#REF!</definedName>
    <definedName name="강관파일공" localSheetId="12">#REF!</definedName>
    <definedName name="강릉교동" localSheetId="12" hidden="1">#REF!</definedName>
    <definedName name="강릉교동" localSheetId="10" hidden="1">#REF!</definedName>
    <definedName name="강릉교동" localSheetId="9" hidden="1">#REF!</definedName>
    <definedName name="강릉교동" localSheetId="11" hidden="1">#REF!</definedName>
    <definedName name="강릉교동" hidden="1">#REF!</definedName>
    <definedName name="강릉교동터파기" localSheetId="12" hidden="1">#REF!</definedName>
    <definedName name="강릉교동터파기" localSheetId="10" hidden="1">#REF!</definedName>
    <definedName name="강릉교동터파기" localSheetId="9" hidden="1">#REF!</definedName>
    <definedName name="강릉교동터파기" localSheetId="11" hidden="1">#REF!</definedName>
    <definedName name="강릉교동터파기" hidden="1">#REF!</definedName>
    <definedName name="강릉교동토목" localSheetId="12" hidden="1">#REF!</definedName>
    <definedName name="강릉교동토목" localSheetId="10" hidden="1">#REF!</definedName>
    <definedName name="강릉교동토목" localSheetId="9" hidden="1">#REF!</definedName>
    <definedName name="강릉교동토목" localSheetId="11" hidden="1">#REF!</definedName>
    <definedName name="강릉교동토목" hidden="1">#REF!</definedName>
    <definedName name="강릉교동흙막이" localSheetId="12" hidden="1">#REF!</definedName>
    <definedName name="강릉교동흙막이" localSheetId="10" hidden="1">#REF!</definedName>
    <definedName name="강릉교동흙막이" localSheetId="9" hidden="1">#REF!</definedName>
    <definedName name="강릉교동흙막이" localSheetId="11" hidden="1">#REF!</definedName>
    <definedName name="강릉교동흙막이" hidden="1">#REF!</definedName>
    <definedName name="강릉토공사" localSheetId="12" hidden="1">#REF!</definedName>
    <definedName name="강릉토공사" localSheetId="10" hidden="1">#REF!</definedName>
    <definedName name="강릉토공사" localSheetId="9" hidden="1">#REF!</definedName>
    <definedName name="강릉토공사" localSheetId="11" hidden="1">#REF!</definedName>
    <definedName name="강릉토공사" hidden="1">#REF!</definedName>
    <definedName name="강릉토목공사" localSheetId="12" hidden="1">#REF!</definedName>
    <definedName name="강릉토목공사" localSheetId="10" hidden="1">#REF!</definedName>
    <definedName name="강릉토목공사" localSheetId="9" hidden="1">#REF!</definedName>
    <definedName name="강릉토목공사" localSheetId="11" hidden="1">#REF!</definedName>
    <definedName name="강릉토목공사" hidden="1">#REF!</definedName>
    <definedName name="강릉토목임" localSheetId="12" hidden="1">#REF!</definedName>
    <definedName name="강릉토목임" localSheetId="10" hidden="1">#REF!</definedName>
    <definedName name="강릉토목임" localSheetId="9" hidden="1">#REF!</definedName>
    <definedName name="강릉토목임" localSheetId="11" hidden="1">#REF!</definedName>
    <definedName name="강릉토목임" hidden="1">#REF!</definedName>
    <definedName name="강송재적">[30]강원소나무!$B$2:$AW$32</definedName>
    <definedName name="강원소나무" localSheetId="10">#REF!</definedName>
    <definedName name="강원소나무" localSheetId="9">#REF!</definedName>
    <definedName name="강원소나무">#REF!</definedName>
    <definedName name="강탄성계수" localSheetId="12">#REF!</definedName>
    <definedName name="개거130이상" localSheetId="12">#REF!</definedName>
    <definedName name="개거130이하" localSheetId="12">#REF!</definedName>
    <definedName name="개거180이상" localSheetId="12">#REF!</definedName>
    <definedName name="개거거푸집" localSheetId="12">#REF!</definedName>
    <definedName name="개거되메움" localSheetId="12">#REF!</definedName>
    <definedName name="개거줄떼" localSheetId="12">#REF!</definedName>
    <definedName name="개거지수판" localSheetId="12">#REF!</definedName>
    <definedName name="개거철근10" localSheetId="12">#REF!</definedName>
    <definedName name="개거철근13" localSheetId="12">#REF!</definedName>
    <definedName name="개거철근16" localSheetId="12">#REF!</definedName>
    <definedName name="개거철근계" localSheetId="12">#REF!</definedName>
    <definedName name="개거취부성토" localSheetId="12">#REF!</definedName>
    <definedName name="개거터파기" localSheetId="12">#REF!</definedName>
    <definedName name="개거평떼" localSheetId="12">#REF!</definedName>
    <definedName name="개거휠라" localSheetId="12">#REF!</definedName>
    <definedName name="개나리12">[26]데이타!$E$31</definedName>
    <definedName name="개나리3">[26]데이타!$E$27</definedName>
    <definedName name="개나리5">[26]데이타!$E$28</definedName>
    <definedName name="개나리7">[26]데이타!$E$29</definedName>
    <definedName name="개나리9">[26]데이타!$E$30</definedName>
    <definedName name="개설설치작" localSheetId="12">#REF!</definedName>
    <definedName name="개소" localSheetId="12">#REF!</definedName>
    <definedName name="개쉬땅1204">[26]데이타!$E$32</definedName>
    <definedName name="개쉬땅1506">[26]데이타!$E$33</definedName>
    <definedName name="개쌔끼">[15]토공!$G$73</definedName>
    <definedName name="갱부" localSheetId="12">#REF!</definedName>
    <definedName name="거_3" localSheetId="12">#REF!</definedName>
    <definedName name="거_44" localSheetId="12">#REF!</definedName>
    <definedName name="거더폭" localSheetId="12">#REF!</definedName>
    <definedName name="거래처" localSheetId="12">#REF!</definedName>
    <definedName name="거리" localSheetId="12">#REF!</definedName>
    <definedName name="거제기별" localSheetId="12">#REF!</definedName>
    <definedName name="거제다운기별" localSheetId="12">#REF!</definedName>
    <definedName name="거푸집공" localSheetId="12">#REF!</definedName>
    <definedName name="거푸집소형6회">[31]산출1!$A$723</definedName>
    <definedName name="건가정산" localSheetId="12">#REF!</definedName>
    <definedName name="건산" localSheetId="12">#REF!</definedName>
    <definedName name="건축목공" localSheetId="12">#REF!</definedName>
    <definedName name="검토서" localSheetId="3" hidden="1">{#N/A,#N/A,FALSE,"현장 NCR 분석";#N/A,#N/A,FALSE,"현장품질감사";#N/A,#N/A,FALSE,"현장품질감사"}</definedName>
    <definedName name="검토서" localSheetId="6" hidden="1">{#N/A,#N/A,FALSE,"현장 NCR 분석";#N/A,#N/A,FALSE,"현장품질감사";#N/A,#N/A,FALSE,"현장품질감사"}</definedName>
    <definedName name="검토서" hidden="1">{#N/A,#N/A,FALSE,"현장 NCR 분석";#N/A,#N/A,FALSE,"현장품질감사";#N/A,#N/A,FALSE,"현장품질감사"}</definedName>
    <definedName name="검토서D" localSheetId="3" hidden="1">{#N/A,#N/A,FALSE,"현장 NCR 분석";#N/A,#N/A,FALSE,"현장품질감사";#N/A,#N/A,FALSE,"현장품질감사"}</definedName>
    <definedName name="검토서D" localSheetId="6" hidden="1">{#N/A,#N/A,FALSE,"현장 NCR 분석";#N/A,#N/A,FALSE,"현장품질감사";#N/A,#N/A,FALSE,"현장품질감사"}</definedName>
    <definedName name="검토서D" hidden="1">{#N/A,#N/A,FALSE,"현장 NCR 분석";#N/A,#N/A,FALSE,"현장품질감사";#N/A,#N/A,FALSE,"현장품질감사"}</definedName>
    <definedName name="검토자" localSheetId="12">#REF!</definedName>
    <definedName name="검프재료비" localSheetId="12">#REF!</definedName>
    <definedName name="게산치적용최소최대치1" localSheetId="12">#REF!</definedName>
    <definedName name="견출공" localSheetId="12">#REF!</definedName>
    <definedName name="결속선" localSheetId="12">#REF!</definedName>
    <definedName name="결재용" localSheetId="12">#REF!</definedName>
    <definedName name="겹동백1002">[26]데이타!$E$145</definedName>
    <definedName name="겹동백1204">[26]데이타!$E$146</definedName>
    <definedName name="겹동백1506">[26]데이타!$E$147</definedName>
    <definedName name="겹벗R6">[26]데이타!$E$34</definedName>
    <definedName name="겹벗R8">[26]데이타!$E$35</definedName>
    <definedName name="겹철쭉0304">[26]데이타!$E$36</definedName>
    <definedName name="겹철쭉0506">[26]데이타!$E$37</definedName>
    <definedName name="겹철쭉0608">[26]데이타!$E$38</definedName>
    <definedName name="겹철쭉0810">[26]데이타!$E$39</definedName>
    <definedName name="겹철쭉0812">[26]데이타!$E$40</definedName>
    <definedName name="경_유" localSheetId="12">#REF!</definedName>
    <definedName name="경계집" localSheetId="12">BlankMacro1</definedName>
    <definedName name="경광등" localSheetId="12">#REF!</definedName>
    <definedName name="경도급" localSheetId="12">#REF!</definedName>
    <definedName name="경미" localSheetId="12" hidden="1">#REF!</definedName>
    <definedName name="경미" localSheetId="5" hidden="1">#REF!</definedName>
    <definedName name="경미" localSheetId="10" hidden="1">#REF!</definedName>
    <definedName name="경미" localSheetId="9" hidden="1">#REF!</definedName>
    <definedName name="경미" localSheetId="6" hidden="1">#REF!</definedName>
    <definedName name="경미" localSheetId="11" hidden="1">#REF!</definedName>
    <definedName name="경미" hidden="1">#REF!</definedName>
    <definedName name="경비" localSheetId="12">#REF!</definedName>
    <definedName name="경비단가" localSheetId="12">#REF!</definedName>
    <definedName name="경비율" localSheetId="12">#REF!</definedName>
    <definedName name="경비일껄" localSheetId="12">#REF!</definedName>
    <definedName name="경비정산" localSheetId="12">#REF!</definedName>
    <definedName name="경비합" localSheetId="12">#REF!</definedName>
    <definedName name="경비합1" localSheetId="12">#REF!</definedName>
    <definedName name="경사도" localSheetId="10">#REF!</definedName>
    <definedName name="경사도" localSheetId="9">#REF!</definedName>
    <definedName name="경사도" localSheetId="11">#REF!</definedName>
    <definedName name="경사도">[32]수량산출서!#REF!</definedName>
    <definedName name="경유" localSheetId="12">#REF!</definedName>
    <definedName name="경첩" localSheetId="12">#REF!</definedName>
    <definedName name="경회사" localSheetId="12">#REF!</definedName>
    <definedName name="계" localSheetId="12">#REF!</definedName>
    <definedName name="계보율" localSheetId="12">#REF!</definedName>
    <definedName name="계산치적용" localSheetId="12">#REF!</definedName>
    <definedName name="계산치적용1" localSheetId="12">#REF!</definedName>
    <definedName name="계산치적용뉴튼" localSheetId="12">#REF!</definedName>
    <definedName name="계산치적용뉴튼1" localSheetId="12">#REF!</definedName>
    <definedName name="계산치적용최소최대치" localSheetId="12">#REF!</definedName>
    <definedName name="계산치적용최소최대치뉴튼" localSheetId="12">#REF!</definedName>
    <definedName name="계산치적용최소최대치뉴튼1" localSheetId="12">#REF!</definedName>
    <definedName name="계수" localSheetId="12">#REF!,#REF!,#REF!,#REF!,#REF!</definedName>
    <definedName name="계수B5">[26]데이타!$E$41</definedName>
    <definedName name="계수B6">[26]데이타!$E$42</definedName>
    <definedName name="계수B8">[26]데이타!$E$43</definedName>
    <definedName name="계약금액" localSheetId="12">#REF!</definedName>
    <definedName name="계약날짜" localSheetId="12">#REF!</definedName>
    <definedName name="계약방법" localSheetId="12">#REF!</definedName>
    <definedName name="계약일" localSheetId="12">#REF!</definedName>
    <definedName name="계장공" localSheetId="12">#REF!</definedName>
    <definedName name="계통" localSheetId="12">#REF!</definedName>
    <definedName name="계통도1" localSheetId="12">#REF!</definedName>
    <definedName name="계획서2" localSheetId="12">#REF!</definedName>
    <definedName name="고광3">[26]데이타!$E$44</definedName>
    <definedName name="고광5">[26]데이타!$E$45</definedName>
    <definedName name="고급기능사" localSheetId="12">#REF!</definedName>
    <definedName name="고급기술자" localSheetId="12">#REF!</definedName>
    <definedName name="고급선원" localSheetId="12">#REF!</definedName>
    <definedName name="고급원자력비파괴시험" localSheetId="12">#REF!</definedName>
    <definedName name="고문" localSheetId="3" hidden="1">{#N/A,#N/A,FALSE,"현장 NCR 분석";#N/A,#N/A,FALSE,"현장품질감사";#N/A,#N/A,FALSE,"현장품질감사"}</definedName>
    <definedName name="고문" localSheetId="6" hidden="1">{#N/A,#N/A,FALSE,"현장 NCR 분석";#N/A,#N/A,FALSE,"현장품질감사";#N/A,#N/A,FALSE,"현장품질감사"}</definedName>
    <definedName name="고문" hidden="1">{#N/A,#N/A,FALSE,"현장 NCR 분석";#N/A,#N/A,FALSE,"현장품질감사";#N/A,#N/A,FALSE,"현장품질감사"}</definedName>
    <definedName name="고문2" localSheetId="3" hidden="1">{#N/A,#N/A,FALSE,"현장 NCR 분석";#N/A,#N/A,FALSE,"현장품질감사";#N/A,#N/A,FALSE,"현장품질감사"}</definedName>
    <definedName name="고문2" localSheetId="6" hidden="1">{#N/A,#N/A,FALSE,"현장 NCR 분석";#N/A,#N/A,FALSE,"현장품질감사";#N/A,#N/A,FALSE,"현장품질감사"}</definedName>
    <definedName name="고문2" hidden="1">{#N/A,#N/A,FALSE,"현장 NCR 분석";#N/A,#N/A,FALSE,"현장품질감사";#N/A,#N/A,FALSE,"현장품질감사"}</definedName>
    <definedName name="고압케이블공" localSheetId="12">#REF!</definedName>
    <definedName name="고압케이블전공" localSheetId="12">#REF!</definedName>
    <definedName name="골_재_대" localSheetId="12">#REF!</definedName>
    <definedName name="곰솔2508">[33]데이타!$E$46</definedName>
    <definedName name="곰솔3010">[26]데이타!$E$47</definedName>
    <definedName name="곰솔R10">[26]데이타!$E$48</definedName>
    <definedName name="곰솔R12">[26]데이타!$E$49</definedName>
    <definedName name="곰솔R15">[26]데이타!$E$50</definedName>
    <definedName name="곱">[19]DATE!$I$24:$I$85</definedName>
    <definedName name="곱곱" localSheetId="12">#REF!</definedName>
    <definedName name="공___종" localSheetId="12">#REF!</definedName>
    <definedName name="공9501" localSheetId="12">#REF!</definedName>
    <definedName name="공감비" localSheetId="12">#REF!</definedName>
    <definedName name="공구" localSheetId="12">#REF!</definedName>
    <definedName name="공구손료" localSheetId="12">#REF!</definedName>
    <definedName name="공기" localSheetId="12">#REF!</definedName>
    <definedName name="공기_배관물량" localSheetId="12">#REF!</definedName>
    <definedName name="공기1" localSheetId="12" hidden="1">[34]설계내역서!#REF!</definedName>
    <definedName name="공기1" localSheetId="10" hidden="1">[34]설계내역서!#REF!</definedName>
    <definedName name="공기1" localSheetId="9" hidden="1">[34]설계내역서!#REF!</definedName>
    <definedName name="공기1" localSheetId="11" hidden="1">[34]설계내역서!#REF!</definedName>
    <definedName name="공기1" hidden="1">[34]설계내역서!#REF!</definedName>
    <definedName name="공기변실" localSheetId="12">#REF!</definedName>
    <definedName name="공량" localSheetId="12">#REF!</definedName>
    <definedName name="공문" localSheetId="3" hidden="1">{#N/A,#N/A,FALSE,"현장 NCR 분석";#N/A,#N/A,FALSE,"현장품질감사";#N/A,#N/A,FALSE,"현장품질감사"}</definedName>
    <definedName name="공문" localSheetId="6" hidden="1">{#N/A,#N/A,FALSE,"현장 NCR 분석";#N/A,#N/A,FALSE,"현장품질감사";#N/A,#N/A,FALSE,"현장품질감사"}</definedName>
    <definedName name="공문" hidden="1">{#N/A,#N/A,FALSE,"현장 NCR 분석";#N/A,#N/A,FALSE,"현장품질감사";#N/A,#N/A,FALSE,"현장품질감사"}</definedName>
    <definedName name="공문3" localSheetId="12">#REF!</definedName>
    <definedName name="공사명" localSheetId="12">#REF!</definedName>
    <definedName name="공사성격" localSheetId="12">#REF!</definedName>
    <definedName name="공사자재조서">[35]일위대가목록!$A$1:$IV$2</definedName>
    <definedName name="공산" localSheetId="12">#REF!</definedName>
    <definedName name="공산품" localSheetId="12">#REF!</definedName>
    <definedName name="공정" localSheetId="12">#REF!</definedName>
    <definedName name="공정1" localSheetId="12">BlankMacro1</definedName>
    <definedName name="공정표" localSheetId="12">#REF!</definedName>
    <definedName name="공종" localSheetId="12">#REF!</definedName>
    <definedName name="공종2" localSheetId="12">#REF!</definedName>
    <definedName name="공종표" localSheetId="12">#REF!</definedName>
    <definedName name="공통" localSheetId="12">#REF!</definedName>
    <definedName name="공통비" localSheetId="12" hidden="1">[36]유림골조!#REF!</definedName>
    <definedName name="공통비" localSheetId="10" hidden="1">[36]유림골조!#REF!</definedName>
    <definedName name="공통비" localSheetId="9" hidden="1">[36]유림골조!#REF!</definedName>
    <definedName name="공통비" localSheetId="11" hidden="1">[36]유림골조!#REF!</definedName>
    <definedName name="공통비" hidden="1">[36]유림골조!#REF!</definedName>
    <definedName name="공통비코아" localSheetId="12" hidden="1">[37]Sheet2!#REF!</definedName>
    <definedName name="공통비코아" localSheetId="10" hidden="1">[37]Sheet2!#REF!</definedName>
    <definedName name="공통비코아" localSheetId="9" hidden="1">[37]Sheet2!#REF!</definedName>
    <definedName name="공통비코아" localSheetId="11" hidden="1">[37]Sheet2!#REF!</definedName>
    <definedName name="공통비코아" hidden="1">[37]Sheet2!#REF!</definedName>
    <definedName name="공현2교철근집계표" localSheetId="12">#REF!</definedName>
    <definedName name="관_급_자_재_대" localSheetId="12">#REF!</definedName>
    <definedName name="관_상접" localSheetId="12">#REF!</definedName>
    <definedName name="관_상직" localSheetId="12">#REF!</definedName>
    <definedName name="관_주접" localSheetId="12">#REF!</definedName>
    <definedName name="관_직주" localSheetId="12">#REF!</definedName>
    <definedName name="관0.3_0.7" localSheetId="12">#REF!</definedName>
    <definedName name="관0.3m미만" localSheetId="12">#REF!</definedName>
    <definedName name="관0.8_1.1" localSheetId="12">#REF!</definedName>
    <definedName name="관1.2_1.5" localSheetId="12">#REF!</definedName>
    <definedName name="관로" localSheetId="12">#REF!</definedName>
    <definedName name="관로다짐" localSheetId="12">#REF!</definedName>
    <definedName name="관로되메우기" localSheetId="12">#REF!</definedName>
    <definedName name="관로잔토처리" localSheetId="12">#REF!</definedName>
    <definedName name="관로재" localSheetId="12">#REF!</definedName>
    <definedName name="관로터파기" localSheetId="12">#REF!</definedName>
    <definedName name="광나무1003">[26]데이타!$E$51</definedName>
    <definedName name="광나무1203">[26]데이타!$E$52</definedName>
    <definedName name="광나무1506">[26]데이타!$E$53</definedName>
    <definedName name="광산" localSheetId="12">#REF!</definedName>
    <definedName name="광산품" localSheetId="12">#REF!</definedName>
    <definedName name="광케이블기사" localSheetId="12">#REF!</definedName>
    <definedName name="광통신기사" localSheetId="12">#REF!</definedName>
    <definedName name="광편백0405">[26]데이타!$E$153</definedName>
    <definedName name="광편백0507">[26]데이타!$E$154</definedName>
    <definedName name="광편백0509">[26]데이타!$E$155</definedName>
    <definedName name="교대접합공" localSheetId="12">#REF!</definedName>
    <definedName name="교동토" localSheetId="12" hidden="1">#REF!</definedName>
    <definedName name="교동토" localSheetId="10" hidden="1">#REF!</definedName>
    <definedName name="교동토" localSheetId="9" hidden="1">#REF!</definedName>
    <definedName name="교동토" localSheetId="11" hidden="1">#REF!</definedName>
    <definedName name="교동토" hidden="1">#REF!</definedName>
    <definedName name="교동토목" localSheetId="3" hidden="1">{#N/A,#N/A,FALSE,"이태원철근"}</definedName>
    <definedName name="교동토목" localSheetId="6" hidden="1">{#N/A,#N/A,FALSE,"이태원철근"}</definedName>
    <definedName name="교동토목" hidden="1">{#N/A,#N/A,FALSE,"이태원철근"}</definedName>
    <definedName name="교동토목공사" localSheetId="3" hidden="1">{#N/A,#N/A,FALSE,"이태원철근"}</definedName>
    <definedName name="교동토목공사" localSheetId="6" hidden="1">{#N/A,#N/A,FALSE,"이태원철근"}</definedName>
    <definedName name="교동토목공사" hidden="1">{#N/A,#N/A,FALSE,"이태원철근"}</definedName>
    <definedName name="교면방수" localSheetId="12">#REF!</definedName>
    <definedName name="교면방수1" localSheetId="12">#REF!</definedName>
    <definedName name="교면방수2" localSheetId="12">#REF!</definedName>
    <definedName name="교명주1" localSheetId="12">#REF!</definedName>
    <definedName name="교명주2" localSheetId="12">#REF!</definedName>
    <definedName name="교명판1" localSheetId="12">#REF!</definedName>
    <definedName name="교명판2" localSheetId="12">#REF!</definedName>
    <definedName name="교명판및설명판" localSheetId="12">#REF!</definedName>
    <definedName name="교방동" localSheetId="12">BlankMacro1</definedName>
    <definedName name="교방동" localSheetId="10">BlankMacro1</definedName>
    <definedName name="교방동" localSheetId="9">BlankMacro1</definedName>
    <definedName name="교방동" localSheetId="11">BlankMacro1</definedName>
    <definedName name="교방동">BlankMacro1</definedName>
    <definedName name="교좌받침공" localSheetId="12">#REF!</definedName>
    <definedName name="교통" localSheetId="12">#REF!</definedName>
    <definedName name="교폭" localSheetId="12">#REF!</definedName>
    <definedName name="구" localSheetId="12">#REF!</definedName>
    <definedName name="구랑착공내역" localSheetId="12">#REF!</definedName>
    <definedName name="구리스" localSheetId="12">#REF!</definedName>
    <definedName name="구분" localSheetId="12">#REF!</definedName>
    <definedName name="구분2" localSheetId="12">#REF!</definedName>
    <definedName name="구상나무1505">[26]데이타!$E$69</definedName>
    <definedName name="구상나무2008">[26]데이타!$E$70</definedName>
    <definedName name="구상나무2510">[26]데이타!$E$71</definedName>
    <definedName name="구상나무3012">[26]데이타!$E$72</definedName>
    <definedName name="구조수량집계" localSheetId="12">#REF!</definedName>
    <definedName name="구체콘" localSheetId="12">#REF!</definedName>
    <definedName name="국내장비" localSheetId="12">#REF!</definedName>
    <definedName name="국내장비계" localSheetId="12">#REF!</definedName>
    <definedName name="굴참" localSheetId="10">#REF!</definedName>
    <definedName name="굴참" localSheetId="9">#REF!</definedName>
    <definedName name="굴참">#REF!</definedName>
    <definedName name="굴참나무" localSheetId="10">#REF!</definedName>
    <definedName name="굴참나무" localSheetId="9">#REF!</definedName>
    <definedName name="굴참나무">#REF!</definedName>
    <definedName name="권" localSheetId="12">#REF!</definedName>
    <definedName name="권권" localSheetId="12">#REF!</definedName>
    <definedName name="권리내용" localSheetId="12">#REF!</definedName>
    <definedName name="권리성명" localSheetId="12">#REF!</definedName>
    <definedName name="권리주소" localSheetId="12">#REF!</definedName>
    <definedName name="규___격" localSheetId="12">#REF!</definedName>
    <definedName name="규격">[19]DATE!$C$24:$C$85</definedName>
    <definedName name="그냥" localSheetId="3" hidden="1">{#N/A,#N/A,FALSE,"현장 NCR 분석";#N/A,#N/A,FALSE,"현장품질감사";#N/A,#N/A,FALSE,"현장품질감사"}</definedName>
    <definedName name="그냥" localSheetId="6" hidden="1">{#N/A,#N/A,FALSE,"현장 NCR 분석";#N/A,#N/A,FALSE,"현장품질감사";#N/A,#N/A,FALSE,"현장품질감사"}</definedName>
    <definedName name="그냥" hidden="1">{#N/A,#N/A,FALSE,"현장 NCR 분석";#N/A,#N/A,FALSE,"현장품질감사";#N/A,#N/A,FALSE,"현장품질감사"}</definedName>
    <definedName name="극동" localSheetId="12">#REF!</definedName>
    <definedName name="근01" localSheetId="12">#REF!</definedName>
    <definedName name="근거" localSheetId="12">#REF!</definedName>
    <definedName name="근거1" localSheetId="12">#REF!</definedName>
    <definedName name="금" localSheetId="12">#REF!</definedName>
    <definedName name="금구류중량산출1" localSheetId="12">#REF!</definedName>
    <definedName name="금송1006">[26]데이타!$E$73</definedName>
    <definedName name="금송1208">[26]데이타!$E$74</definedName>
    <definedName name="금송1510">[26]데이타!$E$75</definedName>
    <definedName name="금액" localSheetId="12">#REF!</definedName>
    <definedName name="급류130이하" localSheetId="12">#REF!</definedName>
    <definedName name="급류180이하" localSheetId="12">#REF!</definedName>
    <definedName name="급류거푸집" localSheetId="12">#REF!</definedName>
    <definedName name="급류곡관300" localSheetId="12">#REF!</definedName>
    <definedName name="급류기초모래" localSheetId="12">#REF!</definedName>
    <definedName name="급류되메움다짐" localSheetId="12">#REF!</definedName>
    <definedName name="급류되메움일반" localSheetId="12">#REF!</definedName>
    <definedName name="급류스크린" localSheetId="12">#REF!</definedName>
    <definedName name="급류철근10" localSheetId="12">#REF!</definedName>
    <definedName name="급류철근13" localSheetId="12">#REF!</definedName>
    <definedName name="급류철근계" localSheetId="12">#REF!</definedName>
    <definedName name="급류터파기인" localSheetId="12">#REF!</definedName>
    <definedName name="급류터파기중" localSheetId="12">#REF!</definedName>
    <definedName name="급류흄관" localSheetId="12">#REF!</definedName>
    <definedName name="기_2" localSheetId="12">#REF!</definedName>
    <definedName name="기_3" localSheetId="12">#REF!</definedName>
    <definedName name="기_5" localSheetId="12">#REF!</definedName>
    <definedName name="기_6" localSheetId="12">#REF!</definedName>
    <definedName name="기_9" localSheetId="12">#REF!</definedName>
    <definedName name="기1997" localSheetId="12">#REF!</definedName>
    <definedName name="기96083" localSheetId="12">#REF!</definedName>
    <definedName name="기96091" localSheetId="12">#REF!</definedName>
    <definedName name="기96093" localSheetId="12">#REF!</definedName>
    <definedName name="기96101" localSheetId="12">#REF!</definedName>
    <definedName name="기96103" localSheetId="12">#REF!</definedName>
    <definedName name="기96111" localSheetId="12">#REF!</definedName>
    <definedName name="기96113" localSheetId="12">#REF!</definedName>
    <definedName name="기96121" localSheetId="12">#REF!</definedName>
    <definedName name="기96123" localSheetId="12">#REF!</definedName>
    <definedName name="기97011" localSheetId="12">#REF!</definedName>
    <definedName name="기97013" localSheetId="12">#REF!</definedName>
    <definedName name="기경1" localSheetId="12">#REF!</definedName>
    <definedName name="기경1.1" localSheetId="12">#REF!</definedName>
    <definedName name="기경10" localSheetId="12">#REF!</definedName>
    <definedName name="기경10.1" localSheetId="12">#REF!</definedName>
    <definedName name="기경100" localSheetId="12">#REF!</definedName>
    <definedName name="기경100.1" localSheetId="12">#REF!</definedName>
    <definedName name="기경101" localSheetId="12">#REF!</definedName>
    <definedName name="기경101.1" localSheetId="12">#REF!</definedName>
    <definedName name="기경102" localSheetId="12">#REF!</definedName>
    <definedName name="기경102.1" localSheetId="12">#REF!</definedName>
    <definedName name="기경103" localSheetId="12">#REF!</definedName>
    <definedName name="기경103.1" localSheetId="12">#REF!</definedName>
    <definedName name="기경104" localSheetId="12">#REF!</definedName>
    <definedName name="기경104.1" localSheetId="12">#REF!</definedName>
    <definedName name="기경105" localSheetId="12">#REF!</definedName>
    <definedName name="기경105.1" localSheetId="12">#REF!</definedName>
    <definedName name="기경106" localSheetId="12">#REF!</definedName>
    <definedName name="기경106.1" localSheetId="12">#REF!</definedName>
    <definedName name="기경107" localSheetId="12">#REF!</definedName>
    <definedName name="기경107.1" localSheetId="12">#REF!</definedName>
    <definedName name="기경108" localSheetId="12">#REF!</definedName>
    <definedName name="기경108.1" localSheetId="12">#REF!</definedName>
    <definedName name="기경109" localSheetId="12">#REF!</definedName>
    <definedName name="기경109.1" localSheetId="12">#REF!</definedName>
    <definedName name="기경11" localSheetId="12">#REF!</definedName>
    <definedName name="기경11.1" localSheetId="12">#REF!</definedName>
    <definedName name="기경110" localSheetId="12">#REF!</definedName>
    <definedName name="기경110.1" localSheetId="12">#REF!</definedName>
    <definedName name="기경111" localSheetId="12">#REF!</definedName>
    <definedName name="기경111.1" localSheetId="12">#REF!</definedName>
    <definedName name="기경112" localSheetId="12">#REF!</definedName>
    <definedName name="기경112.1" localSheetId="12">#REF!</definedName>
    <definedName name="기경113" localSheetId="12">#REF!</definedName>
    <definedName name="기경113.1" localSheetId="12">#REF!</definedName>
    <definedName name="기경114" localSheetId="12">#REF!</definedName>
    <definedName name="기경114.1" localSheetId="12">#REF!</definedName>
    <definedName name="기경115" localSheetId="12">#REF!</definedName>
    <definedName name="기경115.1" localSheetId="12">#REF!</definedName>
    <definedName name="기경116" localSheetId="12">#REF!</definedName>
    <definedName name="기경116.1" localSheetId="12">#REF!</definedName>
    <definedName name="기경117" localSheetId="12">#REF!</definedName>
    <definedName name="기경117.1" localSheetId="12">#REF!</definedName>
    <definedName name="기경118" localSheetId="12">#REF!</definedName>
    <definedName name="기경118.1" localSheetId="12">#REF!</definedName>
    <definedName name="기경119" localSheetId="12">#REF!</definedName>
    <definedName name="기경119.1" localSheetId="12">#REF!</definedName>
    <definedName name="기경12" localSheetId="12">#REF!</definedName>
    <definedName name="기경12.1" localSheetId="12">#REF!</definedName>
    <definedName name="기경120" localSheetId="12">#REF!</definedName>
    <definedName name="기경120.1" localSheetId="12">#REF!</definedName>
    <definedName name="기경121" localSheetId="12">#REF!</definedName>
    <definedName name="기경121.1" localSheetId="12">#REF!</definedName>
    <definedName name="기경122" localSheetId="12">#REF!</definedName>
    <definedName name="기경122.1" localSheetId="12">#REF!</definedName>
    <definedName name="기경123" localSheetId="12">#REF!</definedName>
    <definedName name="기경123.1" localSheetId="12">#REF!</definedName>
    <definedName name="기경124" localSheetId="12">#REF!</definedName>
    <definedName name="기경124.1" localSheetId="12">#REF!</definedName>
    <definedName name="기경125" localSheetId="12">#REF!</definedName>
    <definedName name="기경125.1" localSheetId="12">#REF!</definedName>
    <definedName name="기경126" localSheetId="12">#REF!</definedName>
    <definedName name="기경126.1" localSheetId="12">#REF!</definedName>
    <definedName name="기경127" localSheetId="12">#REF!</definedName>
    <definedName name="기경127.1" localSheetId="12">#REF!</definedName>
    <definedName name="기경128" localSheetId="12">#REF!</definedName>
    <definedName name="기경128.1" localSheetId="12">#REF!</definedName>
    <definedName name="기경129" localSheetId="12">#REF!</definedName>
    <definedName name="기경129.1" localSheetId="12">#REF!</definedName>
    <definedName name="기경13" localSheetId="12">#REF!</definedName>
    <definedName name="기경13.1" localSheetId="12">#REF!</definedName>
    <definedName name="기경130" localSheetId="12">#REF!</definedName>
    <definedName name="기경130.1" localSheetId="12">#REF!</definedName>
    <definedName name="기경131" localSheetId="12">#REF!</definedName>
    <definedName name="기경131.1" localSheetId="12">#REF!</definedName>
    <definedName name="기경132" localSheetId="12">#REF!</definedName>
    <definedName name="기경132.1" localSheetId="12">#REF!</definedName>
    <definedName name="기경133" localSheetId="12">#REF!</definedName>
    <definedName name="기경133.1" localSheetId="12">#REF!</definedName>
    <definedName name="기경134" localSheetId="12">#REF!</definedName>
    <definedName name="기경134.1" localSheetId="12">#REF!</definedName>
    <definedName name="기경135" localSheetId="12">#REF!</definedName>
    <definedName name="기경135.1" localSheetId="12">#REF!</definedName>
    <definedName name="기경136" localSheetId="12">#REF!</definedName>
    <definedName name="기경136.1" localSheetId="12">#REF!</definedName>
    <definedName name="기경137" localSheetId="12">#REF!</definedName>
    <definedName name="기경137.1" localSheetId="12">#REF!</definedName>
    <definedName name="기경138" localSheetId="12">#REF!</definedName>
    <definedName name="기경138.1" localSheetId="12">#REF!</definedName>
    <definedName name="기경139" localSheetId="12">#REF!</definedName>
    <definedName name="기경139.1" localSheetId="12">#REF!</definedName>
    <definedName name="기경14" localSheetId="12">#REF!</definedName>
    <definedName name="기경14.1" localSheetId="12">#REF!</definedName>
    <definedName name="기경140" localSheetId="12">#REF!</definedName>
    <definedName name="기경140.1" localSheetId="12">#REF!</definedName>
    <definedName name="기경141" localSheetId="12">#REF!</definedName>
    <definedName name="기경141.1" localSheetId="12">#REF!</definedName>
    <definedName name="기경142" localSheetId="12">#REF!</definedName>
    <definedName name="기경142.1" localSheetId="12">#REF!</definedName>
    <definedName name="기경143" localSheetId="12">#REF!</definedName>
    <definedName name="기경143.1" localSheetId="12">#REF!</definedName>
    <definedName name="기경144" localSheetId="12">#REF!</definedName>
    <definedName name="기경144.1" localSheetId="12">#REF!</definedName>
    <definedName name="기경145" localSheetId="12">#REF!</definedName>
    <definedName name="기경145.1" localSheetId="12">#REF!</definedName>
    <definedName name="기경146" localSheetId="12">#REF!</definedName>
    <definedName name="기경146.1" localSheetId="12">#REF!</definedName>
    <definedName name="기경147" localSheetId="12">#REF!</definedName>
    <definedName name="기경147.1" localSheetId="12">#REF!</definedName>
    <definedName name="기경148" localSheetId="12">#REF!</definedName>
    <definedName name="기경148.1" localSheetId="12">#REF!</definedName>
    <definedName name="기경149" localSheetId="12">#REF!</definedName>
    <definedName name="기경149.1" localSheetId="12">#REF!</definedName>
    <definedName name="기경15" localSheetId="12">#REF!</definedName>
    <definedName name="기경15.1" localSheetId="12">#REF!</definedName>
    <definedName name="기경150" localSheetId="12">#REF!</definedName>
    <definedName name="기경150.1" localSheetId="12">#REF!</definedName>
    <definedName name="기경151" localSheetId="12">#REF!</definedName>
    <definedName name="기경151.1" localSheetId="12">#REF!</definedName>
    <definedName name="기경152" localSheetId="12">#REF!</definedName>
    <definedName name="기경152.1" localSheetId="12">#REF!</definedName>
    <definedName name="기경153" localSheetId="12">#REF!</definedName>
    <definedName name="기경153.1" localSheetId="12">#REF!</definedName>
    <definedName name="기경154" localSheetId="12">#REF!</definedName>
    <definedName name="기경154.1" localSheetId="12">#REF!</definedName>
    <definedName name="기경155" localSheetId="12">#REF!</definedName>
    <definedName name="기경155.1" localSheetId="12">#REF!</definedName>
    <definedName name="기경156" localSheetId="12">#REF!</definedName>
    <definedName name="기경156.1" localSheetId="12">#REF!</definedName>
    <definedName name="기경157" localSheetId="12">#REF!</definedName>
    <definedName name="기경157.1" localSheetId="12">#REF!</definedName>
    <definedName name="기경158" localSheetId="12">#REF!</definedName>
    <definedName name="기경158.1" localSheetId="12">#REF!</definedName>
    <definedName name="기경159" localSheetId="12">#REF!</definedName>
    <definedName name="기경159.1" localSheetId="12">#REF!</definedName>
    <definedName name="기경16" localSheetId="12">#REF!</definedName>
    <definedName name="기경16.1" localSheetId="12">#REF!</definedName>
    <definedName name="기경160" localSheetId="12">#REF!</definedName>
    <definedName name="기경160.1" localSheetId="12">#REF!</definedName>
    <definedName name="기경161" localSheetId="12">#REF!</definedName>
    <definedName name="기경161.1" localSheetId="12">#REF!</definedName>
    <definedName name="기경162" localSheetId="12">#REF!</definedName>
    <definedName name="기경162.1" localSheetId="12">#REF!</definedName>
    <definedName name="기경163" localSheetId="12">#REF!</definedName>
    <definedName name="기경163.1" localSheetId="12">#REF!</definedName>
    <definedName name="기경164" localSheetId="12">#REF!</definedName>
    <definedName name="기경164.1" localSheetId="12">#REF!</definedName>
    <definedName name="기경165" localSheetId="12">#REF!</definedName>
    <definedName name="기경165.1" localSheetId="12">#REF!</definedName>
    <definedName name="기경166" localSheetId="12">#REF!</definedName>
    <definedName name="기경166.1" localSheetId="12">#REF!</definedName>
    <definedName name="기경167" localSheetId="12">#REF!</definedName>
    <definedName name="기경167.1" localSheetId="12">#REF!</definedName>
    <definedName name="기경168" localSheetId="12">#REF!</definedName>
    <definedName name="기경168.1" localSheetId="12">#REF!</definedName>
    <definedName name="기경169" localSheetId="12">#REF!</definedName>
    <definedName name="기경169.1" localSheetId="12">#REF!</definedName>
    <definedName name="기경17" localSheetId="12">#REF!</definedName>
    <definedName name="기경17.1" localSheetId="12">#REF!</definedName>
    <definedName name="기경170" localSheetId="12">#REF!</definedName>
    <definedName name="기경170.1" localSheetId="12">#REF!</definedName>
    <definedName name="기경171" localSheetId="12">#REF!</definedName>
    <definedName name="기경171.1" localSheetId="12">#REF!</definedName>
    <definedName name="기경172" localSheetId="12">#REF!</definedName>
    <definedName name="기경172.1" localSheetId="12">#REF!</definedName>
    <definedName name="기경173" localSheetId="12">#REF!</definedName>
    <definedName name="기경173.1" localSheetId="12">#REF!</definedName>
    <definedName name="기경174" localSheetId="12">#REF!</definedName>
    <definedName name="기경174.1" localSheetId="12">#REF!</definedName>
    <definedName name="기경175" localSheetId="12">#REF!</definedName>
    <definedName name="기경175.1" localSheetId="12">#REF!</definedName>
    <definedName name="기경176" localSheetId="12">#REF!</definedName>
    <definedName name="기경176.1" localSheetId="12">#REF!</definedName>
    <definedName name="기경177" localSheetId="12">#REF!</definedName>
    <definedName name="기경177.1" localSheetId="12">#REF!</definedName>
    <definedName name="기경178" localSheetId="12">#REF!</definedName>
    <definedName name="기경178.1" localSheetId="12">#REF!</definedName>
    <definedName name="기경179" localSheetId="12">#REF!</definedName>
    <definedName name="기경179.1" localSheetId="12">#REF!</definedName>
    <definedName name="기경18" localSheetId="12">#REF!</definedName>
    <definedName name="기경18.1" localSheetId="12">#REF!</definedName>
    <definedName name="기경180" localSheetId="12">#REF!</definedName>
    <definedName name="기경180.1" localSheetId="12">#REF!</definedName>
    <definedName name="기경181" localSheetId="12">#REF!</definedName>
    <definedName name="기경181.1" localSheetId="12">#REF!</definedName>
    <definedName name="기경182" localSheetId="12">#REF!</definedName>
    <definedName name="기경182.1" localSheetId="12">#REF!</definedName>
    <definedName name="기경183" localSheetId="12">#REF!</definedName>
    <definedName name="기경183.1" localSheetId="12">#REF!</definedName>
    <definedName name="기경184" localSheetId="12">#REF!</definedName>
    <definedName name="기경184.1" localSheetId="12">#REF!</definedName>
    <definedName name="기경185" localSheetId="12">#REF!</definedName>
    <definedName name="기경185.1" localSheetId="12">#REF!</definedName>
    <definedName name="기경186" localSheetId="12">#REF!</definedName>
    <definedName name="기경186.1" localSheetId="12">#REF!</definedName>
    <definedName name="기경187" localSheetId="12">#REF!</definedName>
    <definedName name="기경187.1" localSheetId="12">#REF!</definedName>
    <definedName name="기경188" localSheetId="12">#REF!</definedName>
    <definedName name="기경188.1" localSheetId="12">#REF!</definedName>
    <definedName name="기경189" localSheetId="12">#REF!</definedName>
    <definedName name="기경189.1" localSheetId="12">#REF!</definedName>
    <definedName name="기경19" localSheetId="12">#REF!</definedName>
    <definedName name="기경19.1" localSheetId="12">#REF!</definedName>
    <definedName name="기경190" localSheetId="12">#REF!</definedName>
    <definedName name="기경190.1" localSheetId="12">#REF!</definedName>
    <definedName name="기경191" localSheetId="12">#REF!</definedName>
    <definedName name="기경191.1" localSheetId="12">#REF!</definedName>
    <definedName name="기경192" localSheetId="12">#REF!</definedName>
    <definedName name="기경192.1" localSheetId="12">#REF!</definedName>
    <definedName name="기경193" localSheetId="12">#REF!</definedName>
    <definedName name="기경193.1" localSheetId="12">#REF!</definedName>
    <definedName name="기경194" localSheetId="12">#REF!</definedName>
    <definedName name="기경194.1" localSheetId="12">#REF!</definedName>
    <definedName name="기경195" localSheetId="12">#REF!</definedName>
    <definedName name="기경195.1" localSheetId="12">#REF!</definedName>
    <definedName name="기경196" localSheetId="12">#REF!</definedName>
    <definedName name="기경196.1" localSheetId="12">#REF!</definedName>
    <definedName name="기경197" localSheetId="12">#REF!</definedName>
    <definedName name="기경197.1" localSheetId="12">#REF!</definedName>
    <definedName name="기경198" localSheetId="12">#REF!</definedName>
    <definedName name="기경198.1" localSheetId="12">#REF!</definedName>
    <definedName name="기경199" localSheetId="12">#REF!</definedName>
    <definedName name="기경199.1" localSheetId="12">#REF!</definedName>
    <definedName name="기경2" localSheetId="12">#REF!</definedName>
    <definedName name="기경2.1" localSheetId="12">#REF!</definedName>
    <definedName name="기경20" localSheetId="12">#REF!</definedName>
    <definedName name="기경20.1" localSheetId="12">#REF!</definedName>
    <definedName name="기경200" localSheetId="12">#REF!</definedName>
    <definedName name="기경200.1" localSheetId="12">#REF!</definedName>
    <definedName name="기경201" localSheetId="12">#REF!</definedName>
    <definedName name="기경201.1" localSheetId="12">#REF!</definedName>
    <definedName name="기경202" localSheetId="12">#REF!</definedName>
    <definedName name="기경202.1" localSheetId="12">#REF!</definedName>
    <definedName name="기경203" localSheetId="12">#REF!</definedName>
    <definedName name="기경203.1" localSheetId="12">#REF!</definedName>
    <definedName name="기경204" localSheetId="12">#REF!</definedName>
    <definedName name="기경204.1" localSheetId="12">#REF!</definedName>
    <definedName name="기경205" localSheetId="12">#REF!</definedName>
    <definedName name="기경205.1" localSheetId="12">#REF!</definedName>
    <definedName name="기경206" localSheetId="12">#REF!</definedName>
    <definedName name="기경206.1" localSheetId="12">#REF!</definedName>
    <definedName name="기경207" localSheetId="12">#REF!</definedName>
    <definedName name="기경207.1" localSheetId="12">#REF!</definedName>
    <definedName name="기경208" localSheetId="12">#REF!</definedName>
    <definedName name="기경208.1" localSheetId="12">#REF!</definedName>
    <definedName name="기경209" localSheetId="12">#REF!</definedName>
    <definedName name="기경209.1" localSheetId="12">#REF!</definedName>
    <definedName name="기경21" localSheetId="12">#REF!</definedName>
    <definedName name="기경21.1" localSheetId="12">#REF!</definedName>
    <definedName name="기경210" localSheetId="12">#REF!</definedName>
    <definedName name="기경210.1" localSheetId="12">#REF!</definedName>
    <definedName name="기경211" localSheetId="12">#REF!</definedName>
    <definedName name="기경211.1" localSheetId="12">#REF!</definedName>
    <definedName name="기경212" localSheetId="12">#REF!</definedName>
    <definedName name="기경212.1" localSheetId="12">#REF!</definedName>
    <definedName name="기경213" localSheetId="12">#REF!</definedName>
    <definedName name="기경213.1" localSheetId="12">#REF!</definedName>
    <definedName name="기경214" localSheetId="12">#REF!</definedName>
    <definedName name="기경214.1" localSheetId="12">#REF!</definedName>
    <definedName name="기경215" localSheetId="12">#REF!</definedName>
    <definedName name="기경215.1" localSheetId="12">#REF!</definedName>
    <definedName name="기경216" localSheetId="12">#REF!</definedName>
    <definedName name="기경216.1" localSheetId="12">#REF!</definedName>
    <definedName name="기경217" localSheetId="12">#REF!</definedName>
    <definedName name="기경217.1" localSheetId="12">#REF!</definedName>
    <definedName name="기경218" localSheetId="12">#REF!</definedName>
    <definedName name="기경218.1" localSheetId="12">#REF!</definedName>
    <definedName name="기경219" localSheetId="12">#REF!</definedName>
    <definedName name="기경219.1" localSheetId="12">#REF!</definedName>
    <definedName name="기경22" localSheetId="12">#REF!</definedName>
    <definedName name="기경22.1" localSheetId="12">#REF!</definedName>
    <definedName name="기경220" localSheetId="12">#REF!</definedName>
    <definedName name="기경220.1" localSheetId="12">#REF!</definedName>
    <definedName name="기경221" localSheetId="12">#REF!</definedName>
    <definedName name="기경221.1" localSheetId="12">#REF!</definedName>
    <definedName name="기경222" localSheetId="12">#REF!</definedName>
    <definedName name="기경222.1" localSheetId="12">#REF!</definedName>
    <definedName name="기경223" localSheetId="12">#REF!</definedName>
    <definedName name="기경223.1" localSheetId="12">#REF!</definedName>
    <definedName name="기경224" localSheetId="12">#REF!</definedName>
    <definedName name="기경224.1" localSheetId="12">#REF!</definedName>
    <definedName name="기경225" localSheetId="12">#REF!</definedName>
    <definedName name="기경225.1" localSheetId="12">#REF!</definedName>
    <definedName name="기경226" localSheetId="12">#REF!</definedName>
    <definedName name="기경226.1" localSheetId="12">#REF!</definedName>
    <definedName name="기경227" localSheetId="12">#REF!</definedName>
    <definedName name="기경227.1" localSheetId="12">#REF!</definedName>
    <definedName name="기경228" localSheetId="12">#REF!</definedName>
    <definedName name="기경228.1" localSheetId="12">#REF!</definedName>
    <definedName name="기경229" localSheetId="12">#REF!</definedName>
    <definedName name="기경229.1" localSheetId="12">#REF!</definedName>
    <definedName name="기경23" localSheetId="12">#REF!</definedName>
    <definedName name="기경23.1" localSheetId="12">#REF!</definedName>
    <definedName name="기경230" localSheetId="12">#REF!</definedName>
    <definedName name="기경230.1" localSheetId="12">#REF!</definedName>
    <definedName name="기경231" localSheetId="12">#REF!</definedName>
    <definedName name="기경231.1" localSheetId="12">#REF!</definedName>
    <definedName name="기경232" localSheetId="12">#REF!</definedName>
    <definedName name="기경232.1" localSheetId="12">#REF!</definedName>
    <definedName name="기경233" localSheetId="12">#REF!</definedName>
    <definedName name="기경233.1" localSheetId="12">#REF!</definedName>
    <definedName name="기경234" localSheetId="12">#REF!</definedName>
    <definedName name="기경234.1" localSheetId="12">#REF!</definedName>
    <definedName name="기경235" localSheetId="12">#REF!</definedName>
    <definedName name="기경235.1" localSheetId="12">#REF!</definedName>
    <definedName name="기경236" localSheetId="12">#REF!</definedName>
    <definedName name="기경236.1" localSheetId="12">#REF!</definedName>
    <definedName name="기경237" localSheetId="12">#REF!</definedName>
    <definedName name="기경237.1" localSheetId="12">#REF!</definedName>
    <definedName name="기경238" localSheetId="12">#REF!</definedName>
    <definedName name="기경238.1" localSheetId="12">#REF!</definedName>
    <definedName name="기경239" localSheetId="12">#REF!</definedName>
    <definedName name="기경239.1" localSheetId="12">#REF!</definedName>
    <definedName name="기경24" localSheetId="12">#REF!</definedName>
    <definedName name="기경24.1" localSheetId="12">#REF!</definedName>
    <definedName name="기경240" localSheetId="12">#REF!</definedName>
    <definedName name="기경240.1" localSheetId="12">#REF!</definedName>
    <definedName name="기경241" localSheetId="12">#REF!</definedName>
    <definedName name="기경241.1" localSheetId="12">#REF!</definedName>
    <definedName name="기경242" localSheetId="12">#REF!</definedName>
    <definedName name="기경242.1" localSheetId="12">#REF!</definedName>
    <definedName name="기경243" localSheetId="12">#REF!</definedName>
    <definedName name="기경243.1" localSheetId="12">#REF!</definedName>
    <definedName name="기경244" localSheetId="12">#REF!</definedName>
    <definedName name="기경244.1" localSheetId="12">#REF!</definedName>
    <definedName name="기경245" localSheetId="12">#REF!</definedName>
    <definedName name="기경245.1" localSheetId="12">#REF!</definedName>
    <definedName name="기경246" localSheetId="12">#REF!</definedName>
    <definedName name="기경246.1" localSheetId="12">#REF!</definedName>
    <definedName name="기경247" localSheetId="12">#REF!</definedName>
    <definedName name="기경247.1" localSheetId="12">#REF!</definedName>
    <definedName name="기경248" localSheetId="12">#REF!</definedName>
    <definedName name="기경248.1" localSheetId="12">#REF!</definedName>
    <definedName name="기경249" localSheetId="12">#REF!</definedName>
    <definedName name="기경249.1" localSheetId="12">#REF!</definedName>
    <definedName name="기경25" localSheetId="12">#REF!</definedName>
    <definedName name="기경25.1" localSheetId="12">#REF!</definedName>
    <definedName name="기경250" localSheetId="12">#REF!</definedName>
    <definedName name="기경250.1" localSheetId="12">#REF!</definedName>
    <definedName name="기경251" localSheetId="12">#REF!</definedName>
    <definedName name="기경251.1" localSheetId="12">#REF!</definedName>
    <definedName name="기경252" localSheetId="12">#REF!</definedName>
    <definedName name="기경252.1" localSheetId="12">#REF!</definedName>
    <definedName name="기경253" localSheetId="12">#REF!</definedName>
    <definedName name="기경253.1" localSheetId="12">#REF!</definedName>
    <definedName name="기경254" localSheetId="12">#REF!</definedName>
    <definedName name="기경254.1" localSheetId="12">#REF!</definedName>
    <definedName name="기경255" localSheetId="12">#REF!</definedName>
    <definedName name="기경255.1" localSheetId="12">#REF!</definedName>
    <definedName name="기경256" localSheetId="12">#REF!</definedName>
    <definedName name="기경256.1" localSheetId="12">#REF!</definedName>
    <definedName name="기경257" localSheetId="12">#REF!</definedName>
    <definedName name="기경257.1" localSheetId="12">#REF!</definedName>
    <definedName name="기경258" localSheetId="12">#REF!</definedName>
    <definedName name="기경258.1" localSheetId="12">#REF!</definedName>
    <definedName name="기경259" localSheetId="12">#REF!</definedName>
    <definedName name="기경259.1" localSheetId="12">#REF!</definedName>
    <definedName name="기경26" localSheetId="12">#REF!</definedName>
    <definedName name="기경26.1" localSheetId="12">#REF!</definedName>
    <definedName name="기경260" localSheetId="12">#REF!</definedName>
    <definedName name="기경260.1" localSheetId="12">#REF!</definedName>
    <definedName name="기경261" localSheetId="12">#REF!</definedName>
    <definedName name="기경261.1" localSheetId="12">#REF!</definedName>
    <definedName name="기경262" localSheetId="12">#REF!</definedName>
    <definedName name="기경262.1" localSheetId="12">#REF!</definedName>
    <definedName name="기경263" localSheetId="12">#REF!</definedName>
    <definedName name="기경263.1" localSheetId="12">#REF!</definedName>
    <definedName name="기경264" localSheetId="12">#REF!</definedName>
    <definedName name="기경264.1" localSheetId="12">#REF!</definedName>
    <definedName name="기경265" localSheetId="12">#REF!</definedName>
    <definedName name="기경265.1" localSheetId="12">#REF!</definedName>
    <definedName name="기경266" localSheetId="12">#REF!</definedName>
    <definedName name="기경266.1" localSheetId="12">#REF!</definedName>
    <definedName name="기경267" localSheetId="12">#REF!</definedName>
    <definedName name="기경267.1" localSheetId="12">#REF!</definedName>
    <definedName name="기경268" localSheetId="12">#REF!</definedName>
    <definedName name="기경268.1" localSheetId="12">#REF!</definedName>
    <definedName name="기경269" localSheetId="12">#REF!</definedName>
    <definedName name="기경269.1" localSheetId="12">#REF!</definedName>
    <definedName name="기경27" localSheetId="12">#REF!</definedName>
    <definedName name="기경27.1" localSheetId="12">#REF!</definedName>
    <definedName name="기경270" localSheetId="12">#REF!</definedName>
    <definedName name="기경270.1" localSheetId="12">#REF!</definedName>
    <definedName name="기경271" localSheetId="12">#REF!</definedName>
    <definedName name="기경271.1" localSheetId="12">#REF!</definedName>
    <definedName name="기경272" localSheetId="12">#REF!</definedName>
    <definedName name="기경272.1" localSheetId="12">#REF!</definedName>
    <definedName name="기경273" localSheetId="12">#REF!</definedName>
    <definedName name="기경273.1" localSheetId="12">#REF!</definedName>
    <definedName name="기경274" localSheetId="12">#REF!</definedName>
    <definedName name="기경274.1" localSheetId="12">#REF!</definedName>
    <definedName name="기경275" localSheetId="12">#REF!</definedName>
    <definedName name="기경275.1" localSheetId="12">#REF!</definedName>
    <definedName name="기경276" localSheetId="12">#REF!</definedName>
    <definedName name="기경276.1" localSheetId="12">#REF!</definedName>
    <definedName name="기경277" localSheetId="12">#REF!</definedName>
    <definedName name="기경277.1" localSheetId="12">#REF!</definedName>
    <definedName name="기경278" localSheetId="12">#REF!</definedName>
    <definedName name="기경278.1" localSheetId="12">#REF!</definedName>
    <definedName name="기경279" localSheetId="12">#REF!</definedName>
    <definedName name="기경279.1" localSheetId="12">#REF!</definedName>
    <definedName name="기경28" localSheetId="12">#REF!</definedName>
    <definedName name="기경28.1" localSheetId="12">#REF!</definedName>
    <definedName name="기경280" localSheetId="12">#REF!</definedName>
    <definedName name="기경280.1" localSheetId="12">#REF!</definedName>
    <definedName name="기경281" localSheetId="12">#REF!</definedName>
    <definedName name="기경281.1" localSheetId="12">#REF!</definedName>
    <definedName name="기경282" localSheetId="12">#REF!</definedName>
    <definedName name="기경282.1" localSheetId="12">#REF!</definedName>
    <definedName name="기경283" localSheetId="12">#REF!</definedName>
    <definedName name="기경283.1" localSheetId="12">#REF!</definedName>
    <definedName name="기경284" localSheetId="12">#REF!</definedName>
    <definedName name="기경284.1" localSheetId="12">#REF!</definedName>
    <definedName name="기경285" localSheetId="12">#REF!</definedName>
    <definedName name="기경285.1" localSheetId="12">#REF!</definedName>
    <definedName name="기경286" localSheetId="12">#REF!</definedName>
    <definedName name="기경286.1" localSheetId="12">#REF!</definedName>
    <definedName name="기경287" localSheetId="12">#REF!</definedName>
    <definedName name="기경287.1" localSheetId="12">#REF!</definedName>
    <definedName name="기경288" localSheetId="12">#REF!</definedName>
    <definedName name="기경288.1" localSheetId="12">#REF!</definedName>
    <definedName name="기경289" localSheetId="12">#REF!</definedName>
    <definedName name="기경289.1" localSheetId="12">#REF!</definedName>
    <definedName name="기경29" localSheetId="12">#REF!</definedName>
    <definedName name="기경29.1" localSheetId="12">#REF!</definedName>
    <definedName name="기경290" localSheetId="12">#REF!</definedName>
    <definedName name="기경290.1" localSheetId="12">#REF!</definedName>
    <definedName name="기경291" localSheetId="12">#REF!</definedName>
    <definedName name="기경291.1" localSheetId="12">#REF!</definedName>
    <definedName name="기경292" localSheetId="12">#REF!</definedName>
    <definedName name="기경292.1" localSheetId="12">#REF!</definedName>
    <definedName name="기경293" localSheetId="12">#REF!</definedName>
    <definedName name="기경293.1" localSheetId="12">#REF!</definedName>
    <definedName name="기경294" localSheetId="12">#REF!</definedName>
    <definedName name="기경294.1" localSheetId="12">#REF!</definedName>
    <definedName name="기경295" localSheetId="12">#REF!</definedName>
    <definedName name="기경295.1" localSheetId="12">#REF!</definedName>
    <definedName name="기경296" localSheetId="12">#REF!</definedName>
    <definedName name="기경296.1" localSheetId="12">#REF!</definedName>
    <definedName name="기경297" localSheetId="12">#REF!</definedName>
    <definedName name="기경297.1" localSheetId="12">#REF!</definedName>
    <definedName name="기경298" localSheetId="12">#REF!</definedName>
    <definedName name="기경298.1" localSheetId="12">#REF!</definedName>
    <definedName name="기경299" localSheetId="12">#REF!</definedName>
    <definedName name="기경299.1" localSheetId="12">#REF!</definedName>
    <definedName name="기경3" localSheetId="12">#REF!</definedName>
    <definedName name="기경3.1" localSheetId="12">#REF!</definedName>
    <definedName name="기경30" localSheetId="12">#REF!</definedName>
    <definedName name="기경30.1" localSheetId="12">#REF!</definedName>
    <definedName name="기경300" localSheetId="12">#REF!</definedName>
    <definedName name="기경300.1" localSheetId="12">#REF!</definedName>
    <definedName name="기경301" localSheetId="12">#REF!</definedName>
    <definedName name="기경301.1" localSheetId="12">#REF!</definedName>
    <definedName name="기경302" localSheetId="12">#REF!</definedName>
    <definedName name="기경302.1" localSheetId="12">#REF!</definedName>
    <definedName name="기경303" localSheetId="12">#REF!</definedName>
    <definedName name="기경303.1" localSheetId="12">#REF!</definedName>
    <definedName name="기경304" localSheetId="12">#REF!</definedName>
    <definedName name="기경304.1" localSheetId="12">#REF!</definedName>
    <definedName name="기경305" localSheetId="12">#REF!</definedName>
    <definedName name="기경305.1" localSheetId="12">#REF!</definedName>
    <definedName name="기경306" localSheetId="12">#REF!</definedName>
    <definedName name="기경306.1" localSheetId="12">#REF!</definedName>
    <definedName name="기경307" localSheetId="12">#REF!</definedName>
    <definedName name="기경307.1" localSheetId="12">#REF!</definedName>
    <definedName name="기경308" localSheetId="12">#REF!</definedName>
    <definedName name="기경308.1" localSheetId="12">#REF!</definedName>
    <definedName name="기경309" localSheetId="12">#REF!</definedName>
    <definedName name="기경309.1" localSheetId="12">#REF!</definedName>
    <definedName name="기경31" localSheetId="12">#REF!</definedName>
    <definedName name="기경31.1" localSheetId="12">#REF!</definedName>
    <definedName name="기경310" localSheetId="12">#REF!</definedName>
    <definedName name="기경310.1" localSheetId="12">#REF!</definedName>
    <definedName name="기경311" localSheetId="12">#REF!</definedName>
    <definedName name="기경311.1" localSheetId="12">#REF!</definedName>
    <definedName name="기경312" localSheetId="12">#REF!</definedName>
    <definedName name="기경312.1" localSheetId="12">#REF!</definedName>
    <definedName name="기경313" localSheetId="12">#REF!</definedName>
    <definedName name="기경313.1" localSheetId="12">#REF!</definedName>
    <definedName name="기경314" localSheetId="12">#REF!</definedName>
    <definedName name="기경314.1" localSheetId="12">#REF!</definedName>
    <definedName name="기경315" localSheetId="12">#REF!</definedName>
    <definedName name="기경315.1" localSheetId="12">#REF!</definedName>
    <definedName name="기경316" localSheetId="12">#REF!</definedName>
    <definedName name="기경316.1" localSheetId="12">#REF!</definedName>
    <definedName name="기경317" localSheetId="12">#REF!</definedName>
    <definedName name="기경317.1" localSheetId="12">#REF!</definedName>
    <definedName name="기경318" localSheetId="12">#REF!</definedName>
    <definedName name="기경318.1" localSheetId="12">#REF!</definedName>
    <definedName name="기경319" localSheetId="12">#REF!</definedName>
    <definedName name="기경319.1" localSheetId="12">#REF!</definedName>
    <definedName name="기경32" localSheetId="12">#REF!</definedName>
    <definedName name="기경32.1" localSheetId="12">#REF!</definedName>
    <definedName name="기경320" localSheetId="12">#REF!</definedName>
    <definedName name="기경320.1" localSheetId="12">#REF!</definedName>
    <definedName name="기경321" localSheetId="12">#REF!</definedName>
    <definedName name="기경321.1" localSheetId="12">#REF!</definedName>
    <definedName name="기경322" localSheetId="12">#REF!</definedName>
    <definedName name="기경322.1" localSheetId="12">#REF!</definedName>
    <definedName name="기경323" localSheetId="12">#REF!</definedName>
    <definedName name="기경323.1" localSheetId="12">#REF!</definedName>
    <definedName name="기경324" localSheetId="12">#REF!</definedName>
    <definedName name="기경324.1" localSheetId="12">#REF!</definedName>
    <definedName name="기경325" localSheetId="12">#REF!</definedName>
    <definedName name="기경325.1" localSheetId="12">#REF!</definedName>
    <definedName name="기경326" localSheetId="12">#REF!</definedName>
    <definedName name="기경326.1" localSheetId="12">#REF!</definedName>
    <definedName name="기경327" localSheetId="12">#REF!</definedName>
    <definedName name="기경327.1" localSheetId="12">#REF!</definedName>
    <definedName name="기경328" localSheetId="12">#REF!</definedName>
    <definedName name="기경328.1" localSheetId="12">#REF!</definedName>
    <definedName name="기경329" localSheetId="12">#REF!</definedName>
    <definedName name="기경329.1" localSheetId="12">#REF!</definedName>
    <definedName name="기경33" localSheetId="12">#REF!</definedName>
    <definedName name="기경33.1" localSheetId="12">#REF!</definedName>
    <definedName name="기경330" localSheetId="12">#REF!</definedName>
    <definedName name="기경330.1" localSheetId="12">#REF!</definedName>
    <definedName name="기경331" localSheetId="12">#REF!</definedName>
    <definedName name="기경331.1" localSheetId="12">#REF!</definedName>
    <definedName name="기경332" localSheetId="12">#REF!</definedName>
    <definedName name="기경332.1" localSheetId="12">#REF!</definedName>
    <definedName name="기경333" localSheetId="12">#REF!</definedName>
    <definedName name="기경333.1" localSheetId="12">#REF!</definedName>
    <definedName name="기경334" localSheetId="12">#REF!</definedName>
    <definedName name="기경334.1" localSheetId="12">#REF!</definedName>
    <definedName name="기경335" localSheetId="12">#REF!</definedName>
    <definedName name="기경335.1" localSheetId="12">#REF!</definedName>
    <definedName name="기경336" localSheetId="12">#REF!</definedName>
    <definedName name="기경336.1" localSheetId="12">#REF!</definedName>
    <definedName name="기경337" localSheetId="12">#REF!</definedName>
    <definedName name="기경337.1" localSheetId="12">#REF!</definedName>
    <definedName name="기경338" localSheetId="12">#REF!</definedName>
    <definedName name="기경338.1" localSheetId="12">#REF!</definedName>
    <definedName name="기경339" localSheetId="12">#REF!</definedName>
    <definedName name="기경339.1" localSheetId="12">#REF!</definedName>
    <definedName name="기경34" localSheetId="12">#REF!</definedName>
    <definedName name="기경34.1" localSheetId="12">#REF!</definedName>
    <definedName name="기경340" localSheetId="12">#REF!</definedName>
    <definedName name="기경340.1" localSheetId="12">#REF!</definedName>
    <definedName name="기경341" localSheetId="12">#REF!</definedName>
    <definedName name="기경341.1" localSheetId="12">#REF!</definedName>
    <definedName name="기경342" localSheetId="12">#REF!</definedName>
    <definedName name="기경342.1" localSheetId="12">#REF!</definedName>
    <definedName name="기경343" localSheetId="12">#REF!</definedName>
    <definedName name="기경343.1" localSheetId="12">#REF!</definedName>
    <definedName name="기경344" localSheetId="12">#REF!</definedName>
    <definedName name="기경344.1" localSheetId="12">#REF!</definedName>
    <definedName name="기경345" localSheetId="12">#REF!</definedName>
    <definedName name="기경345.1" localSheetId="12">#REF!</definedName>
    <definedName name="기경346" localSheetId="12">#REF!</definedName>
    <definedName name="기경346.1" localSheetId="12">#REF!</definedName>
    <definedName name="기경347" localSheetId="12">#REF!</definedName>
    <definedName name="기경347.1" localSheetId="12">#REF!</definedName>
    <definedName name="기경348" localSheetId="12">#REF!</definedName>
    <definedName name="기경348.1" localSheetId="12">#REF!</definedName>
    <definedName name="기경349" localSheetId="12">#REF!</definedName>
    <definedName name="기경349.1" localSheetId="12">#REF!</definedName>
    <definedName name="기경35" localSheetId="12">#REF!</definedName>
    <definedName name="기경35.1" localSheetId="12">#REF!</definedName>
    <definedName name="기경350" localSheetId="12">#REF!</definedName>
    <definedName name="기경350.1" localSheetId="12">#REF!</definedName>
    <definedName name="기경351" localSheetId="12">#REF!</definedName>
    <definedName name="기경351.1" localSheetId="12">#REF!</definedName>
    <definedName name="기경352" localSheetId="12">#REF!</definedName>
    <definedName name="기경352.1" localSheetId="12">#REF!</definedName>
    <definedName name="기경353" localSheetId="12">#REF!</definedName>
    <definedName name="기경353.1" localSheetId="12">#REF!</definedName>
    <definedName name="기경354" localSheetId="12">#REF!</definedName>
    <definedName name="기경354.1" localSheetId="12">#REF!</definedName>
    <definedName name="기경355" localSheetId="12">#REF!</definedName>
    <definedName name="기경355.1" localSheetId="12">#REF!</definedName>
    <definedName name="기경356" localSheetId="12">#REF!</definedName>
    <definedName name="기경356.1" localSheetId="12">#REF!</definedName>
    <definedName name="기경357" localSheetId="12">#REF!</definedName>
    <definedName name="기경357.1" localSheetId="12">#REF!</definedName>
    <definedName name="기경358" localSheetId="12">#REF!</definedName>
    <definedName name="기경358.1" localSheetId="12">#REF!</definedName>
    <definedName name="기경359" localSheetId="12">#REF!</definedName>
    <definedName name="기경359.1" localSheetId="12">#REF!</definedName>
    <definedName name="기경36" localSheetId="12">#REF!</definedName>
    <definedName name="기경36.1" localSheetId="12">#REF!</definedName>
    <definedName name="기경360" localSheetId="12">#REF!</definedName>
    <definedName name="기경360.1" localSheetId="12">#REF!</definedName>
    <definedName name="기경361" localSheetId="12">#REF!</definedName>
    <definedName name="기경361.1" localSheetId="12">#REF!</definedName>
    <definedName name="기경362" localSheetId="12">#REF!</definedName>
    <definedName name="기경362.1" localSheetId="12">#REF!</definedName>
    <definedName name="기경363" localSheetId="12">#REF!</definedName>
    <definedName name="기경363.1" localSheetId="12">#REF!</definedName>
    <definedName name="기경364" localSheetId="12">#REF!</definedName>
    <definedName name="기경364.1" localSheetId="12">#REF!</definedName>
    <definedName name="기경365" localSheetId="12">#REF!</definedName>
    <definedName name="기경365.1" localSheetId="12">#REF!</definedName>
    <definedName name="기경366" localSheetId="12">#REF!</definedName>
    <definedName name="기경366.1" localSheetId="12">#REF!</definedName>
    <definedName name="기경367" localSheetId="12">#REF!</definedName>
    <definedName name="기경367.1" localSheetId="12">#REF!</definedName>
    <definedName name="기경368" localSheetId="12">#REF!</definedName>
    <definedName name="기경368.1" localSheetId="12">#REF!</definedName>
    <definedName name="기경369" localSheetId="12">#REF!</definedName>
    <definedName name="기경369.1" localSheetId="12">#REF!</definedName>
    <definedName name="기경37" localSheetId="12">#REF!</definedName>
    <definedName name="기경37.1" localSheetId="12">#REF!</definedName>
    <definedName name="기경370" localSheetId="12">#REF!</definedName>
    <definedName name="기경370.1" localSheetId="12">#REF!</definedName>
    <definedName name="기경371" localSheetId="12">#REF!</definedName>
    <definedName name="기경371.1" localSheetId="12">#REF!</definedName>
    <definedName name="기경372" localSheetId="12">#REF!</definedName>
    <definedName name="기경372.1" localSheetId="12">#REF!</definedName>
    <definedName name="기경373" localSheetId="12">#REF!</definedName>
    <definedName name="기경373.1" localSheetId="12">#REF!</definedName>
    <definedName name="기경374" localSheetId="12">#REF!</definedName>
    <definedName name="기경374.1" localSheetId="12">#REF!</definedName>
    <definedName name="기경375" localSheetId="12">#REF!</definedName>
    <definedName name="기경375.1" localSheetId="12">#REF!</definedName>
    <definedName name="기경376" localSheetId="12">#REF!</definedName>
    <definedName name="기경376.1" localSheetId="12">#REF!</definedName>
    <definedName name="기경377" localSheetId="12">#REF!</definedName>
    <definedName name="기경377.1" localSheetId="12">#REF!</definedName>
    <definedName name="기경378" localSheetId="12">#REF!</definedName>
    <definedName name="기경378.1" localSheetId="12">#REF!</definedName>
    <definedName name="기경379" localSheetId="12">#REF!</definedName>
    <definedName name="기경379.1" localSheetId="12">#REF!</definedName>
    <definedName name="기경38" localSheetId="12">#REF!</definedName>
    <definedName name="기경38.1" localSheetId="12">#REF!</definedName>
    <definedName name="기경380" localSheetId="12">#REF!</definedName>
    <definedName name="기경380.1" localSheetId="12">#REF!</definedName>
    <definedName name="기경381" localSheetId="12">#REF!</definedName>
    <definedName name="기경381.1" localSheetId="12">#REF!</definedName>
    <definedName name="기경382" localSheetId="12">#REF!</definedName>
    <definedName name="기경382.1" localSheetId="12">#REF!</definedName>
    <definedName name="기경383" localSheetId="12">#REF!</definedName>
    <definedName name="기경383.1" localSheetId="12">#REF!</definedName>
    <definedName name="기경384" localSheetId="12">#REF!</definedName>
    <definedName name="기경384.1" localSheetId="12">#REF!</definedName>
    <definedName name="기경385" localSheetId="12">#REF!</definedName>
    <definedName name="기경385.1" localSheetId="12">#REF!</definedName>
    <definedName name="기경386" localSheetId="12">#REF!</definedName>
    <definedName name="기경386.1" localSheetId="12">#REF!</definedName>
    <definedName name="기경387" localSheetId="12">#REF!</definedName>
    <definedName name="기경387.1" localSheetId="12">#REF!</definedName>
    <definedName name="기경388" localSheetId="12">#REF!</definedName>
    <definedName name="기경388.1" localSheetId="12">#REF!</definedName>
    <definedName name="기경389" localSheetId="12">#REF!</definedName>
    <definedName name="기경389.1" localSheetId="12">#REF!</definedName>
    <definedName name="기경39" localSheetId="12">#REF!</definedName>
    <definedName name="기경39.1" localSheetId="12">#REF!</definedName>
    <definedName name="기경390" localSheetId="12">#REF!</definedName>
    <definedName name="기경390.1" localSheetId="12">#REF!</definedName>
    <definedName name="기경391" localSheetId="12">#REF!</definedName>
    <definedName name="기경391.1" localSheetId="12">#REF!</definedName>
    <definedName name="기경392" localSheetId="12">#REF!</definedName>
    <definedName name="기경392.1" localSheetId="12">#REF!</definedName>
    <definedName name="기경393" localSheetId="12">#REF!</definedName>
    <definedName name="기경393.1" localSheetId="12">#REF!</definedName>
    <definedName name="기경394" localSheetId="12">#REF!</definedName>
    <definedName name="기경394.1" localSheetId="12">#REF!</definedName>
    <definedName name="기경395" localSheetId="12">#REF!</definedName>
    <definedName name="기경395.1" localSheetId="12">#REF!</definedName>
    <definedName name="기경396" localSheetId="12">#REF!</definedName>
    <definedName name="기경396.1" localSheetId="12">#REF!</definedName>
    <definedName name="기경397" localSheetId="12">#REF!</definedName>
    <definedName name="기경397.1" localSheetId="12">#REF!</definedName>
    <definedName name="기경398" localSheetId="12">#REF!</definedName>
    <definedName name="기경398.1" localSheetId="12">#REF!</definedName>
    <definedName name="기경399" localSheetId="12">#REF!</definedName>
    <definedName name="기경399.1" localSheetId="12">#REF!</definedName>
    <definedName name="기경4" localSheetId="12">#REF!</definedName>
    <definedName name="기경4.1" localSheetId="12">#REF!</definedName>
    <definedName name="기경40" localSheetId="12">#REF!</definedName>
    <definedName name="기경40.1" localSheetId="12">#REF!</definedName>
    <definedName name="기경400" localSheetId="12">#REF!</definedName>
    <definedName name="기경400.1" localSheetId="12">#REF!</definedName>
    <definedName name="기경401" localSheetId="12">#REF!</definedName>
    <definedName name="기경401.1" localSheetId="12">#REF!</definedName>
    <definedName name="기경402" localSheetId="12">#REF!</definedName>
    <definedName name="기경402.1" localSheetId="12">#REF!</definedName>
    <definedName name="기경403" localSheetId="12">#REF!</definedName>
    <definedName name="기경403.1" localSheetId="12">#REF!</definedName>
    <definedName name="기경404" localSheetId="12">#REF!</definedName>
    <definedName name="기경404.1" localSheetId="12">#REF!</definedName>
    <definedName name="기경405" localSheetId="12">#REF!</definedName>
    <definedName name="기경405.1" localSheetId="12">#REF!</definedName>
    <definedName name="기경406" localSheetId="12">#REF!</definedName>
    <definedName name="기경406.1" localSheetId="12">#REF!</definedName>
    <definedName name="기경407" localSheetId="12">#REF!</definedName>
    <definedName name="기경407.1" localSheetId="12">#REF!</definedName>
    <definedName name="기경408" localSheetId="12">#REF!</definedName>
    <definedName name="기경408.1" localSheetId="12">#REF!</definedName>
    <definedName name="기경409" localSheetId="12">#REF!</definedName>
    <definedName name="기경409.1" localSheetId="12">#REF!</definedName>
    <definedName name="기경41" localSheetId="12">#REF!</definedName>
    <definedName name="기경41.1" localSheetId="12">#REF!</definedName>
    <definedName name="기경410" localSheetId="12">#REF!</definedName>
    <definedName name="기경410.1" localSheetId="12">#REF!</definedName>
    <definedName name="기경411" localSheetId="12">#REF!</definedName>
    <definedName name="기경411.1" localSheetId="12">#REF!</definedName>
    <definedName name="기경412" localSheetId="12">#REF!</definedName>
    <definedName name="기경412.1" localSheetId="12">#REF!</definedName>
    <definedName name="기경413" localSheetId="12">#REF!</definedName>
    <definedName name="기경413.1" localSheetId="12">#REF!</definedName>
    <definedName name="기경414" localSheetId="12">#REF!</definedName>
    <definedName name="기경414.1" localSheetId="12">#REF!</definedName>
    <definedName name="기경415" localSheetId="12">#REF!</definedName>
    <definedName name="기경415.1" localSheetId="12">#REF!</definedName>
    <definedName name="기경416" localSheetId="12">#REF!</definedName>
    <definedName name="기경416.1" localSheetId="12">#REF!</definedName>
    <definedName name="기경417" localSheetId="12">#REF!</definedName>
    <definedName name="기경417.1" localSheetId="12">#REF!</definedName>
    <definedName name="기경418" localSheetId="12">#REF!</definedName>
    <definedName name="기경418.1" localSheetId="12">#REF!</definedName>
    <definedName name="기경419" localSheetId="12">#REF!</definedName>
    <definedName name="기경419.1" localSheetId="12">#REF!</definedName>
    <definedName name="기경42" localSheetId="12">#REF!</definedName>
    <definedName name="기경42.1" localSheetId="12">#REF!</definedName>
    <definedName name="기경420" localSheetId="12">#REF!</definedName>
    <definedName name="기경420.1" localSheetId="12">#REF!</definedName>
    <definedName name="기경421" localSheetId="12">#REF!</definedName>
    <definedName name="기경421.1" localSheetId="12">#REF!</definedName>
    <definedName name="기경422" localSheetId="12">#REF!</definedName>
    <definedName name="기경422.1" localSheetId="12">#REF!</definedName>
    <definedName name="기경423" localSheetId="12">#REF!</definedName>
    <definedName name="기경423.1" localSheetId="12">#REF!</definedName>
    <definedName name="기경424" localSheetId="12">#REF!</definedName>
    <definedName name="기경424.1" localSheetId="12">#REF!</definedName>
    <definedName name="기경425" localSheetId="12">#REF!</definedName>
    <definedName name="기경425.1" localSheetId="12">#REF!</definedName>
    <definedName name="기경426" localSheetId="12">#REF!</definedName>
    <definedName name="기경426.1" localSheetId="12">#REF!</definedName>
    <definedName name="기경427" localSheetId="12">#REF!</definedName>
    <definedName name="기경427.1" localSheetId="12">#REF!</definedName>
    <definedName name="기경428" localSheetId="12">#REF!</definedName>
    <definedName name="기경428.1" localSheetId="12">#REF!</definedName>
    <definedName name="기경429" localSheetId="12">#REF!</definedName>
    <definedName name="기경429.1" localSheetId="12">#REF!</definedName>
    <definedName name="기경43" localSheetId="12">#REF!</definedName>
    <definedName name="기경43.1" localSheetId="12">#REF!</definedName>
    <definedName name="기경430" localSheetId="12">#REF!</definedName>
    <definedName name="기경430.1" localSheetId="12">#REF!</definedName>
    <definedName name="기경431" localSheetId="12">#REF!</definedName>
    <definedName name="기경431.1" localSheetId="12">#REF!</definedName>
    <definedName name="기경432" localSheetId="12">#REF!</definedName>
    <definedName name="기경432.1" localSheetId="12">#REF!</definedName>
    <definedName name="기경433" localSheetId="12">#REF!</definedName>
    <definedName name="기경433.1" localSheetId="12">#REF!</definedName>
    <definedName name="기경434" localSheetId="12">#REF!</definedName>
    <definedName name="기경434.1" localSheetId="12">#REF!</definedName>
    <definedName name="기경435" localSheetId="12">#REF!</definedName>
    <definedName name="기경435.1" localSheetId="12">#REF!</definedName>
    <definedName name="기경436" localSheetId="12">#REF!</definedName>
    <definedName name="기경436.1" localSheetId="12">#REF!</definedName>
    <definedName name="기경437" localSheetId="12">#REF!</definedName>
    <definedName name="기경437.1" localSheetId="12">#REF!</definedName>
    <definedName name="기경438" localSheetId="12">#REF!</definedName>
    <definedName name="기경438.1" localSheetId="12">#REF!</definedName>
    <definedName name="기경439" localSheetId="12">#REF!</definedName>
    <definedName name="기경439.1" localSheetId="12">#REF!</definedName>
    <definedName name="기경44" localSheetId="12">#REF!</definedName>
    <definedName name="기경44.1" localSheetId="12">#REF!</definedName>
    <definedName name="기경440" localSheetId="12">#REF!</definedName>
    <definedName name="기경440.1" localSheetId="12">#REF!</definedName>
    <definedName name="기경441" localSheetId="12">#REF!</definedName>
    <definedName name="기경441.1" localSheetId="12">#REF!</definedName>
    <definedName name="기경442" localSheetId="12">#REF!</definedName>
    <definedName name="기경442.1" localSheetId="12">#REF!</definedName>
    <definedName name="기경443" localSheetId="12">#REF!</definedName>
    <definedName name="기경443.1" localSheetId="12">#REF!</definedName>
    <definedName name="기경444" localSheetId="12">#REF!</definedName>
    <definedName name="기경444.1" localSheetId="12">#REF!</definedName>
    <definedName name="기경445" localSheetId="12">#REF!</definedName>
    <definedName name="기경445.1" localSheetId="12">#REF!</definedName>
    <definedName name="기경446" localSheetId="12">#REF!</definedName>
    <definedName name="기경446.1" localSheetId="12">#REF!</definedName>
    <definedName name="기경447" localSheetId="12">#REF!</definedName>
    <definedName name="기경447.1" localSheetId="12">#REF!</definedName>
    <definedName name="기경448" localSheetId="12">#REF!</definedName>
    <definedName name="기경448.1" localSheetId="12">#REF!</definedName>
    <definedName name="기경449" localSheetId="12">#REF!</definedName>
    <definedName name="기경449.1" localSheetId="12">#REF!</definedName>
    <definedName name="기경45" localSheetId="12">#REF!</definedName>
    <definedName name="기경45.1" localSheetId="12">#REF!</definedName>
    <definedName name="기경450" localSheetId="12">#REF!</definedName>
    <definedName name="기경450.1" localSheetId="12">#REF!</definedName>
    <definedName name="기경451" localSheetId="12">#REF!</definedName>
    <definedName name="기경451.1" localSheetId="12">#REF!</definedName>
    <definedName name="기경452" localSheetId="12">#REF!</definedName>
    <definedName name="기경452.1" localSheetId="12">#REF!</definedName>
    <definedName name="기경453" localSheetId="12">#REF!</definedName>
    <definedName name="기경453.1" localSheetId="12">#REF!</definedName>
    <definedName name="기경454" localSheetId="12">#REF!</definedName>
    <definedName name="기경454.1" localSheetId="12">#REF!</definedName>
    <definedName name="기경455" localSheetId="12">#REF!</definedName>
    <definedName name="기경455.1" localSheetId="12">#REF!</definedName>
    <definedName name="기경456" localSheetId="12">#REF!</definedName>
    <definedName name="기경456.1" localSheetId="12">#REF!</definedName>
    <definedName name="기경457" localSheetId="12">#REF!</definedName>
    <definedName name="기경457.1" localSheetId="12">#REF!</definedName>
    <definedName name="기경458" localSheetId="12">#REF!</definedName>
    <definedName name="기경458.1" localSheetId="12">#REF!</definedName>
    <definedName name="기경459" localSheetId="12">#REF!</definedName>
    <definedName name="기경459.1" localSheetId="12">#REF!</definedName>
    <definedName name="기경46" localSheetId="12">#REF!</definedName>
    <definedName name="기경46.1" localSheetId="12">#REF!</definedName>
    <definedName name="기경460" localSheetId="12">#REF!</definedName>
    <definedName name="기경460.1" localSheetId="12">#REF!</definedName>
    <definedName name="기경461" localSheetId="12">#REF!</definedName>
    <definedName name="기경461.1" localSheetId="12">#REF!</definedName>
    <definedName name="기경47" localSheetId="12">#REF!</definedName>
    <definedName name="기경47.1" localSheetId="12">#REF!</definedName>
    <definedName name="기경48" localSheetId="12">#REF!</definedName>
    <definedName name="기경48.1" localSheetId="12">#REF!</definedName>
    <definedName name="기경49" localSheetId="12">#REF!</definedName>
    <definedName name="기경49.1" localSheetId="12">#REF!</definedName>
    <definedName name="기경5" localSheetId="12">#REF!</definedName>
    <definedName name="기경5.1" localSheetId="12">#REF!</definedName>
    <definedName name="기경50" localSheetId="12">#REF!</definedName>
    <definedName name="기경50.1" localSheetId="12">#REF!</definedName>
    <definedName name="기경51" localSheetId="12">#REF!</definedName>
    <definedName name="기경51.1" localSheetId="12">#REF!</definedName>
    <definedName name="기경52" localSheetId="12">#REF!</definedName>
    <definedName name="기경52.1" localSheetId="12">#REF!</definedName>
    <definedName name="기경53" localSheetId="12">#REF!</definedName>
    <definedName name="기경53.1" localSheetId="12">#REF!</definedName>
    <definedName name="기경54" localSheetId="12">#REF!</definedName>
    <definedName name="기경54.1" localSheetId="12">#REF!</definedName>
    <definedName name="기경55" localSheetId="12">#REF!</definedName>
    <definedName name="기경55.1" localSheetId="12">#REF!</definedName>
    <definedName name="기경56" localSheetId="12">#REF!</definedName>
    <definedName name="기경56.1" localSheetId="12">#REF!</definedName>
    <definedName name="기경57" localSheetId="12">#REF!</definedName>
    <definedName name="기경57.1" localSheetId="12">#REF!</definedName>
    <definedName name="기경58" localSheetId="12">#REF!</definedName>
    <definedName name="기경58.1" localSheetId="12">#REF!</definedName>
    <definedName name="기경59" localSheetId="12">#REF!</definedName>
    <definedName name="기경59.1" localSheetId="12">#REF!</definedName>
    <definedName name="기경6" localSheetId="12">#REF!</definedName>
    <definedName name="기경6.1" localSheetId="12">#REF!</definedName>
    <definedName name="기경60" localSheetId="12">#REF!</definedName>
    <definedName name="기경60.1" localSheetId="12">#REF!</definedName>
    <definedName name="기경61" localSheetId="12">#REF!</definedName>
    <definedName name="기경61.1" localSheetId="12">#REF!</definedName>
    <definedName name="기경62" localSheetId="12">#REF!</definedName>
    <definedName name="기경62.1" localSheetId="12">#REF!</definedName>
    <definedName name="기경63" localSheetId="12">#REF!</definedName>
    <definedName name="기경63.1" localSheetId="12">#REF!</definedName>
    <definedName name="기경64" localSheetId="12">#REF!</definedName>
    <definedName name="기경64.1" localSheetId="12">#REF!</definedName>
    <definedName name="기경65" localSheetId="12">#REF!</definedName>
    <definedName name="기경65.1" localSheetId="12">#REF!</definedName>
    <definedName name="기경66" localSheetId="12">#REF!</definedName>
    <definedName name="기경66.1" localSheetId="12">#REF!</definedName>
    <definedName name="기경67" localSheetId="12">#REF!</definedName>
    <definedName name="기경67.1" localSheetId="12">#REF!</definedName>
    <definedName name="기경68" localSheetId="12">#REF!</definedName>
    <definedName name="기경68.1" localSheetId="12">#REF!</definedName>
    <definedName name="기경69" localSheetId="12">#REF!</definedName>
    <definedName name="기경69.1" localSheetId="12">#REF!</definedName>
    <definedName name="기경7" localSheetId="12">#REF!</definedName>
    <definedName name="기경7.1" localSheetId="12">#REF!</definedName>
    <definedName name="기경70" localSheetId="12">#REF!</definedName>
    <definedName name="기경70.1" localSheetId="12">#REF!</definedName>
    <definedName name="기경71" localSheetId="12">#REF!</definedName>
    <definedName name="기경71.1" localSheetId="12">#REF!</definedName>
    <definedName name="기경72" localSheetId="12">#REF!</definedName>
    <definedName name="기경72.1" localSheetId="12">#REF!</definedName>
    <definedName name="기경73" localSheetId="12">#REF!</definedName>
    <definedName name="기경73.1" localSheetId="12">#REF!</definedName>
    <definedName name="기경74" localSheetId="12">#REF!</definedName>
    <definedName name="기경74.1" localSheetId="12">#REF!</definedName>
    <definedName name="기경75" localSheetId="12">#REF!</definedName>
    <definedName name="기경75.1" localSheetId="12">#REF!</definedName>
    <definedName name="기경76" localSheetId="12">#REF!</definedName>
    <definedName name="기경76.1" localSheetId="12">#REF!</definedName>
    <definedName name="기경77" localSheetId="12">#REF!</definedName>
    <definedName name="기경77.1" localSheetId="12">#REF!</definedName>
    <definedName name="기경78" localSheetId="12">#REF!</definedName>
    <definedName name="기경78.1" localSheetId="12">#REF!</definedName>
    <definedName name="기경79" localSheetId="12">#REF!</definedName>
    <definedName name="기경79.1" localSheetId="12">#REF!</definedName>
    <definedName name="기경8" localSheetId="12">#REF!</definedName>
    <definedName name="기경8.1" localSheetId="12">#REF!</definedName>
    <definedName name="기경80" localSheetId="12">#REF!</definedName>
    <definedName name="기경80.1" localSheetId="12">#REF!</definedName>
    <definedName name="기경81" localSheetId="12">#REF!</definedName>
    <definedName name="기경81.1" localSheetId="12">#REF!</definedName>
    <definedName name="기경82" localSheetId="12">#REF!</definedName>
    <definedName name="기경82.1" localSheetId="12">#REF!</definedName>
    <definedName name="기경83" localSheetId="12">#REF!</definedName>
    <definedName name="기경83.1" localSheetId="12">#REF!</definedName>
    <definedName name="기경84" localSheetId="12">#REF!</definedName>
    <definedName name="기경84.1" localSheetId="12">#REF!</definedName>
    <definedName name="기경85" localSheetId="12">#REF!</definedName>
    <definedName name="기경85.1" localSheetId="12">#REF!</definedName>
    <definedName name="기경86" localSheetId="12">#REF!</definedName>
    <definedName name="기경86.1" localSheetId="12">#REF!</definedName>
    <definedName name="기경87" localSheetId="12">#REF!</definedName>
    <definedName name="기경87.1" localSheetId="12">#REF!</definedName>
    <definedName name="기경88" localSheetId="12">#REF!</definedName>
    <definedName name="기경88.1" localSheetId="12">#REF!</definedName>
    <definedName name="기경89" localSheetId="12">#REF!</definedName>
    <definedName name="기경89.1" localSheetId="12">#REF!</definedName>
    <definedName name="기경9" localSheetId="12">#REF!</definedName>
    <definedName name="기경9.1" localSheetId="12">#REF!</definedName>
    <definedName name="기경90" localSheetId="12">#REF!</definedName>
    <definedName name="기경90.1" localSheetId="12">#REF!</definedName>
    <definedName name="기경91" localSheetId="12">#REF!</definedName>
    <definedName name="기경91.1" localSheetId="12">#REF!</definedName>
    <definedName name="기경92" localSheetId="12">#REF!</definedName>
    <definedName name="기경92.1" localSheetId="12">#REF!</definedName>
    <definedName name="기경93" localSheetId="12">#REF!</definedName>
    <definedName name="기경93.1" localSheetId="12">#REF!</definedName>
    <definedName name="기경94" localSheetId="12">#REF!</definedName>
    <definedName name="기경94.1" localSheetId="12">#REF!</definedName>
    <definedName name="기경95" localSheetId="12">#REF!</definedName>
    <definedName name="기경95.1" localSheetId="12">#REF!</definedName>
    <definedName name="기경96" localSheetId="12">#REF!</definedName>
    <definedName name="기경96.1" localSheetId="12">#REF!</definedName>
    <definedName name="기경97" localSheetId="12">#REF!</definedName>
    <definedName name="기경97.1" localSheetId="12">#REF!</definedName>
    <definedName name="기경98" localSheetId="12">#REF!</definedName>
    <definedName name="기경98.1" localSheetId="12">#REF!</definedName>
    <definedName name="기경99" localSheetId="12">#REF!</definedName>
    <definedName name="기경99.1" localSheetId="12">#REF!</definedName>
    <definedName name="기경수정" localSheetId="12">#REF!</definedName>
    <definedName name="기계" localSheetId="12">#REF!</definedName>
    <definedName name="기계경비" localSheetId="12">#REF!</definedName>
    <definedName name="기계공" localSheetId="12">#REF!</definedName>
    <definedName name="기계근거" localSheetId="12">#REF!</definedName>
    <definedName name="기계산정" localSheetId="12">#REF!</definedName>
    <definedName name="기계산정표" localSheetId="12">#REF!,#REF!</definedName>
    <definedName name="기계설치공" localSheetId="12">#REF!</definedName>
    <definedName name="기계운전사" localSheetId="12">#REF!</definedName>
    <definedName name="기계조수" localSheetId="12">#REF!</definedName>
    <definedName name="기계조장" localSheetId="12">#REF!</definedName>
    <definedName name="기노1" localSheetId="12">#REF!</definedName>
    <definedName name="기노1.1" localSheetId="12">#REF!</definedName>
    <definedName name="기노10" localSheetId="12">#REF!</definedName>
    <definedName name="기노10.1" localSheetId="12">#REF!</definedName>
    <definedName name="기노100" localSheetId="12">#REF!</definedName>
    <definedName name="기노100.1" localSheetId="12">#REF!</definedName>
    <definedName name="기노101" localSheetId="12">#REF!</definedName>
    <definedName name="기노101.1" localSheetId="12">#REF!</definedName>
    <definedName name="기노102" localSheetId="12">#REF!</definedName>
    <definedName name="기노102.1" localSheetId="12">#REF!</definedName>
    <definedName name="기노103" localSheetId="12">#REF!</definedName>
    <definedName name="기노103.1" localSheetId="12">#REF!</definedName>
    <definedName name="기노104" localSheetId="12">#REF!</definedName>
    <definedName name="기노104.1" localSheetId="12">#REF!</definedName>
    <definedName name="기노105" localSheetId="12">#REF!</definedName>
    <definedName name="기노105.1" localSheetId="12">#REF!</definedName>
    <definedName name="기노106" localSheetId="12">#REF!</definedName>
    <definedName name="기노106.1" localSheetId="12">#REF!</definedName>
    <definedName name="기노107" localSheetId="12">#REF!</definedName>
    <definedName name="기노107.1" localSheetId="12">#REF!</definedName>
    <definedName name="기노108" localSheetId="12">#REF!</definedName>
    <definedName name="기노108.1" localSheetId="12">#REF!</definedName>
    <definedName name="기노109" localSheetId="12">#REF!</definedName>
    <definedName name="기노109.1" localSheetId="12">#REF!</definedName>
    <definedName name="기노11" localSheetId="12">#REF!</definedName>
    <definedName name="기노11.1" localSheetId="12">#REF!</definedName>
    <definedName name="기노110" localSheetId="12">#REF!</definedName>
    <definedName name="기노110.1" localSheetId="12">#REF!</definedName>
    <definedName name="기노111" localSheetId="12">#REF!</definedName>
    <definedName name="기노111.1" localSheetId="12">#REF!</definedName>
    <definedName name="기노112" localSheetId="12">#REF!</definedName>
    <definedName name="기노112.1" localSheetId="12">#REF!</definedName>
    <definedName name="기노113" localSheetId="12">#REF!</definedName>
    <definedName name="기노113.1" localSheetId="12">#REF!</definedName>
    <definedName name="기노114" localSheetId="12">#REF!</definedName>
    <definedName name="기노114.1" localSheetId="12">#REF!</definedName>
    <definedName name="기노115" localSheetId="12">#REF!</definedName>
    <definedName name="기노115.1" localSheetId="12">#REF!</definedName>
    <definedName name="기노116" localSheetId="12">#REF!</definedName>
    <definedName name="기노116.1" localSheetId="12">#REF!</definedName>
    <definedName name="기노117" localSheetId="12">#REF!</definedName>
    <definedName name="기노117.1" localSheetId="12">#REF!</definedName>
    <definedName name="기노118" localSheetId="12">#REF!</definedName>
    <definedName name="기노118.1" localSheetId="12">#REF!</definedName>
    <definedName name="기노119" localSheetId="12">#REF!</definedName>
    <definedName name="기노119.1" localSheetId="12">#REF!</definedName>
    <definedName name="기노12" localSheetId="12">#REF!</definedName>
    <definedName name="기노12.1" localSheetId="12">#REF!</definedName>
    <definedName name="기노120" localSheetId="12">#REF!</definedName>
    <definedName name="기노120.1" localSheetId="12">#REF!</definedName>
    <definedName name="기노121" localSheetId="12">#REF!</definedName>
    <definedName name="기노121.1" localSheetId="12">#REF!</definedName>
    <definedName name="기노122" localSheetId="12">#REF!</definedName>
    <definedName name="기노122.1" localSheetId="12">#REF!</definedName>
    <definedName name="기노123" localSheetId="12">#REF!</definedName>
    <definedName name="기노123.1" localSheetId="12">#REF!</definedName>
    <definedName name="기노124" localSheetId="12">#REF!</definedName>
    <definedName name="기노124.1" localSheetId="12">#REF!</definedName>
    <definedName name="기노125" localSheetId="12">#REF!</definedName>
    <definedName name="기노125.1" localSheetId="12">#REF!</definedName>
    <definedName name="기노126" localSheetId="12">#REF!</definedName>
    <definedName name="기노126.1" localSheetId="12">#REF!</definedName>
    <definedName name="기노127" localSheetId="12">#REF!</definedName>
    <definedName name="기노127.1" localSheetId="12">#REF!</definedName>
    <definedName name="기노128" localSheetId="12">#REF!</definedName>
    <definedName name="기노128.1" localSheetId="12">#REF!</definedName>
    <definedName name="기노129" localSheetId="12">#REF!</definedName>
    <definedName name="기노129.1" localSheetId="12">#REF!</definedName>
    <definedName name="기노13" localSheetId="12">#REF!</definedName>
    <definedName name="기노13.1" localSheetId="12">#REF!</definedName>
    <definedName name="기노130" localSheetId="12">#REF!</definedName>
    <definedName name="기노130.1" localSheetId="12">#REF!</definedName>
    <definedName name="기노131" localSheetId="12">#REF!</definedName>
    <definedName name="기노131.1" localSheetId="12">#REF!</definedName>
    <definedName name="기노132" localSheetId="12">#REF!</definedName>
    <definedName name="기노132.1" localSheetId="12">#REF!</definedName>
    <definedName name="기노133" localSheetId="12">#REF!</definedName>
    <definedName name="기노133.1" localSheetId="12">#REF!</definedName>
    <definedName name="기노134" localSheetId="12">#REF!</definedName>
    <definedName name="기노134.1" localSheetId="12">#REF!</definedName>
    <definedName name="기노135" localSheetId="12">#REF!</definedName>
    <definedName name="기노135.1" localSheetId="12">#REF!</definedName>
    <definedName name="기노136" localSheetId="12">#REF!</definedName>
    <definedName name="기노136.1" localSheetId="12">#REF!</definedName>
    <definedName name="기노137" localSheetId="12">#REF!</definedName>
    <definedName name="기노137.1" localSheetId="12">#REF!</definedName>
    <definedName name="기노138" localSheetId="12">#REF!</definedName>
    <definedName name="기노138.1" localSheetId="12">#REF!</definedName>
    <definedName name="기노139" localSheetId="12">#REF!</definedName>
    <definedName name="기노139.1" localSheetId="12">#REF!</definedName>
    <definedName name="기노14" localSheetId="12">#REF!</definedName>
    <definedName name="기노14.1" localSheetId="12">#REF!</definedName>
    <definedName name="기노140" localSheetId="12">#REF!</definedName>
    <definedName name="기노140.1" localSheetId="12">#REF!</definedName>
    <definedName name="기노141" localSheetId="12">#REF!</definedName>
    <definedName name="기노141.1" localSheetId="12">#REF!</definedName>
    <definedName name="기노142" localSheetId="12">#REF!</definedName>
    <definedName name="기노142.1" localSheetId="12">#REF!</definedName>
    <definedName name="기노143" localSheetId="12">#REF!</definedName>
    <definedName name="기노143.1" localSheetId="12">#REF!</definedName>
    <definedName name="기노144" localSheetId="12">#REF!</definedName>
    <definedName name="기노144.1" localSheetId="12">#REF!</definedName>
    <definedName name="기노145" localSheetId="12">#REF!</definedName>
    <definedName name="기노145.1" localSheetId="12">#REF!</definedName>
    <definedName name="기노146" localSheetId="12">#REF!</definedName>
    <definedName name="기노146.1" localSheetId="12">#REF!</definedName>
    <definedName name="기노147" localSheetId="12">#REF!</definedName>
    <definedName name="기노147.1" localSheetId="12">#REF!</definedName>
    <definedName name="기노148" localSheetId="12">#REF!</definedName>
    <definedName name="기노148.1" localSheetId="12">#REF!</definedName>
    <definedName name="기노149" localSheetId="12">#REF!</definedName>
    <definedName name="기노149.1" localSheetId="12">#REF!</definedName>
    <definedName name="기노15" localSheetId="12">#REF!</definedName>
    <definedName name="기노15.1" localSheetId="12">#REF!</definedName>
    <definedName name="기노150" localSheetId="12">#REF!</definedName>
    <definedName name="기노150.1" localSheetId="12">#REF!</definedName>
    <definedName name="기노151" localSheetId="12">#REF!</definedName>
    <definedName name="기노151.1" localSheetId="12">#REF!</definedName>
    <definedName name="기노152" localSheetId="12">#REF!</definedName>
    <definedName name="기노152.1" localSheetId="12">#REF!</definedName>
    <definedName name="기노153" localSheetId="12">#REF!</definedName>
    <definedName name="기노153.1" localSheetId="12">#REF!</definedName>
    <definedName name="기노154" localSheetId="12">#REF!</definedName>
    <definedName name="기노154.1" localSheetId="12">#REF!</definedName>
    <definedName name="기노155" localSheetId="12">#REF!</definedName>
    <definedName name="기노155.1" localSheetId="12">#REF!</definedName>
    <definedName name="기노156" localSheetId="12">#REF!</definedName>
    <definedName name="기노156.1" localSheetId="12">#REF!</definedName>
    <definedName name="기노157" localSheetId="12">#REF!</definedName>
    <definedName name="기노157.1" localSheetId="12">#REF!</definedName>
    <definedName name="기노158" localSheetId="12">#REF!</definedName>
    <definedName name="기노158.1" localSheetId="12">#REF!</definedName>
    <definedName name="기노159" localSheetId="12">#REF!</definedName>
    <definedName name="기노159.1" localSheetId="12">#REF!</definedName>
    <definedName name="기노16" localSheetId="12">#REF!</definedName>
    <definedName name="기노16.1" localSheetId="12">#REF!</definedName>
    <definedName name="기노160" localSheetId="12">#REF!</definedName>
    <definedName name="기노160.1" localSheetId="12">#REF!</definedName>
    <definedName name="기노161" localSheetId="12">#REF!</definedName>
    <definedName name="기노161.1" localSheetId="12">#REF!</definedName>
    <definedName name="기노162" localSheetId="12">#REF!</definedName>
    <definedName name="기노162.1" localSheetId="12">#REF!</definedName>
    <definedName name="기노163" localSheetId="12">#REF!</definedName>
    <definedName name="기노163.1" localSheetId="12">#REF!</definedName>
    <definedName name="기노164" localSheetId="12">#REF!</definedName>
    <definedName name="기노164.1" localSheetId="12">#REF!</definedName>
    <definedName name="기노165" localSheetId="12">#REF!</definedName>
    <definedName name="기노165.1" localSheetId="12">#REF!</definedName>
    <definedName name="기노166" localSheetId="12">#REF!</definedName>
    <definedName name="기노166.1" localSheetId="12">#REF!</definedName>
    <definedName name="기노167" localSheetId="12">#REF!</definedName>
    <definedName name="기노167.1" localSheetId="12">#REF!</definedName>
    <definedName name="기노168" localSheetId="12">#REF!</definedName>
    <definedName name="기노168.1" localSheetId="12">#REF!</definedName>
    <definedName name="기노169" localSheetId="12">#REF!</definedName>
    <definedName name="기노169.1" localSheetId="12">#REF!</definedName>
    <definedName name="기노17" localSheetId="12">#REF!</definedName>
    <definedName name="기노17.1" localSheetId="12">#REF!</definedName>
    <definedName name="기노170" localSheetId="12">#REF!</definedName>
    <definedName name="기노170.1" localSheetId="12">#REF!</definedName>
    <definedName name="기노171" localSheetId="12">#REF!</definedName>
    <definedName name="기노171.1" localSheetId="12">#REF!</definedName>
    <definedName name="기노172" localSheetId="12">#REF!</definedName>
    <definedName name="기노172.1" localSheetId="12">#REF!</definedName>
    <definedName name="기노173" localSheetId="12">#REF!</definedName>
    <definedName name="기노173.1" localSheetId="12">#REF!</definedName>
    <definedName name="기노174" localSheetId="12">#REF!</definedName>
    <definedName name="기노174.1" localSheetId="12">#REF!</definedName>
    <definedName name="기노175" localSheetId="12">#REF!</definedName>
    <definedName name="기노175.1" localSheetId="12">#REF!</definedName>
    <definedName name="기노176" localSheetId="12">#REF!</definedName>
    <definedName name="기노176.1" localSheetId="12">#REF!</definedName>
    <definedName name="기노177" localSheetId="12">#REF!</definedName>
    <definedName name="기노177.1" localSheetId="12">#REF!</definedName>
    <definedName name="기노178" localSheetId="12">#REF!</definedName>
    <definedName name="기노178.1" localSheetId="12">#REF!</definedName>
    <definedName name="기노179" localSheetId="12">#REF!</definedName>
    <definedName name="기노179.1" localSheetId="12">#REF!</definedName>
    <definedName name="기노18" localSheetId="12">#REF!</definedName>
    <definedName name="기노18.1" localSheetId="12">#REF!</definedName>
    <definedName name="기노180" localSheetId="12">#REF!</definedName>
    <definedName name="기노180.1" localSheetId="12">#REF!</definedName>
    <definedName name="기노181" localSheetId="12">#REF!</definedName>
    <definedName name="기노181.1" localSheetId="12">#REF!</definedName>
    <definedName name="기노182" localSheetId="12">#REF!</definedName>
    <definedName name="기노182.1" localSheetId="12">#REF!</definedName>
    <definedName name="기노183" localSheetId="12">#REF!</definedName>
    <definedName name="기노183.1" localSheetId="12">#REF!</definedName>
    <definedName name="기노184" localSheetId="12">#REF!</definedName>
    <definedName name="기노184.1" localSheetId="12">#REF!</definedName>
    <definedName name="기노185" localSheetId="12">#REF!</definedName>
    <definedName name="기노185.1" localSheetId="12">#REF!</definedName>
    <definedName name="기노186" localSheetId="12">#REF!</definedName>
    <definedName name="기노186.1" localSheetId="12">#REF!</definedName>
    <definedName name="기노187" localSheetId="12">#REF!</definedName>
    <definedName name="기노187.1" localSheetId="12">#REF!</definedName>
    <definedName name="기노188" localSheetId="12">#REF!</definedName>
    <definedName name="기노188.1" localSheetId="12">#REF!</definedName>
    <definedName name="기노189" localSheetId="12">#REF!</definedName>
    <definedName name="기노189.1" localSheetId="12">#REF!</definedName>
    <definedName name="기노19" localSheetId="12">#REF!</definedName>
    <definedName name="기노19.1" localSheetId="12">#REF!</definedName>
    <definedName name="기노190" localSheetId="12">#REF!</definedName>
    <definedName name="기노190.1" localSheetId="12">#REF!</definedName>
    <definedName name="기노191" localSheetId="12">#REF!</definedName>
    <definedName name="기노191.1" localSheetId="12">#REF!</definedName>
    <definedName name="기노192" localSheetId="12">#REF!</definedName>
    <definedName name="기노192.1" localSheetId="12">#REF!</definedName>
    <definedName name="기노193" localSheetId="12">#REF!</definedName>
    <definedName name="기노193.1" localSheetId="12">#REF!</definedName>
    <definedName name="기노194" localSheetId="12">#REF!</definedName>
    <definedName name="기노194.1" localSheetId="12">#REF!</definedName>
    <definedName name="기노195" localSheetId="12">#REF!</definedName>
    <definedName name="기노195.1" localSheetId="12">#REF!</definedName>
    <definedName name="기노196" localSheetId="12">#REF!</definedName>
    <definedName name="기노196.1" localSheetId="12">#REF!</definedName>
    <definedName name="기노197" localSheetId="12">#REF!</definedName>
    <definedName name="기노197.1" localSheetId="12">#REF!</definedName>
    <definedName name="기노198" localSheetId="12">#REF!</definedName>
    <definedName name="기노198.1" localSheetId="12">#REF!</definedName>
    <definedName name="기노199" localSheetId="12">#REF!</definedName>
    <definedName name="기노199.1" localSheetId="12">#REF!</definedName>
    <definedName name="기노2" localSheetId="12">#REF!</definedName>
    <definedName name="기노2.1" localSheetId="12">#REF!</definedName>
    <definedName name="기노20" localSheetId="12">#REF!</definedName>
    <definedName name="기노20.1" localSheetId="12">#REF!</definedName>
    <definedName name="기노200" localSheetId="12">#REF!</definedName>
    <definedName name="기노200.1" localSheetId="12">#REF!</definedName>
    <definedName name="기노201" localSheetId="12">#REF!</definedName>
    <definedName name="기노201.1" localSheetId="12">#REF!</definedName>
    <definedName name="기노202" localSheetId="12">#REF!</definedName>
    <definedName name="기노202.1" localSheetId="12">#REF!</definedName>
    <definedName name="기노203" localSheetId="12">#REF!</definedName>
    <definedName name="기노203.1" localSheetId="12">#REF!</definedName>
    <definedName name="기노204" localSheetId="12">#REF!</definedName>
    <definedName name="기노204.1" localSheetId="12">#REF!</definedName>
    <definedName name="기노205" localSheetId="12">#REF!</definedName>
    <definedName name="기노205.1" localSheetId="12">#REF!</definedName>
    <definedName name="기노206" localSheetId="12">#REF!</definedName>
    <definedName name="기노206.1" localSheetId="12">#REF!</definedName>
    <definedName name="기노207" localSheetId="12">#REF!</definedName>
    <definedName name="기노207.1" localSheetId="12">#REF!</definedName>
    <definedName name="기노208" localSheetId="12">#REF!</definedName>
    <definedName name="기노208.1" localSheetId="12">#REF!</definedName>
    <definedName name="기노209" localSheetId="12">#REF!</definedName>
    <definedName name="기노209.1" localSheetId="12">#REF!</definedName>
    <definedName name="기노21" localSheetId="12">#REF!</definedName>
    <definedName name="기노21.1" localSheetId="12">#REF!</definedName>
    <definedName name="기노210" localSheetId="12">#REF!</definedName>
    <definedName name="기노210.1" localSheetId="12">#REF!</definedName>
    <definedName name="기노211" localSheetId="12">#REF!</definedName>
    <definedName name="기노211.1" localSheetId="12">#REF!</definedName>
    <definedName name="기노212" localSheetId="12">#REF!</definedName>
    <definedName name="기노212.1" localSheetId="12">#REF!</definedName>
    <definedName name="기노213" localSheetId="12">#REF!</definedName>
    <definedName name="기노213.1" localSheetId="12">#REF!</definedName>
    <definedName name="기노214" localSheetId="12">#REF!</definedName>
    <definedName name="기노214.1" localSheetId="12">#REF!</definedName>
    <definedName name="기노215" localSheetId="12">#REF!</definedName>
    <definedName name="기노215.1" localSheetId="12">#REF!</definedName>
    <definedName name="기노216" localSheetId="12">#REF!</definedName>
    <definedName name="기노216.1" localSheetId="12">#REF!</definedName>
    <definedName name="기노217" localSheetId="12">#REF!</definedName>
    <definedName name="기노217.1" localSheetId="12">#REF!</definedName>
    <definedName name="기노218" localSheetId="12">#REF!</definedName>
    <definedName name="기노218.1" localSheetId="12">#REF!</definedName>
    <definedName name="기노219" localSheetId="12">#REF!</definedName>
    <definedName name="기노219.1" localSheetId="12">#REF!</definedName>
    <definedName name="기노22" localSheetId="12">#REF!</definedName>
    <definedName name="기노22.1" localSheetId="12">#REF!</definedName>
    <definedName name="기노220" localSheetId="12">#REF!</definedName>
    <definedName name="기노220.1" localSheetId="12">#REF!</definedName>
    <definedName name="기노221" localSheetId="12">#REF!</definedName>
    <definedName name="기노221.1" localSheetId="12">#REF!</definedName>
    <definedName name="기노222" localSheetId="12">#REF!</definedName>
    <definedName name="기노222.1" localSheetId="12">#REF!</definedName>
    <definedName name="기노223" localSheetId="12">#REF!</definedName>
    <definedName name="기노223.1" localSheetId="12">#REF!</definedName>
    <definedName name="기노224" localSheetId="12">#REF!</definedName>
    <definedName name="기노224.1" localSheetId="12">#REF!</definedName>
    <definedName name="기노225" localSheetId="12">#REF!</definedName>
    <definedName name="기노225.1" localSheetId="12">#REF!</definedName>
    <definedName name="기노226" localSheetId="12">#REF!</definedName>
    <definedName name="기노226.1" localSheetId="12">#REF!</definedName>
    <definedName name="기노227" localSheetId="12">#REF!</definedName>
    <definedName name="기노227.1" localSheetId="12">#REF!</definedName>
    <definedName name="기노228" localSheetId="12">#REF!</definedName>
    <definedName name="기노228.1" localSheetId="12">#REF!</definedName>
    <definedName name="기노229" localSheetId="12">#REF!</definedName>
    <definedName name="기노229.1" localSheetId="12">#REF!</definedName>
    <definedName name="기노23" localSheetId="12">#REF!</definedName>
    <definedName name="기노23.1" localSheetId="12">#REF!</definedName>
    <definedName name="기노230" localSheetId="12">#REF!</definedName>
    <definedName name="기노230.1" localSheetId="12">#REF!</definedName>
    <definedName name="기노231" localSheetId="12">#REF!</definedName>
    <definedName name="기노231.1" localSheetId="12">#REF!</definedName>
    <definedName name="기노232" localSheetId="12">#REF!</definedName>
    <definedName name="기노232.1" localSheetId="12">#REF!</definedName>
    <definedName name="기노233" localSheetId="12">#REF!</definedName>
    <definedName name="기노233.1" localSheetId="12">#REF!</definedName>
    <definedName name="기노234" localSheetId="12">#REF!</definedName>
    <definedName name="기노234.1" localSheetId="12">#REF!</definedName>
    <definedName name="기노235" localSheetId="12">#REF!</definedName>
    <definedName name="기노235.1" localSheetId="12">#REF!</definedName>
    <definedName name="기노236" localSheetId="12">#REF!</definedName>
    <definedName name="기노236.1" localSheetId="12">#REF!</definedName>
    <definedName name="기노237" localSheetId="12">#REF!</definedName>
    <definedName name="기노237.1" localSheetId="12">#REF!</definedName>
    <definedName name="기노238" localSheetId="12">#REF!</definedName>
    <definedName name="기노238.1" localSheetId="12">#REF!</definedName>
    <definedName name="기노239" localSheetId="12">#REF!</definedName>
    <definedName name="기노239.1" localSheetId="12">#REF!</definedName>
    <definedName name="기노24" localSheetId="12">#REF!</definedName>
    <definedName name="기노24.1" localSheetId="12">#REF!</definedName>
    <definedName name="기노240" localSheetId="12">#REF!</definedName>
    <definedName name="기노240.1" localSheetId="12">#REF!</definedName>
    <definedName name="기노241" localSheetId="12">#REF!</definedName>
    <definedName name="기노241.1" localSheetId="12">#REF!</definedName>
    <definedName name="기노242" localSheetId="12">#REF!</definedName>
    <definedName name="기노242.1" localSheetId="12">#REF!</definedName>
    <definedName name="기노243" localSheetId="12">#REF!</definedName>
    <definedName name="기노243.1" localSheetId="12">#REF!</definedName>
    <definedName name="기노244" localSheetId="12">#REF!</definedName>
    <definedName name="기노244.1" localSheetId="12">#REF!</definedName>
    <definedName name="기노245" localSheetId="12">#REF!</definedName>
    <definedName name="기노245.1" localSheetId="12">#REF!</definedName>
    <definedName name="기노246" localSheetId="12">#REF!</definedName>
    <definedName name="기노246.1" localSheetId="12">#REF!</definedName>
    <definedName name="기노247" localSheetId="12">#REF!</definedName>
    <definedName name="기노247.1" localSheetId="12">#REF!</definedName>
    <definedName name="기노248" localSheetId="12">#REF!</definedName>
    <definedName name="기노248.1" localSheetId="12">#REF!</definedName>
    <definedName name="기노249" localSheetId="12">#REF!</definedName>
    <definedName name="기노249.1" localSheetId="12">#REF!</definedName>
    <definedName name="기노25" localSheetId="12">#REF!</definedName>
    <definedName name="기노25.1" localSheetId="12">#REF!</definedName>
    <definedName name="기노250" localSheetId="12">#REF!</definedName>
    <definedName name="기노250.1" localSheetId="12">#REF!</definedName>
    <definedName name="기노251" localSheetId="12">#REF!</definedName>
    <definedName name="기노251.1" localSheetId="12">#REF!</definedName>
    <definedName name="기노252" localSheetId="12">#REF!</definedName>
    <definedName name="기노252.1" localSheetId="12">#REF!</definedName>
    <definedName name="기노253" localSheetId="12">#REF!</definedName>
    <definedName name="기노253.1" localSheetId="12">#REF!</definedName>
    <definedName name="기노254" localSheetId="12">#REF!</definedName>
    <definedName name="기노254.1" localSheetId="12">#REF!</definedName>
    <definedName name="기노255" localSheetId="12">#REF!</definedName>
    <definedName name="기노255.1" localSheetId="12">#REF!</definedName>
    <definedName name="기노256" localSheetId="12">#REF!</definedName>
    <definedName name="기노256.1" localSheetId="12">#REF!</definedName>
    <definedName name="기노257" localSheetId="12">#REF!</definedName>
    <definedName name="기노257.1" localSheetId="12">#REF!</definedName>
    <definedName name="기노258" localSheetId="12">#REF!</definedName>
    <definedName name="기노258.1" localSheetId="12">#REF!</definedName>
    <definedName name="기노259" localSheetId="12">#REF!</definedName>
    <definedName name="기노259.1" localSheetId="12">#REF!</definedName>
    <definedName name="기노26" localSheetId="12">#REF!</definedName>
    <definedName name="기노26.1" localSheetId="12">#REF!</definedName>
    <definedName name="기노260" localSheetId="12">#REF!</definedName>
    <definedName name="기노260.1" localSheetId="12">#REF!</definedName>
    <definedName name="기노261" localSheetId="12">#REF!</definedName>
    <definedName name="기노261.1" localSheetId="12">#REF!</definedName>
    <definedName name="기노262" localSheetId="12">#REF!</definedName>
    <definedName name="기노262.1" localSheetId="12">#REF!</definedName>
    <definedName name="기노263" localSheetId="12">#REF!</definedName>
    <definedName name="기노263.1" localSheetId="12">#REF!</definedName>
    <definedName name="기노264" localSheetId="12">#REF!</definedName>
    <definedName name="기노264.1" localSheetId="12">#REF!</definedName>
    <definedName name="기노265" localSheetId="12">#REF!</definedName>
    <definedName name="기노265.1" localSheetId="12">#REF!</definedName>
    <definedName name="기노266" localSheetId="12">#REF!</definedName>
    <definedName name="기노266.1" localSheetId="12">#REF!</definedName>
    <definedName name="기노267" localSheetId="12">#REF!</definedName>
    <definedName name="기노267.1" localSheetId="12">#REF!</definedName>
    <definedName name="기노268" localSheetId="12">#REF!</definedName>
    <definedName name="기노268.1" localSheetId="12">#REF!</definedName>
    <definedName name="기노269" localSheetId="12">#REF!</definedName>
    <definedName name="기노269.1" localSheetId="12">#REF!</definedName>
    <definedName name="기노27" localSheetId="12">#REF!</definedName>
    <definedName name="기노27.1" localSheetId="12">#REF!</definedName>
    <definedName name="기노270" localSheetId="12">#REF!</definedName>
    <definedName name="기노270.1" localSheetId="12">#REF!</definedName>
    <definedName name="기노271" localSheetId="12">#REF!</definedName>
    <definedName name="기노271.1" localSheetId="12">#REF!</definedName>
    <definedName name="기노272" localSheetId="12">#REF!</definedName>
    <definedName name="기노272.1" localSheetId="12">#REF!</definedName>
    <definedName name="기노273" localSheetId="12">#REF!</definedName>
    <definedName name="기노273.1" localSheetId="12">#REF!</definedName>
    <definedName name="기노274" localSheetId="12">#REF!</definedName>
    <definedName name="기노274.1" localSheetId="12">#REF!</definedName>
    <definedName name="기노275" localSheetId="12">#REF!</definedName>
    <definedName name="기노275.1" localSheetId="12">#REF!</definedName>
    <definedName name="기노276" localSheetId="12">#REF!</definedName>
    <definedName name="기노276.1" localSheetId="12">#REF!</definedName>
    <definedName name="기노277" localSheetId="12">#REF!</definedName>
    <definedName name="기노277.1" localSheetId="12">#REF!</definedName>
    <definedName name="기노278" localSheetId="12">#REF!</definedName>
    <definedName name="기노278.1" localSheetId="12">#REF!</definedName>
    <definedName name="기노279" localSheetId="12">#REF!</definedName>
    <definedName name="기노279.1" localSheetId="12">#REF!</definedName>
    <definedName name="기노28" localSheetId="12">#REF!</definedName>
    <definedName name="기노28.1" localSheetId="12">#REF!</definedName>
    <definedName name="기노280" localSheetId="12">#REF!</definedName>
    <definedName name="기노280.1" localSheetId="12">#REF!</definedName>
    <definedName name="기노281" localSheetId="12">#REF!</definedName>
    <definedName name="기노281.1" localSheetId="12">#REF!</definedName>
    <definedName name="기노282" localSheetId="12">#REF!</definedName>
    <definedName name="기노282.1" localSheetId="12">#REF!</definedName>
    <definedName name="기노283" localSheetId="12">#REF!</definedName>
    <definedName name="기노283.1" localSheetId="12">#REF!</definedName>
    <definedName name="기노284" localSheetId="12">#REF!</definedName>
    <definedName name="기노284.1" localSheetId="12">#REF!</definedName>
    <definedName name="기노285" localSheetId="12">#REF!</definedName>
    <definedName name="기노285.1" localSheetId="12">#REF!</definedName>
    <definedName name="기노286" localSheetId="12">#REF!</definedName>
    <definedName name="기노286.1" localSheetId="12">#REF!</definedName>
    <definedName name="기노287" localSheetId="12">#REF!</definedName>
    <definedName name="기노287.1" localSheetId="12">#REF!</definedName>
    <definedName name="기노288" localSheetId="12">#REF!</definedName>
    <definedName name="기노288.1" localSheetId="12">#REF!</definedName>
    <definedName name="기노289" localSheetId="12">#REF!</definedName>
    <definedName name="기노289.1" localSheetId="12">#REF!</definedName>
    <definedName name="기노29" localSheetId="12">#REF!</definedName>
    <definedName name="기노29.1" localSheetId="12">#REF!</definedName>
    <definedName name="기노290" localSheetId="12">#REF!</definedName>
    <definedName name="기노290.1" localSheetId="12">#REF!</definedName>
    <definedName name="기노291" localSheetId="12">#REF!</definedName>
    <definedName name="기노291.1" localSheetId="12">#REF!</definedName>
    <definedName name="기노292" localSheetId="12">#REF!</definedName>
    <definedName name="기노292.1" localSheetId="12">#REF!</definedName>
    <definedName name="기노293" localSheetId="12">#REF!</definedName>
    <definedName name="기노293.1" localSheetId="12">#REF!</definedName>
    <definedName name="기노294" localSheetId="12">#REF!</definedName>
    <definedName name="기노294.1" localSheetId="12">#REF!</definedName>
    <definedName name="기노295" localSheetId="12">#REF!</definedName>
    <definedName name="기노295.1" localSheetId="12">#REF!</definedName>
    <definedName name="기노296" localSheetId="12">#REF!</definedName>
    <definedName name="기노296.1" localSheetId="12">#REF!</definedName>
    <definedName name="기노297" localSheetId="12">#REF!</definedName>
    <definedName name="기노297.1" localSheetId="12">#REF!</definedName>
    <definedName name="기노298" localSheetId="12">#REF!</definedName>
    <definedName name="기노298.1" localSheetId="12">#REF!</definedName>
    <definedName name="기노299" localSheetId="12">#REF!</definedName>
    <definedName name="기노299.1" localSheetId="12">#REF!</definedName>
    <definedName name="기노3" localSheetId="12">#REF!</definedName>
    <definedName name="기노3.1" localSheetId="12">#REF!</definedName>
    <definedName name="기노30" localSheetId="12">#REF!</definedName>
    <definedName name="기노30.1" localSheetId="12">#REF!</definedName>
    <definedName name="기노300" localSheetId="12">#REF!</definedName>
    <definedName name="기노300.1" localSheetId="12">#REF!</definedName>
    <definedName name="기노301" localSheetId="12">#REF!</definedName>
    <definedName name="기노301.1" localSheetId="12">#REF!</definedName>
    <definedName name="기노302" localSheetId="12">#REF!</definedName>
    <definedName name="기노302.1" localSheetId="12">#REF!</definedName>
    <definedName name="기노303" localSheetId="12">#REF!</definedName>
    <definedName name="기노303.1" localSheetId="12">#REF!</definedName>
    <definedName name="기노304" localSheetId="12">#REF!</definedName>
    <definedName name="기노304.1" localSheetId="12">#REF!</definedName>
    <definedName name="기노305" localSheetId="12">#REF!</definedName>
    <definedName name="기노305.1" localSheetId="12">#REF!</definedName>
    <definedName name="기노306" localSheetId="12">#REF!</definedName>
    <definedName name="기노306.1" localSheetId="12">#REF!</definedName>
    <definedName name="기노307" localSheetId="12">#REF!</definedName>
    <definedName name="기노307.1" localSheetId="12">#REF!</definedName>
    <definedName name="기노308" localSheetId="12">#REF!</definedName>
    <definedName name="기노308.1" localSheetId="12">#REF!</definedName>
    <definedName name="기노309" localSheetId="12">#REF!</definedName>
    <definedName name="기노309.1" localSheetId="12">#REF!</definedName>
    <definedName name="기노31" localSheetId="12">#REF!</definedName>
    <definedName name="기노31.1" localSheetId="12">#REF!</definedName>
    <definedName name="기노310" localSheetId="12">#REF!</definedName>
    <definedName name="기노310.1" localSheetId="12">#REF!</definedName>
    <definedName name="기노311" localSheetId="12">#REF!</definedName>
    <definedName name="기노311.1" localSheetId="12">#REF!</definedName>
    <definedName name="기노312" localSheetId="12">#REF!</definedName>
    <definedName name="기노312.1" localSheetId="12">#REF!</definedName>
    <definedName name="기노313" localSheetId="12">#REF!</definedName>
    <definedName name="기노313.1" localSheetId="12">#REF!</definedName>
    <definedName name="기노314" localSheetId="12">#REF!</definedName>
    <definedName name="기노314.1" localSheetId="12">#REF!</definedName>
    <definedName name="기노315" localSheetId="12">#REF!</definedName>
    <definedName name="기노315.1" localSheetId="12">#REF!</definedName>
    <definedName name="기노316" localSheetId="12">#REF!</definedName>
    <definedName name="기노316.1" localSheetId="12">#REF!</definedName>
    <definedName name="기노317" localSheetId="12">#REF!</definedName>
    <definedName name="기노317.1" localSheetId="12">#REF!</definedName>
    <definedName name="기노318" localSheetId="12">#REF!</definedName>
    <definedName name="기노318.1" localSheetId="12">#REF!</definedName>
    <definedName name="기노319" localSheetId="12">#REF!</definedName>
    <definedName name="기노319.1" localSheetId="12">#REF!</definedName>
    <definedName name="기노32" localSheetId="12">#REF!</definedName>
    <definedName name="기노32.1" localSheetId="12">#REF!</definedName>
    <definedName name="기노320" localSheetId="12">#REF!</definedName>
    <definedName name="기노320.1" localSheetId="12">#REF!</definedName>
    <definedName name="기노321" localSheetId="12">#REF!</definedName>
    <definedName name="기노321.1" localSheetId="12">#REF!</definedName>
    <definedName name="기노322" localSheetId="12">#REF!</definedName>
    <definedName name="기노322.1" localSheetId="12">#REF!</definedName>
    <definedName name="기노323" localSheetId="12">#REF!</definedName>
    <definedName name="기노323.1" localSheetId="12">#REF!</definedName>
    <definedName name="기노324" localSheetId="12">#REF!</definedName>
    <definedName name="기노324.1" localSheetId="12">#REF!</definedName>
    <definedName name="기노325" localSheetId="12">#REF!</definedName>
    <definedName name="기노325.1" localSheetId="12">#REF!</definedName>
    <definedName name="기노326" localSheetId="12">#REF!</definedName>
    <definedName name="기노326.1" localSheetId="12">#REF!</definedName>
    <definedName name="기노327" localSheetId="12">#REF!</definedName>
    <definedName name="기노327.1" localSheetId="12">#REF!</definedName>
    <definedName name="기노328" localSheetId="12">#REF!</definedName>
    <definedName name="기노328.1" localSheetId="12">#REF!</definedName>
    <definedName name="기노329" localSheetId="12">#REF!</definedName>
    <definedName name="기노329.1" localSheetId="12">#REF!</definedName>
    <definedName name="기노33" localSheetId="12">#REF!</definedName>
    <definedName name="기노33.1" localSheetId="12">#REF!</definedName>
    <definedName name="기노330" localSheetId="12">#REF!</definedName>
    <definedName name="기노330.1" localSheetId="12">#REF!</definedName>
    <definedName name="기노331" localSheetId="12">#REF!</definedName>
    <definedName name="기노331.1" localSheetId="12">#REF!</definedName>
    <definedName name="기노332" localSheetId="12">#REF!</definedName>
    <definedName name="기노332.1" localSheetId="12">#REF!</definedName>
    <definedName name="기노333" localSheetId="12">#REF!</definedName>
    <definedName name="기노333.1" localSheetId="12">#REF!</definedName>
    <definedName name="기노334" localSheetId="12">#REF!</definedName>
    <definedName name="기노334.1" localSheetId="12">#REF!</definedName>
    <definedName name="기노335" localSheetId="12">#REF!</definedName>
    <definedName name="기노335.1" localSheetId="12">#REF!</definedName>
    <definedName name="기노336" localSheetId="12">#REF!</definedName>
    <definedName name="기노336.1" localSheetId="12">#REF!</definedName>
    <definedName name="기노337" localSheetId="12">#REF!</definedName>
    <definedName name="기노337.1" localSheetId="12">#REF!</definedName>
    <definedName name="기노338" localSheetId="12">#REF!</definedName>
    <definedName name="기노338.1" localSheetId="12">#REF!</definedName>
    <definedName name="기노339" localSheetId="12">#REF!</definedName>
    <definedName name="기노339.1" localSheetId="12">#REF!</definedName>
    <definedName name="기노34" localSheetId="12">#REF!</definedName>
    <definedName name="기노34.1" localSheetId="12">#REF!</definedName>
    <definedName name="기노340" localSheetId="12">#REF!</definedName>
    <definedName name="기노340.1" localSheetId="12">#REF!</definedName>
    <definedName name="기노341" localSheetId="12">#REF!</definedName>
    <definedName name="기노341.1" localSheetId="12">#REF!</definedName>
    <definedName name="기노342" localSheetId="12">#REF!</definedName>
    <definedName name="기노342.1" localSheetId="12">#REF!</definedName>
    <definedName name="기노343" localSheetId="12">#REF!</definedName>
    <definedName name="기노343.1" localSheetId="12">#REF!</definedName>
    <definedName name="기노344" localSheetId="12">#REF!</definedName>
    <definedName name="기노344.1" localSheetId="12">#REF!</definedName>
    <definedName name="기노345" localSheetId="12">#REF!</definedName>
    <definedName name="기노345.1" localSheetId="12">#REF!</definedName>
    <definedName name="기노346" localSheetId="12">#REF!</definedName>
    <definedName name="기노346.1" localSheetId="12">#REF!</definedName>
    <definedName name="기노347" localSheetId="12">#REF!</definedName>
    <definedName name="기노347.1" localSheetId="12">#REF!</definedName>
    <definedName name="기노348" localSheetId="12">#REF!</definedName>
    <definedName name="기노348.1" localSheetId="12">#REF!</definedName>
    <definedName name="기노349" localSheetId="12">#REF!</definedName>
    <definedName name="기노349.1" localSheetId="12">#REF!</definedName>
    <definedName name="기노35" localSheetId="12">#REF!</definedName>
    <definedName name="기노35.1" localSheetId="12">#REF!</definedName>
    <definedName name="기노350" localSheetId="12">#REF!</definedName>
    <definedName name="기노350.1" localSheetId="12">#REF!</definedName>
    <definedName name="기노351" localSheetId="12">#REF!</definedName>
    <definedName name="기노351.1" localSheetId="12">#REF!</definedName>
    <definedName name="기노352" localSheetId="12">#REF!</definedName>
    <definedName name="기노352.1" localSheetId="12">#REF!</definedName>
    <definedName name="기노353" localSheetId="12">#REF!</definedName>
    <definedName name="기노353.1" localSheetId="12">#REF!</definedName>
    <definedName name="기노354" localSheetId="12">#REF!</definedName>
    <definedName name="기노354.1" localSheetId="12">#REF!</definedName>
    <definedName name="기노355" localSheetId="12">#REF!</definedName>
    <definedName name="기노355.1" localSheetId="12">#REF!</definedName>
    <definedName name="기노356" localSheetId="12">#REF!</definedName>
    <definedName name="기노356.1" localSheetId="12">#REF!</definedName>
    <definedName name="기노357" localSheetId="12">#REF!</definedName>
    <definedName name="기노357.1" localSheetId="12">#REF!</definedName>
    <definedName name="기노358" localSheetId="12">#REF!</definedName>
    <definedName name="기노358.1" localSheetId="12">#REF!</definedName>
    <definedName name="기노359" localSheetId="12">#REF!</definedName>
    <definedName name="기노359.1" localSheetId="12">#REF!</definedName>
    <definedName name="기노36" localSheetId="12">#REF!</definedName>
    <definedName name="기노36.1" localSheetId="12">#REF!</definedName>
    <definedName name="기노360" localSheetId="12">#REF!</definedName>
    <definedName name="기노360.1" localSheetId="12">#REF!</definedName>
    <definedName name="기노361" localSheetId="12">#REF!</definedName>
    <definedName name="기노361.1" localSheetId="12">#REF!</definedName>
    <definedName name="기노362" localSheetId="12">#REF!</definedName>
    <definedName name="기노362.1" localSheetId="12">#REF!</definedName>
    <definedName name="기노363" localSheetId="12">#REF!</definedName>
    <definedName name="기노363.1" localSheetId="12">#REF!</definedName>
    <definedName name="기노364" localSheetId="12">#REF!</definedName>
    <definedName name="기노364.1" localSheetId="12">#REF!</definedName>
    <definedName name="기노365" localSheetId="12">#REF!</definedName>
    <definedName name="기노365.1" localSheetId="12">#REF!</definedName>
    <definedName name="기노366" localSheetId="12">#REF!</definedName>
    <definedName name="기노366.1" localSheetId="12">#REF!</definedName>
    <definedName name="기노367" localSheetId="12">#REF!</definedName>
    <definedName name="기노367.1" localSheetId="12">#REF!</definedName>
    <definedName name="기노368" localSheetId="12">#REF!</definedName>
    <definedName name="기노368.1" localSheetId="12">#REF!</definedName>
    <definedName name="기노369" localSheetId="12">#REF!</definedName>
    <definedName name="기노369.1" localSheetId="12">#REF!</definedName>
    <definedName name="기노37" localSheetId="12">#REF!</definedName>
    <definedName name="기노37.1" localSheetId="12">#REF!</definedName>
    <definedName name="기노370" localSheetId="12">#REF!</definedName>
    <definedName name="기노370.1" localSheetId="12">#REF!</definedName>
    <definedName name="기노371" localSheetId="12">#REF!</definedName>
    <definedName name="기노371.1" localSheetId="12">#REF!</definedName>
    <definedName name="기노372" localSheetId="12">#REF!</definedName>
    <definedName name="기노372.1" localSheetId="12">#REF!</definedName>
    <definedName name="기노373" localSheetId="12">#REF!</definedName>
    <definedName name="기노373.1" localSheetId="12">#REF!</definedName>
    <definedName name="기노374" localSheetId="12">#REF!</definedName>
    <definedName name="기노374.1" localSheetId="12">#REF!</definedName>
    <definedName name="기노375" localSheetId="12">#REF!</definedName>
    <definedName name="기노375.1" localSheetId="12">#REF!</definedName>
    <definedName name="기노376" localSheetId="12">#REF!</definedName>
    <definedName name="기노376.1" localSheetId="12">#REF!</definedName>
    <definedName name="기노377" localSheetId="12">#REF!</definedName>
    <definedName name="기노377.1" localSheetId="12">#REF!</definedName>
    <definedName name="기노378" localSheetId="12">#REF!</definedName>
    <definedName name="기노378.1" localSheetId="12">#REF!</definedName>
    <definedName name="기노379" localSheetId="12">#REF!</definedName>
    <definedName name="기노379.1" localSheetId="12">#REF!</definedName>
    <definedName name="기노38" localSheetId="12">#REF!</definedName>
    <definedName name="기노38.1" localSheetId="12">#REF!</definedName>
    <definedName name="기노380" localSheetId="12">#REF!</definedName>
    <definedName name="기노380.1" localSheetId="12">#REF!</definedName>
    <definedName name="기노381" localSheetId="12">#REF!</definedName>
    <definedName name="기노381.1" localSheetId="12">#REF!</definedName>
    <definedName name="기노382" localSheetId="12">#REF!</definedName>
    <definedName name="기노382.1" localSheetId="12">#REF!</definedName>
    <definedName name="기노383" localSheetId="12">#REF!</definedName>
    <definedName name="기노383.1" localSheetId="12">#REF!</definedName>
    <definedName name="기노384" localSheetId="12">#REF!</definedName>
    <definedName name="기노384.1" localSheetId="12">#REF!</definedName>
    <definedName name="기노385" localSheetId="12">#REF!</definedName>
    <definedName name="기노385.1" localSheetId="12">#REF!</definedName>
    <definedName name="기노386" localSheetId="12">#REF!</definedName>
    <definedName name="기노386.1" localSheetId="12">#REF!</definedName>
    <definedName name="기노387" localSheetId="12">#REF!</definedName>
    <definedName name="기노387.1" localSheetId="12">#REF!</definedName>
    <definedName name="기노388" localSheetId="12">#REF!</definedName>
    <definedName name="기노388.1" localSheetId="12">#REF!</definedName>
    <definedName name="기노389" localSheetId="12">#REF!</definedName>
    <definedName name="기노389.1" localSheetId="12">#REF!</definedName>
    <definedName name="기노39" localSheetId="12">#REF!</definedName>
    <definedName name="기노39.1" localSheetId="12">#REF!</definedName>
    <definedName name="기노390" localSheetId="12">#REF!</definedName>
    <definedName name="기노390.1" localSheetId="12">#REF!</definedName>
    <definedName name="기노391" localSheetId="12">#REF!</definedName>
    <definedName name="기노391.1" localSheetId="12">#REF!</definedName>
    <definedName name="기노392" localSheetId="12">#REF!</definedName>
    <definedName name="기노392.1" localSheetId="12">#REF!</definedName>
    <definedName name="기노393" localSheetId="12">#REF!</definedName>
    <definedName name="기노393.1" localSheetId="12">#REF!</definedName>
    <definedName name="기노394" localSheetId="12">#REF!</definedName>
    <definedName name="기노394.1" localSheetId="12">#REF!</definedName>
    <definedName name="기노395" localSheetId="12">#REF!</definedName>
    <definedName name="기노395.1" localSheetId="12">#REF!</definedName>
    <definedName name="기노396" localSheetId="12">#REF!</definedName>
    <definedName name="기노396.1" localSheetId="12">#REF!</definedName>
    <definedName name="기노397" localSheetId="12">#REF!</definedName>
    <definedName name="기노397.1" localSheetId="12">#REF!</definedName>
    <definedName name="기노398" localSheetId="12">#REF!</definedName>
    <definedName name="기노398.1" localSheetId="12">#REF!</definedName>
    <definedName name="기노399" localSheetId="12">#REF!</definedName>
    <definedName name="기노399.1" localSheetId="12">#REF!</definedName>
    <definedName name="기노4" localSheetId="12">#REF!</definedName>
    <definedName name="기노4.1" localSheetId="12">#REF!</definedName>
    <definedName name="기노40" localSheetId="12">#REF!</definedName>
    <definedName name="기노40.1" localSheetId="12">#REF!</definedName>
    <definedName name="기노400" localSheetId="12">#REF!</definedName>
    <definedName name="기노400.1" localSheetId="12">#REF!</definedName>
    <definedName name="기노401" localSheetId="12">#REF!</definedName>
    <definedName name="기노401.1" localSheetId="12">#REF!</definedName>
    <definedName name="기노402" localSheetId="12">#REF!</definedName>
    <definedName name="기노402.1" localSheetId="12">#REF!</definedName>
    <definedName name="기노403" localSheetId="12">#REF!</definedName>
    <definedName name="기노403.1" localSheetId="12">#REF!</definedName>
    <definedName name="기노404" localSheetId="12">#REF!</definedName>
    <definedName name="기노404.1" localSheetId="12">#REF!</definedName>
    <definedName name="기노405" localSheetId="12">#REF!</definedName>
    <definedName name="기노405.1" localSheetId="12">#REF!</definedName>
    <definedName name="기노406" localSheetId="12">#REF!</definedName>
    <definedName name="기노406.1" localSheetId="12">#REF!</definedName>
    <definedName name="기노407" localSheetId="12">#REF!</definedName>
    <definedName name="기노407.1" localSheetId="12">#REF!</definedName>
    <definedName name="기노408" localSheetId="12">#REF!</definedName>
    <definedName name="기노408.1" localSheetId="12">#REF!</definedName>
    <definedName name="기노409" localSheetId="12">#REF!</definedName>
    <definedName name="기노409.1" localSheetId="12">#REF!</definedName>
    <definedName name="기노41" localSheetId="12">#REF!</definedName>
    <definedName name="기노41.1" localSheetId="12">#REF!</definedName>
    <definedName name="기노410" localSheetId="12">#REF!</definedName>
    <definedName name="기노410.1" localSheetId="12">#REF!</definedName>
    <definedName name="기노411" localSheetId="12">#REF!</definedName>
    <definedName name="기노411.1" localSheetId="12">#REF!</definedName>
    <definedName name="기노412" localSheetId="12">#REF!</definedName>
    <definedName name="기노412.1" localSheetId="12">#REF!</definedName>
    <definedName name="기노413" localSheetId="12">#REF!</definedName>
    <definedName name="기노413.1" localSheetId="12">#REF!</definedName>
    <definedName name="기노414" localSheetId="12">#REF!</definedName>
    <definedName name="기노414.1" localSheetId="12">#REF!</definedName>
    <definedName name="기노415" localSheetId="12">#REF!</definedName>
    <definedName name="기노415.1" localSheetId="12">#REF!</definedName>
    <definedName name="기노416" localSheetId="12">#REF!</definedName>
    <definedName name="기노416.1" localSheetId="12">#REF!</definedName>
    <definedName name="기노417" localSheetId="12">#REF!</definedName>
    <definedName name="기노417.1" localSheetId="12">#REF!</definedName>
    <definedName name="기노418" localSheetId="12">#REF!</definedName>
    <definedName name="기노418.1" localSheetId="12">#REF!</definedName>
    <definedName name="기노419" localSheetId="12">#REF!</definedName>
    <definedName name="기노419.1" localSheetId="12">#REF!</definedName>
    <definedName name="기노42" localSheetId="12">#REF!</definedName>
    <definedName name="기노42.1" localSheetId="12">#REF!</definedName>
    <definedName name="기노420" localSheetId="12">#REF!</definedName>
    <definedName name="기노420.1" localSheetId="12">#REF!</definedName>
    <definedName name="기노421" localSheetId="12">#REF!</definedName>
    <definedName name="기노421.1" localSheetId="12">#REF!</definedName>
    <definedName name="기노422" localSheetId="12">#REF!</definedName>
    <definedName name="기노422.1" localSheetId="12">#REF!</definedName>
    <definedName name="기노423" localSheetId="12">#REF!</definedName>
    <definedName name="기노423.1" localSheetId="12">#REF!</definedName>
    <definedName name="기노424" localSheetId="12">#REF!</definedName>
    <definedName name="기노424.1" localSheetId="12">#REF!</definedName>
    <definedName name="기노425" localSheetId="12">#REF!</definedName>
    <definedName name="기노425.1" localSheetId="12">#REF!</definedName>
    <definedName name="기노426" localSheetId="12">#REF!</definedName>
    <definedName name="기노426.1" localSheetId="12">#REF!</definedName>
    <definedName name="기노427" localSheetId="12">#REF!</definedName>
    <definedName name="기노427.1" localSheetId="12">#REF!</definedName>
    <definedName name="기노428" localSheetId="12">#REF!</definedName>
    <definedName name="기노428.1" localSheetId="12">#REF!</definedName>
    <definedName name="기노429" localSheetId="12">#REF!</definedName>
    <definedName name="기노429.1" localSheetId="12">#REF!</definedName>
    <definedName name="기노43" localSheetId="12">#REF!</definedName>
    <definedName name="기노43.1" localSheetId="12">#REF!</definedName>
    <definedName name="기노430" localSheetId="12">#REF!</definedName>
    <definedName name="기노430.1" localSheetId="12">#REF!</definedName>
    <definedName name="기노431" localSheetId="12">#REF!</definedName>
    <definedName name="기노431.1" localSheetId="12">#REF!</definedName>
    <definedName name="기노432" localSheetId="12">#REF!</definedName>
    <definedName name="기노432.1" localSheetId="12">#REF!</definedName>
    <definedName name="기노433" localSheetId="12">#REF!</definedName>
    <definedName name="기노433.1" localSheetId="12">#REF!</definedName>
    <definedName name="기노434" localSheetId="12">#REF!</definedName>
    <definedName name="기노434.1" localSheetId="12">#REF!</definedName>
    <definedName name="기노435" localSheetId="12">#REF!</definedName>
    <definedName name="기노435.1" localSheetId="12">#REF!</definedName>
    <definedName name="기노436" localSheetId="12">#REF!</definedName>
    <definedName name="기노436.1" localSheetId="12">#REF!</definedName>
    <definedName name="기노437" localSheetId="12">#REF!</definedName>
    <definedName name="기노437.1" localSheetId="12">#REF!</definedName>
    <definedName name="기노438" localSheetId="12">#REF!</definedName>
    <definedName name="기노438.1" localSheetId="12">#REF!</definedName>
    <definedName name="기노439" localSheetId="12">#REF!</definedName>
    <definedName name="기노439.1" localSheetId="12">#REF!</definedName>
    <definedName name="기노44" localSheetId="12">#REF!</definedName>
    <definedName name="기노44.1" localSheetId="12">#REF!</definedName>
    <definedName name="기노440" localSheetId="12">#REF!</definedName>
    <definedName name="기노440.1" localSheetId="12">#REF!</definedName>
    <definedName name="기노441" localSheetId="12">#REF!</definedName>
    <definedName name="기노441.1" localSheetId="12">#REF!</definedName>
    <definedName name="기노442" localSheetId="12">#REF!</definedName>
    <definedName name="기노442.1" localSheetId="12">#REF!</definedName>
    <definedName name="기노443" localSheetId="12">#REF!</definedName>
    <definedName name="기노443.1" localSheetId="12">#REF!</definedName>
    <definedName name="기노444" localSheetId="12">#REF!</definedName>
    <definedName name="기노444.1" localSheetId="12">#REF!</definedName>
    <definedName name="기노445" localSheetId="12">#REF!</definedName>
    <definedName name="기노445.1" localSheetId="12">#REF!</definedName>
    <definedName name="기노446" localSheetId="12">#REF!</definedName>
    <definedName name="기노446.1" localSheetId="12">#REF!</definedName>
    <definedName name="기노447" localSheetId="12">#REF!</definedName>
    <definedName name="기노447.1" localSheetId="12">#REF!</definedName>
    <definedName name="기노448" localSheetId="12">#REF!</definedName>
    <definedName name="기노448.1" localSheetId="12">#REF!</definedName>
    <definedName name="기노449" localSheetId="12">#REF!</definedName>
    <definedName name="기노449.1" localSheetId="12">#REF!</definedName>
    <definedName name="기노45" localSheetId="12">#REF!</definedName>
    <definedName name="기노45.1" localSheetId="12">#REF!</definedName>
    <definedName name="기노450" localSheetId="12">#REF!</definedName>
    <definedName name="기노450.1" localSheetId="12">#REF!</definedName>
    <definedName name="기노451" localSheetId="12">#REF!</definedName>
    <definedName name="기노451.1" localSheetId="12">#REF!</definedName>
    <definedName name="기노452" localSheetId="12">#REF!</definedName>
    <definedName name="기노452.1" localSheetId="12">#REF!</definedName>
    <definedName name="기노453" localSheetId="12">#REF!</definedName>
    <definedName name="기노453.1" localSheetId="12">#REF!</definedName>
    <definedName name="기노454" localSheetId="12">#REF!</definedName>
    <definedName name="기노454.1" localSheetId="12">#REF!</definedName>
    <definedName name="기노455" localSheetId="12">#REF!</definedName>
    <definedName name="기노455.1" localSheetId="12">#REF!</definedName>
    <definedName name="기노456" localSheetId="12">#REF!</definedName>
    <definedName name="기노456.1" localSheetId="12">#REF!</definedName>
    <definedName name="기노457" localSheetId="12">#REF!</definedName>
    <definedName name="기노457.1" localSheetId="12">#REF!</definedName>
    <definedName name="기노458" localSheetId="12">#REF!</definedName>
    <definedName name="기노458.1" localSheetId="12">#REF!</definedName>
    <definedName name="기노459" localSheetId="12">#REF!</definedName>
    <definedName name="기노459.1" localSheetId="12">#REF!</definedName>
    <definedName name="기노46" localSheetId="12">#REF!</definedName>
    <definedName name="기노46.1" localSheetId="12">#REF!</definedName>
    <definedName name="기노460" localSheetId="12">#REF!</definedName>
    <definedName name="기노460.1" localSheetId="12">#REF!</definedName>
    <definedName name="기노461" localSheetId="12">#REF!</definedName>
    <definedName name="기노461.1" localSheetId="12">#REF!</definedName>
    <definedName name="기노47" localSheetId="12">#REF!</definedName>
    <definedName name="기노47.1" localSheetId="12">#REF!</definedName>
    <definedName name="기노48" localSheetId="12">#REF!</definedName>
    <definedName name="기노48.1" localSheetId="12">#REF!</definedName>
    <definedName name="기노49" localSheetId="12">#REF!</definedName>
    <definedName name="기노49.1" localSheetId="12">#REF!</definedName>
    <definedName name="기노5" localSheetId="12">#REF!</definedName>
    <definedName name="기노5.1" localSheetId="12">#REF!</definedName>
    <definedName name="기노50" localSheetId="12">#REF!</definedName>
    <definedName name="기노50.1" localSheetId="12">#REF!</definedName>
    <definedName name="기노51" localSheetId="12">#REF!</definedName>
    <definedName name="기노51.1" localSheetId="12">#REF!</definedName>
    <definedName name="기노52" localSheetId="12">#REF!</definedName>
    <definedName name="기노52.1" localSheetId="12">#REF!</definedName>
    <definedName name="기노53" localSheetId="12">#REF!</definedName>
    <definedName name="기노53.1" localSheetId="12">#REF!</definedName>
    <definedName name="기노54" localSheetId="12">#REF!</definedName>
    <definedName name="기노54.1" localSheetId="12">#REF!</definedName>
    <definedName name="기노55" localSheetId="12">#REF!</definedName>
    <definedName name="기노55.1" localSheetId="12">#REF!</definedName>
    <definedName name="기노56" localSheetId="12">#REF!</definedName>
    <definedName name="기노56.1" localSheetId="12">#REF!</definedName>
    <definedName name="기노57" localSheetId="12">#REF!</definedName>
    <definedName name="기노57.1" localSheetId="12">#REF!</definedName>
    <definedName name="기노58" localSheetId="12">#REF!</definedName>
    <definedName name="기노58.1" localSheetId="12">#REF!</definedName>
    <definedName name="기노59" localSheetId="12">#REF!</definedName>
    <definedName name="기노59.1" localSheetId="12">#REF!</definedName>
    <definedName name="기노6" localSheetId="12">#REF!</definedName>
    <definedName name="기노6.1" localSheetId="12">#REF!</definedName>
    <definedName name="기노60" localSheetId="12">#REF!</definedName>
    <definedName name="기노60.1" localSheetId="12">#REF!</definedName>
    <definedName name="기노61" localSheetId="12">#REF!</definedName>
    <definedName name="기노61.1" localSheetId="12">#REF!</definedName>
    <definedName name="기노62" localSheetId="12">#REF!</definedName>
    <definedName name="기노62.1" localSheetId="12">#REF!</definedName>
    <definedName name="기노63" localSheetId="12">#REF!</definedName>
    <definedName name="기노63.1" localSheetId="12">#REF!</definedName>
    <definedName name="기노64" localSheetId="12">#REF!</definedName>
    <definedName name="기노64.1" localSheetId="12">#REF!</definedName>
    <definedName name="기노65" localSheetId="12">#REF!</definedName>
    <definedName name="기노65.1" localSheetId="12">#REF!</definedName>
    <definedName name="기노66" localSheetId="12">#REF!</definedName>
    <definedName name="기노66.1" localSheetId="12">#REF!</definedName>
    <definedName name="기노67" localSheetId="12">#REF!</definedName>
    <definedName name="기노67.1" localSheetId="12">#REF!</definedName>
    <definedName name="기노68" localSheetId="12">#REF!</definedName>
    <definedName name="기노68.1" localSheetId="12">#REF!</definedName>
    <definedName name="기노69" localSheetId="12">#REF!</definedName>
    <definedName name="기노69.1" localSheetId="12">#REF!</definedName>
    <definedName name="기노7" localSheetId="12">#REF!</definedName>
    <definedName name="기노7.1" localSheetId="12">#REF!</definedName>
    <definedName name="기노70" localSheetId="12">#REF!</definedName>
    <definedName name="기노70.1" localSheetId="12">#REF!</definedName>
    <definedName name="기노71" localSheetId="12">#REF!</definedName>
    <definedName name="기노71.1" localSheetId="12">#REF!</definedName>
    <definedName name="기노72" localSheetId="12">#REF!</definedName>
    <definedName name="기노72.1" localSheetId="12">#REF!</definedName>
    <definedName name="기노73" localSheetId="12">#REF!</definedName>
    <definedName name="기노73.1" localSheetId="12">#REF!</definedName>
    <definedName name="기노74" localSheetId="12">#REF!</definedName>
    <definedName name="기노74.1" localSheetId="12">#REF!</definedName>
    <definedName name="기노75" localSheetId="12">#REF!</definedName>
    <definedName name="기노75.1" localSheetId="12">#REF!</definedName>
    <definedName name="기노76" localSheetId="12">#REF!</definedName>
    <definedName name="기노76.1" localSheetId="12">#REF!</definedName>
    <definedName name="기노77" localSheetId="12">#REF!</definedName>
    <definedName name="기노77.1" localSheetId="12">#REF!</definedName>
    <definedName name="기노78" localSheetId="12">#REF!</definedName>
    <definedName name="기노78.1" localSheetId="12">#REF!</definedName>
    <definedName name="기노79" localSheetId="12">#REF!</definedName>
    <definedName name="기노79.1" localSheetId="12">#REF!</definedName>
    <definedName name="기노8" localSheetId="12">#REF!</definedName>
    <definedName name="기노8.1" localSheetId="12">#REF!</definedName>
    <definedName name="기노80" localSheetId="12">#REF!</definedName>
    <definedName name="기노80.1" localSheetId="12">#REF!</definedName>
    <definedName name="기노81" localSheetId="12">#REF!</definedName>
    <definedName name="기노81.1" localSheetId="12">#REF!</definedName>
    <definedName name="기노82" localSheetId="12">#REF!</definedName>
    <definedName name="기노82.1" localSheetId="12">#REF!</definedName>
    <definedName name="기노83" localSheetId="12">#REF!</definedName>
    <definedName name="기노83.1" localSheetId="12">#REF!</definedName>
    <definedName name="기노84" localSheetId="12">#REF!</definedName>
    <definedName name="기노84.1" localSheetId="12">#REF!</definedName>
    <definedName name="기노85" localSheetId="12">#REF!</definedName>
    <definedName name="기노85.1" localSheetId="12">#REF!</definedName>
    <definedName name="기노86" localSheetId="12">#REF!</definedName>
    <definedName name="기노86.1" localSheetId="12">#REF!</definedName>
    <definedName name="기노87" localSheetId="12">#REF!</definedName>
    <definedName name="기노87.1" localSheetId="12">#REF!</definedName>
    <definedName name="기노88" localSheetId="12">#REF!</definedName>
    <definedName name="기노88.1" localSheetId="12">#REF!</definedName>
    <definedName name="기노89" localSheetId="12">#REF!</definedName>
    <definedName name="기노89.1" localSheetId="12">#REF!</definedName>
    <definedName name="기노9" localSheetId="12">#REF!</definedName>
    <definedName name="기노9.1" localSheetId="12">#REF!</definedName>
    <definedName name="기노90" localSheetId="12">#REF!</definedName>
    <definedName name="기노90.1" localSheetId="12">#REF!</definedName>
    <definedName name="기노91" localSheetId="12">#REF!</definedName>
    <definedName name="기노91.1" localSheetId="12">#REF!</definedName>
    <definedName name="기노92" localSheetId="12">#REF!</definedName>
    <definedName name="기노92.1" localSheetId="12">#REF!</definedName>
    <definedName name="기노93" localSheetId="12">#REF!</definedName>
    <definedName name="기노93.1" localSheetId="12">#REF!</definedName>
    <definedName name="기노94" localSheetId="12">#REF!</definedName>
    <definedName name="기노94.1" localSheetId="12">#REF!</definedName>
    <definedName name="기노95" localSheetId="12">#REF!</definedName>
    <definedName name="기노95.1" localSheetId="12">#REF!</definedName>
    <definedName name="기노96" localSheetId="12">#REF!</definedName>
    <definedName name="기노96.1" localSheetId="12">#REF!</definedName>
    <definedName name="기노97" localSheetId="12">#REF!</definedName>
    <definedName name="기노97.1" localSheetId="12">#REF!</definedName>
    <definedName name="기노98" localSheetId="12">#REF!</definedName>
    <definedName name="기노98.1" localSheetId="12">#REF!</definedName>
    <definedName name="기노99" localSheetId="12">#REF!</definedName>
    <definedName name="기노99.1" localSheetId="12">#REF!</definedName>
    <definedName name="기록지" localSheetId="12">#REF!</definedName>
    <definedName name="기본조사율" localSheetId="12">#REF!</definedName>
    <definedName name="기재1" localSheetId="12">#REF!</definedName>
    <definedName name="기재1.1" localSheetId="12">#REF!</definedName>
    <definedName name="기재10" localSheetId="12">#REF!</definedName>
    <definedName name="기재10.1" localSheetId="12">#REF!</definedName>
    <definedName name="기재100" localSheetId="12">#REF!</definedName>
    <definedName name="기재100.1" localSheetId="12">#REF!</definedName>
    <definedName name="기재101" localSheetId="12">#REF!</definedName>
    <definedName name="기재101.1" localSheetId="12">#REF!</definedName>
    <definedName name="기재102" localSheetId="12">#REF!</definedName>
    <definedName name="기재102.1" localSheetId="12">#REF!</definedName>
    <definedName name="기재103" localSheetId="12">#REF!</definedName>
    <definedName name="기재103.1" localSheetId="12">#REF!</definedName>
    <definedName name="기재104" localSheetId="12">#REF!</definedName>
    <definedName name="기재104.1" localSheetId="12">#REF!</definedName>
    <definedName name="기재105" localSheetId="12">#REF!</definedName>
    <definedName name="기재105.1" localSheetId="12">#REF!</definedName>
    <definedName name="기재106" localSheetId="12">#REF!</definedName>
    <definedName name="기재106.1" localSheetId="12">#REF!</definedName>
    <definedName name="기재107" localSheetId="12">#REF!</definedName>
    <definedName name="기재107.1" localSheetId="12">#REF!</definedName>
    <definedName name="기재108" localSheetId="12">#REF!</definedName>
    <definedName name="기재108.1" localSheetId="12">#REF!</definedName>
    <definedName name="기재109" localSheetId="12">#REF!</definedName>
    <definedName name="기재109.1" localSheetId="12">#REF!</definedName>
    <definedName name="기재11" localSheetId="12">#REF!</definedName>
    <definedName name="기재11.1" localSheetId="12">#REF!</definedName>
    <definedName name="기재110" localSheetId="12">#REF!</definedName>
    <definedName name="기재110.1" localSheetId="12">#REF!</definedName>
    <definedName name="기재111" localSheetId="12">#REF!</definedName>
    <definedName name="기재111.1" localSheetId="12">#REF!</definedName>
    <definedName name="기재112" localSheetId="12">#REF!</definedName>
    <definedName name="기재112.1" localSheetId="12">#REF!</definedName>
    <definedName name="기재113" localSheetId="12">#REF!</definedName>
    <definedName name="기재113.1" localSheetId="12">#REF!</definedName>
    <definedName name="기재114" localSheetId="12">#REF!</definedName>
    <definedName name="기재114.1" localSheetId="12">#REF!</definedName>
    <definedName name="기재115" localSheetId="12">#REF!</definedName>
    <definedName name="기재115.1" localSheetId="12">#REF!</definedName>
    <definedName name="기재116" localSheetId="12">#REF!</definedName>
    <definedName name="기재116.1" localSheetId="12">#REF!</definedName>
    <definedName name="기재117" localSheetId="12">#REF!</definedName>
    <definedName name="기재117.1" localSheetId="12">#REF!</definedName>
    <definedName name="기재118" localSheetId="12">#REF!</definedName>
    <definedName name="기재118.1" localSheetId="12">#REF!</definedName>
    <definedName name="기재119" localSheetId="12">#REF!</definedName>
    <definedName name="기재119.1" localSheetId="12">#REF!</definedName>
    <definedName name="기재12" localSheetId="12">#REF!</definedName>
    <definedName name="기재12.1" localSheetId="12">#REF!</definedName>
    <definedName name="기재120" localSheetId="12">#REF!</definedName>
    <definedName name="기재120.1" localSheetId="12">#REF!</definedName>
    <definedName name="기재121" localSheetId="12">#REF!</definedName>
    <definedName name="기재121.1" localSheetId="12">#REF!</definedName>
    <definedName name="기재122" localSheetId="12">#REF!</definedName>
    <definedName name="기재122.1" localSheetId="12">#REF!</definedName>
    <definedName name="기재123" localSheetId="12">#REF!</definedName>
    <definedName name="기재123.1" localSheetId="12">#REF!</definedName>
    <definedName name="기재124" localSheetId="12">#REF!</definedName>
    <definedName name="기재124.1" localSheetId="12">#REF!</definedName>
    <definedName name="기재125" localSheetId="12">#REF!</definedName>
    <definedName name="기재125.1" localSheetId="12">#REF!</definedName>
    <definedName name="기재126" localSheetId="12">#REF!</definedName>
    <definedName name="기재126.1" localSheetId="12">#REF!</definedName>
    <definedName name="기재127" localSheetId="12">#REF!</definedName>
    <definedName name="기재127.1" localSheetId="12">#REF!</definedName>
    <definedName name="기재128" localSheetId="12">#REF!</definedName>
    <definedName name="기재128.1" localSheetId="12">#REF!</definedName>
    <definedName name="기재129" localSheetId="12">#REF!</definedName>
    <definedName name="기재129.1" localSheetId="12">#REF!</definedName>
    <definedName name="기재13" localSheetId="12">#REF!</definedName>
    <definedName name="기재13.1" localSheetId="12">#REF!</definedName>
    <definedName name="기재130" localSheetId="12">#REF!</definedName>
    <definedName name="기재130.1" localSheetId="12">#REF!</definedName>
    <definedName name="기재131" localSheetId="12">#REF!</definedName>
    <definedName name="기재131.1" localSheetId="12">#REF!</definedName>
    <definedName name="기재132" localSheetId="12">#REF!</definedName>
    <definedName name="기재132.1" localSheetId="12">#REF!</definedName>
    <definedName name="기재133" localSheetId="12">#REF!</definedName>
    <definedName name="기재133.1" localSheetId="12">#REF!</definedName>
    <definedName name="기재134" localSheetId="12">#REF!</definedName>
    <definedName name="기재134.1" localSheetId="12">#REF!</definedName>
    <definedName name="기재135" localSheetId="12">#REF!</definedName>
    <definedName name="기재135.1" localSheetId="12">#REF!</definedName>
    <definedName name="기재136" localSheetId="12">#REF!</definedName>
    <definedName name="기재136.1" localSheetId="12">#REF!</definedName>
    <definedName name="기재137" localSheetId="12">#REF!</definedName>
    <definedName name="기재137.1" localSheetId="12">#REF!</definedName>
    <definedName name="기재138" localSheetId="12">#REF!</definedName>
    <definedName name="기재138.1" localSheetId="12">#REF!</definedName>
    <definedName name="기재139" localSheetId="12">#REF!</definedName>
    <definedName name="기재139.1" localSheetId="12">#REF!</definedName>
    <definedName name="기재14" localSheetId="12">#REF!</definedName>
    <definedName name="기재14.1" localSheetId="12">#REF!</definedName>
    <definedName name="기재140" localSheetId="12">#REF!</definedName>
    <definedName name="기재140.1" localSheetId="12">#REF!</definedName>
    <definedName name="기재141" localSheetId="12">#REF!</definedName>
    <definedName name="기재141.1" localSheetId="12">#REF!</definedName>
    <definedName name="기재142" localSheetId="12">#REF!</definedName>
    <definedName name="기재142.1" localSheetId="12">#REF!</definedName>
    <definedName name="기재143" localSheetId="12">#REF!</definedName>
    <definedName name="기재143.1" localSheetId="12">#REF!</definedName>
    <definedName name="기재144" localSheetId="12">#REF!</definedName>
    <definedName name="기재144.1" localSheetId="12">#REF!</definedName>
    <definedName name="기재145" localSheetId="12">#REF!</definedName>
    <definedName name="기재145.1" localSheetId="12">#REF!</definedName>
    <definedName name="기재146" localSheetId="12">#REF!</definedName>
    <definedName name="기재146.1" localSheetId="12">#REF!</definedName>
    <definedName name="기재147" localSheetId="12">#REF!</definedName>
    <definedName name="기재147.1" localSheetId="12">#REF!</definedName>
    <definedName name="기재148" localSheetId="12">#REF!</definedName>
    <definedName name="기재148.1" localSheetId="12">#REF!</definedName>
    <definedName name="기재149" localSheetId="12">#REF!</definedName>
    <definedName name="기재149.1" localSheetId="12">#REF!</definedName>
    <definedName name="기재15" localSheetId="12">#REF!</definedName>
    <definedName name="기재15.1" localSheetId="12">#REF!</definedName>
    <definedName name="기재150" localSheetId="12">#REF!</definedName>
    <definedName name="기재150.1" localSheetId="12">#REF!</definedName>
    <definedName name="기재151" localSheetId="12">#REF!</definedName>
    <definedName name="기재151.1" localSheetId="12">#REF!</definedName>
    <definedName name="기재152" localSheetId="12">#REF!</definedName>
    <definedName name="기재152.1" localSheetId="12">#REF!</definedName>
    <definedName name="기재153" localSheetId="12">#REF!</definedName>
    <definedName name="기재153.1" localSheetId="12">#REF!</definedName>
    <definedName name="기재154" localSheetId="12">#REF!</definedName>
    <definedName name="기재154.1" localSheetId="12">#REF!</definedName>
    <definedName name="기재155" localSheetId="12">#REF!</definedName>
    <definedName name="기재155.1" localSheetId="12">#REF!</definedName>
    <definedName name="기재156" localSheetId="12">#REF!</definedName>
    <definedName name="기재156.1" localSheetId="12">#REF!</definedName>
    <definedName name="기재157" localSheetId="12">#REF!</definedName>
    <definedName name="기재157.1" localSheetId="12">#REF!</definedName>
    <definedName name="기재158" localSheetId="12">#REF!</definedName>
    <definedName name="기재158.1" localSheetId="12">#REF!</definedName>
    <definedName name="기재159" localSheetId="12">#REF!</definedName>
    <definedName name="기재159.1" localSheetId="12">#REF!</definedName>
    <definedName name="기재16" localSheetId="12">#REF!</definedName>
    <definedName name="기재16.1" localSheetId="12">#REF!</definedName>
    <definedName name="기재160" localSheetId="12">#REF!</definedName>
    <definedName name="기재160.1" localSheetId="12">#REF!</definedName>
    <definedName name="기재161" localSheetId="12">#REF!</definedName>
    <definedName name="기재161.1" localSheetId="12">#REF!</definedName>
    <definedName name="기재162" localSheetId="12">#REF!</definedName>
    <definedName name="기재162.1" localSheetId="12">#REF!</definedName>
    <definedName name="기재163" localSheetId="12">#REF!</definedName>
    <definedName name="기재163.1" localSheetId="12">#REF!</definedName>
    <definedName name="기재164" localSheetId="12">#REF!</definedName>
    <definedName name="기재164.1" localSheetId="12">#REF!</definedName>
    <definedName name="기재165" localSheetId="12">#REF!</definedName>
    <definedName name="기재165.1" localSheetId="12">#REF!</definedName>
    <definedName name="기재166" localSheetId="12">#REF!</definedName>
    <definedName name="기재166.1" localSheetId="12">#REF!</definedName>
    <definedName name="기재167" localSheetId="12">#REF!</definedName>
    <definedName name="기재167.1" localSheetId="12">#REF!</definedName>
    <definedName name="기재168" localSheetId="12">#REF!</definedName>
    <definedName name="기재168.1" localSheetId="12">#REF!</definedName>
    <definedName name="기재169" localSheetId="12">#REF!</definedName>
    <definedName name="기재169.1" localSheetId="12">#REF!</definedName>
    <definedName name="기재17" localSheetId="12">#REF!</definedName>
    <definedName name="기재17.1" localSheetId="12">#REF!</definedName>
    <definedName name="기재170" localSheetId="12">#REF!</definedName>
    <definedName name="기재170.1" localSheetId="12">#REF!</definedName>
    <definedName name="기재171" localSheetId="12">#REF!</definedName>
    <definedName name="기재171.1" localSheetId="12">#REF!</definedName>
    <definedName name="기재172" localSheetId="12">#REF!</definedName>
    <definedName name="기재172.1" localSheetId="12">#REF!</definedName>
    <definedName name="기재173" localSheetId="12">#REF!</definedName>
    <definedName name="기재173.1" localSheetId="12">#REF!</definedName>
    <definedName name="기재174" localSheetId="12">#REF!</definedName>
    <definedName name="기재174.1" localSheetId="12">#REF!</definedName>
    <definedName name="기재175" localSheetId="12">#REF!</definedName>
    <definedName name="기재175.1" localSheetId="12">#REF!</definedName>
    <definedName name="기재176" localSheetId="12">#REF!</definedName>
    <definedName name="기재176.1" localSheetId="12">#REF!</definedName>
    <definedName name="기재177" localSheetId="12">#REF!</definedName>
    <definedName name="기재177.1" localSheetId="12">#REF!</definedName>
    <definedName name="기재178" localSheetId="12">#REF!</definedName>
    <definedName name="기재178.1" localSheetId="12">#REF!</definedName>
    <definedName name="기재179" localSheetId="12">#REF!</definedName>
    <definedName name="기재179.1" localSheetId="12">#REF!</definedName>
    <definedName name="기재18" localSheetId="12">#REF!</definedName>
    <definedName name="기재18.1" localSheetId="12">#REF!</definedName>
    <definedName name="기재180" localSheetId="12">#REF!</definedName>
    <definedName name="기재180.1" localSheetId="12">#REF!</definedName>
    <definedName name="기재181" localSheetId="12">#REF!</definedName>
    <definedName name="기재181.1" localSheetId="12">#REF!</definedName>
    <definedName name="기재182" localSheetId="12">#REF!</definedName>
    <definedName name="기재182.1" localSheetId="12">#REF!</definedName>
    <definedName name="기재183" localSheetId="12">#REF!</definedName>
    <definedName name="기재183.1" localSheetId="12">#REF!</definedName>
    <definedName name="기재184" localSheetId="12">#REF!</definedName>
    <definedName name="기재184.1" localSheetId="12">#REF!</definedName>
    <definedName name="기재185" localSheetId="12">#REF!</definedName>
    <definedName name="기재185.1" localSheetId="12">#REF!</definedName>
    <definedName name="기재186" localSheetId="12">#REF!</definedName>
    <definedName name="기재186.1" localSheetId="12">#REF!</definedName>
    <definedName name="기재187" localSheetId="12">#REF!</definedName>
    <definedName name="기재187.1" localSheetId="12">#REF!</definedName>
    <definedName name="기재188" localSheetId="12">#REF!</definedName>
    <definedName name="기재188.1" localSheetId="12">#REF!</definedName>
    <definedName name="기재189" localSheetId="12">#REF!</definedName>
    <definedName name="기재189.1" localSheetId="12">#REF!</definedName>
    <definedName name="기재19" localSheetId="12">#REF!</definedName>
    <definedName name="기재19.1" localSheetId="12">#REF!</definedName>
    <definedName name="기재190" localSheetId="12">#REF!</definedName>
    <definedName name="기재190.1" localSheetId="12">#REF!</definedName>
    <definedName name="기재191" localSheetId="12">#REF!</definedName>
    <definedName name="기재191.1" localSheetId="12">#REF!</definedName>
    <definedName name="기재192" localSheetId="12">#REF!</definedName>
    <definedName name="기재192.1" localSheetId="12">#REF!</definedName>
    <definedName name="기재193" localSheetId="12">#REF!</definedName>
    <definedName name="기재193.1" localSheetId="12">#REF!</definedName>
    <definedName name="기재194" localSheetId="12">#REF!</definedName>
    <definedName name="기재194.1" localSheetId="12">#REF!</definedName>
    <definedName name="기재195" localSheetId="12">#REF!</definedName>
    <definedName name="기재195.1" localSheetId="12">#REF!</definedName>
    <definedName name="기재196" localSheetId="12">#REF!</definedName>
    <definedName name="기재196.1" localSheetId="12">#REF!</definedName>
    <definedName name="기재197" localSheetId="12">#REF!</definedName>
    <definedName name="기재197.1" localSheetId="12">#REF!</definedName>
    <definedName name="기재198" localSheetId="12">#REF!</definedName>
    <definedName name="기재198.1" localSheetId="12">#REF!</definedName>
    <definedName name="기재199" localSheetId="12">#REF!</definedName>
    <definedName name="기재199.1" localSheetId="12">#REF!</definedName>
    <definedName name="기재2" localSheetId="12">#REF!</definedName>
    <definedName name="기재2.1" localSheetId="12">#REF!</definedName>
    <definedName name="기재20" localSheetId="12">#REF!</definedName>
    <definedName name="기재20.1" localSheetId="12">#REF!</definedName>
    <definedName name="기재200" localSheetId="12">#REF!</definedName>
    <definedName name="기재200.1" localSheetId="12">#REF!</definedName>
    <definedName name="기재201" localSheetId="12">#REF!</definedName>
    <definedName name="기재201.1" localSheetId="12">#REF!</definedName>
    <definedName name="기재202" localSheetId="12">#REF!</definedName>
    <definedName name="기재202.1" localSheetId="12">#REF!</definedName>
    <definedName name="기재203" localSheetId="12">#REF!</definedName>
    <definedName name="기재203.1" localSheetId="12">#REF!</definedName>
    <definedName name="기재204" localSheetId="12">#REF!</definedName>
    <definedName name="기재204.1" localSheetId="12">#REF!</definedName>
    <definedName name="기재205" localSheetId="12">#REF!</definedName>
    <definedName name="기재205.1" localSheetId="12">#REF!</definedName>
    <definedName name="기재206" localSheetId="12">#REF!</definedName>
    <definedName name="기재206.1" localSheetId="12">#REF!</definedName>
    <definedName name="기재207" localSheetId="12">#REF!</definedName>
    <definedName name="기재207.1" localSheetId="12">#REF!</definedName>
    <definedName name="기재208" localSheetId="12">#REF!</definedName>
    <definedName name="기재208.1" localSheetId="12">#REF!</definedName>
    <definedName name="기재209" localSheetId="12">#REF!</definedName>
    <definedName name="기재209.1" localSheetId="12">#REF!</definedName>
    <definedName name="기재21" localSheetId="12">#REF!</definedName>
    <definedName name="기재21.1" localSheetId="12">#REF!</definedName>
    <definedName name="기재210" localSheetId="12">#REF!</definedName>
    <definedName name="기재210.1" localSheetId="12">#REF!</definedName>
    <definedName name="기재211" localSheetId="12">#REF!</definedName>
    <definedName name="기재211.1" localSheetId="12">#REF!</definedName>
    <definedName name="기재212" localSheetId="12">#REF!</definedName>
    <definedName name="기재212.1" localSheetId="12">#REF!</definedName>
    <definedName name="기재213" localSheetId="12">#REF!</definedName>
    <definedName name="기재213.1" localSheetId="12">#REF!</definedName>
    <definedName name="기재214" localSheetId="12">#REF!</definedName>
    <definedName name="기재214.1" localSheetId="12">#REF!</definedName>
    <definedName name="기재215" localSheetId="12">#REF!</definedName>
    <definedName name="기재215.1" localSheetId="12">#REF!</definedName>
    <definedName name="기재216" localSheetId="12">#REF!</definedName>
    <definedName name="기재216.1" localSheetId="12">#REF!</definedName>
    <definedName name="기재217" localSheetId="12">#REF!</definedName>
    <definedName name="기재217.1" localSheetId="12">#REF!</definedName>
    <definedName name="기재218" localSheetId="12">#REF!</definedName>
    <definedName name="기재218.1" localSheetId="12">#REF!</definedName>
    <definedName name="기재219" localSheetId="12">#REF!</definedName>
    <definedName name="기재219.1" localSheetId="12">#REF!</definedName>
    <definedName name="기재22" localSheetId="12">#REF!</definedName>
    <definedName name="기재22.1" localSheetId="12">#REF!</definedName>
    <definedName name="기재220" localSheetId="12">#REF!</definedName>
    <definedName name="기재220.1" localSheetId="12">#REF!</definedName>
    <definedName name="기재221" localSheetId="12">#REF!</definedName>
    <definedName name="기재221.1" localSheetId="12">#REF!</definedName>
    <definedName name="기재222" localSheetId="12">#REF!</definedName>
    <definedName name="기재222.1" localSheetId="12">#REF!</definedName>
    <definedName name="기재223" localSheetId="12">#REF!</definedName>
    <definedName name="기재223.1" localSheetId="12">#REF!</definedName>
    <definedName name="기재224" localSheetId="12">#REF!</definedName>
    <definedName name="기재224.1" localSheetId="12">#REF!</definedName>
    <definedName name="기재225" localSheetId="12">#REF!</definedName>
    <definedName name="기재225.1" localSheetId="12">#REF!</definedName>
    <definedName name="기재226" localSheetId="12">#REF!</definedName>
    <definedName name="기재226.1" localSheetId="12">#REF!</definedName>
    <definedName name="기재227" localSheetId="12">#REF!</definedName>
    <definedName name="기재227.1" localSheetId="12">#REF!</definedName>
    <definedName name="기재228" localSheetId="12">#REF!</definedName>
    <definedName name="기재228.1" localSheetId="12">#REF!</definedName>
    <definedName name="기재229" localSheetId="12">#REF!</definedName>
    <definedName name="기재229.1" localSheetId="12">#REF!</definedName>
    <definedName name="기재23" localSheetId="12">#REF!</definedName>
    <definedName name="기재23.1" localSheetId="12">#REF!</definedName>
    <definedName name="기재230" localSheetId="12">#REF!</definedName>
    <definedName name="기재230.1" localSheetId="12">#REF!</definedName>
    <definedName name="기재231" localSheetId="12">#REF!</definedName>
    <definedName name="기재231.1" localSheetId="12">#REF!</definedName>
    <definedName name="기재232" localSheetId="12">#REF!</definedName>
    <definedName name="기재232.1" localSheetId="12">#REF!</definedName>
    <definedName name="기재233" localSheetId="12">#REF!</definedName>
    <definedName name="기재233.1" localSheetId="12">#REF!</definedName>
    <definedName name="기재234" localSheetId="12">#REF!</definedName>
    <definedName name="기재234.1" localSheetId="12">#REF!</definedName>
    <definedName name="기재235" localSheetId="12">#REF!</definedName>
    <definedName name="기재235.1" localSheetId="12">#REF!</definedName>
    <definedName name="기재236" localSheetId="12">#REF!</definedName>
    <definedName name="기재236.1" localSheetId="12">#REF!</definedName>
    <definedName name="기재237" localSheetId="12">#REF!</definedName>
    <definedName name="기재237.1" localSheetId="12">#REF!</definedName>
    <definedName name="기재238" localSheetId="12">#REF!</definedName>
    <definedName name="기재238.1" localSheetId="12">#REF!</definedName>
    <definedName name="기재239" localSheetId="12">#REF!</definedName>
    <definedName name="기재239.1" localSheetId="12">#REF!</definedName>
    <definedName name="기재24" localSheetId="12">#REF!</definedName>
    <definedName name="기재24.1" localSheetId="12">#REF!</definedName>
    <definedName name="기재240" localSheetId="12">#REF!</definedName>
    <definedName name="기재240.1" localSheetId="12">#REF!</definedName>
    <definedName name="기재241" localSheetId="12">#REF!</definedName>
    <definedName name="기재241.1" localSheetId="12">#REF!</definedName>
    <definedName name="기재242" localSheetId="12">#REF!</definedName>
    <definedName name="기재242.1" localSheetId="12">#REF!</definedName>
    <definedName name="기재243" localSheetId="12">#REF!</definedName>
    <definedName name="기재243.1" localSheetId="12">#REF!</definedName>
    <definedName name="기재244" localSheetId="12">#REF!</definedName>
    <definedName name="기재244.1" localSheetId="12">#REF!</definedName>
    <definedName name="기재245" localSheetId="12">#REF!</definedName>
    <definedName name="기재245.1" localSheetId="12">#REF!</definedName>
    <definedName name="기재246" localSheetId="12">#REF!</definedName>
    <definedName name="기재246.1" localSheetId="12">#REF!</definedName>
    <definedName name="기재247" localSheetId="12">#REF!</definedName>
    <definedName name="기재247.1" localSheetId="12">#REF!</definedName>
    <definedName name="기재248" localSheetId="12">#REF!</definedName>
    <definedName name="기재248.1" localSheetId="12">#REF!</definedName>
    <definedName name="기재249" localSheetId="12">#REF!</definedName>
    <definedName name="기재249.1" localSheetId="12">#REF!</definedName>
    <definedName name="기재25" localSheetId="12">#REF!</definedName>
    <definedName name="기재25.1" localSheetId="12">#REF!</definedName>
    <definedName name="기재250" localSheetId="12">#REF!</definedName>
    <definedName name="기재250.1" localSheetId="12">#REF!</definedName>
    <definedName name="기재251" localSheetId="12">#REF!</definedName>
    <definedName name="기재251.1" localSheetId="12">#REF!</definedName>
    <definedName name="기재252" localSheetId="12">#REF!</definedName>
    <definedName name="기재252.1" localSheetId="12">#REF!</definedName>
    <definedName name="기재253" localSheetId="12">#REF!</definedName>
    <definedName name="기재253.1" localSheetId="12">#REF!</definedName>
    <definedName name="기재254" localSheetId="12">#REF!</definedName>
    <definedName name="기재254.1" localSheetId="12">#REF!</definedName>
    <definedName name="기재255" localSheetId="12">#REF!</definedName>
    <definedName name="기재255.1" localSheetId="12">#REF!</definedName>
    <definedName name="기재256" localSheetId="12">#REF!</definedName>
    <definedName name="기재256.1" localSheetId="12">#REF!</definedName>
    <definedName name="기재257" localSheetId="12">#REF!</definedName>
    <definedName name="기재257.1" localSheetId="12">#REF!</definedName>
    <definedName name="기재258" localSheetId="12">#REF!</definedName>
    <definedName name="기재258.1" localSheetId="12">#REF!</definedName>
    <definedName name="기재259" localSheetId="12">#REF!</definedName>
    <definedName name="기재259.1" localSheetId="12">#REF!</definedName>
    <definedName name="기재26" localSheetId="12">#REF!</definedName>
    <definedName name="기재26.1" localSheetId="12">#REF!</definedName>
    <definedName name="기재260" localSheetId="12">#REF!</definedName>
    <definedName name="기재260.1" localSheetId="12">#REF!</definedName>
    <definedName name="기재261" localSheetId="12">#REF!</definedName>
    <definedName name="기재261.1" localSheetId="12">#REF!</definedName>
    <definedName name="기재262" localSheetId="12">#REF!</definedName>
    <definedName name="기재262.1" localSheetId="12">#REF!</definedName>
    <definedName name="기재263" localSheetId="12">#REF!</definedName>
    <definedName name="기재263.1" localSheetId="12">#REF!</definedName>
    <definedName name="기재264" localSheetId="12">#REF!</definedName>
    <definedName name="기재264.1" localSheetId="12">#REF!</definedName>
    <definedName name="기재265" localSheetId="12">#REF!</definedName>
    <definedName name="기재265.1" localSheetId="12">#REF!</definedName>
    <definedName name="기재266" localSheetId="12">#REF!</definedName>
    <definedName name="기재266.1" localSheetId="12">#REF!</definedName>
    <definedName name="기재267" localSheetId="12">#REF!</definedName>
    <definedName name="기재267.1" localSheetId="12">#REF!</definedName>
    <definedName name="기재268" localSheetId="12">#REF!</definedName>
    <definedName name="기재268.1" localSheetId="12">#REF!</definedName>
    <definedName name="기재269" localSheetId="12">#REF!</definedName>
    <definedName name="기재269.1" localSheetId="12">#REF!</definedName>
    <definedName name="기재27" localSheetId="12">#REF!</definedName>
    <definedName name="기재27.1" localSheetId="12">#REF!</definedName>
    <definedName name="기재270" localSheetId="12">#REF!</definedName>
    <definedName name="기재270.1" localSheetId="12">#REF!</definedName>
    <definedName name="기재271" localSheetId="12">#REF!</definedName>
    <definedName name="기재271.1" localSheetId="12">#REF!</definedName>
    <definedName name="기재272" localSheetId="12">#REF!</definedName>
    <definedName name="기재272.1" localSheetId="12">#REF!</definedName>
    <definedName name="기재273" localSheetId="12">#REF!</definedName>
    <definedName name="기재273.1" localSheetId="12">#REF!</definedName>
    <definedName name="기재274" localSheetId="12">#REF!</definedName>
    <definedName name="기재274.1" localSheetId="12">#REF!</definedName>
    <definedName name="기재275" localSheetId="12">#REF!</definedName>
    <definedName name="기재275.1" localSheetId="12">#REF!</definedName>
    <definedName name="기재276" localSheetId="12">#REF!</definedName>
    <definedName name="기재276.1" localSheetId="12">#REF!</definedName>
    <definedName name="기재277" localSheetId="12">#REF!</definedName>
    <definedName name="기재277.1" localSheetId="12">#REF!</definedName>
    <definedName name="기재278" localSheetId="12">#REF!</definedName>
    <definedName name="기재278.1" localSheetId="12">#REF!</definedName>
    <definedName name="기재279" localSheetId="12">#REF!</definedName>
    <definedName name="기재279.1" localSheetId="12">#REF!</definedName>
    <definedName name="기재28" localSheetId="12">#REF!</definedName>
    <definedName name="기재28.1" localSheetId="12">#REF!</definedName>
    <definedName name="기재280" localSheetId="12">#REF!</definedName>
    <definedName name="기재280.1" localSheetId="12">#REF!</definedName>
    <definedName name="기재281" localSheetId="12">#REF!</definedName>
    <definedName name="기재281.1" localSheetId="12">#REF!</definedName>
    <definedName name="기재282" localSheetId="12">#REF!</definedName>
    <definedName name="기재282.1" localSheetId="12">#REF!</definedName>
    <definedName name="기재283" localSheetId="12">#REF!</definedName>
    <definedName name="기재283.1" localSheetId="12">#REF!</definedName>
    <definedName name="기재284" localSheetId="12">#REF!</definedName>
    <definedName name="기재284.1" localSheetId="12">#REF!</definedName>
    <definedName name="기재285" localSheetId="12">#REF!</definedName>
    <definedName name="기재285.1" localSheetId="12">#REF!</definedName>
    <definedName name="기재286" localSheetId="12">#REF!</definedName>
    <definedName name="기재286.1" localSheetId="12">#REF!</definedName>
    <definedName name="기재287" localSheetId="12">#REF!</definedName>
    <definedName name="기재287.1" localSheetId="12">#REF!</definedName>
    <definedName name="기재288" localSheetId="12">#REF!</definedName>
    <definedName name="기재288.1" localSheetId="12">#REF!</definedName>
    <definedName name="기재289" localSheetId="12">#REF!</definedName>
    <definedName name="기재289.1" localSheetId="12">#REF!</definedName>
    <definedName name="기재29" localSheetId="12">#REF!</definedName>
    <definedName name="기재29.1" localSheetId="12">#REF!</definedName>
    <definedName name="기재290" localSheetId="12">#REF!</definedName>
    <definedName name="기재290.1" localSheetId="12">#REF!</definedName>
    <definedName name="기재291" localSheetId="12">#REF!</definedName>
    <definedName name="기재291.1" localSheetId="12">#REF!</definedName>
    <definedName name="기재292" localSheetId="12">#REF!</definedName>
    <definedName name="기재292.1" localSheetId="12">#REF!</definedName>
    <definedName name="기재293" localSheetId="12">#REF!</definedName>
    <definedName name="기재293.1" localSheetId="12">#REF!</definedName>
    <definedName name="기재294" localSheetId="12">#REF!</definedName>
    <definedName name="기재294.1" localSheetId="12">#REF!</definedName>
    <definedName name="기재295" localSheetId="12">#REF!</definedName>
    <definedName name="기재295.1" localSheetId="12">#REF!</definedName>
    <definedName name="기재296" localSheetId="12">#REF!</definedName>
    <definedName name="기재296.1" localSheetId="12">#REF!</definedName>
    <definedName name="기재297" localSheetId="12">#REF!</definedName>
    <definedName name="기재297.1" localSheetId="12">#REF!</definedName>
    <definedName name="기재298" localSheetId="12">#REF!</definedName>
    <definedName name="기재298.1" localSheetId="12">#REF!</definedName>
    <definedName name="기재299" localSheetId="12">#REF!</definedName>
    <definedName name="기재299.1" localSheetId="12">#REF!</definedName>
    <definedName name="기재3" localSheetId="12">#REF!</definedName>
    <definedName name="기재3.1" localSheetId="12">#REF!</definedName>
    <definedName name="기재30" localSheetId="12">#REF!</definedName>
    <definedName name="기재30.1" localSheetId="12">#REF!</definedName>
    <definedName name="기재300" localSheetId="12">#REF!</definedName>
    <definedName name="기재300.1" localSheetId="12">#REF!</definedName>
    <definedName name="기재301" localSheetId="12">#REF!</definedName>
    <definedName name="기재301.1" localSheetId="12">#REF!</definedName>
    <definedName name="기재302" localSheetId="12">#REF!</definedName>
    <definedName name="기재302.1" localSheetId="12">#REF!</definedName>
    <definedName name="기재303" localSheetId="12">#REF!</definedName>
    <definedName name="기재303.1" localSheetId="12">#REF!</definedName>
    <definedName name="기재304" localSheetId="12">#REF!</definedName>
    <definedName name="기재304.1" localSheetId="12">#REF!</definedName>
    <definedName name="기재305" localSheetId="12">#REF!</definedName>
    <definedName name="기재305.1" localSheetId="12">#REF!</definedName>
    <definedName name="기재306" localSheetId="12">#REF!</definedName>
    <definedName name="기재306.1" localSheetId="12">#REF!</definedName>
    <definedName name="기재307" localSheetId="12">#REF!</definedName>
    <definedName name="기재307.1" localSheetId="12">#REF!</definedName>
    <definedName name="기재308" localSheetId="12">#REF!</definedName>
    <definedName name="기재308.1" localSheetId="12">#REF!</definedName>
    <definedName name="기재309" localSheetId="12">#REF!</definedName>
    <definedName name="기재309.1" localSheetId="12">#REF!</definedName>
    <definedName name="기재31" localSheetId="12">#REF!</definedName>
    <definedName name="기재31.1" localSheetId="12">#REF!</definedName>
    <definedName name="기재310" localSheetId="12">#REF!</definedName>
    <definedName name="기재310.1" localSheetId="12">#REF!</definedName>
    <definedName name="기재311" localSheetId="12">#REF!</definedName>
    <definedName name="기재311.1" localSheetId="12">#REF!</definedName>
    <definedName name="기재312" localSheetId="12">#REF!</definedName>
    <definedName name="기재312.1" localSheetId="12">#REF!</definedName>
    <definedName name="기재313" localSheetId="12">#REF!</definedName>
    <definedName name="기재313.1" localSheetId="12">#REF!</definedName>
    <definedName name="기재314" localSheetId="12">#REF!</definedName>
    <definedName name="기재314.1" localSheetId="12">#REF!</definedName>
    <definedName name="기재315" localSheetId="12">#REF!</definedName>
    <definedName name="기재315.1" localSheetId="12">#REF!</definedName>
    <definedName name="기재316" localSheetId="12">#REF!</definedName>
    <definedName name="기재316.1" localSheetId="12">#REF!</definedName>
    <definedName name="기재317" localSheetId="12">#REF!</definedName>
    <definedName name="기재317.1" localSheetId="12">#REF!</definedName>
    <definedName name="기재318" localSheetId="12">#REF!</definedName>
    <definedName name="기재318.1" localSheetId="12">#REF!</definedName>
    <definedName name="기재319" localSheetId="12">#REF!</definedName>
    <definedName name="기재319.1" localSheetId="12">#REF!</definedName>
    <definedName name="기재32" localSheetId="12">#REF!</definedName>
    <definedName name="기재32.1" localSheetId="12">#REF!</definedName>
    <definedName name="기재320" localSheetId="12">#REF!</definedName>
    <definedName name="기재320.1" localSheetId="12">#REF!</definedName>
    <definedName name="기재321" localSheetId="12">#REF!</definedName>
    <definedName name="기재321.1" localSheetId="12">#REF!</definedName>
    <definedName name="기재322" localSheetId="12">#REF!</definedName>
    <definedName name="기재322.1" localSheetId="12">#REF!</definedName>
    <definedName name="기재323" localSheetId="12">#REF!</definedName>
    <definedName name="기재323.1" localSheetId="12">#REF!</definedName>
    <definedName name="기재324" localSheetId="12">#REF!</definedName>
    <definedName name="기재324.1" localSheetId="12">#REF!</definedName>
    <definedName name="기재325" localSheetId="12">#REF!</definedName>
    <definedName name="기재325.1" localSheetId="12">#REF!</definedName>
    <definedName name="기재326" localSheetId="12">#REF!</definedName>
    <definedName name="기재326.1" localSheetId="12">#REF!</definedName>
    <definedName name="기재327" localSheetId="12">#REF!</definedName>
    <definedName name="기재327.1" localSheetId="12">#REF!</definedName>
    <definedName name="기재328" localSheetId="12">#REF!</definedName>
    <definedName name="기재328.1" localSheetId="12">#REF!</definedName>
    <definedName name="기재329" localSheetId="12">#REF!</definedName>
    <definedName name="기재329.1" localSheetId="12">#REF!</definedName>
    <definedName name="기재33" localSheetId="12">#REF!</definedName>
    <definedName name="기재33.1" localSheetId="12">#REF!</definedName>
    <definedName name="기재330" localSheetId="12">#REF!</definedName>
    <definedName name="기재330.1" localSheetId="12">#REF!</definedName>
    <definedName name="기재331" localSheetId="12">#REF!</definedName>
    <definedName name="기재331.1" localSheetId="12">#REF!</definedName>
    <definedName name="기재332" localSheetId="12">#REF!</definedName>
    <definedName name="기재332.1" localSheetId="12">#REF!</definedName>
    <definedName name="기재333" localSheetId="12">#REF!</definedName>
    <definedName name="기재333.1" localSheetId="12">#REF!</definedName>
    <definedName name="기재334" localSheetId="12">#REF!</definedName>
    <definedName name="기재334.1" localSheetId="12">#REF!</definedName>
    <definedName name="기재335" localSheetId="12">#REF!</definedName>
    <definedName name="기재335.1" localSheetId="12">#REF!</definedName>
    <definedName name="기재336" localSheetId="12">#REF!</definedName>
    <definedName name="기재336.1" localSheetId="12">#REF!</definedName>
    <definedName name="기재337" localSheetId="12">#REF!</definedName>
    <definedName name="기재337.1" localSheetId="12">#REF!</definedName>
    <definedName name="기재338" localSheetId="12">#REF!</definedName>
    <definedName name="기재338.1" localSheetId="12">#REF!</definedName>
    <definedName name="기재339" localSheetId="12">#REF!</definedName>
    <definedName name="기재339.1" localSheetId="12">#REF!</definedName>
    <definedName name="기재34" localSheetId="12">#REF!</definedName>
    <definedName name="기재34.1" localSheetId="12">#REF!</definedName>
    <definedName name="기재340" localSheetId="12">#REF!</definedName>
    <definedName name="기재340.1" localSheetId="12">#REF!</definedName>
    <definedName name="기재341" localSheetId="12">#REF!</definedName>
    <definedName name="기재341.1" localSheetId="12">#REF!</definedName>
    <definedName name="기재342" localSheetId="12">#REF!</definedName>
    <definedName name="기재342.1" localSheetId="12">#REF!</definedName>
    <definedName name="기재343" localSheetId="12">#REF!</definedName>
    <definedName name="기재343.1" localSheetId="12">#REF!</definedName>
    <definedName name="기재344" localSheetId="12">#REF!</definedName>
    <definedName name="기재344.1" localSheetId="12">#REF!</definedName>
    <definedName name="기재345" localSheetId="12">#REF!</definedName>
    <definedName name="기재345.1" localSheetId="12">#REF!</definedName>
    <definedName name="기재346" localSheetId="12">#REF!</definedName>
    <definedName name="기재346.1" localSheetId="12">#REF!</definedName>
    <definedName name="기재347" localSheetId="12">#REF!</definedName>
    <definedName name="기재347.1" localSheetId="12">#REF!</definedName>
    <definedName name="기재348" localSheetId="12">#REF!</definedName>
    <definedName name="기재348.1" localSheetId="12">#REF!</definedName>
    <definedName name="기재349" localSheetId="12">#REF!</definedName>
    <definedName name="기재349.1" localSheetId="12">#REF!</definedName>
    <definedName name="기재35" localSheetId="12">#REF!</definedName>
    <definedName name="기재35.1" localSheetId="12">#REF!</definedName>
    <definedName name="기재350" localSheetId="12">#REF!</definedName>
    <definedName name="기재350.1" localSheetId="12">#REF!</definedName>
    <definedName name="기재351" localSheetId="12">#REF!</definedName>
    <definedName name="기재351.1" localSheetId="12">#REF!</definedName>
    <definedName name="기재352" localSheetId="12">#REF!</definedName>
    <definedName name="기재352.1" localSheetId="12">#REF!</definedName>
    <definedName name="기재353" localSheetId="12">#REF!</definedName>
    <definedName name="기재353.1" localSheetId="12">#REF!</definedName>
    <definedName name="기재354" localSheetId="12">#REF!</definedName>
    <definedName name="기재354.1" localSheetId="12">#REF!</definedName>
    <definedName name="기재355" localSheetId="12">#REF!</definedName>
    <definedName name="기재355.1" localSheetId="12">#REF!</definedName>
    <definedName name="기재356" localSheetId="12">#REF!</definedName>
    <definedName name="기재356.1" localSheetId="12">#REF!</definedName>
    <definedName name="기재357" localSheetId="12">#REF!</definedName>
    <definedName name="기재357.1" localSheetId="12">#REF!</definedName>
    <definedName name="기재358" localSheetId="12">#REF!</definedName>
    <definedName name="기재358.1" localSheetId="12">#REF!</definedName>
    <definedName name="기재359" localSheetId="12">#REF!</definedName>
    <definedName name="기재359.1" localSheetId="12">#REF!</definedName>
    <definedName name="기재36" localSheetId="12">#REF!</definedName>
    <definedName name="기재36.1" localSheetId="12">#REF!</definedName>
    <definedName name="기재360" localSheetId="12">#REF!</definedName>
    <definedName name="기재360.1" localSheetId="12">#REF!</definedName>
    <definedName name="기재361" localSheetId="12">#REF!</definedName>
    <definedName name="기재361.1" localSheetId="12">#REF!</definedName>
    <definedName name="기재362" localSheetId="12">#REF!</definedName>
    <definedName name="기재362.1" localSheetId="12">#REF!</definedName>
    <definedName name="기재363" localSheetId="12">#REF!</definedName>
    <definedName name="기재363.1" localSheetId="12">#REF!</definedName>
    <definedName name="기재364" localSheetId="12">#REF!</definedName>
    <definedName name="기재364.1" localSheetId="12">#REF!</definedName>
    <definedName name="기재365" localSheetId="12">#REF!</definedName>
    <definedName name="기재365.1" localSheetId="12">#REF!</definedName>
    <definedName name="기재366" localSheetId="12">#REF!</definedName>
    <definedName name="기재366.1" localSheetId="12">#REF!</definedName>
    <definedName name="기재367" localSheetId="12">#REF!</definedName>
    <definedName name="기재367.1" localSheetId="12">#REF!</definedName>
    <definedName name="기재368" localSheetId="12">#REF!</definedName>
    <definedName name="기재368.1" localSheetId="12">#REF!</definedName>
    <definedName name="기재369" localSheetId="12">#REF!</definedName>
    <definedName name="기재369.1" localSheetId="12">#REF!</definedName>
    <definedName name="기재37" localSheetId="12">#REF!</definedName>
    <definedName name="기재37.1" localSheetId="12">#REF!</definedName>
    <definedName name="기재370" localSheetId="12">#REF!</definedName>
    <definedName name="기재370.1" localSheetId="12">#REF!</definedName>
    <definedName name="기재371" localSheetId="12">#REF!</definedName>
    <definedName name="기재371.1" localSheetId="12">#REF!</definedName>
    <definedName name="기재372" localSheetId="12">#REF!</definedName>
    <definedName name="기재372.1" localSheetId="12">#REF!</definedName>
    <definedName name="기재373" localSheetId="12">#REF!</definedName>
    <definedName name="기재373.1" localSheetId="12">#REF!</definedName>
    <definedName name="기재374" localSheetId="12">#REF!</definedName>
    <definedName name="기재374.1" localSheetId="12">#REF!</definedName>
    <definedName name="기재375" localSheetId="12">#REF!</definedName>
    <definedName name="기재375.1" localSheetId="12">#REF!</definedName>
    <definedName name="기재376" localSheetId="12">#REF!</definedName>
    <definedName name="기재376.1" localSheetId="12">#REF!</definedName>
    <definedName name="기재377" localSheetId="12">#REF!</definedName>
    <definedName name="기재377.1" localSheetId="12">#REF!</definedName>
    <definedName name="기재378" localSheetId="12">#REF!</definedName>
    <definedName name="기재378.1" localSheetId="12">#REF!</definedName>
    <definedName name="기재379" localSheetId="12">#REF!</definedName>
    <definedName name="기재379.1" localSheetId="12">#REF!</definedName>
    <definedName name="기재38" localSheetId="12">#REF!</definedName>
    <definedName name="기재38.1" localSheetId="12">#REF!</definedName>
    <definedName name="기재380" localSheetId="12">#REF!</definedName>
    <definedName name="기재380.1" localSheetId="12">#REF!</definedName>
    <definedName name="기재381" localSheetId="12">#REF!</definedName>
    <definedName name="기재381.1" localSheetId="12">#REF!</definedName>
    <definedName name="기재382" localSheetId="12">#REF!</definedName>
    <definedName name="기재382.1" localSheetId="12">#REF!</definedName>
    <definedName name="기재383" localSheetId="12">#REF!</definedName>
    <definedName name="기재383.1" localSheetId="12">#REF!</definedName>
    <definedName name="기재384" localSheetId="12">#REF!</definedName>
    <definedName name="기재384.1" localSheetId="12">#REF!</definedName>
    <definedName name="기재385" localSheetId="12">#REF!</definedName>
    <definedName name="기재385.1" localSheetId="12">#REF!</definedName>
    <definedName name="기재386" localSheetId="12">#REF!</definedName>
    <definedName name="기재386.1" localSheetId="12">#REF!</definedName>
    <definedName name="기재387" localSheetId="12">#REF!</definedName>
    <definedName name="기재387.1" localSheetId="12">#REF!</definedName>
    <definedName name="기재388" localSheetId="12">#REF!</definedName>
    <definedName name="기재388.1" localSheetId="12">#REF!</definedName>
    <definedName name="기재389" localSheetId="12">#REF!</definedName>
    <definedName name="기재389.1" localSheetId="12">#REF!</definedName>
    <definedName name="기재39" localSheetId="12">#REF!</definedName>
    <definedName name="기재39.1" localSheetId="12">#REF!</definedName>
    <definedName name="기재390" localSheetId="12">#REF!</definedName>
    <definedName name="기재390.1" localSheetId="12">#REF!</definedName>
    <definedName name="기재391" localSheetId="12">#REF!</definedName>
    <definedName name="기재391.1" localSheetId="12">#REF!</definedName>
    <definedName name="기재392" localSheetId="12">#REF!</definedName>
    <definedName name="기재392.1" localSheetId="12">#REF!</definedName>
    <definedName name="기재393" localSheetId="12">#REF!</definedName>
    <definedName name="기재393.1" localSheetId="12">#REF!</definedName>
    <definedName name="기재394" localSheetId="12">#REF!</definedName>
    <definedName name="기재394.1" localSheetId="12">#REF!</definedName>
    <definedName name="기재395" localSheetId="12">#REF!</definedName>
    <definedName name="기재395.1" localSheetId="12">#REF!</definedName>
    <definedName name="기재396" localSheetId="12">#REF!</definedName>
    <definedName name="기재396.1" localSheetId="12">#REF!</definedName>
    <definedName name="기재397" localSheetId="12">#REF!</definedName>
    <definedName name="기재397.1" localSheetId="12">#REF!</definedName>
    <definedName name="기재398" localSheetId="12">#REF!</definedName>
    <definedName name="기재398.1" localSheetId="12">#REF!</definedName>
    <definedName name="기재399" localSheetId="12">#REF!</definedName>
    <definedName name="기재399.1" localSheetId="12">#REF!</definedName>
    <definedName name="기재4" localSheetId="12">#REF!</definedName>
    <definedName name="기재4.1" localSheetId="12">#REF!</definedName>
    <definedName name="기재40" localSheetId="12">#REF!</definedName>
    <definedName name="기재40.1" localSheetId="12">#REF!</definedName>
    <definedName name="기재400" localSheetId="12">#REF!</definedName>
    <definedName name="기재400.1" localSheetId="12">#REF!</definedName>
    <definedName name="기재401" localSheetId="12">#REF!</definedName>
    <definedName name="기재401.1" localSheetId="12">#REF!</definedName>
    <definedName name="기재402" localSheetId="12">#REF!</definedName>
    <definedName name="기재402.1" localSheetId="12">#REF!</definedName>
    <definedName name="기재403" localSheetId="12">#REF!</definedName>
    <definedName name="기재403.1" localSheetId="12">#REF!</definedName>
    <definedName name="기재404" localSheetId="12">#REF!</definedName>
    <definedName name="기재404.1" localSheetId="12">#REF!</definedName>
    <definedName name="기재405" localSheetId="12">#REF!</definedName>
    <definedName name="기재405.1" localSheetId="12">#REF!</definedName>
    <definedName name="기재406" localSheetId="12">#REF!</definedName>
    <definedName name="기재406.1" localSheetId="12">#REF!</definedName>
    <definedName name="기재407" localSheetId="12">#REF!</definedName>
    <definedName name="기재407.1" localSheetId="12">#REF!</definedName>
    <definedName name="기재408" localSheetId="12">#REF!</definedName>
    <definedName name="기재408.1" localSheetId="12">#REF!</definedName>
    <definedName name="기재409" localSheetId="12">#REF!</definedName>
    <definedName name="기재409.1" localSheetId="12">#REF!</definedName>
    <definedName name="기재41" localSheetId="12">#REF!</definedName>
    <definedName name="기재41.1" localSheetId="12">#REF!</definedName>
    <definedName name="기재410" localSheetId="12">#REF!</definedName>
    <definedName name="기재410.1" localSheetId="12">#REF!</definedName>
    <definedName name="기재411" localSheetId="12">#REF!</definedName>
    <definedName name="기재411.1" localSheetId="12">#REF!</definedName>
    <definedName name="기재412" localSheetId="12">#REF!</definedName>
    <definedName name="기재412.1" localSheetId="12">#REF!</definedName>
    <definedName name="기재413" localSheetId="12">#REF!</definedName>
    <definedName name="기재413.1" localSheetId="12">#REF!</definedName>
    <definedName name="기재414" localSheetId="12">#REF!</definedName>
    <definedName name="기재414.1" localSheetId="12">#REF!</definedName>
    <definedName name="기재415" localSheetId="12">#REF!</definedName>
    <definedName name="기재415.1" localSheetId="12">#REF!</definedName>
    <definedName name="기재416" localSheetId="12">#REF!</definedName>
    <definedName name="기재416.1" localSheetId="12">#REF!</definedName>
    <definedName name="기재417" localSheetId="12">#REF!</definedName>
    <definedName name="기재417.1" localSheetId="12">#REF!</definedName>
    <definedName name="기재418" localSheetId="12">#REF!</definedName>
    <definedName name="기재418.1" localSheetId="12">#REF!</definedName>
    <definedName name="기재419" localSheetId="12">#REF!</definedName>
    <definedName name="기재419.1" localSheetId="12">#REF!</definedName>
    <definedName name="기재42" localSheetId="12">#REF!</definedName>
    <definedName name="기재42.1" localSheetId="12">#REF!</definedName>
    <definedName name="기재420" localSheetId="12">#REF!</definedName>
    <definedName name="기재420.1" localSheetId="12">#REF!</definedName>
    <definedName name="기재421" localSheetId="12">#REF!</definedName>
    <definedName name="기재421.1" localSheetId="12">#REF!</definedName>
    <definedName name="기재422" localSheetId="12">#REF!</definedName>
    <definedName name="기재422.1" localSheetId="12">#REF!</definedName>
    <definedName name="기재423" localSheetId="12">#REF!</definedName>
    <definedName name="기재423.1" localSheetId="12">#REF!</definedName>
    <definedName name="기재424" localSheetId="12">#REF!</definedName>
    <definedName name="기재424.1" localSheetId="12">#REF!</definedName>
    <definedName name="기재425" localSheetId="12">#REF!</definedName>
    <definedName name="기재425.1" localSheetId="12">#REF!</definedName>
    <definedName name="기재426" localSheetId="12">#REF!</definedName>
    <definedName name="기재426.1" localSheetId="12">#REF!</definedName>
    <definedName name="기재427" localSheetId="12">#REF!</definedName>
    <definedName name="기재427.1" localSheetId="12">#REF!</definedName>
    <definedName name="기재428" localSheetId="12">#REF!</definedName>
    <definedName name="기재428.1" localSheetId="12">#REF!</definedName>
    <definedName name="기재429" localSheetId="12">#REF!</definedName>
    <definedName name="기재429.1" localSheetId="12">#REF!</definedName>
    <definedName name="기재43" localSheetId="12">#REF!</definedName>
    <definedName name="기재43.1" localSheetId="12">#REF!</definedName>
    <definedName name="기재430" localSheetId="12">#REF!</definedName>
    <definedName name="기재430.1" localSheetId="12">#REF!</definedName>
    <definedName name="기재431" localSheetId="12">#REF!</definedName>
    <definedName name="기재431.1" localSheetId="12">#REF!</definedName>
    <definedName name="기재432" localSheetId="12">#REF!</definedName>
    <definedName name="기재432.1" localSheetId="12">#REF!</definedName>
    <definedName name="기재433" localSheetId="12">#REF!</definedName>
    <definedName name="기재433.1" localSheetId="12">#REF!</definedName>
    <definedName name="기재434" localSheetId="12">#REF!</definedName>
    <definedName name="기재434.1" localSheetId="12">#REF!</definedName>
    <definedName name="기재435" localSheetId="12">#REF!</definedName>
    <definedName name="기재435.1" localSheetId="12">#REF!</definedName>
    <definedName name="기재436" localSheetId="12">#REF!</definedName>
    <definedName name="기재436.1" localSheetId="12">#REF!</definedName>
    <definedName name="기재437" localSheetId="12">#REF!</definedName>
    <definedName name="기재437.1" localSheetId="12">#REF!</definedName>
    <definedName name="기재438" localSheetId="12">#REF!</definedName>
    <definedName name="기재438.1" localSheetId="12">#REF!</definedName>
    <definedName name="기재439" localSheetId="12">#REF!</definedName>
    <definedName name="기재439.1" localSheetId="12">#REF!</definedName>
    <definedName name="기재44" localSheetId="12">#REF!</definedName>
    <definedName name="기재44.1" localSheetId="12">#REF!</definedName>
    <definedName name="기재440" localSheetId="12">#REF!</definedName>
    <definedName name="기재440.1" localSheetId="12">#REF!</definedName>
    <definedName name="기재441" localSheetId="12">#REF!</definedName>
    <definedName name="기재441.1" localSheetId="12">#REF!</definedName>
    <definedName name="기재442" localSheetId="12">#REF!</definedName>
    <definedName name="기재442.1" localSheetId="12">#REF!</definedName>
    <definedName name="기재443" localSheetId="12">#REF!</definedName>
    <definedName name="기재443.1" localSheetId="12">#REF!</definedName>
    <definedName name="기재444" localSheetId="12">#REF!</definedName>
    <definedName name="기재444.1" localSheetId="12">#REF!</definedName>
    <definedName name="기재445" localSheetId="12">#REF!</definedName>
    <definedName name="기재445.1" localSheetId="12">#REF!</definedName>
    <definedName name="기재446" localSheetId="12">#REF!</definedName>
    <definedName name="기재446.1" localSheetId="12">#REF!</definedName>
    <definedName name="기재447" localSheetId="12">#REF!</definedName>
    <definedName name="기재447.1" localSheetId="12">#REF!</definedName>
    <definedName name="기재448" localSheetId="12">#REF!</definedName>
    <definedName name="기재448.1" localSheetId="12">#REF!</definedName>
    <definedName name="기재449" localSheetId="12">#REF!</definedName>
    <definedName name="기재449.1" localSheetId="12">#REF!</definedName>
    <definedName name="기재45" localSheetId="12">#REF!</definedName>
    <definedName name="기재45.1" localSheetId="12">#REF!</definedName>
    <definedName name="기재450" localSheetId="12">#REF!</definedName>
    <definedName name="기재450.1" localSheetId="12">#REF!</definedName>
    <definedName name="기재451" localSheetId="12">#REF!</definedName>
    <definedName name="기재451.1" localSheetId="12">#REF!</definedName>
    <definedName name="기재452" localSheetId="12">#REF!</definedName>
    <definedName name="기재452.1" localSheetId="12">#REF!</definedName>
    <definedName name="기재453" localSheetId="12">#REF!</definedName>
    <definedName name="기재453.1" localSheetId="12">#REF!</definedName>
    <definedName name="기재454" localSheetId="12">#REF!</definedName>
    <definedName name="기재454.1" localSheetId="12">#REF!</definedName>
    <definedName name="기재455" localSheetId="12">#REF!</definedName>
    <definedName name="기재455.1" localSheetId="12">#REF!</definedName>
    <definedName name="기재456" localSheetId="12">#REF!</definedName>
    <definedName name="기재456.1" localSheetId="12">#REF!</definedName>
    <definedName name="기재457" localSheetId="12">#REF!</definedName>
    <definedName name="기재457.1" localSheetId="12">#REF!</definedName>
    <definedName name="기재458" localSheetId="12">#REF!</definedName>
    <definedName name="기재458.1" localSheetId="12">#REF!</definedName>
    <definedName name="기재459" localSheetId="12">#REF!</definedName>
    <definedName name="기재459.1" localSheetId="12">#REF!</definedName>
    <definedName name="기재46" localSheetId="12">#REF!</definedName>
    <definedName name="기재46.1" localSheetId="12">#REF!</definedName>
    <definedName name="기재460" localSheetId="12">#REF!</definedName>
    <definedName name="기재460.1" localSheetId="12">#REF!</definedName>
    <definedName name="기재461" localSheetId="12">#REF!</definedName>
    <definedName name="기재461.1" localSheetId="12">#REF!</definedName>
    <definedName name="기재47" localSheetId="12">#REF!</definedName>
    <definedName name="기재47.1" localSheetId="12">#REF!</definedName>
    <definedName name="기재48" localSheetId="12">#REF!</definedName>
    <definedName name="기재48.1" localSheetId="12">#REF!</definedName>
    <definedName name="기재49" localSheetId="12">#REF!</definedName>
    <definedName name="기재49.1" localSheetId="12">#REF!</definedName>
    <definedName name="기재5" localSheetId="12">#REF!</definedName>
    <definedName name="기재5.1" localSheetId="12">#REF!</definedName>
    <definedName name="기재50" localSheetId="12">#REF!</definedName>
    <definedName name="기재50.1" localSheetId="12">#REF!</definedName>
    <definedName name="기재51" localSheetId="12">#REF!</definedName>
    <definedName name="기재51.1" localSheetId="12">#REF!</definedName>
    <definedName name="기재52" localSheetId="12">#REF!</definedName>
    <definedName name="기재52.1" localSheetId="12">#REF!</definedName>
    <definedName name="기재53" localSheetId="12">#REF!</definedName>
    <definedName name="기재53.1" localSheetId="12">#REF!</definedName>
    <definedName name="기재54" localSheetId="12">#REF!</definedName>
    <definedName name="기재54.1" localSheetId="12">#REF!</definedName>
    <definedName name="기재55" localSheetId="12">#REF!</definedName>
    <definedName name="기재55.1" localSheetId="12">#REF!</definedName>
    <definedName name="기재56" localSheetId="12">#REF!</definedName>
    <definedName name="기재56.1" localSheetId="12">#REF!</definedName>
    <definedName name="기재57" localSheetId="12">#REF!</definedName>
    <definedName name="기재57.1" localSheetId="12">#REF!</definedName>
    <definedName name="기재58" localSheetId="12">#REF!</definedName>
    <definedName name="기재58.1" localSheetId="12">#REF!</definedName>
    <definedName name="기재59" localSheetId="12">#REF!</definedName>
    <definedName name="기재59.1" localSheetId="12">#REF!</definedName>
    <definedName name="기재6" localSheetId="12">#REF!</definedName>
    <definedName name="기재6.1" localSheetId="12">#REF!</definedName>
    <definedName name="기재60" localSheetId="12">#REF!</definedName>
    <definedName name="기재60.1" localSheetId="12">#REF!</definedName>
    <definedName name="기재61" localSheetId="12">#REF!</definedName>
    <definedName name="기재61.1" localSheetId="12">#REF!</definedName>
    <definedName name="기재62" localSheetId="12">#REF!</definedName>
    <definedName name="기재62.1" localSheetId="12">#REF!</definedName>
    <definedName name="기재63" localSheetId="12">#REF!</definedName>
    <definedName name="기재63.1" localSheetId="12">#REF!</definedName>
    <definedName name="기재64" localSheetId="12">#REF!</definedName>
    <definedName name="기재64.1" localSheetId="12">#REF!</definedName>
    <definedName name="기재65" localSheetId="12">#REF!</definedName>
    <definedName name="기재65.1" localSheetId="12">#REF!</definedName>
    <definedName name="기재66" localSheetId="12">#REF!</definedName>
    <definedName name="기재66.1" localSheetId="12">#REF!</definedName>
    <definedName name="기재67" localSheetId="12">#REF!</definedName>
    <definedName name="기재67.1" localSheetId="12">#REF!</definedName>
    <definedName name="기재68" localSheetId="12">#REF!</definedName>
    <definedName name="기재68.1" localSheetId="12">#REF!</definedName>
    <definedName name="기재69" localSheetId="12">#REF!</definedName>
    <definedName name="기재69.1" localSheetId="12">#REF!</definedName>
    <definedName name="기재7" localSheetId="12">#REF!</definedName>
    <definedName name="기재7.1" localSheetId="12">#REF!</definedName>
    <definedName name="기재70" localSheetId="12">#REF!</definedName>
    <definedName name="기재70.1" localSheetId="12">#REF!</definedName>
    <definedName name="기재71" localSheetId="12">#REF!</definedName>
    <definedName name="기재71.1" localSheetId="12">#REF!</definedName>
    <definedName name="기재72" localSheetId="12">#REF!</definedName>
    <definedName name="기재72.1" localSheetId="12">#REF!</definedName>
    <definedName name="기재73" localSheetId="12">#REF!</definedName>
    <definedName name="기재73.1" localSheetId="12">#REF!</definedName>
    <definedName name="기재74" localSheetId="12">#REF!</definedName>
    <definedName name="기재74.1" localSheetId="12">#REF!</definedName>
    <definedName name="기재75" localSheetId="12">#REF!</definedName>
    <definedName name="기재75.1" localSheetId="12">#REF!</definedName>
    <definedName name="기재76" localSheetId="12">#REF!</definedName>
    <definedName name="기재76.1" localSheetId="12">#REF!</definedName>
    <definedName name="기재77" localSheetId="12">#REF!</definedName>
    <definedName name="기재77.1" localSheetId="12">#REF!</definedName>
    <definedName name="기재78" localSheetId="12">#REF!</definedName>
    <definedName name="기재78.1" localSheetId="12">#REF!</definedName>
    <definedName name="기재79" localSheetId="12">#REF!</definedName>
    <definedName name="기재79.1" localSheetId="12">#REF!</definedName>
    <definedName name="기재8" localSheetId="12">#REF!</definedName>
    <definedName name="기재8.1" localSheetId="12">#REF!</definedName>
    <definedName name="기재80" localSheetId="12">#REF!</definedName>
    <definedName name="기재80.1" localSheetId="12">#REF!</definedName>
    <definedName name="기재81" localSheetId="12">#REF!</definedName>
    <definedName name="기재81.1" localSheetId="12">#REF!</definedName>
    <definedName name="기재82" localSheetId="12">#REF!</definedName>
    <definedName name="기재82.1" localSheetId="12">#REF!</definedName>
    <definedName name="기재83" localSheetId="12">#REF!</definedName>
    <definedName name="기재83.1" localSheetId="12">#REF!</definedName>
    <definedName name="기재84" localSheetId="12">#REF!</definedName>
    <definedName name="기재84.1" localSheetId="12">#REF!</definedName>
    <definedName name="기재85" localSheetId="12">#REF!</definedName>
    <definedName name="기재85.1" localSheetId="12">#REF!</definedName>
    <definedName name="기재86" localSheetId="12">#REF!</definedName>
    <definedName name="기재86.1" localSheetId="12">#REF!</definedName>
    <definedName name="기재87" localSheetId="12">#REF!</definedName>
    <definedName name="기재87.1" localSheetId="12">#REF!</definedName>
    <definedName name="기재88" localSheetId="12">#REF!</definedName>
    <definedName name="기재88.1" localSheetId="12">#REF!</definedName>
    <definedName name="기재89" localSheetId="12">#REF!</definedName>
    <definedName name="기재89.1" localSheetId="12">#REF!</definedName>
    <definedName name="기재9" localSheetId="12">#REF!</definedName>
    <definedName name="기재9.1" localSheetId="12">#REF!</definedName>
    <definedName name="기재90" localSheetId="12">#REF!</definedName>
    <definedName name="기재90.1" localSheetId="12">#REF!</definedName>
    <definedName name="기재91" localSheetId="12">#REF!</definedName>
    <definedName name="기재91.1" localSheetId="12">#REF!</definedName>
    <definedName name="기재92" localSheetId="12">#REF!</definedName>
    <definedName name="기재92.1" localSheetId="12">#REF!</definedName>
    <definedName name="기재93" localSheetId="12">#REF!</definedName>
    <definedName name="기재93.1" localSheetId="12">#REF!</definedName>
    <definedName name="기재94" localSheetId="12">#REF!</definedName>
    <definedName name="기재94.1" localSheetId="12">#REF!</definedName>
    <definedName name="기재95" localSheetId="12">#REF!</definedName>
    <definedName name="기재95.1" localSheetId="12">#REF!</definedName>
    <definedName name="기재96" localSheetId="12">#REF!</definedName>
    <definedName name="기재96.1" localSheetId="12">#REF!</definedName>
    <definedName name="기재97" localSheetId="12">#REF!</definedName>
    <definedName name="기재97.1" localSheetId="12">#REF!</definedName>
    <definedName name="기재98" localSheetId="12">#REF!</definedName>
    <definedName name="기재98.1" localSheetId="12">#REF!</definedName>
    <definedName name="기재99" localSheetId="12">#REF!</definedName>
    <definedName name="기재99.1" localSheetId="12">#REF!</definedName>
    <definedName name="기준" localSheetId="12">#REF!</definedName>
    <definedName name="기준일" localSheetId="12">#REF!</definedName>
    <definedName name="기지수" localSheetId="12">#REF!</definedName>
    <definedName name="기초B" localSheetId="12">#REF!</definedName>
    <definedName name="기초D1" localSheetId="12">#REF!</definedName>
    <definedName name="기초d2" localSheetId="12">#REF!</definedName>
    <definedName name="기초g" localSheetId="12">#REF!</definedName>
    <definedName name="기초h" localSheetId="12">#REF!</definedName>
    <definedName name="기초굴착자료" localSheetId="12">#REF!</definedName>
    <definedName name="기초다짐" localSheetId="12">#REF!</definedName>
    <definedName name="기초단가">[38]기초일위!$G$1:$M$65536</definedName>
    <definedName name="기초단가1">[38]기초일위!$B$1:$G$65536</definedName>
    <definedName name="기초되메우기" localSheetId="12">#REF!</definedName>
    <definedName name="기초량" localSheetId="12">#REF!</definedName>
    <definedName name="기초수량집계." localSheetId="12">#REF!</definedName>
    <definedName name="기초잔토처리" localSheetId="12">#REF!</definedName>
    <definedName name="기초재" localSheetId="12">#REF!</definedName>
    <definedName name="기초철거분" localSheetId="12">#REF!</definedName>
    <definedName name="기초콘" localSheetId="12">#REF!</definedName>
    <definedName name="기초터파기" localSheetId="12">#REF!</definedName>
    <definedName name="기초터파기2" localSheetId="12">#REF!</definedName>
    <definedName name="기초터파기3" localSheetId="12">#REF!</definedName>
    <definedName name="기층다짐2" localSheetId="12">#REF!</definedName>
    <definedName name="기층다짐3" localSheetId="12">#REF!</definedName>
    <definedName name="기타" localSheetId="12">#REF!</definedName>
    <definedName name="기타경비" localSheetId="12">#REF!</definedName>
    <definedName name="기타경비1" localSheetId="12">#REF!</definedName>
    <definedName name="기타경비율" localSheetId="12">#REF!</definedName>
    <definedName name="기타비목" localSheetId="12">#REF!</definedName>
    <definedName name="기활1" localSheetId="10">#REF!</definedName>
    <definedName name="기활1" localSheetId="9">#REF!</definedName>
    <definedName name="기활1">#REF!</definedName>
    <definedName name="기활2" localSheetId="10">#REF!</definedName>
    <definedName name="기활2" localSheetId="9">#REF!</definedName>
    <definedName name="기활2">#REF!</definedName>
    <definedName name="기활3" localSheetId="10">#REF!</definedName>
    <definedName name="기활3" localSheetId="9">#REF!</definedName>
    <definedName name="기활3">#REF!</definedName>
    <definedName name="긴자" localSheetId="12">#REF!</definedName>
    <definedName name="김성율" localSheetId="12">#REF!</definedName>
    <definedName name="김숭용ㅁㄹ어ㅣ머ㅣ어미ㅓ기" localSheetId="12">#REF!</definedName>
    <definedName name="김종현" localSheetId="12">#REF!</definedName>
    <definedName name="김지연" localSheetId="12">#REF!</definedName>
    <definedName name="김철환" localSheetId="12">#REF!</definedName>
    <definedName name="김학민">[39]현장관리비!$F$12:$H$127,[39]현장관리비!$J$12:$L$127</definedName>
    <definedName name="깨ㄱ" localSheetId="12">#REF!</definedName>
    <definedName name="꽃복숭아R3">[26]데이타!$E$58</definedName>
    <definedName name="꽃복숭아R4">[26]데이타!$E$59</definedName>
    <definedName name="꽃복숭아R5">[26]데이타!$E$60</definedName>
    <definedName name="꽃사과R10">[26]데이타!$E$64</definedName>
    <definedName name="꽃사과R4">[26]데이타!$E$61</definedName>
    <definedName name="꽃사과R6">[26]데이타!$E$62</definedName>
    <definedName name="꽃사과R8">[26]데이타!$E$63</definedName>
    <definedName name="꽃아그배R10">[26]데이타!$E$68</definedName>
    <definedName name="꽃아그배R4">[26]데이타!$E$65</definedName>
    <definedName name="꽃아그배R6">[26]데이타!$E$66</definedName>
    <definedName name="꽃아그배R8">[26]데이타!$E$67</definedName>
    <definedName name="꽝꽝0304">[26]데이타!$E$54</definedName>
    <definedName name="꽝꽝0406">[26]데이타!$E$55</definedName>
    <definedName name="꽝꽝0508">[26]데이타!$E$56</definedName>
    <definedName name="꽝꽝0610">[26]데이타!$E$57</definedName>
    <definedName name="ㄴ." localSheetId="12">#REF!</definedName>
    <definedName name="ㄴ1" localSheetId="12">#REF!</definedName>
    <definedName name="ㄴ2" localSheetId="12">#REF!</definedName>
    <definedName name="ㄴㄴㄴ">[15]깨기집계!$D$34</definedName>
    <definedName name="ㄴㄹ" localSheetId="12">#REF!</definedName>
    <definedName name="ㄴㄹㅇㄹ" localSheetId="12">#REF!</definedName>
    <definedName name="ㄴㅁㅇ" localSheetId="12">#REF!</definedName>
    <definedName name="ㄴㅁㅌㅇㅁㅇㅈㄷㅂㅁㅊㄹㅇ휺ㄹㅇㄶㄱㅊㅁㄹㅇㅈㅁㅌ" localSheetId="12" hidden="1">[40]내역서!#REF!</definedName>
    <definedName name="ㄴㅁㅌㅇㅁㅇㅈㄷㅂㅁㅊㄹㅇ휺ㄹㅇㄶㄱㅊㅁㄹㅇㅈㅁㅌ" localSheetId="10" hidden="1">[40]내역서!#REF!</definedName>
    <definedName name="ㄴㅁㅌㅇㅁㅇㅈㄷㅂㅁㅊㄹㅇ휺ㄹㅇㄶㄱㅊㅁㄹㅇㅈㅁㅌ" localSheetId="9" hidden="1">[40]내역서!#REF!</definedName>
    <definedName name="ㄴㅁㅌㅇㅁㅇㅈㄷㅂㅁㅊㄹㅇ휺ㄹㅇㄶㄱㅊㅁㄹㅇㅈㅁㅌ" localSheetId="11" hidden="1">[40]내역서!#REF!</definedName>
    <definedName name="ㄴㅁㅌㅇㅁㅇㅈㄷㅂㅁㅊㄹㅇ휺ㄹㅇㄶㄱㅊㅁㄹㅇㅈㅁㅌ" hidden="1">[40]내역서!#REF!</definedName>
    <definedName name="ㄴㅇ" localSheetId="3" hidden="1">{#N/A,#N/A,FALSE,"현장 NCR 분석";#N/A,#N/A,FALSE,"현장품질감사";#N/A,#N/A,FALSE,"현장품질감사"}</definedName>
    <definedName name="ㄴㅇ" localSheetId="6" hidden="1">{#N/A,#N/A,FALSE,"현장 NCR 분석";#N/A,#N/A,FALSE,"현장품질감사";#N/A,#N/A,FALSE,"현장품질감사"}</definedName>
    <definedName name="ㄴㅇ" hidden="1">{#N/A,#N/A,FALSE,"현장 NCR 분석";#N/A,#N/A,FALSE,"현장품질감사";#N/A,#N/A,FALSE,"현장품질감사"}</definedName>
    <definedName name="ㄴㅇㄴㅇ" localSheetId="12">#REF!</definedName>
    <definedName name="ㄴㅇㄹ">[41]unitpric!$S$18</definedName>
    <definedName name="ㄴㅇㅁㄹ" localSheetId="12">#REF!</definedName>
    <definedName name="ㄴㅇㅇ" localSheetId="12">BlankMacro1</definedName>
    <definedName name="ㄴㅋ" localSheetId="12">#REF!</definedName>
    <definedName name="ㄴ혾ㄶㅁㄳ" localSheetId="12">BlankMacro1</definedName>
    <definedName name="나" localSheetId="3" hidden="1">{#N/A,#N/A,FALSE,"현장 NCR 분석";#N/A,#N/A,FALSE,"현장품질감사";#N/A,#N/A,FALSE,"현장품질감사"}</definedName>
    <definedName name="나" localSheetId="6" hidden="1">{#N/A,#N/A,FALSE,"현장 NCR 분석";#N/A,#N/A,FALSE,"현장품질감사";#N/A,#N/A,FALSE,"현장품질감사"}</definedName>
    <definedName name="나" hidden="1">{#N/A,#N/A,FALSE,"현장 NCR 분석";#N/A,#N/A,FALSE,"현장품질감사";#N/A,#N/A,FALSE,"현장품질감사"}</definedName>
    <definedName name="나느느느는" localSheetId="12">#REF!</definedName>
    <definedName name="나는" localSheetId="12">#REF!</definedName>
    <definedName name="나라" localSheetId="12">#REF!</definedName>
    <definedName name="나야나" localSheetId="3" hidden="1">{#N/A,#N/A,FALSE,"현장 NCR 분석";#N/A,#N/A,FALSE,"현장품질감사";#N/A,#N/A,FALSE,"현장품질감사"}</definedName>
    <definedName name="나야나" localSheetId="6" hidden="1">{#N/A,#N/A,FALSE,"현장 NCR 분석";#N/A,#N/A,FALSE,"현장품질감사";#N/A,#N/A,FALSE,"현장품질감사"}</definedName>
    <definedName name="나야나" hidden="1">{#N/A,#N/A,FALSE,"현장 NCR 분석";#N/A,#N/A,FALSE,"현장품질감사";#N/A,#N/A,FALSE,"현장품질감사"}</definedName>
    <definedName name="낙교개수" localSheetId="12">#REF!</definedName>
    <definedName name="낙상홍1004">[26]데이타!$E$76</definedName>
    <definedName name="낙상홍1506">[26]데이타!$E$77</definedName>
    <definedName name="낙상홍1808">[26]데이타!$E$78</definedName>
    <definedName name="낙상홍2010">[26]데이타!$E$79</definedName>
    <definedName name="낙상홍2515">[26]데이타!$E$80</definedName>
    <definedName name="낙석방지" localSheetId="12">#REF!</definedName>
    <definedName name="낙석방지책" localSheetId="12">#REF!</definedName>
    <definedName name="낙석방지책기초" localSheetId="12">#REF!</definedName>
    <definedName name="낙석방지책수량" localSheetId="12">#REF!</definedName>
    <definedName name="낙엽송" localSheetId="10">#REF!</definedName>
    <definedName name="낙엽송" localSheetId="9">#REF!</definedName>
    <definedName name="낙엽송">#REF!</definedName>
    <definedName name="낙엽송재적">[30]낙엽송!$B$2:$AW$32</definedName>
    <definedName name="낙우송R10">[26]데이타!$E$84</definedName>
    <definedName name="낙우송R12">[26]데이타!$E$85</definedName>
    <definedName name="낙우송R5">[26]데이타!$E$81</definedName>
    <definedName name="낙우송R6">[26]데이타!$E$82</definedName>
    <definedName name="낙우송R8">[26]데이타!$E$83</definedName>
    <definedName name="낙차180이하" localSheetId="12">#REF!</definedName>
    <definedName name="낙차거푸집이하" localSheetId="12">#REF!</definedName>
    <definedName name="낙차되메움일반" localSheetId="12">#REF!</definedName>
    <definedName name="낙차몰탈" localSheetId="12">#REF!</definedName>
    <definedName name="낙차취부성토" localSheetId="12">#REF!</definedName>
    <definedName name="낙차터파기인력" localSheetId="12">#REF!</definedName>
    <definedName name="낙차흄관" localSheetId="12">#REF!</definedName>
    <definedName name="낙차흄관300" localSheetId="12">#REF!</definedName>
    <definedName name="낙차흄관600" localSheetId="12">#REF!</definedName>
    <definedName name="낙차흄관깨기" localSheetId="12">#REF!</definedName>
    <definedName name="낙찰율공감" localSheetId="12">#REF!</definedName>
    <definedName name="낙찰율관리" localSheetId="12">#REF!</definedName>
    <definedName name="낙하물방지공" localSheetId="12">#REF!</definedName>
    <definedName name="난_경" localSheetId="12">#REF!</definedName>
    <definedName name="난_수" localSheetId="12">#REF!</definedName>
    <definedName name="난간" localSheetId="12">#REF!</definedName>
    <definedName name="날짜">YEAR(NOW())&amp;"  . "&amp;MONTH(NOW())&amp;"  . "&amp;DAY(NOW())</definedName>
    <definedName name="내벽방수" localSheetId="3" hidden="1">{"'별표'!$N$220"}</definedName>
    <definedName name="내벽방수" localSheetId="6" hidden="1">{"'별표'!$N$220"}</definedName>
    <definedName name="내벽방수" hidden="1">{"'별표'!$N$220"}</definedName>
    <definedName name="내선전공" localSheetId="12">#REF!</definedName>
    <definedName name="내역서" localSheetId="12" hidden="1">#REF!</definedName>
    <definedName name="내역서" localSheetId="10" hidden="1">#REF!</definedName>
    <definedName name="내역서" localSheetId="9" hidden="1">#REF!</definedName>
    <definedName name="내역서" localSheetId="11" hidden="1">#REF!</definedName>
    <definedName name="내역서" hidden="1">#REF!</definedName>
    <definedName name="넝마">[42]unitpric!$S$52</definedName>
    <definedName name="네" localSheetId="12">#REF!</definedName>
    <definedName name="노" localSheetId="3" hidden="1">{#N/A,#N/A,FALSE,"현장 NCR 분석";#N/A,#N/A,FALSE,"현장품질감사";#N/A,#N/A,FALSE,"현장품질감사"}</definedName>
    <definedName name="노" localSheetId="6" hidden="1">{#N/A,#N/A,FALSE,"현장 NCR 분석";#N/A,#N/A,FALSE,"현장품질감사";#N/A,#N/A,FALSE,"현장품질감사"}</definedName>
    <definedName name="노" hidden="1">{#N/A,#N/A,FALSE,"현장 NCR 분석";#N/A,#N/A,FALSE,"현장품질감사";#N/A,#N/A,FALSE,"현장품질감사"}</definedName>
    <definedName name="노1" localSheetId="12">#REF!</definedName>
    <definedName name="노1_1" localSheetId="12">#REF!</definedName>
    <definedName name="노10" localSheetId="12">#REF!</definedName>
    <definedName name="노10_1" localSheetId="12">#REF!</definedName>
    <definedName name="노100" localSheetId="12">#REF!</definedName>
    <definedName name="노100_1" localSheetId="12">#REF!</definedName>
    <definedName name="노101" localSheetId="12">#REF!</definedName>
    <definedName name="노101_1" localSheetId="12">#REF!</definedName>
    <definedName name="노102" localSheetId="12">#REF!</definedName>
    <definedName name="노102_1" localSheetId="12">#REF!</definedName>
    <definedName name="노103" localSheetId="12">#REF!</definedName>
    <definedName name="노103_1" localSheetId="12">#REF!</definedName>
    <definedName name="노104" localSheetId="12">#REF!</definedName>
    <definedName name="노104_1" localSheetId="12">#REF!</definedName>
    <definedName name="노105" localSheetId="12">#REF!</definedName>
    <definedName name="노105_1" localSheetId="12">#REF!</definedName>
    <definedName name="노106" localSheetId="12">#REF!</definedName>
    <definedName name="노106_1" localSheetId="12">#REF!</definedName>
    <definedName name="노107" localSheetId="12">#REF!</definedName>
    <definedName name="노107_1" localSheetId="12">#REF!</definedName>
    <definedName name="노108" localSheetId="12">#REF!</definedName>
    <definedName name="노108_1" localSheetId="12">#REF!</definedName>
    <definedName name="노109" localSheetId="12">#REF!</definedName>
    <definedName name="노109_1" localSheetId="12">#REF!</definedName>
    <definedName name="노11" localSheetId="12">#REF!</definedName>
    <definedName name="노11_1" localSheetId="12">#REF!</definedName>
    <definedName name="노110" localSheetId="12">#REF!</definedName>
    <definedName name="노110_1" localSheetId="12">#REF!</definedName>
    <definedName name="노111" localSheetId="12">#REF!</definedName>
    <definedName name="노111_1" localSheetId="12">#REF!</definedName>
    <definedName name="노112" localSheetId="12">#REF!</definedName>
    <definedName name="노112_1" localSheetId="12">#REF!</definedName>
    <definedName name="노113" localSheetId="12">#REF!</definedName>
    <definedName name="노113_1" localSheetId="12">#REF!</definedName>
    <definedName name="노114" localSheetId="12">#REF!</definedName>
    <definedName name="노114_1" localSheetId="12">#REF!</definedName>
    <definedName name="노115" localSheetId="12">#REF!</definedName>
    <definedName name="노115_1" localSheetId="12">#REF!</definedName>
    <definedName name="노116" localSheetId="12">#REF!</definedName>
    <definedName name="노116_1" localSheetId="12">#REF!</definedName>
    <definedName name="노117" localSheetId="12">#REF!</definedName>
    <definedName name="노117_1" localSheetId="12">#REF!</definedName>
    <definedName name="노118" localSheetId="12">#REF!</definedName>
    <definedName name="노118_1" localSheetId="12">#REF!</definedName>
    <definedName name="노119" localSheetId="12">#REF!</definedName>
    <definedName name="노119_1" localSheetId="12">#REF!</definedName>
    <definedName name="노12" localSheetId="12">#REF!</definedName>
    <definedName name="노12_1" localSheetId="12">#REF!</definedName>
    <definedName name="노120" localSheetId="12">#REF!</definedName>
    <definedName name="노120_1" localSheetId="12">#REF!</definedName>
    <definedName name="노121" localSheetId="12">#REF!</definedName>
    <definedName name="노121_1" localSheetId="12">#REF!</definedName>
    <definedName name="노122" localSheetId="12">#REF!</definedName>
    <definedName name="노122_1" localSheetId="12">#REF!</definedName>
    <definedName name="노123" localSheetId="12">#REF!</definedName>
    <definedName name="노123_1" localSheetId="12">#REF!</definedName>
    <definedName name="노124" localSheetId="12">#REF!</definedName>
    <definedName name="노124_1" localSheetId="12">#REF!</definedName>
    <definedName name="노125" localSheetId="12">#REF!</definedName>
    <definedName name="노125_1" localSheetId="12">#REF!</definedName>
    <definedName name="노126" localSheetId="12">#REF!</definedName>
    <definedName name="노126_1" localSheetId="12">#REF!</definedName>
    <definedName name="노127" localSheetId="12">#REF!</definedName>
    <definedName name="노127_1" localSheetId="12">#REF!</definedName>
    <definedName name="노128" localSheetId="12">#REF!</definedName>
    <definedName name="노128_1" localSheetId="12">#REF!</definedName>
    <definedName name="노129" localSheetId="12">#REF!</definedName>
    <definedName name="노129_1" localSheetId="12">#REF!</definedName>
    <definedName name="노13" localSheetId="12">#REF!</definedName>
    <definedName name="노13_1" localSheetId="12">#REF!</definedName>
    <definedName name="노14" localSheetId="12">#REF!</definedName>
    <definedName name="노14_1" localSheetId="12">#REF!</definedName>
    <definedName name="노15" localSheetId="12">#REF!</definedName>
    <definedName name="노15_1" localSheetId="12">#REF!</definedName>
    <definedName name="노16" localSheetId="12">#REF!</definedName>
    <definedName name="노16_1" localSheetId="12">#REF!</definedName>
    <definedName name="노17" localSheetId="12">#REF!</definedName>
    <definedName name="노17_1" localSheetId="12">#REF!</definedName>
    <definedName name="노18" localSheetId="12">#REF!</definedName>
    <definedName name="노18_1" localSheetId="12">#REF!</definedName>
    <definedName name="노19" localSheetId="12">#REF!</definedName>
    <definedName name="노19_1" localSheetId="12">#REF!</definedName>
    <definedName name="노2" localSheetId="12">#REF!</definedName>
    <definedName name="노2_1" localSheetId="12">#REF!</definedName>
    <definedName name="노20" localSheetId="12">#REF!</definedName>
    <definedName name="노20_1" localSheetId="12">#REF!</definedName>
    <definedName name="노21" localSheetId="12">#REF!</definedName>
    <definedName name="노21_1" localSheetId="12">#REF!</definedName>
    <definedName name="노22" localSheetId="12">#REF!</definedName>
    <definedName name="노22_1" localSheetId="12">#REF!</definedName>
    <definedName name="노23" localSheetId="12">#REF!</definedName>
    <definedName name="노23_1" localSheetId="12">#REF!</definedName>
    <definedName name="노24" localSheetId="12">#REF!</definedName>
    <definedName name="노24_1" localSheetId="12">#REF!</definedName>
    <definedName name="노25" localSheetId="12">#REF!</definedName>
    <definedName name="노25_1" localSheetId="12">#REF!</definedName>
    <definedName name="노26" localSheetId="12">#REF!</definedName>
    <definedName name="노26_1" localSheetId="12">#REF!</definedName>
    <definedName name="노27" localSheetId="12">#REF!</definedName>
    <definedName name="노27_1" localSheetId="12">#REF!</definedName>
    <definedName name="노271" localSheetId="12">#REF!</definedName>
    <definedName name="노271_1" localSheetId="12">#REF!</definedName>
    <definedName name="노28" localSheetId="12">#REF!</definedName>
    <definedName name="노28_1" localSheetId="12">#REF!</definedName>
    <definedName name="노29" localSheetId="12">#REF!</definedName>
    <definedName name="노29_1" localSheetId="12">#REF!</definedName>
    <definedName name="노3" localSheetId="12">#REF!</definedName>
    <definedName name="노3_1" localSheetId="12">#REF!</definedName>
    <definedName name="노30" localSheetId="12">#REF!</definedName>
    <definedName name="노30_1" localSheetId="12">#REF!</definedName>
    <definedName name="노31" localSheetId="12">#REF!</definedName>
    <definedName name="노31_1" localSheetId="12">#REF!</definedName>
    <definedName name="노32" localSheetId="12">#REF!</definedName>
    <definedName name="노32_1" localSheetId="12">#REF!</definedName>
    <definedName name="노33" localSheetId="12">#REF!</definedName>
    <definedName name="노33_1" localSheetId="12">#REF!</definedName>
    <definedName name="노34" localSheetId="12">#REF!</definedName>
    <definedName name="노34_1" localSheetId="12">#REF!</definedName>
    <definedName name="노35" localSheetId="12">#REF!</definedName>
    <definedName name="노35_1" localSheetId="12">#REF!</definedName>
    <definedName name="노36" localSheetId="12">#REF!</definedName>
    <definedName name="노36_1" localSheetId="12">#REF!</definedName>
    <definedName name="노37" localSheetId="12">#REF!</definedName>
    <definedName name="노37_1" localSheetId="12">#REF!</definedName>
    <definedName name="노38" localSheetId="12">#REF!</definedName>
    <definedName name="노38_1" localSheetId="12">#REF!</definedName>
    <definedName name="노381" localSheetId="12">#REF!</definedName>
    <definedName name="노381_1" localSheetId="12">#REF!</definedName>
    <definedName name="노39" localSheetId="12">#REF!</definedName>
    <definedName name="노39_1" localSheetId="12">#REF!</definedName>
    <definedName name="노4" localSheetId="12">#REF!</definedName>
    <definedName name="노4_1" localSheetId="12">#REF!</definedName>
    <definedName name="노40" localSheetId="12">#REF!</definedName>
    <definedName name="노40_1" localSheetId="12">#REF!</definedName>
    <definedName name="노41" localSheetId="12">#REF!</definedName>
    <definedName name="노41_1" localSheetId="12">#REF!</definedName>
    <definedName name="노42" localSheetId="12">#REF!</definedName>
    <definedName name="노42_1" localSheetId="12">#REF!</definedName>
    <definedName name="노43" localSheetId="12">#REF!</definedName>
    <definedName name="노43_1" localSheetId="12">#REF!</definedName>
    <definedName name="노44" localSheetId="12">#REF!</definedName>
    <definedName name="노44_1" localSheetId="12">#REF!</definedName>
    <definedName name="노45" localSheetId="12">#REF!</definedName>
    <definedName name="노45_1" localSheetId="12">#REF!</definedName>
    <definedName name="노46" localSheetId="12">#REF!</definedName>
    <definedName name="노46_1" localSheetId="12">#REF!</definedName>
    <definedName name="노47" localSheetId="12">#REF!</definedName>
    <definedName name="노47_1" localSheetId="12">#REF!</definedName>
    <definedName name="노48" localSheetId="12">#REF!</definedName>
    <definedName name="노48_1" localSheetId="12">#REF!</definedName>
    <definedName name="노49" localSheetId="12">#REF!</definedName>
    <definedName name="노49_1" localSheetId="12">#REF!</definedName>
    <definedName name="노5" localSheetId="12">#REF!</definedName>
    <definedName name="노5_1" localSheetId="12">#REF!</definedName>
    <definedName name="노50" localSheetId="12">#REF!</definedName>
    <definedName name="노50_1" localSheetId="12">#REF!</definedName>
    <definedName name="노51" localSheetId="12">#REF!</definedName>
    <definedName name="노51_1" localSheetId="12">#REF!</definedName>
    <definedName name="노52" localSheetId="12">#REF!</definedName>
    <definedName name="노52_1" localSheetId="12">#REF!</definedName>
    <definedName name="노53" localSheetId="12">#REF!</definedName>
    <definedName name="노53_1" localSheetId="12">#REF!</definedName>
    <definedName name="노54" localSheetId="12">#REF!</definedName>
    <definedName name="노54_1" localSheetId="12">#REF!</definedName>
    <definedName name="노55" localSheetId="12">#REF!</definedName>
    <definedName name="노55_1" localSheetId="12">#REF!</definedName>
    <definedName name="노56" localSheetId="12">#REF!</definedName>
    <definedName name="노56_1" localSheetId="12">#REF!</definedName>
    <definedName name="노57" localSheetId="12">#REF!</definedName>
    <definedName name="노57_1" localSheetId="12">#REF!</definedName>
    <definedName name="노58" localSheetId="12">#REF!</definedName>
    <definedName name="노58_1" localSheetId="12">#REF!</definedName>
    <definedName name="노59" localSheetId="12">#REF!</definedName>
    <definedName name="노59_1" localSheetId="12">#REF!</definedName>
    <definedName name="노6" localSheetId="12">#REF!</definedName>
    <definedName name="노6_1" localSheetId="12">#REF!</definedName>
    <definedName name="노60" localSheetId="12">#REF!</definedName>
    <definedName name="노60_1" localSheetId="12">#REF!</definedName>
    <definedName name="노61" localSheetId="12">#REF!</definedName>
    <definedName name="노61_1" localSheetId="12">#REF!</definedName>
    <definedName name="노62" localSheetId="12">#REF!</definedName>
    <definedName name="노62_1" localSheetId="12">#REF!</definedName>
    <definedName name="노63" localSheetId="12">#REF!</definedName>
    <definedName name="노63_1" localSheetId="12">#REF!</definedName>
    <definedName name="노64" localSheetId="12">#REF!</definedName>
    <definedName name="노64_1" localSheetId="12">#REF!</definedName>
    <definedName name="노65" localSheetId="12">#REF!</definedName>
    <definedName name="노65_1" localSheetId="12">#REF!</definedName>
    <definedName name="노66" localSheetId="12">#REF!</definedName>
    <definedName name="노66_1" localSheetId="12">#REF!</definedName>
    <definedName name="노67" localSheetId="12">#REF!</definedName>
    <definedName name="노67_1" localSheetId="12">#REF!</definedName>
    <definedName name="노68" localSheetId="12">#REF!</definedName>
    <definedName name="노68_1" localSheetId="12">#REF!</definedName>
    <definedName name="노69" localSheetId="12">#REF!</definedName>
    <definedName name="노69_1" localSheetId="12">#REF!</definedName>
    <definedName name="노7" localSheetId="12">#REF!</definedName>
    <definedName name="노7_1" localSheetId="12">#REF!</definedName>
    <definedName name="노70" localSheetId="12">#REF!</definedName>
    <definedName name="노70_1" localSheetId="12">#REF!</definedName>
    <definedName name="노71" localSheetId="12">#REF!</definedName>
    <definedName name="노71_1" localSheetId="12">#REF!</definedName>
    <definedName name="노72" localSheetId="12">#REF!</definedName>
    <definedName name="노72_1" localSheetId="12">#REF!</definedName>
    <definedName name="노73" localSheetId="12">#REF!</definedName>
    <definedName name="노73_1" localSheetId="12">#REF!</definedName>
    <definedName name="노74" localSheetId="12">#REF!</definedName>
    <definedName name="노74_1" localSheetId="12">#REF!</definedName>
    <definedName name="노75" localSheetId="12">#REF!</definedName>
    <definedName name="노75_1" localSheetId="12">#REF!</definedName>
    <definedName name="노76" localSheetId="12">#REF!</definedName>
    <definedName name="노76_1" localSheetId="12">#REF!</definedName>
    <definedName name="노77" localSheetId="12">#REF!</definedName>
    <definedName name="노77_1" localSheetId="12">#REF!</definedName>
    <definedName name="노78" localSheetId="12">#REF!</definedName>
    <definedName name="노78_1" localSheetId="12">#REF!</definedName>
    <definedName name="노79" localSheetId="12">#REF!</definedName>
    <definedName name="노79_1" localSheetId="12">#REF!</definedName>
    <definedName name="노8" localSheetId="12">#REF!</definedName>
    <definedName name="노8_1" localSheetId="12">#REF!</definedName>
    <definedName name="노80" localSheetId="12">#REF!</definedName>
    <definedName name="노80_1" localSheetId="12">#REF!</definedName>
    <definedName name="노81" localSheetId="12">#REF!</definedName>
    <definedName name="노81_1" localSheetId="12">#REF!</definedName>
    <definedName name="노82" localSheetId="12">#REF!</definedName>
    <definedName name="노82_1" localSheetId="12">#REF!</definedName>
    <definedName name="노83" localSheetId="12">#REF!</definedName>
    <definedName name="노83_1" localSheetId="12">#REF!</definedName>
    <definedName name="노84" localSheetId="12">#REF!</definedName>
    <definedName name="노84_1" localSheetId="12">#REF!</definedName>
    <definedName name="노85" localSheetId="12">#REF!</definedName>
    <definedName name="노85_1" localSheetId="12">#REF!</definedName>
    <definedName name="노86" localSheetId="12">#REF!</definedName>
    <definedName name="노86_1" localSheetId="12">#REF!</definedName>
    <definedName name="노87" localSheetId="12">#REF!</definedName>
    <definedName name="노87_1" localSheetId="12">#REF!</definedName>
    <definedName name="노88" localSheetId="12">#REF!</definedName>
    <definedName name="노88_1" localSheetId="12">#REF!</definedName>
    <definedName name="노89" localSheetId="12">#REF!</definedName>
    <definedName name="노89_1" localSheetId="12">#REF!</definedName>
    <definedName name="노9" localSheetId="12">#REF!</definedName>
    <definedName name="노9_1" localSheetId="12">#REF!</definedName>
    <definedName name="노90" localSheetId="12">#REF!</definedName>
    <definedName name="노90_1" localSheetId="12">#REF!</definedName>
    <definedName name="노91" localSheetId="12">#REF!</definedName>
    <definedName name="노91_1" localSheetId="12">#REF!</definedName>
    <definedName name="노92" localSheetId="12">#REF!</definedName>
    <definedName name="노92_1" localSheetId="12">#REF!</definedName>
    <definedName name="노93" localSheetId="12">#REF!</definedName>
    <definedName name="노93_1" localSheetId="12">#REF!</definedName>
    <definedName name="노94" localSheetId="12">#REF!</definedName>
    <definedName name="노94_1" localSheetId="12">#REF!</definedName>
    <definedName name="노95" localSheetId="12">#REF!</definedName>
    <definedName name="노95_1" localSheetId="12">#REF!</definedName>
    <definedName name="노9501" localSheetId="12">#REF!</definedName>
    <definedName name="노96" localSheetId="12">#REF!</definedName>
    <definedName name="노96_1" localSheetId="12">#REF!</definedName>
    <definedName name="노97" localSheetId="12">#REF!</definedName>
    <definedName name="노97_1" localSheetId="12">#REF!</definedName>
    <definedName name="노98" localSheetId="12">#REF!</definedName>
    <definedName name="노98_1" localSheetId="12">#REF!</definedName>
    <definedName name="노99" localSheetId="12">#REF!</definedName>
    <definedName name="노99_1" localSheetId="12">#REF!</definedName>
    <definedName name="노간주" localSheetId="10">#REF!</definedName>
    <definedName name="노간주" localSheetId="9">#REF!</definedName>
    <definedName name="노간주">#REF!</definedName>
    <definedName name="노경" localSheetId="12">#REF!</definedName>
    <definedName name="노르웨이R12">[26]데이타!$E$90</definedName>
    <definedName name="노르웨이R15">[26]데이타!$E$91</definedName>
    <definedName name="노르웨이R4">[26]데이타!$E$86</definedName>
    <definedName name="노르웨이R5">[26]데이타!$E$87</definedName>
    <definedName name="노르웨이R6">[26]데이타!$E$88</definedName>
    <definedName name="노르웨이R8">[26]데이타!$E$89</definedName>
    <definedName name="노면고르기" localSheetId="12">#REF!</definedName>
    <definedName name="노무비" localSheetId="12">#REF!</definedName>
    <definedName name="노무비1">[43]수목표준대가!$J$1:$J$65536</definedName>
    <definedName name="노무비단가" localSheetId="12">#REF!</definedName>
    <definedName name="노무율" localSheetId="12">#REF!</definedName>
    <definedName name="노반준비" localSheetId="12">#REF!</definedName>
    <definedName name="노부비" localSheetId="12">#REF!</definedName>
    <definedName name="노상준비공__절토부____M당" localSheetId="12">#REF!</definedName>
    <definedName name="노상준비다짐1" localSheetId="12">#REF!</definedName>
    <definedName name="노상준비다짐2" localSheetId="12">#REF!</definedName>
    <definedName name="노임" localSheetId="12">#REF!</definedName>
    <definedName name="노임단가" localSheetId="12">#REF!</definedName>
    <definedName name="노임단가1" localSheetId="12">#REF!</definedName>
    <definedName name="노임단가9월" localSheetId="12" hidden="1">#REF!</definedName>
    <definedName name="노임단가9월" localSheetId="10" hidden="1">#REF!</definedName>
    <definedName name="노임단가9월" localSheetId="9" hidden="1">#REF!</definedName>
    <definedName name="노임단가9월" localSheetId="11" hidden="1">#REF!</definedName>
    <definedName name="노임단가9월" hidden="1">#REF!</definedName>
    <definedName name="노임단가표" localSheetId="12">#REF!</definedName>
    <definedName name="노즐공" localSheetId="12">#REF!</definedName>
    <definedName name="노지율" localSheetId="12">#REF!</definedName>
    <definedName name="농림" localSheetId="12">#REF!</definedName>
    <definedName name="높이">'[8]DATA 입력란'!$G$5</definedName>
    <definedName name="높이3" localSheetId="12">#REF!</definedName>
    <definedName name="놓노ㅗㄴㄴㄴㄴㄴㄴㄴㄴ" localSheetId="12">#REF!</definedName>
    <definedName name="눈향L06">[26]데이타!$E$92</definedName>
    <definedName name="눈향L08">[26]데이타!$E$93</definedName>
    <definedName name="눈향L10">[26]데이타!$E$94</definedName>
    <definedName name="눈향L14">[26]데이타!$E$95</definedName>
    <definedName name="눈향L20">[26]데이타!$E$96</definedName>
    <definedName name="느릅R10">[26]데이타!$E$100</definedName>
    <definedName name="느릅R4">[26]데이타!$E$97</definedName>
    <definedName name="느릅R5">[26]데이타!$E$98</definedName>
    <definedName name="느릅R8">[33]데이타!$E$99</definedName>
    <definedName name="느티R10">[33]데이타!$E$104</definedName>
    <definedName name="느티R12">[26]데이타!$E$105</definedName>
    <definedName name="느티R15">[26]데이타!$E$106</definedName>
    <definedName name="느티R18">[26]데이타!$E$107</definedName>
    <definedName name="느티R20">[26]데이타!$E$108</definedName>
    <definedName name="느티R25">[26]데이타!$E$109</definedName>
    <definedName name="느티R30">[26]데이타!$E$110</definedName>
    <definedName name="느티R5">[26]데이타!$E$101</definedName>
    <definedName name="느티R6">[26]데이타!$E$102</definedName>
    <definedName name="느티R8">[26]데이타!$E$103</definedName>
    <definedName name="능소화R2">[26]데이타!$E$111</definedName>
    <definedName name="능소화R4">[26]데이타!$E$112</definedName>
    <definedName name="능소화R6">[26]데이타!$E$113</definedName>
    <definedName name="ㄷ1" localSheetId="12">#REF!</definedName>
    <definedName name="ㄷ2" localSheetId="12">#REF!</definedName>
    <definedName name="ㄷㄷㄷ">'[18]ABUT수량-A1'!$T$25</definedName>
    <definedName name="ㄷㄹㅈㄴㄹ" localSheetId="12" hidden="1">#REF!</definedName>
    <definedName name="ㄷㄹㅈㄴㄹ" localSheetId="10" hidden="1">#REF!</definedName>
    <definedName name="ㄷㄹㅈㄴㄹ" localSheetId="9" hidden="1">#REF!</definedName>
    <definedName name="ㄷㄹㅈㄴㄹ" localSheetId="11" hidden="1">#REF!</definedName>
    <definedName name="ㄷㄹㅈㄴㄹ" hidden="1">#REF!</definedName>
    <definedName name="ㄷㅇㄱㄱㄹㄿㅍ" localSheetId="12">#REF!</definedName>
    <definedName name="ㄷㅇㅇㅇㄷㅈ" localSheetId="12">#REF!</definedName>
    <definedName name="ㄷㅈㅂㄹㄴㅀㅀㄴ" localSheetId="12">#REF!</definedName>
    <definedName name="다" localSheetId="12">#REF!</definedName>
    <definedName name="다이아몬드리밍쉘_BX" localSheetId="12">#REF!</definedName>
    <definedName name="다이아몬드리밍쉘_NX" localSheetId="12">#REF!</definedName>
    <definedName name="다이아몬드코아비트_BX" localSheetId="12">#REF!</definedName>
    <definedName name="다이아몬드코아비트_NX" localSheetId="12">#REF!</definedName>
    <definedName name="다짐" localSheetId="12">#REF!</definedName>
    <definedName name="다짐1" localSheetId="12">#REF!</definedName>
    <definedName name="다짐경비" localSheetId="12">#REF!</definedName>
    <definedName name="다짐노무비" localSheetId="12">#REF!</definedName>
    <definedName name="다짐재료비" localSheetId="12">#REF!</definedName>
    <definedName name="닥트공" localSheetId="12">#REF!</definedName>
    <definedName name="단가" localSheetId="12">#REF!</definedName>
    <definedName name="단가산출" localSheetId="12">#REF!</definedName>
    <definedName name="단가산출서" localSheetId="12">#REF!</definedName>
    <definedName name="단가확인" localSheetId="12">#REF!</definedName>
    <definedName name="단관M">[19]DATE!$H$24:$H$85</definedName>
    <definedName name="단목">설계품셈적용기준!$I$228:$I$238</definedName>
    <definedName name="단빔플랜지" localSheetId="12">#REF!</definedName>
    <definedName name="단산13" localSheetId="12">#REF!</definedName>
    <definedName name="단산14" localSheetId="12">#REF!</definedName>
    <definedName name="단산15" localSheetId="12">#REF!</definedName>
    <definedName name="단위" localSheetId="12">#REF!</definedName>
    <definedName name="단위수량." localSheetId="12">#REF!</definedName>
    <definedName name="단차" localSheetId="12">#REF!</definedName>
    <definedName name="담쟁이L03">[26]데이타!$E$114</definedName>
    <definedName name="답구간_표토제거__도쟈_19_Ton__㎡_당" localSheetId="12">#REF!</definedName>
    <definedName name="답외구간_표토제거__도쟈_19_Ton__㎡_당" localSheetId="12">#REF!</definedName>
    <definedName name="당초계획" localSheetId="12" hidden="1">#REF!</definedName>
    <definedName name="당초계획" localSheetId="10" hidden="1">#REF!</definedName>
    <definedName name="당초계획" localSheetId="9" hidden="1">#REF!</definedName>
    <definedName name="당초계획" localSheetId="11" hidden="1">#REF!</definedName>
    <definedName name="당초계획" hidden="1">#REF!</definedName>
    <definedName name="대" localSheetId="12">BlankMacro1</definedName>
    <definedName name="대각교철근집계표" localSheetId="12">#REF!</definedName>
    <definedName name="대계" localSheetId="12">#REF!</definedName>
    <definedName name="대상" localSheetId="5">{"Book1"}</definedName>
    <definedName name="대상" localSheetId="3">{"Book1"}</definedName>
    <definedName name="대상" localSheetId="6">{"Book1"}</definedName>
    <definedName name="대상">{"Book1"}</definedName>
    <definedName name="대송교" localSheetId="12">#REF!</definedName>
    <definedName name="대암" localSheetId="12">BlankMacro1</definedName>
    <definedName name="대왕참R10">[26]데이타!$E$118</definedName>
    <definedName name="대왕참R4">[26]데이타!$E$115</definedName>
    <definedName name="대왕참R6">[26]데이타!$E$116</definedName>
    <definedName name="대왕참R8">[26]데이타!$E$117</definedName>
    <definedName name="대추R10">[26]데이타!$E$123</definedName>
    <definedName name="대추R4">[26]데이타!$E$119</definedName>
    <definedName name="대추R5">[26]데이타!$E$120</definedName>
    <definedName name="대추R6">[26]데이타!$E$121</definedName>
    <definedName name="대추R8">[26]데이타!$E$122</definedName>
    <definedName name="댈타5" localSheetId="12">#REF!</definedName>
    <definedName name="더블코아튜브_BX" localSheetId="12">#REF!</definedName>
    <definedName name="더블코아튜브_NX" localSheetId="12">#REF!</definedName>
    <definedName name="더하기">[19]DATE!$J$24:$J$85</definedName>
    <definedName name="덕진" localSheetId="12">#REF!</definedName>
    <definedName name="덤프경비" localSheetId="12">#REF!</definedName>
    <definedName name="덤프노무비" localSheetId="12">#REF!</definedName>
    <definedName name="덤프재료비" localSheetId="12">#REF!</definedName>
    <definedName name="덩굴장미3">[26]데이타!$E$128</definedName>
    <definedName name="덩굴장미4">[26]데이타!$E$129</definedName>
    <definedName name="덩굴장미5">[26]데이타!$E$130</definedName>
    <definedName name="도급" localSheetId="12">#REF!</definedName>
    <definedName name="도급분" localSheetId="12">#REF!</definedName>
    <definedName name="도급분경비" localSheetId="12">#REF!</definedName>
    <definedName name="도급분경비1" localSheetId="12">#REF!</definedName>
    <definedName name="도급재료비" localSheetId="12">#REF!</definedName>
    <definedName name="도급재료비1" localSheetId="12">#REF!</definedName>
    <definedName name="도면" localSheetId="12">#REF!</definedName>
    <definedName name="도목수" localSheetId="12">#REF!</definedName>
    <definedName name="도장공" localSheetId="12">#REF!</definedName>
    <definedName name="도장노임" localSheetId="12">#REF!</definedName>
    <definedName name="도장손료" localSheetId="12">#REF!</definedName>
    <definedName name="도장할증" localSheetId="12">#REF!</definedName>
    <definedName name="도편수" localSheetId="12">#REF!</definedName>
    <definedName name="독산" localSheetId="12">#REF!</definedName>
    <definedName name="독야" localSheetId="12">#REF!</definedName>
    <definedName name="독일가문비1206">[26]데이타!$E$131</definedName>
    <definedName name="독일가문비1508">[26]데이타!$E$132</definedName>
    <definedName name="독일가문비2010">[26]데이타!$E$133</definedName>
    <definedName name="독일가문비2512">[26]데이타!$E$134</definedName>
    <definedName name="독일가문비3015">[26]데이타!$E$135</definedName>
    <definedName name="독일가문비3518">[26]데이타!$E$136</definedName>
    <definedName name="독평" localSheetId="12">#REF!</definedName>
    <definedName name="돈나무0504">[26]데이타!$E$137</definedName>
    <definedName name="돈나무0805">[26]데이타!$E$138</definedName>
    <definedName name="돈나무1007">[26]데이타!$E$139</definedName>
    <definedName name="돈나무1210">[26]데이타!$E$140</definedName>
    <definedName name="돌망태1.2m" localSheetId="12">#REF!</definedName>
    <definedName name="동바리공" localSheetId="12">#REF!</definedName>
    <definedName name="동발공" localSheetId="12">#REF!</definedName>
    <definedName name="동발공_터널" localSheetId="12">#REF!</definedName>
    <definedName name="동백1002">[26]데이타!$E$141</definedName>
    <definedName name="동백1204">[26]데이타!$E$142</definedName>
    <definedName name="동백1506">[26]데이타!$E$143</definedName>
    <definedName name="동백1808">[26]데이타!$E$144</definedName>
    <definedName name="되메우기" localSheetId="12">#REF!</definedName>
    <definedName name="두부1" localSheetId="12">#REF!</definedName>
    <definedName name="두부2" localSheetId="12">#REF!</definedName>
    <definedName name="드라이브파이프_BX" localSheetId="12">#REF!</definedName>
    <definedName name="드라이브파이프_NX" localSheetId="12">#REF!</definedName>
    <definedName name="드라이브파이프슈_BX" localSheetId="12">#REF!</definedName>
    <definedName name="드라이브파이프슈_NX" localSheetId="12">#REF!</definedName>
    <definedName name="드라이브파이프헤드_BX" localSheetId="12">#REF!</definedName>
    <definedName name="드라이브파이프헤드_NX" localSheetId="12">#REF!</definedName>
    <definedName name="드잡이공" localSheetId="12">#REF!</definedName>
    <definedName name="등R2">[26]데이타!$E$156</definedName>
    <definedName name="등R4">[26]데이타!$E$157</definedName>
    <definedName name="등R6">[26]데이타!$E$158</definedName>
    <definedName name="등R8">[26]데이타!$E$159</definedName>
    <definedName name="때죽R10">[26]데이타!$E$127</definedName>
    <definedName name="때죽R4">[26]데이타!$E$124</definedName>
    <definedName name="때죽R6">[26]데이타!$E$125</definedName>
    <definedName name="때죽R8">[26]데이타!$E$126</definedName>
    <definedName name="ㄹ">[44]금액내역서!$D$3:$D$10</definedName>
    <definedName name="ㄹ1" localSheetId="12">#REF!</definedName>
    <definedName name="ㄹ2" localSheetId="12">#REF!</definedName>
    <definedName name="ㄹㄴㅇㅁㄹ">[15]자재집계표!$D$40</definedName>
    <definedName name="ㄹ노노노" localSheetId="12">#REF!</definedName>
    <definedName name="ㄹㄹㄹ" localSheetId="12" hidden="1">#REF!</definedName>
    <definedName name="ㄹㄹㄹ" localSheetId="10" hidden="1">#REF!</definedName>
    <definedName name="ㄹㄹㄹ" localSheetId="9" hidden="1">#REF!</definedName>
    <definedName name="ㄹㄹㄹ" localSheetId="11" hidden="1">#REF!</definedName>
    <definedName name="ㄹㄹㄹ" hidden="1">#REF!</definedName>
    <definedName name="ㄹㅇㅀㅎ노" localSheetId="12">#REF!</definedName>
    <definedName name="ㄹㅇㅁㅎㄹㅇㄴㅁㅎㄹㅇㄴㅁ" localSheetId="12" hidden="1">'[45]메서,변+증'!#REF!</definedName>
    <definedName name="ㄹㅇㅁㅎㄹㅇㄴㅁㅎㄹㅇㄴㅁ" localSheetId="10" hidden="1">'[45]메서,변+증'!#REF!</definedName>
    <definedName name="ㄹㅇㅁㅎㄹㅇㄴㅁㅎㄹㅇㄴㅁ" localSheetId="9" hidden="1">'[45]메서,변+증'!#REF!</definedName>
    <definedName name="ㄹㅇㅁㅎㄹㅇㄴㅁㅎㄹㅇㄴㅁ" localSheetId="11" hidden="1">'[45]메서,변+증'!#REF!</definedName>
    <definedName name="ㄹㅇㅁㅎㄹㅇㄴㅁㅎㄹㅇㄴㅁ" hidden="1">'[45]메서,변+증'!#REF!</definedName>
    <definedName name="ㄹ호허오허" localSheetId="12">#REF!</definedName>
    <definedName name="라" localSheetId="12">#REF!</definedName>
    <definedName name="락산" localSheetId="12">#REF!</definedName>
    <definedName name="락야" localSheetId="12">#REF!</definedName>
    <definedName name="락평" localSheetId="12">#REF!</definedName>
    <definedName name="람마다짐" localSheetId="12">#REF!</definedName>
    <definedName name="레_무근1" localSheetId="12">#REF!</definedName>
    <definedName name="레미콘소운반_경운기__㎥당" localSheetId="12">#REF!</definedName>
    <definedName name="로ㅗㄴ허ㅓㅓㅓㅓㅗㅗㅘ라" localSheetId="12">#REF!</definedName>
    <definedName name="루베" localSheetId="12">#REF!</definedName>
    <definedName name="리기다" localSheetId="10">#REF!</definedName>
    <definedName name="리기다" localSheetId="9">#REF!</definedName>
    <definedName name="리기다">#REF!</definedName>
    <definedName name="리기다소나무" localSheetId="10">#REF!</definedName>
    <definedName name="리기다소나무" localSheetId="9">#REF!</definedName>
    <definedName name="리기다소나무">#REF!</definedName>
    <definedName name="리밍쉘_BX" localSheetId="12">#REF!</definedName>
    <definedName name="리밍쉘_NX" localSheetId="12">#REF!</definedName>
    <definedName name="ㄻㅇㅎㅁㅎㅎㅎㅎ" localSheetId="12">#REF!</definedName>
    <definedName name="ㅀ" localSheetId="12" hidden="1">#REF!</definedName>
    <definedName name="ㅀ" localSheetId="10" hidden="1">#REF!</definedName>
    <definedName name="ㅀ" localSheetId="9" hidden="1">#REF!</definedName>
    <definedName name="ㅀ" localSheetId="11" hidden="1">#REF!</definedName>
    <definedName name="ㅀ" hidden="1">#REF!</definedName>
    <definedName name="ㅁ" localSheetId="12" hidden="1">#REF!</definedName>
    <definedName name="ㅁ" localSheetId="10" hidden="1">#REF!</definedName>
    <definedName name="ㅁ" localSheetId="9" hidden="1">#REF!</definedName>
    <definedName name="ㅁ" localSheetId="11" hidden="1">#REF!</definedName>
    <definedName name="ㅁ" hidden="1">#REF!</definedName>
    <definedName name="ㅁ1" localSheetId="12">#REF!</definedName>
    <definedName name="ㅁ2" localSheetId="12">#REF!</definedName>
    <definedName name="ㅁ270" localSheetId="12">#REF!</definedName>
    <definedName name="ㅁ309" localSheetId="12">#REF!</definedName>
    <definedName name="ㅁ50" localSheetId="12">#REF!</definedName>
    <definedName name="ㅁ636" localSheetId="12">#REF!</definedName>
    <definedName name="ㅁ863" localSheetId="12">#REF!</definedName>
    <definedName name="ㅁㄱ235" localSheetId="12">#REF!</definedName>
    <definedName name="ㅁㄱ31" localSheetId="12">#REF!</definedName>
    <definedName name="ㅁㄴㄷㄷ" localSheetId="12">#REF!</definedName>
    <definedName name="ㅁㄴㅁㅇ" localSheetId="12" hidden="1">[46]유림골조!#REF!</definedName>
    <definedName name="ㅁㄴㅁㅇ" localSheetId="10" hidden="1">[46]유림골조!#REF!</definedName>
    <definedName name="ㅁㄴㅁㅇ" localSheetId="9" hidden="1">[46]유림골조!#REF!</definedName>
    <definedName name="ㅁㄴㅁㅇ" localSheetId="11" hidden="1">[46]유림골조!#REF!</definedName>
    <definedName name="ㅁㄴㅁㅇ" hidden="1">[46]유림골조!#REF!</definedName>
    <definedName name="ㅁㄴㅇㄹ" localSheetId="12">#REF!</definedName>
    <definedName name="ㅁㄴㅇㄻㄶㅁ" localSheetId="12">#REF!</definedName>
    <definedName name="ㅁㄴㅇㅁㄴㅇ" localSheetId="12" hidden="1">#REF!</definedName>
    <definedName name="ㅁㄴㅇㅁㄴㅇ" localSheetId="10" hidden="1">#REF!</definedName>
    <definedName name="ㅁㄴㅇㅁㄴㅇ" localSheetId="9" hidden="1">#REF!</definedName>
    <definedName name="ㅁㄴㅇㅁㄴㅇ" localSheetId="11" hidden="1">#REF!</definedName>
    <definedName name="ㅁㄴㅇㅁㄴㅇ" hidden="1">#REF!</definedName>
    <definedName name="ㅁㄴㅇㅇㄴ" localSheetId="12">#REF!</definedName>
    <definedName name="ㅁㅁ" localSheetId="3"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ㅁㅁ" localSheetId="6"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ㅁㅁ"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ㅁㅁ185" localSheetId="12">#REF!</definedName>
    <definedName name="ㅁㅁㄻㄹ" localSheetId="12">#REF!</definedName>
    <definedName name="ㅁㅁㅁ" localSheetId="12">#REF!</definedName>
    <definedName name="ㅁㅁㅁㄹㅇ" localSheetId="12">#REF!</definedName>
    <definedName name="ㅁㅁㅁㅁㅁ" localSheetId="12">#REF!</definedName>
    <definedName name="ㅁㅇㅇㅁㅇ" localSheetId="12" hidden="1">#REF!</definedName>
    <definedName name="ㅁㅇㅇㅁㅇ" localSheetId="10" hidden="1">#REF!</definedName>
    <definedName name="ㅁㅇㅇㅁㅇ" localSheetId="9" hidden="1">#REF!</definedName>
    <definedName name="ㅁㅇㅇㅁㅇ" localSheetId="11" hidden="1">#REF!</definedName>
    <definedName name="ㅁㅇㅇㅁㅇ" hidden="1">#REF!</definedName>
    <definedName name="ㅁㅈㄱㅎㄷㅂㅁㄱㄷㅎㅂㅁ" localSheetId="12">#REF!</definedName>
    <definedName name="ㅁㅊㅊ" localSheetId="12">#REF!</definedName>
    <definedName name="ㅁㅋ29" localSheetId="12">#REF!</definedName>
    <definedName name="마" localSheetId="12">#REF!</definedName>
    <definedName name="마가목R3">[26]데이타!$E$160</definedName>
    <definedName name="마가목R5">[26]데이타!$E$161</definedName>
    <definedName name="마가목R7">[26]데이타!$E$162</definedName>
    <definedName name="말발도리1003">[26]데이타!$E$163</definedName>
    <definedName name="말발도리1204">[26]데이타!$E$164</definedName>
    <definedName name="말발도리1506">[26]데이타!$E$165</definedName>
    <definedName name="매자0804">[26]데이타!$E$166</definedName>
    <definedName name="매자1005">[26]데이타!$E$167</definedName>
    <definedName name="매화R10">[26]데이타!$E$174</definedName>
    <definedName name="매화R4">[26]데이타!$E$171</definedName>
    <definedName name="매화R6">[26]데이타!$E$172</definedName>
    <definedName name="매화R8">[26]데이타!$E$173</definedName>
    <definedName name="맨_두겅" localSheetId="12">#REF!</definedName>
    <definedName name="맨홀토공산출" localSheetId="12">#REF!</definedName>
    <definedName name="맨홀펌프장" localSheetId="12">#REF!</definedName>
    <definedName name="맨홀펌프장_배관" localSheetId="12">#REF!</definedName>
    <definedName name="머리" localSheetId="12">#REF!</definedName>
    <definedName name="메1" localSheetId="12">#REF!</definedName>
    <definedName name="메4" localSheetId="12">#REF!</definedName>
    <definedName name="메타B10">[26]데이타!$E$179</definedName>
    <definedName name="메타B12">[26]데이타!$E$180</definedName>
    <definedName name="메타B15">[26]데이타!$E$181</definedName>
    <definedName name="메타B18">[26]데이타!$E$182</definedName>
    <definedName name="메타B4">[26]데이타!$E$175</definedName>
    <definedName name="메타B5">[26]데이타!$E$176</definedName>
    <definedName name="메타B6">[26]데이타!$E$177</definedName>
    <definedName name="메타B8">[26]데이타!$E$178</definedName>
    <definedName name="메탈크라운비트_BX" localSheetId="12">#REF!</definedName>
    <definedName name="메탈크라운비트_NX" localSheetId="12">#REF!</definedName>
    <definedName name="면고르기1" localSheetId="12">#REF!</definedName>
    <definedName name="면고르기2" localSheetId="12">#REF!</definedName>
    <definedName name="면적" localSheetId="12">BlankMacro1</definedName>
    <definedName name="명자0604">[26]데이타!$E$183</definedName>
    <definedName name="명자0805">[26]데이타!$E$184</definedName>
    <definedName name="명자1006">[26]데이타!$E$185</definedName>
    <definedName name="명자1208">[26]데이타!$E$186</definedName>
    <definedName name="모" localSheetId="12">BlankMacro1</definedName>
    <definedName name="모감주R10">[26]데이타!$E$190</definedName>
    <definedName name="모감주R4">[26]데이타!$E$187</definedName>
    <definedName name="모감주R6">[26]데이타!$E$188</definedName>
    <definedName name="모감주R8">[26]데이타!$E$189</definedName>
    <definedName name="모과2005">[26]데이타!$E$191</definedName>
    <definedName name="모과2507">[26]데이타!$E$192</definedName>
    <definedName name="모과R10">[26]데이타!$E$195</definedName>
    <definedName name="모과R12">[26]데이타!$E$196</definedName>
    <definedName name="모과R15">[26]데이타!$E$197</definedName>
    <definedName name="모과R20">[26]데이타!$E$198</definedName>
    <definedName name="모과R25">[26]데이타!$E$199</definedName>
    <definedName name="모과R5">[26]데이타!$E$193</definedName>
    <definedName name="모과R8">[26]데이타!$E$194</definedName>
    <definedName name="모두" localSheetId="12">BlankMacro1</definedName>
    <definedName name="모두1" localSheetId="12">BlankMacro1</definedName>
    <definedName name="모란5가지">[26]데이타!$E$200</definedName>
    <definedName name="모란6가지">[26]데이타!$E$201</definedName>
    <definedName name="모래구입운반_덤프15톤_경운기_㎥당" localSheetId="12">#REF!</definedName>
    <definedName name="모래원가" localSheetId="12">#REF!</definedName>
    <definedName name="모빌유" localSheetId="12">#REF!</definedName>
    <definedName name="모선" localSheetId="12">#REF!</definedName>
    <definedName name="모선재" localSheetId="12">#REF!</definedName>
    <definedName name="목" localSheetId="12">BlankMacro1</definedName>
    <definedName name="목도" localSheetId="12">#REF!</definedName>
    <definedName name="목도공" localSheetId="12">#REF!</definedName>
    <definedName name="목련R10">[26]데이타!$E$206</definedName>
    <definedName name="목련R12">[26]데이타!$E$207</definedName>
    <definedName name="목련R15">[26]데이타!$E$208</definedName>
    <definedName name="목련R20">[26]데이타!$E$209</definedName>
    <definedName name="목련R4">[26]데이타!$E$202</definedName>
    <definedName name="목련R5">[26]데이타!$E$203</definedName>
    <definedName name="목련R6">[26]데이타!$E$204</definedName>
    <definedName name="목련R8">[26]데이타!$E$205</definedName>
    <definedName name="목서1506">[26]데이타!$E$213</definedName>
    <definedName name="목서2012">[26]데이타!$E$214</definedName>
    <definedName name="목서2515">[26]데이타!$E$215</definedName>
    <definedName name="목수" localSheetId="12">#REF!</definedName>
    <definedName name="목수국1006">[26]데이타!$E$210</definedName>
    <definedName name="목수국1208">[26]데이타!$E$211</definedName>
    <definedName name="목수국1510">[26]데이타!$E$212</definedName>
    <definedName name="목재경비" localSheetId="12">#REF!</definedName>
    <definedName name="목재노무" localSheetId="12">#REF!</definedName>
    <definedName name="목재동바리1" localSheetId="12">#REF!</definedName>
    <definedName name="목재동바리2" localSheetId="12">#REF!</definedName>
    <definedName name="목재재료" localSheetId="12">#REF!</definedName>
    <definedName name="목조각공" localSheetId="12">#REF!</definedName>
    <definedName name="목조각종" localSheetId="12">#REF!</definedName>
    <definedName name="몰드강도" localSheetId="12">#REF!</definedName>
    <definedName name="몰드강도1" localSheetId="12">#REF!</definedName>
    <definedName name="몰라" localSheetId="12">BlankMacro1</definedName>
    <definedName name="못" localSheetId="12">#REF!</definedName>
    <definedName name="무궁화1003">[26]데이타!$E$216</definedName>
    <definedName name="무궁화1203">[26]데이타!$E$217</definedName>
    <definedName name="무궁화1504">[26]데이타!$E$218</definedName>
    <definedName name="무궁화1805">[26]데이타!$E$219</definedName>
    <definedName name="무궁화2006">[26]데이타!$E$220</definedName>
    <definedName name="무근_콘크리트_깨기__기계____㎥당" localSheetId="12">#REF!</definedName>
    <definedName name="무근_콘크리트_깨기__기계____㎥당__소운반_제외" localSheetId="12">#REF!</definedName>
    <definedName name="무근_콘크리트_깨기__기계___T_30㎝미만대형___㎥당" localSheetId="12">#REF!</definedName>
    <definedName name="무근_콘크리트_깨기__인력____㎥당" localSheetId="12">#REF!</definedName>
    <definedName name="무근_콘크리트_깨기__인력____㎥당__소운반_제외" localSheetId="12">#REF!</definedName>
    <definedName name="무근_콘크리트_깨기__인력_20__기계_80_____㎥당" localSheetId="12">#REF!</definedName>
    <definedName name="무근_콘크리트_깨기__인력_20__기계_80__소운반제외____㎥당" localSheetId="12">#REF!</definedName>
    <definedName name="무근콘크리트타설" localSheetId="12">#REF!</definedName>
    <definedName name="무근콘크리트헐기" localSheetId="12">#REF!</definedName>
    <definedName name="무니병" localSheetId="12">#REF!</definedName>
    <definedName name="무선안테나공" localSheetId="12">#REF!</definedName>
    <definedName name="무선안테니공" localSheetId="12">#REF!</definedName>
    <definedName name="무수축콘크리트" localSheetId="12">#REF!</definedName>
    <definedName name="물" localSheetId="3" hidden="1">{#N/A,#N/A,FALSE,"이태원철근"}</definedName>
    <definedName name="물" localSheetId="6" hidden="1">{#N/A,#N/A,FALSE,"이태원철근"}</definedName>
    <definedName name="물" hidden="1">{#N/A,#N/A,FALSE,"이태원철근"}</definedName>
    <definedName name="물가" localSheetId="3" hidden="1">{#N/A,#N/A,FALSE,"이태원철근"}</definedName>
    <definedName name="물가" localSheetId="6" hidden="1">{#N/A,#N/A,FALSE,"이태원철근"}</definedName>
    <definedName name="물가" hidden="1">{#N/A,#N/A,FALSE,"이태원철근"}</definedName>
    <definedName name="물박달나무" localSheetId="10">#REF!</definedName>
    <definedName name="물박달나무" localSheetId="9">#REF!</definedName>
    <definedName name="물박달나무">#REF!</definedName>
    <definedName name="물푸기" localSheetId="12">#REF!</definedName>
    <definedName name="물푸레R5">[26]데이타!$E$221</definedName>
    <definedName name="물푸레R6">[26]데이타!$E$222</definedName>
    <definedName name="물푸레R8">[26]데이타!$E$223</definedName>
    <definedName name="물푸레나무" localSheetId="10">#REF!</definedName>
    <definedName name="물푸레나무" localSheetId="9">#REF!</definedName>
    <definedName name="물푸레나무">#REF!</definedName>
    <definedName name="뭐가이런기다있노나오지도아니하고말이지" localSheetId="12" hidden="1">#REF!</definedName>
    <definedName name="뭐가이런기다있노나오지도아니하고말이지" localSheetId="10" hidden="1">#REF!</definedName>
    <definedName name="뭐가이런기다있노나오지도아니하고말이지" localSheetId="9" hidden="1">#REF!</definedName>
    <definedName name="뭐가이런기다있노나오지도아니하고말이지" localSheetId="11" hidden="1">#REF!</definedName>
    <definedName name="뭐가이런기다있노나오지도아니하고말이지" hidden="1">#REF!</definedName>
    <definedName name="뭐가이태원이야" localSheetId="3" hidden="1">{#N/A,#N/A,FALSE,"이태원철근"}</definedName>
    <definedName name="뭐가이태원이야" localSheetId="6" hidden="1">{#N/A,#N/A,FALSE,"이태원철근"}</definedName>
    <definedName name="뭐가이태원이야" hidden="1">{#N/A,#N/A,FALSE,"이태원철근"}</definedName>
    <definedName name="뭐야" localSheetId="12">#REF!</definedName>
    <definedName name="뭘까" localSheetId="12">#REF!</definedName>
    <definedName name="뮤" localSheetId="12">#REF!</definedName>
    <definedName name="뮤2" localSheetId="12">#REF!</definedName>
    <definedName name="미334" localSheetId="12">#REF!</definedName>
    <definedName name="미끄럼방지수량">[47]DATE!$G$24:$G$79</definedName>
    <definedName name="미선0804">[26]데이타!$E$224</definedName>
    <definedName name="미선1206">[26]데이타!$E$225</definedName>
    <definedName name="미스미스타" localSheetId="12">#REF!</definedName>
    <definedName name="미장공" localSheetId="12">#REF!</definedName>
    <definedName name="미치것다" localSheetId="12">#REF!</definedName>
    <definedName name="민" localSheetId="12">#REF!</definedName>
    <definedName name="민어럼" localSheetId="12">#REF!</definedName>
    <definedName name="ㅂㅁㅈㄷㅅㅈㄱㅎㄻㅇㄴㅁ" localSheetId="12">#REF!</definedName>
    <definedName name="ㅂㅂ" localSheetId="12">#REF!</definedName>
    <definedName name="ㅂㅂㅂ">[15]깨기집계!$I$97</definedName>
    <definedName name="ㅂㅈ" localSheetId="12">BlankMacro1</definedName>
    <definedName name="ㅂㅈㄷ" localSheetId="12">#REF!</definedName>
    <definedName name="바" localSheetId="12">#REF!</definedName>
    <definedName name="바닥몰" localSheetId="12">#REF!</definedName>
    <definedName name="바보">[48]일위대가목록!$A$1:$IV$2</definedName>
    <definedName name="박달나무" localSheetId="10">#REF!</definedName>
    <definedName name="박달나무" localSheetId="9">#REF!</definedName>
    <definedName name="박달나무">#REF!</definedName>
    <definedName name="반송1012">[26]데이타!$E$148</definedName>
    <definedName name="반송1215">[26]데이타!$E$149</definedName>
    <definedName name="반송1518">[26]데이타!$E$150</definedName>
    <definedName name="반송1520">[26]데이타!$E$151</definedName>
    <definedName name="반송2022">[26]데이타!$E$152</definedName>
    <definedName name="반토압도">'[8]DATA 입력란'!$D$34</definedName>
    <definedName name="반토압콘">'[8]DATA 입력란'!$D$29</definedName>
    <definedName name="밤나무" localSheetId="10">#REF!</definedName>
    <definedName name="밤나무" localSheetId="9">#REF!</definedName>
    <definedName name="밤나무">#REF!</definedName>
    <definedName name="방" localSheetId="12">BlankMacro1</definedName>
    <definedName name="방_모" localSheetId="12">#REF!</definedName>
    <definedName name="방방호벽" localSheetId="12">#REF!</definedName>
    <definedName name="방수1" localSheetId="12">#REF!</definedName>
    <definedName name="방수130이하" localSheetId="12">#REF!</definedName>
    <definedName name="방수180이상" localSheetId="12">#REF!</definedName>
    <definedName name="방수2" localSheetId="12">#REF!</definedName>
    <definedName name="방수거푸집이하" localSheetId="12">#REF!</definedName>
    <definedName name="방수공" localSheetId="12">#REF!</definedName>
    <definedName name="방수권양기1호" localSheetId="12">#REF!</definedName>
    <definedName name="방수되메움일반" localSheetId="12">#REF!</definedName>
    <definedName name="방수문비3호" localSheetId="12">#REF!</definedName>
    <definedName name="방수스핀들" localSheetId="12">#REF!</definedName>
    <definedName name="방수철근10" localSheetId="12">#REF!</definedName>
    <definedName name="방수철근13" localSheetId="12">#REF!</definedName>
    <definedName name="방수철근16" localSheetId="12">#REF!</definedName>
    <definedName name="방수철근계" localSheetId="12">#REF!</definedName>
    <definedName name="방수콘크리트관600" localSheetId="12">#REF!</definedName>
    <definedName name="방수콘크리트관700" localSheetId="12">#REF!</definedName>
    <definedName name="방수터파기중기" localSheetId="12">#REF!</definedName>
    <definedName name="방철" localSheetId="12">#REF!</definedName>
    <definedName name="방청페인트" localSheetId="12">#REF!</definedName>
    <definedName name="방콘2402" localSheetId="12">#REF!</definedName>
    <definedName name="방합3회1" localSheetId="12">#REF!</definedName>
    <definedName name="방합3회2" localSheetId="12">#REF!</definedName>
    <definedName name="방호벽" localSheetId="12">#REF!</definedName>
    <definedName name="방호벽1" localSheetId="12">#REF!</definedName>
    <definedName name="방호벽2" localSheetId="12">#REF!</definedName>
    <definedName name="방호벽철근" localSheetId="12">#REF!</definedName>
    <definedName name="배관공" localSheetId="12">#REF!</definedName>
    <definedName name="배관공_03하" localSheetId="12">#REF!</definedName>
    <definedName name="배관공_04상" localSheetId="12">#REF!</definedName>
    <definedName name="배관공_05상" localSheetId="12">#REF!</definedName>
    <definedName name="배면방수" localSheetId="12">#REF!</definedName>
    <definedName name="배수관" localSheetId="3"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배수관" localSheetId="6"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배수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배수구" localSheetId="12">#REF!</definedName>
    <definedName name="배암130이하" localSheetId="12">#REF!</definedName>
    <definedName name="배암180이상" localSheetId="12">#REF!</definedName>
    <definedName name="배암거푸집이하" localSheetId="12">#REF!</definedName>
    <definedName name="배암되메움일반" localSheetId="12">#REF!</definedName>
    <definedName name="배암철근10" localSheetId="12">#REF!</definedName>
    <definedName name="배암철근계" localSheetId="12">#REF!</definedName>
    <definedName name="배암콘크리트관500" localSheetId="12">#REF!</definedName>
    <definedName name="배암콘크리트관600" localSheetId="12">#REF!</definedName>
    <definedName name="배암터파기인력" localSheetId="12">#REF!</definedName>
    <definedName name="배암터파기중기" localSheetId="12">#REF!</definedName>
    <definedName name="배암함석" localSheetId="12">#REF!</definedName>
    <definedName name="배잠130이하" localSheetId="12">#REF!</definedName>
    <definedName name="배잠180이상" localSheetId="12">#REF!</definedName>
    <definedName name="배잠거푸집이하" localSheetId="12">#REF!</definedName>
    <definedName name="배잠되메움일반" localSheetId="12">#REF!</definedName>
    <definedName name="배잠철근10" localSheetId="12">#REF!</definedName>
    <definedName name="배잠철근계" localSheetId="12">#REF!</definedName>
    <definedName name="배잠콘크리트관600" localSheetId="12">#REF!</definedName>
    <definedName name="배잠터파기중기" localSheetId="12">#REF!</definedName>
    <definedName name="배잠함석" localSheetId="12">#REF!</definedName>
    <definedName name="배전전공" localSheetId="12">#REF!</definedName>
    <definedName name="배전활선전공" localSheetId="12">#REF!</definedName>
    <definedName name="백합" localSheetId="10">#REF!</definedName>
    <definedName name="백합" localSheetId="9">#REF!</definedName>
    <definedName name="백합">#REF!</definedName>
    <definedName name="백합나무" localSheetId="10">#REF!</definedName>
    <definedName name="백합나무" localSheetId="9">#REF!</definedName>
    <definedName name="백합나무">#REF!</definedName>
    <definedName name="번호" localSheetId="12">#REF!</definedName>
    <definedName name="번화가1" localSheetId="12">#REF!</definedName>
    <definedName name="벌개_제근공___㎡_당" localSheetId="12">#REF!</definedName>
    <definedName name="벌목_조재및임내정리">[49]인자기준!$A$3:$F$7</definedName>
    <definedName name="벌목공" localSheetId="12">#REF!</definedName>
    <definedName name="벌목부" localSheetId="12">#REF!</definedName>
    <definedName name="법면보호블럭" localSheetId="12">#REF!</definedName>
    <definedName name="벽_16" localSheetId="12">#REF!</definedName>
    <definedName name="벽_2" localSheetId="12">#REF!</definedName>
    <definedName name="벽_3" localSheetId="12">#REF!</definedName>
    <definedName name="벽_5" localSheetId="12">#REF!</definedName>
    <definedName name="벽_6" localSheetId="12">#REF!</definedName>
    <definedName name="벽_9" localSheetId="12">#REF!</definedName>
    <definedName name="벽돌" localSheetId="12">#REF!</definedName>
    <definedName name="벽돌_블럭_제작공" localSheetId="12">#REF!</definedName>
    <definedName name="벽돌공" localSheetId="12">#REF!</definedName>
    <definedName name="벽돌제작공" localSheetId="12">#REF!</definedName>
    <definedName name="변경" localSheetId="3" hidden="1">{#N/A,#N/A,FALSE,"현장 NCR 분석";#N/A,#N/A,FALSE,"현장품질감사";#N/A,#N/A,FALSE,"현장품질감사"}</definedName>
    <definedName name="변경" localSheetId="6" hidden="1">{#N/A,#N/A,FALSE,"현장 NCR 분석";#N/A,#N/A,FALSE,"현장품질감사";#N/A,#N/A,FALSE,"현장품질감사"}</definedName>
    <definedName name="변경" hidden="1">{#N/A,#N/A,FALSE,"현장 NCR 분석";#N/A,#N/A,FALSE,"현장품질감사";#N/A,#N/A,FALSE,"현장품질감사"}</definedName>
    <definedName name="변옥석">[15]토공!$G$73</definedName>
    <definedName name="변전전공" localSheetId="12">#REF!</definedName>
    <definedName name="변현평" localSheetId="12">#REF!</definedName>
    <definedName name="별표3" localSheetId="12">BlankMacro1</definedName>
    <definedName name="별표총2" localSheetId="3" hidden="1">{#N/A,#N/A,FALSE,"현장 NCR 분석";#N/A,#N/A,FALSE,"현장품질감사";#N/A,#N/A,FALSE,"현장품질감사"}</definedName>
    <definedName name="별표총2" localSheetId="6" hidden="1">{#N/A,#N/A,FALSE,"현장 NCR 분석";#N/A,#N/A,FALSE,"현장품질감사";#N/A,#N/A,FALSE,"현장품질감사"}</definedName>
    <definedName name="별표총2" hidden="1">{#N/A,#N/A,FALSE,"현장 NCR 분석";#N/A,#N/A,FALSE,"현장품질감사";#N/A,#N/A,FALSE,"현장품질감사"}</definedName>
    <definedName name="병신" localSheetId="12">#REF!</definedName>
    <definedName name="보" localSheetId="12">#REF!</definedName>
    <definedName name="보_통_인_부" localSheetId="12">#REF!</definedName>
    <definedName name="보링공" localSheetId="12">#REF!</definedName>
    <definedName name="보링공_03하" localSheetId="12">#REF!</definedName>
    <definedName name="보안공" localSheetId="12">#REF!</definedName>
    <definedName name="보온공" localSheetId="12">#REF!</definedName>
    <definedName name="보일러공" localSheetId="12">#REF!</definedName>
    <definedName name="보조기층" localSheetId="12">#REF!</definedName>
    <definedName name="보충" localSheetId="12" hidden="1">#REF!</definedName>
    <definedName name="보충" localSheetId="10" hidden="1">#REF!</definedName>
    <definedName name="보충" localSheetId="9" hidden="1">#REF!</definedName>
    <definedName name="보충" localSheetId="11" hidden="1">#REF!</definedName>
    <definedName name="보충" hidden="1">#REF!</definedName>
    <definedName name="보통">37483</definedName>
    <definedName name="보통선원" localSheetId="12">#REF!</definedName>
    <definedName name="보통인부">'[27]1다.설계설명서'!$C$36</definedName>
    <definedName name="보통인부_03하" localSheetId="12">#REF!</definedName>
    <definedName name="보통인부_04상" localSheetId="12">#REF!</definedName>
    <definedName name="보통인부_05상" localSheetId="12">#REF!</definedName>
    <definedName name="보통인부B10">[26]식재인부!$C$24</definedName>
    <definedName name="보통인부B4이하">[26]식재인부!$C$18</definedName>
    <definedName name="보통인부B5">[26]식재인부!$C$19</definedName>
    <definedName name="보통인부B6">[26]식재인부!$C$20</definedName>
    <definedName name="보통인부B8">[26]식재인부!$C$22</definedName>
    <definedName name="보통인부R10">[26]식재인부!$C$54</definedName>
    <definedName name="보통인부R12">[26]식재인부!$C$56</definedName>
    <definedName name="보통인부R15">[26]식재인부!$C$59</definedName>
    <definedName name="보통인부R4이하">[26]식재인부!$C$48</definedName>
    <definedName name="보통인부R5">[26]식재인부!$C$49</definedName>
    <definedName name="보통인부R6">[26]식재인부!$C$50</definedName>
    <definedName name="보통인부R7">[26]식재인부!$C$51</definedName>
    <definedName name="보통인부R8">[26]식재인부!$C$52</definedName>
    <definedName name="보험" localSheetId="12">#REF!</definedName>
    <definedName name="보험료" localSheetId="12">#REF!</definedName>
    <definedName name="보호상" localSheetId="12">#REF!</definedName>
    <definedName name="보호측" localSheetId="12">#REF!</definedName>
    <definedName name="보호하" localSheetId="12">#REF!</definedName>
    <definedName name="복구계획도2" localSheetId="3" hidden="1">{#N/A,#N/A,FALSE,"현장 NCR 분석";#N/A,#N/A,FALSE,"현장품질감사";#N/A,#N/A,FALSE,"현장품질감사"}</definedName>
    <definedName name="복구계획도2" localSheetId="6" hidden="1">{#N/A,#N/A,FALSE,"현장 NCR 분석";#N/A,#N/A,FALSE,"현장품질감사";#N/A,#N/A,FALSE,"현장품질감사"}</definedName>
    <definedName name="복구계획도2" hidden="1">{#N/A,#N/A,FALSE,"현장 NCR 분석";#N/A,#N/A,FALSE,"현장품질감사";#N/A,#N/A,FALSE,"현장품질감사"}</definedName>
    <definedName name="복리" localSheetId="12">#REF!</definedName>
    <definedName name="복리후생비" localSheetId="12">#REF!</definedName>
    <definedName name="본사분자재" localSheetId="12">#REF!</definedName>
    <definedName name="본사재료비" localSheetId="12">#REF!</definedName>
    <definedName name="볼트단면적" localSheetId="12">#REF!</definedName>
    <definedName name="볼트수" localSheetId="12">#REF!</definedName>
    <definedName name="볼트수1" localSheetId="12">#REF!</definedName>
    <definedName name="부가세" localSheetId="12">#REF!</definedName>
    <definedName name="부경비" localSheetId="12">#REF!</definedName>
    <definedName name="부기경비" localSheetId="12">#REF!</definedName>
    <definedName name="부대" localSheetId="12">#REF!</definedName>
    <definedName name="부대건축2" localSheetId="12" hidden="1">#REF!</definedName>
    <definedName name="부대건축2" localSheetId="10" hidden="1">#REF!</definedName>
    <definedName name="부대건축2" localSheetId="9" hidden="1">#REF!</definedName>
    <definedName name="부대건축2" localSheetId="11" hidden="1">#REF!</definedName>
    <definedName name="부대건축2" hidden="1">#REF!</definedName>
    <definedName name="부서" localSheetId="12">#REF!</definedName>
    <definedName name="부손익" localSheetId="3" hidden="1">{#N/A,#N/A,FALSE,"현장 NCR 분석";#N/A,#N/A,FALSE,"현장품질감사";#N/A,#N/A,FALSE,"현장품질감사"}</definedName>
    <definedName name="부손익" localSheetId="6" hidden="1">{#N/A,#N/A,FALSE,"현장 NCR 분석";#N/A,#N/A,FALSE,"현장품질감사";#N/A,#N/A,FALSE,"현장품질감사"}</definedName>
    <definedName name="부손익" hidden="1">{#N/A,#N/A,FALSE,"현장 NCR 분석";#N/A,#N/A,FALSE,"현장품질감사";#N/A,#N/A,FALSE,"현장품질감사"}</definedName>
    <definedName name="부지면적" localSheetId="12">#REF!</definedName>
    <definedName name="분" localSheetId="3" hidden="1">{#N/A,#N/A,FALSE,"이태원철근"}</definedName>
    <definedName name="분" localSheetId="6" hidden="1">{#N/A,#N/A,FALSE,"이태원철근"}</definedName>
    <definedName name="분" hidden="1">{#N/A,#N/A,FALSE,"이태원철근"}</definedName>
    <definedName name="분당공" hidden="1">[50]Sheet4!$A$58:$A$97</definedName>
    <definedName name="분당물가" hidden="1">[3]Sheet4!$F$58:$F$73</definedName>
    <definedName name="분당코아" hidden="1">[51]마산월령동골조물량변경!$F$58:$F$73</definedName>
    <definedName name="분당협조" localSheetId="3" hidden="1">{#N/A,#N/A,FALSE,"이태원철근"}</definedName>
    <definedName name="분당협조" localSheetId="6" hidden="1">{#N/A,#N/A,FALSE,"이태원철근"}</definedName>
    <definedName name="분당협조" hidden="1">{#N/A,#N/A,FALSE,"이태원철근"}</definedName>
    <definedName name="분류A" localSheetId="12">#REF!</definedName>
    <definedName name="분석CHART" localSheetId="12">#REF!</definedName>
    <definedName name="분석CHAT" localSheetId="12">#REF!</definedName>
    <definedName name="분석챠트" localSheetId="12">#REF!,#REF!</definedName>
    <definedName name="분수180이하" localSheetId="12">#REF!</definedName>
    <definedName name="분수THP" localSheetId="12">#REF!</definedName>
    <definedName name="분수거푸집이하" localSheetId="12">#REF!</definedName>
    <definedName name="분수권양기1호" localSheetId="12">#REF!</definedName>
    <definedName name="분수되메움일반" localSheetId="12">#REF!</definedName>
    <definedName name="분수문비1호" localSheetId="12">#REF!</definedName>
    <definedName name="분수문비개거일체" localSheetId="12">#REF!</definedName>
    <definedName name="분수스핀들" localSheetId="12">#REF!</definedName>
    <definedName name="분수철근10" localSheetId="12">#REF!</definedName>
    <definedName name="분수철근13" localSheetId="12">#REF!</definedName>
    <definedName name="분수철근계" localSheetId="12">#REF!</definedName>
    <definedName name="분수콘크리트관150" localSheetId="12">#REF!</definedName>
    <definedName name="분수터파기인력" localSheetId="12">#REF!</definedName>
    <definedName name="브랑누아" localSheetId="12">#REF!</definedName>
    <definedName name="브랑느아" localSheetId="12">#REF!</definedName>
    <definedName name="브이c" localSheetId="12">#REF!</definedName>
    <definedName name="비계1" localSheetId="12">#REF!</definedName>
    <definedName name="비계2" localSheetId="12">#REF!</definedName>
    <definedName name="비계공" localSheetId="12">#REF!</definedName>
    <definedName name="비계공_03하" localSheetId="12">#REF!</definedName>
    <definedName name="비고" localSheetId="12">#REF!</definedName>
    <definedName name="비목1" localSheetId="12">#REF!</definedName>
    <definedName name="비목2" localSheetId="12">#REF!</definedName>
    <definedName name="비목3" localSheetId="12">#REF!</definedName>
    <definedName name="비목4" localSheetId="12">#REF!</definedName>
    <definedName name="비목군분류표" localSheetId="12">#REF!</definedName>
    <definedName name="비율" localSheetId="12">#REF!</definedName>
    <definedName name="비지수" localSheetId="12">#REF!</definedName>
    <definedName name="비할증노임" localSheetId="12">#REF!</definedName>
    <definedName name="빔간격" localSheetId="12">#REF!</definedName>
    <definedName name="빔높이" localSheetId="12">#REF!</definedName>
    <definedName name="사" localSheetId="12">#REF!</definedName>
    <definedName name="사급" localSheetId="12">#REF!</definedName>
    <definedName name="사급_자재대" localSheetId="12">#REF!</definedName>
    <definedName name="사급분자재" localSheetId="12">#REF!</definedName>
    <definedName name="사급재료비" localSheetId="12">#REF!</definedName>
    <definedName name="사급재료비1" localSheetId="12">#REF!</definedName>
    <definedName name="사랑" localSheetId="12">#REF!</definedName>
    <definedName name="사발" localSheetId="12">#REF!</definedName>
    <definedName name="사방" localSheetId="12">#REF!</definedName>
    <definedName name="사방품셈1" localSheetId="12" hidden="1">#REF!</definedName>
    <definedName name="사방품셈1" localSheetId="10" hidden="1">#REF!</definedName>
    <definedName name="사방품셈1" localSheetId="9" hidden="1">#REF!</definedName>
    <definedName name="사방품셈1" localSheetId="11" hidden="1">#REF!</definedName>
    <definedName name="사방품셈1" hidden="1">#REF!</definedName>
    <definedName name="사방품셈별표" localSheetId="12" hidden="1">#REF!</definedName>
    <definedName name="사방품셈별표" localSheetId="10" hidden="1">#REF!</definedName>
    <definedName name="사방품셈별표" localSheetId="9" hidden="1">#REF!</definedName>
    <definedName name="사방품셈별표" localSheetId="11" hidden="1">#REF!</definedName>
    <definedName name="사방품셈별표" hidden="1">#REF!</definedName>
    <definedName name="사본" localSheetId="5">{"Book1"}</definedName>
    <definedName name="사본" localSheetId="3">{"Book1"}</definedName>
    <definedName name="사본" localSheetId="6">{"Book1"}</definedName>
    <definedName name="사본">{"Book1"}</definedName>
    <definedName name="사슴농장" localSheetId="12">BlankMacro1</definedName>
    <definedName name="사업부양식2" localSheetId="12" hidden="1">#REF!</definedName>
    <definedName name="사업부양식2" localSheetId="10" hidden="1">#REF!</definedName>
    <definedName name="사업부양식2" localSheetId="9" hidden="1">#REF!</definedName>
    <definedName name="사업부양식2" localSheetId="11" hidden="1">#REF!</definedName>
    <definedName name="사업부양식2" hidden="1">#REF!</definedName>
    <definedName name="사업소" localSheetId="12">#REF!</definedName>
    <definedName name="사업소분자재" localSheetId="12">#REF!</definedName>
    <definedName name="사윤재" localSheetId="12">#REF!</definedName>
    <definedName name="사하중">'[8]1. 설계조건 2.단면가정 3. 하중계산'!$I$69</definedName>
    <definedName name="사하중도">'[8]DATA 입력란'!$D$31</definedName>
    <definedName name="사하중콘">'[8]DATA 입력란'!$D$26</definedName>
    <definedName name="산1" localSheetId="12">#REF!</definedName>
    <definedName name="산물대운반1구역" localSheetId="12">#REF!</definedName>
    <definedName name="산물대운반2구역" localSheetId="12">#REF!</definedName>
    <definedName name="산물수집인력11" localSheetId="10">#REF!</definedName>
    <definedName name="산물수집인력11" localSheetId="9">#REF!</definedName>
    <definedName name="산물수집인력11" localSheetId="11">#REF!</definedName>
    <definedName name="산물수집인력11">#REF!</definedName>
    <definedName name="산벚나무" localSheetId="10">#REF!</definedName>
    <definedName name="산벚나무" localSheetId="9">#REF!</definedName>
    <definedName name="산벚나무">#REF!</definedName>
    <definedName name="산안" localSheetId="12">#REF!</definedName>
    <definedName name="산재" localSheetId="12">#REF!</definedName>
    <definedName name="산재보험료" localSheetId="12">#REF!</definedName>
    <definedName name="산재보험료1" localSheetId="12">#REF!</definedName>
    <definedName name="산재보험료율" localSheetId="12">#REF!</definedName>
    <definedName name="산정2" localSheetId="12">#REF!</definedName>
    <definedName name="산정표" localSheetId="12">#REF!</definedName>
    <definedName name="산출" localSheetId="12">#REF!</definedName>
    <definedName name="산출근거1" localSheetId="12">#REF!</definedName>
    <definedName name="상" localSheetId="12">#REF!</definedName>
    <definedName name="상_2" localSheetId="12">#REF!</definedName>
    <definedName name="상_3" localSheetId="12">#REF!</definedName>
    <definedName name="상_5" localSheetId="12">#REF!</definedName>
    <definedName name="상_6" localSheetId="12">#REF!</definedName>
    <definedName name="상_9" localSheetId="12">#REF!</definedName>
    <definedName name="상수리" localSheetId="10">#REF!</definedName>
    <definedName name="상수리" localSheetId="9">#REF!</definedName>
    <definedName name="상수리">#REF!</definedName>
    <definedName name="상수리나무" localSheetId="10">#REF!</definedName>
    <definedName name="상수리나무" localSheetId="9">#REF!</definedName>
    <definedName name="상수리나무">#REF!</definedName>
    <definedName name="상수리재적">[30]상수리!$B$2:$AW$32</definedName>
    <definedName name="새공통" localSheetId="3" hidden="1">{#N/A,#N/A,FALSE,"이태원철근"}</definedName>
    <definedName name="새공통" localSheetId="6" hidden="1">{#N/A,#N/A,FALSE,"이태원철근"}</definedName>
    <definedName name="새공통" hidden="1">{#N/A,#N/A,FALSE,"이태원철근"}</definedName>
    <definedName name="색인" localSheetId="12">#REF!</definedName>
    <definedName name="샐러드" localSheetId="12">#REF!</definedName>
    <definedName name="샘플라_BX" localSheetId="12">#REF!</definedName>
    <definedName name="샘플라_NX" localSheetId="12">#REF!</definedName>
    <definedName name="샷시공" localSheetId="12">#REF!</definedName>
    <definedName name="석" localSheetId="12">BlankMacro1</definedName>
    <definedName name="석공" localSheetId="12">#REF!</definedName>
    <definedName name="석공_05상" localSheetId="12">#REF!</definedName>
    <definedName name="석조각공" localSheetId="12">#REF!</definedName>
    <definedName name="석조각종" localSheetId="12">#REF!</definedName>
    <definedName name="석축" localSheetId="12">BlankMacro1</definedName>
    <definedName name="석축공1" localSheetId="12">BlankMacro1</definedName>
    <definedName name="석축헐기____메쌓기__㎡당" localSheetId="12">#REF!</definedName>
    <definedName name="석축헐기____찰쌓기__㎡당" localSheetId="12">#REF!</definedName>
    <definedName name="선반공" localSheetId="12">#REF!</definedName>
    <definedName name="선부" localSheetId="12">#REF!</definedName>
    <definedName name="설계계획서" localSheetId="12">#REF!</definedName>
    <definedName name="설계명세계" localSheetId="12">#REF!</definedName>
    <definedName name="설계변경">#N/A</definedName>
    <definedName name="설계변경5" localSheetId="12">#REF!</definedName>
    <definedName name="설계비율" localSheetId="12">#REF!</definedName>
    <definedName name="설계조정율" localSheetId="12">#REF!</definedName>
    <definedName name="설명서" localSheetId="12">#REF!</definedName>
    <definedName name="설명서2" localSheetId="12">#REF!</definedName>
    <definedName name="설명판1" localSheetId="12">#REF!</definedName>
    <definedName name="설명판2" localSheetId="12">#REF!</definedName>
    <definedName name="설비" localSheetId="3" hidden="1">{#N/A,#N/A,FALSE,"이태원철근"}</definedName>
    <definedName name="설비" localSheetId="6" hidden="1">{#N/A,#N/A,FALSE,"이태원철근"}</definedName>
    <definedName name="설비" hidden="1">{#N/A,#N/A,FALSE,"이태원철근"}</definedName>
    <definedName name="설치12c" localSheetId="12">#REF!</definedName>
    <definedName name="설치12ㅊ" localSheetId="12">#REF!</definedName>
    <definedName name="설치17c" localSheetId="12">#REF!</definedName>
    <definedName name="설치경비" localSheetId="12">#REF!</definedName>
    <definedName name="설치경비1" localSheetId="12">#REF!</definedName>
    <definedName name="설치경비2" localSheetId="12">#REF!</definedName>
    <definedName name="설치노무비" localSheetId="12">#REF!</definedName>
    <definedName name="설치노무비1" localSheetId="12">#REF!</definedName>
    <definedName name="설치이윤" localSheetId="12">#REF!</definedName>
    <definedName name="설치이윤1" localSheetId="12">#REF!</definedName>
    <definedName name="설치재료비" localSheetId="12">#REF!</definedName>
    <definedName name="설치직접노무비" localSheetId="12">#REF!</definedName>
    <definedName name="설치직접노무비전" localSheetId="12">#REF!</definedName>
    <definedName name="설치직접노무비전이일" localSheetId="12">#REF!</definedName>
    <definedName name="섯" localSheetId="12">BlankMacro1</definedName>
    <definedName name="성ㅈ딘" localSheetId="12">#REF!</definedName>
    <definedName name="세금" localSheetId="12">#REF!</definedName>
    <definedName name="세금과공과" localSheetId="12">#REF!</definedName>
    <definedName name="소" localSheetId="12" hidden="1">[52]내역서!#REF!</definedName>
    <definedName name="소" localSheetId="10" hidden="1">[52]내역서!#REF!</definedName>
    <definedName name="소" localSheetId="9" hidden="1">[52]내역서!#REF!</definedName>
    <definedName name="소" localSheetId="11" hidden="1">[52]내역서!#REF!</definedName>
    <definedName name="소" hidden="1">[52]내역서!#REF!</definedName>
    <definedName name="소계" localSheetId="12">#REF!</definedName>
    <definedName name="소나무" localSheetId="10">#REF!</definedName>
    <definedName name="소나무" localSheetId="9">#REF!</definedName>
    <definedName name="소나무">#REF!</definedName>
    <definedName name="소모" localSheetId="12">#REF!</definedName>
    <definedName name="소모품비" localSheetId="12">#REF!</definedName>
    <definedName name="소요물자" localSheetId="12">#REF!</definedName>
    <definedName name="소요물자1" localSheetId="12">#REF!</definedName>
    <definedName name="소요물자갑" localSheetId="12">#REF!</definedName>
    <definedName name="소요물자을지" localSheetId="12">#REF!</definedName>
    <definedName name="소운반Q" localSheetId="12">#REF!</definedName>
    <definedName name="소유자성명" localSheetId="12">#REF!</definedName>
    <definedName name="소유자주소" localSheetId="12">#REF!</definedName>
    <definedName name="소작11" localSheetId="10">#REF!</definedName>
    <definedName name="소작11" localSheetId="9">#REF!</definedName>
    <definedName name="소작11" localSheetId="11">#REF!</definedName>
    <definedName name="소작11">#REF!</definedName>
    <definedName name="소작13" localSheetId="12">#REF!</definedName>
    <definedName name="소작14" localSheetId="12">#REF!</definedName>
    <definedName name="소작15" localSheetId="12">#REF!</definedName>
    <definedName name="소재지" localSheetId="12">#REF!</definedName>
    <definedName name="소켓무게">[19]DATE!$G$24:$G$79</definedName>
    <definedName name="속채움1" localSheetId="12">#REF!</definedName>
    <definedName name="속채움2" localSheetId="12">#REF!</definedName>
    <definedName name="솎아베기">설계품셈적용기준!$B$228:$I$238</definedName>
    <definedName name="손익계산서" localSheetId="12" hidden="1">#REF!</definedName>
    <definedName name="손익계산서" localSheetId="10" hidden="1">#REF!</definedName>
    <definedName name="손익계산서" localSheetId="9" hidden="1">#REF!</definedName>
    <definedName name="손익계산서" localSheetId="11" hidden="1">#REF!</definedName>
    <definedName name="손익계산서" hidden="1">#REF!</definedName>
    <definedName name="솓ㅁㅇㅀㅍㅁㄴㅇㄿ" localSheetId="12">#REF!</definedName>
    <definedName name="송단" localSheetId="12">#REF!</definedName>
    <definedName name="송전" localSheetId="12">#REF!</definedName>
    <definedName name="송전전공" localSheetId="12">#REF!</definedName>
    <definedName name="송전전공_05상" localSheetId="12">#REF!</definedName>
    <definedName name="송전활선전공" localSheetId="12">#REF!</definedName>
    <definedName name="수" localSheetId="12">#REF!</definedName>
    <definedName name="수거푸집이상" localSheetId="12">#REF!</definedName>
    <definedName name="수거푸집이하" localSheetId="12">#REF!</definedName>
    <definedName name="수교좌장치" localSheetId="12">#REF!</definedName>
    <definedName name="수급" localSheetId="12">#REF!</definedName>
    <definedName name="수동바리" localSheetId="12">#REF!</definedName>
    <definedName name="수되메움" localSheetId="12">#REF!</definedName>
    <definedName name="수량" localSheetId="5">[53]수량산출서!$A$6:$BH$17</definedName>
    <definedName name="수량" localSheetId="3">[54]수량산출서!$A$6:$BI$17</definedName>
    <definedName name="수량" localSheetId="6">[53]수량산출서!$A$6:$BH$17</definedName>
    <definedName name="수량">#REF!</definedName>
    <definedName name="수량구분">OFFSET([28]수량!$B$4,0,0,COUNTA([28]수량!$A$2:$IV$2),1)</definedName>
    <definedName name="수량산출">[55]일위대가목록!$A$1:$IV$2</definedName>
    <definedName name="수량산출서">#REF!</definedName>
    <definedName name="수량집계" localSheetId="12">#REF!</definedName>
    <definedName name="수비계" localSheetId="12">#REF!</definedName>
    <definedName name="수식1" localSheetId="12">#REF!</definedName>
    <definedName name="수원공자재" localSheetId="12">#REF!</definedName>
    <definedName name="수입장비" localSheetId="12">#REF!</definedName>
    <definedName name="수입장비계" localSheetId="12">#REF!</definedName>
    <definedName name="수종">[56]단재적표!$B$1:$C$311</definedName>
    <definedName name="수중토사p1" localSheetId="12">#REF!</definedName>
    <definedName name="수지수판" localSheetId="12">#REF!</definedName>
    <definedName name="수철근10" localSheetId="12">#REF!</definedName>
    <definedName name="수철근13" localSheetId="12">#REF!</definedName>
    <definedName name="수철근16" localSheetId="12">#REF!</definedName>
    <definedName name="수철근19" localSheetId="12">#REF!</definedName>
    <definedName name="수철근22" localSheetId="12">#REF!</definedName>
    <definedName name="수철근계" localSheetId="12">#REF!</definedName>
    <definedName name="수콘크리트1803이하" localSheetId="12">#REF!</definedName>
    <definedName name="수콘크리트b1303이상" localSheetId="12">#REF!</definedName>
    <definedName name="수콘크리트b1303이하" localSheetId="12">#REF!</definedName>
    <definedName name="수콘크리트b1803이상" localSheetId="12">#REF!</definedName>
    <definedName name="수터파기" localSheetId="12">#REF!</definedName>
    <definedName name="수토1" localSheetId="12">#REF!</definedName>
    <definedName name="수평력" localSheetId="12">#REF!</definedName>
    <definedName name="수평연결재" localSheetId="12">#REF!</definedName>
    <definedName name="수휠라" localSheetId="12">#REF!</definedName>
    <definedName name="순___성___토__________㎥당" localSheetId="12">#REF!</definedName>
    <definedName name="순성토__도쟈_19Ton____㎥당" localSheetId="12">#REF!</definedName>
    <definedName name="쉬트상" localSheetId="12">#REF!</definedName>
    <definedName name="쉬트시" localSheetId="12">#REF!</definedName>
    <definedName name="쉬트측" localSheetId="12">#REF!</definedName>
    <definedName name="쉬트하" localSheetId="12">#REF!</definedName>
    <definedName name="슈_BX" localSheetId="12">#REF!</definedName>
    <definedName name="슈_NX" localSheetId="12">#REF!</definedName>
    <definedName name="스치로폴설치" localSheetId="12">#REF!</definedName>
    <definedName name="스텐난간" localSheetId="12">#REF!</definedName>
    <definedName name="스페이서설치" localSheetId="12">#REF!</definedName>
    <definedName name="스페이서수직1" localSheetId="12">#REF!</definedName>
    <definedName name="스페이서수직2" localSheetId="12">#REF!</definedName>
    <definedName name="스페이서수평1" localSheetId="12">#REF!</definedName>
    <definedName name="스페이서수평2" localSheetId="12">#REF!</definedName>
    <definedName name="슬래브" localSheetId="12">#REF!</definedName>
    <definedName name="시_이음" localSheetId="12">#REF!</definedName>
    <definedName name="시공측량사" localSheetId="12">#REF!</definedName>
    <definedName name="시공측량사조수" localSheetId="12">#REF!</definedName>
    <definedName name="시멘트" localSheetId="12">#REF!</definedName>
    <definedName name="시멘트운반_덤프10.5톤_경운기_포당" localSheetId="12">#REF!</definedName>
    <definedName name="시발" localSheetId="12">#REF!</definedName>
    <definedName name="시방서" localSheetId="12" hidden="1">[57]내역서!#REF!</definedName>
    <definedName name="시방서" localSheetId="10" hidden="1">[57]내역서!#REF!</definedName>
    <definedName name="시방서" localSheetId="9" hidden="1">[57]내역서!#REF!</definedName>
    <definedName name="시방서" localSheetId="11" hidden="1">[57]내역서!#REF!</definedName>
    <definedName name="시방서" hidden="1">[57]내역서!#REF!</definedName>
    <definedName name="시설일위금액">[38]시설일위!$G$1:$M$65536</definedName>
    <definedName name="시점" localSheetId="12">#REF!</definedName>
    <definedName name="시점1" localSheetId="12">#REF!</definedName>
    <definedName name="시점명" localSheetId="12">#REF!</definedName>
    <definedName name="시트" localSheetId="12">#REF!</definedName>
    <definedName name="시트2" localSheetId="12">#REF!</definedName>
    <definedName name="시트멩뭐가" localSheetId="12">#REF!</definedName>
    <definedName name="시행" localSheetId="3" hidden="1">{#N/A,#N/A,FALSE,"이태원철근"}</definedName>
    <definedName name="시행" localSheetId="6" hidden="1">{#N/A,#N/A,FALSE,"이태원철근"}</definedName>
    <definedName name="시행" hidden="1">{#N/A,#N/A,FALSE,"이태원철근"}</definedName>
    <definedName name="시험사1급" localSheetId="12">#REF!</definedName>
    <definedName name="신갈" localSheetId="10">#REF!</definedName>
    <definedName name="신갈" localSheetId="9">#REF!</definedName>
    <definedName name="신갈">#REF!</definedName>
    <definedName name="신갈나무" localSheetId="10">#REF!</definedName>
    <definedName name="신갈나무" localSheetId="9">#REF!</definedName>
    <definedName name="신갈나무">#REF!</definedName>
    <definedName name="신갈재적">[30]신갈!$B$2:$AW$32</definedName>
    <definedName name="신규" localSheetId="12">#REF!</definedName>
    <definedName name="신규품셈" localSheetId="12">BlankMacro1</definedName>
    <definedName name="신규품셈" localSheetId="10">BlankMacro1</definedName>
    <definedName name="신규품셈" localSheetId="9">BlankMacro1</definedName>
    <definedName name="신규품셈" localSheetId="11">BlankMacro1</definedName>
    <definedName name="신규품셈">BlankMacro1</definedName>
    <definedName name="신당" localSheetId="12">#REF!</definedName>
    <definedName name="신상" localSheetId="12">#REF!</definedName>
    <definedName name="신청서양식1" localSheetId="12">BlankMacro1</definedName>
    <definedName name="신청서양식1" localSheetId="10">BlankMacro1</definedName>
    <definedName name="신청서양식1" localSheetId="9">BlankMacro1</definedName>
    <definedName name="신청서양식1" localSheetId="11">BlankMacro1</definedName>
    <definedName name="신청서양식1">BlankMacro1</definedName>
    <definedName name="신청서양식2" localSheetId="12">BlankMacro1</definedName>
    <definedName name="신청서양식2" localSheetId="10">BlankMacro1</definedName>
    <definedName name="신청서양식2" localSheetId="9">BlankMacro1</definedName>
    <definedName name="신청서양식2" localSheetId="11">BlankMacro1</definedName>
    <definedName name="신청서양식2">BlankMacro1</definedName>
    <definedName name="신축이음" localSheetId="12">#REF!</definedName>
    <definedName name="신축이음장치" localSheetId="12">#REF!</definedName>
    <definedName name="실간접노무비" localSheetId="12">#REF!</definedName>
    <definedName name="실공정계획" localSheetId="3" hidden="1">{#N/A,#N/A,FALSE,"이태원철근"}</definedName>
    <definedName name="실공정계획" localSheetId="6" hidden="1">{#N/A,#N/A,FALSE,"이태원철근"}</definedName>
    <definedName name="실공정계획" hidden="1">{#N/A,#N/A,FALSE,"이태원철근"}</definedName>
    <definedName name="실노무비" localSheetId="12">#REF!</definedName>
    <definedName name="실도급경비" localSheetId="12">#REF!</definedName>
    <definedName name="실도장노임" localSheetId="12">#REF!</definedName>
    <definedName name="실사급재료비" localSheetId="12">#REF!</definedName>
    <definedName name="실이윤" localSheetId="12">#REF!</definedName>
    <definedName name="실일반관리비" localSheetId="12">#REF!</definedName>
    <definedName name="실전기노임" localSheetId="12">#REF!</definedName>
    <definedName name="실지입재료비" localSheetId="12">#REF!</definedName>
    <definedName name="실직접노무비" localSheetId="12">#REF!</definedName>
    <definedName name="실토공노임" localSheetId="12">#REF!</definedName>
    <definedName name="실투입" localSheetId="12">BlankMacro1</definedName>
    <definedName name="실투입" localSheetId="10">BlankMacro1</definedName>
    <definedName name="실투입" localSheetId="9">BlankMacro1</definedName>
    <definedName name="실투입" localSheetId="11">BlankMacro1</definedName>
    <definedName name="실투입">BlankMacro1</definedName>
    <definedName name="실투입1" localSheetId="12">BlankMacro1</definedName>
    <definedName name="실투입1" localSheetId="10">BlankMacro1</definedName>
    <definedName name="실투입1" localSheetId="9">BlankMacro1</definedName>
    <definedName name="실투입1" localSheetId="11">BlankMacro1</definedName>
    <definedName name="실투입1">BlankMacro1</definedName>
    <definedName name="실행" localSheetId="12">#REF!</definedName>
    <definedName name="실회사경비" localSheetId="12">#REF!</definedName>
    <definedName name="심산" localSheetId="12">#REF!</definedName>
    <definedName name="심야" localSheetId="12">#REF!</definedName>
    <definedName name="심평" localSheetId="12">#REF!</definedName>
    <definedName name="심형자료">#N/A</definedName>
    <definedName name="싱글코아튜브_BX" localSheetId="12">#REF!</definedName>
    <definedName name="싱글코아튜브_NX" localSheetId="12">#REF!</definedName>
    <definedName name="씨" localSheetId="12">#REF!</definedName>
    <definedName name="씨그마ck" localSheetId="12">#REF!</definedName>
    <definedName name="씨그마y" localSheetId="12">#REF!</definedName>
    <definedName name="씬월튜브_BX" localSheetId="12">#REF!</definedName>
    <definedName name="씬월튜브_NX" localSheetId="12">#REF!</definedName>
    <definedName name="ㅇㄱㅀㅊ" localSheetId="12">#REF!</definedName>
    <definedName name="ㅇㄴ" localSheetId="12">#REF!</definedName>
    <definedName name="ㅇㄴㅁㅎ" localSheetId="12">BlankMacro1</definedName>
    <definedName name="ㅇㄴㅁㅎ" localSheetId="10">BlankMacro1</definedName>
    <definedName name="ㅇㄴㅁㅎ" localSheetId="9">BlankMacro1</definedName>
    <definedName name="ㅇㄴㅁㅎ" localSheetId="11">BlankMacro1</definedName>
    <definedName name="ㅇㄴㅁㅎ">BlankMacro1</definedName>
    <definedName name="ㅇㄴㅇㄴ" localSheetId="12">#REF!</definedName>
    <definedName name="ㅇㄹ" localSheetId="3" hidden="1">{#N/A,#N/A,FALSE,"이태원철근"}</definedName>
    <definedName name="ㅇㄹ" localSheetId="6" hidden="1">{#N/A,#N/A,FALSE,"이태원철근"}</definedName>
    <definedName name="ㅇㄹ" hidden="1">{#N/A,#N/A,FALSE,"이태원철근"}</definedName>
    <definedName name="ㅇㄹㄹ" localSheetId="12" hidden="1">#REF!</definedName>
    <definedName name="ㅇㄹㄹ" localSheetId="10" hidden="1">#REF!</definedName>
    <definedName name="ㅇㄹㄹ" localSheetId="9" hidden="1">#REF!</definedName>
    <definedName name="ㅇㄹㄹ" localSheetId="11" hidden="1">#REF!</definedName>
    <definedName name="ㅇㄹㄹ" hidden="1">#REF!</definedName>
    <definedName name="ㅇㄹ롬ㄴㅇㅀ" localSheetId="12">#REF!</definedName>
    <definedName name="ㅇㄹㅁㅁㄹ" localSheetId="12">#REF!</definedName>
    <definedName name="ㅇㄹㅇㄹ">[41]unitpric!$S$45</definedName>
    <definedName name="ㅇ러알ㅇㄹㅇㄹ" localSheetId="12" hidden="1">[58]조명시설!#REF!</definedName>
    <definedName name="ㅇ러알ㅇㄹㅇㄹ" localSheetId="10" hidden="1">[58]조명시설!#REF!</definedName>
    <definedName name="ㅇ러알ㅇㄹㅇㄹ" localSheetId="9" hidden="1">[58]조명시설!#REF!</definedName>
    <definedName name="ㅇ러알ㅇㄹㅇㄹ" localSheetId="11" hidden="1">[58]조명시설!#REF!</definedName>
    <definedName name="ㅇ러알ㅇㄹㅇㄹ" hidden="1">[58]조명시설!#REF!</definedName>
    <definedName name="ㅇㄻㄴㄹ" localSheetId="12">#REF!</definedName>
    <definedName name="ㅇㄻㄹ" localSheetId="12">#REF!</definedName>
    <definedName name="ㅇㅀ" localSheetId="12">#REF!</definedName>
    <definedName name="ㅇㅁㄴㄹ" localSheetId="12">#REF!</definedName>
    <definedName name="ㅇㅁㄴㅇ" localSheetId="12">#REF!</definedName>
    <definedName name="ㅇㅇㅇ" localSheetId="12" hidden="1">#REF!</definedName>
    <definedName name="ㅇㅇㅇ" localSheetId="10" hidden="1">#REF!</definedName>
    <definedName name="ㅇㅇㅇ" localSheetId="9" hidden="1">#REF!</definedName>
    <definedName name="ㅇㅇㅇ" localSheetId="11" hidden="1">#REF!</definedName>
    <definedName name="ㅇㅇㅇ" hidden="1">#REF!</definedName>
    <definedName name="ㅇㅇㅇㅇ" localSheetId="12">#REF!</definedName>
    <definedName name="ㅇㅇㅇㅇㅇㅇㅇㅇㅇ" localSheetId="12">#REF!</definedName>
    <definedName name="ㅇ철" localSheetId="12">#REF!</definedName>
    <definedName name="ㅇㅎㅎㅀㅎㅎㅎㅎㅎㄶ" localSheetId="12">#REF!</definedName>
    <definedName name="아" localSheetId="12">#REF!</definedName>
    <definedName name="아기경비" localSheetId="12">#REF!</definedName>
    <definedName name="아까시나무" localSheetId="10">#REF!</definedName>
    <definedName name="아까시나무" localSheetId="9">#REF!</definedName>
    <definedName name="아까시나무">#REF!</definedName>
    <definedName name="아마" localSheetId="3" hidden="1">{#N/A,#N/A,FALSE,"현장 NCR 분석";#N/A,#N/A,FALSE,"현장품질감사";#N/A,#N/A,FALSE,"현장품질감사"}</definedName>
    <definedName name="아마" localSheetId="6" hidden="1">{#N/A,#N/A,FALSE,"현장 NCR 분석";#N/A,#N/A,FALSE,"현장품질감사";#N/A,#N/A,FALSE,"현장품질감사"}</definedName>
    <definedName name="아마" hidden="1">{#N/A,#N/A,FALSE,"현장 NCR 분석";#N/A,#N/A,FALSE,"현장품질감사";#N/A,#N/A,FALSE,"현장품질감사"}</definedName>
    <definedName name="아마로드" localSheetId="3" hidden="1">{#N/A,#N/A,FALSE,"현장 NCR 분석";#N/A,#N/A,FALSE,"현장품질감사";#N/A,#N/A,FALSE,"현장품질감사"}</definedName>
    <definedName name="아마로드" localSheetId="6" hidden="1">{#N/A,#N/A,FALSE,"현장 NCR 분석";#N/A,#N/A,FALSE,"현장품질감사";#N/A,#N/A,FALSE,"현장품질감사"}</definedName>
    <definedName name="아마로드" hidden="1">{#N/A,#N/A,FALSE,"현장 NCR 분석";#N/A,#N/A,FALSE,"현장품질감사";#N/A,#N/A,FALSE,"현장품질감사"}</definedName>
    <definedName name="아스콘" localSheetId="12">#REF!</definedName>
    <definedName name="아스콘2" localSheetId="12" hidden="1">[59]조명시설!#REF!</definedName>
    <definedName name="아스콘2" localSheetId="10" hidden="1">[59]조명시설!#REF!</definedName>
    <definedName name="아스콘2" localSheetId="9" hidden="1">[59]조명시설!#REF!</definedName>
    <definedName name="아스콘2" localSheetId="11" hidden="1">[59]조명시설!#REF!</definedName>
    <definedName name="아스콘2" hidden="1">[59]조명시설!#REF!</definedName>
    <definedName name="아스콘깨기">[15]토공!$G$99</definedName>
    <definedName name="아스팔트" localSheetId="12" hidden="1">#REF!</definedName>
    <definedName name="아스팔트" localSheetId="10" hidden="1">#REF!</definedName>
    <definedName name="아스팔트" localSheetId="9" hidden="1">#REF!</definedName>
    <definedName name="아스팔트" localSheetId="11" hidden="1">#REF!</definedName>
    <definedName name="아스팔트" hidden="1">#REF!</definedName>
    <definedName name="아이" localSheetId="12">#REF!</definedName>
    <definedName name="아주" localSheetId="12">#REF!</definedName>
    <definedName name="아하" localSheetId="12">BlankMacro1</definedName>
    <definedName name="아하" localSheetId="10">BlankMacro1</definedName>
    <definedName name="아하" localSheetId="9">BlankMacro1</definedName>
    <definedName name="아하" localSheetId="11">BlankMacro1</definedName>
    <definedName name="아하">BlankMacro1</definedName>
    <definedName name="안벽" localSheetId="12">#REF!</definedName>
    <definedName name="안양현대" localSheetId="3" hidden="1">{#N/A,#N/A,FALSE,"이태원철근"}</definedName>
    <definedName name="안양현대" localSheetId="6" hidden="1">{#N/A,#N/A,FALSE,"이태원철근"}</definedName>
    <definedName name="안양현대" hidden="1">{#N/A,#N/A,FALSE,"이태원철근"}</definedName>
    <definedName name="안전" localSheetId="12">#REF!</definedName>
    <definedName name="안전관리비" localSheetId="12">#REF!</definedName>
    <definedName name="안전관리비1" localSheetId="12">#REF!</definedName>
    <definedName name="안전관리비율" localSheetId="12">#REF!</definedName>
    <definedName name="안전기별" localSheetId="12">#REF!</definedName>
    <definedName name="안전기사1급" localSheetId="12">#REF!</definedName>
    <definedName name="안전기사2급" localSheetId="12">#REF!</definedName>
    <definedName name="안전기초" localSheetId="12">#REF!</definedName>
    <definedName name="안전휀스" localSheetId="12">#REF!</definedName>
    <definedName name="알d" localSheetId="12">#REF!</definedName>
    <definedName name="알파1" localSheetId="12">#REF!</definedName>
    <definedName name="알파2" localSheetId="12">#REF!</definedName>
    <definedName name="암거130이하" localSheetId="12">#REF!</definedName>
    <definedName name="암거180이하" localSheetId="12">#REF!</definedName>
    <definedName name="암거기초모래" localSheetId="12">#REF!</definedName>
    <definedName name="암거날개벽" localSheetId="12" hidden="1">[60]덕전리!#REF!</definedName>
    <definedName name="암거날개벽" localSheetId="10" hidden="1">[60]덕전리!#REF!</definedName>
    <definedName name="암거날개벽" localSheetId="9" hidden="1">[60]덕전리!#REF!</definedName>
    <definedName name="암거날개벽" localSheetId="11" hidden="1">[60]덕전리!#REF!</definedName>
    <definedName name="암거날개벽" hidden="1">[60]덕전리!#REF!</definedName>
    <definedName name="암거되메움다짐" localSheetId="12">#REF!</definedName>
    <definedName name="암거되메움일반" localSheetId="12">#REF!</definedName>
    <definedName name="암거보조기층" localSheetId="12">#REF!</definedName>
    <definedName name="암거줄떼" localSheetId="12">#REF!</definedName>
    <definedName name="암거취부성토" localSheetId="12">#REF!</definedName>
    <definedName name="암거터파기연암" localSheetId="12">#REF!</definedName>
    <definedName name="암거터파기인력" localSheetId="12">#REF!</definedName>
    <definedName name="암거터파기중기" localSheetId="12">#REF!</definedName>
    <definedName name="암거터파기풍화암" localSheetId="12">#REF!</definedName>
    <definedName name="암거평떼" localSheetId="12">#REF!</definedName>
    <definedName name="암거포장복구" localSheetId="12">#REF!</definedName>
    <definedName name="암거헐기" localSheetId="12">#REF!</definedName>
    <definedName name="암거흄관500" localSheetId="12">#REF!</definedName>
    <definedName name="암거흄관600" localSheetId="12">#REF!</definedName>
    <definedName name="압축력" localSheetId="12">#REF!</definedName>
    <definedName name="압출력" localSheetId="12">#REF!</definedName>
    <definedName name="앙" localSheetId="12">#REF!</definedName>
    <definedName name="애자" localSheetId="3" hidden="1">{#N/A,#N/A,FALSE,"현장 NCR 분석";#N/A,#N/A,FALSE,"현장품질감사";#N/A,#N/A,FALSE,"현장품질감사"}</definedName>
    <definedName name="애자" localSheetId="6" hidden="1">{#N/A,#N/A,FALSE,"현장 NCR 분석";#N/A,#N/A,FALSE,"현장품질감사";#N/A,#N/A,FALSE,"현장품질감사"}</definedName>
    <definedName name="애자" hidden="1">{#N/A,#N/A,FALSE,"현장 NCR 분석";#N/A,#N/A,FALSE,"현장품질감사";#N/A,#N/A,FALSE,"현장품질감사"}</definedName>
    <definedName name="앨c" localSheetId="12">#REF!</definedName>
    <definedName name="앨e" localSheetId="12">#REF!</definedName>
    <definedName name="야야" localSheetId="12">#REF!</definedName>
    <definedName name="양매자0403">[26]데이타!$E$168</definedName>
    <definedName name="양매자0505">[26]데이타!$E$169</definedName>
    <definedName name="양매자0606">[26]데이타!$E$170</definedName>
    <definedName name="양생1" localSheetId="12">#REF!</definedName>
    <definedName name="양생2" localSheetId="12">#REF!</definedName>
    <definedName name="양수장경비" localSheetId="12">#REF!</definedName>
    <definedName name="양수장노무비" localSheetId="12">#REF!</definedName>
    <definedName name="양수장재료비" localSheetId="12">#REF!</definedName>
    <definedName name="양수장합계" localSheetId="12">#REF!</definedName>
    <definedName name="양식" localSheetId="3" hidden="1">{#N/A,#N/A,FALSE,"현장 NCR 분석";#N/A,#N/A,FALSE,"현장품질감사";#N/A,#N/A,FALSE,"현장품질감사"}</definedName>
    <definedName name="양식" localSheetId="6" hidden="1">{#N/A,#N/A,FALSE,"현장 NCR 분석";#N/A,#N/A,FALSE,"현장품질감사";#N/A,#N/A,FALSE,"현장품질감사"}</definedName>
    <definedName name="양식" hidden="1">{#N/A,#N/A,FALSE,"현장 NCR 분석";#N/A,#N/A,FALSE,"현장품질감사";#N/A,#N/A,FALSE,"현장품질감사"}</definedName>
    <definedName name="어린나무">설계품셈적용기준!$B$188:$E$191</definedName>
    <definedName name="엄나무" localSheetId="10">#REF!</definedName>
    <definedName name="엄나무" localSheetId="9">#REF!</definedName>
    <definedName name="엄나무">#REF!</definedName>
    <definedName name="에치원" localSheetId="12">#REF!</definedName>
    <definedName name="여분" localSheetId="12">#REF!</definedName>
    <definedName name="여비" localSheetId="12">#REF!</definedName>
    <definedName name="여신교통비" localSheetId="12">#REF!</definedName>
    <definedName name="연공기계" localSheetId="12">#REF!,#REF!</definedName>
    <definedName name="연마공" localSheetId="12">#REF!</definedName>
    <definedName name="연번" localSheetId="12">#REF!</definedName>
    <definedName name="연장" localSheetId="12">#REF!</definedName>
    <definedName name="연장L형측구" localSheetId="12">#REF!</definedName>
    <definedName name="연장이름" localSheetId="12">#REF!</definedName>
    <definedName name="예산" localSheetId="3" hidden="1">{#N/A,#N/A,FALSE,"현장 NCR 분석";#N/A,#N/A,FALSE,"현장품질감사";#N/A,#N/A,FALSE,"현장품질감사"}</definedName>
    <definedName name="예산" localSheetId="6" hidden="1">{#N/A,#N/A,FALSE,"현장 NCR 분석";#N/A,#N/A,FALSE,"현장품질감사";#N/A,#N/A,FALSE,"현장품질감사"}</definedName>
    <definedName name="예산" hidden="1">{#N/A,#N/A,FALSE,"현장 NCR 분석";#N/A,#N/A,FALSE,"현장품질감사";#N/A,#N/A,FALSE,"현장품질감사"}</definedName>
    <definedName name="예산명세서" localSheetId="12">#REF!</definedName>
    <definedName name="오리나무" localSheetId="10">#REF!</definedName>
    <definedName name="오리나무" localSheetId="9">#REF!</definedName>
    <definedName name="오리나무">#REF!</definedName>
    <definedName name="오벽높이" localSheetId="12">#REF!</definedName>
    <definedName name="오일스테인">[42]unitpric!$S$51</definedName>
    <definedName name="옥외공사" localSheetId="3" hidden="1">{#N/A,#N/A,FALSE,"이태원철근"}</definedName>
    <definedName name="옥외공사" localSheetId="6" hidden="1">{#N/A,#N/A,FALSE,"이태원철근"}</definedName>
    <definedName name="옥외공사" hidden="1">{#N/A,#N/A,FALSE,"이태원철근"}</definedName>
    <definedName name="옥외대비" localSheetId="3" hidden="1">{#N/A,#N/A,FALSE,"이태원철근"}</definedName>
    <definedName name="옥외대비" localSheetId="6" hidden="1">{#N/A,#N/A,FALSE,"이태원철근"}</definedName>
    <definedName name="옥외대비" hidden="1">{#N/A,#N/A,FALSE,"이태원철근"}</definedName>
    <definedName name="옹2되" localSheetId="12">#REF!</definedName>
    <definedName name="옹2부" localSheetId="12">#REF!</definedName>
    <definedName name="옹2블캡" localSheetId="12">#REF!</definedName>
    <definedName name="옹2블표" localSheetId="12">#REF!</definedName>
    <definedName name="옹2상" localSheetId="12">#REF!</definedName>
    <definedName name="옹2속" localSheetId="12">#REF!</definedName>
    <definedName name="옹2잔" localSheetId="12">#REF!</definedName>
    <definedName name="옹2잡" localSheetId="12">#REF!</definedName>
    <definedName name="옹2지1" localSheetId="12">#REF!</definedName>
    <definedName name="옹2지2" localSheetId="12">#REF!</definedName>
    <definedName name="옹2지3" localSheetId="12">#REF!</definedName>
    <definedName name="옹2터" localSheetId="12">#REF!</definedName>
    <definedName name="옹2합" localSheetId="12">#REF!</definedName>
    <definedName name="옹되" localSheetId="12">#REF!</definedName>
    <definedName name="옹벽" localSheetId="12">#REF!</definedName>
    <definedName name="옹벽신축이음" localSheetId="12">#REF!</definedName>
    <definedName name="옹벽연장집계" localSheetId="12">#REF!</definedName>
    <definedName name="옹벽형측구깨기" localSheetId="12">#REF!</definedName>
    <definedName name="옹부" localSheetId="12">#REF!</definedName>
    <definedName name="옹블캡" localSheetId="12">#REF!</definedName>
    <definedName name="옹블표" localSheetId="12">#REF!</definedName>
    <definedName name="옹상" localSheetId="12">#REF!</definedName>
    <definedName name="옹속" localSheetId="12">#REF!</definedName>
    <definedName name="옹잔" localSheetId="12">#REF!</definedName>
    <definedName name="옹잡" localSheetId="12">#REF!</definedName>
    <definedName name="옹지1" localSheetId="12">#REF!</definedName>
    <definedName name="옹지2" localSheetId="12">#REF!</definedName>
    <definedName name="옹지3" localSheetId="12">#REF!</definedName>
    <definedName name="옹터" localSheetId="12">#REF!</definedName>
    <definedName name="옹합" localSheetId="12">#REF!</definedName>
    <definedName name="와일노" localSheetId="12">#REF!</definedName>
    <definedName name="외나무" localSheetId="12">BlankMacro1</definedName>
    <definedName name="외나무" localSheetId="10">BlankMacro1</definedName>
    <definedName name="외나무" localSheetId="9">BlankMacro1</definedName>
    <definedName name="외나무" localSheetId="11">BlankMacro1</definedName>
    <definedName name="외나무">BlankMacro1</definedName>
    <definedName name="용접공" localSheetId="12">#REF!</definedName>
    <definedName name="용접공_04상" localSheetId="12">#REF!</definedName>
    <definedName name="용접공_일반" localSheetId="12">#REF!</definedName>
    <definedName name="용접공_철도" localSheetId="12">#REF!</definedName>
    <definedName name="용접공일반" localSheetId="12">#REF!</definedName>
    <definedName name="용지" localSheetId="12">#REF!</definedName>
    <definedName name="우강공감율" localSheetId="12">#REF!</definedName>
    <definedName name="우강기본율" localSheetId="12">#REF!</definedName>
    <definedName name="우강사업율" localSheetId="12">#REF!</definedName>
    <definedName name="우강세부율" localSheetId="12">#REF!</definedName>
    <definedName name="우드그랩" localSheetId="12">#REF!</definedName>
    <definedName name="우리" localSheetId="12">#REF!</definedName>
    <definedName name="우산" localSheetId="12">#REF!</definedName>
    <definedName name="우수13" localSheetId="12">#REF!</definedName>
    <definedName name="우야" localSheetId="12">#REF!</definedName>
    <definedName name="우평" localSheetId="12">#REF!</definedName>
    <definedName name="운" localSheetId="12">#REF!</definedName>
    <definedName name="운반" localSheetId="12">#REF!</definedName>
    <definedName name="운반부표" localSheetId="12">#REF!</definedName>
    <definedName name="운반비2" localSheetId="12">#REF!</definedName>
    <definedName name="운반정산" localSheetId="12">#REF!</definedName>
    <definedName name="운반중량1" localSheetId="12" hidden="1">#REF!</definedName>
    <definedName name="운반중량1" localSheetId="10" hidden="1">#REF!</definedName>
    <definedName name="운반중량1" localSheetId="9" hidden="1">#REF!</definedName>
    <definedName name="운반중량1" localSheetId="11" hidden="1">#REF!</definedName>
    <definedName name="운반중량1" hidden="1">#REF!</definedName>
    <definedName name="운송" localSheetId="12">#REF!</definedName>
    <definedName name="운전기사" localSheetId="12">#REF!</definedName>
    <definedName name="운전기사_04상" localSheetId="12">#REF!</definedName>
    <definedName name="운전사" localSheetId="12">#REF!</definedName>
    <definedName name="운전사_04상" localSheetId="12">#REF!</definedName>
    <definedName name="운전사_기계" localSheetId="12">#REF!</definedName>
    <definedName name="운전사_운반차" localSheetId="12">#REF!</definedName>
    <definedName name="운전사기계" localSheetId="12">#REF!</definedName>
    <definedName name="운전조수" localSheetId="12">#REF!</definedName>
    <definedName name="웁" localSheetId="12">#REF!</definedName>
    <definedName name="원">'[61]1'!$A$1:$O$51</definedName>
    <definedName name="원자력계장공" localSheetId="12">#REF!</definedName>
    <definedName name="원자력기계설치공" localSheetId="12">#REF!</definedName>
    <definedName name="원자력기술장" localSheetId="12">#REF!</definedName>
    <definedName name="원자력닥트공" localSheetId="12">#REF!</definedName>
    <definedName name="원자력덕트공" localSheetId="12">#REF!</definedName>
    <definedName name="원자력배관공" localSheetId="12">#REF!</definedName>
    <definedName name="원자력보온공" localSheetId="12">#REF!</definedName>
    <definedName name="원자력용접공" localSheetId="12">#REF!</definedName>
    <definedName name="원자력제관공" localSheetId="12">#REF!</definedName>
    <definedName name="원자력케이블공" localSheetId="12">#REF!</definedName>
    <definedName name="원자력케이블전공" localSheetId="12">#REF!</definedName>
    <definedName name="원자력특별인부" localSheetId="12">#REF!</definedName>
    <definedName name="원자력품질관리자" localSheetId="12">#REF!</definedName>
    <definedName name="원자력플랜트공" localSheetId="12">#REF!</definedName>
    <definedName name="원자력플랜트전공" localSheetId="12">#REF!</definedName>
    <definedName name="원형1" localSheetId="12">#REF!</definedName>
    <definedName name="원형2" localSheetId="12">#REF!</definedName>
    <definedName name="월" localSheetId="12">#REF!</definedName>
    <definedName name="위생공" localSheetId="12">#REF!</definedName>
    <definedName name="위치조서" localSheetId="12">#REF!</definedName>
    <definedName name="윙카" localSheetId="12">#REF!</definedName>
    <definedName name="유리공" localSheetId="12">#REF!</definedName>
    <definedName name="은" localSheetId="12">#REF!</definedName>
    <definedName name="은사시나무" localSheetId="10">#REF!</definedName>
    <definedName name="은사시나무" localSheetId="9">#REF!</definedName>
    <definedName name="은사시나무">#REF!</definedName>
    <definedName name="은은" localSheetId="12">#REF!</definedName>
    <definedName name="을지양식" localSheetId="12">#REF!</definedName>
    <definedName name="이">#N/A</definedName>
    <definedName name="이기뭐씬고" localSheetId="12">#REF!</definedName>
    <definedName name="이별" localSheetId="12">#REF!</definedName>
    <definedName name="이삼" localSheetId="12">#REF!</definedName>
    <definedName name="이윤" localSheetId="12">#REF!</definedName>
    <definedName name="이윤1" localSheetId="12">#REF!</definedName>
    <definedName name="이윤율" localSheetId="12">#REF!</definedName>
    <definedName name="이잉">[62]XL4Poppy!$C$4</definedName>
    <definedName name="이재현신규비목" localSheetId="12">#REF!</definedName>
    <definedName name="이중PE250" localSheetId="12">#REF!</definedName>
    <definedName name="이중PE300" localSheetId="12">#REF!</definedName>
    <definedName name="이중PE350" localSheetId="12">#REF!</definedName>
    <definedName name="이중PE400" localSheetId="12">#REF!</definedName>
    <definedName name="이토_배관물량" localSheetId="12">#REF!</definedName>
    <definedName name="이토변실" localSheetId="12">#REF!</definedName>
    <definedName name="이현구" localSheetId="12">#REF!</definedName>
    <definedName name="이형관">[19]DATE!$B$24:$B$85</definedName>
    <definedName name="인력운반" localSheetId="12">#REF!</definedName>
    <definedName name="인력집재품">[27]설계적용기준!$C$296:$J$300</definedName>
    <definedName name="인발력" localSheetId="12">#REF!</definedName>
    <definedName name="인부" localSheetId="12">#REF!</definedName>
    <definedName name="인부Q" localSheetId="12">#REF!</definedName>
    <definedName name="인쇄비" localSheetId="12">#REF!</definedName>
    <definedName name="일" localSheetId="12">#REF!</definedName>
    <definedName name="일관" localSheetId="12">#REF!</definedName>
    <definedName name="일반" localSheetId="12">#REF!</definedName>
    <definedName name="일반관리비1" localSheetId="12">#REF!</definedName>
    <definedName name="일반관리비율" localSheetId="12">#REF!</definedName>
    <definedName name="일반관리비정산" localSheetId="12">#REF!</definedName>
    <definedName name="일반용접공" localSheetId="12">#REF!</definedName>
    <definedName name="일위2" localSheetId="12">#REF!</definedName>
    <definedName name="일위대가" localSheetId="12">#REF!</definedName>
    <definedName name="일자" localSheetId="12">#REF!</definedName>
    <definedName name="임내정리11" localSheetId="10">#REF!</definedName>
    <definedName name="임내정리11" localSheetId="9">#REF!</definedName>
    <definedName name="임내정리11">#REF!</definedName>
    <definedName name="임내정리13" localSheetId="12">#REF!</definedName>
    <definedName name="임내정리14" localSheetId="12">#REF!</definedName>
    <definedName name="임내정리15" localSheetId="12">#REF!</definedName>
    <definedName name="임내정리품">설계품셈적용기준!$C$458:$L$458</definedName>
    <definedName name="임상구분">[27]입목재적!$A$486:$C$524</definedName>
    <definedName name="임직" localSheetId="12" hidden="1">[63]갑지!#REF!</definedName>
    <definedName name="임직" localSheetId="10" hidden="1">[63]갑지!#REF!</definedName>
    <definedName name="임직" localSheetId="9" hidden="1">[63]갑지!#REF!</definedName>
    <definedName name="임직" localSheetId="11" hidden="1">[63]갑지!#REF!</definedName>
    <definedName name="임직" hidden="1">[63]갑지!#REF!</definedName>
    <definedName name="입력범위" localSheetId="12">#REF!</definedName>
    <definedName name="ㅈ" localSheetId="12">#REF!</definedName>
    <definedName name="ㅈㄱ" localSheetId="12">BlankMacro1</definedName>
    <definedName name="ㅈㄱ" localSheetId="10">BlankMacro1</definedName>
    <definedName name="ㅈㄱ" localSheetId="9">BlankMacro1</definedName>
    <definedName name="ㅈㄱ" localSheetId="11">BlankMacro1</definedName>
    <definedName name="ㅈㄱ">BlankMacro1</definedName>
    <definedName name="ㅈㄷㅂㄷㅈ" localSheetId="12">#REF!</definedName>
    <definedName name="ㅈ뷰ㅔㅠㄷㄹㅈ" localSheetId="12">#REF!</definedName>
    <definedName name="ㅈㅈ" localSheetId="12" hidden="1">[64]측구터파기공수량집계!#REF!</definedName>
    <definedName name="ㅈㅈ" localSheetId="10" hidden="1">[64]측구터파기공수량집계!#REF!</definedName>
    <definedName name="ㅈㅈ" localSheetId="9" hidden="1">[64]측구터파기공수량집계!#REF!</definedName>
    <definedName name="ㅈㅈ" localSheetId="11" hidden="1">[64]측구터파기공수량집계!#REF!</definedName>
    <definedName name="ㅈㅈ" hidden="1">[64]측구터파기공수량집계!#REF!</definedName>
    <definedName name="ㅈㅈㅈ">[15]자재집계표!$D$34</definedName>
    <definedName name="자" localSheetId="12">#REF!</definedName>
    <definedName name="자_트" localSheetId="12">#REF!</definedName>
    <definedName name="자갈" localSheetId="12">#REF!</definedName>
    <definedName name="자갈구입운반_덤프15톤_경운기__㎥당" localSheetId="12">#REF!</definedName>
    <definedName name="자부수" localSheetId="12">#REF!</definedName>
    <definedName name="자부외수" localSheetId="12">#REF!</definedName>
    <definedName name="자부외평" localSheetId="12">#REF!</definedName>
    <definedName name="자부평" localSheetId="12">#REF!</definedName>
    <definedName name="자작" localSheetId="10">#REF!</definedName>
    <definedName name="자작" localSheetId="9">#REF!</definedName>
    <definedName name="자작">#REF!</definedName>
    <definedName name="자작나무" localSheetId="10">#REF!</definedName>
    <definedName name="자작나무" localSheetId="9">#REF!</definedName>
    <definedName name="자작나무">#REF!</definedName>
    <definedName name="자재">[65]일위대가목록!$A$1:$IV$2</definedName>
    <definedName name="자재2">[66]일위대가목록!$A$1:$IV$2</definedName>
    <definedName name="자재데이트" localSheetId="12">#REF!</definedName>
    <definedName name="자재비1" localSheetId="12">#REF!</definedName>
    <definedName name="자재비2" localSheetId="12">#REF!</definedName>
    <definedName name="자재조서">[67]일위대가목록!$A$1:$IV$2</definedName>
    <definedName name="자재조서2">[68]일위대가목록!$A$1:$IV$2</definedName>
    <definedName name="자재집계" localSheetId="12">#REF!</definedName>
    <definedName name="자재청구서" localSheetId="12">#REF!</definedName>
    <definedName name="작성자" localSheetId="12">#REF!</definedName>
    <definedName name="작업반장" localSheetId="12">#REF!</definedName>
    <definedName name="작업반장_05상" localSheetId="12">#REF!</definedName>
    <definedName name="잔토" localSheetId="12">#REF!</definedName>
    <definedName name="잔해" localSheetId="12">#REF!</definedName>
    <definedName name="잠관130이하" localSheetId="12">#REF!</definedName>
    <definedName name="잠관180이상" localSheetId="12">#REF!</definedName>
    <definedName name="잠관180이하" localSheetId="12">#REF!</definedName>
    <definedName name="잠관PC곡관600" localSheetId="12">#REF!</definedName>
    <definedName name="잠관PC관" localSheetId="12">#REF!</definedName>
    <definedName name="잠관PC관6" localSheetId="12">#REF!</definedName>
    <definedName name="잠관PC관8" localSheetId="12">#REF!</definedName>
    <definedName name="잠관거푸집이하" localSheetId="12">#REF!</definedName>
    <definedName name="잠관기초모래" localSheetId="12">#REF!</definedName>
    <definedName name="잠관되메움다짐" localSheetId="12">#REF!</definedName>
    <definedName name="잠관되메움일반" localSheetId="12">#REF!</definedName>
    <definedName name="잠관맨홀2호" localSheetId="12">#REF!</definedName>
    <definedName name="잠관맨홀3" localSheetId="12">#REF!</definedName>
    <definedName name="잠관스크린1호" localSheetId="12">#REF!</definedName>
    <definedName name="잠관스크린5호" localSheetId="12">#REF!</definedName>
    <definedName name="잠관압력곡관" localSheetId="12">#REF!</definedName>
    <definedName name="잠관압력관2k" localSheetId="12">#REF!</definedName>
    <definedName name="잠관압력관3k" localSheetId="12">#REF!</definedName>
    <definedName name="잠관줄떼" localSheetId="12">#REF!</definedName>
    <definedName name="잠관철근10" localSheetId="12">#REF!</definedName>
    <definedName name="잠관철근13" localSheetId="12">#REF!</definedName>
    <definedName name="잠관철근계" localSheetId="12">#REF!</definedName>
    <definedName name="잠관취부성토" localSheetId="12">#REF!</definedName>
    <definedName name="잠관터파기연암" localSheetId="12">#REF!</definedName>
    <definedName name="잠관터파기인력" localSheetId="12">#REF!</definedName>
    <definedName name="잠관터파기중기" localSheetId="12">#REF!</definedName>
    <definedName name="잠수공" localSheetId="12">#REF!</definedName>
    <definedName name="잠수부" localSheetId="12">#REF!</definedName>
    <definedName name="잣나무" localSheetId="10">#REF!</definedName>
    <definedName name="잣나무" localSheetId="9">#REF!</definedName>
    <definedName name="잣나무">#REF!</definedName>
    <definedName name="잣재적">[30]잣나무!$B$2:$AW$32</definedName>
    <definedName name="장" localSheetId="12">BlankMacro1</definedName>
    <definedName name="장" localSheetId="10">BlankMacro1</definedName>
    <definedName name="장" localSheetId="9">BlankMacro1</definedName>
    <definedName name="장" localSheetId="11">BlankMacro1</definedName>
    <definedName name="장">BlankMacro1</definedName>
    <definedName name="장H13" localSheetId="12">#REF!</definedName>
    <definedName name="장H16" localSheetId="12">#REF!</definedName>
    <definedName name="장H19" localSheetId="12">#REF!</definedName>
    <definedName name="장H22" localSheetId="12">#REF!</definedName>
    <definedName name="장H25" localSheetId="12">#REF!</definedName>
    <definedName name="장H29" localSheetId="12">#REF!</definedName>
    <definedName name="장H32" localSheetId="12">#REF!</definedName>
    <definedName name="장병은" localSheetId="12">BlankMacro1</definedName>
    <definedName name="장병은" localSheetId="10">BlankMacro1</definedName>
    <definedName name="장병은" localSheetId="9">BlankMacro1</definedName>
    <definedName name="장병은" localSheetId="11">BlankMacro1</definedName>
    <definedName name="장병은">BlankMacro1</definedName>
    <definedName name="장부" localSheetId="12">BlankMacro1</definedName>
    <definedName name="장부" localSheetId="10">BlankMacro1</definedName>
    <definedName name="장부" localSheetId="9">BlankMacro1</definedName>
    <definedName name="장부" localSheetId="11">BlankMacro1</definedName>
    <definedName name="장부">BlankMacro1</definedName>
    <definedName name="장산교" localSheetId="12">#REF!</definedName>
    <definedName name="장성" localSheetId="12">#REF!</definedName>
    <definedName name="장성H32" localSheetId="12">#REF!</definedName>
    <definedName name="재1" localSheetId="12">#REF!</definedName>
    <definedName name="재1.1" localSheetId="12">#REF!</definedName>
    <definedName name="재10" localSheetId="12">#REF!</definedName>
    <definedName name="재10.1" localSheetId="12">#REF!</definedName>
    <definedName name="재100" localSheetId="12">#REF!</definedName>
    <definedName name="재100.1" localSheetId="12">#REF!</definedName>
    <definedName name="재101" localSheetId="12">#REF!</definedName>
    <definedName name="재101.1" localSheetId="12">#REF!</definedName>
    <definedName name="재102" localSheetId="12">#REF!</definedName>
    <definedName name="재102.1" localSheetId="12">#REF!</definedName>
    <definedName name="재103" localSheetId="12">#REF!</definedName>
    <definedName name="재103.1" localSheetId="12">#REF!</definedName>
    <definedName name="재104" localSheetId="12">#REF!</definedName>
    <definedName name="재104.1" localSheetId="12">#REF!</definedName>
    <definedName name="재105" localSheetId="12">#REF!</definedName>
    <definedName name="재105.1" localSheetId="12">#REF!</definedName>
    <definedName name="재106" localSheetId="12">#REF!</definedName>
    <definedName name="재106.1" localSheetId="12">#REF!</definedName>
    <definedName name="재107" localSheetId="12">#REF!</definedName>
    <definedName name="재107.1" localSheetId="12">#REF!</definedName>
    <definedName name="재108" localSheetId="12">#REF!</definedName>
    <definedName name="재108.1" localSheetId="12">#REF!</definedName>
    <definedName name="재109" localSheetId="12">#REF!</definedName>
    <definedName name="재109.1" localSheetId="12">#REF!</definedName>
    <definedName name="재11" localSheetId="12">#REF!</definedName>
    <definedName name="재11.1" localSheetId="12">#REF!</definedName>
    <definedName name="재110" localSheetId="12">#REF!</definedName>
    <definedName name="재110.1" localSheetId="12">#REF!</definedName>
    <definedName name="재111" localSheetId="12">#REF!</definedName>
    <definedName name="재111.1" localSheetId="12">#REF!</definedName>
    <definedName name="재112" localSheetId="12">#REF!</definedName>
    <definedName name="재112.1" localSheetId="12">#REF!</definedName>
    <definedName name="재113" localSheetId="12">#REF!</definedName>
    <definedName name="재113.1" localSheetId="12">#REF!</definedName>
    <definedName name="재114" localSheetId="12">#REF!</definedName>
    <definedName name="재114.1" localSheetId="12">#REF!</definedName>
    <definedName name="재115" localSheetId="12">#REF!</definedName>
    <definedName name="재115.1" localSheetId="12">#REF!</definedName>
    <definedName name="재116" localSheetId="12">#REF!</definedName>
    <definedName name="재116.1" localSheetId="12">#REF!</definedName>
    <definedName name="재117" localSheetId="12">#REF!</definedName>
    <definedName name="재117.1" localSheetId="12">#REF!</definedName>
    <definedName name="재118" localSheetId="12">#REF!</definedName>
    <definedName name="재118.1" localSheetId="12">#REF!</definedName>
    <definedName name="재119" localSheetId="12">#REF!</definedName>
    <definedName name="재119.1" localSheetId="12">#REF!</definedName>
    <definedName name="재12" localSheetId="12">#REF!</definedName>
    <definedName name="재12.1" localSheetId="12">#REF!</definedName>
    <definedName name="재120" localSheetId="12">#REF!</definedName>
    <definedName name="재120.1" localSheetId="12">#REF!</definedName>
    <definedName name="재121" localSheetId="12">#REF!</definedName>
    <definedName name="재121.1" localSheetId="12">#REF!</definedName>
    <definedName name="재122" localSheetId="12">#REF!</definedName>
    <definedName name="재122.1" localSheetId="12">#REF!</definedName>
    <definedName name="재123" localSheetId="12">#REF!</definedName>
    <definedName name="재123.1" localSheetId="12">#REF!</definedName>
    <definedName name="재124" localSheetId="12">#REF!</definedName>
    <definedName name="재124.1" localSheetId="12">#REF!</definedName>
    <definedName name="재125" localSheetId="12">#REF!</definedName>
    <definedName name="재125.1" localSheetId="12">#REF!</definedName>
    <definedName name="재126" localSheetId="12">#REF!</definedName>
    <definedName name="재126.1" localSheetId="12">#REF!</definedName>
    <definedName name="재127" localSheetId="12">#REF!</definedName>
    <definedName name="재127.1" localSheetId="12">#REF!</definedName>
    <definedName name="재128" localSheetId="12">#REF!</definedName>
    <definedName name="재128.1" localSheetId="12">#REF!</definedName>
    <definedName name="재129" localSheetId="12">#REF!</definedName>
    <definedName name="재129.1" localSheetId="12">#REF!</definedName>
    <definedName name="재13" localSheetId="12">#REF!</definedName>
    <definedName name="재13.1" localSheetId="12">#REF!</definedName>
    <definedName name="재130" localSheetId="12">#REF!</definedName>
    <definedName name="재130.1" localSheetId="12">#REF!</definedName>
    <definedName name="재131" localSheetId="12">#REF!</definedName>
    <definedName name="재131.1" localSheetId="12">#REF!</definedName>
    <definedName name="재132" localSheetId="12">#REF!</definedName>
    <definedName name="재132.1" localSheetId="12">#REF!</definedName>
    <definedName name="재133" localSheetId="12">#REF!</definedName>
    <definedName name="재133.1" localSheetId="12">#REF!</definedName>
    <definedName name="재134" localSheetId="12">#REF!</definedName>
    <definedName name="재134.1" localSheetId="12">#REF!</definedName>
    <definedName name="재135" localSheetId="12">#REF!</definedName>
    <definedName name="재135.1" localSheetId="12">#REF!</definedName>
    <definedName name="재136" localSheetId="12">#REF!</definedName>
    <definedName name="재136.1" localSheetId="12">#REF!</definedName>
    <definedName name="재137" localSheetId="12">#REF!</definedName>
    <definedName name="재137.1" localSheetId="12">#REF!</definedName>
    <definedName name="재138" localSheetId="12">#REF!</definedName>
    <definedName name="재138.1" localSheetId="12">#REF!</definedName>
    <definedName name="재139" localSheetId="12">#REF!</definedName>
    <definedName name="재139.1" localSheetId="12">#REF!</definedName>
    <definedName name="재14" localSheetId="12">#REF!</definedName>
    <definedName name="재14.1" localSheetId="12">#REF!</definedName>
    <definedName name="재140" localSheetId="12">#REF!</definedName>
    <definedName name="재140.1" localSheetId="12">#REF!</definedName>
    <definedName name="재141" localSheetId="12">#REF!</definedName>
    <definedName name="재141.1" localSheetId="12">#REF!</definedName>
    <definedName name="재142" localSheetId="12">#REF!</definedName>
    <definedName name="재142.1" localSheetId="12">#REF!</definedName>
    <definedName name="재143" localSheetId="12">#REF!</definedName>
    <definedName name="재143.1" localSheetId="12">#REF!</definedName>
    <definedName name="재144" localSheetId="12">#REF!</definedName>
    <definedName name="재144.1" localSheetId="12">#REF!</definedName>
    <definedName name="재145" localSheetId="12">#REF!</definedName>
    <definedName name="재145.1" localSheetId="12">#REF!</definedName>
    <definedName name="재146" localSheetId="12">#REF!</definedName>
    <definedName name="재146.1" localSheetId="12">#REF!</definedName>
    <definedName name="재147" localSheetId="12">#REF!</definedName>
    <definedName name="재147.1" localSheetId="12">#REF!</definedName>
    <definedName name="재15" localSheetId="12">#REF!</definedName>
    <definedName name="재15.1" localSheetId="12">#REF!</definedName>
    <definedName name="재150" localSheetId="12">#REF!</definedName>
    <definedName name="재150.1" localSheetId="12">#REF!</definedName>
    <definedName name="재151" localSheetId="12">#REF!</definedName>
    <definedName name="재151.1" localSheetId="12">#REF!</definedName>
    <definedName name="재152" localSheetId="12">#REF!</definedName>
    <definedName name="재152.1" localSheetId="12">#REF!</definedName>
    <definedName name="재153" localSheetId="12">#REF!</definedName>
    <definedName name="재153.1" localSheetId="12">#REF!</definedName>
    <definedName name="재154" localSheetId="12">#REF!</definedName>
    <definedName name="재154.1" localSheetId="12">#REF!</definedName>
    <definedName name="재155" localSheetId="12">#REF!</definedName>
    <definedName name="재155.1" localSheetId="12">#REF!</definedName>
    <definedName name="재156" localSheetId="12">#REF!</definedName>
    <definedName name="재156.1" localSheetId="12">#REF!</definedName>
    <definedName name="재157" localSheetId="12">#REF!</definedName>
    <definedName name="재157.1" localSheetId="12">#REF!</definedName>
    <definedName name="재158" localSheetId="12">#REF!</definedName>
    <definedName name="재158.1" localSheetId="12">#REF!</definedName>
    <definedName name="재159" localSheetId="12">#REF!</definedName>
    <definedName name="재159.1" localSheetId="12">#REF!</definedName>
    <definedName name="재16" localSheetId="12">#REF!</definedName>
    <definedName name="재16.1" localSheetId="12">#REF!</definedName>
    <definedName name="재160" localSheetId="12">#REF!</definedName>
    <definedName name="재160.1" localSheetId="12">#REF!</definedName>
    <definedName name="재161" localSheetId="12">#REF!</definedName>
    <definedName name="재161.1" localSheetId="12">#REF!</definedName>
    <definedName name="재162" localSheetId="12">#REF!</definedName>
    <definedName name="재162.1" localSheetId="12">#REF!</definedName>
    <definedName name="재163" localSheetId="12">#REF!</definedName>
    <definedName name="재163.1" localSheetId="12">#REF!</definedName>
    <definedName name="재164" localSheetId="12">#REF!</definedName>
    <definedName name="재164.1" localSheetId="12">#REF!</definedName>
    <definedName name="재165" localSheetId="12">#REF!</definedName>
    <definedName name="재165.1" localSheetId="12">#REF!</definedName>
    <definedName name="재166" localSheetId="12">#REF!</definedName>
    <definedName name="재166.1" localSheetId="12">#REF!</definedName>
    <definedName name="재167" localSheetId="12">#REF!</definedName>
    <definedName name="재167.1" localSheetId="12">#REF!</definedName>
    <definedName name="재168" localSheetId="12">#REF!</definedName>
    <definedName name="재17" localSheetId="12">#REF!</definedName>
    <definedName name="재17.1" localSheetId="12">#REF!</definedName>
    <definedName name="재18" localSheetId="12">#REF!</definedName>
    <definedName name="재18.1" localSheetId="12">#REF!</definedName>
    <definedName name="재19" localSheetId="12">#REF!</definedName>
    <definedName name="재19.1" localSheetId="12">#REF!</definedName>
    <definedName name="재2" localSheetId="12">#REF!</definedName>
    <definedName name="재2.1" localSheetId="12">#REF!</definedName>
    <definedName name="재20" localSheetId="12">#REF!</definedName>
    <definedName name="재20.1" localSheetId="12">#REF!</definedName>
    <definedName name="재21" localSheetId="12">#REF!</definedName>
    <definedName name="재21.1" localSheetId="12">#REF!</definedName>
    <definedName name="재22" localSheetId="12">#REF!</definedName>
    <definedName name="재22.1" localSheetId="12">#REF!</definedName>
    <definedName name="재23" localSheetId="12">#REF!</definedName>
    <definedName name="재23.1" localSheetId="12">#REF!</definedName>
    <definedName name="재24" localSheetId="12">#REF!</definedName>
    <definedName name="재24.1" localSheetId="12">#REF!</definedName>
    <definedName name="재25" localSheetId="12">#REF!</definedName>
    <definedName name="재25.1" localSheetId="12">#REF!</definedName>
    <definedName name="재26" localSheetId="12">#REF!</definedName>
    <definedName name="재26.1" localSheetId="12">#REF!</definedName>
    <definedName name="재27" localSheetId="12">#REF!</definedName>
    <definedName name="재27.1" localSheetId="12">#REF!</definedName>
    <definedName name="재28" localSheetId="12">#REF!</definedName>
    <definedName name="재28.1" localSheetId="12">#REF!</definedName>
    <definedName name="재29" localSheetId="12">#REF!</definedName>
    <definedName name="재29.1" localSheetId="12">#REF!</definedName>
    <definedName name="재3" localSheetId="12">#REF!</definedName>
    <definedName name="재3.1" localSheetId="12">#REF!</definedName>
    <definedName name="재30" localSheetId="12">#REF!</definedName>
    <definedName name="재30.1" localSheetId="12">#REF!</definedName>
    <definedName name="재31" localSheetId="12">#REF!</definedName>
    <definedName name="재31.1" localSheetId="12">#REF!</definedName>
    <definedName name="재32" localSheetId="12">#REF!</definedName>
    <definedName name="재32.1" localSheetId="12">#REF!</definedName>
    <definedName name="재33" localSheetId="12">#REF!</definedName>
    <definedName name="재33.1" localSheetId="12">#REF!</definedName>
    <definedName name="재34" localSheetId="12">#REF!</definedName>
    <definedName name="재34.1" localSheetId="12">#REF!</definedName>
    <definedName name="재35" localSheetId="12">#REF!</definedName>
    <definedName name="재35.1" localSheetId="12">#REF!</definedName>
    <definedName name="재36" localSheetId="12">#REF!</definedName>
    <definedName name="재36.1" localSheetId="12">#REF!</definedName>
    <definedName name="재37" localSheetId="12">#REF!</definedName>
    <definedName name="재37.1" localSheetId="12">#REF!</definedName>
    <definedName name="재38" localSheetId="12">#REF!</definedName>
    <definedName name="재38.1" localSheetId="12">#REF!</definedName>
    <definedName name="재39" localSheetId="12">#REF!</definedName>
    <definedName name="재39.1" localSheetId="12">#REF!</definedName>
    <definedName name="재4" localSheetId="12">#REF!</definedName>
    <definedName name="재4.1" localSheetId="12">#REF!</definedName>
    <definedName name="재40" localSheetId="12">#REF!</definedName>
    <definedName name="재40.1" localSheetId="12">#REF!</definedName>
    <definedName name="재41" localSheetId="12">#REF!</definedName>
    <definedName name="재41.1" localSheetId="12">#REF!</definedName>
    <definedName name="재42" localSheetId="12">#REF!</definedName>
    <definedName name="재42.1" localSheetId="12">#REF!</definedName>
    <definedName name="재43" localSheetId="12">#REF!</definedName>
    <definedName name="재43.1" localSheetId="12">#REF!</definedName>
    <definedName name="재44" localSheetId="12">#REF!</definedName>
    <definedName name="재44.1" localSheetId="12">#REF!</definedName>
    <definedName name="재45" localSheetId="12">#REF!</definedName>
    <definedName name="재45.1" localSheetId="12">#REF!</definedName>
    <definedName name="재46" localSheetId="12">#REF!</definedName>
    <definedName name="재46.1" localSheetId="12">#REF!</definedName>
    <definedName name="재47" localSheetId="12">#REF!</definedName>
    <definedName name="재47.1" localSheetId="12">#REF!</definedName>
    <definedName name="재48" localSheetId="12">#REF!</definedName>
    <definedName name="재48.1" localSheetId="12">#REF!</definedName>
    <definedName name="재49" localSheetId="12">#REF!</definedName>
    <definedName name="재49.1" localSheetId="12">#REF!</definedName>
    <definedName name="재5" localSheetId="12">#REF!</definedName>
    <definedName name="재5.1" localSheetId="12">#REF!</definedName>
    <definedName name="재50" localSheetId="12">#REF!</definedName>
    <definedName name="재50.1" localSheetId="12">#REF!</definedName>
    <definedName name="재51" localSheetId="12">#REF!</definedName>
    <definedName name="재51.1" localSheetId="12">#REF!</definedName>
    <definedName name="재52" localSheetId="12">#REF!</definedName>
    <definedName name="재52.1" localSheetId="12">#REF!</definedName>
    <definedName name="재53" localSheetId="12">#REF!</definedName>
    <definedName name="재53.1" localSheetId="12">#REF!</definedName>
    <definedName name="재54" localSheetId="12">#REF!</definedName>
    <definedName name="재54.1" localSheetId="12">#REF!</definedName>
    <definedName name="재55" localSheetId="12">#REF!</definedName>
    <definedName name="재55.1" localSheetId="12">#REF!</definedName>
    <definedName name="재56" localSheetId="12">#REF!</definedName>
    <definedName name="재56.1" localSheetId="12">#REF!</definedName>
    <definedName name="재57" localSheetId="12">#REF!</definedName>
    <definedName name="재57.1" localSheetId="12">#REF!</definedName>
    <definedName name="재58" localSheetId="12">#REF!</definedName>
    <definedName name="재58.1" localSheetId="12">#REF!</definedName>
    <definedName name="재59" localSheetId="12">#REF!</definedName>
    <definedName name="재59.1" localSheetId="12">#REF!</definedName>
    <definedName name="재6" localSheetId="12">#REF!</definedName>
    <definedName name="재6.1" localSheetId="12">#REF!</definedName>
    <definedName name="재60" localSheetId="12">#REF!</definedName>
    <definedName name="재60.1" localSheetId="12">#REF!</definedName>
    <definedName name="재61" localSheetId="12">#REF!</definedName>
    <definedName name="재61.1" localSheetId="12">#REF!</definedName>
    <definedName name="재62" localSheetId="12">#REF!</definedName>
    <definedName name="재62.1" localSheetId="12">#REF!</definedName>
    <definedName name="재63" localSheetId="12">#REF!</definedName>
    <definedName name="재63.1" localSheetId="12">#REF!</definedName>
    <definedName name="재64" localSheetId="12">#REF!</definedName>
    <definedName name="재64.1" localSheetId="12">#REF!</definedName>
    <definedName name="재65" localSheetId="12">#REF!</definedName>
    <definedName name="재65.1" localSheetId="12">#REF!</definedName>
    <definedName name="재66" localSheetId="12">#REF!</definedName>
    <definedName name="재66.1" localSheetId="12">#REF!</definedName>
    <definedName name="재67" localSheetId="12">#REF!</definedName>
    <definedName name="재67.1" localSheetId="12">#REF!</definedName>
    <definedName name="재68" localSheetId="12">#REF!</definedName>
    <definedName name="재68.1" localSheetId="12">#REF!</definedName>
    <definedName name="재69" localSheetId="12">#REF!</definedName>
    <definedName name="재69.1" localSheetId="12">#REF!</definedName>
    <definedName name="재7" localSheetId="12">#REF!</definedName>
    <definedName name="재7.1" localSheetId="12">#REF!</definedName>
    <definedName name="재70" localSheetId="12">#REF!</definedName>
    <definedName name="재70.1" localSheetId="12">#REF!</definedName>
    <definedName name="재71" localSheetId="12">#REF!</definedName>
    <definedName name="재71.1" localSheetId="12">#REF!</definedName>
    <definedName name="재72" localSheetId="12">#REF!</definedName>
    <definedName name="재72.1" localSheetId="12">#REF!</definedName>
    <definedName name="재73" localSheetId="12">#REF!</definedName>
    <definedName name="재73.1" localSheetId="12">#REF!</definedName>
    <definedName name="재74" localSheetId="12">#REF!</definedName>
    <definedName name="재74.1" localSheetId="12">#REF!</definedName>
    <definedName name="재75" localSheetId="12">#REF!</definedName>
    <definedName name="재75.1" localSheetId="12">#REF!</definedName>
    <definedName name="재76" localSheetId="12">#REF!</definedName>
    <definedName name="재76.1" localSheetId="12">#REF!</definedName>
    <definedName name="재77" localSheetId="12">#REF!</definedName>
    <definedName name="재77.1" localSheetId="12">#REF!</definedName>
    <definedName name="재78" localSheetId="12">#REF!</definedName>
    <definedName name="재78.1" localSheetId="12">#REF!</definedName>
    <definedName name="재79" localSheetId="12">#REF!</definedName>
    <definedName name="재79.1" localSheetId="12">#REF!</definedName>
    <definedName name="재8" localSheetId="12">#REF!</definedName>
    <definedName name="재8.1" localSheetId="12">#REF!</definedName>
    <definedName name="재80" localSheetId="12">#REF!</definedName>
    <definedName name="재80.1" localSheetId="12">#REF!</definedName>
    <definedName name="재81" localSheetId="12">#REF!</definedName>
    <definedName name="재81.1" localSheetId="12">#REF!</definedName>
    <definedName name="재82" localSheetId="12">#REF!</definedName>
    <definedName name="재82.1" localSheetId="12">#REF!</definedName>
    <definedName name="재83" localSheetId="12">#REF!</definedName>
    <definedName name="재83.1" localSheetId="12">#REF!</definedName>
    <definedName name="재84" localSheetId="12">#REF!</definedName>
    <definedName name="재84.1" localSheetId="12">#REF!</definedName>
    <definedName name="재85" localSheetId="12">#REF!</definedName>
    <definedName name="재85.1" localSheetId="12">#REF!</definedName>
    <definedName name="재86" localSheetId="12">#REF!</definedName>
    <definedName name="재86.1" localSheetId="12">#REF!</definedName>
    <definedName name="재87" localSheetId="12">#REF!</definedName>
    <definedName name="재87.1" localSheetId="12">#REF!</definedName>
    <definedName name="재88" localSheetId="12">#REF!</definedName>
    <definedName name="재88.1" localSheetId="12">#REF!</definedName>
    <definedName name="재89" localSheetId="12">#REF!</definedName>
    <definedName name="재89.1" localSheetId="12">#REF!</definedName>
    <definedName name="재9" localSheetId="12">#REF!</definedName>
    <definedName name="재9.1" localSheetId="12">#REF!</definedName>
    <definedName name="재90" localSheetId="12">#REF!</definedName>
    <definedName name="재90.1" localSheetId="12">#REF!</definedName>
    <definedName name="재91" localSheetId="12">#REF!</definedName>
    <definedName name="재91.1" localSheetId="12">#REF!</definedName>
    <definedName name="재92" localSheetId="12">#REF!</definedName>
    <definedName name="재92.1" localSheetId="12">#REF!</definedName>
    <definedName name="재93" localSheetId="12">#REF!</definedName>
    <definedName name="재93.1" localSheetId="12">#REF!</definedName>
    <definedName name="재94" localSheetId="12">#REF!</definedName>
    <definedName name="재94.1" localSheetId="12">#REF!</definedName>
    <definedName name="재95" localSheetId="12">#REF!</definedName>
    <definedName name="재95.1" localSheetId="12">#REF!</definedName>
    <definedName name="재96" localSheetId="12">#REF!</definedName>
    <definedName name="재96.1" localSheetId="12">#REF!</definedName>
    <definedName name="재97" localSheetId="12">#REF!</definedName>
    <definedName name="재97.1" localSheetId="12">#REF!</definedName>
    <definedName name="재98" localSheetId="12">#REF!</definedName>
    <definedName name="재98.1" localSheetId="12">#REF!</definedName>
    <definedName name="재99" localSheetId="12">#REF!</definedName>
    <definedName name="재99.1" localSheetId="12">#REF!</definedName>
    <definedName name="재도급" localSheetId="12">#REF!</definedName>
    <definedName name="재료" localSheetId="12">#REF!</definedName>
    <definedName name="재료비" localSheetId="12">#REF!</definedName>
    <definedName name="재료비단가" localSheetId="12">#REF!</definedName>
    <definedName name="재료비야" localSheetId="12">#REF!</definedName>
    <definedName name="재료비합" localSheetId="12">#REF!</definedName>
    <definedName name="재료집계표" localSheetId="12">#REF!</definedName>
    <definedName name="재회사" localSheetId="12">#REF!</definedName>
    <definedName name="저압케이블" localSheetId="12">#REF!</definedName>
    <definedName name="저압케이블전공" localSheetId="12">#REF!</definedName>
    <definedName name="저음굴착자료" localSheetId="12">#REF!</definedName>
    <definedName name="저판두께">'[69]#REF'!$AJ$30</definedName>
    <definedName name="적용단가1" localSheetId="3" hidden="1">{#N/A,#N/A,FALSE,"현장 NCR 분석";#N/A,#N/A,FALSE,"현장품질감사";#N/A,#N/A,FALSE,"현장품질감사"}</definedName>
    <definedName name="적용단가1" localSheetId="6" hidden="1">{#N/A,#N/A,FALSE,"현장 NCR 분석";#N/A,#N/A,FALSE,"현장품질감사";#N/A,#N/A,FALSE,"현장품질감사"}</definedName>
    <definedName name="적용단가1" hidden="1">{#N/A,#N/A,FALSE,"현장 NCR 분석";#N/A,#N/A,FALSE,"현장품질감사";#N/A,#N/A,FALSE,"현장품질감사"}</definedName>
    <definedName name="적용대가산출표" localSheetId="12">#REF!</definedName>
    <definedName name="전간재">설계품셈적용기준!$H$228:$H$238</definedName>
    <definedName name="전기공사기사1급" localSheetId="12">#REF!</definedName>
    <definedName name="전기공사기사1급_05상" localSheetId="12">#REF!</definedName>
    <definedName name="전기공사기사2급" localSheetId="12">#REF!</definedName>
    <definedName name="전기노임" localSheetId="12">#REF!</definedName>
    <definedName name="전기산정표" localSheetId="12">#REF!,#REF!</definedName>
    <definedName name="전기산정표" localSheetId="10">#REF!,#REF!</definedName>
    <definedName name="전기산정표" localSheetId="9">#REF!,#REF!</definedName>
    <definedName name="전기산정표" localSheetId="11">#REF!,#REF!</definedName>
    <definedName name="전기산정표">#REF!,#REF!</definedName>
    <definedName name="전기손료" localSheetId="12">#REF!</definedName>
    <definedName name="전기할증" localSheetId="12">#REF!</definedName>
    <definedName name="전력" localSheetId="12">#REF!</definedName>
    <definedName name="전목">설계품셈적용기준!$G$228:$G$238</definedName>
    <definedName name="전석쌓기" localSheetId="12">#REF!</definedName>
    <definedName name="전선" localSheetId="12">#REF!</definedName>
    <definedName name="전선관" localSheetId="12">#REF!</definedName>
    <definedName name="전선관1" localSheetId="12">#REF!</definedName>
    <definedName name="전선관2" localSheetId="12">#REF!</definedName>
    <definedName name="전선재" localSheetId="12">#REF!</definedName>
    <definedName name="전선조장" localSheetId="12" hidden="1">#REF!</definedName>
    <definedName name="전선조장" localSheetId="10" hidden="1">#REF!</definedName>
    <definedName name="전선조장" localSheetId="9" hidden="1">#REF!</definedName>
    <definedName name="전선조장" localSheetId="11" hidden="1">#REF!</definedName>
    <definedName name="전선조장" hidden="1">#REF!</definedName>
    <definedName name="전자조판료" localSheetId="12">#REF!</definedName>
    <definedName name="전장" localSheetId="12">#REF!</definedName>
    <definedName name="전토압도">'[8]DATA 입력란'!$D$33</definedName>
    <definedName name="전토압콘">'[8]DATA 입력란'!$D$28</definedName>
    <definedName name="절" localSheetId="12" hidden="1">[36]유림골조!#REF!</definedName>
    <definedName name="절" localSheetId="10" hidden="1">[36]유림골조!#REF!</definedName>
    <definedName name="절" localSheetId="9" hidden="1">[36]유림골조!#REF!</definedName>
    <definedName name="절" localSheetId="11" hidden="1">[36]유림골조!#REF!</definedName>
    <definedName name="절" hidden="1">[36]유림골조!#REF!</definedName>
    <definedName name="절단공" localSheetId="12">#REF!</definedName>
    <definedName name="절토" localSheetId="12">#REF!</definedName>
    <definedName name="절토1" localSheetId="12">#REF!</definedName>
    <definedName name="점검통로" localSheetId="12">#REF!</definedName>
    <definedName name="접_높" localSheetId="12">#REF!</definedName>
    <definedName name="접_폭" localSheetId="12">#REF!</definedName>
    <definedName name="접속슬래브접합공" localSheetId="12">#REF!</definedName>
    <definedName name="접지" localSheetId="12">#REF!</definedName>
    <definedName name="접지재" localSheetId="12">#REF!</definedName>
    <definedName name="접촉밸브" localSheetId="12">#REF!</definedName>
    <definedName name="정" localSheetId="12">BlankMacro1</definedName>
    <definedName name="정" localSheetId="10">BlankMacro1</definedName>
    <definedName name="정" localSheetId="9">BlankMacro1</definedName>
    <definedName name="정" localSheetId="11">BlankMacro1</definedName>
    <definedName name="정">BlankMacro1</definedName>
    <definedName name="정간접노무비" localSheetId="12">#REF!</definedName>
    <definedName name="정노무비" localSheetId="12">#REF!</definedName>
    <definedName name="정도급경비" localSheetId="12">#REF!</definedName>
    <definedName name="정도장노임" localSheetId="12">#REF!</definedName>
    <definedName name="정비공" localSheetId="12">#REF!</definedName>
    <definedName name="정사급재료비" localSheetId="12">#REF!</definedName>
    <definedName name="정산간접노무비" localSheetId="12">#REF!</definedName>
    <definedName name="정산경비" localSheetId="12">#REF!</definedName>
    <definedName name="정산노무비" localSheetId="12">#REF!</definedName>
    <definedName name="정산일반관리비" localSheetId="12">#REF!</definedName>
    <definedName name="정산지입재료비" localSheetId="12">#REF!</definedName>
    <definedName name="정산직접노무비" localSheetId="12">#REF!</definedName>
    <definedName name="정선" localSheetId="12">#REF!</definedName>
    <definedName name="정이윤" localSheetId="12">#REF!</definedName>
    <definedName name="정일반관리비" localSheetId="12">#REF!</definedName>
    <definedName name="정전기노임" localSheetId="12">#REF!</definedName>
    <definedName name="정지입재료비" localSheetId="12">#REF!</definedName>
    <definedName name="정직접노무비" localSheetId="12">#REF!</definedName>
    <definedName name="정토공노임" localSheetId="12">#REF!</definedName>
    <definedName name="정화조" localSheetId="12">#REF!</definedName>
    <definedName name="정회사경비" localSheetId="12">#REF!</definedName>
    <definedName name="제각경비" localSheetId="12">#REF!</definedName>
    <definedName name="제각노무비" localSheetId="12">#REF!</definedName>
    <definedName name="제각이윤" localSheetId="12">#REF!</definedName>
    <definedName name="제각일관" localSheetId="12">#REF!</definedName>
    <definedName name="제각재료비" localSheetId="12">#REF!</definedName>
    <definedName name="제각직노" localSheetId="12">#REF!</definedName>
    <definedName name="제각직접노무비" localSheetId="12">#REF!</definedName>
    <definedName name="제각직접노무비전" localSheetId="12">#REF!</definedName>
    <definedName name="제도사" localSheetId="12">#REF!</definedName>
    <definedName name="제목">'[8]DATA 입력란'!$C$1</definedName>
    <definedName name="제작노무비야" localSheetId="12">#REF!</definedName>
    <definedName name="제철축로공" localSheetId="12">#REF!</definedName>
    <definedName name="조경">54828</definedName>
    <definedName name="조경공" localSheetId="12">#REF!</definedName>
    <definedName name="조경공_04상" localSheetId="12">#REF!</definedName>
    <definedName name="조경공_05상" localSheetId="12">#REF!</definedName>
    <definedName name="조경공B10">[26]식재인부!$B$24</definedName>
    <definedName name="조경공B4이하">[26]식재인부!$B$18</definedName>
    <definedName name="조경공B5">[26]식재인부!$B$19</definedName>
    <definedName name="조경공B6">[26]식재인부!$B$20</definedName>
    <definedName name="조경공B8">[26]식재인부!$B$22</definedName>
    <definedName name="조경공R10">[26]식재인부!$B$54</definedName>
    <definedName name="조경공R12">[26]식재인부!$B$56</definedName>
    <definedName name="조경공R15">[26]식재인부!$B$59</definedName>
    <definedName name="조경공R4이하">[26]식재인부!$B$48</definedName>
    <definedName name="조경공R5">[26]식재인부!$B$49</definedName>
    <definedName name="조경공R6">[26]식재인부!$B$50</definedName>
    <definedName name="조경공R7">[26]식재인부!$B$51</definedName>
    <definedName name="조경공R8">[26]식재인부!$B$52</definedName>
    <definedName name="조경산정표" localSheetId="12">#REF!,#REF!</definedName>
    <definedName name="조경산정표" localSheetId="10">#REF!,#REF!</definedName>
    <definedName name="조경산정표" localSheetId="9">#REF!,#REF!</definedName>
    <definedName name="조경산정표" localSheetId="11">#REF!,#REF!</definedName>
    <definedName name="조경산정표">#REF!,#REF!</definedName>
    <definedName name="조력공" localSheetId="12">#REF!</definedName>
    <definedName name="조림인부" localSheetId="12">#REF!</definedName>
    <definedName name="조명단가">[38]조명일위!$G$1:$M$65536</definedName>
    <definedName name="조명단가1">[38]조명일위!$B$1:$G$65536</definedName>
    <definedName name="조서" localSheetId="12">#REF!</definedName>
    <definedName name="조원공" localSheetId="12">#REF!</definedName>
    <definedName name="조원공_1.1_1.5">[26]식재인부!$B$5</definedName>
    <definedName name="조적공" localSheetId="12">#REF!</definedName>
    <definedName name="조정기준일" localSheetId="12">#REF!</definedName>
    <definedName name="조정요율" localSheetId="12" hidden="1">#REF!</definedName>
    <definedName name="조정요율" localSheetId="10" hidden="1">#REF!</definedName>
    <definedName name="조정요율" localSheetId="9" hidden="1">#REF!</definedName>
    <definedName name="조정요율" localSheetId="11" hidden="1">#REF!</definedName>
    <definedName name="조정요율" hidden="1">#REF!</definedName>
    <definedName name="조합페인트" localSheetId="12">#REF!</definedName>
    <definedName name="조형가이즈까3010">[26]데이타!$E$11</definedName>
    <definedName name="조형가이즈까3012">[26]데이타!$E$12</definedName>
    <definedName name="조형가이즈까3014">[26]데이타!$E$13</definedName>
    <definedName name="조형가이즈까3516">[26]데이타!$E$14</definedName>
    <definedName name="종" localSheetId="12">#REF!</definedName>
    <definedName name="종단위" localSheetId="12">#REF!</definedName>
    <definedName name="종목수" localSheetId="12">#REF!</definedName>
    <definedName name="종점" localSheetId="12">#REF!</definedName>
    <definedName name="주빔플랜지" localSheetId="12">#REF!</definedName>
    <definedName name="죽전5차" localSheetId="3" hidden="1">{#N/A,#N/A,FALSE,"이태원철근"}</definedName>
    <definedName name="죽전5차" localSheetId="6" hidden="1">{#N/A,#N/A,FALSE,"이태원철근"}</definedName>
    <definedName name="죽전5차" hidden="1">{#N/A,#N/A,FALSE,"이태원철근"}</definedName>
    <definedName name="준공일" localSheetId="12">#REF!</definedName>
    <definedName name="준설선기관사" localSheetId="12">#REF!</definedName>
    <definedName name="준설선기관장" localSheetId="12">#REF!</definedName>
    <definedName name="준설선선장" localSheetId="12">#REF!</definedName>
    <definedName name="준설선운전사" localSheetId="12">#REF!</definedName>
    <definedName name="준설선전기사" localSheetId="12">#REF!</definedName>
    <definedName name="줄눈공" localSheetId="12">#REF!</definedName>
    <definedName name="중_2" localSheetId="12">#REF!</definedName>
    <definedName name="중_3" localSheetId="12">#REF!</definedName>
    <definedName name="중_5" localSheetId="12">#REF!</definedName>
    <definedName name="중_6" localSheetId="12">#REF!</definedName>
    <definedName name="중_9" localSheetId="12">#REF!</definedName>
    <definedName name="중계" localSheetId="12">#REF!</definedName>
    <definedName name="중급기능사" localSheetId="12">#REF!</definedName>
    <definedName name="중기운반_8톤덤프__1회당" localSheetId="12">#REF!</definedName>
    <definedName name="중기운전기사" localSheetId="12">#REF!</definedName>
    <definedName name="중기운전사" localSheetId="12">#REF!</definedName>
    <definedName name="중기운전조수" localSheetId="12">#REF!</definedName>
    <definedName name="중기조장" localSheetId="12">#REF!</definedName>
    <definedName name="중부소나무" localSheetId="10">#REF!</definedName>
    <definedName name="중부소나무" localSheetId="9">#REF!</definedName>
    <definedName name="중부소나무">#REF!</definedName>
    <definedName name="중분대" localSheetId="12">#REF!</definedName>
    <definedName name="중분대1" localSheetId="12">#REF!</definedName>
    <definedName name="중분대2" localSheetId="12">#REF!</definedName>
    <definedName name="중유" localSheetId="12">#REF!</definedName>
    <definedName name="중합3회1" localSheetId="12">#REF!</definedName>
    <definedName name="중합3회2" localSheetId="12">#REF!</definedName>
    <definedName name="즈" localSheetId="12">BlankMacro1</definedName>
    <definedName name="즈" localSheetId="10">BlankMacro1</definedName>
    <definedName name="즈" localSheetId="9">BlankMacro1</definedName>
    <definedName name="즈" localSheetId="11">BlankMacro1</definedName>
    <definedName name="즈">BlankMacro1</definedName>
    <definedName name="증감대비" localSheetId="12">#REF!</definedName>
    <definedName name="지" localSheetId="12">BlankMacro1</definedName>
    <definedName name="지" localSheetId="10">BlankMacro1</definedName>
    <definedName name="지" localSheetId="9">BlankMacro1</definedName>
    <definedName name="지" localSheetId="11">BlankMacro1</definedName>
    <definedName name="지">BlankMacro1</definedName>
    <definedName name="지급부가제외" localSheetId="12">#REF!</definedName>
    <definedName name="지급부가포함" localSheetId="12">#REF!</definedName>
    <definedName name="지급자재" localSheetId="12">#REF!</definedName>
    <definedName name="지목" localSheetId="12">#REF!</definedName>
    <definedName name="지반등급" localSheetId="12">#REF!</definedName>
    <definedName name="지번" localSheetId="12">#REF!</definedName>
    <definedName name="지부외배" localSheetId="12">#REF!</definedName>
    <definedName name="지부외평" localSheetId="12">#REF!</definedName>
    <definedName name="지부포배" localSheetId="12">#REF!</definedName>
    <definedName name="지부포수" localSheetId="12">#REF!</definedName>
    <definedName name="지부포평" localSheetId="12">#REF!</definedName>
    <definedName name="지붕잇기공" localSheetId="12">#REF!</definedName>
    <definedName name="지서" localSheetId="3" hidden="1">{#N/A,#N/A,FALSE,"현장 NCR 분석";#N/A,#N/A,FALSE,"현장품질감사";#N/A,#N/A,FALSE,"현장품질감사"}</definedName>
    <definedName name="지서" localSheetId="6" hidden="1">{#N/A,#N/A,FALSE,"현장 NCR 분석";#N/A,#N/A,FALSE,"현장품질감사";#N/A,#N/A,FALSE,"현장품질감사"}</definedName>
    <definedName name="지서" hidden="1">{#N/A,#N/A,FALSE,"현장 NCR 분석";#N/A,#N/A,FALSE,"현장품질감사";#N/A,#N/A,FALSE,"현장품질감사"}</definedName>
    <definedName name="지선경비" localSheetId="12">#REF!</definedName>
    <definedName name="지선노무비" localSheetId="12">#REF!</definedName>
    <definedName name="지선재료비" localSheetId="12">#REF!</definedName>
    <definedName name="지수1" localSheetId="12">#REF!</definedName>
    <definedName name="지수표" localSheetId="12">#REF!</definedName>
    <definedName name="지시부" localSheetId="3" hidden="1">{#N/A,#N/A,FALSE,"현장 NCR 분석";#N/A,#N/A,FALSE,"현장품질감사";#N/A,#N/A,FALSE,"현장품질감사"}</definedName>
    <definedName name="지시부" localSheetId="6" hidden="1">{#N/A,#N/A,FALSE,"현장 NCR 분석";#N/A,#N/A,FALSE,"현장품질감사";#N/A,#N/A,FALSE,"현장품질감사"}</definedName>
    <definedName name="지시부" hidden="1">{#N/A,#N/A,FALSE,"현장 NCR 분석";#N/A,#N/A,FALSE,"현장품질감사";#N/A,#N/A,FALSE,"현장품질감사"}</definedName>
    <definedName name="지입자재" localSheetId="12">#REF!</definedName>
    <definedName name="지입자재비" localSheetId="12">#REF!</definedName>
    <definedName name="지재" localSheetId="12">#REF!</definedName>
    <definedName name="지적" localSheetId="12">#REF!</definedName>
    <definedName name="지적기능사1급" localSheetId="12">#REF!</definedName>
    <definedName name="지적기능사2급" localSheetId="12">#REF!</definedName>
    <definedName name="지적기사1급" localSheetId="12">#REF!</definedName>
    <definedName name="지적기사2급" localSheetId="12">#REF!</definedName>
    <definedName name="지적편입면적" localSheetId="12">#REF!</definedName>
    <definedName name="지주">#N/A</definedName>
    <definedName name="지지대" localSheetId="12">#REF!</definedName>
    <definedName name="지질" localSheetId="3" hidden="1">{#N/A,#N/A,FALSE,"현장 NCR 분석";#N/A,#N/A,FALSE,"현장품질감사";#N/A,#N/A,FALSE,"현장품질감사"}</definedName>
    <definedName name="지질" localSheetId="6" hidden="1">{#N/A,#N/A,FALSE,"현장 NCR 분석";#N/A,#N/A,FALSE,"현장품질감사";#N/A,#N/A,FALSE,"현장품질감사"}</definedName>
    <definedName name="지질" hidden="1">{#N/A,#N/A,FALSE,"현장 NCR 분석";#N/A,#N/A,FALSE,"현장품질감사";#N/A,#N/A,FALSE,"현장품질감사"}</definedName>
    <definedName name="직노" localSheetId="12">#REF!</definedName>
    <definedName name="직노1" localSheetId="12">#REF!</definedName>
    <definedName name="직노비" localSheetId="12">#REF!</definedName>
    <definedName name="직노율" localSheetId="12">#REF!</definedName>
    <definedName name="직원조직" localSheetId="3" hidden="1">{#N/A,#N/A,FALSE,"이태원철근"}</definedName>
    <definedName name="직원조직" localSheetId="6" hidden="1">{#N/A,#N/A,FALSE,"이태원철근"}</definedName>
    <definedName name="직원조직" hidden="1">{#N/A,#N/A,FALSE,"이태원철근"}</definedName>
    <definedName name="직원조직표" localSheetId="3" hidden="1">{#N/A,#N/A,FALSE,"이태원철근"}</definedName>
    <definedName name="직원조직표" localSheetId="6" hidden="1">{#N/A,#N/A,FALSE,"이태원철근"}</definedName>
    <definedName name="직원조직표" hidden="1">{#N/A,#N/A,FALSE,"이태원철근"}</definedName>
    <definedName name="직재비" localSheetId="12">#REF!</definedName>
    <definedName name="직재율" localSheetId="12">#REF!</definedName>
    <definedName name="직접노무비" localSheetId="12">#REF!</definedName>
    <definedName name="직종" localSheetId="12">#REF!</definedName>
    <definedName name="직종명" localSheetId="12">#REF!</definedName>
    <definedName name="진" localSheetId="12">#REF!</definedName>
    <definedName name="진동" localSheetId="12">#REF!</definedName>
    <definedName name="진입경비" localSheetId="12">#REF!</definedName>
    <definedName name="진입노무비" localSheetId="12">#REF!</definedName>
    <definedName name="진입로암" localSheetId="3" hidden="1">{#N/A,#N/A,FALSE,"현장 NCR 분석";#N/A,#N/A,FALSE,"현장품질감사";#N/A,#N/A,FALSE,"현장품질감사"}</definedName>
    <definedName name="진입로암" localSheetId="6" hidden="1">{#N/A,#N/A,FALSE,"현장 NCR 분석";#N/A,#N/A,FALSE,"현장품질감사";#N/A,#N/A,FALSE,"현장품질감사"}</definedName>
    <definedName name="진입로암" hidden="1">{#N/A,#N/A,FALSE,"현장 NCR 분석";#N/A,#N/A,FALSE,"현장품질감사";#N/A,#N/A,FALSE,"현장품질감사"}</definedName>
    <definedName name="진입재료비" localSheetId="12">#REF!</definedName>
    <definedName name="진홓" localSheetId="12">#REF!</definedName>
    <definedName name="집" localSheetId="12">BlankMacro1</definedName>
    <definedName name="집_수_정" localSheetId="12">#REF!</definedName>
    <definedName name="집걔" localSheetId="12">BlankMacro1</definedName>
    <definedName name="집걔" localSheetId="10">BlankMacro1</definedName>
    <definedName name="집걔" localSheetId="9">BlankMacro1</definedName>
    <definedName name="집걔" localSheetId="11">BlankMacro1</definedName>
    <definedName name="집걔">BlankMacro1</definedName>
    <definedName name="집계" localSheetId="12">BlankMacro1</definedName>
    <definedName name="집계" localSheetId="10">BlankMacro1</definedName>
    <definedName name="집계" localSheetId="9">BlankMacro1</definedName>
    <definedName name="집계" localSheetId="11">BlankMacro1</definedName>
    <definedName name="집계">BlankMacro1</definedName>
    <definedName name="집계기" localSheetId="12">BlankMacro1</definedName>
    <definedName name="집계기" localSheetId="10">BlankMacro1</definedName>
    <definedName name="집계기" localSheetId="9">BlankMacro1</definedName>
    <definedName name="집계기" localSheetId="11">BlankMacro1</definedName>
    <definedName name="집계기">BlankMacro1</definedName>
    <definedName name="집수정" localSheetId="12">#REF!</definedName>
    <definedName name="집수정관경" localSheetId="12">#REF!</definedName>
    <definedName name="집수정규격" localSheetId="12">#REF!</definedName>
    <definedName name="집수정수량" localSheetId="12">#REF!</definedName>
    <definedName name="집수정위치" localSheetId="12">#REF!</definedName>
    <definedName name="ㅊㄷㅇㄷㅇ" localSheetId="12">#REF!</definedName>
    <definedName name="ㅊ얻" localSheetId="12">#REF!</definedName>
    <definedName name="차단기" localSheetId="12">#REF!</definedName>
    <definedName name="차단기재" localSheetId="12">#REF!</definedName>
    <definedName name="차선도색위치조서" localSheetId="12">#REF!</definedName>
    <definedName name="차폐막수량" localSheetId="3" hidden="1">{#N/A,#N/A,FALSE,"현장 NCR 분석";#N/A,#N/A,FALSE,"현장품질감사";#N/A,#N/A,FALSE,"현장품질감사"}</definedName>
    <definedName name="차폐막수량" localSheetId="6" hidden="1">{#N/A,#N/A,FALSE,"현장 NCR 분석";#N/A,#N/A,FALSE,"현장품질감사";#N/A,#N/A,FALSE,"현장품질감사"}</definedName>
    <definedName name="차폐막수량" hidden="1">{#N/A,#N/A,FALSE,"현장 NCR 분석";#N/A,#N/A,FALSE,"현장품질감사";#N/A,#N/A,FALSE,"현장품질감사"}</definedName>
    <definedName name="착공일" localSheetId="12">#REF!</definedName>
    <definedName name="착암공" localSheetId="12">#REF!</definedName>
    <definedName name="찬선규제" localSheetId="12">#REF!</definedName>
    <definedName name="참" localSheetId="12">[70]단재적표!#REF!</definedName>
    <definedName name="참여자" localSheetId="12">#REF!</definedName>
    <definedName name="참여자1" localSheetId="12">#REF!</definedName>
    <definedName name="창호목공" localSheetId="12">#REF!</definedName>
    <definedName name="책자제본" localSheetId="12">#REF!</definedName>
    <definedName name="챠01" localSheetId="12">#REF!</definedName>
    <definedName name="챠02" localSheetId="12">#REF!</definedName>
    <definedName name="챠트" localSheetId="12">#REF!</definedName>
    <definedName name="챠트2" localSheetId="12">#REF!</definedName>
    <definedName name="챠트3" localSheetId="12">#REF!</definedName>
    <definedName name="챠트4" localSheetId="12">#REF!</definedName>
    <definedName name="처음굴착자료" localSheetId="12">#REF!</definedName>
    <definedName name="천안토공_토공_List" localSheetId="12">#REF!</definedName>
    <definedName name="철_19" localSheetId="12">#REF!</definedName>
    <definedName name="철_199" localSheetId="12">#REF!</definedName>
    <definedName name="철_999" localSheetId="12">#REF!</definedName>
    <definedName name="철거2" localSheetId="3" hidden="1">{#N/A,#N/A,FALSE,"현장 NCR 분석";#N/A,#N/A,FALSE,"현장품질감사";#N/A,#N/A,FALSE,"현장품질감사"}</definedName>
    <definedName name="철거2" localSheetId="6" hidden="1">{#N/A,#N/A,FALSE,"현장 NCR 분석";#N/A,#N/A,FALSE,"현장품질감사";#N/A,#N/A,FALSE,"현장품질감사"}</definedName>
    <definedName name="철거2" hidden="1">{#N/A,#N/A,FALSE,"현장 NCR 분석";#N/A,#N/A,FALSE,"현장품질감사";#N/A,#N/A,FALSE,"현장품질감사"}</definedName>
    <definedName name="철거기별" localSheetId="12" hidden="1">[71]내역서!#REF!</definedName>
    <definedName name="철거기별" localSheetId="10" hidden="1">[71]내역서!#REF!</definedName>
    <definedName name="철거기별" localSheetId="9" hidden="1">[71]내역서!#REF!</definedName>
    <definedName name="철거기별" localSheetId="11" hidden="1">[71]내역서!#REF!</definedName>
    <definedName name="철거기별" hidden="1">[71]내역서!#REF!</definedName>
    <definedName name="철골공" localSheetId="12">#REF!</definedName>
    <definedName name="철공" localSheetId="12">#REF!</definedName>
    <definedName name="철공_03하" localSheetId="12">#REF!</definedName>
    <definedName name="철공_04상" localSheetId="12">#REF!</definedName>
    <definedName name="철구" localSheetId="12">#REF!</definedName>
    <definedName name="철구재" localSheetId="12">#REF!</definedName>
    <definedName name="철근_콘크리트_깨기__기계____㎥당" localSheetId="12">#REF!</definedName>
    <definedName name="철근_콘크리트_깨기__기계_T_30㎝미만_대형____㎥당" localSheetId="12">#REF!</definedName>
    <definedName name="철근_콘크리트_깨기__기계_T_30㎝미만_대형_소운반제외__㎥당" localSheetId="12">#REF!</definedName>
    <definedName name="철근_콘크리트_깨기__인력__㎥당" localSheetId="12">#REF!</definedName>
    <definedName name="철근_콘크리트_깨기__인력__㎥당__소운반_제외" localSheetId="12">#REF!</definedName>
    <definedName name="철근_콘크리트_깨기__인력_20__기계_80_____㎥당" localSheetId="12">#REF!</definedName>
    <definedName name="철근_콘크리트_깨기__인력_20__기계_80__소운반제외____㎥당" localSheetId="12">#REF!</definedName>
    <definedName name="철근가공조립" localSheetId="12">#REF!</definedName>
    <definedName name="철근공" localSheetId="12">#REF!</definedName>
    <definedName name="철근깨기수량" localSheetId="12">#REF!</definedName>
    <definedName name="철근복잡1" localSheetId="12">#REF!</definedName>
    <definedName name="철근복잡2" localSheetId="12">#REF!</definedName>
    <definedName name="철근운반_덤프10.5톤_경운기__Ton당" localSheetId="12">#REF!</definedName>
    <definedName name="철근자료" localSheetId="12" hidden="1">#REF!</definedName>
    <definedName name="철근자료" localSheetId="10" hidden="1">#REF!</definedName>
    <definedName name="철근자료" localSheetId="9" hidden="1">#REF!</definedName>
    <definedName name="철근자료" localSheetId="11" hidden="1">#REF!</definedName>
    <definedName name="철근자료" hidden="1">#REF!</definedName>
    <definedName name="철근콘크리트타설" localSheetId="12">#REF!</definedName>
    <definedName name="철근콘크리트헐기" localSheetId="12">#REF!</definedName>
    <definedName name="철근항복응력">'[69]#REF'!$G$144</definedName>
    <definedName name="철도신호공" localSheetId="12">#REF!</definedName>
    <definedName name="철도용접공" localSheetId="12">#REF!</definedName>
    <definedName name="철선" localSheetId="12">#REF!</definedName>
    <definedName name="철콘" localSheetId="12">#REF!</definedName>
    <definedName name="철탑높이" localSheetId="12">#REF!</definedName>
    <definedName name="철탑형" localSheetId="12">#REF!</definedName>
    <definedName name="철탑형2" localSheetId="12">#REF!</definedName>
    <definedName name="철탑형3" localSheetId="12">#REF!</definedName>
    <definedName name="철판공" localSheetId="12">#REF!</definedName>
    <definedName name="청구" localSheetId="12">#REF!</definedName>
    <definedName name="청구2" localSheetId="12">#REF!</definedName>
    <definedName name="체인톱" localSheetId="12">#REF!</definedName>
    <definedName name="초급기능사" localSheetId="12">#REF!</definedName>
    <definedName name="초급기술자" localSheetId="12">#REF!</definedName>
    <definedName name="초기예산서보고" localSheetId="3" hidden="1">{#N/A,#N/A,FALSE,"이태원철근"}</definedName>
    <definedName name="초기예산서보고" localSheetId="6" hidden="1">{#N/A,#N/A,FALSE,"이태원철근"}</definedName>
    <definedName name="초기예산서보고" hidden="1">{#N/A,#N/A,FALSE,"이태원철근"}</definedName>
    <definedName name="초핑비트_BX" localSheetId="12">#REF!</definedName>
    <definedName name="초핑비트_NX" localSheetId="12">#REF!</definedName>
    <definedName name="총" localSheetId="12">#REF!</definedName>
    <definedName name="총공사비" localSheetId="12">#REF!</definedName>
    <definedName name="총괄" localSheetId="12">#REF!</definedName>
    <definedName name="총괄표" localSheetId="12">#REF!</definedName>
    <definedName name="총기성" localSheetId="12">#REF!</definedName>
    <definedName name="총도급" localSheetId="12">#REF!</definedName>
    <definedName name="총사업비수" localSheetId="12">#REF!</definedName>
    <definedName name="총사업비평" localSheetId="12">#REF!</definedName>
    <definedName name="총일수" localSheetId="12">#REF!</definedName>
    <definedName name="총회사" localSheetId="12">#REF!</definedName>
    <definedName name="추가자료입력" localSheetId="12">#REF!</definedName>
    <definedName name="추정금액" localSheetId="12">#REF!</definedName>
    <definedName name="출고재료비" localSheetId="12">#REF!</definedName>
    <definedName name="출입구" localSheetId="12">#REF!</definedName>
    <definedName name="출장지" localSheetId="12">INDIRECT("데이타!A4:a"&amp;COUNTA(#REF!)+3)</definedName>
    <definedName name="출장지" localSheetId="10">INDIRECT("데이타!A4:a"&amp;COUNTA(#REF!)+3)</definedName>
    <definedName name="출장지" localSheetId="9">INDIRECT("데이타!A4:a"&amp;COUNTA(#REF!)+3)</definedName>
    <definedName name="출장지" localSheetId="11">INDIRECT("데이타!A4:a"&amp;COUNTA(#REF!)+3)</definedName>
    <definedName name="출장지">INDIRECT("데이타!A4:a"&amp;COUNTA(#REF!)+3)</definedName>
    <definedName name="취소" localSheetId="12">BlankMacro1</definedName>
    <definedName name="츠" localSheetId="12">#REF!</definedName>
    <definedName name="측부" localSheetId="12">#REF!</definedName>
    <definedName name="측설비" localSheetId="12">#REF!</definedName>
    <definedName name="치장벽돌공" localSheetId="12">#REF!</definedName>
    <definedName name="치즐">[72]표지!$E$194</definedName>
    <definedName name="칠" localSheetId="12">#REF!</definedName>
    <definedName name="ㅋㅁㄴㅂㅈㅊㅇㄴㄱㄷㄹㅇ규ㅠㅅ교서ㅛㅕㅑㅕㅛㅏㅑㅕㅣㅕㅑㅣ" localSheetId="12">#REF!</definedName>
    <definedName name="카믹서별표" localSheetId="12" hidden="1">#REF!</definedName>
    <definedName name="카믹서별표" localSheetId="10" hidden="1">#REF!</definedName>
    <definedName name="카믹서별표" localSheetId="9" hidden="1">#REF!</definedName>
    <definedName name="카믹서별표" localSheetId="11" hidden="1">#REF!</definedName>
    <definedName name="카믹서별표" hidden="1">#REF!</definedName>
    <definedName name="케이블적용" localSheetId="12">#REF!</definedName>
    <definedName name="코아리프트_BX" localSheetId="12">#REF!</definedName>
    <definedName name="코아리프트_NX" localSheetId="12">#REF!</definedName>
    <definedName name="코킹공" localSheetId="12">#REF!</definedName>
    <definedName name="코팅1" localSheetId="12">#REF!</definedName>
    <definedName name="코팅2" localSheetId="12">#REF!</definedName>
    <definedName name="콘">[73]토공사!$B$10</definedName>
    <definedName name="콘1601" localSheetId="12">#REF!</definedName>
    <definedName name="콘1602" localSheetId="12">#REF!</definedName>
    <definedName name="콘2701" localSheetId="12">#REF!</definedName>
    <definedName name="콘2702" localSheetId="12">#REF!</definedName>
    <definedName name="콘270함" localSheetId="12">#REF!</definedName>
    <definedName name="콘버림함" localSheetId="12">#REF!</definedName>
    <definedName name="콘치수" localSheetId="12">#REF!</definedName>
    <definedName name="콘크리트" localSheetId="12">#REF!</definedName>
    <definedName name="콘크리트공" localSheetId="12">#REF!</definedName>
    <definedName name="콘크리트공칭강도">'[69]#REF'!$G$132</definedName>
    <definedName name="콘크리트다짐대" localSheetId="12">#REF!</definedName>
    <definedName name="콘크리트다짐소" localSheetId="12">#REF!</definedName>
    <definedName name="콘크리트타설" localSheetId="12">#REF!</definedName>
    <definedName name="콘크리트함" localSheetId="12">#REF!</definedName>
    <definedName name="ㅌㄹ" localSheetId="3" hidden="1">{#N/A,#N/A,FALSE,"현장 NCR 분석";#N/A,#N/A,FALSE,"현장품질감사";#N/A,#N/A,FALSE,"현장품질감사"}</definedName>
    <definedName name="ㅌㄹ" localSheetId="6" hidden="1">{#N/A,#N/A,FALSE,"현장 NCR 분석";#N/A,#N/A,FALSE,"현장품질감사";#N/A,#N/A,FALSE,"현장품질감사"}</definedName>
    <definedName name="ㅌㄹ" hidden="1">{#N/A,#N/A,FALSE,"현장 NCR 분석";#N/A,#N/A,FALSE,"현장품질감사";#N/A,#N/A,FALSE,"현장품질감사"}</definedName>
    <definedName name="타이어" localSheetId="12">#REF!</definedName>
    <definedName name="타이틀" localSheetId="12">#REF!</definedName>
    <definedName name="타일공" localSheetId="12">#REF!</definedName>
    <definedName name="탑정높이" localSheetId="12">#REF!</definedName>
    <definedName name="태신" localSheetId="12">#REF!</definedName>
    <definedName name="택코팅" localSheetId="12">#REF!</definedName>
    <definedName name="택코팅1" localSheetId="12">#REF!</definedName>
    <definedName name="택코팅2" localSheetId="12">#REF!</definedName>
    <definedName name="터_높" localSheetId="12">#REF!</definedName>
    <definedName name="터_폭" localSheetId="12">#REF!</definedName>
    <definedName name="터파기" localSheetId="12">#REF!</definedName>
    <definedName name="터파기고" localSheetId="12">#REF!</definedName>
    <definedName name="테극기" localSheetId="12">#REF!</definedName>
    <definedName name="테이블" localSheetId="12">#REF!</definedName>
    <definedName name="템2" localSheetId="12">BlankMacro1</definedName>
    <definedName name="템2" localSheetId="10">BlankMacro1</definedName>
    <definedName name="템2" localSheetId="9">BlankMacro1</definedName>
    <definedName name="템2" localSheetId="11">BlankMacro1</definedName>
    <definedName name="템2">BlankMacro1</definedName>
    <definedName name="템3" localSheetId="12">BlankMacro1</definedName>
    <definedName name="템3" localSheetId="10">BlankMacro1</definedName>
    <definedName name="템3" localSheetId="9">BlankMacro1</definedName>
    <definedName name="템3" localSheetId="11">BlankMacro1</definedName>
    <definedName name="템3">BlankMacro1</definedName>
    <definedName name="템4" localSheetId="12">BlankMacro1</definedName>
    <definedName name="템4" localSheetId="10">BlankMacro1</definedName>
    <definedName name="템4" localSheetId="9">BlankMacro1</definedName>
    <definedName name="템4" localSheetId="11">BlankMacro1</definedName>
    <definedName name="템4">BlankMacro1</definedName>
    <definedName name="템44" localSheetId="12">BlankMacro1</definedName>
    <definedName name="템44" localSheetId="10">BlankMacro1</definedName>
    <definedName name="템44" localSheetId="9">BlankMacro1</definedName>
    <definedName name="템44" localSheetId="11">BlankMacro1</definedName>
    <definedName name="템44">BlankMacro1</definedName>
    <definedName name="템5" localSheetId="12">BlankMacro1</definedName>
    <definedName name="템5" localSheetId="10">BlankMacro1</definedName>
    <definedName name="템5" localSheetId="9">BlankMacro1</definedName>
    <definedName name="템5" localSheetId="11">BlankMacro1</definedName>
    <definedName name="템5">BlankMacro1</definedName>
    <definedName name="템6" localSheetId="12">BlankMacro1</definedName>
    <definedName name="템6" localSheetId="10">BlankMacro1</definedName>
    <definedName name="템6" localSheetId="9">BlankMacro1</definedName>
    <definedName name="템6" localSheetId="11">BlankMacro1</definedName>
    <definedName name="템6">BlankMacro1</definedName>
    <definedName name="템플리트모듈1" localSheetId="12">BlankMacro1</definedName>
    <definedName name="템플리트모듈1" localSheetId="10">BlankMacro1</definedName>
    <definedName name="템플리트모듈1" localSheetId="9">BlankMacro1</definedName>
    <definedName name="템플리트모듈1" localSheetId="11">BlankMacro1</definedName>
    <definedName name="템플리트모듈1">BlankMacro1</definedName>
    <definedName name="템플리트모듈10" localSheetId="12">BlankMacro1</definedName>
    <definedName name="템플리트모듈10" localSheetId="10">BlankMacro1</definedName>
    <definedName name="템플리트모듈10" localSheetId="9">BlankMacro1</definedName>
    <definedName name="템플리트모듈10" localSheetId="11">BlankMacro1</definedName>
    <definedName name="템플리트모듈10">BlankMacro1</definedName>
    <definedName name="템플리트모듈2" localSheetId="12">BlankMacro1</definedName>
    <definedName name="템플리트모듈2" localSheetId="10">BlankMacro1</definedName>
    <definedName name="템플리트모듈2" localSheetId="9">BlankMacro1</definedName>
    <definedName name="템플리트모듈2" localSheetId="11">BlankMacro1</definedName>
    <definedName name="템플리트모듈2">BlankMacro1</definedName>
    <definedName name="템플리트모듈3" localSheetId="12">BlankMacro1</definedName>
    <definedName name="템플리트모듈3" localSheetId="10">BlankMacro1</definedName>
    <definedName name="템플리트모듈3" localSheetId="9">BlankMacro1</definedName>
    <definedName name="템플리트모듈3" localSheetId="11">BlankMacro1</definedName>
    <definedName name="템플리트모듈3">BlankMacro1</definedName>
    <definedName name="템플리트모듈4" localSheetId="12">BlankMacro1</definedName>
    <definedName name="템플리트모듈4" localSheetId="10">BlankMacro1</definedName>
    <definedName name="템플리트모듈4" localSheetId="9">BlankMacro1</definedName>
    <definedName name="템플리트모듈4" localSheetId="11">BlankMacro1</definedName>
    <definedName name="템플리트모듈4">BlankMacro1</definedName>
    <definedName name="템플리트모듈5" localSheetId="12">BlankMacro1</definedName>
    <definedName name="템플리트모듈5" localSheetId="10">BlankMacro1</definedName>
    <definedName name="템플리트모듈5" localSheetId="9">BlankMacro1</definedName>
    <definedName name="템플리트모듈5" localSheetId="11">BlankMacro1</definedName>
    <definedName name="템플리트모듈5">BlankMacro1</definedName>
    <definedName name="템플리트모듈6" localSheetId="12">BlankMacro1</definedName>
    <definedName name="템플리트모듈6" localSheetId="10">BlankMacro1</definedName>
    <definedName name="템플리트모듈6" localSheetId="9">BlankMacro1</definedName>
    <definedName name="템플리트모듈6" localSheetId="11">BlankMacro1</definedName>
    <definedName name="템플리트모듈6">BlankMacro1</definedName>
    <definedName name="토" localSheetId="3" hidden="1">{#N/A,#N/A,FALSE,"현장 NCR 분석";#N/A,#N/A,FALSE,"현장품질감사";#N/A,#N/A,FALSE,"현장품질감사"}</definedName>
    <definedName name="토" localSheetId="6" hidden="1">{#N/A,#N/A,FALSE,"현장 NCR 분석";#N/A,#N/A,FALSE,"현장품질감사";#N/A,#N/A,FALSE,"현장품질감사"}</definedName>
    <definedName name="토" hidden="1">{#N/A,#N/A,FALSE,"현장 NCR 분석";#N/A,#N/A,FALSE,"현장품질감사";#N/A,#N/A,FALSE,"현장품질감사"}</definedName>
    <definedName name="토공" localSheetId="12">#REF!</definedName>
    <definedName name="토공_규준틀___개소당" localSheetId="12">#REF!</definedName>
    <definedName name="토공_본선환기구" localSheetId="12">#REF!</definedName>
    <definedName name="토공2">'[74]1'!$A$1:$O$51</definedName>
    <definedName name="토공노임" localSheetId="12">#REF!</definedName>
    <definedName name="토공집계" localSheetId="12">#REF!</definedName>
    <definedName name="토공집계22" localSheetId="12">#REF!</definedName>
    <definedName name="토목" localSheetId="12">#REF!</definedName>
    <definedName name="토목공사" localSheetId="3" hidden="1">{#N/A,#N/A,FALSE,"이태원철근"}</definedName>
    <definedName name="토목공사" localSheetId="6" hidden="1">{#N/A,#N/A,FALSE,"이태원철근"}</definedName>
    <definedName name="토목공사" hidden="1">{#N/A,#N/A,FALSE,"이태원철근"}</definedName>
    <definedName name="토목공사강릉" localSheetId="12" hidden="1">#REF!</definedName>
    <definedName name="토목공사강릉" localSheetId="10" hidden="1">#REF!</definedName>
    <definedName name="토목공사강릉" localSheetId="9" hidden="1">#REF!</definedName>
    <definedName name="토목공사강릉" localSheetId="11" hidden="1">#REF!</definedName>
    <definedName name="토목공사강릉" hidden="1">#REF!</definedName>
    <definedName name="토목변경요약" localSheetId="12" hidden="1">#REF!</definedName>
    <definedName name="토목변경요약" localSheetId="10" hidden="1">#REF!</definedName>
    <definedName name="토목변경요약" localSheetId="9" hidden="1">#REF!</definedName>
    <definedName name="토목변경요약" localSheetId="11" hidden="1">#REF!</definedName>
    <definedName name="토목변경요약" hidden="1">#REF!</definedName>
    <definedName name="토목산정표" localSheetId="12">#REF!,#REF!</definedName>
    <definedName name="토목실견적" localSheetId="3" hidden="1">{#N/A,#N/A,FALSE,"이태원철근"}</definedName>
    <definedName name="토목실견적" localSheetId="6" hidden="1">{#N/A,#N/A,FALSE,"이태원철근"}</definedName>
    <definedName name="토목실견적" hidden="1">{#N/A,#N/A,FALSE,"이태원철근"}</definedName>
    <definedName name="토목예산서" localSheetId="3" hidden="1">{#N/A,#N/A,FALSE,"현장 NCR 분석";#N/A,#N/A,FALSE,"현장품질감사";#N/A,#N/A,FALSE,"현장품질감사"}</definedName>
    <definedName name="토목예산서" localSheetId="6" hidden="1">{#N/A,#N/A,FALSE,"현장 NCR 분석";#N/A,#N/A,FALSE,"현장품질감사";#N/A,#N/A,FALSE,"현장품질감사"}</definedName>
    <definedName name="토목예산서" hidden="1">{#N/A,#N/A,FALSE,"현장 NCR 분석";#N/A,#N/A,FALSE,"현장품질감사";#N/A,#N/A,FALSE,"현장품질감사"}</definedName>
    <definedName name="토사_깍기_도쟈_19_TON__㎥_당" localSheetId="12">#REF!</definedName>
    <definedName name="토사운반__덤__프_15Ton____㎥당" localSheetId="12">#REF!</definedName>
    <definedName name="토적" localSheetId="3" hidden="1">{#N/A,#N/A,FALSE,"현장 NCR 분석";#N/A,#N/A,FALSE,"현장품질감사";#N/A,#N/A,FALSE,"현장품질감사"}</definedName>
    <definedName name="토적" localSheetId="6" hidden="1">{#N/A,#N/A,FALSE,"현장 NCR 분석";#N/A,#N/A,FALSE,"현장품질감사";#N/A,#N/A,FALSE,"현장품질감사"}</definedName>
    <definedName name="토적" hidden="1">{#N/A,#N/A,FALSE,"현장 NCR 분석";#N/A,#N/A,FALSE,"현장품질감사";#N/A,#N/A,FALSE,"현장품질감사"}</definedName>
    <definedName name="토적계산서" localSheetId="12">#REF!</definedName>
    <definedName name="토적되메우기" localSheetId="12">#REF!</definedName>
    <definedName name="토적보조기층" localSheetId="12">#REF!</definedName>
    <definedName name="토적아스팔트포장" localSheetId="12">#REF!</definedName>
    <definedName name="토적터파기" localSheetId="12">#REF!</definedName>
    <definedName name="토적포장깨기" localSheetId="12">#REF!</definedName>
    <definedName name="토적포장절단" localSheetId="12">#REF!</definedName>
    <definedName name="토적표1" localSheetId="12">BlankMacro1</definedName>
    <definedName name="토클계수" localSheetId="12">#REF!</definedName>
    <definedName name="토피고">'[8]DATA 입력란'!$D$6</definedName>
    <definedName name="통신기능사" localSheetId="12">#REF!</definedName>
    <definedName name="통신기사1급" localSheetId="12">#REF!</definedName>
    <definedName name="통신기사2급" localSheetId="12">#REF!</definedName>
    <definedName name="통신내선공" localSheetId="12">#REF!</definedName>
    <definedName name="통신설비공" localSheetId="12">#REF!</definedName>
    <definedName name="통신외선공" localSheetId="12">#REF!</definedName>
    <definedName name="통신케이블공" localSheetId="12">#REF!</definedName>
    <definedName name="통행료" localSheetId="12">#REF!</definedName>
    <definedName name="특1호_맨홀" localSheetId="12">#REF!</definedName>
    <definedName name="특1호_부관" localSheetId="12">#REF!</definedName>
    <definedName name="특고압케이블공" localSheetId="12">#REF!</definedName>
    <definedName name="특고압케이블전공" localSheetId="12">#REF!</definedName>
    <definedName name="특급기술자" localSheetId="12">#REF!</definedName>
    <definedName name="특급원자력비파괴시_험공" localSheetId="12">#REF!</definedName>
    <definedName name="특급원자력비피괴시험" localSheetId="12">#REF!</definedName>
    <definedName name="특별인부" localSheetId="12">#REF!</definedName>
    <definedName name="특별인부_03하" localSheetId="12">#REF!</definedName>
    <definedName name="특별인부_04상" localSheetId="12">#REF!</definedName>
    <definedName name="특별인부_05상" localSheetId="12">#REF!</definedName>
    <definedName name="특수별표" localSheetId="12" hidden="1">#REF!</definedName>
    <definedName name="특수별표" localSheetId="10" hidden="1">#REF!</definedName>
    <definedName name="특수별표" localSheetId="9" hidden="1">#REF!</definedName>
    <definedName name="특수별표" localSheetId="11" hidden="1">#REF!</definedName>
    <definedName name="특수별표" hidden="1">#REF!</definedName>
    <definedName name="특수비계공" localSheetId="12">#REF!</definedName>
    <definedName name="특수인부" localSheetId="12">#REF!</definedName>
    <definedName name="특수화공" localSheetId="12">#REF!</definedName>
    <definedName name="ㅍㅍㅍ" localSheetId="12">#REF!</definedName>
    <definedName name="ㅍㅍㅍㅍ" localSheetId="12">BlankMacro1</definedName>
    <definedName name="파이1" localSheetId="12">#REF!</definedName>
    <definedName name="파이2" localSheetId="12">#REF!</definedName>
    <definedName name="파일" localSheetId="12" hidden="1">'[64]배수공 시멘트 및 골재량 산출'!#REF!</definedName>
    <definedName name="파일" localSheetId="10" hidden="1">'[64]배수공 시멘트 및 골재량 산출'!#REF!</definedName>
    <definedName name="파일" localSheetId="9" hidden="1">'[64]배수공 시멘트 및 골재량 산출'!#REF!</definedName>
    <definedName name="파일" localSheetId="11" hidden="1">'[64]배수공 시멘트 및 골재량 산출'!#REF!</definedName>
    <definedName name="파일" hidden="1">'[64]배수공 시멘트 및 골재량 산출'!#REF!</definedName>
    <definedName name="파일길이" localSheetId="12">#REF!</definedName>
    <definedName name="파형강관토공" localSheetId="12">#REF!</definedName>
    <definedName name="파형강관표준시공도" localSheetId="12">#REF!</definedName>
    <definedName name="판넬조립공" localSheetId="12">#REF!</definedName>
    <definedName name="판재" localSheetId="12">#REF!</definedName>
    <definedName name="페인트" localSheetId="12">#REF!</definedName>
    <definedName name="평균H" localSheetId="12">#REF!</definedName>
    <definedName name="평균H2" localSheetId="12">#REF!</definedName>
    <definedName name="평떼" localSheetId="12">#REF!</definedName>
    <definedName name="평야부" localSheetId="12">#REF!</definedName>
    <definedName name="평야부자재" localSheetId="12">#REF!</definedName>
    <definedName name="포대" localSheetId="12">#REF!</definedName>
    <definedName name="포설" localSheetId="12">#REF!</definedName>
    <definedName name="포설공" localSheetId="12">#REF!</definedName>
    <definedName name="포장" localSheetId="12">#REF!</definedName>
    <definedName name="포장공" localSheetId="12">#REF!</definedName>
    <definedName name="포장공제수량" localSheetId="12">#REF!</definedName>
    <definedName name="포장깨기__아스팔트____㎡당" localSheetId="12">#REF!</definedName>
    <definedName name="포장깨기__콘크리트____㎡당" localSheetId="12">#REF!</definedName>
    <definedName name="포장두께" localSheetId="12">#REF!</definedName>
    <definedName name="포장절단__ASPHALT_포장____M당" localSheetId="12">#REF!</definedName>
    <definedName name="포장절단__콘크리트_포장____M당" localSheetId="12">#REF!</definedName>
    <definedName name="포장층_높이">'[8]DATA 입력란'!$D$7</definedName>
    <definedName name="폭">'[8]DATA 입력란'!$E$5</definedName>
    <definedName name="폭원" localSheetId="12">#REF!</definedName>
    <definedName name="폼" localSheetId="12">#REF!</definedName>
    <definedName name="표" localSheetId="12">#REF!</definedName>
    <definedName name="표1" localSheetId="12">#REF!</definedName>
    <definedName name="표2" localSheetId="12">#REF!</definedName>
    <definedName name="표면처리" localSheetId="12">#REF!</definedName>
    <definedName name="표시봉" localSheetId="12">#REF!</definedName>
    <definedName name="표주" localSheetId="12">#REF!</definedName>
    <definedName name="표준공종" localSheetId="12">#REF!</definedName>
    <definedName name="표준양식" localSheetId="12">#REF!</definedName>
    <definedName name="표준지목록">OFFSET([28]수량!$E$2,0,0,1,COUNTA([28]수량!$A$2:$IV$2))</definedName>
    <definedName name="표지1" localSheetId="12">#REF!</definedName>
    <definedName name="표지2" localSheetId="12" hidden="1">#REF!</definedName>
    <definedName name="표지2" localSheetId="10" hidden="1">#REF!</definedName>
    <definedName name="표지2" localSheetId="9" hidden="1">#REF!</definedName>
    <definedName name="표지2" localSheetId="11" hidden="1">#REF!</definedName>
    <definedName name="표지2" hidden="1">#REF!</definedName>
    <definedName name="표지집계" localSheetId="12">#REF!</definedName>
    <definedName name="표지판" localSheetId="12">#REF!</definedName>
    <definedName name="표지판집계." localSheetId="12">#REF!</definedName>
    <definedName name="표층다짐1" localSheetId="12">#REF!</definedName>
    <definedName name="표층다짐2" localSheetId="12">#REF!</definedName>
    <definedName name="표층다짐3" localSheetId="12">#REF!</definedName>
    <definedName name="표층운반" localSheetId="12">#REF!</definedName>
    <definedName name="표층포설" localSheetId="12">#REF!</definedName>
    <definedName name="품명" localSheetId="12">#REF!</definedName>
    <definedName name="품셈2" localSheetId="12">BlankMacro1</definedName>
    <definedName name="풍납동" localSheetId="12" hidden="1">[50]Sheet4!#REF!</definedName>
    <definedName name="풍납동" localSheetId="10" hidden="1">[50]Sheet4!#REF!</definedName>
    <definedName name="풍납동" localSheetId="9" hidden="1">[50]Sheet4!#REF!</definedName>
    <definedName name="풍납동" localSheetId="11" hidden="1">[50]Sheet4!#REF!</definedName>
    <definedName name="풍납동" hidden="1">[50]Sheet4!#REF!</definedName>
    <definedName name="풍납동아파트" localSheetId="12" hidden="1">[50]Sheet4!#REF!</definedName>
    <definedName name="풍납동아파트" localSheetId="10" hidden="1">[50]Sheet4!#REF!</definedName>
    <definedName name="풍납동아파트" localSheetId="9" hidden="1">[50]Sheet4!#REF!</definedName>
    <definedName name="풍납동아파트" localSheetId="11" hidden="1">[50]Sheet4!#REF!</definedName>
    <definedName name="풍납동아파트" hidden="1">[50]Sheet4!#REF!</definedName>
    <definedName name="풍압" localSheetId="12">#REF!</definedName>
    <definedName name="퓨퓨퓨" localSheetId="12" hidden="1">[24]내역서!#REF!</definedName>
    <definedName name="퓨퓨퓨" localSheetId="10" hidden="1">[24]내역서!#REF!</definedName>
    <definedName name="퓨퓨퓨" localSheetId="9" hidden="1">[24]내역서!#REF!</definedName>
    <definedName name="퓨퓨퓨" localSheetId="11" hidden="1">[24]내역서!#REF!</definedName>
    <definedName name="퓨퓨퓨" hidden="1">[24]내역서!#REF!</definedName>
    <definedName name="픃옿옿ㅎㅎㅎ허" localSheetId="12">#REF!</definedName>
    <definedName name="프라임코트" localSheetId="12">#REF!</definedName>
    <definedName name="프랜트전공" localSheetId="12">#REF!</definedName>
    <definedName name="플라타너스B8">[26]데이타!$E$552</definedName>
    <definedName name="플랜트" localSheetId="12">#REF!</definedName>
    <definedName name="플랜트기계설치공" localSheetId="12">#REF!</definedName>
    <definedName name="플랜트배관공" localSheetId="12">#REF!</definedName>
    <definedName name="플랜트용접공" localSheetId="12">#REF!</definedName>
    <definedName name="플랜트전공" localSheetId="12">#REF!</definedName>
    <definedName name="플랜트제관공" localSheetId="12">#REF!</definedName>
    <definedName name="플랜트특수용접공" localSheetId="12">#REF!</definedName>
    <definedName name="피로티" localSheetId="3" hidden="1">{#N/A,#N/A,FALSE,"이태원철근"}</definedName>
    <definedName name="피로티" localSheetId="6" hidden="1">{#N/A,#N/A,FALSE,"이태원철근"}</definedName>
    <definedName name="피로티" hidden="1">{#N/A,#N/A,FALSE,"이태원철근"}</definedName>
    <definedName name="피로티1" localSheetId="3" hidden="1">{#N/A,#N/A,FALSE,"이태원철근"}</definedName>
    <definedName name="피로티1" localSheetId="6" hidden="1">{#N/A,#N/A,FALSE,"이태원철근"}</definedName>
    <definedName name="피로티1" hidden="1">{#N/A,#N/A,FALSE,"이태원철근"}</definedName>
    <definedName name="피해2" localSheetId="12" hidden="1">#REF!</definedName>
    <definedName name="피해2" localSheetId="10" hidden="1">#REF!</definedName>
    <definedName name="피해2" localSheetId="9" hidden="1">#REF!</definedName>
    <definedName name="피해2" localSheetId="11" hidden="1">#REF!</definedName>
    <definedName name="피해2" hidden="1">#REF!</definedName>
    <definedName name="필름" localSheetId="12">#REF!</definedName>
    <definedName name="ㅎ384" localSheetId="12">#REF!</definedName>
    <definedName name="ㅎ72" localSheetId="12">#REF!</definedName>
    <definedName name="ㅎ로ㅓㄴ허ㅓ" localSheetId="12">#REF!</definedName>
    <definedName name="ㅎㄻㅇㅎㅇㅁㅎㅎㅎㅎㅎ" localSheetId="12">#REF!</definedName>
    <definedName name="ㅎㅀㅀㅀㅀㄹ" localSheetId="12">#REF!</definedName>
    <definedName name="ㅎㅂㄱ" localSheetId="12">#REF!</definedName>
    <definedName name="ㅎㅇㅎㅇㅎ" localSheetId="12">BlankMacro1</definedName>
    <definedName name="ㅎㅎ" localSheetId="12">#REF!</definedName>
    <definedName name="ㅎㅎㅎㅎ" localSheetId="12">#REF!</definedName>
    <definedName name="하진이보" localSheetId="12">BlankMacro1</definedName>
    <definedName name="학교" localSheetId="12" hidden="1">[75]내역서!#REF!</definedName>
    <definedName name="학교" localSheetId="10" hidden="1">[75]내역서!#REF!</definedName>
    <definedName name="학교" localSheetId="9" hidden="1">[75]내역서!#REF!</definedName>
    <definedName name="학교" localSheetId="11" hidden="1">[75]내역서!#REF!</definedName>
    <definedName name="학교" hidden="1">[75]내역서!#REF!</definedName>
    <definedName name="한국" localSheetId="12">#REF!</definedName>
    <definedName name="한독" localSheetId="12">#REF!</definedName>
    <definedName name="한식목공" localSheetId="12">#REF!</definedName>
    <definedName name="한식목공조공" localSheetId="12">#REF!</definedName>
    <definedName name="한식미장공" localSheetId="12">#REF!</definedName>
    <definedName name="한식와공" localSheetId="12">#REF!</definedName>
    <definedName name="한식와공조공" localSheetId="12">#REF!</definedName>
    <definedName name="한전적용" localSheetId="12">#REF!</definedName>
    <definedName name="한전적용뉴튼" localSheetId="12">#REF!</definedName>
    <definedName name="한전적용최소최대치" localSheetId="12">#REF!</definedName>
    <definedName name="한전적용최소최대치뉴튼" localSheetId="12">#REF!</definedName>
    <definedName name="한전최대최소" localSheetId="12">#REF!</definedName>
    <definedName name="할석공" localSheetId="12">#REF!</definedName>
    <definedName name="할석공_04상" localSheetId="12">#REF!</definedName>
    <definedName name="할증노무비" localSheetId="12">#REF!</definedName>
    <definedName name="할증노임" localSheetId="12">#REF!</definedName>
    <definedName name="할증분" localSheetId="12">#REF!</definedName>
    <definedName name="할증전기" localSheetId="12">#REF!</definedName>
    <definedName name="함1" localSheetId="12">#REF!</definedName>
    <definedName name="함2" localSheetId="12">#REF!</definedName>
    <definedName name="함석공" localSheetId="12">#REF!</definedName>
    <definedName name="합" localSheetId="12">#REF!</definedName>
    <definedName name="합_____계" localSheetId="12">#REF!</definedName>
    <definedName name="합37a" localSheetId="12">#REF!</definedName>
    <definedName name="합37함" localSheetId="12">#REF!</definedName>
    <definedName name="합3함7" localSheetId="12">#REF!</definedName>
    <definedName name="합계" localSheetId="12">#REF!</definedName>
    <definedName name="합판" localSheetId="12">#REF!</definedName>
    <definedName name="합판1회1" localSheetId="12">#REF!</definedName>
    <definedName name="합판1회2" localSheetId="12">#REF!</definedName>
    <definedName name="합판3" localSheetId="12">#REF!</definedName>
    <definedName name="합판31" localSheetId="12">#REF!</definedName>
    <definedName name="합판317" localSheetId="12">#REF!</definedName>
    <definedName name="합판371" localSheetId="12">#REF!</definedName>
    <definedName name="합판3함" localSheetId="12">#REF!</definedName>
    <definedName name="합판3회1" localSheetId="12">#REF!</definedName>
    <definedName name="합판3회2" localSheetId="12">#REF!</definedName>
    <definedName name="합판4회1" localSheetId="12">#REF!</definedName>
    <definedName name="합판4회2" localSheetId="12">#REF!</definedName>
    <definedName name="합판6" localSheetId="12">#REF!</definedName>
    <definedName name="합판6회1" localSheetId="12">#REF!</definedName>
    <definedName name="합판6회2" localSheetId="12">#REF!</definedName>
    <definedName name="합판731" localSheetId="12">#REF!</definedName>
    <definedName name="항공장애구" localSheetId="3" hidden="1">{#N/A,#N/A,FALSE,"현장 NCR 분석";#N/A,#N/A,FALSE,"현장품질감사";#N/A,#N/A,FALSE,"현장품질감사"}</definedName>
    <definedName name="항공장애구" localSheetId="6" hidden="1">{#N/A,#N/A,FALSE,"현장 NCR 분석";#N/A,#N/A,FALSE,"현장품질감사";#N/A,#N/A,FALSE,"현장품질감사"}</definedName>
    <definedName name="항공장애구" hidden="1">{#N/A,#N/A,FALSE,"현장 NCR 분석";#N/A,#N/A,FALSE,"현장품질감사";#N/A,#N/A,FALSE,"현장품질감사"}</definedName>
    <definedName name="항복강도" localSheetId="12">#REF!</definedName>
    <definedName name="항복점" localSheetId="12">#REF!</definedName>
    <definedName name="항타비1" localSheetId="12">#REF!</definedName>
    <definedName name="항타비2" localSheetId="12">#REF!</definedName>
    <definedName name="해송" localSheetId="10">#REF!</definedName>
    <definedName name="해송" localSheetId="9">#REF!</definedName>
    <definedName name="해송">#REF!</definedName>
    <definedName name="허ㅏㅇ아와ㅏㅇ" localSheetId="12">#REF!</definedName>
    <definedName name="헤베" localSheetId="12">#REF!</definedName>
    <definedName name="현구" localSheetId="12">BlankMacro1</definedName>
    <definedName name="현대코아공통비" localSheetId="12" hidden="1">#REF!</definedName>
    <definedName name="현대코아공통비" localSheetId="10" hidden="1">#REF!</definedName>
    <definedName name="현대코아공통비" localSheetId="9" hidden="1">#REF!</definedName>
    <definedName name="현대코아공통비" localSheetId="11" hidden="1">#REF!</definedName>
    <definedName name="현대코아공통비" hidden="1">#REF!</definedName>
    <definedName name="현도사" localSheetId="12">#REF!</definedName>
    <definedName name="현산" localSheetId="12">#REF!</definedName>
    <definedName name="현상" localSheetId="12">#REF!</definedName>
    <definedName name="현야" localSheetId="12">#REF!</definedName>
    <definedName name="현천기자재비" localSheetId="12">#REF!</definedName>
    <definedName name="현타기별" localSheetId="12">#REF!</definedName>
    <definedName name="현타산" localSheetId="12">#REF!</definedName>
    <definedName name="현평" localSheetId="12">#REF!</definedName>
    <definedName name="협의조정율" localSheetId="12">#REF!</definedName>
    <definedName name="협조전" localSheetId="12" hidden="1">#REF!</definedName>
    <definedName name="협조전" localSheetId="10" hidden="1">#REF!</definedName>
    <definedName name="협조전" localSheetId="9" hidden="1">#REF!</definedName>
    <definedName name="협조전" localSheetId="11" hidden="1">#REF!</definedName>
    <definedName name="협조전" hidden="1">#REF!</definedName>
    <definedName name="형" localSheetId="12">BlankMacro1</definedName>
    <definedName name="형틀목공" localSheetId="12">#REF!</definedName>
    <definedName name="형틀목공_03하" localSheetId="12">#REF!</definedName>
    <definedName name="호" localSheetId="12">#REF!</definedName>
    <definedName name="호옹ㅇㄷㅅㄷㅎ" localSheetId="12">#REF!</definedName>
    <definedName name="호지별번호" localSheetId="12">#REF!</definedName>
    <definedName name="호호호" localSheetId="3" hidden="1">{#N/A,#N/A,FALSE,"현장 NCR 분석";#N/A,#N/A,FALSE,"현장품질감사";#N/A,#N/A,FALSE,"현장품질감사"}</definedName>
    <definedName name="호호호" localSheetId="6" hidden="1">{#N/A,#N/A,FALSE,"현장 NCR 분석";#N/A,#N/A,FALSE,"현장품질감사";#N/A,#N/A,FALSE,"현장품질감사"}</definedName>
    <definedName name="호호호" hidden="1">{#N/A,#N/A,FALSE,"현장 NCR 분석";#N/A,#N/A,FALSE,"현장품질감사";#N/A,#N/A,FALSE,"현장품질감사"}</definedName>
    <definedName name="호ㅓ" localSheetId="12" hidden="1">#REF!</definedName>
    <definedName name="호ㅓ" localSheetId="10" hidden="1">#REF!</definedName>
    <definedName name="호ㅓ" localSheetId="9" hidden="1">#REF!</definedName>
    <definedName name="호ㅓ" localSheetId="11" hidden="1">#REF!</definedName>
    <definedName name="호ㅓ" hidden="1">#REF!</definedName>
    <definedName name="혼오" localSheetId="12">BlankMacro1</definedName>
    <definedName name="화" localSheetId="12">#REF!</definedName>
    <definedName name="화공" localSheetId="12">#REF!</definedName>
    <definedName name="화물운전사" localSheetId="12">#REF!</definedName>
    <definedName name="화약공" localSheetId="12">#REF!</definedName>
    <definedName name="환기구" localSheetId="12">#REF!</definedName>
    <definedName name="환기덕트1" localSheetId="12">#REF!</definedName>
    <definedName name="환기덕트2" localSheetId="12">#REF!</definedName>
    <definedName name="환기덕트3" localSheetId="12">#REF!</definedName>
    <definedName name="환기덕트4" localSheetId="12">#REF!</definedName>
    <definedName name="환율" localSheetId="12">#REF!</definedName>
    <definedName name="환율1" localSheetId="12">#REF!</definedName>
    <definedName name="환율2" localSheetId="12">#REF!</definedName>
    <definedName name="환율3" localSheetId="12">#REF!</definedName>
    <definedName name="활하중">'[8]1. 설계조건 2.단면가정 3. 하중계산'!$G$73</definedName>
    <definedName name="활하중도">'[8]DATA 입력란'!$D$32</definedName>
    <definedName name="활하중콘">'[8]DATA 입력란'!$D$27</definedName>
    <definedName name="황" localSheetId="12">#REF!</definedName>
    <definedName name="회경" localSheetId="12">#REF!</definedName>
    <definedName name="회경비" localSheetId="12">#REF!</definedName>
    <definedName name="회사" localSheetId="12">#REF!</definedName>
    <definedName name="회재" localSheetId="12">#REF!</definedName>
    <definedName name="횡" localSheetId="12">#REF!</definedName>
    <definedName name="휘발류">'[27]1다.설계설명서'!$D$29</definedName>
    <definedName name="휘발유" localSheetId="12">#REF!</definedName>
    <definedName name="흄______관" localSheetId="12">#REF!</definedName>
    <definedName name="흄관400" localSheetId="12">#REF!</definedName>
    <definedName name="흄관500" localSheetId="12">#REF!</definedName>
    <definedName name="흄관600" localSheetId="12">#REF!</definedName>
    <definedName name="흄관600집계" localSheetId="12">#REF!</definedName>
    <definedName name="흄관700" localSheetId="12">#REF!</definedName>
    <definedName name="흄관800" localSheetId="12">#REF!</definedName>
    <definedName name="흙_운_반___토_사__불도저_19_Ton__㎥당" localSheetId="12">#REF!</definedName>
    <definedName name="흙쌓기_및_다짐__노___상" localSheetId="12">#REF!</definedName>
    <definedName name="흙쌓기_및_다짐__노___체" localSheetId="12">#REF!</definedName>
    <definedName name="히" localSheetId="12">#REF!</definedName>
    <definedName name="ㅏ255" localSheetId="12">#REF!</definedName>
    <definedName name="ㅏK32" localSheetId="12">#REF!</definedName>
    <definedName name="ㅏㄴ임" localSheetId="12">#REF!</definedName>
    <definedName name="ㅏㅏ" localSheetId="12">#REF!</definedName>
    <definedName name="ㅏㅓㅏㅓ나미ㅏㅓㅗㄹ먀ㅕ더ㅏ초ㅗㅓㅏㅇ노ㅗ롼ㅁ하ㅗ마뢍ㅁㄴㄹ" localSheetId="12">#REF!</definedName>
    <definedName name="ㅏㅓㅘ" localSheetId="12">#REF!</definedName>
    <definedName name="ㅏㅣㅓ라ㅣㅓㅇ린머ㅓ어나ㅣ머라어나ㅣ머라어니머라어먈다ㅓ라어나ㅓ리머ㅏㅇ렂러ㅏ어ㅏㅣㄴㅁ" localSheetId="12">#REF!</definedName>
    <definedName name="ㅐㅐㅐ">'[18]ABUT수량-A1'!$T$25</definedName>
    <definedName name="ㅑ547" localSheetId="12">#REF!</definedName>
    <definedName name="ㅑㅕ료ㅕ매ㅑㅓ랴ㅣ" localSheetId="12">#REF!</definedName>
    <definedName name="ㅓ" localSheetId="3" hidden="1">{#N/A,#N/A,FALSE,"현장 NCR 분석";#N/A,#N/A,FALSE,"현장품질감사";#N/A,#N/A,FALSE,"현장품질감사"}</definedName>
    <definedName name="ㅓ" localSheetId="6" hidden="1">{#N/A,#N/A,FALSE,"현장 NCR 분석";#N/A,#N/A,FALSE,"현장품질감사";#N/A,#N/A,FALSE,"현장품질감사"}</definedName>
    <definedName name="ㅓ" hidden="1">{#N/A,#N/A,FALSE,"현장 NCR 분석";#N/A,#N/A,FALSE,"현장품질감사";#N/A,#N/A,FALSE,"현장품질감사"}</definedName>
    <definedName name="ㅓ39" localSheetId="12">#REF!</definedName>
    <definedName name="ㅓ럴" localSheetId="12">BlankMacro1</definedName>
    <definedName name="ㅓㅎ겨ㅓㅓㅗㅓ" localSheetId="12">#REF!</definedName>
    <definedName name="ㅓ하아ㅗㄹㅇㅇㅇㅇㅎ" localSheetId="12">#REF!</definedName>
    <definedName name="ㅓㅓㅗㅓㅏ" localSheetId="12">#REF!</definedName>
    <definedName name="ㅓㅗ럴허ㅓㅓㅓㅓㅓㅓㅓ" localSheetId="12">#REF!</definedName>
    <definedName name="ㅓㅗㅎㄹ" localSheetId="12">#REF!</definedName>
    <definedName name="ㅓㅚㅣㅣㅗ" localSheetId="12">#REF!</definedName>
    <definedName name="ㅓㅡㅗ" localSheetId="12">#REF!</definedName>
    <definedName name="ㅔ71" localSheetId="12">#REF!</definedName>
    <definedName name="ㅔㅐㅑㅛㅛㅛㄱ" localSheetId="12">#REF!</definedName>
    <definedName name="ㅔㅔㅔㅔㅔㅔㅔㅔㅔㅔㅔㅔㅔ" localSheetId="12">#REF!</definedName>
    <definedName name="ㅗ" localSheetId="12">#REF!</definedName>
    <definedName name="ㅗ104" localSheetId="12">#REF!</definedName>
    <definedName name="ㅗㅅ20" localSheetId="12">#REF!</definedName>
    <definedName name="ㅗㅎㄹㄹㄹ" localSheetId="12">#REF!</definedName>
    <definedName name="ㅗㅎㅇ라ㅓㅡ" localSheetId="12">#REF!</definedName>
    <definedName name="ㅗㅎㅎㅎㅎ" localSheetId="12">#REF!</definedName>
    <definedName name="ㅗ하ㅏㅣㄹㅇ라" localSheetId="12">#REF!</definedName>
    <definedName name="ㅗ하ㅓㅏㄹ허" localSheetId="12">#REF!</definedName>
    <definedName name="ㅗ허" localSheetId="12">#REF!</definedName>
    <definedName name="ㅗ허ㅏㅏㅏ" localSheetId="12">#REF!</definedName>
    <definedName name="ㅗ허ㅓㅗㅓㅓ" localSheetId="12">#REF!</definedName>
    <definedName name="ㅗ호롤" localSheetId="12">#REF!</definedName>
    <definedName name="ㅗㅓ롱노ㅓㅇ" localSheetId="12">#REF!</definedName>
    <definedName name="ㅠ" localSheetId="12">BlankMacro1</definedName>
    <definedName name="ㅠ359" localSheetId="12">#REF!</definedName>
    <definedName name="ㅠㄹㅇ" localSheetId="12">#REF!</definedName>
    <definedName name="ㅠㄹㅇㄴㄱㅎㅇ" localSheetId="12">#REF!</definedName>
    <definedName name="ㅠㅍㄴ큨" localSheetId="12">#REF!</definedName>
    <definedName name="ㅡ" localSheetId="12" hidden="1">#REF!</definedName>
    <definedName name="ㅡ" localSheetId="10" hidden="1">#REF!</definedName>
    <definedName name="ㅡ" localSheetId="9" hidden="1">#REF!</definedName>
    <definedName name="ㅡ" localSheetId="11" hidden="1">#REF!</definedName>
    <definedName name="ㅡ" hidden="1">#REF!</definedName>
    <definedName name="ㅡㅏㅣ" localSheetId="12">#REF!</definedName>
    <definedName name="ㅡㅡㅡㅡㅡ" localSheetId="12">#REF!</definedName>
    <definedName name="ㅣ" localSheetId="12">#REF!</definedName>
    <definedName name="ㅣㅓㅣㅏㅓㅣ" localSheetId="12">#REF!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D17" i="28" l="1"/>
  <c r="D24" i="75" l="1"/>
  <c r="K26" i="76" l="1"/>
  <c r="K28" i="76"/>
  <c r="K29" i="76"/>
  <c r="J28" i="76"/>
  <c r="J26" i="76"/>
  <c r="J23" i="76"/>
  <c r="J19" i="76"/>
  <c r="J24" i="76" l="1"/>
  <c r="J29" i="76"/>
  <c r="J13" i="76" l="1"/>
  <c r="K10" i="76"/>
  <c r="G5" i="75"/>
  <c r="J10" i="76"/>
  <c r="J16" i="76"/>
  <c r="J20" i="76" l="1"/>
  <c r="J11" i="76"/>
  <c r="K11" i="76"/>
  <c r="J14" i="76"/>
  <c r="D16" i="133" l="1"/>
  <c r="K15" i="133"/>
  <c r="I15" i="133"/>
  <c r="G15" i="133"/>
  <c r="D15" i="133"/>
  <c r="B15" i="133"/>
  <c r="C15" i="133" s="1"/>
  <c r="A15" i="133"/>
  <c r="K14" i="133"/>
  <c r="I14" i="133"/>
  <c r="G14" i="133"/>
  <c r="D14" i="133"/>
  <c r="D13" i="133" l="1"/>
  <c r="D10" i="133"/>
  <c r="D9" i="133"/>
  <c r="D6" i="133"/>
  <c r="H14" i="133"/>
  <c r="J14" i="133"/>
  <c r="L14" i="133"/>
  <c r="H15" i="133"/>
  <c r="L15" i="133"/>
  <c r="J15" i="133"/>
  <c r="E15" i="133"/>
  <c r="E14" i="133"/>
  <c r="B10" i="133" l="1"/>
  <c r="C10" i="133" s="1"/>
  <c r="A10" i="133"/>
  <c r="B8" i="133"/>
  <c r="C8" i="133" s="1"/>
  <c r="B12" i="133"/>
  <c r="C12" i="133" s="1"/>
  <c r="A8" i="133"/>
  <c r="A11" i="133"/>
  <c r="A12" i="133"/>
  <c r="B9" i="133"/>
  <c r="C9" i="133" s="1"/>
  <c r="A9" i="133"/>
  <c r="B11" i="133"/>
  <c r="C11" i="133" s="1"/>
  <c r="A13" i="133"/>
  <c r="B13" i="133"/>
  <c r="C13" i="133" s="1"/>
  <c r="F14" i="133"/>
  <c r="F15" i="133"/>
  <c r="K16" i="76" l="1"/>
  <c r="K13" i="76"/>
  <c r="K7" i="76"/>
  <c r="H5" i="75"/>
  <c r="H258" i="132"/>
  <c r="K258" i="132" s="1"/>
  <c r="K262" i="132" s="1"/>
  <c r="K13" i="133" s="1"/>
  <c r="L13" i="133" s="1"/>
  <c r="H253" i="132"/>
  <c r="G253" i="132"/>
  <c r="C252" i="132"/>
  <c r="H251" i="132"/>
  <c r="G251" i="132"/>
  <c r="H249" i="132"/>
  <c r="G249" i="132"/>
  <c r="H248" i="132"/>
  <c r="G248" i="132"/>
  <c r="H247" i="132"/>
  <c r="G247" i="132"/>
  <c r="A242" i="132"/>
  <c r="K268" i="132" s="1"/>
  <c r="H228" i="132"/>
  <c r="K228" i="132" s="1"/>
  <c r="K232" i="132" s="1"/>
  <c r="H223" i="132"/>
  <c r="G223" i="132"/>
  <c r="C222" i="132"/>
  <c r="H221" i="132"/>
  <c r="G221" i="132"/>
  <c r="H219" i="132"/>
  <c r="G219" i="132"/>
  <c r="H218" i="132"/>
  <c r="G218" i="132"/>
  <c r="H217" i="132"/>
  <c r="G217" i="132"/>
  <c r="A212" i="132"/>
  <c r="E237" i="132" s="1"/>
  <c r="K122" i="132"/>
  <c r="H198" i="132"/>
  <c r="K198" i="132" s="1"/>
  <c r="K202" i="132" s="1"/>
  <c r="H193" i="132"/>
  <c r="G193" i="132"/>
  <c r="C192" i="132"/>
  <c r="H191" i="132"/>
  <c r="G191" i="132"/>
  <c r="H189" i="132"/>
  <c r="G189" i="132"/>
  <c r="H188" i="132"/>
  <c r="G188" i="132"/>
  <c r="H187" i="132"/>
  <c r="G187" i="132"/>
  <c r="A182" i="132"/>
  <c r="K208" i="132" s="1"/>
  <c r="H168" i="132"/>
  <c r="K168" i="132" s="1"/>
  <c r="K172" i="132" s="1"/>
  <c r="K10" i="133" s="1"/>
  <c r="L10" i="133" s="1"/>
  <c r="H163" i="132"/>
  <c r="G163" i="132"/>
  <c r="C162" i="132"/>
  <c r="H161" i="132"/>
  <c r="G161" i="132"/>
  <c r="H159" i="132"/>
  <c r="G159" i="132"/>
  <c r="H158" i="132"/>
  <c r="G158" i="132"/>
  <c r="H157" i="132"/>
  <c r="G157" i="132"/>
  <c r="G156" i="132" s="1"/>
  <c r="C165" i="132" s="1"/>
  <c r="G165" i="132" s="1"/>
  <c r="A152" i="132"/>
  <c r="K178" i="132" s="1"/>
  <c r="H138" i="132"/>
  <c r="K138" i="132" s="1"/>
  <c r="K142" i="132" s="1"/>
  <c r="K9" i="133" s="1"/>
  <c r="L9" i="133" s="1"/>
  <c r="H133" i="132"/>
  <c r="G133" i="132"/>
  <c r="C132" i="132"/>
  <c r="H131" i="132"/>
  <c r="G131" i="132"/>
  <c r="H129" i="132"/>
  <c r="G129" i="132"/>
  <c r="H128" i="132"/>
  <c r="G128" i="132"/>
  <c r="H127" i="132"/>
  <c r="G127" i="132"/>
  <c r="G126" i="132" s="1"/>
  <c r="C135" i="132" s="1"/>
  <c r="G135" i="132" s="1"/>
  <c r="A122" i="132"/>
  <c r="D122" i="132" s="1"/>
  <c r="H108" i="132"/>
  <c r="K108" i="132" s="1"/>
  <c r="K112" i="132" s="1"/>
  <c r="H103" i="132"/>
  <c r="G103" i="132"/>
  <c r="C102" i="132"/>
  <c r="H101" i="132"/>
  <c r="G101" i="132"/>
  <c r="H99" i="132"/>
  <c r="G99" i="132"/>
  <c r="H98" i="132"/>
  <c r="G98" i="132"/>
  <c r="H97" i="132"/>
  <c r="G97" i="132"/>
  <c r="A92" i="132"/>
  <c r="D92" i="132" s="1"/>
  <c r="H78" i="132"/>
  <c r="K78" i="132" s="1"/>
  <c r="K82" i="132" s="1"/>
  <c r="K7" i="133" s="1"/>
  <c r="H73" i="132"/>
  <c r="G73" i="132"/>
  <c r="K73" i="132" s="1"/>
  <c r="C72" i="132"/>
  <c r="H71" i="132"/>
  <c r="G71" i="132"/>
  <c r="H69" i="132"/>
  <c r="G69" i="132"/>
  <c r="H68" i="132"/>
  <c r="G68" i="132"/>
  <c r="H67" i="132"/>
  <c r="G67" i="132"/>
  <c r="A62" i="132"/>
  <c r="K133" i="132" l="1"/>
  <c r="K253" i="132"/>
  <c r="K163" i="132"/>
  <c r="K20" i="76"/>
  <c r="K24" i="76" s="1"/>
  <c r="K92" i="132"/>
  <c r="K223" i="132"/>
  <c r="C224" i="132" s="1"/>
  <c r="K224" i="132" s="1"/>
  <c r="K14" i="76"/>
  <c r="D12" i="133" s="1"/>
  <c r="L12" i="133" s="1"/>
  <c r="K152" i="132"/>
  <c r="K103" i="132"/>
  <c r="C104" i="132" s="1"/>
  <c r="K104" i="132" s="1"/>
  <c r="C267" i="132"/>
  <c r="G66" i="132"/>
  <c r="C75" i="132" s="1"/>
  <c r="G75" i="132" s="1"/>
  <c r="G246" i="132"/>
  <c r="C255" i="132" s="1"/>
  <c r="G255" i="132" s="1"/>
  <c r="G96" i="132"/>
  <c r="C105" i="132" s="1"/>
  <c r="G105" i="132" s="1"/>
  <c r="K193" i="132"/>
  <c r="K182" i="132"/>
  <c r="K8" i="76"/>
  <c r="D8" i="133"/>
  <c r="L8" i="133" s="1"/>
  <c r="D11" i="133"/>
  <c r="L11" i="133" s="1"/>
  <c r="K5" i="76"/>
  <c r="N5" i="76" s="1"/>
  <c r="G186" i="132"/>
  <c r="G216" i="132"/>
  <c r="C254" i="132"/>
  <c r="K254" i="132" s="1"/>
  <c r="E267" i="132"/>
  <c r="H267" i="132"/>
  <c r="K267" i="132"/>
  <c r="C268" i="132"/>
  <c r="K242" i="132"/>
  <c r="E268" i="132"/>
  <c r="H268" i="132"/>
  <c r="C237" i="132"/>
  <c r="F212" i="132"/>
  <c r="K212" i="132"/>
  <c r="E238" i="132"/>
  <c r="H238" i="132"/>
  <c r="H237" i="132"/>
  <c r="D212" i="132"/>
  <c r="K237" i="132"/>
  <c r="C238" i="132"/>
  <c r="K238" i="132"/>
  <c r="C194" i="132"/>
  <c r="K194" i="132" s="1"/>
  <c r="C207" i="132"/>
  <c r="E207" i="132"/>
  <c r="K207" i="132"/>
  <c r="F182" i="132"/>
  <c r="C208" i="132"/>
  <c r="E208" i="132"/>
  <c r="H208" i="132"/>
  <c r="H207" i="132"/>
  <c r="D182" i="132"/>
  <c r="C164" i="132"/>
  <c r="K164" i="132" s="1"/>
  <c r="E177" i="132"/>
  <c r="H177" i="132"/>
  <c r="D152" i="132"/>
  <c r="K177" i="132"/>
  <c r="C178" i="132"/>
  <c r="E178" i="132"/>
  <c r="C177" i="132"/>
  <c r="H178" i="132"/>
  <c r="F152" i="132"/>
  <c r="C134" i="132"/>
  <c r="K134" i="132" s="1"/>
  <c r="C147" i="132"/>
  <c r="K147" i="132"/>
  <c r="F122" i="132"/>
  <c r="C148" i="132"/>
  <c r="E148" i="132"/>
  <c r="H148" i="132"/>
  <c r="K148" i="132"/>
  <c r="E147" i="132"/>
  <c r="H147" i="132"/>
  <c r="K117" i="132"/>
  <c r="F92" i="132"/>
  <c r="C118" i="132"/>
  <c r="E118" i="132"/>
  <c r="H118" i="132"/>
  <c r="C117" i="132"/>
  <c r="E117" i="132"/>
  <c r="K118" i="132"/>
  <c r="H117" i="132"/>
  <c r="C74" i="132"/>
  <c r="K74" i="132" s="1"/>
  <c r="C87" i="132"/>
  <c r="H87" i="132"/>
  <c r="C88" i="132"/>
  <c r="H88" i="132"/>
  <c r="H48" i="132"/>
  <c r="K48" i="132" s="1"/>
  <c r="K52" i="132" s="1"/>
  <c r="K6" i="133" s="1"/>
  <c r="L6" i="133" s="1"/>
  <c r="H43" i="132"/>
  <c r="G43" i="132"/>
  <c r="K43" i="132" s="1"/>
  <c r="C42" i="132"/>
  <c r="H41" i="132"/>
  <c r="G41" i="132"/>
  <c r="H39" i="132"/>
  <c r="G39" i="132"/>
  <c r="H38" i="132"/>
  <c r="G38" i="132"/>
  <c r="H37" i="132"/>
  <c r="G37" i="132"/>
  <c r="A32" i="132"/>
  <c r="K32" i="132" s="1"/>
  <c r="A2" i="132"/>
  <c r="C28" i="132" s="1"/>
  <c r="H28" i="132"/>
  <c r="H18" i="132"/>
  <c r="K18" i="132" s="1"/>
  <c r="K22" i="132" s="1"/>
  <c r="H13" i="132"/>
  <c r="G13" i="132"/>
  <c r="H11" i="132"/>
  <c r="G11" i="132"/>
  <c r="H9" i="132"/>
  <c r="H8" i="132"/>
  <c r="H7" i="132"/>
  <c r="G9" i="132"/>
  <c r="G8" i="132"/>
  <c r="G7" i="132"/>
  <c r="D7" i="133" l="1"/>
  <c r="L7" i="133" s="1"/>
  <c r="K62" i="132"/>
  <c r="E150" i="132"/>
  <c r="J128" i="132" s="1"/>
  <c r="K128" i="132" s="1"/>
  <c r="C195" i="132"/>
  <c r="G195" i="132" s="1"/>
  <c r="C225" i="132"/>
  <c r="G225" i="132" s="1"/>
  <c r="G6" i="132"/>
  <c r="C15" i="132"/>
  <c r="G15" i="132" s="1"/>
  <c r="E120" i="132"/>
  <c r="J99" i="132" s="1"/>
  <c r="K99" i="132" s="1"/>
  <c r="E240" i="132"/>
  <c r="J218" i="132" s="1"/>
  <c r="K218" i="132" s="1"/>
  <c r="E270" i="132"/>
  <c r="E210" i="132"/>
  <c r="E180" i="132"/>
  <c r="C44" i="132"/>
  <c r="K44" i="132" s="1"/>
  <c r="H57" i="132"/>
  <c r="C58" i="132"/>
  <c r="G36" i="132"/>
  <c r="C45" i="132" s="1"/>
  <c r="G45" i="132" s="1"/>
  <c r="H58" i="132"/>
  <c r="C57" i="132"/>
  <c r="K13" i="132"/>
  <c r="H27" i="132"/>
  <c r="C27" i="132"/>
  <c r="C12" i="132"/>
  <c r="K88" i="132"/>
  <c r="K28" i="132"/>
  <c r="K58" i="132"/>
  <c r="J127" i="132" l="1"/>
  <c r="K127" i="132" s="1"/>
  <c r="J129" i="132"/>
  <c r="K129" i="132" s="1"/>
  <c r="K2" i="132"/>
  <c r="D5" i="133"/>
  <c r="E27" i="132"/>
  <c r="J97" i="132"/>
  <c r="K97" i="132" s="1"/>
  <c r="J98" i="132"/>
  <c r="K98" i="132" s="1"/>
  <c r="J219" i="132"/>
  <c r="K219" i="132" s="1"/>
  <c r="J217" i="132"/>
  <c r="K217" i="132" s="1"/>
  <c r="J249" i="132"/>
  <c r="K249" i="132" s="1"/>
  <c r="J248" i="132"/>
  <c r="K248" i="132" s="1"/>
  <c r="J247" i="132"/>
  <c r="K247" i="132" s="1"/>
  <c r="J189" i="132"/>
  <c r="K189" i="132" s="1"/>
  <c r="J188" i="132"/>
  <c r="K188" i="132" s="1"/>
  <c r="J187" i="132"/>
  <c r="K187" i="132" s="1"/>
  <c r="J158" i="132"/>
  <c r="K158" i="132" s="1"/>
  <c r="J157" i="132"/>
  <c r="K157" i="132" s="1"/>
  <c r="J159" i="132"/>
  <c r="K159" i="132" s="1"/>
  <c r="C14" i="132"/>
  <c r="K14" i="132" s="1"/>
  <c r="K126" i="132" l="1"/>
  <c r="K140" i="132" s="1"/>
  <c r="D17" i="133"/>
  <c r="L5" i="133"/>
  <c r="L17" i="133" s="1"/>
  <c r="K186" i="132"/>
  <c r="K200" i="132" s="1"/>
  <c r="G9" i="133"/>
  <c r="H9" i="133" s="1"/>
  <c r="K96" i="132"/>
  <c r="K110" i="132" s="1"/>
  <c r="K216" i="132"/>
  <c r="K230" i="132" s="1"/>
  <c r="K246" i="132"/>
  <c r="K260" i="132" s="1"/>
  <c r="K156" i="132"/>
  <c r="K170" i="132" s="1"/>
  <c r="G10" i="133" l="1"/>
  <c r="H10" i="133" s="1"/>
  <c r="G13" i="133"/>
  <c r="G12" i="133"/>
  <c r="G8" i="133"/>
  <c r="H8" i="133" s="1"/>
  <c r="H11" i="133"/>
  <c r="E11" i="133"/>
  <c r="H12" i="133" l="1"/>
  <c r="H13" i="133"/>
  <c r="L46" i="127" l="1"/>
  <c r="K46" i="127" s="1"/>
  <c r="J46" i="127"/>
  <c r="I46" i="127"/>
  <c r="H46" i="127"/>
  <c r="F46" i="127"/>
  <c r="L45" i="127"/>
  <c r="K45" i="127" s="1"/>
  <c r="K47" i="127" s="1"/>
  <c r="J45" i="127"/>
  <c r="I45" i="127"/>
  <c r="H45" i="127"/>
  <c r="G45" i="127"/>
  <c r="G47" i="127" s="1"/>
  <c r="F45" i="127"/>
  <c r="B45" i="127"/>
  <c r="L43" i="127"/>
  <c r="K43" i="127" s="1"/>
  <c r="J43" i="127"/>
  <c r="I43" i="127"/>
  <c r="H43" i="127"/>
  <c r="F43" i="127"/>
  <c r="L42" i="127"/>
  <c r="K42" i="127"/>
  <c r="K44" i="127" s="1"/>
  <c r="J42" i="127"/>
  <c r="I42" i="127"/>
  <c r="H42" i="127"/>
  <c r="G42" i="127"/>
  <c r="G44" i="127" s="1"/>
  <c r="F42" i="127"/>
  <c r="B42" i="127"/>
  <c r="L40" i="127"/>
  <c r="K40" i="127" s="1"/>
  <c r="J40" i="127"/>
  <c r="I40" i="127"/>
  <c r="H40" i="127"/>
  <c r="F40" i="127"/>
  <c r="L39" i="127"/>
  <c r="K39" i="127"/>
  <c r="J39" i="127"/>
  <c r="I39" i="127"/>
  <c r="H39" i="127"/>
  <c r="F39" i="127"/>
  <c r="L38" i="127"/>
  <c r="K38" i="127" s="1"/>
  <c r="K41" i="127" s="1"/>
  <c r="J38" i="127"/>
  <c r="I38" i="127"/>
  <c r="H38" i="127"/>
  <c r="F38" i="127"/>
  <c r="B38" i="127"/>
  <c r="L36" i="127"/>
  <c r="K36" i="127"/>
  <c r="J36" i="127"/>
  <c r="I36" i="127"/>
  <c r="H36" i="127"/>
  <c r="F36" i="127"/>
  <c r="L35" i="127"/>
  <c r="K35" i="127" s="1"/>
  <c r="K37" i="127" s="1"/>
  <c r="J35" i="127"/>
  <c r="I35" i="127"/>
  <c r="H35" i="127"/>
  <c r="F35" i="127"/>
  <c r="B35" i="127"/>
  <c r="L33" i="127"/>
  <c r="K33" i="127" s="1"/>
  <c r="K34" i="127" s="1"/>
  <c r="J33" i="127"/>
  <c r="I33" i="127"/>
  <c r="H33" i="127"/>
  <c r="F33" i="127"/>
  <c r="B33" i="127"/>
  <c r="L31" i="127"/>
  <c r="K31" i="127"/>
  <c r="K32" i="127" s="1"/>
  <c r="J31" i="127"/>
  <c r="I31" i="127"/>
  <c r="H31" i="127"/>
  <c r="F31" i="127"/>
  <c r="B31" i="127"/>
  <c r="L29" i="127"/>
  <c r="K29" i="127" s="1"/>
  <c r="J29" i="127"/>
  <c r="I29" i="127"/>
  <c r="H29" i="127"/>
  <c r="F29" i="127"/>
  <c r="L28" i="127"/>
  <c r="K28" i="127" s="1"/>
  <c r="J28" i="127"/>
  <c r="I28" i="127"/>
  <c r="H28" i="127"/>
  <c r="F28" i="127"/>
  <c r="B28" i="127"/>
  <c r="L26" i="127"/>
  <c r="K26" i="127" s="1"/>
  <c r="K27" i="127" s="1"/>
  <c r="J26" i="127"/>
  <c r="I26" i="127"/>
  <c r="H26" i="127"/>
  <c r="G26" i="127"/>
  <c r="G27" i="127" s="1"/>
  <c r="F26" i="127"/>
  <c r="B26" i="127"/>
  <c r="L24" i="127"/>
  <c r="K24" i="127" s="1"/>
  <c r="J24" i="127"/>
  <c r="I24" i="127"/>
  <c r="H24" i="127"/>
  <c r="F24" i="127"/>
  <c r="L23" i="127"/>
  <c r="K23" i="127"/>
  <c r="J23" i="127"/>
  <c r="I23" i="127"/>
  <c r="H23" i="127"/>
  <c r="G23" i="127"/>
  <c r="G25" i="127" s="1"/>
  <c r="F23" i="127"/>
  <c r="B23" i="127"/>
  <c r="L21" i="127"/>
  <c r="K21" i="127" s="1"/>
  <c r="J21" i="127"/>
  <c r="I21" i="127"/>
  <c r="H21" i="127"/>
  <c r="F21" i="127"/>
  <c r="L20" i="127"/>
  <c r="K20" i="127" s="1"/>
  <c r="J20" i="127"/>
  <c r="I20" i="127"/>
  <c r="H20" i="127"/>
  <c r="F20" i="127"/>
  <c r="L19" i="127"/>
  <c r="K19" i="127" s="1"/>
  <c r="J19" i="127"/>
  <c r="I19" i="127"/>
  <c r="H19" i="127"/>
  <c r="F19" i="127"/>
  <c r="L18" i="127"/>
  <c r="K18" i="127"/>
  <c r="J18" i="127"/>
  <c r="I18" i="127"/>
  <c r="H18" i="127"/>
  <c r="F18" i="127"/>
  <c r="L17" i="127"/>
  <c r="K17" i="127" s="1"/>
  <c r="K22" i="127" s="1"/>
  <c r="J17" i="127"/>
  <c r="I17" i="127"/>
  <c r="H17" i="127"/>
  <c r="F17" i="127"/>
  <c r="B17" i="127"/>
  <c r="L15" i="127"/>
  <c r="K15" i="127"/>
  <c r="J15" i="127"/>
  <c r="I15" i="127"/>
  <c r="H15" i="127"/>
  <c r="F15" i="127"/>
  <c r="L14" i="127"/>
  <c r="K14" i="127" s="1"/>
  <c r="J14" i="127"/>
  <c r="I14" i="127"/>
  <c r="H14" i="127"/>
  <c r="F14" i="127"/>
  <c r="L13" i="127"/>
  <c r="K13" i="127"/>
  <c r="K16" i="127" s="1"/>
  <c r="J13" i="127"/>
  <c r="I13" i="127"/>
  <c r="H13" i="127"/>
  <c r="F13" i="127"/>
  <c r="B13" i="127"/>
  <c r="L11" i="127"/>
  <c r="K11" i="127" s="1"/>
  <c r="J11" i="127"/>
  <c r="I11" i="127"/>
  <c r="H11" i="127"/>
  <c r="F11" i="127"/>
  <c r="L10" i="127"/>
  <c r="K10" i="127" s="1"/>
  <c r="J10" i="127"/>
  <c r="I10" i="127"/>
  <c r="H10" i="127"/>
  <c r="F10" i="127"/>
  <c r="L9" i="127"/>
  <c r="K9" i="127"/>
  <c r="J9" i="127"/>
  <c r="I9" i="127"/>
  <c r="H9" i="127"/>
  <c r="F9" i="127"/>
  <c r="L8" i="127"/>
  <c r="K8" i="127"/>
  <c r="J8" i="127"/>
  <c r="I8" i="127"/>
  <c r="H8" i="127"/>
  <c r="F8" i="127"/>
  <c r="L7" i="127"/>
  <c r="K7" i="127"/>
  <c r="J7" i="127"/>
  <c r="I7" i="127"/>
  <c r="H7" i="127"/>
  <c r="F7" i="127"/>
  <c r="B7" i="127"/>
  <c r="B4" i="127"/>
  <c r="F242" i="132"/>
  <c r="D242" i="132"/>
  <c r="J7" i="76"/>
  <c r="J8" i="76" s="1"/>
  <c r="J5" i="76" s="1"/>
  <c r="M5" i="76" s="1"/>
  <c r="I5" i="76"/>
  <c r="B6" i="18"/>
  <c r="B4" i="18"/>
  <c r="I238" i="14"/>
  <c r="H238" i="14"/>
  <c r="G238" i="14"/>
  <c r="G237" i="14"/>
  <c r="H237" i="14" s="1"/>
  <c r="I237" i="14" s="1"/>
  <c r="G236" i="14"/>
  <c r="H236" i="14" s="1"/>
  <c r="I236" i="14" s="1"/>
  <c r="H235" i="14"/>
  <c r="I235" i="14" s="1"/>
  <c r="G235" i="14"/>
  <c r="I234" i="14"/>
  <c r="H234" i="14"/>
  <c r="G234" i="14"/>
  <c r="G233" i="14"/>
  <c r="H233" i="14" s="1"/>
  <c r="I233" i="14" s="1"/>
  <c r="G232" i="14"/>
  <c r="H232" i="14" s="1"/>
  <c r="I232" i="14" s="1"/>
  <c r="H231" i="14"/>
  <c r="I231" i="14" s="1"/>
  <c r="G231" i="14"/>
  <c r="I230" i="14"/>
  <c r="H230" i="14"/>
  <c r="G230" i="14"/>
  <c r="G229" i="14"/>
  <c r="H229" i="14" s="1"/>
  <c r="I229" i="14" s="1"/>
  <c r="G228" i="14"/>
  <c r="H228" i="14" s="1"/>
  <c r="I228" i="14" s="1"/>
  <c r="K25" i="127" l="1"/>
  <c r="K30" i="127"/>
  <c r="A2" i="9"/>
  <c r="A7" i="133"/>
  <c r="B7" i="133"/>
  <c r="C7" i="133" s="1"/>
  <c r="K12" i="127"/>
  <c r="K87" i="132"/>
  <c r="K57" i="132"/>
  <c r="K27" i="132"/>
  <c r="A14" i="133"/>
  <c r="A16" i="133"/>
  <c r="B16" i="133"/>
  <c r="C16" i="133" s="1"/>
  <c r="B5" i="133"/>
  <c r="F2" i="132"/>
  <c r="B6" i="133"/>
  <c r="F32" i="132"/>
  <c r="B14" i="133"/>
  <c r="C14" i="133" s="1"/>
  <c r="A5" i="133"/>
  <c r="D2" i="132"/>
  <c r="A6" i="133"/>
  <c r="D32" i="132"/>
  <c r="H165" i="132"/>
  <c r="K165" i="132" s="1"/>
  <c r="H225" i="132"/>
  <c r="K225" i="132" s="1"/>
  <c r="H105" i="132"/>
  <c r="K105" i="132" s="1"/>
  <c r="H75" i="132"/>
  <c r="K75" i="132" s="1"/>
  <c r="H255" i="132"/>
  <c r="K255" i="132" s="1"/>
  <c r="H135" i="132"/>
  <c r="K135" i="132" s="1"/>
  <c r="H195" i="132"/>
  <c r="K195" i="132" s="1"/>
  <c r="C196" i="132" s="1"/>
  <c r="K196" i="132" s="1"/>
  <c r="K201" i="132" s="1"/>
  <c r="H45" i="132"/>
  <c r="K45" i="132" s="1"/>
  <c r="H15" i="132"/>
  <c r="K15" i="132" s="1"/>
  <c r="E57" i="132"/>
  <c r="E87" i="132"/>
  <c r="D62" i="132"/>
  <c r="F62" i="132"/>
  <c r="E88" i="132"/>
  <c r="E58" i="132"/>
  <c r="E28" i="132"/>
  <c r="B3" i="18"/>
  <c r="K48" i="127"/>
  <c r="G33" i="127"/>
  <c r="G34" i="127" s="1"/>
  <c r="G35" i="127"/>
  <c r="G37" i="127" s="1"/>
  <c r="G28" i="127"/>
  <c r="G30" i="127" s="1"/>
  <c r="G13" i="127"/>
  <c r="G16" i="127" s="1"/>
  <c r="E30" i="132" l="1"/>
  <c r="J8" i="132" s="1"/>
  <c r="K8" i="132" s="1"/>
  <c r="G7" i="127"/>
  <c r="G12" i="127" s="1"/>
  <c r="G38" i="127"/>
  <c r="G41" i="127" s="1"/>
  <c r="C6" i="133"/>
  <c r="C5" i="133"/>
  <c r="E60" i="132"/>
  <c r="J39" i="132" s="1"/>
  <c r="K39" i="132" s="1"/>
  <c r="C256" i="132"/>
  <c r="K256" i="132" s="1"/>
  <c r="K261" i="132" s="1"/>
  <c r="C16" i="132"/>
  <c r="K16" i="132" s="1"/>
  <c r="K21" i="132"/>
  <c r="I5" i="133" s="1"/>
  <c r="J5" i="133" s="1"/>
  <c r="C136" i="132"/>
  <c r="K136" i="132" s="1"/>
  <c r="K141" i="132" s="1"/>
  <c r="C76" i="132"/>
  <c r="K76" i="132" s="1"/>
  <c r="K81" i="132" s="1"/>
  <c r="I7" i="133" s="1"/>
  <c r="J7" i="133" s="1"/>
  <c r="C226" i="132"/>
  <c r="K226" i="132" s="1"/>
  <c r="K231" i="132" s="1"/>
  <c r="C166" i="132"/>
  <c r="K166" i="132" s="1"/>
  <c r="K171" i="132"/>
  <c r="J11" i="133"/>
  <c r="F11" i="133" s="1"/>
  <c r="K199" i="132"/>
  <c r="C46" i="132"/>
  <c r="K46" i="132" s="1"/>
  <c r="K51" i="132" s="1"/>
  <c r="I6" i="133" s="1"/>
  <c r="J6" i="133" s="1"/>
  <c r="C106" i="132"/>
  <c r="K106" i="132" s="1"/>
  <c r="K111" i="132"/>
  <c r="E90" i="132"/>
  <c r="J68" i="132" s="1"/>
  <c r="K68" i="132" s="1"/>
  <c r="G17" i="127"/>
  <c r="G22" i="127" s="1"/>
  <c r="G31" i="127"/>
  <c r="G32" i="127" s="1"/>
  <c r="J7" i="132" l="1"/>
  <c r="K7" i="132" s="1"/>
  <c r="J9" i="132"/>
  <c r="K9" i="132" s="1"/>
  <c r="G48" i="127"/>
  <c r="J38" i="132"/>
  <c r="K38" i="132" s="1"/>
  <c r="J37" i="132"/>
  <c r="K37" i="132" s="1"/>
  <c r="J67" i="132"/>
  <c r="K67" i="132" s="1"/>
  <c r="J69" i="132"/>
  <c r="K69" i="132" s="1"/>
  <c r="B5" i="18"/>
  <c r="I13" i="133"/>
  <c r="K259" i="132"/>
  <c r="I10" i="133"/>
  <c r="J10" i="133" s="1"/>
  <c r="K169" i="132"/>
  <c r="I12" i="133"/>
  <c r="K229" i="132"/>
  <c r="I9" i="133"/>
  <c r="J9" i="133" s="1"/>
  <c r="K139" i="132"/>
  <c r="I8" i="133"/>
  <c r="J8" i="133" s="1"/>
  <c r="K109" i="132"/>
  <c r="K6" i="132" l="1"/>
  <c r="K20" i="132" s="1"/>
  <c r="K19" i="132" s="1"/>
  <c r="K36" i="132"/>
  <c r="K50" i="132" s="1"/>
  <c r="K49" i="132" s="1"/>
  <c r="K66" i="132"/>
  <c r="K80" i="132" s="1"/>
  <c r="K79" i="132" s="1"/>
  <c r="J12" i="133"/>
  <c r="F12" i="133" s="1"/>
  <c r="E12" i="133"/>
  <c r="J13" i="133"/>
  <c r="F13" i="133" s="1"/>
  <c r="E13" i="133"/>
  <c r="F9" i="133"/>
  <c r="E9" i="133"/>
  <c r="E10" i="133"/>
  <c r="F10" i="133"/>
  <c r="E8" i="133"/>
  <c r="F8" i="133"/>
  <c r="G5" i="133" l="1"/>
  <c r="H5" i="133" s="1"/>
  <c r="G7" i="133"/>
  <c r="H7" i="133" s="1"/>
  <c r="F7" i="133" s="1"/>
  <c r="G6" i="133"/>
  <c r="H6" i="133" s="1"/>
  <c r="F6" i="133" s="1"/>
  <c r="J17" i="133"/>
  <c r="E5" i="133" l="1"/>
  <c r="E7" i="133"/>
  <c r="E6" i="133"/>
  <c r="F5" i="133"/>
  <c r="F17" i="133" s="1"/>
  <c r="H17" i="133"/>
  <c r="I23" i="26" l="1"/>
  <c r="I24" i="26"/>
  <c r="I22" i="26"/>
  <c r="I25" i="26" l="1"/>
  <c r="J25" i="26" s="1"/>
  <c r="J26" i="26" s="1"/>
  <c r="J28" i="2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 정 우</author>
  </authors>
  <commentList>
    <comment ref="A2" authorId="0" shapeId="0" xr:uid="{00000000-0006-0000-1700-000001000000}">
      <text>
        <r>
          <rPr>
            <b/>
            <sz val="9"/>
            <color indexed="81"/>
            <rFont val="돋움"/>
            <family val="3"/>
            <charset val="129"/>
          </rPr>
          <t>어울림</t>
        </r>
        <r>
          <rPr>
            <b/>
            <sz val="9"/>
            <color indexed="81"/>
            <rFont val="Tahoma"/>
            <family val="2"/>
          </rPr>
          <t xml:space="preserve">:
</t>
        </r>
        <r>
          <rPr>
            <b/>
            <sz val="9"/>
            <color indexed="81"/>
            <rFont val="돋움"/>
            <family val="3"/>
            <charset val="129"/>
          </rPr>
          <t>소반</t>
        </r>
        <r>
          <rPr>
            <b/>
            <sz val="9"/>
            <color indexed="81"/>
            <rFont val="Tahoma"/>
            <family val="2"/>
          </rPr>
          <t xml:space="preserve"> </t>
        </r>
        <r>
          <rPr>
            <b/>
            <sz val="9"/>
            <color indexed="81"/>
            <rFont val="돋움"/>
            <family val="3"/>
            <charset val="129"/>
          </rPr>
          <t>일련번호</t>
        </r>
        <r>
          <rPr>
            <b/>
            <sz val="9"/>
            <color indexed="81"/>
            <rFont val="Tahoma"/>
            <family val="2"/>
          </rPr>
          <t>:</t>
        </r>
        <r>
          <rPr>
            <b/>
            <sz val="9"/>
            <color indexed="81"/>
            <rFont val="돋움"/>
            <family val="3"/>
            <charset val="129"/>
          </rPr>
          <t xml:space="preserve">자동
</t>
        </r>
        <r>
          <rPr>
            <b/>
            <sz val="9"/>
            <color indexed="81"/>
            <rFont val="Tahoma"/>
            <family val="2"/>
          </rPr>
          <t>1</t>
        </r>
        <r>
          <rPr>
            <b/>
            <sz val="9"/>
            <color indexed="81"/>
            <rFont val="돋움"/>
            <family val="3"/>
            <charset val="129"/>
          </rPr>
          <t>부터</t>
        </r>
        <r>
          <rPr>
            <b/>
            <sz val="9"/>
            <color indexed="81"/>
            <rFont val="Tahoma"/>
            <family val="2"/>
          </rPr>
          <t xml:space="preserve"> </t>
        </r>
        <r>
          <rPr>
            <b/>
            <sz val="9"/>
            <color indexed="81"/>
            <rFont val="돋움"/>
            <family val="3"/>
            <charset val="129"/>
          </rPr>
          <t>시작하여
매</t>
        </r>
        <r>
          <rPr>
            <b/>
            <sz val="9"/>
            <color indexed="81"/>
            <rFont val="Tahoma"/>
            <family val="2"/>
          </rPr>
          <t>33</t>
        </r>
        <r>
          <rPr>
            <b/>
            <sz val="9"/>
            <color indexed="81"/>
            <rFont val="돋움"/>
            <family val="3"/>
            <charset val="129"/>
          </rPr>
          <t>줄마다</t>
        </r>
        <r>
          <rPr>
            <b/>
            <sz val="9"/>
            <color indexed="81"/>
            <rFont val="Tahoma"/>
            <family val="2"/>
          </rPr>
          <t>1</t>
        </r>
        <r>
          <rPr>
            <b/>
            <sz val="9"/>
            <color indexed="81"/>
            <rFont val="돋움"/>
            <family val="3"/>
            <charset val="129"/>
          </rPr>
          <t xml:space="preserve">씩증가
</t>
        </r>
      </text>
    </comment>
    <comment ref="A32" authorId="0" shapeId="0" xr:uid="{00000000-0006-0000-1700-000002000000}">
      <text>
        <r>
          <rPr>
            <b/>
            <sz val="9"/>
            <color indexed="81"/>
            <rFont val="돋움"/>
            <family val="3"/>
            <charset val="129"/>
          </rPr>
          <t>어울림</t>
        </r>
        <r>
          <rPr>
            <b/>
            <sz val="9"/>
            <color indexed="81"/>
            <rFont val="Tahoma"/>
            <family val="2"/>
          </rPr>
          <t xml:space="preserve">:
</t>
        </r>
        <r>
          <rPr>
            <b/>
            <sz val="9"/>
            <color indexed="81"/>
            <rFont val="돋움"/>
            <family val="3"/>
            <charset val="129"/>
          </rPr>
          <t>소반</t>
        </r>
        <r>
          <rPr>
            <b/>
            <sz val="9"/>
            <color indexed="81"/>
            <rFont val="Tahoma"/>
            <family val="2"/>
          </rPr>
          <t xml:space="preserve"> </t>
        </r>
        <r>
          <rPr>
            <b/>
            <sz val="9"/>
            <color indexed="81"/>
            <rFont val="돋움"/>
            <family val="3"/>
            <charset val="129"/>
          </rPr>
          <t>일련번호</t>
        </r>
        <r>
          <rPr>
            <b/>
            <sz val="9"/>
            <color indexed="81"/>
            <rFont val="Tahoma"/>
            <family val="2"/>
          </rPr>
          <t>:</t>
        </r>
        <r>
          <rPr>
            <b/>
            <sz val="9"/>
            <color indexed="81"/>
            <rFont val="돋움"/>
            <family val="3"/>
            <charset val="129"/>
          </rPr>
          <t xml:space="preserve">자동
</t>
        </r>
        <r>
          <rPr>
            <b/>
            <sz val="9"/>
            <color indexed="81"/>
            <rFont val="Tahoma"/>
            <family val="2"/>
          </rPr>
          <t>1</t>
        </r>
        <r>
          <rPr>
            <b/>
            <sz val="9"/>
            <color indexed="81"/>
            <rFont val="돋움"/>
            <family val="3"/>
            <charset val="129"/>
          </rPr>
          <t>부터</t>
        </r>
        <r>
          <rPr>
            <b/>
            <sz val="9"/>
            <color indexed="81"/>
            <rFont val="Tahoma"/>
            <family val="2"/>
          </rPr>
          <t xml:space="preserve"> </t>
        </r>
        <r>
          <rPr>
            <b/>
            <sz val="9"/>
            <color indexed="81"/>
            <rFont val="돋움"/>
            <family val="3"/>
            <charset val="129"/>
          </rPr>
          <t>시작하여
매</t>
        </r>
        <r>
          <rPr>
            <b/>
            <sz val="9"/>
            <color indexed="81"/>
            <rFont val="Tahoma"/>
            <family val="2"/>
          </rPr>
          <t>33</t>
        </r>
        <r>
          <rPr>
            <b/>
            <sz val="9"/>
            <color indexed="81"/>
            <rFont val="돋움"/>
            <family val="3"/>
            <charset val="129"/>
          </rPr>
          <t>줄마다</t>
        </r>
        <r>
          <rPr>
            <b/>
            <sz val="9"/>
            <color indexed="81"/>
            <rFont val="Tahoma"/>
            <family val="2"/>
          </rPr>
          <t>1</t>
        </r>
        <r>
          <rPr>
            <b/>
            <sz val="9"/>
            <color indexed="81"/>
            <rFont val="돋움"/>
            <family val="3"/>
            <charset val="129"/>
          </rPr>
          <t xml:space="preserve">씩증가
</t>
        </r>
      </text>
    </comment>
    <comment ref="A62" authorId="0" shapeId="0" xr:uid="{00000000-0006-0000-1700-000003000000}">
      <text>
        <r>
          <rPr>
            <b/>
            <sz val="9"/>
            <color indexed="81"/>
            <rFont val="돋움"/>
            <family val="3"/>
            <charset val="129"/>
          </rPr>
          <t>어울림</t>
        </r>
        <r>
          <rPr>
            <b/>
            <sz val="9"/>
            <color indexed="81"/>
            <rFont val="Tahoma"/>
            <family val="2"/>
          </rPr>
          <t xml:space="preserve">:
</t>
        </r>
        <r>
          <rPr>
            <b/>
            <sz val="9"/>
            <color indexed="81"/>
            <rFont val="돋움"/>
            <family val="3"/>
            <charset val="129"/>
          </rPr>
          <t>소반</t>
        </r>
        <r>
          <rPr>
            <b/>
            <sz val="9"/>
            <color indexed="81"/>
            <rFont val="Tahoma"/>
            <family val="2"/>
          </rPr>
          <t xml:space="preserve"> </t>
        </r>
        <r>
          <rPr>
            <b/>
            <sz val="9"/>
            <color indexed="81"/>
            <rFont val="돋움"/>
            <family val="3"/>
            <charset val="129"/>
          </rPr>
          <t>일련번호</t>
        </r>
        <r>
          <rPr>
            <b/>
            <sz val="9"/>
            <color indexed="81"/>
            <rFont val="Tahoma"/>
            <family val="2"/>
          </rPr>
          <t>:</t>
        </r>
        <r>
          <rPr>
            <b/>
            <sz val="9"/>
            <color indexed="81"/>
            <rFont val="돋움"/>
            <family val="3"/>
            <charset val="129"/>
          </rPr>
          <t xml:space="preserve">자동
</t>
        </r>
        <r>
          <rPr>
            <b/>
            <sz val="9"/>
            <color indexed="81"/>
            <rFont val="Tahoma"/>
            <family val="2"/>
          </rPr>
          <t>1</t>
        </r>
        <r>
          <rPr>
            <b/>
            <sz val="9"/>
            <color indexed="81"/>
            <rFont val="돋움"/>
            <family val="3"/>
            <charset val="129"/>
          </rPr>
          <t>부터</t>
        </r>
        <r>
          <rPr>
            <b/>
            <sz val="9"/>
            <color indexed="81"/>
            <rFont val="Tahoma"/>
            <family val="2"/>
          </rPr>
          <t xml:space="preserve"> </t>
        </r>
        <r>
          <rPr>
            <b/>
            <sz val="9"/>
            <color indexed="81"/>
            <rFont val="돋움"/>
            <family val="3"/>
            <charset val="129"/>
          </rPr>
          <t>시작하여
매</t>
        </r>
        <r>
          <rPr>
            <b/>
            <sz val="9"/>
            <color indexed="81"/>
            <rFont val="Tahoma"/>
            <family val="2"/>
          </rPr>
          <t>33</t>
        </r>
        <r>
          <rPr>
            <b/>
            <sz val="9"/>
            <color indexed="81"/>
            <rFont val="돋움"/>
            <family val="3"/>
            <charset val="129"/>
          </rPr>
          <t>줄마다</t>
        </r>
        <r>
          <rPr>
            <b/>
            <sz val="9"/>
            <color indexed="81"/>
            <rFont val="Tahoma"/>
            <family val="2"/>
          </rPr>
          <t>1</t>
        </r>
        <r>
          <rPr>
            <b/>
            <sz val="9"/>
            <color indexed="81"/>
            <rFont val="돋움"/>
            <family val="3"/>
            <charset val="129"/>
          </rPr>
          <t xml:space="preserve">씩증가
</t>
        </r>
      </text>
    </comment>
    <comment ref="A92" authorId="0" shapeId="0" xr:uid="{00000000-0006-0000-1700-000004000000}">
      <text>
        <r>
          <rPr>
            <b/>
            <sz val="9"/>
            <color indexed="81"/>
            <rFont val="돋움"/>
            <family val="3"/>
            <charset val="129"/>
          </rPr>
          <t>어울림</t>
        </r>
        <r>
          <rPr>
            <b/>
            <sz val="9"/>
            <color indexed="81"/>
            <rFont val="Tahoma"/>
            <family val="2"/>
          </rPr>
          <t xml:space="preserve">:
</t>
        </r>
        <r>
          <rPr>
            <b/>
            <sz val="9"/>
            <color indexed="81"/>
            <rFont val="돋움"/>
            <family val="3"/>
            <charset val="129"/>
          </rPr>
          <t>소반</t>
        </r>
        <r>
          <rPr>
            <b/>
            <sz val="9"/>
            <color indexed="81"/>
            <rFont val="Tahoma"/>
            <family val="2"/>
          </rPr>
          <t xml:space="preserve"> </t>
        </r>
        <r>
          <rPr>
            <b/>
            <sz val="9"/>
            <color indexed="81"/>
            <rFont val="돋움"/>
            <family val="3"/>
            <charset val="129"/>
          </rPr>
          <t>일련번호</t>
        </r>
        <r>
          <rPr>
            <b/>
            <sz val="9"/>
            <color indexed="81"/>
            <rFont val="Tahoma"/>
            <family val="2"/>
          </rPr>
          <t>:</t>
        </r>
        <r>
          <rPr>
            <b/>
            <sz val="9"/>
            <color indexed="81"/>
            <rFont val="돋움"/>
            <family val="3"/>
            <charset val="129"/>
          </rPr>
          <t xml:space="preserve">자동
</t>
        </r>
        <r>
          <rPr>
            <b/>
            <sz val="9"/>
            <color indexed="81"/>
            <rFont val="Tahoma"/>
            <family val="2"/>
          </rPr>
          <t>1</t>
        </r>
        <r>
          <rPr>
            <b/>
            <sz val="9"/>
            <color indexed="81"/>
            <rFont val="돋움"/>
            <family val="3"/>
            <charset val="129"/>
          </rPr>
          <t>부터</t>
        </r>
        <r>
          <rPr>
            <b/>
            <sz val="9"/>
            <color indexed="81"/>
            <rFont val="Tahoma"/>
            <family val="2"/>
          </rPr>
          <t xml:space="preserve"> </t>
        </r>
        <r>
          <rPr>
            <b/>
            <sz val="9"/>
            <color indexed="81"/>
            <rFont val="돋움"/>
            <family val="3"/>
            <charset val="129"/>
          </rPr>
          <t>시작하여
매</t>
        </r>
        <r>
          <rPr>
            <b/>
            <sz val="9"/>
            <color indexed="81"/>
            <rFont val="Tahoma"/>
            <family val="2"/>
          </rPr>
          <t>33</t>
        </r>
        <r>
          <rPr>
            <b/>
            <sz val="9"/>
            <color indexed="81"/>
            <rFont val="돋움"/>
            <family val="3"/>
            <charset val="129"/>
          </rPr>
          <t>줄마다</t>
        </r>
        <r>
          <rPr>
            <b/>
            <sz val="9"/>
            <color indexed="81"/>
            <rFont val="Tahoma"/>
            <family val="2"/>
          </rPr>
          <t>1</t>
        </r>
        <r>
          <rPr>
            <b/>
            <sz val="9"/>
            <color indexed="81"/>
            <rFont val="돋움"/>
            <family val="3"/>
            <charset val="129"/>
          </rPr>
          <t xml:space="preserve">씩증가
</t>
        </r>
      </text>
    </comment>
    <comment ref="A122" authorId="0" shapeId="0" xr:uid="{00000000-0006-0000-1700-000005000000}">
      <text>
        <r>
          <rPr>
            <b/>
            <sz val="9"/>
            <color indexed="81"/>
            <rFont val="돋움"/>
            <family val="3"/>
            <charset val="129"/>
          </rPr>
          <t>어울림</t>
        </r>
        <r>
          <rPr>
            <b/>
            <sz val="9"/>
            <color indexed="81"/>
            <rFont val="Tahoma"/>
            <family val="2"/>
          </rPr>
          <t xml:space="preserve">:
</t>
        </r>
        <r>
          <rPr>
            <b/>
            <sz val="9"/>
            <color indexed="81"/>
            <rFont val="돋움"/>
            <family val="3"/>
            <charset val="129"/>
          </rPr>
          <t>소반</t>
        </r>
        <r>
          <rPr>
            <b/>
            <sz val="9"/>
            <color indexed="81"/>
            <rFont val="Tahoma"/>
            <family val="2"/>
          </rPr>
          <t xml:space="preserve"> </t>
        </r>
        <r>
          <rPr>
            <b/>
            <sz val="9"/>
            <color indexed="81"/>
            <rFont val="돋움"/>
            <family val="3"/>
            <charset val="129"/>
          </rPr>
          <t>일련번호</t>
        </r>
        <r>
          <rPr>
            <b/>
            <sz val="9"/>
            <color indexed="81"/>
            <rFont val="Tahoma"/>
            <family val="2"/>
          </rPr>
          <t>:</t>
        </r>
        <r>
          <rPr>
            <b/>
            <sz val="9"/>
            <color indexed="81"/>
            <rFont val="돋움"/>
            <family val="3"/>
            <charset val="129"/>
          </rPr>
          <t xml:space="preserve">자동
</t>
        </r>
        <r>
          <rPr>
            <b/>
            <sz val="9"/>
            <color indexed="81"/>
            <rFont val="Tahoma"/>
            <family val="2"/>
          </rPr>
          <t>1</t>
        </r>
        <r>
          <rPr>
            <b/>
            <sz val="9"/>
            <color indexed="81"/>
            <rFont val="돋움"/>
            <family val="3"/>
            <charset val="129"/>
          </rPr>
          <t>부터</t>
        </r>
        <r>
          <rPr>
            <b/>
            <sz val="9"/>
            <color indexed="81"/>
            <rFont val="Tahoma"/>
            <family val="2"/>
          </rPr>
          <t xml:space="preserve"> </t>
        </r>
        <r>
          <rPr>
            <b/>
            <sz val="9"/>
            <color indexed="81"/>
            <rFont val="돋움"/>
            <family val="3"/>
            <charset val="129"/>
          </rPr>
          <t>시작하여
매</t>
        </r>
        <r>
          <rPr>
            <b/>
            <sz val="9"/>
            <color indexed="81"/>
            <rFont val="Tahoma"/>
            <family val="2"/>
          </rPr>
          <t>33</t>
        </r>
        <r>
          <rPr>
            <b/>
            <sz val="9"/>
            <color indexed="81"/>
            <rFont val="돋움"/>
            <family val="3"/>
            <charset val="129"/>
          </rPr>
          <t>줄마다</t>
        </r>
        <r>
          <rPr>
            <b/>
            <sz val="9"/>
            <color indexed="81"/>
            <rFont val="Tahoma"/>
            <family val="2"/>
          </rPr>
          <t>1</t>
        </r>
        <r>
          <rPr>
            <b/>
            <sz val="9"/>
            <color indexed="81"/>
            <rFont val="돋움"/>
            <family val="3"/>
            <charset val="129"/>
          </rPr>
          <t xml:space="preserve">씩증가
</t>
        </r>
      </text>
    </comment>
    <comment ref="A152" authorId="0" shapeId="0" xr:uid="{00000000-0006-0000-1700-000006000000}">
      <text>
        <r>
          <rPr>
            <b/>
            <sz val="9"/>
            <color indexed="81"/>
            <rFont val="돋움"/>
            <family val="3"/>
            <charset val="129"/>
          </rPr>
          <t>어울림</t>
        </r>
        <r>
          <rPr>
            <b/>
            <sz val="9"/>
            <color indexed="81"/>
            <rFont val="Tahoma"/>
            <family val="2"/>
          </rPr>
          <t xml:space="preserve">:
</t>
        </r>
        <r>
          <rPr>
            <b/>
            <sz val="9"/>
            <color indexed="81"/>
            <rFont val="돋움"/>
            <family val="3"/>
            <charset val="129"/>
          </rPr>
          <t>소반</t>
        </r>
        <r>
          <rPr>
            <b/>
            <sz val="9"/>
            <color indexed="81"/>
            <rFont val="Tahoma"/>
            <family val="2"/>
          </rPr>
          <t xml:space="preserve"> </t>
        </r>
        <r>
          <rPr>
            <b/>
            <sz val="9"/>
            <color indexed="81"/>
            <rFont val="돋움"/>
            <family val="3"/>
            <charset val="129"/>
          </rPr>
          <t>일련번호</t>
        </r>
        <r>
          <rPr>
            <b/>
            <sz val="9"/>
            <color indexed="81"/>
            <rFont val="Tahoma"/>
            <family val="2"/>
          </rPr>
          <t>:</t>
        </r>
        <r>
          <rPr>
            <b/>
            <sz val="9"/>
            <color indexed="81"/>
            <rFont val="돋움"/>
            <family val="3"/>
            <charset val="129"/>
          </rPr>
          <t xml:space="preserve">자동
</t>
        </r>
        <r>
          <rPr>
            <b/>
            <sz val="9"/>
            <color indexed="81"/>
            <rFont val="Tahoma"/>
            <family val="2"/>
          </rPr>
          <t>1</t>
        </r>
        <r>
          <rPr>
            <b/>
            <sz val="9"/>
            <color indexed="81"/>
            <rFont val="돋움"/>
            <family val="3"/>
            <charset val="129"/>
          </rPr>
          <t>부터</t>
        </r>
        <r>
          <rPr>
            <b/>
            <sz val="9"/>
            <color indexed="81"/>
            <rFont val="Tahoma"/>
            <family val="2"/>
          </rPr>
          <t xml:space="preserve"> </t>
        </r>
        <r>
          <rPr>
            <b/>
            <sz val="9"/>
            <color indexed="81"/>
            <rFont val="돋움"/>
            <family val="3"/>
            <charset val="129"/>
          </rPr>
          <t>시작하여
매</t>
        </r>
        <r>
          <rPr>
            <b/>
            <sz val="9"/>
            <color indexed="81"/>
            <rFont val="Tahoma"/>
            <family val="2"/>
          </rPr>
          <t>33</t>
        </r>
        <r>
          <rPr>
            <b/>
            <sz val="9"/>
            <color indexed="81"/>
            <rFont val="돋움"/>
            <family val="3"/>
            <charset val="129"/>
          </rPr>
          <t>줄마다</t>
        </r>
        <r>
          <rPr>
            <b/>
            <sz val="9"/>
            <color indexed="81"/>
            <rFont val="Tahoma"/>
            <family val="2"/>
          </rPr>
          <t>1</t>
        </r>
        <r>
          <rPr>
            <b/>
            <sz val="9"/>
            <color indexed="81"/>
            <rFont val="돋움"/>
            <family val="3"/>
            <charset val="129"/>
          </rPr>
          <t xml:space="preserve">씩증가
</t>
        </r>
      </text>
    </comment>
    <comment ref="A182" authorId="0" shapeId="0" xr:uid="{00000000-0006-0000-1700-000007000000}">
      <text>
        <r>
          <rPr>
            <b/>
            <sz val="9"/>
            <color indexed="81"/>
            <rFont val="돋움"/>
            <family val="3"/>
            <charset val="129"/>
          </rPr>
          <t>어울림</t>
        </r>
        <r>
          <rPr>
            <b/>
            <sz val="9"/>
            <color indexed="81"/>
            <rFont val="Tahoma"/>
            <family val="2"/>
          </rPr>
          <t xml:space="preserve">:
</t>
        </r>
        <r>
          <rPr>
            <b/>
            <sz val="9"/>
            <color indexed="81"/>
            <rFont val="돋움"/>
            <family val="3"/>
            <charset val="129"/>
          </rPr>
          <t>소반</t>
        </r>
        <r>
          <rPr>
            <b/>
            <sz val="9"/>
            <color indexed="81"/>
            <rFont val="Tahoma"/>
            <family val="2"/>
          </rPr>
          <t xml:space="preserve"> </t>
        </r>
        <r>
          <rPr>
            <b/>
            <sz val="9"/>
            <color indexed="81"/>
            <rFont val="돋움"/>
            <family val="3"/>
            <charset val="129"/>
          </rPr>
          <t>일련번호</t>
        </r>
        <r>
          <rPr>
            <b/>
            <sz val="9"/>
            <color indexed="81"/>
            <rFont val="Tahoma"/>
            <family val="2"/>
          </rPr>
          <t>:</t>
        </r>
        <r>
          <rPr>
            <b/>
            <sz val="9"/>
            <color indexed="81"/>
            <rFont val="돋움"/>
            <family val="3"/>
            <charset val="129"/>
          </rPr>
          <t xml:space="preserve">자동
</t>
        </r>
        <r>
          <rPr>
            <b/>
            <sz val="9"/>
            <color indexed="81"/>
            <rFont val="Tahoma"/>
            <family val="2"/>
          </rPr>
          <t>1</t>
        </r>
        <r>
          <rPr>
            <b/>
            <sz val="9"/>
            <color indexed="81"/>
            <rFont val="돋움"/>
            <family val="3"/>
            <charset val="129"/>
          </rPr>
          <t>부터</t>
        </r>
        <r>
          <rPr>
            <b/>
            <sz val="9"/>
            <color indexed="81"/>
            <rFont val="Tahoma"/>
            <family val="2"/>
          </rPr>
          <t xml:space="preserve"> </t>
        </r>
        <r>
          <rPr>
            <b/>
            <sz val="9"/>
            <color indexed="81"/>
            <rFont val="돋움"/>
            <family val="3"/>
            <charset val="129"/>
          </rPr>
          <t>시작하여
매</t>
        </r>
        <r>
          <rPr>
            <b/>
            <sz val="9"/>
            <color indexed="81"/>
            <rFont val="Tahoma"/>
            <family val="2"/>
          </rPr>
          <t>33</t>
        </r>
        <r>
          <rPr>
            <b/>
            <sz val="9"/>
            <color indexed="81"/>
            <rFont val="돋움"/>
            <family val="3"/>
            <charset val="129"/>
          </rPr>
          <t>줄마다</t>
        </r>
        <r>
          <rPr>
            <b/>
            <sz val="9"/>
            <color indexed="81"/>
            <rFont val="Tahoma"/>
            <family val="2"/>
          </rPr>
          <t>1</t>
        </r>
        <r>
          <rPr>
            <b/>
            <sz val="9"/>
            <color indexed="81"/>
            <rFont val="돋움"/>
            <family val="3"/>
            <charset val="129"/>
          </rPr>
          <t xml:space="preserve">씩증가
</t>
        </r>
      </text>
    </comment>
    <comment ref="A212" authorId="0" shapeId="0" xr:uid="{00000000-0006-0000-1700-000008000000}">
      <text>
        <r>
          <rPr>
            <b/>
            <sz val="9"/>
            <color indexed="81"/>
            <rFont val="돋움"/>
            <family val="3"/>
            <charset val="129"/>
          </rPr>
          <t>어울림</t>
        </r>
        <r>
          <rPr>
            <b/>
            <sz val="9"/>
            <color indexed="81"/>
            <rFont val="Tahoma"/>
            <family val="2"/>
          </rPr>
          <t xml:space="preserve">:
</t>
        </r>
        <r>
          <rPr>
            <b/>
            <sz val="9"/>
            <color indexed="81"/>
            <rFont val="돋움"/>
            <family val="3"/>
            <charset val="129"/>
          </rPr>
          <t>소반</t>
        </r>
        <r>
          <rPr>
            <b/>
            <sz val="9"/>
            <color indexed="81"/>
            <rFont val="Tahoma"/>
            <family val="2"/>
          </rPr>
          <t xml:space="preserve"> </t>
        </r>
        <r>
          <rPr>
            <b/>
            <sz val="9"/>
            <color indexed="81"/>
            <rFont val="돋움"/>
            <family val="3"/>
            <charset val="129"/>
          </rPr>
          <t>일련번호</t>
        </r>
        <r>
          <rPr>
            <b/>
            <sz val="9"/>
            <color indexed="81"/>
            <rFont val="Tahoma"/>
            <family val="2"/>
          </rPr>
          <t>:</t>
        </r>
        <r>
          <rPr>
            <b/>
            <sz val="9"/>
            <color indexed="81"/>
            <rFont val="돋움"/>
            <family val="3"/>
            <charset val="129"/>
          </rPr>
          <t xml:space="preserve">자동
</t>
        </r>
        <r>
          <rPr>
            <b/>
            <sz val="9"/>
            <color indexed="81"/>
            <rFont val="Tahoma"/>
            <family val="2"/>
          </rPr>
          <t>1</t>
        </r>
        <r>
          <rPr>
            <b/>
            <sz val="9"/>
            <color indexed="81"/>
            <rFont val="돋움"/>
            <family val="3"/>
            <charset val="129"/>
          </rPr>
          <t>부터</t>
        </r>
        <r>
          <rPr>
            <b/>
            <sz val="9"/>
            <color indexed="81"/>
            <rFont val="Tahoma"/>
            <family val="2"/>
          </rPr>
          <t xml:space="preserve"> </t>
        </r>
        <r>
          <rPr>
            <b/>
            <sz val="9"/>
            <color indexed="81"/>
            <rFont val="돋움"/>
            <family val="3"/>
            <charset val="129"/>
          </rPr>
          <t>시작하여
매</t>
        </r>
        <r>
          <rPr>
            <b/>
            <sz val="9"/>
            <color indexed="81"/>
            <rFont val="Tahoma"/>
            <family val="2"/>
          </rPr>
          <t>33</t>
        </r>
        <r>
          <rPr>
            <b/>
            <sz val="9"/>
            <color indexed="81"/>
            <rFont val="돋움"/>
            <family val="3"/>
            <charset val="129"/>
          </rPr>
          <t>줄마다</t>
        </r>
        <r>
          <rPr>
            <b/>
            <sz val="9"/>
            <color indexed="81"/>
            <rFont val="Tahoma"/>
            <family val="2"/>
          </rPr>
          <t>1</t>
        </r>
        <r>
          <rPr>
            <b/>
            <sz val="9"/>
            <color indexed="81"/>
            <rFont val="돋움"/>
            <family val="3"/>
            <charset val="129"/>
          </rPr>
          <t xml:space="preserve">씩증가
</t>
        </r>
      </text>
    </comment>
    <comment ref="A242" authorId="0" shapeId="0" xr:uid="{00000000-0006-0000-1700-000009000000}">
      <text>
        <r>
          <rPr>
            <b/>
            <sz val="9"/>
            <color indexed="81"/>
            <rFont val="돋움"/>
            <family val="3"/>
            <charset val="129"/>
          </rPr>
          <t>어울림</t>
        </r>
        <r>
          <rPr>
            <b/>
            <sz val="9"/>
            <color indexed="81"/>
            <rFont val="Tahoma"/>
            <family val="2"/>
          </rPr>
          <t xml:space="preserve">:
</t>
        </r>
        <r>
          <rPr>
            <b/>
            <sz val="9"/>
            <color indexed="81"/>
            <rFont val="돋움"/>
            <family val="3"/>
            <charset val="129"/>
          </rPr>
          <t>소반</t>
        </r>
        <r>
          <rPr>
            <b/>
            <sz val="9"/>
            <color indexed="81"/>
            <rFont val="Tahoma"/>
            <family val="2"/>
          </rPr>
          <t xml:space="preserve"> </t>
        </r>
        <r>
          <rPr>
            <b/>
            <sz val="9"/>
            <color indexed="81"/>
            <rFont val="돋움"/>
            <family val="3"/>
            <charset val="129"/>
          </rPr>
          <t>일련번호</t>
        </r>
        <r>
          <rPr>
            <b/>
            <sz val="9"/>
            <color indexed="81"/>
            <rFont val="Tahoma"/>
            <family val="2"/>
          </rPr>
          <t>:</t>
        </r>
        <r>
          <rPr>
            <b/>
            <sz val="9"/>
            <color indexed="81"/>
            <rFont val="돋움"/>
            <family val="3"/>
            <charset val="129"/>
          </rPr>
          <t xml:space="preserve">자동
</t>
        </r>
        <r>
          <rPr>
            <b/>
            <sz val="9"/>
            <color indexed="81"/>
            <rFont val="Tahoma"/>
            <family val="2"/>
          </rPr>
          <t>1</t>
        </r>
        <r>
          <rPr>
            <b/>
            <sz val="9"/>
            <color indexed="81"/>
            <rFont val="돋움"/>
            <family val="3"/>
            <charset val="129"/>
          </rPr>
          <t>부터</t>
        </r>
        <r>
          <rPr>
            <b/>
            <sz val="9"/>
            <color indexed="81"/>
            <rFont val="Tahoma"/>
            <family val="2"/>
          </rPr>
          <t xml:space="preserve"> </t>
        </r>
        <r>
          <rPr>
            <b/>
            <sz val="9"/>
            <color indexed="81"/>
            <rFont val="돋움"/>
            <family val="3"/>
            <charset val="129"/>
          </rPr>
          <t>시작하여
매</t>
        </r>
        <r>
          <rPr>
            <b/>
            <sz val="9"/>
            <color indexed="81"/>
            <rFont val="Tahoma"/>
            <family val="2"/>
          </rPr>
          <t>33</t>
        </r>
        <r>
          <rPr>
            <b/>
            <sz val="9"/>
            <color indexed="81"/>
            <rFont val="돋움"/>
            <family val="3"/>
            <charset val="129"/>
          </rPr>
          <t>줄마다</t>
        </r>
        <r>
          <rPr>
            <b/>
            <sz val="9"/>
            <color indexed="81"/>
            <rFont val="Tahoma"/>
            <family val="2"/>
          </rPr>
          <t>1</t>
        </r>
        <r>
          <rPr>
            <b/>
            <sz val="9"/>
            <color indexed="81"/>
            <rFont val="돋움"/>
            <family val="3"/>
            <charset val="129"/>
          </rPr>
          <t xml:space="preserve">씩증가
</t>
        </r>
      </text>
    </comment>
  </commentList>
</comments>
</file>

<file path=xl/sharedStrings.xml><?xml version="1.0" encoding="utf-8"?>
<sst xmlns="http://schemas.openxmlformats.org/spreadsheetml/2006/main" count="3088" uniqueCount="1492">
  <si>
    <t>기타경비</t>
    <phoneticPr fontId="6" type="noConversion"/>
  </si>
  <si>
    <t>임소반</t>
    <phoneticPr fontId="1" type="noConversion"/>
  </si>
  <si>
    <t>위  치  도</t>
    <phoneticPr fontId="6" type="noConversion"/>
  </si>
  <si>
    <t>단위</t>
    <phoneticPr fontId="6" type="noConversion"/>
  </si>
  <si>
    <t>단  가</t>
    <phoneticPr fontId="6" type="noConversion"/>
  </si>
  <si>
    <t>1. 선목</t>
    <phoneticPr fontId="6" type="noConversion"/>
  </si>
  <si>
    <t>가. 소요인력</t>
    <phoneticPr fontId="6" type="noConversion"/>
  </si>
  <si>
    <t>(단위 : 조)</t>
    <phoneticPr fontId="6" type="noConversion"/>
  </si>
  <si>
    <t>구  분</t>
    <phoneticPr fontId="6" type="noConversion"/>
  </si>
  <si>
    <t xml:space="preserve"> 1조
(초급기술자1명, 보통인부1명)</t>
    <phoneticPr fontId="6" type="noConversion"/>
  </si>
  <si>
    <t>150본 ~ 200본 미만</t>
    <phoneticPr fontId="6" type="noConversion"/>
  </si>
  <si>
    <t>200본 ~ 250본 미만</t>
    <phoneticPr fontId="6" type="noConversion"/>
  </si>
  <si>
    <t>250본 ~ 300본 미만</t>
    <phoneticPr fontId="6" type="noConversion"/>
  </si>
  <si>
    <t>300본 이상</t>
    <phoneticPr fontId="6" type="noConversion"/>
  </si>
  <si>
    <t>구분</t>
    <phoneticPr fontId="6" type="noConversion"/>
  </si>
  <si>
    <t>100본당</t>
    <phoneticPr fontId="6" type="noConversion"/>
  </si>
  <si>
    <t>적용인부</t>
    <phoneticPr fontId="6" type="noConversion"/>
  </si>
  <si>
    <t>소요인원/㏊</t>
    <phoneticPr fontId="6" type="noConversion"/>
  </si>
  <si>
    <t>인</t>
    <phoneticPr fontId="6" type="noConversion"/>
  </si>
  <si>
    <t>&lt;참고&gt;</t>
    <phoneticPr fontId="6" type="noConversion"/>
  </si>
  <si>
    <t xml:space="preserve"> o. 제거대상목 선목을 숲가꾸기와 분리하여 발주하는 경우의 적용 품셈임.</t>
    <phoneticPr fontId="6" type="noConversion"/>
  </si>
  <si>
    <t xml:space="preserve"> o. 제거대상목 선목은 반드시 가슴높이 지름 10㎝(2㎝ 괄약측정) 이상을 대상목으로 함.</t>
    <phoneticPr fontId="6" type="noConversion"/>
  </si>
  <si>
    <t>내용</t>
    <phoneticPr fontId="6" type="noConversion"/>
  </si>
  <si>
    <t>할인·증률</t>
    <phoneticPr fontId="6" type="noConversion"/>
  </si>
  <si>
    <t>경사도</t>
    <phoneticPr fontId="6" type="noConversion"/>
  </si>
  <si>
    <t>완(15˚ 미만)</t>
    <phoneticPr fontId="6" type="noConversion"/>
  </si>
  <si>
    <t>급(30˚ 초과)</t>
    <phoneticPr fontId="6" type="noConversion"/>
  </si>
  <si>
    <t>무릎높이 이하의 초본·관목</t>
    <phoneticPr fontId="6" type="noConversion"/>
  </si>
  <si>
    <t>가슴높이 미만의 초본·관목</t>
    <phoneticPr fontId="6" type="noConversion"/>
  </si>
  <si>
    <t>가슴높이 이상의 초본·관목</t>
    <phoneticPr fontId="6" type="noConversion"/>
  </si>
  <si>
    <t>선목시기
(조사계절)</t>
    <phoneticPr fontId="6" type="noConversion"/>
  </si>
  <si>
    <t>12월~2월</t>
    <phoneticPr fontId="6" type="noConversion"/>
  </si>
  <si>
    <t>5월~9월</t>
    <phoneticPr fontId="6" type="noConversion"/>
  </si>
  <si>
    <t xml:space="preserve">      (-10%,0,10%)을 적용</t>
    <phoneticPr fontId="6" type="noConversion"/>
  </si>
  <si>
    <t>다. 소요재료(100본당)</t>
    <phoneticPr fontId="6" type="noConversion"/>
  </si>
  <si>
    <t>재료명</t>
    <phoneticPr fontId="6" type="noConversion"/>
  </si>
  <si>
    <t>주재료</t>
    <phoneticPr fontId="6" type="noConversion"/>
  </si>
  <si>
    <t>적용기준</t>
    <phoneticPr fontId="6" type="noConversion"/>
  </si>
  <si>
    <t>0.5ℓ</t>
    <phoneticPr fontId="6" type="noConversion"/>
  </si>
  <si>
    <t>ㅇ.잡품은 페인트 붓 소모량에 해당함.</t>
  </si>
  <si>
    <t>ㅇ.미래목은 황색 폭10㎝ 환형으로</t>
  </si>
  <si>
    <t>ㅇ.제거대상목은 적색으로 확연히 구분가능하게 표식</t>
  </si>
  <si>
    <t>1) 소요인력(㏊당)</t>
    <phoneticPr fontId="6" type="noConversion"/>
  </si>
  <si>
    <t>보통인부</t>
    <phoneticPr fontId="6" type="noConversion"/>
  </si>
  <si>
    <t>&lt;참고&gt; 경계부가 계곡부 등 자연구역상 명확하여 생략할 경우는 품 생략가능</t>
    <phoneticPr fontId="6" type="noConversion"/>
  </si>
  <si>
    <t>2) 할인·할증요소</t>
    <phoneticPr fontId="6" type="noConversion"/>
  </si>
  <si>
    <t>완(15˚ 이하)</t>
    <phoneticPr fontId="6" type="noConversion"/>
  </si>
  <si>
    <t>3) 소요재료(100본당)</t>
    <phoneticPr fontId="6" type="noConversion"/>
  </si>
  <si>
    <t>재료비(㏊당 소요량)</t>
    <phoneticPr fontId="6" type="noConversion"/>
  </si>
  <si>
    <t>비고</t>
    <phoneticPr fontId="6" type="noConversion"/>
  </si>
  <si>
    <t>0.2ℓ</t>
    <phoneticPr fontId="6" type="noConversion"/>
  </si>
  <si>
    <t>사용재료에 따라 선정</t>
    <phoneticPr fontId="6" type="noConversion"/>
  </si>
  <si>
    <t>ㅇ.경계표시가 명확할 경우(어린나무가꾸기 사업지 등) 생략할 수 있음</t>
    <phoneticPr fontId="6" type="noConversion"/>
  </si>
  <si>
    <t>ㅇ.주재료(잡품) 10m간격으로 1㏊당 40본(1본/5㎖) 경계표시 소요량임</t>
    <phoneticPr fontId="6" type="noConversion"/>
  </si>
  <si>
    <t>ㅇ.잡품은 페인트 경계표시 경우 페인트 붓 소모량에 해당함</t>
    <phoneticPr fontId="6" type="noConversion"/>
  </si>
  <si>
    <t>* 예) 10ha 표시 : (페인트 : 0.2ℓ +  잡품 : 주 재료비 5%) × 10ha</t>
    <phoneticPr fontId="6" type="noConversion"/>
  </si>
  <si>
    <t>나. 작업로 선정</t>
    <phoneticPr fontId="6" type="noConversion"/>
  </si>
  <si>
    <t>1) 소요인력(1일 1㎞당)</t>
    <phoneticPr fontId="6" type="noConversion"/>
  </si>
  <si>
    <t>작업로 선정(예정선 표시)</t>
    <phoneticPr fontId="6" type="noConversion"/>
  </si>
  <si>
    <t>보통인부 1인</t>
    <phoneticPr fontId="6" type="noConversion"/>
  </si>
  <si>
    <t>&lt;참고&gt; 소요인력은 1㎞ 산출시 적용인력임</t>
    <phoneticPr fontId="6" type="noConversion"/>
  </si>
  <si>
    <t>2) 할인·할증요소(소요인력당)</t>
    <phoneticPr fontId="6" type="noConversion"/>
  </si>
  <si>
    <t>마킹테이프</t>
    <phoneticPr fontId="6" type="noConversion"/>
  </si>
  <si>
    <t>60m</t>
    <phoneticPr fontId="6" type="noConversion"/>
  </si>
  <si>
    <t>ㅇ.주재료(잡품) 10m간격으로 1㎞당 100본 경계표시 소요량</t>
    <phoneticPr fontId="6" type="noConversion"/>
  </si>
  <si>
    <t>ㅇ.1본 표시당 페인트는  5㎖, 테이프는 0.6m 소요</t>
    <phoneticPr fontId="6" type="noConversion"/>
  </si>
  <si>
    <t xml:space="preserve">ㅇ.잡품은 페인트 노선표시 경우에만 페인트 붓 소모량이 해당됨 </t>
    <phoneticPr fontId="6" type="noConversion"/>
  </si>
  <si>
    <t>* 예) 50km 표시경우 : (페인트 : 0.5ℓ + 잡품 : 주재료비 5%) × 5km</t>
    <phoneticPr fontId="6" type="noConversion"/>
  </si>
  <si>
    <t>다. 작업로 설치</t>
    <phoneticPr fontId="6" type="noConversion"/>
  </si>
  <si>
    <t>(인)</t>
    <phoneticPr fontId="6" type="noConversion"/>
  </si>
  <si>
    <t>인력구성</t>
    <phoneticPr fontId="6" type="noConversion"/>
  </si>
  <si>
    <t>소작업로</t>
    <phoneticPr fontId="6" type="noConversion"/>
  </si>
  <si>
    <t>대작업로</t>
    <phoneticPr fontId="6" type="noConversion"/>
  </si>
  <si>
    <t>ㅇ.작업로 조성은 이동 및 주행에 방해가 되는 지상부 식생의 제거작업</t>
    <phoneticPr fontId="6" type="noConversion"/>
  </si>
  <si>
    <t>ㅇ.소작업로는 폭 1.5m 내외, 대작업로는 폭 3.0m 내외로 설치</t>
    <phoneticPr fontId="6" type="noConversion"/>
  </si>
  <si>
    <t>ㅇ.제거해야 할 상층목은 제외한 품으로 솎아베기 본수에 포함</t>
    <phoneticPr fontId="6" type="noConversion"/>
  </si>
  <si>
    <t>ㅇ.제거된 식생은 수집하지 않고 임내에 버리는 것을 기준으로 한다.</t>
    <phoneticPr fontId="6" type="noConversion"/>
  </si>
  <si>
    <t>제거대상 식생</t>
    <phoneticPr fontId="6" type="noConversion"/>
  </si>
  <si>
    <t>쉽다(높이 1.2m 미만이고, 낫으로도 제거가 용이)</t>
    <phoneticPr fontId="6" type="noConversion"/>
  </si>
  <si>
    <t>보통(높이 1.2m 이상이고, 직경이 4~6㎝미만)</t>
    <phoneticPr fontId="6" type="noConversion"/>
  </si>
  <si>
    <t>어려움(높이 1.2m 이상이고, 직경이 6㎝이상)</t>
    <phoneticPr fontId="6" type="noConversion"/>
  </si>
  <si>
    <t>3) 소요재료</t>
    <phoneticPr fontId="6" type="noConversion"/>
  </si>
  <si>
    <t>기계명
(주재료)</t>
    <phoneticPr fontId="6" type="noConversion"/>
  </si>
  <si>
    <t>주연료
(ℓ/일)</t>
    <phoneticPr fontId="6" type="noConversion"/>
  </si>
  <si>
    <t>잡품
(주연료비의 %)</t>
    <phoneticPr fontId="6" type="noConversion"/>
  </si>
  <si>
    <t>소요인력당 적용기준</t>
    <phoneticPr fontId="6" type="noConversion"/>
  </si>
  <si>
    <t>적용비율</t>
    <phoneticPr fontId="6" type="noConversion"/>
  </si>
  <si>
    <t>적용내역</t>
    <phoneticPr fontId="6" type="noConversion"/>
  </si>
  <si>
    <t>체인톱
(휘발유)</t>
    <phoneticPr fontId="6" type="noConversion"/>
  </si>
  <si>
    <t xml:space="preserve"> ㅇ.1대당 2인1조 작업으로
   소요인력별 50% 적용</t>
    <phoneticPr fontId="6" type="noConversion"/>
  </si>
  <si>
    <t>ㅇ.주연료(잡품)1인당-소요량 5.6ℓ의 50% 적용</t>
  </si>
  <si>
    <t>ㅇ.주연료(잡품)의 적용은 기준인력품과 현장요소 인력품의 비율을 감안 적용</t>
    <phoneticPr fontId="6" type="noConversion"/>
  </si>
  <si>
    <t xml:space="preserve">ㅇ.잡품은 엔진유, 기어유, 그리스 등 기타소모품에 해당하며 주연료비에 대한 금액비율로 적용 </t>
    <phoneticPr fontId="6" type="noConversion"/>
  </si>
  <si>
    <t>* 예) 3.0명/km 소요 : (휘발유 : 5.6ℓ +  잡품 : 주연료비 95%) × 3.0명/km × 50%</t>
    <phoneticPr fontId="6" type="noConversion"/>
  </si>
  <si>
    <t>4) 기계손료</t>
    <phoneticPr fontId="6" type="noConversion"/>
  </si>
  <si>
    <t>규격</t>
    <phoneticPr fontId="6" type="noConversion"/>
  </si>
  <si>
    <t>손료계수
(1일당)</t>
    <phoneticPr fontId="6" type="noConversion"/>
  </si>
  <si>
    <t>45CC
(배기량기준)</t>
    <phoneticPr fontId="6" type="noConversion"/>
  </si>
  <si>
    <t>ㅇ.손료는 1일 1인당 적용기준임 : 1일1대당 (2인1조) 손료계수 0.0084의 50% 적용</t>
    <phoneticPr fontId="6" type="noConversion"/>
  </si>
  <si>
    <t>ㅇ.손료는 감가상각비, 정비비 및 관리비의 합계액으로 정함</t>
    <phoneticPr fontId="6" type="noConversion"/>
  </si>
  <si>
    <t>* 예) 3명/km 인력소요 경우 : 0.0084 × 체인톱가격 × 3명/km × 50%</t>
    <phoneticPr fontId="6" type="noConversion"/>
  </si>
  <si>
    <t>3. 숲가꾸기</t>
    <phoneticPr fontId="6" type="noConversion"/>
  </si>
  <si>
    <t xml:space="preserve"> 가. 풀베기</t>
    <phoneticPr fontId="6" type="noConversion"/>
  </si>
  <si>
    <t>1) 소요인력(1㏊당)</t>
    <phoneticPr fontId="6" type="noConversion"/>
  </si>
  <si>
    <t>둘레베기</t>
    <phoneticPr fontId="6" type="noConversion"/>
  </si>
  <si>
    <t>보통인부 100%</t>
    <phoneticPr fontId="6" type="noConversion"/>
  </si>
  <si>
    <t>줄베기</t>
    <phoneticPr fontId="6" type="noConversion"/>
  </si>
  <si>
    <t>특별인부 40%
보통인부 60%</t>
    <phoneticPr fontId="6" type="noConversion"/>
  </si>
  <si>
    <t>모두베기</t>
    <phoneticPr fontId="6" type="noConversion"/>
  </si>
  <si>
    <t>특별인부 50%
보통인부 50%</t>
    <phoneticPr fontId="6" type="noConversion"/>
  </si>
  <si>
    <t>o 둘레베기는 인력에 의한 작업임</t>
    <phoneticPr fontId="6" type="noConversion"/>
  </si>
  <si>
    <t>o 줄베기 및 모두베기는 인력에 의한 둘레베기 후 예초기 사용 작업</t>
    <phoneticPr fontId="6" type="noConversion"/>
  </si>
  <si>
    <t>대상지</t>
    <phoneticPr fontId="6" type="noConversion"/>
  </si>
  <si>
    <t>인공조림지</t>
    <phoneticPr fontId="6" type="noConversion"/>
  </si>
  <si>
    <t>천연갱신지</t>
    <phoneticPr fontId="6" type="noConversion"/>
  </si>
  <si>
    <t>기타</t>
    <phoneticPr fontId="6" type="noConversion"/>
  </si>
  <si>
    <t>활엽수, 옹기묘조림지</t>
    <phoneticPr fontId="6" type="noConversion"/>
  </si>
  <si>
    <t>주연료
(ℓ/일,대)</t>
    <phoneticPr fontId="6" type="noConversion"/>
  </si>
  <si>
    <t>예초기
(휘발유)</t>
    <phoneticPr fontId="6" type="noConversion"/>
  </si>
  <si>
    <t>ㅇ.주연료(잡품) 1인당 적용기준 : 1인1대당(2인1조) 소요량 5.0ℓ의 50% 적용</t>
    <phoneticPr fontId="6" type="noConversion"/>
  </si>
  <si>
    <t>ㅇ.주연료(잡품)의 적용은 기준 인력품과 현장요소 인력품의 비율을 감안하여 적용</t>
    <phoneticPr fontId="6" type="noConversion"/>
  </si>
  <si>
    <t xml:space="preserve">ㅇ.잡품은 엔진유, 기어유, 그리스 등 기타소모품에 해당하며 주연료비에 대하여 금액비율로 적용 </t>
    <phoneticPr fontId="6" type="noConversion"/>
  </si>
  <si>
    <t>* 예) 6.0명/km 소요 : (휘발유 : 5.0ℓ +  잡품 : 주연료비 10%) × 6.0명/ha × 50%</t>
    <phoneticPr fontId="6" type="noConversion"/>
  </si>
  <si>
    <t>손료계수
(1일1대당)</t>
    <phoneticPr fontId="6" type="noConversion"/>
  </si>
  <si>
    <t>35CC
(배기량기준)</t>
    <phoneticPr fontId="6" type="noConversion"/>
  </si>
  <si>
    <t>ㅇ.손료는 1일 1인당 적용기준 : 1ㅣㅇ리1대당 (2인1조) 손료계수 0.0084의 50% 적용</t>
    <phoneticPr fontId="6" type="noConversion"/>
  </si>
  <si>
    <t>* 예) 6명/ha 인력소요 경우 : 0.0084 × 예초기가격 × 6.0명/ha × 50%</t>
    <phoneticPr fontId="6" type="noConversion"/>
  </si>
  <si>
    <t>나. 덩굴제거 관리</t>
    <phoneticPr fontId="6" type="noConversion"/>
  </si>
  <si>
    <t>(단위:인)</t>
    <phoneticPr fontId="6" type="noConversion"/>
  </si>
  <si>
    <t>약제처리, 비닐랩 밀봉, 칡뿌리절단기</t>
    <phoneticPr fontId="6" type="noConversion"/>
  </si>
  <si>
    <t>뿌리굴취</t>
    <phoneticPr fontId="6" type="noConversion"/>
  </si>
  <si>
    <t>600본 미만</t>
    <phoneticPr fontId="6" type="noConversion"/>
  </si>
  <si>
    <t>600~800 본</t>
    <phoneticPr fontId="6" type="noConversion"/>
  </si>
  <si>
    <t>801~1,000본</t>
    <phoneticPr fontId="6" type="noConversion"/>
  </si>
  <si>
    <t>1,001~1,200본</t>
    <phoneticPr fontId="6" type="noConversion"/>
  </si>
  <si>
    <t>1,200본 초과</t>
    <phoneticPr fontId="6" type="noConversion"/>
  </si>
  <si>
    <t>&lt;참고&gt; 인력구분: 보통인부</t>
    <phoneticPr fontId="6" type="noConversion"/>
  </si>
  <si>
    <t>2) 소요재료(1㏊당)</t>
    <phoneticPr fontId="6" type="noConversion"/>
  </si>
  <si>
    <t>주재료(병)</t>
    <phoneticPr fontId="6" type="noConversion"/>
  </si>
  <si>
    <t>잡품(주재료비의 %)</t>
    <phoneticPr fontId="6" type="noConversion"/>
  </si>
  <si>
    <t>농약
(근사미)</t>
    <phoneticPr fontId="6" type="noConversion"/>
  </si>
  <si>
    <t xml:space="preserve"> ㅇ.농약 100본당 소요량임
 ㅇ.(삭제)
 ㅇ.지하부 굴취시는 미적용</t>
    <phoneticPr fontId="6" type="noConversion"/>
  </si>
  <si>
    <t>ㅇ.농약 소요량 산출 : 100본×1.5㎖=150㎖, 1병=300㎖ 기준 약 0.5병/100본</t>
    <phoneticPr fontId="6" type="noConversion"/>
  </si>
  <si>
    <t>ㅇ.재료의 적용은 기준 인력품과 현장소요 인력품의 비율을 감안하여 적용</t>
    <phoneticPr fontId="6" type="noConversion"/>
  </si>
  <si>
    <t>ㅇ.잡품은 약제주입기 등 약제투입에 따른 소모품에 해당</t>
    <phoneticPr fontId="6" type="noConversion"/>
  </si>
  <si>
    <t>3) 할인·할증요소</t>
    <phoneticPr fontId="6" type="noConversion"/>
  </si>
  <si>
    <t>덩굴류
분포 형태</t>
    <phoneticPr fontId="6" type="noConversion"/>
  </si>
  <si>
    <t>집단화 되어 분포</t>
    <phoneticPr fontId="6" type="noConversion"/>
  </si>
  <si>
    <t>전 면적에 균일하게 분포</t>
    <phoneticPr fontId="6" type="noConversion"/>
  </si>
  <si>
    <t>불규칙적으로 분포</t>
    <phoneticPr fontId="6" type="noConversion"/>
  </si>
  <si>
    <t>다. 어린나무가꾸기</t>
    <phoneticPr fontId="6" type="noConversion"/>
  </si>
  <si>
    <t xml:space="preserve"> 1) 소요인력(1 ha당)</t>
    <phoneticPr fontId="6" type="noConversion"/>
  </si>
  <si>
    <t>제거 대상목 평균흉고직경</t>
    <phoneticPr fontId="6" type="noConversion"/>
  </si>
  <si>
    <t>6㎝ 미만</t>
    <phoneticPr fontId="6" type="noConversion"/>
  </si>
  <si>
    <t>보통인부 50%
특별인부 50%</t>
    <phoneticPr fontId="6" type="noConversion"/>
  </si>
  <si>
    <t>6㎝</t>
    <phoneticPr fontId="6" type="noConversion"/>
  </si>
  <si>
    <t>8㎝</t>
    <phoneticPr fontId="6" type="noConversion"/>
  </si>
  <si>
    <t>10㎝이상</t>
    <phoneticPr fontId="6" type="noConversion"/>
  </si>
  <si>
    <t>ㅇ.소요인력은 체인톱 사용인력품으로, 가지치기는 별도</t>
    <phoneticPr fontId="6" type="noConversion"/>
  </si>
  <si>
    <t>ㅇ.인공림~천연림(천연하종갱신 적용 공정임.</t>
  </si>
  <si>
    <t xml:space="preserve"> 2) 할인·할증요소(천연림, 인공림)</t>
    <phoneticPr fontId="6" type="noConversion"/>
  </si>
  <si>
    <t>임  상</t>
    <phoneticPr fontId="6" type="noConversion"/>
  </si>
  <si>
    <t>활엽수림</t>
    <phoneticPr fontId="6" type="noConversion"/>
  </si>
  <si>
    <t>혼효림</t>
    <phoneticPr fontId="6" type="noConversion"/>
  </si>
  <si>
    <t>침엽수림</t>
    <phoneticPr fontId="6" type="noConversion"/>
  </si>
  <si>
    <t>제거대상 식생량</t>
    <phoneticPr fontId="6" type="noConversion"/>
  </si>
  <si>
    <t>소(800본 이하)</t>
    <phoneticPr fontId="6" type="noConversion"/>
  </si>
  <si>
    <t>중(801~1,200본)</t>
    <phoneticPr fontId="6" type="noConversion"/>
  </si>
  <si>
    <t>밀(1,200본 초과)</t>
    <phoneticPr fontId="6" type="noConversion"/>
  </si>
  <si>
    <t xml:space="preserve"> 3) 소요재료</t>
    <phoneticPr fontId="6" type="noConversion"/>
  </si>
  <si>
    <t xml:space="preserve"> ㅇ.1대당 2인1조 작업으로
    소요인력별 50% 적용</t>
    <phoneticPr fontId="6" type="noConversion"/>
  </si>
  <si>
    <t>ㅇ.주연료(잡품)의 적용은 기준인력품과 현장요소인력품의 비율을 감안 적용</t>
    <phoneticPr fontId="6" type="noConversion"/>
  </si>
  <si>
    <t>* 예) 6.0명/ha 소요 : (휘발유 : 5.6ℓ +  잡품 : 주재료비 95%)/인 × 6.0명/ha × 50%</t>
    <phoneticPr fontId="6" type="noConversion"/>
  </si>
  <si>
    <t xml:space="preserve"> 4) 기계손료</t>
    <phoneticPr fontId="6" type="noConversion"/>
  </si>
  <si>
    <t>45cc
(배기량기준)</t>
    <phoneticPr fontId="6" type="noConversion"/>
  </si>
  <si>
    <t>ㅇ.손료는 1일 1인당-손료계수 0.0084의 50% 적용</t>
  </si>
  <si>
    <t>* 예) ha당 6명 인력소요 경우 : 0.0084 × 체인톱가격× 6.0명/ha × 50%</t>
    <phoneticPr fontId="6" type="noConversion"/>
  </si>
  <si>
    <t>라. 솎아베기(간벌)</t>
    <phoneticPr fontId="6" type="noConversion"/>
  </si>
  <si>
    <t xml:space="preserve"> 1) 소요인력(100본당)</t>
    <phoneticPr fontId="6" type="noConversion"/>
  </si>
  <si>
    <t>제거대상목
평균흉고직경</t>
    <phoneticPr fontId="6" type="noConversion"/>
  </si>
  <si>
    <t>벌목</t>
    <phoneticPr fontId="6" type="noConversion"/>
  </si>
  <si>
    <t>가지정리</t>
    <phoneticPr fontId="6" type="noConversion"/>
  </si>
  <si>
    <t>토막내기</t>
    <phoneticPr fontId="6" type="noConversion"/>
  </si>
  <si>
    <t>전목</t>
    <phoneticPr fontId="6" type="noConversion"/>
  </si>
  <si>
    <t>전간재</t>
    <phoneticPr fontId="6" type="noConversion"/>
  </si>
  <si>
    <t>단목</t>
    <phoneticPr fontId="6" type="noConversion"/>
  </si>
  <si>
    <t>10㎝ 이하</t>
    <phoneticPr fontId="6" type="noConversion"/>
  </si>
  <si>
    <t>12~14㎝</t>
    <phoneticPr fontId="6" type="noConversion"/>
  </si>
  <si>
    <t>16~18㎝</t>
    <phoneticPr fontId="6" type="noConversion"/>
  </si>
  <si>
    <t>20~22㎝</t>
    <phoneticPr fontId="6" type="noConversion"/>
  </si>
  <si>
    <t>24~26㎝</t>
    <phoneticPr fontId="6" type="noConversion"/>
  </si>
  <si>
    <t>28~30㎝</t>
    <phoneticPr fontId="6" type="noConversion"/>
  </si>
  <si>
    <t>32~34㎝</t>
    <phoneticPr fontId="6" type="noConversion"/>
  </si>
  <si>
    <t>36~38㎝</t>
    <phoneticPr fontId="6" type="noConversion"/>
  </si>
  <si>
    <t>40~42㎝</t>
    <phoneticPr fontId="6" type="noConversion"/>
  </si>
  <si>
    <t>44~46㎝</t>
    <phoneticPr fontId="6" type="noConversion"/>
  </si>
  <si>
    <t>48㎝ 이상</t>
    <phoneticPr fontId="6" type="noConversion"/>
  </si>
  <si>
    <t>ㅇ.소요인력은 체인톱 사용인력품 적용</t>
  </si>
  <si>
    <t>ㅇ.전목:벌목 공정을 적용, 전간재:벌목+가지정리 공정을 적용, 단목:벌목+가지정리+토막내기 공정을 적용</t>
    <phoneticPr fontId="6" type="noConversion"/>
  </si>
  <si>
    <t xml:space="preserve"> 2) 할인·할증요소</t>
    <phoneticPr fontId="6" type="noConversion"/>
  </si>
  <si>
    <t>규격재 생산</t>
    <phoneticPr fontId="6" type="noConversion"/>
  </si>
  <si>
    <t xml:space="preserve">  규격재생산을 위한 조재</t>
    <phoneticPr fontId="6" type="noConversion"/>
  </si>
  <si>
    <t>마. 가지치기</t>
    <phoneticPr fontId="6" type="noConversion"/>
  </si>
  <si>
    <t>1) 소요인력(100본 당)</t>
    <phoneticPr fontId="6" type="noConversion"/>
  </si>
  <si>
    <t>(인/100본)</t>
    <phoneticPr fontId="6" type="noConversion"/>
  </si>
  <si>
    <t>가지치기 높이</t>
    <phoneticPr fontId="6" type="noConversion"/>
  </si>
  <si>
    <t>소나무</t>
    <phoneticPr fontId="6" type="noConversion"/>
  </si>
  <si>
    <t>낙엽송</t>
    <phoneticPr fontId="6" type="noConversion"/>
  </si>
  <si>
    <t>잣나무</t>
    <phoneticPr fontId="6" type="noConversion"/>
  </si>
  <si>
    <t>리기다</t>
    <phoneticPr fontId="6" type="noConversion"/>
  </si>
  <si>
    <t>기타침엽수</t>
    <phoneticPr fontId="6" type="noConversion"/>
  </si>
  <si>
    <t>편백</t>
    <phoneticPr fontId="6" type="noConversion"/>
  </si>
  <si>
    <t>활엽수</t>
    <phoneticPr fontId="6" type="noConversion"/>
  </si>
  <si>
    <t>0~1m</t>
  </si>
  <si>
    <t>0~2m</t>
  </si>
  <si>
    <t>0~4m</t>
  </si>
  <si>
    <t>0~6m</t>
  </si>
  <si>
    <t>2~4m</t>
  </si>
  <si>
    <t>2~6m</t>
  </si>
  <si>
    <t>4~6m</t>
  </si>
  <si>
    <t>4. 산물수집</t>
    <phoneticPr fontId="6" type="noConversion"/>
  </si>
  <si>
    <t xml:space="preserve"> 가. 인력집재</t>
    <phoneticPr fontId="6" type="noConversion"/>
  </si>
  <si>
    <t xml:space="preserve">   1) 소요인력 및 수집량(1인 1일당)</t>
    <phoneticPr fontId="6" type="noConversion"/>
  </si>
  <si>
    <t>(단위:㎥)</t>
    <phoneticPr fontId="6" type="noConversion"/>
  </si>
  <si>
    <t>집재 거리</t>
    <phoneticPr fontId="6" type="noConversion"/>
  </si>
  <si>
    <t>간벌재의 직경(㎝)</t>
    <phoneticPr fontId="6" type="noConversion"/>
  </si>
  <si>
    <t>ㅇ.수집재적은 원목 생산재적이며, 집재거리는 최대 거리로서 재해우려구역 등 지조를 포함하여 전량 수집할 경우는</t>
    <phoneticPr fontId="6" type="noConversion"/>
  </si>
  <si>
    <t xml:space="preserve">   입목재적으로 산정하여 적용 가능</t>
    <phoneticPr fontId="6" type="noConversion"/>
  </si>
  <si>
    <t xml:space="preserve">   2) 할인·할증요소</t>
    <phoneticPr fontId="6" type="noConversion"/>
  </si>
  <si>
    <t xml:space="preserve"> 나. 기계장비집재</t>
    <phoneticPr fontId="6" type="noConversion"/>
  </si>
  <si>
    <t xml:space="preserve">  1) 소요인력 및 수집량</t>
    <phoneticPr fontId="6" type="noConversion"/>
  </si>
  <si>
    <t>(단위 : ㎥)</t>
    <phoneticPr fontId="6" type="noConversion"/>
  </si>
  <si>
    <t>소운반거리</t>
    <phoneticPr fontId="6" type="noConversion"/>
  </si>
  <si>
    <t>수집량</t>
    <phoneticPr fontId="6" type="noConversion"/>
  </si>
  <si>
    <t>50m 내외</t>
    <phoneticPr fontId="6" type="noConversion"/>
  </si>
  <si>
    <t xml:space="preserve"> 2인 1조(특별인부 1인, 보통인부 1인)</t>
    <phoneticPr fontId="6" type="noConversion"/>
  </si>
  <si>
    <t>집재거리</t>
    <phoneticPr fontId="6" type="noConversion"/>
  </si>
  <si>
    <t>20m 이하</t>
    <phoneticPr fontId="6" type="noConversion"/>
  </si>
  <si>
    <t>40m 이하</t>
    <phoneticPr fontId="6" type="noConversion"/>
  </si>
  <si>
    <t>60m 이하</t>
    <phoneticPr fontId="6" type="noConversion"/>
  </si>
  <si>
    <t>80m 이하</t>
    <phoneticPr fontId="6" type="noConversion"/>
  </si>
  <si>
    <t>100m 이하</t>
    <phoneticPr fontId="6" type="noConversion"/>
  </si>
  <si>
    <t xml:space="preserve"> 3인 1조(특별인부 1인, 보통인부 2인)</t>
    <phoneticPr fontId="6" type="noConversion"/>
  </si>
  <si>
    <t>&lt;참고&gt; 가선설치, 해체공정이 포함된 공정임</t>
    <phoneticPr fontId="6" type="noConversion"/>
  </si>
  <si>
    <t>㏊당 집재재적</t>
    <phoneticPr fontId="6" type="noConversion"/>
  </si>
  <si>
    <t>참 고</t>
    <phoneticPr fontId="6" type="noConversion"/>
  </si>
  <si>
    <t>20㎥ 이하</t>
    <phoneticPr fontId="6" type="noConversion"/>
  </si>
  <si>
    <t>21~30㎥</t>
    <phoneticPr fontId="6" type="noConversion"/>
  </si>
  <si>
    <t>31~40㎥</t>
    <phoneticPr fontId="6" type="noConversion"/>
  </si>
  <si>
    <t>41~50㎥</t>
    <phoneticPr fontId="6" type="noConversion"/>
  </si>
  <si>
    <t>50㎥ 초과</t>
    <phoneticPr fontId="6" type="noConversion"/>
  </si>
  <si>
    <t>0 ~ 100m</t>
    <phoneticPr fontId="6" type="noConversion"/>
  </si>
  <si>
    <t>특별인부</t>
    <phoneticPr fontId="6" type="noConversion"/>
  </si>
  <si>
    <t>0 ~ 150m</t>
    <phoneticPr fontId="6" type="noConversion"/>
  </si>
  <si>
    <t>0 ~ 200m</t>
    <phoneticPr fontId="6" type="noConversion"/>
  </si>
  <si>
    <t>0 ~ 250m</t>
    <phoneticPr fontId="6" type="noConversion"/>
  </si>
  <si>
    <t>윈칭거리</t>
    <phoneticPr fontId="6" type="noConversion"/>
  </si>
  <si>
    <t>원목단재적</t>
    <phoneticPr fontId="6" type="noConversion"/>
  </si>
  <si>
    <t>0.1~0.2㎥</t>
    <phoneticPr fontId="6" type="noConversion"/>
  </si>
  <si>
    <t>0.3~0.4㎥</t>
    <phoneticPr fontId="6" type="noConversion"/>
  </si>
  <si>
    <t>0.5㎥이상</t>
    <phoneticPr fontId="6" type="noConversion"/>
  </si>
  <si>
    <t>0 ~ 40m</t>
    <phoneticPr fontId="6" type="noConversion"/>
  </si>
  <si>
    <t>3인 1조
(건설기계운전기사-1명,
 특별인부-1명, 
 보통인부-1명)</t>
    <phoneticPr fontId="6" type="noConversion"/>
  </si>
  <si>
    <t>0 ~ 60m</t>
    <phoneticPr fontId="6" type="noConversion"/>
  </si>
  <si>
    <t>0 ~ 80m</t>
    <phoneticPr fontId="6" type="noConversion"/>
  </si>
  <si>
    <t>주행거리(㎞ 이하)</t>
    <phoneticPr fontId="6" type="noConversion"/>
  </si>
  <si>
    <t>작업회수</t>
    <phoneticPr fontId="6" type="noConversion"/>
  </si>
  <si>
    <t>집재량</t>
    <phoneticPr fontId="6" type="noConversion"/>
  </si>
  <si>
    <t>인력구분 - 건설기계운전기사 1명</t>
    <phoneticPr fontId="6" type="noConversion"/>
  </si>
  <si>
    <t>집재재적(㎥/㏊)</t>
    <phoneticPr fontId="6" type="noConversion"/>
  </si>
  <si>
    <t>참고</t>
    <phoneticPr fontId="6" type="noConversion"/>
  </si>
  <si>
    <t>150m 이하</t>
    <phoneticPr fontId="6" type="noConversion"/>
  </si>
  <si>
    <t>200m 이하</t>
    <phoneticPr fontId="6" type="noConversion"/>
  </si>
  <si>
    <t>0 ~ 20㎥</t>
    <phoneticPr fontId="6" type="noConversion"/>
  </si>
  <si>
    <t>3인 1조
(건설기계운전기사1명,
 특별인부 1명, 
 보통인부 1명)</t>
    <phoneticPr fontId="6" type="noConversion"/>
  </si>
  <si>
    <t>ㅇ.가선설치, 해체공정과 작업선까지의 횡단운반을 포함한 집재 작업 품임
ㅇ.대상면적은 산출시 가선설치길이 200m, 측방집재거리 25m(좌우 50m)를 기준으로 1㏊로 산정함</t>
    <phoneticPr fontId="6" type="noConversion"/>
  </si>
  <si>
    <t>21 ~ 40㎥</t>
    <phoneticPr fontId="6" type="noConversion"/>
  </si>
  <si>
    <t>41 ~ 60㎥</t>
    <phoneticPr fontId="6" type="noConversion"/>
  </si>
  <si>
    <t>61 ~ 80㎥</t>
    <phoneticPr fontId="6" type="noConversion"/>
  </si>
  <si>
    <t>81 ~ 100㎥</t>
    <phoneticPr fontId="6" type="noConversion"/>
  </si>
  <si>
    <t xml:space="preserve">    (1) 적용기준 : 가선설치·해체 품 + 집재작업 품</t>
    <phoneticPr fontId="6" type="noConversion"/>
  </si>
  <si>
    <t xml:space="preserve">    (2) 가설설치 소요인력(1노선1일당)</t>
    <phoneticPr fontId="6" type="noConversion"/>
  </si>
  <si>
    <t>(단위:조)</t>
    <phoneticPr fontId="6" type="noConversion"/>
  </si>
  <si>
    <t>집재방식</t>
    <phoneticPr fontId="6" type="noConversion"/>
  </si>
  <si>
    <t>작업로의 길이</t>
    <phoneticPr fontId="6" type="noConversion"/>
  </si>
  <si>
    <t>120m 이하</t>
    <phoneticPr fontId="6" type="noConversion"/>
  </si>
  <si>
    <t>160m 이하</t>
    <phoneticPr fontId="6" type="noConversion"/>
  </si>
  <si>
    <t>240m 이하</t>
    <phoneticPr fontId="6" type="noConversion"/>
  </si>
  <si>
    <t>280m 이하</t>
    <phoneticPr fontId="6" type="noConversion"/>
  </si>
  <si>
    <t>280m 이상</t>
    <phoneticPr fontId="6" type="noConversion"/>
  </si>
  <si>
    <t>상향집재</t>
    <phoneticPr fontId="6" type="noConversion"/>
  </si>
  <si>
    <t xml:space="preserve"> 3인1조(특별인부 2명, 
 보통인부 1명)</t>
    <phoneticPr fontId="6" type="noConversion"/>
  </si>
  <si>
    <t>하향집재</t>
    <phoneticPr fontId="6" type="noConversion"/>
  </si>
  <si>
    <t>ㅇ.소요인력은 가선 1회당(노선별) 설치 소요인력임</t>
  </si>
  <si>
    <t xml:space="preserve">    (3) 가선해체 소요인력(1노선1일당)</t>
    <phoneticPr fontId="6" type="noConversion"/>
  </si>
  <si>
    <t>281m 이상</t>
    <phoneticPr fontId="6" type="noConversion"/>
  </si>
  <si>
    <t>ㅇ.소요인력은 가선 1회당(노선별) 해체 소요인력임</t>
  </si>
  <si>
    <t xml:space="preserve">    (4) 집재 소요인력(1대1조1일당)</t>
    <phoneticPr fontId="6" type="noConversion"/>
  </si>
  <si>
    <t>노선별
집재재적(㎥/㏊)</t>
    <phoneticPr fontId="6" type="noConversion"/>
  </si>
  <si>
    <t>250m 이하</t>
    <phoneticPr fontId="6" type="noConversion"/>
  </si>
  <si>
    <t xml:space="preserve"> 4인 1조
(건설기계운전기사1명,
 특별인부-2명, 
 보통인부-1명)</t>
    <phoneticPr fontId="6" type="noConversion"/>
  </si>
  <si>
    <t>ㅇ.작업선까지의 횡단운반을 포함한 집재품</t>
  </si>
  <si>
    <t>ㅇ.대상면적은 산출시 1노선당 가선설치길이 250m, 측방집재거리 25m(좌우50m)를 기준으로 1노선당 작업면적을 1㏊로 산정함</t>
    <phoneticPr fontId="6" type="noConversion"/>
  </si>
  <si>
    <t>원목의 길이</t>
    <phoneticPr fontId="6" type="noConversion"/>
  </si>
  <si>
    <t>원목의 직경</t>
    <phoneticPr fontId="6" type="noConversion"/>
  </si>
  <si>
    <t>9㎝이하</t>
    <phoneticPr fontId="6" type="noConversion"/>
  </si>
  <si>
    <t>10~15㎝</t>
    <phoneticPr fontId="6" type="noConversion"/>
  </si>
  <si>
    <t>16~20㎝</t>
    <phoneticPr fontId="6" type="noConversion"/>
  </si>
  <si>
    <t>21~25㎝</t>
    <phoneticPr fontId="6" type="noConversion"/>
  </si>
  <si>
    <t>26~30㎝</t>
    <phoneticPr fontId="6" type="noConversion"/>
  </si>
  <si>
    <t>30㎝초과</t>
    <phoneticPr fontId="6" type="noConversion"/>
  </si>
  <si>
    <t>1.8m</t>
    <phoneticPr fontId="6" type="noConversion"/>
  </si>
  <si>
    <t>1인1조
(건설기계운전기사1명)</t>
    <phoneticPr fontId="6" type="noConversion"/>
  </si>
  <si>
    <t>2.7m</t>
    <phoneticPr fontId="6" type="noConversion"/>
  </si>
  <si>
    <t>3.6m</t>
    <phoneticPr fontId="6" type="noConversion"/>
  </si>
  <si>
    <t>ㅇ.임도변 또는 작업도상 토장에서 굴삭기를 이용한 원목집적작업 품임</t>
  </si>
  <si>
    <t>ㅇ.원목의 규격1.8m,2.7m,3.6m를 기준으로 함</t>
  </si>
  <si>
    <t>ㅇ.원목의 직경이 클수록 작업량은 증가됨</t>
  </si>
  <si>
    <t xml:space="preserve">  2) 할인·할증요소</t>
    <phoneticPr fontId="6" type="noConversion"/>
  </si>
  <si>
    <t xml:space="preserve"> ※ 할인·할증요소는 소요인력에 대하여만 적용(재료소요량에는 적용안함)</t>
    <phoneticPr fontId="6" type="noConversion"/>
  </si>
  <si>
    <t>장애물의 
종류와 정도</t>
    <phoneticPr fontId="6" type="noConversion"/>
  </si>
  <si>
    <t>소운반 거리</t>
    <phoneticPr fontId="6" type="noConversion"/>
  </si>
  <si>
    <t xml:space="preserve"> 0 ~  5m</t>
    <phoneticPr fontId="6" type="noConversion"/>
  </si>
  <si>
    <t xml:space="preserve"> 6 ~ 10m</t>
    <phoneticPr fontId="6" type="noConversion"/>
  </si>
  <si>
    <t>11 ~ 20m</t>
    <phoneticPr fontId="6" type="noConversion"/>
  </si>
  <si>
    <t>할인·할증률</t>
    <phoneticPr fontId="6" type="noConversion"/>
  </si>
  <si>
    <t>집재방향</t>
    <phoneticPr fontId="6" type="noConversion"/>
  </si>
  <si>
    <t>주행 장애물 상태</t>
    <phoneticPr fontId="6" type="noConversion"/>
  </si>
  <si>
    <t>돌, 도랑, 그루터기 등으로 주행이 매우 힘들다</t>
    <phoneticPr fontId="6" type="noConversion"/>
  </si>
  <si>
    <t>돌, 도랑, 그루터기 등으로 주행이 다소 힘들다</t>
    <phoneticPr fontId="6" type="noConversion"/>
  </si>
  <si>
    <t>주행에 어려움이 없다</t>
    <phoneticPr fontId="6" type="noConversion"/>
  </si>
  <si>
    <t>측방집재거리</t>
    <phoneticPr fontId="6" type="noConversion"/>
  </si>
  <si>
    <t xml:space="preserve">  3) 소요재료</t>
    <phoneticPr fontId="6" type="noConversion"/>
  </si>
  <si>
    <t>기계명</t>
    <phoneticPr fontId="6" type="noConversion"/>
  </si>
  <si>
    <t>재료비(1일당 소요량)</t>
    <phoneticPr fontId="6" type="noConversion"/>
  </si>
  <si>
    <t>주연료(ℓ)</t>
    <phoneticPr fontId="6" type="noConversion"/>
  </si>
  <si>
    <t>아키야윈치</t>
    <phoneticPr fontId="6" type="noConversion"/>
  </si>
  <si>
    <t>(휘발유)</t>
    <phoneticPr fontId="6" type="noConversion"/>
  </si>
  <si>
    <t>ㅇ.잡품은 주연료비에 대한 비율로 적용</t>
    <phoneticPr fontId="6" type="noConversion"/>
  </si>
  <si>
    <t>ㅇ.주연료(잡품)는 1일당 소요량임
ㅇ.잡품은 엔진유, 기어유, 그리스 등 기타 소모품에 해당하며 주연료비에 대하여 금액비율로 적용</t>
    <phoneticPr fontId="6" type="noConversion"/>
  </si>
  <si>
    <t>2드럼 케이블윈치</t>
    <phoneticPr fontId="6" type="noConversion"/>
  </si>
  <si>
    <t>(경유)</t>
    <phoneticPr fontId="6" type="noConversion"/>
  </si>
  <si>
    <t>파르미윈치(트랙터 포함)</t>
    <phoneticPr fontId="6" type="noConversion"/>
  </si>
  <si>
    <t>로깅부기(트랙터 포함)</t>
    <phoneticPr fontId="6" type="noConversion"/>
  </si>
  <si>
    <t>소형포워더</t>
    <phoneticPr fontId="6" type="noConversion"/>
  </si>
  <si>
    <t>타워야더(RME 300T)</t>
    <phoneticPr fontId="6" type="noConversion"/>
  </si>
  <si>
    <t>타워야더(K-301)</t>
    <phoneticPr fontId="6" type="noConversion"/>
  </si>
  <si>
    <t>HAM 200(트랙터 포함)</t>
    <phoneticPr fontId="6" type="noConversion"/>
  </si>
  <si>
    <t>소형굴삭기</t>
    <phoneticPr fontId="6" type="noConversion"/>
  </si>
  <si>
    <t xml:space="preserve">  4) 기계손료</t>
    <phoneticPr fontId="6" type="noConversion"/>
  </si>
  <si>
    <t>기계손료(1일당 적용기준)</t>
    <phoneticPr fontId="6" type="noConversion"/>
  </si>
  <si>
    <t>손료계수</t>
    <phoneticPr fontId="6" type="noConversion"/>
  </si>
  <si>
    <t>장비가격('10년)</t>
    <phoneticPr fontId="6" type="noConversion"/>
  </si>
  <si>
    <t>천원</t>
    <phoneticPr fontId="6" type="noConversion"/>
  </si>
  <si>
    <t xml:space="preserve"> 손료계수 × 장비가격
 × 적용일수</t>
    <phoneticPr fontId="6" type="noConversion"/>
  </si>
  <si>
    <t>ㅇ.손료는 해당 장비가격에 대하여 적용하며 장비가격은 공장도가격 및 수입가격으로 적용(기타 세부사항은 건설표준품셈의 적용기준에 준하여 적용)
ㅇ.손료계수는 1일당 1대 적용기준으로 산정 (1일미만 사용시도 1일 적용)</t>
    <phoneticPr fontId="6" type="noConversion"/>
  </si>
  <si>
    <t>천원</t>
  </si>
  <si>
    <t>5. 산물 임내정리</t>
    <phoneticPr fontId="6" type="noConversion"/>
  </si>
  <si>
    <t xml:space="preserve"> 가. 소요인력(㏊당)</t>
    <phoneticPr fontId="6" type="noConversion"/>
  </si>
  <si>
    <t>(단위 : 인)</t>
    <phoneticPr fontId="6" type="noConversion"/>
  </si>
  <si>
    <t>정리산물(㎥/㏊)</t>
    <phoneticPr fontId="6" type="noConversion"/>
  </si>
  <si>
    <t>10㎥미만</t>
    <phoneticPr fontId="6" type="noConversion"/>
  </si>
  <si>
    <t>10㎥이상</t>
    <phoneticPr fontId="6" type="noConversion"/>
  </si>
  <si>
    <t>15㎥이상</t>
    <phoneticPr fontId="6" type="noConversion"/>
  </si>
  <si>
    <t>20㎥이상</t>
    <phoneticPr fontId="6" type="noConversion"/>
  </si>
  <si>
    <t>25㎥이상</t>
    <phoneticPr fontId="6" type="noConversion"/>
  </si>
  <si>
    <t>30㎥이상</t>
    <phoneticPr fontId="6" type="noConversion"/>
  </si>
  <si>
    <t>35㎥이상</t>
    <phoneticPr fontId="6" type="noConversion"/>
  </si>
  <si>
    <t>40㎥이상</t>
    <phoneticPr fontId="6" type="noConversion"/>
  </si>
  <si>
    <t>45㎥이상</t>
    <phoneticPr fontId="6" type="noConversion"/>
  </si>
  <si>
    <t>50㎥이상</t>
    <phoneticPr fontId="6" type="noConversion"/>
  </si>
  <si>
    <t>ㅇ.경관유지, 임지의 특수성 등을 고려하여 산물을 등고선 방향으로 정리하는 공정</t>
  </si>
  <si>
    <t>ㅇ.산물 임내정리품은 지조를 포함한 입목재적 품임</t>
  </si>
  <si>
    <t xml:space="preserve"> 나. 할인·할증요소</t>
    <phoneticPr fontId="6" type="noConversion"/>
  </si>
  <si>
    <t>완 (15˚ 미만)</t>
    <phoneticPr fontId="6" type="noConversion"/>
  </si>
  <si>
    <t>중 (15˚~30˚)</t>
    <phoneticPr fontId="6" type="noConversion"/>
  </si>
  <si>
    <t>급 (30˚ 초과)</t>
    <phoneticPr fontId="6" type="noConversion"/>
  </si>
  <si>
    <t>합계</t>
    <phoneticPr fontId="6" type="noConversion"/>
  </si>
  <si>
    <t>특 별 시 방 서</t>
    <phoneticPr fontId="6" type="noConversion"/>
  </si>
  <si>
    <t>1. 적용기준</t>
  </si>
  <si>
    <t>2. 작업 일반</t>
  </si>
  <si>
    <t xml:space="preserve">  가. 준비작업</t>
    <phoneticPr fontId="6" type="noConversion"/>
  </si>
  <si>
    <t xml:space="preserve">   면적 및 수량의 검측에 필요한 면적확인은 일반시방서 제13항에 따라야 한다.</t>
    <phoneticPr fontId="6" type="noConversion"/>
  </si>
  <si>
    <t xml:space="preserve">  나. 작업준비</t>
    <phoneticPr fontId="6" type="noConversion"/>
  </si>
  <si>
    <t xml:space="preserve">  다. 산불예방</t>
    <phoneticPr fontId="6" type="noConversion"/>
  </si>
  <si>
    <t xml:space="preserve">  라. 작업방법</t>
    <phoneticPr fontId="6" type="noConversion"/>
  </si>
  <si>
    <t xml:space="preserve">  마. 작업장내 산물 처리</t>
    <phoneticPr fontId="6" type="noConversion"/>
  </si>
  <si>
    <t xml:space="preserve">  바. 안전교육 </t>
    <phoneticPr fontId="6" type="noConversion"/>
  </si>
  <si>
    <t xml:space="preserve">  사. 표준지 관리</t>
    <phoneticPr fontId="6" type="noConversion"/>
  </si>
  <si>
    <t xml:space="preserve">  아. 작업장 환경관리</t>
    <phoneticPr fontId="6" type="noConversion"/>
  </si>
  <si>
    <t xml:space="preserve">  자. 야생동물 보호</t>
    <phoneticPr fontId="6" type="noConversion"/>
  </si>
  <si>
    <t xml:space="preserve">  차. 하층식생 관리</t>
    <phoneticPr fontId="6" type="noConversion"/>
  </si>
  <si>
    <t xml:space="preserve">  카. 임연부 관리</t>
    <phoneticPr fontId="6" type="noConversion"/>
  </si>
  <si>
    <t xml:space="preserve">  타. 등산로 관리</t>
    <phoneticPr fontId="6" type="noConversion"/>
  </si>
  <si>
    <t xml:space="preserve">  파. 계곡부 작업</t>
    <phoneticPr fontId="6" type="noConversion"/>
  </si>
  <si>
    <t xml:space="preserve">  하. 선목작업</t>
    <phoneticPr fontId="6" type="noConversion"/>
  </si>
  <si>
    <t xml:space="preserve">   선목작업은 육림사업에서 가장 중요한 작업으로 아래와 같은 사항을 반드시 준수 실행하여야 한다.</t>
    <phoneticPr fontId="6" type="noConversion"/>
  </si>
  <si>
    <t xml:space="preserve">  거. 작업로 설치</t>
    <phoneticPr fontId="6" type="noConversion"/>
  </si>
  <si>
    <t xml:space="preserve">  너. 제거목의 조재</t>
    <phoneticPr fontId="6" type="noConversion"/>
  </si>
  <si>
    <t xml:space="preserve">  더. 미래목 등 표시</t>
    <phoneticPr fontId="6" type="noConversion"/>
  </si>
  <si>
    <t>3. 기 타</t>
  </si>
  <si>
    <t>전 문 시 방 서</t>
    <phoneticPr fontId="6" type="noConversion"/>
  </si>
  <si>
    <t>제1장. 산림의 기능별 조성․관리 방법</t>
    <phoneticPr fontId="6" type="noConversion"/>
  </si>
  <si>
    <t xml:space="preserve">1. 산림의 기능구분 </t>
  </si>
  <si>
    <t>2. 목재생산림의 조성․관리</t>
  </si>
  <si>
    <t xml:space="preserve">  가. 관리목표</t>
    <phoneticPr fontId="6" type="noConversion"/>
  </si>
  <si>
    <t xml:space="preserve">    생태적 안정을 기반으로 하여 국민경제 활동에 필요한 양질의 목재를 지속적·효율적으로 생산·공급하기 위한 산림</t>
    <phoneticPr fontId="6" type="noConversion"/>
  </si>
  <si>
    <t xml:space="preserve">  나. 목표로 하는 산림</t>
    <phoneticPr fontId="6" type="noConversion"/>
  </si>
  <si>
    <t xml:space="preserve">        1) 목표지름 : 40 ㎝ 이상</t>
    <phoneticPr fontId="6" type="noConversion"/>
  </si>
  <si>
    <t xml:space="preserve">        2) 용도 : 문화재, 화장단판, 합판, 고급제재(각재, 판재) 구조재, 고급건축재, 가구재, 악기재 등</t>
    <phoneticPr fontId="6" type="noConversion"/>
  </si>
  <si>
    <t xml:space="preserve">        1) 목표지름 : 40 ㎝ 미만 20 ㎝ 이상</t>
    <phoneticPr fontId="6" type="noConversion"/>
  </si>
  <si>
    <t xml:space="preserve">        2) 용도 : 건축재, 소형가구재, 공예재, 일반제재(각재, 판재) 등</t>
    <phoneticPr fontId="6" type="noConversion"/>
  </si>
  <si>
    <t xml:space="preserve">        1) 목표지름 : 20 ㎝ 미만</t>
    <phoneticPr fontId="6" type="noConversion"/>
  </si>
  <si>
    <t xml:space="preserve">        2) 용도 : 가설재, 포장재, 일반제재(소각재, 소판재), 펄프재, 칲, 톱밥용 등</t>
    <phoneticPr fontId="6" type="noConversion"/>
  </si>
  <si>
    <t xml:space="preserve">        2) 용도 : 문화재, 화장단판, 합판, 고급제재(각재, 판재) 등</t>
    <phoneticPr fontId="6" type="noConversion"/>
  </si>
  <si>
    <t xml:space="preserve">        2) 용도 : 구조재, 고급건축재, 가구재, 악기재, 일반제재(각재, 판재) 등</t>
    <phoneticPr fontId="6" type="noConversion"/>
  </si>
  <si>
    <t xml:space="preserve">        2) 용도 : 특수용(약용·식용), 공예재, 버섯용원목, 펄프재</t>
    <phoneticPr fontId="6" type="noConversion"/>
  </si>
  <si>
    <t xml:space="preserve">  다. 관리대상</t>
    <phoneticPr fontId="6" type="noConversion"/>
  </si>
  <si>
    <t xml:space="preserve">  라. 관리의 원칙</t>
    <phoneticPr fontId="6" type="noConversion"/>
  </si>
  <si>
    <t xml:space="preserve">  마. 인공림의 조성․관리</t>
    <phoneticPr fontId="6" type="noConversion"/>
  </si>
  <si>
    <t xml:space="preserve">      (나) 부수종은 산림의 생태적 안정성을 위해 또는 보조적 목재생산재로 활용할 수 있는 수종</t>
    <phoneticPr fontId="6" type="noConversion"/>
  </si>
  <si>
    <t xml:space="preserve">  바. 천연림의 조성․관리</t>
    <phoneticPr fontId="6" type="noConversion"/>
  </si>
  <si>
    <t xml:space="preserve">      (가) 주수종은 생산목표재가 되는 수종으로 함</t>
    <phoneticPr fontId="6" type="noConversion"/>
  </si>
  <si>
    <t xml:space="preserve">      (가) 목표생산재가 정해지기 전까지는 제2장에서 정하는 바와 같이 숲가꾸기를 실시함</t>
    <phoneticPr fontId="6" type="noConversion"/>
  </si>
  <si>
    <t xml:space="preserve">      (나) 목표생산재가 우량대경재일 경우에는 도태간벌을 적용함</t>
    <phoneticPr fontId="6" type="noConversion"/>
  </si>
  <si>
    <t xml:space="preserve">      (라) 목표생산재가 일반소경재일 경우에는 수종의 특성에 따라 솎아베기 작업시 가지치기를 생략할 수  있음</t>
    <phoneticPr fontId="6" type="noConversion"/>
  </si>
  <si>
    <t>3. 수원함양림의 조성․관리</t>
  </si>
  <si>
    <t xml:space="preserve">    수자원함양기능과 수질정화기능이 고도로 증진되는 산림</t>
    <phoneticPr fontId="6" type="noConversion"/>
  </si>
  <si>
    <t xml:space="preserve">    다층혼효림(多層混淆林)</t>
    <phoneticPr fontId="6" type="noConversion"/>
  </si>
  <si>
    <t xml:space="preserve">  다. 관리대상 </t>
    <phoneticPr fontId="6" type="noConversion"/>
  </si>
  <si>
    <t xml:space="preserve">  라. 조림</t>
    <phoneticPr fontId="6" type="noConversion"/>
  </si>
  <si>
    <t xml:space="preserve">  마. 숲가꾸기 </t>
    <phoneticPr fontId="6" type="noConversion"/>
  </si>
  <si>
    <t xml:space="preserve">        1) 계곡으로부터 계곡부 홍수위 폭 만큼의 계곡부 양안 지역</t>
    <phoneticPr fontId="6" type="noConversion"/>
  </si>
  <si>
    <t xml:space="preserve">        2) 호소, 저수지 등 수변부는 만수위로부터 30 m 이내 지역</t>
    <phoneticPr fontId="6" type="noConversion"/>
  </si>
  <si>
    <t xml:space="preserve">        3) 하천의 홍수위로부터 30 m 이내 지역</t>
    <phoneticPr fontId="6" type="noConversion"/>
  </si>
  <si>
    <t xml:space="preserve">  바. 수확</t>
    <phoneticPr fontId="6" type="noConversion"/>
  </si>
  <si>
    <t>4. 산지재해방지림의 조성․관리</t>
  </si>
  <si>
    <t xml:space="preserve">    산사태, 토사유출, 대형산불, 산림병해충 등 각종 산림재해에 강한 산림</t>
    <phoneticPr fontId="6" type="noConversion"/>
  </si>
  <si>
    <t xml:space="preserve">  라. 사방지․토사방비보안림</t>
    <phoneticPr fontId="6" type="noConversion"/>
  </si>
  <si>
    <t xml:space="preserve">  마. 산사태가 우려되는 과밀 침엽수 단순림 </t>
    <phoneticPr fontId="6" type="noConversion"/>
  </si>
  <si>
    <t xml:space="preserve">      낙엽송, 편백 등의 침엽수 단순림 중 산림관리자가 산사태 피해 이력, 현재의 산림 상태 등을 고려하여 결정</t>
    <phoneticPr fontId="6" type="noConversion"/>
  </si>
  <si>
    <t xml:space="preserve">      조림이 필요할 경우는 심근성 수종을 중심으로 혼효림 조성</t>
    <phoneticPr fontId="6" type="noConversion"/>
  </si>
  <si>
    <t xml:space="preserve">  바. 대형산불의 발생이 우려되는 지역의 침엽수 단순림</t>
    <phoneticPr fontId="6" type="noConversion"/>
  </si>
  <si>
    <t xml:space="preserve">  사. 산림병해충의 피해 우려가 있는 단순림</t>
    <phoneticPr fontId="6" type="noConversion"/>
  </si>
  <si>
    <t xml:space="preserve">5. 자연환경보전림의 조성․관리 </t>
    <phoneticPr fontId="6" type="noConversion"/>
  </si>
  <si>
    <t xml:space="preserve">  가. 관리목표 </t>
    <phoneticPr fontId="6" type="noConversion"/>
  </si>
  <si>
    <t xml:space="preserve">      보호할 가치가 있는 산림자원이 건강하게 보전될 수 있는 산림</t>
    <phoneticPr fontId="6" type="noConversion"/>
  </si>
  <si>
    <t xml:space="preserve">  나. 자연환경보전림의 유형구분</t>
    <phoneticPr fontId="6" type="noConversion"/>
  </si>
  <si>
    <t xml:space="preserve">  다. 목표로 하는 산림</t>
    <phoneticPr fontId="6" type="noConversion"/>
  </si>
  <si>
    <t xml:space="preserve">  라. 관리대상</t>
    <phoneticPr fontId="6" type="noConversion"/>
  </si>
  <si>
    <t xml:space="preserve">  마. 관리의 기본 방향</t>
    <phoneticPr fontId="6" type="noConversion"/>
  </si>
  <si>
    <t xml:space="preserve">    자연환경보전림은 해당 법률의 지정·결정의 취지에 맞게 관리하여야 하며, 해당부처기관과 협의하여 추진</t>
    <phoneticPr fontId="6" type="noConversion"/>
  </si>
  <si>
    <t xml:space="preserve">  바. 보전형</t>
    <phoneticPr fontId="6" type="noConversion"/>
  </si>
  <si>
    <t xml:space="preserve">  사. 문화형</t>
    <phoneticPr fontId="6" type="noConversion"/>
  </si>
  <si>
    <t xml:space="preserve">  아. 학술․교육형</t>
    <phoneticPr fontId="6" type="noConversion"/>
  </si>
  <si>
    <t>6. 산림휴양림의 조성․관리</t>
    <phoneticPr fontId="6" type="noConversion"/>
  </si>
  <si>
    <t xml:space="preserve">    지역적 특성에 적합한 다층림 또는 다층혼효림</t>
    <phoneticPr fontId="6" type="noConversion"/>
  </si>
  <si>
    <t xml:space="preserve">  라. 산림휴양림의 구분</t>
    <phoneticPr fontId="6" type="noConversion"/>
  </si>
  <si>
    <t xml:space="preserve">  마. 공간이용지역의 관리 </t>
    <phoneticPr fontId="6" type="noConversion"/>
  </si>
  <si>
    <t xml:space="preserve">  바. 자연유지지역의 관리 </t>
    <phoneticPr fontId="6" type="noConversion"/>
  </si>
  <si>
    <t>7. 생활환경보전림의 조성․관리</t>
    <phoneticPr fontId="6" type="noConversion"/>
  </si>
  <si>
    <t xml:space="preserve">    도시와 생활권 주변의 경관유지 등 쾌적한 환경을 제공하는 산림</t>
    <phoneticPr fontId="6" type="noConversion"/>
  </si>
  <si>
    <t xml:space="preserve">  나. 유형구분</t>
    <phoneticPr fontId="6" type="noConversion"/>
  </si>
  <si>
    <t xml:space="preserve">  라. 관리대상 </t>
    <phoneticPr fontId="6" type="noConversion"/>
  </si>
  <si>
    <t xml:space="preserve">  마. 공원형․경관형</t>
    <phoneticPr fontId="6" type="noConversion"/>
  </si>
  <si>
    <t xml:space="preserve">  바. 방풍․방음형</t>
    <phoneticPr fontId="6" type="noConversion"/>
  </si>
  <si>
    <t xml:space="preserve">  사. 생산형</t>
    <phoneticPr fontId="6" type="noConversion"/>
  </si>
  <si>
    <t>제2장 산림자원 조성·관리 일반지침</t>
    <phoneticPr fontId="6" type="noConversion"/>
  </si>
  <si>
    <t xml:space="preserve">1. 어린나무가꾸기 </t>
    <phoneticPr fontId="6" type="noConversion"/>
  </si>
  <si>
    <t xml:space="preserve">  가. 작업 대상지 </t>
    <phoneticPr fontId="6" type="noConversion"/>
  </si>
  <si>
    <t xml:space="preserve">  나. 작업 시기</t>
    <phoneticPr fontId="6" type="noConversion"/>
  </si>
  <si>
    <t xml:space="preserve">  다. 작업 방법 </t>
    <phoneticPr fontId="6" type="noConversion"/>
  </si>
  <si>
    <t>2. 가지치기</t>
    <phoneticPr fontId="6" type="noConversion"/>
  </si>
  <si>
    <t xml:space="preserve">  다. 적용 대상 </t>
    <phoneticPr fontId="6" type="noConversion"/>
  </si>
  <si>
    <t xml:space="preserve">  라. 작업 방법</t>
    <phoneticPr fontId="6" type="noConversion"/>
  </si>
  <si>
    <t>3. 솎아베기</t>
    <phoneticPr fontId="6" type="noConversion"/>
  </si>
  <si>
    <t xml:space="preserve">  가. 작업 대상지</t>
    <phoneticPr fontId="6" type="noConversion"/>
  </si>
  <si>
    <t xml:space="preserve">  나. 작업 시기 및 사업종의 구분 추진</t>
    <phoneticPr fontId="6" type="noConversion"/>
  </si>
  <si>
    <t xml:space="preserve">  다. 솎아베기 종류별 작업 방법</t>
    <phoneticPr fontId="6" type="noConversion"/>
  </si>
  <si>
    <t>“별표 1” 간벌후 임목본수 기준표</t>
    <phoneticPr fontId="6" type="noConversion"/>
  </si>
  <si>
    <t>(단위 : 본/ha)</t>
    <phoneticPr fontId="6" type="noConversion"/>
  </si>
  <si>
    <t>수 종</t>
  </si>
  <si>
    <t>가슴높이 지름(㎝)</t>
  </si>
  <si>
    <t>잣 나 무</t>
  </si>
  <si>
    <t>-</t>
  </si>
  <si>
    <t>낙 엽 송</t>
  </si>
  <si>
    <t>리기다소나무</t>
    <phoneticPr fontId="1" type="noConversion"/>
  </si>
  <si>
    <t>소 (강원)</t>
    <phoneticPr fontId="1" type="noConversion"/>
  </si>
  <si>
    <t>소 (중부)</t>
    <phoneticPr fontId="1" type="noConversion"/>
  </si>
  <si>
    <t>삼 나 무</t>
  </si>
  <si>
    <t>편     백</t>
    <phoneticPr fontId="1" type="noConversion"/>
  </si>
  <si>
    <t>해     송</t>
    <phoneticPr fontId="1" type="noConversion"/>
  </si>
  <si>
    <t>참나무류</t>
    <phoneticPr fontId="1" type="noConversion"/>
  </si>
  <si>
    <t xml:space="preserve">4. 천연림보육 </t>
    <phoneticPr fontId="6" type="noConversion"/>
  </si>
  <si>
    <t xml:space="preserve">  가. 대상지 </t>
    <phoneticPr fontId="6" type="noConversion"/>
  </si>
  <si>
    <t xml:space="preserve">  다. 유령림단계의 작업 방법</t>
    <phoneticPr fontId="6" type="noConversion"/>
  </si>
  <si>
    <t xml:space="preserve">  라. 솎아베기 단계의 작업 방법</t>
    <phoneticPr fontId="6" type="noConversion"/>
  </si>
  <si>
    <t xml:space="preserve">5. 천연림개량 </t>
    <phoneticPr fontId="6" type="noConversion"/>
  </si>
  <si>
    <t xml:space="preserve">  가. 대상지</t>
    <phoneticPr fontId="6" type="noConversion"/>
  </si>
  <si>
    <t xml:space="preserve">  나. 작업 시기는 천연림보육과 같음 </t>
    <phoneticPr fontId="6" type="noConversion"/>
  </si>
  <si>
    <t xml:space="preserve">6. 산물의 처리 </t>
    <phoneticPr fontId="6" type="noConversion"/>
  </si>
  <si>
    <t xml:space="preserve">  가. 처리 대상 산물</t>
    <phoneticPr fontId="6" type="noConversion"/>
  </si>
  <si>
    <t xml:space="preserve">  나. 산물의 수집 또는 이동 </t>
    <phoneticPr fontId="6" type="noConversion"/>
  </si>
  <si>
    <t>7. 임연부의 조성, 관리</t>
    <phoneticPr fontId="6" type="noConversion"/>
  </si>
  <si>
    <t xml:space="preserve">  나. 작업 방법</t>
    <phoneticPr fontId="6" type="noConversion"/>
  </si>
  <si>
    <t>계</t>
    <phoneticPr fontId="6" type="noConversion"/>
  </si>
  <si>
    <t>목재생산림</t>
    <phoneticPr fontId="6" type="noConversion"/>
  </si>
  <si>
    <t>2)</t>
  </si>
  <si>
    <t>3)</t>
  </si>
  <si>
    <t>사 업 비 원 가 계 산 서</t>
    <phoneticPr fontId="6" type="noConversion"/>
  </si>
  <si>
    <t xml:space="preserve">                                구 분
            비 목</t>
    <phoneticPr fontId="6" type="noConversion"/>
  </si>
  <si>
    <t>금액</t>
    <phoneticPr fontId="6" type="noConversion"/>
  </si>
  <si>
    <t>구성비</t>
    <phoneticPr fontId="6" type="noConversion"/>
  </si>
  <si>
    <t>비         고</t>
    <phoneticPr fontId="6" type="noConversion"/>
  </si>
  <si>
    <t>적용방법</t>
    <phoneticPr fontId="6" type="noConversion"/>
  </si>
  <si>
    <t>요율</t>
    <phoneticPr fontId="6" type="noConversion"/>
  </si>
  <si>
    <t>적용기준</t>
    <phoneticPr fontId="6" type="noConversion"/>
  </si>
  <si>
    <t>순
공
사
원
가</t>
    <phoneticPr fontId="6" type="noConversion"/>
  </si>
  <si>
    <t>재
료
비</t>
    <phoneticPr fontId="6" type="noConversion"/>
  </si>
  <si>
    <t>직접재료비</t>
    <phoneticPr fontId="6" type="noConversion"/>
  </si>
  <si>
    <t>주재료비+잡품</t>
    <phoneticPr fontId="6" type="noConversion"/>
  </si>
  <si>
    <t>산림청 품셈기준</t>
    <phoneticPr fontId="6" type="noConversion"/>
  </si>
  <si>
    <t>간접재료비</t>
    <phoneticPr fontId="6" type="noConversion"/>
  </si>
  <si>
    <t>소계</t>
    <phoneticPr fontId="6" type="noConversion"/>
  </si>
  <si>
    <t>노
무
비</t>
    <phoneticPr fontId="6" type="noConversion"/>
  </si>
  <si>
    <t>직접노무비</t>
    <phoneticPr fontId="6" type="noConversion"/>
  </si>
  <si>
    <t>간접노무비</t>
    <phoneticPr fontId="6" type="noConversion"/>
  </si>
  <si>
    <t>(직접노무비) ×</t>
    <phoneticPr fontId="6" type="noConversion"/>
  </si>
  <si>
    <t>조달청 토목공사원가 제비율</t>
    <phoneticPr fontId="6" type="noConversion"/>
  </si>
  <si>
    <t>경
비</t>
    <phoneticPr fontId="6" type="noConversion"/>
  </si>
  <si>
    <t>기계경비</t>
    <phoneticPr fontId="6" type="noConversion"/>
  </si>
  <si>
    <t>(장비단가) ×</t>
    <phoneticPr fontId="6" type="noConversion"/>
  </si>
  <si>
    <t>기계손료</t>
    <phoneticPr fontId="6" type="noConversion"/>
  </si>
  <si>
    <t>산업재해보상보험</t>
    <phoneticPr fontId="6" type="noConversion"/>
  </si>
  <si>
    <t>(노무비) ×</t>
    <phoneticPr fontId="6" type="noConversion"/>
  </si>
  <si>
    <t>고용보험료</t>
    <phoneticPr fontId="6" type="noConversion"/>
  </si>
  <si>
    <t>국민건강보험료</t>
    <phoneticPr fontId="6" type="noConversion"/>
  </si>
  <si>
    <t>1개월 이상</t>
    <phoneticPr fontId="6" type="noConversion"/>
  </si>
  <si>
    <t>국민연금보험료</t>
    <phoneticPr fontId="6" type="noConversion"/>
  </si>
  <si>
    <t>노인장기요양보험료</t>
    <phoneticPr fontId="6" type="noConversion"/>
  </si>
  <si>
    <t>(국민건강보험료) ×</t>
    <phoneticPr fontId="6" type="noConversion"/>
  </si>
  <si>
    <t>산업안전보건관리비</t>
    <phoneticPr fontId="6" type="noConversion"/>
  </si>
  <si>
    <t>(재료비+직접노무비) ×</t>
    <phoneticPr fontId="6" type="noConversion"/>
  </si>
  <si>
    <t>재료비+노무비+경비</t>
    <phoneticPr fontId="6" type="noConversion"/>
  </si>
  <si>
    <t>일반관리비</t>
    <phoneticPr fontId="6" type="noConversion"/>
  </si>
  <si>
    <t>(재료비+노무비+경비) ×</t>
    <phoneticPr fontId="6" type="noConversion"/>
  </si>
  <si>
    <t>이윤</t>
    <phoneticPr fontId="6" type="noConversion"/>
  </si>
  <si>
    <t>(노무비+경비+일반관리비) ×</t>
    <phoneticPr fontId="6" type="noConversion"/>
  </si>
  <si>
    <t>총원가</t>
    <phoneticPr fontId="6" type="noConversion"/>
  </si>
  <si>
    <t>부가가치세</t>
    <phoneticPr fontId="6" type="noConversion"/>
  </si>
  <si>
    <t>(총원가) ×</t>
    <phoneticPr fontId="6" type="noConversion"/>
  </si>
  <si>
    <t>부가가치세법</t>
    <phoneticPr fontId="6" type="noConversion"/>
  </si>
  <si>
    <t>총원가+부가가치세</t>
    <phoneticPr fontId="6" type="noConversion"/>
  </si>
  <si>
    <t>단위</t>
    <phoneticPr fontId="28" type="noConversion"/>
  </si>
  <si>
    <t>면 적</t>
    <phoneticPr fontId="28" type="noConversion"/>
  </si>
  <si>
    <t>비고</t>
    <phoneticPr fontId="28" type="noConversion"/>
  </si>
  <si>
    <t>금 액</t>
    <phoneticPr fontId="28" type="noConversion"/>
  </si>
  <si>
    <t>합    계</t>
    <phoneticPr fontId="28" type="noConversion"/>
  </si>
  <si>
    <t>(단위 : 원)</t>
    <phoneticPr fontId="1" type="noConversion"/>
  </si>
  <si>
    <t>임 반</t>
    <phoneticPr fontId="28" type="noConversion"/>
  </si>
  <si>
    <t>소 반</t>
    <phoneticPr fontId="1" type="noConversion"/>
  </si>
  <si>
    <t>계</t>
    <phoneticPr fontId="28" type="noConversion"/>
  </si>
  <si>
    <t>노무비</t>
    <phoneticPr fontId="28" type="noConversion"/>
  </si>
  <si>
    <t>재료비</t>
    <phoneticPr fontId="28" type="noConversion"/>
  </si>
  <si>
    <t>기계경비</t>
    <phoneticPr fontId="28" type="noConversion"/>
  </si>
  <si>
    <t>비고</t>
    <phoneticPr fontId="28" type="noConversion"/>
  </si>
  <si>
    <t>단가</t>
    <phoneticPr fontId="28" type="noConversion"/>
  </si>
  <si>
    <t>금 액</t>
    <phoneticPr fontId="28" type="noConversion"/>
  </si>
  <si>
    <t>임 반 :</t>
    <phoneticPr fontId="1" type="noConversion"/>
  </si>
  <si>
    <t>소 반 :</t>
    <phoneticPr fontId="1" type="noConversion"/>
  </si>
  <si>
    <t>면 적 :</t>
    <phoneticPr fontId="1" type="noConversion"/>
  </si>
  <si>
    <t>작업량</t>
    <phoneticPr fontId="6" type="noConversion"/>
  </si>
  <si>
    <t>단위품(인원,수량,요율)</t>
    <phoneticPr fontId="6" type="noConversion"/>
  </si>
  <si>
    <t>소요품</t>
    <phoneticPr fontId="6" type="noConversion"/>
  </si>
  <si>
    <r>
      <t>할인</t>
    </r>
    <r>
      <rPr>
        <b/>
        <sz val="9"/>
        <color indexed="8"/>
        <rFont val="굴림"/>
        <family val="3"/>
        <charset val="129"/>
      </rPr>
      <t>·</t>
    </r>
    <r>
      <rPr>
        <b/>
        <sz val="9"/>
        <color indexed="8"/>
        <rFont val="바탕"/>
        <family val="1"/>
        <charset val="129"/>
      </rPr>
      <t xml:space="preserve">
할증</t>
    </r>
    <phoneticPr fontId="6" type="noConversion"/>
  </si>
  <si>
    <t>단위작업</t>
    <phoneticPr fontId="6" type="noConversion"/>
  </si>
  <si>
    <t>종류</t>
    <phoneticPr fontId="6" type="noConversion"/>
  </si>
  <si>
    <t>- 직접노무비</t>
    <phoneticPr fontId="6" type="noConversion"/>
  </si>
  <si>
    <t>o 직접노무비</t>
    <phoneticPr fontId="6" type="noConversion"/>
  </si>
  <si>
    <t>o 재료비</t>
    <phoneticPr fontId="6" type="noConversion"/>
  </si>
  <si>
    <t>할인.할증 요소</t>
    <phoneticPr fontId="6" type="noConversion"/>
  </si>
  <si>
    <t>구  분</t>
    <phoneticPr fontId="6" type="noConversion"/>
  </si>
  <si>
    <t>(1) 미래목 선목 및 표식(1㏊당)</t>
    <phoneticPr fontId="6" type="noConversion"/>
  </si>
  <si>
    <t>소요인력</t>
    <phoneticPr fontId="6" type="noConversion"/>
  </si>
  <si>
    <t>인력구분</t>
    <phoneticPr fontId="6" type="noConversion"/>
  </si>
  <si>
    <t>150본 미만</t>
    <phoneticPr fontId="6" type="noConversion"/>
  </si>
  <si>
    <t>&lt;참고&gt; 선목을 숲가꾸기와 분리하여 발주하지 않을 경우 솎아베기에 포함되는 선목 품셈(초급기술자 1.0명/ha)을 적용한다.</t>
    <phoneticPr fontId="6" type="noConversion"/>
  </si>
  <si>
    <t>(2) 제거대상목 선목 및 표식(100본당)</t>
    <phoneticPr fontId="6" type="noConversion"/>
  </si>
  <si>
    <t xml:space="preserve"> 초급기술자</t>
    <phoneticPr fontId="6" type="noConversion"/>
  </si>
  <si>
    <t>나. 할인·할증요소</t>
    <phoneticPr fontId="6" type="noConversion"/>
  </si>
  <si>
    <t>중(15˚~30˚)</t>
    <phoneticPr fontId="6" type="noConversion"/>
  </si>
  <si>
    <t>장애물의 정도</t>
    <phoneticPr fontId="6" type="noConversion"/>
  </si>
  <si>
    <t>10월~11월, 3월~4월</t>
    <phoneticPr fontId="6" type="noConversion"/>
  </si>
  <si>
    <t>&lt;참고&gt;선목시기가 각 할인·할증기간에 연결되어 있는 경우는 일자별 소요기간이 많이 해당되는 선목시기의 할인·할증률</t>
    <phoneticPr fontId="6" type="noConversion"/>
  </si>
  <si>
    <t>잡품
(주재료비의 %)</t>
    <phoneticPr fontId="6" type="noConversion"/>
  </si>
  <si>
    <t>미래목
표식</t>
    <phoneticPr fontId="6" type="noConversion"/>
  </si>
  <si>
    <r>
      <t xml:space="preserve"> ㅇ </t>
    </r>
    <r>
      <rPr>
        <sz val="11"/>
        <color indexed="10"/>
        <rFont val="바탕"/>
        <family val="1"/>
        <charset val="129"/>
      </rPr>
      <t>친환경성 황색 수성페인트</t>
    </r>
    <r>
      <rPr>
        <sz val="11"/>
        <color theme="1"/>
        <rFont val="바탕"/>
        <family val="1"/>
        <charset val="129"/>
      </rPr>
      <t xml:space="preserve"> 사용
 ㅇ 본당 5.0㎖ 소요</t>
    </r>
    <phoneticPr fontId="6" type="noConversion"/>
  </si>
  <si>
    <t>제거대상목
표시</t>
    <phoneticPr fontId="6" type="noConversion"/>
  </si>
  <si>
    <t>0.17ℓ</t>
    <phoneticPr fontId="6" type="noConversion"/>
  </si>
  <si>
    <r>
      <t xml:space="preserve"> ㅇ </t>
    </r>
    <r>
      <rPr>
        <sz val="11"/>
        <color indexed="10"/>
        <rFont val="바탕"/>
        <family val="1"/>
        <charset val="129"/>
      </rPr>
      <t>친환경성 적색 수성페인트</t>
    </r>
    <r>
      <rPr>
        <sz val="11"/>
        <color theme="1"/>
        <rFont val="바탕"/>
        <family val="1"/>
        <charset val="129"/>
      </rPr>
      <t xml:space="preserve"> 사용
 ㅇ 본당 1.7㎖ 소요</t>
    </r>
    <phoneticPr fontId="6" type="noConversion"/>
  </si>
  <si>
    <t>2. 작업장관리 품셈</t>
    <phoneticPr fontId="6" type="noConversion"/>
  </si>
  <si>
    <t>가. 경계표시</t>
    <phoneticPr fontId="6" type="noConversion"/>
  </si>
  <si>
    <t>페인트</t>
    <phoneticPr fontId="6" type="noConversion"/>
  </si>
  <si>
    <r>
      <t xml:space="preserve"> ㅇ.</t>
    </r>
    <r>
      <rPr>
        <sz val="11"/>
        <color indexed="10"/>
        <rFont val="바탕"/>
        <family val="1"/>
        <charset val="129"/>
      </rPr>
      <t>친환경성 백색 수성페인트</t>
    </r>
    <r>
      <rPr>
        <sz val="11"/>
        <color theme="1"/>
        <rFont val="바탕"/>
        <family val="1"/>
        <charset val="129"/>
      </rPr>
      <t xml:space="preserve"> 사용
 ㅇ.10ℓ/1통 경우 : 0.02통 적용</t>
    </r>
    <phoneticPr fontId="6" type="noConversion"/>
  </si>
  <si>
    <r>
      <t xml:space="preserve"> ㅇ.</t>
    </r>
    <r>
      <rPr>
        <sz val="11"/>
        <color indexed="10"/>
        <rFont val="바탕"/>
        <family val="1"/>
        <charset val="129"/>
      </rPr>
      <t>친환경성 흰색 수성페인트</t>
    </r>
    <r>
      <rPr>
        <sz val="11"/>
        <color theme="1"/>
        <rFont val="바탕"/>
        <family val="1"/>
        <charset val="129"/>
      </rPr>
      <t xml:space="preserve"> 사용
 ㅇ.10ℓ/1통 경우 : 0.05통 적용</t>
    </r>
    <phoneticPr fontId="6" type="noConversion"/>
  </si>
  <si>
    <r>
      <t xml:space="preserve"> ㅇ.</t>
    </r>
    <r>
      <rPr>
        <sz val="11"/>
        <color indexed="10"/>
        <rFont val="바탕"/>
        <family val="1"/>
        <charset val="129"/>
      </rPr>
      <t>임업용 백색 마킹테이프</t>
    </r>
    <r>
      <rPr>
        <sz val="11"/>
        <color theme="1"/>
        <rFont val="바탕"/>
        <family val="1"/>
        <charset val="129"/>
      </rPr>
      <t xml:space="preserve"> 사용
 ㅇ.75m/1롤 경우 : 0.8롤 적용</t>
    </r>
    <phoneticPr fontId="6" type="noConversion"/>
  </si>
  <si>
    <r>
      <t>ㅇ.1대당 2인1조 작업으로 소요인력별 50% 적용
ㅇ.</t>
    </r>
    <r>
      <rPr>
        <sz val="11"/>
        <color indexed="12"/>
        <rFont val="바탕"/>
        <family val="1"/>
        <charset val="129"/>
      </rPr>
      <t>손료계수</t>
    </r>
    <r>
      <rPr>
        <sz val="11"/>
        <color theme="1"/>
        <rFont val="바탕"/>
        <family val="1"/>
        <charset val="129"/>
      </rPr>
      <t>×</t>
    </r>
    <r>
      <rPr>
        <sz val="11"/>
        <color indexed="12"/>
        <rFont val="바탕"/>
        <family val="1"/>
        <charset val="129"/>
      </rPr>
      <t>체인톱가격</t>
    </r>
    <r>
      <rPr>
        <sz val="11"/>
        <color theme="1"/>
        <rFont val="바탕"/>
        <family val="1"/>
        <charset val="129"/>
      </rPr>
      <t xml:space="preserve">× </t>
    </r>
    <r>
      <rPr>
        <sz val="11"/>
        <color indexed="12"/>
        <rFont val="바탕"/>
        <family val="1"/>
        <charset val="129"/>
      </rPr>
      <t>인원</t>
    </r>
    <r>
      <rPr>
        <sz val="11"/>
        <color theme="1"/>
        <rFont val="바탕"/>
        <family val="1"/>
        <charset val="129"/>
      </rPr>
      <t>×</t>
    </r>
    <r>
      <rPr>
        <sz val="11"/>
        <color indexed="10"/>
        <rFont val="바탕"/>
        <family val="1"/>
        <charset val="129"/>
      </rPr>
      <t>50%</t>
    </r>
    <phoneticPr fontId="6" type="noConversion"/>
  </si>
  <si>
    <r>
      <t>ㅇ.1대당 2인1조 작업으로 소요인력별 50% 적용
ㅇ.</t>
    </r>
    <r>
      <rPr>
        <sz val="11"/>
        <color indexed="12"/>
        <rFont val="바탕"/>
        <family val="1"/>
        <charset val="129"/>
      </rPr>
      <t>손료계수</t>
    </r>
    <r>
      <rPr>
        <sz val="11"/>
        <color theme="1"/>
        <rFont val="바탕"/>
        <family val="1"/>
        <charset val="129"/>
      </rPr>
      <t>×</t>
    </r>
    <r>
      <rPr>
        <sz val="11"/>
        <color indexed="12"/>
        <rFont val="바탕"/>
        <family val="1"/>
        <charset val="129"/>
      </rPr>
      <t>예초기가격</t>
    </r>
    <r>
      <rPr>
        <sz val="11"/>
        <color theme="1"/>
        <rFont val="바탕"/>
        <family val="1"/>
        <charset val="129"/>
      </rPr>
      <t>×</t>
    </r>
    <r>
      <rPr>
        <sz val="11"/>
        <color indexed="12"/>
        <rFont val="바탕"/>
        <family val="1"/>
        <charset val="129"/>
      </rPr>
      <t>인원</t>
    </r>
    <r>
      <rPr>
        <sz val="11"/>
        <color theme="1"/>
        <rFont val="바탕"/>
        <family val="1"/>
        <charset val="129"/>
      </rPr>
      <t>×</t>
    </r>
    <r>
      <rPr>
        <sz val="11"/>
        <color indexed="10"/>
        <rFont val="바탕"/>
        <family val="1"/>
        <charset val="129"/>
      </rPr>
      <t>50%</t>
    </r>
    <phoneticPr fontId="6" type="noConversion"/>
  </si>
  <si>
    <r>
      <t>ㅇ.1대당 2인1조 작업으로 소요인력별 50% 적용
ㅇ.</t>
    </r>
    <r>
      <rPr>
        <sz val="11"/>
        <color indexed="12"/>
        <rFont val="바탕"/>
        <family val="1"/>
        <charset val="129"/>
      </rPr>
      <t>손료계수</t>
    </r>
    <r>
      <rPr>
        <sz val="11"/>
        <color theme="1"/>
        <rFont val="바탕"/>
        <family val="1"/>
        <charset val="129"/>
      </rPr>
      <t>×</t>
    </r>
    <r>
      <rPr>
        <sz val="11"/>
        <color indexed="12"/>
        <rFont val="바탕"/>
        <family val="1"/>
        <charset val="129"/>
      </rPr>
      <t>체인톱가격</t>
    </r>
    <r>
      <rPr>
        <sz val="11"/>
        <color theme="1"/>
        <rFont val="바탕"/>
        <family val="1"/>
        <charset val="129"/>
      </rPr>
      <t>×</t>
    </r>
    <r>
      <rPr>
        <sz val="11"/>
        <color indexed="12"/>
        <rFont val="바탕"/>
        <family val="1"/>
        <charset val="129"/>
      </rPr>
      <t>인원</t>
    </r>
    <r>
      <rPr>
        <sz val="11"/>
        <color theme="1"/>
        <rFont val="바탕"/>
        <family val="1"/>
        <charset val="129"/>
      </rPr>
      <t>×</t>
    </r>
    <r>
      <rPr>
        <sz val="11"/>
        <color indexed="10"/>
        <rFont val="바탕"/>
        <family val="1"/>
        <charset val="129"/>
      </rPr>
      <t>50%</t>
    </r>
    <phoneticPr fontId="6" type="noConversion"/>
  </si>
  <si>
    <r>
      <t xml:space="preserve">   가) </t>
    </r>
    <r>
      <rPr>
        <b/>
        <sz val="11"/>
        <rFont val="바탕"/>
        <family val="1"/>
        <charset val="129"/>
      </rPr>
      <t>아키야윈치</t>
    </r>
    <r>
      <rPr>
        <sz val="11"/>
        <color theme="1"/>
        <rFont val="바탕"/>
        <family val="1"/>
        <charset val="129"/>
      </rPr>
      <t xml:space="preserve"> 집재(1대1조1일당)</t>
    </r>
    <phoneticPr fontId="6" type="noConversion"/>
  </si>
  <si>
    <r>
      <t xml:space="preserve">   나) </t>
    </r>
    <r>
      <rPr>
        <b/>
        <sz val="11"/>
        <rFont val="바탕"/>
        <family val="1"/>
        <charset val="129"/>
      </rPr>
      <t>2드럼 케이블윈치</t>
    </r>
    <r>
      <rPr>
        <sz val="11"/>
        <color theme="1"/>
        <rFont val="바탕"/>
        <family val="1"/>
        <charset val="129"/>
      </rPr>
      <t xml:space="preserve"> 집재(1대1조1일당)</t>
    </r>
    <phoneticPr fontId="6" type="noConversion"/>
  </si>
  <si>
    <r>
      <t xml:space="preserve">   다) </t>
    </r>
    <r>
      <rPr>
        <b/>
        <sz val="11"/>
        <rFont val="바탕"/>
        <family val="1"/>
        <charset val="129"/>
      </rPr>
      <t>수라</t>
    </r>
    <r>
      <rPr>
        <sz val="11"/>
        <color theme="1"/>
        <rFont val="바탕"/>
        <family val="1"/>
        <charset val="129"/>
      </rPr>
      <t xml:space="preserve"> 집재(1대1인1일당)</t>
    </r>
    <phoneticPr fontId="6" type="noConversion"/>
  </si>
  <si>
    <r>
      <t xml:space="preserve">ㅇ.설치,해체공정이 포함된 공정임
ㅇ.산지경사는 </t>
    </r>
    <r>
      <rPr>
        <sz val="11"/>
        <color indexed="53"/>
        <rFont val="바탕"/>
        <family val="1"/>
        <charset val="129"/>
      </rPr>
      <t>20~65%</t>
    </r>
    <r>
      <rPr>
        <sz val="11"/>
        <color theme="1"/>
        <rFont val="바탕"/>
        <family val="1"/>
        <charset val="129"/>
      </rPr>
      <t>일 경우
   적용 가능</t>
    </r>
    <phoneticPr fontId="6" type="noConversion"/>
  </si>
  <si>
    <r>
      <t xml:space="preserve">   라) </t>
    </r>
    <r>
      <rPr>
        <b/>
        <sz val="11"/>
        <rFont val="바탕"/>
        <family val="1"/>
        <charset val="129"/>
      </rPr>
      <t>트랙터</t>
    </r>
    <r>
      <rPr>
        <sz val="11"/>
        <color theme="1"/>
        <rFont val="바탕"/>
        <family val="1"/>
        <charset val="129"/>
      </rPr>
      <t xml:space="preserve"> 집재 - 파르미윈치, 로깅부기 단목집재(1대1조1일당)</t>
    </r>
    <phoneticPr fontId="6" type="noConversion"/>
  </si>
  <si>
    <r>
      <t xml:space="preserve">   마) </t>
    </r>
    <r>
      <rPr>
        <b/>
        <sz val="11"/>
        <rFont val="바탕"/>
        <family val="1"/>
        <charset val="129"/>
      </rPr>
      <t>소형 포워더</t>
    </r>
    <r>
      <rPr>
        <sz val="11"/>
        <color theme="1"/>
        <rFont val="바탕"/>
        <family val="1"/>
        <charset val="129"/>
      </rPr>
      <t xml:space="preserve"> 집재(1대1인1일당)</t>
    </r>
    <phoneticPr fontId="6" type="noConversion"/>
  </si>
  <si>
    <r>
      <t xml:space="preserve">   바) </t>
    </r>
    <r>
      <rPr>
        <b/>
        <sz val="11"/>
        <rFont val="바탕"/>
        <family val="1"/>
        <charset val="129"/>
      </rPr>
      <t xml:space="preserve">HAM 200 </t>
    </r>
    <r>
      <rPr>
        <sz val="11"/>
        <color theme="1"/>
        <rFont val="바탕"/>
        <family val="1"/>
        <charset val="129"/>
      </rPr>
      <t>집재(1대1조1일당)</t>
    </r>
    <phoneticPr fontId="6" type="noConversion"/>
  </si>
  <si>
    <r>
      <t xml:space="preserve">   사) </t>
    </r>
    <r>
      <rPr>
        <b/>
        <sz val="11"/>
        <rFont val="바탕"/>
        <family val="1"/>
        <charset val="129"/>
      </rPr>
      <t>타워야더</t>
    </r>
    <r>
      <rPr>
        <sz val="11"/>
        <color theme="1"/>
        <rFont val="바탕"/>
        <family val="1"/>
        <charset val="129"/>
      </rPr>
      <t xml:space="preserve"> 집재(오이카와 RME 300T, 콜러K-301)</t>
    </r>
    <phoneticPr fontId="6" type="noConversion"/>
  </si>
  <si>
    <r>
      <t xml:space="preserve">   아) </t>
    </r>
    <r>
      <rPr>
        <b/>
        <sz val="11"/>
        <rFont val="바탕"/>
        <family val="1"/>
        <charset val="129"/>
      </rPr>
      <t xml:space="preserve">굴삭기 우드그랩 </t>
    </r>
    <r>
      <rPr>
        <sz val="11"/>
        <color theme="1"/>
        <rFont val="바탕"/>
        <family val="1"/>
        <charset val="129"/>
      </rPr>
      <t>집적작업(1대1조1일당)</t>
    </r>
    <phoneticPr fontId="6" type="noConversion"/>
  </si>
  <si>
    <r>
      <t xml:space="preserve">   가) </t>
    </r>
    <r>
      <rPr>
        <b/>
        <sz val="11"/>
        <rFont val="바탕"/>
        <family val="1"/>
        <charset val="129"/>
      </rPr>
      <t>소형집재기</t>
    </r>
    <r>
      <rPr>
        <sz val="11"/>
        <color theme="1"/>
        <rFont val="바탕"/>
        <family val="1"/>
        <charset val="129"/>
      </rPr>
      <t>(아키야윈치, 2드럼케이블 윈치) 집재</t>
    </r>
    <phoneticPr fontId="6" type="noConversion"/>
  </si>
  <si>
    <r>
      <t xml:space="preserve">   나) </t>
    </r>
    <r>
      <rPr>
        <b/>
        <sz val="11"/>
        <rFont val="바탕"/>
        <family val="1"/>
        <charset val="129"/>
      </rPr>
      <t>수라</t>
    </r>
    <r>
      <rPr>
        <sz val="11"/>
        <color theme="1"/>
        <rFont val="바탕"/>
        <family val="1"/>
        <charset val="129"/>
      </rPr>
      <t xml:space="preserve"> 집재</t>
    </r>
    <phoneticPr fontId="6" type="noConversion"/>
  </si>
  <si>
    <r>
      <t xml:space="preserve">   다) </t>
    </r>
    <r>
      <rPr>
        <b/>
        <sz val="11"/>
        <rFont val="바탕"/>
        <family val="1"/>
        <charset val="129"/>
      </rPr>
      <t>트랙터</t>
    </r>
    <r>
      <rPr>
        <sz val="11"/>
        <color theme="1"/>
        <rFont val="바탕"/>
        <family val="1"/>
        <charset val="129"/>
      </rPr>
      <t xml:space="preserve"> 집재</t>
    </r>
    <phoneticPr fontId="6" type="noConversion"/>
  </si>
  <si>
    <r>
      <t xml:space="preserve">   라) </t>
    </r>
    <r>
      <rPr>
        <b/>
        <sz val="11"/>
        <rFont val="바탕"/>
        <family val="1"/>
        <charset val="129"/>
      </rPr>
      <t>소형포워더</t>
    </r>
    <r>
      <rPr>
        <sz val="11"/>
        <color theme="1"/>
        <rFont val="바탕"/>
        <family val="1"/>
        <charset val="129"/>
      </rPr>
      <t xml:space="preserve"> 집재</t>
    </r>
    <phoneticPr fontId="6" type="noConversion"/>
  </si>
  <si>
    <r>
      <t xml:space="preserve">   마) </t>
    </r>
    <r>
      <rPr>
        <b/>
        <sz val="11"/>
        <rFont val="바탕"/>
        <family val="1"/>
        <charset val="129"/>
      </rPr>
      <t>HAM 200, 타워야드</t>
    </r>
    <r>
      <rPr>
        <sz val="11"/>
        <color theme="1"/>
        <rFont val="바탕"/>
        <family val="1"/>
        <charset val="129"/>
      </rPr>
      <t>(오이카와 RME 300T, 콜러 K-301) 집재</t>
    </r>
    <phoneticPr fontId="6" type="noConversion"/>
  </si>
  <si>
    <t>HA당 :</t>
    <phoneticPr fontId="1" type="noConversion"/>
  </si>
  <si>
    <t>o 할인 할증률 산정</t>
    <phoneticPr fontId="6" type="noConversion"/>
  </si>
  <si>
    <t xml:space="preserve">  가.</t>
    <phoneticPr fontId="6" type="noConversion"/>
  </si>
  <si>
    <t xml:space="preserve">  나.</t>
    <phoneticPr fontId="6" type="noConversion"/>
  </si>
  <si>
    <t>감독관이 숲가꾸기 사업시행 상 필요하다고 인정할 때는 작업시간을 변경할 수 있다.</t>
  </si>
  <si>
    <t>작업자는 작업에 앞서 작업장의 경계지역에 흰색 페인트를 이용하여 경계표식을 하여야 하며 경계를 넘어 작업을 하여서는 아니된다.</t>
    <phoneticPr fontId="6" type="noConversion"/>
  </si>
  <si>
    <t>감독관은 작업 중 수시로 경계지역의 작업 상황을 점검 확인하여 민원발생이 되지 않도록 한다.</t>
    <phoneticPr fontId="6" type="noConversion"/>
  </si>
  <si>
    <t>작업현장에는 작업 대상 필지의 도면과 작업내역을 비치하여 수시로 확인 점검 정확한 작업이 될 수 있도록 지도 한다.</t>
    <phoneticPr fontId="6" type="noConversion"/>
  </si>
  <si>
    <t>작업자는 작업장에 투입시 인화성물질을 지참하고 작업장에 진입할 수 없다.</t>
    <phoneticPr fontId="6" type="noConversion"/>
  </si>
  <si>
    <t>작업자는 흡연시는 일정장소에 안전조치를 취한 후 현장대리인 책임 하에 흡연을 하고 현장대리인은 담뱃불의 화기 점검을 반드시 한 후 자리를 이동 하여야 한다.</t>
    <phoneticPr fontId="6" type="noConversion"/>
  </si>
  <si>
    <t>작업자는 기계톱 사용원료인 휘발유와 오일관리에 철저를 기한다.</t>
    <phoneticPr fontId="6" type="noConversion"/>
  </si>
  <si>
    <t>작업자는 설계된 작업예정에 따라 작업을 하여야하며, 임의대로 변경할 수 없다. 부득이 작업예정을 변경하고 자 할 때는 감독관과 협의하여 변경 실시 할 수 있다.</t>
    <phoneticPr fontId="6" type="noConversion"/>
  </si>
  <si>
    <t>작업장내의 작업로와 이동통로의 작업산물은 좌우 횡 방향으로 처리하여 작업시 불편함이 없도록 한다.</t>
    <phoneticPr fontId="6" type="noConversion"/>
  </si>
  <si>
    <t>작업장내의 산물은 수집하여 적법한 절차에 따라 톱밥 및 기타 용도로 활용할 수 있다.</t>
    <phoneticPr fontId="6" type="noConversion"/>
  </si>
  <si>
    <t>감독관은 작업착수 전에 안전교육을 실시한다.</t>
    <phoneticPr fontId="6" type="noConversion"/>
  </si>
  <si>
    <t>현장대리인은 매주 2회 이상 안전교육을 실시하고 교육자의 명단과 근거사진을 촬영하여 비치하여 둔다.</t>
    <phoneticPr fontId="6" type="noConversion"/>
  </si>
  <si>
    <t>현장대리인은 작업자가 안전장비를 착용, 확인 후 작업을 실시토록 한다.</t>
    <phoneticPr fontId="6" type="noConversion"/>
  </si>
  <si>
    <t>현장대리인은 작업장내 작업기자재 및 폐기자재를 방치하는 일이 없도록 한다.</t>
    <phoneticPr fontId="6" type="noConversion"/>
  </si>
  <si>
    <t xml:space="preserve"> 작업장내의 각종 오물은 일정장소에 모아 바람에 흩날리지 않도록 관리하며 작업 후 수집 하산 처리할 수 있도록 한다.</t>
    <phoneticPr fontId="6" type="noConversion"/>
  </si>
  <si>
    <t>현장대리인은 작업장내 통행 등산객을 상대로 환경정화 및 쓰레기 투기 금지를 홍보 계도한다.</t>
    <phoneticPr fontId="6" type="noConversion"/>
  </si>
  <si>
    <t>특히 기계톱의 연료와 오일관리에 유의하여 토양오염이 없도록 각별히 주의하여야 한다.</t>
    <phoneticPr fontId="6" type="noConversion"/>
  </si>
  <si>
    <t>선목, 경계표식용 자재는 친환경적이고 안전한 자재를 개발토록 최선의 노력을 다하여야 한다.</t>
    <phoneticPr fontId="6" type="noConversion"/>
  </si>
  <si>
    <t>현장대리인은 작업장내 야생동물을 무단으로 포획하는 일이 발생되지 않도록 작업자에 대하여 교육을 실시한다.</t>
    <phoneticPr fontId="6" type="noConversion"/>
  </si>
  <si>
    <t>작업장내에 야생동물 서식처가 있을 시는 서식처 주위 일정면적을 작업면적에서 제외 하고 작업을 할 수 있다.</t>
    <phoneticPr fontId="6" type="noConversion"/>
  </si>
  <si>
    <t>작업장내에서 부상당한 야생동물을 발견할 때는 가까운 야생동물 보호소나 관계부서에 연락을 취하여 응급 조치 후 본래의 보금 자리로 돌려보낼 수 있도록 한다.</t>
    <phoneticPr fontId="6" type="noConversion"/>
  </si>
  <si>
    <t>무단 포획도구(덧, 올무, 함정 등) 발견시는 공사감독관에게 연락 후 포획도구 수거 및 원상복구 작업을 실시한다.</t>
    <phoneticPr fontId="6" type="noConversion"/>
  </si>
  <si>
    <t>현장대리인과 작업자는 야생동물 보호에 철저를 기하여야 한다.</t>
    <phoneticPr fontId="6" type="noConversion"/>
  </si>
  <si>
    <t>천연림보육 작업지 및 무육간벌 작업지의 하층식생을 존치한다.</t>
    <phoneticPr fontId="6" type="noConversion"/>
  </si>
  <si>
    <t xml:space="preserve">하층식생을 존치함으로 임지의 건조화 방지 및 임내수분 증발 방지, 야생동물 서식처가 보호될 수 있도록 한다. </t>
    <phoneticPr fontId="6" type="noConversion"/>
  </si>
  <si>
    <t>임지의 특수목적(수원함양임지, 도로변 특수목적 사업지 등)으로 하층식생을 제거할 수 있다.</t>
    <phoneticPr fontId="6" type="noConversion"/>
  </si>
  <si>
    <t>임연부는 숲의 가장자리로서 울타리 역할을 해주는 중요한 곳으로 관목류는 모두 존치시키는 것을 원칙으로 한다. 여기에서 생태적 격리라고 판단되지 않는 5 m 미만인 임도 또는 시설물 등은 임연부에서 제외한다.</t>
    <phoneticPr fontId="6" type="noConversion"/>
  </si>
  <si>
    <t>부분적으로 임내를 볼 수 있는 시야확보가 필요한 곳은 관목정리 및 가지치기를 실시할 수 있다.</t>
    <phoneticPr fontId="6" type="noConversion"/>
  </si>
  <si>
    <t>임연부 내의 덩굴 및 기울어진 나무, 존치할 경우 타 임목에 피해 발생 우려 임목 등은 감독관의 지시에 따라 상부로 처리 또는 임외로 반출하여야 한다.</t>
    <phoneticPr fontId="6" type="noConversion"/>
  </si>
  <si>
    <t>부후목, 세장목, 기운나무 등 도복 피해 우려가 있는 임목은 제거한다.</t>
    <phoneticPr fontId="6" type="noConversion"/>
  </si>
  <si>
    <t>등산로, 임내 소로의 주변 작업산물은 등산로(소로) 밖으로 정리하여 등산객, 성묘객의 통행에 지장이 없도록 한다.</t>
    <phoneticPr fontId="6" type="noConversion"/>
  </si>
  <si>
    <t>전망 등 시야확보가 필요한 지역은 본수조절 및 가지치기 등 작업을 실시할 수 있다.</t>
    <phoneticPr fontId="6" type="noConversion"/>
  </si>
  <si>
    <t>계곡으로부터 계곡부 홍수위 폭 만큼의 거리이내 지역과 호소 등 수변부의 만수위와 하천의 홍수위로부터 30m이내지역 작업시는 산물을 존치시키지 않는다.</t>
    <phoneticPr fontId="6" type="noConversion"/>
  </si>
  <si>
    <t>계곡부위의 수변식물과 종 다양성이 존속될 수 있도록 보호한다.</t>
    <phoneticPr fontId="6" type="noConversion"/>
  </si>
  <si>
    <t>계곡의 유수 지장물은 제거하여 물의 흐름에 지장이 없도록 한다.</t>
    <phoneticPr fontId="6" type="noConversion"/>
  </si>
  <si>
    <t>계곡부위의 쓰레기를 수거 일정 장소까지 운반 처리한다.</t>
    <phoneticPr fontId="6" type="noConversion"/>
  </si>
  <si>
    <t>선목자의 자격은 전문시방서의 자격기준에 의한다.</t>
    <phoneticPr fontId="6" type="noConversion"/>
  </si>
  <si>
    <t>선목자는 미래목, 경합목, 제거목 등을 선정 표식하여야 한다.</t>
    <phoneticPr fontId="6" type="noConversion"/>
  </si>
  <si>
    <t>선목자는 표식목에 대한 작업의 적정성 여부를 수시 확인 점검하여야 한다.</t>
    <phoneticPr fontId="6" type="noConversion"/>
  </si>
  <si>
    <t>작업로 설치는 작업 시방서에 의하여 설치 여부를 결정한다.</t>
    <phoneticPr fontId="6" type="noConversion"/>
  </si>
  <si>
    <t>작업로는 산물의 수집과 작업자의 이동 통로로 사용한다.</t>
    <phoneticPr fontId="6" type="noConversion"/>
  </si>
  <si>
    <t>작업로 설치시 지장목 제거는 반드시 톱을 이용하여 작업 후 산물을 작업로 외로 정리한다.</t>
    <phoneticPr fontId="6" type="noConversion"/>
  </si>
  <si>
    <t>지장목 제거시는 반드시 지면에 닿게 작업을 하여야한다.</t>
    <phoneticPr fontId="6" type="noConversion"/>
  </si>
  <si>
    <t>지장목 제거시 낫을 사용하여서는 아니 된다.(안전사고 미연에 예방)</t>
    <phoneticPr fontId="6" type="noConversion"/>
  </si>
  <si>
    <t>수집하지 아니하는 작업산물은 가능하면 잘게잘라 지면에 밀착될수 있도록 작동한다.</t>
    <phoneticPr fontId="6" type="noConversion"/>
  </si>
  <si>
    <t>수집하는 작업산물은 감독관의 지시에 따라 이용가능한 길이(1.8 m, 2.7 m, 3.6 m)로 작동하여 이용할 수 있도록 한다.</t>
    <phoneticPr fontId="6" type="noConversion"/>
  </si>
  <si>
    <t>미래목은 가슴높이에 10 cm 폭으로 노란색 수성페인트로 표시한다.</t>
    <phoneticPr fontId="6" type="noConversion"/>
  </si>
  <si>
    <t>작업장 경계는 5 m ~ 10 m 간격으로 흰색수성페인트로 표시한다.</t>
    <phoneticPr fontId="6" type="noConversion"/>
  </si>
  <si>
    <t>발주자의 요청에 따라 필요한 사항을 추가할 수 있다.</t>
    <phoneticPr fontId="6" type="noConversion"/>
  </si>
  <si>
    <t>산림의 기능구분에 따른 산림자원의 조성과 관리에 관한 사항은 본장의 규정에 의하며 본장에서 규정되지 않은 사항은 제2장 ‘산림자원 조성 관리’의 규정을 따른다.</t>
    <phoneticPr fontId="6" type="noConversion"/>
  </si>
  <si>
    <t>산림청장, 산림청장 외에 국유림을 소유 또는 관리하고 있는 중앙행정기관의 장·특별시장·광역시장·도지사 또는 시장·군수·구청장(이하 ‘산림관리자’라 한다)은 소유 또는 관리하고 있는 산림을 그 기능에 따라 다음과 같이 구분함</t>
    <phoneticPr fontId="6" type="noConversion"/>
  </si>
  <si>
    <t>수원함양림</t>
    <phoneticPr fontId="6" type="noConversion"/>
  </si>
  <si>
    <t>산지재해방지림</t>
    <phoneticPr fontId="6" type="noConversion"/>
  </si>
  <si>
    <t>자연환경보전림</t>
    <phoneticPr fontId="6" type="noConversion"/>
  </si>
  <si>
    <t>산림휴양림</t>
    <phoneticPr fontId="6" type="noConversion"/>
  </si>
  <si>
    <t>생활환경보전림</t>
    <phoneticPr fontId="6" type="noConversion"/>
  </si>
  <si>
    <t>산림의 기능이 중복될 경우에는 산림관리자가 산림의 위치, 입지 조건, 지역 주민과 산주의 요구 등 경제적·사회적 여건을 종합적으로 고려하여 산림의 기능을 정할 수 있음</t>
    <phoneticPr fontId="6" type="noConversion"/>
  </si>
  <si>
    <t>다음과 같은 목표생산재를 안정적으로 생산할 수 있는 산림</t>
    <phoneticPr fontId="6" type="noConversion"/>
  </si>
  <si>
    <t>(1) 인공림에서는 대경재, 중경재, 소경재로 구분</t>
    <phoneticPr fontId="6" type="noConversion"/>
  </si>
  <si>
    <t xml:space="preserve">     (가) 대경재</t>
    <phoneticPr fontId="6" type="noConversion"/>
  </si>
  <si>
    <t xml:space="preserve">    (나) 중경재</t>
    <phoneticPr fontId="6" type="noConversion"/>
  </si>
  <si>
    <t xml:space="preserve">    (다) 소경재</t>
    <phoneticPr fontId="6" type="noConversion"/>
  </si>
  <si>
    <t>(2) 천연림에서는 대경재, 중경재, 특용․소경재로 구분</t>
    <phoneticPr fontId="6" type="noConversion"/>
  </si>
  <si>
    <t xml:space="preserve">    (가) 대경재</t>
    <phoneticPr fontId="6" type="noConversion"/>
  </si>
  <si>
    <t xml:space="preserve">    (다) 특용․소경재</t>
    <phoneticPr fontId="6" type="noConversion"/>
  </si>
  <si>
    <t>생태적으로 건강하고 지속적으로 목재를 생산할 수 있는 산림으로서 다음과 같음</t>
    <phoneticPr fontId="6" type="noConversion"/>
  </si>
  <si>
    <t xml:space="preserve"> (1) 국유림의 경영 및 관리에 관한 법률에 의한 요존국유림(要存國有林)</t>
    <phoneticPr fontId="6" type="noConversion"/>
  </si>
  <si>
    <t xml:space="preserve"> (2) 임업 및 산촌 진흥촉진에 관한 법률에 의한 임업진흥권역 안의 목재생산을 위한 산림</t>
    <phoneticPr fontId="6" type="noConversion"/>
  </si>
  <si>
    <t xml:space="preserve"> (3) 그 밖에 목재생산기능 증진을 위해 관리가 필요하다고 산림관리자가 인정하는 산림</t>
    <phoneticPr fontId="6" type="noConversion"/>
  </si>
  <si>
    <t>목재생산림은 ‘나. 목표로 하는 산림’에 따라 목표생산재를 설정하고 그에 적합한 산림사업의 시기, 강도, 횟수 등을 달리하여 최소의 투입으로 최대의 효과를 내도록 함</t>
    <phoneticPr fontId="6" type="noConversion"/>
  </si>
  <si>
    <t>(1) 조림</t>
    <phoneticPr fontId="6" type="noConversion"/>
  </si>
  <si>
    <t xml:space="preserve">    조림 수종은 주수종과 부수종으로 구분하여 식재</t>
    <phoneticPr fontId="6" type="noConversion"/>
  </si>
  <si>
    <t xml:space="preserve">     (가) 주수종은 생산목표재가 되는 수종</t>
    <phoneticPr fontId="6" type="noConversion"/>
  </si>
  <si>
    <t xml:space="preserve">     (나) 부수종은 산림의 생태적 안정성을 위해 또는 보조적 목재생산재로 활용할 수 있는 수종</t>
    <phoneticPr fontId="6" type="noConversion"/>
  </si>
  <si>
    <t>(2) 숲가꾸기</t>
    <phoneticPr fontId="6" type="noConversion"/>
  </si>
  <si>
    <t xml:space="preserve">     (가) 목표생산재가 정해지기 전까지의 작업은 제2장에서 정하는 바와 같이 숲가꾸기를 실시함</t>
    <phoneticPr fontId="6" type="noConversion"/>
  </si>
  <si>
    <t xml:space="preserve">     (나) 도태간벌은 목표생산재가 우량대경재일 경우 적용할 수 있음</t>
    <phoneticPr fontId="6" type="noConversion"/>
  </si>
  <si>
    <t xml:space="preserve">     (라) 목표생산재가 일반소경재일 경우에는 수종의 특성에 따라 솎아베기 작업시 가지치기를 생략할 수 있음</t>
    <phoneticPr fontId="6" type="noConversion"/>
  </si>
  <si>
    <t>(3) 수확 및 산물(産物)의 처리 등은 제2장에서 정하는 바에 따름</t>
    <phoneticPr fontId="6" type="noConversion"/>
  </si>
  <si>
    <t xml:space="preserve">     (다) 설계·감리를 시행할 경우에는 수종과 생산목표재에 따라 [별표 2]의 2. 인공림의 수종별 시업기준(예시)에 따라 작업을
           실시할 수 있음</t>
    <phoneticPr fontId="6" type="noConversion"/>
  </si>
  <si>
    <t>(1) 갱신(更新)</t>
    <phoneticPr fontId="6" type="noConversion"/>
  </si>
  <si>
    <t xml:space="preserve">     갱신 수종은 주수종과 부수종으로 구분</t>
    <phoneticPr fontId="6" type="noConversion"/>
  </si>
  <si>
    <t>(3) 수확 및 산물의 처리 등은 제2장에서 정하는 바에 따름</t>
    <phoneticPr fontId="6" type="noConversion"/>
  </si>
  <si>
    <t xml:space="preserve">      (다) 설계·감리를 시행할 경우에는 수종과 생산목표재에 따라 [별표 2]의 3. 천연림의 수종별 시업기준(예시)에 따라 작업을
            실시할 수 있음</t>
    <phoneticPr fontId="6" type="noConversion"/>
  </si>
  <si>
    <t>산림의 수자원함양기능 및 수질정화기능을 높이기 위하여 지정, 결정 또는 관리하는 산림으로서 다음과 같음</t>
    <phoneticPr fontId="6" type="noConversion"/>
  </si>
  <si>
    <t>(1) 산림자원의 조성 및 관리에 관한 법률에 의한 수원함양보안림</t>
    <phoneticPr fontId="6" type="noConversion"/>
  </si>
  <si>
    <t>(2) 수도법에 의한 상수원보호구역 안의 산림</t>
    <phoneticPr fontId="6" type="noConversion"/>
  </si>
  <si>
    <t>(3) 한강 수계 상수원 수질개선 및 주민지원 등에 관한 법률에 의한 한강수계 지역 안에서 수원함양에 직접적인 영향을 주는 산림</t>
    <phoneticPr fontId="6" type="noConversion"/>
  </si>
  <si>
    <t>(5) 금강 수계 물 관리 및 주민지원 등에 관한 법률에 의한 금강수계 지역 안에서 수원함양에 직접적인 영향을 주는 산림</t>
    <phoneticPr fontId="6" type="noConversion"/>
  </si>
  <si>
    <t>(6) 낙동강 수계 물 관리 및 주민지원 등에 관한 법률에 의한 낙동강수계 지역 안에서 수원함양에 직접적인 영향을 주는 산림</t>
    <phoneticPr fontId="6" type="noConversion"/>
  </si>
  <si>
    <t>(7) 댐 건설 및 주변지역 지원 등에 관한 법률 제2조의 규정에 의한 댐으로 집수되는 자연경계구획 산림</t>
    <phoneticPr fontId="6" type="noConversion"/>
  </si>
  <si>
    <t>(8) 그 밖에 수원함양기능 증진을 위해 관리가 필요하다고 산림관리자가 인정하는 산림</t>
    <phoneticPr fontId="6" type="noConversion"/>
  </si>
  <si>
    <t>(4) 영산강, 섬진강 수계 물 관리 및 주민지원 등에 관한 법률에 의한 영산강, 섬진강수계 지역 안에서 수원함양에 직접적인 영향을
     주는 산림</t>
    <phoneticPr fontId="6" type="noConversion"/>
  </si>
  <si>
    <t>나무의 뿌리가 다층구조를 이룰 수 있도록 참나무류, 소나무 등의 심근성(深根性) 수종을 중심으로 천근성(淺根性) 수종이 혼합되도록 조림수종을 선정</t>
    <phoneticPr fontId="6" type="noConversion"/>
  </si>
  <si>
    <t>(1) 덩굴제거는 하천과 계곡(1/25,000 지형도 상의 계곡을 말함. 이하 같음.)의 홍수위, 호소(湖沼)의 만수위 등 수계로 부터 100 m
     이내 지역 또는 집수유역 안의 지역은 약제를 사용하지 않고 인력으로 제거하고 기타 지역은 약해(藥害)가 발생하지않도록 소면
     적으로 제거</t>
    <phoneticPr fontId="6" type="noConversion"/>
  </si>
  <si>
    <t>(2) 솎아베기(간벌)</t>
    <phoneticPr fontId="6" type="noConversion"/>
  </si>
  <si>
    <t xml:space="preserve">     (가) 수관울폐도(樹冠鬱蔽度)를 50∼80 % 수준으로 유지하는 것을 원칙으로 함</t>
    <phoneticPr fontId="6" type="noConversion"/>
  </si>
  <si>
    <t xml:space="preserve">     (나) 솎아베기를 시행하지 않아 울폐된 침엽수림과 다음의 각 지역은 건강한 숲이 될 때까지 약도(弱度)의 솎아베기를 5년
           내외의 간격으로 수회 실시하여 산림토양을 보전하고 입목의 수원함양기능을 증진</t>
    <phoneticPr fontId="6" type="noConversion"/>
  </si>
  <si>
    <t>(1) 수원함양림에서는 목재생산림의 우량대경재를 목표생산재로 하고 수확함</t>
    <phoneticPr fontId="6" type="noConversion"/>
  </si>
  <si>
    <t>(2) 가급적 골라베기를 원칙으로 하되 불가피할 경우 모두베기와 모수작업(母樹作業)은 하나의 벌채구역을 2 ha 미만으로 함</t>
    <phoneticPr fontId="6" type="noConversion"/>
  </si>
  <si>
    <t>(3) 모두베기와 모수작업 시 벌채구역과 벌채구역 사이에는 최소 20 m 이상의 수림대를 등고선 방향으로 존치</t>
    <phoneticPr fontId="6" type="noConversion"/>
  </si>
  <si>
    <t>(1) 산사태, 토사유출에 강한 다층혼효림</t>
    <phoneticPr fontId="6" type="noConversion"/>
  </si>
  <si>
    <t>(2) 대형산불을 방지하기 위해 내화수림대(耐火樹林帶)가 포함된 혼효림</t>
    <phoneticPr fontId="6" type="noConversion"/>
  </si>
  <si>
    <t>(3) 산림병해충에 강하고 생태적으로 건강한 다층혼효림</t>
    <phoneticPr fontId="6" type="noConversion"/>
  </si>
  <si>
    <t>산사태, 토사유출, 대형산불, 산림병해충 등 산림재해 발생 방지 및 임지(林地)보전을 위하여 지정, 결정 또는 관리하는 산림으로서 다음과 같음</t>
    <phoneticPr fontId="6" type="noConversion"/>
  </si>
  <si>
    <t>(1) 사방사업법에 의한 사방지(砂防地) (산사태복구지 포함)</t>
    <phoneticPr fontId="6" type="noConversion"/>
  </si>
  <si>
    <t>(2) 산림자원의 조성 및 관리에 관한 법률에 의한 토석방비보안림</t>
    <phoneticPr fontId="6" type="noConversion"/>
  </si>
  <si>
    <t>(3) 과밀(過密) 임분(林分)으로서 산사태가 우려되는 지역의 침엽수 단순림</t>
    <phoneticPr fontId="6" type="noConversion"/>
  </si>
  <si>
    <t>(4) 대형산불의 발생이 우려되는 지역의 침엽수 단순림</t>
    <phoneticPr fontId="6" type="noConversion"/>
  </si>
  <si>
    <t>(5) 소나무재선충병 방제특별법에 의한 피해지역</t>
    <phoneticPr fontId="6" type="noConversion"/>
  </si>
  <si>
    <t>(6) 산림병해충의 피해 우려가 있는 단순림</t>
    <phoneticPr fontId="6" type="noConversion"/>
  </si>
  <si>
    <t>(7) 그 밖에 산지재해방지기능 증진을 위해 관리가 필요하다고 산림관리자가 인정하는 산림</t>
    <phoneticPr fontId="6" type="noConversion"/>
  </si>
  <si>
    <t xml:space="preserve">     (가) 사방지는 오리나무, 아까시나무, 싸리나무 등 질소고정 효과가 큰 수종과 속성수를 혼합하여 조림수종을 선정</t>
    <phoneticPr fontId="6" type="noConversion"/>
  </si>
  <si>
    <t xml:space="preserve">     (다) 토심이 깊은 곳에는 활엽수, 얕은 곳에는 침엽수 위주로 조림수종을 선정</t>
    <phoneticPr fontId="6" type="noConversion"/>
  </si>
  <si>
    <t xml:space="preserve">     (라) ha당 5,000본을 기준으로 입지 조건에 따라 조정</t>
    <phoneticPr fontId="6" type="noConversion"/>
  </si>
  <si>
    <t xml:space="preserve">     (가) 산림의 사방기능 제고를 위한 경우를 제외하고는 숲가꾸기를 실시하지 않음</t>
    <phoneticPr fontId="6" type="noConversion"/>
  </si>
  <si>
    <t xml:space="preserve">     (나) 뿌리 발달과 하층식생(下層植生)의 생육 촉진을 위해 Ⅲ령급 이상의 산림에 대해 솎아베기 실시</t>
    <phoneticPr fontId="6" type="noConversion"/>
  </si>
  <si>
    <t xml:space="preserve">     (다) 침엽수림은 솎아베기를 통해 다층혼효림으로 전환 유도</t>
    <phoneticPr fontId="6" type="noConversion"/>
  </si>
  <si>
    <t>(3) 산사태, 산불, 산림병해충 등 산림재해로 인한 피해 복구 등 공익적 목적을 위한 경우를 제외하고는 벌채하지 않음</t>
    <phoneticPr fontId="6" type="noConversion"/>
  </si>
  <si>
    <t>(4) 그 밖의 사항에 관해서는 사방사업법 등 관계법령의 규정에 따름</t>
    <phoneticPr fontId="6" type="noConversion"/>
  </si>
  <si>
    <t>(1) 대상지</t>
    <phoneticPr fontId="6" type="noConversion"/>
  </si>
  <si>
    <t>(2) 조 림</t>
    <phoneticPr fontId="6" type="noConversion"/>
  </si>
  <si>
    <t>(3) 숲가꾸기</t>
    <phoneticPr fontId="6" type="noConversion"/>
  </si>
  <si>
    <t>숲의 활력이 회복될 때까지 약도의 솎아베기를 5년 내외의 간격으로 수회 실시하여 산사태와 수해, 풍해, 설해 등을 예방하고 장기적으로는 뿌리 발달이 좋은 혼효림으로 조성</t>
    <phoneticPr fontId="6" type="noConversion"/>
  </si>
  <si>
    <t>(2) 조림</t>
    <phoneticPr fontId="6" type="noConversion"/>
  </si>
  <si>
    <t xml:space="preserve">     대상지는 산림관리자가 대형산불의 피해 이력, 현재의 산림 상태 등을 고려하여 결정</t>
    <phoneticPr fontId="6" type="noConversion"/>
  </si>
  <si>
    <t xml:space="preserve">     (다) 벌채 후 조림할 경우에는 혼효림으로 조성</t>
    <phoneticPr fontId="6" type="noConversion"/>
  </si>
  <si>
    <t xml:space="preserve">     (라) 마을, 도로, 농경지 인접 지역 산림은 ‘(가)’와 같이 내화수림대를 조성</t>
    <phoneticPr fontId="6" type="noConversion"/>
  </si>
  <si>
    <t xml:space="preserve">     (나) 솎아베기를 통한 자연발생 활엽수가 부족할 경우에는 하층에 활엽수 식재 가능</t>
    <phoneticPr fontId="6" type="noConversion"/>
  </si>
  <si>
    <t>(4) 그 밖에 산림병해충 피해지의 방제에 관한 사항은 산림병해충방제규정(산림청 훈령)에 따름</t>
    <phoneticPr fontId="6" type="noConversion"/>
  </si>
  <si>
    <t xml:space="preserve">     대상지는 산림관리자가 산림병해충 피해 이력, 현재의 산림 상태 등을 고려하여 결정</t>
    <phoneticPr fontId="6" type="noConversion"/>
  </si>
  <si>
    <t xml:space="preserve">       산림병충해이 심한 지역은 산림병해충의 피해가 없는 수종을 선정하거나 혼효림이 조성될 수 있도록 수종을 선정하여 산림
       병해충 발생을 방지또는 확산을 저지</t>
    <phoneticPr fontId="6" type="noConversion"/>
  </si>
  <si>
    <t xml:space="preserve">       단순림 또는 솎아베기가 지연되어 활력이 떨어지는 산림은 활력이 회복될 때까지 약도의 솎아베기를 5년 내외의 간격으로 
      수회에 걸쳐 실시하여 종다양성이 높고 생태적 활력이 좋은 혼효림으로 조성</t>
    <phoneticPr fontId="6" type="noConversion"/>
  </si>
  <si>
    <t>(1) 보전형</t>
    <phoneticPr fontId="6" type="noConversion"/>
  </si>
  <si>
    <t>(2) 문화형</t>
    <phoneticPr fontId="6" type="noConversion"/>
  </si>
  <si>
    <t>(3) 학술·교육형</t>
    <phoneticPr fontId="6" type="noConversion"/>
  </si>
  <si>
    <t xml:space="preserve">     생태계, 유전자원 보호 등을 위해 보전해야 할 산림</t>
    <phoneticPr fontId="6" type="noConversion"/>
  </si>
  <si>
    <t xml:space="preserve">     역사·문화적 가치 보호 등을 위해 보전해야 할 산림</t>
    <phoneticPr fontId="6" type="noConversion"/>
  </si>
  <si>
    <t xml:space="preserve">     학술·교육의 목적으로 보전해야 할 산림</t>
    <phoneticPr fontId="6" type="noConversion"/>
  </si>
  <si>
    <t>다층혼효림 또는 지정․결정․관리의 목적을 달성할 수 있는 산림</t>
    <phoneticPr fontId="6" type="noConversion"/>
  </si>
  <si>
    <t>생태·문화·역사·학술적 가치를 보전하기 위하여 지정․결정 또는 관리하는 산림으로서 다음과 같음</t>
    <phoneticPr fontId="6" type="noConversion"/>
  </si>
  <si>
    <t xml:space="preserve">     (1) 산림자원의 조성 및 관리에 관한 법률에 의한 생활환경보안림, 어촌보안림, 산림유전자원보호림, 채종림, 채종원, 시험림</t>
    <phoneticPr fontId="6" type="noConversion"/>
  </si>
  <si>
    <t xml:space="preserve">     (2) 백두대간 보호에 관한 법률에 의한 백두대간보호지역 안의 산림</t>
    <phoneticPr fontId="6" type="noConversion"/>
  </si>
  <si>
    <t xml:space="preserve">     (3) 국토의 계획 및 이용에 관한 법률에 의한 보전녹지지역 안의 산림</t>
    <phoneticPr fontId="6" type="noConversion"/>
  </si>
  <si>
    <t xml:space="preserve">     (4) 자연공원법에 의한 자연공원 안의 산림</t>
    <phoneticPr fontId="6" type="noConversion"/>
  </si>
  <si>
    <t xml:space="preserve">     (5) 자연환경보전법에 의한 자연생태계·경관보전지역, 생태·자연도 1등급 권역 안의 산림</t>
    <phoneticPr fontId="6" type="noConversion"/>
  </si>
  <si>
    <t xml:space="preserve">     (6) 야생동·식물보호법에 의한 야생동·식물보호구역 안의 산림</t>
    <phoneticPr fontId="6" type="noConversion"/>
  </si>
  <si>
    <t xml:space="preserve">     (7) 습지보전법에 의한 습지보호지역 안의 산림</t>
    <phoneticPr fontId="6" type="noConversion"/>
  </si>
  <si>
    <t xml:space="preserve">     (8) 독도등도서지역의생태계보전에관한특별법에 의한 특정도서 안의 산림</t>
    <phoneticPr fontId="6" type="noConversion"/>
  </si>
  <si>
    <t xml:space="preserve">     (9) 전통사찰보존법에 의한 사찰림</t>
    <phoneticPr fontId="6" type="noConversion"/>
  </si>
  <si>
    <t xml:space="preserve">     (10) 문화재보호법에 의한 문화재보호구역 안의 산림</t>
    <phoneticPr fontId="6" type="noConversion"/>
  </si>
  <si>
    <t xml:space="preserve">     (11) 수목원조성 및 진흥에 관한 법률에 의한 수목원 안의 산림</t>
    <phoneticPr fontId="6" type="noConversion"/>
  </si>
  <si>
    <t xml:space="preserve">     (12) 대학설립·운영규정에 의한 연습림</t>
    <phoneticPr fontId="6" type="noConversion"/>
  </si>
  <si>
    <t xml:space="preserve">     (13) 고등학교 이하 각급 학교 설립·운영규정에 의한 교지 안의 학교 숲</t>
    <phoneticPr fontId="6" type="noConversion"/>
  </si>
  <si>
    <t xml:space="preserve">     (14) 그 밖에 자연환경보전을 위해 관리가 필요하다고 산림관리자가 인정하는 산림</t>
    <phoneticPr fontId="6" type="noConversion"/>
  </si>
  <si>
    <t xml:space="preserve">     (가) 현재 자라고 있는 수종 또는 그 지역의 자생수종으로 선정</t>
    <phoneticPr fontId="6" type="noConversion"/>
  </si>
  <si>
    <t xml:space="preserve">     (나) 동일 지역에서 천연적으로 발생한 어린나무나 종자를 묘목으로 생산하여 조림</t>
    <phoneticPr fontId="6" type="noConversion"/>
  </si>
  <si>
    <t xml:space="preserve">     (가) 약도의 솎아베기를 5년 내외의 간격으로 수회 실시하여 산림 구조의 급격한 변화를 피하고 안정도를 높임</t>
    <phoneticPr fontId="6" type="noConversion"/>
  </si>
  <si>
    <t xml:space="preserve">     (나) 채종림(採種林)은 강도의 솎아베기를 실시하여 종자 생산량과 종자의 품질을 개선</t>
    <phoneticPr fontId="6" type="noConversion"/>
  </si>
  <si>
    <t>(3) 수확</t>
    <phoneticPr fontId="6" type="noConversion"/>
  </si>
  <si>
    <t xml:space="preserve">     (가) 산사태, 산불, 산림병해충 등 산림재해로 인한 피해 복구 등 공익적 목적을 위한 경우를 제외하고는 벌채하지 않음</t>
    <phoneticPr fontId="6" type="noConversion"/>
  </si>
  <si>
    <t xml:space="preserve">     (나) 골라베기를 원칙으로 하되 모두베기와 모수작업은 하나의 벌채구역을 2 ha 미만으로 함</t>
    <phoneticPr fontId="6" type="noConversion"/>
  </si>
  <si>
    <t xml:space="preserve">     (다) 모두베기와 모수작업 시 벌채구역과 벌채구역 사이에는 최소 20 m 이상의 수림대를 등고선 방향으로 존치</t>
    <phoneticPr fontId="6" type="noConversion"/>
  </si>
  <si>
    <t xml:space="preserve">     (가) 자생 또는 특별히 보존해야 할 수종을 조림수종으로 선정</t>
    <phoneticPr fontId="6" type="noConversion"/>
  </si>
  <si>
    <t xml:space="preserve">     (다) 수목의 고사 등으로 빈 공간이 생겨 토양 유실 등 공익적 기능의 저하가 우려될 경우에 우선적으로 조림</t>
    <phoneticPr fontId="6" type="noConversion"/>
  </si>
  <si>
    <t xml:space="preserve">     (가) 약도의 솎아베기를 5년 내외의 간격으로 수회 실시하여 숲의 활력도 제고</t>
    <phoneticPr fontId="6" type="noConversion"/>
  </si>
  <si>
    <t xml:space="preserve">     (나) 보호해야 할 주요 수종이 다른 경쟁 수종에 피압(被壓)될 경우에는 경쟁수종을 우선적으로 제거</t>
    <phoneticPr fontId="6" type="noConversion"/>
  </si>
  <si>
    <t xml:space="preserve">     (다) 특별히 보존해야 할 숲 또는 나무는 인위적인 피해를 막기 위해 보호울타리 등 보호시설을 설치할 수 있음</t>
    <phoneticPr fontId="6" type="noConversion"/>
  </si>
  <si>
    <t>(1) 연습림은 연구와 연습의 목적에 맞게 숲을 조성·관리하되 활력(活力)을 유지하기 위해 지속적으로 솎아베기 실시</t>
    <phoneticPr fontId="6" type="noConversion"/>
  </si>
  <si>
    <t>(2) 학교 부지 안의 숲은 향토․자생 수종으로 선정하여 조성하고 방음, 교육, 휴식, 경계 등 그 기능이 최대로 발휘될 수 있도록
     유지·관리</t>
    <phoneticPr fontId="6" type="noConversion"/>
  </si>
  <si>
    <t>(1) 다양한 휴양기능을 발휘할 수 있는 특색 있는 산림</t>
    <phoneticPr fontId="6" type="noConversion"/>
  </si>
  <si>
    <t>(2) 종다양성이 풍부하고 경관이 다양한 산림</t>
    <phoneticPr fontId="6" type="noConversion"/>
  </si>
  <si>
    <t>쾌적한 환경과 휴식처를 제공하여 인간의 정신·육체적 건강의 유지·증진에 기여하는 기능으로 지정·결정 또는 관리하는 산림으로서 다음과 같음</t>
    <phoneticPr fontId="6" type="noConversion"/>
  </si>
  <si>
    <t>가급적 목재생산림의 우량대경재에 준하여 관리하되, 산림재해방지 등 별도의 기능이 요구될 경우 해당 산림의 기능에 준하여 관리할 수 있음</t>
    <phoneticPr fontId="6" type="noConversion"/>
  </si>
  <si>
    <t>(1) 시설부지, 등산로, 산책로 주변으로부터 가시권을 고려하여 30 m 이내 지역은 공간이용지역으로 함</t>
    <phoneticPr fontId="6" type="noConversion"/>
  </si>
  <si>
    <t>(2) 공간이용지역을 제외한 지역은 자연유지지역으로 함</t>
    <phoneticPr fontId="6" type="noConversion"/>
  </si>
  <si>
    <t>(1) 산림문화·휴양에 관한 법률에 의한 자연휴양림</t>
    <phoneticPr fontId="6" type="noConversion"/>
  </si>
  <si>
    <t>(2) 그 밖에 휴양기능 증진을 위해 관리가 필요하다고 산림관리자가 인정하는 산림</t>
    <phoneticPr fontId="6" type="noConversion"/>
  </si>
  <si>
    <t xml:space="preserve">     (가) 경관수종, 화목류, 관목류, 식이(食餌)수종, 지역특색수종으로 선정</t>
    <phoneticPr fontId="6" type="noConversion"/>
  </si>
  <si>
    <t xml:space="preserve">     (가) 생태적 활력도 제고를 위해 솎아베기 등 숲가꾸기 실시</t>
    <phoneticPr fontId="6" type="noConversion"/>
  </si>
  <si>
    <t xml:space="preserve">     (다) 사방지, 송진채취림 등 과거의 특별산림사업지는 보존</t>
    <phoneticPr fontId="6" type="noConversion"/>
  </si>
  <si>
    <t xml:space="preserve">     (라) 덩굴제거는 필요할 경우 인력으로 제거</t>
    <phoneticPr fontId="6" type="noConversion"/>
  </si>
  <si>
    <t xml:space="preserve">     (마) 살초목제(殺草木劑) 사용금지</t>
    <phoneticPr fontId="6" type="noConversion"/>
  </si>
  <si>
    <t xml:space="preserve">     (바) 살충제, 화학비료의 대량 사용금지</t>
    <phoneticPr fontId="6" type="noConversion"/>
  </si>
  <si>
    <t xml:space="preserve">     (사) 작업 시기는 방문객이 적은 시기에 실시</t>
    <phoneticPr fontId="6" type="noConversion"/>
  </si>
  <si>
    <t xml:space="preserve">     (아) 열식간벌 등 기계적 솎아베기를 금지하고 가급적 약도의 솎아베기를 실시</t>
    <phoneticPr fontId="6" type="noConversion"/>
  </si>
  <si>
    <t xml:space="preserve">     산사태, 산불, 산림병해충 등 산림재해로 인한 피해 복구 등 공익적 목적을 위한 경우를 제외하고는 벌채하지 않음</t>
    <phoneticPr fontId="6" type="noConversion"/>
  </si>
  <si>
    <t xml:space="preserve">     (나) 식재조림, 천연갱신 등을 통한 이단림 등 다층혼효림으로 조성하되 지역적·국소적으로 특성있는 수종이 있을 경우
           동일 수종으로 후계림을 조성하여 다층림으로 조성</t>
    <phoneticPr fontId="6" type="noConversion"/>
  </si>
  <si>
    <t>(1) 공원형</t>
    <phoneticPr fontId="6" type="noConversion"/>
  </si>
  <si>
    <t xml:space="preserve">     거주자의 자연체험, 레크리에이션, 환경교육 등의 장소로 이용하는 산림</t>
    <phoneticPr fontId="6" type="noConversion"/>
  </si>
  <si>
    <t>(2) 경관형</t>
    <phoneticPr fontId="6" type="noConversion"/>
  </si>
  <si>
    <t xml:space="preserve">     심리적 안정감을 주고 시각적으로 풍요로움을 주는 산림</t>
    <phoneticPr fontId="6" type="noConversion"/>
  </si>
  <si>
    <t>(3) 방풍·방음형</t>
    <phoneticPr fontId="6" type="noConversion"/>
  </si>
  <si>
    <t xml:space="preserve">     바람, 소음, 대기오염물질을 완화시켜 쾌적한 거주환경이 되도록 하는 산림</t>
    <phoneticPr fontId="6" type="noConversion"/>
  </si>
  <si>
    <t>(4) 생산형</t>
    <phoneticPr fontId="6" type="noConversion"/>
  </si>
  <si>
    <t xml:space="preserve">     거주자의 쾌적한 거주환경을 훼손하지 않는 범위 내에서 목재를 생산하는 산림</t>
    <phoneticPr fontId="6" type="noConversion"/>
  </si>
  <si>
    <t>(1) 공원형·경관형</t>
    <phoneticPr fontId="6" type="noConversion"/>
  </si>
  <si>
    <t xml:space="preserve">     생태적·경관적으로 다양한 다층혼효림</t>
    <phoneticPr fontId="6" type="noConversion"/>
  </si>
  <si>
    <t>(2) 방풍·방음형</t>
    <phoneticPr fontId="6" type="noConversion"/>
  </si>
  <si>
    <t xml:space="preserve">     방풍과 방음의 기능을 최대한 발휘할 수 있는 다층림 또는 계단식 다층림</t>
    <phoneticPr fontId="6" type="noConversion"/>
  </si>
  <si>
    <t>(3) 생산형</t>
    <phoneticPr fontId="6" type="noConversion"/>
  </si>
  <si>
    <t xml:space="preserve">     생태적으로 건강한 목재생산림</t>
    <phoneticPr fontId="6" type="noConversion"/>
  </si>
  <si>
    <t>도시 또는 생활권 주변의 경관 유지, 쾌적한 생활환경 유지 기능을 위해 지정·결정 또는 관리하는 산림으로서 다음과 같음</t>
    <phoneticPr fontId="6" type="noConversion"/>
  </si>
  <si>
    <t>(1) 산림자원의 조성 및 관리에 관한 법률에 의한 도시림</t>
    <phoneticPr fontId="6" type="noConversion"/>
  </si>
  <si>
    <t>(2) 산림자원의 조성 및 관리에 관한 법률에 의한 경관보안림, 비사·해안방비보안림</t>
    <phoneticPr fontId="6" type="noConversion"/>
  </si>
  <si>
    <t>(3) 도시공원법에 의한 도시공원 안의 산림</t>
    <phoneticPr fontId="6" type="noConversion"/>
  </si>
  <si>
    <t>(4) 개발제한구역의 지정 및 관리에 관한 특별조치법에 의한 개발제한구역 안의 산림</t>
    <phoneticPr fontId="6" type="noConversion"/>
  </si>
  <si>
    <t>(5) 그 밖에 생활환경보전기능 증진을 위해 관리가 필요하다고 산림관리자가 인정하는 산림</t>
    <phoneticPr fontId="6" type="noConversion"/>
  </si>
  <si>
    <t>(2) 수종은 경관수종, 화목류, 관목류, 식이수종, 지역특색수종으로 선정</t>
    <phoneticPr fontId="6" type="noConversion"/>
  </si>
  <si>
    <t>(3) 희귀식물, 노령목, 괴목, 노령고사목 등은 보존함. 다만, 산림병해충의 전염․확산의 우려가 있을 경우에는 제거할 수 있음</t>
    <phoneticPr fontId="6" type="noConversion"/>
  </si>
  <si>
    <t>(5) 살초목제 사용금지</t>
    <phoneticPr fontId="6" type="noConversion"/>
  </si>
  <si>
    <t>(6) 살충제, 화학비료는 대량 사용금지</t>
    <phoneticPr fontId="6" type="noConversion"/>
  </si>
  <si>
    <t>(7) 작업 시기는 방문객이 적은 시기에 실시</t>
    <phoneticPr fontId="6" type="noConversion"/>
  </si>
  <si>
    <t>(8) 열식간벌 등 기계적 솎아베기는 금지하고 가급적 약도의 솎아베기를 실시</t>
    <phoneticPr fontId="6" type="noConversion"/>
  </si>
  <si>
    <t>(9) 생리적 수확기에 달한 산림, 산불․산림병해충 등 피해지 이외에는 수확 벌채하지 않음</t>
    <phoneticPr fontId="6" type="noConversion"/>
  </si>
  <si>
    <t>(4) 덩굴제거는 하천․계곡의 홍수위, 호소의 만수위 등 수계와 방문객이 이동하는 산책로 등으로부터 100 m 이내 또는 집수유역
     안의 지역은 약제를 사용하지 않고 인력으로 제거하고 기타 지역은 약해가 발생하지 않도록 소면적으로 제거</t>
    <phoneticPr fontId="6" type="noConversion"/>
  </si>
  <si>
    <t>(1) 식재조림, 천연갱신, 솎아베기 등을 통한 다층혼효림으로 조성하되 지역적으로 특성있는 수종이 있을 경우 동일 수종으로
     후계림을 조성하여 다층림으로 조성할 수 있음</t>
    <phoneticPr fontId="6" type="noConversion"/>
  </si>
  <si>
    <t>(1) 최소 30 m 폭으로 계단식 다층림의 수림대를 조성</t>
    <phoneticPr fontId="6" type="noConversion"/>
  </si>
  <si>
    <t>(2) 30 m 이내로 수림대를 조성할 경우에는 다층림으로 조성</t>
    <phoneticPr fontId="6" type="noConversion"/>
  </si>
  <si>
    <t>(3) 수종은 경관수종, 화목류, 관목류, 식이수종, 지역특색수종으로 선정하되 침엽수림을 포함하여야 함</t>
    <phoneticPr fontId="6" type="noConversion"/>
  </si>
  <si>
    <t>(4) 산물을 전량 수거하여 산불을 예방</t>
    <phoneticPr fontId="6" type="noConversion"/>
  </si>
  <si>
    <t>(5) 밀생 임분은 약도의 솎아베기 등 숲가꾸기를 통해 활력도 제고</t>
    <phoneticPr fontId="6" type="noConversion"/>
  </si>
  <si>
    <t>(1) 목재생산림의 우량대경재에 준하여 관리함</t>
    <phoneticPr fontId="6" type="noConversion"/>
  </si>
  <si>
    <t>(2) 골라베기를 원칙으로 하되 모두베기와 모수작업은 하나의 벌채구역을 2 ha 미만으로 함</t>
    <phoneticPr fontId="6" type="noConversion"/>
  </si>
  <si>
    <t xml:space="preserve">(1) 조림 후 5∼10년이 되어 조림목의 수관 경쟁이 시작되고 조림목의 생육이 저해될 때 </t>
    <phoneticPr fontId="6" type="noConversion"/>
  </si>
  <si>
    <t>(2) 조림지 구역내 군상(群狀)으로 발생한 우량 천연림도 보육대상지에 포함</t>
    <phoneticPr fontId="6" type="noConversion"/>
  </si>
  <si>
    <t>(1) 6∼9월 사이에 실시하는 것을 원칙으로 하되 늦어도 11월말까지 완료</t>
    <phoneticPr fontId="6" type="noConversion"/>
  </si>
  <si>
    <t>(2) 형질불량목 등이 조림목의 생장을 방해하기 시작하는 연도에 1회 실시하고 피해가 계속 발생할 경우 반복 실행</t>
    <phoneticPr fontId="6" type="noConversion"/>
  </si>
  <si>
    <t>(1) 제거 대상목은 보육 대상목의 생장에 지장을 주는 유해수종, 덩굴류, 피해목, 생장 또는 형질이 불량한 나무, 폭목(暴木)으로 함</t>
    <phoneticPr fontId="6" type="noConversion"/>
  </si>
  <si>
    <t>(2) 조림목의 생장이 불량할 경우 천연적으로 발생한 우량목을 보육대상목으로 선정하여 보육</t>
    <phoneticPr fontId="6" type="noConversion"/>
  </si>
  <si>
    <t xml:space="preserve">(3) 보육 대상목의 생장에 지장을 주는 나무의 제거부위는 가급적 지표(地表)에 가깝게 제거 </t>
    <phoneticPr fontId="6" type="noConversion"/>
  </si>
  <si>
    <t>(4) 보육 대상목의 생장에 피해를 주지 않는 유용한 하층식생은 작업에 지장이 없을 경우 제거하지 않음</t>
    <phoneticPr fontId="6" type="noConversion"/>
  </si>
  <si>
    <t>(5) 대상지내 조림목이 없을 경우 자생하는 천연적으로 발생한 형질우량목을 목적수종으로 보육</t>
    <phoneticPr fontId="6" type="noConversion"/>
  </si>
  <si>
    <t>(6) 조림 당시 잔존시킨 기존의 상층목이 인접목 수관에 지장을 줄 때에는 가지치기를 실시</t>
    <phoneticPr fontId="6" type="noConversion"/>
  </si>
  <si>
    <t>(8) 폭목의 벌채 후 빈자리가 클 경우 보완식재를 할 수 있음</t>
    <phoneticPr fontId="6" type="noConversion"/>
  </si>
  <si>
    <t>(10) 가지치기는 침엽수일 경우 형질 우세목 중심으로 실시</t>
    <phoneticPr fontId="6" type="noConversion"/>
  </si>
  <si>
    <t xml:space="preserve">(7) 폭목의 제거는 벌채 시 인접목에 대한 피해가 발생하지 않도록 고려하여 제거하되, 야생동식물의 서식처·먹이, 경관유지,
     밀도조절 등을 감안하여 제거하지 않을 수 있음 </t>
    <phoneticPr fontId="6" type="noConversion"/>
  </si>
  <si>
    <t>(9) 보육 대상 수종 중 수관형태가 불량한 나무는 가지치기, 쌍간지(雙幹枝) 중 한 가지 제거 등 수형을 교정하되 보육대상목인
     어린나무의 가지치기는 전정가위로 함</t>
    <phoneticPr fontId="6" type="noConversion"/>
  </si>
  <si>
    <t>가. 어린나무가꾸기, 솎아베기 시 가지치기를 함께 할 수 있으나 가지치기를 별도의 작업으로 실행할 수 있음</t>
    <phoneticPr fontId="6" type="noConversion"/>
  </si>
  <si>
    <t>나. 죽은가지의 제거는 작업 시기에 큰상관이 없으나 산가지치기는 가급적  11월 이후부터 이듬해 5월 이전까지 실행</t>
    <phoneticPr fontId="6" type="noConversion"/>
  </si>
  <si>
    <t>(1) 적용대상 수종은 소나무, 잣나무, 낙엽송, 전나무, 해송, 삼나무, 편백 등으로 함</t>
    <phoneticPr fontId="6" type="noConversion"/>
  </si>
  <si>
    <t>(2) 목표생산재가 톱밥, 펄프, 숯 등 일반소경재일 경우에는 가지치기를 실시하지 않음</t>
    <phoneticPr fontId="6" type="noConversion"/>
  </si>
  <si>
    <t>(3) 자연 낙지가 잘 되는 수종은 가지치기를 생략할 수 있음</t>
    <phoneticPr fontId="6" type="noConversion"/>
  </si>
  <si>
    <t>(4) 지름 5 cm 이상의 가지는 자르지 않음</t>
    <phoneticPr fontId="6" type="noConversion"/>
  </si>
  <si>
    <t>(5) 활엽수는 가급적 밀식으로 자연낙지를 유도하고 죽은 가지를 제거</t>
    <phoneticPr fontId="6" type="noConversion"/>
  </si>
  <si>
    <t>(6) 포플러나무류는 으뜸가지이하의 가지만 제거</t>
    <phoneticPr fontId="6" type="noConversion"/>
  </si>
  <si>
    <t>(3) 어린나무가꾸기 작업 대상목에 대한 가지치기와 수형교정은 가급적 전정가위로 실행하고 수고의 50 % 내외의 높이까지 가지제거</t>
    <phoneticPr fontId="6" type="noConversion"/>
  </si>
  <si>
    <t>(5) 침엽수는 절단면이 줄기와 평행하게 되도록 가지를 제거</t>
    <phoneticPr fontId="6" type="noConversion"/>
  </si>
  <si>
    <t>(6) 활엽수는 죽은 가지의 경우 지융부가 상하지 않도록 제거</t>
    <phoneticPr fontId="6" type="noConversion"/>
  </si>
  <si>
    <t xml:space="preserve">(1) 가급적 1차 솎아베기나 천연림보육(수고 10 m ~ 12 m 또는 목표생산재 직경의 1/3시점) 시기에서 가지치기를 완료하되,
     경관 개선 또는 작업의 편의를 목적으로 고사지를 정리할 경우에는 그 이후라도 실행가능 </t>
    <phoneticPr fontId="6" type="noConversion"/>
  </si>
  <si>
    <t>(2) 최종수확 대상목(도태간벌의 경우 미래목)이 선정되기 전까지는 형질이 좋은 나무에 대해서, 선정되고 난 후에는 최종수확
     대상목(도태간벌의 경우 미래목)에 대해서만 가지치기 실시</t>
    <phoneticPr fontId="6" type="noConversion"/>
  </si>
  <si>
    <t>(4) 솎아베기 작업 대상목에 대한 가지치기는 톱으로 실행하고 최종수확 대상목을 중심으로 가지치기를 50 % ~ 60 % 내외의
    높이까지 가지제거</t>
    <phoneticPr fontId="6" type="noConversion"/>
  </si>
  <si>
    <t>(2) 나무가 과밀하여 광선이 숲 바다까지 도달하지 못해 생물 종 다양성이 낮은 산림</t>
    <phoneticPr fontId="6" type="noConversion"/>
  </si>
  <si>
    <t>(3) 침엽수림으로서 수원함양기능이 떨어지는 산림</t>
    <phoneticPr fontId="6" type="noConversion"/>
  </si>
  <si>
    <t>(4) 나무가 과밀하여 생태적 활력도와 뿌리발달이 부실하여 산림병충해, 산사태 피해가 우려되는 산림</t>
    <phoneticPr fontId="6" type="noConversion"/>
  </si>
  <si>
    <t>(5) 침엽수 단순림으로서 산불발생 시 대형화될 우려가 있는 지역의 산림</t>
    <phoneticPr fontId="6" type="noConversion"/>
  </si>
  <si>
    <t>(6) 산사태, 산불, 병해충 등의 각종 산림재해를 입은 산림</t>
    <phoneticPr fontId="6" type="noConversion"/>
  </si>
  <si>
    <t xml:space="preserve">(7) 경관의 유지와 개선을 위해 밀도조절이 필요한 산림 </t>
    <phoneticPr fontId="6" type="noConversion"/>
  </si>
  <si>
    <t>(1) 산 가지치기를 수반하지 않을 경우에는 연중 실행 가능</t>
    <phoneticPr fontId="6" type="noConversion"/>
  </si>
  <si>
    <t>(3) 도태간벌의 미래목, 정량간벌의 제거대상목 선목작업을 솎아베기와 별도의 사업으로 구분하여 실행할 수 있음</t>
    <phoneticPr fontId="6" type="noConversion"/>
  </si>
  <si>
    <t xml:space="preserve">(1) 정량간벌 </t>
    <phoneticPr fontId="6" type="noConversion"/>
  </si>
  <si>
    <t xml:space="preserve">    (가) 적용 대상지 </t>
    <phoneticPr fontId="6" type="noConversion"/>
  </si>
  <si>
    <t xml:space="preserve">       1) 수종이 단순하고 수목의 형질이 비슷한 산림</t>
    <phoneticPr fontId="6" type="noConversion"/>
  </si>
  <si>
    <t xml:space="preserve">       2) 우세목의 평균수고 10 m 이상 임분으로서 15년생 이상인 산림</t>
    <phoneticPr fontId="6" type="noConversion"/>
  </si>
  <si>
    <t xml:space="preserve">    (나) 작업 방법</t>
    <phoneticPr fontId="6" type="noConversion"/>
  </si>
  <si>
    <t xml:space="preserve">       1) 평균 가슴높이지름을 조사한 후 [별표1]의 ‘간벌후 입목본수기준’에 따라 솎아베기후의 적정 잔존본수를 산정</t>
    <phoneticPr fontId="6" type="noConversion"/>
  </si>
  <si>
    <t xml:space="preserve">       2) 목표생산재, 임분의 상태, 작업의 경제성 등을 고려하여 기준본수의 30 %범위 내에서 솎아베기량을 조정 가능 </t>
    <phoneticPr fontId="6" type="noConversion"/>
  </si>
  <si>
    <t xml:space="preserve">       4) 도태간벌과 열식간벌은 [별표1]의 ‘간벌후 입목본수기준’을 적용하지 않음 </t>
    <phoneticPr fontId="6" type="noConversion"/>
  </si>
  <si>
    <t xml:space="preserve">       6) 기타 활엽수(포플러류 제외) 임지에서는 참나무류 기준표를 적용하고 전나무 등 기타 침엽수는 유사 침엽수 기준표를 적용</t>
    <phoneticPr fontId="6" type="noConversion"/>
  </si>
  <si>
    <t xml:space="preserve">       7) 제거대상목은 고사목, 피해목, 피압목, 생장불량목, 형질불량목 순으로 선정하여 적정간벌 후 잔존본수 유지</t>
    <phoneticPr fontId="6" type="noConversion"/>
  </si>
  <si>
    <t>(2) 산 가지치기를 수반하는 경우에는 가급적 11월 이후부터 이듬해 5월 이전까지 실행하여야 하나 가지치기를 솎아베기·
     어린나무가꾸기 작업과 별도의 사업으로 구분하여 추진할 경우 작업 여건·노동력 공급 여건등을 감안하여 연중 실행가능</t>
    <phoneticPr fontId="6" type="noConversion"/>
  </si>
  <si>
    <t xml:space="preserve">       3) 어린나무가꾸기 등 숲가꾸기를 실행한 산림. 다만, 숲가꾸기를 실행하지 않았더라도 상층 입목간의 우열이 시작되는 임분은
          실행 가능</t>
    <phoneticPr fontId="6" type="noConversion"/>
  </si>
  <si>
    <t xml:space="preserve">       3) 적정한 솎아베기 비율은 [별표1]의 ‘간벌후 입목본수기준’의 해당 지름을, 약도의 솎아베기는 하위 지름을, 강도의
          솎아베기는 상위 지름을 적용</t>
    <phoneticPr fontId="6" type="noConversion"/>
  </si>
  <si>
    <t xml:space="preserve">       5) [별표1]의 ‘간벌 후 입목본수기준’을 적용할 경우 과도한 벌채가 되는 과밀한 임분은 적정한 간벌 비율을 기준으로 60 %범위
           내에서 5년 내외의 간격으로 나누어 실행</t>
    <phoneticPr fontId="6" type="noConversion"/>
  </si>
  <si>
    <t xml:space="preserve">(2) 도태간벌 </t>
    <phoneticPr fontId="6" type="noConversion"/>
  </si>
  <si>
    <t xml:space="preserve">(3) 열식간벌 </t>
    <phoneticPr fontId="6" type="noConversion"/>
  </si>
  <si>
    <t xml:space="preserve">    (가) 적용 대상지 </t>
    <phoneticPr fontId="6" type="noConversion"/>
  </si>
  <si>
    <t xml:space="preserve">       1) 미래목의 집약적 관리를 통하여 우량대경재 이상을 목표생산재로 하는 산림 </t>
    <phoneticPr fontId="6" type="noConversion"/>
  </si>
  <si>
    <t xml:space="preserve">       2) 지위 ‘중’ 이상으로 지력이 좋고 입목의 생육상태가 양호한 산림</t>
    <phoneticPr fontId="6" type="noConversion"/>
  </si>
  <si>
    <t xml:space="preserve">       3) 우세목의 평균수고 10 m 이상 임분으로서 15년생 이상인 산림</t>
    <phoneticPr fontId="6" type="noConversion"/>
  </si>
  <si>
    <t xml:space="preserve">       5) 조림수종 외에 다른 수종이 많이 혼효되어 정량간벌이나 열식 간벌이 어려운 산림</t>
    <phoneticPr fontId="6" type="noConversion"/>
  </si>
  <si>
    <t xml:space="preserve">    (나) 미래목 선정·관리 </t>
    <phoneticPr fontId="6" type="noConversion"/>
  </si>
  <si>
    <t xml:space="preserve">       1) 피압을 받지 않은 상층의 우세목으로 선정하되 폭목은 제외</t>
    <phoneticPr fontId="6" type="noConversion"/>
  </si>
  <si>
    <t xml:space="preserve">       2) 나무줄기가 곧고 갈라지지 않으며 산림병충해 등 물리적인 피해가 없을 것</t>
    <phoneticPr fontId="6" type="noConversion"/>
  </si>
  <si>
    <t xml:space="preserve">       5)가지치기는 반드시 톱을 사용하여 실행</t>
    <phoneticPr fontId="6" type="noConversion"/>
  </si>
  <si>
    <t xml:space="preserve">       6) 솎아베기 및 산물의 하산, 집재, 반출 등의 작업시 미래목을 손상치 않도록 주의 </t>
    <phoneticPr fontId="6" type="noConversion"/>
  </si>
  <si>
    <t xml:space="preserve">       7) 미래목은 가슴높이에서 10 cm의 폭으로 황색 수성페인트로 둘러서 표시</t>
    <phoneticPr fontId="6" type="noConversion"/>
  </si>
  <si>
    <t xml:space="preserve">    (다) 제거대상목은 미래목의 수관생장을 억압하는 생장경쟁목, 미래목의 수관과 줄기에 해를 입히는 나무를 대상목으로 함</t>
    <phoneticPr fontId="6" type="noConversion"/>
  </si>
  <si>
    <t xml:space="preserve">    (라) 미래목과 중용목의 하층 임관을 이루고 있는 보호목은 제거하지 않음 </t>
    <phoneticPr fontId="6" type="noConversion"/>
  </si>
  <si>
    <t xml:space="preserve">    (마) 칡, 머루, 다래, 담쟁이 등 미래목에 피해를 주거나 향후 피해가 예상되는 덩굴류는 제거 </t>
    <phoneticPr fontId="6" type="noConversion"/>
  </si>
  <si>
    <t xml:space="preserve">    (나) 작업 방법 </t>
    <phoneticPr fontId="6" type="noConversion"/>
  </si>
  <si>
    <t xml:space="preserve">       1) 입목의 생장이 균일하여 입목간의 우열이 심하지 않는 임지 </t>
    <phoneticPr fontId="6" type="noConversion"/>
  </si>
  <si>
    <t xml:space="preserve">       2) 열식 인공조림지로서 입목밀도가 식재본수의 70 % 이상인 임지</t>
    <phoneticPr fontId="6" type="noConversion"/>
  </si>
  <si>
    <t xml:space="preserve">       3) 솎아베기를 실행하지 않은 유령임분</t>
    <phoneticPr fontId="6" type="noConversion"/>
  </si>
  <si>
    <t xml:space="preserve">       1) 2열 이상 존치시키고 1열을 간벌열로 선정</t>
    <phoneticPr fontId="6" type="noConversion"/>
  </si>
  <si>
    <t xml:space="preserve">       2) 간벌열의 첫 번째 입목은 존치시키되 기계화 작업시 장애가 되는 입목은 제거할 수 있음</t>
    <phoneticPr fontId="6" type="noConversion"/>
  </si>
  <si>
    <t xml:space="preserve">       3) 간벌열 내의 우량입목은 존치시킬 수 있으며 잔존열 내의 불량목은 제거할 수 있음</t>
    <phoneticPr fontId="6" type="noConversion"/>
  </si>
  <si>
    <t xml:space="preserve">       3) 미래목간의 거리는 최소 5 m 이상으로 임지 내에 고르게 분포하도록 하며, 활엽수는 ha 당 200본 내외, 침엽수는 ha당
           200 ∼ 400본을 미래목으로 함</t>
    <phoneticPr fontId="6" type="noConversion"/>
  </si>
  <si>
    <t xml:space="preserve">       4) 미래목만 가지치기를 실행하며 산 가지치기일 경우 11월부터 이듬해 5월 이전까지 실행하여야 하나 작업 여건, 노동력
          공급 여건 등을 감안하여 작업 시기 조정 가능 </t>
    <phoneticPr fontId="6" type="noConversion"/>
  </si>
  <si>
    <t xml:space="preserve">    (가) 다음의 경우에는 열식간벌을 적용할 수 있으나 잣나무, 낙엽송 인공조림지로서 도태간벌과 정량간벌의 적용이 어려운 임지
          등 특별한 경우가 아니고서는 열식간벌을 적용하지 않음 </t>
    <phoneticPr fontId="6" type="noConversion"/>
  </si>
  <si>
    <t xml:space="preserve">(1) 우량대경재 이상을 생산할 수 있는 천연림 </t>
    <phoneticPr fontId="6" type="noConversion"/>
  </si>
  <si>
    <t xml:space="preserve">(2) 조림지 중 형질이 우수한 조림목은 없으나 천연 발생목을 활용하여 우량대경재를 생산할 수 있는 인공림 </t>
    <phoneticPr fontId="6" type="noConversion"/>
  </si>
  <si>
    <t>(3) 평균수고 8 m 이하이며 입목간의 우열이 현저하게 나타나지 않는 임분으로서 유령림단계의 숲가꾸기가 필요한 산림</t>
    <phoneticPr fontId="6" type="noConversion"/>
  </si>
  <si>
    <t xml:space="preserve">(3) 미래목을 선발하는 선목작업은 천연림보육 작업과 별도의 사업으로 구분하여 실행할수 있음 </t>
    <phoneticPr fontId="6" type="noConversion"/>
  </si>
  <si>
    <t>(2) 산 가지치기를 수반하는 경우에는 11월 이후부터 이듬해 5월 이전까지 실행하여야 하나 가지치기를 천연림 보육작업과 별도의
     사업으로 구분하여 추진할 경우 작업 여건, 노동력 공급 여건등을 감안하여 연중 실행 가능</t>
    <phoneticPr fontId="6" type="noConversion"/>
  </si>
  <si>
    <t>(1) 상층목 중 형질이 불량한 나무, 폭목을 제거 대상목으로 함</t>
    <phoneticPr fontId="6" type="noConversion"/>
  </si>
  <si>
    <t>(3) 상층을 구성하고 있는 수종이 대부분 소나무일 경우, 형질이 불량한 대경목과 폭목은 제거</t>
    <phoneticPr fontId="6" type="noConversion"/>
  </si>
  <si>
    <t>(4) 불량 상층목과 폭목의 벌채 시 남아 있는 나무에 피해를 줄 우려가 있을 경우 수피베끼기 등의 방법을 사용할 수 있음</t>
    <phoneticPr fontId="6" type="noConversion"/>
  </si>
  <si>
    <t>(5) 칡, 다래 등 덩굴류와 병충해목은 제거</t>
    <phoneticPr fontId="6" type="noConversion"/>
  </si>
  <si>
    <t>(6) 과다한 임지노출이 우려될 경우를 제외하고 형질 불량목, 아까시나무, 싸리나무, 불량 참나무류, 활엽수 움싹 등은 제거</t>
    <phoneticPr fontId="6" type="noConversion"/>
  </si>
  <si>
    <t>(7) 임분이 과밀할 경우 우량 상층목이라도 솎아 주고 제거 대상목은 지표에 가깝게 베어냄.</t>
    <phoneticPr fontId="6" type="noConversion"/>
  </si>
  <si>
    <t xml:space="preserve">(8) 움싹이 발생되었을 경우 각 근주에서 생긴 2본 정도 남기고 정리하며, 유용한 실생묘는 존치 </t>
    <phoneticPr fontId="6" type="noConversion"/>
  </si>
  <si>
    <t xml:space="preserve">(9) 제거하지 않는 나무 중 쌍가지로 자란 경우 하나는 잘라주고, 원형수관은 원추형으로 유도 </t>
    <phoneticPr fontId="6" type="noConversion"/>
  </si>
  <si>
    <t>(10) 상층목의 생육에 지장이 없는 하층식생은 제거하지 않고 존치</t>
    <phoneticPr fontId="6" type="noConversion"/>
  </si>
  <si>
    <t>(11) 침엽수의 경우, 산 가지치기를 수반할 경우 11월 이후부터 이듬해 5월 이전까지 실행하고 가지치기는 전정가위를 사용하여 실시</t>
    <phoneticPr fontId="6" type="noConversion"/>
  </si>
  <si>
    <t xml:space="preserve">(12) 가지치기는 침엽수일 경우 형질우세목 중심으로 실시 </t>
    <phoneticPr fontId="6" type="noConversion"/>
  </si>
  <si>
    <t>(2) 형질이 불량한 상층목이라도 잔존하는 상층목에 피해를 주지 않고 경관 유지와 야생조류의 서식지·먹이 등의 목적으로
     필요할 경우 제거하지 않을 수 있음</t>
    <phoneticPr fontId="6" type="noConversion"/>
  </si>
  <si>
    <t xml:space="preserve">(1) 미래목 선정 및 관리 </t>
    <phoneticPr fontId="6" type="noConversion"/>
  </si>
  <si>
    <t xml:space="preserve">(2) 작업 방법 </t>
    <phoneticPr fontId="6" type="noConversion"/>
  </si>
  <si>
    <t xml:space="preserve">    (가) 미래목은 상층의 우세목으로 선정하되 폭목은 제외</t>
    <phoneticPr fontId="6" type="noConversion"/>
  </si>
  <si>
    <t xml:space="preserve">    (나) 나무줄기가 곧고 갈라지지 않으며 산림병충해 등 물리적인 피해가 없을 것</t>
    <phoneticPr fontId="6" type="noConversion"/>
  </si>
  <si>
    <t xml:space="preserve">    (라) 침엽수의 경우 미래목만 가지치기를 실행하며 산 가지치기를 수반할 경우 11월 이후부터 이듬해 5월 이전까지 실행</t>
    <phoneticPr fontId="6" type="noConversion"/>
  </si>
  <si>
    <t xml:space="preserve">    (마) 솎아베기 및 산물의 하산, 집재, 반출 등의 작업시 미래목을 손상치 않도록 주의</t>
    <phoneticPr fontId="6" type="noConversion"/>
  </si>
  <si>
    <t xml:space="preserve">    (바) 미래목은 가슴높이에서 10 cm의 폭으로 황색 수성페인트로 둘러서 표시</t>
    <phoneticPr fontId="6" type="noConversion"/>
  </si>
  <si>
    <t xml:space="preserve">    (다) 폭목의 벌채 시 남아 있는 나무에 피해가 우려될 경우 수피베끼기 등의 방법을 사용할 수 있음</t>
    <phoneticPr fontId="6" type="noConversion"/>
  </si>
  <si>
    <t xml:space="preserve">    (라) 제거 대상목은 지표에 가깝게 베어내되 활엽수의 경우 미래목의 수간보호가 필요할 경우 줄기의 중간을 베어줄 수 있음</t>
    <phoneticPr fontId="6" type="noConversion"/>
  </si>
  <si>
    <t xml:space="preserve">    (마) 상층목의 생육에 지장이 없는 보호목(하층식생)은 제거하지 않고 존치</t>
    <phoneticPr fontId="6" type="noConversion"/>
  </si>
  <si>
    <t xml:space="preserve">    (바) 미래목 가지치기는 반드시 톱을 사용하여 실시</t>
    <phoneticPr fontId="6" type="noConversion"/>
  </si>
  <si>
    <t xml:space="preserve">    (가) 미래목의 수관생장을 억압하는 생장경쟁목, 미래목의 수관과 수간에 해를 입히는 나무, 피해목, 형질이 불량한 중용목,
          상층목, 폭목, 덩굴류를 제거 대상목으로 함</t>
    <phoneticPr fontId="6" type="noConversion"/>
  </si>
  <si>
    <t xml:space="preserve">    (다) 미래목간의 거리는 최소 5 m 이상으로 임지 내에 고르게 분포하도록 하며, ha 당 활엽수는 150∼300본, 침엽수는
          200∼300본을 미래목으로 함</t>
    <phoneticPr fontId="6" type="noConversion"/>
  </si>
  <si>
    <t xml:space="preserve">    (나) 폭목은 미래목의 생장에 방해가 되지 않고 경관 유지와 야생조류의 서식지․먹이 등의 목적으로 필요할 경우 제거하지
          않을 수 있음</t>
    <phoneticPr fontId="6" type="noConversion"/>
  </si>
  <si>
    <t xml:space="preserve">(1) 형질이 불량하여 우량대경재 생산이 불가능한 천연림 </t>
    <phoneticPr fontId="6" type="noConversion"/>
  </si>
  <si>
    <t xml:space="preserve">(2) 유령림단계의 천연림으로 특용․소경재 생산이 가능한 임지 </t>
    <phoneticPr fontId="6" type="noConversion"/>
  </si>
  <si>
    <t>(3) 유령림으로서 천연림개량 후 간벌단계에서 우량대경재 생산이 가능하여 천연림보육을 실행할 임지</t>
    <phoneticPr fontId="6" type="noConversion"/>
  </si>
  <si>
    <t>(1) 유령림의 경우 형질이 불량한 나무, 폭목을 제거하고 가급적 입목밀도를 높게 유지</t>
    <phoneticPr fontId="6" type="noConversion"/>
  </si>
  <si>
    <t xml:space="preserve">(2) 칡, 다래 등 덩굴류와 병충해목은 제거 </t>
    <phoneticPr fontId="6" type="noConversion"/>
  </si>
  <si>
    <t xml:space="preserve">(3) 제거하지 않은 나무 중 쌍가지로 자란 경우 하나는 잘라주고, 원형수관은 원추형으로 유도 </t>
    <phoneticPr fontId="6" type="noConversion"/>
  </si>
  <si>
    <t>(4) 상층목의 생육에 지장이 없는 하층식생은 제거하지 않고 존치</t>
    <phoneticPr fontId="6" type="noConversion"/>
  </si>
  <si>
    <t>(5) 형질 불량목의 제거로 인하여 발생된 공간은 활엽수를 ha 당 5,000본 기준으로 식재할 수 있음</t>
    <phoneticPr fontId="6" type="noConversion"/>
  </si>
  <si>
    <t>(6) 솎아베기단계에 도달한 형질불량 천연림은 층위에 관계없이 형질불량목 위주로 제거하고 빈 공간에 활엽수 밀식조림할 수 있음</t>
    <phoneticPr fontId="6" type="noConversion"/>
  </si>
  <si>
    <t>(7) 폭목 제거로 인하여 우량목의 피해가 우려되는 지역은 수피베끼기 등의 방법을 사용</t>
    <phoneticPr fontId="6" type="noConversion"/>
  </si>
  <si>
    <t>(8) 천연림개량 작업 후 우량대경재 이상을 생산할 수 있다고 판단되는 천연림에 대해서는 천연림보육 실시 가능</t>
    <phoneticPr fontId="6" type="noConversion"/>
  </si>
  <si>
    <t>(1) 숲가꾸기 작업에서 발생한 산물</t>
    <phoneticPr fontId="6" type="noConversion"/>
  </si>
  <si>
    <t>(2) 조림예정지정리, 벌채 작업 등에서 발생된 산물</t>
    <phoneticPr fontId="6" type="noConversion"/>
  </si>
  <si>
    <t>(1) 다음의 지역에서 발생하는 산물은 최대한 수집하여 활용하거나 수해·산불 등 산림재해로부터 안전한 구역으로 이동하여야 함</t>
    <phoneticPr fontId="6" type="noConversion"/>
  </si>
  <si>
    <t xml:space="preserve">    (가) 계곡으로부터 계곡부 홍수위 폭 만큼의 거리 이내 지역</t>
    <phoneticPr fontId="6" type="noConversion"/>
  </si>
  <si>
    <t xml:space="preserve">    (나) 호수등 수변부의 만수위와 하천의 홍수위로부터 30 m 이내 지역 또는 산물이 유입될 수 있는 집수유역 안의 지역</t>
    <phoneticPr fontId="6" type="noConversion"/>
  </si>
  <si>
    <t xml:space="preserve">    (다) 도로·임도·농경지·택지로부터 30 m 이내 지역</t>
    <phoneticPr fontId="6" type="noConversion"/>
  </si>
  <si>
    <t xml:space="preserve">    (라) 소나무재선충병이 발생한 지역의 산물은 전량 수집·처리</t>
    <phoneticPr fontId="6" type="noConversion"/>
  </si>
  <si>
    <t>(2) 가. 이외 지역에서 발생하는 산물은 집재하지 않고 지면에 최대한 닿도록 잘라 부식을 촉진시킴</t>
    <phoneticPr fontId="6" type="noConversion"/>
  </si>
  <si>
    <t xml:space="preserve">    (가) 수원함양림</t>
    <phoneticPr fontId="6" type="noConversion"/>
  </si>
  <si>
    <t xml:space="preserve">    (나) 산지재해방지림 중 사방지·토사방비보안림, 산사태가 우려되는 과밀 침엽수림</t>
    <phoneticPr fontId="6" type="noConversion"/>
  </si>
  <si>
    <t xml:space="preserve">    (다) 자연환경보전림 중 보전형, 문화형 산림</t>
    <phoneticPr fontId="6" type="noConversion"/>
  </si>
  <si>
    <t xml:space="preserve">    (라) 산림휴양림 중 공간이용지역</t>
    <phoneticPr fontId="6" type="noConversion"/>
  </si>
  <si>
    <t xml:space="preserve">    (마) 생활환경보전림 중 공원형·경관형, 방풍·방음형 산림</t>
    <phoneticPr fontId="6" type="noConversion"/>
  </si>
  <si>
    <t>(3) 가. 이외의 지역에서 발생하는 산물을 토사유출 방지, 경관유지, 산림작업의 편의성 등의 사유로 임내에 집재하여 정리해야 할
     경우에는 등고선 방향으로 집재하여 정리</t>
    <phoneticPr fontId="6" type="noConversion"/>
  </si>
  <si>
    <r>
      <t>(4) 숲가꾸기</t>
    </r>
    <r>
      <rPr>
        <sz val="11"/>
        <color indexed="8"/>
        <rFont val="MS Gothic"/>
        <family val="3"/>
        <charset val="128"/>
      </rPr>
      <t>・</t>
    </r>
    <r>
      <rPr>
        <sz val="11"/>
        <color indexed="8"/>
        <rFont val="바탕"/>
        <family val="1"/>
        <charset val="129"/>
      </rPr>
      <t>벌채로 인해 생산된 목재를 임외로 반출하기 위해 일시적으로 임내에 적치할 경우에는 가. 의 (1)</t>
    </r>
    <r>
      <rPr>
        <sz val="11"/>
        <color indexed="8"/>
        <rFont val="MS Gothic"/>
        <family val="3"/>
        <charset val="128"/>
      </rPr>
      <t>・</t>
    </r>
    <r>
      <rPr>
        <sz val="11"/>
        <color indexed="8"/>
        <rFont val="바탕"/>
        <family val="1"/>
        <charset val="129"/>
      </rPr>
      <t>(2)지역에 적치
     하여서는 안 되며 불가피 할 경우에는 수해</t>
    </r>
    <r>
      <rPr>
        <sz val="11"/>
        <color indexed="8"/>
        <rFont val="MS Gothic"/>
        <family val="3"/>
        <charset val="128"/>
      </rPr>
      <t>・</t>
    </r>
    <r>
      <rPr>
        <sz val="11"/>
        <color indexed="8"/>
        <rFont val="바탕"/>
        <family val="1"/>
        <charset val="129"/>
      </rPr>
      <t>산불의 위험이 있는 시기를 피하고 빠른 시일 내에 임외로 반출하여야함</t>
    </r>
    <phoneticPr fontId="6" type="noConversion"/>
  </si>
  <si>
    <t>(5) 산불, 산사태, 소나무재선충병 등 산림병해충과 같은 산림재해의 예방과 지역적 목재수요 충족 등 특별한 사유가 있다고 산림
     관리자가 인정할 경우에는 산물을 수집·활용 또는 이동하여야 하는 구간을 지형에 따라 조정하거나 확대할 수 있음</t>
    <phoneticPr fontId="6" type="noConversion"/>
  </si>
  <si>
    <t>(6) 다음의 지역에서 발생하는 산물을 수집하거나 운반할 경우 가급적 인력·중력·가선을 이용하되 하천의 홍수위, 호소의 만수위 등
    수계로부터 150 m이내 지역 또는 가장 가까운 능선 이내 집수 유역안의 지역은 산림토양을 훼손시킬수 있는 운재로 개설이나
    중장비의 임내 작업은 금지</t>
    <phoneticPr fontId="6" type="noConversion"/>
  </si>
  <si>
    <t>(2) 가급적 산림이 아닌 지역으로부터 초본, 관목, 아교목, 교목순의 계단형이 되도록 조성·관리함</t>
    <phoneticPr fontId="6" type="noConversion"/>
  </si>
  <si>
    <t>(3) 밀생임분은 약도의 솎아베기를 5년 내외의 간격으로 수회 실시하여 활력도 및 생태계 종다양성과 시각적 다양성을 제고</t>
    <phoneticPr fontId="6" type="noConversion"/>
  </si>
  <si>
    <t>(1) 다양한 수종의 조성과 발생촉진을 통해 생태계의 종다양성과 시각적 다양성을 제고하고 보존해야 할 생물의 서식지역은 서식
     환경을 보전 또는 개선</t>
    <phoneticPr fontId="6" type="noConversion"/>
  </si>
  <si>
    <t>(4) 임연부 내에서 발생하는 산물을 전량 수집하여 활용하거나 산불·산사태·산림병해충 등 산림재해의 우려가 없다고 판단될 경우
     지면에 닿도록 잘라 부식을 촉진</t>
    <phoneticPr fontId="6" type="noConversion"/>
  </si>
  <si>
    <t>(5) 임내를 투시하여 감상할수 있는 지역, 경관적으로 중요한 지역을 제외하고는 풍해 등 피해 예방을 위해 가지치기를 하지 않고
     교목 수림대의 경우 입목밀도를 조절하여 풍해를 예방</t>
    <phoneticPr fontId="6" type="noConversion"/>
  </si>
  <si>
    <t>산림과 산림이 아닌 지역의 경계 지점으로부터 산림지역방향으로 30 m 내외까지의 거리. 다만, 생태적 격리라고 판단되지 않는
5 m 미만인 임도 또는 시설물 등은 임연부에서 제외</t>
    <phoneticPr fontId="6" type="noConversion"/>
  </si>
  <si>
    <t xml:space="preserve">(4) 평균수고 10 m ∼ 20 m이며 산림으로서 상층목 간의 우열이 현저하게 나타나는 임분으로서 솎아베기 단계의 숲가꾸기가
     필요한 산림 </t>
    <phoneticPr fontId="6" type="noConversion"/>
  </si>
  <si>
    <t xml:space="preserve">       4) 어린나무가꾸기 등 숲가꾸기를 실행한 산림. 다만, 숲가꾸기를 실행하지 않았더라도 상층 입목간의 우열이 현저한 우량
           임분은 실행 가능</t>
    <phoneticPr fontId="6" type="noConversion"/>
  </si>
  <si>
    <t xml:space="preserve">     (나) 나무의 뿌리가 다층구조를 이룰 수 있도록 참나무류, 소나무 등의 심근성(深根性) 수종을 중심으로 천근성(淺根性)
           수종이 혼합 되도록 조림수종을 선정</t>
    <phoneticPr fontId="6" type="noConversion"/>
  </si>
  <si>
    <t xml:space="preserve">     (가) 산불피해지를 복구할 경우에는 주풍(主風) 방향을 고려하여 참나무류 등 내화수종으로 30 m 내외의 내화수림대를 교호로
           조성하되 내화수림대간의 간격은 30 m 이상으로 함</t>
    <phoneticPr fontId="6" type="noConversion"/>
  </si>
  <si>
    <t xml:space="preserve">     (나) 산불피해지의 벌채는 교호대상(交互帶狀)으로 하고 벌채하지 않은 지역은 조림지가 어린나무가꾸기에 도달할 시점에
           벌채 후 조림을 실시</t>
    <phoneticPr fontId="6" type="noConversion"/>
  </si>
  <si>
    <t xml:space="preserve">     (가) 내화수림대를 조성할 침엽수림은 강도(强度)의 솎아베기를 실시하거나 약도(弱度)의 솎아베기를 수회 반복 실시하여
           혼효림으로 유도</t>
    <phoneticPr fontId="6" type="noConversion"/>
  </si>
  <si>
    <t xml:space="preserve">     (나) 희귀식물, 노령목, 괴목(怪木), 노령고사목 등은 보존함. 다만, 산림병해충의 전염·확산의 우려가 있을 경우에는
           제거할 수 있음</t>
    <phoneticPr fontId="6" type="noConversion"/>
  </si>
  <si>
    <t>(1) 양질의 목재를 다량으로 생산 가능한 산림으로서 어린나무가꾸기 작업이 끝난 후 5년 가량 경과하고 
     최종 수확 10년 전까지의 산림</t>
    <phoneticPr fontId="6" type="noConversion"/>
  </si>
  <si>
    <t>1-0</t>
    <phoneticPr fontId="1" type="noConversion"/>
  </si>
  <si>
    <t>일 반 시 방 서</t>
    <phoneticPr fontId="6" type="noConversion"/>
  </si>
  <si>
    <t>가.</t>
    <phoneticPr fontId="6" type="noConversion"/>
  </si>
  <si>
    <t>나.</t>
    <phoneticPr fontId="6" type="noConversion"/>
  </si>
  <si>
    <t>본 시방서는 작업의 일반사항을 위한 것이며 기술적인 사항은 특별시방서와 전문시방서에 의한다.</t>
    <phoneticPr fontId="1" type="noConversion"/>
  </si>
  <si>
    <t>다.</t>
    <phoneticPr fontId="6" type="noConversion"/>
  </si>
  <si>
    <t>일반시방서의 내용과 특별시방서의 내용이 서로 상이할 경우에는 특별시방서를 우선으로 하며 도면과 시방서가 상이할 경우에는
도면을 우선으로 하되 도면이 오류나 누락 등으로 모순이 있을 경우에는 발주처장, 감독관과 도급자가 상호 협의하여 결정하여야 한다.</t>
    <phoneticPr fontId="6" type="noConversion"/>
  </si>
  <si>
    <t>라.</t>
    <phoneticPr fontId="6" type="noConversion"/>
  </si>
  <si>
    <t>일반 및 특별시방서에 명기된 내용 이외에 특별한 작업종 및 육림작업의 품질향상을 위하여 필요한 사항은 발주처장과 협의하여 
시행하여야 한다.</t>
    <phoneticPr fontId="6" type="noConversion"/>
  </si>
  <si>
    <t>가.</t>
    <phoneticPr fontId="6" type="noConversion"/>
  </si>
  <si>
    <t>계   약   서 : 도급계약서와 계약조건, 설계내역서, 설계도서, 시방서 등 기타 이것을 보충하는 서류를 말한다.</t>
    <phoneticPr fontId="6" type="noConversion"/>
  </si>
  <si>
    <t>나.</t>
    <phoneticPr fontId="6" type="noConversion"/>
  </si>
  <si>
    <t>시   방   서 : 숲가꾸기 작업 수행에 관련되는 제반규정 및 요구사항 등을 정한 서류를 말한다.</t>
    <phoneticPr fontId="6" type="noConversion"/>
  </si>
  <si>
    <t>다.</t>
    <phoneticPr fontId="6" type="noConversion"/>
  </si>
  <si>
    <t>특별시방서 : 일반시방서를 보충하고 본 숲 가꾸기 사업만의 특별한 사항 및 전문적인 사항에 대한 제반규정 및 요구사항을 정한 서류
                  를 말한다.</t>
    <phoneticPr fontId="6" type="noConversion"/>
  </si>
  <si>
    <t>라.</t>
    <phoneticPr fontId="6" type="noConversion"/>
  </si>
  <si>
    <t>설 계 변 경 : 계약된 숲가꾸기 사업의 변경을 말한다.</t>
    <phoneticPr fontId="6" type="noConversion"/>
  </si>
  <si>
    <t>마.</t>
    <phoneticPr fontId="6" type="noConversion"/>
  </si>
  <si>
    <t>발   주   자 : 숲가꾸기 사업을 시행하기 위하여 입찰을 부여하거나 사업을 발주하고, 도급계약을 체결하여 이를 집행하는 자를 말한다.</t>
    <phoneticPr fontId="6" type="noConversion"/>
  </si>
  <si>
    <t>바.</t>
    <phoneticPr fontId="6" type="noConversion"/>
  </si>
  <si>
    <t>시   공   자 : 숲가꾸기 사업에 관해 발주자와 도급계약을 체결한 자 또는 회사를 말하며 기타 규정에 따라 인정된 도급자의 대리인, 
                  승계인을 포함한다.</t>
    <phoneticPr fontId="6" type="noConversion"/>
  </si>
  <si>
    <t>사.</t>
    <phoneticPr fontId="6" type="noConversion"/>
  </si>
  <si>
    <t>감   독   관 : 발주청을 대리하여 현장 비상주 근무자로서 숲가꾸기 사업의 검토시행, 설계변경에 관한 검토 및 자금집행 등 숲가꾸기
                 사업 전반에 관한 업무를 관장하는 자와 현장에 상주하여 숲가꾸기 사업에 관한 감독업무를 수행하는 자를 말한다.</t>
    <phoneticPr fontId="6" type="noConversion"/>
  </si>
  <si>
    <t>가.</t>
    <phoneticPr fontId="6" type="noConversion"/>
  </si>
  <si>
    <t>1)</t>
    <phoneticPr fontId="1" type="noConversion"/>
  </si>
  <si>
    <t>착수계</t>
    <phoneticPr fontId="1" type="noConversion"/>
  </si>
  <si>
    <t>2)</t>
    <phoneticPr fontId="1" type="noConversion"/>
  </si>
  <si>
    <t>작업계획서(장비·인력 투입계획 등)</t>
    <phoneticPr fontId="1" type="noConversion"/>
  </si>
  <si>
    <t>4)</t>
  </si>
  <si>
    <t>안전관리계획서(안전관리책임자의 선임, 안전관리 조직편성, 안전관리비사용계획, 안전교육 시행계획, 정기안전 점검계획, 사고발생시 처리계획 및 절차 등)</t>
    <phoneticPr fontId="1" type="noConversion"/>
  </si>
  <si>
    <t>그밖에 발주자가 요구하는 사항</t>
    <phoneticPr fontId="1" type="noConversion"/>
  </si>
  <si>
    <t>나.</t>
    <phoneticPr fontId="6" type="noConversion"/>
  </si>
  <si>
    <t>사업시행자는 숲가꾸기사업 시행 중 제출한 가항 제2)호 내지 제4)호의 내용변경 사유가 발생하였을 경우에는 변경사유를 감리원과 감독자를 경유하여 발주자에게 제출하여야 한다.</t>
    <phoneticPr fontId="6" type="noConversion"/>
  </si>
  <si>
    <t>다.</t>
    <phoneticPr fontId="1" type="noConversion"/>
  </si>
  <si>
    <t>사업시행자는 숲가꾸기사업 시행이 완료된 후에 다음의 각호를 포함하는 사항을 감독자를 경유하여 발주자에게 제출하여야 하며, 발주자는 감리자에게 완료계 제출내역을 통보하고 검토를 요청할 수 있다.</t>
    <phoneticPr fontId="6" type="noConversion"/>
  </si>
  <si>
    <t>완료계</t>
    <phoneticPr fontId="1" type="noConversion"/>
  </si>
  <si>
    <t>사업완료 검사신청서</t>
    <phoneticPr fontId="1" type="noConversion"/>
  </si>
  <si>
    <t>완료사진첩 및 사진이 저장된 전자기록매체(CD)</t>
    <phoneticPr fontId="1" type="noConversion"/>
  </si>
  <si>
    <t>그 밖에 발주자가 요구하는 사항</t>
    <phoneticPr fontId="6" type="noConversion"/>
  </si>
  <si>
    <t>가.</t>
    <phoneticPr fontId="6" type="noConversion"/>
  </si>
  <si>
    <t>현장대리인은 산림자원의 조성 및 관리에 관한 법률 시행령 제30조 제1항〔별표 2〕의 자격요건을 갖추고 사업 시행자에 소속된 기술자 중에 다음 각 호의 어느 하나에 해당하는 자를 선임하여 이를 발주자에게 보고하여야 한다.</t>
    <phoneticPr fontId="6" type="noConversion"/>
  </si>
  <si>
    <t>산림경영기술자 중 기술특급, 기술1급</t>
    <phoneticPr fontId="1" type="noConversion"/>
  </si>
  <si>
    <t>산림경영기술자 중 기술2급으로서 숲가꾸기실무경력이 2년 이상인 자</t>
    <phoneticPr fontId="1" type="noConversion"/>
  </si>
  <si>
    <t>산림조합중앙회 또는 산림조합의 산림경영지도원으로서 숲가꾸기사업 실무경력이 2년 이상인 자</t>
    <phoneticPr fontId="1" type="noConversion"/>
  </si>
  <si>
    <t>산림경영기술자 중 기능2급 이상인 자로서 숲가꾸기사업 실무경력이 2년 이상인 자(국유림에 한한다.)</t>
    <phoneticPr fontId="1" type="noConversion"/>
  </si>
  <si>
    <t>현장대리인으로 임명된 자는 숲가꾸기사업 시행 전반에 대하여 사업계획(기본설계), 실시설계도·서 및 계약사항에  따라 작업을 성실히 수행하여야 한다.</t>
    <phoneticPr fontId="6" type="noConversion"/>
  </si>
  <si>
    <t>다.</t>
    <phoneticPr fontId="6" type="noConversion"/>
  </si>
  <si>
    <t>현장대리인은 현장에 상주하여야 하고, 부득이 작업현장을 이탈하고자 하는 경우에는 현장대리인근무상황부에 감리원 또는 감독자의 승인을 받아야 한다.</t>
    <phoneticPr fontId="6" type="noConversion"/>
  </si>
  <si>
    <t>라.</t>
    <phoneticPr fontId="6" type="noConversion"/>
  </si>
  <si>
    <t xml:space="preserve">  가.</t>
    <phoneticPr fontId="6" type="noConversion"/>
  </si>
  <si>
    <t>작업현장에는 본 숲가꾸기 사업에 적합한 기술자를 상주하게 하고 그 중 1인을 현장대리인으로 임명하여야 한다.</t>
    <phoneticPr fontId="1" type="noConversion"/>
  </si>
  <si>
    <t xml:space="preserve">  나.</t>
    <phoneticPr fontId="6" type="noConversion"/>
  </si>
  <si>
    <t>감독관은 현장대리인, 도급자의 고용인 및 노무자가 작업시행 또는 관리에 대하여 부적당하다고 인정될 경우 감리자의 의견을 물어 도급자에게 교체를 요구할 수 있다.</t>
    <phoneticPr fontId="1" type="noConversion"/>
  </si>
  <si>
    <t>도급자는 계약서에서 지정한 것과 감독관이 지시한 각종 보고를 지정한 기일 내에 지체없이 서류를 구비하여 제출 또는 보고하여야 한다.</t>
    <phoneticPr fontId="6" type="noConversion"/>
  </si>
  <si>
    <t>작업용 제 장비 및 기구에 대해서는 현장 반입 전에 종류, 규격, 성능 등에 대하여 감독관과 협의하여야 하며 반입 후 또한 감독관의 검사와 승인을 받아야 한다.</t>
    <phoneticPr fontId="1" type="noConversion"/>
  </si>
  <si>
    <t>본 숲가꾸기 사업은 설계도서, 일반시방서 및 특별시방서에 의거 감독관의 지시에 따라 시행한다.</t>
    <phoneticPr fontId="1" type="noConversion"/>
  </si>
  <si>
    <t>설계도서 및 시방서에 명시되지 않은 사항이라도 작업의 성질상 당연히 필요한 사항은 감독관의 지시에 따라 도급자의 부담으로 시행하여야 한다.</t>
    <phoneticPr fontId="1" type="noConversion"/>
  </si>
  <si>
    <t xml:space="preserve">  다.</t>
    <phoneticPr fontId="6" type="noConversion"/>
  </si>
  <si>
    <t>도급자는 숲가꾸기 사업과 착수와 동시 또는 진행 중 설계도서 및 현장조건에 상이한 사항을 발견하는 즉시 감독관에게 보고하여야 한다.</t>
    <phoneticPr fontId="1" type="noConversion"/>
  </si>
  <si>
    <t>도급자는 작업장의 작업면적이 설계상의 면적과 상이시는 면적을 확인토록 하고 그 결과를 감독관과 감리에게 알린 후 지시에 따른다.</t>
    <phoneticPr fontId="1" type="noConversion"/>
  </si>
  <si>
    <t xml:space="preserve">   가.</t>
    <phoneticPr fontId="6" type="noConversion"/>
  </si>
  <si>
    <t>사업시행 기간 중 항상 안전에 유의하여 현장관리를 하여야 하며 재해예방에 최선을 다하여야 한다.</t>
    <phoneticPr fontId="1" type="noConversion"/>
  </si>
  <si>
    <t xml:space="preserve">   나.</t>
    <phoneticPr fontId="6" type="noConversion"/>
  </si>
  <si>
    <t>사업시행 중 감독관 및 감리자의 승인 없이 시방서외의 작업방법을 택해서는 아니 된다.</t>
    <phoneticPr fontId="6" type="noConversion"/>
  </si>
  <si>
    <t xml:space="preserve">   다.</t>
    <phoneticPr fontId="6" type="noConversion"/>
  </si>
  <si>
    <t>사업착수와 동시에 재해예방 및 비상연락망을 편성 운영토록 하고 우천 시는 작업을 중단한다.</t>
    <phoneticPr fontId="6" type="noConversion"/>
  </si>
  <si>
    <t xml:space="preserve">   라.</t>
    <phoneticPr fontId="6" type="noConversion"/>
  </si>
  <si>
    <t>현장 대리인 및 작업인부의 행위가 사업수행에 지장을 주거나 부적당하다고 판단될 때 현장감독관은 감리자의 의견을 물어 도급자에게 교체을 요구 할 수 있으며, 도급자는 감독관으로부터 교체요구가 있을 때에는 즉시 교체하여야 한다.</t>
    <phoneticPr fontId="6" type="noConversion"/>
  </si>
  <si>
    <t>자재는 일정장소에 보관 관리함을 원칙으로 하며 사용시는 산불예방 및 재해예방에 철저를 기한다.</t>
    <phoneticPr fontId="6" type="noConversion"/>
  </si>
  <si>
    <t>사진촬영은 동일 장소와 방향에서 촬영하고 필요에 따라 아래 사진을 제출하여야 한다.</t>
    <phoneticPr fontId="6" type="noConversion"/>
  </si>
  <si>
    <t>작업전, 작업중, 작업후 사진</t>
    <phoneticPr fontId="1" type="noConversion"/>
  </si>
  <si>
    <t>공정사진</t>
    <phoneticPr fontId="6" type="noConversion"/>
  </si>
  <si>
    <t>기록사진 : 사업 진행 상황을 촬영하고 사진첩을 작성하여 제출</t>
    <phoneticPr fontId="6" type="noConversion"/>
  </si>
  <si>
    <t>기타 홍보용 사진 및 슬라이드(필요시)</t>
    <phoneticPr fontId="6" type="noConversion"/>
  </si>
  <si>
    <t>도급자는 안전관리 책임자를 선임하여 현장에 상주토록 하고 산업재해 예방에 최선을 다한다.</t>
    <phoneticPr fontId="6" type="noConversion"/>
  </si>
  <si>
    <t>오일, 휘발유, 기계톱, 기타 위험물의 보관 및 취급으로 인해 발생되는 모든 사고에 있어서는 현장대리인 및 도급계약자가  민형사상의 책임을 진다.</t>
    <phoneticPr fontId="6" type="noConversion"/>
  </si>
  <si>
    <t>도급자는 안전사고 등이 발생하지 않도록 제반안전 수칙을 준수하여야 하며 당해 작업진행 중 발생하는 모든 사고에 대하여 책임져야 한다.</t>
    <phoneticPr fontId="6" type="noConversion"/>
  </si>
  <si>
    <t>당해 숲가꾸기 작업으로 인하여 각종 차량 및 사람의 통행에 지장을 초래해서는 안 된다.</t>
    <phoneticPr fontId="6" type="noConversion"/>
  </si>
  <si>
    <t>산불방지 및 주변에 산불발생시 진화 참여는 물론 이에 대한 대책을 강구하여야 한다.</t>
    <phoneticPr fontId="6" type="noConversion"/>
  </si>
  <si>
    <t>호우, 홍수, 태풍 등에 대한 기상예보 등에 충분히 유의하여 유사시에는 피해를 최소한으로 되게 응급조치를 하여야 한다.</t>
    <phoneticPr fontId="6" type="noConversion"/>
  </si>
  <si>
    <t>사업수행에 필요한 안전조치는 관계법규에 따라 안전에 만전을 기하기 위한 조직, 계획, 점검 등을 실시하고 필요한 제반 시설을 갖추어야 한다.</t>
    <phoneticPr fontId="6" type="noConversion"/>
  </si>
  <si>
    <t>작업착수 전에 안전시설을 해야 할 사항은 일반적으로 다음과 같다.</t>
    <phoneticPr fontId="6" type="noConversion"/>
  </si>
  <si>
    <t xml:space="preserve">    </t>
    <phoneticPr fontId="6" type="noConversion"/>
  </si>
  <si>
    <t>1) 유류 및 기계톱 보관지역 및 사용 장소 설정</t>
    <phoneticPr fontId="6" type="noConversion"/>
  </si>
  <si>
    <t xml:space="preserve">   </t>
    <phoneticPr fontId="6" type="noConversion"/>
  </si>
  <si>
    <t xml:space="preserve">2) 도로변 작업시 통행자 이동제한 </t>
    <phoneticPr fontId="6" type="noConversion"/>
  </si>
  <si>
    <t xml:space="preserve">  </t>
    <phoneticPr fontId="6" type="noConversion"/>
  </si>
  <si>
    <t>3) 도로변 작업시 벌도목 작업 시 확성기를 이용 작업자 대피 보호</t>
    <phoneticPr fontId="6" type="noConversion"/>
  </si>
  <si>
    <t>4) 전기, 하수도 및 통신 선로 등 중요시설에 대한 보호</t>
    <phoneticPr fontId="6" type="noConversion"/>
  </si>
  <si>
    <t xml:space="preserve"> </t>
    <phoneticPr fontId="6" type="noConversion"/>
  </si>
  <si>
    <t>5) 유류 등 화재발생대비 안전장비 구비</t>
    <phoneticPr fontId="6" type="noConversion"/>
  </si>
  <si>
    <t xml:space="preserve">   마.</t>
    <phoneticPr fontId="6" type="noConversion"/>
  </si>
  <si>
    <t>도로의 교통을 제한하고자 할 때에는 교통제한의 범위, 기간, 안전조치 등에 대하여 소정의 절차를 밟아야 한다.</t>
    <phoneticPr fontId="6" type="noConversion"/>
  </si>
  <si>
    <t xml:space="preserve">   바.</t>
    <phoneticPr fontId="6" type="noConversion"/>
  </si>
  <si>
    <t>작업장 내의 모든 작업관련자는 안전장비를 착용하여야 한다.</t>
    <phoneticPr fontId="6" type="noConversion"/>
  </si>
  <si>
    <t xml:space="preserve">   사.</t>
    <phoneticPr fontId="6" type="noConversion"/>
  </si>
  <si>
    <t>작업장에는 구급약을 상비하여야 한다.</t>
    <phoneticPr fontId="6" type="noConversion"/>
  </si>
  <si>
    <t xml:space="preserve">   아.</t>
    <phoneticPr fontId="6" type="noConversion"/>
  </si>
  <si>
    <t>작업시행시 일반인의 교통에 피해를 주지 않도록 보호대책을 강구하여야 한다.</t>
    <phoneticPr fontId="6" type="noConversion"/>
  </si>
  <si>
    <t xml:space="preserve">   자.</t>
    <phoneticPr fontId="6" type="noConversion"/>
  </si>
  <si>
    <t>도급자는 고용원 및 기타인의 생명과 건강보호 및 도급자 자재, 장비 등의 재산상의 피해예방과 계약기간 중 작업중단이 없도록 안전대책을 준비해야 하며, 혹은 지역안전의 목적을 위해 필요하다고 인정될 경우 추가적인 조치를 준비해야 한다.</t>
    <phoneticPr fontId="6" type="noConversion"/>
  </si>
  <si>
    <t>작업기간 중 도급자는 작업장을 방문하는 사람의 통제와 안전을 위해 발주처에 의해 조치된 모든 사항에 따라야 한다.</t>
    <phoneticPr fontId="6" type="noConversion"/>
  </si>
  <si>
    <t>도급자는 본 숲가꾸기 사업 중에 일어나는 작업상 인명손실, 외상, 직업병과 재산상의 피해사고 등 모든 사고를 감독관에게 보고하여야 한다.</t>
    <phoneticPr fontId="6" type="noConversion"/>
  </si>
  <si>
    <t>도급자는 기본적인 응급비품과 구급약을 상비하여야 한다.</t>
    <phoneticPr fontId="6" type="noConversion"/>
  </si>
  <si>
    <t>발화위험물은 운반, 보관, 사용 등의 취급은 유류취급에 관한 관계법규에 의하여 확실히 안전하게 하여야 한다.</t>
    <phoneticPr fontId="6" type="noConversion"/>
  </si>
  <si>
    <t>작업시행에 있어서는 관련법규를 반드시 준수하여야 한다.</t>
    <phoneticPr fontId="6" type="noConversion"/>
  </si>
  <si>
    <t>노무자에 대한 제법규의 운영과 적용은 도급자의 책임 하에 이루어지고 전 노무자의 모든 행위에 대한 책임은 도급자가 진다.</t>
    <phoneticPr fontId="6" type="noConversion"/>
  </si>
  <si>
    <t>도급자는 기성검사 요청을 할 때는 감독관 및 감리와 사전에 협의하여 제출한다.</t>
    <phoneticPr fontId="6" type="noConversion"/>
  </si>
  <si>
    <t>검사원 제출</t>
    <phoneticPr fontId="1" type="noConversion"/>
  </si>
  <si>
    <t>도급인은 공사비를 청구하기 위하여 해당공사의 기성부분 검사를 받고자 할 때에는 기성검사원을 발주자에게 제출하여야 한다.</t>
    <phoneticPr fontId="1" type="noConversion"/>
  </si>
  <si>
    <t>"별지 제20호 서식"</t>
    <phoneticPr fontId="1" type="noConversion"/>
  </si>
  <si>
    <t>제출시기 및 부수 : 기성검사 요청시 각 2부 제출</t>
    <phoneticPr fontId="1" type="noConversion"/>
  </si>
  <si>
    <t>기성검사원 제출시 도급인이 공사감독자의 확인을 받아야 하는 사항</t>
    <phoneticPr fontId="1" type="noConversion"/>
  </si>
  <si>
    <t>① 안전관리비 사용내역</t>
    <phoneticPr fontId="1" type="noConversion"/>
  </si>
  <si>
    <t>② 작업일지</t>
    <phoneticPr fontId="1" type="noConversion"/>
  </si>
  <si>
    <t>③ 시공확인 결과에 관한 기록</t>
    <phoneticPr fontId="1" type="noConversion"/>
  </si>
  <si>
    <t>④ 현장점검 지적사항 조치완료 여부</t>
    <phoneticPr fontId="1" type="noConversion"/>
  </si>
  <si>
    <t>⑤ 관련 공무 행정서류 기록 및 비치에 관한 사항</t>
    <phoneticPr fontId="1" type="noConversion"/>
  </si>
  <si>
    <t>감독관은 다음의 경우 작업를 일시 중지시킬 수 있으며 이에 대하여 감리는 의견을 제시할 수 있고, 작업중지로 인한 손해는 도급자가 진다.</t>
    <phoneticPr fontId="6" type="noConversion"/>
  </si>
  <si>
    <t>기후 악조건으로 작업이 곤란할 때</t>
    <phoneticPr fontId="6" type="noConversion"/>
  </si>
  <si>
    <t>작업자의 안전을 위하여 필요하다고 인정할 때</t>
    <phoneticPr fontId="6" type="noConversion"/>
  </si>
  <si>
    <t>도급자가 설계도서 및 시방서에 준하지 않는 작업를 시행하여 부실의 우려가 있을 때</t>
    <phoneticPr fontId="6" type="noConversion"/>
  </si>
  <si>
    <t>감독관 및 감리자의 지시 불이행으로 작업의 진행이 부당하다고 인정될 때</t>
    <phoneticPr fontId="6" type="noConversion"/>
  </si>
  <si>
    <t>민원사항이 발생하여 민원해소 시간이 필요할 때</t>
    <phoneticPr fontId="6" type="noConversion"/>
  </si>
  <si>
    <t>본 작업은 조사당시 수집된 자료에 의하여 계획 설계 된 것인 바 착수당시 작업지의 현저한 변동, 민원, 기타 조사 후 변경사항 등 다음의 경우에 대하여는 사전에 감독관의 승인을 득한 후 현지여건에 맞도록 설계 변경한다.</t>
    <phoneticPr fontId="6" type="noConversion"/>
  </si>
  <si>
    <t xml:space="preserve">작업공종에서 현지와 작업공종이 부합되지 않을 때 </t>
    <phoneticPr fontId="6" type="noConversion"/>
  </si>
  <si>
    <t>설계시 품셈적용 및 계산착오가 있을 때</t>
    <phoneticPr fontId="6" type="noConversion"/>
  </si>
  <si>
    <t xml:space="preserve">당초 계획된 작업면적의 변경이 불가피한 경우 </t>
    <phoneticPr fontId="6" type="noConversion"/>
  </si>
  <si>
    <t>기타 발주자가 변경을 요할 때</t>
    <phoneticPr fontId="6" type="noConversion"/>
  </si>
  <si>
    <t xml:space="preserve">천재지변 및 발주자의 사정에 의하여 작업이 중단되었을 때는 사업기간을 연장할 수 있다. </t>
    <phoneticPr fontId="6" type="noConversion"/>
  </si>
  <si>
    <t>기상이변 및 강우일수가 과거 5개년 평균일수보다 많아 작업에 막대한 지장을 초래하였다고 인정될 때 연장할 수 있다.</t>
    <phoneticPr fontId="6" type="noConversion"/>
  </si>
  <si>
    <t>산림작업의 특성상 안전을 우선으로 하여 작업수행 중 우기일수가 전체일수에 30 %이상일시 사업기간을 연장할 수 있다.</t>
    <phoneticPr fontId="6" type="noConversion"/>
  </si>
  <si>
    <t>작업장의 불가항력적인 일이 발생하여 감독관과 감리의 의견을 물어 타당성이 인정 될 때 사업기간을 연장할 수 있다.</t>
    <phoneticPr fontId="6" type="noConversion"/>
  </si>
  <si>
    <t>사업시행에 사용되는 모든 설계도서는 발주자의 관리방법에 준하여 관리하며 완료와 동시에 완료 도서를 작성하여 감독관에게 제출하고 수급인이 제공받은 설계도서 및 성과품은 요구가 있을시 반환하여야 한다.</t>
    <phoneticPr fontId="6" type="noConversion"/>
  </si>
  <si>
    <t>선목 및 숲가꾸기 사업시행자는 감리자의 예비사업완료검사를 위하여 계약기간의 9할 이전까지 작업을 완료하고 문서로 예비사업
완료검사를 감리자와 감독자에게 요청하여야 한다.</t>
    <phoneticPr fontId="6" type="noConversion"/>
  </si>
  <si>
    <t>감리자는 선목 또는 숲가꾸기 사업시행자로부터 예비사업완료검사를 요청받았을 경우에는 예비사업완료검사를 실시하고 그 결과에 대해 예비사업완료검사 결과보고서를 작성하여 발주자에게 제출하여야 한다.</t>
    <phoneticPr fontId="6" type="noConversion"/>
  </si>
  <si>
    <t>발주자는 예비사업완료검사 결과보고서를 참고하여 필요할 경우에는 선목 또는 숲가꾸기 사업시행자로 하여금 시정․보완하도록 조치하여야 한다.</t>
    <phoneticPr fontId="6" type="noConversion"/>
  </si>
  <si>
    <t>선목 또는 사업시행자는 제3항에 따라 필요한 조치를 완료한 후에 제21조제3항에 따른 관련서류와 이를 포함한 전자기록매체(CD), 용역계약시 발주자가 요구한 사항을 발주자에게 제출하고, 완료검사를 받아야 한다.</t>
    <phoneticPr fontId="6" type="noConversion"/>
  </si>
  <si>
    <t>마.</t>
    <phoneticPr fontId="6" type="noConversion"/>
  </si>
  <si>
    <t>작업시간 또는 숙련도 등을 감안하여 작업완료기간의 2/3를 경과하여 작업이 완료될 때에는 발주자는 이를 인정할수 있다.</t>
    <phoneticPr fontId="1" type="noConversion"/>
  </si>
  <si>
    <t xml:space="preserve">   사업이 완료되었을 때는 감독관의 지시에 따라 설치물을 제거하고 청소 정리하여 감독관의 검사를 득하여야 한다.</t>
    <phoneticPr fontId="6" type="noConversion"/>
  </si>
  <si>
    <t>도급자는 본 사업 완료시까지 감독관 지시에 따라야 하고 특히 민원이 발생치 않도록 사전에 발생요인을 확인 처리하여야 한다.</t>
    <phoneticPr fontId="6" type="noConversion"/>
  </si>
  <si>
    <t>도급자는 사업완료시 준공조서 2부를 작성하여 완료계와 동시에 제출하여야 한다.</t>
    <phoneticPr fontId="6" type="noConversion"/>
  </si>
  <si>
    <t>도급자는 감독관이 지시하는 내용에 따라 사업완료표시판을 제작 설치하고 완료 조사 시 광경사진을 제출 할 수 있다.</t>
    <phoneticPr fontId="6" type="noConversion"/>
  </si>
  <si>
    <t>본 사업 시행도중 경미한 사항에 대하여는 설계도서에 명시되지 않았을지라도 감독관이 필요하다고 인정되는 경우 감독관의 지시에 따라 도급자 부담으로 시행하여야 한다.</t>
    <phoneticPr fontId="6" type="noConversion"/>
  </si>
  <si>
    <t>각종 설계도서는 보안규정에 따라 보관하여야 한다.</t>
    <phoneticPr fontId="6" type="noConversion"/>
  </si>
  <si>
    <t>각종 관계서류는 지정된 기일까지 제출하여야 한다.</t>
    <phoneticPr fontId="6" type="noConversion"/>
  </si>
  <si>
    <t>산 림 소 재 지</t>
    <phoneticPr fontId="1" type="noConversion"/>
  </si>
  <si>
    <t>성  명</t>
    <phoneticPr fontId="1" type="noConversion"/>
  </si>
  <si>
    <t>주   소</t>
    <phoneticPr fontId="1" type="noConversion"/>
  </si>
  <si>
    <t>비  고</t>
    <phoneticPr fontId="1" type="noConversion"/>
  </si>
  <si>
    <t>읍면동</t>
    <phoneticPr fontId="1" type="noConversion"/>
  </si>
  <si>
    <t>리</t>
    <phoneticPr fontId="1" type="noConversion"/>
  </si>
  <si>
    <t>구분</t>
    <phoneticPr fontId="1" type="noConversion"/>
  </si>
  <si>
    <t>지번</t>
    <phoneticPr fontId="1" type="noConversion"/>
  </si>
  <si>
    <t>부번</t>
    <phoneticPr fontId="1" type="noConversion"/>
  </si>
  <si>
    <t>지목</t>
    <phoneticPr fontId="1" type="noConversion"/>
  </si>
  <si>
    <t>계</t>
    <phoneticPr fontId="1" type="noConversion"/>
  </si>
  <si>
    <t>임  반</t>
    <phoneticPr fontId="1" type="noConversion"/>
  </si>
  <si>
    <t>소  반</t>
    <phoneticPr fontId="1" type="noConversion"/>
  </si>
  <si>
    <t>1. 사업개요</t>
    <phoneticPr fontId="1" type="noConversion"/>
  </si>
  <si>
    <t>2. 적용범위</t>
    <phoneticPr fontId="1" type="noConversion"/>
  </si>
  <si>
    <t>3. 용어의 정의</t>
    <phoneticPr fontId="1" type="noConversion"/>
  </si>
  <si>
    <t xml:space="preserve">5. 현장대리인 </t>
    <phoneticPr fontId="1" type="noConversion"/>
  </si>
  <si>
    <t>6. 기술자의 배치</t>
    <phoneticPr fontId="1" type="noConversion"/>
  </si>
  <si>
    <t>4. 제출서류(*모든 서류 제출시 감리원 검토 및 확인 후 현장대리인이 직접 감독관에게 제출)</t>
    <phoneticPr fontId="1" type="noConversion"/>
  </si>
  <si>
    <t>도급자는 숲가꾸기 사업 착수 전에 착수계, 도급 내역서, 예정공정표 및 기타 발주처의 규정에 의한 제반서류를 제출하여야 한다.
또한 작업착수 전에 본 숲가꾸기 사업 추진을 위한 작업순서 및 방법, 노무계획 등에 대한 작업시행 세부공정표를 별도로 작성하여
감리원의 확인을 받아 감독관의 승인을 얻어야 한다.</t>
    <phoneticPr fontId="1" type="noConversion"/>
  </si>
  <si>
    <r>
      <t xml:space="preserve">사업시행자는 공사에 대한 계약을 체결하였을 때에는 계약체결일로 부터 </t>
    </r>
    <r>
      <rPr>
        <b/>
        <sz val="11"/>
        <color indexed="8"/>
        <rFont val="바탕"/>
        <family val="1"/>
        <charset val="129"/>
      </rPr>
      <t>3일</t>
    </r>
    <r>
      <rPr>
        <sz val="11"/>
        <color indexed="8"/>
        <rFont val="바탕"/>
        <family val="1"/>
        <charset val="129"/>
      </rPr>
      <t xml:space="preserve">이내에 착수하고 (단, 발주자의 요구가 있을시 그에 따른다.) 숲가꾸기작업을 착수하기 전에 다음의 각호를 포함하는 사항을 감리원의 확인을 받아 감독자를 경유하여 발주자에게 제출하여야 하며, 발주자는 감리자에게 착수계 제출내역을 통보하고 검토를 요청할 수 있다 
          </t>
    </r>
    <phoneticPr fontId="6" type="noConversion"/>
  </si>
  <si>
    <t>작업원 운영계획서(현장대리인(안전관리책임자) 선임 및 경력재직증명, 작업원의 명단(작업원은 최근 1개월이내 찍은 사진을 첨부-사업중 작업원 대조확인용) 및 자격증명 등)</t>
    <phoneticPr fontId="6" type="noConversion"/>
  </si>
  <si>
    <t>6)</t>
    <phoneticPr fontId="1" type="noConversion"/>
  </si>
  <si>
    <t>5)</t>
    <phoneticPr fontId="1" type="noConversion"/>
  </si>
  <si>
    <t>사업 착수 후 경계작업시 트랙ON으로 경계표시후 백업하여 감리원 및 감독자에게 GPS트랙 파일을 제출하여야 한다. 감리원은 GPS트랙파일을 가지고 경계오류 여부 등을 확인하여야 한다.</t>
    <phoneticPr fontId="1" type="noConversion"/>
  </si>
  <si>
    <t>숲가꾸기사업시행시 발생하는 모든 사고, 피해 및 하자, 민원 발생 등은 사업시행자가 부담하여 처리하여야 한다.</t>
    <phoneticPr fontId="6" type="noConversion"/>
  </si>
  <si>
    <t>8. 제보고</t>
    <phoneticPr fontId="1" type="noConversion"/>
  </si>
  <si>
    <t>7. 작업원</t>
    <phoneticPr fontId="1" type="noConversion"/>
  </si>
  <si>
    <t>가.</t>
    <phoneticPr fontId="6" type="noConversion"/>
  </si>
  <si>
    <t>나.</t>
    <phoneticPr fontId="6" type="noConversion"/>
  </si>
  <si>
    <t>다.</t>
    <phoneticPr fontId="6" type="noConversion"/>
  </si>
  <si>
    <t>라.</t>
    <phoneticPr fontId="6" type="noConversion"/>
  </si>
  <si>
    <t>작업원을 교체할 경우 감리원을 경유하여 감독자에게 통보하고 동의를 받아야 한다.</t>
    <phoneticPr fontId="1" type="noConversion"/>
  </si>
  <si>
    <t>현장대리인 및 기술자의 자격증 대여 사실 발견될 경우 국가기술자격법 제26조(벌칙) 및 제27조(양벌규정)에 따라 관계기관에 통지한다.</t>
    <phoneticPr fontId="1" type="noConversion"/>
  </si>
  <si>
    <t>9. 설계도서 및 일지 등의 비치</t>
    <phoneticPr fontId="1" type="noConversion"/>
  </si>
  <si>
    <t>숲가꾸기 사업현장에는 당해 작업에 관련된 계약조건, 설계도서, 예정공정표, 작업계획서, 현장대리인 근무상황부, 작업일지, 안전교육일지, 기타 필요한 서류 등을 비치하여야 한다.</t>
    <phoneticPr fontId="6" type="noConversion"/>
  </si>
  <si>
    <t>10. 장비의 반입</t>
    <phoneticPr fontId="1" type="noConversion"/>
  </si>
  <si>
    <t>11. 공사시행</t>
    <phoneticPr fontId="1" type="noConversion"/>
  </si>
  <si>
    <t>12. 숲가꾸기 사업 작업순서</t>
    <phoneticPr fontId="1" type="noConversion"/>
  </si>
  <si>
    <t>13. 작업시간</t>
    <phoneticPr fontId="1" type="noConversion"/>
  </si>
  <si>
    <t>각 공정별 작업순서는 착수전에 제출한 예정공정표에 따라야 하며 더 상세한 계획은 감리원의 확인을 받아 감독관의 승인을 받아 수행한다.</t>
    <phoneticPr fontId="1" type="noConversion"/>
  </si>
  <si>
    <t>도급자는 작업개시 및 종료시간을 감리원 및 감독관에게 통지하여야 한다.</t>
    <phoneticPr fontId="1" type="noConversion"/>
  </si>
  <si>
    <t>도급자는 착수과 동시에 측량기구(GPS, 방위계, 경사계 등)를 현장에 비치하여야 한다.</t>
    <phoneticPr fontId="6" type="noConversion"/>
  </si>
  <si>
    <t>14. 측량기구 비치</t>
    <phoneticPr fontId="1" type="noConversion"/>
  </si>
  <si>
    <t>15. 작업 확인</t>
    <phoneticPr fontId="1" type="noConversion"/>
  </si>
  <si>
    <t>16. 가설물 및 안내표시판 설치</t>
    <phoneticPr fontId="1" type="noConversion"/>
  </si>
  <si>
    <t>착수와 동시에 숲가꾸기 사업 현장 내 또는 인근지역을 차량 및 사람이 안전하게 통행할 수 있도록 사업시행기간 중 사업안내판 및 안전표식의 입간판을 설치하야여 한다.</t>
    <phoneticPr fontId="6" type="noConversion"/>
  </si>
  <si>
    <t>17. 작업추진 관리</t>
    <phoneticPr fontId="1" type="noConversion"/>
  </si>
  <si>
    <t>현장대리인은 감독관의 지시에 따라 작업계획서를 제출하여 승인을 받아 작업을 실행하여야 하며 작업일보 및 작업 진도를 표기하여  추진현황을 매주 월요일 감리원의 확인을 받아 감독관을 경유하여 발주처에 제출하여햐 한다.</t>
    <phoneticPr fontId="6" type="noConversion"/>
  </si>
  <si>
    <t>18. 보완작업</t>
    <phoneticPr fontId="1" type="noConversion"/>
  </si>
  <si>
    <t>19. 작업관리</t>
    <phoneticPr fontId="1" type="noConversion"/>
  </si>
  <si>
    <t>당해 사업은 설계도서 및 제반규정에 의한 시방기준에 따라 시행하여야 하며 감리원 및감독관의 재작업 요구가 있을 때는 그 지시에 따라야 한다.</t>
    <phoneticPr fontId="6" type="noConversion"/>
  </si>
  <si>
    <t>숲가꾸기사업에 필요한 작업과정은 착수전감독관, 감리, 설계자, 현장대리인, 현장작업자의 입회하에 설계자 주관의 설계 설명 및 작업교육을 실시하여 작업의 질 향상에 노력한다.</t>
    <phoneticPr fontId="6" type="noConversion"/>
  </si>
  <si>
    <t>20. 작업현장 관리</t>
    <phoneticPr fontId="1" type="noConversion"/>
  </si>
  <si>
    <t>21. 자재관리</t>
    <phoneticPr fontId="1" type="noConversion"/>
  </si>
  <si>
    <t>22. 사진 제출</t>
    <phoneticPr fontId="1" type="noConversion"/>
  </si>
  <si>
    <t>23. 안전관리</t>
    <phoneticPr fontId="1" type="noConversion"/>
  </si>
  <si>
    <t>24. 안전조치</t>
    <phoneticPr fontId="1" type="noConversion"/>
  </si>
  <si>
    <t>작업시행시 인접해 있는 수리시설 및 농작물, 송전선로 등에 지장이 없도록 적절한 조치를 강구하여야 한다.</t>
    <phoneticPr fontId="6" type="noConversion"/>
  </si>
  <si>
    <t>25. 사고의 예방</t>
    <phoneticPr fontId="1" type="noConversion"/>
  </si>
  <si>
    <t>26. 위험물의 취급</t>
    <phoneticPr fontId="1" type="noConversion"/>
  </si>
  <si>
    <t>27. 제법규 준수</t>
    <phoneticPr fontId="1" type="noConversion"/>
  </si>
  <si>
    <t>28. 기성고 작성</t>
    <phoneticPr fontId="1" type="noConversion"/>
  </si>
  <si>
    <t>29. 작업의 일시중지</t>
    <phoneticPr fontId="1" type="noConversion"/>
  </si>
  <si>
    <t>30. 설계변경</t>
    <phoneticPr fontId="1" type="noConversion"/>
  </si>
  <si>
    <t>31. 사업기간 연장</t>
    <phoneticPr fontId="1" type="noConversion"/>
  </si>
  <si>
    <t>32. 설계 및 완료 도서관리</t>
    <phoneticPr fontId="1" type="noConversion"/>
  </si>
  <si>
    <t>33. 사업완료검사</t>
    <phoneticPr fontId="1" type="noConversion"/>
  </si>
  <si>
    <t>34. 사업완료 후 정리</t>
    <phoneticPr fontId="1" type="noConversion"/>
  </si>
  <si>
    <t>35. 기타사항</t>
    <phoneticPr fontId="1" type="noConversion"/>
  </si>
  <si>
    <t>감독자와 감리원은 제'가'항에 따른 작업원이 계약 당시의 구성원과 동일한 지를 수시로 점검하여야 한다.</t>
    <phoneticPr fontId="1" type="noConversion"/>
  </si>
  <si>
    <t>작업장내의 작업산물은 1.8m 내외로 절단 후 지면에 최대한 밀착 되도록 하여 부식이 용이토록 하고 제2차 피해발생을 예방한다.</t>
    <phoneticPr fontId="6" type="noConversion"/>
  </si>
  <si>
    <t>작업로의 배치는 폭1.5 m, 간격20 m 로 설치한다.</t>
    <phoneticPr fontId="6" type="noConversion"/>
  </si>
  <si>
    <t xml:space="preserve">작업장내의 표준지 지역은 작업을 실시하지 않고 보존하여 작업의 기준이 되도록 하고 사후에 육림감리업무 수행시 비교할 수 있도록 한다.
단, 산림휴양의 증진을 위하여 필요시 감독자 및 감리자의 확인을 받아 사유를 감리일지에 기재한 후 작업할 수 있다.
</t>
    <phoneticPr fontId="6" type="noConversion"/>
  </si>
  <si>
    <t>아.</t>
    <phoneticPr fontId="6" type="noConversion"/>
  </si>
  <si>
    <t>감   리   자 : 숲가꾸기 사업의 설계도서, 기타 관계 서류의 내용을 검토하고, 설계에 따라 사업이 시행되는지의 여부를 확인하며 
                 품질 관리, 작업관리 및 안전관리 등 사업시행 전반에 대한 사업시행자의 기술지도와 발주자의 자문에 응하고 관계법령
                 에 따라 발주자의 감독권한을 대행하기 위하여 발주자와 계약을 체결한 자를 말한다.</t>
    <phoneticPr fontId="6" type="noConversion"/>
  </si>
  <si>
    <t>자.</t>
    <phoneticPr fontId="6" type="noConversion"/>
  </si>
  <si>
    <t>감   리   원 : 감리용역계약 체결시 감리자가 소속된 업체의 기술자 중에 시행규칙 제31조에 따른 자격요건을 갖춘 자를 감리원으로
                  선임하여 발주자의 승인을 얻은 자로서 감리용역 전반에 대한 총괄업무를 수행하는자를 말한다.</t>
    <phoneticPr fontId="6" type="noConversion"/>
  </si>
  <si>
    <t>차.</t>
    <phoneticPr fontId="6" type="noConversion"/>
  </si>
  <si>
    <t>지         시 : 발주자측에서 발의하여 감독관이 도급자에 대하여 작업감독의 소관업무에 관한 방침, 기준, 계획 등을 알려주고 실시
                 하게 하는 것을 말한다.</t>
    <phoneticPr fontId="6" type="noConversion"/>
  </si>
  <si>
    <t>카.</t>
    <phoneticPr fontId="6" type="noConversion"/>
  </si>
  <si>
    <t>승         인 : 도급자측에서 신청한 사항을 발주자 또는 감독관이 서면으로 동의하는 것을 말한다.</t>
    <phoneticPr fontId="6" type="noConversion"/>
  </si>
  <si>
    <t>타.</t>
    <phoneticPr fontId="6" type="noConversion"/>
  </si>
  <si>
    <t>입         회 : 감독관 또는 그가 지정하는 대리인이 현장에 참석하여 작업사항을 확인하는 것을 말한다.</t>
    <phoneticPr fontId="6" type="noConversion"/>
  </si>
  <si>
    <t>파.</t>
    <phoneticPr fontId="6" type="noConversion"/>
  </si>
  <si>
    <t>협         의 : 감독관과 도급자가 대등한 입장에서 합의하는 것을 말한다.</t>
    <phoneticPr fontId="6" type="noConversion"/>
  </si>
  <si>
    <t>순원가</t>
    <phoneticPr fontId="1" type="noConversion"/>
  </si>
  <si>
    <t>본 사업은 이 시방서의 규정에 따라 시행하고 이 시방서에 규정되지 아니한 사항에 대하여는 산림청 제정 "지속가능한산림자원관리지침(2015. 2. 훈령 제1,244호)"에 의한다.</t>
    <phoneticPr fontId="6" type="noConversion"/>
  </si>
  <si>
    <t>솎아베기를 수반하는 숲가구기 작업원은 전체 작업인원의 50% 이상이 산림경영기술자 기능2급 이상이어야 한다. 다만, 산주, 독림가와 임업후계자가 직접 실행 사업으로 솎아베기를 수반하는 숲가꾸기 실행 작업은은 산림경영기술자 기능2급 이상인 자가 전체 작업인원 중 30% 이상이어야 한다.</t>
    <phoneticPr fontId="1" type="noConversion"/>
  </si>
  <si>
    <t>설계설명서</t>
    <phoneticPr fontId="1" type="noConversion"/>
  </si>
  <si>
    <t>공정표와 대상지목록</t>
    <phoneticPr fontId="1" type="noConversion"/>
  </si>
  <si>
    <t>설계내역서</t>
    <phoneticPr fontId="1" type="noConversion"/>
  </si>
  <si>
    <t>ha당 단가산출서</t>
    <phoneticPr fontId="1" type="noConversion"/>
  </si>
  <si>
    <t>첨부자료</t>
    <phoneticPr fontId="1" type="noConversion"/>
  </si>
  <si>
    <t>수량산출서</t>
    <phoneticPr fontId="1" type="noConversion"/>
  </si>
  <si>
    <t xml:space="preserve">소재지 : </t>
    <phoneticPr fontId="1" type="noConversion"/>
  </si>
  <si>
    <t>읍면</t>
    <phoneticPr fontId="1" type="noConversion"/>
  </si>
  <si>
    <t>비  고</t>
  </si>
  <si>
    <t>지적
(㎡)</t>
    <phoneticPr fontId="1" type="noConversion"/>
  </si>
  <si>
    <t>각남</t>
    <phoneticPr fontId="1" type="noConversion"/>
  </si>
  <si>
    <t>사리</t>
    <phoneticPr fontId="1" type="noConversion"/>
  </si>
  <si>
    <t>함박</t>
    <phoneticPr fontId="1" type="noConversion"/>
  </si>
  <si>
    <t>옥산</t>
    <phoneticPr fontId="1" type="noConversion"/>
  </si>
  <si>
    <t>풍각</t>
    <phoneticPr fontId="1" type="noConversion"/>
  </si>
  <si>
    <t>숲가꾸기사업은 계약서, 설계도서, 입찰유의서, 계약일반조건, 계약 특수조건 등 계약 문서에 의하여 시행하여야 하며, 
본 계약문서에 규정하지 않은 사항은 아래의 각 시방서의 규정에 따라 시공하고 이 시방서에 규정되지 아니한 사항에 대하여는 
산림청 제정 ‘지속가능한 산림자원 관리지침(2019. 2. 14. 훈령 제1,391호) 및 숲가꾸기 설계·감리 및 사업시행 지침(2019. 2. 14 산림청훈령 제1,392호)에 의한다.</t>
    <phoneticPr fontId="6" type="noConversion"/>
  </si>
  <si>
    <t>화산</t>
    <phoneticPr fontId="1" type="noConversion"/>
  </si>
  <si>
    <t>봉기</t>
    <phoneticPr fontId="1" type="noConversion"/>
  </si>
  <si>
    <t>흑석</t>
    <phoneticPr fontId="1" type="noConversion"/>
  </si>
  <si>
    <t>문수</t>
    <phoneticPr fontId="1" type="noConversion"/>
  </si>
  <si>
    <t>팔조</t>
    <phoneticPr fontId="1" type="noConversion"/>
  </si>
  <si>
    <t>송금</t>
    <phoneticPr fontId="1" type="noConversion"/>
  </si>
  <si>
    <t>오산</t>
    <phoneticPr fontId="1" type="noConversion"/>
  </si>
  <si>
    <t>이서</t>
    <phoneticPr fontId="1" type="noConversion"/>
  </si>
  <si>
    <t>화양</t>
    <phoneticPr fontId="1" type="noConversion"/>
  </si>
  <si>
    <t>각북</t>
    <phoneticPr fontId="1" type="noConversion"/>
  </si>
  <si>
    <t>o 작업시기</t>
    <phoneticPr fontId="6" type="noConversion"/>
  </si>
  <si>
    <t>합계</t>
    <phoneticPr fontId="1" type="noConversion"/>
  </si>
  <si>
    <t>o 경비</t>
    <phoneticPr fontId="6" type="noConversion"/>
  </si>
  <si>
    <t>수월</t>
    <phoneticPr fontId="1" type="noConversion"/>
  </si>
  <si>
    <t>시군</t>
    <phoneticPr fontId="1" type="noConversion"/>
  </si>
  <si>
    <t>X(경도)</t>
    <phoneticPr fontId="1" type="noConversion"/>
  </si>
  <si>
    <t>Y(위도)</t>
    <phoneticPr fontId="1" type="noConversion"/>
  </si>
  <si>
    <t>청도</t>
    <phoneticPr fontId="1" type="noConversion"/>
  </si>
  <si>
    <t>소 계</t>
    <phoneticPr fontId="1" type="noConversion"/>
  </si>
  <si>
    <t>합 계</t>
    <phoneticPr fontId="1" type="noConversion"/>
  </si>
  <si>
    <t>대상지유형</t>
    <phoneticPr fontId="1" type="noConversion"/>
  </si>
  <si>
    <t xml:space="preserve"> 표준지 조사 개소별 내역서</t>
    <phoneticPr fontId="6" type="noConversion"/>
  </si>
  <si>
    <t>사업면적
(ha)</t>
    <phoneticPr fontId="1" type="noConversion"/>
  </si>
  <si>
    <t>NO</t>
    <phoneticPr fontId="1" type="noConversion"/>
  </si>
  <si>
    <t>크기(㎥)</t>
    <phoneticPr fontId="1" type="noConversion"/>
  </si>
  <si>
    <t>사 업 예 정 지</t>
    <phoneticPr fontId="1" type="noConversion"/>
  </si>
  <si>
    <t>표 준 지</t>
    <phoneticPr fontId="1" type="noConversion"/>
  </si>
  <si>
    <t>풀베기단계
(유형1)</t>
    <phoneticPr fontId="1" type="noConversion"/>
  </si>
  <si>
    <t>전면적 피복지
(유형3)</t>
    <phoneticPr fontId="1" type="noConversion"/>
  </si>
  <si>
    <t>전면적 피복지 및 
큰나무 피해지
(유형3, 4)</t>
    <phoneticPr fontId="1" type="noConversion"/>
  </si>
  <si>
    <t>큰나무 피해지
(유형4)</t>
    <phoneticPr fontId="1" type="noConversion"/>
  </si>
  <si>
    <t>면적(ha)</t>
    <phoneticPr fontId="1" type="noConversion"/>
  </si>
  <si>
    <t>시 방 서</t>
    <phoneticPr fontId="1" type="noConversion"/>
  </si>
  <si>
    <t>ha</t>
    <phoneticPr fontId="1" type="noConversion"/>
  </si>
  <si>
    <t>4~6</t>
    <phoneticPr fontId="6" type="noConversion"/>
  </si>
  <si>
    <t>소나무
낙엽송</t>
    <phoneticPr fontId="6" type="noConversion"/>
  </si>
  <si>
    <t>잣나무
리기다</t>
    <phoneticPr fontId="6" type="noConversion"/>
  </si>
  <si>
    <t>0~1</t>
  </si>
  <si>
    <t>0~2</t>
  </si>
  <si>
    <t>0~4</t>
  </si>
  <si>
    <t>0~0.5</t>
    <phoneticPr fontId="1" type="noConversion"/>
  </si>
  <si>
    <t>0.5~1</t>
  </si>
  <si>
    <t>0~6</t>
  </si>
  <si>
    <t>2~4</t>
  </si>
  <si>
    <t>2~6</t>
  </si>
  <si>
    <t>산</t>
    <phoneticPr fontId="1" type="noConversion"/>
  </si>
  <si>
    <t>임</t>
    <phoneticPr fontId="1" type="noConversion"/>
  </si>
  <si>
    <t>2-0</t>
    <phoneticPr fontId="1" type="noConversion"/>
  </si>
  <si>
    <t>3-0</t>
    <phoneticPr fontId="1" type="noConversion"/>
  </si>
  <si>
    <t>1-0</t>
    <phoneticPr fontId="1" type="noConversion"/>
  </si>
  <si>
    <t>소 반 계</t>
    <phoneticPr fontId="1" type="noConversion"/>
  </si>
  <si>
    <t>임 반 계</t>
    <phoneticPr fontId="1" type="noConversion"/>
  </si>
  <si>
    <t>Ⅰ. 실행단계별 사업추진 요령</t>
  </si>
  <si>
    <t>1-0</t>
    <phoneticPr fontId="1" type="noConversion"/>
  </si>
  <si>
    <t>공사금액 2천만원 이상 적용</t>
    <phoneticPr fontId="6" type="noConversion"/>
  </si>
  <si>
    <t>산</t>
  </si>
  <si>
    <t>임</t>
  </si>
  <si>
    <t>매전</t>
  </si>
  <si>
    <t>덕산</t>
  </si>
  <si>
    <t>청도</t>
  </si>
  <si>
    <t>o 덩굴제거</t>
    <phoneticPr fontId="1" type="noConversion"/>
  </si>
  <si>
    <t>완(15˚미만)</t>
    <phoneticPr fontId="6" type="noConversion"/>
  </si>
  <si>
    <t>중(15~30˚)</t>
    <phoneticPr fontId="6" type="noConversion"/>
  </si>
  <si>
    <t>급(30˚초과)</t>
    <phoneticPr fontId="6" type="noConversion"/>
  </si>
  <si>
    <t>집단화 정도</t>
    <phoneticPr fontId="6" type="noConversion"/>
  </si>
  <si>
    <t>개소당 평균면적이 3ha 이상</t>
    <phoneticPr fontId="6" type="noConversion"/>
  </si>
  <si>
    <t>개소당 평균면적이 1~3ha 미만</t>
    <phoneticPr fontId="6" type="noConversion"/>
  </si>
  <si>
    <t>- 재료비</t>
    <phoneticPr fontId="6" type="noConversion"/>
  </si>
  <si>
    <t>개소당 평균면적이 1ha 미만</t>
    <phoneticPr fontId="6" type="noConversion"/>
  </si>
  <si>
    <t>ㆍ농약(근사미)</t>
    <phoneticPr fontId="6" type="noConversion"/>
  </si>
  <si>
    <t>인/ha</t>
    <phoneticPr fontId="6" type="noConversion"/>
  </si>
  <si>
    <t>ℓ</t>
    <phoneticPr fontId="6" type="noConversion"/>
  </si>
  <si>
    <t>근사미(병)</t>
    <phoneticPr fontId="6" type="noConversion"/>
  </si>
  <si>
    <t>작업시기</t>
    <phoneticPr fontId="6" type="noConversion"/>
  </si>
  <si>
    <t>1~5월</t>
    <phoneticPr fontId="6" type="noConversion"/>
  </si>
  <si>
    <t>ㆍ잡품</t>
    <phoneticPr fontId="6" type="noConversion"/>
  </si>
  <si>
    <t>원</t>
    <phoneticPr fontId="6" type="noConversion"/>
  </si>
  <si>
    <t>%</t>
    <phoneticPr fontId="6" type="noConversion"/>
  </si>
  <si>
    <t>10월~12월</t>
    <phoneticPr fontId="6" type="noConversion"/>
  </si>
  <si>
    <t>ㆍ비닐랩
(칡덩굴제거용)</t>
    <phoneticPr fontId="6" type="noConversion"/>
  </si>
  <si>
    <t>매/1본</t>
    <phoneticPr fontId="6" type="noConversion"/>
  </si>
  <si>
    <t>원/매</t>
    <phoneticPr fontId="6" type="noConversion"/>
  </si>
  <si>
    <t>6월~9월</t>
    <phoneticPr fontId="6" type="noConversion"/>
  </si>
  <si>
    <t>덩굴피복도</t>
    <phoneticPr fontId="1" type="noConversion"/>
  </si>
  <si>
    <t>과밀(80%이상 피복)</t>
    <phoneticPr fontId="1" type="noConversion"/>
  </si>
  <si>
    <t>밀(60~80% 피복)</t>
    <phoneticPr fontId="1" type="noConversion"/>
  </si>
  <si>
    <t>ㆍ연료(휘발유)</t>
    <phoneticPr fontId="6" type="noConversion"/>
  </si>
  <si>
    <t>대/ha</t>
    <phoneticPr fontId="1" type="noConversion"/>
  </si>
  <si>
    <t>휘발유</t>
    <phoneticPr fontId="1" type="noConversion"/>
  </si>
  <si>
    <t>보통(40~60% 피복)</t>
    <phoneticPr fontId="1" type="noConversion"/>
  </si>
  <si>
    <t>원</t>
    <phoneticPr fontId="1" type="noConversion"/>
  </si>
  <si>
    <t>%</t>
    <phoneticPr fontId="1" type="noConversion"/>
  </si>
  <si>
    <t>소(20~40% 피복)</t>
    <phoneticPr fontId="1" type="noConversion"/>
  </si>
  <si>
    <t>- 기계경비</t>
    <phoneticPr fontId="6" type="noConversion"/>
  </si>
  <si>
    <t>과소(20%이하 피복)</t>
    <phoneticPr fontId="1" type="noConversion"/>
  </si>
  <si>
    <t>ㆍ장비손료(예취기)</t>
    <phoneticPr fontId="6" type="noConversion"/>
  </si>
  <si>
    <t>1대/인</t>
    <phoneticPr fontId="1" type="noConversion"/>
  </si>
  <si>
    <t>예취기(대)</t>
    <phoneticPr fontId="1" type="noConversion"/>
  </si>
  <si>
    <t>하층식생</t>
    <phoneticPr fontId="1" type="noConversion"/>
  </si>
  <si>
    <t>보행이 용이하다</t>
    <phoneticPr fontId="1" type="noConversion"/>
  </si>
  <si>
    <t>보행하는데 약간의 어려움이 있다</t>
    <phoneticPr fontId="1" type="noConversion"/>
  </si>
  <si>
    <t>식생을 제거하지 않고 보행이 곤란하다</t>
    <phoneticPr fontId="1" type="noConversion"/>
  </si>
  <si>
    <t>토양조건</t>
    <phoneticPr fontId="1" type="noConversion"/>
  </si>
  <si>
    <t>장애물이 거의 없음</t>
    <phoneticPr fontId="1" type="noConversion"/>
  </si>
  <si>
    <t>돌 등 장애물 함량이 10~30%인 지역</t>
    <phoneticPr fontId="1" type="noConversion"/>
  </si>
  <si>
    <t>할인.할증 요소</t>
    <phoneticPr fontId="6" type="noConversion"/>
  </si>
  <si>
    <t>비고</t>
    <phoneticPr fontId="1" type="noConversion"/>
  </si>
  <si>
    <t>o 경사도</t>
    <phoneticPr fontId="6" type="noConversion"/>
  </si>
  <si>
    <t>o 집단화정도</t>
    <phoneticPr fontId="6" type="noConversion"/>
  </si>
  <si>
    <t>o 덩굴피복</t>
    <phoneticPr fontId="6" type="noConversion"/>
  </si>
  <si>
    <t xml:space="preserve">o 토양조건 </t>
    <phoneticPr fontId="6" type="noConversion"/>
  </si>
  <si>
    <t>o 하층장애물</t>
    <phoneticPr fontId="6" type="noConversion"/>
  </si>
  <si>
    <t>적용할증률</t>
    <phoneticPr fontId="6" type="noConversion"/>
  </si>
  <si>
    <t>덩굴걷기(기계)</t>
  </si>
  <si>
    <t>/ha</t>
  </si>
  <si>
    <t/>
  </si>
  <si>
    <t>비닐랩밀봉처리</t>
  </si>
  <si>
    <t>본</t>
  </si>
  <si>
    <t>인/100본</t>
  </si>
  <si>
    <t>표시봉설치</t>
  </si>
  <si>
    <t>개</t>
  </si>
  <si>
    <t>Ha당 덩굴제거 단 가 산 출 서</t>
    <phoneticPr fontId="6" type="noConversion"/>
  </si>
  <si>
    <t>본/ha</t>
  </si>
  <si>
    <t>산</t>
    <phoneticPr fontId="1" type="noConversion"/>
  </si>
  <si>
    <t>4-0</t>
    <phoneticPr fontId="1" type="noConversion"/>
  </si>
  <si>
    <t>임</t>
    <phoneticPr fontId="1" type="noConversion"/>
  </si>
  <si>
    <t>4-0</t>
    <phoneticPr fontId="1" type="noConversion"/>
  </si>
  <si>
    <t>1-0</t>
    <phoneticPr fontId="1" type="noConversion"/>
  </si>
  <si>
    <t>덩굴제거
(ha)</t>
    <phoneticPr fontId="1" type="noConversion"/>
  </si>
  <si>
    <t>설 계 내 역 서(덩굴걷기)</t>
    <phoneticPr fontId="1" type="noConversion"/>
  </si>
  <si>
    <t>설 계 내 역 서(어린나무가꾸기)</t>
    <phoneticPr fontId="1" type="noConversion"/>
  </si>
  <si>
    <t>임금채권부담금</t>
    <phoneticPr fontId="1" type="noConversion"/>
  </si>
  <si>
    <t>각남</t>
    <phoneticPr fontId="1" type="noConversion"/>
  </si>
  <si>
    <t>일곡</t>
    <phoneticPr fontId="1" type="noConversion"/>
  </si>
  <si>
    <t>화양</t>
    <phoneticPr fontId="1" type="noConversion"/>
  </si>
  <si>
    <t>송금</t>
    <phoneticPr fontId="1" type="noConversion"/>
  </si>
  <si>
    <t>청도</t>
    <phoneticPr fontId="1" type="noConversion"/>
  </si>
  <si>
    <t>덕암</t>
    <phoneticPr fontId="1" type="noConversion"/>
  </si>
  <si>
    <t>매전</t>
    <phoneticPr fontId="1" type="noConversion"/>
  </si>
  <si>
    <t>두곡</t>
    <phoneticPr fontId="1" type="noConversion"/>
  </si>
  <si>
    <t>금천</t>
    <phoneticPr fontId="1" type="noConversion"/>
  </si>
  <si>
    <t>김전</t>
  </si>
  <si>
    <t>김전</t>
    <phoneticPr fontId="1" type="noConversion"/>
  </si>
  <si>
    <t>산</t>
    <phoneticPr fontId="1" type="noConversion"/>
  </si>
  <si>
    <t>운문</t>
    <phoneticPr fontId="1" type="noConversion"/>
  </si>
  <si>
    <t>마일</t>
    <phoneticPr fontId="1" type="noConversion"/>
  </si>
  <si>
    <t>마일</t>
    <phoneticPr fontId="1" type="noConversion"/>
  </si>
  <si>
    <t>임</t>
    <phoneticPr fontId="1" type="noConversion"/>
  </si>
  <si>
    <t>각남</t>
    <phoneticPr fontId="1" type="noConversion"/>
  </si>
  <si>
    <t>일곡</t>
    <phoneticPr fontId="1" type="noConversion"/>
  </si>
  <si>
    <t>화양</t>
    <phoneticPr fontId="1" type="noConversion"/>
  </si>
  <si>
    <t>송금</t>
    <phoneticPr fontId="1" type="noConversion"/>
  </si>
  <si>
    <t>덕암</t>
    <phoneticPr fontId="1" type="noConversion"/>
  </si>
  <si>
    <t>매전</t>
    <phoneticPr fontId="1" type="noConversion"/>
  </si>
  <si>
    <t>덕산</t>
    <phoneticPr fontId="1" type="noConversion"/>
  </si>
  <si>
    <t>2-0</t>
    <phoneticPr fontId="1" type="noConversion"/>
  </si>
  <si>
    <t>두곡</t>
    <phoneticPr fontId="1" type="noConversion"/>
  </si>
  <si>
    <t>임</t>
    <phoneticPr fontId="1" type="noConversion"/>
  </si>
  <si>
    <t>5-0</t>
    <phoneticPr fontId="1" type="noConversion"/>
  </si>
  <si>
    <t>1-0</t>
    <phoneticPr fontId="1" type="noConversion"/>
  </si>
  <si>
    <t>금천</t>
    <phoneticPr fontId="1" type="noConversion"/>
  </si>
  <si>
    <t>6-0</t>
    <phoneticPr fontId="1" type="noConversion"/>
  </si>
  <si>
    <t>1-0</t>
    <phoneticPr fontId="1" type="noConversion"/>
  </si>
  <si>
    <t>2-0</t>
    <phoneticPr fontId="1" type="noConversion"/>
  </si>
  <si>
    <t>각남면 일곡리 산36임</t>
    <phoneticPr fontId="1" type="noConversion"/>
  </si>
  <si>
    <t>화양읍 송금리 산6임</t>
    <phoneticPr fontId="1" type="noConversion"/>
  </si>
  <si>
    <t>청도읍 덕암리 산140-1임</t>
    <phoneticPr fontId="1" type="noConversion"/>
  </si>
  <si>
    <t>매전면 덕산리 산82임</t>
    <phoneticPr fontId="1" type="noConversion"/>
  </si>
  <si>
    <t>매전면 덕산리 산271임 외 1필지</t>
    <phoneticPr fontId="1" type="noConversion"/>
  </si>
  <si>
    <t>금천면 김전리 산201임 외 1필지</t>
    <phoneticPr fontId="1" type="noConversion"/>
  </si>
  <si>
    <t>운문면 마일리 산157임</t>
    <phoneticPr fontId="1" type="noConversion"/>
  </si>
  <si>
    <t>운문면 마일리 산218임</t>
    <phoneticPr fontId="1" type="noConversion"/>
  </si>
  <si>
    <t>(노무비) ×</t>
    <phoneticPr fontId="6" type="noConversion"/>
  </si>
  <si>
    <t>(노무비) ×</t>
    <phoneticPr fontId="6" type="noConversion"/>
  </si>
  <si>
    <t>석면피해구제분담금</t>
    <phoneticPr fontId="1" type="noConversion"/>
  </si>
  <si>
    <t>어 린 나 무 가 꾸 기 전 문 시 방 서</t>
    <phoneticPr fontId="6" type="noConversion"/>
  </si>
  <si>
    <t xml:space="preserve">  1. 사업계획서 작성</t>
    <phoneticPr fontId="1" type="noConversion"/>
  </si>
  <si>
    <t xml:space="preserve">   가. 작성주체와 시기 </t>
    <phoneticPr fontId="6" type="noConversion"/>
  </si>
  <si>
    <t>       ○ 사업계획서는 담당공무원이 작성함을 원칙으로 한다.</t>
    <phoneticPr fontId="6" type="noConversion"/>
  </si>
  <si>
    <t>       - 산림청 소관 국유림 : 산림청 또는 그 소속기관의 담당공무원</t>
    <phoneticPr fontId="1" type="noConversion"/>
  </si>
  <si>
    <t>       - 타 부처 소관 국유림, 공유림 및 사유림 : 산림 소재지의 시 · 군 · 구 담당공무원</t>
    <phoneticPr fontId="1" type="noConversion"/>
  </si>
  <si>
    <t>       ○ 사업계획서는 기본설계서로 대체할 수 있다.</t>
    <phoneticPr fontId="1" type="noConversion"/>
  </si>
  <si>
    <t>       ○ 사업계획서는 가급적 전년부터 사업 당해 연도 2월까지 작성한다.</t>
    <phoneticPr fontId="1" type="noConversion"/>
  </si>
  <si>
    <t>   나. 어린나무가꾸기 대상지 유형구분</t>
    <phoneticPr fontId="6" type="noConversion"/>
  </si>
  <si>
    <r>
      <rPr>
        <sz val="11"/>
        <color indexed="8"/>
        <rFont val="맑은 고딕"/>
        <family val="3"/>
        <charset val="129"/>
      </rPr>
      <t>○</t>
    </r>
    <r>
      <rPr>
        <sz val="11"/>
        <color indexed="8"/>
        <rFont val="바탕"/>
        <family val="1"/>
        <charset val="129"/>
      </rPr>
      <t xml:space="preserve"> 공통적용: 조림 후 5~15년 경과한 조림지로, 조림목의 평균 가슴높이지름이 2~8cm인 지역</t>
    </r>
    <phoneticPr fontId="1" type="noConversion"/>
  </si>
  <si>
    <r>
      <t xml:space="preserve">○ 조림목 생존율에 따라 </t>
    </r>
    <r>
      <rPr>
        <sz val="11"/>
        <color indexed="8"/>
        <rFont val="돋움"/>
        <family val="3"/>
        <charset val="129"/>
      </rPr>
      <t>①</t>
    </r>
    <r>
      <rPr>
        <sz val="11"/>
        <color indexed="8"/>
        <rFont val="바탕"/>
        <family val="1"/>
        <charset val="129"/>
      </rPr>
      <t xml:space="preserve"> 조림성공지와 </t>
    </r>
    <r>
      <rPr>
        <sz val="11"/>
        <color indexed="8"/>
        <rFont val="돋움"/>
        <family val="3"/>
        <charset val="129"/>
      </rPr>
      <t>②</t>
    </r>
    <r>
      <rPr>
        <sz val="11"/>
        <color indexed="8"/>
        <rFont val="바탕"/>
        <family val="1"/>
        <charset val="129"/>
      </rPr>
      <t xml:space="preserve"> 조림목 혼생지로 구분</t>
    </r>
    <phoneticPr fontId="1" type="noConversion"/>
  </si>
  <si>
    <t>        (1) 조림성공지</t>
    <phoneticPr fontId="6" type="noConversion"/>
  </si>
  <si>
    <t>         당초 식재본수 대비 50% 이상의 조림목이 생육하고 있는 조림지</t>
    <phoneticPr fontId="6" type="noConversion"/>
  </si>
  <si>
    <t>        (2) 조림목 혼생지</t>
    <phoneticPr fontId="6" type="noConversion"/>
  </si>
  <si>
    <t>         조림목과 천연발생목이 혼효되어 있는 조림지이며, 조림목(유사수종 포함)이 당초 식재본수  대비 26~49% 생육하고 있는 조림지</t>
    <phoneticPr fontId="6" type="noConversion"/>
  </si>
  <si>
    <r>
      <rPr>
        <sz val="11"/>
        <color indexed="8"/>
        <rFont val="맑은 고딕"/>
        <family val="3"/>
        <charset val="129"/>
      </rPr>
      <t>○</t>
    </r>
    <r>
      <rPr>
        <sz val="11"/>
        <color indexed="8"/>
        <rFont val="바탕"/>
        <family val="1"/>
        <charset val="129"/>
      </rPr>
      <t xml:space="preserve"> 제거대상(조림목과 경쟁하는 목적외 수종)의 형태에 따라 어린나무가꾸기 대상지를 다음과 같이 3가지 유형으로 구분</t>
    </r>
    <phoneticPr fontId="1" type="noConversion"/>
  </si>
  <si>
    <t>        (1) 유형1</t>
    <phoneticPr fontId="6" type="noConversion"/>
  </si>
  <si>
    <t>        제거대상의 50% 이상이 조림목 수고보다 작은 조림지</t>
    <phoneticPr fontId="6" type="noConversion"/>
  </si>
  <si>
    <t>        (2) 유형2</t>
    <phoneticPr fontId="6" type="noConversion"/>
  </si>
  <si>
    <t>        제거대상의 50~80% 가 조림목 수고보다 큰 조림지</t>
    <phoneticPr fontId="6" type="noConversion"/>
  </si>
  <si>
    <t>        (3) 유형3</t>
    <phoneticPr fontId="6" type="noConversion"/>
  </si>
  <si>
    <t>        제거대상의 81% 이상이 조림목 수고보다 큰 조림지</t>
    <phoneticPr fontId="6" type="noConversion"/>
  </si>
  <si>
    <t xml:space="preserve">Ⅱ. 어린나무가꾸기 표준 작업방법 </t>
    <phoneticPr fontId="6" type="noConversion"/>
  </si>
  <si>
    <t>가. 작업도구(기계장비)</t>
    <phoneticPr fontId="6" type="noConversion"/>
  </si>
  <si>
    <t>        ○ 어린나무가꾸기 작업을 실행하는 기본 기계장비는 예취기, 체인톱으로 한다.</t>
    <phoneticPr fontId="6" type="noConversion"/>
  </si>
  <si>
    <t>        ○ 어린나무가꾸기 단계의 가지치기 도구는 전정가위, 손톱과 고지톱으로 한다.</t>
    <phoneticPr fontId="6" type="noConversion"/>
  </si>
  <si>
    <t>나. 공정별 작업범위</t>
    <phoneticPr fontId="6" type="noConversion"/>
  </si>
  <si>
    <t>       ○ 벌도 : 예취기 또는 체인톱으로 제거대상목을 제거하는 작업</t>
    <phoneticPr fontId="6" type="noConversion"/>
  </si>
  <si>
    <t>       ○ 토막내기 : 조림목을 덮고 있거나 걸려 있는 벌도목을 조림목 수고보다 짧게 자를는 작업</t>
    <phoneticPr fontId="6" type="noConversion"/>
  </si>
  <si>
    <t>       ○ 산물처리 : 토막 낸 산물을 지면에 밀착시키거나 보기 좋게 등고선방향으로 임내정리하는 작업</t>
    <phoneticPr fontId="1" type="noConversion"/>
  </si>
  <si>
    <t>다. 제거대상</t>
    <phoneticPr fontId="6" type="noConversion"/>
  </si>
  <si>
    <t xml:space="preserve">      ○ 제거 대상목은 보육대상목과 수관경쟁을 하는 유해수종, 덩굴류, 피해목과 폭목으로 함. 단, 조림목(천연치수 포함)이 '지속가능한 </t>
    <phoneticPr fontId="1" type="noConversion"/>
  </si>
  <si>
    <t>        산림자원관리지침 별표 2. 수종별 시업기준(예시)'에서 정하고 있는 잔존본수 이상일 경우는 조림목도 제거할 수 있음</t>
    <phoneticPr fontId="1" type="noConversion"/>
  </si>
  <si>
    <t>      ○ 제거목 길이가 조림목의 수고보다 클 경우, 토막내기를 할 수 있음</t>
    <phoneticPr fontId="1" type="noConversion"/>
  </si>
  <si>
    <t>      ○ 제거 대상목은 손톱, 예취기, 체인톱 등으로 제거</t>
    <phoneticPr fontId="1" type="noConversion"/>
  </si>
  <si>
    <t>      ○ 경관지역 등 관리자가 판단하여 산물정리가 필요한 지역은 제거한 산물을 지면에 밀착시키거나 보기 좋게 정리할 수 있음. 단, 지면에</t>
    <phoneticPr fontId="1" type="noConversion"/>
  </si>
  <si>
    <t>        밀착 또는 산물임내정리 면적은 사업면적의 20% 이하로 제한함</t>
    <phoneticPr fontId="1" type="noConversion"/>
  </si>
  <si>
    <t>라. 어린나무 가지치기</t>
    <phoneticPr fontId="6" type="noConversion"/>
  </si>
  <si>
    <t>      ○ 수고 4m 이하인 조림목의 가지치기는 원칙적으로 실시하지 않음(단, 수형교정을 위한 활엽수 가지치기의 경우는 예외로 함)</t>
    <phoneticPr fontId="1" type="noConversion"/>
  </si>
  <si>
    <t>      ○ 가지치기 적용 대상 수종은 소나무, 잣나무, 낙엽송, 전나무, 곰솔, 삼나무, 편백, 가문비나무, 화백 등으로 함</t>
    <phoneticPr fontId="1" type="noConversion"/>
  </si>
  <si>
    <t>      ○ 가지치기 본수는 조림목 잔존본수의 50% 이하로 형질 우량목을 중심으로 실시함(단, 작업자 이동에 지장을 주는 작업로 주변은 10%를 추가</t>
    <phoneticPr fontId="1" type="noConversion"/>
  </si>
  <si>
    <t>        하여 실시할 수 있음)</t>
    <phoneticPr fontId="1" type="noConversion"/>
  </si>
  <si>
    <t>마. 기타</t>
    <phoneticPr fontId="6" type="noConversion"/>
  </si>
  <si>
    <t>      ○ 조림목의 생장이 불량하거나 조림목이 없을 경우 천연적으로 발생한 우량목을 보육대상목으로 선정하여 보육</t>
    <phoneticPr fontId="1" type="noConversion"/>
  </si>
  <si>
    <t>      ○ 보육 대상목의 생장에 피해를 주지 않는 유용한 하층식생은 작업에 지장이 없을 경우 제거하지 않음</t>
    <phoneticPr fontId="1" type="noConversion"/>
  </si>
  <si>
    <r>
      <t>      ○ 폭목의 제거는 벌채 시 인접목에 대한 피해가 발생하지 않도록 고려하여 제거하되, 야생동식물의 서식처</t>
    </r>
    <r>
      <rPr>
        <sz val="11"/>
        <color indexed="8"/>
        <rFont val="맑은 고딕"/>
        <family val="3"/>
        <charset val="129"/>
      </rPr>
      <t>·</t>
    </r>
    <r>
      <rPr>
        <sz val="11"/>
        <color indexed="8"/>
        <rFont val="바탕"/>
        <family val="1"/>
        <charset val="129"/>
      </rPr>
      <t>먹이, 경관유지, 밀도조절 등을</t>
    </r>
    <phoneticPr fontId="1" type="noConversion"/>
  </si>
  <si>
    <t xml:space="preserve">           감안하여 제거하지 않을 수 있음</t>
    <phoneticPr fontId="1" type="noConversion"/>
  </si>
  <si>
    <t>      ○ 조림 당시 잔존시킨 기존의 상층목이 인접목 수관에 지장을 줄 때에는 가지치기를 실시할 수 있음</t>
    <phoneticPr fontId="1" type="noConversion"/>
  </si>
  <si>
    <t>      ○ 보육 대상 수종 중 수관형태가 불량한 나무는 가지치기, 쌍간지 중 한 가지 제거 등 수형을 교정하되 보육 대상목인 어린나무의 가지치기는</t>
    <phoneticPr fontId="1" type="noConversion"/>
  </si>
  <si>
    <t xml:space="preserve">             전정가위로 함</t>
    <phoneticPr fontId="1" type="noConversion"/>
  </si>
  <si>
    <t>바. 소요인력</t>
    <phoneticPr fontId="6" type="noConversion"/>
  </si>
  <si>
    <t>      ○ 어린나무가꾸기 소요 인력은 대상지 유형별로 구분하여 적용</t>
    <phoneticPr fontId="1" type="noConversion"/>
  </si>
  <si>
    <t>      ○ 경관상 산물을 보기 좋게 정리할 필요가 있는 경우, 제거목의 재적을 계산하여 산출한 수량에 '산림사업 표준품셈 3-6. 산물임내정리' 품을 적용</t>
    <phoneticPr fontId="1" type="noConversion"/>
  </si>
  <si>
    <t>      ○ 작업자 이동을 위한 작업로를 개설하는 경우, '산림사업 표준품셈 3-3. 작업로 설치(소작업로)' 품을 적용</t>
    <phoneticPr fontId="1" type="noConversion"/>
  </si>
  <si>
    <t>      ○ 어린나무가꾸기 대상지 내에 있는 칡덩굴을 제거하는 경우, '산림사업 표준품셈 6-4. 덩굴제거' 품을 적용</t>
    <phoneticPr fontId="1" type="noConversion"/>
  </si>
  <si>
    <t>      ○ 조림목의 가지치기와 수형교정은 '산림사업 표준품셈 6-6. 가지치기 및 수형교정' 품을 적용</t>
    <phoneticPr fontId="1" type="noConversion"/>
  </si>
  <si>
    <t>   사. 활엽수 수형교정</t>
    <phoneticPr fontId="6" type="noConversion"/>
  </si>
  <si>
    <t>         ① 어린 활엽수가 독립수 또는 밀도가 낮은 곳에 자랄시 나타나는 모습이다. 폭목으로 자라게 되므로 수형교정이 필요하다.</t>
    <phoneticPr fontId="1" type="noConversion"/>
  </si>
  <si>
    <t>         ② 쌍줄기가 역지로 자라기 전에 절단을 시키면 옆 그림과 같이 교정이 된다.</t>
    <phoneticPr fontId="1" type="noConversion"/>
  </si>
  <si>
    <t>         ③ 쌍줄기로 자라기 전에 줄기교정을 하여주면 장차 곧게 자란다.</t>
    <phoneticPr fontId="1" type="noConversion"/>
  </si>
  <si>
    <t>         ④ 작업 시기는 5월말이나 6월초 등 줄기성장이 왕성한 시기가 적합하다.</t>
    <phoneticPr fontId="1" type="noConversion"/>
  </si>
  <si>
    <t>(단위 : 원)</t>
    <phoneticPr fontId="6" type="noConversion"/>
  </si>
  <si>
    <t>2026년 어린나무가꾸기사업 대상지 조서</t>
    <phoneticPr fontId="1" type="noConversion"/>
  </si>
  <si>
    <t>2026년 어린나무가꾸기사업 임소반 조서</t>
    <phoneticPr fontId="1" type="noConversion"/>
  </si>
  <si>
    <t>2026년 어린나무가꾸기 사업</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</si>
</sst>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1">
    <numFmt numFmtId="42" formatCode="_-&quot;₩&quot;* #,##0_-;\-&quot;₩&quot;* #,##0_-;_-&quot;₩&quot;* &quot;-&quot;_-;_-@_-"/>
    <numFmt numFmtId="41" formatCode="_-* #,##0_-;\-* #,##0_-;_-* &quot;-&quot;_-;_-@_-"/>
    <numFmt numFmtId="44" formatCode="_-&quot;₩&quot;* #,##0.00_-;\-&quot;₩&quot;* #,##0.00_-;_-&quot;₩&quot;* &quot;-&quot;??_-;_-@_-"/>
    <numFmt numFmtId="43" formatCode="_-* #,##0.00_-;\-* #,##0.00_-;_-* &quot;-&quot;??_-;_-@_-"/>
    <numFmt numFmtId="24" formatCode="\$#,##0_);[Red]\(\$#,##0\)"/>
    <numFmt numFmtId="176" formatCode="#,##0_);[Red]\(#,##0\)"/>
    <numFmt numFmtId="177" formatCode="0.00_ "/>
    <numFmt numFmtId="178" formatCode="0.00_);[Red]\(0.00\)"/>
    <numFmt numFmtId="179" formatCode="#,##0.00_ "/>
    <numFmt numFmtId="180" formatCode="_-* #,##0.00_-;\-* #,##0.00_-;_-* &quot;-&quot;_-;_-@_-"/>
    <numFmt numFmtId="181" formatCode="0.00\ &quot;ha&quot;\ "/>
    <numFmt numFmtId="182" formatCode="0\ &quot;.&quot;\ "/>
    <numFmt numFmtId="183" formatCode="#,##0_ "/>
    <numFmt numFmtId="184" formatCode="0.0000_ "/>
    <numFmt numFmtId="185" formatCode="0.0_ "/>
    <numFmt numFmtId="186" formatCode="#,##0.0_ "/>
    <numFmt numFmtId="187" formatCode="0\ &quot;이상&quot;\ "/>
    <numFmt numFmtId="188" formatCode="0\ &quot;m 이하&quot;\ "/>
    <numFmt numFmtId="189" formatCode="_-* #,##0_-;\-* #,##0_-;_-* &quot;-&quot;??_-;_-@_-"/>
    <numFmt numFmtId="190" formatCode="_-* #,##0.00_-;\-* #,##0.00_-;_-* &quot;&quot;_-;_-@_-"/>
    <numFmt numFmtId="191" formatCode="_-* #,##0_-;\-* #,##0_-;_-* &quot;&quot;_-;_-@_-"/>
    <numFmt numFmtId="192" formatCode="#,##0.00_);[Red]\(#,##0.00\)"/>
    <numFmt numFmtId="193" formatCode="0.0%"/>
    <numFmt numFmtId="194" formatCode="0_ "/>
    <numFmt numFmtId="195" formatCode="&quot;보조금&quot;\ #,##0"/>
    <numFmt numFmtId="196" formatCode="&quot;산주부담금&quot;\ #,##0\ &quot;제외&quot;"/>
    <numFmt numFmtId="197" formatCode="&quot;위치 및 면적&quot;"/>
    <numFmt numFmtId="198" formatCode="#,##0.0000_ "/>
    <numFmt numFmtId="199" formatCode="&quot;급(30˚ 이상)&quot;;&quot;완(15˚ 미만)&quot;;&quot;중(15˚ ~ 30˚)&quot;"/>
    <numFmt numFmtId="200" formatCode="&quot;5월~9월&quot;;&quot;10~11월, 3~4월&quot;;&quot;12월~2월&quot;"/>
    <numFmt numFmtId="201" formatCode="0.0"/>
    <numFmt numFmtId="202" formatCode="#,##0.0000000_);\(#,##0.0000000\)"/>
    <numFmt numFmtId="203" formatCode="#,##0.0"/>
    <numFmt numFmtId="204" formatCode="#,##0.000"/>
    <numFmt numFmtId="205" formatCode="yy&quot;₩&quot;/mm&quot;₩&quot;/dd"/>
    <numFmt numFmtId="206" formatCode="&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0;[Red]&quot;₩&quot;&quot;₩&quot;&quot;₩&quot;&quot;₩&quot;&quot;₩&quot;&quot;₩&quot;&quot;₩&quot;&quot;₩&quot;&quot;₩&quot;&quot;₩&quot;&quot;₩&quot;&quot;₩&quot;&quot;₩&quot;&quot;₩&quot;&quot;₩&quot;&quot;₩&quot;&quot;₩&quot;&quot;₩&quot;&quot;₩&quot;&quot;₩&quot;&quot;₩&quot;&quot;₩&quot;&quot;₩&quot;&quot;₩&quot;&quot;₩&quot;&quot;₩&quot;&quot;₩&quot;&quot;₩&quot;&quot;₩&quot;&quot;₩&quot;&quot;₩&quot;&quot;₩&quot;&quot;₩&quot;"/>
    <numFmt numFmtId="207" formatCode="mm&quot;월&quot;\ dd&quot;일&quot;"/>
    <numFmt numFmtId="208" formatCode="_-* #,##0.0_-;\-* #,##0.0_-;_-* &quot;-&quot;??_-;_-@_-"/>
    <numFmt numFmtId="209" formatCode="_ * #,##0_ ;_ * \-#,##0_ ;_ * &quot;-&quot;_ ;_ @_ "/>
    <numFmt numFmtId="210" formatCode="0.000%"/>
    <numFmt numFmtId="211" formatCode="0.0000%"/>
    <numFmt numFmtId="212" formatCode="#,##0;&quot;-&quot;#,##0"/>
    <numFmt numFmtId="213" formatCode="_(* #,##0_);_(* \(#,##0\);_(* &quot;-&quot;_);_(@_)"/>
    <numFmt numFmtId="214" formatCode="0.000"/>
    <numFmt numFmtId="215" formatCode="_ * #,##0.000_ ;_ * \-#,##0.000_ ;_ * &quot;-&quot;_ ;_ @_ "/>
    <numFmt numFmtId="216" formatCode="#.00"/>
    <numFmt numFmtId="217" formatCode="#,##0.000;&quot;△&quot;#,##0.000"/>
    <numFmt numFmtId="218" formatCode="#,##0.00;&quot;△&quot;#,##0.00"/>
    <numFmt numFmtId="219" formatCode="_-* #,##0.00_-;&quot;₩&quot;&quot;₩&quot;\-* #,##0.00_-;_-* &quot;-&quot;??_-;_-@_-"/>
    <numFmt numFmtId="220" formatCode="_(&quot;RM&quot;* #,##0.00_);_(&quot;RM&quot;* \(#,##0.00\);_(&quot;RM&quot;* &quot;-&quot;??_);_(@_)"/>
    <numFmt numFmtId="221" formatCode="&quot;US$&quot;#,##0_);\(&quot;US$&quot;#,##0\)"/>
    <numFmt numFmtId="222" formatCode="0_);\(0\)"/>
    <numFmt numFmtId="223" formatCode="?/?#"/>
    <numFmt numFmtId="224" formatCode="@\ &quot;주임&quot;"/>
    <numFmt numFmtId="225" formatCode="#,##0&quot;칸&quot;"/>
    <numFmt numFmtId="226" formatCode="#,##0;[Red]&quot;-&quot;#,##0"/>
    <numFmt numFmtId="227" formatCode="#,##0\ \ ;\-#,##0\ \ "/>
    <numFmt numFmtId="228" formatCode="&quot;?#,##0;\-&quot;&quot;?&quot;#,##0"/>
    <numFmt numFmtId="229" formatCode="&quot;₩&quot;#,##0.00;\!\-&quot;₩&quot;#,##0.00"/>
    <numFmt numFmtId="230" formatCode="&quot;₩&quot;#,##0;&quot;₩&quot;&quot;₩&quot;&quot;₩&quot;\-&quot;₩&quot;#,##0"/>
    <numFmt numFmtId="231" formatCode="&quot;₩&quot;#,##0;[Red]&quot;₩&quot;#,##0"/>
    <numFmt numFmtId="232" formatCode="#,##0."/>
    <numFmt numFmtId="233" formatCode="&quot;&quot;###,###,###,###.000000&quot; 포 &quot;"/>
    <numFmt numFmtId="234" formatCode="&quot;US$&quot;#,##0_);[Red]\(&quot;US$&quot;#,##0\)"/>
    <numFmt numFmtId="235" formatCode="_ * #,##0_ ;_ * &quot;₩&quot;&quot;₩&quot;&quot;₩&quot;&quot;₩&quot;\-#,##0_ ;_ * &quot;-&quot;_ ;_ @_ "/>
    <numFmt numFmtId="236" formatCode="&quot;$&quot;#,##0_);[Red]\(&quot;$&quot;#,##0\)"/>
    <numFmt numFmtId="237" formatCode="&quot;&lt;&quot;#,##0&quot;&gt;&quot;"/>
    <numFmt numFmtId="238" formatCode="0.00000%"/>
    <numFmt numFmtId="239" formatCode="_ &quot;₩&quot;* #,##0_ ;_ &quot;₩&quot;* \-#,##0_ ;_ &quot;₩&quot;* &quot;-&quot;_ ;_ @_ "/>
    <numFmt numFmtId="240" formatCode="_-* #,##0.000_-;\-* #,##0.000_-;_-* &quot;-&quot;_-;_-@_-"/>
    <numFmt numFmtId="241" formatCode="_ &quot;₩&quot;* #,##0.00_ ;_ &quot;₩&quot;* \-#,##0.00_ ;_ &quot;₩&quot;* &quot;-&quot;??_ ;_ @_ "/>
    <numFmt numFmtId="242" formatCode="_ * #,##0.00_ ;_ * \-#,##0.00_ ;_ * &quot;-&quot;_ ;_ @_ "/>
    <numFmt numFmtId="243" formatCode="%#.00"/>
    <numFmt numFmtId="244" formatCode="_-&quot;$&quot;* #,##0_-;\-&quot;$&quot;* #,##0_-;_-&quot;$&quot;* &quot;-&quot;_-;_-@_-"/>
    <numFmt numFmtId="245" formatCode="_-&quot;$&quot;* #,##0.00_-;\-&quot;$&quot;* #,##0.00_-;_-&quot;$&quot;* &quot;-&quot;??_-;_-@_-"/>
    <numFmt numFmtId="246" formatCode="_ * #,##0.0_ ;_ * \-#,##0.0_ ;_ * &quot;-&quot;_ ;_ @_ "/>
    <numFmt numFmtId="247" formatCode="\$#.00"/>
    <numFmt numFmtId="248" formatCode="&quot;₩&quot;#,##0_);\(&quot;₩&quot;#,##0\)"/>
    <numFmt numFmtId="249" formatCode="\$#."/>
    <numFmt numFmtId="250" formatCode="&quot;₩&quot;#,##0.00;[Red]&quot;₩&quot;\-#,##0.00"/>
    <numFmt numFmtId="251" formatCode="&quot;₩&quot;#,##0;[Red]&quot;₩&quot;\-#,##0"/>
    <numFmt numFmtId="252" formatCode="_ * #,##0.00_ ;_ * \-#,##0.00_ ;_ * &quot;-&quot;??_ ;_ @_ "/>
    <numFmt numFmtId="253" formatCode="_-* #,##0.0_-;\-* #,##0.0_-;_-* &quot;-&quot;_-;_-@_-"/>
    <numFmt numFmtId="254" formatCode="0.000000"/>
    <numFmt numFmtId="255" formatCode="#."/>
    <numFmt numFmtId="256" formatCode="#,##0;\(#,##0\)"/>
    <numFmt numFmtId="257" formatCode="_ &quot;₩&quot;* #,##0.00_ ;_ &quot;₩&quot;* &quot;₩&quot;&quot;₩&quot;&quot;₩&quot;&quot;₩&quot;\-#,##0.00_ ;_ &quot;₩&quot;* &quot;-&quot;??_ ;_ @_ "/>
    <numFmt numFmtId="258" formatCode="_ * #,##0.00_ ;_ * &quot;₩&quot;\-#,##0.00_ ;_ * &quot;-&quot;??_ ;_ @_ "/>
    <numFmt numFmtId="259" formatCode="&quot;₩&quot;\$#,##0_);&quot;₩&quot;\(&quot;₩&quot;\$#,##0&quot;₩&quot;\)"/>
    <numFmt numFmtId="260" formatCode="#,##0.00000;[Red]\-#,##0.00000"/>
    <numFmt numFmtId="261" formatCode="m\o\n\th\ d\,\ yyyy"/>
    <numFmt numFmtId="262" formatCode="&quot;S&quot;\ #,##0.00;\-&quot;S&quot;\ #,##0.00"/>
    <numFmt numFmtId="263" formatCode="#,##0.0000000;[Red]\-#,##0.0000000"/>
    <numFmt numFmtId="264" formatCode="_-[$€-2]* #,##0.00_-;\-[$€-2]* #,##0.00_-;_-[$€-2]* &quot;-&quot;??_-"/>
    <numFmt numFmtId="265" formatCode="General_)"/>
    <numFmt numFmtId="266" formatCode="&quot;Fr.&quot;\ #,##0;[Red]&quot;Fr.&quot;\ \-#,##0"/>
    <numFmt numFmtId="267" formatCode="&quot;Fr.&quot;\ #,##0.00;[Red]&quot;Fr.&quot;\ \-#,##0.00"/>
    <numFmt numFmtId="268" formatCode="#,##0.00&quot;?_);\(#,##0.00&quot;&quot;?&quot;\)"/>
    <numFmt numFmtId="269" formatCode="0.00_)"/>
    <numFmt numFmtId="270" formatCode="_*\ ??_-"/>
    <numFmt numFmtId="271" formatCode="0.0_)"/>
    <numFmt numFmtId="272" formatCode="&quot;단목생산&quot;;&quot;전목생산&quot;;&quot;전간생산&quot;"/>
    <numFmt numFmtId="273" formatCode="&quot;평균직경 &quot;0\ &quot;cm&quot;"/>
    <numFmt numFmtId="274" formatCode="&quot;R$&quot;#,##0.00;&quot;R$&quot;\-#,##0.00"/>
    <numFmt numFmtId="275" formatCode="_(&quot;₩&quot;* #,##0_);_(&quot;₩&quot;* \(#,##0\);_(&quot;₩&quot;* &quot;-&quot;_);_(@_)"/>
    <numFmt numFmtId="276" formatCode="\(0\)\ "/>
    <numFmt numFmtId="277" formatCode="yyyy\.mm\.dd"/>
    <numFmt numFmtId="278" formatCode="#,##0.00;[Red]#,##0.00"/>
    <numFmt numFmtId="279" formatCode=";;"/>
    <numFmt numFmtId="280" formatCode="#,000"/>
    <numFmt numFmtId="281" formatCode="#,##0&quot;£&quot;_);[Red]\(#,##0&quot;£&quot;\)"/>
  </numFmts>
  <fonts count="210">
    <font>
      <sz val="11"/>
      <color theme="1"/>
      <name val="맑은 고딕"/>
      <family val="2"/>
      <charset val="129"/>
      <scheme val="minor"/>
    </font>
    <font>
      <sz val="8"/>
      <name val="맑은 고딕"/>
      <family val="2"/>
      <charset val="129"/>
      <scheme val="minor"/>
    </font>
    <font>
      <sz val="11"/>
      <color theme="1"/>
      <name val="HY그래픽M"/>
      <family val="2"/>
      <charset val="129"/>
    </font>
    <font>
      <sz val="12"/>
      <name val="바탕체"/>
      <family val="1"/>
      <charset val="129"/>
    </font>
    <font>
      <sz val="11"/>
      <color theme="1"/>
      <name val="맑은 고딕"/>
      <family val="2"/>
      <charset val="129"/>
      <scheme val="minor"/>
    </font>
    <font>
      <b/>
      <sz val="22"/>
      <name val="바탕"/>
      <family val="1"/>
      <charset val="129"/>
    </font>
    <font>
      <sz val="8"/>
      <name val="돋움"/>
      <family val="3"/>
      <charset val="129"/>
    </font>
    <font>
      <sz val="11"/>
      <color theme="1"/>
      <name val="바탕"/>
      <family val="1"/>
      <charset val="129"/>
    </font>
    <font>
      <b/>
      <sz val="11"/>
      <name val="바탕"/>
      <family val="1"/>
      <charset val="129"/>
    </font>
    <font>
      <sz val="11"/>
      <name val="돋움"/>
      <family val="3"/>
      <charset val="129"/>
    </font>
    <font>
      <b/>
      <sz val="12"/>
      <name val="바탕"/>
      <family val="1"/>
      <charset val="129"/>
    </font>
    <font>
      <sz val="12"/>
      <name val="바탕"/>
      <family val="1"/>
      <charset val="129"/>
    </font>
    <font>
      <sz val="10"/>
      <name val="바탕"/>
      <family val="1"/>
      <charset val="129"/>
    </font>
    <font>
      <b/>
      <sz val="11"/>
      <color theme="1"/>
      <name val="바탕"/>
      <family val="1"/>
      <charset val="129"/>
    </font>
    <font>
      <sz val="11"/>
      <name val="바탕"/>
      <family val="1"/>
      <charset val="129"/>
    </font>
    <font>
      <b/>
      <sz val="20"/>
      <name val="바탕"/>
      <family val="1"/>
      <charset val="129"/>
    </font>
    <font>
      <sz val="20"/>
      <name val="바탕"/>
      <family val="1"/>
      <charset val="129"/>
    </font>
    <font>
      <b/>
      <u/>
      <sz val="22"/>
      <name val="바탕"/>
      <family val="1"/>
      <charset val="129"/>
    </font>
    <font>
      <b/>
      <u/>
      <sz val="24"/>
      <name val="바탕"/>
      <family val="1"/>
      <charset val="129"/>
    </font>
    <font>
      <sz val="14"/>
      <name val="바탕"/>
      <family val="1"/>
      <charset val="129"/>
    </font>
    <font>
      <b/>
      <sz val="14"/>
      <name val="바탕"/>
      <family val="1"/>
      <charset val="129"/>
    </font>
    <font>
      <sz val="13"/>
      <name val="굴림"/>
      <family val="3"/>
      <charset val="129"/>
    </font>
    <font>
      <b/>
      <sz val="13"/>
      <name val="굴림"/>
      <family val="3"/>
      <charset val="129"/>
    </font>
    <font>
      <b/>
      <sz val="11"/>
      <color indexed="8"/>
      <name val="바탕"/>
      <family val="1"/>
      <charset val="129"/>
    </font>
    <font>
      <sz val="11"/>
      <color rgb="FF000000"/>
      <name val="바탕"/>
      <family val="1"/>
      <charset val="129"/>
    </font>
    <font>
      <b/>
      <sz val="11"/>
      <name val="돋움"/>
      <family val="3"/>
      <charset val="129"/>
    </font>
    <font>
      <sz val="10"/>
      <name val="돋움"/>
      <family val="3"/>
      <charset val="129"/>
    </font>
    <font>
      <b/>
      <sz val="22"/>
      <color indexed="8"/>
      <name val="바탕"/>
      <family val="1"/>
      <charset val="129"/>
    </font>
    <font>
      <sz val="8"/>
      <name val="맑은 고딕"/>
      <family val="3"/>
      <charset val="129"/>
    </font>
    <font>
      <sz val="11"/>
      <color indexed="8"/>
      <name val="바탕"/>
      <family val="1"/>
      <charset val="129"/>
    </font>
    <font>
      <sz val="11"/>
      <color indexed="10"/>
      <name val="바탕"/>
      <family val="1"/>
      <charset val="129"/>
    </font>
    <font>
      <b/>
      <sz val="10"/>
      <name val="바탕"/>
      <family val="1"/>
      <charset val="129"/>
    </font>
    <font>
      <sz val="9"/>
      <name val="바탕"/>
      <family val="1"/>
      <charset val="129"/>
    </font>
    <font>
      <sz val="9"/>
      <name val="돋움"/>
      <family val="3"/>
      <charset val="129"/>
    </font>
    <font>
      <sz val="8"/>
      <color indexed="8"/>
      <name val="바탕"/>
      <family val="1"/>
      <charset val="129"/>
    </font>
    <font>
      <sz val="11"/>
      <color indexed="8"/>
      <name val="MS Gothic"/>
      <family val="3"/>
      <charset val="128"/>
    </font>
    <font>
      <sz val="10"/>
      <color theme="1"/>
      <name val="바탕"/>
      <family val="1"/>
      <charset val="129"/>
    </font>
    <font>
      <b/>
      <sz val="28"/>
      <color indexed="8"/>
      <name val="바탕"/>
      <family val="1"/>
      <charset val="129"/>
    </font>
    <font>
      <sz val="22"/>
      <color indexed="8"/>
      <name val="바탕"/>
      <family val="1"/>
      <charset val="129"/>
    </font>
    <font>
      <sz val="10"/>
      <color indexed="8"/>
      <name val="바탕"/>
      <family val="1"/>
      <charset val="129"/>
    </font>
    <font>
      <sz val="11"/>
      <color indexed="8"/>
      <name val="맑은 고딕"/>
      <family val="3"/>
      <charset val="129"/>
    </font>
    <font>
      <b/>
      <sz val="10"/>
      <color indexed="8"/>
      <name val="바탕"/>
      <family val="1"/>
      <charset val="129"/>
    </font>
    <font>
      <sz val="11"/>
      <color theme="1"/>
      <name val="맑은 고딕"/>
      <family val="3"/>
      <charset val="129"/>
      <scheme val="minor"/>
    </font>
    <font>
      <b/>
      <sz val="10"/>
      <color theme="1"/>
      <name val="바탕"/>
      <family val="1"/>
      <charset val="129"/>
    </font>
    <font>
      <b/>
      <sz val="9"/>
      <color indexed="8"/>
      <name val="바탕"/>
      <family val="1"/>
      <charset val="129"/>
    </font>
    <font>
      <b/>
      <sz val="9"/>
      <color indexed="8"/>
      <name val="굴림"/>
      <family val="3"/>
      <charset val="129"/>
    </font>
    <font>
      <sz val="9"/>
      <name val="굴림"/>
      <family val="3"/>
      <charset val="129"/>
    </font>
    <font>
      <sz val="10"/>
      <name val="굴림"/>
      <family val="3"/>
      <charset val="129"/>
    </font>
    <font>
      <b/>
      <sz val="9"/>
      <color indexed="81"/>
      <name val="돋움"/>
      <family val="3"/>
      <charset val="129"/>
    </font>
    <font>
      <b/>
      <sz val="9"/>
      <color indexed="81"/>
      <name val="Tahoma"/>
      <family val="2"/>
    </font>
    <font>
      <sz val="10"/>
      <name val="Arial"/>
      <family val="2"/>
    </font>
    <font>
      <b/>
      <sz val="11"/>
      <name val="맑은 고딕"/>
      <family val="3"/>
      <charset val="129"/>
    </font>
    <font>
      <sz val="22"/>
      <name val="바탕"/>
      <family val="1"/>
      <charset val="129"/>
    </font>
    <font>
      <sz val="12"/>
      <name val="돋움"/>
      <family val="3"/>
      <charset val="129"/>
    </font>
    <font>
      <sz val="10"/>
      <name val="바탕체"/>
      <family val="1"/>
      <charset val="129"/>
    </font>
    <font>
      <sz val="10"/>
      <color indexed="10"/>
      <name val="바탕체"/>
      <family val="1"/>
      <charset val="129"/>
    </font>
    <font>
      <sz val="12"/>
      <name val="돋움체"/>
      <family val="3"/>
      <charset val="129"/>
    </font>
    <font>
      <sz val="10"/>
      <name val="MS Sans Serif"/>
      <family val="2"/>
    </font>
    <font>
      <sz val="11"/>
      <name val="바탕체"/>
      <family val="1"/>
    </font>
    <font>
      <sz val="12"/>
      <name val="¹????¼"/>
      <family val="3"/>
      <charset val="129"/>
    </font>
    <font>
      <sz val="10"/>
      <name val="굴림체"/>
      <family val="3"/>
      <charset val="129"/>
    </font>
    <font>
      <sz val="10"/>
      <color indexed="22"/>
      <name val="Modern"/>
      <family val="3"/>
      <charset val="255"/>
    </font>
    <font>
      <sz val="10"/>
      <name val="Times New Roman"/>
      <family val="1"/>
    </font>
    <font>
      <sz val="8"/>
      <color indexed="8"/>
      <name val="Gulim"/>
      <family val="3"/>
    </font>
    <font>
      <sz val="9"/>
      <name val="새굴림"/>
      <family val="1"/>
      <charset val="129"/>
    </font>
    <font>
      <sz val="12"/>
      <name val="Times New Roman"/>
      <family val="1"/>
    </font>
    <font>
      <sz val="11"/>
      <name val="바탕체"/>
      <family val="1"/>
      <charset val="129"/>
    </font>
    <font>
      <sz val="10"/>
      <name val="¸iA¶"/>
      <family val="3"/>
      <charset val="129"/>
    </font>
    <font>
      <sz val="10"/>
      <name val="¸íÁ¶"/>
      <family val="3"/>
      <charset val="129"/>
    </font>
    <font>
      <sz val="10"/>
      <name val="Courier New"/>
      <family val="3"/>
    </font>
    <font>
      <sz val="11"/>
      <name val="굴림체"/>
      <family val="3"/>
      <charset val="129"/>
    </font>
    <font>
      <sz val="12"/>
      <name val="견명조"/>
      <family val="1"/>
      <charset val="129"/>
    </font>
    <font>
      <sz val="12"/>
      <name val="굴림체"/>
      <family val="3"/>
      <charset val="129"/>
    </font>
    <font>
      <sz val="10"/>
      <name val="옛체"/>
      <family val="1"/>
      <charset val="129"/>
    </font>
    <font>
      <sz val="10"/>
      <name val="돋움체"/>
      <family val="3"/>
      <charset val="129"/>
    </font>
    <font>
      <sz val="7"/>
      <color indexed="8"/>
      <name val="바탕체"/>
      <family val="1"/>
      <charset val="129"/>
    </font>
    <font>
      <sz val="11"/>
      <color indexed="9"/>
      <name val="맑은 고딕"/>
      <family val="3"/>
      <charset val="129"/>
    </font>
    <font>
      <sz val="12"/>
      <name val="Arial"/>
      <family val="2"/>
    </font>
    <font>
      <sz val="11"/>
      <color theme="0"/>
      <name val="맑은 고딕"/>
      <family val="3"/>
      <charset val="129"/>
      <scheme val="minor"/>
    </font>
    <font>
      <sz val="11"/>
      <color indexed="10"/>
      <name val="맑은 고딕"/>
      <family val="3"/>
      <charset val="129"/>
    </font>
    <font>
      <b/>
      <sz val="11"/>
      <color indexed="52"/>
      <name val="맑은 고딕"/>
      <family val="3"/>
      <charset val="129"/>
    </font>
    <font>
      <sz val="1"/>
      <color indexed="8"/>
      <name val="Courier"/>
      <family val="3"/>
    </font>
    <font>
      <b/>
      <sz val="1"/>
      <color indexed="8"/>
      <name val="Courier"/>
      <family val="3"/>
    </font>
    <font>
      <sz val="12"/>
      <name val="명조"/>
      <family val="3"/>
      <charset val="129"/>
    </font>
    <font>
      <sz val="12"/>
      <name val="궁서체"/>
      <family val="1"/>
      <charset val="129"/>
    </font>
    <font>
      <sz val="8"/>
      <name val="굴림체"/>
      <family val="3"/>
      <charset val="129"/>
    </font>
    <font>
      <sz val="11"/>
      <color indexed="20"/>
      <name val="맑은 고딕"/>
      <family val="3"/>
      <charset val="129"/>
    </font>
    <font>
      <sz val="11"/>
      <color indexed="8"/>
      <name val="굴림체"/>
      <family val="3"/>
      <charset val="129"/>
    </font>
    <font>
      <sz val="10"/>
      <name val="한양중고딕"/>
      <family val="1"/>
      <charset val="129"/>
    </font>
    <font>
      <u/>
      <sz val="8.25"/>
      <color indexed="36"/>
      <name val="돋움"/>
      <family val="3"/>
      <charset val="129"/>
    </font>
    <font>
      <sz val="10"/>
      <color indexed="8"/>
      <name val="바탕체"/>
      <family val="1"/>
      <charset val="129"/>
    </font>
    <font>
      <sz val="14"/>
      <name val="뼥?ⓒ"/>
      <family val="3"/>
      <charset val="129"/>
    </font>
    <font>
      <sz val="11"/>
      <name val="뼻뮝"/>
      <family val="3"/>
      <charset val="129"/>
    </font>
    <font>
      <sz val="11"/>
      <color indexed="60"/>
      <name val="맑은 고딕"/>
      <family val="3"/>
      <charset val="129"/>
    </font>
    <font>
      <sz val="9"/>
      <name val="MS Sans Serif"/>
      <family val="2"/>
    </font>
    <font>
      <sz val="12"/>
      <name val="뼻뮝"/>
      <family val="3"/>
      <charset val="129"/>
    </font>
    <font>
      <i/>
      <sz val="11"/>
      <color indexed="23"/>
      <name val="맑은 고딕"/>
      <family val="3"/>
      <charset val="129"/>
    </font>
    <font>
      <b/>
      <sz val="11"/>
      <color indexed="9"/>
      <name val="맑은 고딕"/>
      <family val="3"/>
      <charset val="129"/>
    </font>
    <font>
      <sz val="8"/>
      <name val="돋움체"/>
      <family val="3"/>
      <charset val="129"/>
    </font>
    <font>
      <b/>
      <sz val="12"/>
      <color indexed="16"/>
      <name val="굴림체"/>
      <family val="3"/>
      <charset val="129"/>
    </font>
    <font>
      <sz val="10"/>
      <name val="명조"/>
      <family val="3"/>
      <charset val="129"/>
    </font>
    <font>
      <sz val="11"/>
      <color indexed="52"/>
      <name val="맑은 고딕"/>
      <family val="3"/>
      <charset val="129"/>
    </font>
    <font>
      <u/>
      <sz val="11"/>
      <color indexed="36"/>
      <name val="돋움"/>
      <family val="3"/>
      <charset val="129"/>
    </font>
    <font>
      <sz val="10"/>
      <name val="한양신명조"/>
      <family val="1"/>
      <charset val="129"/>
    </font>
    <font>
      <b/>
      <sz val="11"/>
      <color indexed="8"/>
      <name val="맑은 고딕"/>
      <family val="3"/>
      <charset val="129"/>
    </font>
    <font>
      <sz val="10"/>
      <name val="궁서(English)"/>
      <family val="3"/>
      <charset val="129"/>
    </font>
    <font>
      <sz val="10"/>
      <color indexed="12"/>
      <name val="굴림체"/>
      <family val="3"/>
      <charset val="129"/>
    </font>
    <font>
      <sz val="12"/>
      <name val="견고딕"/>
      <family val="1"/>
      <charset val="129"/>
    </font>
    <font>
      <sz val="11"/>
      <color indexed="62"/>
      <name val="맑은 고딕"/>
      <family val="3"/>
      <charset val="129"/>
    </font>
    <font>
      <sz val="11"/>
      <color rgb="FF3F3F76"/>
      <name val="맑은 고딕"/>
      <family val="3"/>
      <charset val="129"/>
      <scheme val="minor"/>
    </font>
    <font>
      <sz val="12"/>
      <color indexed="24"/>
      <name val="Helv"/>
      <family val="2"/>
    </font>
    <font>
      <b/>
      <sz val="15"/>
      <color indexed="56"/>
      <name val="맑은 고딕"/>
      <family val="3"/>
      <charset val="129"/>
    </font>
    <font>
      <b/>
      <sz val="13"/>
      <color indexed="56"/>
      <name val="맑은 고딕"/>
      <family val="3"/>
      <charset val="129"/>
    </font>
    <font>
      <b/>
      <sz val="11"/>
      <color indexed="56"/>
      <name val="맑은 고딕"/>
      <family val="3"/>
      <charset val="129"/>
    </font>
    <font>
      <b/>
      <sz val="18"/>
      <color indexed="56"/>
      <name val="맑은 고딕"/>
      <family val="3"/>
      <charset val="129"/>
    </font>
    <font>
      <sz val="11"/>
      <color indexed="17"/>
      <name val="맑은 고딕"/>
      <family val="3"/>
      <charset val="129"/>
    </font>
    <font>
      <b/>
      <sz val="11"/>
      <color indexed="63"/>
      <name val="맑은 고딕"/>
      <family val="3"/>
      <charset val="129"/>
    </font>
    <font>
      <sz val="12"/>
      <name val="휴먼옛체"/>
      <family val="1"/>
      <charset val="129"/>
    </font>
    <font>
      <sz val="7.5"/>
      <name val="돋움체"/>
      <family val="3"/>
      <charset val="129"/>
    </font>
    <font>
      <sz val="11"/>
      <name val="돋움체"/>
      <family val="3"/>
      <charset val="129"/>
    </font>
    <font>
      <b/>
      <u/>
      <sz val="16"/>
      <name val="굴림체"/>
      <family val="3"/>
      <charset val="129"/>
    </font>
    <font>
      <sz val="9.5"/>
      <name val="굴림"/>
      <family val="3"/>
      <charset val="129"/>
    </font>
    <font>
      <sz val="11"/>
      <color theme="1"/>
      <name val="돋움"/>
      <family val="3"/>
      <charset val="129"/>
    </font>
    <font>
      <sz val="12"/>
      <name val="¨ÏoUAAA¡§u"/>
      <family val="1"/>
      <charset val="129"/>
    </font>
    <font>
      <sz val="12"/>
      <name val="¥ì¢¬¢¯oA¨ù"/>
      <family val="3"/>
      <charset val="129"/>
    </font>
    <font>
      <sz val="12"/>
      <name val="ⓒoUAAA¨u"/>
      <family val="1"/>
      <charset val="129"/>
    </font>
    <font>
      <sz val="12"/>
      <name val="©öUAAA¨ù"/>
      <family val="1"/>
      <charset val="129"/>
    </font>
    <font>
      <sz val="11"/>
      <name val="￥i￠￢￠?o"/>
      <family val="3"/>
      <charset val="129"/>
    </font>
    <font>
      <sz val="12"/>
      <name val="¹ÙÅÁÃ¼"/>
      <family val="3"/>
      <charset val="129"/>
    </font>
    <font>
      <sz val="12"/>
      <name val="¸iA¶"/>
      <family val="3"/>
      <charset val="129"/>
    </font>
    <font>
      <sz val="12"/>
      <name val="¹ÙÅÁÃ¼"/>
      <family val="1"/>
      <charset val="129"/>
    </font>
    <font>
      <sz val="12"/>
      <name val="¹UAAA¼"/>
      <family val="3"/>
      <charset val="129"/>
    </font>
    <font>
      <sz val="12"/>
      <name val="¹UAAA¼"/>
      <family val="1"/>
    </font>
    <font>
      <sz val="12"/>
      <name val="µ¸¿òÃ¼"/>
      <family val="3"/>
      <charset val="129"/>
    </font>
    <font>
      <sz val="11"/>
      <name val="µ¸¿ò"/>
      <family val="3"/>
      <charset val="129"/>
    </font>
    <font>
      <sz val="10"/>
      <name val="μ¸¿oA¼"/>
      <family val="3"/>
      <charset val="129"/>
    </font>
    <font>
      <sz val="12"/>
      <name val="¸íÁ¶"/>
      <family val="3"/>
      <charset val="129"/>
    </font>
    <font>
      <sz val="12"/>
      <name val="System"/>
      <family val="2"/>
      <charset val="129"/>
    </font>
    <font>
      <sz val="10"/>
      <name val="¡¾¨u￠￢ⓒ÷A¨u"/>
      <family val="3"/>
      <charset val="129"/>
    </font>
    <font>
      <sz val="10"/>
      <name val="¡¾¨ù¢¬©÷A¨ù"/>
      <family val="3"/>
      <charset val="129"/>
    </font>
    <font>
      <sz val="10"/>
      <name val="¨ÏoUAAA¡§u"/>
      <family val="1"/>
      <charset val="129"/>
    </font>
    <font>
      <sz val="10"/>
      <name val="±¼¸²Ã¼"/>
      <family val="3"/>
      <charset val="129"/>
    </font>
    <font>
      <sz val="11"/>
      <name val="μ¸¿o"/>
      <family val="3"/>
      <charset val="129"/>
    </font>
    <font>
      <sz val="10"/>
      <name val="¹ÙÅÁÃ¼"/>
      <family val="3"/>
      <charset val="129"/>
    </font>
    <font>
      <sz val="10"/>
      <name val="¹UAAA¼"/>
      <family val="3"/>
      <charset val="129"/>
    </font>
    <font>
      <sz val="10"/>
      <name val="µ¸¿òÃ¼"/>
      <family val="3"/>
      <charset val="129"/>
    </font>
    <font>
      <sz val="12"/>
      <name val="μ¸¿oA¼"/>
      <family val="3"/>
      <charset val="129"/>
    </font>
    <font>
      <sz val="12"/>
      <name val="¹ÙÅÁÃ¼"/>
      <family val="1"/>
    </font>
    <font>
      <sz val="10"/>
      <name val="±¼¸²A¼"/>
      <family val="3"/>
      <charset val="129"/>
    </font>
    <font>
      <b/>
      <sz val="10"/>
      <name val="Helv"/>
      <family val="2"/>
    </font>
    <font>
      <u/>
      <sz val="10"/>
      <color indexed="12"/>
      <name val="Arial"/>
      <family val="2"/>
    </font>
    <font>
      <sz val="1"/>
      <color indexed="16"/>
      <name val="Courier"/>
      <family val="3"/>
    </font>
    <font>
      <sz val="10"/>
      <name val="MS Serif"/>
      <family val="1"/>
    </font>
    <font>
      <sz val="10"/>
      <color indexed="16"/>
      <name val="MS Serif"/>
      <family val="1"/>
    </font>
    <font>
      <i/>
      <sz val="1"/>
      <color indexed="8"/>
      <name val="Courier"/>
      <family val="3"/>
    </font>
    <font>
      <sz val="8"/>
      <name val="Arial"/>
      <family val="2"/>
    </font>
    <font>
      <b/>
      <sz val="12"/>
      <name val="Helv"/>
      <family val="2"/>
    </font>
    <font>
      <b/>
      <sz val="12"/>
      <name val="Arial"/>
      <family val="2"/>
    </font>
    <font>
      <b/>
      <sz val="18"/>
      <name val="Arial"/>
      <family val="2"/>
    </font>
    <font>
      <b/>
      <sz val="1"/>
      <color indexed="16"/>
      <name val="Courier"/>
      <family val="3"/>
    </font>
    <font>
      <sz val="10"/>
      <name val="Univers (WN)"/>
      <family val="2"/>
    </font>
    <font>
      <u/>
      <sz val="10"/>
      <color indexed="12"/>
      <name val="MS Sans Serif"/>
      <family val="2"/>
    </font>
    <font>
      <b/>
      <i/>
      <sz val="12"/>
      <name val="Times New Roman"/>
      <family val="1"/>
    </font>
    <font>
      <b/>
      <sz val="11"/>
      <name val="Helv"/>
      <family val="2"/>
    </font>
    <font>
      <sz val="10"/>
      <name val="Geneva"/>
      <family val="2"/>
    </font>
    <font>
      <sz val="7"/>
      <name val="Small Fonts"/>
      <family val="2"/>
    </font>
    <font>
      <b/>
      <i/>
      <sz val="16"/>
      <name val="Helv"/>
      <family val="2"/>
    </font>
    <font>
      <sz val="12"/>
      <name val="Helv"/>
      <family val="2"/>
    </font>
    <font>
      <sz val="8"/>
      <name val="Helv"/>
      <family val="2"/>
    </font>
    <font>
      <b/>
      <sz val="8"/>
      <color indexed="8"/>
      <name val="Helv"/>
      <family val="2"/>
    </font>
    <font>
      <b/>
      <i/>
      <sz val="9"/>
      <name val="Times New Roman"/>
      <family val="1"/>
    </font>
    <font>
      <sz val="18"/>
      <color indexed="12"/>
      <name val="MS Sans Serif"/>
      <family val="2"/>
    </font>
    <font>
      <b/>
      <u/>
      <sz val="13"/>
      <name val="굴림체"/>
      <family val="3"/>
      <charset val="129"/>
    </font>
    <font>
      <sz val="8"/>
      <name val="바탕체"/>
      <family val="1"/>
      <charset val="129"/>
    </font>
    <font>
      <sz val="12"/>
      <name val="¾©"/>
      <family val="1"/>
      <charset val="129"/>
    </font>
    <font>
      <u/>
      <sz val="10"/>
      <color indexed="36"/>
      <name val="Arial"/>
      <family val="2"/>
    </font>
    <font>
      <sz val="11"/>
      <color indexed="8"/>
      <name val="돋움"/>
      <family val="3"/>
      <charset val="129"/>
    </font>
    <font>
      <sz val="10"/>
      <color theme="1"/>
      <name val="돋움"/>
      <family val="3"/>
      <charset val="129"/>
    </font>
    <font>
      <sz val="11"/>
      <color indexed="12"/>
      <name val="바탕"/>
      <family val="1"/>
      <charset val="129"/>
    </font>
    <font>
      <sz val="11"/>
      <color indexed="53"/>
      <name val="바탕"/>
      <family val="1"/>
      <charset val="129"/>
    </font>
    <font>
      <sz val="10"/>
      <color theme="1"/>
      <name val="맑은 고딕"/>
      <family val="2"/>
      <charset val="129"/>
      <scheme val="minor"/>
    </font>
    <font>
      <sz val="10"/>
      <color theme="1"/>
      <name val="맑은 고딕"/>
      <family val="3"/>
      <charset val="129"/>
      <scheme val="minor"/>
    </font>
    <font>
      <sz val="11"/>
      <color rgb="FF9C0006"/>
      <name val="맑은 고딕"/>
      <family val="2"/>
      <charset val="129"/>
      <scheme val="minor"/>
    </font>
    <font>
      <sz val="12"/>
      <color indexed="8"/>
      <name val="굴림"/>
      <family val="3"/>
      <charset val="129"/>
    </font>
    <font>
      <sz val="10"/>
      <color indexed="8"/>
      <name val="Arial"/>
      <family val="2"/>
    </font>
    <font>
      <sz val="9"/>
      <color theme="1"/>
      <name val="맑은 고딕"/>
      <family val="2"/>
      <charset val="129"/>
      <scheme val="minor"/>
    </font>
    <font>
      <sz val="11"/>
      <color theme="1"/>
      <name val="맑은 고딕"/>
      <family val="2"/>
      <scheme val="minor"/>
    </font>
    <font>
      <sz val="10"/>
      <color indexed="8"/>
      <name val="굴림"/>
      <family val="3"/>
    </font>
    <font>
      <u/>
      <sz val="11"/>
      <color indexed="12"/>
      <name val="돋움"/>
      <family val="3"/>
      <charset val="129"/>
    </font>
    <font>
      <u/>
      <sz val="12"/>
      <color indexed="12"/>
      <name val="돋움"/>
      <family val="3"/>
      <charset val="129"/>
    </font>
    <font>
      <u/>
      <sz val="10"/>
      <color theme="10"/>
      <name val="맑은 고딕"/>
      <family val="3"/>
      <charset val="129"/>
    </font>
    <font>
      <b/>
      <sz val="10"/>
      <color rgb="FF0070C0"/>
      <name val="바탕"/>
      <family val="1"/>
      <charset val="129"/>
    </font>
    <font>
      <b/>
      <sz val="11"/>
      <color rgb="FF0070C0"/>
      <name val="바탕"/>
      <family val="1"/>
      <charset val="129"/>
    </font>
    <font>
      <sz val="10"/>
      <color indexed="24"/>
      <name val="Arial"/>
      <family val="2"/>
    </font>
    <font>
      <b/>
      <sz val="18"/>
      <color indexed="24"/>
      <name val="Arial"/>
      <family val="2"/>
    </font>
    <font>
      <b/>
      <sz val="12"/>
      <color indexed="24"/>
      <name val="Arial"/>
      <family val="2"/>
    </font>
    <font>
      <sz val="12"/>
      <color indexed="24"/>
      <name val="바탕체"/>
      <family val="1"/>
      <charset val="129"/>
    </font>
    <font>
      <u/>
      <sz val="12"/>
      <color indexed="36"/>
      <name val="바탕체"/>
      <family val="1"/>
      <charset val="129"/>
    </font>
    <font>
      <sz val="9"/>
      <name val="돋움체"/>
      <family val="3"/>
      <charset val="129"/>
    </font>
    <font>
      <sz val="10"/>
      <name val="한양신명조"/>
      <family val="3"/>
      <charset val="129"/>
    </font>
    <font>
      <sz val="22"/>
      <name val="HY수평선M"/>
      <family val="1"/>
      <charset val="129"/>
    </font>
    <font>
      <b/>
      <sz val="20"/>
      <name val="농협희망"/>
      <family val="1"/>
      <charset val="129"/>
    </font>
    <font>
      <b/>
      <sz val="18"/>
      <name val="돋움"/>
      <family val="3"/>
      <charset val="129"/>
    </font>
    <font>
      <sz val="10"/>
      <color theme="1"/>
      <name val="굴림"/>
      <family val="3"/>
      <charset val="129"/>
    </font>
    <font>
      <sz val="10"/>
      <color rgb="FF000000"/>
      <name val="맑은 고딕"/>
      <family val="3"/>
      <charset val="129"/>
      <scheme val="minor"/>
    </font>
    <font>
      <sz val="12"/>
      <color rgb="FF000000"/>
      <name val="한양신명조"/>
      <family val="1"/>
      <charset val="129"/>
    </font>
    <font>
      <sz val="12"/>
      <color rgb="FF000000"/>
      <name val="맑은 고딕"/>
      <family val="3"/>
      <charset val="129"/>
      <scheme val="minor"/>
    </font>
    <font>
      <b/>
      <sz val="14"/>
      <color rgb="FF000000"/>
      <name val="바탕"/>
      <family val="1"/>
      <charset val="129"/>
    </font>
    <font>
      <b/>
      <sz val="12"/>
      <color rgb="FF000000"/>
      <name val="바탕"/>
      <family val="1"/>
      <charset val="129"/>
    </font>
    <font>
      <b/>
      <sz val="22"/>
      <color theme="0"/>
      <name val="바탕"/>
      <family val="1"/>
      <charset val="129"/>
    </font>
  </fonts>
  <fills count="44">
    <fill>
      <patternFill patternType="none"/>
    </fill>
    <fill>
      <patternFill patternType="gray125"/>
    </fill>
    <fill>
      <patternFill patternType="solid">
        <fgColor rgb="FFFFCC99"/>
      </patternFill>
    </fill>
    <fill>
      <patternFill patternType="solid">
        <fgColor theme="4"/>
      </patternFill>
    </fill>
    <fill>
      <patternFill patternType="solid">
        <fgColor theme="8" tint="0.79998168889431442"/>
        <bgColor indexed="65"/>
      </patternFill>
    </fill>
    <fill>
      <patternFill patternType="solid">
        <fgColor indexed="41"/>
        <bgColor indexed="64"/>
      </patternFill>
    </fill>
    <fill>
      <patternFill patternType="solid">
        <fgColor indexed="43"/>
        <bgColor indexed="64"/>
      </patternFill>
    </fill>
    <fill>
      <patternFill patternType="solid">
        <fgColor indexed="47"/>
        <bgColor indexed="64"/>
      </patternFill>
    </fill>
    <fill>
      <patternFill patternType="solid">
        <fgColor rgb="FFFFFF99"/>
        <bgColor indexed="64"/>
      </patternFill>
    </fill>
    <fill>
      <patternFill patternType="solid">
        <fgColor indexed="42"/>
        <bgColor indexed="64"/>
      </patternFill>
    </fill>
    <fill>
      <patternFill patternType="solid">
        <fgColor theme="0" tint="-0.14999847407452621"/>
        <bgColor indexed="64"/>
      </patternFill>
    </fill>
    <fill>
      <patternFill patternType="solid">
        <fgColor theme="0"/>
        <bgColor indexed="64"/>
      </patternFill>
    </fill>
    <fill>
      <patternFill patternType="solid">
        <fgColor indexed="9"/>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65"/>
        <bgColor indexed="64"/>
      </patternFill>
    </fill>
    <fill>
      <patternFill patternType="solid">
        <fgColor indexed="26"/>
      </patternFill>
    </fill>
    <fill>
      <patternFill patternType="solid">
        <fgColor indexed="43"/>
      </patternFill>
    </fill>
    <fill>
      <patternFill patternType="solid">
        <fgColor indexed="55"/>
      </patternFill>
    </fill>
    <fill>
      <patternFill patternType="solid">
        <fgColor indexed="22"/>
        <bgColor indexed="64"/>
      </patternFill>
    </fill>
    <fill>
      <patternFill patternType="solid">
        <fgColor indexed="26"/>
        <bgColor indexed="64"/>
      </patternFill>
    </fill>
    <fill>
      <patternFill patternType="solid">
        <fgColor indexed="58"/>
        <bgColor indexed="64"/>
      </patternFill>
    </fill>
    <fill>
      <patternFill patternType="solid">
        <fgColor theme="9" tint="0.59999389629810485"/>
        <bgColor indexed="64"/>
      </patternFill>
    </fill>
    <fill>
      <patternFill patternType="solid">
        <fgColor rgb="FFFFC7CE"/>
      </patternFill>
    </fill>
    <fill>
      <patternFill patternType="solid">
        <fgColor rgb="FFFFFFCC"/>
      </patternFill>
    </fill>
    <fill>
      <patternFill patternType="solid">
        <fgColor theme="0" tint="-4.9989318521683403E-2"/>
        <bgColor indexed="64"/>
      </patternFill>
    </fill>
    <fill>
      <patternFill patternType="solid">
        <fgColor theme="9" tint="0.79998168889431442"/>
        <bgColor indexed="64"/>
      </patternFill>
    </fill>
  </fills>
  <borders count="138">
    <border>
      <left/>
      <right/>
      <top/>
      <bottom/>
      <diagonal/>
    </border>
    <border>
      <left/>
      <right/>
      <top style="medium">
        <color auto="1"/>
      </top>
      <bottom style="medium">
        <color auto="1"/>
      </bottom>
      <diagonal/>
    </border>
    <border>
      <left style="thin">
        <color rgb="FF7F7F7F"/>
      </left>
      <right style="thin">
        <color rgb="FF7F7F7F"/>
      </right>
      <top style="thin">
        <color rgb="FF7F7F7F"/>
      </top>
      <bottom style="thin">
        <color rgb="FF7F7F7F"/>
      </bottom>
      <diagonal/>
    </border>
    <border>
      <left/>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hair">
        <color indexed="64"/>
      </left>
      <right style="thin">
        <color indexed="64"/>
      </right>
      <top/>
      <bottom style="hair">
        <color indexed="64"/>
      </bottom>
      <diagonal/>
    </border>
    <border>
      <left/>
      <right style="thin">
        <color indexed="64"/>
      </right>
      <top/>
      <bottom/>
      <diagonal/>
    </border>
    <border>
      <left style="thin">
        <color indexed="64"/>
      </left>
      <right/>
      <top/>
      <bottom style="hair">
        <color indexed="64"/>
      </bottom>
      <diagonal/>
    </border>
    <border>
      <left style="thin">
        <color indexed="64"/>
      </left>
      <right style="hair">
        <color indexed="64"/>
      </right>
      <top/>
      <bottom/>
      <diagonal/>
    </border>
    <border>
      <left style="hair">
        <color indexed="64"/>
      </left>
      <right style="hair">
        <color indexed="64"/>
      </right>
      <top/>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style="double">
        <color indexed="64"/>
      </top>
      <bottom style="thin">
        <color indexed="64"/>
      </bottom>
      <diagonal/>
    </border>
    <border>
      <left/>
      <right/>
      <top/>
      <bottom style="medium">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style="thin">
        <color auto="1"/>
      </left>
      <right/>
      <top style="hair">
        <color auto="1"/>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bottom style="hair">
        <color indexed="64"/>
      </bottom>
      <diagonal/>
    </border>
    <border>
      <left/>
      <right style="hair">
        <color indexed="64"/>
      </right>
      <top/>
      <bottom style="hair">
        <color indexed="64"/>
      </bottom>
      <diagonal/>
    </border>
    <border>
      <left/>
      <right style="thin">
        <color indexed="64"/>
      </right>
      <top/>
      <bottom style="hair">
        <color indexed="64"/>
      </bottom>
      <diagonal/>
    </border>
    <border>
      <left/>
      <right style="hair">
        <color indexed="64"/>
      </right>
      <top style="hair">
        <color indexed="64"/>
      </top>
      <bottom style="thin">
        <color indexed="64"/>
      </bottom>
      <diagonal/>
    </border>
    <border>
      <left/>
      <right style="hair">
        <color indexed="64"/>
      </right>
      <top style="thin">
        <color indexed="64"/>
      </top>
      <bottom style="hair">
        <color indexed="64"/>
      </bottom>
      <diagonal/>
    </border>
    <border>
      <left/>
      <right style="thin">
        <color indexed="64"/>
      </right>
      <top style="hair">
        <color indexed="64"/>
      </top>
      <bottom/>
      <diagonal/>
    </border>
    <border>
      <left/>
      <right/>
      <top/>
      <bottom style="hair">
        <color indexed="64"/>
      </bottom>
      <diagonal/>
    </border>
    <border>
      <left/>
      <right/>
      <top/>
      <bottom style="double">
        <color indexed="64"/>
      </bottom>
      <diagonal/>
    </border>
    <border>
      <left/>
      <right style="hair">
        <color indexed="64"/>
      </right>
      <top style="thin">
        <color indexed="64"/>
      </top>
      <bottom style="double">
        <color indexed="64"/>
      </bottom>
      <diagonal/>
    </border>
    <border>
      <left/>
      <right style="hair">
        <color indexed="64"/>
      </right>
      <top style="hair">
        <color indexed="64"/>
      </top>
      <bottom style="hair">
        <color indexed="64"/>
      </bottom>
      <diagonal/>
    </border>
    <border>
      <left style="thin">
        <color indexed="64"/>
      </left>
      <right style="hair">
        <color indexed="64"/>
      </right>
      <top/>
      <bottom style="thin">
        <color indexed="64"/>
      </bottom>
      <diagonal/>
    </border>
    <border>
      <left/>
      <right style="hair">
        <color indexed="64"/>
      </right>
      <top/>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diagonalDown="1">
      <left style="thin">
        <color indexed="64"/>
      </left>
      <right/>
      <top style="thin">
        <color indexed="64"/>
      </top>
      <bottom/>
      <diagonal style="thin">
        <color indexed="64"/>
      </diagonal>
    </border>
    <border diagonalDown="1">
      <left/>
      <right/>
      <top style="thin">
        <color indexed="64"/>
      </top>
      <bottom/>
      <diagonal style="thin">
        <color indexed="64"/>
      </diagonal>
    </border>
    <border diagonalDown="1">
      <left/>
      <right style="thin">
        <color indexed="64"/>
      </right>
      <top style="thin">
        <color indexed="64"/>
      </top>
      <bottom/>
      <diagonal style="thin">
        <color indexed="64"/>
      </diagonal>
    </border>
    <border diagonalDown="1">
      <left style="thin">
        <color indexed="64"/>
      </left>
      <right/>
      <top/>
      <bottom style="thin">
        <color indexed="64"/>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right style="hair">
        <color indexed="64"/>
      </right>
      <top style="thin">
        <color indexed="64"/>
      </top>
      <bottom style="thin">
        <color indexed="64"/>
      </bottom>
      <diagonal/>
    </border>
    <border>
      <left/>
      <right style="hair">
        <color indexed="64"/>
      </right>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style="thin">
        <color indexed="8"/>
      </left>
      <right style="thin">
        <color indexed="8"/>
      </right>
      <top style="thin">
        <color indexed="64"/>
      </top>
      <bottom/>
      <diagonal/>
    </border>
    <border>
      <left style="thin">
        <color indexed="64"/>
      </left>
      <right style="thin">
        <color indexed="64"/>
      </right>
      <top style="double">
        <color indexed="64"/>
      </top>
      <bottom style="hair">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medium">
        <color indexed="64"/>
      </bottom>
      <diagonal/>
    </border>
    <border>
      <left style="thin">
        <color auto="1"/>
      </left>
      <right/>
      <top style="hair">
        <color indexed="64"/>
      </top>
      <bottom style="hair">
        <color indexed="64"/>
      </bottom>
      <diagonal/>
    </border>
    <border>
      <left style="thin">
        <color indexed="64"/>
      </left>
      <right/>
      <top style="hair">
        <color indexed="64"/>
      </top>
      <bottom style="thin">
        <color indexed="64"/>
      </bottom>
      <diagonal/>
    </border>
    <border>
      <left/>
      <right/>
      <top style="double">
        <color indexed="64"/>
      </top>
      <bottom/>
      <diagonal/>
    </border>
    <border>
      <left style="hair">
        <color indexed="64"/>
      </left>
      <right style="hair">
        <color indexed="64"/>
      </right>
      <top style="hair">
        <color indexed="64"/>
      </top>
      <bottom/>
      <diagonal/>
    </border>
    <border>
      <left style="thin">
        <color indexed="64"/>
      </left>
      <right style="hair">
        <color indexed="64"/>
      </right>
      <top style="hair">
        <color indexed="64"/>
      </top>
      <bottom/>
      <diagonal/>
    </border>
    <border>
      <left style="thin">
        <color indexed="23"/>
      </left>
      <right style="thin">
        <color indexed="23"/>
      </right>
      <top style="thin">
        <color indexed="23"/>
      </top>
      <bottom style="thin">
        <color indexed="23"/>
      </bottom>
      <diagonal/>
    </border>
    <border>
      <left/>
      <right style="double">
        <color indexed="64"/>
      </right>
      <top/>
      <bottom/>
      <diagonal/>
    </border>
    <border>
      <left/>
      <right/>
      <top style="double">
        <color indexed="64"/>
      </top>
      <bottom style="double">
        <color indexed="64"/>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right/>
      <top/>
      <bottom style="medium">
        <color indexed="0"/>
      </bottom>
      <diagonal/>
    </border>
    <border>
      <left style="thin">
        <color indexed="64"/>
      </left>
      <right style="thin">
        <color indexed="64"/>
      </right>
      <top style="hair">
        <color indexed="64"/>
      </top>
      <bottom style="thin">
        <color indexed="64"/>
      </bottom>
      <diagonal/>
    </border>
    <border>
      <left style="thin">
        <color rgb="FFB2B2B2"/>
      </left>
      <right style="thin">
        <color rgb="FFB2B2B2"/>
      </right>
      <top style="thin">
        <color rgb="FFB2B2B2"/>
      </top>
      <bottom style="thin">
        <color rgb="FFB2B2B2"/>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hair">
        <color indexed="64"/>
      </top>
      <bottom/>
      <diagonal/>
    </border>
    <border>
      <left style="thin">
        <color auto="1"/>
      </left>
      <right/>
      <top style="hair">
        <color auto="1"/>
      </top>
      <bottom/>
      <diagonal/>
    </border>
    <border>
      <left/>
      <right style="thin">
        <color indexed="64"/>
      </right>
      <top style="hair">
        <color indexed="64"/>
      </top>
      <bottom/>
      <diagonal/>
    </border>
    <border>
      <left style="thin">
        <color indexed="64"/>
      </left>
      <right/>
      <top/>
      <bottom style="thin">
        <color indexed="64"/>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top/>
      <bottom/>
      <diagonal/>
    </border>
    <border>
      <left style="double">
        <color indexed="64"/>
      </left>
      <right/>
      <top/>
      <bottom style="double">
        <color indexed="64"/>
      </bottom>
      <diagonal/>
    </border>
    <border>
      <left/>
      <right style="double">
        <color indexed="64"/>
      </right>
      <top/>
      <bottom style="double">
        <color indexed="64"/>
      </bottom>
      <diagonal/>
    </border>
    <border>
      <left/>
      <right style="thin">
        <color indexed="64"/>
      </right>
      <top style="thin">
        <color auto="1"/>
      </top>
      <bottom/>
      <diagonal/>
    </border>
    <border>
      <left style="thin">
        <color indexed="8"/>
      </left>
      <right style="thin">
        <color indexed="8"/>
      </right>
      <top/>
      <bottom style="thin">
        <color indexed="64"/>
      </bottom>
      <diagonal/>
    </border>
    <border>
      <left/>
      <right/>
      <top style="thin">
        <color indexed="64"/>
      </top>
      <bottom/>
      <diagonal/>
    </border>
    <border>
      <left style="thin">
        <color auto="1"/>
      </left>
      <right/>
      <top style="thin">
        <color auto="1"/>
      </top>
      <bottom/>
      <diagonal/>
    </border>
    <border>
      <left style="thin">
        <color auto="1"/>
      </left>
      <right/>
      <top style="thin">
        <color auto="1"/>
      </top>
      <bottom/>
      <diagonal/>
    </border>
    <border>
      <left style="thin">
        <color indexed="64"/>
      </left>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bottom style="thin">
        <color indexed="64"/>
      </bottom>
      <diagonal/>
    </border>
    <border>
      <left style="thin">
        <color auto="1"/>
      </left>
      <right/>
      <top/>
      <bottom style="thin">
        <color indexed="64"/>
      </bottom>
      <diagonal/>
    </border>
    <border>
      <left style="thin">
        <color auto="1"/>
      </left>
      <right style="thin">
        <color auto="1"/>
      </right>
      <top style="thin">
        <color auto="1"/>
      </top>
      <bottom/>
      <diagonal/>
    </border>
    <border>
      <left style="thin">
        <color auto="1"/>
      </left>
      <right/>
      <top style="thin">
        <color auto="1"/>
      </top>
      <bottom/>
      <diagonal/>
    </border>
  </borders>
  <cellStyleXfs count="58953">
    <xf numFmtId="0" fontId="0" fillId="0" borderId="0">
      <alignment vertical="center"/>
    </xf>
    <xf numFmtId="0" fontId="2" fillId="0" borderId="0">
      <alignment vertical="center"/>
    </xf>
    <xf numFmtId="41" fontId="9" fillId="0" borderId="0" applyFont="0" applyFill="0" applyBorder="0" applyAlignment="0" applyProtection="0">
      <alignment vertical="center"/>
    </xf>
    <xf numFmtId="0" fontId="9" fillId="0" borderId="0">
      <alignment vertical="center"/>
    </xf>
    <xf numFmtId="0" fontId="9" fillId="0" borderId="0"/>
    <xf numFmtId="0" fontId="9" fillId="0" borderId="0">
      <alignment vertical="center"/>
    </xf>
    <xf numFmtId="0" fontId="9" fillId="0" borderId="0">
      <alignment vertical="center"/>
    </xf>
    <xf numFmtId="9" fontId="9" fillId="0" borderId="0" applyFont="0" applyFill="0" applyBorder="0" applyAlignment="0" applyProtection="0">
      <alignment vertical="center"/>
    </xf>
    <xf numFmtId="0" fontId="9" fillId="0" borderId="0"/>
    <xf numFmtId="41" fontId="40" fillId="0" borderId="0" applyFont="0" applyFill="0" applyBorder="0" applyAlignment="0" applyProtection="0">
      <alignment vertical="center"/>
    </xf>
    <xf numFmtId="0" fontId="9" fillId="0" borderId="0"/>
    <xf numFmtId="0" fontId="42" fillId="4" borderId="0" applyNumberFormat="0" applyBorder="0" applyAlignment="0" applyProtection="0">
      <alignment vertical="center"/>
    </xf>
    <xf numFmtId="41" fontId="9" fillId="0" borderId="0" applyFont="0" applyFill="0" applyBorder="0" applyAlignment="0" applyProtection="0"/>
    <xf numFmtId="0" fontId="9" fillId="0" borderId="0">
      <alignment vertical="center"/>
    </xf>
    <xf numFmtId="0" fontId="9" fillId="0" borderId="0"/>
    <xf numFmtId="201" fontId="9" fillId="0" borderId="0" applyFont="0" applyFill="0" applyBorder="0" applyAlignment="0" applyProtection="0">
      <alignment vertical="center"/>
    </xf>
    <xf numFmtId="0" fontId="50" fillId="0" borderId="0"/>
    <xf numFmtId="202" fontId="9" fillId="0" borderId="0" applyFill="0" applyBorder="0" applyProtection="0"/>
    <xf numFmtId="0" fontId="54" fillId="0" borderId="0"/>
    <xf numFmtId="3" fontId="55" fillId="0" borderId="36">
      <alignment horizontal="centerContinuous" vertical="center"/>
    </xf>
    <xf numFmtId="3" fontId="56" fillId="0" borderId="37"/>
    <xf numFmtId="203" fontId="3" fillId="0" borderId="0">
      <alignment vertical="center"/>
    </xf>
    <xf numFmtId="4" fontId="3" fillId="0" borderId="0">
      <alignment vertical="center"/>
    </xf>
    <xf numFmtId="204" fontId="3" fillId="0" borderId="0">
      <alignment vertical="center"/>
    </xf>
    <xf numFmtId="3" fontId="3" fillId="0" borderId="0">
      <alignment vertical="center"/>
    </xf>
    <xf numFmtId="24" fontId="57" fillId="0" borderId="0" applyFont="0" applyFill="0" applyBorder="0" applyAlignment="0" applyProtection="0"/>
    <xf numFmtId="205" fontId="9" fillId="0" borderId="0" applyNumberFormat="0" applyFont="0" applyFill="0" applyBorder="0" applyAlignment="0" applyProtection="0"/>
    <xf numFmtId="206" fontId="57" fillId="0" borderId="0" applyNumberFormat="0" applyFont="0" applyFill="0" applyBorder="0" applyAlignment="0" applyProtection="0"/>
    <xf numFmtId="205" fontId="9" fillId="0" borderId="0" applyNumberFormat="0" applyFont="0" applyFill="0" applyBorder="0" applyAlignment="0" applyProtection="0"/>
    <xf numFmtId="206" fontId="57" fillId="0" borderId="0" applyNumberFormat="0" applyFont="0" applyFill="0" applyBorder="0" applyAlignment="0" applyProtection="0"/>
    <xf numFmtId="40" fontId="3" fillId="0" borderId="29"/>
    <xf numFmtId="0" fontId="58" fillId="0" borderId="0" applyFont="0" applyFill="0" applyBorder="0" applyAlignment="0" applyProtection="0"/>
    <xf numFmtId="0" fontId="3" fillId="0" borderId="0"/>
    <xf numFmtId="0" fontId="3" fillId="0" borderId="0"/>
    <xf numFmtId="0" fontId="59" fillId="0" borderId="0" applyFont="0" applyFill="0" applyBorder="0" applyAlignment="0" applyProtection="0"/>
    <xf numFmtId="0" fontId="59" fillId="0" borderId="0" applyFont="0" applyFill="0" applyBorder="0" applyAlignment="0" applyProtection="0"/>
    <xf numFmtId="0" fontId="59" fillId="0" borderId="0"/>
    <xf numFmtId="0" fontId="58" fillId="0" borderId="0" applyFont="0" applyFill="0" applyBorder="0" applyAlignment="0" applyProtection="0"/>
    <xf numFmtId="0" fontId="59" fillId="0" borderId="0" applyFont="0" applyFill="0" applyBorder="0" applyAlignment="0" applyProtection="0"/>
    <xf numFmtId="0" fontId="3" fillId="0" borderId="0" applyFont="0" applyFill="0" applyBorder="0" applyAlignment="0" applyProtection="0"/>
    <xf numFmtId="0" fontId="50" fillId="0" borderId="0"/>
    <xf numFmtId="0" fontId="60" fillId="0" borderId="0" applyFont="0" applyFill="0" applyBorder="0" applyAlignment="0" applyProtection="0"/>
    <xf numFmtId="0" fontId="50" fillId="0" borderId="0"/>
    <xf numFmtId="0" fontId="50" fillId="0" borderId="0"/>
    <xf numFmtId="0" fontId="60" fillId="0" borderId="0" applyFont="0" applyFill="0" applyBorder="0" applyAlignment="0" applyProtection="0"/>
    <xf numFmtId="0" fontId="60" fillId="0" borderId="0" applyFont="0" applyFill="0" applyBorder="0" applyAlignment="0" applyProtection="0"/>
    <xf numFmtId="0" fontId="50" fillId="0" borderId="0"/>
    <xf numFmtId="0" fontId="60" fillId="0" borderId="0"/>
    <xf numFmtId="0" fontId="50" fillId="0" borderId="0"/>
    <xf numFmtId="0" fontId="50" fillId="0" borderId="0"/>
    <xf numFmtId="0" fontId="61" fillId="0" borderId="0" applyProtection="0"/>
    <xf numFmtId="0" fontId="60" fillId="0" borderId="0" applyFont="0" applyFill="0" applyBorder="0" applyAlignment="0" applyProtection="0"/>
    <xf numFmtId="0" fontId="50" fillId="0" borderId="0"/>
    <xf numFmtId="0" fontId="61" fillId="0" borderId="0" applyProtection="0"/>
    <xf numFmtId="0" fontId="61" fillId="0" borderId="0" applyProtection="0"/>
    <xf numFmtId="0" fontId="50" fillId="0" borderId="0"/>
    <xf numFmtId="0" fontId="60" fillId="0" borderId="0" applyFont="0" applyFill="0" applyBorder="0" applyAlignment="0" applyProtection="0"/>
    <xf numFmtId="0" fontId="61" fillId="0" borderId="0" applyProtection="0"/>
    <xf numFmtId="0" fontId="61" fillId="0" borderId="0" applyProtection="0"/>
    <xf numFmtId="0" fontId="60" fillId="0" borderId="0" applyFont="0" applyFill="0" applyBorder="0" applyAlignment="0" applyProtection="0"/>
    <xf numFmtId="0" fontId="60" fillId="0" borderId="0" applyFont="0" applyFill="0" applyBorder="0" applyAlignment="0" applyProtection="0"/>
    <xf numFmtId="0" fontId="60" fillId="0" borderId="0" applyFont="0" applyFill="0" applyBorder="0" applyAlignment="0" applyProtection="0"/>
    <xf numFmtId="0" fontId="50" fillId="0" borderId="0"/>
    <xf numFmtId="0" fontId="60" fillId="0" borderId="0" applyFont="0" applyFill="0" applyBorder="0" applyAlignment="0" applyProtection="0"/>
    <xf numFmtId="0" fontId="60" fillId="0" borderId="0" applyFont="0" applyFill="0" applyBorder="0" applyAlignment="0" applyProtection="0"/>
    <xf numFmtId="0" fontId="50" fillId="0" borderId="0"/>
    <xf numFmtId="0" fontId="50" fillId="0" borderId="0"/>
    <xf numFmtId="0" fontId="61" fillId="0" borderId="0" applyProtection="0"/>
    <xf numFmtId="0" fontId="61" fillId="0" borderId="0" applyProtection="0"/>
    <xf numFmtId="0" fontId="50" fillId="0" borderId="0"/>
    <xf numFmtId="0" fontId="50" fillId="0" borderId="0"/>
    <xf numFmtId="0" fontId="50" fillId="0" borderId="0"/>
    <xf numFmtId="0" fontId="60" fillId="0" borderId="0" applyFont="0" applyFill="0" applyBorder="0" applyAlignment="0" applyProtection="0"/>
    <xf numFmtId="0" fontId="50" fillId="0" borderId="0"/>
    <xf numFmtId="0" fontId="60" fillId="0" borderId="0" applyFont="0" applyFill="0" applyBorder="0" applyAlignment="0" applyProtection="0"/>
    <xf numFmtId="0" fontId="60" fillId="0" borderId="0" applyFont="0" applyFill="0" applyBorder="0" applyAlignment="0" applyProtection="0"/>
    <xf numFmtId="0" fontId="50" fillId="0" borderId="0"/>
    <xf numFmtId="0" fontId="50" fillId="0" borderId="0"/>
    <xf numFmtId="0" fontId="62" fillId="0" borderId="0"/>
    <xf numFmtId="0" fontId="50" fillId="0" borderId="0"/>
    <xf numFmtId="0" fontId="57" fillId="0" borderId="0"/>
    <xf numFmtId="0" fontId="57" fillId="0" borderId="0"/>
    <xf numFmtId="0" fontId="61" fillId="0" borderId="0" applyProtection="0"/>
    <xf numFmtId="0" fontId="50" fillId="0" borderId="0"/>
    <xf numFmtId="0" fontId="9" fillId="0" borderId="0"/>
    <xf numFmtId="0" fontId="9" fillId="0" borderId="0"/>
    <xf numFmtId="0" fontId="9" fillId="0" borderId="0"/>
    <xf numFmtId="0" fontId="50" fillId="0" borderId="0"/>
    <xf numFmtId="0" fontId="62"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60" fillId="0" borderId="0" applyFont="0" applyFill="0" applyBorder="0" applyAlignment="0" applyProtection="0"/>
    <xf numFmtId="0" fontId="9" fillId="0" borderId="0"/>
    <xf numFmtId="0" fontId="9" fillId="0" borderId="0"/>
    <xf numFmtId="0" fontId="9" fillId="0" borderId="0"/>
    <xf numFmtId="0" fontId="9" fillId="0" borderId="0"/>
    <xf numFmtId="0" fontId="50" fillId="0" borderId="0"/>
    <xf numFmtId="0" fontId="62" fillId="0" borderId="0"/>
    <xf numFmtId="0" fontId="50" fillId="0" borderId="0"/>
    <xf numFmtId="0" fontId="57" fillId="0" borderId="0"/>
    <xf numFmtId="0" fontId="57" fillId="0" borderId="0"/>
    <xf numFmtId="0" fontId="50" fillId="0" borderId="0"/>
    <xf numFmtId="0" fontId="60" fillId="0" borderId="0" applyFont="0" applyFill="0" applyBorder="0" applyAlignment="0" applyProtection="0"/>
    <xf numFmtId="0" fontId="50" fillId="0" borderId="0"/>
    <xf numFmtId="0" fontId="60" fillId="0" borderId="0" applyFont="0" applyFill="0" applyBorder="0" applyAlignment="0" applyProtection="0"/>
    <xf numFmtId="0" fontId="60" fillId="0" borderId="0" applyFont="0" applyFill="0" applyBorder="0" applyAlignment="0" applyProtection="0"/>
    <xf numFmtId="0" fontId="60" fillId="0" borderId="0" applyFont="0" applyFill="0" applyBorder="0" applyAlignment="0" applyProtection="0"/>
    <xf numFmtId="0" fontId="50" fillId="0" borderId="0"/>
    <xf numFmtId="0" fontId="60" fillId="0" borderId="0" applyFont="0" applyFill="0" applyBorder="0" applyAlignment="0" applyProtection="0"/>
    <xf numFmtId="0" fontId="60" fillId="0" borderId="0" applyFont="0" applyFill="0" applyBorder="0" applyAlignment="0" applyProtection="0"/>
    <xf numFmtId="0" fontId="60" fillId="0" borderId="0" applyFont="0" applyFill="0" applyBorder="0" applyAlignment="0" applyProtection="0"/>
    <xf numFmtId="0" fontId="60"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60" fillId="0" borderId="0"/>
    <xf numFmtId="0" fontId="61" fillId="0" borderId="0" applyProtection="0"/>
    <xf numFmtId="0" fontId="60" fillId="0" borderId="0" applyFont="0" applyFill="0" applyBorder="0" applyAlignment="0" applyProtection="0"/>
    <xf numFmtId="0" fontId="60" fillId="0" borderId="0" applyFont="0" applyFill="0" applyBorder="0" applyAlignment="0" applyProtection="0"/>
    <xf numFmtId="0" fontId="50" fillId="0" borderId="0"/>
    <xf numFmtId="0" fontId="50" fillId="0" borderId="0"/>
    <xf numFmtId="0" fontId="63" fillId="0" borderId="0"/>
    <xf numFmtId="0" fontId="60" fillId="0" borderId="0"/>
    <xf numFmtId="0" fontId="50"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0" fillId="0" borderId="0"/>
    <xf numFmtId="0" fontId="60" fillId="0" borderId="0" applyFont="0" applyFill="0" applyBorder="0" applyAlignment="0" applyProtection="0"/>
    <xf numFmtId="0" fontId="50" fillId="0" borderId="0"/>
    <xf numFmtId="0" fontId="60" fillId="0" borderId="0" applyFont="0" applyFill="0" applyBorder="0" applyAlignment="0" applyProtection="0"/>
    <xf numFmtId="0" fontId="9" fillId="0" borderId="0"/>
    <xf numFmtId="0" fontId="9" fillId="0" borderId="0"/>
    <xf numFmtId="0" fontId="9" fillId="0" borderId="0"/>
    <xf numFmtId="0" fontId="9" fillId="0" borderId="0"/>
    <xf numFmtId="0" fontId="50" fillId="0" borderId="0"/>
    <xf numFmtId="0" fontId="60"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60" fillId="0" borderId="0" applyFont="0" applyFill="0" applyBorder="0" applyAlignment="0" applyProtection="0"/>
    <xf numFmtId="0" fontId="60" fillId="0" borderId="0" applyFont="0" applyFill="0" applyBorder="0" applyAlignment="0" applyProtection="0"/>
    <xf numFmtId="0" fontId="50" fillId="0" borderId="0"/>
    <xf numFmtId="0" fontId="60" fillId="0" borderId="0"/>
    <xf numFmtId="0" fontId="9" fillId="0" borderId="0"/>
    <xf numFmtId="0" fontId="60" fillId="0" borderId="0" applyFont="0" applyFill="0" applyBorder="0" applyAlignment="0" applyProtection="0"/>
    <xf numFmtId="0" fontId="9" fillId="0" borderId="0"/>
    <xf numFmtId="0" fontId="50" fillId="0" borderId="0"/>
    <xf numFmtId="0" fontId="50" fillId="0" borderId="0"/>
    <xf numFmtId="0" fontId="50"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0" fillId="0" borderId="0"/>
    <xf numFmtId="0" fontId="62" fillId="0" borderId="0"/>
    <xf numFmtId="0" fontId="50" fillId="0" borderId="0"/>
    <xf numFmtId="0" fontId="57" fillId="0" borderId="0"/>
    <xf numFmtId="0" fontId="50" fillId="0" borderId="0"/>
    <xf numFmtId="0" fontId="50" fillId="0" borderId="0"/>
    <xf numFmtId="0" fontId="50" fillId="0" borderId="0"/>
    <xf numFmtId="0" fontId="50" fillId="0" borderId="0"/>
    <xf numFmtId="0" fontId="50" fillId="0" borderId="0"/>
    <xf numFmtId="0" fontId="50" fillId="0" borderId="0"/>
    <xf numFmtId="0" fontId="60" fillId="0" borderId="0" applyFont="0" applyFill="0" applyBorder="0" applyAlignment="0" applyProtection="0"/>
    <xf numFmtId="0" fontId="50" fillId="0" borderId="0"/>
    <xf numFmtId="0" fontId="60"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0" fillId="0" borderId="0"/>
    <xf numFmtId="0" fontId="50" fillId="0" borderId="0"/>
    <xf numFmtId="0" fontId="50" fillId="0" borderId="0"/>
    <xf numFmtId="0" fontId="50" fillId="0" borderId="0"/>
    <xf numFmtId="0" fontId="9" fillId="0" borderId="0"/>
    <xf numFmtId="0" fontId="9" fillId="0" borderId="0"/>
    <xf numFmtId="0" fontId="9" fillId="0" borderId="0"/>
    <xf numFmtId="0" fontId="9" fillId="0" borderId="0"/>
    <xf numFmtId="0" fontId="60" fillId="0" borderId="0" applyFont="0" applyFill="0" applyBorder="0" applyAlignment="0" applyProtection="0"/>
    <xf numFmtId="0" fontId="60" fillId="0" borderId="0" applyFont="0" applyFill="0" applyBorder="0" applyAlignment="0" applyProtection="0"/>
    <xf numFmtId="0" fontId="60" fillId="0" borderId="0" applyFont="0" applyFill="0" applyBorder="0" applyAlignment="0" applyProtection="0"/>
    <xf numFmtId="0" fontId="60" fillId="0" borderId="0" applyFont="0" applyFill="0" applyBorder="0" applyAlignment="0" applyProtection="0"/>
    <xf numFmtId="0" fontId="9" fillId="0" borderId="0"/>
    <xf numFmtId="0" fontId="9" fillId="0" borderId="0"/>
    <xf numFmtId="0" fontId="9" fillId="0" borderId="0"/>
    <xf numFmtId="0" fontId="9" fillId="0" borderId="0"/>
    <xf numFmtId="0" fontId="50" fillId="0" borderId="0"/>
    <xf numFmtId="0" fontId="50" fillId="0" borderId="0"/>
    <xf numFmtId="0" fontId="50" fillId="0" borderId="0"/>
    <xf numFmtId="0" fontId="50" fillId="0" borderId="0"/>
    <xf numFmtId="0" fontId="50" fillId="0" borderId="0"/>
    <xf numFmtId="0" fontId="61" fillId="0" borderId="0" applyProtection="0"/>
    <xf numFmtId="0" fontId="60" fillId="0" borderId="0" applyFont="0" applyFill="0" applyBorder="0" applyAlignment="0" applyProtection="0"/>
    <xf numFmtId="0" fontId="60" fillId="0" borderId="0" applyFont="0" applyFill="0" applyBorder="0" applyAlignment="0" applyProtection="0"/>
    <xf numFmtId="0" fontId="50" fillId="0" borderId="0"/>
    <xf numFmtId="0" fontId="60" fillId="0" borderId="0" applyFont="0" applyFill="0" applyBorder="0" applyAlignment="0" applyProtection="0"/>
    <xf numFmtId="0" fontId="60" fillId="0" borderId="0" applyFont="0" applyFill="0" applyBorder="0" applyAlignment="0" applyProtection="0"/>
    <xf numFmtId="0" fontId="50" fillId="0" borderId="0"/>
    <xf numFmtId="0" fontId="50" fillId="0" borderId="0"/>
    <xf numFmtId="0" fontId="50" fillId="0" borderId="0"/>
    <xf numFmtId="0" fontId="50" fillId="0" borderId="0"/>
    <xf numFmtId="0" fontId="60" fillId="0" borderId="0" applyFont="0" applyFill="0" applyBorder="0" applyAlignment="0" applyProtection="0"/>
    <xf numFmtId="0" fontId="60" fillId="0" borderId="0" applyFont="0" applyFill="0" applyBorder="0" applyAlignment="0" applyProtection="0"/>
    <xf numFmtId="0" fontId="60"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62" fillId="0" borderId="0"/>
    <xf numFmtId="0" fontId="62"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0"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0" fillId="0" borderId="0"/>
    <xf numFmtId="0" fontId="9" fillId="0" borderId="0"/>
    <xf numFmtId="0" fontId="9" fillId="0" borderId="0"/>
    <xf numFmtId="0" fontId="9" fillId="0" borderId="0"/>
    <xf numFmtId="0" fontId="9" fillId="0" borderId="0"/>
    <xf numFmtId="0" fontId="9" fillId="0" borderId="0"/>
    <xf numFmtId="0" fontId="9" fillId="0" borderId="0"/>
    <xf numFmtId="0" fontId="63"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0" fillId="0" borderId="0"/>
    <xf numFmtId="0" fontId="50" fillId="0" borderId="0"/>
    <xf numFmtId="0" fontId="9" fillId="0" borderId="0"/>
    <xf numFmtId="0" fontId="9" fillId="0" borderId="0"/>
    <xf numFmtId="0" fontId="9" fillId="0" borderId="0"/>
    <xf numFmtId="0" fontId="9" fillId="0" borderId="0"/>
    <xf numFmtId="0" fontId="50" fillId="0" borderId="0"/>
    <xf numFmtId="0" fontId="60" fillId="0" borderId="0" applyFont="0" applyFill="0" applyBorder="0" applyAlignment="0" applyProtection="0"/>
    <xf numFmtId="0" fontId="60" fillId="0" borderId="0" applyFont="0" applyFill="0" applyBorder="0" applyAlignment="0" applyProtection="0"/>
    <xf numFmtId="0" fontId="60" fillId="0" borderId="0" applyFont="0" applyFill="0" applyBorder="0" applyAlignment="0" applyProtection="0"/>
    <xf numFmtId="0" fontId="50" fillId="0" borderId="0"/>
    <xf numFmtId="0" fontId="9" fillId="0" borderId="0"/>
    <xf numFmtId="0" fontId="9" fillId="0" borderId="0"/>
    <xf numFmtId="0" fontId="50" fillId="0" borderId="0"/>
    <xf numFmtId="0" fontId="50"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0" fillId="0" borderId="0"/>
    <xf numFmtId="0" fontId="50" fillId="0" borderId="0"/>
    <xf numFmtId="0" fontId="57" fillId="0" borderId="0"/>
    <xf numFmtId="0" fontId="62" fillId="0" borderId="0"/>
    <xf numFmtId="0" fontId="50" fillId="0" borderId="0"/>
    <xf numFmtId="0" fontId="50" fillId="0" borderId="0"/>
    <xf numFmtId="0" fontId="9" fillId="0" borderId="0"/>
    <xf numFmtId="0" fontId="9" fillId="0" borderId="0"/>
    <xf numFmtId="0" fontId="9" fillId="0" borderId="0"/>
    <xf numFmtId="0" fontId="9" fillId="0" borderId="0"/>
    <xf numFmtId="0" fontId="62" fillId="0" borderId="0"/>
    <xf numFmtId="0" fontId="50" fillId="0" borderId="0"/>
    <xf numFmtId="0" fontId="9" fillId="0" borderId="0"/>
    <xf numFmtId="0" fontId="9" fillId="0" borderId="0"/>
    <xf numFmtId="0" fontId="9" fillId="0" borderId="0"/>
    <xf numFmtId="0" fontId="9" fillId="0" borderId="0"/>
    <xf numFmtId="0" fontId="9" fillId="0" borderId="0"/>
    <xf numFmtId="0" fontId="9" fillId="0" borderId="0"/>
    <xf numFmtId="0" fontId="60" fillId="0" borderId="0" applyFont="0" applyFill="0" applyBorder="0" applyAlignment="0" applyProtection="0"/>
    <xf numFmtId="0" fontId="61" fillId="0" borderId="0" applyProtection="0"/>
    <xf numFmtId="0" fontId="60" fillId="0" borderId="0" applyFont="0" applyFill="0" applyBorder="0" applyAlignment="0" applyProtection="0"/>
    <xf numFmtId="0" fontId="50" fillId="0" borderId="0"/>
    <xf numFmtId="0" fontId="50" fillId="0" borderId="0"/>
    <xf numFmtId="0" fontId="61" fillId="0" borderId="0" applyProtection="0"/>
    <xf numFmtId="0" fontId="50" fillId="0" borderId="0"/>
    <xf numFmtId="0" fontId="57" fillId="0" borderId="0"/>
    <xf numFmtId="0" fontId="9"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9" fillId="0" borderId="0"/>
    <xf numFmtId="0" fontId="60" fillId="0" borderId="0" applyFont="0" applyFill="0" applyBorder="0" applyAlignment="0" applyProtection="0"/>
    <xf numFmtId="0" fontId="50"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0" fillId="0" borderId="0"/>
    <xf numFmtId="0" fontId="57" fillId="0" borderId="0"/>
    <xf numFmtId="0" fontId="50" fillId="0" borderId="0"/>
    <xf numFmtId="0" fontId="50" fillId="0" borderId="0"/>
    <xf numFmtId="0" fontId="57" fillId="0" borderId="0"/>
    <xf numFmtId="0" fontId="57" fillId="0" borderId="0"/>
    <xf numFmtId="0" fontId="50" fillId="0" borderId="0"/>
    <xf numFmtId="0" fontId="57" fillId="0" borderId="0"/>
    <xf numFmtId="0" fontId="50" fillId="0" borderId="0"/>
    <xf numFmtId="0" fontId="57" fillId="0" borderId="0"/>
    <xf numFmtId="0" fontId="50" fillId="0" borderId="0"/>
    <xf numFmtId="0" fontId="57" fillId="0" borderId="0"/>
    <xf numFmtId="0" fontId="62" fillId="0" borderId="0"/>
    <xf numFmtId="0" fontId="57" fillId="0" borderId="0"/>
    <xf numFmtId="0" fontId="50" fillId="0" borderId="0"/>
    <xf numFmtId="0" fontId="62" fillId="0" borderId="0"/>
    <xf numFmtId="0" fontId="50" fillId="0" borderId="0"/>
    <xf numFmtId="0" fontId="50" fillId="0" borderId="0"/>
    <xf numFmtId="0" fontId="57" fillId="0" borderId="0"/>
    <xf numFmtId="0" fontId="60" fillId="0" borderId="0" applyFont="0" applyFill="0" applyBorder="0" applyAlignment="0" applyProtection="0"/>
    <xf numFmtId="0" fontId="60" fillId="0" borderId="0" applyFont="0" applyFill="0" applyBorder="0" applyAlignment="0" applyProtection="0"/>
    <xf numFmtId="0" fontId="50" fillId="0" borderId="0"/>
    <xf numFmtId="0" fontId="50" fillId="0" borderId="0"/>
    <xf numFmtId="0" fontId="50" fillId="0" borderId="0"/>
    <xf numFmtId="0" fontId="50" fillId="0" borderId="0"/>
    <xf numFmtId="0" fontId="50" fillId="0" borderId="0"/>
    <xf numFmtId="0" fontId="50" fillId="0" borderId="0"/>
    <xf numFmtId="0" fontId="61" fillId="0" borderId="0" applyProtection="0"/>
    <xf numFmtId="0" fontId="9" fillId="0" borderId="0"/>
    <xf numFmtId="0" fontId="50"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0"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0" fillId="0" borderId="0"/>
    <xf numFmtId="0" fontId="60" fillId="0" borderId="0" applyFont="0" applyFill="0" applyBorder="0" applyAlignment="0" applyProtection="0"/>
    <xf numFmtId="0" fontId="50" fillId="0" borderId="0"/>
    <xf numFmtId="0" fontId="60" fillId="0" borderId="0" applyFont="0" applyFill="0" applyBorder="0" applyAlignment="0" applyProtection="0"/>
    <xf numFmtId="0" fontId="61" fillId="0" borderId="0" applyProtection="0"/>
    <xf numFmtId="0" fontId="9" fillId="0" borderId="0"/>
    <xf numFmtId="0" fontId="9" fillId="0" borderId="0"/>
    <xf numFmtId="0" fontId="9" fillId="0" borderId="0"/>
    <xf numFmtId="0" fontId="9" fillId="0" borderId="0"/>
    <xf numFmtId="0" fontId="50" fillId="0" borderId="0"/>
    <xf numFmtId="0" fontId="50" fillId="0" borderId="0"/>
    <xf numFmtId="0" fontId="60" fillId="0" borderId="0"/>
    <xf numFmtId="0" fontId="9" fillId="0" borderId="0"/>
    <xf numFmtId="0" fontId="9" fillId="0" borderId="0"/>
    <xf numFmtId="0" fontId="9" fillId="0" borderId="0"/>
    <xf numFmtId="0" fontId="9" fillId="0" borderId="0"/>
    <xf numFmtId="0" fontId="50" fillId="0" borderId="0"/>
    <xf numFmtId="0" fontId="50"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0" fillId="0" borderId="0"/>
    <xf numFmtId="0" fontId="9" fillId="0" borderId="0"/>
    <xf numFmtId="0" fontId="9" fillId="0" borderId="0"/>
    <xf numFmtId="0" fontId="9" fillId="0" borderId="0"/>
    <xf numFmtId="0" fontId="50" fillId="0" borderId="0"/>
    <xf numFmtId="0" fontId="60" fillId="0" borderId="0" applyFont="0" applyFill="0" applyBorder="0" applyAlignment="0" applyProtection="0"/>
    <xf numFmtId="0" fontId="9" fillId="0" borderId="0"/>
    <xf numFmtId="0" fontId="9" fillId="0" borderId="0"/>
    <xf numFmtId="0" fontId="9" fillId="0" borderId="0"/>
    <xf numFmtId="0" fontId="9" fillId="0" borderId="0"/>
    <xf numFmtId="194" fontId="64" fillId="0" borderId="0">
      <protection locked="0"/>
    </xf>
    <xf numFmtId="0" fontId="50" fillId="0" borderId="0" applyFont="0" applyFill="0" applyBorder="0" applyAlignment="0" applyProtection="0"/>
    <xf numFmtId="0" fontId="50" fillId="0" borderId="0" applyFont="0" applyFill="0" applyBorder="0" applyAlignment="0" applyProtection="0"/>
    <xf numFmtId="207" fontId="9" fillId="0" borderId="0" applyFont="0" applyFill="0" applyBorder="0" applyProtection="0">
      <alignment vertical="center"/>
    </xf>
    <xf numFmtId="208" fontId="9" fillId="0" borderId="0">
      <alignment vertical="center"/>
    </xf>
    <xf numFmtId="189" fontId="9" fillId="0" borderId="0" applyFont="0" applyFill="0" applyBorder="0" applyAlignment="0" applyProtection="0">
      <alignment vertical="center"/>
    </xf>
    <xf numFmtId="0" fontId="65" fillId="0" borderId="0"/>
    <xf numFmtId="194" fontId="64" fillId="0" borderId="0">
      <protection locked="0"/>
    </xf>
    <xf numFmtId="194" fontId="64" fillId="0" borderId="0">
      <protection locked="0"/>
    </xf>
    <xf numFmtId="209" fontId="66" fillId="0" borderId="37">
      <alignment vertical="center"/>
    </xf>
    <xf numFmtId="209" fontId="66" fillId="0" borderId="37">
      <alignment vertical="center"/>
    </xf>
    <xf numFmtId="209" fontId="66" fillId="0" borderId="37">
      <alignment vertical="center"/>
    </xf>
    <xf numFmtId="209" fontId="66" fillId="0" borderId="37">
      <alignment vertical="center"/>
    </xf>
    <xf numFmtId="9" fontId="54" fillId="0" borderId="0">
      <alignment vertical="center"/>
    </xf>
    <xf numFmtId="3" fontId="56" fillId="0" borderId="37"/>
    <xf numFmtId="193" fontId="54" fillId="0" borderId="0">
      <alignment vertical="center"/>
    </xf>
    <xf numFmtId="3" fontId="56" fillId="0" borderId="37"/>
    <xf numFmtId="10" fontId="54" fillId="0" borderId="0">
      <alignment vertical="center"/>
    </xf>
    <xf numFmtId="210" fontId="54" fillId="0" borderId="0">
      <alignment vertical="center"/>
    </xf>
    <xf numFmtId="211" fontId="54" fillId="0" borderId="0">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66" fillId="0" borderId="37">
      <alignment vertical="center"/>
    </xf>
    <xf numFmtId="209" fontId="66" fillId="0" borderId="37">
      <alignment vertical="center"/>
    </xf>
    <xf numFmtId="209" fontId="66" fillId="0" borderId="37">
      <alignment vertical="center"/>
    </xf>
    <xf numFmtId="209" fontId="66" fillId="0" borderId="37">
      <alignment vertical="center"/>
    </xf>
    <xf numFmtId="209" fontId="66" fillId="0" borderId="37">
      <alignment vertical="center"/>
    </xf>
    <xf numFmtId="209" fontId="66" fillId="0" borderId="37">
      <alignment vertical="center"/>
    </xf>
    <xf numFmtId="209" fontId="66" fillId="0" borderId="37">
      <alignment vertical="center"/>
    </xf>
    <xf numFmtId="209" fontId="66" fillId="0" borderId="37">
      <alignment vertical="center"/>
    </xf>
    <xf numFmtId="209" fontId="66" fillId="0" borderId="37">
      <alignment vertical="center"/>
    </xf>
    <xf numFmtId="209" fontId="66" fillId="0" borderId="37">
      <alignment vertical="center"/>
    </xf>
    <xf numFmtId="209" fontId="66" fillId="0" borderId="37">
      <alignment vertical="center"/>
    </xf>
    <xf numFmtId="209" fontId="66"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50" fillId="0" borderId="37">
      <alignment vertical="center"/>
    </xf>
    <xf numFmtId="209" fontId="50" fillId="0" borderId="37">
      <alignment vertical="center"/>
    </xf>
    <xf numFmtId="209" fontId="50" fillId="0" borderId="37">
      <alignment vertical="center"/>
    </xf>
    <xf numFmtId="209" fontId="50"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09" fontId="9" fillId="0" borderId="37">
      <alignment vertical="center"/>
    </xf>
    <xf numFmtId="212" fontId="3" fillId="0" borderId="0">
      <alignment vertical="center"/>
    </xf>
    <xf numFmtId="0" fontId="67" fillId="0" borderId="61"/>
    <xf numFmtId="0" fontId="68" fillId="0" borderId="61"/>
    <xf numFmtId="3" fontId="69" fillId="0" borderId="14">
      <alignment horizontal="right" vertical="center"/>
    </xf>
    <xf numFmtId="0" fontId="70" fillId="0" borderId="0">
      <alignment horizontal="center" vertical="center"/>
    </xf>
    <xf numFmtId="3" fontId="69" fillId="0" borderId="14">
      <alignment horizontal="right" vertical="center"/>
    </xf>
    <xf numFmtId="3" fontId="69" fillId="0" borderId="14">
      <alignment horizontal="right" vertical="center"/>
    </xf>
    <xf numFmtId="3" fontId="69" fillId="0" borderId="14">
      <alignment horizontal="right" vertical="center"/>
    </xf>
    <xf numFmtId="3" fontId="69" fillId="0" borderId="14">
      <alignment horizontal="right" vertical="center"/>
    </xf>
    <xf numFmtId="3" fontId="69" fillId="0" borderId="14">
      <alignment horizontal="right" vertical="center"/>
    </xf>
    <xf numFmtId="3" fontId="69" fillId="0" borderId="14">
      <alignment horizontal="right" vertical="center"/>
    </xf>
    <xf numFmtId="3" fontId="69" fillId="0" borderId="14">
      <alignment horizontal="right" vertical="center"/>
    </xf>
    <xf numFmtId="3" fontId="69" fillId="0" borderId="14">
      <alignment horizontal="right" vertical="center"/>
    </xf>
    <xf numFmtId="3" fontId="69" fillId="0" borderId="14">
      <alignment horizontal="right" vertical="center"/>
    </xf>
    <xf numFmtId="3" fontId="69" fillId="0" borderId="14">
      <alignment horizontal="right" vertical="center"/>
    </xf>
    <xf numFmtId="3" fontId="69" fillId="0" borderId="14">
      <alignment horizontal="right" vertical="center"/>
    </xf>
    <xf numFmtId="3" fontId="69" fillId="0" borderId="14">
      <alignment horizontal="right" vertical="center"/>
    </xf>
    <xf numFmtId="3" fontId="69" fillId="0" borderId="14">
      <alignment horizontal="right" vertical="center"/>
    </xf>
    <xf numFmtId="3" fontId="69" fillId="0" borderId="14">
      <alignment horizontal="right" vertical="center"/>
    </xf>
    <xf numFmtId="3" fontId="69" fillId="0" borderId="14">
      <alignment horizontal="right" vertical="center"/>
    </xf>
    <xf numFmtId="3" fontId="69" fillId="0" borderId="14">
      <alignment horizontal="right" vertical="center"/>
    </xf>
    <xf numFmtId="3" fontId="69" fillId="0" borderId="14">
      <alignment horizontal="right" vertical="center"/>
    </xf>
    <xf numFmtId="3" fontId="69" fillId="0" borderId="14">
      <alignment horizontal="right" vertical="center"/>
    </xf>
    <xf numFmtId="3" fontId="69" fillId="0" borderId="14">
      <alignment horizontal="right" vertical="center"/>
    </xf>
    <xf numFmtId="3" fontId="69" fillId="0" borderId="14">
      <alignment horizontal="right" vertical="center"/>
    </xf>
    <xf numFmtId="3" fontId="69" fillId="0" borderId="14">
      <alignment horizontal="right" vertical="center"/>
    </xf>
    <xf numFmtId="3" fontId="69" fillId="0" borderId="14">
      <alignment horizontal="right" vertical="center"/>
    </xf>
    <xf numFmtId="3" fontId="69" fillId="0" borderId="14">
      <alignment horizontal="right" vertical="center"/>
    </xf>
    <xf numFmtId="3" fontId="69" fillId="0" borderId="14">
      <alignment horizontal="right" vertical="center"/>
    </xf>
    <xf numFmtId="3" fontId="69" fillId="0" borderId="14">
      <alignment horizontal="right" vertical="center"/>
    </xf>
    <xf numFmtId="3" fontId="69" fillId="0" borderId="14">
      <alignment horizontal="right" vertical="center"/>
    </xf>
    <xf numFmtId="3" fontId="69" fillId="0" borderId="14">
      <alignment horizontal="right" vertical="center"/>
    </xf>
    <xf numFmtId="3" fontId="69" fillId="0" borderId="14">
      <alignment horizontal="right" vertical="center"/>
    </xf>
    <xf numFmtId="3" fontId="69" fillId="0" borderId="14">
      <alignment horizontal="right" vertical="center"/>
    </xf>
    <xf numFmtId="3" fontId="69" fillId="0" borderId="14">
      <alignment horizontal="right" vertical="center"/>
    </xf>
    <xf numFmtId="3" fontId="69" fillId="0" borderId="14">
      <alignment horizontal="right" vertical="center"/>
    </xf>
    <xf numFmtId="3" fontId="69" fillId="0" borderId="14">
      <alignment horizontal="right" vertical="center"/>
    </xf>
    <xf numFmtId="3" fontId="69" fillId="0" borderId="14">
      <alignment horizontal="right" vertical="center"/>
    </xf>
    <xf numFmtId="3" fontId="69" fillId="0" borderId="14">
      <alignment horizontal="right" vertical="center"/>
    </xf>
    <xf numFmtId="3" fontId="69" fillId="0" borderId="14">
      <alignment horizontal="right" vertical="center"/>
    </xf>
    <xf numFmtId="3" fontId="69" fillId="0" borderId="14">
      <alignment horizontal="right" vertical="center"/>
    </xf>
    <xf numFmtId="3" fontId="69" fillId="0" borderId="14">
      <alignment horizontal="right" vertical="center"/>
    </xf>
    <xf numFmtId="41" fontId="3" fillId="0" borderId="0">
      <alignment horizontal="center" vertical="center"/>
    </xf>
    <xf numFmtId="213" fontId="3" fillId="0" borderId="0">
      <alignment horizontal="center" vertical="center"/>
    </xf>
    <xf numFmtId="0" fontId="3" fillId="0" borderId="0">
      <alignment horizontal="center" vertical="center"/>
    </xf>
    <xf numFmtId="214" fontId="71" fillId="0" borderId="0">
      <alignment horizontal="center" vertical="center"/>
    </xf>
    <xf numFmtId="0" fontId="72" fillId="0" borderId="0"/>
    <xf numFmtId="0" fontId="72" fillId="0" borderId="0"/>
    <xf numFmtId="0" fontId="72" fillId="0" borderId="0"/>
    <xf numFmtId="3" fontId="69" fillId="0" borderId="14">
      <alignment horizontal="right" vertical="center"/>
    </xf>
    <xf numFmtId="3" fontId="69" fillId="0" borderId="14">
      <alignment horizontal="right" vertical="center"/>
    </xf>
    <xf numFmtId="3" fontId="69" fillId="0" borderId="14">
      <alignment horizontal="right" vertical="center"/>
    </xf>
    <xf numFmtId="0" fontId="73" fillId="0" borderId="0"/>
    <xf numFmtId="0" fontId="9" fillId="0" borderId="0"/>
    <xf numFmtId="0" fontId="74" fillId="0" borderId="0">
      <alignment vertical="center"/>
    </xf>
    <xf numFmtId="2" fontId="69" fillId="0" borderId="14">
      <alignment horizontal="right" vertical="center"/>
    </xf>
    <xf numFmtId="0" fontId="3" fillId="0" borderId="13">
      <alignment horizont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2" fontId="69" fillId="0" borderId="14">
      <alignment horizontal="right" vertical="center"/>
    </xf>
    <xf numFmtId="0" fontId="40" fillId="13" borderId="0" applyNumberFormat="0" applyBorder="0" applyAlignment="0" applyProtection="0">
      <alignment vertical="center"/>
    </xf>
    <xf numFmtId="0" fontId="40" fillId="13" borderId="0" applyNumberFormat="0" applyBorder="0" applyAlignment="0" applyProtection="0">
      <alignment vertical="center"/>
    </xf>
    <xf numFmtId="0" fontId="40" fillId="14" borderId="0" applyNumberFormat="0" applyBorder="0" applyAlignment="0" applyProtection="0">
      <alignment vertical="center"/>
    </xf>
    <xf numFmtId="0" fontId="40" fillId="14" borderId="0" applyNumberFormat="0" applyBorder="0" applyAlignment="0" applyProtection="0">
      <alignment vertical="center"/>
    </xf>
    <xf numFmtId="0" fontId="40" fillId="15" borderId="0" applyNumberFormat="0" applyBorder="0" applyAlignment="0" applyProtection="0">
      <alignment vertical="center"/>
    </xf>
    <xf numFmtId="0" fontId="40" fillId="15" borderId="0" applyNumberFormat="0" applyBorder="0" applyAlignment="0" applyProtection="0">
      <alignment vertical="center"/>
    </xf>
    <xf numFmtId="0" fontId="40" fillId="16" borderId="0" applyNumberFormat="0" applyBorder="0" applyAlignment="0" applyProtection="0">
      <alignment vertical="center"/>
    </xf>
    <xf numFmtId="0" fontId="40" fillId="16" borderId="0" applyNumberFormat="0" applyBorder="0" applyAlignment="0" applyProtection="0">
      <alignment vertical="center"/>
    </xf>
    <xf numFmtId="0" fontId="40" fillId="17" borderId="0" applyNumberFormat="0" applyBorder="0" applyAlignment="0" applyProtection="0">
      <alignment vertical="center"/>
    </xf>
    <xf numFmtId="0" fontId="40" fillId="18" borderId="0" applyNumberFormat="0" applyBorder="0" applyAlignment="0" applyProtection="0">
      <alignment vertical="center"/>
    </xf>
    <xf numFmtId="0" fontId="40" fillId="18" borderId="0" applyNumberFormat="0" applyBorder="0" applyAlignment="0" applyProtection="0">
      <alignment vertical="center"/>
    </xf>
    <xf numFmtId="194" fontId="64" fillId="0" borderId="0">
      <protection locked="0"/>
    </xf>
    <xf numFmtId="0" fontId="40" fillId="19" borderId="0" applyNumberFormat="0" applyBorder="0" applyAlignment="0" applyProtection="0">
      <alignment vertical="center"/>
    </xf>
    <xf numFmtId="0" fontId="40" fillId="19" borderId="0" applyNumberFormat="0" applyBorder="0" applyAlignment="0" applyProtection="0">
      <alignment vertical="center"/>
    </xf>
    <xf numFmtId="0" fontId="40" fillId="20" borderId="0" applyNumberFormat="0" applyBorder="0" applyAlignment="0" applyProtection="0">
      <alignment vertical="center"/>
    </xf>
    <xf numFmtId="0" fontId="40" fillId="20" borderId="0" applyNumberFormat="0" applyBorder="0" applyAlignment="0" applyProtection="0">
      <alignment vertical="center"/>
    </xf>
    <xf numFmtId="0" fontId="40" fillId="21" borderId="0" applyNumberFormat="0" applyBorder="0" applyAlignment="0" applyProtection="0">
      <alignment vertical="center"/>
    </xf>
    <xf numFmtId="0" fontId="40" fillId="21" borderId="0" applyNumberFormat="0" applyBorder="0" applyAlignment="0" applyProtection="0">
      <alignment vertical="center"/>
    </xf>
    <xf numFmtId="0" fontId="40" fillId="16" borderId="0" applyNumberFormat="0" applyBorder="0" applyAlignment="0" applyProtection="0">
      <alignment vertical="center"/>
    </xf>
    <xf numFmtId="0" fontId="40" fillId="16" borderId="0" applyNumberFormat="0" applyBorder="0" applyAlignment="0" applyProtection="0">
      <alignment vertical="center"/>
    </xf>
    <xf numFmtId="0" fontId="40" fillId="19" borderId="0" applyNumberFormat="0" applyBorder="0" applyAlignment="0" applyProtection="0">
      <alignment vertical="center"/>
    </xf>
    <xf numFmtId="0" fontId="40" fillId="19" borderId="0" applyNumberFormat="0" applyBorder="0" applyAlignment="0" applyProtection="0">
      <alignment vertical="center"/>
    </xf>
    <xf numFmtId="0" fontId="40" fillId="22" borderId="0" applyNumberFormat="0" applyBorder="0" applyAlignment="0" applyProtection="0">
      <alignment vertical="center"/>
    </xf>
    <xf numFmtId="0" fontId="40" fillId="22" borderId="0" applyNumberFormat="0" applyBorder="0" applyAlignment="0" applyProtection="0">
      <alignment vertical="center"/>
    </xf>
    <xf numFmtId="3" fontId="75" fillId="0" borderId="34">
      <alignment horizontal="right"/>
    </xf>
    <xf numFmtId="3" fontId="75" fillId="0" borderId="34">
      <alignment horizontal="right"/>
    </xf>
    <xf numFmtId="9" fontId="3" fillId="0" borderId="0">
      <protection locked="0"/>
    </xf>
    <xf numFmtId="0" fontId="76" fillId="23" borderId="0" applyNumberFormat="0" applyBorder="0" applyAlignment="0" applyProtection="0">
      <alignment vertical="center"/>
    </xf>
    <xf numFmtId="0" fontId="76" fillId="23" borderId="0" applyNumberFormat="0" applyBorder="0" applyAlignment="0" applyProtection="0">
      <alignment vertical="center"/>
    </xf>
    <xf numFmtId="0" fontId="76" fillId="20" borderId="0" applyNumberFormat="0" applyBorder="0" applyAlignment="0" applyProtection="0">
      <alignment vertical="center"/>
    </xf>
    <xf numFmtId="0" fontId="76" fillId="20" borderId="0" applyNumberFormat="0" applyBorder="0" applyAlignment="0" applyProtection="0">
      <alignment vertical="center"/>
    </xf>
    <xf numFmtId="0" fontId="76" fillId="21" borderId="0" applyNumberFormat="0" applyBorder="0" applyAlignment="0" applyProtection="0">
      <alignment vertical="center"/>
    </xf>
    <xf numFmtId="0" fontId="76" fillId="21" borderId="0" applyNumberFormat="0" applyBorder="0" applyAlignment="0" applyProtection="0">
      <alignment vertical="center"/>
    </xf>
    <xf numFmtId="0" fontId="76" fillId="24" borderId="0" applyNumberFormat="0" applyBorder="0" applyAlignment="0" applyProtection="0">
      <alignment vertical="center"/>
    </xf>
    <xf numFmtId="0" fontId="76" fillId="24" borderId="0" applyNumberFormat="0" applyBorder="0" applyAlignment="0" applyProtection="0">
      <alignment vertical="center"/>
    </xf>
    <xf numFmtId="0" fontId="76" fillId="25" borderId="0" applyNumberFormat="0" applyBorder="0" applyAlignment="0" applyProtection="0">
      <alignment vertical="center"/>
    </xf>
    <xf numFmtId="0" fontId="76" fillId="25" borderId="0" applyNumberFormat="0" applyBorder="0" applyAlignment="0" applyProtection="0">
      <alignment vertical="center"/>
    </xf>
    <xf numFmtId="0" fontId="76" fillId="26" borderId="0" applyNumberFormat="0" applyBorder="0" applyAlignment="0" applyProtection="0">
      <alignment vertical="center"/>
    </xf>
    <xf numFmtId="0" fontId="76" fillId="26" borderId="0" applyNumberFormat="0" applyBorder="0" applyAlignment="0" applyProtection="0">
      <alignment vertical="center"/>
    </xf>
    <xf numFmtId="0" fontId="77" fillId="0" borderId="0"/>
    <xf numFmtId="0" fontId="76" fillId="27" borderId="0" applyNumberFormat="0" applyBorder="0" applyAlignment="0" applyProtection="0">
      <alignment vertical="center"/>
    </xf>
    <xf numFmtId="0" fontId="78" fillId="3" borderId="0" applyNumberFormat="0" applyBorder="0" applyAlignment="0" applyProtection="0">
      <alignment vertical="center"/>
    </xf>
    <xf numFmtId="0" fontId="76" fillId="27" borderId="0" applyNumberFormat="0" applyBorder="0" applyAlignment="0" applyProtection="0">
      <alignment vertical="center"/>
    </xf>
    <xf numFmtId="0" fontId="76" fillId="28" borderId="0" applyNumberFormat="0" applyBorder="0" applyAlignment="0" applyProtection="0">
      <alignment vertical="center"/>
    </xf>
    <xf numFmtId="0" fontId="76" fillId="28" borderId="0" applyNumberFormat="0" applyBorder="0" applyAlignment="0" applyProtection="0">
      <alignment vertical="center"/>
    </xf>
    <xf numFmtId="0" fontId="76" fillId="29" borderId="0" applyNumberFormat="0" applyBorder="0" applyAlignment="0" applyProtection="0">
      <alignment vertical="center"/>
    </xf>
    <xf numFmtId="0" fontId="76" fillId="29" borderId="0" applyNumberFormat="0" applyBorder="0" applyAlignment="0" applyProtection="0">
      <alignment vertical="center"/>
    </xf>
    <xf numFmtId="0" fontId="76" fillId="24" borderId="0" applyNumberFormat="0" applyBorder="0" applyAlignment="0" applyProtection="0">
      <alignment vertical="center"/>
    </xf>
    <xf numFmtId="0" fontId="76" fillId="24" borderId="0" applyNumberFormat="0" applyBorder="0" applyAlignment="0" applyProtection="0">
      <alignment vertical="center"/>
    </xf>
    <xf numFmtId="0" fontId="76" fillId="25" borderId="0" applyNumberFormat="0" applyBorder="0" applyAlignment="0" applyProtection="0">
      <alignment vertical="center"/>
    </xf>
    <xf numFmtId="0" fontId="76" fillId="25" borderId="0" applyNumberFormat="0" applyBorder="0" applyAlignment="0" applyProtection="0">
      <alignment vertical="center"/>
    </xf>
    <xf numFmtId="0" fontId="76" fillId="30" borderId="0" applyNumberFormat="0" applyBorder="0" applyAlignment="0" applyProtection="0">
      <alignment vertical="center"/>
    </xf>
    <xf numFmtId="0" fontId="76" fillId="30" borderId="0" applyNumberFormat="0" applyBorder="0" applyAlignment="0" applyProtection="0">
      <alignment vertical="center"/>
    </xf>
    <xf numFmtId="0" fontId="79" fillId="0" borderId="0" applyNumberFormat="0" applyFill="0" applyBorder="0" applyAlignment="0" applyProtection="0">
      <alignment vertical="center"/>
    </xf>
    <xf numFmtId="0" fontId="79" fillId="0" borderId="0" applyNumberFormat="0" applyFill="0" applyBorder="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215" fontId="3" fillId="0" borderId="0">
      <protection locked="0"/>
    </xf>
    <xf numFmtId="216" fontId="81" fillId="0" borderId="0">
      <protection locked="0"/>
    </xf>
    <xf numFmtId="0" fontId="81" fillId="0" borderId="0">
      <protection locked="0"/>
    </xf>
    <xf numFmtId="0" fontId="82" fillId="0" borderId="0">
      <protection locked="0"/>
    </xf>
    <xf numFmtId="0" fontId="81" fillId="0" borderId="0">
      <protection locked="0"/>
    </xf>
    <xf numFmtId="0" fontId="82" fillId="0" borderId="0">
      <protection locked="0"/>
    </xf>
    <xf numFmtId="217" fontId="9" fillId="0" borderId="0" applyBorder="0" applyAlignment="0"/>
    <xf numFmtId="207" fontId="9" fillId="0" borderId="47" applyBorder="0" applyAlignment="0">
      <alignment horizontal="center"/>
    </xf>
    <xf numFmtId="218" fontId="9" fillId="0" borderId="93"/>
    <xf numFmtId="0" fontId="83" fillId="0" borderId="0"/>
    <xf numFmtId="0" fontId="84" fillId="0" borderId="18">
      <alignment horizontal="center" vertical="center"/>
    </xf>
    <xf numFmtId="0" fontId="85" fillId="0" borderId="0"/>
    <xf numFmtId="0" fontId="3" fillId="0" borderId="94"/>
    <xf numFmtId="0" fontId="86" fillId="14" borderId="0" applyNumberFormat="0" applyBorder="0" applyAlignment="0" applyProtection="0">
      <alignment vertical="center"/>
    </xf>
    <xf numFmtId="0" fontId="86" fillId="14" borderId="0" applyNumberFormat="0" applyBorder="0" applyAlignment="0" applyProtection="0">
      <alignment vertical="center"/>
    </xf>
    <xf numFmtId="0" fontId="81" fillId="0" borderId="0">
      <protection locked="0"/>
    </xf>
    <xf numFmtId="3" fontId="87" fillId="0" borderId="18" applyNumberFormat="0" applyAlignment="0">
      <alignment vertical="center"/>
    </xf>
    <xf numFmtId="3" fontId="57" fillId="0" borderId="27">
      <alignment horizontal="center"/>
    </xf>
    <xf numFmtId="0" fontId="25" fillId="0" borderId="3">
      <alignment vertical="center"/>
    </xf>
    <xf numFmtId="0" fontId="25" fillId="0" borderId="3">
      <alignment vertical="center"/>
    </xf>
    <xf numFmtId="0" fontId="25" fillId="0" borderId="3">
      <alignment vertical="center"/>
    </xf>
    <xf numFmtId="0" fontId="25" fillId="0" borderId="3">
      <alignment vertical="center"/>
    </xf>
    <xf numFmtId="0" fontId="88" fillId="0" borderId="0" applyFont="0" applyAlignment="0">
      <alignment horizontal="left"/>
    </xf>
    <xf numFmtId="219" fontId="9" fillId="32" borderId="0">
      <alignment horizontal="left"/>
    </xf>
    <xf numFmtId="0" fontId="81" fillId="0" borderId="0">
      <protection locked="0"/>
    </xf>
    <xf numFmtId="0" fontId="89" fillId="0" borderId="0" applyNumberFormat="0" applyFill="0" applyBorder="0" applyAlignment="0" applyProtection="0">
      <alignment vertical="top"/>
      <protection locked="0"/>
    </xf>
    <xf numFmtId="207" fontId="90" fillId="0" borderId="0">
      <alignment horizontal="right" vertical="center"/>
    </xf>
    <xf numFmtId="40" fontId="91" fillId="0" borderId="0" applyFont="0" applyFill="0" applyBorder="0" applyAlignment="0" applyProtection="0"/>
    <xf numFmtId="38" fontId="91" fillId="0" borderId="0" applyFont="0" applyFill="0" applyBorder="0" applyAlignment="0" applyProtection="0"/>
    <xf numFmtId="0" fontId="50" fillId="0" borderId="0" applyFont="0" applyFill="0" applyBorder="0" applyAlignment="0" applyProtection="0"/>
    <xf numFmtId="0" fontId="50" fillId="0" borderId="0" applyFont="0" applyFill="0" applyBorder="0" applyAlignment="0" applyProtection="0"/>
    <xf numFmtId="209" fontId="60" fillId="0" borderId="56">
      <alignment vertical="center"/>
    </xf>
    <xf numFmtId="0" fontId="9" fillId="33" borderId="95" applyNumberFormat="0" applyFont="0" applyAlignment="0" applyProtection="0">
      <alignment vertical="center"/>
    </xf>
    <xf numFmtId="0" fontId="40" fillId="33" borderId="95" applyNumberFormat="0" applyFont="0" applyAlignment="0" applyProtection="0">
      <alignment vertical="center"/>
    </xf>
    <xf numFmtId="0" fontId="9" fillId="33" borderId="95" applyNumberFormat="0" applyFont="0" applyAlignment="0" applyProtection="0">
      <alignment vertical="center"/>
    </xf>
    <xf numFmtId="0" fontId="40" fillId="33" borderId="95" applyNumberFormat="0" applyFont="0" applyAlignment="0" applyProtection="0">
      <alignment vertical="center"/>
    </xf>
    <xf numFmtId="0" fontId="91" fillId="0" borderId="0" applyFont="0" applyFill="0" applyBorder="0" applyAlignment="0" applyProtection="0"/>
    <xf numFmtId="0" fontId="91" fillId="0" borderId="0" applyFont="0" applyFill="0" applyBorder="0" applyAlignment="0" applyProtection="0"/>
    <xf numFmtId="0" fontId="50" fillId="0" borderId="0" applyFont="0" applyFill="0" applyBorder="0" applyAlignment="0" applyProtection="0"/>
    <xf numFmtId="0" fontId="50" fillId="0" borderId="0" applyFont="0" applyFill="0" applyBorder="0" applyAlignment="0" applyProtection="0"/>
    <xf numFmtId="0" fontId="74" fillId="0" borderId="0" applyNumberFormat="0" applyFont="0" applyFill="0" applyBorder="0" applyProtection="0">
      <alignment horizontal="distributed" vertical="center" justifyLastLine="1"/>
    </xf>
    <xf numFmtId="0" fontId="26" fillId="0" borderId="25" applyBorder="0">
      <alignment horizontal="distributed" vertical="center" wrapText="1" justifyLastLine="1"/>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220" fontId="3" fillId="0" borderId="0" applyFont="0" applyFill="0" applyBorder="0" applyProtection="0">
      <alignment horizontal="center" vertical="center"/>
    </xf>
    <xf numFmtId="221" fontId="3" fillId="0" borderId="0" applyFont="0" applyFill="0" applyBorder="0" applyProtection="0">
      <alignment horizontal="center" vertical="center"/>
    </xf>
    <xf numFmtId="9" fontId="70" fillId="12" borderId="0" applyFill="0" applyBorder="0" applyProtection="0">
      <alignment horizontal="right"/>
    </xf>
    <xf numFmtId="10" fontId="70" fillId="0" borderId="0" applyFill="0" applyBorder="0" applyProtection="0">
      <alignment horizontal="right"/>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40" fillId="0" borderId="0" applyFont="0" applyFill="0" applyBorder="0" applyAlignment="0" applyProtection="0">
      <alignment vertical="center"/>
    </xf>
    <xf numFmtId="9" fontId="40" fillId="0" borderId="0" applyFont="0" applyFill="0" applyBorder="0" applyAlignment="0" applyProtection="0">
      <alignment vertical="center"/>
    </xf>
    <xf numFmtId="9" fontId="40" fillId="0" borderId="0" applyFont="0" applyFill="0" applyBorder="0" applyAlignment="0" applyProtection="0">
      <alignment vertical="center"/>
    </xf>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42" fillId="0" borderId="0" applyFont="0" applyFill="0" applyBorder="0" applyAlignment="0" applyProtection="0">
      <alignment vertical="center"/>
    </xf>
    <xf numFmtId="9" fontId="40" fillId="0" borderId="0" applyFont="0" applyFill="0" applyBorder="0" applyAlignment="0" applyProtection="0">
      <alignment vertical="center"/>
    </xf>
    <xf numFmtId="9" fontId="40"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9"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9" fillId="0" borderId="0" applyFont="0" applyFill="0" applyBorder="0" applyAlignment="0" applyProtection="0">
      <alignment vertical="center"/>
    </xf>
    <xf numFmtId="222" fontId="9" fillId="0" borderId="0" applyFont="0" applyFill="0" applyBorder="0" applyAlignment="0" applyProtection="0"/>
    <xf numFmtId="193" fontId="74" fillId="0" borderId="0" applyFont="0" applyFill="0" applyBorder="0" applyAlignment="0" applyProtection="0"/>
    <xf numFmtId="0" fontId="92" fillId="0" borderId="0"/>
    <xf numFmtId="0" fontId="93" fillId="34" borderId="0" applyNumberFormat="0" applyBorder="0" applyAlignment="0" applyProtection="0">
      <alignment vertical="center"/>
    </xf>
    <xf numFmtId="0" fontId="93" fillId="34" borderId="0" applyNumberFormat="0" applyBorder="0" applyAlignment="0" applyProtection="0">
      <alignment vertical="center"/>
    </xf>
    <xf numFmtId="0" fontId="84" fillId="0" borderId="18"/>
    <xf numFmtId="223" fontId="94" fillId="0" borderId="29" applyFont="0" applyFill="0" applyAlignment="0" applyProtection="0">
      <alignment horizontal="center" vertical="center"/>
    </xf>
    <xf numFmtId="223" fontId="94" fillId="0" borderId="29" applyFont="0" applyFill="0" applyAlignment="0" applyProtection="0">
      <alignment horizontal="center" vertical="center"/>
    </xf>
    <xf numFmtId="223" fontId="94" fillId="0" borderId="29" applyFont="0" applyFill="0" applyAlignment="0" applyProtection="0">
      <alignment horizontal="center" vertical="center"/>
    </xf>
    <xf numFmtId="223" fontId="94" fillId="0" borderId="29" applyFont="0" applyFill="0" applyAlignment="0" applyProtection="0">
      <alignment horizontal="center" vertical="center"/>
    </xf>
    <xf numFmtId="0" fontId="95" fillId="0" borderId="0"/>
    <xf numFmtId="224" fontId="9" fillId="0" borderId="45" applyBorder="0"/>
    <xf numFmtId="0" fontId="74" fillId="0" borderId="0" applyNumberFormat="0" applyFont="0" applyFill="0" applyBorder="0" applyProtection="0">
      <alignment horizontal="centerContinuous" vertical="center"/>
    </xf>
    <xf numFmtId="183" fontId="12" fillId="0" borderId="18">
      <alignment vertical="center"/>
    </xf>
    <xf numFmtId="3" fontId="74" fillId="0" borderId="37"/>
    <xf numFmtId="0" fontId="96" fillId="0" borderId="0" applyNumberFormat="0" applyFill="0" applyBorder="0" applyAlignment="0" applyProtection="0">
      <alignment vertical="center"/>
    </xf>
    <xf numFmtId="0" fontId="96" fillId="0" borderId="0" applyNumberFormat="0" applyFill="0" applyBorder="0" applyAlignment="0" applyProtection="0">
      <alignment vertical="center"/>
    </xf>
    <xf numFmtId="0" fontId="97" fillId="35" borderId="96" applyNumberFormat="0" applyAlignment="0" applyProtection="0">
      <alignment vertical="center"/>
    </xf>
    <xf numFmtId="0" fontId="97" fillId="35" borderId="96" applyNumberFormat="0" applyAlignment="0" applyProtection="0">
      <alignment vertical="center"/>
    </xf>
    <xf numFmtId="0" fontId="83" fillId="0" borderId="31"/>
    <xf numFmtId="4" fontId="83" fillId="0" borderId="45"/>
    <xf numFmtId="225" fontId="9" fillId="0" borderId="45"/>
    <xf numFmtId="0" fontId="9" fillId="0" borderId="45"/>
    <xf numFmtId="0" fontId="98" fillId="0" borderId="0">
      <alignment vertical="center"/>
    </xf>
    <xf numFmtId="226" fontId="99" fillId="0" borderId="0">
      <alignment vertical="center"/>
    </xf>
    <xf numFmtId="41" fontId="40" fillId="0" borderId="0" applyFont="0" applyFill="0" applyBorder="0" applyAlignment="0" applyProtection="0">
      <alignment vertical="center"/>
    </xf>
    <xf numFmtId="41" fontId="40" fillId="0" borderId="0" applyFont="0" applyFill="0" applyBorder="0" applyAlignment="0" applyProtection="0">
      <alignment vertical="center"/>
    </xf>
    <xf numFmtId="41" fontId="40" fillId="0" borderId="0" applyFont="0" applyFill="0" applyBorder="0" applyAlignment="0" applyProtection="0">
      <alignment vertical="center"/>
    </xf>
    <xf numFmtId="41" fontId="40"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40" fillId="0" borderId="0" applyFont="0" applyFill="0" applyBorder="0" applyAlignment="0" applyProtection="0">
      <alignment vertical="center"/>
    </xf>
    <xf numFmtId="41" fontId="40" fillId="0" borderId="0" applyFont="0" applyFill="0" applyBorder="0" applyAlignment="0" applyProtection="0">
      <alignment vertical="center"/>
    </xf>
    <xf numFmtId="41" fontId="40" fillId="0" borderId="0" applyFont="0" applyFill="0" applyBorder="0" applyAlignment="0" applyProtection="0">
      <alignment vertical="center"/>
    </xf>
    <xf numFmtId="41" fontId="40" fillId="0" borderId="0" applyFont="0" applyFill="0" applyBorder="0" applyAlignment="0" applyProtection="0">
      <alignment vertical="center"/>
    </xf>
    <xf numFmtId="41" fontId="40" fillId="0" borderId="0" applyFont="0" applyFill="0" applyBorder="0" applyAlignment="0" applyProtection="0">
      <alignment vertical="center"/>
    </xf>
    <xf numFmtId="41" fontId="40" fillId="0" borderId="0" applyFont="0" applyFill="0" applyBorder="0" applyAlignment="0" applyProtection="0">
      <alignment vertical="center"/>
    </xf>
    <xf numFmtId="41" fontId="40" fillId="0" borderId="0" applyFont="0" applyFill="0" applyBorder="0" applyAlignment="0" applyProtection="0">
      <alignment vertical="center"/>
    </xf>
    <xf numFmtId="41" fontId="40"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40" fillId="0" borderId="0" applyFont="0" applyFill="0" applyBorder="0" applyAlignment="0" applyProtection="0">
      <alignment vertical="center"/>
    </xf>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40" fillId="0" borderId="0" applyFont="0" applyFill="0" applyBorder="0" applyAlignment="0" applyProtection="0">
      <alignment vertical="center"/>
    </xf>
    <xf numFmtId="41" fontId="40" fillId="0" borderId="0" applyFont="0" applyFill="0" applyBorder="0" applyAlignment="0" applyProtection="0">
      <alignment vertical="center"/>
    </xf>
    <xf numFmtId="41" fontId="40" fillId="0" borderId="0" applyFont="0" applyFill="0" applyBorder="0" applyAlignment="0" applyProtection="0">
      <alignment vertical="center"/>
    </xf>
    <xf numFmtId="41" fontId="40" fillId="0" borderId="0" applyFont="0" applyFill="0" applyBorder="0" applyAlignment="0" applyProtection="0">
      <alignment vertical="center"/>
    </xf>
    <xf numFmtId="41" fontId="40" fillId="0" borderId="0" applyFont="0" applyFill="0" applyBorder="0" applyAlignment="0" applyProtection="0">
      <alignment vertical="center"/>
    </xf>
    <xf numFmtId="41" fontId="40" fillId="0" borderId="0" applyFont="0" applyFill="0" applyBorder="0" applyAlignment="0" applyProtection="0">
      <alignment vertical="center"/>
    </xf>
    <xf numFmtId="41" fontId="40" fillId="0" borderId="0" applyFont="0" applyFill="0" applyBorder="0" applyAlignment="0" applyProtection="0">
      <alignment vertical="center"/>
    </xf>
    <xf numFmtId="41" fontId="40" fillId="0" borderId="0" applyFont="0" applyFill="0" applyBorder="0" applyAlignment="0" applyProtection="0">
      <alignment vertical="center"/>
    </xf>
    <xf numFmtId="41" fontId="40" fillId="0" borderId="0" applyFont="0" applyFill="0" applyBorder="0" applyAlignment="0" applyProtection="0">
      <alignment vertical="center"/>
    </xf>
    <xf numFmtId="41" fontId="40" fillId="0" borderId="0" applyFont="0" applyFill="0" applyBorder="0" applyAlignment="0" applyProtection="0">
      <alignment vertical="center"/>
    </xf>
    <xf numFmtId="41" fontId="40" fillId="0" borderId="0" applyFont="0" applyFill="0" applyBorder="0" applyAlignment="0" applyProtection="0">
      <alignment vertical="center"/>
    </xf>
    <xf numFmtId="41" fontId="40" fillId="0" borderId="0" applyFont="0" applyFill="0" applyBorder="0" applyAlignment="0" applyProtection="0">
      <alignment vertical="center"/>
    </xf>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alignment vertical="center"/>
    </xf>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40" fillId="0" borderId="0" applyFont="0" applyFill="0" applyBorder="0" applyAlignment="0" applyProtection="0">
      <alignment vertical="center"/>
    </xf>
    <xf numFmtId="41" fontId="40" fillId="0" borderId="0" applyFont="0" applyFill="0" applyBorder="0" applyAlignment="0" applyProtection="0">
      <alignment vertical="center"/>
    </xf>
    <xf numFmtId="41" fontId="40" fillId="0" borderId="0" applyFont="0" applyFill="0" applyBorder="0" applyAlignment="0" applyProtection="0">
      <alignment vertical="center"/>
    </xf>
    <xf numFmtId="41" fontId="9" fillId="0" borderId="0" applyFont="0" applyFill="0" applyBorder="0" applyAlignment="0" applyProtection="0">
      <alignment vertical="center"/>
    </xf>
    <xf numFmtId="41" fontId="40" fillId="0" borderId="0" applyFont="0" applyFill="0" applyBorder="0" applyAlignment="0" applyProtection="0">
      <alignment vertical="center"/>
    </xf>
    <xf numFmtId="41" fontId="9" fillId="0" borderId="0" applyFont="0" applyFill="0" applyBorder="0" applyAlignment="0" applyProtection="0"/>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0" fontId="50" fillId="0" borderId="0"/>
    <xf numFmtId="0" fontId="62" fillId="0" borderId="0"/>
    <xf numFmtId="0" fontId="3" fillId="0" borderId="0"/>
    <xf numFmtId="0" fontId="62" fillId="0" borderId="0"/>
    <xf numFmtId="0" fontId="62" fillId="0" borderId="0"/>
    <xf numFmtId="0" fontId="9" fillId="0" borderId="0" applyFont="0" applyFill="0" applyBorder="0" applyAlignment="0" applyProtection="0"/>
    <xf numFmtId="0" fontId="50" fillId="0" borderId="0" applyFont="0" applyFill="0" applyBorder="0" applyAlignment="0" applyProtection="0"/>
    <xf numFmtId="0" fontId="9" fillId="0" borderId="0" applyFont="0" applyFill="0" applyBorder="0" applyAlignment="0" applyProtection="0"/>
    <xf numFmtId="0" fontId="50" fillId="0" borderId="0" applyFont="0" applyFill="0" applyProtection="0"/>
    <xf numFmtId="0" fontId="50" fillId="0" borderId="0" applyFont="0" applyFill="0" applyBorder="0" applyAlignment="0" applyProtection="0"/>
    <xf numFmtId="209" fontId="3" fillId="0" borderId="7"/>
    <xf numFmtId="0" fontId="100" fillId="0" borderId="61"/>
    <xf numFmtId="0" fontId="101" fillId="0" borderId="97" applyNumberFormat="0" applyFill="0" applyAlignment="0" applyProtection="0">
      <alignment vertical="center"/>
    </xf>
    <xf numFmtId="0" fontId="101" fillId="0" borderId="97" applyNumberFormat="0" applyFill="0" applyAlignment="0" applyProtection="0">
      <alignment vertical="center"/>
    </xf>
    <xf numFmtId="0" fontId="102" fillId="0" borderId="0" applyNumberFormat="0" applyFill="0" applyBorder="0" applyAlignment="0" applyProtection="0">
      <alignment vertical="top"/>
      <protection locked="0"/>
    </xf>
    <xf numFmtId="0" fontId="103" fillId="0" borderId="37">
      <alignment vertical="center"/>
    </xf>
    <xf numFmtId="0" fontId="54" fillId="0" borderId="0"/>
    <xf numFmtId="0" fontId="104" fillId="0" borderId="98" applyNumberFormat="0" applyFill="0" applyAlignment="0" applyProtection="0">
      <alignment vertical="center"/>
    </xf>
    <xf numFmtId="0" fontId="104" fillId="0" borderId="98" applyNumberFormat="0" applyFill="0" applyAlignment="0" applyProtection="0">
      <alignment vertical="center"/>
    </xf>
    <xf numFmtId="212" fontId="105" fillId="0" borderId="0" applyFont="0" applyFill="0" applyBorder="0" applyAlignment="0" applyProtection="0"/>
    <xf numFmtId="227" fontId="9" fillId="0" borderId="0" applyFont="0" applyFill="0" applyBorder="0" applyAlignment="0" applyProtection="0"/>
    <xf numFmtId="227" fontId="9" fillId="0" borderId="0" applyFont="0" applyFill="0" applyBorder="0" applyAlignment="0" applyProtection="0"/>
    <xf numFmtId="227" fontId="9" fillId="0" borderId="0" applyFont="0" applyFill="0" applyBorder="0" applyAlignment="0" applyProtection="0"/>
    <xf numFmtId="194" fontId="72" fillId="0" borderId="0" applyFont="0" applyFill="0" applyBorder="0" applyAlignment="0" applyProtection="0"/>
    <xf numFmtId="228" fontId="9" fillId="0" borderId="0" applyFont="0" applyFill="0" applyBorder="0" applyAlignment="0" applyProtection="0"/>
    <xf numFmtId="228" fontId="9" fillId="0" borderId="0" applyFont="0" applyFill="0" applyBorder="0" applyAlignment="0" applyProtection="0"/>
    <xf numFmtId="229" fontId="26" fillId="0" borderId="0" applyFont="0" applyFill="0" applyBorder="0" applyAlignment="0" applyProtection="0"/>
    <xf numFmtId="227" fontId="9" fillId="0" borderId="0" applyFont="0" applyFill="0" applyBorder="0" applyAlignment="0" applyProtection="0"/>
    <xf numFmtId="0" fontId="9" fillId="0" borderId="0" applyFont="0" applyFill="0" applyBorder="0" applyAlignment="0" applyProtection="0"/>
    <xf numFmtId="228" fontId="9" fillId="0" borderId="0" applyFont="0" applyFill="0" applyBorder="0" applyAlignment="0" applyProtection="0"/>
    <xf numFmtId="194" fontId="72" fillId="0" borderId="0" applyFont="0" applyFill="0" applyBorder="0" applyAlignment="0" applyProtection="0"/>
    <xf numFmtId="194" fontId="72"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228" fontId="9" fillId="0" borderId="0" applyFont="0" applyFill="0" applyBorder="0" applyAlignment="0" applyProtection="0"/>
    <xf numFmtId="194" fontId="72" fillId="0" borderId="0" applyFont="0" applyFill="0" applyBorder="0" applyAlignment="0" applyProtection="0"/>
    <xf numFmtId="194" fontId="72" fillId="0" borderId="0" applyFont="0" applyFill="0" applyBorder="0" applyAlignment="0" applyProtection="0"/>
    <xf numFmtId="194" fontId="72" fillId="0" borderId="0" applyFont="0" applyFill="0" applyBorder="0" applyAlignment="0" applyProtection="0"/>
    <xf numFmtId="0" fontId="106" fillId="0" borderId="0">
      <alignment vertical="center"/>
    </xf>
    <xf numFmtId="0" fontId="107" fillId="0" borderId="0">
      <alignment horizontal="center" vertical="center"/>
    </xf>
    <xf numFmtId="230" fontId="9" fillId="0" borderId="0">
      <alignment horizontal="right" vertical="center"/>
    </xf>
    <xf numFmtId="230" fontId="9" fillId="0" borderId="0">
      <alignment horizontal="right" vertical="center"/>
    </xf>
    <xf numFmtId="230" fontId="9" fillId="0" borderId="0">
      <alignment horizontal="right" vertical="center"/>
    </xf>
    <xf numFmtId="230" fontId="9" fillId="0" borderId="0">
      <alignment horizontal="right" vertical="center"/>
    </xf>
    <xf numFmtId="230" fontId="9" fillId="0" borderId="0">
      <alignment horizontal="right" vertical="center"/>
    </xf>
    <xf numFmtId="0" fontId="9" fillId="0" borderId="0">
      <alignment horizontal="right" vertical="center"/>
    </xf>
    <xf numFmtId="0" fontId="9" fillId="0" borderId="0">
      <alignment horizontal="right" vertical="center"/>
    </xf>
    <xf numFmtId="0" fontId="9" fillId="0" borderId="0">
      <alignment horizontal="right" vertical="center"/>
    </xf>
    <xf numFmtId="230" fontId="9" fillId="0" borderId="0">
      <alignment horizontal="right" vertical="center"/>
    </xf>
    <xf numFmtId="230" fontId="9" fillId="0" borderId="0">
      <alignment horizontal="right" vertical="center"/>
    </xf>
    <xf numFmtId="230" fontId="9" fillId="0" borderId="0">
      <alignment horizontal="right" vertical="center"/>
    </xf>
    <xf numFmtId="230" fontId="9" fillId="0" borderId="0">
      <alignment horizontal="right" vertical="center"/>
    </xf>
    <xf numFmtId="230" fontId="9" fillId="0" borderId="0">
      <alignment horizontal="right" vertical="center"/>
    </xf>
    <xf numFmtId="0" fontId="9" fillId="0" borderId="0">
      <alignment horizontal="right" vertical="center"/>
    </xf>
    <xf numFmtId="0" fontId="9" fillId="0" borderId="0">
      <alignment horizontal="right" vertical="center"/>
    </xf>
    <xf numFmtId="0" fontId="9" fillId="0" borderId="0">
      <alignment horizontal="right" vertical="center"/>
    </xf>
    <xf numFmtId="230" fontId="9" fillId="0" borderId="0">
      <alignment horizontal="right" vertical="center"/>
    </xf>
    <xf numFmtId="230" fontId="9" fillId="0" borderId="0">
      <alignment horizontal="right" vertical="center"/>
    </xf>
    <xf numFmtId="230" fontId="9" fillId="0" borderId="0">
      <alignment horizontal="right" vertical="center"/>
    </xf>
    <xf numFmtId="230" fontId="9" fillId="0" borderId="0">
      <alignment horizontal="right" vertical="center"/>
    </xf>
    <xf numFmtId="0" fontId="65" fillId="0" borderId="0"/>
    <xf numFmtId="0" fontId="108" fillId="18" borderId="92" applyNumberFormat="0" applyAlignment="0" applyProtection="0">
      <alignment vertical="center"/>
    </xf>
    <xf numFmtId="0" fontId="109" fillId="2" borderId="2" applyNumberFormat="0" applyAlignment="0" applyProtection="0">
      <alignment vertical="center"/>
    </xf>
    <xf numFmtId="0" fontId="108" fillId="18" borderId="92" applyNumberFormat="0" applyAlignment="0" applyProtection="0">
      <alignment vertical="center"/>
    </xf>
    <xf numFmtId="4" fontId="81" fillId="0" borderId="0">
      <protection locked="0"/>
    </xf>
    <xf numFmtId="231" fontId="3" fillId="0" borderId="0">
      <protection locked="0"/>
    </xf>
    <xf numFmtId="232" fontId="81" fillId="0" borderId="0">
      <protection locked="0"/>
    </xf>
    <xf numFmtId="3" fontId="110" fillId="0" borderId="0" applyFont="0" applyFill="0" applyBorder="0" applyAlignment="0" applyProtection="0"/>
    <xf numFmtId="3" fontId="110" fillId="0" borderId="0" applyFont="0" applyFill="0" applyBorder="0" applyAlignment="0" applyProtection="0"/>
    <xf numFmtId="3" fontId="110" fillId="0" borderId="0" applyFont="0" applyFill="0" applyBorder="0" applyAlignment="0" applyProtection="0"/>
    <xf numFmtId="3" fontId="110" fillId="0" borderId="0" applyFont="0" applyFill="0" applyBorder="0" applyAlignment="0" applyProtection="0"/>
    <xf numFmtId="3" fontId="110" fillId="0" borderId="0" applyFont="0" applyFill="0" applyBorder="0" applyAlignment="0" applyProtection="0"/>
    <xf numFmtId="0" fontId="111" fillId="0" borderId="99" applyNumberFormat="0" applyFill="0" applyAlignment="0" applyProtection="0">
      <alignment vertical="center"/>
    </xf>
    <xf numFmtId="0" fontId="111" fillId="0" borderId="99" applyNumberFormat="0" applyFill="0" applyAlignment="0" applyProtection="0">
      <alignment vertical="center"/>
    </xf>
    <xf numFmtId="0" fontId="112" fillId="0" borderId="100" applyNumberFormat="0" applyFill="0" applyAlignment="0" applyProtection="0">
      <alignment vertical="center"/>
    </xf>
    <xf numFmtId="0" fontId="112" fillId="0" borderId="100" applyNumberFormat="0" applyFill="0" applyAlignment="0" applyProtection="0">
      <alignment vertical="center"/>
    </xf>
    <xf numFmtId="0" fontId="113" fillId="0" borderId="101" applyNumberFormat="0" applyFill="0" applyAlignment="0" applyProtection="0">
      <alignment vertical="center"/>
    </xf>
    <xf numFmtId="0" fontId="113" fillId="0" borderId="101" applyNumberFormat="0" applyFill="0" applyAlignment="0" applyProtection="0">
      <alignment vertical="center"/>
    </xf>
    <xf numFmtId="0" fontId="113" fillId="0" borderId="0" applyNumberFormat="0" applyFill="0" applyBorder="0" applyAlignment="0" applyProtection="0">
      <alignment vertical="center"/>
    </xf>
    <xf numFmtId="0" fontId="113" fillId="0" borderId="0" applyNumberFormat="0" applyFill="0" applyBorder="0" applyAlignment="0" applyProtection="0">
      <alignment vertical="center"/>
    </xf>
    <xf numFmtId="0" fontId="114" fillId="0" borderId="0" applyNumberFormat="0" applyFill="0" applyBorder="0" applyAlignment="0" applyProtection="0">
      <alignment vertical="center"/>
    </xf>
    <xf numFmtId="0" fontId="114" fillId="0" borderId="0" applyNumberFormat="0" applyFill="0" applyBorder="0" applyAlignment="0" applyProtection="0">
      <alignment vertical="center"/>
    </xf>
    <xf numFmtId="0" fontId="115" fillId="15" borderId="0" applyNumberFormat="0" applyBorder="0" applyAlignment="0" applyProtection="0">
      <alignment vertical="center"/>
    </xf>
    <xf numFmtId="0" fontId="115" fillId="15" borderId="0" applyNumberFormat="0" applyBorder="0" applyAlignment="0" applyProtection="0">
      <alignment vertical="center"/>
    </xf>
    <xf numFmtId="0" fontId="3" fillId="0" borderId="0"/>
    <xf numFmtId="41" fontId="65" fillId="0" borderId="0" applyFont="0" applyFill="0" applyBorder="0" applyAlignment="0" applyProtection="0"/>
    <xf numFmtId="43" fontId="65" fillId="0" borderId="0" applyFont="0" applyFill="0" applyBorder="0" applyAlignment="0" applyProtection="0"/>
    <xf numFmtId="0" fontId="9" fillId="0" borderId="0"/>
    <xf numFmtId="0" fontId="116" fillId="31" borderId="102" applyNumberFormat="0" applyAlignment="0" applyProtection="0">
      <alignment vertical="center"/>
    </xf>
    <xf numFmtId="0" fontId="116" fillId="31" borderId="102" applyNumberFormat="0" applyAlignment="0" applyProtection="0">
      <alignment vertical="center"/>
    </xf>
    <xf numFmtId="0" fontId="60" fillId="0" borderId="56">
      <alignment horizontal="center" vertical="center"/>
    </xf>
    <xf numFmtId="194" fontId="64" fillId="0" borderId="0">
      <protection locked="0"/>
    </xf>
    <xf numFmtId="0" fontId="56" fillId="0" borderId="0" applyFont="0" applyFill="0" applyBorder="0" applyAlignment="0" applyProtection="0"/>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194" fontId="64" fillId="0" borderId="0">
      <protection locked="0"/>
    </xf>
    <xf numFmtId="194" fontId="64" fillId="0" borderId="0">
      <protection locked="0"/>
    </xf>
    <xf numFmtId="194" fontId="64" fillId="0" borderId="0">
      <protection locked="0"/>
    </xf>
    <xf numFmtId="194" fontId="64" fillId="0" borderId="0">
      <protection locked="0"/>
    </xf>
    <xf numFmtId="185" fontId="64" fillId="0" borderId="0">
      <protection locked="0"/>
    </xf>
    <xf numFmtId="185" fontId="64" fillId="0" borderId="0">
      <protection locked="0"/>
    </xf>
    <xf numFmtId="185" fontId="64" fillId="0" borderId="0">
      <protection locked="0"/>
    </xf>
    <xf numFmtId="185" fontId="64" fillId="0" borderId="0">
      <protection locked="0"/>
    </xf>
    <xf numFmtId="185" fontId="64" fillId="0" borderId="0">
      <protection locked="0"/>
    </xf>
    <xf numFmtId="0" fontId="64" fillId="0" borderId="0">
      <protection locked="0"/>
    </xf>
    <xf numFmtId="194" fontId="64" fillId="0" borderId="0">
      <protection locked="0"/>
    </xf>
    <xf numFmtId="194" fontId="64" fillId="0" borderId="0">
      <protection locked="0"/>
    </xf>
    <xf numFmtId="194" fontId="64" fillId="0" borderId="0">
      <protection locked="0"/>
    </xf>
    <xf numFmtId="194" fontId="64" fillId="0" borderId="0">
      <protection locked="0"/>
    </xf>
    <xf numFmtId="194" fontId="64" fillId="0" borderId="0">
      <protection locked="0"/>
    </xf>
    <xf numFmtId="0" fontId="64"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233" fontId="46" fillId="0" borderId="0">
      <protection locked="0"/>
    </xf>
    <xf numFmtId="233" fontId="46" fillId="0" borderId="0">
      <protection locked="0"/>
    </xf>
    <xf numFmtId="233" fontId="46" fillId="0" borderId="0">
      <protection locked="0"/>
    </xf>
    <xf numFmtId="233" fontId="46" fillId="0" borderId="0">
      <protection locked="0"/>
    </xf>
    <xf numFmtId="233" fontId="46" fillId="0" borderId="0">
      <protection locked="0"/>
    </xf>
    <xf numFmtId="0" fontId="46" fillId="0" borderId="0">
      <protection locked="0"/>
    </xf>
    <xf numFmtId="0" fontId="64" fillId="0" borderId="0">
      <protection locked="0"/>
    </xf>
    <xf numFmtId="194" fontId="64" fillId="0" borderId="0">
      <protection locked="0"/>
    </xf>
    <xf numFmtId="234" fontId="3" fillId="0" borderId="0" applyFont="0" applyFill="0" applyBorder="0" applyProtection="0">
      <alignment vertical="center"/>
    </xf>
    <xf numFmtId="38" fontId="74" fillId="0" borderId="0" applyFont="0" applyFill="0" applyBorder="0" applyProtection="0">
      <alignment vertical="center"/>
    </xf>
    <xf numFmtId="209" fontId="3" fillId="0" borderId="86">
      <alignment horizontal="center" vertical="center"/>
    </xf>
    <xf numFmtId="0" fontId="9" fillId="0" borderId="0">
      <protection locked="0"/>
    </xf>
    <xf numFmtId="209" fontId="3" fillId="0" borderId="0" applyNumberFormat="0" applyFont="0" applyFill="0" applyBorder="0" applyProtection="0">
      <alignment vertical="center"/>
    </xf>
    <xf numFmtId="209" fontId="60" fillId="0" borderId="17">
      <alignment vertical="center"/>
    </xf>
    <xf numFmtId="235" fontId="50" fillId="0" borderId="37"/>
    <xf numFmtId="236" fontId="74" fillId="12" borderId="0" applyFill="0" applyBorder="0" applyProtection="0">
      <alignment horizontal="right"/>
    </xf>
    <xf numFmtId="179" fontId="70" fillId="12" borderId="0" applyFill="0" applyBorder="0" applyProtection="0">
      <alignment horizontal="right"/>
    </xf>
    <xf numFmtId="209" fontId="117" fillId="0" borderId="0"/>
    <xf numFmtId="38" fontId="74" fillId="0" borderId="0" applyFont="0" applyFill="0" applyBorder="0" applyAlignment="0" applyProtection="0">
      <alignment vertical="center"/>
    </xf>
    <xf numFmtId="183" fontId="74" fillId="0" borderId="0" applyFont="0" applyFill="0" applyBorder="0" applyAlignment="0" applyProtection="0">
      <alignment vertical="center"/>
    </xf>
    <xf numFmtId="38" fontId="74" fillId="0" borderId="0" applyFill="0" applyBorder="0" applyAlignment="0" applyProtection="0">
      <alignment vertical="center"/>
    </xf>
    <xf numFmtId="237" fontId="118" fillId="0" borderId="66"/>
    <xf numFmtId="40" fontId="3" fillId="0" borderId="29"/>
    <xf numFmtId="238" fontId="9" fillId="0" borderId="0" applyFont="0" applyFill="0" applyBorder="0" applyAlignment="0" applyProtection="0"/>
    <xf numFmtId="239" fontId="9" fillId="0" borderId="0" applyFont="0" applyFill="0" applyBorder="0" applyAlignment="0" applyProtection="0"/>
    <xf numFmtId="240" fontId="119" fillId="0" borderId="37">
      <alignment vertical="center"/>
    </xf>
    <xf numFmtId="238" fontId="9" fillId="0" borderId="0" applyFont="0" applyFill="0" applyBorder="0" applyAlignment="0" applyProtection="0"/>
    <xf numFmtId="241" fontId="9" fillId="0" borderId="0" applyFont="0" applyFill="0" applyBorder="0" applyAlignment="0" applyProtection="0"/>
    <xf numFmtId="0" fontId="9" fillId="0" borderId="0">
      <protection locked="0"/>
    </xf>
    <xf numFmtId="0" fontId="120" fillId="0" borderId="0">
      <alignment horizontal="center" vertical="center"/>
    </xf>
    <xf numFmtId="2" fontId="121" fillId="0" borderId="18" applyNumberFormat="0" applyFont="0" applyFill="0" applyAlignment="0" applyProtection="0">
      <alignment vertical="center"/>
    </xf>
    <xf numFmtId="194" fontId="64"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194" fontId="64" fillId="0" borderId="0">
      <protection locked="0"/>
    </xf>
    <xf numFmtId="194" fontId="64" fillId="0" borderId="0">
      <protection locked="0"/>
    </xf>
    <xf numFmtId="194" fontId="64" fillId="0" borderId="0">
      <protection locked="0"/>
    </xf>
    <xf numFmtId="194" fontId="64" fillId="0" borderId="0">
      <protection locked="0"/>
    </xf>
    <xf numFmtId="185" fontId="64" fillId="0" borderId="0">
      <protection locked="0"/>
    </xf>
    <xf numFmtId="185" fontId="64" fillId="0" borderId="0">
      <protection locked="0"/>
    </xf>
    <xf numFmtId="185" fontId="64" fillId="0" borderId="0">
      <protection locked="0"/>
    </xf>
    <xf numFmtId="185" fontId="64" fillId="0" borderId="0">
      <protection locked="0"/>
    </xf>
    <xf numFmtId="185" fontId="64" fillId="0" borderId="0">
      <protection locked="0"/>
    </xf>
    <xf numFmtId="0" fontId="64" fillId="0" borderId="0">
      <protection locked="0"/>
    </xf>
    <xf numFmtId="194" fontId="64" fillId="0" borderId="0">
      <protection locked="0"/>
    </xf>
    <xf numFmtId="194" fontId="64" fillId="0" borderId="0">
      <protection locked="0"/>
    </xf>
    <xf numFmtId="194" fontId="64" fillId="0" borderId="0">
      <protection locked="0"/>
    </xf>
    <xf numFmtId="194" fontId="64" fillId="0" borderId="0">
      <protection locked="0"/>
    </xf>
    <xf numFmtId="194" fontId="64" fillId="0" borderId="0">
      <protection locked="0"/>
    </xf>
    <xf numFmtId="0" fontId="64"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233" fontId="46" fillId="0" borderId="0">
      <protection locked="0"/>
    </xf>
    <xf numFmtId="233" fontId="46" fillId="0" borderId="0">
      <protection locked="0"/>
    </xf>
    <xf numFmtId="233" fontId="46" fillId="0" borderId="0">
      <protection locked="0"/>
    </xf>
    <xf numFmtId="233" fontId="46" fillId="0" borderId="0">
      <protection locked="0"/>
    </xf>
    <xf numFmtId="233" fontId="46" fillId="0" borderId="0">
      <protection locked="0"/>
    </xf>
    <xf numFmtId="0" fontId="46" fillId="0" borderId="0">
      <protection locked="0"/>
    </xf>
    <xf numFmtId="0" fontId="64" fillId="0" borderId="0">
      <protection locked="0"/>
    </xf>
    <xf numFmtId="194" fontId="64" fillId="0" borderId="0">
      <protection locked="0"/>
    </xf>
    <xf numFmtId="0" fontId="3" fillId="0" borderId="0" applyFont="0" applyFill="0" applyBorder="0" applyAlignment="0" applyProtection="0"/>
    <xf numFmtId="42" fontId="9" fillId="0" borderId="0" applyFont="0" applyFill="0" applyBorder="0" applyAlignment="0" applyProtection="0"/>
    <xf numFmtId="42" fontId="9" fillId="0" borderId="0" applyFont="0" applyFill="0" applyBorder="0" applyAlignment="0" applyProtection="0">
      <alignment vertical="center"/>
    </xf>
    <xf numFmtId="242" fontId="3" fillId="0" borderId="0">
      <protection locked="0"/>
    </xf>
    <xf numFmtId="243" fontId="81" fillId="0" borderId="0">
      <protection locked="0"/>
    </xf>
    <xf numFmtId="0" fontId="9" fillId="0" borderId="0"/>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194" fontId="64" fillId="0" borderId="0">
      <protection locked="0"/>
    </xf>
    <xf numFmtId="194" fontId="64" fillId="0" borderId="0">
      <protection locked="0"/>
    </xf>
    <xf numFmtId="194" fontId="64" fillId="0" borderId="0">
      <protection locked="0"/>
    </xf>
    <xf numFmtId="194" fontId="64" fillId="0" borderId="0">
      <protection locked="0"/>
    </xf>
    <xf numFmtId="185" fontId="64" fillId="0" borderId="0">
      <protection locked="0"/>
    </xf>
    <xf numFmtId="185" fontId="64" fillId="0" borderId="0">
      <protection locked="0"/>
    </xf>
    <xf numFmtId="185" fontId="64" fillId="0" borderId="0">
      <protection locked="0"/>
    </xf>
    <xf numFmtId="185" fontId="64" fillId="0" borderId="0">
      <protection locked="0"/>
    </xf>
    <xf numFmtId="185" fontId="64" fillId="0" borderId="0">
      <protection locked="0"/>
    </xf>
    <xf numFmtId="0" fontId="64" fillId="0" borderId="0">
      <protection locked="0"/>
    </xf>
    <xf numFmtId="194" fontId="64" fillId="0" borderId="0">
      <protection locked="0"/>
    </xf>
    <xf numFmtId="194" fontId="64" fillId="0" borderId="0">
      <protection locked="0"/>
    </xf>
    <xf numFmtId="194" fontId="64" fillId="0" borderId="0">
      <protection locked="0"/>
    </xf>
    <xf numFmtId="194" fontId="64" fillId="0" borderId="0">
      <protection locked="0"/>
    </xf>
    <xf numFmtId="194" fontId="64" fillId="0" borderId="0">
      <protection locked="0"/>
    </xf>
    <xf numFmtId="0" fontId="64"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233" fontId="46" fillId="0" borderId="0">
      <protection locked="0"/>
    </xf>
    <xf numFmtId="233" fontId="46" fillId="0" borderId="0">
      <protection locked="0"/>
    </xf>
    <xf numFmtId="233" fontId="46" fillId="0" borderId="0">
      <protection locked="0"/>
    </xf>
    <xf numFmtId="233" fontId="46" fillId="0" borderId="0">
      <protection locked="0"/>
    </xf>
    <xf numFmtId="233" fontId="46" fillId="0" borderId="0">
      <protection locked="0"/>
    </xf>
    <xf numFmtId="0" fontId="46" fillId="0" borderId="0">
      <protection locked="0"/>
    </xf>
    <xf numFmtId="0" fontId="64" fillId="0" borderId="0">
      <protection locked="0"/>
    </xf>
    <xf numFmtId="0" fontId="42" fillId="0" borderId="0">
      <alignment vertical="center"/>
    </xf>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42" fillId="0" borderId="0">
      <alignment vertical="center"/>
    </xf>
    <xf numFmtId="0" fontId="9" fillId="0" borderId="0"/>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42" fillId="0" borderId="0">
      <alignment vertical="center"/>
    </xf>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122" fillId="0" borderId="0">
      <alignment vertical="center"/>
    </xf>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4" fillId="0" borderId="0">
      <alignment vertical="center"/>
    </xf>
    <xf numFmtId="0" fontId="122" fillId="0" borderId="0">
      <alignment vertical="center"/>
    </xf>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122" fillId="0" borderId="0">
      <alignment vertical="center"/>
    </xf>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122"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122" fillId="0" borderId="0">
      <alignment vertical="center"/>
    </xf>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122" fillId="0" borderId="0">
      <alignment vertical="center"/>
    </xf>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122" fillId="0" borderId="0">
      <alignment vertical="center"/>
    </xf>
    <xf numFmtId="0" fontId="4" fillId="0" borderId="0">
      <alignment vertical="center"/>
    </xf>
    <xf numFmtId="0" fontId="4" fillId="0" borderId="0">
      <alignment vertical="center"/>
    </xf>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4"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40" fillId="0" borderId="0">
      <alignment vertical="center"/>
    </xf>
    <xf numFmtId="0" fontId="50" fillId="0" borderId="0"/>
    <xf numFmtId="0" fontId="50" fillId="0" borderId="0"/>
    <xf numFmtId="0" fontId="9" fillId="0" borderId="0">
      <alignment vertical="center"/>
    </xf>
    <xf numFmtId="0" fontId="9" fillId="0" borderId="0">
      <alignment vertical="center"/>
    </xf>
    <xf numFmtId="0" fontId="42" fillId="0" borderId="0">
      <alignment vertical="center"/>
    </xf>
    <xf numFmtId="0" fontId="9" fillId="0" borderId="0"/>
    <xf numFmtId="0" fontId="50" fillId="0" borderId="0"/>
    <xf numFmtId="0" fontId="50" fillId="0" borderId="0"/>
    <xf numFmtId="0" fontId="9" fillId="0" borderId="0"/>
    <xf numFmtId="0" fontId="42" fillId="0" borderId="0">
      <alignment vertical="center"/>
    </xf>
    <xf numFmtId="0" fontId="9" fillId="0" borderId="0"/>
    <xf numFmtId="0" fontId="9" fillId="0" borderId="0"/>
    <xf numFmtId="0" fontId="9" fillId="0" borderId="0">
      <alignment vertical="center"/>
    </xf>
    <xf numFmtId="0" fontId="9" fillId="0" borderId="0">
      <alignment vertical="center"/>
    </xf>
    <xf numFmtId="0" fontId="9" fillId="0" borderId="0">
      <alignment vertical="center"/>
    </xf>
    <xf numFmtId="0" fontId="9" fillId="0" borderId="0"/>
    <xf numFmtId="0" fontId="122" fillId="0" borderId="0">
      <alignment vertical="center"/>
    </xf>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122" fillId="0" borderId="0">
      <alignment vertical="center"/>
    </xf>
    <xf numFmtId="0" fontId="42" fillId="0" borderId="0">
      <alignment vertical="center"/>
    </xf>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4" fillId="0" borderId="0">
      <alignment vertical="center"/>
    </xf>
    <xf numFmtId="0" fontId="9" fillId="0" borderId="0">
      <alignment vertical="center"/>
    </xf>
    <xf numFmtId="0" fontId="122" fillId="0" borderId="0">
      <alignment vertical="center"/>
    </xf>
    <xf numFmtId="0" fontId="4" fillId="0" borderId="0">
      <alignment vertical="center"/>
    </xf>
    <xf numFmtId="0" fontId="4" fillId="0" borderId="0">
      <alignment vertical="center"/>
    </xf>
    <xf numFmtId="0" fontId="122" fillId="0" borderId="0">
      <alignment vertical="center"/>
    </xf>
    <xf numFmtId="0" fontId="122" fillId="0" borderId="0">
      <alignment vertical="center"/>
    </xf>
    <xf numFmtId="0" fontId="122" fillId="0" borderId="0">
      <alignment vertical="center"/>
    </xf>
    <xf numFmtId="0" fontId="122" fillId="0" borderId="0">
      <alignment vertical="center"/>
    </xf>
    <xf numFmtId="0" fontId="122" fillId="0" borderId="0">
      <alignment vertical="center"/>
    </xf>
    <xf numFmtId="0" fontId="122" fillId="0" borderId="0">
      <alignment vertical="center"/>
    </xf>
    <xf numFmtId="0" fontId="9" fillId="0" borderId="0"/>
    <xf numFmtId="0" fontId="42" fillId="0" borderId="0">
      <alignment vertical="center"/>
    </xf>
    <xf numFmtId="0" fontId="9"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122" fillId="0" borderId="0">
      <alignment vertical="center"/>
    </xf>
    <xf numFmtId="0" fontId="122" fillId="0" borderId="0">
      <alignment vertical="center"/>
    </xf>
    <xf numFmtId="0" fontId="9" fillId="0" borderId="0"/>
    <xf numFmtId="0" fontId="9" fillId="0" borderId="0"/>
    <xf numFmtId="0" fontId="9" fillId="0" borderId="0"/>
    <xf numFmtId="0" fontId="122" fillId="0" borderId="0">
      <alignment vertical="center"/>
    </xf>
    <xf numFmtId="0" fontId="122" fillId="0" borderId="0">
      <alignment vertical="center"/>
    </xf>
    <xf numFmtId="0" fontId="9" fillId="0" borderId="0"/>
    <xf numFmtId="0" fontId="9" fillId="0" borderId="0"/>
    <xf numFmtId="0" fontId="9" fillId="0" borderId="0"/>
    <xf numFmtId="0" fontId="9" fillId="0" borderId="0">
      <alignment vertical="center"/>
    </xf>
    <xf numFmtId="0" fontId="9" fillId="0" borderId="0"/>
    <xf numFmtId="0" fontId="9" fillId="0" borderId="0"/>
    <xf numFmtId="0" fontId="9"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42" fillId="0" borderId="0">
      <alignment vertical="center"/>
    </xf>
    <xf numFmtId="0" fontId="9" fillId="0" borderId="0">
      <alignment vertical="center"/>
    </xf>
    <xf numFmtId="0" fontId="70" fillId="0" borderId="0">
      <alignment vertical="center"/>
    </xf>
    <xf numFmtId="0" fontId="70" fillId="0" borderId="0">
      <alignment vertical="center"/>
    </xf>
    <xf numFmtId="0" fontId="70" fillId="0" borderId="0">
      <alignment vertical="center"/>
    </xf>
    <xf numFmtId="0" fontId="9" fillId="0" borderId="0"/>
    <xf numFmtId="0" fontId="4" fillId="0" borderId="0">
      <alignment vertical="center"/>
    </xf>
    <xf numFmtId="0" fontId="4" fillId="0" borderId="0">
      <alignment vertical="center"/>
    </xf>
    <xf numFmtId="0" fontId="4" fillId="0" borderId="0">
      <alignment vertical="center"/>
    </xf>
    <xf numFmtId="0" fontId="9" fillId="0" borderId="0"/>
    <xf numFmtId="0" fontId="9" fillId="0" borderId="0"/>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4" fillId="0" borderId="0">
      <alignment vertical="center"/>
    </xf>
    <xf numFmtId="0" fontId="9" fillId="0" borderId="0"/>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9" fillId="0" borderId="0"/>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9" fillId="0" borderId="0"/>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70" fillId="0" borderId="0">
      <alignment vertical="center"/>
    </xf>
    <xf numFmtId="0" fontId="9" fillId="0" borderId="0"/>
    <xf numFmtId="0" fontId="3" fillId="0" borderId="18">
      <alignment vertical="center" wrapText="1"/>
    </xf>
    <xf numFmtId="0" fontId="72" fillId="0" borderId="0"/>
    <xf numFmtId="0" fontId="3" fillId="0" borderId="0"/>
    <xf numFmtId="0" fontId="81" fillId="0" borderId="89">
      <protection locked="0"/>
    </xf>
    <xf numFmtId="244" fontId="65" fillId="0" borderId="0" applyFont="0" applyFill="0" applyBorder="0" applyAlignment="0" applyProtection="0"/>
    <xf numFmtId="245" fontId="65" fillId="0" borderId="0" applyFont="0" applyFill="0" applyBorder="0" applyAlignment="0" applyProtection="0"/>
    <xf numFmtId="246" fontId="3" fillId="0" borderId="0">
      <protection locked="0"/>
    </xf>
    <xf numFmtId="247" fontId="81" fillId="0" borderId="0">
      <protection locked="0"/>
    </xf>
    <xf numFmtId="248" fontId="3" fillId="0" borderId="0">
      <protection locked="0"/>
    </xf>
    <xf numFmtId="249" fontId="81" fillId="0" borderId="0">
      <protection locked="0"/>
    </xf>
    <xf numFmtId="0" fontId="3" fillId="0" borderId="0">
      <protection locked="0"/>
    </xf>
    <xf numFmtId="0" fontId="9" fillId="0" borderId="0">
      <protection locked="0"/>
    </xf>
    <xf numFmtId="0" fontId="50" fillId="0" borderId="0" applyFont="0" applyFill="0" applyBorder="0" applyAlignment="0" applyProtection="0"/>
    <xf numFmtId="0" fontId="9" fillId="0" borderId="0">
      <protection locked="0"/>
    </xf>
    <xf numFmtId="0" fontId="77" fillId="0" borderId="0"/>
    <xf numFmtId="0" fontId="9" fillId="0" borderId="0">
      <protection locked="0"/>
    </xf>
    <xf numFmtId="0" fontId="123" fillId="0" borderId="0" applyFont="0" applyFill="0" applyBorder="0" applyAlignment="0" applyProtection="0"/>
    <xf numFmtId="0" fontId="123" fillId="0" borderId="0" applyFont="0" applyFill="0" applyBorder="0" applyAlignment="0" applyProtection="0"/>
    <xf numFmtId="0" fontId="124" fillId="0" borderId="0" applyFont="0" applyFill="0" applyBorder="0" applyAlignment="0" applyProtection="0"/>
    <xf numFmtId="0" fontId="125" fillId="0" borderId="0" applyFont="0" applyFill="0" applyBorder="0" applyAlignment="0" applyProtection="0"/>
    <xf numFmtId="0" fontId="126" fillId="0" borderId="0" applyFont="0" applyFill="0" applyBorder="0" applyAlignment="0" applyProtection="0"/>
    <xf numFmtId="0" fontId="125" fillId="0" borderId="0" applyFont="0" applyFill="0" applyBorder="0" applyAlignment="0" applyProtection="0"/>
    <xf numFmtId="0" fontId="126" fillId="0" borderId="0" applyFont="0" applyFill="0" applyBorder="0" applyAlignment="0" applyProtection="0"/>
    <xf numFmtId="0" fontId="124" fillId="0" borderId="0" applyFont="0" applyFill="0" applyBorder="0" applyAlignment="0" applyProtection="0"/>
    <xf numFmtId="0" fontId="125" fillId="0" borderId="0" applyFont="0" applyFill="0" applyBorder="0" applyAlignment="0" applyProtection="0"/>
    <xf numFmtId="0" fontId="126" fillId="0" borderId="0" applyFont="0" applyFill="0" applyBorder="0" applyAlignment="0" applyProtection="0"/>
    <xf numFmtId="0" fontId="127" fillId="0" borderId="0" applyFont="0" applyFill="0" applyBorder="0" applyAlignment="0" applyProtection="0"/>
    <xf numFmtId="0" fontId="128" fillId="0" borderId="0" applyFont="0" applyFill="0" applyBorder="0" applyAlignment="0" applyProtection="0"/>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128" fillId="0" borderId="0" applyFont="0" applyFill="0" applyBorder="0" applyAlignment="0" applyProtection="0"/>
    <xf numFmtId="250" fontId="129" fillId="0" borderId="0" applyFont="0" applyFill="0" applyBorder="0" applyAlignment="0" applyProtection="0"/>
    <xf numFmtId="0" fontId="130" fillId="0" borderId="0" applyFont="0" applyFill="0" applyBorder="0" applyAlignment="0" applyProtection="0"/>
    <xf numFmtId="42" fontId="131" fillId="0" borderId="0" applyFont="0" applyFill="0" applyBorder="0" applyAlignment="0" applyProtection="0"/>
    <xf numFmtId="0" fontId="128" fillId="0" borderId="0" applyFont="0" applyFill="0" applyBorder="0" applyAlignment="0" applyProtection="0"/>
    <xf numFmtId="0" fontId="132" fillId="0" borderId="0" applyFont="0" applyFill="0" applyBorder="0" applyAlignment="0" applyProtection="0"/>
    <xf numFmtId="0" fontId="128" fillId="0" borderId="0" applyFont="0" applyFill="0" applyBorder="0" applyAlignment="0" applyProtection="0"/>
    <xf numFmtId="0" fontId="131" fillId="0" borderId="0" applyFont="0" applyFill="0" applyBorder="0" applyAlignment="0" applyProtection="0"/>
    <xf numFmtId="0" fontId="133" fillId="0" borderId="0" applyFont="0" applyFill="0" applyBorder="0" applyAlignment="0" applyProtection="0"/>
    <xf numFmtId="0" fontId="131" fillId="0" borderId="0" applyFont="0" applyFill="0" applyBorder="0" applyAlignment="0" applyProtection="0"/>
    <xf numFmtId="0" fontId="134" fillId="0" borderId="0" applyFont="0" applyFill="0" applyBorder="0" applyAlignment="0" applyProtection="0"/>
    <xf numFmtId="0" fontId="9" fillId="0" borderId="0" applyFont="0" applyFill="0" applyBorder="0" applyAlignment="0" applyProtection="0"/>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128" fillId="0" borderId="0" applyFont="0" applyFill="0" applyBorder="0" applyAlignment="0" applyProtection="0"/>
    <xf numFmtId="251" fontId="129" fillId="0" borderId="0" applyFont="0" applyFill="0" applyBorder="0" applyAlignment="0" applyProtection="0"/>
    <xf numFmtId="0" fontId="130" fillId="0" borderId="0" applyFont="0" applyFill="0" applyBorder="0" applyAlignment="0" applyProtection="0"/>
    <xf numFmtId="44" fontId="131" fillId="0" borderId="0" applyFont="0" applyFill="0" applyBorder="0" applyAlignment="0" applyProtection="0"/>
    <xf numFmtId="0" fontId="128" fillId="0" borderId="0" applyFont="0" applyFill="0" applyBorder="0" applyAlignment="0" applyProtection="0"/>
    <xf numFmtId="0" fontId="132" fillId="0" borderId="0" applyFont="0" applyFill="0" applyBorder="0" applyAlignment="0" applyProtection="0"/>
    <xf numFmtId="0" fontId="128" fillId="0" borderId="0" applyFont="0" applyFill="0" applyBorder="0" applyAlignment="0" applyProtection="0"/>
    <xf numFmtId="0" fontId="131" fillId="0" borderId="0" applyFont="0" applyFill="0" applyBorder="0" applyAlignment="0" applyProtection="0"/>
    <xf numFmtId="0" fontId="133" fillId="0" borderId="0" applyFont="0" applyFill="0" applyBorder="0" applyAlignment="0" applyProtection="0"/>
    <xf numFmtId="0" fontId="131" fillId="0" borderId="0" applyFont="0" applyFill="0" applyBorder="0" applyAlignment="0" applyProtection="0"/>
    <xf numFmtId="44" fontId="134" fillId="0" borderId="0" applyFont="0" applyFill="0" applyBorder="0" applyAlignment="0" applyProtection="0"/>
    <xf numFmtId="0" fontId="9" fillId="0" borderId="0">
      <protection locked="0"/>
    </xf>
    <xf numFmtId="0" fontId="124" fillId="0" borderId="0" applyFont="0" applyFill="0" applyBorder="0" applyAlignment="0" applyProtection="0"/>
    <xf numFmtId="0" fontId="124" fillId="0" borderId="0" applyFont="0" applyFill="0" applyBorder="0" applyAlignment="0" applyProtection="0"/>
    <xf numFmtId="0" fontId="125" fillId="0" borderId="0" applyFont="0" applyFill="0" applyBorder="0" applyAlignment="0" applyProtection="0"/>
    <xf numFmtId="0" fontId="125" fillId="0" borderId="0" applyFont="0" applyFill="0" applyBorder="0" applyAlignment="0" applyProtection="0"/>
    <xf numFmtId="0" fontId="9" fillId="0" borderId="0">
      <protection locked="0"/>
    </xf>
    <xf numFmtId="0" fontId="123" fillId="0" borderId="0" applyFont="0" applyFill="0" applyBorder="0" applyAlignment="0" applyProtection="0"/>
    <xf numFmtId="0" fontId="123" fillId="0" borderId="0" applyFont="0" applyFill="0" applyBorder="0" applyAlignment="0" applyProtection="0"/>
    <xf numFmtId="0" fontId="9" fillId="0" borderId="0">
      <protection locked="0"/>
    </xf>
    <xf numFmtId="0" fontId="9" fillId="0" borderId="0">
      <protection locked="0"/>
    </xf>
    <xf numFmtId="0" fontId="9" fillId="0" borderId="0">
      <protection locked="0"/>
    </xf>
    <xf numFmtId="194" fontId="64" fillId="0" borderId="0">
      <protection locked="0"/>
    </xf>
    <xf numFmtId="0" fontId="57" fillId="0" borderId="0"/>
    <xf numFmtId="0" fontId="9" fillId="0" borderId="0">
      <protection locked="0"/>
    </xf>
    <xf numFmtId="0" fontId="128" fillId="0" borderId="0" applyFont="0" applyFill="0" applyBorder="0" applyAlignment="0" applyProtection="0"/>
    <xf numFmtId="0" fontId="135" fillId="0" borderId="0" applyFont="0" applyFill="0" applyBorder="0" applyAlignment="0" applyProtection="0"/>
    <xf numFmtId="38" fontId="136" fillId="0" borderId="0" applyFont="0" applyFill="0" applyBorder="0" applyAlignment="0" applyProtection="0"/>
    <xf numFmtId="38" fontId="129" fillId="0" borderId="0" applyFont="0" applyFill="0" applyBorder="0" applyAlignment="0" applyProtection="0"/>
    <xf numFmtId="0" fontId="130" fillId="0" borderId="0" applyFont="0" applyFill="0" applyBorder="0" applyAlignment="0" applyProtection="0"/>
    <xf numFmtId="0" fontId="131" fillId="0" borderId="0" applyFont="0" applyFill="0" applyBorder="0" applyAlignment="0" applyProtection="0"/>
    <xf numFmtId="0" fontId="128" fillId="0" borderId="0" applyFont="0" applyFill="0" applyBorder="0" applyAlignment="0" applyProtection="0"/>
    <xf numFmtId="209" fontId="131" fillId="0" borderId="0" applyFont="0" applyFill="0" applyBorder="0" applyAlignment="0" applyProtection="0"/>
    <xf numFmtId="0" fontId="128" fillId="0" borderId="0" applyFont="0" applyFill="0" applyBorder="0" applyAlignment="0" applyProtection="0"/>
    <xf numFmtId="0" fontId="132" fillId="0" borderId="0" applyFont="0" applyFill="0" applyBorder="0" applyAlignment="0" applyProtection="0"/>
    <xf numFmtId="0" fontId="133" fillId="0" borderId="0" applyFont="0" applyFill="0" applyBorder="0" applyAlignment="0" applyProtection="0"/>
    <xf numFmtId="0" fontId="131" fillId="0" borderId="0" applyFont="0" applyFill="0" applyBorder="0" applyAlignment="0" applyProtection="0"/>
    <xf numFmtId="0" fontId="133" fillId="0" borderId="0" applyFont="0" applyFill="0" applyBorder="0" applyAlignment="0" applyProtection="0"/>
    <xf numFmtId="0" fontId="128" fillId="0" borderId="0" applyFont="0" applyFill="0" applyBorder="0" applyAlignment="0" applyProtection="0"/>
    <xf numFmtId="0" fontId="131" fillId="0" borderId="0" applyFont="0" applyFill="0" applyBorder="0" applyAlignment="0" applyProtection="0"/>
    <xf numFmtId="40" fontId="136" fillId="0" borderId="0" applyFont="0" applyFill="0" applyBorder="0" applyAlignment="0" applyProtection="0"/>
    <xf numFmtId="40" fontId="129" fillId="0" borderId="0" applyFont="0" applyFill="0" applyBorder="0" applyAlignment="0" applyProtection="0"/>
    <xf numFmtId="0" fontId="130" fillId="0" borderId="0" applyFont="0" applyFill="0" applyBorder="0" applyAlignment="0" applyProtection="0"/>
    <xf numFmtId="0" fontId="131" fillId="0" borderId="0" applyFont="0" applyFill="0" applyBorder="0" applyAlignment="0" applyProtection="0"/>
    <xf numFmtId="0" fontId="128" fillId="0" borderId="0" applyFont="0" applyFill="0" applyBorder="0" applyAlignment="0" applyProtection="0"/>
    <xf numFmtId="252" fontId="131" fillId="0" borderId="0" applyFont="0" applyFill="0" applyBorder="0" applyAlignment="0" applyProtection="0"/>
    <xf numFmtId="0" fontId="128" fillId="0" borderId="0" applyFont="0" applyFill="0" applyBorder="0" applyAlignment="0" applyProtection="0"/>
    <xf numFmtId="0" fontId="132" fillId="0" borderId="0" applyFont="0" applyFill="0" applyBorder="0" applyAlignment="0" applyProtection="0"/>
    <xf numFmtId="0" fontId="133" fillId="0" borderId="0" applyFont="0" applyFill="0" applyBorder="0" applyAlignment="0" applyProtection="0"/>
    <xf numFmtId="0" fontId="131" fillId="0" borderId="0" applyFont="0" applyFill="0" applyBorder="0" applyAlignment="0" applyProtection="0"/>
    <xf numFmtId="0" fontId="133" fillId="0" borderId="0" applyFont="0" applyFill="0" applyBorder="0" applyAlignment="0" applyProtection="0"/>
    <xf numFmtId="194" fontId="64" fillId="0" borderId="0">
      <protection locked="0"/>
    </xf>
    <xf numFmtId="194" fontId="64" fillId="0" borderId="0">
      <protection locked="0"/>
    </xf>
    <xf numFmtId="0" fontId="9" fillId="0" borderId="0">
      <protection locked="0"/>
    </xf>
    <xf numFmtId="0" fontId="9" fillId="0" borderId="0">
      <protection locked="0"/>
    </xf>
    <xf numFmtId="0" fontId="137" fillId="0" borderId="0"/>
    <xf numFmtId="0" fontId="137" fillId="0" borderId="0"/>
    <xf numFmtId="0" fontId="125" fillId="0" borderId="0"/>
    <xf numFmtId="0" fontId="126" fillId="0" borderId="0"/>
    <xf numFmtId="0" fontId="125" fillId="0" borderId="0"/>
    <xf numFmtId="0" fontId="126" fillId="0" borderId="0"/>
    <xf numFmtId="0" fontId="125" fillId="0" borderId="0"/>
    <xf numFmtId="0" fontId="126" fillId="0" borderId="0"/>
    <xf numFmtId="0" fontId="125" fillId="0" borderId="0"/>
    <xf numFmtId="0" fontId="126" fillId="0" borderId="0"/>
    <xf numFmtId="0" fontId="138" fillId="0" borderId="0"/>
    <xf numFmtId="0" fontId="139" fillId="0" borderId="0"/>
    <xf numFmtId="0" fontId="9" fillId="0" borderId="0">
      <protection locked="0"/>
    </xf>
    <xf numFmtId="0" fontId="9" fillId="0" borderId="0">
      <protection locked="0"/>
    </xf>
    <xf numFmtId="0" fontId="140" fillId="0" borderId="0"/>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128" fillId="0" borderId="0"/>
    <xf numFmtId="0" fontId="131" fillId="0" borderId="0"/>
    <xf numFmtId="0" fontId="141" fillId="0" borderId="0"/>
    <xf numFmtId="0" fontId="142" fillId="0" borderId="0"/>
    <xf numFmtId="0" fontId="137" fillId="0" borderId="0"/>
    <xf numFmtId="0" fontId="137" fillId="0" borderId="0"/>
    <xf numFmtId="0" fontId="134" fillId="0" borderId="0"/>
    <xf numFmtId="0" fontId="131" fillId="0" borderId="0"/>
    <xf numFmtId="0" fontId="130" fillId="0" borderId="0"/>
    <xf numFmtId="0" fontId="131" fillId="0" borderId="0"/>
    <xf numFmtId="0" fontId="143" fillId="0" borderId="0"/>
    <xf numFmtId="0" fontId="144" fillId="0" borderId="0"/>
    <xf numFmtId="0" fontId="145" fillId="0" borderId="0"/>
    <xf numFmtId="0" fontId="142" fillId="0" borderId="0"/>
    <xf numFmtId="0" fontId="128" fillId="0" borderId="0"/>
    <xf numFmtId="0" fontId="131" fillId="0" borderId="0"/>
    <xf numFmtId="0" fontId="50" fillId="0" borderId="0"/>
    <xf numFmtId="0" fontId="137" fillId="0" borderId="0" applyNumberFormat="0"/>
    <xf numFmtId="0" fontId="137" fillId="0" borderId="0" applyNumberFormat="0"/>
    <xf numFmtId="0" fontId="146" fillId="0" borderId="0"/>
    <xf numFmtId="0" fontId="128" fillId="0" borderId="0"/>
    <xf numFmtId="0" fontId="131" fillId="0" borderId="0"/>
    <xf numFmtId="0" fontId="130" fillId="0" borderId="0"/>
    <xf numFmtId="0" fontId="132" fillId="0" borderId="0"/>
    <xf numFmtId="0" fontId="147" fillId="0" borderId="0"/>
    <xf numFmtId="0" fontId="131" fillId="0" borderId="0"/>
    <xf numFmtId="0" fontId="128" fillId="0" borderId="0"/>
    <xf numFmtId="0" fontId="131" fillId="0" borderId="0"/>
    <xf numFmtId="0" fontId="128" fillId="0" borderId="0"/>
    <xf numFmtId="0" fontId="131" fillId="0" borderId="0"/>
    <xf numFmtId="0" fontId="128" fillId="0" borderId="0"/>
    <xf numFmtId="0" fontId="132" fillId="0" borderId="0"/>
    <xf numFmtId="0" fontId="147" fillId="0" borderId="0"/>
    <xf numFmtId="0" fontId="131" fillId="0" borderId="0"/>
    <xf numFmtId="0" fontId="128" fillId="0" borderId="0"/>
    <xf numFmtId="0" fontId="131" fillId="0" borderId="0"/>
    <xf numFmtId="0" fontId="128" fillId="0" borderId="0"/>
    <xf numFmtId="0" fontId="131" fillId="0" borderId="0"/>
    <xf numFmtId="0" fontId="128" fillId="0" borderId="0"/>
    <xf numFmtId="0" fontId="131" fillId="0" borderId="0"/>
    <xf numFmtId="0" fontId="128" fillId="0" borderId="0"/>
    <xf numFmtId="0" fontId="131" fillId="0" borderId="0"/>
    <xf numFmtId="0" fontId="128" fillId="0" borderId="0"/>
    <xf numFmtId="0" fontId="131" fillId="0" borderId="0"/>
    <xf numFmtId="0" fontId="128" fillId="0" borderId="0"/>
    <xf numFmtId="0" fontId="131" fillId="0" borderId="0"/>
    <xf numFmtId="0" fontId="128" fillId="0" borderId="0"/>
    <xf numFmtId="0" fontId="131" fillId="0" borderId="0"/>
    <xf numFmtId="0" fontId="128" fillId="0" borderId="0"/>
    <xf numFmtId="0" fontId="131" fillId="0" borderId="0"/>
    <xf numFmtId="0" fontId="133" fillId="0" borderId="0"/>
    <xf numFmtId="0" fontId="131" fillId="0" borderId="0"/>
    <xf numFmtId="0" fontId="130" fillId="0" borderId="0"/>
    <xf numFmtId="0" fontId="132" fillId="0" borderId="0"/>
    <xf numFmtId="0" fontId="147" fillId="0" borderId="0"/>
    <xf numFmtId="0" fontId="131" fillId="0" borderId="0"/>
    <xf numFmtId="0" fontId="128" fillId="0" borderId="0"/>
    <xf numFmtId="0" fontId="131" fillId="0" borderId="0"/>
    <xf numFmtId="0" fontId="128" fillId="0" borderId="0"/>
    <xf numFmtId="0" fontId="131" fillId="0" borderId="0"/>
    <xf numFmtId="0" fontId="128" fillId="0" borderId="0"/>
    <xf numFmtId="0" fontId="132" fillId="0" borderId="0"/>
    <xf numFmtId="0" fontId="147" fillId="0" borderId="0"/>
    <xf numFmtId="0" fontId="131" fillId="0" borderId="0"/>
    <xf numFmtId="0" fontId="128" fillId="0" borderId="0"/>
    <xf numFmtId="0" fontId="131" fillId="0" borderId="0"/>
    <xf numFmtId="0" fontId="128" fillId="0" borderId="0"/>
    <xf numFmtId="0" fontId="131" fillId="0" borderId="0"/>
    <xf numFmtId="0" fontId="128" fillId="0" borderId="0"/>
    <xf numFmtId="0" fontId="131" fillId="0" borderId="0"/>
    <xf numFmtId="0" fontId="128" fillId="0" borderId="0"/>
    <xf numFmtId="0" fontId="131" fillId="0" borderId="0"/>
    <xf numFmtId="0" fontId="128" fillId="0" borderId="0"/>
    <xf numFmtId="0" fontId="131" fillId="0" borderId="0"/>
    <xf numFmtId="0" fontId="77" fillId="0" borderId="0"/>
    <xf numFmtId="0" fontId="131" fillId="0" borderId="0"/>
    <xf numFmtId="0" fontId="128" fillId="0" borderId="0"/>
    <xf numFmtId="0" fontId="50" fillId="0" borderId="0"/>
    <xf numFmtId="0" fontId="141" fillId="0" borderId="0"/>
    <xf numFmtId="0" fontId="148" fillId="0" borderId="0"/>
    <xf numFmtId="0" fontId="141" fillId="0" borderId="0"/>
    <xf numFmtId="0" fontId="131" fillId="0" borderId="0"/>
    <xf numFmtId="0" fontId="128" fillId="0" borderId="0"/>
    <xf numFmtId="253" fontId="70" fillId="0" borderId="0" applyFill="0" applyBorder="0" applyAlignment="0"/>
    <xf numFmtId="0" fontId="9" fillId="0" borderId="0" applyFill="0" applyBorder="0" applyAlignment="0"/>
    <xf numFmtId="0" fontId="149" fillId="0" borderId="0"/>
    <xf numFmtId="0" fontId="150" fillId="0" borderId="0" applyNumberFormat="0" applyFill="0" applyBorder="0" applyAlignment="0" applyProtection="0">
      <alignment vertical="top"/>
      <protection locked="0"/>
    </xf>
    <xf numFmtId="194" fontId="64" fillId="0" borderId="89">
      <protection locked="0"/>
    </xf>
    <xf numFmtId="3" fontId="88" fillId="0" borderId="0">
      <alignment horizontal="center"/>
    </xf>
    <xf numFmtId="4" fontId="81" fillId="0" borderId="0">
      <protection locked="0"/>
    </xf>
    <xf numFmtId="254" fontId="9" fillId="0" borderId="0" applyFont="0" applyFill="0" applyBorder="0" applyAlignment="0" applyProtection="0"/>
    <xf numFmtId="255" fontId="151" fillId="0" borderId="0">
      <protection locked="0"/>
    </xf>
    <xf numFmtId="255" fontId="151" fillId="0" borderId="0">
      <protection locked="0"/>
    </xf>
    <xf numFmtId="228" fontId="9" fillId="0" borderId="0"/>
    <xf numFmtId="256" fontId="62" fillId="0" borderId="0"/>
    <xf numFmtId="256" fontId="62" fillId="0" borderId="0"/>
    <xf numFmtId="256" fontId="62" fillId="0" borderId="0"/>
    <xf numFmtId="256" fontId="62" fillId="0" borderId="0"/>
    <xf numFmtId="256" fontId="62" fillId="0" borderId="0"/>
    <xf numFmtId="256" fontId="62" fillId="0" borderId="0"/>
    <xf numFmtId="252" fontId="50" fillId="0" borderId="0" applyFont="0" applyFill="0" applyBorder="0" applyAlignment="0" applyProtection="0"/>
    <xf numFmtId="3" fontId="50" fillId="0" borderId="0" applyFont="0" applyFill="0" applyBorder="0" applyAlignment="0" applyProtection="0"/>
    <xf numFmtId="0" fontId="152" fillId="0" borderId="0" applyNumberFormat="0" applyAlignment="0">
      <alignment horizontal="left"/>
    </xf>
    <xf numFmtId="0" fontId="60" fillId="0" borderId="0" applyFont="0" applyFill="0" applyBorder="0" applyAlignment="0" applyProtection="0"/>
    <xf numFmtId="247" fontId="81" fillId="0" borderId="0">
      <protection locked="0"/>
    </xf>
    <xf numFmtId="0" fontId="77" fillId="0" borderId="0" applyFont="0" applyFill="0" applyBorder="0" applyAlignment="0" applyProtection="0"/>
    <xf numFmtId="0" fontId="9" fillId="0" borderId="0" applyFont="0" applyFill="0" applyBorder="0" applyAlignment="0" applyProtection="0"/>
    <xf numFmtId="255" fontId="151" fillId="0" borderId="0">
      <protection locked="0"/>
    </xf>
    <xf numFmtId="255" fontId="151" fillId="0" borderId="0">
      <protection locked="0"/>
    </xf>
    <xf numFmtId="257" fontId="9" fillId="0" borderId="0"/>
    <xf numFmtId="258" fontId="50" fillId="0" borderId="0" applyFont="0" applyFill="0" applyBorder="0" applyAlignment="0" applyProtection="0"/>
    <xf numFmtId="259" fontId="9" fillId="0" borderId="0" applyFont="0" applyFill="0" applyBorder="0" applyAlignment="0" applyProtection="0"/>
    <xf numFmtId="0" fontId="9" fillId="0" borderId="0" applyFont="0" applyFill="0" applyBorder="0" applyAlignment="0" applyProtection="0"/>
    <xf numFmtId="0" fontId="9" fillId="0" borderId="0"/>
    <xf numFmtId="260" fontId="50" fillId="0" borderId="0"/>
    <xf numFmtId="260" fontId="50" fillId="0" borderId="0"/>
    <xf numFmtId="260" fontId="50" fillId="0" borderId="0"/>
    <xf numFmtId="260" fontId="50" fillId="0" borderId="0"/>
    <xf numFmtId="260" fontId="50" fillId="0" borderId="0"/>
    <xf numFmtId="260" fontId="50" fillId="0" borderId="0"/>
    <xf numFmtId="261" fontId="81" fillId="0" borderId="0">
      <protection locked="0"/>
    </xf>
    <xf numFmtId="255" fontId="151" fillId="0" borderId="0">
      <protection locked="0"/>
    </xf>
    <xf numFmtId="37" fontId="54" fillId="0" borderId="37">
      <alignment horizontal="center" vertical="distributed"/>
    </xf>
    <xf numFmtId="41" fontId="50" fillId="0" borderId="0" applyFont="0" applyFill="0" applyBorder="0" applyAlignment="0" applyProtection="0"/>
    <xf numFmtId="43" fontId="50" fillId="0" borderId="0" applyFont="0" applyFill="0" applyBorder="0" applyAlignment="0" applyProtection="0"/>
    <xf numFmtId="262" fontId="9" fillId="0" borderId="0"/>
    <xf numFmtId="263" fontId="50" fillId="0" borderId="0"/>
    <xf numFmtId="263" fontId="50" fillId="0" borderId="0"/>
    <xf numFmtId="263" fontId="50" fillId="0" borderId="0"/>
    <xf numFmtId="263" fontId="50" fillId="0" borderId="0"/>
    <xf numFmtId="263" fontId="50" fillId="0" borderId="0"/>
    <xf numFmtId="263" fontId="50" fillId="0" borderId="0"/>
    <xf numFmtId="194" fontId="64" fillId="0" borderId="0">
      <protection locked="0"/>
    </xf>
    <xf numFmtId="194" fontId="64" fillId="0" borderId="0">
      <protection locked="0"/>
    </xf>
    <xf numFmtId="0" fontId="153" fillId="0" borderId="0" applyNumberFormat="0" applyAlignment="0">
      <alignment horizontal="left"/>
    </xf>
    <xf numFmtId="264" fontId="74" fillId="0" borderId="0" applyFont="0" applyFill="0" applyBorder="0" applyAlignment="0" applyProtection="0"/>
    <xf numFmtId="0" fontId="134" fillId="0" borderId="0" applyFont="0" applyFill="0" applyBorder="0" applyAlignment="0" applyProtection="0"/>
    <xf numFmtId="0" fontId="134" fillId="0" borderId="0" applyFont="0" applyFill="0" applyBorder="0" applyAlignment="0" applyProtection="0"/>
    <xf numFmtId="0" fontId="81" fillId="0" borderId="0">
      <protection locked="0"/>
    </xf>
    <xf numFmtId="0" fontId="81" fillId="0" borderId="0">
      <protection locked="0"/>
    </xf>
    <xf numFmtId="0" fontId="154" fillId="0" borderId="0">
      <protection locked="0"/>
    </xf>
    <xf numFmtId="0" fontId="81" fillId="0" borderId="0">
      <protection locked="0"/>
    </xf>
    <xf numFmtId="0" fontId="81" fillId="0" borderId="0">
      <protection locked="0"/>
    </xf>
    <xf numFmtId="0" fontId="81" fillId="0" borderId="0">
      <protection locked="0"/>
    </xf>
    <xf numFmtId="0" fontId="154" fillId="0" borderId="0">
      <protection locked="0"/>
    </xf>
    <xf numFmtId="216" fontId="81" fillId="0" borderId="0">
      <protection locked="0"/>
    </xf>
    <xf numFmtId="255" fontId="151" fillId="0" borderId="0">
      <protection locked="0"/>
    </xf>
    <xf numFmtId="38" fontId="155" fillId="12" borderId="0" applyNumberFormat="0" applyBorder="0" applyAlignment="0" applyProtection="0"/>
    <xf numFmtId="38" fontId="155" fillId="36" borderId="0" applyNumberFormat="0" applyBorder="0" applyAlignment="0" applyProtection="0"/>
    <xf numFmtId="3" fontId="54" fillId="0" borderId="56">
      <alignment horizontal="right" vertical="center"/>
    </xf>
    <xf numFmtId="4" fontId="54" fillId="0" borderId="56">
      <alignment horizontal="right" vertical="center"/>
    </xf>
    <xf numFmtId="0" fontId="156" fillId="0" borderId="0">
      <alignment horizontal="left"/>
    </xf>
    <xf numFmtId="0" fontId="157" fillId="0" borderId="1" applyNumberFormat="0" applyAlignment="0" applyProtection="0">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8" fillId="0" borderId="0" applyNumberFormat="0" applyFill="0" applyBorder="0" applyAlignment="0" applyProtection="0"/>
    <xf numFmtId="0" fontId="157" fillId="0" borderId="0" applyNumberFormat="0" applyFill="0" applyBorder="0" applyAlignment="0" applyProtection="0"/>
    <xf numFmtId="255" fontId="82" fillId="0" borderId="0">
      <protection locked="0"/>
    </xf>
    <xf numFmtId="255" fontId="159" fillId="0" borderId="0">
      <protection locked="0"/>
    </xf>
    <xf numFmtId="255" fontId="82" fillId="0" borderId="0">
      <protection locked="0"/>
    </xf>
    <xf numFmtId="255" fontId="159" fillId="0" borderId="0">
      <protection locked="0"/>
    </xf>
    <xf numFmtId="0" fontId="160" fillId="0" borderId="0" applyNumberFormat="0" applyFill="0" applyBorder="0" applyAlignment="0" applyProtection="0"/>
    <xf numFmtId="0" fontId="161" fillId="0" borderId="0" applyNumberFormat="0" applyFill="0" applyBorder="0" applyAlignment="0" applyProtection="0"/>
    <xf numFmtId="10" fontId="155" fillId="12" borderId="37" applyNumberFormat="0" applyBorder="0" applyAlignment="0" applyProtection="0"/>
    <xf numFmtId="10" fontId="155" fillId="37" borderId="37" applyNumberFormat="0" applyBorder="0" applyAlignment="0" applyProtection="0"/>
    <xf numFmtId="10" fontId="155" fillId="12" borderId="37" applyNumberFormat="0" applyBorder="0" applyAlignment="0" applyProtection="0"/>
    <xf numFmtId="10" fontId="155" fillId="12" borderId="37" applyNumberFormat="0" applyBorder="0" applyAlignment="0" applyProtection="0"/>
    <xf numFmtId="0" fontId="62" fillId="0" borderId="0" applyNumberFormat="0" applyFont="0" applyFill="0" applyBorder="0" applyProtection="0">
      <alignment horizontal="left" vertical="center"/>
    </xf>
    <xf numFmtId="265" fontId="162" fillId="0" borderId="0">
      <alignment horizontal="left"/>
    </xf>
    <xf numFmtId="38" fontId="57" fillId="0" borderId="0" applyFont="0" applyFill="0" applyBorder="0" applyAlignment="0" applyProtection="0"/>
    <xf numFmtId="40" fontId="57" fillId="0" borderId="0" applyFont="0" applyFill="0" applyBorder="0" applyAlignment="0" applyProtection="0"/>
    <xf numFmtId="0" fontId="163" fillId="0" borderId="44"/>
    <xf numFmtId="266" fontId="57" fillId="0" borderId="0" applyFont="0" applyFill="0" applyBorder="0" applyAlignment="0" applyProtection="0"/>
    <xf numFmtId="267" fontId="57" fillId="0" borderId="0" applyFont="0" applyFill="0" applyBorder="0" applyAlignment="0" applyProtection="0"/>
    <xf numFmtId="0" fontId="164" fillId="0" borderId="0" applyFont="0" applyFill="0" applyBorder="0" applyAlignment="0" applyProtection="0"/>
    <xf numFmtId="0" fontId="164" fillId="0" borderId="0" applyFont="0" applyFill="0" applyBorder="0" applyAlignment="0" applyProtection="0"/>
    <xf numFmtId="37" fontId="165" fillId="0" borderId="0"/>
    <xf numFmtId="0" fontId="50" fillId="0" borderId="0" applyNumberFormat="0" applyFill="0" applyBorder="0" applyAlignment="0" applyProtection="0"/>
    <xf numFmtId="0" fontId="3" fillId="0" borderId="0"/>
    <xf numFmtId="268" fontId="3" fillId="0" borderId="0"/>
    <xf numFmtId="0" fontId="9" fillId="0" borderId="0"/>
    <xf numFmtId="269" fontId="166" fillId="0" borderId="0"/>
    <xf numFmtId="269" fontId="166" fillId="0" borderId="0"/>
    <xf numFmtId="269" fontId="166" fillId="0" borderId="0"/>
    <xf numFmtId="269" fontId="166" fillId="0" borderId="0"/>
    <xf numFmtId="269" fontId="166" fillId="0" borderId="0"/>
    <xf numFmtId="0" fontId="167" fillId="0" borderId="0"/>
    <xf numFmtId="0" fontId="167" fillId="0" borderId="0"/>
    <xf numFmtId="0" fontId="167" fillId="0" borderId="0"/>
    <xf numFmtId="0" fontId="167" fillId="0" borderId="0"/>
    <xf numFmtId="0" fontId="167" fillId="0" borderId="0"/>
    <xf numFmtId="0" fontId="167" fillId="0" borderId="0"/>
    <xf numFmtId="0" fontId="167" fillId="0" borderId="0"/>
    <xf numFmtId="0" fontId="50" fillId="0" borderId="0"/>
    <xf numFmtId="0" fontId="50" fillId="0" borderId="0" applyFont="0" applyFill="0" applyBorder="0" applyAlignment="0" applyProtection="0"/>
    <xf numFmtId="0" fontId="50" fillId="0" borderId="0" applyFont="0" applyFill="0" applyBorder="0" applyAlignment="0" applyProtection="0"/>
    <xf numFmtId="0" fontId="3" fillId="0" borderId="103"/>
    <xf numFmtId="0" fontId="50" fillId="0" borderId="0"/>
    <xf numFmtId="252" fontId="74" fillId="0" borderId="0">
      <alignment vertical="center"/>
    </xf>
    <xf numFmtId="0" fontId="9" fillId="0" borderId="0">
      <alignment vertical="center"/>
    </xf>
    <xf numFmtId="243" fontId="81" fillId="0" borderId="0">
      <protection locked="0"/>
    </xf>
    <xf numFmtId="10" fontId="50" fillId="0" borderId="0" applyFont="0" applyFill="0" applyBorder="0" applyAlignment="0" applyProtection="0"/>
    <xf numFmtId="255" fontId="151" fillId="0" borderId="0">
      <protection locked="0"/>
    </xf>
    <xf numFmtId="255" fontId="151" fillId="0" borderId="0">
      <protection locked="0"/>
    </xf>
    <xf numFmtId="0" fontId="81" fillId="0" borderId="0">
      <protection locked="0"/>
    </xf>
    <xf numFmtId="37" fontId="50" fillId="0" borderId="0" applyFont="0" applyFill="0" applyBorder="0" applyAlignment="0" applyProtection="0"/>
    <xf numFmtId="30" fontId="168" fillId="0" borderId="0" applyNumberFormat="0" applyFill="0" applyBorder="0" applyAlignment="0" applyProtection="0">
      <alignment horizontal="left"/>
    </xf>
    <xf numFmtId="178" fontId="74" fillId="0" borderId="0">
      <alignment vertical="center"/>
    </xf>
    <xf numFmtId="270" fontId="33" fillId="0" borderId="38" applyFont="0" applyFill="0" applyBorder="0" applyAlignment="0" applyProtection="0">
      <alignment horizontal="center" vertical="center"/>
    </xf>
    <xf numFmtId="178" fontId="74" fillId="0" borderId="0">
      <alignment vertical="distributed"/>
    </xf>
    <xf numFmtId="0" fontId="50" fillId="38" borderId="0"/>
    <xf numFmtId="0" fontId="163" fillId="0" borderId="0"/>
    <xf numFmtId="40" fontId="169" fillId="0" borderId="0" applyBorder="0">
      <alignment horizontal="right"/>
    </xf>
    <xf numFmtId="271" fontId="170" fillId="0" borderId="0">
      <alignment horizontal="center"/>
    </xf>
    <xf numFmtId="0" fontId="171" fillId="36" borderId="0">
      <alignment horizontal="centerContinuous"/>
    </xf>
    <xf numFmtId="0" fontId="172" fillId="0" borderId="0" applyFill="0" applyBorder="0" applyProtection="0">
      <alignment horizontal="centerContinuous" vertical="center"/>
    </xf>
    <xf numFmtId="0" fontId="72" fillId="12" borderId="0" applyFill="0" applyBorder="0" applyProtection="0">
      <alignment horizontal="center" vertical="center"/>
    </xf>
    <xf numFmtId="255" fontId="81" fillId="0" borderId="79">
      <protection locked="0"/>
    </xf>
    <xf numFmtId="255" fontId="151" fillId="0" borderId="79">
      <protection locked="0"/>
    </xf>
    <xf numFmtId="0" fontId="173" fillId="0" borderId="13">
      <alignment horizontal="left"/>
    </xf>
    <xf numFmtId="0" fontId="174" fillId="0" borderId="0"/>
    <xf numFmtId="0" fontId="50" fillId="0" borderId="0" applyFont="0" applyFill="0" applyBorder="0" applyAlignment="0" applyProtection="0"/>
    <xf numFmtId="0" fontId="50" fillId="0" borderId="0" applyFont="0" applyFill="0" applyBorder="0" applyAlignment="0" applyProtection="0"/>
    <xf numFmtId="0" fontId="164" fillId="0" borderId="0" applyNumberFormat="0" applyFont="0" applyFill="0" applyBorder="0" applyProtection="0">
      <alignment horizontal="center" vertical="center" wrapText="1"/>
    </xf>
    <xf numFmtId="0" fontId="175" fillId="0" borderId="0" applyNumberFormat="0" applyFill="0" applyBorder="0" applyAlignment="0" applyProtection="0">
      <alignment vertical="top"/>
      <protection locked="0"/>
    </xf>
    <xf numFmtId="41" fontId="176" fillId="0" borderId="0" applyFont="0" applyFill="0" applyBorder="0" applyAlignment="0" applyProtection="0">
      <alignment vertical="center"/>
    </xf>
    <xf numFmtId="0" fontId="42" fillId="0" borderId="0"/>
    <xf numFmtId="0" fontId="42" fillId="0" borderId="0">
      <alignment vertical="center"/>
    </xf>
    <xf numFmtId="0" fontId="9" fillId="0" borderId="0">
      <alignment vertical="center"/>
    </xf>
    <xf numFmtId="0" fontId="42" fillId="0" borderId="0">
      <alignment vertical="center"/>
    </xf>
    <xf numFmtId="0" fontId="180" fillId="0" borderId="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0" fontId="80" fillId="31" borderId="92" applyNumberFormat="0" applyAlignment="0" applyProtection="0">
      <alignment vertical="center"/>
    </xf>
    <xf numFmtId="274" fontId="3" fillId="0" borderId="0"/>
    <xf numFmtId="274" fontId="3" fillId="0" borderId="0"/>
    <xf numFmtId="274" fontId="3" fillId="0" borderId="0"/>
    <xf numFmtId="274" fontId="3" fillId="0" borderId="0"/>
    <xf numFmtId="274" fontId="3" fillId="0" borderId="0"/>
    <xf numFmtId="274" fontId="3" fillId="0" borderId="0"/>
    <xf numFmtId="274" fontId="3" fillId="0" borderId="0"/>
    <xf numFmtId="274" fontId="3" fillId="0" borderId="0"/>
    <xf numFmtId="274" fontId="3" fillId="0" borderId="0"/>
    <xf numFmtId="274" fontId="3" fillId="0" borderId="0"/>
    <xf numFmtId="274" fontId="3" fillId="0" borderId="0"/>
    <xf numFmtId="0" fontId="182" fillId="40" borderId="0" applyNumberFormat="0" applyBorder="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40"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3" fillId="33" borderId="95" applyNumberFormat="0" applyFont="0" applyAlignment="0" applyProtection="0">
      <alignment vertical="center"/>
    </xf>
    <xf numFmtId="0" fontId="180" fillId="41" borderId="105" applyNumberFormat="0" applyFont="0" applyAlignment="0" applyProtection="0">
      <alignment vertical="center"/>
    </xf>
    <xf numFmtId="0" fontId="180" fillId="41" borderId="105" applyNumberFormat="0" applyFont="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alignment vertical="center"/>
    </xf>
    <xf numFmtId="41" fontId="9" fillId="0" borderId="0" applyFont="0" applyFill="0" applyBorder="0" applyAlignment="0" applyProtection="0"/>
    <xf numFmtId="41" fontId="9" fillId="0" borderId="0" applyFont="0" applyFill="0" applyBorder="0" applyAlignment="0" applyProtection="0"/>
    <xf numFmtId="213" fontId="9" fillId="0" borderId="0" applyFont="0" applyFill="0" applyBorder="0" applyAlignment="0" applyProtection="0">
      <alignment vertical="center"/>
    </xf>
    <xf numFmtId="213"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213" fontId="40" fillId="0" borderId="0" applyFont="0" applyFill="0" applyBorder="0" applyAlignment="0" applyProtection="0">
      <alignment vertical="center"/>
    </xf>
    <xf numFmtId="41" fontId="40" fillId="0" borderId="0" applyFont="0" applyFill="0" applyBorder="0" applyAlignment="0" applyProtection="0">
      <alignment vertical="center"/>
    </xf>
    <xf numFmtId="213" fontId="40" fillId="0" borderId="0" applyFont="0" applyFill="0" applyBorder="0" applyAlignment="0" applyProtection="0">
      <alignment vertical="center"/>
    </xf>
    <xf numFmtId="41" fontId="40" fillId="0" borderId="0" applyFont="0" applyFill="0" applyBorder="0" applyAlignment="0" applyProtection="0">
      <alignment vertical="center"/>
    </xf>
    <xf numFmtId="41" fontId="53" fillId="0" borderId="0" applyFont="0" applyFill="0" applyBorder="0" applyAlignment="0" applyProtection="0"/>
    <xf numFmtId="41" fontId="40" fillId="0" borderId="0" applyFont="0" applyFill="0" applyBorder="0" applyAlignment="0" applyProtection="0">
      <alignment vertical="center"/>
    </xf>
    <xf numFmtId="213" fontId="40" fillId="0" borderId="0" applyFont="0" applyFill="0" applyBorder="0" applyAlignment="0" applyProtection="0">
      <alignment vertical="center"/>
    </xf>
    <xf numFmtId="41" fontId="40"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213" fontId="9"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9" fillId="0" borderId="0" applyFont="0" applyFill="0" applyBorder="0" applyAlignment="0" applyProtection="0"/>
    <xf numFmtId="41" fontId="9" fillId="0" borderId="0" applyFont="0" applyFill="0" applyBorder="0" applyAlignment="0" applyProtection="0"/>
    <xf numFmtId="41" fontId="40" fillId="0" borderId="0" applyFont="0" applyFill="0" applyBorder="0" applyAlignment="0" applyProtection="0">
      <alignment vertical="center"/>
    </xf>
    <xf numFmtId="41" fontId="9" fillId="0" borderId="0" applyFont="0" applyFill="0" applyBorder="0" applyAlignment="0" applyProtection="0"/>
    <xf numFmtId="41" fontId="9" fillId="0" borderId="0" applyFont="0" applyFill="0" applyBorder="0" applyAlignment="0" applyProtection="0"/>
    <xf numFmtId="213" fontId="40" fillId="0" borderId="0" applyFont="0" applyFill="0" applyBorder="0" applyAlignment="0" applyProtection="0">
      <alignment vertical="center"/>
    </xf>
    <xf numFmtId="213" fontId="40" fillId="0" borderId="0" applyFont="0" applyFill="0" applyBorder="0" applyAlignment="0" applyProtection="0">
      <alignment vertical="center"/>
    </xf>
    <xf numFmtId="41" fontId="40" fillId="0" borderId="0" applyFont="0" applyFill="0" applyBorder="0" applyAlignment="0" applyProtection="0">
      <alignment vertical="center"/>
    </xf>
    <xf numFmtId="41" fontId="40" fillId="0" borderId="0" applyFont="0" applyFill="0" applyBorder="0" applyAlignment="0" applyProtection="0">
      <alignment vertical="center"/>
    </xf>
    <xf numFmtId="41" fontId="40" fillId="0" borderId="0" applyFont="0" applyFill="0" applyBorder="0" applyAlignment="0" applyProtection="0">
      <alignment vertical="center"/>
    </xf>
    <xf numFmtId="41" fontId="40" fillId="0" borderId="0" applyFont="0" applyFill="0" applyBorder="0" applyAlignment="0" applyProtection="0">
      <alignment vertical="center"/>
    </xf>
    <xf numFmtId="41"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41"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41"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41"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41"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41"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213"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213"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41"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41" fontId="4"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41" fontId="4"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41" fontId="4" fillId="0" borderId="0" applyFont="0" applyFill="0" applyBorder="0" applyAlignment="0" applyProtection="0">
      <alignment vertical="center"/>
    </xf>
    <xf numFmtId="213" fontId="180"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41" fontId="180" fillId="0" borderId="0" applyFont="0" applyFill="0" applyBorder="0" applyAlignment="0" applyProtection="0">
      <alignment vertical="center"/>
    </xf>
    <xf numFmtId="213"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41" fontId="4" fillId="0" borderId="0" applyFont="0" applyFill="0" applyBorder="0" applyAlignment="0" applyProtection="0">
      <alignment vertical="center"/>
    </xf>
    <xf numFmtId="213" fontId="180" fillId="0" borderId="0" applyFont="0" applyFill="0" applyBorder="0" applyAlignment="0" applyProtection="0">
      <alignment vertical="center"/>
    </xf>
    <xf numFmtId="41" fontId="4" fillId="0" borderId="0" applyFont="0" applyFill="0" applyBorder="0" applyAlignment="0" applyProtection="0">
      <alignment vertical="center"/>
    </xf>
    <xf numFmtId="213" fontId="180" fillId="0" borderId="0" applyFont="0" applyFill="0" applyBorder="0" applyAlignment="0" applyProtection="0">
      <alignment vertical="center"/>
    </xf>
    <xf numFmtId="41" fontId="4" fillId="0" borderId="0" applyFont="0" applyFill="0" applyBorder="0" applyAlignment="0" applyProtection="0">
      <alignment vertical="center"/>
    </xf>
    <xf numFmtId="41"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41" fontId="180" fillId="0" borderId="0" applyFont="0" applyFill="0" applyBorder="0" applyAlignment="0" applyProtection="0">
      <alignment vertical="center"/>
    </xf>
    <xf numFmtId="41"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213" fontId="180" fillId="0" borderId="0" applyFont="0" applyFill="0" applyBorder="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4" fillId="0" borderId="98" applyNumberFormat="0" applyFill="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08" fillId="18" borderId="9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0" fontId="116" fillId="31" borderId="102" applyNumberFormat="0" applyAlignment="0" applyProtection="0">
      <alignment vertical="center"/>
    </xf>
    <xf numFmtId="42" fontId="9" fillId="0" borderId="0" applyFont="0" applyFill="0" applyBorder="0" applyAlignment="0" applyProtection="0"/>
    <xf numFmtId="275" fontId="9" fillId="0" borderId="0" applyFont="0" applyFill="0" applyBorder="0" applyAlignment="0" applyProtection="0"/>
    <xf numFmtId="275" fontId="9" fillId="0" borderId="0" applyFont="0" applyFill="0" applyBorder="0" applyAlignment="0" applyProtection="0"/>
    <xf numFmtId="42" fontId="9" fillId="0" borderId="0" applyFont="0" applyFill="0" applyBorder="0" applyAlignment="0" applyProtection="0"/>
    <xf numFmtId="0" fontId="9" fillId="0" borderId="0">
      <alignment vertical="center"/>
    </xf>
    <xf numFmtId="0" fontId="181" fillId="0" borderId="0">
      <alignment vertical="center"/>
    </xf>
    <xf numFmtId="0" fontId="9" fillId="0" borderId="0">
      <alignment vertical="center"/>
    </xf>
    <xf numFmtId="0" fontId="9" fillId="0" borderId="0">
      <alignment vertical="center"/>
    </xf>
    <xf numFmtId="0" fontId="181"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180" fillId="0" borderId="0">
      <alignment vertical="center"/>
    </xf>
    <xf numFmtId="0" fontId="180" fillId="0" borderId="0">
      <alignment vertical="center"/>
    </xf>
    <xf numFmtId="0" fontId="9" fillId="0" borderId="0">
      <alignment vertical="center"/>
    </xf>
    <xf numFmtId="0" fontId="184" fillId="0" borderId="0"/>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4"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4"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4" fillId="0" borderId="0">
      <alignment vertical="center"/>
    </xf>
    <xf numFmtId="0" fontId="4" fillId="0" borderId="0">
      <alignment vertical="center"/>
    </xf>
    <xf numFmtId="0" fontId="4" fillId="0" borderId="0">
      <alignment vertical="center"/>
    </xf>
    <xf numFmtId="0" fontId="180" fillId="0" borderId="0">
      <alignment vertical="center"/>
    </xf>
    <xf numFmtId="0" fontId="9" fillId="0" borderId="0">
      <alignment vertical="center"/>
    </xf>
    <xf numFmtId="0" fontId="9"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9"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5"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9" fillId="0" borderId="0">
      <alignment vertical="center"/>
    </xf>
    <xf numFmtId="0" fontId="185" fillId="0" borderId="0">
      <alignment vertical="center"/>
    </xf>
    <xf numFmtId="0" fontId="185" fillId="0" borderId="0">
      <alignment vertical="center"/>
    </xf>
    <xf numFmtId="0" fontId="185" fillId="0" borderId="0">
      <alignment vertical="center"/>
    </xf>
    <xf numFmtId="0" fontId="9" fillId="0" borderId="0">
      <alignment vertical="center"/>
    </xf>
    <xf numFmtId="0" fontId="180" fillId="0" borderId="0">
      <alignment vertical="center"/>
    </xf>
    <xf numFmtId="0" fontId="180" fillId="0" borderId="0">
      <alignment vertical="center"/>
    </xf>
    <xf numFmtId="0" fontId="9"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9" fillId="0" borderId="0">
      <alignment vertical="center"/>
    </xf>
    <xf numFmtId="0" fontId="9"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9"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5" fillId="0" borderId="0">
      <alignment vertical="center"/>
    </xf>
    <xf numFmtId="0" fontId="185" fillId="0" borderId="0">
      <alignment vertical="center"/>
    </xf>
    <xf numFmtId="0" fontId="74" fillId="0" borderId="0"/>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9" fillId="0" borderId="0">
      <alignment vertical="center"/>
    </xf>
    <xf numFmtId="0" fontId="185" fillId="0" borderId="0">
      <alignment vertical="center"/>
    </xf>
    <xf numFmtId="0" fontId="185" fillId="0" borderId="0">
      <alignment vertical="center"/>
    </xf>
    <xf numFmtId="0" fontId="180" fillId="0" borderId="0">
      <alignment vertical="center"/>
    </xf>
    <xf numFmtId="0" fontId="180" fillId="0" borderId="0">
      <alignment vertical="center"/>
    </xf>
    <xf numFmtId="0" fontId="185" fillId="0" borderId="0">
      <alignment vertical="center"/>
    </xf>
    <xf numFmtId="0" fontId="9" fillId="0" borderId="0">
      <alignment vertical="center"/>
    </xf>
    <xf numFmtId="0" fontId="180" fillId="0" borderId="0">
      <alignment vertical="center"/>
    </xf>
    <xf numFmtId="0" fontId="186" fillId="0" borderId="0"/>
    <xf numFmtId="0" fontId="186" fillId="0" borderId="0"/>
    <xf numFmtId="0" fontId="180" fillId="0" borderId="0">
      <alignment vertical="center"/>
    </xf>
    <xf numFmtId="0" fontId="180" fillId="0" borderId="0">
      <alignment vertical="center"/>
    </xf>
    <xf numFmtId="0" fontId="4" fillId="0" borderId="0">
      <alignment vertical="center"/>
    </xf>
    <xf numFmtId="0" fontId="4" fillId="0" borderId="0">
      <alignment vertical="center"/>
    </xf>
    <xf numFmtId="0" fontId="4" fillId="0" borderId="0">
      <alignment vertical="center"/>
    </xf>
    <xf numFmtId="0" fontId="184" fillId="0" borderId="0"/>
    <xf numFmtId="0" fontId="74" fillId="0" borderId="0"/>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53" fillId="0" borderId="0"/>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53" fillId="0" borderId="0"/>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53" fillId="0" borderId="0"/>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9" fillId="0" borderId="0">
      <alignment vertical="center"/>
    </xf>
    <xf numFmtId="0" fontId="9"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4" fillId="0" borderId="0"/>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4" fillId="0" borderId="0"/>
    <xf numFmtId="0" fontId="180" fillId="0" borderId="0">
      <alignment vertical="center"/>
    </xf>
    <xf numFmtId="0" fontId="184" fillId="0" borderId="0"/>
    <xf numFmtId="0" fontId="184" fillId="0" borderId="0"/>
    <xf numFmtId="0" fontId="180" fillId="0" borderId="0">
      <alignment vertical="center"/>
    </xf>
    <xf numFmtId="0" fontId="180" fillId="0" borderId="0">
      <alignment vertical="center"/>
    </xf>
    <xf numFmtId="0" fontId="4" fillId="0" borderId="0">
      <alignment vertical="center"/>
    </xf>
    <xf numFmtId="0" fontId="4" fillId="0" borderId="0">
      <alignment vertical="center"/>
    </xf>
    <xf numFmtId="0" fontId="4" fillId="0" borderId="0">
      <alignment vertical="center"/>
    </xf>
    <xf numFmtId="0" fontId="9" fillId="0" borderId="0"/>
    <xf numFmtId="0" fontId="9" fillId="0" borderId="0"/>
    <xf numFmtId="0" fontId="9" fillId="0" borderId="0">
      <alignment vertical="center"/>
    </xf>
    <xf numFmtId="0" fontId="9" fillId="0" borderId="0"/>
    <xf numFmtId="0" fontId="9" fillId="0" borderId="0">
      <alignment vertical="center"/>
    </xf>
    <xf numFmtId="0" fontId="9" fillId="0" borderId="0"/>
    <xf numFmtId="0" fontId="9" fillId="0" borderId="0">
      <alignment vertical="center"/>
    </xf>
    <xf numFmtId="0" fontId="9" fillId="0" borderId="0"/>
    <xf numFmtId="0" fontId="180" fillId="0" borderId="0">
      <alignment vertical="center"/>
    </xf>
    <xf numFmtId="0" fontId="180" fillId="0" borderId="0">
      <alignment vertical="center"/>
    </xf>
    <xf numFmtId="0" fontId="9" fillId="0" borderId="0"/>
    <xf numFmtId="0" fontId="180" fillId="0" borderId="0">
      <alignment vertical="center"/>
    </xf>
    <xf numFmtId="0" fontId="9" fillId="0" borderId="0">
      <alignment vertical="center"/>
    </xf>
    <xf numFmtId="0" fontId="180" fillId="0" borderId="0">
      <alignment vertical="center"/>
    </xf>
    <xf numFmtId="0" fontId="180" fillId="0" borderId="0">
      <alignment vertical="center"/>
    </xf>
    <xf numFmtId="0" fontId="9" fillId="0" borderId="0">
      <alignment vertical="center"/>
    </xf>
    <xf numFmtId="0" fontId="180" fillId="0" borderId="0">
      <alignment vertical="center"/>
    </xf>
    <xf numFmtId="0" fontId="180" fillId="0" borderId="0">
      <alignment vertical="center"/>
    </xf>
    <xf numFmtId="0" fontId="187" fillId="0" borderId="0"/>
    <xf numFmtId="0" fontId="9" fillId="0" borderId="0">
      <alignment vertical="center"/>
    </xf>
    <xf numFmtId="0" fontId="9" fillId="0" borderId="0">
      <alignment vertical="center"/>
    </xf>
    <xf numFmtId="0" fontId="180" fillId="0" borderId="0">
      <alignment vertical="center"/>
    </xf>
    <xf numFmtId="0" fontId="180" fillId="0" borderId="0">
      <alignment vertical="center"/>
    </xf>
    <xf numFmtId="0" fontId="9" fillId="0" borderId="0">
      <alignment vertical="center"/>
    </xf>
    <xf numFmtId="0" fontId="9"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6" fillId="0" borderId="0"/>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6" fillId="0" borderId="0"/>
    <xf numFmtId="0" fontId="186" fillId="0" borderId="0"/>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6" fillId="0" borderId="0"/>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6" fillId="0" borderId="0"/>
    <xf numFmtId="0" fontId="180" fillId="0" borderId="0">
      <alignment vertical="center"/>
    </xf>
    <xf numFmtId="0" fontId="186" fillId="0" borderId="0"/>
    <xf numFmtId="0" fontId="4" fillId="0" borderId="0">
      <alignment vertical="center"/>
    </xf>
    <xf numFmtId="0" fontId="4" fillId="0" borderId="0">
      <alignment vertical="center"/>
    </xf>
    <xf numFmtId="0" fontId="4" fillId="0" borderId="0">
      <alignment vertical="center"/>
    </xf>
    <xf numFmtId="0" fontId="180" fillId="0" borderId="0">
      <alignment vertical="center"/>
    </xf>
    <xf numFmtId="0" fontId="180" fillId="0" borderId="0">
      <alignment vertical="center"/>
    </xf>
    <xf numFmtId="0" fontId="180" fillId="0" borderId="0">
      <alignment vertical="center"/>
    </xf>
    <xf numFmtId="0" fontId="4" fillId="0" borderId="0">
      <alignment vertical="center"/>
    </xf>
    <xf numFmtId="0" fontId="180" fillId="0" borderId="0">
      <alignment vertical="center"/>
    </xf>
    <xf numFmtId="0" fontId="4" fillId="0" borderId="0">
      <alignment vertical="center"/>
    </xf>
    <xf numFmtId="0" fontId="186" fillId="0" borderId="0"/>
    <xf numFmtId="0" fontId="180" fillId="0" borderId="0">
      <alignment vertical="center"/>
    </xf>
    <xf numFmtId="0" fontId="180" fillId="0" borderId="0">
      <alignment vertical="center"/>
    </xf>
    <xf numFmtId="0" fontId="4" fillId="0" borderId="0">
      <alignment vertical="center"/>
    </xf>
    <xf numFmtId="0" fontId="180" fillId="0" borderId="0">
      <alignment vertical="center"/>
    </xf>
    <xf numFmtId="0" fontId="180" fillId="0" borderId="0">
      <alignment vertical="center"/>
    </xf>
    <xf numFmtId="0" fontId="4" fillId="0" borderId="0">
      <alignment vertical="center"/>
    </xf>
    <xf numFmtId="0" fontId="4"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4" fillId="0" borderId="0">
      <alignment vertical="center"/>
    </xf>
    <xf numFmtId="0" fontId="184" fillId="0" borderId="0"/>
    <xf numFmtId="0" fontId="180" fillId="0" borderId="0">
      <alignment vertical="center"/>
    </xf>
    <xf numFmtId="0" fontId="180" fillId="0" borderId="0">
      <alignment vertical="center"/>
    </xf>
    <xf numFmtId="0" fontId="180" fillId="0" borderId="0">
      <alignment vertical="center"/>
    </xf>
    <xf numFmtId="0" fontId="186" fillId="0" borderId="0"/>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6" fillId="0" borderId="0"/>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4" fillId="0" borderId="0">
      <alignment vertical="center"/>
    </xf>
    <xf numFmtId="0" fontId="180" fillId="0" borderId="0">
      <alignment vertical="center"/>
    </xf>
    <xf numFmtId="0" fontId="180" fillId="0" borderId="0">
      <alignment vertical="center"/>
    </xf>
    <xf numFmtId="0" fontId="180" fillId="0" borderId="0">
      <alignment vertical="center"/>
    </xf>
    <xf numFmtId="0" fontId="4" fillId="0" borderId="0">
      <alignment vertical="center"/>
    </xf>
    <xf numFmtId="0" fontId="180" fillId="0" borderId="0">
      <alignment vertical="center"/>
    </xf>
    <xf numFmtId="0" fontId="4" fillId="0" borderId="0">
      <alignment vertical="center"/>
    </xf>
    <xf numFmtId="0" fontId="186" fillId="0" borderId="0"/>
    <xf numFmtId="0" fontId="186" fillId="0" borderId="0"/>
    <xf numFmtId="0" fontId="74" fillId="0" borderId="0"/>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74" fillId="0" borderId="0"/>
    <xf numFmtId="0" fontId="180" fillId="0" borderId="0">
      <alignment vertical="center"/>
    </xf>
    <xf numFmtId="0" fontId="4" fillId="0" borderId="0">
      <alignment vertical="center"/>
    </xf>
    <xf numFmtId="0" fontId="4" fillId="0" borderId="0">
      <alignment vertical="center"/>
    </xf>
    <xf numFmtId="0" fontId="4" fillId="0" borderId="0">
      <alignment vertical="center"/>
    </xf>
    <xf numFmtId="0" fontId="187" fillId="0" borderId="0"/>
    <xf numFmtId="0" fontId="187" fillId="0" borderId="0"/>
    <xf numFmtId="0" fontId="42"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7" fillId="0" borderId="0"/>
    <xf numFmtId="0" fontId="4" fillId="0" borderId="0">
      <alignment vertical="center"/>
    </xf>
    <xf numFmtId="0" fontId="4" fillId="0" borderId="0">
      <alignment vertical="center"/>
    </xf>
    <xf numFmtId="0" fontId="4" fillId="0" borderId="0">
      <alignment vertical="center"/>
    </xf>
    <xf numFmtId="0" fontId="187" fillId="0" borderId="0"/>
    <xf numFmtId="0" fontId="187" fillId="0" borderId="0"/>
    <xf numFmtId="0" fontId="187" fillId="0" borderId="0"/>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9" fillId="0" borderId="0"/>
    <xf numFmtId="0" fontId="4" fillId="0" borderId="0">
      <alignment vertical="center"/>
    </xf>
    <xf numFmtId="0" fontId="9"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9" fillId="0" borderId="0"/>
    <xf numFmtId="0" fontId="9"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9" fillId="0" borderId="0"/>
    <xf numFmtId="0" fontId="9"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9" fillId="0" borderId="0"/>
    <xf numFmtId="0" fontId="4" fillId="0" borderId="0">
      <alignment vertical="center"/>
    </xf>
    <xf numFmtId="0" fontId="9" fillId="0" borderId="0"/>
    <xf numFmtId="0" fontId="4" fillId="0" borderId="0">
      <alignment vertical="center"/>
    </xf>
    <xf numFmtId="0" fontId="4" fillId="0" borderId="0">
      <alignment vertical="center"/>
    </xf>
    <xf numFmtId="0" fontId="4" fillId="0" borderId="0">
      <alignment vertical="center"/>
    </xf>
    <xf numFmtId="0" fontId="9" fillId="0" borderId="0"/>
    <xf numFmtId="0" fontId="9"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9" fillId="0" borderId="0"/>
    <xf numFmtId="0" fontId="187" fillId="0" borderId="0"/>
    <xf numFmtId="0" fontId="187" fillId="0" borderId="0"/>
    <xf numFmtId="0" fontId="42" fillId="0" borderId="0">
      <alignment vertical="center"/>
    </xf>
    <xf numFmtId="0" fontId="4" fillId="0" borderId="0">
      <alignment vertical="center"/>
    </xf>
    <xf numFmtId="0" fontId="42"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9" fillId="0" borderId="0">
      <alignment vertical="center"/>
    </xf>
    <xf numFmtId="0" fontId="42" fillId="0" borderId="0">
      <alignment vertical="center"/>
    </xf>
    <xf numFmtId="0" fontId="9" fillId="0" borderId="0"/>
    <xf numFmtId="0" fontId="9" fillId="0" borderId="0"/>
    <xf numFmtId="0" fontId="42"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40" fillId="0" borderId="0">
      <alignment vertical="center"/>
    </xf>
    <xf numFmtId="0" fontId="42" fillId="0" borderId="0">
      <alignment vertical="center"/>
    </xf>
    <xf numFmtId="0" fontId="40" fillId="0" borderId="0">
      <alignment vertical="center"/>
    </xf>
    <xf numFmtId="0" fontId="40" fillId="0" borderId="0">
      <alignment vertical="center"/>
    </xf>
    <xf numFmtId="0" fontId="40" fillId="0" borderId="0">
      <alignment vertical="center"/>
    </xf>
    <xf numFmtId="0" fontId="42" fillId="0" borderId="0">
      <alignment vertical="center"/>
    </xf>
    <xf numFmtId="0" fontId="40" fillId="0" borderId="0">
      <alignment vertical="center"/>
    </xf>
    <xf numFmtId="0" fontId="42" fillId="0" borderId="0">
      <alignment vertical="center"/>
    </xf>
    <xf numFmtId="0" fontId="40" fillId="0" borderId="0">
      <alignment vertical="center"/>
    </xf>
    <xf numFmtId="0" fontId="42" fillId="0" borderId="0">
      <alignment vertical="center"/>
    </xf>
    <xf numFmtId="0" fontId="40" fillId="0" borderId="0">
      <alignment vertical="center"/>
    </xf>
    <xf numFmtId="0" fontId="40"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186"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186" fillId="0" borderId="0"/>
    <xf numFmtId="0" fontId="4" fillId="0" borderId="0">
      <alignment vertical="center"/>
    </xf>
    <xf numFmtId="0" fontId="4" fillId="0" borderId="0">
      <alignment vertical="center"/>
    </xf>
    <xf numFmtId="0" fontId="4"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4" fillId="0" borderId="0">
      <alignment vertical="center"/>
    </xf>
    <xf numFmtId="0" fontId="42" fillId="0" borderId="0">
      <alignment vertical="center"/>
    </xf>
    <xf numFmtId="0" fontId="4" fillId="0" borderId="0">
      <alignment vertical="center"/>
    </xf>
    <xf numFmtId="0" fontId="4" fillId="0" borderId="0">
      <alignment vertical="center"/>
    </xf>
    <xf numFmtId="0" fontId="42" fillId="0" borderId="0">
      <alignment vertical="center"/>
    </xf>
    <xf numFmtId="0" fontId="4" fillId="0" borderId="0">
      <alignment vertical="center"/>
    </xf>
    <xf numFmtId="0" fontId="4" fillId="0" borderId="0">
      <alignment vertical="center"/>
    </xf>
    <xf numFmtId="0" fontId="42" fillId="0" borderId="0">
      <alignment vertical="center"/>
    </xf>
    <xf numFmtId="0" fontId="40" fillId="0" borderId="0">
      <alignment vertical="center"/>
    </xf>
    <xf numFmtId="0" fontId="40" fillId="0" borderId="0">
      <alignment vertical="center"/>
    </xf>
    <xf numFmtId="0" fontId="42" fillId="0" borderId="0">
      <alignment vertical="center"/>
    </xf>
    <xf numFmtId="0" fontId="40" fillId="0" borderId="0">
      <alignment vertical="center"/>
    </xf>
    <xf numFmtId="0" fontId="40" fillId="0" borderId="0">
      <alignment vertical="center"/>
    </xf>
    <xf numFmtId="0" fontId="42" fillId="0" borderId="0">
      <alignment vertical="center"/>
    </xf>
    <xf numFmtId="0" fontId="4" fillId="0" borderId="0">
      <alignment vertical="center"/>
    </xf>
    <xf numFmtId="0" fontId="4" fillId="0" borderId="0">
      <alignment vertical="center"/>
    </xf>
    <xf numFmtId="0" fontId="42"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2" fillId="0" borderId="0">
      <alignment vertical="center"/>
    </xf>
    <xf numFmtId="0" fontId="40" fillId="0" borderId="0">
      <alignment vertical="center"/>
    </xf>
    <xf numFmtId="0" fontId="40" fillId="0" borderId="0">
      <alignment vertical="center"/>
    </xf>
    <xf numFmtId="0" fontId="42" fillId="0" borderId="0">
      <alignment vertical="center"/>
    </xf>
    <xf numFmtId="0" fontId="40" fillId="0" borderId="0">
      <alignment vertical="center"/>
    </xf>
    <xf numFmtId="0" fontId="40" fillId="0" borderId="0">
      <alignment vertical="center"/>
    </xf>
    <xf numFmtId="0" fontId="42"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9" fillId="0" borderId="0"/>
    <xf numFmtId="0" fontId="40" fillId="0" borderId="0">
      <alignment vertical="center"/>
    </xf>
    <xf numFmtId="0" fontId="9" fillId="0" borderId="0"/>
    <xf numFmtId="0" fontId="9" fillId="0" borderId="0"/>
    <xf numFmtId="0" fontId="40"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40" fillId="0" borderId="0">
      <alignment vertical="center"/>
    </xf>
    <xf numFmtId="0" fontId="4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4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4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4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180" fillId="0" borderId="0">
      <alignment vertical="center"/>
    </xf>
    <xf numFmtId="0" fontId="40" fillId="0" borderId="0">
      <alignment vertical="center"/>
    </xf>
    <xf numFmtId="0" fontId="188" fillId="0" borderId="0" applyNumberFormat="0" applyFill="0" applyBorder="0" applyAlignment="0" applyProtection="0">
      <alignment vertical="top"/>
      <protection locked="0"/>
    </xf>
    <xf numFmtId="0" fontId="188" fillId="0" borderId="0" applyNumberFormat="0" applyFill="0" applyBorder="0" applyAlignment="0" applyProtection="0">
      <alignment vertical="top"/>
      <protection locked="0"/>
    </xf>
    <xf numFmtId="0" fontId="189" fillId="0" borderId="0" applyNumberFormat="0" applyFill="0" applyBorder="0" applyAlignment="0" applyProtection="0">
      <alignment vertical="top"/>
      <protection locked="0"/>
    </xf>
    <xf numFmtId="0" fontId="190" fillId="0" borderId="0" applyNumberFormat="0" applyFill="0" applyBorder="0" applyAlignment="0" applyProtection="0">
      <alignment vertical="top"/>
      <protection locked="0"/>
    </xf>
    <xf numFmtId="0" fontId="190" fillId="0" borderId="0" applyNumberFormat="0" applyFill="0" applyBorder="0" applyAlignment="0" applyProtection="0">
      <alignment vertical="top"/>
      <protection locked="0"/>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0" fontId="157" fillId="0" borderId="6">
      <alignment horizontal="left" vertical="center"/>
    </xf>
    <xf numFmtId="41" fontId="4" fillId="0" borderId="0" applyFont="0" applyFill="0" applyBorder="0" applyAlignment="0" applyProtection="0">
      <alignment vertical="center"/>
    </xf>
    <xf numFmtId="0" fontId="9" fillId="0" borderId="0" applyNumberFormat="0" applyFont="0" applyFill="0" applyBorder="0" applyAlignment="0" applyProtection="0"/>
    <xf numFmtId="0" fontId="9" fillId="0" borderId="0" applyNumberFormat="0" applyFont="0" applyFill="0" applyBorder="0" applyAlignment="0" applyProtection="0"/>
    <xf numFmtId="0" fontId="60" fillId="0" borderId="0" applyFont="0" applyFill="0" applyBorder="0" applyAlignment="0" applyProtection="0"/>
    <xf numFmtId="0" fontId="60" fillId="0" borderId="0" applyFont="0" applyFill="0" applyBorder="0" applyAlignment="0" applyProtection="0"/>
    <xf numFmtId="0" fontId="50" fillId="0" borderId="0"/>
    <xf numFmtId="0" fontId="40" fillId="17" borderId="0" applyNumberFormat="0" applyBorder="0" applyAlignment="0" applyProtection="0">
      <alignment vertical="center"/>
    </xf>
    <xf numFmtId="0" fontId="131" fillId="0" borderId="0"/>
    <xf numFmtId="0" fontId="130" fillId="0" borderId="0"/>
    <xf numFmtId="0" fontId="131" fillId="0" borderId="0"/>
    <xf numFmtId="0" fontId="130" fillId="0" borderId="0"/>
    <xf numFmtId="0" fontId="131" fillId="0" borderId="0"/>
    <xf numFmtId="0" fontId="130" fillId="0" borderId="0"/>
    <xf numFmtId="0" fontId="131" fillId="0" borderId="0"/>
    <xf numFmtId="0" fontId="130" fillId="0" borderId="0"/>
    <xf numFmtId="0" fontId="57" fillId="0" borderId="0" applyFont="0" applyFill="0" applyBorder="0" applyAlignment="0" applyProtection="0"/>
    <xf numFmtId="0" fontId="50" fillId="0" borderId="0" applyFont="0" applyFill="0" applyBorder="0" applyAlignment="0" applyProtection="0"/>
    <xf numFmtId="277" fontId="9" fillId="0" borderId="0"/>
    <xf numFmtId="3" fontId="193" fillId="0" borderId="0" applyFont="0" applyFill="0" applyBorder="0" applyAlignment="0" applyProtection="0"/>
    <xf numFmtId="0" fontId="57" fillId="0" borderId="0" applyFont="0" applyFill="0" applyBorder="0" applyAlignment="0" applyProtection="0"/>
    <xf numFmtId="0" fontId="9" fillId="0" borderId="0" applyFont="0" applyFill="0" applyBorder="0" applyAlignment="0" applyProtection="0"/>
    <xf numFmtId="278" fontId="9" fillId="0" borderId="0"/>
    <xf numFmtId="264" fontId="9" fillId="0" borderId="0" applyFont="0" applyFill="0" applyBorder="0" applyAlignment="0" applyProtection="0"/>
    <xf numFmtId="279" fontId="81" fillId="0" borderId="0">
      <protection locked="0"/>
    </xf>
    <xf numFmtId="279" fontId="81" fillId="0" borderId="0">
      <protection locked="0"/>
    </xf>
    <xf numFmtId="279" fontId="81" fillId="0" borderId="0">
      <protection locked="0"/>
    </xf>
    <xf numFmtId="279" fontId="81" fillId="0" borderId="0">
      <protection locked="0"/>
    </xf>
    <xf numFmtId="279" fontId="81" fillId="0" borderId="0">
      <protection locked="0"/>
    </xf>
    <xf numFmtId="279" fontId="81" fillId="0" borderId="0">
      <protection locked="0"/>
    </xf>
    <xf numFmtId="279" fontId="81" fillId="0" borderId="0">
      <protection locked="0"/>
    </xf>
    <xf numFmtId="0" fontId="194" fillId="0" borderId="0" applyNumberFormat="0" applyFill="0" applyBorder="0" applyAlignment="0" applyProtection="0"/>
    <xf numFmtId="0" fontId="195" fillId="0" borderId="0" applyNumberFormat="0" applyFill="0" applyBorder="0" applyAlignment="0" applyProtection="0"/>
    <xf numFmtId="209" fontId="9" fillId="0" borderId="0">
      <alignment horizontal="left"/>
    </xf>
    <xf numFmtId="280" fontId="3" fillId="0" borderId="0"/>
    <xf numFmtId="281" fontId="50" fillId="0" borderId="0" applyNumberFormat="0" applyFill="0" applyBorder="0" applyAlignment="0" applyProtection="0">
      <alignment horizontal="left"/>
    </xf>
    <xf numFmtId="241" fontId="9" fillId="0" borderId="0">
      <alignment horizontal="center"/>
    </xf>
    <xf numFmtId="0" fontId="196" fillId="0" borderId="0" applyFont="0" applyFill="0" applyBorder="0" applyAlignment="0" applyProtection="0"/>
    <xf numFmtId="0" fontId="196" fillId="0" borderId="0" applyFont="0" applyFill="0" applyBorder="0" applyAlignment="0" applyProtection="0"/>
    <xf numFmtId="0" fontId="197" fillId="0" borderId="0" applyNumberFormat="0" applyFill="0" applyBorder="0" applyAlignment="0" applyProtection="0">
      <alignment vertical="top"/>
      <protection locked="0"/>
    </xf>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alignment vertical="center"/>
    </xf>
    <xf numFmtId="9" fontId="9" fillId="0" borderId="0" applyFont="0" applyFill="0" applyBorder="0" applyAlignment="0" applyProtection="0"/>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9" fillId="0" borderId="0" applyFont="0" applyFill="0" applyBorder="0" applyAlignment="0" applyProtection="0"/>
    <xf numFmtId="0" fontId="198" fillId="0" borderId="37" applyNumberFormat="0">
      <alignment horizontal="center" vertical="center"/>
    </xf>
    <xf numFmtId="226" fontId="99" fillId="0" borderId="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40"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42" fillId="0" borderId="0" applyFont="0" applyFill="0" applyBorder="0" applyAlignment="0" applyProtection="0">
      <alignment vertical="center"/>
    </xf>
    <xf numFmtId="180" fontId="9" fillId="0" borderId="0" applyFont="0" applyFill="0" applyBorder="0" applyAlignment="0" applyProtection="0"/>
    <xf numFmtId="41" fontId="42" fillId="0" borderId="0" applyFont="0" applyFill="0" applyBorder="0" applyAlignment="0" applyProtection="0">
      <alignment vertical="center"/>
    </xf>
    <xf numFmtId="41" fontId="42" fillId="0" borderId="0" applyFont="0" applyFill="0" applyBorder="0" applyAlignment="0" applyProtection="0">
      <alignment vertical="center"/>
    </xf>
    <xf numFmtId="41" fontId="42" fillId="0" borderId="0" applyFont="0" applyFill="0" applyBorder="0" applyAlignment="0" applyProtection="0">
      <alignment vertical="center"/>
    </xf>
    <xf numFmtId="41" fontId="42"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0" fontId="3" fillId="0" borderId="0"/>
    <xf numFmtId="0" fontId="3" fillId="0" borderId="0"/>
    <xf numFmtId="0" fontId="199" fillId="0" borderId="37">
      <alignment vertical="center"/>
    </xf>
    <xf numFmtId="4" fontId="196" fillId="0" borderId="0" applyFont="0" applyFill="0" applyBorder="0" applyAlignment="0" applyProtection="0"/>
    <xf numFmtId="3" fontId="196" fillId="0" borderId="0" applyFont="0" applyFill="0" applyBorder="0" applyAlignment="0" applyProtection="0"/>
    <xf numFmtId="0" fontId="9" fillId="0" borderId="0">
      <alignment vertical="center"/>
    </xf>
    <xf numFmtId="0" fontId="9" fillId="0" borderId="0"/>
    <xf numFmtId="0" fontId="9" fillId="0" borderId="0">
      <alignment vertical="center"/>
    </xf>
    <xf numFmtId="0" fontId="9" fillId="0" borderId="0"/>
    <xf numFmtId="0" fontId="9" fillId="0" borderId="0">
      <alignment vertical="center"/>
    </xf>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66" fillId="0" borderId="0">
      <alignment vertical="center"/>
    </xf>
    <xf numFmtId="0" fontId="9"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2" fillId="0" borderId="0">
      <alignment vertical="center"/>
    </xf>
    <xf numFmtId="0" fontId="42" fillId="0" borderId="0">
      <alignment vertical="center"/>
    </xf>
    <xf numFmtId="0" fontId="42" fillId="0" borderId="0">
      <alignment vertical="center"/>
    </xf>
    <xf numFmtId="0" fontId="9" fillId="0" borderId="0"/>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2"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9"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4" fillId="0" borderId="0">
      <alignment vertical="center"/>
    </xf>
    <xf numFmtId="0" fontId="4" fillId="0" borderId="0">
      <alignment vertical="center"/>
    </xf>
    <xf numFmtId="0" fontId="9" fillId="0" borderId="0">
      <alignment vertical="center"/>
    </xf>
    <xf numFmtId="0" fontId="196" fillId="0" borderId="89" applyNumberFormat="0" applyFont="0" applyFill="0" applyAlignment="0" applyProtection="0"/>
    <xf numFmtId="0" fontId="9" fillId="0" borderId="0">
      <alignment vertical="center"/>
    </xf>
  </cellStyleXfs>
  <cellXfs count="960">
    <xf numFmtId="0" fontId="0" fillId="0" borderId="0" xfId="0">
      <alignment vertical="center"/>
    </xf>
    <xf numFmtId="0" fontId="14" fillId="0" borderId="0" xfId="4" applyFont="1" applyBorder="1" applyAlignment="1">
      <alignment vertical="center"/>
    </xf>
    <xf numFmtId="182" fontId="19" fillId="0" borderId="0" xfId="4" applyNumberFormat="1" applyFont="1" applyBorder="1" applyAlignment="1">
      <alignment horizontal="right" vertical="center"/>
    </xf>
    <xf numFmtId="0" fontId="19" fillId="0" borderId="0" xfId="4" applyFont="1" applyBorder="1" applyAlignment="1">
      <alignment horizontal="left" vertical="center"/>
    </xf>
    <xf numFmtId="49" fontId="20" fillId="0" borderId="0" xfId="4" applyNumberFormat="1" applyFont="1" applyBorder="1" applyAlignment="1">
      <alignment vertical="center"/>
    </xf>
    <xf numFmtId="0" fontId="14" fillId="0" borderId="0" xfId="4" applyFont="1" applyBorder="1"/>
    <xf numFmtId="49" fontId="20" fillId="0" borderId="0" xfId="4" applyNumberFormat="1" applyFont="1" applyBorder="1" applyAlignment="1">
      <alignment horizontal="left" vertical="center"/>
    </xf>
    <xf numFmtId="0" fontId="19" fillId="0" borderId="0" xfId="4" applyNumberFormat="1" applyFont="1" applyBorder="1" applyAlignment="1">
      <alignment horizontal="left" vertical="center"/>
    </xf>
    <xf numFmtId="0" fontId="14" fillId="0" borderId="0" xfId="4" applyFont="1" applyBorder="1" applyAlignment="1">
      <alignment horizontal="right"/>
    </xf>
    <xf numFmtId="0" fontId="5" fillId="0" borderId="0" xfId="3" applyFont="1" applyBorder="1" applyAlignment="1">
      <alignment horizontal="center" vertical="top"/>
    </xf>
    <xf numFmtId="0" fontId="14" fillId="0" borderId="0" xfId="3" applyFont="1" applyBorder="1">
      <alignment vertical="center"/>
    </xf>
    <xf numFmtId="0" fontId="11" fillId="0" borderId="0" xfId="3" applyFont="1" applyBorder="1" applyAlignment="1">
      <alignment vertical="center" wrapText="1"/>
    </xf>
    <xf numFmtId="0" fontId="12" fillId="0" borderId="0" xfId="3" applyFont="1" applyBorder="1">
      <alignment vertical="center"/>
    </xf>
    <xf numFmtId="0" fontId="14" fillId="0" borderId="0" xfId="3" applyFont="1" applyFill="1" applyBorder="1" applyAlignment="1">
      <alignment vertical="center"/>
    </xf>
    <xf numFmtId="0" fontId="14" fillId="0" borderId="0" xfId="3" applyFont="1">
      <alignment vertical="center"/>
    </xf>
    <xf numFmtId="0" fontId="14" fillId="0" borderId="29" xfId="3" applyFont="1" applyBorder="1">
      <alignment vertical="center"/>
    </xf>
    <xf numFmtId="0" fontId="14" fillId="0" borderId="54" xfId="3" applyFont="1" applyBorder="1">
      <alignment vertical="center"/>
    </xf>
    <xf numFmtId="0" fontId="14" fillId="0" borderId="53" xfId="3" applyFont="1" applyBorder="1">
      <alignment vertical="center"/>
    </xf>
    <xf numFmtId="191" fontId="12" fillId="0" borderId="13" xfId="3" applyNumberFormat="1" applyFont="1" applyBorder="1" applyAlignment="1">
      <alignment horizontal="center" vertical="center"/>
    </xf>
    <xf numFmtId="191" fontId="12" fillId="0" borderId="18" xfId="3" applyNumberFormat="1" applyFont="1" applyBorder="1" applyAlignment="1">
      <alignment horizontal="center" vertical="center"/>
    </xf>
    <xf numFmtId="0" fontId="29" fillId="0" borderId="0" xfId="3" applyFont="1" applyAlignment="1">
      <alignment horizontal="right" vertical="center"/>
    </xf>
    <xf numFmtId="0" fontId="14" fillId="0" borderId="0" xfId="3" applyFont="1" applyAlignment="1">
      <alignment horizontal="left" vertical="center"/>
    </xf>
    <xf numFmtId="0" fontId="14" fillId="0" borderId="0" xfId="3" applyFont="1" applyBorder="1" applyAlignment="1">
      <alignment vertical="center"/>
    </xf>
    <xf numFmtId="0" fontId="23" fillId="0" borderId="0" xfId="3" applyFont="1" applyFill="1" applyBorder="1" applyAlignment="1" applyProtection="1">
      <alignment horizontal="left" vertical="center"/>
      <protection hidden="1"/>
    </xf>
    <xf numFmtId="0" fontId="14" fillId="0" borderId="0" xfId="3" applyFont="1" applyFill="1" applyBorder="1" applyAlignment="1" applyProtection="1">
      <alignment vertical="center"/>
      <protection hidden="1"/>
    </xf>
    <xf numFmtId="0" fontId="29" fillId="0" borderId="0" xfId="3" applyFont="1" applyFill="1" applyBorder="1" applyAlignment="1" applyProtection="1">
      <alignment horizontal="left" vertical="center"/>
      <protection hidden="1"/>
    </xf>
    <xf numFmtId="0" fontId="14" fillId="0" borderId="0" xfId="3" applyFont="1" applyFill="1" applyBorder="1" applyAlignment="1" applyProtection="1">
      <alignment horizontal="left" vertical="center"/>
      <protection hidden="1"/>
    </xf>
    <xf numFmtId="0" fontId="29" fillId="0" borderId="37" xfId="3" applyFont="1" applyFill="1" applyBorder="1" applyAlignment="1" applyProtection="1">
      <alignment horizontal="center" vertical="center"/>
      <protection hidden="1"/>
    </xf>
    <xf numFmtId="0" fontId="14" fillId="0" borderId="0" xfId="5" applyFont="1">
      <alignment vertical="center"/>
    </xf>
    <xf numFmtId="0" fontId="14" fillId="0" borderId="58" xfId="3" applyFont="1" applyFill="1" applyBorder="1" applyAlignment="1">
      <alignment horizontal="center" vertical="center"/>
    </xf>
    <xf numFmtId="0" fontId="14" fillId="0" borderId="0" xfId="3" applyFont="1" applyAlignment="1">
      <alignment vertical="center" wrapText="1"/>
    </xf>
    <xf numFmtId="0" fontId="14" fillId="0" borderId="0" xfId="3" applyFont="1" applyAlignment="1">
      <alignment horizontal="right" vertical="center"/>
    </xf>
    <xf numFmtId="0" fontId="14" fillId="0" borderId="3" xfId="3" applyFont="1" applyBorder="1" applyAlignment="1">
      <alignment vertical="top"/>
    </xf>
    <xf numFmtId="0" fontId="16" fillId="0" borderId="3" xfId="3" applyFont="1" applyBorder="1" applyAlignment="1">
      <alignment vertical="top"/>
    </xf>
    <xf numFmtId="0" fontId="12" fillId="0" borderId="3" xfId="3" applyFont="1" applyBorder="1" applyAlignment="1">
      <alignment horizontal="right" vertical="top"/>
    </xf>
    <xf numFmtId="0" fontId="8" fillId="0" borderId="36" xfId="3" applyFont="1" applyBorder="1" applyAlignment="1">
      <alignment horizontal="center" vertical="center"/>
    </xf>
    <xf numFmtId="0" fontId="8" fillId="0" borderId="76" xfId="3" applyFont="1" applyBorder="1" applyAlignment="1">
      <alignment horizontal="center" vertical="center"/>
    </xf>
    <xf numFmtId="0" fontId="8" fillId="0" borderId="46" xfId="3" applyFont="1" applyBorder="1" applyAlignment="1">
      <alignment horizontal="center" vertical="center"/>
    </xf>
    <xf numFmtId="0" fontId="14" fillId="0" borderId="38" xfId="3" applyFont="1" applyBorder="1" applyAlignment="1">
      <alignment horizontal="distributed" vertical="center" indent="1"/>
    </xf>
    <xf numFmtId="41" fontId="14" fillId="0" borderId="38" xfId="2" applyFont="1" applyFill="1" applyBorder="1">
      <alignment vertical="center"/>
    </xf>
    <xf numFmtId="0" fontId="14" fillId="0" borderId="51" xfId="3" applyFont="1" applyFill="1" applyBorder="1" applyAlignment="1">
      <alignment horizontal="right" vertical="center"/>
    </xf>
    <xf numFmtId="0" fontId="14" fillId="0" borderId="59" xfId="3" applyFont="1" applyFill="1" applyBorder="1" applyAlignment="1">
      <alignment horizontal="center" vertical="center"/>
    </xf>
    <xf numFmtId="0" fontId="14" fillId="0" borderId="40" xfId="3" applyFont="1" applyBorder="1" applyAlignment="1">
      <alignment horizontal="distributed" vertical="center" indent="1"/>
    </xf>
    <xf numFmtId="41" fontId="14" fillId="0" borderId="40" xfId="2" applyFont="1" applyFill="1" applyBorder="1">
      <alignment vertical="center"/>
    </xf>
    <xf numFmtId="0" fontId="14" fillId="0" borderId="19" xfId="3" applyFont="1" applyFill="1" applyBorder="1" applyAlignment="1">
      <alignment horizontal="right" vertical="center"/>
    </xf>
    <xf numFmtId="0" fontId="14" fillId="0" borderId="64" xfId="3" applyFont="1" applyFill="1" applyBorder="1" applyAlignment="1">
      <alignment horizontal="center" vertical="center"/>
    </xf>
    <xf numFmtId="0" fontId="14" fillId="0" borderId="48" xfId="3" applyFont="1" applyBorder="1">
      <alignment vertical="center"/>
    </xf>
    <xf numFmtId="0" fontId="14" fillId="0" borderId="50" xfId="3" applyFont="1" applyBorder="1" applyAlignment="1">
      <alignment horizontal="distributed" vertical="center" indent="1"/>
    </xf>
    <xf numFmtId="41" fontId="14" fillId="0" borderId="50" xfId="2" applyFont="1" applyFill="1" applyBorder="1">
      <alignment vertical="center"/>
    </xf>
    <xf numFmtId="0" fontId="14" fillId="0" borderId="52" xfId="3" applyFont="1" applyFill="1" applyBorder="1" applyAlignment="1">
      <alignment horizontal="right" vertical="center"/>
    </xf>
    <xf numFmtId="9" fontId="14" fillId="0" borderId="38" xfId="7" applyFont="1" applyFill="1" applyBorder="1" applyAlignment="1">
      <alignment horizontal="center" vertical="center"/>
    </xf>
    <xf numFmtId="9" fontId="14" fillId="0" borderId="50" xfId="7" applyFont="1" applyFill="1" applyBorder="1" applyAlignment="1">
      <alignment horizontal="center" vertical="center"/>
    </xf>
    <xf numFmtId="0" fontId="14" fillId="0" borderId="49" xfId="3" applyFont="1" applyBorder="1" applyAlignment="1">
      <alignment horizontal="distributed" vertical="center" indent="1"/>
    </xf>
    <xf numFmtId="41" fontId="14" fillId="0" borderId="49" xfId="2" applyFont="1" applyFill="1" applyBorder="1">
      <alignment vertical="center"/>
    </xf>
    <xf numFmtId="0" fontId="14" fillId="0" borderId="32" xfId="3" applyFont="1" applyFill="1" applyBorder="1" applyAlignment="1">
      <alignment horizontal="right" vertical="center"/>
    </xf>
    <xf numFmtId="0" fontId="14" fillId="0" borderId="56" xfId="3" applyFont="1" applyFill="1" applyBorder="1" applyAlignment="1">
      <alignment horizontal="center" vertical="center"/>
    </xf>
    <xf numFmtId="0" fontId="14" fillId="0" borderId="57" xfId="3" applyFont="1" applyBorder="1">
      <alignment vertical="center"/>
    </xf>
    <xf numFmtId="10" fontId="14" fillId="0" borderId="64" xfId="3" applyNumberFormat="1" applyFont="1" applyFill="1" applyBorder="1" applyAlignment="1">
      <alignment horizontal="center" vertical="center"/>
    </xf>
    <xf numFmtId="0" fontId="14" fillId="0" borderId="60" xfId="3" applyFont="1" applyBorder="1">
      <alignment vertical="center"/>
    </xf>
    <xf numFmtId="9" fontId="14" fillId="0" borderId="22" xfId="7" applyFont="1" applyFill="1" applyBorder="1" applyAlignment="1">
      <alignment horizontal="center" vertical="center"/>
    </xf>
    <xf numFmtId="41" fontId="14" fillId="0" borderId="37" xfId="2" applyFont="1" applyFill="1" applyBorder="1">
      <alignment vertical="center"/>
    </xf>
    <xf numFmtId="9" fontId="14" fillId="0" borderId="37" xfId="7" applyFont="1" applyFill="1" applyBorder="1" applyAlignment="1">
      <alignment horizontal="center" vertical="center"/>
    </xf>
    <xf numFmtId="0" fontId="14" fillId="0" borderId="36" xfId="3" applyFont="1" applyFill="1" applyBorder="1" applyAlignment="1">
      <alignment horizontal="right" vertical="center"/>
    </xf>
    <xf numFmtId="0" fontId="14" fillId="0" borderId="46" xfId="3" applyFont="1" applyBorder="1">
      <alignment vertical="center"/>
    </xf>
    <xf numFmtId="41" fontId="14" fillId="0" borderId="45" xfId="2" applyFont="1" applyFill="1" applyBorder="1">
      <alignment vertical="center"/>
    </xf>
    <xf numFmtId="9" fontId="14" fillId="0" borderId="45" xfId="7" applyFont="1" applyFill="1" applyBorder="1" applyAlignment="1">
      <alignment horizontal="center" vertical="center"/>
    </xf>
    <xf numFmtId="0" fontId="14" fillId="0" borderId="28" xfId="3" applyFont="1" applyFill="1" applyBorder="1" applyAlignment="1">
      <alignment horizontal="right" vertical="center"/>
    </xf>
    <xf numFmtId="195" fontId="14" fillId="0" borderId="36" xfId="3" applyNumberFormat="1" applyFont="1" applyFill="1" applyBorder="1" applyAlignment="1">
      <alignment horizontal="right" vertical="center"/>
    </xf>
    <xf numFmtId="196" fontId="14" fillId="0" borderId="46" xfId="3" applyNumberFormat="1" applyFont="1" applyBorder="1" applyAlignment="1">
      <alignment horizontal="left" vertical="center"/>
    </xf>
    <xf numFmtId="41" fontId="14" fillId="0" borderId="81" xfId="2" applyFont="1" applyFill="1" applyBorder="1">
      <alignment vertical="center"/>
    </xf>
    <xf numFmtId="0" fontId="14" fillId="0" borderId="78" xfId="2" applyNumberFormat="1" applyFont="1" applyFill="1" applyBorder="1" applyAlignment="1">
      <alignment horizontal="right" vertical="center"/>
    </xf>
    <xf numFmtId="0" fontId="14" fillId="0" borderId="80" xfId="3" applyFont="1" applyBorder="1">
      <alignment vertical="center"/>
    </xf>
    <xf numFmtId="41" fontId="8" fillId="0" borderId="45" xfId="2" applyFont="1" applyFill="1" applyBorder="1">
      <alignment vertical="center"/>
    </xf>
    <xf numFmtId="9" fontId="8" fillId="0" borderId="45" xfId="7" applyFont="1" applyFill="1" applyBorder="1" applyAlignment="1">
      <alignment horizontal="center" vertical="center"/>
    </xf>
    <xf numFmtId="0" fontId="8" fillId="0" borderId="28" xfId="3" applyFont="1" applyFill="1" applyBorder="1" applyAlignment="1">
      <alignment horizontal="right" vertical="center"/>
    </xf>
    <xf numFmtId="41" fontId="8" fillId="0" borderId="77" xfId="2" applyFont="1" applyFill="1" applyBorder="1" applyAlignment="1">
      <alignment horizontal="right" vertical="center"/>
    </xf>
    <xf numFmtId="0" fontId="8" fillId="0" borderId="29" xfId="3" applyFont="1" applyBorder="1">
      <alignment vertical="center"/>
    </xf>
    <xf numFmtId="0" fontId="8" fillId="0" borderId="0" xfId="3" applyFont="1">
      <alignment vertical="center"/>
    </xf>
    <xf numFmtId="0" fontId="14" fillId="0" borderId="0" xfId="3" applyFont="1" applyAlignment="1">
      <alignment horizontal="center" vertical="center"/>
    </xf>
    <xf numFmtId="0" fontId="37" fillId="0" borderId="0" xfId="8" applyNumberFormat="1" applyFont="1" applyAlignment="1">
      <alignment horizontal="center" vertical="center"/>
    </xf>
    <xf numFmtId="0" fontId="29" fillId="0" borderId="0" xfId="8" applyNumberFormat="1" applyFont="1" applyAlignment="1">
      <alignment vertical="center"/>
    </xf>
    <xf numFmtId="0" fontId="38" fillId="0" borderId="0" xfId="8" applyNumberFormat="1" applyFont="1" applyBorder="1" applyAlignment="1">
      <alignment horizontal="center" vertical="top"/>
    </xf>
    <xf numFmtId="0" fontId="27" fillId="0" borderId="0" xfId="8" applyNumberFormat="1" applyFont="1" applyBorder="1" applyAlignment="1">
      <alignment horizontal="center" vertical="top"/>
    </xf>
    <xf numFmtId="0" fontId="23" fillId="0" borderId="0" xfId="8" applyNumberFormat="1" applyFont="1" applyAlignment="1">
      <alignment vertical="center"/>
    </xf>
    <xf numFmtId="0" fontId="23" fillId="0" borderId="41" xfId="8" applyNumberFormat="1" applyFont="1" applyBorder="1" applyAlignment="1">
      <alignment horizontal="center" vertical="center"/>
    </xf>
    <xf numFmtId="176" fontId="12" fillId="0" borderId="33" xfId="3" applyNumberFormat="1" applyFont="1" applyBorder="1" applyAlignment="1">
      <alignment horizontal="center" vertical="center"/>
    </xf>
    <xf numFmtId="176" fontId="12" fillId="0" borderId="34" xfId="3" applyNumberFormat="1" applyFont="1" applyBorder="1" applyAlignment="1">
      <alignment horizontal="center" vertical="center"/>
    </xf>
    <xf numFmtId="176" fontId="39" fillId="0" borderId="82" xfId="8" applyNumberFormat="1" applyFont="1" applyBorder="1" applyAlignment="1">
      <alignment horizontal="center" vertical="center"/>
    </xf>
    <xf numFmtId="192" fontId="12" fillId="0" borderId="33" xfId="3" applyNumberFormat="1" applyFont="1" applyBorder="1" applyAlignment="1">
      <alignment horizontal="center" vertical="center"/>
    </xf>
    <xf numFmtId="176" fontId="12" fillId="0" borderId="13" xfId="3" applyNumberFormat="1" applyFont="1" applyBorder="1" applyAlignment="1">
      <alignment horizontal="center" vertical="center"/>
    </xf>
    <xf numFmtId="176" fontId="12" fillId="0" borderId="18" xfId="3" applyNumberFormat="1" applyFont="1" applyBorder="1" applyAlignment="1">
      <alignment horizontal="center" vertical="center"/>
    </xf>
    <xf numFmtId="176" fontId="39" fillId="0" borderId="40" xfId="8" applyNumberFormat="1" applyFont="1" applyBorder="1" applyAlignment="1">
      <alignment horizontal="center" vertical="center"/>
    </xf>
    <xf numFmtId="192" fontId="12" fillId="0" borderId="13" xfId="3" applyNumberFormat="1" applyFont="1" applyBorder="1" applyAlignment="1">
      <alignment horizontal="center" vertical="center"/>
    </xf>
    <xf numFmtId="176" fontId="39" fillId="0" borderId="40" xfId="8" applyNumberFormat="1" applyFont="1" applyBorder="1" applyAlignment="1">
      <alignment horizontal="center" vertical="center" shrinkToFit="1"/>
    </xf>
    <xf numFmtId="191" fontId="39" fillId="0" borderId="40" xfId="8" applyNumberFormat="1" applyFont="1" applyBorder="1" applyAlignment="1">
      <alignment horizontal="center" vertical="center"/>
    </xf>
    <xf numFmtId="191" fontId="39" fillId="0" borderId="40" xfId="8" applyNumberFormat="1" applyFont="1" applyBorder="1" applyAlignment="1">
      <alignment horizontal="center" vertical="center" shrinkToFit="1"/>
    </xf>
    <xf numFmtId="192" fontId="41" fillId="0" borderId="37" xfId="8" applyNumberFormat="1" applyFont="1" applyBorder="1" applyAlignment="1">
      <alignment horizontal="center" vertical="center"/>
    </xf>
    <xf numFmtId="176" fontId="41" fillId="0" borderId="37" xfId="8" applyNumberFormat="1" applyFont="1" applyBorder="1" applyAlignment="1">
      <alignment horizontal="center" vertical="center"/>
    </xf>
    <xf numFmtId="0" fontId="29" fillId="0" borderId="0" xfId="8" applyNumberFormat="1" applyFont="1" applyAlignment="1">
      <alignment horizontal="center" vertical="center"/>
    </xf>
    <xf numFmtId="0" fontId="12" fillId="0" borderId="0" xfId="3" applyFont="1" applyFill="1" applyBorder="1" applyAlignment="1">
      <alignment vertical="center"/>
    </xf>
    <xf numFmtId="0" fontId="41" fillId="0" borderId="36" xfId="3" applyFont="1" applyFill="1" applyBorder="1" applyAlignment="1">
      <alignment horizontal="center" vertical="center"/>
    </xf>
    <xf numFmtId="0" fontId="41" fillId="0" borderId="6" xfId="3" applyFont="1" applyFill="1" applyBorder="1" applyAlignment="1">
      <alignment horizontal="center" vertical="center"/>
    </xf>
    <xf numFmtId="177" fontId="41" fillId="0" borderId="6" xfId="3" applyNumberFormat="1" applyFont="1" applyFill="1" applyBorder="1" applyAlignment="1">
      <alignment horizontal="center" vertical="center"/>
    </xf>
    <xf numFmtId="0" fontId="31" fillId="0" borderId="0" xfId="3" applyFont="1" applyFill="1" applyBorder="1" applyAlignment="1">
      <alignment vertical="center"/>
    </xf>
    <xf numFmtId="0" fontId="31" fillId="0" borderId="0" xfId="10" applyFont="1" applyFill="1" applyBorder="1" applyAlignment="1" applyProtection="1">
      <alignment vertical="center"/>
      <protection hidden="1"/>
    </xf>
    <xf numFmtId="0" fontId="31" fillId="0" borderId="45" xfId="10" applyFont="1" applyFill="1" applyBorder="1" applyAlignment="1" applyProtection="1">
      <alignment vertical="center"/>
      <protection hidden="1"/>
    </xf>
    <xf numFmtId="0" fontId="12" fillId="0" borderId="38" xfId="10" quotePrefix="1" applyFont="1" applyFill="1" applyBorder="1" applyAlignment="1" applyProtection="1">
      <alignment vertical="center"/>
      <protection hidden="1"/>
    </xf>
    <xf numFmtId="0" fontId="12" fillId="0" borderId="38" xfId="10" applyFont="1" applyFill="1" applyBorder="1" applyAlignment="1" applyProtection="1">
      <alignment horizontal="center" vertical="center"/>
      <protection hidden="1"/>
    </xf>
    <xf numFmtId="179" fontId="12" fillId="0" borderId="38" xfId="10" applyNumberFormat="1" applyFont="1" applyFill="1" applyBorder="1" applyAlignment="1" applyProtection="1">
      <alignment horizontal="center" vertical="center"/>
      <protection hidden="1"/>
    </xf>
    <xf numFmtId="0" fontId="12" fillId="0" borderId="49" xfId="10" applyFont="1" applyFill="1" applyBorder="1" applyAlignment="1" applyProtection="1">
      <alignment horizontal="center" vertical="center"/>
      <protection hidden="1"/>
    </xf>
    <xf numFmtId="0" fontId="12" fillId="0" borderId="53" xfId="10" applyFont="1" applyFill="1" applyBorder="1" applyAlignment="1" applyProtection="1">
      <alignment vertical="center"/>
      <protection hidden="1"/>
    </xf>
    <xf numFmtId="0" fontId="12" fillId="0" borderId="40" xfId="10" quotePrefix="1" applyFont="1" applyFill="1" applyBorder="1" applyAlignment="1" applyProtection="1">
      <alignment horizontal="left" vertical="center" indent="1"/>
      <protection hidden="1"/>
    </xf>
    <xf numFmtId="191" fontId="12" fillId="0" borderId="16" xfId="10" applyNumberFormat="1" applyFont="1" applyFill="1" applyBorder="1" applyAlignment="1" applyProtection="1">
      <alignment horizontal="center" vertical="center"/>
      <protection hidden="1"/>
    </xf>
    <xf numFmtId="0" fontId="12" fillId="0" borderId="40" xfId="10" applyFont="1" applyFill="1" applyBorder="1" applyAlignment="1" applyProtection="1">
      <alignment horizontal="center" vertical="center"/>
      <protection hidden="1"/>
    </xf>
    <xf numFmtId="179" fontId="12" fillId="0" borderId="40" xfId="12" applyNumberFormat="1" applyFont="1" applyFill="1" applyBorder="1" applyAlignment="1" applyProtection="1">
      <alignment horizontal="center" vertical="center"/>
      <protection hidden="1"/>
    </xf>
    <xf numFmtId="0" fontId="12" fillId="0" borderId="40" xfId="10" applyFont="1" applyFill="1" applyBorder="1" applyAlignment="1" applyProtection="1">
      <alignment horizontal="center" vertical="center" wrapText="1"/>
      <protection hidden="1"/>
    </xf>
    <xf numFmtId="9" fontId="12" fillId="0" borderId="40" xfId="10" applyNumberFormat="1" applyFont="1" applyFill="1" applyBorder="1" applyAlignment="1" applyProtection="1">
      <alignment horizontal="center" vertical="center" wrapText="1"/>
      <protection hidden="1"/>
    </xf>
    <xf numFmtId="41" fontId="12" fillId="0" borderId="48" xfId="12" applyFont="1" applyFill="1" applyBorder="1" applyAlignment="1" applyProtection="1">
      <alignment vertical="center"/>
      <protection hidden="1"/>
    </xf>
    <xf numFmtId="179" fontId="12" fillId="0" borderId="40" xfId="10" applyNumberFormat="1" applyFont="1" applyFill="1" applyBorder="1" applyAlignment="1" applyProtection="1">
      <alignment horizontal="center" vertical="center"/>
      <protection hidden="1"/>
    </xf>
    <xf numFmtId="41" fontId="12" fillId="0" borderId="48" xfId="10" applyNumberFormat="1" applyFont="1" applyFill="1" applyBorder="1" applyAlignment="1" applyProtection="1">
      <alignment vertical="center"/>
      <protection hidden="1"/>
    </xf>
    <xf numFmtId="0" fontId="12" fillId="0" borderId="40" xfId="10" applyFont="1" applyFill="1" applyBorder="1" applyAlignment="1" applyProtection="1">
      <alignment horizontal="left" vertical="center" indent="2"/>
      <protection hidden="1"/>
    </xf>
    <xf numFmtId="0" fontId="46" fillId="0" borderId="0" xfId="0" applyFont="1" applyBorder="1" applyAlignment="1">
      <alignment vertical="center" wrapText="1"/>
    </xf>
    <xf numFmtId="191" fontId="12" fillId="0" borderId="11" xfId="10" applyNumberFormat="1" applyFont="1" applyFill="1" applyBorder="1" applyAlignment="1" applyProtection="1">
      <alignment horizontal="center" vertical="center"/>
      <protection hidden="1"/>
    </xf>
    <xf numFmtId="0" fontId="12" fillId="0" borderId="11" xfId="10" applyFont="1" applyFill="1" applyBorder="1" applyAlignment="1" applyProtection="1">
      <alignment vertical="center"/>
      <protection hidden="1"/>
    </xf>
    <xf numFmtId="183" fontId="12" fillId="0" borderId="38" xfId="10" applyNumberFormat="1" applyFont="1" applyFill="1" applyBorder="1" applyAlignment="1" applyProtection="1">
      <alignment horizontal="center" vertical="center"/>
      <protection hidden="1"/>
    </xf>
    <xf numFmtId="177" fontId="12" fillId="0" borderId="16" xfId="3" applyNumberFormat="1" applyFont="1" applyFill="1" applyBorder="1" applyAlignment="1">
      <alignment horizontal="center" vertical="center"/>
    </xf>
    <xf numFmtId="0" fontId="12" fillId="0" borderId="16" xfId="3" applyFont="1" applyFill="1" applyBorder="1" applyAlignment="1">
      <alignment vertical="center"/>
    </xf>
    <xf numFmtId="183" fontId="12" fillId="0" borderId="40" xfId="10" applyNumberFormat="1" applyFont="1" applyFill="1" applyBorder="1" applyAlignment="1" applyProtection="1">
      <alignment horizontal="center" vertical="center"/>
      <protection hidden="1"/>
    </xf>
    <xf numFmtId="41" fontId="12" fillId="0" borderId="48" xfId="12" applyNumberFormat="1" applyFont="1" applyFill="1" applyBorder="1" applyAlignment="1" applyProtection="1">
      <alignment vertical="center"/>
      <protection hidden="1"/>
    </xf>
    <xf numFmtId="0" fontId="12" fillId="0" borderId="0" xfId="3" applyFont="1" applyFill="1" applyBorder="1" applyAlignment="1">
      <alignment horizontal="center" vertical="center"/>
    </xf>
    <xf numFmtId="179" fontId="12" fillId="0" borderId="49" xfId="10" applyNumberFormat="1" applyFont="1" applyFill="1" applyBorder="1" applyAlignment="1" applyProtection="1">
      <alignment horizontal="center" vertical="center"/>
      <protection hidden="1"/>
    </xf>
    <xf numFmtId="0" fontId="9" fillId="0" borderId="0" xfId="13" applyBorder="1" applyAlignment="1" applyProtection="1">
      <alignment horizontal="center" vertical="center"/>
      <protection hidden="1"/>
    </xf>
    <xf numFmtId="0" fontId="19" fillId="0" borderId="0" xfId="10" applyFont="1" applyFill="1" applyBorder="1" applyAlignment="1" applyProtection="1">
      <alignment vertical="center"/>
      <protection hidden="1"/>
    </xf>
    <xf numFmtId="41" fontId="19" fillId="0" borderId="0" xfId="12" applyFont="1" applyFill="1" applyBorder="1" applyAlignment="1" applyProtection="1">
      <alignment vertical="center"/>
      <protection hidden="1"/>
    </xf>
    <xf numFmtId="0" fontId="19" fillId="0" borderId="0" xfId="10" applyFont="1" applyFill="1" applyBorder="1" applyAlignment="1" applyProtection="1">
      <alignment horizontal="center" vertical="center"/>
      <protection hidden="1"/>
    </xf>
    <xf numFmtId="180" fontId="19" fillId="0" borderId="0" xfId="12" applyNumberFormat="1" applyFont="1" applyFill="1" applyBorder="1" applyAlignment="1" applyProtection="1">
      <alignment vertical="center"/>
      <protection hidden="1"/>
    </xf>
    <xf numFmtId="0" fontId="19" fillId="0" borderId="0" xfId="3" applyFont="1" applyFill="1" applyBorder="1" applyAlignment="1">
      <alignment vertical="center"/>
    </xf>
    <xf numFmtId="0" fontId="11" fillId="0" borderId="0" xfId="3" applyFont="1" applyFill="1" applyBorder="1" applyAlignment="1">
      <alignment vertical="center"/>
    </xf>
    <xf numFmtId="0" fontId="14" fillId="0" borderId="0" xfId="3" applyNumberFormat="1" applyFont="1" applyFill="1" applyBorder="1" applyAlignment="1">
      <alignment horizontal="left" vertical="center"/>
    </xf>
    <xf numFmtId="0" fontId="14" fillId="0" borderId="0" xfId="3" applyNumberFormat="1" applyFont="1" applyBorder="1">
      <alignment vertical="center"/>
    </xf>
    <xf numFmtId="0" fontId="14" fillId="0" borderId="0" xfId="3" applyNumberFormat="1" applyFont="1" applyFill="1" applyBorder="1" applyAlignment="1">
      <alignment vertical="center"/>
    </xf>
    <xf numFmtId="41" fontId="14" fillId="0" borderId="0" xfId="3" applyNumberFormat="1" applyFont="1">
      <alignment vertical="center"/>
    </xf>
    <xf numFmtId="0" fontId="8" fillId="0" borderId="37" xfId="3" applyNumberFormat="1" applyFont="1" applyFill="1" applyBorder="1" applyAlignment="1">
      <alignment horizontal="center" vertical="center"/>
    </xf>
    <xf numFmtId="0" fontId="14" fillId="0" borderId="37" xfId="3" applyNumberFormat="1" applyFont="1" applyFill="1" applyBorder="1" applyAlignment="1">
      <alignment horizontal="center" vertical="center"/>
    </xf>
    <xf numFmtId="179" fontId="14" fillId="0" borderId="37" xfId="3" applyNumberFormat="1" applyFont="1" applyFill="1" applyBorder="1" applyAlignment="1">
      <alignment horizontal="center" vertical="center"/>
    </xf>
    <xf numFmtId="0" fontId="7" fillId="0" borderId="0" xfId="0" applyFont="1">
      <alignment vertical="center"/>
    </xf>
    <xf numFmtId="9" fontId="46" fillId="0" borderId="0" xfId="0" applyNumberFormat="1" applyFont="1" applyBorder="1" applyAlignment="1">
      <alignment horizontal="center" vertical="center"/>
    </xf>
    <xf numFmtId="9" fontId="46" fillId="0" borderId="0" xfId="0" applyNumberFormat="1" applyFont="1" applyBorder="1" applyAlignment="1">
      <alignment vertical="center"/>
    </xf>
    <xf numFmtId="0" fontId="14" fillId="0" borderId="0" xfId="3" applyNumberFormat="1" applyFont="1" applyFill="1" applyBorder="1" applyAlignment="1">
      <alignment horizontal="center" vertical="center"/>
    </xf>
    <xf numFmtId="0" fontId="8" fillId="0" borderId="0" xfId="3" applyNumberFormat="1" applyFont="1" applyFill="1" applyBorder="1" applyAlignment="1">
      <alignment horizontal="left" vertical="center"/>
    </xf>
    <xf numFmtId="0" fontId="14" fillId="0" borderId="0" xfId="3" applyNumberFormat="1" applyFont="1" applyFill="1" applyBorder="1">
      <alignment vertical="center"/>
    </xf>
    <xf numFmtId="0" fontId="14" fillId="0" borderId="0" xfId="3" applyNumberFormat="1" applyFont="1" applyFill="1" applyBorder="1" applyAlignment="1">
      <alignment horizontal="right" vertical="center"/>
    </xf>
    <xf numFmtId="177" fontId="14" fillId="0" borderId="37" xfId="3" applyNumberFormat="1" applyFont="1" applyFill="1" applyBorder="1" applyAlignment="1">
      <alignment horizontal="center" vertical="center"/>
    </xf>
    <xf numFmtId="177" fontId="14" fillId="0" borderId="36" xfId="3" applyNumberFormat="1" applyFont="1" applyFill="1" applyBorder="1" applyAlignment="1">
      <alignment horizontal="right" vertical="center"/>
    </xf>
    <xf numFmtId="0" fontId="14" fillId="0" borderId="46" xfId="3" applyNumberFormat="1" applyFont="1" applyFill="1" applyBorder="1" applyAlignment="1">
      <alignment horizontal="left" vertical="center"/>
    </xf>
    <xf numFmtId="177" fontId="14" fillId="0" borderId="0" xfId="3" applyNumberFormat="1" applyFont="1" applyFill="1" applyBorder="1" applyAlignment="1">
      <alignment horizontal="center" vertical="center"/>
    </xf>
    <xf numFmtId="9" fontId="14" fillId="5" borderId="38" xfId="3" applyNumberFormat="1" applyFont="1" applyFill="1" applyBorder="1" applyAlignment="1">
      <alignment horizontal="center" vertical="center"/>
    </xf>
    <xf numFmtId="9" fontId="14" fillId="0" borderId="0" xfId="3" applyNumberFormat="1" applyFont="1" applyFill="1" applyBorder="1" applyAlignment="1">
      <alignment vertical="center"/>
    </xf>
    <xf numFmtId="9" fontId="14" fillId="6" borderId="40" xfId="3" applyNumberFormat="1" applyFont="1" applyFill="1" applyBorder="1" applyAlignment="1">
      <alignment horizontal="center" vertical="center"/>
    </xf>
    <xf numFmtId="9" fontId="14" fillId="7" borderId="50" xfId="3" applyNumberFormat="1" applyFont="1" applyFill="1" applyBorder="1" applyAlignment="1">
      <alignment horizontal="center" vertical="center"/>
    </xf>
    <xf numFmtId="0" fontId="12" fillId="0" borderId="0" xfId="3" applyNumberFormat="1" applyFont="1" applyBorder="1">
      <alignment vertical="center"/>
    </xf>
    <xf numFmtId="0" fontId="12" fillId="0" borderId="0" xfId="3" applyNumberFormat="1" applyFont="1" applyFill="1" applyBorder="1" applyAlignment="1">
      <alignment horizontal="center" vertical="center" wrapText="1"/>
    </xf>
    <xf numFmtId="9" fontId="14" fillId="0" borderId="0" xfId="3" applyNumberFormat="1" applyFont="1" applyFill="1" applyBorder="1" applyAlignment="1">
      <alignment horizontal="center" vertical="center"/>
    </xf>
    <xf numFmtId="0" fontId="14" fillId="0" borderId="0" xfId="3" applyNumberFormat="1" applyFont="1" applyFill="1" applyBorder="1" applyAlignment="1">
      <alignment vertical="center" wrapText="1"/>
    </xf>
    <xf numFmtId="0" fontId="12" fillId="0" borderId="0" xfId="3" applyNumberFormat="1" applyFont="1" applyFill="1" applyBorder="1" applyAlignment="1">
      <alignment vertical="center" wrapText="1"/>
    </xf>
    <xf numFmtId="0" fontId="12" fillId="0" borderId="0" xfId="3" applyNumberFormat="1" applyFont="1" applyFill="1" applyBorder="1" applyAlignment="1">
      <alignment vertical="center"/>
    </xf>
    <xf numFmtId="0" fontId="12" fillId="9" borderId="37" xfId="3" applyNumberFormat="1" applyFont="1" applyFill="1" applyBorder="1" applyAlignment="1">
      <alignment horizontal="center" vertical="center" wrapText="1"/>
    </xf>
    <xf numFmtId="0" fontId="14" fillId="5" borderId="51" xfId="3" applyNumberFormat="1" applyFont="1" applyFill="1" applyBorder="1" applyAlignment="1">
      <alignment horizontal="left" vertical="center" indent="1"/>
    </xf>
    <xf numFmtId="0" fontId="14" fillId="5" borderId="11" xfId="3" applyNumberFormat="1" applyFont="1" applyFill="1" applyBorder="1" applyAlignment="1">
      <alignment horizontal="left" vertical="center"/>
    </xf>
    <xf numFmtId="0" fontId="14" fillId="5" borderId="11" xfId="3" applyNumberFormat="1" applyFont="1" applyFill="1" applyBorder="1" applyAlignment="1">
      <alignment vertical="center"/>
    </xf>
    <xf numFmtId="0" fontId="14" fillId="6" borderId="19" xfId="3" applyNumberFormat="1" applyFont="1" applyFill="1" applyBorder="1" applyAlignment="1">
      <alignment horizontal="left" vertical="center" indent="1"/>
    </xf>
    <xf numFmtId="0" fontId="14" fillId="6" borderId="16" xfId="3" applyNumberFormat="1" applyFont="1" applyFill="1" applyBorder="1" applyAlignment="1">
      <alignment horizontal="left" vertical="center"/>
    </xf>
    <xf numFmtId="0" fontId="14" fillId="6" borderId="16" xfId="3" applyNumberFormat="1" applyFont="1" applyFill="1" applyBorder="1" applyAlignment="1">
      <alignment vertical="center"/>
    </xf>
    <xf numFmtId="0" fontId="14" fillId="7" borderId="52" xfId="3" applyNumberFormat="1" applyFont="1" applyFill="1" applyBorder="1" applyAlignment="1">
      <alignment horizontal="left" vertical="center" indent="1"/>
    </xf>
    <xf numFmtId="0" fontId="14" fillId="7" borderId="22" xfId="3" applyNumberFormat="1" applyFont="1" applyFill="1" applyBorder="1" applyAlignment="1">
      <alignment horizontal="left" vertical="center"/>
    </xf>
    <xf numFmtId="0" fontId="14" fillId="7" borderId="22" xfId="3" applyNumberFormat="1" applyFont="1" applyFill="1" applyBorder="1" applyAlignment="1">
      <alignment vertical="center"/>
    </xf>
    <xf numFmtId="0" fontId="12" fillId="7" borderId="37" xfId="3" applyNumberFormat="1" applyFont="1" applyFill="1" applyBorder="1" applyAlignment="1">
      <alignment horizontal="center" vertical="center" wrapText="1"/>
    </xf>
    <xf numFmtId="0" fontId="14" fillId="0" borderId="0" xfId="3" applyNumberFormat="1" applyFont="1" applyFill="1" applyBorder="1" applyAlignment="1">
      <alignment horizontal="center" vertical="center" wrapText="1"/>
    </xf>
    <xf numFmtId="0" fontId="14" fillId="9" borderId="37" xfId="3" applyNumberFormat="1" applyFont="1" applyFill="1" applyBorder="1" applyAlignment="1">
      <alignment horizontal="center" vertical="center" wrapText="1"/>
    </xf>
    <xf numFmtId="9" fontId="14" fillId="0" borderId="37" xfId="3" applyNumberFormat="1" applyFont="1" applyBorder="1" applyAlignment="1">
      <alignment horizontal="center" vertical="center"/>
    </xf>
    <xf numFmtId="9" fontId="14" fillId="0" borderId="0" xfId="3" applyNumberFormat="1" applyFont="1" applyBorder="1" applyAlignment="1">
      <alignment horizontal="center" vertical="center"/>
    </xf>
    <xf numFmtId="0" fontId="14" fillId="0" borderId="37" xfId="3" applyNumberFormat="1" applyFont="1" applyFill="1" applyBorder="1" applyAlignment="1">
      <alignment vertical="center"/>
    </xf>
    <xf numFmtId="185" fontId="14" fillId="0" borderId="0" xfId="3" applyNumberFormat="1" applyFont="1" applyFill="1" applyBorder="1" applyAlignment="1">
      <alignment vertical="center"/>
    </xf>
    <xf numFmtId="185" fontId="14" fillId="0" borderId="37" xfId="3" applyNumberFormat="1" applyFont="1" applyFill="1" applyBorder="1" applyAlignment="1">
      <alignment horizontal="center" vertical="center"/>
    </xf>
    <xf numFmtId="0" fontId="14" fillId="0" borderId="0" xfId="3" applyNumberFormat="1" applyFont="1" applyBorder="1" applyAlignment="1">
      <alignment horizontal="center" vertical="center"/>
    </xf>
    <xf numFmtId="0" fontId="12" fillId="0" borderId="0" xfId="3" applyNumberFormat="1" applyFont="1" applyBorder="1" applyAlignment="1">
      <alignment horizontal="center" vertical="center"/>
    </xf>
    <xf numFmtId="0" fontId="14" fillId="0" borderId="0" xfId="3" applyNumberFormat="1" applyFont="1">
      <alignment vertical="center"/>
    </xf>
    <xf numFmtId="0" fontId="14" fillId="0" borderId="37" xfId="3" applyNumberFormat="1" applyFont="1" applyFill="1" applyBorder="1" applyAlignment="1">
      <alignment horizontal="center" vertical="center" wrapText="1"/>
    </xf>
    <xf numFmtId="0" fontId="14" fillId="0" borderId="0" xfId="3" applyNumberFormat="1" applyFont="1" applyFill="1" applyBorder="1" applyAlignment="1">
      <alignment horizontal="left" vertical="center" indent="1"/>
    </xf>
    <xf numFmtId="0" fontId="14" fillId="0" borderId="36" xfId="3" applyNumberFormat="1" applyFont="1" applyFill="1" applyBorder="1" applyAlignment="1">
      <alignment vertical="center"/>
    </xf>
    <xf numFmtId="0" fontId="14" fillId="0" borderId="35" xfId="3" applyNumberFormat="1" applyFont="1" applyFill="1" applyBorder="1" applyAlignment="1">
      <alignment vertical="center"/>
    </xf>
    <xf numFmtId="185" fontId="14" fillId="0" borderId="4" xfId="3" applyNumberFormat="1" applyFont="1" applyFill="1" applyBorder="1" applyAlignment="1">
      <alignment horizontal="center" vertical="center"/>
    </xf>
    <xf numFmtId="0" fontId="12" fillId="0" borderId="35" xfId="3" applyNumberFormat="1" applyFont="1" applyFill="1" applyBorder="1" applyAlignment="1">
      <alignment vertical="center" wrapText="1"/>
    </xf>
    <xf numFmtId="185" fontId="14" fillId="0" borderId="0" xfId="3" applyNumberFormat="1" applyFont="1" applyFill="1" applyBorder="1" applyAlignment="1">
      <alignment horizontal="center" vertical="center"/>
    </xf>
    <xf numFmtId="186" fontId="14" fillId="0" borderId="37" xfId="3" applyNumberFormat="1" applyFont="1" applyFill="1" applyBorder="1" applyAlignment="1">
      <alignment horizontal="center" vertical="center"/>
    </xf>
    <xf numFmtId="186" fontId="14" fillId="5" borderId="37" xfId="3" applyNumberFormat="1" applyFont="1" applyFill="1" applyBorder="1" applyAlignment="1">
      <alignment horizontal="center" vertical="center"/>
    </xf>
    <xf numFmtId="186" fontId="14" fillId="6" borderId="37" xfId="3" applyNumberFormat="1" applyFont="1" applyFill="1" applyBorder="1" applyAlignment="1">
      <alignment horizontal="center" vertical="center"/>
    </xf>
    <xf numFmtId="186" fontId="14" fillId="7" borderId="37" xfId="3" applyNumberFormat="1" applyFont="1" applyFill="1" applyBorder="1" applyAlignment="1">
      <alignment horizontal="center" vertical="center"/>
    </xf>
    <xf numFmtId="186" fontId="14" fillId="0" borderId="0" xfId="3" applyNumberFormat="1" applyFont="1" applyFill="1" applyBorder="1" applyAlignment="1">
      <alignment horizontal="center" vertical="center"/>
    </xf>
    <xf numFmtId="0" fontId="14" fillId="0" borderId="0" xfId="3" applyNumberFormat="1" applyFont="1" applyFill="1">
      <alignment vertical="center"/>
    </xf>
    <xf numFmtId="0" fontId="14" fillId="0" borderId="0" xfId="3" applyNumberFormat="1" applyFont="1" applyBorder="1" applyAlignment="1">
      <alignment vertical="center"/>
    </xf>
    <xf numFmtId="0" fontId="14" fillId="0" borderId="0" xfId="3" applyNumberFormat="1" applyFont="1" applyBorder="1" applyAlignment="1">
      <alignment horizontal="right" vertical="center"/>
    </xf>
    <xf numFmtId="0" fontId="12" fillId="0" borderId="37" xfId="3" applyNumberFormat="1" applyFont="1" applyFill="1" applyBorder="1" applyAlignment="1">
      <alignment horizontal="center" vertical="center" wrapText="1"/>
    </xf>
    <xf numFmtId="177" fontId="12" fillId="0" borderId="37" xfId="3" applyNumberFormat="1" applyFont="1" applyFill="1" applyBorder="1" applyAlignment="1">
      <alignment horizontal="center" vertical="center" wrapText="1"/>
    </xf>
    <xf numFmtId="0" fontId="12" fillId="0" borderId="36" xfId="3" applyNumberFormat="1" applyFont="1" applyFill="1" applyBorder="1" applyAlignment="1">
      <alignment horizontal="center" vertical="center"/>
    </xf>
    <xf numFmtId="0" fontId="12" fillId="0" borderId="37" xfId="3" applyNumberFormat="1" applyFont="1" applyFill="1" applyBorder="1" applyAlignment="1">
      <alignment horizontal="center" vertical="center"/>
    </xf>
    <xf numFmtId="186" fontId="14" fillId="0" borderId="36" xfId="3" applyNumberFormat="1" applyFont="1" applyFill="1" applyBorder="1" applyAlignment="1">
      <alignment horizontal="center" vertical="center"/>
    </xf>
    <xf numFmtId="187" fontId="8" fillId="0" borderId="37" xfId="3" applyNumberFormat="1" applyFont="1" applyBorder="1" applyAlignment="1">
      <alignment horizontal="center" vertical="center"/>
    </xf>
    <xf numFmtId="188" fontId="14" fillId="0" borderId="36" xfId="3" applyNumberFormat="1" applyFont="1" applyFill="1" applyBorder="1" applyAlignment="1">
      <alignment vertical="center"/>
    </xf>
    <xf numFmtId="0" fontId="14" fillId="0" borderId="0" xfId="3" applyNumberFormat="1" applyFont="1" applyBorder="1" applyAlignment="1">
      <alignment vertical="center" wrapText="1"/>
    </xf>
    <xf numFmtId="0" fontId="14" fillId="0" borderId="36" xfId="3" applyNumberFormat="1" applyFont="1" applyFill="1" applyBorder="1" applyAlignment="1">
      <alignment horizontal="center" vertical="center"/>
    </xf>
    <xf numFmtId="0" fontId="8" fillId="0" borderId="0" xfId="3" applyNumberFormat="1" applyFont="1" applyFill="1" applyBorder="1" applyAlignment="1">
      <alignment horizontal="center" vertical="center"/>
    </xf>
    <xf numFmtId="186" fontId="14" fillId="0" borderId="0" xfId="3" applyNumberFormat="1" applyFont="1" applyFill="1" applyBorder="1" applyAlignment="1">
      <alignment vertical="center" wrapText="1"/>
    </xf>
    <xf numFmtId="0" fontId="8" fillId="0" borderId="37" xfId="3" applyNumberFormat="1" applyFont="1" applyFill="1" applyBorder="1" applyAlignment="1">
      <alignment vertical="center"/>
    </xf>
    <xf numFmtId="179" fontId="14" fillId="0" borderId="0" xfId="3" applyNumberFormat="1" applyFont="1" applyFill="1" applyBorder="1" applyAlignment="1">
      <alignment vertical="center"/>
    </xf>
    <xf numFmtId="185" fontId="8" fillId="0" borderId="37" xfId="3" applyNumberFormat="1" applyFont="1" applyFill="1" applyBorder="1" applyAlignment="1">
      <alignment horizontal="center" vertical="center"/>
    </xf>
    <xf numFmtId="177" fontId="14" fillId="6" borderId="37" xfId="3" applyNumberFormat="1" applyFont="1" applyFill="1" applyBorder="1" applyAlignment="1">
      <alignment horizontal="center" vertical="center"/>
    </xf>
    <xf numFmtId="177" fontId="14" fillId="0" borderId="0" xfId="3" applyNumberFormat="1" applyFont="1" applyFill="1" applyBorder="1" applyAlignment="1">
      <alignment vertical="center"/>
    </xf>
    <xf numFmtId="179" fontId="14" fillId="0" borderId="37" xfId="3" applyNumberFormat="1" applyFont="1" applyFill="1" applyBorder="1" applyAlignment="1">
      <alignment vertical="center"/>
    </xf>
    <xf numFmtId="186" fontId="14" fillId="0" borderId="0" xfId="3" applyNumberFormat="1" applyFont="1" applyFill="1" applyBorder="1" applyAlignment="1">
      <alignment horizontal="center" vertical="center" wrapText="1"/>
    </xf>
    <xf numFmtId="186" fontId="14" fillId="0" borderId="0" xfId="3" applyNumberFormat="1" applyFont="1" applyFill="1" applyBorder="1" applyAlignment="1">
      <alignment horizontal="left" vertical="center" wrapText="1"/>
    </xf>
    <xf numFmtId="186" fontId="12" fillId="0" borderId="0" xfId="3" applyNumberFormat="1" applyFont="1" applyFill="1" applyBorder="1" applyAlignment="1">
      <alignment vertical="center" wrapText="1"/>
    </xf>
    <xf numFmtId="0" fontId="14" fillId="0" borderId="37" xfId="3" applyNumberFormat="1" applyFont="1" applyBorder="1" applyAlignment="1">
      <alignment horizontal="center" vertical="center" wrapText="1"/>
    </xf>
    <xf numFmtId="185" fontId="14" fillId="0" borderId="51" xfId="3" applyNumberFormat="1" applyFont="1" applyBorder="1" applyAlignment="1">
      <alignment horizontal="right" vertical="center"/>
    </xf>
    <xf numFmtId="0" fontId="14" fillId="0" borderId="53" xfId="3" applyNumberFormat="1" applyFont="1" applyBorder="1" applyAlignment="1">
      <alignment vertical="center"/>
    </xf>
    <xf numFmtId="9" fontId="14" fillId="0" borderId="38" xfId="3" applyNumberFormat="1" applyFont="1" applyBorder="1" applyAlignment="1">
      <alignment horizontal="center" vertical="center"/>
    </xf>
    <xf numFmtId="0" fontId="14" fillId="0" borderId="0" xfId="3" applyFont="1" applyBorder="1" applyAlignment="1">
      <alignment vertical="center" wrapText="1"/>
    </xf>
    <xf numFmtId="185" fontId="14" fillId="0" borderId="19" xfId="3" applyNumberFormat="1" applyFont="1" applyBorder="1" applyAlignment="1">
      <alignment horizontal="right" vertical="center"/>
    </xf>
    <xf numFmtId="0" fontId="14" fillId="0" borderId="48" xfId="3" applyNumberFormat="1" applyFont="1" applyBorder="1" applyAlignment="1">
      <alignment vertical="center"/>
    </xf>
    <xf numFmtId="9" fontId="14" fillId="0" borderId="40" xfId="3" applyNumberFormat="1" applyFont="1" applyBorder="1" applyAlignment="1">
      <alignment horizontal="center" vertical="center"/>
    </xf>
    <xf numFmtId="185" fontId="14" fillId="0" borderId="52" xfId="3" applyNumberFormat="1" applyFont="1" applyBorder="1" applyAlignment="1">
      <alignment horizontal="right" vertical="center"/>
    </xf>
    <xf numFmtId="0" fontId="14" fillId="0" borderId="54" xfId="3" applyNumberFormat="1" applyFont="1" applyBorder="1" applyAlignment="1">
      <alignment vertical="center"/>
    </xf>
    <xf numFmtId="9" fontId="14" fillId="0" borderId="50" xfId="3" applyNumberFormat="1" applyFont="1" applyBorder="1" applyAlignment="1">
      <alignment horizontal="center" vertical="center"/>
    </xf>
    <xf numFmtId="0" fontId="14" fillId="0" borderId="4" xfId="3" applyNumberFormat="1" applyFont="1" applyBorder="1" applyAlignment="1">
      <alignment horizontal="center" vertical="center"/>
    </xf>
    <xf numFmtId="184" fontId="14" fillId="0" borderId="8" xfId="3" applyNumberFormat="1" applyFont="1" applyBorder="1" applyAlignment="1">
      <alignment horizontal="center" vertical="center"/>
    </xf>
    <xf numFmtId="183" fontId="14" fillId="0" borderId="10" xfId="3" applyNumberFormat="1" applyFont="1" applyBorder="1" applyAlignment="1">
      <alignment vertical="center"/>
    </xf>
    <xf numFmtId="183" fontId="14" fillId="0" borderId="53" xfId="3" applyNumberFormat="1" applyFont="1" applyBorder="1" applyAlignment="1">
      <alignment vertical="center"/>
    </xf>
    <xf numFmtId="0" fontId="12" fillId="0" borderId="0" xfId="3" applyFont="1" applyBorder="1" applyAlignment="1">
      <alignment vertical="center" wrapText="1"/>
    </xf>
    <xf numFmtId="184" fontId="14" fillId="0" borderId="13" xfId="3" applyNumberFormat="1" applyFont="1" applyBorder="1" applyAlignment="1">
      <alignment horizontal="center" vertical="center"/>
    </xf>
    <xf numFmtId="183" fontId="14" fillId="0" borderId="15" xfId="3" applyNumberFormat="1" applyFont="1" applyBorder="1" applyAlignment="1">
      <alignment vertical="center"/>
    </xf>
    <xf numFmtId="183" fontId="14" fillId="0" borderId="48" xfId="3" applyNumberFormat="1" applyFont="1" applyBorder="1" applyAlignment="1">
      <alignment vertical="center"/>
    </xf>
    <xf numFmtId="184" fontId="14" fillId="0" borderId="20" xfId="3" applyNumberFormat="1" applyFont="1" applyBorder="1" applyAlignment="1">
      <alignment horizontal="center" vertical="center"/>
    </xf>
    <xf numFmtId="183" fontId="14" fillId="0" borderId="21" xfId="3" applyNumberFormat="1" applyFont="1" applyBorder="1" applyAlignment="1">
      <alignment vertical="center"/>
    </xf>
    <xf numFmtId="183" fontId="14" fillId="0" borderId="54" xfId="3" applyNumberFormat="1" applyFont="1" applyBorder="1" applyAlignment="1">
      <alignment vertical="center"/>
    </xf>
    <xf numFmtId="0" fontId="14" fillId="0" borderId="0" xfId="3" applyNumberFormat="1" applyFont="1" applyAlignment="1">
      <alignment horizontal="right" vertical="center"/>
    </xf>
    <xf numFmtId="0" fontId="12" fillId="0" borderId="37" xfId="3" applyNumberFormat="1" applyFont="1" applyBorder="1" applyAlignment="1">
      <alignment horizontal="center" vertical="center"/>
    </xf>
    <xf numFmtId="0" fontId="14" fillId="0" borderId="31" xfId="3" applyNumberFormat="1" applyFont="1" applyBorder="1">
      <alignment vertical="center"/>
    </xf>
    <xf numFmtId="0" fontId="14" fillId="0" borderId="37" xfId="3" applyNumberFormat="1" applyFont="1" applyBorder="1" applyAlignment="1">
      <alignment horizontal="center" vertical="center"/>
    </xf>
    <xf numFmtId="0" fontId="8" fillId="0" borderId="37" xfId="3" applyNumberFormat="1" applyFont="1" applyBorder="1" applyAlignment="1">
      <alignment horizontal="center" vertical="center"/>
    </xf>
    <xf numFmtId="185" fontId="8" fillId="0" borderId="37" xfId="3" applyNumberFormat="1" applyFont="1" applyBorder="1" applyAlignment="1">
      <alignment horizontal="center" vertical="center"/>
    </xf>
    <xf numFmtId="0" fontId="8" fillId="0" borderId="37" xfId="3" applyNumberFormat="1" applyFont="1" applyBorder="1" applyAlignment="1">
      <alignment horizontal="center" vertical="center" wrapText="1"/>
    </xf>
    <xf numFmtId="0" fontId="8" fillId="0" borderId="0" xfId="3" applyNumberFormat="1" applyFont="1" applyBorder="1" applyAlignment="1">
      <alignment horizontal="center" vertical="center"/>
    </xf>
    <xf numFmtId="185" fontId="8" fillId="0" borderId="0" xfId="3" applyNumberFormat="1" applyFont="1" applyBorder="1" applyAlignment="1">
      <alignment horizontal="center" vertical="center"/>
    </xf>
    <xf numFmtId="0" fontId="8" fillId="0" borderId="0" xfId="3" applyNumberFormat="1" applyFont="1" applyBorder="1" applyAlignment="1">
      <alignment horizontal="center" vertical="center" wrapText="1"/>
    </xf>
    <xf numFmtId="0" fontId="14" fillId="0" borderId="0" xfId="3" applyNumberFormat="1" applyFont="1" applyFill="1" applyAlignment="1">
      <alignment horizontal="center" vertical="center"/>
    </xf>
    <xf numFmtId="41" fontId="14" fillId="0" borderId="45" xfId="2" applyNumberFormat="1" applyFont="1" applyFill="1" applyBorder="1">
      <alignment vertical="center"/>
    </xf>
    <xf numFmtId="0" fontId="36" fillId="0" borderId="0" xfId="3" applyFont="1">
      <alignment vertical="center"/>
    </xf>
    <xf numFmtId="41" fontId="177" fillId="0" borderId="0" xfId="0" applyNumberFormat="1" applyFont="1" applyBorder="1" applyAlignment="1">
      <alignment vertical="center" shrinkToFit="1"/>
    </xf>
    <xf numFmtId="41" fontId="36" fillId="0" borderId="0" xfId="3" applyNumberFormat="1" applyFont="1">
      <alignment vertical="center"/>
    </xf>
    <xf numFmtId="41" fontId="36" fillId="0" borderId="13" xfId="3" applyNumberFormat="1" applyFont="1" applyBorder="1" applyAlignment="1">
      <alignment horizontal="center" vertical="center"/>
    </xf>
    <xf numFmtId="0" fontId="36" fillId="0" borderId="18" xfId="3" applyFont="1" applyBorder="1">
      <alignment vertical="center"/>
    </xf>
    <xf numFmtId="41" fontId="177" fillId="0" borderId="13" xfId="0" applyNumberFormat="1" applyFont="1" applyBorder="1" applyAlignment="1">
      <alignment horizontal="center" vertical="center"/>
    </xf>
    <xf numFmtId="41" fontId="177" fillId="0" borderId="18" xfId="0" applyNumberFormat="1" applyFont="1" applyBorder="1" applyAlignment="1">
      <alignment horizontal="center" vertical="center"/>
    </xf>
    <xf numFmtId="41" fontId="177" fillId="0" borderId="13" xfId="0" applyNumberFormat="1" applyFont="1" applyBorder="1" applyAlignment="1" applyProtection="1">
      <alignment horizontal="center" vertical="center" shrinkToFit="1"/>
      <protection locked="0"/>
    </xf>
    <xf numFmtId="41" fontId="177" fillId="0" borderId="18" xfId="0" applyNumberFormat="1" applyFont="1" applyBorder="1" applyAlignment="1">
      <alignment vertical="center" shrinkToFit="1"/>
    </xf>
    <xf numFmtId="41" fontId="177" fillId="0" borderId="13" xfId="2" applyNumberFormat="1" applyFont="1" applyBorder="1" applyAlignment="1">
      <alignment horizontal="center" vertical="center"/>
    </xf>
    <xf numFmtId="41" fontId="180" fillId="0" borderId="13" xfId="0" applyNumberFormat="1" applyFont="1" applyBorder="1" applyProtection="1">
      <alignment vertical="center"/>
      <protection locked="0"/>
    </xf>
    <xf numFmtId="0" fontId="14" fillId="0" borderId="0" xfId="10" applyFont="1" applyFill="1" applyBorder="1" applyAlignment="1" applyProtection="1">
      <alignment vertical="center"/>
      <protection hidden="1"/>
    </xf>
    <xf numFmtId="0" fontId="14" fillId="0" borderId="0" xfId="10" quotePrefix="1" applyFont="1" applyFill="1" applyBorder="1" applyAlignment="1" applyProtection="1">
      <alignment vertical="center"/>
      <protection hidden="1"/>
    </xf>
    <xf numFmtId="41" fontId="14" fillId="0" borderId="0" xfId="12" applyFont="1" applyFill="1" applyBorder="1" applyAlignment="1" applyProtection="1">
      <alignment vertical="center"/>
      <protection hidden="1"/>
    </xf>
    <xf numFmtId="0" fontId="14" fillId="0" borderId="0" xfId="10" applyFont="1" applyFill="1" applyBorder="1" applyAlignment="1" applyProtection="1">
      <alignment horizontal="center" vertical="center"/>
      <protection hidden="1"/>
    </xf>
    <xf numFmtId="43" fontId="14" fillId="0" borderId="0" xfId="10" applyNumberFormat="1" applyFont="1" applyFill="1" applyBorder="1" applyAlignment="1" applyProtection="1">
      <alignment vertical="center"/>
      <protection hidden="1"/>
    </xf>
    <xf numFmtId="0" fontId="23" fillId="0" borderId="0" xfId="3" applyFont="1" applyAlignment="1">
      <alignment horizontal="left" vertical="center"/>
    </xf>
    <xf numFmtId="0" fontId="29" fillId="0" borderId="0" xfId="3" applyFont="1" applyAlignment="1">
      <alignment horizontal="left" vertical="center"/>
    </xf>
    <xf numFmtId="0" fontId="29" fillId="0" borderId="0" xfId="3" applyFont="1" applyFill="1" applyBorder="1" applyAlignment="1" applyProtection="1">
      <alignment vertical="center" wrapText="1"/>
      <protection hidden="1"/>
    </xf>
    <xf numFmtId="0" fontId="29" fillId="0" borderId="0" xfId="3" applyFont="1" applyFill="1" applyBorder="1" applyAlignment="1" applyProtection="1">
      <alignment vertical="center"/>
      <protection hidden="1"/>
    </xf>
    <xf numFmtId="0" fontId="29" fillId="0" borderId="0" xfId="3" applyFont="1" applyAlignment="1">
      <alignment vertical="center" wrapText="1"/>
    </xf>
    <xf numFmtId="181" fontId="14" fillId="0" borderId="0" xfId="3" applyNumberFormat="1" applyFont="1" applyFill="1" applyAlignment="1" applyProtection="1">
      <alignment horizontal="left" vertical="center"/>
      <protection hidden="1"/>
    </xf>
    <xf numFmtId="0" fontId="14" fillId="0" borderId="0" xfId="0" applyFont="1">
      <alignment vertical="center"/>
    </xf>
    <xf numFmtId="0" fontId="29" fillId="0" borderId="0" xfId="3" applyFont="1" applyAlignment="1">
      <alignment vertical="center"/>
    </xf>
    <xf numFmtId="0" fontId="14" fillId="0" borderId="0" xfId="3" applyFont="1" applyAlignment="1">
      <alignment vertical="center"/>
    </xf>
    <xf numFmtId="0" fontId="29" fillId="0" borderId="0" xfId="3" applyFont="1" applyAlignment="1">
      <alignment horizontal="right" vertical="top"/>
    </xf>
    <xf numFmtId="0" fontId="14" fillId="0" borderId="0" xfId="3" applyFont="1" applyAlignment="1">
      <alignment horizontal="right" vertical="top"/>
    </xf>
    <xf numFmtId="0" fontId="9" fillId="0" borderId="0" xfId="3" applyFont="1" applyAlignment="1">
      <alignment vertical="center"/>
    </xf>
    <xf numFmtId="3" fontId="29" fillId="0" borderId="37" xfId="3" applyNumberFormat="1" applyFont="1" applyFill="1" applyBorder="1" applyAlignment="1" applyProtection="1">
      <alignment horizontal="right" vertical="center"/>
      <protection hidden="1"/>
    </xf>
    <xf numFmtId="0" fontId="29" fillId="0" borderId="37" xfId="3" applyFont="1" applyFill="1" applyBorder="1" applyAlignment="1" applyProtection="1">
      <alignment horizontal="right" vertical="center"/>
      <protection hidden="1"/>
    </xf>
    <xf numFmtId="0" fontId="34" fillId="0" borderId="37" xfId="3" applyFont="1" applyFill="1" applyBorder="1" applyAlignment="1" applyProtection="1">
      <alignment horizontal="center" vertical="center"/>
      <protection hidden="1"/>
    </xf>
    <xf numFmtId="276" fontId="29" fillId="0" borderId="0" xfId="3" applyNumberFormat="1" applyFont="1" applyAlignment="1">
      <alignment horizontal="right" vertical="center"/>
    </xf>
    <xf numFmtId="0" fontId="29" fillId="0" borderId="0" xfId="3" applyFont="1" applyFill="1" applyBorder="1" applyAlignment="1" applyProtection="1">
      <alignment horizontal="right" vertical="center"/>
      <protection hidden="1"/>
    </xf>
    <xf numFmtId="10" fontId="14" fillId="0" borderId="58" xfId="3" applyNumberFormat="1" applyFont="1" applyFill="1" applyBorder="1" applyAlignment="1">
      <alignment horizontal="center" vertical="center"/>
    </xf>
    <xf numFmtId="10" fontId="14" fillId="0" borderId="76" xfId="3" applyNumberFormat="1" applyFont="1" applyFill="1" applyBorder="1" applyAlignment="1">
      <alignment horizontal="center" vertical="center"/>
    </xf>
    <xf numFmtId="10" fontId="14" fillId="0" borderId="76" xfId="7" applyNumberFormat="1" applyFont="1" applyFill="1" applyBorder="1" applyAlignment="1">
      <alignment horizontal="center" vertical="center"/>
    </xf>
    <xf numFmtId="10" fontId="14" fillId="0" borderId="77" xfId="3" applyNumberFormat="1" applyFont="1" applyFill="1" applyBorder="1" applyAlignment="1">
      <alignment horizontal="center" vertical="center"/>
    </xf>
    <xf numFmtId="10" fontId="14" fillId="0" borderId="63" xfId="3" applyNumberFormat="1" applyFont="1" applyFill="1" applyBorder="1" applyAlignment="1">
      <alignment horizontal="center" vertical="center"/>
    </xf>
    <xf numFmtId="0" fontId="23" fillId="0" borderId="0" xfId="3" applyFont="1" applyAlignment="1">
      <alignment horizontal="left" vertical="center"/>
    </xf>
    <xf numFmtId="0" fontId="29" fillId="0" borderId="0" xfId="3" applyFont="1" applyAlignment="1">
      <alignment horizontal="left" vertical="center"/>
    </xf>
    <xf numFmtId="0" fontId="29" fillId="0" borderId="0" xfId="3" applyFont="1" applyAlignment="1">
      <alignment horizontal="left" vertical="top" wrapText="1"/>
    </xf>
    <xf numFmtId="0" fontId="29" fillId="0" borderId="0" xfId="3" applyFont="1" applyAlignment="1">
      <alignment horizontal="left" vertical="top"/>
    </xf>
    <xf numFmtId="0" fontId="29" fillId="0" borderId="0" xfId="3" applyFont="1" applyAlignment="1">
      <alignment vertical="center" wrapText="1"/>
    </xf>
    <xf numFmtId="0" fontId="29" fillId="0" borderId="0" xfId="3" applyFont="1" applyAlignment="1">
      <alignment horizontal="right" vertical="top" wrapText="1"/>
    </xf>
    <xf numFmtId="0" fontId="5" fillId="0" borderId="0" xfId="3" applyFont="1" applyAlignment="1">
      <alignment horizontal="center" vertical="top"/>
    </xf>
    <xf numFmtId="0" fontId="29" fillId="0" borderId="0" xfId="3" applyFont="1" applyAlignment="1">
      <alignment horizontal="left" vertical="center"/>
    </xf>
    <xf numFmtId="0" fontId="23" fillId="0" borderId="0" xfId="3" applyFont="1" applyAlignment="1">
      <alignment horizontal="left" vertical="center"/>
    </xf>
    <xf numFmtId="182" fontId="20" fillId="0" borderId="0" xfId="4" applyNumberFormat="1" applyFont="1" applyBorder="1" applyAlignment="1">
      <alignment horizontal="right" vertical="center"/>
    </xf>
    <xf numFmtId="182" fontId="20" fillId="0" borderId="0" xfId="4" applyNumberFormat="1" applyFont="1" applyBorder="1" applyAlignment="1">
      <alignment vertical="center"/>
    </xf>
    <xf numFmtId="0" fontId="11" fillId="0" borderId="0" xfId="4" applyFont="1" applyBorder="1" applyAlignment="1">
      <alignment horizontal="right" vertical="center"/>
    </xf>
    <xf numFmtId="2" fontId="14" fillId="0" borderId="0" xfId="3" applyNumberFormat="1" applyFont="1" applyFill="1" applyAlignment="1" applyProtection="1">
      <alignment horizontal="left" vertical="center"/>
      <protection hidden="1"/>
    </xf>
    <xf numFmtId="0" fontId="14" fillId="0" borderId="0" xfId="3" applyFont="1" applyAlignment="1">
      <alignment horizontal="left" vertical="top" wrapText="1"/>
    </xf>
    <xf numFmtId="0" fontId="23" fillId="0" borderId="0" xfId="3" applyFont="1" applyAlignment="1">
      <alignment horizontal="left" vertical="center"/>
    </xf>
    <xf numFmtId="0" fontId="29" fillId="0" borderId="0" xfId="3" applyFont="1" applyAlignment="1">
      <alignment vertical="center" wrapText="1"/>
    </xf>
    <xf numFmtId="0" fontId="14" fillId="0" borderId="0" xfId="3" applyFont="1" applyAlignment="1">
      <alignment horizontal="right" vertical="top" wrapText="1"/>
    </xf>
    <xf numFmtId="0" fontId="12" fillId="0" borderId="47" xfId="10" applyFont="1" applyFill="1" applyBorder="1" applyAlignment="1" applyProtection="1">
      <alignment horizontal="center" vertical="center"/>
      <protection hidden="1"/>
    </xf>
    <xf numFmtId="0" fontId="14" fillId="0" borderId="0" xfId="0" applyFont="1" applyAlignment="1">
      <alignment horizontal="center" vertical="center" shrinkToFit="1"/>
    </xf>
    <xf numFmtId="0" fontId="191" fillId="0" borderId="68" xfId="0" applyFont="1" applyBorder="1" applyAlignment="1">
      <alignment horizontal="center" vertical="center"/>
    </xf>
    <xf numFmtId="41" fontId="191" fillId="0" borderId="68" xfId="58176" applyFont="1" applyBorder="1" applyAlignment="1">
      <alignment horizontal="right" vertical="center"/>
    </xf>
    <xf numFmtId="0" fontId="12" fillId="0" borderId="69" xfId="0" applyFont="1" applyBorder="1" applyAlignment="1">
      <alignment horizontal="center" vertical="center"/>
    </xf>
    <xf numFmtId="0" fontId="12" fillId="0" borderId="18" xfId="0" applyFont="1" applyBorder="1" applyAlignment="1">
      <alignment horizontal="center" vertical="center" shrinkToFit="1"/>
    </xf>
    <xf numFmtId="41" fontId="14" fillId="0" borderId="0" xfId="58176" applyFont="1">
      <alignment vertical="center"/>
    </xf>
    <xf numFmtId="178" fontId="14" fillId="0" borderId="0" xfId="0" applyNumberFormat="1" applyFont="1">
      <alignment vertical="center"/>
    </xf>
    <xf numFmtId="0" fontId="14" fillId="0" borderId="0" xfId="0" applyFont="1" applyAlignment="1">
      <alignment horizontal="center" vertical="center"/>
    </xf>
    <xf numFmtId="41" fontId="12" fillId="0" borderId="18" xfId="58176" applyFont="1" applyBorder="1">
      <alignment vertical="center"/>
    </xf>
    <xf numFmtId="0" fontId="17" fillId="0" borderId="0" xfId="4" applyFont="1" applyBorder="1" applyAlignment="1">
      <alignment horizontal="center" vertical="center"/>
    </xf>
    <xf numFmtId="193" fontId="14" fillId="0" borderId="16" xfId="7" applyNumberFormat="1" applyFont="1" applyFill="1" applyBorder="1" applyAlignment="1">
      <alignment horizontal="center" vertical="center"/>
    </xf>
    <xf numFmtId="193" fontId="14" fillId="0" borderId="47" xfId="7" applyNumberFormat="1" applyFont="1" applyFill="1" applyBorder="1" applyAlignment="1">
      <alignment horizontal="center" vertical="center"/>
    </xf>
    <xf numFmtId="193" fontId="14" fillId="0" borderId="40" xfId="3" applyNumberFormat="1" applyFont="1" applyFill="1" applyBorder="1">
      <alignment vertical="center"/>
    </xf>
    <xf numFmtId="193" fontId="14" fillId="0" borderId="40" xfId="7" applyNumberFormat="1" applyFont="1" applyFill="1" applyBorder="1" applyAlignment="1">
      <alignment horizontal="center" vertical="center"/>
    </xf>
    <xf numFmtId="193" fontId="14" fillId="0" borderId="61" xfId="7" applyNumberFormat="1" applyFont="1" applyFill="1" applyBorder="1" applyAlignment="1">
      <alignment horizontal="center" vertical="center"/>
    </xf>
    <xf numFmtId="193" fontId="14" fillId="0" borderId="37" xfId="7" applyNumberFormat="1" applyFont="1" applyFill="1" applyBorder="1" applyAlignment="1">
      <alignment horizontal="center" vertical="center"/>
    </xf>
    <xf numFmtId="193" fontId="14" fillId="0" borderId="81" xfId="7" applyNumberFormat="1" applyFont="1" applyFill="1" applyBorder="1" applyAlignment="1">
      <alignment horizontal="center" vertical="center"/>
    </xf>
    <xf numFmtId="0" fontId="14" fillId="0" borderId="121" xfId="4" applyFont="1" applyBorder="1" applyAlignment="1">
      <alignment vertical="center"/>
    </xf>
    <xf numFmtId="0" fontId="17" fillId="0" borderId="93" xfId="4" applyFont="1" applyBorder="1" applyAlignment="1">
      <alignment horizontal="center" vertical="center"/>
    </xf>
    <xf numFmtId="182" fontId="20" fillId="0" borderId="121" xfId="4" applyNumberFormat="1" applyFont="1" applyBorder="1" applyAlignment="1">
      <alignment horizontal="right" vertical="center"/>
    </xf>
    <xf numFmtId="0" fontId="20" fillId="0" borderId="0" xfId="0" applyFont="1" applyBorder="1" applyAlignment="1">
      <alignment vertical="center"/>
    </xf>
    <xf numFmtId="0" fontId="19" fillId="0" borderId="0" xfId="3" applyFont="1" applyBorder="1" applyAlignment="1">
      <alignment horizontal="left" vertical="center" indent="5"/>
    </xf>
    <xf numFmtId="0" fontId="20" fillId="0" borderId="0" xfId="3" applyFont="1" applyBorder="1" applyAlignment="1">
      <alignment horizontal="left" vertical="center" indent="3"/>
    </xf>
    <xf numFmtId="0" fontId="18" fillId="0" borderId="93" xfId="4" applyFont="1" applyBorder="1" applyAlignment="1">
      <alignment horizontal="center" vertical="center"/>
    </xf>
    <xf numFmtId="0" fontId="14" fillId="0" borderId="121" xfId="4" applyFont="1" applyBorder="1"/>
    <xf numFmtId="0" fontId="19" fillId="0" borderId="0" xfId="3" applyFont="1" applyBorder="1" applyAlignment="1">
      <alignment horizontal="left" vertical="center"/>
    </xf>
    <xf numFmtId="49" fontId="20" fillId="0" borderId="0" xfId="3" applyNumberFormat="1" applyFont="1" applyBorder="1" applyAlignment="1">
      <alignment vertical="center"/>
    </xf>
    <xf numFmtId="0" fontId="11" fillId="0" borderId="93" xfId="4" applyFont="1" applyBorder="1" applyAlignment="1">
      <alignment horizontal="right" vertical="center"/>
    </xf>
    <xf numFmtId="49" fontId="20" fillId="0" borderId="93" xfId="4" applyNumberFormat="1" applyFont="1" applyBorder="1" applyAlignment="1">
      <alignment horizontal="right" vertical="center"/>
    </xf>
    <xf numFmtId="0" fontId="20" fillId="0" borderId="0" xfId="0" applyFont="1" applyBorder="1" applyAlignment="1">
      <alignment horizontal="right" vertical="center"/>
    </xf>
    <xf numFmtId="0" fontId="19" fillId="0" borderId="93" xfId="4" applyFont="1" applyBorder="1" applyAlignment="1">
      <alignment horizontal="right"/>
    </xf>
    <xf numFmtId="0" fontId="14" fillId="0" borderId="122" xfId="4" applyFont="1" applyBorder="1"/>
    <xf numFmtId="182" fontId="19" fillId="0" borderId="62" xfId="4" applyNumberFormat="1" applyFont="1" applyBorder="1" applyAlignment="1">
      <alignment horizontal="right" vertical="center"/>
    </xf>
    <xf numFmtId="0" fontId="19" fillId="0" borderId="62" xfId="4" applyFont="1" applyBorder="1" applyAlignment="1">
      <alignment horizontal="left" vertical="center"/>
    </xf>
    <xf numFmtId="0" fontId="11" fillId="0" borderId="62" xfId="4" applyFont="1" applyBorder="1" applyAlignment="1">
      <alignment horizontal="right" vertical="center"/>
    </xf>
    <xf numFmtId="0" fontId="19" fillId="0" borderId="62" xfId="4" applyNumberFormat="1" applyFont="1" applyBorder="1" applyAlignment="1">
      <alignment horizontal="left" vertical="center"/>
    </xf>
    <xf numFmtId="0" fontId="19" fillId="0" borderId="123" xfId="4" applyFont="1" applyBorder="1" applyAlignment="1">
      <alignment horizontal="right"/>
    </xf>
    <xf numFmtId="0" fontId="14" fillId="0" borderId="121" xfId="4" applyFont="1" applyBorder="1" applyAlignment="1">
      <alignment horizontal="right"/>
    </xf>
    <xf numFmtId="0" fontId="14" fillId="0" borderId="93" xfId="4" applyFont="1" applyBorder="1"/>
    <xf numFmtId="43" fontId="36" fillId="0" borderId="0" xfId="3" applyNumberFormat="1" applyFont="1">
      <alignment vertical="center"/>
    </xf>
    <xf numFmtId="0" fontId="31" fillId="0" borderId="108" xfId="10" applyFont="1" applyFill="1" applyBorder="1" applyAlignment="1" applyProtection="1">
      <alignment vertical="center"/>
      <protection hidden="1"/>
    </xf>
    <xf numFmtId="183" fontId="12" fillId="0" borderId="87" xfId="12" applyNumberFormat="1" applyFont="1" applyFill="1" applyBorder="1" applyAlignment="1" applyProtection="1">
      <alignment horizontal="center" vertical="center" wrapText="1"/>
      <protection hidden="1"/>
    </xf>
    <xf numFmtId="0" fontId="51" fillId="0" borderId="0" xfId="10" applyFont="1" applyFill="1" applyBorder="1" applyAlignment="1" applyProtection="1">
      <alignment horizontal="right" vertical="center" textRotation="255" wrapText="1"/>
      <protection hidden="1"/>
    </xf>
    <xf numFmtId="0" fontId="9" fillId="0" borderId="0" xfId="13" applyFont="1" applyBorder="1" applyAlignment="1" applyProtection="1">
      <alignment horizontal="center" vertical="center" shrinkToFit="1"/>
      <protection hidden="1"/>
    </xf>
    <xf numFmtId="0" fontId="9" fillId="0" borderId="0" xfId="13" applyFont="1" applyBorder="1" applyAlignment="1" applyProtection="1">
      <alignment horizontal="center" vertical="center"/>
      <protection hidden="1"/>
    </xf>
    <xf numFmtId="0" fontId="12" fillId="0" borderId="9" xfId="0" applyFont="1" applyBorder="1" applyAlignment="1">
      <alignment horizontal="center" vertical="center"/>
    </xf>
    <xf numFmtId="0" fontId="12" fillId="0" borderId="13" xfId="0" applyFont="1" applyBorder="1" applyAlignment="1">
      <alignment horizontal="center" vertical="center"/>
    </xf>
    <xf numFmtId="0" fontId="14" fillId="0" borderId="18" xfId="0" applyFont="1" applyBorder="1">
      <alignment vertical="center"/>
    </xf>
    <xf numFmtId="0" fontId="0" fillId="0" borderId="0" xfId="0" applyBorder="1">
      <alignment vertical="center"/>
    </xf>
    <xf numFmtId="0" fontId="201" fillId="0" borderId="0" xfId="58952" applyFont="1" applyAlignment="1">
      <alignment vertical="top"/>
    </xf>
    <xf numFmtId="0" fontId="31" fillId="0" borderId="0" xfId="58952" applyFont="1" applyBorder="1" applyAlignment="1">
      <alignment vertical="center"/>
    </xf>
    <xf numFmtId="0" fontId="31" fillId="0" borderId="6" xfId="3" applyFont="1" applyFill="1" applyBorder="1" applyAlignment="1">
      <alignment vertical="center"/>
    </xf>
    <xf numFmtId="0" fontId="31" fillId="0" borderId="46" xfId="3" applyFont="1" applyFill="1" applyBorder="1" applyAlignment="1">
      <alignment vertical="center"/>
    </xf>
    <xf numFmtId="0" fontId="22" fillId="0" borderId="0" xfId="10" applyFont="1"/>
    <xf numFmtId="0" fontId="21" fillId="0" borderId="0" xfId="10" applyFont="1"/>
    <xf numFmtId="0" fontId="202" fillId="0" borderId="0" xfId="10" applyFont="1" applyAlignment="1">
      <alignment vertical="center" wrapText="1"/>
    </xf>
    <xf numFmtId="0" fontId="26" fillId="0" borderId="0" xfId="10" applyFont="1" applyAlignment="1">
      <alignment vertical="center" wrapText="1"/>
    </xf>
    <xf numFmtId="43" fontId="14" fillId="0" borderId="0" xfId="3" applyNumberFormat="1" applyFont="1">
      <alignment vertical="center"/>
    </xf>
    <xf numFmtId="0" fontId="36" fillId="0" borderId="17" xfId="0" applyFont="1" applyBorder="1" applyAlignment="1">
      <alignment horizontal="center" vertical="center"/>
    </xf>
    <xf numFmtId="0" fontId="36" fillId="0" borderId="91" xfId="0" applyFont="1" applyBorder="1" applyAlignment="1">
      <alignment vertical="center"/>
    </xf>
    <xf numFmtId="0" fontId="36" fillId="0" borderId="90" xfId="0" applyFont="1" applyBorder="1" applyAlignment="1">
      <alignment vertical="center"/>
    </xf>
    <xf numFmtId="43" fontId="14" fillId="0" borderId="0" xfId="0" applyNumberFormat="1" applyFont="1">
      <alignment vertical="center"/>
    </xf>
    <xf numFmtId="0" fontId="8" fillId="0" borderId="91" xfId="0" applyFont="1" applyBorder="1" applyAlignment="1">
      <alignment horizontal="center" vertical="center"/>
    </xf>
    <xf numFmtId="0" fontId="8" fillId="0" borderId="90" xfId="0" applyFont="1" applyBorder="1" applyAlignment="1">
      <alignment horizontal="center" vertical="center"/>
    </xf>
    <xf numFmtId="41" fontId="191" fillId="0" borderId="9" xfId="58176" applyFont="1" applyBorder="1" applyAlignment="1">
      <alignment horizontal="right" vertical="center"/>
    </xf>
    <xf numFmtId="0" fontId="191" fillId="0" borderId="9" xfId="0" applyFont="1" applyBorder="1" applyAlignment="1">
      <alignment horizontal="center" vertical="center" shrinkToFit="1"/>
    </xf>
    <xf numFmtId="0" fontId="31" fillId="0" borderId="12" xfId="0" applyFont="1" applyBorder="1" applyAlignment="1">
      <alignment horizontal="center" vertical="center" shrinkToFit="1"/>
    </xf>
    <xf numFmtId="0" fontId="14" fillId="0" borderId="9" xfId="0" applyFont="1" applyBorder="1">
      <alignment vertical="center"/>
    </xf>
    <xf numFmtId="41" fontId="12" fillId="0" borderId="9" xfId="58176" applyFont="1" applyBorder="1">
      <alignment vertical="center"/>
    </xf>
    <xf numFmtId="0" fontId="36" fillId="0" borderId="23" xfId="0" applyFont="1" applyBorder="1" applyAlignment="1">
      <alignment horizontal="center" vertical="center"/>
    </xf>
    <xf numFmtId="0" fontId="31" fillId="0" borderId="27" xfId="0" applyFont="1" applyBorder="1" applyAlignment="1">
      <alignment horizontal="center" vertical="center"/>
    </xf>
    <xf numFmtId="0" fontId="36" fillId="0" borderId="14" xfId="0" applyFont="1" applyBorder="1" applyAlignment="1">
      <alignment horizontal="center" vertical="center"/>
    </xf>
    <xf numFmtId="192" fontId="29" fillId="0" borderId="0" xfId="8" applyNumberFormat="1" applyFont="1" applyAlignment="1">
      <alignment vertical="center"/>
    </xf>
    <xf numFmtId="0" fontId="36" fillId="0" borderId="33" xfId="0" applyFont="1" applyBorder="1" applyAlignment="1">
      <alignment vertical="center"/>
    </xf>
    <xf numFmtId="0" fontId="36" fillId="0" borderId="34" xfId="0" applyFont="1" applyBorder="1" applyAlignment="1">
      <alignment vertical="center"/>
    </xf>
    <xf numFmtId="177" fontId="12" fillId="0" borderId="16" xfId="5810" applyNumberFormat="1" applyFont="1" applyFill="1" applyBorder="1" applyAlignment="1" applyProtection="1">
      <alignment horizontal="center" vertical="center"/>
      <protection hidden="1"/>
    </xf>
    <xf numFmtId="179" fontId="12" fillId="0" borderId="40" xfId="5810" applyNumberFormat="1" applyFont="1" applyFill="1" applyBorder="1" applyAlignment="1" applyProtection="1">
      <alignment horizontal="center" vertical="center"/>
      <protection hidden="1"/>
    </xf>
    <xf numFmtId="179" fontId="12" fillId="0" borderId="47" xfId="10" applyNumberFormat="1" applyFont="1" applyFill="1" applyBorder="1" applyAlignment="1" applyProtection="1">
      <alignment horizontal="center" vertical="center"/>
      <protection hidden="1"/>
    </xf>
    <xf numFmtId="183" fontId="12" fillId="0" borderId="108" xfId="12" applyNumberFormat="1" applyFont="1" applyFill="1" applyBorder="1" applyAlignment="1" applyProtection="1">
      <alignment horizontal="center" vertical="center" wrapText="1"/>
      <protection hidden="1"/>
    </xf>
    <xf numFmtId="0" fontId="46" fillId="0" borderId="0" xfId="0" applyFont="1" applyBorder="1" applyAlignment="1">
      <alignment vertical="center"/>
    </xf>
    <xf numFmtId="0" fontId="47" fillId="6" borderId="0" xfId="13" applyNumberFormat="1" applyFont="1" applyFill="1" applyBorder="1" applyAlignment="1" applyProtection="1">
      <alignment vertical="center" wrapText="1"/>
      <protection hidden="1"/>
    </xf>
    <xf numFmtId="0" fontId="47" fillId="0" borderId="0" xfId="0" applyFont="1" applyBorder="1" applyAlignment="1">
      <alignment horizontal="left" vertical="center"/>
    </xf>
    <xf numFmtId="9" fontId="47" fillId="0" borderId="0" xfId="0" applyNumberFormat="1" applyFont="1" applyBorder="1" applyAlignment="1">
      <alignment horizontal="left" vertical="center"/>
    </xf>
    <xf numFmtId="0" fontId="47" fillId="0" borderId="0" xfId="0" applyFont="1" applyBorder="1" applyAlignment="1">
      <alignment horizontal="left" vertical="center" wrapText="1"/>
    </xf>
    <xf numFmtId="0" fontId="47" fillId="6" borderId="0" xfId="13" applyNumberFormat="1" applyFont="1" applyFill="1" applyBorder="1" applyAlignment="1" applyProtection="1">
      <alignment horizontal="left" vertical="center"/>
      <protection hidden="1"/>
    </xf>
    <xf numFmtId="0" fontId="46" fillId="0" borderId="0" xfId="0" applyFont="1" applyBorder="1" applyAlignment="1">
      <alignment horizontal="center" vertical="center" wrapText="1"/>
    </xf>
    <xf numFmtId="9" fontId="47" fillId="0" borderId="37" xfId="0" applyNumberFormat="1" applyFont="1" applyBorder="1" applyAlignment="1">
      <alignment horizontal="left" vertical="center"/>
    </xf>
    <xf numFmtId="0" fontId="203" fillId="0" borderId="37" xfId="3" applyFont="1" applyFill="1" applyBorder="1" applyAlignment="1">
      <alignment horizontal="left" vertical="center"/>
    </xf>
    <xf numFmtId="190" fontId="12" fillId="0" borderId="87" xfId="10" applyNumberFormat="1" applyFont="1" applyFill="1" applyBorder="1" applyAlignment="1" applyProtection="1">
      <alignment horizontal="center" vertical="center"/>
      <protection hidden="1"/>
    </xf>
    <xf numFmtId="191" fontId="12" fillId="0" borderId="32" xfId="10" applyNumberFormat="1" applyFont="1" applyFill="1" applyBorder="1" applyAlignment="1" applyProtection="1">
      <alignment horizontal="center" vertical="center"/>
      <protection hidden="1"/>
    </xf>
    <xf numFmtId="183" fontId="12" fillId="0" borderId="61" xfId="3" applyNumberFormat="1" applyFont="1" applyFill="1" applyBorder="1" applyAlignment="1">
      <alignment horizontal="center" vertical="center"/>
    </xf>
    <xf numFmtId="183" fontId="12" fillId="0" borderId="32" xfId="10" applyNumberFormat="1" applyFont="1" applyFill="1" applyBorder="1" applyAlignment="1" applyProtection="1">
      <alignment horizontal="center" vertical="center"/>
      <protection hidden="1"/>
    </xf>
    <xf numFmtId="41" fontId="12" fillId="0" borderId="31" xfId="10" applyNumberFormat="1" applyFont="1" applyFill="1" applyBorder="1" applyAlignment="1" applyProtection="1">
      <alignment vertical="center"/>
      <protection hidden="1"/>
    </xf>
    <xf numFmtId="191" fontId="12" fillId="0" borderId="87" xfId="10" applyNumberFormat="1" applyFont="1" applyFill="1" applyBorder="1" applyAlignment="1" applyProtection="1">
      <alignment horizontal="center" vertical="center"/>
      <protection hidden="1"/>
    </xf>
    <xf numFmtId="0" fontId="36" fillId="0" borderId="18" xfId="0" applyFont="1" applyBorder="1" applyAlignment="1">
      <alignment horizontal="center" vertical="center"/>
    </xf>
    <xf numFmtId="0" fontId="36" fillId="0" borderId="27" xfId="0" applyFont="1" applyBorder="1" applyAlignment="1">
      <alignment horizontal="center" vertical="center"/>
    </xf>
    <xf numFmtId="179" fontId="36" fillId="0" borderId="18" xfId="58176" applyNumberFormat="1" applyFont="1" applyBorder="1" applyAlignment="1">
      <alignment horizontal="center" vertical="center"/>
    </xf>
    <xf numFmtId="0" fontId="36" fillId="0" borderId="9" xfId="0" applyFont="1" applyBorder="1" applyAlignment="1">
      <alignment horizontal="center" vertical="center"/>
    </xf>
    <xf numFmtId="0" fontId="201" fillId="0" borderId="0" xfId="58952" applyFont="1" applyAlignment="1">
      <alignment horizontal="center" vertical="top"/>
    </xf>
    <xf numFmtId="0" fontId="36" fillId="0" borderId="12" xfId="0" applyFont="1" applyBorder="1" applyAlignment="1">
      <alignment horizontal="center" vertical="center"/>
    </xf>
    <xf numFmtId="179" fontId="36" fillId="0" borderId="27" xfId="58176" applyNumberFormat="1" applyFont="1" applyBorder="1" applyAlignment="1">
      <alignment horizontal="center" vertical="center"/>
    </xf>
    <xf numFmtId="0" fontId="0" fillId="0" borderId="0" xfId="0" applyAlignment="1">
      <alignment horizontal="center" vertical="center"/>
    </xf>
    <xf numFmtId="0" fontId="36" fillId="0" borderId="30" xfId="0" applyFont="1" applyBorder="1" applyAlignment="1">
      <alignment horizontal="center" vertical="center"/>
    </xf>
    <xf numFmtId="0" fontId="36" fillId="0" borderId="110" xfId="0" applyFont="1" applyBorder="1" applyAlignment="1">
      <alignment vertical="center"/>
    </xf>
    <xf numFmtId="0" fontId="36" fillId="0" borderId="66" xfId="0" applyFont="1" applyBorder="1" applyAlignment="1">
      <alignment vertical="center"/>
    </xf>
    <xf numFmtId="0" fontId="201" fillId="0" borderId="0" xfId="58952" applyFont="1" applyAlignment="1">
      <alignment horizontal="left" vertical="top"/>
    </xf>
    <xf numFmtId="0" fontId="36" fillId="0" borderId="34" xfId="0" applyFont="1" applyBorder="1" applyAlignment="1">
      <alignment horizontal="left" vertical="center"/>
    </xf>
    <xf numFmtId="0" fontId="36" fillId="0" borderId="90" xfId="0" applyFont="1" applyBorder="1" applyAlignment="1">
      <alignment horizontal="left" vertical="center"/>
    </xf>
    <xf numFmtId="0" fontId="0" fillId="0" borderId="0" xfId="0" applyAlignment="1">
      <alignment horizontal="left" vertical="center"/>
    </xf>
    <xf numFmtId="0" fontId="36" fillId="0" borderId="27" xfId="0" applyFont="1" applyBorder="1" applyAlignment="1">
      <alignment horizontal="center" vertical="center" wrapText="1"/>
    </xf>
    <xf numFmtId="0" fontId="36" fillId="0" borderId="0" xfId="0" applyFont="1">
      <alignment vertical="center"/>
    </xf>
    <xf numFmtId="179" fontId="36" fillId="0" borderId="34" xfId="58176" applyNumberFormat="1" applyFont="1" applyBorder="1" applyAlignment="1">
      <alignment horizontal="center" vertical="center"/>
    </xf>
    <xf numFmtId="179" fontId="36" fillId="0" borderId="90" xfId="58176" applyNumberFormat="1" applyFont="1" applyBorder="1" applyAlignment="1">
      <alignment horizontal="center" vertical="center"/>
    </xf>
    <xf numFmtId="179" fontId="36" fillId="39" borderId="18" xfId="58176" applyNumberFormat="1" applyFont="1" applyFill="1" applyBorder="1" applyAlignment="1">
      <alignment horizontal="center" vertical="center"/>
    </xf>
    <xf numFmtId="0" fontId="36" fillId="39" borderId="18" xfId="0" applyFont="1" applyFill="1" applyBorder="1" applyAlignment="1">
      <alignment horizontal="center" vertical="center"/>
    </xf>
    <xf numFmtId="0" fontId="36" fillId="39" borderId="17" xfId="0" applyFont="1" applyFill="1" applyBorder="1" applyAlignment="1">
      <alignment horizontal="center" vertical="center"/>
    </xf>
    <xf numFmtId="179" fontId="36" fillId="39" borderId="27" xfId="58176" applyNumberFormat="1" applyFont="1" applyFill="1" applyBorder="1" applyAlignment="1">
      <alignment horizontal="center" vertical="center"/>
    </xf>
    <xf numFmtId="0" fontId="36" fillId="39" borderId="27" xfId="0" applyFont="1" applyFill="1" applyBorder="1" applyAlignment="1">
      <alignment horizontal="center" vertical="center"/>
    </xf>
    <xf numFmtId="0" fontId="36" fillId="39" borderId="23" xfId="0" applyFont="1" applyFill="1" applyBorder="1" applyAlignment="1">
      <alignment horizontal="center" vertical="center"/>
    </xf>
    <xf numFmtId="0" fontId="17" fillId="0" borderId="0" xfId="4" applyFont="1" applyBorder="1" applyAlignment="1">
      <alignment horizontal="center" vertical="center"/>
    </xf>
    <xf numFmtId="9" fontId="36" fillId="0" borderId="87" xfId="11" applyNumberFormat="1" applyFont="1" applyFill="1" applyBorder="1" applyAlignment="1" applyProtection="1">
      <alignment horizontal="center" vertical="center"/>
      <protection hidden="1"/>
    </xf>
    <xf numFmtId="0" fontId="9" fillId="0" borderId="37" xfId="13" applyBorder="1" applyAlignment="1" applyProtection="1">
      <alignment horizontal="center" vertical="center"/>
      <protection hidden="1"/>
    </xf>
    <xf numFmtId="185" fontId="9" fillId="0" borderId="37" xfId="13" applyNumberFormat="1" applyBorder="1" applyAlignment="1" applyProtection="1">
      <alignment horizontal="center" vertical="center"/>
      <protection hidden="1"/>
    </xf>
    <xf numFmtId="0" fontId="9" fillId="0" borderId="106" xfId="13" applyBorder="1" applyAlignment="1" applyProtection="1">
      <alignment horizontal="center" vertical="center" wrapText="1" shrinkToFit="1"/>
      <protection hidden="1"/>
    </xf>
    <xf numFmtId="0" fontId="9" fillId="0" borderId="106" xfId="13" applyBorder="1" applyAlignment="1" applyProtection="1">
      <alignment horizontal="center" vertical="center" shrinkToFit="1"/>
      <protection hidden="1"/>
    </xf>
    <xf numFmtId="0" fontId="9" fillId="0" borderId="0" xfId="13" applyBorder="1" applyAlignment="1" applyProtection="1">
      <alignment horizontal="center" vertical="center" wrapText="1" shrinkToFit="1"/>
      <protection hidden="1"/>
    </xf>
    <xf numFmtId="0" fontId="9" fillId="0" borderId="0" xfId="13" applyBorder="1" applyAlignment="1" applyProtection="1">
      <alignment horizontal="center" vertical="center" shrinkToFit="1"/>
      <protection hidden="1"/>
    </xf>
    <xf numFmtId="0" fontId="47" fillId="42" borderId="0" xfId="0" applyFont="1" applyFill="1" applyBorder="1" applyAlignment="1">
      <alignment horizontal="left" vertical="center"/>
    </xf>
    <xf numFmtId="0" fontId="12" fillId="42" borderId="112" xfId="10" applyFont="1" applyFill="1" applyBorder="1" applyAlignment="1" applyProtection="1">
      <alignment horizontal="left" vertical="center" indent="1"/>
      <protection hidden="1"/>
    </xf>
    <xf numFmtId="191" fontId="12" fillId="42" borderId="126" xfId="10" applyNumberFormat="1" applyFont="1" applyFill="1" applyBorder="1" applyAlignment="1" applyProtection="1">
      <alignment horizontal="center" vertical="center"/>
      <protection hidden="1"/>
    </xf>
    <xf numFmtId="0" fontId="12" fillId="42" borderId="107" xfId="10" applyFont="1" applyFill="1" applyBorder="1" applyAlignment="1" applyProtection="1">
      <alignment horizontal="center" vertical="center"/>
      <protection hidden="1"/>
    </xf>
    <xf numFmtId="185" fontId="7" fillId="42" borderId="126" xfId="3" applyNumberFormat="1" applyFont="1" applyFill="1" applyBorder="1" applyAlignment="1">
      <alignment horizontal="center" vertical="center"/>
    </xf>
    <xf numFmtId="179" fontId="12" fillId="42" borderId="107" xfId="12" applyNumberFormat="1" applyFont="1" applyFill="1" applyBorder="1" applyAlignment="1" applyProtection="1">
      <alignment horizontal="center" vertical="center"/>
      <protection hidden="1"/>
    </xf>
    <xf numFmtId="183" fontId="12" fillId="42" borderId="127" xfId="12" applyNumberFormat="1" applyFont="1" applyFill="1" applyBorder="1" applyAlignment="1" applyProtection="1">
      <alignment horizontal="center" vertical="center" wrapText="1"/>
      <protection hidden="1"/>
    </xf>
    <xf numFmtId="0" fontId="12" fillId="42" borderId="127" xfId="10" applyFont="1" applyFill="1" applyBorder="1" applyAlignment="1" applyProtection="1">
      <alignment horizontal="center" vertical="center" wrapText="1"/>
      <protection hidden="1"/>
    </xf>
    <xf numFmtId="9" fontId="12" fillId="42" borderId="107" xfId="10" applyNumberFormat="1" applyFont="1" applyFill="1" applyBorder="1" applyAlignment="1" applyProtection="1">
      <alignment horizontal="center" vertical="center" wrapText="1"/>
      <protection hidden="1"/>
    </xf>
    <xf numFmtId="0" fontId="12" fillId="42" borderId="40" xfId="10" quotePrefix="1" applyFont="1" applyFill="1" applyBorder="1" applyAlignment="1" applyProtection="1">
      <alignment vertical="center"/>
      <protection hidden="1"/>
    </xf>
    <xf numFmtId="191" fontId="12" fillId="42" borderId="16" xfId="12" applyNumberFormat="1" applyFont="1" applyFill="1" applyBorder="1" applyAlignment="1" applyProtection="1">
      <alignment vertical="center"/>
      <protection hidden="1"/>
    </xf>
    <xf numFmtId="0" fontId="12" fillId="42" borderId="40" xfId="10" applyFont="1" applyFill="1" applyBorder="1" applyAlignment="1" applyProtection="1">
      <alignment horizontal="center" vertical="center"/>
      <protection hidden="1"/>
    </xf>
    <xf numFmtId="43" fontId="12" fillId="42" borderId="16" xfId="10" applyNumberFormat="1" applyFont="1" applyFill="1" applyBorder="1" applyAlignment="1" applyProtection="1">
      <alignment vertical="center"/>
      <protection hidden="1"/>
    </xf>
    <xf numFmtId="0" fontId="12" fillId="42" borderId="40" xfId="10" applyFont="1" applyFill="1" applyBorder="1" applyAlignment="1" applyProtection="1">
      <alignment vertical="center"/>
      <protection hidden="1"/>
    </xf>
    <xf numFmtId="180" fontId="12" fillId="42" borderId="40" xfId="12" applyNumberFormat="1" applyFont="1" applyFill="1" applyBorder="1" applyAlignment="1" applyProtection="1">
      <alignment vertical="center"/>
      <protection hidden="1"/>
    </xf>
    <xf numFmtId="41" fontId="12" fillId="42" borderId="87" xfId="12" applyFont="1" applyFill="1" applyBorder="1" applyAlignment="1" applyProtection="1">
      <alignment vertical="center"/>
      <protection hidden="1"/>
    </xf>
    <xf numFmtId="0" fontId="12" fillId="42" borderId="115" xfId="10" quotePrefix="1" applyFont="1" applyFill="1" applyBorder="1" applyAlignment="1" applyProtection="1">
      <alignment vertical="center"/>
      <protection hidden="1"/>
    </xf>
    <xf numFmtId="191" fontId="12" fillId="42" borderId="115" xfId="12" applyNumberFormat="1" applyFont="1" applyFill="1" applyBorder="1" applyAlignment="1" applyProtection="1">
      <alignment vertical="center"/>
      <protection hidden="1"/>
    </xf>
    <xf numFmtId="0" fontId="12" fillId="42" borderId="115" xfId="10" applyFont="1" applyFill="1" applyBorder="1" applyAlignment="1" applyProtection="1">
      <alignment horizontal="center" vertical="center"/>
      <protection hidden="1"/>
    </xf>
    <xf numFmtId="43" fontId="12" fillId="42" borderId="115" xfId="10" applyNumberFormat="1" applyFont="1" applyFill="1" applyBorder="1" applyAlignment="1" applyProtection="1">
      <alignment vertical="center"/>
      <protection hidden="1"/>
    </xf>
    <xf numFmtId="0" fontId="12" fillId="42" borderId="115" xfId="10" applyFont="1" applyFill="1" applyBorder="1" applyAlignment="1" applyProtection="1">
      <alignment vertical="center"/>
      <protection hidden="1"/>
    </xf>
    <xf numFmtId="180" fontId="12" fillId="42" borderId="117" xfId="12" applyNumberFormat="1" applyFont="1" applyFill="1" applyBorder="1" applyAlignment="1" applyProtection="1">
      <alignment vertical="center"/>
      <protection hidden="1"/>
    </xf>
    <xf numFmtId="41" fontId="12" fillId="42" borderId="115" xfId="12" applyFont="1" applyFill="1" applyBorder="1" applyAlignment="1" applyProtection="1">
      <alignment vertical="center"/>
      <protection hidden="1"/>
    </xf>
    <xf numFmtId="0" fontId="12" fillId="42" borderId="104" xfId="10" quotePrefix="1" applyFont="1" applyFill="1" applyBorder="1" applyAlignment="1" applyProtection="1">
      <alignment vertical="center"/>
      <protection hidden="1"/>
    </xf>
    <xf numFmtId="191" fontId="12" fillId="42" borderId="104" xfId="12" applyNumberFormat="1" applyFont="1" applyFill="1" applyBorder="1" applyAlignment="1" applyProtection="1">
      <alignment vertical="center"/>
      <protection hidden="1"/>
    </xf>
    <xf numFmtId="0" fontId="12" fillId="42" borderId="104" xfId="10" applyFont="1" applyFill="1" applyBorder="1" applyAlignment="1" applyProtection="1">
      <alignment horizontal="center" vertical="center"/>
      <protection hidden="1"/>
    </xf>
    <xf numFmtId="43" fontId="12" fillId="42" borderId="104" xfId="10" applyNumberFormat="1" applyFont="1" applyFill="1" applyBorder="1" applyAlignment="1" applyProtection="1">
      <alignment vertical="center"/>
      <protection hidden="1"/>
    </xf>
    <xf numFmtId="0" fontId="12" fillId="42" borderId="104" xfId="10" applyFont="1" applyFill="1" applyBorder="1" applyAlignment="1" applyProtection="1">
      <alignment vertical="center"/>
      <protection hidden="1"/>
    </xf>
    <xf numFmtId="180" fontId="12" fillId="42" borderId="104" xfId="12" applyNumberFormat="1" applyFont="1" applyFill="1" applyBorder="1" applyAlignment="1" applyProtection="1">
      <alignment vertical="center"/>
      <protection hidden="1"/>
    </xf>
    <xf numFmtId="41" fontId="12" fillId="42" borderId="104" xfId="12" applyFont="1" applyFill="1" applyBorder="1" applyAlignment="1" applyProtection="1">
      <alignment vertical="center"/>
      <protection hidden="1"/>
    </xf>
    <xf numFmtId="180" fontId="12" fillId="0" borderId="18" xfId="58176" applyNumberFormat="1" applyFont="1" applyBorder="1">
      <alignment vertical="center"/>
    </xf>
    <xf numFmtId="180" fontId="191" fillId="0" borderId="9" xfId="58176" applyNumberFormat="1" applyFont="1" applyBorder="1" applyAlignment="1">
      <alignment horizontal="right" vertical="center"/>
    </xf>
    <xf numFmtId="180" fontId="12" fillId="0" borderId="9" xfId="58176" applyNumberFormat="1" applyFont="1" applyBorder="1">
      <alignment vertical="center"/>
    </xf>
    <xf numFmtId="180" fontId="191" fillId="0" borderId="68" xfId="58176" applyNumberFormat="1" applyFont="1" applyBorder="1" applyAlignment="1">
      <alignment horizontal="right" vertical="center"/>
    </xf>
    <xf numFmtId="41" fontId="12" fillId="43" borderId="18" xfId="58176" applyFont="1" applyFill="1" applyBorder="1">
      <alignment vertical="center"/>
    </xf>
    <xf numFmtId="180" fontId="12" fillId="43" borderId="18" xfId="58176" applyNumberFormat="1" applyFont="1" applyFill="1" applyBorder="1">
      <alignment vertical="center"/>
    </xf>
    <xf numFmtId="41" fontId="12" fillId="43" borderId="27" xfId="58176" applyFont="1" applyFill="1" applyBorder="1">
      <alignment vertical="center"/>
    </xf>
    <xf numFmtId="180" fontId="12" fillId="43" borderId="27" xfId="58176" applyNumberFormat="1" applyFont="1" applyFill="1" applyBorder="1">
      <alignment vertical="center"/>
    </xf>
    <xf numFmtId="0" fontId="46" fillId="0" borderId="0" xfId="0" applyFont="1" applyBorder="1" applyAlignment="1">
      <alignment horizontal="left" vertical="center"/>
    </xf>
    <xf numFmtId="9" fontId="46" fillId="0" borderId="0" xfId="0" applyNumberFormat="1" applyFont="1" applyBorder="1" applyAlignment="1">
      <alignment horizontal="left" vertical="center"/>
    </xf>
    <xf numFmtId="210" fontId="14" fillId="0" borderId="64" xfId="3" applyNumberFormat="1" applyFont="1" applyFill="1" applyBorder="1" applyAlignment="1">
      <alignment horizontal="center" vertical="center"/>
    </xf>
    <xf numFmtId="0" fontId="23" fillId="0" borderId="0" xfId="5" applyFont="1">
      <alignment vertical="center"/>
    </xf>
    <xf numFmtId="0" fontId="29" fillId="0" borderId="0" xfId="5" applyFont="1">
      <alignment vertical="center"/>
    </xf>
    <xf numFmtId="0" fontId="207" fillId="0" borderId="0" xfId="0" applyFont="1" applyAlignment="1">
      <alignment horizontal="justify" vertical="center"/>
    </xf>
    <xf numFmtId="0" fontId="24" fillId="0" borderId="0" xfId="0" applyFont="1" applyAlignment="1">
      <alignment horizontal="justify" vertical="center"/>
    </xf>
    <xf numFmtId="0" fontId="205" fillId="0" borderId="0" xfId="0" applyFont="1" applyBorder="1" applyAlignment="1">
      <alignment horizontal="justify" vertical="center" wrapText="1"/>
    </xf>
    <xf numFmtId="0" fontId="206" fillId="0" borderId="0" xfId="0" applyFont="1" applyBorder="1" applyAlignment="1">
      <alignment horizontal="justify" vertical="center" wrapText="1"/>
    </xf>
    <xf numFmtId="0" fontId="204" fillId="0" borderId="0" xfId="0" applyFont="1" applyBorder="1" applyAlignment="1">
      <alignment vertical="center" wrapText="1"/>
    </xf>
    <xf numFmtId="0" fontId="208" fillId="0" borderId="0" xfId="3" applyFont="1" applyAlignment="1">
      <alignment horizontal="left" vertical="center" wrapText="1"/>
    </xf>
    <xf numFmtId="0" fontId="10" fillId="0" borderId="0" xfId="3" applyFont="1" applyAlignment="1">
      <alignment horizontal="left" vertical="center"/>
    </xf>
    <xf numFmtId="0" fontId="14" fillId="0" borderId="0" xfId="10" applyFont="1" applyAlignment="1">
      <alignment vertical="center" wrapText="1"/>
    </xf>
    <xf numFmtId="41" fontId="14" fillId="0" borderId="37" xfId="10" applyNumberFormat="1" applyFont="1" applyBorder="1" applyAlignment="1">
      <alignment horizontal="center" vertical="center" wrapText="1"/>
    </xf>
    <xf numFmtId="0" fontId="27" fillId="0" borderId="0" xfId="5" applyFont="1" applyAlignment="1">
      <alignment vertical="top"/>
    </xf>
    <xf numFmtId="0" fontId="209" fillId="0" borderId="0" xfId="5" applyFont="1" applyAlignment="1">
      <alignment vertical="top"/>
    </xf>
    <xf numFmtId="2" fontId="14" fillId="0" borderId="37" xfId="10" applyNumberFormat="1" applyFont="1" applyBorder="1" applyAlignment="1">
      <alignment horizontal="center" vertical="center" wrapText="1"/>
    </xf>
    <xf numFmtId="0" fontId="0" fillId="0" borderId="12" xfId="0" applyBorder="1">
      <alignment vertical="center"/>
    </xf>
    <xf numFmtId="0" fontId="0" fillId="0" borderId="17" xfId="0" applyBorder="1">
      <alignment vertical="center"/>
    </xf>
    <xf numFmtId="0" fontId="0" fillId="0" borderId="23" xfId="0" applyBorder="1">
      <alignment vertical="center"/>
    </xf>
    <xf numFmtId="3" fontId="14" fillId="0" borderId="0" xfId="3" applyNumberFormat="1" applyFont="1">
      <alignment vertical="center"/>
    </xf>
    <xf numFmtId="0" fontId="0" fillId="0" borderId="126" xfId="0" applyBorder="1">
      <alignment vertical="center"/>
    </xf>
    <xf numFmtId="0" fontId="0" fillId="0" borderId="18" xfId="0" applyBorder="1">
      <alignment vertical="center"/>
    </xf>
    <xf numFmtId="0" fontId="12" fillId="0" borderId="17" xfId="0" applyFont="1" applyBorder="1" applyAlignment="1">
      <alignment horizontal="center" vertical="center" shrinkToFit="1"/>
    </xf>
    <xf numFmtId="0" fontId="0" fillId="0" borderId="27" xfId="0" applyBorder="1">
      <alignment vertical="center"/>
    </xf>
    <xf numFmtId="0" fontId="12" fillId="0" borderId="47" xfId="10" applyFont="1" applyFill="1" applyBorder="1" applyAlignment="1" applyProtection="1">
      <alignment horizontal="center" vertical="center" textRotation="255"/>
      <protection hidden="1"/>
    </xf>
    <xf numFmtId="0" fontId="31" fillId="0" borderId="25" xfId="10" applyFont="1" applyFill="1" applyBorder="1" applyAlignment="1" applyProtection="1">
      <alignment horizontal="center" vertical="center"/>
      <protection hidden="1"/>
    </xf>
    <xf numFmtId="0" fontId="31" fillId="0" borderId="39" xfId="10" applyFont="1" applyFill="1" applyBorder="1" applyAlignment="1" applyProtection="1">
      <alignment horizontal="center" vertical="center"/>
      <protection hidden="1"/>
    </xf>
    <xf numFmtId="0" fontId="47" fillId="0" borderId="37" xfId="0" applyFont="1" applyBorder="1" applyAlignment="1">
      <alignment horizontal="left" vertical="center"/>
    </xf>
    <xf numFmtId="0" fontId="47" fillId="0" borderId="37" xfId="0" applyFont="1" applyBorder="1" applyAlignment="1">
      <alignment horizontal="left" vertical="center" wrapText="1"/>
    </xf>
    <xf numFmtId="190" fontId="12" fillId="0" borderId="16" xfId="10" applyNumberFormat="1" applyFont="1" applyFill="1" applyBorder="1" applyAlignment="1" applyProtection="1">
      <alignment horizontal="center" vertical="center"/>
      <protection hidden="1"/>
    </xf>
    <xf numFmtId="0" fontId="39" fillId="0" borderId="40" xfId="10" applyFont="1" applyFill="1" applyBorder="1" applyAlignment="1" applyProtection="1">
      <alignment horizontal="center" vertical="center" wrapText="1"/>
      <protection hidden="1"/>
    </xf>
    <xf numFmtId="9" fontId="39" fillId="0" borderId="40" xfId="10" applyNumberFormat="1" applyFont="1" applyFill="1" applyBorder="1" applyAlignment="1" applyProtection="1">
      <alignment horizontal="center" vertical="center" wrapText="1"/>
      <protection hidden="1"/>
    </xf>
    <xf numFmtId="0" fontId="47" fillId="6" borderId="37" xfId="13" applyNumberFormat="1" applyFont="1" applyFill="1" applyBorder="1" applyAlignment="1" applyProtection="1">
      <alignment horizontal="left" vertical="center"/>
      <protection hidden="1"/>
    </xf>
    <xf numFmtId="183" fontId="12" fillId="0" borderId="16" xfId="3" applyNumberFormat="1" applyFont="1" applyFill="1" applyBorder="1" applyAlignment="1">
      <alignment horizontal="center" vertical="center"/>
    </xf>
    <xf numFmtId="0" fontId="47" fillId="6" borderId="37" xfId="13" applyNumberFormat="1" applyFont="1" applyFill="1" applyBorder="1" applyAlignment="1" applyProtection="1">
      <alignment horizontal="left" vertical="center" wrapText="1"/>
      <protection hidden="1"/>
    </xf>
    <xf numFmtId="0" fontId="12" fillId="0" borderId="40" xfId="10" applyFont="1" applyFill="1" applyBorder="1" applyAlignment="1" applyProtection="1">
      <alignment horizontal="left" vertical="center" wrapText="1" indent="2"/>
      <protection hidden="1"/>
    </xf>
    <xf numFmtId="0" fontId="47" fillId="0" borderId="37" xfId="0" applyFont="1" applyBorder="1" applyAlignment="1">
      <alignment horizontal="left" vertical="center" shrinkToFit="1"/>
    </xf>
    <xf numFmtId="0" fontId="12" fillId="0" borderId="115" xfId="10" applyFont="1" applyFill="1" applyBorder="1" applyAlignment="1" applyProtection="1">
      <alignment horizontal="left" vertical="center" indent="2"/>
      <protection hidden="1"/>
    </xf>
    <xf numFmtId="190" fontId="12" fillId="0" borderId="0" xfId="10" applyNumberFormat="1" applyFont="1" applyFill="1" applyBorder="1" applyAlignment="1" applyProtection="1">
      <alignment horizontal="center" vertical="center"/>
      <protection hidden="1"/>
    </xf>
    <xf numFmtId="198" fontId="12" fillId="0" borderId="0" xfId="3" applyNumberFormat="1" applyFont="1" applyFill="1" applyBorder="1" applyAlignment="1">
      <alignment horizontal="center" vertical="center"/>
    </xf>
    <xf numFmtId="0" fontId="12" fillId="0" borderId="116" xfId="3" applyFont="1" applyFill="1" applyBorder="1" applyAlignment="1">
      <alignment horizontal="center" vertical="center"/>
    </xf>
    <xf numFmtId="0" fontId="12" fillId="0" borderId="117" xfId="3" applyFont="1" applyFill="1" applyBorder="1" applyAlignment="1">
      <alignment horizontal="center" vertical="center"/>
    </xf>
    <xf numFmtId="191" fontId="12" fillId="0" borderId="26" xfId="12" applyNumberFormat="1" applyFont="1" applyFill="1" applyBorder="1" applyAlignment="1" applyProtection="1">
      <alignment vertical="center"/>
      <protection hidden="1"/>
    </xf>
    <xf numFmtId="41" fontId="12" fillId="0" borderId="115" xfId="12" applyFont="1" applyFill="1" applyBorder="1" applyAlignment="1" applyProtection="1">
      <alignment vertical="center"/>
      <protection hidden="1"/>
    </xf>
    <xf numFmtId="41" fontId="12" fillId="0" borderId="104" xfId="12" applyFont="1" applyFill="1" applyBorder="1" applyAlignment="1" applyProtection="1">
      <alignment vertical="center"/>
      <protection hidden="1"/>
    </xf>
    <xf numFmtId="0" fontId="12" fillId="0" borderId="49" xfId="10" quotePrefix="1" applyFont="1" applyFill="1" applyBorder="1" applyAlignment="1" applyProtection="1">
      <alignment horizontal="left" vertical="center" indent="1"/>
      <protection hidden="1"/>
    </xf>
    <xf numFmtId="0" fontId="24" fillId="0" borderId="0" xfId="3" applyFont="1" applyBorder="1" applyAlignment="1">
      <alignment horizontal="left" vertical="center" wrapText="1"/>
    </xf>
    <xf numFmtId="0" fontId="14" fillId="0" borderId="37" xfId="10" applyFont="1" applyBorder="1" applyAlignment="1">
      <alignment horizontal="center" vertical="center" wrapText="1"/>
    </xf>
    <xf numFmtId="0" fontId="14" fillId="0" borderId="37" xfId="0" applyFont="1" applyBorder="1" applyAlignment="1">
      <alignment horizontal="center" vertical="center"/>
    </xf>
    <xf numFmtId="0" fontId="27" fillId="0" borderId="0" xfId="8" applyNumberFormat="1" applyFont="1" applyBorder="1" applyAlignment="1">
      <alignment horizontal="center" vertical="top"/>
    </xf>
    <xf numFmtId="0" fontId="23" fillId="0" borderId="41" xfId="8" applyNumberFormat="1" applyFont="1" applyBorder="1" applyAlignment="1">
      <alignment horizontal="center" vertical="center"/>
    </xf>
    <xf numFmtId="200" fontId="12" fillId="0" borderId="48" xfId="14" applyNumberFormat="1" applyFont="1" applyBorder="1" applyAlignment="1" applyProtection="1">
      <alignment vertical="center"/>
      <protection hidden="1"/>
    </xf>
    <xf numFmtId="0" fontId="12" fillId="0" borderId="38" xfId="10" quotePrefix="1" applyFont="1" applyFill="1" applyBorder="1" applyAlignment="1" applyProtection="1">
      <alignment horizontal="left" vertical="center" indent="1"/>
      <protection hidden="1"/>
    </xf>
    <xf numFmtId="0" fontId="12" fillId="0" borderId="41" xfId="10" quotePrefix="1" applyFont="1" applyFill="1" applyBorder="1" applyAlignment="1" applyProtection="1">
      <alignment horizontal="left" vertical="center" indent="1"/>
      <protection hidden="1"/>
    </xf>
    <xf numFmtId="9" fontId="12" fillId="10" borderId="53" xfId="3" applyNumberFormat="1" applyFont="1" applyFill="1" applyBorder="1" applyAlignment="1" applyProtection="1">
      <alignment vertical="center"/>
      <protection hidden="1"/>
    </xf>
    <xf numFmtId="9" fontId="12" fillId="10" borderId="57" xfId="3" applyNumberFormat="1" applyFont="1" applyFill="1" applyBorder="1" applyAlignment="1" applyProtection="1">
      <alignment vertical="center"/>
      <protection hidden="1"/>
    </xf>
    <xf numFmtId="9" fontId="12" fillId="10" borderId="51" xfId="7" applyFont="1" applyFill="1" applyBorder="1" applyAlignment="1">
      <alignment horizontal="center" vertical="center" shrinkToFit="1"/>
    </xf>
    <xf numFmtId="9" fontId="12" fillId="10" borderId="87" xfId="7" applyFont="1" applyFill="1" applyBorder="1" applyAlignment="1">
      <alignment horizontal="center" vertical="center"/>
    </xf>
    <xf numFmtId="0" fontId="24" fillId="0" borderId="0" xfId="3" applyFont="1" applyBorder="1" applyAlignment="1">
      <alignment horizontal="left" vertical="center" wrapText="1"/>
    </xf>
    <xf numFmtId="0" fontId="14" fillId="0" borderId="37" xfId="0" applyFont="1" applyBorder="1" applyAlignment="1">
      <alignment horizontal="center" vertical="center"/>
    </xf>
    <xf numFmtId="0" fontId="14" fillId="0" borderId="37" xfId="10" applyFont="1" applyBorder="1" applyAlignment="1">
      <alignment horizontal="center" vertical="center" wrapText="1"/>
    </xf>
    <xf numFmtId="176" fontId="39" fillId="0" borderId="49" xfId="8" applyNumberFormat="1" applyFont="1" applyBorder="1" applyAlignment="1">
      <alignment horizontal="center" vertical="center" shrinkToFit="1"/>
    </xf>
    <xf numFmtId="176" fontId="39" fillId="0" borderId="47" xfId="8" applyNumberFormat="1" applyFont="1" applyBorder="1" applyAlignment="1">
      <alignment horizontal="center" vertical="center" shrinkToFit="1"/>
    </xf>
    <xf numFmtId="176" fontId="39" fillId="0" borderId="84" xfId="8" applyNumberFormat="1" applyFont="1" applyBorder="1" applyAlignment="1">
      <alignment horizontal="center" vertical="center" shrinkToFit="1"/>
    </xf>
    <xf numFmtId="0" fontId="14" fillId="0" borderId="0" xfId="10" applyFont="1" applyBorder="1" applyAlignment="1">
      <alignment vertical="center" wrapText="1"/>
    </xf>
    <xf numFmtId="180" fontId="14" fillId="0" borderId="37" xfId="10" applyNumberFormat="1" applyFont="1" applyBorder="1" applyAlignment="1">
      <alignment horizontal="center" vertical="center" wrapText="1"/>
    </xf>
    <xf numFmtId="0" fontId="202" fillId="0" borderId="0" xfId="10" applyFont="1" applyBorder="1" applyAlignment="1">
      <alignment vertical="center" wrapText="1"/>
    </xf>
    <xf numFmtId="0" fontId="21" fillId="0" borderId="37" xfId="10" applyFont="1" applyBorder="1"/>
    <xf numFmtId="0" fontId="191" fillId="0" borderId="9" xfId="0" applyFont="1" applyBorder="1" applyAlignment="1">
      <alignment horizontal="center" vertical="center"/>
    </xf>
    <xf numFmtId="0" fontId="12" fillId="0" borderId="18" xfId="0" applyFont="1" applyBorder="1" applyAlignment="1">
      <alignment horizontal="center" vertical="center"/>
    </xf>
    <xf numFmtId="0" fontId="12" fillId="0" borderId="18" xfId="0" applyFont="1" applyFill="1" applyBorder="1" applyAlignment="1">
      <alignment horizontal="center" vertical="center"/>
    </xf>
    <xf numFmtId="41" fontId="12" fillId="0" borderId="18" xfId="58176" applyFont="1" applyFill="1" applyBorder="1">
      <alignment vertical="center"/>
    </xf>
    <xf numFmtId="180" fontId="12" fillId="0" borderId="18" xfId="58176" applyNumberFormat="1" applyFont="1" applyFill="1" applyBorder="1">
      <alignment vertical="center"/>
    </xf>
    <xf numFmtId="0" fontId="12" fillId="0" borderId="20" xfId="0" applyFont="1" applyFill="1" applyBorder="1" applyAlignment="1">
      <alignment horizontal="center" vertical="center"/>
    </xf>
    <xf numFmtId="0" fontId="12" fillId="0" borderId="27" xfId="0" applyFont="1" applyFill="1" applyBorder="1" applyAlignment="1">
      <alignment horizontal="center" vertical="center"/>
    </xf>
    <xf numFmtId="41" fontId="12" fillId="0" borderId="27" xfId="58176" applyFont="1" applyFill="1" applyBorder="1">
      <alignment vertical="center"/>
    </xf>
    <xf numFmtId="180" fontId="12" fillId="0" borderId="27" xfId="58176" applyNumberFormat="1" applyFont="1" applyFill="1" applyBorder="1">
      <alignment vertical="center"/>
    </xf>
    <xf numFmtId="0" fontId="12" fillId="0" borderId="27" xfId="0" applyFont="1" applyFill="1" applyBorder="1" applyAlignment="1">
      <alignment horizontal="center" vertical="center" shrinkToFit="1"/>
    </xf>
    <xf numFmtId="0" fontId="14" fillId="0" borderId="0" xfId="0" applyFont="1" applyBorder="1" applyAlignment="1">
      <alignment horizontal="center" vertical="center"/>
    </xf>
    <xf numFmtId="0" fontId="12" fillId="0" borderId="0" xfId="0" applyFont="1" applyBorder="1" applyAlignment="1">
      <alignment horizontal="center" vertical="center"/>
    </xf>
    <xf numFmtId="41" fontId="12" fillId="0" borderId="0" xfId="58176" applyFont="1" applyBorder="1">
      <alignment vertical="center"/>
    </xf>
    <xf numFmtId="180" fontId="12" fillId="0" borderId="0" xfId="58176" applyNumberFormat="1" applyFont="1" applyBorder="1">
      <alignment vertical="center"/>
    </xf>
    <xf numFmtId="0" fontId="14" fillId="0" borderId="0" xfId="0" applyFont="1" applyBorder="1">
      <alignment vertical="center"/>
    </xf>
    <xf numFmtId="0" fontId="14" fillId="43" borderId="0" xfId="0" applyFont="1" applyFill="1" applyBorder="1" applyAlignment="1">
      <alignment horizontal="center" vertical="center"/>
    </xf>
    <xf numFmtId="41" fontId="12" fillId="43" borderId="0" xfId="58176" applyFont="1" applyFill="1" applyBorder="1">
      <alignment vertical="center"/>
    </xf>
    <xf numFmtId="180" fontId="12" fillId="43" borderId="0" xfId="58176" applyNumberFormat="1" applyFont="1" applyFill="1" applyBorder="1">
      <alignment vertical="center"/>
    </xf>
    <xf numFmtId="0" fontId="14" fillId="0" borderId="126" xfId="0" applyFont="1" applyBorder="1" applyAlignment="1">
      <alignment horizontal="center" vertical="center"/>
    </xf>
    <xf numFmtId="0" fontId="12" fillId="0" borderId="126" xfId="0" applyFont="1" applyBorder="1" applyAlignment="1">
      <alignment horizontal="center" vertical="center"/>
    </xf>
    <xf numFmtId="41" fontId="12" fillId="0" borderId="126" xfId="58176" applyFont="1" applyBorder="1">
      <alignment vertical="center"/>
    </xf>
    <xf numFmtId="180" fontId="12" fillId="0" borderId="126" xfId="58176" applyNumberFormat="1" applyFont="1" applyBorder="1">
      <alignment vertical="center"/>
    </xf>
    <xf numFmtId="0" fontId="14" fillId="0" borderId="126" xfId="0" applyFont="1" applyBorder="1">
      <alignment vertical="center"/>
    </xf>
    <xf numFmtId="41" fontId="14" fillId="0" borderId="115" xfId="2" applyFont="1" applyFill="1" applyBorder="1">
      <alignment vertical="center"/>
    </xf>
    <xf numFmtId="0" fontId="14" fillId="0" borderId="117" xfId="3" applyFont="1" applyBorder="1">
      <alignment vertical="center"/>
    </xf>
    <xf numFmtId="0" fontId="14" fillId="0" borderId="87" xfId="3" applyFont="1" applyFill="1" applyBorder="1" applyAlignment="1">
      <alignment horizontal="right" vertical="center"/>
    </xf>
    <xf numFmtId="0" fontId="14" fillId="0" borderId="115" xfId="3" applyFont="1" applyBorder="1" applyAlignment="1">
      <alignment horizontal="distributed" vertical="center" indent="1"/>
    </xf>
    <xf numFmtId="211" fontId="14" fillId="0" borderId="16" xfId="7" applyNumberFormat="1" applyFont="1" applyFill="1" applyBorder="1" applyAlignment="1">
      <alignment horizontal="center" vertical="center"/>
    </xf>
    <xf numFmtId="0" fontId="27" fillId="0" borderId="0" xfId="5" applyFont="1" applyAlignment="1">
      <alignment horizontal="center" vertical="top"/>
    </xf>
    <xf numFmtId="0" fontId="24" fillId="0" borderId="0" xfId="3" applyFont="1" applyBorder="1" applyAlignment="1">
      <alignment horizontal="left" vertical="center" wrapText="1"/>
    </xf>
    <xf numFmtId="0" fontId="14" fillId="0" borderId="37" xfId="10" applyFont="1" applyBorder="1" applyAlignment="1">
      <alignment horizontal="center" vertical="center" wrapText="1"/>
    </xf>
    <xf numFmtId="0" fontId="29" fillId="0" borderId="0" xfId="0" applyFont="1" applyAlignment="1">
      <alignment horizontal="left" vertical="center" indent="3"/>
    </xf>
    <xf numFmtId="0" fontId="24" fillId="0" borderId="0" xfId="0" applyFont="1" applyAlignment="1">
      <alignment horizontal="left" vertical="center" indent="3"/>
    </xf>
    <xf numFmtId="0" fontId="23" fillId="0" borderId="0" xfId="5" applyFont="1" applyAlignment="1">
      <alignment horizontal="left" vertical="center" indent="2"/>
    </xf>
    <xf numFmtId="0" fontId="24" fillId="0" borderId="0" xfId="3" applyFont="1" applyBorder="1" applyAlignment="1">
      <alignment horizontal="left" vertical="center" wrapText="1"/>
    </xf>
    <xf numFmtId="0" fontId="14" fillId="0" borderId="37" xfId="0" applyFont="1" applyBorder="1" applyAlignment="1">
      <alignment horizontal="center" vertical="center"/>
    </xf>
    <xf numFmtId="0" fontId="14" fillId="0" borderId="37" xfId="10" applyFont="1" applyBorder="1" applyAlignment="1">
      <alignment horizontal="center" vertical="center" wrapText="1"/>
    </xf>
    <xf numFmtId="180" fontId="14" fillId="0" borderId="36" xfId="10" applyNumberFormat="1" applyFont="1" applyBorder="1" applyAlignment="1">
      <alignment vertical="center" wrapText="1"/>
    </xf>
    <xf numFmtId="180" fontId="14" fillId="0" borderId="46" xfId="10" applyNumberFormat="1" applyFont="1" applyBorder="1" applyAlignment="1">
      <alignment vertical="center" wrapText="1"/>
    </xf>
    <xf numFmtId="10" fontId="14" fillId="0" borderId="16" xfId="7" applyNumberFormat="1" applyFont="1" applyFill="1" applyBorder="1" applyAlignment="1">
      <alignment horizontal="center" vertical="center"/>
    </xf>
    <xf numFmtId="0" fontId="24" fillId="0" borderId="0" xfId="3" applyFont="1" applyBorder="1" applyAlignment="1">
      <alignment vertical="center" wrapText="1"/>
    </xf>
    <xf numFmtId="0" fontId="14" fillId="0" borderId="39" xfId="10" applyFont="1" applyBorder="1" applyAlignment="1">
      <alignment vertical="center" wrapText="1"/>
    </xf>
    <xf numFmtId="0" fontId="14" fillId="0" borderId="47" xfId="10" applyFont="1" applyBorder="1" applyAlignment="1">
      <alignment vertical="center" wrapText="1"/>
    </xf>
    <xf numFmtId="0" fontId="23" fillId="0" borderId="0" xfId="10" applyFont="1" applyAlignment="1">
      <alignment vertical="center" wrapText="1"/>
    </xf>
    <xf numFmtId="0" fontId="14" fillId="0" borderId="37" xfId="10" applyFont="1" applyBorder="1" applyAlignment="1">
      <alignment vertical="center" wrapText="1"/>
    </xf>
    <xf numFmtId="0" fontId="24" fillId="0" borderId="0" xfId="3" applyFont="1" applyAlignment="1">
      <alignment vertical="center" wrapText="1"/>
    </xf>
    <xf numFmtId="0" fontId="14" fillId="0" borderId="128" xfId="10" applyFont="1" applyBorder="1" applyAlignment="1">
      <alignment vertical="center" wrapText="1"/>
    </xf>
    <xf numFmtId="0" fontId="14" fillId="0" borderId="124" xfId="10" applyFont="1" applyBorder="1" applyAlignment="1">
      <alignment vertical="center" wrapText="1"/>
    </xf>
    <xf numFmtId="0" fontId="14" fillId="0" borderId="135" xfId="10" applyFont="1" applyBorder="1" applyAlignment="1">
      <alignment vertical="center" wrapText="1"/>
    </xf>
    <xf numFmtId="0" fontId="14" fillId="0" borderId="114" xfId="10" applyFont="1" applyBorder="1" applyAlignment="1">
      <alignment vertical="center" wrapText="1"/>
    </xf>
    <xf numFmtId="0" fontId="14" fillId="0" borderId="37" xfId="0" applyFont="1" applyBorder="1" applyAlignment="1">
      <alignment vertical="center"/>
    </xf>
    <xf numFmtId="0" fontId="24" fillId="0" borderId="113" xfId="3" quotePrefix="1" applyFont="1" applyBorder="1" applyAlignment="1">
      <alignment vertical="center" wrapText="1"/>
    </xf>
    <xf numFmtId="0" fontId="24" fillId="0" borderId="113" xfId="3" applyFont="1" applyBorder="1" applyAlignment="1">
      <alignment vertical="center" wrapText="1"/>
    </xf>
    <xf numFmtId="0" fontId="24" fillId="0" borderId="0" xfId="3" applyFont="1" applyAlignment="1">
      <alignment horizontal="left" vertical="center" wrapText="1"/>
    </xf>
    <xf numFmtId="176" fontId="12" fillId="0" borderId="43" xfId="3" applyNumberFormat="1" applyFont="1" applyBorder="1" applyAlignment="1">
      <alignment horizontal="center" vertical="center"/>
    </xf>
    <xf numFmtId="176" fontId="39" fillId="0" borderId="43" xfId="8" applyNumberFormat="1" applyFont="1" applyBorder="1" applyAlignment="1">
      <alignment horizontal="center" vertical="center"/>
    </xf>
    <xf numFmtId="192" fontId="12" fillId="0" borderId="43" xfId="3" applyNumberFormat="1" applyFont="1" applyBorder="1" applyAlignment="1">
      <alignment horizontal="center" vertical="center"/>
    </xf>
    <xf numFmtId="176" fontId="39" fillId="0" borderId="43" xfId="8" applyNumberFormat="1" applyFont="1" applyBorder="1" applyAlignment="1">
      <alignment horizontal="center" vertical="center" shrinkToFit="1"/>
    </xf>
    <xf numFmtId="176" fontId="12" fillId="0" borderId="37" xfId="3" applyNumberFormat="1" applyFont="1" applyBorder="1" applyAlignment="1">
      <alignment horizontal="center" vertical="center"/>
    </xf>
    <xf numFmtId="176" fontId="39" fillId="0" borderId="37" xfId="8" applyNumberFormat="1" applyFont="1" applyBorder="1" applyAlignment="1">
      <alignment horizontal="center" vertical="center"/>
    </xf>
    <xf numFmtId="192" fontId="12" fillId="0" borderId="37" xfId="3" applyNumberFormat="1" applyFont="1" applyBorder="1" applyAlignment="1">
      <alignment horizontal="center" vertical="center"/>
    </xf>
    <xf numFmtId="176" fontId="39" fillId="0" borderId="37" xfId="8" applyNumberFormat="1" applyFont="1" applyBorder="1" applyAlignment="1">
      <alignment horizontal="center" vertical="center" shrinkToFit="1"/>
    </xf>
    <xf numFmtId="191" fontId="12" fillId="0" borderId="37" xfId="3" applyNumberFormat="1" applyFont="1" applyBorder="1" applyAlignment="1">
      <alignment horizontal="center" vertical="center"/>
    </xf>
    <xf numFmtId="191" fontId="39" fillId="0" borderId="37" xfId="8" applyNumberFormat="1" applyFont="1" applyBorder="1" applyAlignment="1">
      <alignment horizontal="center" vertical="center"/>
    </xf>
    <xf numFmtId="191" fontId="39" fillId="0" borderId="37" xfId="8" applyNumberFormat="1" applyFont="1" applyBorder="1" applyAlignment="1">
      <alignment horizontal="center" vertical="center" shrinkToFit="1"/>
    </xf>
    <xf numFmtId="0" fontId="14" fillId="0" borderId="37" xfId="3" applyNumberFormat="1" applyFont="1" applyBorder="1" applyAlignment="1">
      <alignment horizontal="center" vertical="center"/>
    </xf>
    <xf numFmtId="0" fontId="14" fillId="0" borderId="37" xfId="3" applyNumberFormat="1" applyFont="1" applyFill="1" applyBorder="1" applyAlignment="1">
      <alignment horizontal="center" vertical="center"/>
    </xf>
    <xf numFmtId="0" fontId="14" fillId="0" borderId="36" xfId="3" applyNumberFormat="1" applyFont="1" applyFill="1" applyBorder="1" applyAlignment="1">
      <alignment horizontal="center" vertical="center"/>
    </xf>
    <xf numFmtId="0" fontId="14" fillId="0" borderId="6" xfId="3" applyNumberFormat="1" applyFont="1" applyFill="1" applyBorder="1" applyAlignment="1">
      <alignment horizontal="center" vertical="center"/>
    </xf>
    <xf numFmtId="0" fontId="14" fillId="0" borderId="25" xfId="3" applyNumberFormat="1" applyFont="1" applyFill="1" applyBorder="1" applyAlignment="1">
      <alignment horizontal="center" vertical="center"/>
    </xf>
    <xf numFmtId="0" fontId="14" fillId="0" borderId="26" xfId="3" applyNumberFormat="1" applyFont="1" applyFill="1" applyBorder="1" applyAlignment="1">
      <alignment horizontal="center" vertical="center"/>
    </xf>
    <xf numFmtId="0" fontId="14" fillId="0" borderId="35" xfId="3" applyNumberFormat="1" applyFont="1" applyFill="1" applyBorder="1" applyAlignment="1">
      <alignment horizontal="center" vertical="center"/>
    </xf>
    <xf numFmtId="0" fontId="14" fillId="0" borderId="31" xfId="3" applyNumberFormat="1" applyFont="1" applyFill="1" applyBorder="1" applyAlignment="1">
      <alignment horizontal="center" vertical="center"/>
    </xf>
    <xf numFmtId="0" fontId="14" fillId="0" borderId="28" xfId="3" applyNumberFormat="1" applyFont="1" applyFill="1" applyBorder="1" applyAlignment="1">
      <alignment horizontal="center" vertical="center"/>
    </xf>
    <xf numFmtId="0" fontId="14" fillId="0" borderId="29" xfId="3" applyNumberFormat="1" applyFont="1" applyFill="1" applyBorder="1" applyAlignment="1">
      <alignment horizontal="center" vertical="center"/>
    </xf>
    <xf numFmtId="0" fontId="14" fillId="5" borderId="51" xfId="3" applyNumberFormat="1" applyFont="1" applyFill="1" applyBorder="1" applyAlignment="1">
      <alignment horizontal="left" vertical="center" indent="1"/>
    </xf>
    <xf numFmtId="0" fontId="14" fillId="5" borderId="53" xfId="3" applyNumberFormat="1" applyFont="1" applyFill="1" applyBorder="1" applyAlignment="1">
      <alignment horizontal="left" vertical="center" indent="1"/>
    </xf>
    <xf numFmtId="0" fontId="14" fillId="6" borderId="19" xfId="3" applyNumberFormat="1" applyFont="1" applyFill="1" applyBorder="1" applyAlignment="1">
      <alignment horizontal="left" vertical="center" indent="1"/>
    </xf>
    <xf numFmtId="0" fontId="14" fillId="6" borderId="48" xfId="3" applyNumberFormat="1" applyFont="1" applyFill="1" applyBorder="1" applyAlignment="1">
      <alignment horizontal="left" vertical="center" indent="1"/>
    </xf>
    <xf numFmtId="0" fontId="14" fillId="7" borderId="52" xfId="3" applyNumberFormat="1" applyFont="1" applyFill="1" applyBorder="1" applyAlignment="1">
      <alignment horizontal="left" vertical="center" indent="1"/>
    </xf>
    <xf numFmtId="0" fontId="14" fillId="7" borderId="54" xfId="3" applyNumberFormat="1" applyFont="1" applyFill="1" applyBorder="1" applyAlignment="1">
      <alignment horizontal="left" vertical="center" indent="1"/>
    </xf>
    <xf numFmtId="0" fontId="14" fillId="0" borderId="40" xfId="3" applyNumberFormat="1" applyFont="1" applyBorder="1" applyAlignment="1">
      <alignment horizontal="left" vertical="center" indent="1"/>
    </xf>
    <xf numFmtId="0" fontId="14" fillId="0" borderId="50" xfId="3" applyNumberFormat="1" applyFont="1" applyBorder="1" applyAlignment="1">
      <alignment horizontal="left" vertical="center" indent="1"/>
    </xf>
    <xf numFmtId="0" fontId="14" fillId="0" borderId="25" xfId="3" applyNumberFormat="1" applyFont="1" applyBorder="1" applyAlignment="1">
      <alignment horizontal="center" vertical="center"/>
    </xf>
    <xf numFmtId="0" fontId="14" fillId="0" borderId="24" xfId="3" applyNumberFormat="1" applyFont="1" applyBorder="1" applyAlignment="1">
      <alignment horizontal="center" vertical="center"/>
    </xf>
    <xf numFmtId="0" fontId="14" fillId="0" borderId="26" xfId="3" applyNumberFormat="1" applyFont="1" applyBorder="1" applyAlignment="1">
      <alignment horizontal="center" vertical="center"/>
    </xf>
    <xf numFmtId="0" fontId="14" fillId="0" borderId="28" xfId="3" applyNumberFormat="1" applyFont="1" applyBorder="1" applyAlignment="1">
      <alignment horizontal="center" vertical="center"/>
    </xf>
    <xf numFmtId="0" fontId="14" fillId="0" borderId="3" xfId="3" applyNumberFormat="1" applyFont="1" applyBorder="1" applyAlignment="1">
      <alignment horizontal="center" vertical="center"/>
    </xf>
    <xf numFmtId="0" fontId="14" fillId="0" borderId="29" xfId="3" applyNumberFormat="1" applyFont="1" applyBorder="1" applyAlignment="1">
      <alignment horizontal="center" vertical="center"/>
    </xf>
    <xf numFmtId="0" fontId="14" fillId="0" borderId="5" xfId="3" applyNumberFormat="1" applyFont="1" applyBorder="1" applyAlignment="1">
      <alignment horizontal="center" vertical="center" wrapText="1"/>
    </xf>
    <xf numFmtId="0" fontId="14" fillId="0" borderId="7" xfId="3" applyNumberFormat="1" applyFont="1" applyBorder="1" applyAlignment="1">
      <alignment horizontal="center" vertical="center" wrapText="1"/>
    </xf>
    <xf numFmtId="0" fontId="14" fillId="0" borderId="38" xfId="3" applyNumberFormat="1" applyFont="1" applyBorder="1" applyAlignment="1">
      <alignment horizontal="left" vertical="center" indent="1"/>
    </xf>
    <xf numFmtId="0" fontId="12" fillId="0" borderId="37" xfId="3" applyFont="1" applyBorder="1" applyAlignment="1">
      <alignment horizontal="center" vertical="center" wrapText="1"/>
    </xf>
    <xf numFmtId="0" fontId="12" fillId="0" borderId="25" xfId="3" applyFont="1" applyBorder="1" applyAlignment="1">
      <alignment vertical="center" wrapText="1"/>
    </xf>
    <xf numFmtId="0" fontId="12" fillId="0" borderId="24" xfId="3" applyFont="1" applyBorder="1" applyAlignment="1">
      <alignment vertical="center" wrapText="1"/>
    </xf>
    <xf numFmtId="0" fontId="12" fillId="0" borderId="26" xfId="3" applyFont="1" applyBorder="1" applyAlignment="1">
      <alignment vertical="center" wrapText="1"/>
    </xf>
    <xf numFmtId="0" fontId="12" fillId="0" borderId="35" xfId="3" applyFont="1" applyBorder="1" applyAlignment="1">
      <alignment vertical="center" wrapText="1"/>
    </xf>
    <xf numFmtId="0" fontId="12" fillId="0" borderId="0" xfId="3" applyFont="1" applyBorder="1" applyAlignment="1">
      <alignment vertical="center" wrapText="1"/>
    </xf>
    <xf numFmtId="0" fontId="12" fillId="0" borderId="31" xfId="3" applyFont="1" applyBorder="1" applyAlignment="1">
      <alignment vertical="center" wrapText="1"/>
    </xf>
    <xf numFmtId="0" fontId="12" fillId="0" borderId="28" xfId="3" applyFont="1" applyBorder="1" applyAlignment="1">
      <alignment vertical="center" wrapText="1"/>
    </xf>
    <xf numFmtId="0" fontId="12" fillId="0" borderId="3" xfId="3" applyFont="1" applyBorder="1" applyAlignment="1">
      <alignment vertical="center" wrapText="1"/>
    </xf>
    <xf numFmtId="0" fontId="12" fillId="0" borderId="29" xfId="3" applyFont="1" applyBorder="1" applyAlignment="1">
      <alignment vertical="center" wrapText="1"/>
    </xf>
    <xf numFmtId="0" fontId="14" fillId="0" borderId="37" xfId="3" applyFont="1" applyBorder="1" applyAlignment="1">
      <alignment vertical="center" wrapText="1"/>
    </xf>
    <xf numFmtId="0" fontId="14" fillId="0" borderId="36" xfId="3" applyNumberFormat="1" applyFont="1" applyFill="1" applyBorder="1" applyAlignment="1">
      <alignment horizontal="left" vertical="center" indent="1"/>
    </xf>
    <xf numFmtId="0" fontId="14" fillId="0" borderId="46" xfId="3" applyNumberFormat="1" applyFont="1" applyFill="1" applyBorder="1" applyAlignment="1">
      <alignment horizontal="left" vertical="center" indent="1"/>
    </xf>
    <xf numFmtId="0" fontId="14" fillId="5" borderId="11" xfId="3" applyNumberFormat="1" applyFont="1" applyFill="1" applyBorder="1" applyAlignment="1">
      <alignment horizontal="left" vertical="center" indent="1"/>
    </xf>
    <xf numFmtId="0" fontId="14" fillId="7" borderId="22" xfId="3" applyNumberFormat="1" applyFont="1" applyFill="1" applyBorder="1" applyAlignment="1">
      <alignment horizontal="left" vertical="center" indent="1"/>
    </xf>
    <xf numFmtId="0" fontId="14" fillId="6" borderId="16" xfId="3" applyNumberFormat="1" applyFont="1" applyFill="1" applyBorder="1" applyAlignment="1">
      <alignment horizontal="left" vertical="center" indent="1"/>
    </xf>
    <xf numFmtId="0" fontId="14" fillId="0" borderId="36" xfId="3" applyNumberFormat="1" applyFont="1" applyBorder="1" applyAlignment="1">
      <alignment horizontal="center" vertical="center"/>
    </xf>
    <xf numFmtId="0" fontId="14" fillId="0" borderId="6" xfId="3" applyNumberFormat="1" applyFont="1" applyBorder="1" applyAlignment="1">
      <alignment horizontal="center" vertical="center"/>
    </xf>
    <xf numFmtId="0" fontId="14" fillId="0" borderId="46" xfId="3" applyNumberFormat="1" applyFont="1" applyBorder="1" applyAlignment="1">
      <alignment horizontal="center" vertical="center"/>
    </xf>
    <xf numFmtId="0" fontId="14" fillId="0" borderId="46" xfId="3" applyNumberFormat="1" applyFont="1" applyFill="1" applyBorder="1" applyAlignment="1">
      <alignment horizontal="center" vertical="center"/>
    </xf>
    <xf numFmtId="0" fontId="14" fillId="0" borderId="36" xfId="3" applyNumberFormat="1" applyFont="1" applyFill="1" applyBorder="1" applyAlignment="1">
      <alignment horizontal="left" vertical="center" wrapText="1" indent="1"/>
    </xf>
    <xf numFmtId="186" fontId="12" fillId="0" borderId="25" xfId="3" applyNumberFormat="1" applyFont="1" applyFill="1" applyBorder="1" applyAlignment="1">
      <alignment horizontal="center" vertical="center" wrapText="1"/>
    </xf>
    <xf numFmtId="186" fontId="12" fillId="0" borderId="26" xfId="3" applyNumberFormat="1" applyFont="1" applyFill="1" applyBorder="1" applyAlignment="1">
      <alignment horizontal="center" vertical="center" wrapText="1"/>
    </xf>
    <xf numFmtId="186" fontId="12" fillId="0" borderId="35" xfId="3" applyNumberFormat="1" applyFont="1" applyFill="1" applyBorder="1" applyAlignment="1">
      <alignment horizontal="center" vertical="center" wrapText="1"/>
    </xf>
    <xf numFmtId="186" fontId="12" fillId="0" borderId="31" xfId="3" applyNumberFormat="1" applyFont="1" applyFill="1" applyBorder="1" applyAlignment="1">
      <alignment horizontal="center" vertical="center" wrapText="1"/>
    </xf>
    <xf numFmtId="186" fontId="12" fillId="0" borderId="28" xfId="3" applyNumberFormat="1" applyFont="1" applyFill="1" applyBorder="1" applyAlignment="1">
      <alignment horizontal="center" vertical="center" wrapText="1"/>
    </xf>
    <xf numFmtId="186" fontId="12" fillId="0" borderId="29" xfId="3" applyNumberFormat="1" applyFont="1" applyFill="1" applyBorder="1" applyAlignment="1">
      <alignment horizontal="center" vertical="center" wrapText="1"/>
    </xf>
    <xf numFmtId="0" fontId="14" fillId="0" borderId="37" xfId="3" applyNumberFormat="1" applyFont="1" applyFill="1" applyBorder="1" applyAlignment="1">
      <alignment horizontal="center" vertical="center" wrapText="1"/>
    </xf>
    <xf numFmtId="179" fontId="14" fillId="0" borderId="37" xfId="3" applyNumberFormat="1" applyFont="1" applyFill="1" applyBorder="1" applyAlignment="1">
      <alignment horizontal="center" vertical="center" wrapText="1"/>
    </xf>
    <xf numFmtId="186" fontId="14" fillId="0" borderId="37" xfId="3" applyNumberFormat="1" applyFont="1" applyFill="1" applyBorder="1" applyAlignment="1">
      <alignment horizontal="center" vertical="center" wrapText="1"/>
    </xf>
    <xf numFmtId="186" fontId="14" fillId="0" borderId="25" xfId="3" applyNumberFormat="1" applyFont="1" applyFill="1" applyBorder="1" applyAlignment="1">
      <alignment vertical="center" wrapText="1"/>
    </xf>
    <xf numFmtId="186" fontId="14" fillId="0" borderId="24" xfId="3" applyNumberFormat="1" applyFont="1" applyFill="1" applyBorder="1" applyAlignment="1">
      <alignment vertical="center" wrapText="1"/>
    </xf>
    <xf numFmtId="186" fontId="14" fillId="0" borderId="26" xfId="3" applyNumberFormat="1" applyFont="1" applyFill="1" applyBorder="1" applyAlignment="1">
      <alignment vertical="center" wrapText="1"/>
    </xf>
    <xf numFmtId="186" fontId="14" fillId="0" borderId="35" xfId="3" applyNumberFormat="1" applyFont="1" applyFill="1" applyBorder="1" applyAlignment="1">
      <alignment vertical="center" wrapText="1"/>
    </xf>
    <xf numFmtId="186" fontId="14" fillId="0" borderId="0" xfId="3" applyNumberFormat="1" applyFont="1" applyFill="1" applyBorder="1" applyAlignment="1">
      <alignment vertical="center" wrapText="1"/>
    </xf>
    <xf numFmtId="186" fontId="14" fillId="0" borderId="31" xfId="3" applyNumberFormat="1" applyFont="1" applyFill="1" applyBorder="1" applyAlignment="1">
      <alignment vertical="center" wrapText="1"/>
    </xf>
    <xf numFmtId="186" fontId="14" fillId="0" borderId="28" xfId="3" applyNumberFormat="1" applyFont="1" applyFill="1" applyBorder="1" applyAlignment="1">
      <alignment vertical="center" wrapText="1"/>
    </xf>
    <xf numFmtId="186" fontId="14" fillId="0" borderId="3" xfId="3" applyNumberFormat="1" applyFont="1" applyFill="1" applyBorder="1" applyAlignment="1">
      <alignment vertical="center" wrapText="1"/>
    </xf>
    <xf numFmtId="186" fontId="14" fillId="0" borderId="29" xfId="3" applyNumberFormat="1" applyFont="1" applyFill="1" applyBorder="1" applyAlignment="1">
      <alignment vertical="center" wrapText="1"/>
    </xf>
    <xf numFmtId="186" fontId="14" fillId="0" borderId="25" xfId="3" applyNumberFormat="1" applyFont="1" applyFill="1" applyBorder="1" applyAlignment="1">
      <alignment horizontal="center" vertical="center"/>
    </xf>
    <xf numFmtId="186" fontId="14" fillId="0" borderId="35" xfId="3" applyNumberFormat="1" applyFont="1" applyFill="1" applyBorder="1" applyAlignment="1">
      <alignment horizontal="center" vertical="center"/>
    </xf>
    <xf numFmtId="186" fontId="14" fillId="0" borderId="28" xfId="3" applyNumberFormat="1" applyFont="1" applyFill="1" applyBorder="1" applyAlignment="1">
      <alignment horizontal="center" vertical="center"/>
    </xf>
    <xf numFmtId="0" fontId="14" fillId="0" borderId="37" xfId="3" applyNumberFormat="1" applyFont="1" applyFill="1" applyBorder="1" applyAlignment="1">
      <alignment vertical="center"/>
    </xf>
    <xf numFmtId="0" fontId="14" fillId="0" borderId="39" xfId="3" applyNumberFormat="1" applyFont="1" applyFill="1" applyBorder="1" applyAlignment="1">
      <alignment horizontal="center" vertical="center"/>
    </xf>
    <xf numFmtId="0" fontId="14" fillId="0" borderId="45" xfId="3" applyNumberFormat="1" applyFont="1" applyFill="1" applyBorder="1" applyAlignment="1">
      <alignment horizontal="center" vertical="center"/>
    </xf>
    <xf numFmtId="0" fontId="12" fillId="0" borderId="37" xfId="3" applyNumberFormat="1" applyFont="1" applyFill="1" applyBorder="1" applyAlignment="1">
      <alignment horizontal="center" vertical="center" wrapText="1"/>
    </xf>
    <xf numFmtId="0" fontId="14" fillId="0" borderId="47" xfId="3" applyNumberFormat="1" applyFont="1" applyFill="1" applyBorder="1" applyAlignment="1">
      <alignment horizontal="center" vertical="center"/>
    </xf>
    <xf numFmtId="0" fontId="14" fillId="9" borderId="37" xfId="3" applyNumberFormat="1" applyFont="1" applyFill="1" applyBorder="1" applyAlignment="1">
      <alignment horizontal="center" vertical="center" wrapText="1"/>
    </xf>
    <xf numFmtId="0" fontId="12" fillId="0" borderId="37" xfId="3" applyNumberFormat="1" applyFont="1" applyFill="1" applyBorder="1" applyAlignment="1">
      <alignment vertical="center" wrapText="1"/>
    </xf>
    <xf numFmtId="0" fontId="12" fillId="0" borderId="37" xfId="3" applyNumberFormat="1" applyFont="1" applyFill="1" applyBorder="1" applyAlignment="1">
      <alignment horizontal="center" vertical="center"/>
    </xf>
    <xf numFmtId="9" fontId="14" fillId="0" borderId="37" xfId="3" applyNumberFormat="1" applyFont="1" applyFill="1" applyBorder="1" applyAlignment="1">
      <alignment horizontal="center" vertical="center"/>
    </xf>
    <xf numFmtId="0" fontId="14" fillId="0" borderId="36" xfId="3" applyNumberFormat="1" applyFont="1" applyBorder="1" applyAlignment="1">
      <alignment vertical="center"/>
    </xf>
    <xf numFmtId="0" fontId="14" fillId="0" borderId="6" xfId="3" applyNumberFormat="1" applyFont="1" applyBorder="1" applyAlignment="1">
      <alignment vertical="center"/>
    </xf>
    <xf numFmtId="0" fontId="14" fillId="5" borderId="37" xfId="3" applyNumberFormat="1" applyFont="1" applyFill="1" applyBorder="1" applyAlignment="1">
      <alignment horizontal="center" vertical="center"/>
    </xf>
    <xf numFmtId="0" fontId="14" fillId="0" borderId="25" xfId="3" applyNumberFormat="1" applyFont="1" applyFill="1" applyBorder="1" applyAlignment="1">
      <alignment horizontal="center" vertical="center" wrapText="1"/>
    </xf>
    <xf numFmtId="0" fontId="14" fillId="5" borderId="51" xfId="3" applyNumberFormat="1" applyFont="1" applyFill="1" applyBorder="1" applyAlignment="1">
      <alignment vertical="center"/>
    </xf>
    <xf numFmtId="0" fontId="14" fillId="5" borderId="11" xfId="3" applyNumberFormat="1" applyFont="1" applyFill="1" applyBorder="1" applyAlignment="1">
      <alignment vertical="center"/>
    </xf>
    <xf numFmtId="0" fontId="14" fillId="6" borderId="19" xfId="3" applyNumberFormat="1" applyFont="1" applyFill="1" applyBorder="1" applyAlignment="1">
      <alignment vertical="center"/>
    </xf>
    <xf numFmtId="0" fontId="14" fillId="6" borderId="16" xfId="3" applyNumberFormat="1" applyFont="1" applyFill="1" applyBorder="1" applyAlignment="1">
      <alignment vertical="center"/>
    </xf>
    <xf numFmtId="0" fontId="14" fillId="7" borderId="52" xfId="3" applyNumberFormat="1" applyFont="1" applyFill="1" applyBorder="1" applyAlignment="1">
      <alignment vertical="center"/>
    </xf>
    <xf numFmtId="0" fontId="14" fillId="7" borderId="22" xfId="3" applyNumberFormat="1" applyFont="1" applyFill="1" applyBorder="1" applyAlignment="1">
      <alignment vertical="center"/>
    </xf>
    <xf numFmtId="0" fontId="14" fillId="0" borderId="36" xfId="3" applyNumberFormat="1" applyFont="1" applyFill="1" applyBorder="1" applyAlignment="1">
      <alignment horizontal="center" vertical="center" wrapText="1"/>
    </xf>
    <xf numFmtId="0" fontId="14" fillId="0" borderId="37" xfId="3" applyNumberFormat="1" applyFont="1" applyFill="1" applyBorder="1" applyAlignment="1">
      <alignment vertical="center" wrapText="1"/>
    </xf>
    <xf numFmtId="9" fontId="14" fillId="5" borderId="51" xfId="3" applyNumberFormat="1" applyFont="1" applyFill="1" applyBorder="1" applyAlignment="1">
      <alignment horizontal="center" vertical="center"/>
    </xf>
    <xf numFmtId="9" fontId="14" fillId="5" borderId="53" xfId="3" applyNumberFormat="1" applyFont="1" applyFill="1" applyBorder="1" applyAlignment="1">
      <alignment horizontal="center" vertical="center"/>
    </xf>
    <xf numFmtId="9" fontId="14" fillId="7" borderId="52" xfId="3" applyNumberFormat="1" applyFont="1" applyFill="1" applyBorder="1" applyAlignment="1">
      <alignment horizontal="center" vertical="center"/>
    </xf>
    <xf numFmtId="9" fontId="14" fillId="7" borderId="54" xfId="3" applyNumberFormat="1" applyFont="1" applyFill="1" applyBorder="1" applyAlignment="1">
      <alignment horizontal="center" vertical="center"/>
    </xf>
    <xf numFmtId="0" fontId="14" fillId="7" borderId="36" xfId="3" applyNumberFormat="1" applyFont="1" applyFill="1" applyBorder="1" applyAlignment="1">
      <alignment horizontal="left" vertical="center" indent="1"/>
    </xf>
    <xf numFmtId="0" fontId="14" fillId="7" borderId="6" xfId="3" applyNumberFormat="1" applyFont="1" applyFill="1" applyBorder="1" applyAlignment="1">
      <alignment horizontal="left" vertical="center" indent="1"/>
    </xf>
    <xf numFmtId="9" fontId="14" fillId="6" borderId="19" xfId="3" applyNumberFormat="1" applyFont="1" applyFill="1" applyBorder="1" applyAlignment="1">
      <alignment horizontal="center" vertical="center"/>
    </xf>
    <xf numFmtId="9" fontId="14" fillId="6" borderId="48" xfId="3" applyNumberFormat="1" applyFont="1" applyFill="1" applyBorder="1" applyAlignment="1">
      <alignment horizontal="center" vertical="center"/>
    </xf>
    <xf numFmtId="185" fontId="14" fillId="0" borderId="36" xfId="3" applyNumberFormat="1" applyFont="1" applyFill="1" applyBorder="1" applyAlignment="1">
      <alignment horizontal="center" vertical="center"/>
    </xf>
    <xf numFmtId="185" fontId="14" fillId="0" borderId="46" xfId="3" applyNumberFormat="1" applyFont="1" applyFill="1" applyBorder="1" applyAlignment="1">
      <alignment horizontal="center" vertical="center"/>
    </xf>
    <xf numFmtId="0" fontId="14" fillId="0" borderId="37" xfId="3" applyNumberFormat="1" applyFont="1" applyFill="1" applyBorder="1" applyAlignment="1">
      <alignment horizontal="left" vertical="center" indent="1"/>
    </xf>
    <xf numFmtId="0" fontId="14" fillId="5" borderId="53" xfId="3" applyNumberFormat="1" applyFont="1" applyFill="1" applyBorder="1" applyAlignment="1">
      <alignment vertical="center"/>
    </xf>
    <xf numFmtId="0" fontId="14" fillId="6" borderId="48" xfId="3" applyNumberFormat="1" applyFont="1" applyFill="1" applyBorder="1" applyAlignment="1">
      <alignment vertical="center"/>
    </xf>
    <xf numFmtId="0" fontId="14" fillId="7" borderId="54" xfId="3" applyNumberFormat="1" applyFont="1" applyFill="1" applyBorder="1" applyAlignment="1">
      <alignment vertical="center"/>
    </xf>
    <xf numFmtId="177" fontId="14" fillId="0" borderId="36" xfId="3" applyNumberFormat="1" applyFont="1" applyFill="1" applyBorder="1" applyAlignment="1">
      <alignment horizontal="center" vertical="center"/>
    </xf>
    <xf numFmtId="177" fontId="14" fillId="0" borderId="46" xfId="3" applyNumberFormat="1" applyFont="1" applyFill="1" applyBorder="1" applyAlignment="1">
      <alignment horizontal="center" vertical="center"/>
    </xf>
    <xf numFmtId="0" fontId="14" fillId="0" borderId="36" xfId="3" applyNumberFormat="1" applyFont="1" applyFill="1" applyBorder="1" applyAlignment="1">
      <alignment vertical="center"/>
    </xf>
    <xf numFmtId="0" fontId="14" fillId="0" borderId="6" xfId="3" applyNumberFormat="1" applyFont="1" applyFill="1" applyBorder="1" applyAlignment="1">
      <alignment vertical="center"/>
    </xf>
    <xf numFmtId="0" fontId="14" fillId="0" borderId="46" xfId="3" applyNumberFormat="1" applyFont="1" applyFill="1" applyBorder="1" applyAlignment="1">
      <alignment vertical="center"/>
    </xf>
    <xf numFmtId="0" fontId="14" fillId="0" borderId="36" xfId="3" applyNumberFormat="1" applyFont="1" applyFill="1" applyBorder="1" applyAlignment="1">
      <alignment vertical="center" wrapText="1"/>
    </xf>
    <xf numFmtId="0" fontId="14" fillId="0" borderId="6" xfId="3" applyNumberFormat="1" applyFont="1" applyFill="1" applyBorder="1" applyAlignment="1">
      <alignment vertical="center" wrapText="1"/>
    </xf>
    <xf numFmtId="0" fontId="14" fillId="5" borderId="51" xfId="3" applyNumberFormat="1" applyFont="1" applyFill="1" applyBorder="1" applyAlignment="1">
      <alignment horizontal="center" vertical="center"/>
    </xf>
    <xf numFmtId="0" fontId="14" fillId="5" borderId="11" xfId="3" applyNumberFormat="1" applyFont="1" applyFill="1" applyBorder="1" applyAlignment="1">
      <alignment horizontal="center" vertical="center"/>
    </xf>
    <xf numFmtId="0" fontId="14" fillId="6" borderId="19" xfId="3" applyNumberFormat="1" applyFont="1" applyFill="1" applyBorder="1" applyAlignment="1">
      <alignment horizontal="center" vertical="center"/>
    </xf>
    <xf numFmtId="0" fontId="14" fillId="6" borderId="16" xfId="3" applyNumberFormat="1" applyFont="1" applyFill="1" applyBorder="1" applyAlignment="1">
      <alignment horizontal="center" vertical="center"/>
    </xf>
    <xf numFmtId="0" fontId="14" fillId="7" borderId="52" xfId="3" applyNumberFormat="1" applyFont="1" applyFill="1" applyBorder="1" applyAlignment="1">
      <alignment horizontal="center" vertical="center"/>
    </xf>
    <xf numFmtId="0" fontId="14" fillId="7" borderId="22" xfId="3" applyNumberFormat="1" applyFont="1" applyFill="1" applyBorder="1" applyAlignment="1">
      <alignment horizontal="center" vertical="center"/>
    </xf>
    <xf numFmtId="177" fontId="14" fillId="0" borderId="37" xfId="3" applyNumberFormat="1" applyFont="1" applyFill="1" applyBorder="1" applyAlignment="1">
      <alignment horizontal="center" vertical="center"/>
    </xf>
    <xf numFmtId="0" fontId="12" fillId="8" borderId="37" xfId="3" applyNumberFormat="1" applyFont="1" applyFill="1" applyBorder="1" applyAlignment="1">
      <alignment horizontal="center" vertical="center" wrapText="1"/>
    </xf>
    <xf numFmtId="0" fontId="12" fillId="7" borderId="37" xfId="3" applyNumberFormat="1" applyFont="1" applyFill="1" applyBorder="1" applyAlignment="1">
      <alignment horizontal="center" vertical="center" wrapText="1"/>
    </xf>
    <xf numFmtId="0" fontId="15" fillId="0" borderId="39" xfId="3" applyFont="1" applyBorder="1" applyAlignment="1">
      <alignment horizontal="center" vertical="center" wrapText="1"/>
    </xf>
    <xf numFmtId="0" fontId="15" fillId="0" borderId="106" xfId="3" applyFont="1" applyBorder="1" applyAlignment="1">
      <alignment horizontal="center" vertical="center" wrapText="1"/>
    </xf>
    <xf numFmtId="0" fontId="29" fillId="0" borderId="0" xfId="3" applyFont="1" applyAlignment="1">
      <alignment horizontal="left" vertical="center"/>
    </xf>
    <xf numFmtId="0" fontId="29" fillId="0" borderId="0" xfId="3" applyFont="1" applyFill="1" applyBorder="1" applyAlignment="1" applyProtection="1">
      <alignment horizontal="left" vertical="center" wrapText="1"/>
      <protection hidden="1"/>
    </xf>
    <xf numFmtId="0" fontId="29" fillId="0" borderId="0" xfId="3" applyFont="1" applyFill="1" applyBorder="1" applyAlignment="1" applyProtection="1">
      <alignment horizontal="left" vertical="center"/>
      <protection hidden="1"/>
    </xf>
    <xf numFmtId="0" fontId="27" fillId="0" borderId="0" xfId="3" applyFont="1" applyFill="1" applyBorder="1" applyAlignment="1" applyProtection="1">
      <alignment horizontal="center" vertical="top"/>
      <protection hidden="1"/>
    </xf>
    <xf numFmtId="0" fontId="29" fillId="0" borderId="0" xfId="3" applyFont="1" applyAlignment="1">
      <alignment horizontal="left" vertical="center" wrapText="1"/>
    </xf>
    <xf numFmtId="0" fontId="27" fillId="0" borderId="0" xfId="3" applyFont="1" applyAlignment="1">
      <alignment horizontal="center" vertical="top"/>
    </xf>
    <xf numFmtId="0" fontId="29" fillId="0" borderId="39" xfId="3" applyFont="1" applyFill="1" applyBorder="1" applyAlignment="1" applyProtection="1">
      <alignment horizontal="center" vertical="center"/>
      <protection hidden="1"/>
    </xf>
    <xf numFmtId="0" fontId="29" fillId="0" borderId="45" xfId="3" applyFont="1" applyFill="1" applyBorder="1" applyAlignment="1" applyProtection="1">
      <alignment horizontal="center" vertical="center"/>
      <protection hidden="1"/>
    </xf>
    <xf numFmtId="0" fontId="29" fillId="0" borderId="36" xfId="3" applyFont="1" applyFill="1" applyBorder="1" applyAlignment="1" applyProtection="1">
      <alignment horizontal="center" vertical="center"/>
      <protection hidden="1"/>
    </xf>
    <xf numFmtId="0" fontId="29" fillId="0" borderId="6" xfId="3" applyFont="1" applyFill="1" applyBorder="1" applyAlignment="1" applyProtection="1">
      <alignment horizontal="center" vertical="center"/>
      <protection hidden="1"/>
    </xf>
    <xf numFmtId="0" fontId="29" fillId="0" borderId="46" xfId="3" applyFont="1" applyFill="1" applyBorder="1" applyAlignment="1" applyProtection="1">
      <alignment horizontal="center" vertical="center"/>
      <protection hidden="1"/>
    </xf>
    <xf numFmtId="0" fontId="29" fillId="0" borderId="0" xfId="3" applyFont="1" applyAlignment="1">
      <alignment horizontal="left" vertical="top" wrapText="1"/>
    </xf>
    <xf numFmtId="0" fontId="5" fillId="0" borderId="0" xfId="3" applyFont="1" applyAlignment="1">
      <alignment horizontal="center" vertical="top"/>
    </xf>
    <xf numFmtId="0" fontId="29" fillId="0" borderId="0" xfId="3" applyFont="1" applyFill="1" applyAlignment="1">
      <alignment horizontal="left" vertical="top" wrapText="1"/>
    </xf>
    <xf numFmtId="0" fontId="29" fillId="0" borderId="0" xfId="3" applyFont="1" applyFill="1" applyAlignment="1">
      <alignment horizontal="left" vertical="top"/>
    </xf>
    <xf numFmtId="0" fontId="29" fillId="0" borderId="0" xfId="3" applyFont="1" applyAlignment="1">
      <alignment horizontal="left" vertical="top"/>
    </xf>
    <xf numFmtId="0" fontId="14" fillId="0" borderId="0" xfId="3" applyFont="1" applyAlignment="1">
      <alignment horizontal="left" vertical="top" wrapText="1"/>
    </xf>
    <xf numFmtId="0" fontId="14" fillId="0" borderId="0" xfId="3" applyFont="1" applyAlignment="1">
      <alignment horizontal="left" vertical="top"/>
    </xf>
    <xf numFmtId="0" fontId="14" fillId="0" borderId="0" xfId="3" applyFont="1" applyAlignment="1">
      <alignment horizontal="left" vertical="center" wrapText="1"/>
    </xf>
    <xf numFmtId="0" fontId="14" fillId="0" borderId="0" xfId="3" applyFont="1" applyAlignment="1">
      <alignment vertical="top" wrapText="1"/>
    </xf>
    <xf numFmtId="0" fontId="14" fillId="0" borderId="0" xfId="3" applyFont="1" applyAlignment="1">
      <alignment horizontal="left" vertical="center"/>
    </xf>
    <xf numFmtId="0" fontId="14" fillId="0" borderId="39" xfId="10" applyFont="1" applyBorder="1" applyAlignment="1">
      <alignment horizontal="center" vertical="center" wrapText="1"/>
    </xf>
    <xf numFmtId="0" fontId="14" fillId="0" borderId="47" xfId="10" applyFont="1" applyBorder="1" applyAlignment="1">
      <alignment horizontal="center" vertical="center" wrapText="1"/>
    </xf>
    <xf numFmtId="0" fontId="27" fillId="0" borderId="0" xfId="5" applyFont="1" applyAlignment="1">
      <alignment horizontal="center" vertical="top"/>
    </xf>
    <xf numFmtId="0" fontId="23" fillId="0" borderId="0" xfId="10" applyFont="1" applyAlignment="1">
      <alignment horizontal="left" vertical="center" wrapText="1"/>
    </xf>
    <xf numFmtId="0" fontId="24" fillId="0" borderId="0" xfId="3" applyFont="1" applyAlignment="1">
      <alignment horizontal="justify" vertical="center" wrapText="1"/>
    </xf>
    <xf numFmtId="0" fontId="24" fillId="0" borderId="0" xfId="3" applyFont="1" applyBorder="1" applyAlignment="1">
      <alignment horizontal="left" vertical="center" wrapText="1"/>
    </xf>
    <xf numFmtId="0" fontId="14" fillId="0" borderId="37" xfId="0" applyFont="1" applyBorder="1" applyAlignment="1">
      <alignment horizontal="center" vertical="center"/>
    </xf>
    <xf numFmtId="0" fontId="14" fillId="0" borderId="37" xfId="10" applyFont="1" applyBorder="1" applyAlignment="1">
      <alignment horizontal="center" vertical="center" wrapText="1"/>
    </xf>
    <xf numFmtId="0" fontId="24" fillId="0" borderId="0" xfId="3" applyFont="1" applyAlignment="1">
      <alignment horizontal="left" vertical="center" wrapText="1"/>
    </xf>
    <xf numFmtId="180" fontId="14" fillId="0" borderId="36" xfId="10" applyNumberFormat="1" applyFont="1" applyBorder="1" applyAlignment="1">
      <alignment vertical="center" wrapText="1"/>
    </xf>
    <xf numFmtId="180" fontId="14" fillId="0" borderId="46" xfId="10" applyNumberFormat="1" applyFont="1" applyBorder="1" applyAlignment="1">
      <alignment vertical="center" wrapText="1"/>
    </xf>
    <xf numFmtId="0" fontId="14" fillId="0" borderId="137" xfId="10" applyFont="1" applyBorder="1" applyAlignment="1">
      <alignment horizontal="center" vertical="center" wrapText="1"/>
    </xf>
    <xf numFmtId="0" fontId="14" fillId="0" borderId="124" xfId="10" applyFont="1" applyBorder="1" applyAlignment="1">
      <alignment horizontal="center" vertical="center" wrapText="1"/>
    </xf>
    <xf numFmtId="0" fontId="14" fillId="0" borderId="118" xfId="10" applyFont="1" applyBorder="1" applyAlignment="1">
      <alignment horizontal="center" vertical="center" wrapText="1"/>
    </xf>
    <xf numFmtId="0" fontId="14" fillId="0" borderId="114" xfId="10" applyFont="1" applyBorder="1" applyAlignment="1">
      <alignment horizontal="center" vertical="center" wrapText="1"/>
    </xf>
    <xf numFmtId="0" fontId="24" fillId="0" borderId="113" xfId="3" quotePrefix="1" applyFont="1" applyBorder="1" applyAlignment="1">
      <alignment horizontal="left" vertical="center" wrapText="1"/>
    </xf>
    <xf numFmtId="0" fontId="24" fillId="0" borderId="113" xfId="3" applyFont="1" applyBorder="1" applyAlignment="1">
      <alignment horizontal="left" vertical="center" wrapText="1"/>
    </xf>
    <xf numFmtId="0" fontId="14" fillId="0" borderId="136" xfId="10" applyFont="1" applyBorder="1" applyAlignment="1">
      <alignment horizontal="center" vertical="center" wrapText="1"/>
    </xf>
    <xf numFmtId="0" fontId="12" fillId="0" borderId="90" xfId="0" applyFont="1" applyBorder="1" applyAlignment="1">
      <alignment horizontal="center" vertical="center" shrinkToFit="1"/>
    </xf>
    <xf numFmtId="0" fontId="12" fillId="0" borderId="14" xfId="0" applyFont="1" applyBorder="1" applyAlignment="1">
      <alignment horizontal="center" vertical="center" shrinkToFit="1"/>
    </xf>
    <xf numFmtId="0" fontId="191" fillId="0" borderId="8" xfId="0" applyFont="1" applyBorder="1" applyAlignment="1">
      <alignment horizontal="center" vertical="center"/>
    </xf>
    <xf numFmtId="0" fontId="191" fillId="0" borderId="9" xfId="0" applyFont="1" applyBorder="1" applyAlignment="1">
      <alignment horizontal="center" vertical="center"/>
    </xf>
    <xf numFmtId="0" fontId="52" fillId="0" borderId="0" xfId="0" applyFont="1" applyAlignment="1">
      <alignment horizontal="center" vertical="center"/>
    </xf>
    <xf numFmtId="0" fontId="8" fillId="0" borderId="8" xfId="0" applyFont="1" applyBorder="1" applyAlignment="1">
      <alignment horizontal="center" vertical="center"/>
    </xf>
    <xf numFmtId="0" fontId="8" fillId="0" borderId="9" xfId="0" applyFont="1" applyBorder="1" applyAlignment="1">
      <alignment horizontal="center" vertical="center"/>
    </xf>
    <xf numFmtId="41" fontId="8" fillId="0" borderId="9" xfId="58176" applyFont="1" applyBorder="1" applyAlignment="1">
      <alignment horizontal="center" vertical="center" wrapText="1"/>
    </xf>
    <xf numFmtId="41" fontId="8" fillId="0" borderId="90" xfId="58176" applyFont="1" applyBorder="1" applyAlignment="1">
      <alignment horizontal="center" vertical="center"/>
    </xf>
    <xf numFmtId="178" fontId="13" fillId="0" borderId="9" xfId="0" applyNumberFormat="1" applyFont="1" applyBorder="1" applyAlignment="1">
      <alignment horizontal="center" vertical="center" wrapText="1"/>
    </xf>
    <xf numFmtId="178" fontId="13" fillId="0" borderId="90" xfId="0" applyNumberFormat="1" applyFont="1" applyBorder="1" applyAlignment="1">
      <alignment horizontal="center" vertical="center"/>
    </xf>
    <xf numFmtId="0" fontId="8" fillId="0" borderId="9" xfId="0" applyFont="1" applyBorder="1" applyAlignment="1">
      <alignment horizontal="center" vertical="center" shrinkToFit="1"/>
    </xf>
    <xf numFmtId="0" fontId="8" fillId="0" borderId="90" xfId="0" applyFont="1" applyBorder="1" applyAlignment="1">
      <alignment horizontal="center" vertical="center" shrinkToFit="1"/>
    </xf>
    <xf numFmtId="0" fontId="8" fillId="0" borderId="12" xfId="0" applyFont="1" applyBorder="1" applyAlignment="1">
      <alignment horizontal="center" vertical="center" shrinkToFit="1"/>
    </xf>
    <xf numFmtId="0" fontId="8" fillId="0" borderId="109" xfId="0" applyFont="1" applyBorder="1" applyAlignment="1">
      <alignment horizontal="center" vertical="center" shrinkToFit="1"/>
    </xf>
    <xf numFmtId="0" fontId="14" fillId="0" borderId="91" xfId="0" applyFont="1" applyBorder="1" applyAlignment="1">
      <alignment horizontal="center" vertical="center"/>
    </xf>
    <xf numFmtId="0" fontId="14" fillId="0" borderId="33" xfId="0" applyFont="1" applyBorder="1" applyAlignment="1">
      <alignment horizontal="center" vertical="center"/>
    </xf>
    <xf numFmtId="0" fontId="14" fillId="0" borderId="55" xfId="0" applyFont="1" applyBorder="1" applyAlignment="1">
      <alignment horizontal="center" vertical="center"/>
    </xf>
    <xf numFmtId="0" fontId="14" fillId="0" borderId="0" xfId="0" applyFont="1" applyBorder="1" applyAlignment="1">
      <alignment horizontal="center" vertical="center"/>
    </xf>
    <xf numFmtId="0" fontId="14" fillId="0" borderId="67" xfId="0" applyFont="1" applyBorder="1" applyAlignment="1">
      <alignment horizontal="center" vertical="center"/>
    </xf>
    <xf numFmtId="0" fontId="14" fillId="0" borderId="90" xfId="0" applyFont="1" applyBorder="1" applyAlignment="1">
      <alignment horizontal="center" vertical="center"/>
    </xf>
    <xf numFmtId="0" fontId="14" fillId="0" borderId="14" xfId="0" applyFont="1" applyBorder="1" applyAlignment="1">
      <alignment horizontal="center" vertical="center"/>
    </xf>
    <xf numFmtId="0" fontId="14" fillId="0" borderId="65" xfId="0" applyFont="1" applyBorder="1" applyAlignment="1">
      <alignment horizontal="center" vertical="center"/>
    </xf>
    <xf numFmtId="0" fontId="14" fillId="43" borderId="18" xfId="0" applyFont="1" applyFill="1" applyBorder="1" applyAlignment="1">
      <alignment horizontal="center" vertical="center"/>
    </xf>
    <xf numFmtId="0" fontId="14" fillId="0" borderId="18" xfId="0" applyFont="1" applyBorder="1" applyAlignment="1">
      <alignment horizontal="center" vertical="center"/>
    </xf>
    <xf numFmtId="0" fontId="12" fillId="0" borderId="18" xfId="0" applyFont="1" applyBorder="1" applyAlignment="1">
      <alignment horizontal="center" vertical="center"/>
    </xf>
    <xf numFmtId="0" fontId="14" fillId="0" borderId="13" xfId="0" applyFont="1" applyBorder="1" applyAlignment="1">
      <alignment horizontal="center" vertical="center"/>
    </xf>
    <xf numFmtId="0" fontId="12" fillId="0" borderId="0" xfId="0" applyFont="1" applyBorder="1" applyAlignment="1">
      <alignment horizontal="center" vertical="center"/>
    </xf>
    <xf numFmtId="0" fontId="14" fillId="0" borderId="9" xfId="0" applyFont="1" applyBorder="1" applyAlignment="1">
      <alignment horizontal="center" vertical="center"/>
    </xf>
    <xf numFmtId="0" fontId="14" fillId="43" borderId="27" xfId="0" applyFont="1" applyFill="1" applyBorder="1" applyAlignment="1">
      <alignment horizontal="center" vertical="center"/>
    </xf>
    <xf numFmtId="0" fontId="14" fillId="43" borderId="0" xfId="0" applyFont="1" applyFill="1" applyBorder="1" applyAlignment="1">
      <alignment horizontal="center" vertical="center"/>
    </xf>
    <xf numFmtId="0" fontId="192" fillId="0" borderId="67" xfId="0" applyFont="1" applyBorder="1" applyAlignment="1">
      <alignment horizontal="center" vertical="center"/>
    </xf>
    <xf numFmtId="0" fontId="192" fillId="0" borderId="68" xfId="0" applyFont="1" applyBorder="1" applyAlignment="1">
      <alignment horizontal="center" vertical="center"/>
    </xf>
    <xf numFmtId="0" fontId="8" fillId="0" borderId="20" xfId="0" applyFont="1" applyBorder="1" applyAlignment="1">
      <alignment horizontal="center" vertical="center"/>
    </xf>
    <xf numFmtId="0" fontId="31" fillId="0" borderId="9" xfId="0" applyFont="1" applyBorder="1" applyAlignment="1">
      <alignment horizontal="center" vertical="center"/>
    </xf>
    <xf numFmtId="0" fontId="31" fillId="0" borderId="27" xfId="0" applyFont="1" applyBorder="1" applyAlignment="1">
      <alignment horizontal="center" vertical="center"/>
    </xf>
    <xf numFmtId="0" fontId="31" fillId="0" borderId="9" xfId="0" applyFont="1" applyBorder="1" applyAlignment="1">
      <alignment horizontal="center" vertical="center" wrapText="1"/>
    </xf>
    <xf numFmtId="0" fontId="43" fillId="0" borderId="9" xfId="0" applyFont="1" applyBorder="1" applyAlignment="1">
      <alignment horizontal="center" vertical="center" wrapText="1"/>
    </xf>
    <xf numFmtId="0" fontId="43" fillId="0" borderId="27" xfId="0" applyFont="1" applyBorder="1" applyAlignment="1">
      <alignment horizontal="center" vertical="center"/>
    </xf>
    <xf numFmtId="0" fontId="31" fillId="0" borderId="12" xfId="0" applyFont="1" applyBorder="1" applyAlignment="1">
      <alignment horizontal="center" vertical="center"/>
    </xf>
    <xf numFmtId="0" fontId="31" fillId="0" borderId="23" xfId="0" applyFont="1" applyBorder="1" applyAlignment="1">
      <alignment horizontal="center" vertical="center"/>
    </xf>
    <xf numFmtId="0" fontId="14" fillId="0" borderId="126" xfId="0" applyFont="1" applyBorder="1" applyAlignment="1">
      <alignment horizontal="center" vertical="center"/>
    </xf>
    <xf numFmtId="0" fontId="14" fillId="0" borderId="36" xfId="3" applyFont="1" applyBorder="1" applyAlignment="1">
      <alignment horizontal="distributed" vertical="center" indent="1"/>
    </xf>
    <xf numFmtId="0" fontId="14" fillId="0" borderId="6" xfId="3" applyFont="1" applyBorder="1" applyAlignment="1">
      <alignment horizontal="distributed" vertical="center" indent="1"/>
    </xf>
    <xf numFmtId="0" fontId="14" fillId="0" borderId="46" xfId="3" applyFont="1" applyBorder="1" applyAlignment="1">
      <alignment horizontal="distributed" vertical="center" indent="1"/>
    </xf>
    <xf numFmtId="0" fontId="14" fillId="0" borderId="28" xfId="3" applyFont="1" applyBorder="1" applyAlignment="1">
      <alignment horizontal="distributed" vertical="center" indent="1"/>
    </xf>
    <xf numFmtId="0" fontId="14" fillId="0" borderId="3" xfId="3" applyFont="1" applyBorder="1" applyAlignment="1">
      <alignment horizontal="distributed" vertical="center" indent="1"/>
    </xf>
    <xf numFmtId="0" fontId="14" fillId="0" borderId="29" xfId="3" applyFont="1" applyBorder="1" applyAlignment="1">
      <alignment horizontal="distributed" vertical="center" indent="1"/>
    </xf>
    <xf numFmtId="0" fontId="14" fillId="0" borderId="78" xfId="3" applyFont="1" applyBorder="1" applyAlignment="1">
      <alignment horizontal="distributed" vertical="center" indent="1"/>
    </xf>
    <xf numFmtId="0" fontId="14" fillId="0" borderId="79" xfId="3" applyFont="1" applyBorder="1" applyAlignment="1">
      <alignment horizontal="distributed" vertical="center" indent="1"/>
    </xf>
    <xf numFmtId="0" fontId="14" fillId="0" borderId="80" xfId="3" applyFont="1" applyBorder="1" applyAlignment="1">
      <alignment horizontal="distributed" vertical="center" indent="1"/>
    </xf>
    <xf numFmtId="0" fontId="8" fillId="0" borderId="28" xfId="3" applyFont="1" applyBorder="1" applyAlignment="1">
      <alignment horizontal="distributed" vertical="center" indent="1"/>
    </xf>
    <xf numFmtId="0" fontId="8" fillId="0" borderId="3" xfId="3" applyFont="1" applyBorder="1" applyAlignment="1">
      <alignment horizontal="distributed" vertical="center" indent="1"/>
    </xf>
    <xf numFmtId="0" fontId="8" fillId="0" borderId="29" xfId="3" applyFont="1" applyBorder="1" applyAlignment="1">
      <alignment horizontal="distributed" vertical="center" indent="1"/>
    </xf>
    <xf numFmtId="0" fontId="15" fillId="0" borderId="0" xfId="3" applyFont="1" applyBorder="1" applyAlignment="1">
      <alignment horizontal="center" vertical="top"/>
    </xf>
    <xf numFmtId="0" fontId="8" fillId="0" borderId="70" xfId="3" applyFont="1" applyBorder="1" applyAlignment="1">
      <alignment vertical="center" wrapText="1"/>
    </xf>
    <xf numFmtId="0" fontId="8" fillId="0" borderId="71" xfId="3" applyFont="1" applyBorder="1" applyAlignment="1">
      <alignment vertical="center" wrapText="1"/>
    </xf>
    <xf numFmtId="0" fontId="8" fillId="0" borderId="72" xfId="3" applyFont="1" applyBorder="1" applyAlignment="1">
      <alignment vertical="center" wrapText="1"/>
    </xf>
    <xf numFmtId="0" fontId="8" fillId="0" borderId="73" xfId="3" applyFont="1" applyBorder="1" applyAlignment="1">
      <alignment vertical="center" wrapText="1"/>
    </xf>
    <xf numFmtId="0" fontId="8" fillId="0" borderId="74" xfId="3" applyFont="1" applyBorder="1" applyAlignment="1">
      <alignment vertical="center" wrapText="1"/>
    </xf>
    <xf numFmtId="0" fontId="8" fillId="0" borderId="75" xfId="3" applyFont="1" applyBorder="1" applyAlignment="1">
      <alignment vertical="center" wrapText="1"/>
    </xf>
    <xf numFmtId="0" fontId="8" fillId="0" borderId="39" xfId="3" applyFont="1" applyBorder="1" applyAlignment="1">
      <alignment horizontal="center" vertical="center"/>
    </xf>
    <xf numFmtId="0" fontId="8" fillId="0" borderId="45" xfId="3" applyFont="1" applyBorder="1" applyAlignment="1">
      <alignment horizontal="center" vertical="center"/>
    </xf>
    <xf numFmtId="0" fontId="8" fillId="0" borderId="36" xfId="3" applyFont="1" applyBorder="1" applyAlignment="1">
      <alignment horizontal="center" vertical="center"/>
    </xf>
    <xf numFmtId="0" fontId="8" fillId="0" borderId="6" xfId="3" applyFont="1" applyBorder="1" applyAlignment="1">
      <alignment horizontal="center" vertical="center"/>
    </xf>
    <xf numFmtId="0" fontId="8" fillId="0" borderId="46" xfId="3" applyFont="1" applyBorder="1" applyAlignment="1">
      <alignment horizontal="center" vertical="center"/>
    </xf>
    <xf numFmtId="0" fontId="14" fillId="0" borderId="39" xfId="3" applyFont="1" applyBorder="1" applyAlignment="1">
      <alignment horizontal="center" vertical="center" wrapText="1"/>
    </xf>
    <xf numFmtId="0" fontId="14" fillId="0" borderId="47" xfId="3" applyFont="1" applyBorder="1" applyAlignment="1">
      <alignment horizontal="center" vertical="center" wrapText="1"/>
    </xf>
    <xf numFmtId="0" fontId="14" fillId="0" borderId="45" xfId="3" applyFont="1" applyBorder="1" applyAlignment="1">
      <alignment horizontal="center" vertical="center" wrapText="1"/>
    </xf>
    <xf numFmtId="176" fontId="41" fillId="0" borderId="37" xfId="8" applyNumberFormat="1" applyFont="1" applyBorder="1" applyAlignment="1">
      <alignment horizontal="center" vertical="center"/>
    </xf>
    <xf numFmtId="0" fontId="27" fillId="0" borderId="0" xfId="8" applyNumberFormat="1" applyFont="1" applyBorder="1" applyAlignment="1">
      <alignment horizontal="center" vertical="top"/>
    </xf>
    <xf numFmtId="0" fontId="23" fillId="0" borderId="0" xfId="8" applyNumberFormat="1" applyFont="1" applyBorder="1" applyAlignment="1">
      <alignment horizontal="center" vertical="center"/>
    </xf>
    <xf numFmtId="0" fontId="23" fillId="0" borderId="136" xfId="8" applyFont="1" applyBorder="1" applyAlignment="1">
      <alignment horizontal="center" vertical="center"/>
    </xf>
    <xf numFmtId="0" fontId="23" fillId="0" borderId="42" xfId="8" applyFont="1" applyBorder="1" applyAlignment="1">
      <alignment horizontal="center" vertical="center"/>
    </xf>
    <xf numFmtId="0" fontId="23" fillId="0" borderId="38" xfId="8" applyFont="1" applyBorder="1" applyAlignment="1">
      <alignment horizontal="center" vertical="center"/>
    </xf>
    <xf numFmtId="0" fontId="23" fillId="0" borderId="41" xfId="8" applyFont="1" applyBorder="1" applyAlignment="1">
      <alignment horizontal="center" vertical="center"/>
    </xf>
    <xf numFmtId="0" fontId="23" fillId="0" borderId="38" xfId="8" applyNumberFormat="1" applyFont="1" applyBorder="1" applyAlignment="1">
      <alignment horizontal="center" vertical="center"/>
    </xf>
    <xf numFmtId="0" fontId="23" fillId="0" borderId="41" xfId="8" applyNumberFormat="1" applyFont="1" applyBorder="1" applyAlignment="1">
      <alignment horizontal="center" vertical="center"/>
    </xf>
    <xf numFmtId="176" fontId="41" fillId="0" borderId="36" xfId="8" applyNumberFormat="1" applyFont="1" applyBorder="1" applyAlignment="1">
      <alignment horizontal="center" vertical="center"/>
    </xf>
    <xf numFmtId="176" fontId="41" fillId="0" borderId="6" xfId="8" applyNumberFormat="1" applyFont="1" applyBorder="1" applyAlignment="1">
      <alignment horizontal="center" vertical="center"/>
    </xf>
    <xf numFmtId="176" fontId="41" fillId="0" borderId="46" xfId="8" applyNumberFormat="1" applyFont="1" applyBorder="1" applyAlignment="1">
      <alignment horizontal="center" vertical="center"/>
    </xf>
    <xf numFmtId="0" fontId="23" fillId="0" borderId="39" xfId="8" applyNumberFormat="1" applyFont="1" applyBorder="1" applyAlignment="1">
      <alignment horizontal="center" vertical="center"/>
    </xf>
    <xf numFmtId="0" fontId="23" fillId="0" borderId="42" xfId="8" applyNumberFormat="1" applyFont="1" applyBorder="1" applyAlignment="1">
      <alignment horizontal="center" vertical="center"/>
    </xf>
    <xf numFmtId="0" fontId="12" fillId="0" borderId="126" xfId="3" applyFont="1" applyFill="1" applyBorder="1" applyAlignment="1">
      <alignment horizontal="center" vertical="center" wrapText="1"/>
    </xf>
    <xf numFmtId="0" fontId="12" fillId="0" borderId="112" xfId="3" applyFont="1" applyFill="1" applyBorder="1" applyAlignment="1">
      <alignment horizontal="center" vertical="center" wrapText="1"/>
    </xf>
    <xf numFmtId="0" fontId="12" fillId="0" borderId="0" xfId="3" applyFont="1" applyFill="1" applyBorder="1" applyAlignment="1">
      <alignment horizontal="center" vertical="center" wrapText="1"/>
    </xf>
    <xf numFmtId="0" fontId="12" fillId="0" borderId="31" xfId="3" applyFont="1" applyFill="1" applyBorder="1" applyAlignment="1">
      <alignment horizontal="center" vertical="center" wrapText="1"/>
    </xf>
    <xf numFmtId="0" fontId="12" fillId="0" borderId="113" xfId="3" applyFont="1" applyFill="1" applyBorder="1" applyAlignment="1">
      <alignment horizontal="center" vertical="center" wrapText="1"/>
    </xf>
    <xf numFmtId="0" fontId="12" fillId="0" borderId="114" xfId="3" applyFont="1" applyFill="1" applyBorder="1" applyAlignment="1">
      <alignment horizontal="center" vertical="center" wrapText="1"/>
    </xf>
    <xf numFmtId="0" fontId="19" fillId="0" borderId="126" xfId="3" applyFont="1" applyFill="1" applyBorder="1" applyAlignment="1">
      <alignment horizontal="center" vertical="center" wrapText="1"/>
    </xf>
    <xf numFmtId="0" fontId="14" fillId="0" borderId="113" xfId="3" applyFont="1" applyFill="1" applyBorder="1" applyAlignment="1">
      <alignment horizontal="center" vertical="center"/>
    </xf>
    <xf numFmtId="0" fontId="12" fillId="0" borderId="31" xfId="10" applyFont="1" applyFill="1" applyBorder="1" applyAlignment="1" applyProtection="1">
      <alignment horizontal="center" vertical="center" textRotation="255"/>
      <protection hidden="1"/>
    </xf>
    <xf numFmtId="0" fontId="12" fillId="0" borderId="127" xfId="10" applyFont="1" applyFill="1" applyBorder="1" applyAlignment="1" applyProtection="1">
      <alignment horizontal="center" vertical="center"/>
      <protection hidden="1"/>
    </xf>
    <xf numFmtId="0" fontId="12" fillId="0" borderId="108" xfId="10" applyFont="1" applyFill="1" applyBorder="1" applyAlignment="1" applyProtection="1">
      <alignment horizontal="center" vertical="center"/>
      <protection hidden="1"/>
    </xf>
    <xf numFmtId="0" fontId="12" fillId="0" borderId="126" xfId="10" applyFont="1" applyFill="1" applyBorder="1" applyAlignment="1" applyProtection="1">
      <alignment horizontal="center" vertical="center"/>
      <protection hidden="1"/>
    </xf>
    <xf numFmtId="0" fontId="12" fillId="0" borderId="124" xfId="10" applyFont="1" applyFill="1" applyBorder="1" applyAlignment="1" applyProtection="1">
      <alignment horizontal="center" vertical="center"/>
      <protection hidden="1"/>
    </xf>
    <xf numFmtId="0" fontId="12" fillId="0" borderId="0" xfId="10" applyFont="1" applyFill="1" applyBorder="1" applyAlignment="1" applyProtection="1">
      <alignment horizontal="center" vertical="center"/>
      <protection hidden="1"/>
    </xf>
    <xf numFmtId="0" fontId="12" fillId="0" borderId="31" xfId="10" applyFont="1" applyFill="1" applyBorder="1" applyAlignment="1" applyProtection="1">
      <alignment horizontal="center" vertical="center"/>
      <protection hidden="1"/>
    </xf>
    <xf numFmtId="0" fontId="12" fillId="0" borderId="128" xfId="10" applyFont="1" applyFill="1" applyBorder="1" applyAlignment="1" applyProtection="1">
      <alignment horizontal="center" vertical="center"/>
      <protection hidden="1"/>
    </xf>
    <xf numFmtId="0" fontId="12" fillId="0" borderId="26" xfId="10" applyFont="1" applyFill="1" applyBorder="1" applyAlignment="1" applyProtection="1">
      <alignment horizontal="center" vertical="center"/>
      <protection hidden="1"/>
    </xf>
    <xf numFmtId="0" fontId="12" fillId="0" borderId="24" xfId="10" applyFont="1" applyFill="1" applyBorder="1" applyAlignment="1" applyProtection="1">
      <alignment horizontal="center" vertical="center"/>
      <protection hidden="1"/>
    </xf>
    <xf numFmtId="200" fontId="12" fillId="0" borderId="129" xfId="14" applyNumberFormat="1" applyFont="1" applyBorder="1" applyAlignment="1" applyProtection="1">
      <alignment horizontal="center" vertical="center"/>
      <protection hidden="1"/>
    </xf>
    <xf numFmtId="200" fontId="12" fillId="0" borderId="130" xfId="14" applyNumberFormat="1" applyFont="1" applyBorder="1" applyAlignment="1" applyProtection="1">
      <alignment horizontal="center" vertical="center"/>
      <protection hidden="1"/>
    </xf>
    <xf numFmtId="0" fontId="12" fillId="0" borderId="129" xfId="10" quotePrefix="1" applyFont="1" applyFill="1" applyBorder="1" applyAlignment="1" applyProtection="1">
      <alignment horizontal="left" vertical="center" indent="2"/>
      <protection hidden="1"/>
    </xf>
    <xf numFmtId="0" fontId="12" fillId="0" borderId="130" xfId="10" quotePrefix="1" applyFont="1" applyFill="1" applyBorder="1" applyAlignment="1" applyProtection="1">
      <alignment horizontal="left" vertical="center" indent="2"/>
      <protection hidden="1"/>
    </xf>
    <xf numFmtId="9" fontId="12" fillId="0" borderId="87" xfId="10" quotePrefix="1" applyNumberFormat="1" applyFont="1" applyFill="1" applyBorder="1" applyAlignment="1" applyProtection="1">
      <alignment horizontal="center" vertical="center"/>
      <protection hidden="1"/>
    </xf>
    <xf numFmtId="9" fontId="12" fillId="0" borderId="16" xfId="10" quotePrefix="1" applyNumberFormat="1" applyFont="1" applyFill="1" applyBorder="1" applyAlignment="1" applyProtection="1">
      <alignment horizontal="center" vertical="center"/>
      <protection hidden="1"/>
    </xf>
    <xf numFmtId="9" fontId="12" fillId="0" borderId="48" xfId="10" quotePrefix="1" applyNumberFormat="1" applyFont="1" applyFill="1" applyBorder="1" applyAlignment="1" applyProtection="1">
      <alignment horizontal="center" vertical="center"/>
      <protection hidden="1"/>
    </xf>
    <xf numFmtId="9" fontId="12" fillId="11" borderId="87" xfId="10" applyNumberFormat="1" applyFont="1" applyFill="1" applyBorder="1" applyAlignment="1" applyProtection="1">
      <alignment horizontal="center" vertical="center" wrapText="1"/>
      <protection hidden="1"/>
    </xf>
    <xf numFmtId="9" fontId="12" fillId="11" borderId="48" xfId="10" applyNumberFormat="1" applyFont="1" applyFill="1" applyBorder="1" applyAlignment="1" applyProtection="1">
      <alignment horizontal="center" vertical="center" wrapText="1"/>
      <protection hidden="1"/>
    </xf>
    <xf numFmtId="0" fontId="12" fillId="0" borderId="134" xfId="10" applyFont="1" applyFill="1" applyBorder="1" applyAlignment="1" applyProtection="1">
      <alignment horizontal="center" vertical="center"/>
      <protection hidden="1"/>
    </xf>
    <xf numFmtId="0" fontId="12" fillId="0" borderId="113" xfId="10" applyFont="1" applyFill="1" applyBorder="1" applyAlignment="1" applyProtection="1">
      <alignment horizontal="center" vertical="center"/>
      <protection hidden="1"/>
    </xf>
    <xf numFmtId="0" fontId="12" fillId="0" borderId="114" xfId="10" applyFont="1" applyFill="1" applyBorder="1" applyAlignment="1" applyProtection="1">
      <alignment horizontal="center" vertical="center"/>
      <protection hidden="1"/>
    </xf>
    <xf numFmtId="9" fontId="12" fillId="10" borderId="131" xfId="10" quotePrefix="1" applyNumberFormat="1" applyFont="1" applyFill="1" applyBorder="1" applyAlignment="1" applyProtection="1">
      <alignment horizontal="center" vertical="center"/>
      <protection hidden="1"/>
    </xf>
    <xf numFmtId="9" fontId="12" fillId="10" borderId="132" xfId="10" quotePrefix="1" applyNumberFormat="1" applyFont="1" applyFill="1" applyBorder="1" applyAlignment="1" applyProtection="1">
      <alignment horizontal="center" vertical="center"/>
      <protection hidden="1"/>
    </xf>
    <xf numFmtId="9" fontId="12" fillId="10" borderId="133" xfId="10" quotePrefix="1" applyNumberFormat="1" applyFont="1" applyFill="1" applyBorder="1" applyAlignment="1" applyProtection="1">
      <alignment horizontal="center" vertical="center"/>
      <protection hidden="1"/>
    </xf>
    <xf numFmtId="9" fontId="12" fillId="11" borderId="88" xfId="10" applyNumberFormat="1" applyFont="1" applyFill="1" applyBorder="1" applyAlignment="1" applyProtection="1">
      <alignment horizontal="center" vertical="center" wrapText="1"/>
      <protection hidden="1"/>
    </xf>
    <xf numFmtId="9" fontId="12" fillId="11" borderId="85" xfId="10" applyNumberFormat="1" applyFont="1" applyFill="1" applyBorder="1" applyAlignment="1" applyProtection="1">
      <alignment horizontal="center" vertical="center" wrapText="1"/>
      <protection hidden="1"/>
    </xf>
    <xf numFmtId="199" fontId="12" fillId="0" borderId="51" xfId="3" applyNumberFormat="1" applyFont="1" applyFill="1" applyBorder="1" applyAlignment="1" applyProtection="1">
      <alignment horizontal="center" vertical="center"/>
      <protection hidden="1"/>
    </xf>
    <xf numFmtId="199" fontId="12" fillId="0" borderId="53" xfId="3" applyNumberFormat="1" applyFont="1" applyFill="1" applyBorder="1" applyAlignment="1" applyProtection="1">
      <alignment horizontal="center" vertical="center"/>
      <protection hidden="1"/>
    </xf>
    <xf numFmtId="0" fontId="12" fillId="0" borderId="51" xfId="10" quotePrefix="1" applyFont="1" applyFill="1" applyBorder="1" applyAlignment="1" applyProtection="1">
      <alignment horizontal="left" vertical="center" indent="2"/>
      <protection hidden="1"/>
    </xf>
    <xf numFmtId="0" fontId="12" fillId="0" borderId="53" xfId="10" quotePrefix="1" applyFont="1" applyFill="1" applyBorder="1" applyAlignment="1" applyProtection="1">
      <alignment horizontal="left" vertical="center" indent="2"/>
      <protection hidden="1"/>
    </xf>
    <xf numFmtId="9" fontId="12" fillId="0" borderId="51" xfId="7" applyFont="1" applyFill="1" applyBorder="1" applyAlignment="1">
      <alignment horizontal="center" vertical="center"/>
    </xf>
    <xf numFmtId="9" fontId="12" fillId="0" borderId="11" xfId="7" applyFont="1" applyFill="1" applyBorder="1" applyAlignment="1">
      <alignment horizontal="center" vertical="center"/>
    </xf>
    <xf numFmtId="9" fontId="12" fillId="0" borderId="53" xfId="7" applyFont="1" applyFill="1" applyBorder="1" applyAlignment="1">
      <alignment horizontal="center" vertical="center"/>
    </xf>
    <xf numFmtId="9" fontId="12" fillId="11" borderId="128" xfId="10" applyNumberFormat="1" applyFont="1" applyFill="1" applyBorder="1" applyAlignment="1" applyProtection="1">
      <alignment horizontal="center" vertical="center" wrapText="1"/>
      <protection hidden="1"/>
    </xf>
    <xf numFmtId="9" fontId="12" fillId="11" borderId="124" xfId="10" applyNumberFormat="1" applyFont="1" applyFill="1" applyBorder="1" applyAlignment="1" applyProtection="1">
      <alignment horizontal="center" vertical="center" wrapText="1"/>
      <protection hidden="1"/>
    </xf>
    <xf numFmtId="200" fontId="12" fillId="0" borderId="32" xfId="14" applyNumberFormat="1" applyFont="1" applyBorder="1" applyAlignment="1" applyProtection="1">
      <alignment horizontal="center" vertical="center"/>
      <protection hidden="1"/>
    </xf>
    <xf numFmtId="200" fontId="12" fillId="0" borderId="57" xfId="14" applyNumberFormat="1" applyFont="1" applyBorder="1" applyAlignment="1" applyProtection="1">
      <alignment horizontal="center" vertical="center"/>
      <protection hidden="1"/>
    </xf>
    <xf numFmtId="0" fontId="12" fillId="0" borderId="32" xfId="10" quotePrefix="1" applyFont="1" applyFill="1" applyBorder="1" applyAlignment="1" applyProtection="1">
      <alignment horizontal="left" vertical="center" indent="2"/>
      <protection hidden="1"/>
    </xf>
    <xf numFmtId="0" fontId="12" fillId="0" borderId="57" xfId="10" quotePrefix="1" applyFont="1" applyFill="1" applyBorder="1" applyAlignment="1" applyProtection="1">
      <alignment horizontal="left" vertical="center" indent="2"/>
      <protection hidden="1"/>
    </xf>
    <xf numFmtId="0" fontId="15" fillId="0" borderId="0" xfId="10" applyFont="1" applyFill="1" applyBorder="1" applyAlignment="1" applyProtection="1">
      <alignment horizontal="center" vertical="top"/>
      <protection hidden="1"/>
    </xf>
    <xf numFmtId="197" fontId="31" fillId="0" borderId="36" xfId="10" applyNumberFormat="1" applyFont="1" applyFill="1" applyBorder="1" applyAlignment="1" applyProtection="1">
      <alignment horizontal="center" vertical="center" wrapText="1"/>
      <protection hidden="1"/>
    </xf>
    <xf numFmtId="197" fontId="31" fillId="0" borderId="46" xfId="10" applyNumberFormat="1" applyFont="1" applyFill="1" applyBorder="1" applyAlignment="1" applyProtection="1">
      <alignment horizontal="center" vertical="center"/>
      <protection hidden="1"/>
    </xf>
    <xf numFmtId="0" fontId="31" fillId="0" borderId="25" xfId="10" applyFont="1" applyFill="1" applyBorder="1" applyAlignment="1" applyProtection="1">
      <alignment horizontal="center" vertical="center"/>
      <protection hidden="1"/>
    </xf>
    <xf numFmtId="0" fontId="31" fillId="0" borderId="111" xfId="10" applyFont="1" applyFill="1" applyBorder="1" applyAlignment="1" applyProtection="1">
      <alignment horizontal="center" vertical="center"/>
      <protection hidden="1"/>
    </xf>
    <xf numFmtId="0" fontId="31" fillId="0" borderId="124" xfId="10" applyFont="1" applyFill="1" applyBorder="1" applyAlignment="1" applyProtection="1">
      <alignment horizontal="center" vertical="center"/>
      <protection hidden="1"/>
    </xf>
    <xf numFmtId="0" fontId="31" fillId="0" borderId="111" xfId="10" applyFont="1" applyFill="1" applyBorder="1" applyAlignment="1" applyProtection="1">
      <alignment horizontal="center" vertical="center" shrinkToFit="1"/>
      <protection hidden="1"/>
    </xf>
    <xf numFmtId="0" fontId="31" fillId="0" borderId="39" xfId="10" applyFont="1" applyFill="1" applyBorder="1" applyAlignment="1" applyProtection="1">
      <alignment horizontal="center" vertical="center"/>
      <protection hidden="1"/>
    </xf>
    <xf numFmtId="0" fontId="31" fillId="0" borderId="47" xfId="10" applyFont="1" applyFill="1" applyBorder="1" applyAlignment="1" applyProtection="1">
      <alignment horizontal="center" vertical="center"/>
      <protection hidden="1"/>
    </xf>
    <xf numFmtId="0" fontId="44" fillId="0" borderId="83" xfId="3" applyFont="1" applyFill="1" applyBorder="1" applyAlignment="1">
      <alignment horizontal="center" vertical="center" wrapText="1"/>
    </xf>
    <xf numFmtId="0" fontId="44" fillId="0" borderId="125" xfId="3" applyFont="1" applyFill="1" applyBorder="1" applyAlignment="1">
      <alignment horizontal="center" vertical="center" wrapText="1"/>
    </xf>
    <xf numFmtId="0" fontId="31" fillId="0" borderId="31" xfId="10" applyFont="1" applyFill="1" applyBorder="1" applyAlignment="1" applyProtection="1">
      <alignment horizontal="center" vertical="center"/>
      <protection hidden="1"/>
    </xf>
    <xf numFmtId="0" fontId="31" fillId="0" borderId="108" xfId="3" applyFont="1" applyFill="1" applyBorder="1" applyAlignment="1">
      <alignment horizontal="center" vertical="center"/>
    </xf>
    <xf numFmtId="0" fontId="31" fillId="0" borderId="31" xfId="3" applyFont="1" applyFill="1" applyBorder="1" applyAlignment="1">
      <alignment horizontal="center" vertical="center"/>
    </xf>
    <xf numFmtId="0" fontId="31" fillId="0" borderId="118" xfId="3" applyFont="1" applyFill="1" applyBorder="1" applyAlignment="1">
      <alignment horizontal="center" vertical="center"/>
    </xf>
    <xf numFmtId="0" fontId="31" fillId="0" borderId="114" xfId="3" applyFont="1" applyFill="1" applyBorder="1" applyAlignment="1">
      <alignment horizontal="center" vertical="center"/>
    </xf>
    <xf numFmtId="0" fontId="12" fillId="0" borderId="47" xfId="10" applyFont="1" applyFill="1" applyBorder="1" applyAlignment="1" applyProtection="1">
      <alignment horizontal="center" vertical="center" textRotation="255"/>
      <protection hidden="1"/>
    </xf>
    <xf numFmtId="273" fontId="32" fillId="0" borderId="51" xfId="3" applyNumberFormat="1" applyFont="1" applyFill="1" applyBorder="1" applyAlignment="1">
      <alignment horizontal="center" vertical="center"/>
    </xf>
    <xf numFmtId="273" fontId="32" fillId="0" borderId="53" xfId="3" applyNumberFormat="1" applyFont="1" applyFill="1" applyBorder="1" applyAlignment="1">
      <alignment horizontal="center" vertical="center"/>
    </xf>
    <xf numFmtId="272" fontId="12" fillId="0" borderId="87" xfId="3" applyNumberFormat="1" applyFont="1" applyFill="1" applyBorder="1" applyAlignment="1">
      <alignment horizontal="center" vertical="center"/>
    </xf>
    <xf numFmtId="272" fontId="12" fillId="0" borderId="48" xfId="3" applyNumberFormat="1" applyFont="1" applyFill="1" applyBorder="1" applyAlignment="1">
      <alignment horizontal="center" vertical="center"/>
    </xf>
    <xf numFmtId="0" fontId="12" fillId="0" borderId="87" xfId="3" applyFont="1" applyFill="1" applyBorder="1" applyAlignment="1">
      <alignment horizontal="center" vertical="center"/>
    </xf>
    <xf numFmtId="0" fontId="12" fillId="0" borderId="48" xfId="3" applyFont="1" applyFill="1" applyBorder="1" applyAlignment="1">
      <alignment horizontal="center" vertical="center"/>
    </xf>
    <xf numFmtId="0" fontId="12" fillId="0" borderId="116" xfId="3" applyFont="1" applyFill="1" applyBorder="1" applyAlignment="1">
      <alignment horizontal="center" vertical="center"/>
    </xf>
    <xf numFmtId="0" fontId="12" fillId="0" borderId="117" xfId="3" applyFont="1" applyFill="1" applyBorder="1" applyAlignment="1">
      <alignment horizontal="center" vertical="center"/>
    </xf>
    <xf numFmtId="0" fontId="31" fillId="0" borderId="107" xfId="10" applyFont="1" applyFill="1" applyBorder="1" applyAlignment="1" applyProtection="1">
      <alignment horizontal="center" vertical="center" textRotation="255" wrapText="1"/>
      <protection hidden="1"/>
    </xf>
    <xf numFmtId="0" fontId="31" fillId="0" borderId="47" xfId="10" applyFont="1" applyFill="1" applyBorder="1" applyAlignment="1" applyProtection="1">
      <alignment horizontal="center" vertical="center" textRotation="255" wrapText="1"/>
      <protection hidden="1"/>
    </xf>
    <xf numFmtId="0" fontId="31" fillId="0" borderId="106" xfId="10" applyFont="1" applyFill="1" applyBorder="1" applyAlignment="1" applyProtection="1">
      <alignment horizontal="center" vertical="center" textRotation="255" wrapText="1"/>
      <protection hidden="1"/>
    </xf>
    <xf numFmtId="179" fontId="36" fillId="0" borderId="34" xfId="58176" applyNumberFormat="1" applyFont="1" applyBorder="1" applyAlignment="1">
      <alignment horizontal="center" vertical="center"/>
    </xf>
    <xf numFmtId="179" fontId="36" fillId="0" borderId="14" xfId="58176" applyNumberFormat="1" applyFont="1" applyBorder="1" applyAlignment="1">
      <alignment horizontal="center" vertical="center"/>
    </xf>
    <xf numFmtId="179" fontId="36" fillId="0" borderId="90" xfId="58176" applyNumberFormat="1" applyFont="1" applyBorder="1" applyAlignment="1">
      <alignment horizontal="center" vertical="center"/>
    </xf>
    <xf numFmtId="179" fontId="36" fillId="0" borderId="68" xfId="58176" applyNumberFormat="1" applyFont="1" applyBorder="1" applyAlignment="1">
      <alignment horizontal="center" vertical="center"/>
    </xf>
    <xf numFmtId="0" fontId="36" fillId="0" borderId="91" xfId="0" applyFont="1" applyBorder="1" applyAlignment="1">
      <alignment horizontal="center" vertical="center" wrapText="1"/>
    </xf>
    <xf numFmtId="0" fontId="36" fillId="0" borderId="33" xfId="0" applyFont="1" applyBorder="1" applyAlignment="1">
      <alignment horizontal="center" vertical="center"/>
    </xf>
    <xf numFmtId="0" fontId="36" fillId="0" borderId="55" xfId="0" applyFont="1" applyBorder="1" applyAlignment="1">
      <alignment horizontal="center" vertical="center"/>
    </xf>
    <xf numFmtId="0" fontId="36" fillId="0" borderId="65" xfId="0" applyFont="1" applyBorder="1" applyAlignment="1">
      <alignment horizontal="center" vertical="center"/>
    </xf>
    <xf numFmtId="0" fontId="36" fillId="0" borderId="33" xfId="0" applyFont="1" applyBorder="1" applyAlignment="1">
      <alignment horizontal="center" vertical="center" wrapText="1"/>
    </xf>
    <xf numFmtId="0" fontId="36" fillId="0" borderId="90" xfId="0" applyFont="1" applyBorder="1" applyAlignment="1">
      <alignment horizontal="center" vertical="center"/>
    </xf>
    <xf numFmtId="0" fontId="36" fillId="0" borderId="14" xfId="0" applyFont="1" applyBorder="1" applyAlignment="1">
      <alignment horizontal="center" vertical="center"/>
    </xf>
    <xf numFmtId="0" fontId="36" fillId="0" borderId="34" xfId="0" applyFont="1" applyBorder="1" applyAlignment="1">
      <alignment horizontal="center" vertical="center"/>
    </xf>
    <xf numFmtId="0" fontId="36" fillId="39" borderId="27" xfId="0" applyFont="1" applyFill="1" applyBorder="1" applyAlignment="1">
      <alignment horizontal="center" vertical="center"/>
    </xf>
    <xf numFmtId="0" fontId="36" fillId="39" borderId="18" xfId="0" applyFont="1" applyFill="1" applyBorder="1" applyAlignment="1">
      <alignment horizontal="center" vertical="center"/>
    </xf>
    <xf numFmtId="0" fontId="36" fillId="0" borderId="68" xfId="0" applyFont="1" applyBorder="1" applyAlignment="1">
      <alignment horizontal="center" vertical="center"/>
    </xf>
    <xf numFmtId="0" fontId="36" fillId="0" borderId="67" xfId="0" applyFont="1" applyBorder="1" applyAlignment="1">
      <alignment horizontal="center" vertical="center"/>
    </xf>
    <xf numFmtId="0" fontId="36" fillId="0" borderId="67" xfId="0" applyFont="1" applyBorder="1" applyAlignment="1">
      <alignment horizontal="center" vertical="center" wrapText="1"/>
    </xf>
    <xf numFmtId="0" fontId="36" fillId="0" borderId="9" xfId="0" applyFont="1" applyBorder="1" applyAlignment="1">
      <alignment horizontal="center" vertical="center"/>
    </xf>
    <xf numFmtId="0" fontId="36" fillId="0" borderId="12" xfId="0" applyFont="1" applyBorder="1" applyAlignment="1">
      <alignment horizontal="center" vertical="center"/>
    </xf>
    <xf numFmtId="0" fontId="36" fillId="0" borderId="20" xfId="0" applyFont="1" applyBorder="1" applyAlignment="1">
      <alignment horizontal="center" vertical="center"/>
    </xf>
    <xf numFmtId="0" fontId="36" fillId="0" borderId="27" xfId="0" applyFont="1" applyBorder="1" applyAlignment="1">
      <alignment horizontal="center" vertical="center"/>
    </xf>
    <xf numFmtId="0" fontId="15" fillId="0" borderId="0" xfId="58952" applyFont="1" applyAlignment="1">
      <alignment horizontal="center" vertical="top"/>
    </xf>
    <xf numFmtId="0" fontId="36" fillId="0" borderId="9" xfId="0" applyFont="1" applyBorder="1" applyAlignment="1">
      <alignment horizontal="center" vertical="center" wrapText="1"/>
    </xf>
    <xf numFmtId="0" fontId="200" fillId="0" borderId="121" xfId="4" applyFont="1" applyBorder="1" applyAlignment="1">
      <alignment horizontal="center"/>
    </xf>
    <xf numFmtId="0" fontId="200" fillId="0" borderId="0" xfId="4" applyFont="1" applyBorder="1" applyAlignment="1">
      <alignment horizontal="center"/>
    </xf>
    <xf numFmtId="0" fontId="200" fillId="0" borderId="93" xfId="4" applyFont="1" applyBorder="1" applyAlignment="1">
      <alignment horizontal="center"/>
    </xf>
    <xf numFmtId="0" fontId="17" fillId="0" borderId="119" xfId="4" applyFont="1" applyBorder="1" applyAlignment="1">
      <alignment horizontal="center" vertical="center"/>
    </xf>
    <xf numFmtId="0" fontId="17" fillId="0" borderId="89" xfId="4" applyFont="1" applyBorder="1" applyAlignment="1">
      <alignment horizontal="center" vertical="center"/>
    </xf>
    <xf numFmtId="0" fontId="17" fillId="0" borderId="120" xfId="4" applyFont="1" applyBorder="1" applyAlignment="1">
      <alignment horizontal="center" vertical="center"/>
    </xf>
  </cellXfs>
  <cellStyles count="58953">
    <cellStyle name="_x0014_" xfId="16" xr:uid="{00000000-0005-0000-0000-000000000000}"/>
    <cellStyle name="' '" xfId="17" xr:uid="{00000000-0005-0000-0000-000001000000}"/>
    <cellStyle name="          _x000d__x000a_386grabber=vga.3gr_x000d__x000a_" xfId="18" xr:uid="{00000000-0005-0000-0000-000002000000}"/>
    <cellStyle name="#" xfId="19" xr:uid="{00000000-0005-0000-0000-000003000000}"/>
    <cellStyle name="#,##0" xfId="20" xr:uid="{00000000-0005-0000-0000-000004000000}"/>
    <cellStyle name="#,##0.0" xfId="21" xr:uid="{00000000-0005-0000-0000-000005000000}"/>
    <cellStyle name="#,##0.00" xfId="22" xr:uid="{00000000-0005-0000-0000-000006000000}"/>
    <cellStyle name="#,##0.000" xfId="23" xr:uid="{00000000-0005-0000-0000-000007000000}"/>
    <cellStyle name="#,##0_154TL" xfId="24" xr:uid="{00000000-0005-0000-0000-000008000000}"/>
    <cellStyle name="$" xfId="25" xr:uid="{00000000-0005-0000-0000-000009000000}"/>
    <cellStyle name="$_db진흥" xfId="28" xr:uid="{00000000-0005-0000-0000-00000A000000}"/>
    <cellStyle name="$_db진흥 2" xfId="58177" xr:uid="{00000000-0005-0000-0000-00000B000000}"/>
    <cellStyle name="$_SE40" xfId="29" xr:uid="{00000000-0005-0000-0000-00000C000000}"/>
    <cellStyle name="$_견적2" xfId="26" xr:uid="{00000000-0005-0000-0000-00000D000000}"/>
    <cellStyle name="$_견적2 2" xfId="58178" xr:uid="{00000000-0005-0000-0000-00000E000000}"/>
    <cellStyle name="$_기아" xfId="27" xr:uid="{00000000-0005-0000-0000-00000F000000}"/>
    <cellStyle name="(##.00)" xfId="15" xr:uid="{00000000-0005-0000-0000-000010000000}"/>
    <cellStyle name="(1)" xfId="30" xr:uid="{00000000-0005-0000-0000-000011000000}"/>
    <cellStyle name="?? [0]_m.7.2" xfId="31" xr:uid="{00000000-0005-0000-0000-000012000000}"/>
    <cellStyle name="??&amp;O?&amp;H?_x0008__x000f__x0007_?_x0007__x0001__x0001_" xfId="32" xr:uid="{00000000-0005-0000-0000-000013000000}"/>
    <cellStyle name="??&amp;O?&amp;H?_x0008_??_x0007__x0001__x0001_" xfId="33" xr:uid="{00000000-0005-0000-0000-000014000000}"/>
    <cellStyle name="???­ [0]_INQUIRY ¿?¾÷?ß?ø " xfId="34" xr:uid="{00000000-0005-0000-0000-000015000000}"/>
    <cellStyle name="???­_INQUIRY ¿?¾÷?ß?ø " xfId="35" xr:uid="{00000000-0005-0000-0000-000016000000}"/>
    <cellStyle name="???Ø_??°???(2¿?) " xfId="36" xr:uid="{00000000-0005-0000-0000-000017000000}"/>
    <cellStyle name="??_m.7.2.7.3" xfId="37" xr:uid="{00000000-0005-0000-0000-000018000000}"/>
    <cellStyle name="?Þ¸¶ [0]_INQUIRY ¿?¾÷?ß?ø " xfId="38" xr:uid="{00000000-0005-0000-0000-000019000000}"/>
    <cellStyle name="?Þ¸¶_INQUIRY ¿?¾÷?ß?ø " xfId="39" xr:uid="{00000000-0005-0000-0000-00001A000000}"/>
    <cellStyle name="?W?_laroux" xfId="40" xr:uid="{00000000-0005-0000-0000-00001B000000}"/>
    <cellStyle name="_00.시공변경2차(토목)" xfId="41" xr:uid="{00000000-0005-0000-0000-00001C000000}"/>
    <cellStyle name="_004수량산출서" xfId="42" xr:uid="{00000000-0005-0000-0000-00001D000000}"/>
    <cellStyle name="_03.상우-서당간 연결도로 포장공" xfId="43" xr:uid="{00000000-0005-0000-0000-00001E000000}"/>
    <cellStyle name="_03.톤백" xfId="44" xr:uid="{00000000-0005-0000-0000-00001F000000}"/>
    <cellStyle name="_03하반기공종단가" xfId="45" xr:uid="{00000000-0005-0000-0000-000020000000}"/>
    <cellStyle name="_04.구조물공" xfId="46" xr:uid="{00000000-0005-0000-0000-000021000000}"/>
    <cellStyle name="_04.도로포장 공사비" xfId="47" xr:uid="{00000000-0005-0000-0000-000022000000}"/>
    <cellStyle name="_04.상우-서당간 연결도로 부대공" xfId="48" xr:uid="{00000000-0005-0000-0000-000023000000}"/>
    <cellStyle name="_05.하상보호공" xfId="49" xr:uid="{00000000-0005-0000-0000-000024000000}"/>
    <cellStyle name="_0518  해외전기(4월말 손익 분석)" xfId="50" xr:uid="{00000000-0005-0000-0000-000025000000}"/>
    <cellStyle name="_05년 상반기 공종단가" xfId="51" xr:uid="{00000000-0005-0000-0000-000026000000}"/>
    <cellStyle name="_05상반부표및공종" xfId="52" xr:uid="{00000000-0005-0000-0000-000027000000}"/>
    <cellStyle name="_0718 손익계산서 - 해외전기" xfId="53" xr:uid="{00000000-0005-0000-0000-000028000000}"/>
    <cellStyle name="_1020 확대간부 회의 Highlight현황(9월분 총괄)" xfId="54" xr:uid="{00000000-0005-0000-0000-000029000000}"/>
    <cellStyle name="_110" xfId="55" xr:uid="{00000000-0005-0000-0000-00002A000000}"/>
    <cellStyle name="_1117 확대간부회의자료(총괄)" xfId="56" xr:uid="{00000000-0005-0000-0000-00002B000000}"/>
    <cellStyle name="_1222 중점관리  3개현장" xfId="57" xr:uid="{00000000-0005-0000-0000-00002C000000}"/>
    <cellStyle name="_145호 세월교 교량공사" xfId="58" xr:uid="{00000000-0005-0000-0000-00002D000000}"/>
    <cellStyle name="_154kV 신포상부내역서(설계변경)" xfId="61" xr:uid="{00000000-0005-0000-0000-00002E000000}"/>
    <cellStyle name="_154kV신포원설계서" xfId="62" xr:uid="{00000000-0005-0000-0000-00002F000000}"/>
    <cellStyle name="_154kV포항설계변경3" xfId="63" xr:uid="{00000000-0005-0000-0000-000030000000}"/>
    <cellStyle name="_154남사분기건설공사(수정분)" xfId="59" xr:uid="{00000000-0005-0000-0000-000031000000}"/>
    <cellStyle name="_154남사분기건설공사(채)" xfId="60" xr:uid="{00000000-0005-0000-0000-000032000000}"/>
    <cellStyle name="_1차 설계변경내역서(토목분)" xfId="64" xr:uid="{00000000-0005-0000-0000-000033000000}"/>
    <cellStyle name="_1회설계변경(북전주)" xfId="65" xr:uid="{00000000-0005-0000-0000-000034000000}"/>
    <cellStyle name="_1회설변(최종분2)-토사복토자료" xfId="66" xr:uid="{00000000-0005-0000-0000-000035000000}"/>
    <cellStyle name="_2002년5월말 손익(2002.6.12)" xfId="67" xr:uid="{00000000-0005-0000-0000-000036000000}"/>
    <cellStyle name="_2002년6월말손익(2002.7.18)" xfId="68" xr:uid="{00000000-0005-0000-0000-000037000000}"/>
    <cellStyle name="_2003 2004 활선애자청소 실적(1)" xfId="69" xr:uid="{00000000-0005-0000-0000-000038000000}"/>
    <cellStyle name="_2003 활선작업물량(0115시행품의붙임)" xfId="70" xr:uid="{00000000-0005-0000-0000-000039000000}"/>
    <cellStyle name="_2003 활선작업물량(물량재조정0203)" xfId="71" xr:uid="{00000000-0005-0000-0000-00003A000000}"/>
    <cellStyle name="_2003년 수목벌채 설계" xfId="72" xr:uid="{00000000-0005-0000-0000-00003B000000}"/>
    <cellStyle name="_2004 활선작업계획" xfId="73" xr:uid="{00000000-0005-0000-0000-00003C000000}"/>
    <cellStyle name="_20040309 상반기 신마산기초보강(품의분)" xfId="74" xr:uid="{00000000-0005-0000-0000-00003D000000}"/>
    <cellStyle name="_20040506 하반기 신마산기초보강 15기" xfId="75" xr:uid="{00000000-0005-0000-0000-00003E000000}"/>
    <cellStyle name="_2004협력업체설계자료" xfId="76" xr:uid="{00000000-0005-0000-0000-00003F000000}"/>
    <cellStyle name="_2005 활선작업계획(안)" xfId="77" xr:uid="{00000000-0005-0000-0000-000040000000}"/>
    <cellStyle name="_2-4.상반기실적부문별요약" xfId="78" xr:uid="{00000000-0005-0000-0000-000041000000}"/>
    <cellStyle name="_2-4.상반기실적부문별요약(표지및목차포함)" xfId="79" xr:uid="{00000000-0005-0000-0000-000042000000}"/>
    <cellStyle name="_2-4.상반기실적부문별요약(표지및목차포함)_1" xfId="80" xr:uid="{00000000-0005-0000-0000-000043000000}"/>
    <cellStyle name="_2-4.상반기실적부문별요약_1" xfId="81" xr:uid="{00000000-0005-0000-0000-000044000000}"/>
    <cellStyle name="_4월말 손익(2002.5.15)" xfId="82" xr:uid="{00000000-0005-0000-0000-000045000000}"/>
    <cellStyle name="_5.오서" xfId="83" xr:uid="{00000000-0005-0000-0000-000046000000}"/>
    <cellStyle name="_5옹벽공" xfId="84" xr:uid="{00000000-0005-0000-0000-000047000000}"/>
    <cellStyle name="_5옹벽공_(준공)평택수량0727" xfId="85" xr:uid="{00000000-0005-0000-0000-000048000000}"/>
    <cellStyle name="_5옹벽공_평택수량0727" xfId="86" xr:uid="{00000000-0005-0000-0000-000049000000}"/>
    <cellStyle name="_91울진3공구내역(0.75)" xfId="87" xr:uid="{00000000-0005-0000-0000-00004A000000}"/>
    <cellStyle name="_'99상반기경영개선활동결과(게시용)" xfId="88" xr:uid="{00000000-0005-0000-0000-00004B000000}"/>
    <cellStyle name="_Book1" xfId="1162" xr:uid="{00000000-0005-0000-0000-00004C000000}"/>
    <cellStyle name="_Book1 2" xfId="58179" xr:uid="{00000000-0005-0000-0000-00004D000000}"/>
    <cellStyle name="_Book2" xfId="1163" xr:uid="{00000000-0005-0000-0000-00004E000000}"/>
    <cellStyle name="_Book2_(준공)평택수량0727" xfId="1164" xr:uid="{00000000-0005-0000-0000-00004F000000}"/>
    <cellStyle name="_Book2_평택수량0727" xfId="1165" xr:uid="{00000000-0005-0000-0000-000050000000}"/>
    <cellStyle name="_Book8" xfId="1166" xr:uid="{00000000-0005-0000-0000-000051000000}"/>
    <cellStyle name="_SEBJ 공사현황(A4)" xfId="1167" xr:uid="{00000000-0005-0000-0000-000052000000}"/>
    <cellStyle name="_THP관설치" xfId="1168" xr:uid="{00000000-0005-0000-0000-000053000000}"/>
    <cellStyle name="_THP관설치_두릉1제 수량산출서" xfId="1169" xr:uid="{00000000-0005-0000-0000-000054000000}"/>
    <cellStyle name="_THP관설치_인계1공구 수량산출" xfId="1170" xr:uid="{00000000-0005-0000-0000-000055000000}"/>
    <cellStyle name="_THP관설치_총자재집계표" xfId="1171" xr:uid="{00000000-0005-0000-0000-000056000000}"/>
    <cellStyle name="_가양-화곡내역(일위대가)" xfId="89" xr:uid="{00000000-0005-0000-0000-000057000000}"/>
    <cellStyle name="_가양-화곡내역(일위대가)_(준공)평택수량0727" xfId="90" xr:uid="{00000000-0005-0000-0000-000058000000}"/>
    <cellStyle name="_가양-화곡내역(일위대가)_5옹벽공" xfId="91" xr:uid="{00000000-0005-0000-0000-000059000000}"/>
    <cellStyle name="_가양-화곡내역(일위대가)_5옹벽공_(준공)평택수량0727" xfId="92" xr:uid="{00000000-0005-0000-0000-00005A000000}"/>
    <cellStyle name="_가양-화곡내역(일위대가)_5옹벽공_평택수량0727" xfId="93" xr:uid="{00000000-0005-0000-0000-00005B000000}"/>
    <cellStyle name="_가양-화곡내역(일위대가)_가양-화곡내역(토형100M)" xfId="94" xr:uid="{00000000-0005-0000-0000-00005C000000}"/>
    <cellStyle name="_가양-화곡내역(일위대가)_가양-화곡내역(토형100M)_(준공)평택수량0727" xfId="95" xr:uid="{00000000-0005-0000-0000-00005D000000}"/>
    <cellStyle name="_가양-화곡내역(일위대가)_가양-화곡내역(토형100M)_5옹벽공" xfId="96" xr:uid="{00000000-0005-0000-0000-00005E000000}"/>
    <cellStyle name="_가양-화곡내역(일위대가)_가양-화곡내역(토형100M)_5옹벽공_(준공)평택수량0727" xfId="97" xr:uid="{00000000-0005-0000-0000-00005F000000}"/>
    <cellStyle name="_가양-화곡내역(일위대가)_가양-화곡내역(토형100M)_5옹벽공_평택수량0727" xfId="98" xr:uid="{00000000-0005-0000-0000-000060000000}"/>
    <cellStyle name="_가양-화곡내역(일위대가)_가양-화곡내역(토형100M)_수량산출" xfId="99" xr:uid="{00000000-0005-0000-0000-000061000000}"/>
    <cellStyle name="_가양-화곡내역(일위대가)_가양-화곡내역(토형100M)_수량산출_(준공)평택수량0727" xfId="100" xr:uid="{00000000-0005-0000-0000-000062000000}"/>
    <cellStyle name="_가양-화곡내역(일위대가)_가양-화곡내역(토형100M)_수량산출_5옹벽공" xfId="101" xr:uid="{00000000-0005-0000-0000-000063000000}"/>
    <cellStyle name="_가양-화곡내역(일위대가)_가양-화곡내역(토형100M)_수량산출_5옹벽공_(준공)평택수량0727" xfId="102" xr:uid="{00000000-0005-0000-0000-000064000000}"/>
    <cellStyle name="_가양-화곡내역(일위대가)_가양-화곡내역(토형100M)_수량산출_5옹벽공_평택수량0727" xfId="103" xr:uid="{00000000-0005-0000-0000-000065000000}"/>
    <cellStyle name="_가양-화곡내역(일위대가)_가양-화곡내역(토형100M)_수량산출_옹벽공" xfId="104" xr:uid="{00000000-0005-0000-0000-000066000000}"/>
    <cellStyle name="_가양-화곡내역(일위대가)_가양-화곡내역(토형100M)_수량산출_옹벽공_(준공)평택수량0727" xfId="105" xr:uid="{00000000-0005-0000-0000-000067000000}"/>
    <cellStyle name="_가양-화곡내역(일위대가)_가양-화곡내역(토형100M)_수량산출_옹벽공_평택수량0727" xfId="106" xr:uid="{00000000-0005-0000-0000-000068000000}"/>
    <cellStyle name="_가양-화곡내역(일위대가)_가양-화곡내역(토형100M)_수량산출_옹벽수량" xfId="107" xr:uid="{00000000-0005-0000-0000-000069000000}"/>
    <cellStyle name="_가양-화곡내역(일위대가)_가양-화곡내역(토형100M)_수량산출_옹벽수량_(준공)평택수량0727" xfId="108" xr:uid="{00000000-0005-0000-0000-00006A000000}"/>
    <cellStyle name="_가양-화곡내역(일위대가)_가양-화곡내역(토형100M)_수량산출_옹벽수량_평택수량0727" xfId="109" xr:uid="{00000000-0005-0000-0000-00006B000000}"/>
    <cellStyle name="_가양-화곡내역(일위대가)_가양-화곡내역(토형100M)_수량산출_평택수량0727" xfId="110" xr:uid="{00000000-0005-0000-0000-00006C000000}"/>
    <cellStyle name="_가양-화곡내역(일위대가)_가양-화곡내역(토형100M)_옹벽공" xfId="111" xr:uid="{00000000-0005-0000-0000-00006D000000}"/>
    <cellStyle name="_가양-화곡내역(일위대가)_가양-화곡내역(토형100M)_옹벽공_(준공)평택수량0727" xfId="112" xr:uid="{00000000-0005-0000-0000-00006E000000}"/>
    <cellStyle name="_가양-화곡내역(일위대가)_가양-화곡내역(토형100M)_옹벽공_평택수량0727" xfId="113" xr:uid="{00000000-0005-0000-0000-00006F000000}"/>
    <cellStyle name="_가양-화곡내역(일위대가)_가양-화곡내역(토형100M)_옹벽수량" xfId="114" xr:uid="{00000000-0005-0000-0000-000070000000}"/>
    <cellStyle name="_가양-화곡내역(일위대가)_가양-화곡내역(토형100M)_옹벽수량_(준공)평택수량0727" xfId="115" xr:uid="{00000000-0005-0000-0000-000071000000}"/>
    <cellStyle name="_가양-화곡내역(일위대가)_가양-화곡내역(토형100M)_옹벽수량_평택수량0727" xfId="116" xr:uid="{00000000-0005-0000-0000-000072000000}"/>
    <cellStyle name="_가양-화곡내역(일위대가)_가양-화곡내역(토형100M)_평택수량0727" xfId="117" xr:uid="{00000000-0005-0000-0000-000073000000}"/>
    <cellStyle name="_가양-화곡내역(일위대가)_옹벽공" xfId="118" xr:uid="{00000000-0005-0000-0000-000074000000}"/>
    <cellStyle name="_가양-화곡내역(일위대가)_옹벽공_(준공)평택수량0727" xfId="119" xr:uid="{00000000-0005-0000-0000-000075000000}"/>
    <cellStyle name="_가양-화곡내역(일위대가)_옹벽공_평택수량0727" xfId="120" xr:uid="{00000000-0005-0000-0000-000076000000}"/>
    <cellStyle name="_가양-화곡내역(일위대가)_옹벽수량" xfId="121" xr:uid="{00000000-0005-0000-0000-000077000000}"/>
    <cellStyle name="_가양-화곡내역(일위대가)_옹벽수량_(준공)평택수량0727" xfId="122" xr:uid="{00000000-0005-0000-0000-000078000000}"/>
    <cellStyle name="_가양-화곡내역(일위대가)_옹벽수량_평택수량0727" xfId="123" xr:uid="{00000000-0005-0000-0000-000079000000}"/>
    <cellStyle name="_가양-화곡내역(일위대가)_평택수량0727" xfId="124" xr:uid="{00000000-0005-0000-0000-00007A000000}"/>
    <cellStyle name="_가양-화곡내역(토형100M)" xfId="125" xr:uid="{00000000-0005-0000-0000-00007B000000}"/>
    <cellStyle name="_가양-화곡내역(토형100M)_(준공)평택수량0727" xfId="126" xr:uid="{00000000-0005-0000-0000-00007C000000}"/>
    <cellStyle name="_가양-화곡내역(토형100M)_5옹벽공" xfId="127" xr:uid="{00000000-0005-0000-0000-00007D000000}"/>
    <cellStyle name="_가양-화곡내역(토형100M)_5옹벽공_(준공)평택수량0727" xfId="128" xr:uid="{00000000-0005-0000-0000-00007E000000}"/>
    <cellStyle name="_가양-화곡내역(토형100M)_5옹벽공_평택수량0727" xfId="129" xr:uid="{00000000-0005-0000-0000-00007F000000}"/>
    <cellStyle name="_가양-화곡내역(토형100M)_수량산출" xfId="130" xr:uid="{00000000-0005-0000-0000-000080000000}"/>
    <cellStyle name="_가양-화곡내역(토형100M)_수량산출_(준공)평택수량0727" xfId="131" xr:uid="{00000000-0005-0000-0000-000081000000}"/>
    <cellStyle name="_가양-화곡내역(토형100M)_수량산출_5옹벽공" xfId="132" xr:uid="{00000000-0005-0000-0000-000082000000}"/>
    <cellStyle name="_가양-화곡내역(토형100M)_수량산출_5옹벽공_(준공)평택수량0727" xfId="133" xr:uid="{00000000-0005-0000-0000-000083000000}"/>
    <cellStyle name="_가양-화곡내역(토형100M)_수량산출_5옹벽공_평택수량0727" xfId="134" xr:uid="{00000000-0005-0000-0000-000084000000}"/>
    <cellStyle name="_가양-화곡내역(토형100M)_수량산출_옹벽공" xfId="135" xr:uid="{00000000-0005-0000-0000-000085000000}"/>
    <cellStyle name="_가양-화곡내역(토형100M)_수량산출_옹벽공_(준공)평택수량0727" xfId="136" xr:uid="{00000000-0005-0000-0000-000086000000}"/>
    <cellStyle name="_가양-화곡내역(토형100M)_수량산출_옹벽공_평택수량0727" xfId="137" xr:uid="{00000000-0005-0000-0000-000087000000}"/>
    <cellStyle name="_가양-화곡내역(토형100M)_수량산출_옹벽수량" xfId="138" xr:uid="{00000000-0005-0000-0000-000088000000}"/>
    <cellStyle name="_가양-화곡내역(토형100M)_수량산출_옹벽수량_(준공)평택수량0727" xfId="139" xr:uid="{00000000-0005-0000-0000-000089000000}"/>
    <cellStyle name="_가양-화곡내역(토형100M)_수량산출_옹벽수량_평택수량0727" xfId="140" xr:uid="{00000000-0005-0000-0000-00008A000000}"/>
    <cellStyle name="_가양-화곡내역(토형100M)_수량산출_평택수량0727" xfId="141" xr:uid="{00000000-0005-0000-0000-00008B000000}"/>
    <cellStyle name="_가양-화곡내역(토형100M)_옹벽공" xfId="142" xr:uid="{00000000-0005-0000-0000-00008C000000}"/>
    <cellStyle name="_가양-화곡내역(토형100M)_옹벽공_(준공)평택수량0727" xfId="143" xr:uid="{00000000-0005-0000-0000-00008D000000}"/>
    <cellStyle name="_가양-화곡내역(토형100M)_옹벽공_평택수량0727" xfId="144" xr:uid="{00000000-0005-0000-0000-00008E000000}"/>
    <cellStyle name="_가양-화곡내역(토형100M)_옹벽수량" xfId="145" xr:uid="{00000000-0005-0000-0000-00008F000000}"/>
    <cellStyle name="_가양-화곡내역(토형100M)_옹벽수량_(준공)평택수량0727" xfId="146" xr:uid="{00000000-0005-0000-0000-000090000000}"/>
    <cellStyle name="_가양-화곡내역(토형100M)_옹벽수량_평택수량0727" xfId="147" xr:uid="{00000000-0005-0000-0000-000091000000}"/>
    <cellStyle name="_가양-화곡내역(토형100M)_평택수량0727" xfId="148" xr:uid="{00000000-0005-0000-0000-000092000000}"/>
    <cellStyle name="_간지" xfId="149" xr:uid="{00000000-0005-0000-0000-000093000000}"/>
    <cellStyle name="_개  거" xfId="150" xr:uid="{00000000-0005-0000-0000-000094000000}"/>
    <cellStyle name="_개  거_두릉1제 수량산출서" xfId="151" xr:uid="{00000000-0005-0000-0000-000095000000}"/>
    <cellStyle name="_개  거_인계1공구 수량산출" xfId="152" xr:uid="{00000000-0005-0000-0000-000096000000}"/>
    <cellStyle name="_개  거_총자재집계표" xfId="153" xr:uid="{00000000-0005-0000-0000-000097000000}"/>
    <cellStyle name="_거제B등급청소" xfId="154" xr:uid="{00000000-0005-0000-0000-000098000000}"/>
    <cellStyle name="_경영개선활동상반기실적(990708)" xfId="155" xr:uid="{00000000-0005-0000-0000-000099000000}"/>
    <cellStyle name="_경영개선활동상반기실적(990708)_1" xfId="156" xr:uid="{00000000-0005-0000-0000-00009A000000}"/>
    <cellStyle name="_경영개선활동상반기실적(990708)_2" xfId="157" xr:uid="{00000000-0005-0000-0000-00009B000000}"/>
    <cellStyle name="_경영개선활성화방안(990802)" xfId="158" xr:uid="{00000000-0005-0000-0000-00009C000000}"/>
    <cellStyle name="_경영개선활성화방안(990802)_1" xfId="159" xr:uid="{00000000-0005-0000-0000-00009D000000}"/>
    <cellStyle name="_골재포설,포장(우기)" xfId="160" xr:uid="{00000000-0005-0000-0000-00009E000000}"/>
    <cellStyle name="_공내역서" xfId="161" xr:uid="{00000000-0005-0000-0000-00009F000000}"/>
    <cellStyle name="_공사설계서(설계변경)" xfId="162" xr:uid="{00000000-0005-0000-0000-0000A0000000}"/>
    <cellStyle name="_공사설명서" xfId="163" xr:uid="{00000000-0005-0000-0000-0000A1000000}"/>
    <cellStyle name="_공사현황-20020913" xfId="164" xr:uid="{00000000-0005-0000-0000-0000A2000000}"/>
    <cellStyle name="_구내도로포장계획" xfId="165" xr:uid="{00000000-0005-0000-0000-0000A3000000}"/>
    <cellStyle name="_구조물도면" xfId="166" xr:uid="{00000000-0005-0000-0000-0000A4000000}"/>
    <cellStyle name="_국도23호선영암연소지구내역서" xfId="167" xr:uid="{00000000-0005-0000-0000-0000A5000000}"/>
    <cellStyle name="_국도38호선통리지구내역서" xfId="168" xr:uid="{00000000-0005-0000-0000-0000A6000000}"/>
    <cellStyle name="_국도42호선여량지구오르막차로" xfId="169" xr:uid="{00000000-0005-0000-0000-0000A7000000}"/>
    <cellStyle name="_금산제수량(70m)" xfId="170" xr:uid="{00000000-0005-0000-0000-0000A8000000}"/>
    <cellStyle name="_금산제수량(70m)_두릉1제 수량산출서" xfId="171" xr:uid="{00000000-0005-0000-0000-0000A9000000}"/>
    <cellStyle name="_금산제수량(70m)_인계1공구 수량산출" xfId="172" xr:uid="{00000000-0005-0000-0000-0000AA000000}"/>
    <cellStyle name="_금산제수량(70m)_총자재집계표" xfId="173" xr:uid="{00000000-0005-0000-0000-0000AB000000}"/>
    <cellStyle name="_금산제수량(전체최종)" xfId="174" xr:uid="{00000000-0005-0000-0000-0000AC000000}"/>
    <cellStyle name="_금산제수량(전체최종)_두릉1제 수량산출서" xfId="175" xr:uid="{00000000-0005-0000-0000-0000AD000000}"/>
    <cellStyle name="_금산제수량(전체최종)_인계1공구 수량산출" xfId="176" xr:uid="{00000000-0005-0000-0000-0000AE000000}"/>
    <cellStyle name="_금산제수량(전체최종)_총자재집계표" xfId="177" xr:uid="{00000000-0005-0000-0000-0000AF000000}"/>
    <cellStyle name="_금산제수량산출서" xfId="178" xr:uid="{00000000-0005-0000-0000-0000B0000000}"/>
    <cellStyle name="_금산제수량산출서_두릉1제 수량산출서" xfId="179" xr:uid="{00000000-0005-0000-0000-0000B1000000}"/>
    <cellStyle name="_금산제수량산출서_인계1공구 수량산출" xfId="180" xr:uid="{00000000-0005-0000-0000-0000B2000000}"/>
    <cellStyle name="_금산제수량산출서_총자재집계표" xfId="181" xr:uid="{00000000-0005-0000-0000-0000B3000000}"/>
    <cellStyle name="_금천청소년수련관(토목林)" xfId="182" xr:uid="{00000000-0005-0000-0000-0000B4000000}"/>
    <cellStyle name="_급경사지 마대쌓기" xfId="183" xr:uid="{00000000-0005-0000-0000-0000B5000000}"/>
    <cellStyle name="_기성" xfId="184" xr:uid="{00000000-0005-0000-0000-0000B6000000}"/>
    <cellStyle name="_기초설계변경" xfId="185" xr:uid="{00000000-0005-0000-0000-0000B7000000}"/>
    <cellStyle name="_기초자료" xfId="186" xr:uid="{00000000-0005-0000-0000-0000B8000000}"/>
    <cellStyle name="_기타공사" xfId="187" xr:uid="{00000000-0005-0000-0000-0000B9000000}"/>
    <cellStyle name="_내역서" xfId="188" xr:uid="{00000000-0005-0000-0000-0000BA000000}"/>
    <cellStyle name="_내역서(총괄변경)" xfId="189" xr:uid="{00000000-0005-0000-0000-0000BB000000}"/>
    <cellStyle name="_내역서2" xfId="190" xr:uid="{00000000-0005-0000-0000-0000BC000000}"/>
    <cellStyle name="_내역서적용수량" xfId="191" xr:uid="{00000000-0005-0000-0000-0000BD000000}"/>
    <cellStyle name="_내역서적용수량_수량산출서(가야)" xfId="192" xr:uid="{00000000-0005-0000-0000-0000BE000000}"/>
    <cellStyle name="_내역서적용수량_수량산출서(미늘교차로)" xfId="193" xr:uid="{00000000-0005-0000-0000-0000BF000000}"/>
    <cellStyle name="_내역서적용수량_수량산출서(미늘교차로)_Book1" xfId="195" xr:uid="{00000000-0005-0000-0000-0000C0000000}"/>
    <cellStyle name="_내역서적용수량_수량산출서(미늘교차로)_수량산출서(경운)" xfId="194" xr:uid="{00000000-0005-0000-0000-0000C1000000}"/>
    <cellStyle name="_내역서적용수량_수량산출서(수남)" xfId="196" xr:uid="{00000000-0005-0000-0000-0000C2000000}"/>
    <cellStyle name="_내역서적용수량_수량산출서(외동)" xfId="197" xr:uid="{00000000-0005-0000-0000-0000C3000000}"/>
    <cellStyle name="_내역서적용수량_수량산출서(외동)_Book1" xfId="199" xr:uid="{00000000-0005-0000-0000-0000C4000000}"/>
    <cellStyle name="_내역서적용수량_수량산출서(외동)_수량산출서(경운)" xfId="198" xr:uid="{00000000-0005-0000-0000-0000C5000000}"/>
    <cellStyle name="_내역서적용수량_수량산출서(중앙)" xfId="200" xr:uid="{00000000-0005-0000-0000-0000C6000000}"/>
    <cellStyle name="_내역서적용수량_수량산출서(중앙)_Book1" xfId="202" xr:uid="{00000000-0005-0000-0000-0000C7000000}"/>
    <cellStyle name="_내역서적용수량_수량산출서(중앙)_수량산출서(경운)" xfId="201" xr:uid="{00000000-0005-0000-0000-0000C8000000}"/>
    <cellStyle name="_내역서최종" xfId="203" xr:uid="{00000000-0005-0000-0000-0000C9000000}"/>
    <cellStyle name="_년간추정실적자료(2002.8.19)" xfId="204" xr:uid="{00000000-0005-0000-0000-0000CA000000}"/>
    <cellStyle name="_단가산출서" xfId="205" xr:uid="{00000000-0005-0000-0000-0000CB000000}"/>
    <cellStyle name="_단가산출서 2" xfId="58180" xr:uid="{00000000-0005-0000-0000-0000CC000000}"/>
    <cellStyle name="_단가산출서(검토)" xfId="206" xr:uid="{00000000-0005-0000-0000-0000CD000000}"/>
    <cellStyle name="_단계천(수량)" xfId="207" xr:uid="{00000000-0005-0000-0000-0000CE000000}"/>
    <cellStyle name="_단계천(수량)_두릉1제 수량산출서" xfId="208" xr:uid="{00000000-0005-0000-0000-0000CF000000}"/>
    <cellStyle name="_단계천(수량)_인계1공구 수량산출" xfId="209" xr:uid="{00000000-0005-0000-0000-0000D0000000}"/>
    <cellStyle name="_단계천(수량)_총자재집계표" xfId="210" xr:uid="{00000000-0005-0000-0000-0000D1000000}"/>
    <cellStyle name="_대곡리(한실도로)" xfId="211" xr:uid="{00000000-0005-0000-0000-0000D2000000}"/>
    <cellStyle name="_대왕천" xfId="212" xr:uid="{00000000-0005-0000-0000-0000D3000000}"/>
    <cellStyle name="_도곡1교 교대 수량" xfId="213" xr:uid="{00000000-0005-0000-0000-0000D4000000}"/>
    <cellStyle name="_도곡1교 교대 수량_신촌-유곡(암거)" xfId="214" xr:uid="{00000000-0005-0000-0000-0000D5000000}"/>
    <cellStyle name="_도곡1교 교대 수량_신촌-유곡(암거)_04 BOX집" xfId="215" xr:uid="{00000000-0005-0000-0000-0000D6000000}"/>
    <cellStyle name="_도곡1교 교대 수량_암거수량" xfId="216" xr:uid="{00000000-0005-0000-0000-0000D7000000}"/>
    <cellStyle name="_도곡1교 교대 수량_암거수량(2)" xfId="217" xr:uid="{00000000-0005-0000-0000-0000D8000000}"/>
    <cellStyle name="_도곡1교 교대 수량_암거수량(2)_04 BOX집" xfId="218" xr:uid="{00000000-0005-0000-0000-0000D9000000}"/>
    <cellStyle name="_도곡1교 교대 수량_암거수량_04 BOX집" xfId="219" xr:uid="{00000000-0005-0000-0000-0000DA000000}"/>
    <cellStyle name="_도곡1교 교대(시점) 수량" xfId="220" xr:uid="{00000000-0005-0000-0000-0000DB000000}"/>
    <cellStyle name="_도곡1교 교대(시점) 수량_신촌-유곡(암거)" xfId="221" xr:uid="{00000000-0005-0000-0000-0000DC000000}"/>
    <cellStyle name="_도곡1교 교대(시점) 수량_신촌-유곡(암거)_04 BOX집" xfId="222" xr:uid="{00000000-0005-0000-0000-0000DD000000}"/>
    <cellStyle name="_도곡1교 교대(시점) 수량_암거수량" xfId="223" xr:uid="{00000000-0005-0000-0000-0000DE000000}"/>
    <cellStyle name="_도곡1교 교대(시점) 수량_암거수량(2)" xfId="224" xr:uid="{00000000-0005-0000-0000-0000DF000000}"/>
    <cellStyle name="_도곡1교 교대(시점) 수량_암거수량(2)_04 BOX집" xfId="225" xr:uid="{00000000-0005-0000-0000-0000E0000000}"/>
    <cellStyle name="_도곡1교 교대(시점) 수량_암거수량_04 BOX집" xfId="226" xr:uid="{00000000-0005-0000-0000-0000E1000000}"/>
    <cellStyle name="_도곡1교 하부공 수량" xfId="227" xr:uid="{00000000-0005-0000-0000-0000E2000000}"/>
    <cellStyle name="_도곡1교 하부공 수량_신촌-유곡(암거)" xfId="228" xr:uid="{00000000-0005-0000-0000-0000E3000000}"/>
    <cellStyle name="_도곡1교 하부공 수량_신촌-유곡(암거)_04 BOX집" xfId="229" xr:uid="{00000000-0005-0000-0000-0000E4000000}"/>
    <cellStyle name="_도곡1교 하부공 수량_암거수량" xfId="230" xr:uid="{00000000-0005-0000-0000-0000E5000000}"/>
    <cellStyle name="_도곡1교 하부공 수량_암거수량(2)" xfId="231" xr:uid="{00000000-0005-0000-0000-0000E6000000}"/>
    <cellStyle name="_도곡1교 하부공 수량_암거수량(2)_04 BOX집" xfId="232" xr:uid="{00000000-0005-0000-0000-0000E7000000}"/>
    <cellStyle name="_도곡1교 하부공 수량_암거수량_04 BOX집" xfId="233" xr:uid="{00000000-0005-0000-0000-0000E8000000}"/>
    <cellStyle name="_도곡2교 교대 수량" xfId="234" xr:uid="{00000000-0005-0000-0000-0000E9000000}"/>
    <cellStyle name="_도곡2교 교대 수량_신촌-유곡(암거)" xfId="235" xr:uid="{00000000-0005-0000-0000-0000EA000000}"/>
    <cellStyle name="_도곡2교 교대 수량_신촌-유곡(암거)_04 BOX집" xfId="236" xr:uid="{00000000-0005-0000-0000-0000EB000000}"/>
    <cellStyle name="_도곡2교 교대 수량_암거수량" xfId="237" xr:uid="{00000000-0005-0000-0000-0000EC000000}"/>
    <cellStyle name="_도곡2교 교대 수량_암거수량(2)" xfId="238" xr:uid="{00000000-0005-0000-0000-0000ED000000}"/>
    <cellStyle name="_도곡2교 교대 수량_암거수량(2)_04 BOX집" xfId="239" xr:uid="{00000000-0005-0000-0000-0000EE000000}"/>
    <cellStyle name="_도곡2교 교대 수량_암거수량_04 BOX집" xfId="240" xr:uid="{00000000-0005-0000-0000-0000EF000000}"/>
    <cellStyle name="_도곡2교 교대(종점) 수량" xfId="241" xr:uid="{00000000-0005-0000-0000-0000F0000000}"/>
    <cellStyle name="_도곡2교 교대(종점) 수량_신촌-유곡(암거)" xfId="242" xr:uid="{00000000-0005-0000-0000-0000F1000000}"/>
    <cellStyle name="_도곡2교 교대(종점) 수량_신촌-유곡(암거)_04 BOX집" xfId="243" xr:uid="{00000000-0005-0000-0000-0000F2000000}"/>
    <cellStyle name="_도곡2교 교대(종점) 수량_암거수량" xfId="244" xr:uid="{00000000-0005-0000-0000-0000F3000000}"/>
    <cellStyle name="_도곡2교 교대(종점) 수량_암거수량(2)" xfId="245" xr:uid="{00000000-0005-0000-0000-0000F4000000}"/>
    <cellStyle name="_도곡2교 교대(종점) 수량_암거수량(2)_04 BOX집" xfId="246" xr:uid="{00000000-0005-0000-0000-0000F5000000}"/>
    <cellStyle name="_도곡2교 교대(종점) 수량_암거수량_04 BOX집" xfId="247" xr:uid="{00000000-0005-0000-0000-0000F6000000}"/>
    <cellStyle name="_도곡3교 교대 수량" xfId="248" xr:uid="{00000000-0005-0000-0000-0000F7000000}"/>
    <cellStyle name="_도곡3교 교대 수량_신촌-유곡(암거)" xfId="249" xr:uid="{00000000-0005-0000-0000-0000F8000000}"/>
    <cellStyle name="_도곡3교 교대 수량_신촌-유곡(암거)_04 BOX집" xfId="250" xr:uid="{00000000-0005-0000-0000-0000F9000000}"/>
    <cellStyle name="_도곡3교 교대 수량_암거수량" xfId="251" xr:uid="{00000000-0005-0000-0000-0000FA000000}"/>
    <cellStyle name="_도곡3교 교대 수량_암거수량(2)" xfId="252" xr:uid="{00000000-0005-0000-0000-0000FB000000}"/>
    <cellStyle name="_도곡3교 교대 수량_암거수량(2)_04 BOX집" xfId="253" xr:uid="{00000000-0005-0000-0000-0000FC000000}"/>
    <cellStyle name="_도곡3교 교대 수량_암거수량_04 BOX집" xfId="254" xr:uid="{00000000-0005-0000-0000-0000FD000000}"/>
    <cellStyle name="_도곡4교 하부공 수량" xfId="255" xr:uid="{00000000-0005-0000-0000-0000FE000000}"/>
    <cellStyle name="_도곡4교 하부공 수량_신촌-유곡(암거)" xfId="256" xr:uid="{00000000-0005-0000-0000-0000FF000000}"/>
    <cellStyle name="_도곡4교 하부공 수량_신촌-유곡(암거)_04 BOX집" xfId="257" xr:uid="{00000000-0005-0000-0000-000000010000}"/>
    <cellStyle name="_도곡4교 하부공 수량_암거수량" xfId="258" xr:uid="{00000000-0005-0000-0000-000001010000}"/>
    <cellStyle name="_도곡4교 하부공 수량_암거수량(2)" xfId="259" xr:uid="{00000000-0005-0000-0000-000002010000}"/>
    <cellStyle name="_도곡4교 하부공 수량_암거수량(2)_04 BOX집" xfId="260" xr:uid="{00000000-0005-0000-0000-000003010000}"/>
    <cellStyle name="_도곡4교 하부공 수량_암거수량_04 BOX집" xfId="261" xr:uid="{00000000-0005-0000-0000-000004010000}"/>
    <cellStyle name="_도곡교 교대 수량" xfId="262" xr:uid="{00000000-0005-0000-0000-000005010000}"/>
    <cellStyle name="_도곡교 교대 수량_신촌-유곡(암거)" xfId="263" xr:uid="{00000000-0005-0000-0000-000006010000}"/>
    <cellStyle name="_도곡교 교대 수량_신촌-유곡(암거)_04 BOX집" xfId="264" xr:uid="{00000000-0005-0000-0000-000007010000}"/>
    <cellStyle name="_도곡교 교대 수량_암거수량" xfId="265" xr:uid="{00000000-0005-0000-0000-000008010000}"/>
    <cellStyle name="_도곡교 교대 수량_암거수량(2)" xfId="266" xr:uid="{00000000-0005-0000-0000-000009010000}"/>
    <cellStyle name="_도곡교 교대 수량_암거수량(2)_04 BOX집" xfId="267" xr:uid="{00000000-0005-0000-0000-00000A010000}"/>
    <cellStyle name="_도곡교 교대 수량_암거수량_04 BOX집" xfId="268" xr:uid="{00000000-0005-0000-0000-00000B010000}"/>
    <cellStyle name="_도급내역서 " xfId="269" xr:uid="{00000000-0005-0000-0000-00000C010000}"/>
    <cellStyle name="_도급분개(송전-03.10.24)" xfId="270" xr:uid="{00000000-0005-0000-0000-00000D010000}"/>
    <cellStyle name="_동해-양양(토목분)" xfId="271" xr:uid="{00000000-0005-0000-0000-00000E010000}"/>
    <cellStyle name="_두계변전소하도급" xfId="272" xr:uid="{00000000-0005-0000-0000-00000F010000}"/>
    <cellStyle name="_두릉1제 수량산출서" xfId="273" xr:uid="{00000000-0005-0000-0000-000010010000}"/>
    <cellStyle name="_두산공문(마대)" xfId="274" xr:uid="{00000000-0005-0000-0000-000011010000}"/>
    <cellStyle name="_등산로 설계" xfId="275" xr:uid="{00000000-0005-0000-0000-000012010000}"/>
    <cellStyle name="_레미콘(변경11.04)" xfId="276" xr:uid="{00000000-0005-0000-0000-000013010000}"/>
    <cellStyle name="_밀양 아킹혼설계서(정산3)" xfId="277" xr:uid="{00000000-0005-0000-0000-000014010000}"/>
    <cellStyle name="_밀양대공원앞교차로수량산출서" xfId="278" xr:uid="{00000000-0005-0000-0000-000015010000}"/>
    <cellStyle name="_방동" xfId="279" xr:uid="{00000000-0005-0000-0000-000016010000}"/>
    <cellStyle name="_방동_방동" xfId="280" xr:uid="{00000000-0005-0000-0000-000017010000}"/>
    <cellStyle name="_방동_산양리지구" xfId="281" xr:uid="{00000000-0005-0000-0000-000018010000}"/>
    <cellStyle name="_방동_서상2리" xfId="282" xr:uid="{00000000-0005-0000-0000-000019010000}"/>
    <cellStyle name="_방동_원평" xfId="283" xr:uid="{00000000-0005-0000-0000-00001A010000}"/>
    <cellStyle name="_방동_추곡" xfId="284" xr:uid="{00000000-0005-0000-0000-00001B010000}"/>
    <cellStyle name="_배수공집계" xfId="285" xr:uid="{00000000-0005-0000-0000-00001C010000}"/>
    <cellStyle name="_배수공집계_두릉1제 수량산출서" xfId="286" xr:uid="{00000000-0005-0000-0000-00001D010000}"/>
    <cellStyle name="_배수공집계_인계1공구 수량산출" xfId="287" xr:uid="{00000000-0005-0000-0000-00001E010000}"/>
    <cellStyle name="_배수공집계_총자재집계표" xfId="288" xr:uid="{00000000-0005-0000-0000-00001F010000}"/>
    <cellStyle name="_배수관면벽" xfId="289" xr:uid="{00000000-0005-0000-0000-000020010000}"/>
    <cellStyle name="_배수구현" xfId="290" xr:uid="{00000000-0005-0000-0000-000021010000}"/>
    <cellStyle name="_변경내역(추가2)" xfId="291" xr:uid="{00000000-0005-0000-0000-000022010000}"/>
    <cellStyle name="_별첨(계획서및실적서양식)" xfId="292" xr:uid="{00000000-0005-0000-0000-000023010000}"/>
    <cellStyle name="_별첨(계획서및실적서양식)_1" xfId="293" xr:uid="{00000000-0005-0000-0000-000024010000}"/>
    <cellStyle name="_보수로공사비2" xfId="294" xr:uid="{00000000-0005-0000-0000-000025010000}"/>
    <cellStyle name="_복구설계(73) 9.22" xfId="295" xr:uid="{00000000-0005-0000-0000-000026010000}"/>
    <cellStyle name="_복구설계(최종)" xfId="296" xr:uid="{00000000-0005-0000-0000-000027010000}"/>
    <cellStyle name="_복구설계김원" xfId="297" xr:uid="{00000000-0005-0000-0000-000028010000}"/>
    <cellStyle name="_복구설계서(변경11)" xfId="298" xr:uid="{00000000-0005-0000-0000-000029010000}"/>
    <cellStyle name="_복구설계서-시청검토031208" xfId="299" xr:uid="{00000000-0005-0000-0000-00002A010000}"/>
    <cellStyle name="_복사본 설계서(78,79,84)" xfId="300" xr:uid="{00000000-0005-0000-0000-00002B010000}"/>
    <cellStyle name="_볼트교체 설계서" xfId="301" xr:uid="{00000000-0005-0000-0000-00002C010000}"/>
    <cellStyle name="_부대공" xfId="302" xr:uid="{00000000-0005-0000-0000-00002D010000}"/>
    <cellStyle name="_부대공_004수량산출서" xfId="303" xr:uid="{00000000-0005-0000-0000-00002E010000}"/>
    <cellStyle name="_부대공_004수량산출서_Book1" xfId="305" xr:uid="{00000000-0005-0000-0000-00002F010000}"/>
    <cellStyle name="_부대공_004수량산출서_수량산출서(경운)" xfId="304" xr:uid="{00000000-0005-0000-0000-000030010000}"/>
    <cellStyle name="_부대공_Book1" xfId="490" xr:uid="{00000000-0005-0000-0000-000031010000}"/>
    <cellStyle name="_부대공_밀양대공원앞교차로수량산출서" xfId="306" xr:uid="{00000000-0005-0000-0000-000032010000}"/>
    <cellStyle name="_부대공_밀양대공원앞교차로수량산출서_Book1" xfId="308" xr:uid="{00000000-0005-0000-0000-000033010000}"/>
    <cellStyle name="_부대공_밀양대공원앞교차로수량산출서_수량산출서(경운)" xfId="307" xr:uid="{00000000-0005-0000-0000-000034010000}"/>
    <cellStyle name="_부대공_부대공" xfId="309" xr:uid="{00000000-0005-0000-0000-000035010000}"/>
    <cellStyle name="_부대공_부대공(해운)" xfId="310" xr:uid="{00000000-0005-0000-0000-000036010000}"/>
    <cellStyle name="_부대공_부대공(해운)_수량산출서(가야)" xfId="311" xr:uid="{00000000-0005-0000-0000-000037010000}"/>
    <cellStyle name="_부대공_부대공(해운)_수량산출서(미늘교차로)" xfId="312" xr:uid="{00000000-0005-0000-0000-000038010000}"/>
    <cellStyle name="_부대공_부대공(해운)_수량산출서(미늘교차로)_Book1" xfId="314" xr:uid="{00000000-0005-0000-0000-000039010000}"/>
    <cellStyle name="_부대공_부대공(해운)_수량산출서(미늘교차로)_수량산출서(경운)" xfId="313" xr:uid="{00000000-0005-0000-0000-00003A010000}"/>
    <cellStyle name="_부대공_부대공(해운)_수량산출서(수남)" xfId="315" xr:uid="{00000000-0005-0000-0000-00003B010000}"/>
    <cellStyle name="_부대공_부대공(해운)_수량산출서(외동)" xfId="316" xr:uid="{00000000-0005-0000-0000-00003C010000}"/>
    <cellStyle name="_부대공_부대공(해운)_수량산출서(외동)_Book1" xfId="318" xr:uid="{00000000-0005-0000-0000-00003D010000}"/>
    <cellStyle name="_부대공_부대공(해운)_수량산출서(외동)_수량산출서(경운)" xfId="317" xr:uid="{00000000-0005-0000-0000-00003E010000}"/>
    <cellStyle name="_부대공_부대공(해운)_수량산출서(중앙)" xfId="319" xr:uid="{00000000-0005-0000-0000-00003F010000}"/>
    <cellStyle name="_부대공_부대공(해운)_수량산출서(중앙)_Book1" xfId="321" xr:uid="{00000000-0005-0000-0000-000040010000}"/>
    <cellStyle name="_부대공_부대공(해운)_수량산출서(중앙)_수량산출서(경운)" xfId="320" xr:uid="{00000000-0005-0000-0000-000041010000}"/>
    <cellStyle name="_부대공_부대공_부대공-03" xfId="322" xr:uid="{00000000-0005-0000-0000-000042010000}"/>
    <cellStyle name="_부대공_부대공_부대공-03_수량산출서(가야)" xfId="323" xr:uid="{00000000-0005-0000-0000-000043010000}"/>
    <cellStyle name="_부대공_부대공_부대공-03_수량산출서(미늘교차로)" xfId="324" xr:uid="{00000000-0005-0000-0000-000044010000}"/>
    <cellStyle name="_부대공_부대공_부대공-03_수량산출서(미늘교차로)_Book1" xfId="326" xr:uid="{00000000-0005-0000-0000-000045010000}"/>
    <cellStyle name="_부대공_부대공_부대공-03_수량산출서(미늘교차로)_수량산출서(경운)" xfId="325" xr:uid="{00000000-0005-0000-0000-000046010000}"/>
    <cellStyle name="_부대공_부대공_부대공-03_수량산출서(수남)" xfId="327" xr:uid="{00000000-0005-0000-0000-000047010000}"/>
    <cellStyle name="_부대공_부대공_부대공-03_수량산출서(외동)" xfId="328" xr:uid="{00000000-0005-0000-0000-000048010000}"/>
    <cellStyle name="_부대공_부대공_부대공-03_수량산출서(외동)_Book1" xfId="330" xr:uid="{00000000-0005-0000-0000-000049010000}"/>
    <cellStyle name="_부대공_부대공_부대공-03_수량산출서(외동)_수량산출서(경운)" xfId="329" xr:uid="{00000000-0005-0000-0000-00004A010000}"/>
    <cellStyle name="_부대공_부대공_부대공-03_수량산출서(중앙)" xfId="331" xr:uid="{00000000-0005-0000-0000-00004B010000}"/>
    <cellStyle name="_부대공_부대공_부대공-03_수량산출서(중앙)_Book1" xfId="333" xr:uid="{00000000-0005-0000-0000-00004C010000}"/>
    <cellStyle name="_부대공_부대공_부대공-03_수량산출서(중앙)_수량산출서(경운)" xfId="332" xr:uid="{00000000-0005-0000-0000-00004D010000}"/>
    <cellStyle name="_부대공_부대공_부대공-04" xfId="334" xr:uid="{00000000-0005-0000-0000-00004E010000}"/>
    <cellStyle name="_부대공_부대공_부대공-04_부대공-03" xfId="335" xr:uid="{00000000-0005-0000-0000-00004F010000}"/>
    <cellStyle name="_부대공_부대공_부대공-04_부대공-03_수량산출서(가야)" xfId="336" xr:uid="{00000000-0005-0000-0000-000050010000}"/>
    <cellStyle name="_부대공_부대공_부대공-04_부대공-03_수량산출서(미늘교차로)" xfId="337" xr:uid="{00000000-0005-0000-0000-000051010000}"/>
    <cellStyle name="_부대공_부대공_부대공-04_부대공-03_수량산출서(미늘교차로)_Book1" xfId="339" xr:uid="{00000000-0005-0000-0000-000052010000}"/>
    <cellStyle name="_부대공_부대공_부대공-04_부대공-03_수량산출서(미늘교차로)_수량산출서(경운)" xfId="338" xr:uid="{00000000-0005-0000-0000-000053010000}"/>
    <cellStyle name="_부대공_부대공_부대공-04_부대공-03_수량산출서(수남)" xfId="340" xr:uid="{00000000-0005-0000-0000-000054010000}"/>
    <cellStyle name="_부대공_부대공_부대공-04_부대공-03_수량산출서(외동)" xfId="341" xr:uid="{00000000-0005-0000-0000-000055010000}"/>
    <cellStyle name="_부대공_부대공_부대공-04_부대공-03_수량산출서(외동)_Book1" xfId="343" xr:uid="{00000000-0005-0000-0000-000056010000}"/>
    <cellStyle name="_부대공_부대공_부대공-04_부대공-03_수량산출서(외동)_수량산출서(경운)" xfId="342" xr:uid="{00000000-0005-0000-0000-000057010000}"/>
    <cellStyle name="_부대공_부대공_부대공-04_부대공-03_수량산출서(중앙)" xfId="344" xr:uid="{00000000-0005-0000-0000-000058010000}"/>
    <cellStyle name="_부대공_부대공_부대공-04_부대공-03_수량산출서(중앙)_Book1" xfId="346" xr:uid="{00000000-0005-0000-0000-000059010000}"/>
    <cellStyle name="_부대공_부대공_부대공-04_부대공-03_수량산출서(중앙)_수량산출서(경운)" xfId="345" xr:uid="{00000000-0005-0000-0000-00005A010000}"/>
    <cellStyle name="_부대공_부대공_부대공-04_수량산출서(가야)" xfId="347" xr:uid="{00000000-0005-0000-0000-00005B010000}"/>
    <cellStyle name="_부대공_부대공_부대공-04_수량산출서(미늘교차로)" xfId="348" xr:uid="{00000000-0005-0000-0000-00005C010000}"/>
    <cellStyle name="_부대공_부대공_부대공-04_수량산출서(미늘교차로)_Book1" xfId="350" xr:uid="{00000000-0005-0000-0000-00005D010000}"/>
    <cellStyle name="_부대공_부대공_부대공-04_수량산출서(미늘교차로)_수량산출서(경운)" xfId="349" xr:uid="{00000000-0005-0000-0000-00005E010000}"/>
    <cellStyle name="_부대공_부대공_부대공-04_수량산출서(수남)" xfId="351" xr:uid="{00000000-0005-0000-0000-00005F010000}"/>
    <cellStyle name="_부대공_부대공_부대공-04_수량산출서(외동)" xfId="352" xr:uid="{00000000-0005-0000-0000-000060010000}"/>
    <cellStyle name="_부대공_부대공_부대공-04_수량산출서(외동)_Book1" xfId="354" xr:uid="{00000000-0005-0000-0000-000061010000}"/>
    <cellStyle name="_부대공_부대공_부대공-04_수량산출서(외동)_수량산출서(경운)" xfId="353" xr:uid="{00000000-0005-0000-0000-000062010000}"/>
    <cellStyle name="_부대공_부대공_부대공-04_수량산출서(중앙)" xfId="355" xr:uid="{00000000-0005-0000-0000-000063010000}"/>
    <cellStyle name="_부대공_부대공_부대공-04_수량산출서(중앙)_Book1" xfId="357" xr:uid="{00000000-0005-0000-0000-000064010000}"/>
    <cellStyle name="_부대공_부대공_부대공-04_수량산출서(중앙)_수량산출서(경운)" xfId="356" xr:uid="{00000000-0005-0000-0000-000065010000}"/>
    <cellStyle name="_부대공_부대공_수량산출서(가야)" xfId="358" xr:uid="{00000000-0005-0000-0000-000066010000}"/>
    <cellStyle name="_부대공_부대공_수량산출서(미늘교차로)" xfId="359" xr:uid="{00000000-0005-0000-0000-000067010000}"/>
    <cellStyle name="_부대공_부대공_수량산출서(미늘교차로)_Book1" xfId="361" xr:uid="{00000000-0005-0000-0000-000068010000}"/>
    <cellStyle name="_부대공_부대공_수량산출서(미늘교차로)_수량산출서(경운)" xfId="360" xr:uid="{00000000-0005-0000-0000-000069010000}"/>
    <cellStyle name="_부대공_부대공_수량산출서(수남)" xfId="362" xr:uid="{00000000-0005-0000-0000-00006A010000}"/>
    <cellStyle name="_부대공_부대공_수량산출서(외동)" xfId="363" xr:uid="{00000000-0005-0000-0000-00006B010000}"/>
    <cellStyle name="_부대공_부대공_수량산출서(외동)_Book1" xfId="365" xr:uid="{00000000-0005-0000-0000-00006C010000}"/>
    <cellStyle name="_부대공_부대공_수량산출서(외동)_수량산출서(경운)" xfId="364" xr:uid="{00000000-0005-0000-0000-00006D010000}"/>
    <cellStyle name="_부대공_부대공_수량산출서(중앙)" xfId="366" xr:uid="{00000000-0005-0000-0000-00006E010000}"/>
    <cellStyle name="_부대공_부대공_수량산출서(중앙)_Book1" xfId="368" xr:uid="{00000000-0005-0000-0000-00006F010000}"/>
    <cellStyle name="_부대공_부대공_수량산출서(중앙)_수량산출서(경운)" xfId="367" xr:uid="{00000000-0005-0000-0000-000070010000}"/>
    <cellStyle name="_부대공_부대공-01" xfId="369" xr:uid="{00000000-0005-0000-0000-000071010000}"/>
    <cellStyle name="_부대공_부대공-01_수량산출서(가야)" xfId="370" xr:uid="{00000000-0005-0000-0000-000072010000}"/>
    <cellStyle name="_부대공_부대공-01_수량산출서(미늘교차로)" xfId="371" xr:uid="{00000000-0005-0000-0000-000073010000}"/>
    <cellStyle name="_부대공_부대공-01_수량산출서(미늘교차로)_Book1" xfId="373" xr:uid="{00000000-0005-0000-0000-000074010000}"/>
    <cellStyle name="_부대공_부대공-01_수량산출서(미늘교차로)_수량산출서(경운)" xfId="372" xr:uid="{00000000-0005-0000-0000-000075010000}"/>
    <cellStyle name="_부대공_부대공-01_수량산출서(수남)" xfId="374" xr:uid="{00000000-0005-0000-0000-000076010000}"/>
    <cellStyle name="_부대공_부대공-01_수량산출서(외동)" xfId="375" xr:uid="{00000000-0005-0000-0000-000077010000}"/>
    <cellStyle name="_부대공_부대공-01_수량산출서(외동)_Book1" xfId="377" xr:uid="{00000000-0005-0000-0000-000078010000}"/>
    <cellStyle name="_부대공_부대공-01_수량산출서(외동)_수량산출서(경운)" xfId="376" xr:uid="{00000000-0005-0000-0000-000079010000}"/>
    <cellStyle name="_부대공_부대공-01_수량산출서(중앙)" xfId="378" xr:uid="{00000000-0005-0000-0000-00007A010000}"/>
    <cellStyle name="_부대공_부대공-01_수량산출서(중앙)_Book1" xfId="380" xr:uid="{00000000-0005-0000-0000-00007B010000}"/>
    <cellStyle name="_부대공_부대공-01_수량산출서(중앙)_수량산출서(경운)" xfId="379" xr:uid="{00000000-0005-0000-0000-00007C010000}"/>
    <cellStyle name="_부대공_부대공-03" xfId="381" xr:uid="{00000000-0005-0000-0000-00007D010000}"/>
    <cellStyle name="_부대공_부대공-03_수량산출서(가야)" xfId="382" xr:uid="{00000000-0005-0000-0000-00007E010000}"/>
    <cellStyle name="_부대공_부대공-03_수량산출서(미늘교차로)" xfId="383" xr:uid="{00000000-0005-0000-0000-00007F010000}"/>
    <cellStyle name="_부대공_부대공-03_수량산출서(미늘교차로)_Book1" xfId="385" xr:uid="{00000000-0005-0000-0000-000080010000}"/>
    <cellStyle name="_부대공_부대공-03_수량산출서(미늘교차로)_수량산출서(경운)" xfId="384" xr:uid="{00000000-0005-0000-0000-000081010000}"/>
    <cellStyle name="_부대공_부대공-03_수량산출서(수남)" xfId="386" xr:uid="{00000000-0005-0000-0000-000082010000}"/>
    <cellStyle name="_부대공_부대공-03_수량산출서(외동)" xfId="387" xr:uid="{00000000-0005-0000-0000-000083010000}"/>
    <cellStyle name="_부대공_부대공-03_수량산출서(외동)_Book1" xfId="389" xr:uid="{00000000-0005-0000-0000-000084010000}"/>
    <cellStyle name="_부대공_부대공-03_수량산출서(외동)_수량산출서(경운)" xfId="388" xr:uid="{00000000-0005-0000-0000-000085010000}"/>
    <cellStyle name="_부대공_부대공-03_수량산출서(중앙)" xfId="390" xr:uid="{00000000-0005-0000-0000-000086010000}"/>
    <cellStyle name="_부대공_부대공-03_수량산출서(중앙)_Book1" xfId="392" xr:uid="{00000000-0005-0000-0000-000087010000}"/>
    <cellStyle name="_부대공_부대공-03_수량산출서(중앙)_수량산출서(경운)" xfId="391" xr:uid="{00000000-0005-0000-0000-000088010000}"/>
    <cellStyle name="_부대공_부대공-04" xfId="393" xr:uid="{00000000-0005-0000-0000-000089010000}"/>
    <cellStyle name="_부대공_부대공-04_부대공-03" xfId="394" xr:uid="{00000000-0005-0000-0000-00008A010000}"/>
    <cellStyle name="_부대공_부대공-04_부대공-03_수량산출서(가야)" xfId="395" xr:uid="{00000000-0005-0000-0000-00008B010000}"/>
    <cellStyle name="_부대공_부대공-04_부대공-03_수량산출서(미늘교차로)" xfId="396" xr:uid="{00000000-0005-0000-0000-00008C010000}"/>
    <cellStyle name="_부대공_부대공-04_부대공-03_수량산출서(미늘교차로)_Book1" xfId="398" xr:uid="{00000000-0005-0000-0000-00008D010000}"/>
    <cellStyle name="_부대공_부대공-04_부대공-03_수량산출서(미늘교차로)_수량산출서(경운)" xfId="397" xr:uid="{00000000-0005-0000-0000-00008E010000}"/>
    <cellStyle name="_부대공_부대공-04_부대공-03_수량산출서(수남)" xfId="399" xr:uid="{00000000-0005-0000-0000-00008F010000}"/>
    <cellStyle name="_부대공_부대공-04_부대공-03_수량산출서(외동)" xfId="400" xr:uid="{00000000-0005-0000-0000-000090010000}"/>
    <cellStyle name="_부대공_부대공-04_부대공-03_수량산출서(외동)_Book1" xfId="402" xr:uid="{00000000-0005-0000-0000-000091010000}"/>
    <cellStyle name="_부대공_부대공-04_부대공-03_수량산출서(외동)_수량산출서(경운)" xfId="401" xr:uid="{00000000-0005-0000-0000-000092010000}"/>
    <cellStyle name="_부대공_부대공-04_부대공-03_수량산출서(중앙)" xfId="403" xr:uid="{00000000-0005-0000-0000-000093010000}"/>
    <cellStyle name="_부대공_부대공-04_부대공-03_수량산출서(중앙)_Book1" xfId="405" xr:uid="{00000000-0005-0000-0000-000094010000}"/>
    <cellStyle name="_부대공_부대공-04_부대공-03_수량산출서(중앙)_수량산출서(경운)" xfId="404" xr:uid="{00000000-0005-0000-0000-000095010000}"/>
    <cellStyle name="_부대공_부대공-04_수량산출서(가야)" xfId="406" xr:uid="{00000000-0005-0000-0000-000096010000}"/>
    <cellStyle name="_부대공_부대공-04_수량산출서(미늘교차로)" xfId="407" xr:uid="{00000000-0005-0000-0000-000097010000}"/>
    <cellStyle name="_부대공_부대공-04_수량산출서(미늘교차로)_Book1" xfId="409" xr:uid="{00000000-0005-0000-0000-000098010000}"/>
    <cellStyle name="_부대공_부대공-04_수량산출서(미늘교차로)_수량산출서(경운)" xfId="408" xr:uid="{00000000-0005-0000-0000-000099010000}"/>
    <cellStyle name="_부대공_부대공-04_수량산출서(수남)" xfId="410" xr:uid="{00000000-0005-0000-0000-00009A010000}"/>
    <cellStyle name="_부대공_부대공-04_수량산출서(외동)" xfId="411" xr:uid="{00000000-0005-0000-0000-00009B010000}"/>
    <cellStyle name="_부대공_부대공-04_수량산출서(외동)_Book1" xfId="413" xr:uid="{00000000-0005-0000-0000-00009C010000}"/>
    <cellStyle name="_부대공_부대공-04_수량산출서(외동)_수량산출서(경운)" xfId="412" xr:uid="{00000000-0005-0000-0000-00009D010000}"/>
    <cellStyle name="_부대공_부대공-04_수량산출서(중앙)" xfId="414" xr:uid="{00000000-0005-0000-0000-00009E010000}"/>
    <cellStyle name="_부대공_부대공-04_수량산출서(중앙)_Book1" xfId="416" xr:uid="{00000000-0005-0000-0000-00009F010000}"/>
    <cellStyle name="_부대공_부대공-04_수량산출서(중앙)_수량산출서(경운)" xfId="415" xr:uid="{00000000-0005-0000-0000-0000A0010000}"/>
    <cellStyle name="_부대공_부대공-07" xfId="417" xr:uid="{00000000-0005-0000-0000-0000A1010000}"/>
    <cellStyle name="_부대공_부대공-07_수량산출서(가야)" xfId="418" xr:uid="{00000000-0005-0000-0000-0000A2010000}"/>
    <cellStyle name="_부대공_부대공-07_수량산출서(미늘교차로)" xfId="419" xr:uid="{00000000-0005-0000-0000-0000A3010000}"/>
    <cellStyle name="_부대공_부대공-07_수량산출서(미늘교차로)_Book1" xfId="421" xr:uid="{00000000-0005-0000-0000-0000A4010000}"/>
    <cellStyle name="_부대공_부대공-07_수량산출서(미늘교차로)_수량산출서(경운)" xfId="420" xr:uid="{00000000-0005-0000-0000-0000A5010000}"/>
    <cellStyle name="_부대공_부대공-07_수량산출서(수남)" xfId="422" xr:uid="{00000000-0005-0000-0000-0000A6010000}"/>
    <cellStyle name="_부대공_부대공-07_수량산출서(외동)" xfId="423" xr:uid="{00000000-0005-0000-0000-0000A7010000}"/>
    <cellStyle name="_부대공_부대공-07_수량산출서(외동)_Book1" xfId="425" xr:uid="{00000000-0005-0000-0000-0000A8010000}"/>
    <cellStyle name="_부대공_부대공-07_수량산출서(외동)_수량산출서(경운)" xfId="424" xr:uid="{00000000-0005-0000-0000-0000A9010000}"/>
    <cellStyle name="_부대공_부대공-07_수량산출서(중앙)" xfId="426" xr:uid="{00000000-0005-0000-0000-0000AA010000}"/>
    <cellStyle name="_부대공_부대공-07_수량산출서(중앙)_Book1" xfId="428" xr:uid="{00000000-0005-0000-0000-0000AB010000}"/>
    <cellStyle name="_부대공_부대공-07_수량산출서(중앙)_수량산출서(경운)" xfId="427" xr:uid="{00000000-0005-0000-0000-0000AC010000}"/>
    <cellStyle name="_부대공_수량산출서" xfId="429" xr:uid="{00000000-0005-0000-0000-0000AD010000}"/>
    <cellStyle name="_부대공_수량산출서(경운)" xfId="430" xr:uid="{00000000-0005-0000-0000-0000AE010000}"/>
    <cellStyle name="_부대공_수량산출서(광려)" xfId="431" xr:uid="{00000000-0005-0000-0000-0000AF010000}"/>
    <cellStyle name="_부대공_수량산출서(광려)_수량산출서(가야)" xfId="432" xr:uid="{00000000-0005-0000-0000-0000B0010000}"/>
    <cellStyle name="_부대공_수량산출서(광려)_수량산출서(수남)" xfId="433" xr:uid="{00000000-0005-0000-0000-0000B1010000}"/>
    <cellStyle name="_부대공_수량산출서(광려)_수량산출서(외동)" xfId="434" xr:uid="{00000000-0005-0000-0000-0000B2010000}"/>
    <cellStyle name="_부대공_수량산출서(광려)_수량산출서(외동)_Book1" xfId="436" xr:uid="{00000000-0005-0000-0000-0000B3010000}"/>
    <cellStyle name="_부대공_수량산출서(광려)_수량산출서(외동)_수량산출서(경운)" xfId="435" xr:uid="{00000000-0005-0000-0000-0000B4010000}"/>
    <cellStyle name="_부대공_수량산출서(광려2)" xfId="437" xr:uid="{00000000-0005-0000-0000-0000B5010000}"/>
    <cellStyle name="_부대공_수량산출서(광려2)_수량산출서(가야)" xfId="438" xr:uid="{00000000-0005-0000-0000-0000B6010000}"/>
    <cellStyle name="_부대공_수량산출서(광려2)_수량산출서(미늘교차로)" xfId="439" xr:uid="{00000000-0005-0000-0000-0000B7010000}"/>
    <cellStyle name="_부대공_수량산출서(광려2)_수량산출서(미늘교차로)_Book1" xfId="441" xr:uid="{00000000-0005-0000-0000-0000B8010000}"/>
    <cellStyle name="_부대공_수량산출서(광려2)_수량산출서(미늘교차로)_수량산출서(경운)" xfId="440" xr:uid="{00000000-0005-0000-0000-0000B9010000}"/>
    <cellStyle name="_부대공_수량산출서(광려2)_수량산출서(수남)" xfId="442" xr:uid="{00000000-0005-0000-0000-0000BA010000}"/>
    <cellStyle name="_부대공_수량산출서(광려2)_수량산출서(외동)" xfId="443" xr:uid="{00000000-0005-0000-0000-0000BB010000}"/>
    <cellStyle name="_부대공_수량산출서(광려2)_수량산출서(외동)_Book1" xfId="445" xr:uid="{00000000-0005-0000-0000-0000BC010000}"/>
    <cellStyle name="_부대공_수량산출서(광려2)_수량산출서(외동)_수량산출서(경운)" xfId="444" xr:uid="{00000000-0005-0000-0000-0000BD010000}"/>
    <cellStyle name="_부대공_수량산출서(광려2)_수량산출서(중앙)" xfId="446" xr:uid="{00000000-0005-0000-0000-0000BE010000}"/>
    <cellStyle name="_부대공_수량산출서(광려2)_수량산출서(중앙)_Book1" xfId="448" xr:uid="{00000000-0005-0000-0000-0000BF010000}"/>
    <cellStyle name="_부대공_수량산출서(광려2)_수량산출서(중앙)_수량산출서(경운)" xfId="447" xr:uid="{00000000-0005-0000-0000-0000C0010000}"/>
    <cellStyle name="_부대공_수량산출서(미늘교차로)" xfId="449" xr:uid="{00000000-0005-0000-0000-0000C1010000}"/>
    <cellStyle name="_부대공_수량산출서(미늘교차로)_Book1" xfId="451" xr:uid="{00000000-0005-0000-0000-0000C2010000}"/>
    <cellStyle name="_부대공_수량산출서(미늘교차로)_수량산출서(경운)" xfId="450" xr:uid="{00000000-0005-0000-0000-0000C3010000}"/>
    <cellStyle name="_부대공_수량산출서(성호)" xfId="452" xr:uid="{00000000-0005-0000-0000-0000C4010000}"/>
    <cellStyle name="_부대공_수량산출서(성호)_수량산출서(가야)" xfId="453" xr:uid="{00000000-0005-0000-0000-0000C5010000}"/>
    <cellStyle name="_부대공_수량산출서(성호)_수량산출서(미늘교차로)" xfId="454" xr:uid="{00000000-0005-0000-0000-0000C6010000}"/>
    <cellStyle name="_부대공_수량산출서(성호)_수량산출서(미늘교차로)_Book1" xfId="456" xr:uid="{00000000-0005-0000-0000-0000C7010000}"/>
    <cellStyle name="_부대공_수량산출서(성호)_수량산출서(미늘교차로)_수량산출서(경운)" xfId="455" xr:uid="{00000000-0005-0000-0000-0000C8010000}"/>
    <cellStyle name="_부대공_수량산출서(성호)_수량산출서(수남)" xfId="457" xr:uid="{00000000-0005-0000-0000-0000C9010000}"/>
    <cellStyle name="_부대공_수량산출서(성호)_수량산출서(외동)" xfId="458" xr:uid="{00000000-0005-0000-0000-0000CA010000}"/>
    <cellStyle name="_부대공_수량산출서(성호)_수량산출서(외동)_Book1" xfId="460" xr:uid="{00000000-0005-0000-0000-0000CB010000}"/>
    <cellStyle name="_부대공_수량산출서(성호)_수량산출서(외동)_수량산출서(경운)" xfId="459" xr:uid="{00000000-0005-0000-0000-0000CC010000}"/>
    <cellStyle name="_부대공_수량산출서(성호)_수량산출서(중앙)" xfId="461" xr:uid="{00000000-0005-0000-0000-0000CD010000}"/>
    <cellStyle name="_부대공_수량산출서(성호)_수량산출서(중앙)_Book1" xfId="463" xr:uid="{00000000-0005-0000-0000-0000CE010000}"/>
    <cellStyle name="_부대공_수량산출서(성호)_수량산출서(중앙)_수량산출서(경운)" xfId="462" xr:uid="{00000000-0005-0000-0000-0000CF010000}"/>
    <cellStyle name="_부대공_수량산출서(중앙)" xfId="464" xr:uid="{00000000-0005-0000-0000-0000D0010000}"/>
    <cellStyle name="_부대공_수량산출서(중앙)_Book1" xfId="466" xr:uid="{00000000-0005-0000-0000-0000D1010000}"/>
    <cellStyle name="_부대공_수량산출서(중앙)_수량산출서(경운)" xfId="465" xr:uid="{00000000-0005-0000-0000-0000D2010000}"/>
    <cellStyle name="_부대공_수량산출서(해운)" xfId="467" xr:uid="{00000000-0005-0000-0000-0000D3010000}"/>
    <cellStyle name="_부대공_수량산출서(해운)_수량산출서(가야)" xfId="468" xr:uid="{00000000-0005-0000-0000-0000D4010000}"/>
    <cellStyle name="_부대공_수량산출서(해운)_수량산출서(미늘교차로)" xfId="469" xr:uid="{00000000-0005-0000-0000-0000D5010000}"/>
    <cellStyle name="_부대공_수량산출서(해운)_수량산출서(미늘교차로)_Book1" xfId="471" xr:uid="{00000000-0005-0000-0000-0000D6010000}"/>
    <cellStyle name="_부대공_수량산출서(해운)_수량산출서(미늘교차로)_수량산출서(경운)" xfId="470" xr:uid="{00000000-0005-0000-0000-0000D7010000}"/>
    <cellStyle name="_부대공_수량산출서(해운)_수량산출서(수남)" xfId="472" xr:uid="{00000000-0005-0000-0000-0000D8010000}"/>
    <cellStyle name="_부대공_수량산출서(해운)_수량산출서(외동)" xfId="473" xr:uid="{00000000-0005-0000-0000-0000D9010000}"/>
    <cellStyle name="_부대공_수량산출서(해운)_수량산출서(외동)_Book1" xfId="475" xr:uid="{00000000-0005-0000-0000-0000DA010000}"/>
    <cellStyle name="_부대공_수량산출서(해운)_수량산출서(외동)_수량산출서(경운)" xfId="474" xr:uid="{00000000-0005-0000-0000-0000DB010000}"/>
    <cellStyle name="_부대공_수량산출서(해운)_수량산출서(중앙)" xfId="476" xr:uid="{00000000-0005-0000-0000-0000DC010000}"/>
    <cellStyle name="_부대공_수량산출서(해운)_수량산출서(중앙)_Book1" xfId="478" xr:uid="{00000000-0005-0000-0000-0000DD010000}"/>
    <cellStyle name="_부대공_수량산출서(해운)_수량산출서(중앙)_수량산출서(경운)" xfId="477" xr:uid="{00000000-0005-0000-0000-0000DE010000}"/>
    <cellStyle name="_부대공_수량산출서_수량산출서(가야)" xfId="479" xr:uid="{00000000-0005-0000-0000-0000DF010000}"/>
    <cellStyle name="_부대공_수량산출서_수량산출서(미늘교차로)" xfId="480" xr:uid="{00000000-0005-0000-0000-0000E0010000}"/>
    <cellStyle name="_부대공_수량산출서_수량산출서(미늘교차로)_Book1" xfId="482" xr:uid="{00000000-0005-0000-0000-0000E1010000}"/>
    <cellStyle name="_부대공_수량산출서_수량산출서(미늘교차로)_수량산출서(경운)" xfId="481" xr:uid="{00000000-0005-0000-0000-0000E2010000}"/>
    <cellStyle name="_부대공_수량산출서_수량산출서(수남)" xfId="483" xr:uid="{00000000-0005-0000-0000-0000E3010000}"/>
    <cellStyle name="_부대공_수량산출서_수량산출서(외동)" xfId="484" xr:uid="{00000000-0005-0000-0000-0000E4010000}"/>
    <cellStyle name="_부대공_수량산출서_수량산출서(외동)_Book1" xfId="486" xr:uid="{00000000-0005-0000-0000-0000E5010000}"/>
    <cellStyle name="_부대공_수량산출서_수량산출서(외동)_수량산출서(경운)" xfId="485" xr:uid="{00000000-0005-0000-0000-0000E6010000}"/>
    <cellStyle name="_부대공_수량산출서_수량산출서(중앙)" xfId="487" xr:uid="{00000000-0005-0000-0000-0000E7010000}"/>
    <cellStyle name="_부대공_수량산출서_수량산출서(중앙)_Book1" xfId="489" xr:uid="{00000000-0005-0000-0000-0000E8010000}"/>
    <cellStyle name="_부대공_수량산출서_수량산출서(중앙)_수량산출서(경운)" xfId="488" xr:uid="{00000000-0005-0000-0000-0000E9010000}"/>
    <cellStyle name="_부대공-04" xfId="491" xr:uid="{00000000-0005-0000-0000-0000EA010000}"/>
    <cellStyle name="_부대공-04_수량산출서(가야)" xfId="492" xr:uid="{00000000-0005-0000-0000-0000EB010000}"/>
    <cellStyle name="_부대공-04_수량산출서(미늘교차로)" xfId="493" xr:uid="{00000000-0005-0000-0000-0000EC010000}"/>
    <cellStyle name="_부대공-04_수량산출서(미늘교차로)_Book1" xfId="495" xr:uid="{00000000-0005-0000-0000-0000ED010000}"/>
    <cellStyle name="_부대공-04_수량산출서(미늘교차로)_수량산출서(경운)" xfId="494" xr:uid="{00000000-0005-0000-0000-0000EE010000}"/>
    <cellStyle name="_부대공-04_수량산출서(수남)" xfId="496" xr:uid="{00000000-0005-0000-0000-0000EF010000}"/>
    <cellStyle name="_부대공-04_수량산출서(외동)" xfId="497" xr:uid="{00000000-0005-0000-0000-0000F0010000}"/>
    <cellStyle name="_부대공-04_수량산출서(외동)_Book1" xfId="499" xr:uid="{00000000-0005-0000-0000-0000F1010000}"/>
    <cellStyle name="_부대공-04_수량산출서(외동)_수량산출서(경운)" xfId="498" xr:uid="{00000000-0005-0000-0000-0000F2010000}"/>
    <cellStyle name="_부대공-04_수량산출서(중앙)" xfId="500" xr:uid="{00000000-0005-0000-0000-0000F3010000}"/>
    <cellStyle name="_부대공-04_수량산출서(중앙)_Book1" xfId="502" xr:uid="{00000000-0005-0000-0000-0000F4010000}"/>
    <cellStyle name="_부대공-04_수량산출서(중앙)_수량산출서(경운)" xfId="501" xr:uid="{00000000-0005-0000-0000-0000F5010000}"/>
    <cellStyle name="_부대공-2" xfId="503" xr:uid="{00000000-0005-0000-0000-0000F6010000}"/>
    <cellStyle name="_부대공-2_004수량산출서" xfId="504" xr:uid="{00000000-0005-0000-0000-0000F7010000}"/>
    <cellStyle name="_부대공-2_004수량산출서_Book1" xfId="506" xr:uid="{00000000-0005-0000-0000-0000F8010000}"/>
    <cellStyle name="_부대공-2_004수량산출서_수량산출서(경운)" xfId="505" xr:uid="{00000000-0005-0000-0000-0000F9010000}"/>
    <cellStyle name="_부대공-2_Book1" xfId="691" xr:uid="{00000000-0005-0000-0000-0000FA010000}"/>
    <cellStyle name="_부대공-2_밀양대공원앞교차로수량산출서" xfId="507" xr:uid="{00000000-0005-0000-0000-0000FB010000}"/>
    <cellStyle name="_부대공-2_밀양대공원앞교차로수량산출서_Book1" xfId="509" xr:uid="{00000000-0005-0000-0000-0000FC010000}"/>
    <cellStyle name="_부대공-2_밀양대공원앞교차로수량산출서_수량산출서(경운)" xfId="508" xr:uid="{00000000-0005-0000-0000-0000FD010000}"/>
    <cellStyle name="_부대공-2_부대공" xfId="510" xr:uid="{00000000-0005-0000-0000-0000FE010000}"/>
    <cellStyle name="_부대공-2_부대공(해운)" xfId="511" xr:uid="{00000000-0005-0000-0000-0000FF010000}"/>
    <cellStyle name="_부대공-2_부대공(해운)_수량산출서(가야)" xfId="512" xr:uid="{00000000-0005-0000-0000-000000020000}"/>
    <cellStyle name="_부대공-2_부대공(해운)_수량산출서(미늘교차로)" xfId="513" xr:uid="{00000000-0005-0000-0000-000001020000}"/>
    <cellStyle name="_부대공-2_부대공(해운)_수량산출서(미늘교차로)_Book1" xfId="515" xr:uid="{00000000-0005-0000-0000-000002020000}"/>
    <cellStyle name="_부대공-2_부대공(해운)_수량산출서(미늘교차로)_수량산출서(경운)" xfId="514" xr:uid="{00000000-0005-0000-0000-000003020000}"/>
    <cellStyle name="_부대공-2_부대공(해운)_수량산출서(수남)" xfId="516" xr:uid="{00000000-0005-0000-0000-000004020000}"/>
    <cellStyle name="_부대공-2_부대공(해운)_수량산출서(외동)" xfId="517" xr:uid="{00000000-0005-0000-0000-000005020000}"/>
    <cellStyle name="_부대공-2_부대공(해운)_수량산출서(외동)_Book1" xfId="519" xr:uid="{00000000-0005-0000-0000-000006020000}"/>
    <cellStyle name="_부대공-2_부대공(해운)_수량산출서(외동)_수량산출서(경운)" xfId="518" xr:uid="{00000000-0005-0000-0000-000007020000}"/>
    <cellStyle name="_부대공-2_부대공(해운)_수량산출서(중앙)" xfId="520" xr:uid="{00000000-0005-0000-0000-000008020000}"/>
    <cellStyle name="_부대공-2_부대공(해운)_수량산출서(중앙)_Book1" xfId="522" xr:uid="{00000000-0005-0000-0000-000009020000}"/>
    <cellStyle name="_부대공-2_부대공(해운)_수량산출서(중앙)_수량산출서(경운)" xfId="521" xr:uid="{00000000-0005-0000-0000-00000A020000}"/>
    <cellStyle name="_부대공-2_부대공_부대공-03" xfId="523" xr:uid="{00000000-0005-0000-0000-00000B020000}"/>
    <cellStyle name="_부대공-2_부대공_부대공-03_수량산출서(가야)" xfId="524" xr:uid="{00000000-0005-0000-0000-00000C020000}"/>
    <cellStyle name="_부대공-2_부대공_부대공-03_수량산출서(미늘교차로)" xfId="525" xr:uid="{00000000-0005-0000-0000-00000D020000}"/>
    <cellStyle name="_부대공-2_부대공_부대공-03_수량산출서(미늘교차로)_Book1" xfId="527" xr:uid="{00000000-0005-0000-0000-00000E020000}"/>
    <cellStyle name="_부대공-2_부대공_부대공-03_수량산출서(미늘교차로)_수량산출서(경운)" xfId="526" xr:uid="{00000000-0005-0000-0000-00000F020000}"/>
    <cellStyle name="_부대공-2_부대공_부대공-03_수량산출서(수남)" xfId="528" xr:uid="{00000000-0005-0000-0000-000010020000}"/>
    <cellStyle name="_부대공-2_부대공_부대공-03_수량산출서(외동)" xfId="529" xr:uid="{00000000-0005-0000-0000-000011020000}"/>
    <cellStyle name="_부대공-2_부대공_부대공-03_수량산출서(외동)_Book1" xfId="531" xr:uid="{00000000-0005-0000-0000-000012020000}"/>
    <cellStyle name="_부대공-2_부대공_부대공-03_수량산출서(외동)_수량산출서(경운)" xfId="530" xr:uid="{00000000-0005-0000-0000-000013020000}"/>
    <cellStyle name="_부대공-2_부대공_부대공-03_수량산출서(중앙)" xfId="532" xr:uid="{00000000-0005-0000-0000-000014020000}"/>
    <cellStyle name="_부대공-2_부대공_부대공-03_수량산출서(중앙)_Book1" xfId="534" xr:uid="{00000000-0005-0000-0000-000015020000}"/>
    <cellStyle name="_부대공-2_부대공_부대공-03_수량산출서(중앙)_수량산출서(경운)" xfId="533" xr:uid="{00000000-0005-0000-0000-000016020000}"/>
    <cellStyle name="_부대공-2_부대공_부대공-04" xfId="535" xr:uid="{00000000-0005-0000-0000-000017020000}"/>
    <cellStyle name="_부대공-2_부대공_부대공-04_부대공-03" xfId="536" xr:uid="{00000000-0005-0000-0000-000018020000}"/>
    <cellStyle name="_부대공-2_부대공_부대공-04_부대공-03_수량산출서(가야)" xfId="537" xr:uid="{00000000-0005-0000-0000-000019020000}"/>
    <cellStyle name="_부대공-2_부대공_부대공-04_부대공-03_수량산출서(미늘교차로)" xfId="538" xr:uid="{00000000-0005-0000-0000-00001A020000}"/>
    <cellStyle name="_부대공-2_부대공_부대공-04_부대공-03_수량산출서(미늘교차로)_Book1" xfId="540" xr:uid="{00000000-0005-0000-0000-00001B020000}"/>
    <cellStyle name="_부대공-2_부대공_부대공-04_부대공-03_수량산출서(미늘교차로)_수량산출서(경운)" xfId="539" xr:uid="{00000000-0005-0000-0000-00001C020000}"/>
    <cellStyle name="_부대공-2_부대공_부대공-04_부대공-03_수량산출서(수남)" xfId="541" xr:uid="{00000000-0005-0000-0000-00001D020000}"/>
    <cellStyle name="_부대공-2_부대공_부대공-04_부대공-03_수량산출서(외동)" xfId="542" xr:uid="{00000000-0005-0000-0000-00001E020000}"/>
    <cellStyle name="_부대공-2_부대공_부대공-04_부대공-03_수량산출서(외동)_Book1" xfId="544" xr:uid="{00000000-0005-0000-0000-00001F020000}"/>
    <cellStyle name="_부대공-2_부대공_부대공-04_부대공-03_수량산출서(외동)_수량산출서(경운)" xfId="543" xr:uid="{00000000-0005-0000-0000-000020020000}"/>
    <cellStyle name="_부대공-2_부대공_부대공-04_부대공-03_수량산출서(중앙)" xfId="545" xr:uid="{00000000-0005-0000-0000-000021020000}"/>
    <cellStyle name="_부대공-2_부대공_부대공-04_부대공-03_수량산출서(중앙)_Book1" xfId="547" xr:uid="{00000000-0005-0000-0000-000022020000}"/>
    <cellStyle name="_부대공-2_부대공_부대공-04_부대공-03_수량산출서(중앙)_수량산출서(경운)" xfId="546" xr:uid="{00000000-0005-0000-0000-000023020000}"/>
    <cellStyle name="_부대공-2_부대공_부대공-04_수량산출서(가야)" xfId="548" xr:uid="{00000000-0005-0000-0000-000024020000}"/>
    <cellStyle name="_부대공-2_부대공_부대공-04_수량산출서(미늘교차로)" xfId="549" xr:uid="{00000000-0005-0000-0000-000025020000}"/>
    <cellStyle name="_부대공-2_부대공_부대공-04_수량산출서(미늘교차로)_Book1" xfId="551" xr:uid="{00000000-0005-0000-0000-000026020000}"/>
    <cellStyle name="_부대공-2_부대공_부대공-04_수량산출서(미늘교차로)_수량산출서(경운)" xfId="550" xr:uid="{00000000-0005-0000-0000-000027020000}"/>
    <cellStyle name="_부대공-2_부대공_부대공-04_수량산출서(수남)" xfId="552" xr:uid="{00000000-0005-0000-0000-000028020000}"/>
    <cellStyle name="_부대공-2_부대공_부대공-04_수량산출서(외동)" xfId="553" xr:uid="{00000000-0005-0000-0000-000029020000}"/>
    <cellStyle name="_부대공-2_부대공_부대공-04_수량산출서(외동)_Book1" xfId="555" xr:uid="{00000000-0005-0000-0000-00002A020000}"/>
    <cellStyle name="_부대공-2_부대공_부대공-04_수량산출서(외동)_수량산출서(경운)" xfId="554" xr:uid="{00000000-0005-0000-0000-00002B020000}"/>
    <cellStyle name="_부대공-2_부대공_부대공-04_수량산출서(중앙)" xfId="556" xr:uid="{00000000-0005-0000-0000-00002C020000}"/>
    <cellStyle name="_부대공-2_부대공_부대공-04_수량산출서(중앙)_Book1" xfId="558" xr:uid="{00000000-0005-0000-0000-00002D020000}"/>
    <cellStyle name="_부대공-2_부대공_부대공-04_수량산출서(중앙)_수량산출서(경운)" xfId="557" xr:uid="{00000000-0005-0000-0000-00002E020000}"/>
    <cellStyle name="_부대공-2_부대공_수량산출서(가야)" xfId="559" xr:uid="{00000000-0005-0000-0000-00002F020000}"/>
    <cellStyle name="_부대공-2_부대공_수량산출서(미늘교차로)" xfId="560" xr:uid="{00000000-0005-0000-0000-000030020000}"/>
    <cellStyle name="_부대공-2_부대공_수량산출서(미늘교차로)_Book1" xfId="562" xr:uid="{00000000-0005-0000-0000-000031020000}"/>
    <cellStyle name="_부대공-2_부대공_수량산출서(미늘교차로)_수량산출서(경운)" xfId="561" xr:uid="{00000000-0005-0000-0000-000032020000}"/>
    <cellStyle name="_부대공-2_부대공_수량산출서(수남)" xfId="563" xr:uid="{00000000-0005-0000-0000-000033020000}"/>
    <cellStyle name="_부대공-2_부대공_수량산출서(외동)" xfId="564" xr:uid="{00000000-0005-0000-0000-000034020000}"/>
    <cellStyle name="_부대공-2_부대공_수량산출서(외동)_Book1" xfId="566" xr:uid="{00000000-0005-0000-0000-000035020000}"/>
    <cellStyle name="_부대공-2_부대공_수량산출서(외동)_수량산출서(경운)" xfId="565" xr:uid="{00000000-0005-0000-0000-000036020000}"/>
    <cellStyle name="_부대공-2_부대공_수량산출서(중앙)" xfId="567" xr:uid="{00000000-0005-0000-0000-000037020000}"/>
    <cellStyle name="_부대공-2_부대공_수량산출서(중앙)_Book1" xfId="569" xr:uid="{00000000-0005-0000-0000-000038020000}"/>
    <cellStyle name="_부대공-2_부대공_수량산출서(중앙)_수량산출서(경운)" xfId="568" xr:uid="{00000000-0005-0000-0000-000039020000}"/>
    <cellStyle name="_부대공-2_부대공-01" xfId="570" xr:uid="{00000000-0005-0000-0000-00003A020000}"/>
    <cellStyle name="_부대공-2_부대공-01_수량산출서(가야)" xfId="571" xr:uid="{00000000-0005-0000-0000-00003B020000}"/>
    <cellStyle name="_부대공-2_부대공-01_수량산출서(미늘교차로)" xfId="572" xr:uid="{00000000-0005-0000-0000-00003C020000}"/>
    <cellStyle name="_부대공-2_부대공-01_수량산출서(미늘교차로)_Book1" xfId="574" xr:uid="{00000000-0005-0000-0000-00003D020000}"/>
    <cellStyle name="_부대공-2_부대공-01_수량산출서(미늘교차로)_수량산출서(경운)" xfId="573" xr:uid="{00000000-0005-0000-0000-00003E020000}"/>
    <cellStyle name="_부대공-2_부대공-01_수량산출서(수남)" xfId="575" xr:uid="{00000000-0005-0000-0000-00003F020000}"/>
    <cellStyle name="_부대공-2_부대공-01_수량산출서(외동)" xfId="576" xr:uid="{00000000-0005-0000-0000-000040020000}"/>
    <cellStyle name="_부대공-2_부대공-01_수량산출서(외동)_Book1" xfId="578" xr:uid="{00000000-0005-0000-0000-000041020000}"/>
    <cellStyle name="_부대공-2_부대공-01_수량산출서(외동)_수량산출서(경운)" xfId="577" xr:uid="{00000000-0005-0000-0000-000042020000}"/>
    <cellStyle name="_부대공-2_부대공-01_수량산출서(중앙)" xfId="579" xr:uid="{00000000-0005-0000-0000-000043020000}"/>
    <cellStyle name="_부대공-2_부대공-01_수량산출서(중앙)_Book1" xfId="581" xr:uid="{00000000-0005-0000-0000-000044020000}"/>
    <cellStyle name="_부대공-2_부대공-01_수량산출서(중앙)_수량산출서(경운)" xfId="580" xr:uid="{00000000-0005-0000-0000-000045020000}"/>
    <cellStyle name="_부대공-2_부대공-03" xfId="582" xr:uid="{00000000-0005-0000-0000-000046020000}"/>
    <cellStyle name="_부대공-2_부대공-03_수량산출서(가야)" xfId="583" xr:uid="{00000000-0005-0000-0000-000047020000}"/>
    <cellStyle name="_부대공-2_부대공-03_수량산출서(미늘교차로)" xfId="584" xr:uid="{00000000-0005-0000-0000-000048020000}"/>
    <cellStyle name="_부대공-2_부대공-03_수량산출서(미늘교차로)_Book1" xfId="586" xr:uid="{00000000-0005-0000-0000-000049020000}"/>
    <cellStyle name="_부대공-2_부대공-03_수량산출서(미늘교차로)_수량산출서(경운)" xfId="585" xr:uid="{00000000-0005-0000-0000-00004A020000}"/>
    <cellStyle name="_부대공-2_부대공-03_수량산출서(수남)" xfId="587" xr:uid="{00000000-0005-0000-0000-00004B020000}"/>
    <cellStyle name="_부대공-2_부대공-03_수량산출서(외동)" xfId="588" xr:uid="{00000000-0005-0000-0000-00004C020000}"/>
    <cellStyle name="_부대공-2_부대공-03_수량산출서(외동)_Book1" xfId="590" xr:uid="{00000000-0005-0000-0000-00004D020000}"/>
    <cellStyle name="_부대공-2_부대공-03_수량산출서(외동)_수량산출서(경운)" xfId="589" xr:uid="{00000000-0005-0000-0000-00004E020000}"/>
    <cellStyle name="_부대공-2_부대공-03_수량산출서(중앙)" xfId="591" xr:uid="{00000000-0005-0000-0000-00004F020000}"/>
    <cellStyle name="_부대공-2_부대공-03_수량산출서(중앙)_Book1" xfId="593" xr:uid="{00000000-0005-0000-0000-000050020000}"/>
    <cellStyle name="_부대공-2_부대공-03_수량산출서(중앙)_수량산출서(경운)" xfId="592" xr:uid="{00000000-0005-0000-0000-000051020000}"/>
    <cellStyle name="_부대공-2_부대공-04" xfId="594" xr:uid="{00000000-0005-0000-0000-000052020000}"/>
    <cellStyle name="_부대공-2_부대공-04_부대공-03" xfId="595" xr:uid="{00000000-0005-0000-0000-000053020000}"/>
    <cellStyle name="_부대공-2_부대공-04_부대공-03_수량산출서(가야)" xfId="596" xr:uid="{00000000-0005-0000-0000-000054020000}"/>
    <cellStyle name="_부대공-2_부대공-04_부대공-03_수량산출서(미늘교차로)" xfId="597" xr:uid="{00000000-0005-0000-0000-000055020000}"/>
    <cellStyle name="_부대공-2_부대공-04_부대공-03_수량산출서(미늘교차로)_Book1" xfId="599" xr:uid="{00000000-0005-0000-0000-000056020000}"/>
    <cellStyle name="_부대공-2_부대공-04_부대공-03_수량산출서(미늘교차로)_수량산출서(경운)" xfId="598" xr:uid="{00000000-0005-0000-0000-000057020000}"/>
    <cellStyle name="_부대공-2_부대공-04_부대공-03_수량산출서(수남)" xfId="600" xr:uid="{00000000-0005-0000-0000-000058020000}"/>
    <cellStyle name="_부대공-2_부대공-04_부대공-03_수량산출서(외동)" xfId="601" xr:uid="{00000000-0005-0000-0000-000059020000}"/>
    <cellStyle name="_부대공-2_부대공-04_부대공-03_수량산출서(외동)_Book1" xfId="603" xr:uid="{00000000-0005-0000-0000-00005A020000}"/>
    <cellStyle name="_부대공-2_부대공-04_부대공-03_수량산출서(외동)_수량산출서(경운)" xfId="602" xr:uid="{00000000-0005-0000-0000-00005B020000}"/>
    <cellStyle name="_부대공-2_부대공-04_부대공-03_수량산출서(중앙)" xfId="604" xr:uid="{00000000-0005-0000-0000-00005C020000}"/>
    <cellStyle name="_부대공-2_부대공-04_부대공-03_수량산출서(중앙)_Book1" xfId="606" xr:uid="{00000000-0005-0000-0000-00005D020000}"/>
    <cellStyle name="_부대공-2_부대공-04_부대공-03_수량산출서(중앙)_수량산출서(경운)" xfId="605" xr:uid="{00000000-0005-0000-0000-00005E020000}"/>
    <cellStyle name="_부대공-2_부대공-04_수량산출서(가야)" xfId="607" xr:uid="{00000000-0005-0000-0000-00005F020000}"/>
    <cellStyle name="_부대공-2_부대공-04_수량산출서(미늘교차로)" xfId="608" xr:uid="{00000000-0005-0000-0000-000060020000}"/>
    <cellStyle name="_부대공-2_부대공-04_수량산출서(미늘교차로)_Book1" xfId="610" xr:uid="{00000000-0005-0000-0000-000061020000}"/>
    <cellStyle name="_부대공-2_부대공-04_수량산출서(미늘교차로)_수량산출서(경운)" xfId="609" xr:uid="{00000000-0005-0000-0000-000062020000}"/>
    <cellStyle name="_부대공-2_부대공-04_수량산출서(수남)" xfId="611" xr:uid="{00000000-0005-0000-0000-000063020000}"/>
    <cellStyle name="_부대공-2_부대공-04_수량산출서(외동)" xfId="612" xr:uid="{00000000-0005-0000-0000-000064020000}"/>
    <cellStyle name="_부대공-2_부대공-04_수량산출서(외동)_Book1" xfId="614" xr:uid="{00000000-0005-0000-0000-000065020000}"/>
    <cellStyle name="_부대공-2_부대공-04_수량산출서(외동)_수량산출서(경운)" xfId="613" xr:uid="{00000000-0005-0000-0000-000066020000}"/>
    <cellStyle name="_부대공-2_부대공-04_수량산출서(중앙)" xfId="615" xr:uid="{00000000-0005-0000-0000-000067020000}"/>
    <cellStyle name="_부대공-2_부대공-04_수량산출서(중앙)_Book1" xfId="617" xr:uid="{00000000-0005-0000-0000-000068020000}"/>
    <cellStyle name="_부대공-2_부대공-04_수량산출서(중앙)_수량산출서(경운)" xfId="616" xr:uid="{00000000-0005-0000-0000-000069020000}"/>
    <cellStyle name="_부대공-2_부대공-07" xfId="618" xr:uid="{00000000-0005-0000-0000-00006A020000}"/>
    <cellStyle name="_부대공-2_부대공-07_수량산출서(가야)" xfId="619" xr:uid="{00000000-0005-0000-0000-00006B020000}"/>
    <cellStyle name="_부대공-2_부대공-07_수량산출서(미늘교차로)" xfId="620" xr:uid="{00000000-0005-0000-0000-00006C020000}"/>
    <cellStyle name="_부대공-2_부대공-07_수량산출서(미늘교차로)_Book1" xfId="622" xr:uid="{00000000-0005-0000-0000-00006D020000}"/>
    <cellStyle name="_부대공-2_부대공-07_수량산출서(미늘교차로)_수량산출서(경운)" xfId="621" xr:uid="{00000000-0005-0000-0000-00006E020000}"/>
    <cellStyle name="_부대공-2_부대공-07_수량산출서(수남)" xfId="623" xr:uid="{00000000-0005-0000-0000-00006F020000}"/>
    <cellStyle name="_부대공-2_부대공-07_수량산출서(외동)" xfId="624" xr:uid="{00000000-0005-0000-0000-000070020000}"/>
    <cellStyle name="_부대공-2_부대공-07_수량산출서(외동)_Book1" xfId="626" xr:uid="{00000000-0005-0000-0000-000071020000}"/>
    <cellStyle name="_부대공-2_부대공-07_수량산출서(외동)_수량산출서(경운)" xfId="625" xr:uid="{00000000-0005-0000-0000-000072020000}"/>
    <cellStyle name="_부대공-2_부대공-07_수량산출서(중앙)" xfId="627" xr:uid="{00000000-0005-0000-0000-000073020000}"/>
    <cellStyle name="_부대공-2_부대공-07_수량산출서(중앙)_Book1" xfId="629" xr:uid="{00000000-0005-0000-0000-000074020000}"/>
    <cellStyle name="_부대공-2_부대공-07_수량산출서(중앙)_수량산출서(경운)" xfId="628" xr:uid="{00000000-0005-0000-0000-000075020000}"/>
    <cellStyle name="_부대공-2_수량산출서" xfId="630" xr:uid="{00000000-0005-0000-0000-000076020000}"/>
    <cellStyle name="_부대공-2_수량산출서(경운)" xfId="631" xr:uid="{00000000-0005-0000-0000-000077020000}"/>
    <cellStyle name="_부대공-2_수량산출서(광려)" xfId="632" xr:uid="{00000000-0005-0000-0000-000078020000}"/>
    <cellStyle name="_부대공-2_수량산출서(광려)_수량산출서(가야)" xfId="633" xr:uid="{00000000-0005-0000-0000-000079020000}"/>
    <cellStyle name="_부대공-2_수량산출서(광려)_수량산출서(수남)" xfId="634" xr:uid="{00000000-0005-0000-0000-00007A020000}"/>
    <cellStyle name="_부대공-2_수량산출서(광려)_수량산출서(외동)" xfId="635" xr:uid="{00000000-0005-0000-0000-00007B020000}"/>
    <cellStyle name="_부대공-2_수량산출서(광려)_수량산출서(외동)_Book1" xfId="637" xr:uid="{00000000-0005-0000-0000-00007C020000}"/>
    <cellStyle name="_부대공-2_수량산출서(광려)_수량산출서(외동)_수량산출서(경운)" xfId="636" xr:uid="{00000000-0005-0000-0000-00007D020000}"/>
    <cellStyle name="_부대공-2_수량산출서(광려2)" xfId="638" xr:uid="{00000000-0005-0000-0000-00007E020000}"/>
    <cellStyle name="_부대공-2_수량산출서(광려2)_수량산출서(가야)" xfId="639" xr:uid="{00000000-0005-0000-0000-00007F020000}"/>
    <cellStyle name="_부대공-2_수량산출서(광려2)_수량산출서(미늘교차로)" xfId="640" xr:uid="{00000000-0005-0000-0000-000080020000}"/>
    <cellStyle name="_부대공-2_수량산출서(광려2)_수량산출서(미늘교차로)_Book1" xfId="642" xr:uid="{00000000-0005-0000-0000-000081020000}"/>
    <cellStyle name="_부대공-2_수량산출서(광려2)_수량산출서(미늘교차로)_수량산출서(경운)" xfId="641" xr:uid="{00000000-0005-0000-0000-000082020000}"/>
    <cellStyle name="_부대공-2_수량산출서(광려2)_수량산출서(수남)" xfId="643" xr:uid="{00000000-0005-0000-0000-000083020000}"/>
    <cellStyle name="_부대공-2_수량산출서(광려2)_수량산출서(외동)" xfId="644" xr:uid="{00000000-0005-0000-0000-000084020000}"/>
    <cellStyle name="_부대공-2_수량산출서(광려2)_수량산출서(외동)_Book1" xfId="646" xr:uid="{00000000-0005-0000-0000-000085020000}"/>
    <cellStyle name="_부대공-2_수량산출서(광려2)_수량산출서(외동)_수량산출서(경운)" xfId="645" xr:uid="{00000000-0005-0000-0000-000086020000}"/>
    <cellStyle name="_부대공-2_수량산출서(광려2)_수량산출서(중앙)" xfId="647" xr:uid="{00000000-0005-0000-0000-000087020000}"/>
    <cellStyle name="_부대공-2_수량산출서(광려2)_수량산출서(중앙)_Book1" xfId="649" xr:uid="{00000000-0005-0000-0000-000088020000}"/>
    <cellStyle name="_부대공-2_수량산출서(광려2)_수량산출서(중앙)_수량산출서(경운)" xfId="648" xr:uid="{00000000-0005-0000-0000-000089020000}"/>
    <cellStyle name="_부대공-2_수량산출서(미늘교차로)" xfId="650" xr:uid="{00000000-0005-0000-0000-00008A020000}"/>
    <cellStyle name="_부대공-2_수량산출서(미늘교차로)_Book1" xfId="652" xr:uid="{00000000-0005-0000-0000-00008B020000}"/>
    <cellStyle name="_부대공-2_수량산출서(미늘교차로)_수량산출서(경운)" xfId="651" xr:uid="{00000000-0005-0000-0000-00008C020000}"/>
    <cellStyle name="_부대공-2_수량산출서(성호)" xfId="653" xr:uid="{00000000-0005-0000-0000-00008D020000}"/>
    <cellStyle name="_부대공-2_수량산출서(성호)_수량산출서(가야)" xfId="654" xr:uid="{00000000-0005-0000-0000-00008E020000}"/>
    <cellStyle name="_부대공-2_수량산출서(성호)_수량산출서(미늘교차로)" xfId="655" xr:uid="{00000000-0005-0000-0000-00008F020000}"/>
    <cellStyle name="_부대공-2_수량산출서(성호)_수량산출서(미늘교차로)_Book1" xfId="657" xr:uid="{00000000-0005-0000-0000-000090020000}"/>
    <cellStyle name="_부대공-2_수량산출서(성호)_수량산출서(미늘교차로)_수량산출서(경운)" xfId="656" xr:uid="{00000000-0005-0000-0000-000091020000}"/>
    <cellStyle name="_부대공-2_수량산출서(성호)_수량산출서(수남)" xfId="658" xr:uid="{00000000-0005-0000-0000-000092020000}"/>
    <cellStyle name="_부대공-2_수량산출서(성호)_수량산출서(외동)" xfId="659" xr:uid="{00000000-0005-0000-0000-000093020000}"/>
    <cellStyle name="_부대공-2_수량산출서(성호)_수량산출서(외동)_Book1" xfId="661" xr:uid="{00000000-0005-0000-0000-000094020000}"/>
    <cellStyle name="_부대공-2_수량산출서(성호)_수량산출서(외동)_수량산출서(경운)" xfId="660" xr:uid="{00000000-0005-0000-0000-000095020000}"/>
    <cellStyle name="_부대공-2_수량산출서(성호)_수량산출서(중앙)" xfId="662" xr:uid="{00000000-0005-0000-0000-000096020000}"/>
    <cellStyle name="_부대공-2_수량산출서(성호)_수량산출서(중앙)_Book1" xfId="664" xr:uid="{00000000-0005-0000-0000-000097020000}"/>
    <cellStyle name="_부대공-2_수량산출서(성호)_수량산출서(중앙)_수량산출서(경운)" xfId="663" xr:uid="{00000000-0005-0000-0000-000098020000}"/>
    <cellStyle name="_부대공-2_수량산출서(중앙)" xfId="665" xr:uid="{00000000-0005-0000-0000-000099020000}"/>
    <cellStyle name="_부대공-2_수량산출서(중앙)_Book1" xfId="667" xr:uid="{00000000-0005-0000-0000-00009A020000}"/>
    <cellStyle name="_부대공-2_수량산출서(중앙)_수량산출서(경운)" xfId="666" xr:uid="{00000000-0005-0000-0000-00009B020000}"/>
    <cellStyle name="_부대공-2_수량산출서(해운)" xfId="668" xr:uid="{00000000-0005-0000-0000-00009C020000}"/>
    <cellStyle name="_부대공-2_수량산출서(해운)_수량산출서(가야)" xfId="669" xr:uid="{00000000-0005-0000-0000-00009D020000}"/>
    <cellStyle name="_부대공-2_수량산출서(해운)_수량산출서(미늘교차로)" xfId="670" xr:uid="{00000000-0005-0000-0000-00009E020000}"/>
    <cellStyle name="_부대공-2_수량산출서(해운)_수량산출서(미늘교차로)_Book1" xfId="672" xr:uid="{00000000-0005-0000-0000-00009F020000}"/>
    <cellStyle name="_부대공-2_수량산출서(해운)_수량산출서(미늘교차로)_수량산출서(경운)" xfId="671" xr:uid="{00000000-0005-0000-0000-0000A0020000}"/>
    <cellStyle name="_부대공-2_수량산출서(해운)_수량산출서(수남)" xfId="673" xr:uid="{00000000-0005-0000-0000-0000A1020000}"/>
    <cellStyle name="_부대공-2_수량산출서(해운)_수량산출서(외동)" xfId="674" xr:uid="{00000000-0005-0000-0000-0000A2020000}"/>
    <cellStyle name="_부대공-2_수량산출서(해운)_수량산출서(외동)_Book1" xfId="676" xr:uid="{00000000-0005-0000-0000-0000A3020000}"/>
    <cellStyle name="_부대공-2_수량산출서(해운)_수량산출서(외동)_수량산출서(경운)" xfId="675" xr:uid="{00000000-0005-0000-0000-0000A4020000}"/>
    <cellStyle name="_부대공-2_수량산출서(해운)_수량산출서(중앙)" xfId="677" xr:uid="{00000000-0005-0000-0000-0000A5020000}"/>
    <cellStyle name="_부대공-2_수량산출서(해운)_수량산출서(중앙)_Book1" xfId="679" xr:uid="{00000000-0005-0000-0000-0000A6020000}"/>
    <cellStyle name="_부대공-2_수량산출서(해운)_수량산출서(중앙)_수량산출서(경운)" xfId="678" xr:uid="{00000000-0005-0000-0000-0000A7020000}"/>
    <cellStyle name="_부대공-2_수량산출서_수량산출서(가야)" xfId="680" xr:uid="{00000000-0005-0000-0000-0000A8020000}"/>
    <cellStyle name="_부대공-2_수량산출서_수량산출서(미늘교차로)" xfId="681" xr:uid="{00000000-0005-0000-0000-0000A9020000}"/>
    <cellStyle name="_부대공-2_수량산출서_수량산출서(미늘교차로)_Book1" xfId="683" xr:uid="{00000000-0005-0000-0000-0000AA020000}"/>
    <cellStyle name="_부대공-2_수량산출서_수량산출서(미늘교차로)_수량산출서(경운)" xfId="682" xr:uid="{00000000-0005-0000-0000-0000AB020000}"/>
    <cellStyle name="_부대공-2_수량산출서_수량산출서(수남)" xfId="684" xr:uid="{00000000-0005-0000-0000-0000AC020000}"/>
    <cellStyle name="_부대공-2_수량산출서_수량산출서(외동)" xfId="685" xr:uid="{00000000-0005-0000-0000-0000AD020000}"/>
    <cellStyle name="_부대공-2_수량산출서_수량산출서(외동)_Book1" xfId="687" xr:uid="{00000000-0005-0000-0000-0000AE020000}"/>
    <cellStyle name="_부대공-2_수량산출서_수량산출서(외동)_수량산출서(경운)" xfId="686" xr:uid="{00000000-0005-0000-0000-0000AF020000}"/>
    <cellStyle name="_부대공-2_수량산출서_수량산출서(중앙)" xfId="688" xr:uid="{00000000-0005-0000-0000-0000B0020000}"/>
    <cellStyle name="_부대공-2_수량산출서_수량산출서(중앙)_Book1" xfId="690" xr:uid="{00000000-0005-0000-0000-0000B1020000}"/>
    <cellStyle name="_부대공-2_수량산출서_수량산출서(중앙)_수량산출서(경운)" xfId="689" xr:uid="{00000000-0005-0000-0000-0000B2020000}"/>
    <cellStyle name="_부대공-4" xfId="692" xr:uid="{00000000-0005-0000-0000-0000B3020000}"/>
    <cellStyle name="_부대공-4_부대공-03" xfId="693" xr:uid="{00000000-0005-0000-0000-0000B4020000}"/>
    <cellStyle name="_부대공-4_부대공-03_수량산출서(가야)" xfId="694" xr:uid="{00000000-0005-0000-0000-0000B5020000}"/>
    <cellStyle name="_부대공-4_부대공-03_수량산출서(미늘교차로)" xfId="695" xr:uid="{00000000-0005-0000-0000-0000B6020000}"/>
    <cellStyle name="_부대공-4_부대공-03_수량산출서(미늘교차로)_Book1" xfId="697" xr:uid="{00000000-0005-0000-0000-0000B7020000}"/>
    <cellStyle name="_부대공-4_부대공-03_수량산출서(미늘교차로)_수량산출서(경운)" xfId="696" xr:uid="{00000000-0005-0000-0000-0000B8020000}"/>
    <cellStyle name="_부대공-4_부대공-03_수량산출서(수남)" xfId="698" xr:uid="{00000000-0005-0000-0000-0000B9020000}"/>
    <cellStyle name="_부대공-4_부대공-03_수량산출서(외동)" xfId="699" xr:uid="{00000000-0005-0000-0000-0000BA020000}"/>
    <cellStyle name="_부대공-4_부대공-03_수량산출서(외동)_Book1" xfId="701" xr:uid="{00000000-0005-0000-0000-0000BB020000}"/>
    <cellStyle name="_부대공-4_부대공-03_수량산출서(외동)_수량산출서(경운)" xfId="700" xr:uid="{00000000-0005-0000-0000-0000BC020000}"/>
    <cellStyle name="_부대공-4_부대공-03_수량산출서(중앙)" xfId="702" xr:uid="{00000000-0005-0000-0000-0000BD020000}"/>
    <cellStyle name="_부대공-4_부대공-03_수량산출서(중앙)_Book1" xfId="704" xr:uid="{00000000-0005-0000-0000-0000BE020000}"/>
    <cellStyle name="_부대공-4_부대공-03_수량산출서(중앙)_수량산출서(경운)" xfId="703" xr:uid="{00000000-0005-0000-0000-0000BF020000}"/>
    <cellStyle name="_부대공-4_수량산출서(가야)" xfId="705" xr:uid="{00000000-0005-0000-0000-0000C0020000}"/>
    <cellStyle name="_부대공-4_수량산출서(미늘교차로)" xfId="706" xr:uid="{00000000-0005-0000-0000-0000C1020000}"/>
    <cellStyle name="_부대공-4_수량산출서(미늘교차로)_Book1" xfId="708" xr:uid="{00000000-0005-0000-0000-0000C2020000}"/>
    <cellStyle name="_부대공-4_수량산출서(미늘교차로)_수량산출서(경운)" xfId="707" xr:uid="{00000000-0005-0000-0000-0000C3020000}"/>
    <cellStyle name="_부대공-4_수량산출서(수남)" xfId="709" xr:uid="{00000000-0005-0000-0000-0000C4020000}"/>
    <cellStyle name="_부대공-4_수량산출서(외동)" xfId="710" xr:uid="{00000000-0005-0000-0000-0000C5020000}"/>
    <cellStyle name="_부대공-4_수량산출서(외동)_Book1" xfId="712" xr:uid="{00000000-0005-0000-0000-0000C6020000}"/>
    <cellStyle name="_부대공-4_수량산출서(외동)_수량산출서(경운)" xfId="711" xr:uid="{00000000-0005-0000-0000-0000C7020000}"/>
    <cellStyle name="_부대공-4_수량산출서(중앙)" xfId="713" xr:uid="{00000000-0005-0000-0000-0000C8020000}"/>
    <cellStyle name="_부대공-4_수량산출서(중앙)_Book1" xfId="715" xr:uid="{00000000-0005-0000-0000-0000C9020000}"/>
    <cellStyle name="_부대공-4_수량산출서(중앙)_수량산출서(경운)" xfId="714" xr:uid="{00000000-0005-0000-0000-0000CA020000}"/>
    <cellStyle name="_부대공-5" xfId="716" xr:uid="{00000000-0005-0000-0000-0000CB020000}"/>
    <cellStyle name="_부대공-5_004수량산출서" xfId="717" xr:uid="{00000000-0005-0000-0000-0000CC020000}"/>
    <cellStyle name="_부대공-5_004수량산출서_Book1" xfId="719" xr:uid="{00000000-0005-0000-0000-0000CD020000}"/>
    <cellStyle name="_부대공-5_004수량산출서_수량산출서(경운)" xfId="718" xr:uid="{00000000-0005-0000-0000-0000CE020000}"/>
    <cellStyle name="_부대공-5_Book1" xfId="904" xr:uid="{00000000-0005-0000-0000-0000CF020000}"/>
    <cellStyle name="_부대공-5_밀양대공원앞교차로수량산출서" xfId="720" xr:uid="{00000000-0005-0000-0000-0000D0020000}"/>
    <cellStyle name="_부대공-5_밀양대공원앞교차로수량산출서_Book1" xfId="722" xr:uid="{00000000-0005-0000-0000-0000D1020000}"/>
    <cellStyle name="_부대공-5_밀양대공원앞교차로수량산출서_수량산출서(경운)" xfId="721" xr:uid="{00000000-0005-0000-0000-0000D2020000}"/>
    <cellStyle name="_부대공-5_부대공" xfId="723" xr:uid="{00000000-0005-0000-0000-0000D3020000}"/>
    <cellStyle name="_부대공-5_부대공(해운)" xfId="724" xr:uid="{00000000-0005-0000-0000-0000D4020000}"/>
    <cellStyle name="_부대공-5_부대공(해운)_수량산출서(가야)" xfId="725" xr:uid="{00000000-0005-0000-0000-0000D5020000}"/>
    <cellStyle name="_부대공-5_부대공(해운)_수량산출서(미늘교차로)" xfId="726" xr:uid="{00000000-0005-0000-0000-0000D6020000}"/>
    <cellStyle name="_부대공-5_부대공(해운)_수량산출서(미늘교차로)_Book1" xfId="728" xr:uid="{00000000-0005-0000-0000-0000D7020000}"/>
    <cellStyle name="_부대공-5_부대공(해운)_수량산출서(미늘교차로)_수량산출서(경운)" xfId="727" xr:uid="{00000000-0005-0000-0000-0000D8020000}"/>
    <cellStyle name="_부대공-5_부대공(해운)_수량산출서(수남)" xfId="729" xr:uid="{00000000-0005-0000-0000-0000D9020000}"/>
    <cellStyle name="_부대공-5_부대공(해운)_수량산출서(외동)" xfId="730" xr:uid="{00000000-0005-0000-0000-0000DA020000}"/>
    <cellStyle name="_부대공-5_부대공(해운)_수량산출서(외동)_Book1" xfId="732" xr:uid="{00000000-0005-0000-0000-0000DB020000}"/>
    <cellStyle name="_부대공-5_부대공(해운)_수량산출서(외동)_수량산출서(경운)" xfId="731" xr:uid="{00000000-0005-0000-0000-0000DC020000}"/>
    <cellStyle name="_부대공-5_부대공(해운)_수량산출서(중앙)" xfId="733" xr:uid="{00000000-0005-0000-0000-0000DD020000}"/>
    <cellStyle name="_부대공-5_부대공(해운)_수량산출서(중앙)_Book1" xfId="735" xr:uid="{00000000-0005-0000-0000-0000DE020000}"/>
    <cellStyle name="_부대공-5_부대공(해운)_수량산출서(중앙)_수량산출서(경운)" xfId="734" xr:uid="{00000000-0005-0000-0000-0000DF020000}"/>
    <cellStyle name="_부대공-5_부대공_부대공-03" xfId="736" xr:uid="{00000000-0005-0000-0000-0000E0020000}"/>
    <cellStyle name="_부대공-5_부대공_부대공-03_수량산출서(가야)" xfId="737" xr:uid="{00000000-0005-0000-0000-0000E1020000}"/>
    <cellStyle name="_부대공-5_부대공_부대공-03_수량산출서(미늘교차로)" xfId="738" xr:uid="{00000000-0005-0000-0000-0000E2020000}"/>
    <cellStyle name="_부대공-5_부대공_부대공-03_수량산출서(미늘교차로)_Book1" xfId="740" xr:uid="{00000000-0005-0000-0000-0000E3020000}"/>
    <cellStyle name="_부대공-5_부대공_부대공-03_수량산출서(미늘교차로)_수량산출서(경운)" xfId="739" xr:uid="{00000000-0005-0000-0000-0000E4020000}"/>
    <cellStyle name="_부대공-5_부대공_부대공-03_수량산출서(수남)" xfId="741" xr:uid="{00000000-0005-0000-0000-0000E5020000}"/>
    <cellStyle name="_부대공-5_부대공_부대공-03_수량산출서(외동)" xfId="742" xr:uid="{00000000-0005-0000-0000-0000E6020000}"/>
    <cellStyle name="_부대공-5_부대공_부대공-03_수량산출서(외동)_Book1" xfId="744" xr:uid="{00000000-0005-0000-0000-0000E7020000}"/>
    <cellStyle name="_부대공-5_부대공_부대공-03_수량산출서(외동)_수량산출서(경운)" xfId="743" xr:uid="{00000000-0005-0000-0000-0000E8020000}"/>
    <cellStyle name="_부대공-5_부대공_부대공-03_수량산출서(중앙)" xfId="745" xr:uid="{00000000-0005-0000-0000-0000E9020000}"/>
    <cellStyle name="_부대공-5_부대공_부대공-03_수량산출서(중앙)_Book1" xfId="747" xr:uid="{00000000-0005-0000-0000-0000EA020000}"/>
    <cellStyle name="_부대공-5_부대공_부대공-03_수량산출서(중앙)_수량산출서(경운)" xfId="746" xr:uid="{00000000-0005-0000-0000-0000EB020000}"/>
    <cellStyle name="_부대공-5_부대공_부대공-04" xfId="748" xr:uid="{00000000-0005-0000-0000-0000EC020000}"/>
    <cellStyle name="_부대공-5_부대공_부대공-04_부대공-03" xfId="749" xr:uid="{00000000-0005-0000-0000-0000ED020000}"/>
    <cellStyle name="_부대공-5_부대공_부대공-04_부대공-03_수량산출서(가야)" xfId="750" xr:uid="{00000000-0005-0000-0000-0000EE020000}"/>
    <cellStyle name="_부대공-5_부대공_부대공-04_부대공-03_수량산출서(미늘교차로)" xfId="751" xr:uid="{00000000-0005-0000-0000-0000EF020000}"/>
    <cellStyle name="_부대공-5_부대공_부대공-04_부대공-03_수량산출서(미늘교차로)_Book1" xfId="753" xr:uid="{00000000-0005-0000-0000-0000F0020000}"/>
    <cellStyle name="_부대공-5_부대공_부대공-04_부대공-03_수량산출서(미늘교차로)_수량산출서(경운)" xfId="752" xr:uid="{00000000-0005-0000-0000-0000F1020000}"/>
    <cellStyle name="_부대공-5_부대공_부대공-04_부대공-03_수량산출서(수남)" xfId="754" xr:uid="{00000000-0005-0000-0000-0000F2020000}"/>
    <cellStyle name="_부대공-5_부대공_부대공-04_부대공-03_수량산출서(외동)" xfId="755" xr:uid="{00000000-0005-0000-0000-0000F3020000}"/>
    <cellStyle name="_부대공-5_부대공_부대공-04_부대공-03_수량산출서(외동)_Book1" xfId="757" xr:uid="{00000000-0005-0000-0000-0000F4020000}"/>
    <cellStyle name="_부대공-5_부대공_부대공-04_부대공-03_수량산출서(외동)_수량산출서(경운)" xfId="756" xr:uid="{00000000-0005-0000-0000-0000F5020000}"/>
    <cellStyle name="_부대공-5_부대공_부대공-04_부대공-03_수량산출서(중앙)" xfId="758" xr:uid="{00000000-0005-0000-0000-0000F6020000}"/>
    <cellStyle name="_부대공-5_부대공_부대공-04_부대공-03_수량산출서(중앙)_Book1" xfId="760" xr:uid="{00000000-0005-0000-0000-0000F7020000}"/>
    <cellStyle name="_부대공-5_부대공_부대공-04_부대공-03_수량산출서(중앙)_수량산출서(경운)" xfId="759" xr:uid="{00000000-0005-0000-0000-0000F8020000}"/>
    <cellStyle name="_부대공-5_부대공_부대공-04_수량산출서(가야)" xfId="761" xr:uid="{00000000-0005-0000-0000-0000F9020000}"/>
    <cellStyle name="_부대공-5_부대공_부대공-04_수량산출서(미늘교차로)" xfId="762" xr:uid="{00000000-0005-0000-0000-0000FA020000}"/>
    <cellStyle name="_부대공-5_부대공_부대공-04_수량산출서(미늘교차로)_Book1" xfId="764" xr:uid="{00000000-0005-0000-0000-0000FB020000}"/>
    <cellStyle name="_부대공-5_부대공_부대공-04_수량산출서(미늘교차로)_수량산출서(경운)" xfId="763" xr:uid="{00000000-0005-0000-0000-0000FC020000}"/>
    <cellStyle name="_부대공-5_부대공_부대공-04_수량산출서(수남)" xfId="765" xr:uid="{00000000-0005-0000-0000-0000FD020000}"/>
    <cellStyle name="_부대공-5_부대공_부대공-04_수량산출서(외동)" xfId="766" xr:uid="{00000000-0005-0000-0000-0000FE020000}"/>
    <cellStyle name="_부대공-5_부대공_부대공-04_수량산출서(외동)_Book1" xfId="768" xr:uid="{00000000-0005-0000-0000-0000FF020000}"/>
    <cellStyle name="_부대공-5_부대공_부대공-04_수량산출서(외동)_수량산출서(경운)" xfId="767" xr:uid="{00000000-0005-0000-0000-000000030000}"/>
    <cellStyle name="_부대공-5_부대공_부대공-04_수량산출서(중앙)" xfId="769" xr:uid="{00000000-0005-0000-0000-000001030000}"/>
    <cellStyle name="_부대공-5_부대공_부대공-04_수량산출서(중앙)_Book1" xfId="771" xr:uid="{00000000-0005-0000-0000-000002030000}"/>
    <cellStyle name="_부대공-5_부대공_부대공-04_수량산출서(중앙)_수량산출서(경운)" xfId="770" xr:uid="{00000000-0005-0000-0000-000003030000}"/>
    <cellStyle name="_부대공-5_부대공_수량산출서(가야)" xfId="772" xr:uid="{00000000-0005-0000-0000-000004030000}"/>
    <cellStyle name="_부대공-5_부대공_수량산출서(미늘교차로)" xfId="773" xr:uid="{00000000-0005-0000-0000-000005030000}"/>
    <cellStyle name="_부대공-5_부대공_수량산출서(미늘교차로)_Book1" xfId="775" xr:uid="{00000000-0005-0000-0000-000006030000}"/>
    <cellStyle name="_부대공-5_부대공_수량산출서(미늘교차로)_수량산출서(경운)" xfId="774" xr:uid="{00000000-0005-0000-0000-000007030000}"/>
    <cellStyle name="_부대공-5_부대공_수량산출서(수남)" xfId="776" xr:uid="{00000000-0005-0000-0000-000008030000}"/>
    <cellStyle name="_부대공-5_부대공_수량산출서(외동)" xfId="777" xr:uid="{00000000-0005-0000-0000-000009030000}"/>
    <cellStyle name="_부대공-5_부대공_수량산출서(외동)_Book1" xfId="779" xr:uid="{00000000-0005-0000-0000-00000A030000}"/>
    <cellStyle name="_부대공-5_부대공_수량산출서(외동)_수량산출서(경운)" xfId="778" xr:uid="{00000000-0005-0000-0000-00000B030000}"/>
    <cellStyle name="_부대공-5_부대공_수량산출서(중앙)" xfId="780" xr:uid="{00000000-0005-0000-0000-00000C030000}"/>
    <cellStyle name="_부대공-5_부대공_수량산출서(중앙)_Book1" xfId="782" xr:uid="{00000000-0005-0000-0000-00000D030000}"/>
    <cellStyle name="_부대공-5_부대공_수량산출서(중앙)_수량산출서(경운)" xfId="781" xr:uid="{00000000-0005-0000-0000-00000E030000}"/>
    <cellStyle name="_부대공-5_부대공-01" xfId="783" xr:uid="{00000000-0005-0000-0000-00000F030000}"/>
    <cellStyle name="_부대공-5_부대공-01_수량산출서(가야)" xfId="784" xr:uid="{00000000-0005-0000-0000-000010030000}"/>
    <cellStyle name="_부대공-5_부대공-01_수량산출서(미늘교차로)" xfId="785" xr:uid="{00000000-0005-0000-0000-000011030000}"/>
    <cellStyle name="_부대공-5_부대공-01_수량산출서(미늘교차로)_Book1" xfId="787" xr:uid="{00000000-0005-0000-0000-000012030000}"/>
    <cellStyle name="_부대공-5_부대공-01_수량산출서(미늘교차로)_수량산출서(경운)" xfId="786" xr:uid="{00000000-0005-0000-0000-000013030000}"/>
    <cellStyle name="_부대공-5_부대공-01_수량산출서(수남)" xfId="788" xr:uid="{00000000-0005-0000-0000-000014030000}"/>
    <cellStyle name="_부대공-5_부대공-01_수량산출서(외동)" xfId="789" xr:uid="{00000000-0005-0000-0000-000015030000}"/>
    <cellStyle name="_부대공-5_부대공-01_수량산출서(외동)_Book1" xfId="791" xr:uid="{00000000-0005-0000-0000-000016030000}"/>
    <cellStyle name="_부대공-5_부대공-01_수량산출서(외동)_수량산출서(경운)" xfId="790" xr:uid="{00000000-0005-0000-0000-000017030000}"/>
    <cellStyle name="_부대공-5_부대공-01_수량산출서(중앙)" xfId="792" xr:uid="{00000000-0005-0000-0000-000018030000}"/>
    <cellStyle name="_부대공-5_부대공-01_수량산출서(중앙)_Book1" xfId="794" xr:uid="{00000000-0005-0000-0000-000019030000}"/>
    <cellStyle name="_부대공-5_부대공-01_수량산출서(중앙)_수량산출서(경운)" xfId="793" xr:uid="{00000000-0005-0000-0000-00001A030000}"/>
    <cellStyle name="_부대공-5_부대공-03" xfId="795" xr:uid="{00000000-0005-0000-0000-00001B030000}"/>
    <cellStyle name="_부대공-5_부대공-03_수량산출서(가야)" xfId="796" xr:uid="{00000000-0005-0000-0000-00001C030000}"/>
    <cellStyle name="_부대공-5_부대공-03_수량산출서(미늘교차로)" xfId="797" xr:uid="{00000000-0005-0000-0000-00001D030000}"/>
    <cellStyle name="_부대공-5_부대공-03_수량산출서(미늘교차로)_Book1" xfId="799" xr:uid="{00000000-0005-0000-0000-00001E030000}"/>
    <cellStyle name="_부대공-5_부대공-03_수량산출서(미늘교차로)_수량산출서(경운)" xfId="798" xr:uid="{00000000-0005-0000-0000-00001F030000}"/>
    <cellStyle name="_부대공-5_부대공-03_수량산출서(수남)" xfId="800" xr:uid="{00000000-0005-0000-0000-000020030000}"/>
    <cellStyle name="_부대공-5_부대공-03_수량산출서(외동)" xfId="801" xr:uid="{00000000-0005-0000-0000-000021030000}"/>
    <cellStyle name="_부대공-5_부대공-03_수량산출서(외동)_Book1" xfId="803" xr:uid="{00000000-0005-0000-0000-000022030000}"/>
    <cellStyle name="_부대공-5_부대공-03_수량산출서(외동)_수량산출서(경운)" xfId="802" xr:uid="{00000000-0005-0000-0000-000023030000}"/>
    <cellStyle name="_부대공-5_부대공-03_수량산출서(중앙)" xfId="804" xr:uid="{00000000-0005-0000-0000-000024030000}"/>
    <cellStyle name="_부대공-5_부대공-03_수량산출서(중앙)_Book1" xfId="806" xr:uid="{00000000-0005-0000-0000-000025030000}"/>
    <cellStyle name="_부대공-5_부대공-03_수량산출서(중앙)_수량산출서(경운)" xfId="805" xr:uid="{00000000-0005-0000-0000-000026030000}"/>
    <cellStyle name="_부대공-5_부대공-04" xfId="807" xr:uid="{00000000-0005-0000-0000-000027030000}"/>
    <cellStyle name="_부대공-5_부대공-04_부대공-03" xfId="808" xr:uid="{00000000-0005-0000-0000-000028030000}"/>
    <cellStyle name="_부대공-5_부대공-04_부대공-03_수량산출서(가야)" xfId="809" xr:uid="{00000000-0005-0000-0000-000029030000}"/>
    <cellStyle name="_부대공-5_부대공-04_부대공-03_수량산출서(미늘교차로)" xfId="810" xr:uid="{00000000-0005-0000-0000-00002A030000}"/>
    <cellStyle name="_부대공-5_부대공-04_부대공-03_수량산출서(미늘교차로)_Book1" xfId="812" xr:uid="{00000000-0005-0000-0000-00002B030000}"/>
    <cellStyle name="_부대공-5_부대공-04_부대공-03_수량산출서(미늘교차로)_수량산출서(경운)" xfId="811" xr:uid="{00000000-0005-0000-0000-00002C030000}"/>
    <cellStyle name="_부대공-5_부대공-04_부대공-03_수량산출서(수남)" xfId="813" xr:uid="{00000000-0005-0000-0000-00002D030000}"/>
    <cellStyle name="_부대공-5_부대공-04_부대공-03_수량산출서(외동)" xfId="814" xr:uid="{00000000-0005-0000-0000-00002E030000}"/>
    <cellStyle name="_부대공-5_부대공-04_부대공-03_수량산출서(외동)_Book1" xfId="816" xr:uid="{00000000-0005-0000-0000-00002F030000}"/>
    <cellStyle name="_부대공-5_부대공-04_부대공-03_수량산출서(외동)_수량산출서(경운)" xfId="815" xr:uid="{00000000-0005-0000-0000-000030030000}"/>
    <cellStyle name="_부대공-5_부대공-04_부대공-03_수량산출서(중앙)" xfId="817" xr:uid="{00000000-0005-0000-0000-000031030000}"/>
    <cellStyle name="_부대공-5_부대공-04_부대공-03_수량산출서(중앙)_Book1" xfId="819" xr:uid="{00000000-0005-0000-0000-000032030000}"/>
    <cellStyle name="_부대공-5_부대공-04_부대공-03_수량산출서(중앙)_수량산출서(경운)" xfId="818" xr:uid="{00000000-0005-0000-0000-000033030000}"/>
    <cellStyle name="_부대공-5_부대공-04_수량산출서(가야)" xfId="820" xr:uid="{00000000-0005-0000-0000-000034030000}"/>
    <cellStyle name="_부대공-5_부대공-04_수량산출서(미늘교차로)" xfId="821" xr:uid="{00000000-0005-0000-0000-000035030000}"/>
    <cellStyle name="_부대공-5_부대공-04_수량산출서(미늘교차로)_Book1" xfId="823" xr:uid="{00000000-0005-0000-0000-000036030000}"/>
    <cellStyle name="_부대공-5_부대공-04_수량산출서(미늘교차로)_수량산출서(경운)" xfId="822" xr:uid="{00000000-0005-0000-0000-000037030000}"/>
    <cellStyle name="_부대공-5_부대공-04_수량산출서(수남)" xfId="824" xr:uid="{00000000-0005-0000-0000-000038030000}"/>
    <cellStyle name="_부대공-5_부대공-04_수량산출서(외동)" xfId="825" xr:uid="{00000000-0005-0000-0000-000039030000}"/>
    <cellStyle name="_부대공-5_부대공-04_수량산출서(외동)_Book1" xfId="827" xr:uid="{00000000-0005-0000-0000-00003A030000}"/>
    <cellStyle name="_부대공-5_부대공-04_수량산출서(외동)_수량산출서(경운)" xfId="826" xr:uid="{00000000-0005-0000-0000-00003B030000}"/>
    <cellStyle name="_부대공-5_부대공-04_수량산출서(중앙)" xfId="828" xr:uid="{00000000-0005-0000-0000-00003C030000}"/>
    <cellStyle name="_부대공-5_부대공-04_수량산출서(중앙)_Book1" xfId="830" xr:uid="{00000000-0005-0000-0000-00003D030000}"/>
    <cellStyle name="_부대공-5_부대공-04_수량산출서(중앙)_수량산출서(경운)" xfId="829" xr:uid="{00000000-0005-0000-0000-00003E030000}"/>
    <cellStyle name="_부대공-5_부대공-07" xfId="831" xr:uid="{00000000-0005-0000-0000-00003F030000}"/>
    <cellStyle name="_부대공-5_부대공-07_수량산출서(가야)" xfId="832" xr:uid="{00000000-0005-0000-0000-000040030000}"/>
    <cellStyle name="_부대공-5_부대공-07_수량산출서(미늘교차로)" xfId="833" xr:uid="{00000000-0005-0000-0000-000041030000}"/>
    <cellStyle name="_부대공-5_부대공-07_수량산출서(미늘교차로)_Book1" xfId="835" xr:uid="{00000000-0005-0000-0000-000042030000}"/>
    <cellStyle name="_부대공-5_부대공-07_수량산출서(미늘교차로)_수량산출서(경운)" xfId="834" xr:uid="{00000000-0005-0000-0000-000043030000}"/>
    <cellStyle name="_부대공-5_부대공-07_수량산출서(수남)" xfId="836" xr:uid="{00000000-0005-0000-0000-000044030000}"/>
    <cellStyle name="_부대공-5_부대공-07_수량산출서(외동)" xfId="837" xr:uid="{00000000-0005-0000-0000-000045030000}"/>
    <cellStyle name="_부대공-5_부대공-07_수량산출서(외동)_Book1" xfId="839" xr:uid="{00000000-0005-0000-0000-000046030000}"/>
    <cellStyle name="_부대공-5_부대공-07_수량산출서(외동)_수량산출서(경운)" xfId="838" xr:uid="{00000000-0005-0000-0000-000047030000}"/>
    <cellStyle name="_부대공-5_부대공-07_수량산출서(중앙)" xfId="840" xr:uid="{00000000-0005-0000-0000-000048030000}"/>
    <cellStyle name="_부대공-5_부대공-07_수량산출서(중앙)_Book1" xfId="842" xr:uid="{00000000-0005-0000-0000-000049030000}"/>
    <cellStyle name="_부대공-5_부대공-07_수량산출서(중앙)_수량산출서(경운)" xfId="841" xr:uid="{00000000-0005-0000-0000-00004A030000}"/>
    <cellStyle name="_부대공-5_수량산출서" xfId="843" xr:uid="{00000000-0005-0000-0000-00004B030000}"/>
    <cellStyle name="_부대공-5_수량산출서(경운)" xfId="844" xr:uid="{00000000-0005-0000-0000-00004C030000}"/>
    <cellStyle name="_부대공-5_수량산출서(광려)" xfId="845" xr:uid="{00000000-0005-0000-0000-00004D030000}"/>
    <cellStyle name="_부대공-5_수량산출서(광려)_수량산출서(가야)" xfId="846" xr:uid="{00000000-0005-0000-0000-00004E030000}"/>
    <cellStyle name="_부대공-5_수량산출서(광려)_수량산출서(수남)" xfId="847" xr:uid="{00000000-0005-0000-0000-00004F030000}"/>
    <cellStyle name="_부대공-5_수량산출서(광려)_수량산출서(외동)" xfId="848" xr:uid="{00000000-0005-0000-0000-000050030000}"/>
    <cellStyle name="_부대공-5_수량산출서(광려)_수량산출서(외동)_Book1" xfId="850" xr:uid="{00000000-0005-0000-0000-000051030000}"/>
    <cellStyle name="_부대공-5_수량산출서(광려)_수량산출서(외동)_수량산출서(경운)" xfId="849" xr:uid="{00000000-0005-0000-0000-000052030000}"/>
    <cellStyle name="_부대공-5_수량산출서(광려2)" xfId="851" xr:uid="{00000000-0005-0000-0000-000053030000}"/>
    <cellStyle name="_부대공-5_수량산출서(광려2)_수량산출서(가야)" xfId="852" xr:uid="{00000000-0005-0000-0000-000054030000}"/>
    <cellStyle name="_부대공-5_수량산출서(광려2)_수량산출서(미늘교차로)" xfId="853" xr:uid="{00000000-0005-0000-0000-000055030000}"/>
    <cellStyle name="_부대공-5_수량산출서(광려2)_수량산출서(미늘교차로)_Book1" xfId="855" xr:uid="{00000000-0005-0000-0000-000056030000}"/>
    <cellStyle name="_부대공-5_수량산출서(광려2)_수량산출서(미늘교차로)_수량산출서(경운)" xfId="854" xr:uid="{00000000-0005-0000-0000-000057030000}"/>
    <cellStyle name="_부대공-5_수량산출서(광려2)_수량산출서(수남)" xfId="856" xr:uid="{00000000-0005-0000-0000-000058030000}"/>
    <cellStyle name="_부대공-5_수량산출서(광려2)_수량산출서(외동)" xfId="857" xr:uid="{00000000-0005-0000-0000-000059030000}"/>
    <cellStyle name="_부대공-5_수량산출서(광려2)_수량산출서(외동)_Book1" xfId="859" xr:uid="{00000000-0005-0000-0000-00005A030000}"/>
    <cellStyle name="_부대공-5_수량산출서(광려2)_수량산출서(외동)_수량산출서(경운)" xfId="858" xr:uid="{00000000-0005-0000-0000-00005B030000}"/>
    <cellStyle name="_부대공-5_수량산출서(광려2)_수량산출서(중앙)" xfId="860" xr:uid="{00000000-0005-0000-0000-00005C030000}"/>
    <cellStyle name="_부대공-5_수량산출서(광려2)_수량산출서(중앙)_Book1" xfId="862" xr:uid="{00000000-0005-0000-0000-00005D030000}"/>
    <cellStyle name="_부대공-5_수량산출서(광려2)_수량산출서(중앙)_수량산출서(경운)" xfId="861" xr:uid="{00000000-0005-0000-0000-00005E030000}"/>
    <cellStyle name="_부대공-5_수량산출서(미늘교차로)" xfId="863" xr:uid="{00000000-0005-0000-0000-00005F030000}"/>
    <cellStyle name="_부대공-5_수량산출서(미늘교차로)_Book1" xfId="865" xr:uid="{00000000-0005-0000-0000-000060030000}"/>
    <cellStyle name="_부대공-5_수량산출서(미늘교차로)_수량산출서(경운)" xfId="864" xr:uid="{00000000-0005-0000-0000-000061030000}"/>
    <cellStyle name="_부대공-5_수량산출서(성호)" xfId="866" xr:uid="{00000000-0005-0000-0000-000062030000}"/>
    <cellStyle name="_부대공-5_수량산출서(성호)_수량산출서(가야)" xfId="867" xr:uid="{00000000-0005-0000-0000-000063030000}"/>
    <cellStyle name="_부대공-5_수량산출서(성호)_수량산출서(미늘교차로)" xfId="868" xr:uid="{00000000-0005-0000-0000-000064030000}"/>
    <cellStyle name="_부대공-5_수량산출서(성호)_수량산출서(미늘교차로)_Book1" xfId="870" xr:uid="{00000000-0005-0000-0000-000065030000}"/>
    <cellStyle name="_부대공-5_수량산출서(성호)_수량산출서(미늘교차로)_수량산출서(경운)" xfId="869" xr:uid="{00000000-0005-0000-0000-000066030000}"/>
    <cellStyle name="_부대공-5_수량산출서(성호)_수량산출서(수남)" xfId="871" xr:uid="{00000000-0005-0000-0000-000067030000}"/>
    <cellStyle name="_부대공-5_수량산출서(성호)_수량산출서(외동)" xfId="872" xr:uid="{00000000-0005-0000-0000-000068030000}"/>
    <cellStyle name="_부대공-5_수량산출서(성호)_수량산출서(외동)_Book1" xfId="874" xr:uid="{00000000-0005-0000-0000-000069030000}"/>
    <cellStyle name="_부대공-5_수량산출서(성호)_수량산출서(외동)_수량산출서(경운)" xfId="873" xr:uid="{00000000-0005-0000-0000-00006A030000}"/>
    <cellStyle name="_부대공-5_수량산출서(성호)_수량산출서(중앙)" xfId="875" xr:uid="{00000000-0005-0000-0000-00006B030000}"/>
    <cellStyle name="_부대공-5_수량산출서(성호)_수량산출서(중앙)_Book1" xfId="877" xr:uid="{00000000-0005-0000-0000-00006C030000}"/>
    <cellStyle name="_부대공-5_수량산출서(성호)_수량산출서(중앙)_수량산출서(경운)" xfId="876" xr:uid="{00000000-0005-0000-0000-00006D030000}"/>
    <cellStyle name="_부대공-5_수량산출서(중앙)" xfId="878" xr:uid="{00000000-0005-0000-0000-00006E030000}"/>
    <cellStyle name="_부대공-5_수량산출서(중앙)_Book1" xfId="880" xr:uid="{00000000-0005-0000-0000-00006F030000}"/>
    <cellStyle name="_부대공-5_수량산출서(중앙)_수량산출서(경운)" xfId="879" xr:uid="{00000000-0005-0000-0000-000070030000}"/>
    <cellStyle name="_부대공-5_수량산출서(해운)" xfId="881" xr:uid="{00000000-0005-0000-0000-000071030000}"/>
    <cellStyle name="_부대공-5_수량산출서(해운)_수량산출서(가야)" xfId="882" xr:uid="{00000000-0005-0000-0000-000072030000}"/>
    <cellStyle name="_부대공-5_수량산출서(해운)_수량산출서(미늘교차로)" xfId="883" xr:uid="{00000000-0005-0000-0000-000073030000}"/>
    <cellStyle name="_부대공-5_수량산출서(해운)_수량산출서(미늘교차로)_Book1" xfId="885" xr:uid="{00000000-0005-0000-0000-000074030000}"/>
    <cellStyle name="_부대공-5_수량산출서(해운)_수량산출서(미늘교차로)_수량산출서(경운)" xfId="884" xr:uid="{00000000-0005-0000-0000-000075030000}"/>
    <cellStyle name="_부대공-5_수량산출서(해운)_수량산출서(수남)" xfId="886" xr:uid="{00000000-0005-0000-0000-000076030000}"/>
    <cellStyle name="_부대공-5_수량산출서(해운)_수량산출서(외동)" xfId="887" xr:uid="{00000000-0005-0000-0000-000077030000}"/>
    <cellStyle name="_부대공-5_수량산출서(해운)_수량산출서(외동)_Book1" xfId="889" xr:uid="{00000000-0005-0000-0000-000078030000}"/>
    <cellStyle name="_부대공-5_수량산출서(해운)_수량산출서(외동)_수량산출서(경운)" xfId="888" xr:uid="{00000000-0005-0000-0000-000079030000}"/>
    <cellStyle name="_부대공-5_수량산출서(해운)_수량산출서(중앙)" xfId="890" xr:uid="{00000000-0005-0000-0000-00007A030000}"/>
    <cellStyle name="_부대공-5_수량산출서(해운)_수량산출서(중앙)_Book1" xfId="892" xr:uid="{00000000-0005-0000-0000-00007B030000}"/>
    <cellStyle name="_부대공-5_수량산출서(해운)_수량산출서(중앙)_수량산출서(경운)" xfId="891" xr:uid="{00000000-0005-0000-0000-00007C030000}"/>
    <cellStyle name="_부대공-5_수량산출서_수량산출서(가야)" xfId="893" xr:uid="{00000000-0005-0000-0000-00007D030000}"/>
    <cellStyle name="_부대공-5_수량산출서_수량산출서(미늘교차로)" xfId="894" xr:uid="{00000000-0005-0000-0000-00007E030000}"/>
    <cellStyle name="_부대공-5_수량산출서_수량산출서(미늘교차로)_Book1" xfId="896" xr:uid="{00000000-0005-0000-0000-00007F030000}"/>
    <cellStyle name="_부대공-5_수량산출서_수량산출서(미늘교차로)_수량산출서(경운)" xfId="895" xr:uid="{00000000-0005-0000-0000-000080030000}"/>
    <cellStyle name="_부대공-5_수량산출서_수량산출서(수남)" xfId="897" xr:uid="{00000000-0005-0000-0000-000081030000}"/>
    <cellStyle name="_부대공-5_수량산출서_수량산출서(외동)" xfId="898" xr:uid="{00000000-0005-0000-0000-000082030000}"/>
    <cellStyle name="_부대공-5_수량산출서_수량산출서(외동)_Book1" xfId="900" xr:uid="{00000000-0005-0000-0000-000083030000}"/>
    <cellStyle name="_부대공-5_수량산출서_수량산출서(외동)_수량산출서(경운)" xfId="899" xr:uid="{00000000-0005-0000-0000-000084030000}"/>
    <cellStyle name="_부대공-5_수량산출서_수량산출서(중앙)" xfId="901" xr:uid="{00000000-0005-0000-0000-000085030000}"/>
    <cellStyle name="_부대공-5_수량산출서_수량산출서(중앙)_Book1" xfId="903" xr:uid="{00000000-0005-0000-0000-000086030000}"/>
    <cellStyle name="_부대공-5_수량산출서_수량산출서(중앙)_수량산출서(경운)" xfId="902" xr:uid="{00000000-0005-0000-0000-000087030000}"/>
    <cellStyle name="_부대공A" xfId="905" xr:uid="{00000000-0005-0000-0000-000088030000}"/>
    <cellStyle name="_부대공A_두릉1제 수량산출서" xfId="906" xr:uid="{00000000-0005-0000-0000-000089030000}"/>
    <cellStyle name="_부대공A_인계1공구 수량산출" xfId="907" xr:uid="{00000000-0005-0000-0000-00008A030000}"/>
    <cellStyle name="_부대공A_총자재집계표" xfId="908" xr:uid="{00000000-0005-0000-0000-00008B030000}"/>
    <cellStyle name="_북포항포장보강공사(정산)" xfId="909" xr:uid="{00000000-0005-0000-0000-00008C030000}"/>
    <cellStyle name="_사동초중" xfId="910" xr:uid="{00000000-0005-0000-0000-00008D030000}"/>
    <cellStyle name="_사방구조물도(설계변경)" xfId="911" xr:uid="{00000000-0005-0000-0000-00008E030000}"/>
    <cellStyle name="_사방품셈초안(김천금릉)" xfId="912" xr:uid="{00000000-0005-0000-0000-00008F030000}"/>
    <cellStyle name="_사본 - 승본도로수량(금회분)" xfId="913" xr:uid="{00000000-0005-0000-0000-000090030000}"/>
    <cellStyle name="_사본 - 승본도로수량(금회분)_두릉1제 수량산출서" xfId="914" xr:uid="{00000000-0005-0000-0000-000091030000}"/>
    <cellStyle name="_사본 - 승본도로수량(금회분)_인계1공구 수량산출" xfId="915" xr:uid="{00000000-0005-0000-0000-000092030000}"/>
    <cellStyle name="_사본 - 승본도로수량(금회분)_총자재집계표" xfId="916" xr:uid="{00000000-0005-0000-0000-000093030000}"/>
    <cellStyle name="_사본-검측야장" xfId="917" xr:uid="{00000000-0005-0000-0000-000094030000}"/>
    <cellStyle name="_상리~사천간국도4차로공사내역" xfId="918" xr:uid="{00000000-0005-0000-0000-000095030000}"/>
    <cellStyle name="_상부설계변경" xfId="919" xr:uid="{00000000-0005-0000-0000-000096030000}"/>
    <cellStyle name="_서대구복구설계(0110종결분)" xfId="920" xr:uid="{00000000-0005-0000-0000-000097030000}"/>
    <cellStyle name="_석 축A" xfId="921" xr:uid="{00000000-0005-0000-0000-000098030000}"/>
    <cellStyle name="_석 축A_두릉1제 수량산출서" xfId="922" xr:uid="{00000000-0005-0000-0000-000099030000}"/>
    <cellStyle name="_석 축A_인계1공구 수량산출" xfId="923" xr:uid="{00000000-0005-0000-0000-00009A030000}"/>
    <cellStyle name="_석 축A_총자재집계표" xfId="924" xr:uid="{00000000-0005-0000-0000-00009B030000}"/>
    <cellStyle name="_석축단가" xfId="925" xr:uid="{00000000-0005-0000-0000-00009C030000}"/>
    <cellStyle name="_석축단가1" xfId="926" xr:uid="{00000000-0005-0000-0000-00009D030000}"/>
    <cellStyle name="_석축쌓기" xfId="927" xr:uid="{00000000-0005-0000-0000-00009E030000}"/>
    <cellStyle name="_설계내역서(수정최종)" xfId="928" xr:uid="{00000000-0005-0000-0000-00009F030000}"/>
    <cellStyle name="_설계변경" xfId="929" xr:uid="{00000000-0005-0000-0000-0000A0030000}"/>
    <cellStyle name="_설계변경 총괄 양식" xfId="930" xr:uid="{00000000-0005-0000-0000-0000A1030000}"/>
    <cellStyle name="_설계변경작성서식" xfId="931" xr:uid="{00000000-0005-0000-0000-0000A2030000}"/>
    <cellStyle name="_설계변경조서" xfId="932" xr:uid="{00000000-0005-0000-0000-0000A3030000}"/>
    <cellStyle name="_설계변경조서(8.15)" xfId="933" xr:uid="{00000000-0005-0000-0000-0000A4030000}"/>
    <cellStyle name="_설계서" xfId="934" xr:uid="{00000000-0005-0000-0000-0000A5030000}"/>
    <cellStyle name="_설계서 표지" xfId="935" xr:uid="{00000000-0005-0000-0000-0000A6030000}"/>
    <cellStyle name="_설계서(74,99,100~103)" xfId="936" xr:uid="{00000000-0005-0000-0000-0000A7030000}"/>
    <cellStyle name="_설계서(80,81,82,83)" xfId="937" xr:uid="{00000000-0005-0000-0000-0000A8030000}"/>
    <cellStyle name="_설계서(91,92)" xfId="938" xr:uid="{00000000-0005-0000-0000-0000A9030000}"/>
    <cellStyle name="_설계서(96,97,98,99)" xfId="939" xr:uid="{00000000-0005-0000-0000-0000AA030000}"/>
    <cellStyle name="_설변(토)-최종" xfId="940" xr:uid="{00000000-0005-0000-0000-0000AB030000}"/>
    <cellStyle name="_송전물가변경(최종)" xfId="941" xr:uid="{00000000-0005-0000-0000-0000AC030000}"/>
    <cellStyle name="_송전물가변경(최종1)" xfId="942" xr:uid="{00000000-0005-0000-0000-0000AD030000}"/>
    <cellStyle name="_수 량 연화.내감" xfId="943" xr:uid="{00000000-0005-0000-0000-0000AE030000}"/>
    <cellStyle name="_수 량 연화.내감_금산제수량(전체최종)" xfId="944" xr:uid="{00000000-0005-0000-0000-0000AF030000}"/>
    <cellStyle name="_수 량 연화.내감_금산제수량(전체최종)_두릉1제 수량산출서" xfId="945" xr:uid="{00000000-0005-0000-0000-0000B0030000}"/>
    <cellStyle name="_수 량 연화.내감_금산제수량(전체최종)_인계1공구 수량산출" xfId="946" xr:uid="{00000000-0005-0000-0000-0000B1030000}"/>
    <cellStyle name="_수 량 연화.내감_금산제수량(전체최종)_총자재집계표" xfId="947" xr:uid="{00000000-0005-0000-0000-0000B2030000}"/>
    <cellStyle name="_수 량 연화.내감_두릉1제 수량산출서" xfId="948" xr:uid="{00000000-0005-0000-0000-0000B3030000}"/>
    <cellStyle name="_수 량 연화.내감_인계1공구 수량산출" xfId="949" xr:uid="{00000000-0005-0000-0000-0000B4030000}"/>
    <cellStyle name="_수 량 연화.내감_총자재집계표" xfId="950" xr:uid="{00000000-0005-0000-0000-0000B5030000}"/>
    <cellStyle name="_수량" xfId="951" xr:uid="{00000000-0005-0000-0000-0000B6030000}"/>
    <cellStyle name="_수량 산출(관창,옥산,홍성)" xfId="952" xr:uid="{00000000-0005-0000-0000-0000B7030000}"/>
    <cellStyle name="_수량금회 연화.내감" xfId="953" xr:uid="{00000000-0005-0000-0000-0000B8030000}"/>
    <cellStyle name="_수량금회 연화.내감_금산제수량(전체최종)" xfId="954" xr:uid="{00000000-0005-0000-0000-0000B9030000}"/>
    <cellStyle name="_수량금회 연화.내감_금산제수량(전체최종)_두릉1제 수량산출서" xfId="955" xr:uid="{00000000-0005-0000-0000-0000BA030000}"/>
    <cellStyle name="_수량금회 연화.내감_금산제수량(전체최종)_인계1공구 수량산출" xfId="956" xr:uid="{00000000-0005-0000-0000-0000BB030000}"/>
    <cellStyle name="_수량금회 연화.내감_금산제수량(전체최종)_총자재집계표" xfId="957" xr:uid="{00000000-0005-0000-0000-0000BC030000}"/>
    <cellStyle name="_수량금회 연화.내감_두릉1제 수량산출서" xfId="958" xr:uid="{00000000-0005-0000-0000-0000BD030000}"/>
    <cellStyle name="_수량금회 연화.내감_인계1공구 수량산출" xfId="959" xr:uid="{00000000-0005-0000-0000-0000BE030000}"/>
    <cellStyle name="_수량금회 연화.내감_총자재집계표" xfId="960" xr:uid="{00000000-0005-0000-0000-0000BF030000}"/>
    <cellStyle name="_수량산출 구눌하수도" xfId="961" xr:uid="{00000000-0005-0000-0000-0000C0030000}"/>
    <cellStyle name="_수량산출 구눌하수도_금산제수량(전체최종)" xfId="962" xr:uid="{00000000-0005-0000-0000-0000C1030000}"/>
    <cellStyle name="_수량산출 구눌하수도_금산제수량(전체최종)_두릉1제 수량산출서" xfId="963" xr:uid="{00000000-0005-0000-0000-0000C2030000}"/>
    <cellStyle name="_수량산출 구눌하수도_금산제수량(전체최종)_인계1공구 수량산출" xfId="964" xr:uid="{00000000-0005-0000-0000-0000C3030000}"/>
    <cellStyle name="_수량산출 구눌하수도_금산제수량(전체최종)_총자재집계표" xfId="965" xr:uid="{00000000-0005-0000-0000-0000C4030000}"/>
    <cellStyle name="_수량산출 구눌하수도_두릉1제 수량산출서" xfId="966" xr:uid="{00000000-0005-0000-0000-0000C5030000}"/>
    <cellStyle name="_수량산출 구눌하수도_인계1공구 수량산출" xfId="967" xr:uid="{00000000-0005-0000-0000-0000C6030000}"/>
    <cellStyle name="_수량산출 구눌하수도_총자재집계표" xfId="968" xr:uid="{00000000-0005-0000-0000-0000C7030000}"/>
    <cellStyle name="_수량산출 음지하천" xfId="969" xr:uid="{00000000-0005-0000-0000-0000C8030000}"/>
    <cellStyle name="_수량산출 음지하천_금산제수량(전체최종)" xfId="970" xr:uid="{00000000-0005-0000-0000-0000C9030000}"/>
    <cellStyle name="_수량산출 음지하천_금산제수량(전체최종)_두릉1제 수량산출서" xfId="971" xr:uid="{00000000-0005-0000-0000-0000CA030000}"/>
    <cellStyle name="_수량산출 음지하천_금산제수량(전체최종)_인계1공구 수량산출" xfId="972" xr:uid="{00000000-0005-0000-0000-0000CB030000}"/>
    <cellStyle name="_수량산출 음지하천_금산제수량(전체최종)_총자재집계표" xfId="973" xr:uid="{00000000-0005-0000-0000-0000CC030000}"/>
    <cellStyle name="_수량산출 음지하천_두릉1제 수량산출서" xfId="974" xr:uid="{00000000-0005-0000-0000-0000CD030000}"/>
    <cellStyle name="_수량산출 음지하천_인계1공구 수량산출" xfId="975" xr:uid="{00000000-0005-0000-0000-0000CE030000}"/>
    <cellStyle name="_수량산출 음지하천_총자재집계표" xfId="976" xr:uid="{00000000-0005-0000-0000-0000CF030000}"/>
    <cellStyle name="_수량산출-경산 하양 사기(BP~58)" xfId="977" xr:uid="{00000000-0005-0000-0000-0000D0030000}"/>
    <cellStyle name="_수량산출서" xfId="978" xr:uid="{00000000-0005-0000-0000-0000D1030000}"/>
    <cellStyle name="_수량산출서(가야)" xfId="979" xr:uid="{00000000-0005-0000-0000-0000D2030000}"/>
    <cellStyle name="_수량산출서(광려)" xfId="980" xr:uid="{00000000-0005-0000-0000-0000D3030000}"/>
    <cellStyle name="_수량산출서(광려)_Book1" xfId="982" xr:uid="{00000000-0005-0000-0000-0000D4030000}"/>
    <cellStyle name="_수량산출서(광려)_수량산출서(경운)" xfId="981" xr:uid="{00000000-0005-0000-0000-0000D5030000}"/>
    <cellStyle name="_수량산출서(미늘교차로)" xfId="983" xr:uid="{00000000-0005-0000-0000-0000D6030000}"/>
    <cellStyle name="_수량산출서(미늘교차로)_Book1" xfId="985" xr:uid="{00000000-0005-0000-0000-0000D7030000}"/>
    <cellStyle name="_수량산출서(미늘교차로)_수량산출서(경운)" xfId="984" xr:uid="{00000000-0005-0000-0000-0000D8030000}"/>
    <cellStyle name="_수량산출서(수남)" xfId="986" xr:uid="{00000000-0005-0000-0000-0000D9030000}"/>
    <cellStyle name="_수량산출서(안덕-대정1차)" xfId="987" xr:uid="{00000000-0005-0000-0000-0000DA030000}"/>
    <cellStyle name="_수량산출서(외동)" xfId="988" xr:uid="{00000000-0005-0000-0000-0000DB030000}"/>
    <cellStyle name="_수량산출서(외동)_Book1" xfId="990" xr:uid="{00000000-0005-0000-0000-0000DC030000}"/>
    <cellStyle name="_수량산출서(외동)_수량산출서(경운)" xfId="989" xr:uid="{00000000-0005-0000-0000-0000DD030000}"/>
    <cellStyle name="_수량산출서(중앙)" xfId="991" xr:uid="{00000000-0005-0000-0000-0000DE030000}"/>
    <cellStyle name="_수량산출서(중앙)_Book1" xfId="993" xr:uid="{00000000-0005-0000-0000-0000DF030000}"/>
    <cellStyle name="_수량산출서(중앙)_수량산출서(경운)" xfId="992" xr:uid="{00000000-0005-0000-0000-0000E0030000}"/>
    <cellStyle name="_숭실대학교 걷고싶은 거리 녹화사업" xfId="994" xr:uid="{00000000-0005-0000-0000-0000E1030000}"/>
    <cellStyle name="_승본도로수량(금회분)" xfId="995" xr:uid="{00000000-0005-0000-0000-0000E2030000}"/>
    <cellStyle name="_승본도로수량(금회분)_두릉1제 수량산출서" xfId="996" xr:uid="{00000000-0005-0000-0000-0000E3030000}"/>
    <cellStyle name="_승본도로수량(금회분)_인계1공구 수량산출" xfId="997" xr:uid="{00000000-0005-0000-0000-0000E4030000}"/>
    <cellStyle name="_승본도로수량(금회분)_총자재집계표" xfId="998" xr:uid="{00000000-0005-0000-0000-0000E5030000}"/>
    <cellStyle name="_승본도로수량산출" xfId="999" xr:uid="{00000000-0005-0000-0000-0000E6030000}"/>
    <cellStyle name="_승본도로수량산출_두릉1제 수량산출서" xfId="1000" xr:uid="{00000000-0005-0000-0000-0000E7030000}"/>
    <cellStyle name="_승본도로수량산출_인계1공구 수량산출" xfId="1001" xr:uid="{00000000-0005-0000-0000-0000E8030000}"/>
    <cellStyle name="_승본도로수량산출_총자재집계표" xfId="1002" xr:uid="{00000000-0005-0000-0000-0000E9030000}"/>
    <cellStyle name="_신규비목 품셈" xfId="1003" xr:uid="{00000000-0005-0000-0000-0000EA030000}"/>
    <cellStyle name="_신남원임실배수로(설계)" xfId="1004" xr:uid="{00000000-0005-0000-0000-0000EB030000}"/>
    <cellStyle name="_신당천수량 변경(전체)" xfId="1005" xr:uid="{00000000-0005-0000-0000-0000EC030000}"/>
    <cellStyle name="_신당천수량 변경(전체)_두릉1제 수량산출서" xfId="1006" xr:uid="{00000000-0005-0000-0000-0000ED030000}"/>
    <cellStyle name="_신당천수량 변경(전체)_인계1공구 수량산출" xfId="1007" xr:uid="{00000000-0005-0000-0000-0000EE030000}"/>
    <cellStyle name="_신당천수량 변경(전체)_총자재집계표" xfId="1008" xr:uid="{00000000-0005-0000-0000-0000EF030000}"/>
    <cellStyle name="_신영고장58 간이공사설계서" xfId="1009" xr:uid="{00000000-0005-0000-0000-0000F0030000}"/>
    <cellStyle name="_신진천-성거(계약변경)" xfId="1010" xr:uid="{00000000-0005-0000-0000-0000F1030000}"/>
    <cellStyle name="_신진천-성거(설변송)-예정" xfId="1011" xr:uid="{00000000-0005-0000-0000-0000F2030000}"/>
    <cellStyle name="_신진천-성거(설변송)-예정1" xfId="1012" xr:uid="{00000000-0005-0000-0000-0000F3030000}"/>
    <cellStyle name="_신진천-성거(설변토)-예정" xfId="1013" xr:uid="{00000000-0005-0000-0000-0000F4030000}"/>
    <cellStyle name="_신촌-유곡(암거)" xfId="1014" xr:uid="{00000000-0005-0000-0000-0000F5030000}"/>
    <cellStyle name="_신촌-유곡(암거)_04 BOX집" xfId="1015" xr:uid="{00000000-0005-0000-0000-0000F6030000}"/>
    <cellStyle name="_신포(단가엑셀)-재설계" xfId="1016" xr:uid="{00000000-0005-0000-0000-0000F7030000}"/>
    <cellStyle name="_실정보고3차(암거11.28)" xfId="1017" xr:uid="{00000000-0005-0000-0000-0000F8030000}"/>
    <cellStyle name="_암  거" xfId="1018" xr:uid="{00000000-0005-0000-0000-0000F9030000}"/>
    <cellStyle name="_암  거_두릉1제 수량산출서" xfId="1019" xr:uid="{00000000-0005-0000-0000-0000FA030000}"/>
    <cellStyle name="_암  거_인계1공구 수량산출" xfId="1020" xr:uid="{00000000-0005-0000-0000-0000FB030000}"/>
    <cellStyle name="_암  거_총자재집계표" xfId="1021" xr:uid="{00000000-0005-0000-0000-0000FC030000}"/>
    <cellStyle name="_암  거04" xfId="1022" xr:uid="{00000000-0005-0000-0000-0000FD030000}"/>
    <cellStyle name="_암  거04_두릉1제 수량산출서" xfId="1023" xr:uid="{00000000-0005-0000-0000-0000FE030000}"/>
    <cellStyle name="_암  거04_인계1공구 수량산출" xfId="1024" xr:uid="{00000000-0005-0000-0000-0000FF030000}"/>
    <cellStyle name="_암  거04_총자재집계표" xfId="1025" xr:uid="{00000000-0005-0000-0000-000000040000}"/>
    <cellStyle name="_암거수량" xfId="1026" xr:uid="{00000000-0005-0000-0000-000001040000}"/>
    <cellStyle name="_암거수량(2)" xfId="1027" xr:uid="{00000000-0005-0000-0000-000002040000}"/>
    <cellStyle name="_암거수량(2)_04 BOX집" xfId="1028" xr:uid="{00000000-0005-0000-0000-000003040000}"/>
    <cellStyle name="_암거수량_04 BOX집" xfId="1029" xr:uid="{00000000-0005-0000-0000-000004040000}"/>
    <cellStyle name="_애자련보강 설계서(설계변경)" xfId="1030" xr:uid="{00000000-0005-0000-0000-000005040000}"/>
    <cellStyle name="_양식" xfId="1031" xr:uid="{00000000-0005-0000-0000-000006040000}"/>
    <cellStyle name="_양식_1" xfId="1032" xr:uid="{00000000-0005-0000-0000-000007040000}"/>
    <cellStyle name="_양식_2" xfId="1033" xr:uid="{00000000-0005-0000-0000-000008040000}"/>
    <cellStyle name="_양양-동해(1공구)" xfId="1034" xr:uid="{00000000-0005-0000-0000-000009040000}"/>
    <cellStyle name="_양양설계서(1공구토목최종분)" xfId="1035" xr:uid="{00000000-0005-0000-0000-00000A040000}"/>
    <cellStyle name="_연화지제(3공구) 수량" xfId="1036" xr:uid="{00000000-0005-0000-0000-00000B040000}"/>
    <cellStyle name="_연화지제(3공구) 수량_두릉1제 수량산출서" xfId="1037" xr:uid="{00000000-0005-0000-0000-00000C040000}"/>
    <cellStyle name="_연화지제(3공구) 수량_인계1공구 수량산출" xfId="1038" xr:uid="{00000000-0005-0000-0000-00000D040000}"/>
    <cellStyle name="_연화지제(3공구) 수량_총자재집계표" xfId="1039" xr:uid="{00000000-0005-0000-0000-00000E040000}"/>
    <cellStyle name="_온천19호(최종수량)" xfId="1040" xr:uid="{00000000-0005-0000-0000-00000F040000}"/>
    <cellStyle name="_옹벽" xfId="1041" xr:uid="{00000000-0005-0000-0000-000010040000}"/>
    <cellStyle name="_옹벽공" xfId="1042" xr:uid="{00000000-0005-0000-0000-000011040000}"/>
    <cellStyle name="_옹벽공_(준공)평택수량0727" xfId="1043" xr:uid="{00000000-0005-0000-0000-000012040000}"/>
    <cellStyle name="_옹벽공_평택수량0727" xfId="1044" xr:uid="{00000000-0005-0000-0000-000013040000}"/>
    <cellStyle name="_옹벽수량" xfId="1045" xr:uid="{00000000-0005-0000-0000-000014040000}"/>
    <cellStyle name="_옹벽수량_(준공)평택수량0727" xfId="1046" xr:uid="{00000000-0005-0000-0000-000015040000}"/>
    <cellStyle name="_옹벽수량_평택수량0727" xfId="1047" xr:uid="{00000000-0005-0000-0000-000016040000}"/>
    <cellStyle name="_용연사 포장(추가)" xfId="1048" xr:uid="{00000000-0005-0000-0000-000017040000}"/>
    <cellStyle name="_용연사 포장공사" xfId="1049" xr:uid="{00000000-0005-0000-0000-000018040000}"/>
    <cellStyle name="_운반별표" xfId="1050" xr:uid="{00000000-0005-0000-0000-000019040000}"/>
    <cellStyle name="_운반별표(현대)" xfId="1051" xr:uid="{00000000-0005-0000-0000-00001A040000}"/>
    <cellStyle name="_울타리단가산출" xfId="1052" xr:uid="{00000000-0005-0000-0000-00001B040000}"/>
    <cellStyle name="_월간공정현황(4월)" xfId="1053" xr:uid="{00000000-0005-0000-0000-00001C040000}"/>
    <cellStyle name="_유첨3(서식)" xfId="1054" xr:uid="{00000000-0005-0000-0000-00001D040000}"/>
    <cellStyle name="_유첨3(서식)_1" xfId="1055" xr:uid="{00000000-0005-0000-0000-00001E040000}"/>
    <cellStyle name="_인계1공구 수량산출" xfId="1056" xr:uid="{00000000-0005-0000-0000-00001F040000}"/>
    <cellStyle name="_인천북항관공선부두(수정내역)" xfId="1057" xr:uid="{00000000-0005-0000-0000-000020040000}"/>
    <cellStyle name="_입찰내역서(765울진신태백3공구100)" xfId="1058" xr:uid="{00000000-0005-0000-0000-000021040000}"/>
    <cellStyle name="_자금수지(9월) " xfId="1059" xr:uid="{00000000-0005-0000-0000-000022040000}"/>
    <cellStyle name="_자금수지(9월) _9공구 기성도면" xfId="1060" xr:uid="{00000000-0005-0000-0000-000023040000}"/>
    <cellStyle name="_자금수지(9월) _공사업무현황" xfId="1061" xr:uid="{00000000-0005-0000-0000-000024040000}"/>
    <cellStyle name="_자금수지(9월) _공사업무현황(11월)" xfId="1062" xr:uid="{00000000-0005-0000-0000-000025040000}"/>
    <cellStyle name="_자금수지(9월) _기성청구" xfId="1063" xr:uid="{00000000-0005-0000-0000-000026040000}"/>
    <cellStyle name="_자금수지(9월) _기성청구내역" xfId="1064" xr:uid="{00000000-0005-0000-0000-000027040000}"/>
    <cellStyle name="_자금수지(9월) _수지분석" xfId="1065" xr:uid="{00000000-0005-0000-0000-000028040000}"/>
    <cellStyle name="_자금수지(9월) _원청보고용(기성대투입)" xfId="1066" xr:uid="{00000000-0005-0000-0000-000029040000}"/>
    <cellStyle name="_자금수지(9월) _중앙고속(9공구)기성" xfId="1067" xr:uid="{00000000-0005-0000-0000-00002A040000}"/>
    <cellStyle name="_자금수지(9월) _한양방수(변경)" xfId="1068" xr:uid="{00000000-0005-0000-0000-00002B040000}"/>
    <cellStyle name="_자금수지(9월) _한양철콘(변경)" xfId="1069" xr:uid="{00000000-0005-0000-0000-00002C040000}"/>
    <cellStyle name="_자금수지(9월) _한양토공(변경)" xfId="1070" xr:uid="{00000000-0005-0000-0000-00002D040000}"/>
    <cellStyle name="_자재집계표" xfId="1071" xr:uid="{00000000-0005-0000-0000-00002E040000}"/>
    <cellStyle name="_전기공(상남)" xfId="1072" xr:uid="{00000000-0005-0000-0000-00002F040000}"/>
    <cellStyle name="_전선교체" xfId="1073" xr:uid="{00000000-0005-0000-0000-000030040000}"/>
    <cellStyle name="_전주시관내(이서~용정)건설공사(신화)" xfId="1074" xr:uid="{00000000-0005-0000-0000-000031040000}"/>
    <cellStyle name="_전체분자재집계표" xfId="1075" xr:uid="{00000000-0005-0000-0000-000032040000}"/>
    <cellStyle name="_전체분자재집계표_금산제수량(전체최종)" xfId="1076" xr:uid="{00000000-0005-0000-0000-000033040000}"/>
    <cellStyle name="_전체분자재집계표_금산제수량(전체최종)_두릉1제 수량산출서" xfId="1077" xr:uid="{00000000-0005-0000-0000-000034040000}"/>
    <cellStyle name="_전체분자재집계표_금산제수량(전체최종)_인계1공구 수량산출" xfId="1078" xr:uid="{00000000-0005-0000-0000-000035040000}"/>
    <cellStyle name="_전체분자재집계표_금산제수량(전체최종)_총자재집계표" xfId="1079" xr:uid="{00000000-0005-0000-0000-000036040000}"/>
    <cellStyle name="_전체분자재집계표_두릉1제 수량산출서" xfId="1080" xr:uid="{00000000-0005-0000-0000-000037040000}"/>
    <cellStyle name="_전체분자재집계표_인계1공구 수량산출" xfId="1081" xr:uid="{00000000-0005-0000-0000-000038040000}"/>
    <cellStyle name="_전체분자재집계표_총자재집계표" xfId="1082" xr:uid="{00000000-0005-0000-0000-000039040000}"/>
    <cellStyle name="_지정과제1분기실적(확정990408)" xfId="1083" xr:uid="{00000000-0005-0000-0000-00003A040000}"/>
    <cellStyle name="_지정과제1분기실적(확정990408)_1" xfId="1084" xr:uid="{00000000-0005-0000-0000-00003B040000}"/>
    <cellStyle name="_지정과제2차심의list" xfId="1095" xr:uid="{00000000-0005-0000-0000-00003C040000}"/>
    <cellStyle name="_지정과제2차심의list_1" xfId="1096" xr:uid="{00000000-0005-0000-0000-00003D040000}"/>
    <cellStyle name="_지정과제2차심의list_2" xfId="1097" xr:uid="{00000000-0005-0000-0000-00003E040000}"/>
    <cellStyle name="_지정과제2차심의결과" xfId="1085" xr:uid="{00000000-0005-0000-0000-00003F040000}"/>
    <cellStyle name="_지정과제2차심의결과(금액조정후최종)" xfId="1086" xr:uid="{00000000-0005-0000-0000-000040040000}"/>
    <cellStyle name="_지정과제2차심의결과(금액조정후최종)_1" xfId="1087" xr:uid="{00000000-0005-0000-0000-000041040000}"/>
    <cellStyle name="_지정과제2차심의결과(금액조정후최종)_1_경영개선실적보고(전주공장)" xfId="1088" xr:uid="{00000000-0005-0000-0000-000042040000}"/>
    <cellStyle name="_지정과제2차심의결과(금액조정후최종)_1_별첨1_2" xfId="1089" xr:uid="{00000000-0005-0000-0000-000043040000}"/>
    <cellStyle name="_지정과제2차심의결과(금액조정후최종)_1_제안과제집계표(공장전체)" xfId="1090" xr:uid="{00000000-0005-0000-0000-000044040000}"/>
    <cellStyle name="_지정과제2차심의결과(금액조정후최종)_경영개선실적보고(전주공장)" xfId="1091" xr:uid="{00000000-0005-0000-0000-000045040000}"/>
    <cellStyle name="_지정과제2차심의결과(금액조정후최종)_별첨1_2" xfId="1092" xr:uid="{00000000-0005-0000-0000-000046040000}"/>
    <cellStyle name="_지정과제2차심의결과(금액조정후최종)_제안과제집계표(공장전체)" xfId="1093" xr:uid="{00000000-0005-0000-0000-000047040000}"/>
    <cellStyle name="_지정과제2차심의결과_1" xfId="1094" xr:uid="{00000000-0005-0000-0000-000048040000}"/>
    <cellStyle name="_집중관리(981231)" xfId="1098" xr:uid="{00000000-0005-0000-0000-000049040000}"/>
    <cellStyle name="_집중관리(981231)_1" xfId="1099" xr:uid="{00000000-0005-0000-0000-00004A040000}"/>
    <cellStyle name="_집중관리(지정과제및 양식)" xfId="1100" xr:uid="{00000000-0005-0000-0000-00004B040000}"/>
    <cellStyle name="_집중관리(지정과제및 양식)_1" xfId="1101" xr:uid="{00000000-0005-0000-0000-00004C040000}"/>
    <cellStyle name="_차룡#2아킹혼정산2" xfId="1102" xr:uid="{00000000-0005-0000-0000-00004D040000}"/>
    <cellStyle name="_차룡등2개 철탑보강공사설계" xfId="1103" xr:uid="{00000000-0005-0000-0000-00004E040000}"/>
    <cellStyle name="_차룡외9애자청소(송전활선단가)" xfId="1104" xr:uid="{00000000-0005-0000-0000-00004F040000}"/>
    <cellStyle name="_차룡외9애자청소(준공정산)" xfId="1105" xr:uid="{00000000-0005-0000-0000-000050040000}"/>
    <cellStyle name="_철주조립(1)" xfId="1106" xr:uid="{00000000-0005-0000-0000-000051040000}"/>
    <cellStyle name="_철탑토공량" xfId="1107" xr:uid="{00000000-0005-0000-0000-000052040000}"/>
    <cellStyle name="_청통복구내역서" xfId="1108" xr:uid="{00000000-0005-0000-0000-000053040000}"/>
    <cellStyle name="_청통복구내역서최종분" xfId="1109" xr:uid="{00000000-0005-0000-0000-000054040000}"/>
    <cellStyle name="_총괄(토목,송전)" xfId="1110" xr:uid="{00000000-0005-0000-0000-000055040000}"/>
    <cellStyle name="_총자재집계표" xfId="1111" xr:uid="{00000000-0005-0000-0000-000056040000}"/>
    <cellStyle name="_최종154kV신포설계변경" xfId="1112" xr:uid="{00000000-0005-0000-0000-000057040000}"/>
    <cellStyle name="_추곡" xfId="1113" xr:uid="{00000000-0005-0000-0000-000058040000}"/>
    <cellStyle name="_추곡_추곡" xfId="1114" xr:uid="{00000000-0005-0000-0000-000059040000}"/>
    <cellStyle name="_측  구" xfId="1115" xr:uid="{00000000-0005-0000-0000-00005A040000}"/>
    <cellStyle name="_측  구_두릉1제 수량산출서" xfId="1116" xr:uid="{00000000-0005-0000-0000-00005B040000}"/>
    <cellStyle name="_측  구_인계1공구 수량산출" xfId="1117" xr:uid="{00000000-0005-0000-0000-00005C040000}"/>
    <cellStyle name="_측  구_총자재집계표" xfId="1118" xr:uid="{00000000-0005-0000-0000-00005D040000}"/>
    <cellStyle name="_측구공" xfId="1119" xr:uid="{00000000-0005-0000-0000-00005E040000}"/>
    <cellStyle name="_측구공_금산제수량(전체최종)" xfId="1120" xr:uid="{00000000-0005-0000-0000-00005F040000}"/>
    <cellStyle name="_측구공_금산제수량(전체최종)_두릉1제 수량산출서" xfId="1121" xr:uid="{00000000-0005-0000-0000-000060040000}"/>
    <cellStyle name="_측구공_금산제수량(전체최종)_인계1공구 수량산출" xfId="1122" xr:uid="{00000000-0005-0000-0000-000061040000}"/>
    <cellStyle name="_측구공_금산제수량(전체최종)_총자재집계표" xfId="1123" xr:uid="{00000000-0005-0000-0000-000062040000}"/>
    <cellStyle name="_측구공_두릉1제 수량산출서" xfId="1124" xr:uid="{00000000-0005-0000-0000-000063040000}"/>
    <cellStyle name="_측구공_인계1공구 수량산출" xfId="1125" xr:uid="{00000000-0005-0000-0000-000064040000}"/>
    <cellStyle name="_측구공_총자재집계표" xfId="1126" xr:uid="{00000000-0005-0000-0000-000065040000}"/>
    <cellStyle name="_측량결과" xfId="1127" xr:uid="{00000000-0005-0000-0000-000066040000}"/>
    <cellStyle name="_토공" xfId="1128" xr:uid="{00000000-0005-0000-0000-000067040000}"/>
    <cellStyle name="_토공_금산제수량(전체최종)" xfId="1129" xr:uid="{00000000-0005-0000-0000-000068040000}"/>
    <cellStyle name="_토공_금산제수량(전체최종)_두릉1제 수량산출서" xfId="1130" xr:uid="{00000000-0005-0000-0000-000069040000}"/>
    <cellStyle name="_토공_금산제수량(전체최종)_인계1공구 수량산출" xfId="1131" xr:uid="{00000000-0005-0000-0000-00006A040000}"/>
    <cellStyle name="_토공_금산제수량(전체최종)_총자재집계표" xfId="1132" xr:uid="{00000000-0005-0000-0000-00006B040000}"/>
    <cellStyle name="_토공_두릉1제 수량산출서" xfId="1133" xr:uid="{00000000-0005-0000-0000-00006C040000}"/>
    <cellStyle name="_토공_인계1공구 수량산출" xfId="1134" xr:uid="{00000000-0005-0000-0000-00006D040000}"/>
    <cellStyle name="_토공_총자재집계표" xfId="1135" xr:uid="{00000000-0005-0000-0000-00006E040000}"/>
    <cellStyle name="_토목분" xfId="1136" xr:uid="{00000000-0005-0000-0000-00006F040000}"/>
    <cellStyle name="_토목분 설변내역" xfId="1137" xr:uid="{00000000-0005-0000-0000-000070040000}"/>
    <cellStyle name="_토목성거설계변경" xfId="1138" xr:uid="{00000000-0005-0000-0000-000071040000}"/>
    <cellStyle name="_토사운반(적치장적용)" xfId="1139" xr:uid="{00000000-0005-0000-0000-000072040000}"/>
    <cellStyle name="_파형강관 부설" xfId="1140" xr:uid="{00000000-0005-0000-0000-000073040000}"/>
    <cellStyle name="_한천(1공구)수량산출서" xfId="1141" xr:uid="{00000000-0005-0000-0000-000074040000}"/>
    <cellStyle name="_한천(1공구)수량산출서_두릉1제 수량산출서" xfId="1142" xr:uid="{00000000-0005-0000-0000-000075040000}"/>
    <cellStyle name="_한천(1공구)수량산출서_인계1공구 수량산출" xfId="1143" xr:uid="{00000000-0005-0000-0000-000076040000}"/>
    <cellStyle name="_한천(1공구)수량산출서_총자재집계표" xfId="1144" xr:uid="{00000000-0005-0000-0000-000077040000}"/>
    <cellStyle name="_행위허가서류" xfId="1145" xr:uid="{00000000-0005-0000-0000-000078040000}"/>
    <cellStyle name="_허가신청서(NO.27,46,47,48)" xfId="1146" xr:uid="{00000000-0005-0000-0000-000079040000}"/>
    <cellStyle name="_호남선두계역외2개소연결통로" xfId="1147" xr:uid="{00000000-0005-0000-0000-00007A040000}"/>
    <cellStyle name="_호안블럭" xfId="1148" xr:uid="{00000000-0005-0000-0000-00007B040000}"/>
    <cellStyle name="_호안블럭_두릉1제 수량산출서" xfId="1149" xr:uid="{00000000-0005-0000-0000-00007C040000}"/>
    <cellStyle name="_호안블럭_인계1공구 수량산출" xfId="1150" xr:uid="{00000000-0005-0000-0000-00007D040000}"/>
    <cellStyle name="_호안블럭_총자재집계표" xfId="1151" xr:uid="{00000000-0005-0000-0000-00007E040000}"/>
    <cellStyle name="_호우피해복구내역(긴급)-2" xfId="1152" xr:uid="{00000000-0005-0000-0000-00007F040000}"/>
    <cellStyle name="_홍제토목" xfId="1153" xr:uid="{00000000-0005-0000-0000-000080040000}"/>
    <cellStyle name="_횡배수관" xfId="1154" xr:uid="{00000000-0005-0000-0000-000081040000}"/>
    <cellStyle name="_횡배수관 2" xfId="58181" xr:uid="{00000000-0005-0000-0000-000082040000}"/>
    <cellStyle name="_횡배수관_금산제수량(전체최종)" xfId="1155" xr:uid="{00000000-0005-0000-0000-000083040000}"/>
    <cellStyle name="_횡배수관_금산제수량(전체최종)_두릉1제 수량산출서" xfId="1156" xr:uid="{00000000-0005-0000-0000-000084040000}"/>
    <cellStyle name="_횡배수관_금산제수량(전체최종)_인계1공구 수량산출" xfId="1157" xr:uid="{00000000-0005-0000-0000-000085040000}"/>
    <cellStyle name="_횡배수관_금산제수량(전체최종)_총자재집계표" xfId="1158" xr:uid="{00000000-0005-0000-0000-000086040000}"/>
    <cellStyle name="_횡배수관_두릉1제 수량산출서" xfId="1159" xr:uid="{00000000-0005-0000-0000-000087040000}"/>
    <cellStyle name="_횡배수관_인계1공구 수량산출" xfId="1160" xr:uid="{00000000-0005-0000-0000-000088040000}"/>
    <cellStyle name="_횡배수관_총자재집계표" xfId="1161" xr:uid="{00000000-0005-0000-0000-000089040000}"/>
    <cellStyle name="´þ" xfId="1172" xr:uid="{00000000-0005-0000-0000-00008A040000}"/>
    <cellStyle name="’E‰Y [0.00]_laroux" xfId="1173" xr:uid="{00000000-0005-0000-0000-00008B040000}"/>
    <cellStyle name="’E‰Y_laroux" xfId="1174" xr:uid="{00000000-0005-0000-0000-00008C040000}"/>
    <cellStyle name="¤@?e_TEST-1 " xfId="1178" xr:uid="{00000000-0005-0000-0000-00008D040000}"/>
    <cellStyle name="+,-,0" xfId="1175" xr:uid="{00000000-0005-0000-0000-00008E040000}"/>
    <cellStyle name="△ []" xfId="1176" xr:uid="{00000000-0005-0000-0000-00008F040000}"/>
    <cellStyle name="△ [0]" xfId="1177" xr:uid="{00000000-0005-0000-0000-000090040000}"/>
    <cellStyle name="°ia¤¼o " xfId="1179" xr:uid="{00000000-0005-0000-0000-000091040000}"/>
    <cellStyle name="°ia¤aa " xfId="1180" xr:uid="{00000000-0005-0000-0000-000092040000}"/>
    <cellStyle name="ÊÝ [0.00]_PRODUCT DETAIL Q3 (2)_3¿ù ½ÇÀû " xfId="7694" xr:uid="{00000000-0005-0000-0000-000093040000}"/>
    <cellStyle name="ÊÝ_PRODUCT DETAIL Q3 (2)_3¿ù ½ÇÀû " xfId="7695" xr:uid="{00000000-0005-0000-0000-000094040000}"/>
    <cellStyle name="W?_BOOKSHIP_½ÇÀûÇöÈ² " xfId="7780" xr:uid="{00000000-0005-0000-0000-000095040000}"/>
    <cellStyle name="0" xfId="1181" xr:uid="{00000000-0005-0000-0000-000096040000}"/>
    <cellStyle name="0 2" xfId="1182" xr:uid="{00000000-0005-0000-0000-000097040000}"/>
    <cellStyle name="0 3" xfId="1183" xr:uid="{00000000-0005-0000-0000-000098040000}"/>
    <cellStyle name="0 4" xfId="1184" xr:uid="{00000000-0005-0000-0000-000099040000}"/>
    <cellStyle name="0%" xfId="1185" xr:uid="{00000000-0005-0000-0000-00009A040000}"/>
    <cellStyle name="0.0" xfId="1186" xr:uid="{00000000-0005-0000-0000-00009B040000}"/>
    <cellStyle name="0.0%" xfId="1187" xr:uid="{00000000-0005-0000-0000-00009C040000}"/>
    <cellStyle name="0.00" xfId="1188" xr:uid="{00000000-0005-0000-0000-00009D040000}"/>
    <cellStyle name="0.00%" xfId="1189" xr:uid="{00000000-0005-0000-0000-00009E040000}"/>
    <cellStyle name="0.000%" xfId="1190" xr:uid="{00000000-0005-0000-0000-00009F040000}"/>
    <cellStyle name="0.0000%" xfId="1191" xr:uid="{00000000-0005-0000-0000-0000A0040000}"/>
    <cellStyle name="0_내역서" xfId="1192" xr:uid="{00000000-0005-0000-0000-0000A1040000}"/>
    <cellStyle name="0_내역서 2" xfId="1193" xr:uid="{00000000-0005-0000-0000-0000A2040000}"/>
    <cellStyle name="0_내역서 3" xfId="1194" xr:uid="{00000000-0005-0000-0000-0000A3040000}"/>
    <cellStyle name="0_내역서 4" xfId="1195" xr:uid="{00000000-0005-0000-0000-0000A4040000}"/>
    <cellStyle name="0_내역서_00.표지,설계설명서,조서" xfId="1196" xr:uid="{00000000-0005-0000-0000-0000A5040000}"/>
    <cellStyle name="0_내역서_00.표지,설계설명서,조서등등0000" xfId="1197" xr:uid="{00000000-0005-0000-0000-0000A6040000}"/>
    <cellStyle name="0_내역서_00.표지,설계설명서,조서등등0000_00.표지,설계설명서,조서등등" xfId="1198" xr:uid="{00000000-0005-0000-0000-0000A7040000}"/>
    <cellStyle name="0_내역서_2차내역서-0222-제출용" xfId="1199" xr:uid="{00000000-0005-0000-0000-0000A8040000}"/>
    <cellStyle name="0_내역서_2차내역서-0222-제출용 2" xfId="1200" xr:uid="{00000000-0005-0000-0000-0000A9040000}"/>
    <cellStyle name="0_내역서_2차내역서-0222-제출용 3" xfId="1201" xr:uid="{00000000-0005-0000-0000-0000AA040000}"/>
    <cellStyle name="0_내역서_2차내역서-0222-제출용 4" xfId="1202" xr:uid="{00000000-0005-0000-0000-0000AB040000}"/>
    <cellStyle name="0_내역서_2차내역서-0222-제출용_00.표지,설계설명서,조서" xfId="1203" xr:uid="{00000000-0005-0000-0000-0000AC040000}"/>
    <cellStyle name="0_내역서_2차내역서-0222-제출용_00.표지,설계설명서,조서등등0000" xfId="1204" xr:uid="{00000000-0005-0000-0000-0000AD040000}"/>
    <cellStyle name="0_내역서_2차내역서-0222-제출용_00.표지,설계설명서,조서등등0000_00.표지,설계설명서,조서등등" xfId="1205" xr:uid="{00000000-0005-0000-0000-0000AE040000}"/>
    <cellStyle name="0_내역서_2차내역서-0222-제출용_Book1" xfId="1377" xr:uid="{00000000-0005-0000-0000-0000AF040000}"/>
    <cellStyle name="0_내역서_2차내역서-0222-제출용_Book2" xfId="1378" xr:uid="{00000000-0005-0000-0000-0000B0040000}"/>
    <cellStyle name="0_내역서_2차내역서-0222-제출용_내역서" xfId="1206" xr:uid="{00000000-0005-0000-0000-0000B1040000}"/>
    <cellStyle name="0_내역서_2차내역서-0222-제출용_내역서 2" xfId="1207" xr:uid="{00000000-0005-0000-0000-0000B2040000}"/>
    <cellStyle name="0_내역서_2차내역서-0222-제출용_내역서 3" xfId="1208" xr:uid="{00000000-0005-0000-0000-0000B3040000}"/>
    <cellStyle name="0_내역서_2차내역서-0222-제출용_내역서 4" xfId="1209" xr:uid="{00000000-0005-0000-0000-0000B4040000}"/>
    <cellStyle name="0_내역서_2차내역서-0222-제출용_내역서_00.표지,설계설명서,조서" xfId="1210" xr:uid="{00000000-0005-0000-0000-0000B5040000}"/>
    <cellStyle name="0_내역서_2차내역서-0222-제출용_내역서_00.표지,설계설명서,조서등등0000" xfId="1211" xr:uid="{00000000-0005-0000-0000-0000B6040000}"/>
    <cellStyle name="0_내역서_2차내역서-0222-제출용_내역서_00.표지,설계설명서,조서등등0000_00.표지,설계설명서,조서등등" xfId="1212" xr:uid="{00000000-0005-0000-0000-0000B7040000}"/>
    <cellStyle name="0_내역서_2차내역서-0222-제출용_내역서_Book1" xfId="1264" xr:uid="{00000000-0005-0000-0000-0000B8040000}"/>
    <cellStyle name="0_내역서_2차내역서-0222-제출용_내역서_Book2" xfId="1265" xr:uid="{00000000-0005-0000-0000-0000B9040000}"/>
    <cellStyle name="0_내역서_2차내역서-0222-제출용_내역서_표지,설계설명서,조서등등" xfId="1213" xr:uid="{00000000-0005-0000-0000-0000BA040000}"/>
    <cellStyle name="0_내역서_2차내역서-0222-제출용_내역서_화천가로화단21(0330)(복구)-6-1" xfId="1214" xr:uid="{00000000-0005-0000-0000-0000BB040000}"/>
    <cellStyle name="0_내역서_2차내역서-0222-제출용_내역서_화천가로화단21(0330)(복구)-6-1 2" xfId="1215" xr:uid="{00000000-0005-0000-0000-0000BC040000}"/>
    <cellStyle name="0_내역서_2차내역서-0222-제출용_내역서_화천가로화단21(0330)(복구)-6-1 3" xfId="1216" xr:uid="{00000000-0005-0000-0000-0000BD040000}"/>
    <cellStyle name="0_내역서_2차내역서-0222-제출용_내역서_화천가로화단21(0330)(복구)-6-1 4" xfId="1217" xr:uid="{00000000-0005-0000-0000-0000BE040000}"/>
    <cellStyle name="0_내역서_2차내역서-0222-제출용_내역서_화천가로화단21(0330)(복구)-6-1_00.표지,설계설명서,조서" xfId="1218" xr:uid="{00000000-0005-0000-0000-0000BF040000}"/>
    <cellStyle name="0_내역서_2차내역서-0222-제출용_내역서_화천가로화단21(0330)(복구)-6-1_00.표지,설계설명서,조서등등0000" xfId="1219" xr:uid="{00000000-0005-0000-0000-0000C0040000}"/>
    <cellStyle name="0_내역서_2차내역서-0222-제출용_내역서_화천가로화단21(0330)(복구)-6-1_00.표지,설계설명서,조서등등0000_00.표지,설계설명서,조서등등" xfId="1220" xr:uid="{00000000-0005-0000-0000-0000C1040000}"/>
    <cellStyle name="0_내역서_2차내역서-0222-제출용_내역서_화천가로화단21(0330)(복구)-6-1_Book1" xfId="1262" xr:uid="{00000000-0005-0000-0000-0000C2040000}"/>
    <cellStyle name="0_내역서_2차내역서-0222-제출용_내역서_화천가로화단21(0330)(복구)-6-1_Book2" xfId="1263" xr:uid="{00000000-0005-0000-0000-0000C3040000}"/>
    <cellStyle name="0_내역서_2차내역서-0222-제출용_내역서_화천가로화단21(0330)(복구)-6-1_메인경관도로 도로숲조성공사" xfId="1221" xr:uid="{00000000-0005-0000-0000-0000C4040000}"/>
    <cellStyle name="0_내역서_2차내역서-0222-제출용_내역서_화천가로화단21(0330)(복구)-6-1_메인경관도로 도로숲조성공사 2" xfId="1222" xr:uid="{00000000-0005-0000-0000-0000C5040000}"/>
    <cellStyle name="0_내역서_2차내역서-0222-제출용_내역서_화천가로화단21(0330)(복구)-6-1_메인경관도로 도로숲조성공사 3" xfId="1223" xr:uid="{00000000-0005-0000-0000-0000C6040000}"/>
    <cellStyle name="0_내역서_2차내역서-0222-제출용_내역서_화천가로화단21(0330)(복구)-6-1_메인경관도로 도로숲조성공사 4" xfId="1224" xr:uid="{00000000-0005-0000-0000-0000C7040000}"/>
    <cellStyle name="0_내역서_2차내역서-0222-제출용_내역서_화천가로화단21(0330)(복구)-6-1_메인경관도로 도로숲조성공사(상무님)" xfId="1225" xr:uid="{00000000-0005-0000-0000-0000C8040000}"/>
    <cellStyle name="0_내역서_2차내역서-0222-제출용_내역서_화천가로화단21(0330)(복구)-6-1_메인경관도로 도로숲조성공사(상무님) 2" xfId="1226" xr:uid="{00000000-0005-0000-0000-0000C9040000}"/>
    <cellStyle name="0_내역서_2차내역서-0222-제출용_내역서_화천가로화단21(0330)(복구)-6-1_메인경관도로 도로숲조성공사(상무님) 3" xfId="1227" xr:uid="{00000000-0005-0000-0000-0000CA040000}"/>
    <cellStyle name="0_내역서_2차내역서-0222-제출용_내역서_화천가로화단21(0330)(복구)-6-1_메인경관도로 도로숲조성공사(상무님) 4" xfId="1228" xr:uid="{00000000-0005-0000-0000-0000CB040000}"/>
    <cellStyle name="0_내역서_2차내역서-0222-제출용_내역서_화천가로화단21(0330)(복구)-6-1_메인경관도로 도로숲조성공사(상무님)_00.표지,설계설명서,조서" xfId="1229" xr:uid="{00000000-0005-0000-0000-0000CC040000}"/>
    <cellStyle name="0_내역서_2차내역서-0222-제출용_내역서_화천가로화단21(0330)(복구)-6-1_메인경관도로 도로숲조성공사(상무님)_00.표지,설계설명서,조서등등0000" xfId="1230" xr:uid="{00000000-0005-0000-0000-0000CD040000}"/>
    <cellStyle name="0_내역서_2차내역서-0222-제출용_내역서_화천가로화단21(0330)(복구)-6-1_메인경관도로 도로숲조성공사(상무님)_00.표지,설계설명서,조서등등0000_00.표지,설계설명서,조서등등" xfId="1231" xr:uid="{00000000-0005-0000-0000-0000CE040000}"/>
    <cellStyle name="0_내역서_2차내역서-0222-제출용_내역서_화천가로화단21(0330)(복구)-6-1_메인경관도로 도로숲조성공사(상무님)_Book1" xfId="1233" xr:uid="{00000000-0005-0000-0000-0000CF040000}"/>
    <cellStyle name="0_내역서_2차내역서-0222-제출용_내역서_화천가로화단21(0330)(복구)-6-1_메인경관도로 도로숲조성공사(상무님)_Book2" xfId="1234" xr:uid="{00000000-0005-0000-0000-0000D0040000}"/>
    <cellStyle name="0_내역서_2차내역서-0222-제출용_내역서_화천가로화단21(0330)(복구)-6-1_메인경관도로 도로숲조성공사(상무님)_표지,설계설명서,조서등등" xfId="1232" xr:uid="{00000000-0005-0000-0000-0000D1040000}"/>
    <cellStyle name="0_내역서_2차내역서-0222-제출용_내역서_화천가로화단21(0330)(복구)-6-1_메인경관도로 도로숲조성공사(착공계)" xfId="1235" xr:uid="{00000000-0005-0000-0000-0000D2040000}"/>
    <cellStyle name="0_내역서_2차내역서-0222-제출용_내역서_화천가로화단21(0330)(복구)-6-1_메인경관도로 도로숲조성공사(착공계) 2" xfId="1236" xr:uid="{00000000-0005-0000-0000-0000D3040000}"/>
    <cellStyle name="0_내역서_2차내역서-0222-제출용_내역서_화천가로화단21(0330)(복구)-6-1_메인경관도로 도로숲조성공사(착공계) 3" xfId="1237" xr:uid="{00000000-0005-0000-0000-0000D4040000}"/>
    <cellStyle name="0_내역서_2차내역서-0222-제출용_내역서_화천가로화단21(0330)(복구)-6-1_메인경관도로 도로숲조성공사(착공계) 4" xfId="1238" xr:uid="{00000000-0005-0000-0000-0000D5040000}"/>
    <cellStyle name="0_내역서_2차내역서-0222-제출용_내역서_화천가로화단21(0330)(복구)-6-1_메인경관도로 도로숲조성공사(착공계)_00.표지,설계설명서,조서" xfId="1239" xr:uid="{00000000-0005-0000-0000-0000D6040000}"/>
    <cellStyle name="0_내역서_2차내역서-0222-제출용_내역서_화천가로화단21(0330)(복구)-6-1_메인경관도로 도로숲조성공사(착공계)_00.표지,설계설명서,조서등등0000" xfId="1240" xr:uid="{00000000-0005-0000-0000-0000D7040000}"/>
    <cellStyle name="0_내역서_2차내역서-0222-제출용_내역서_화천가로화단21(0330)(복구)-6-1_메인경관도로 도로숲조성공사(착공계)_00.표지,설계설명서,조서등등0000_00.표지,설계설명서,조서등등" xfId="1241" xr:uid="{00000000-0005-0000-0000-0000D8040000}"/>
    <cellStyle name="0_내역서_2차내역서-0222-제출용_내역서_화천가로화단21(0330)(복구)-6-1_메인경관도로 도로숲조성공사(착공계)_Book1" xfId="1243" xr:uid="{00000000-0005-0000-0000-0000D9040000}"/>
    <cellStyle name="0_내역서_2차내역서-0222-제출용_내역서_화천가로화단21(0330)(복구)-6-1_메인경관도로 도로숲조성공사(착공계)_Book2" xfId="1244" xr:uid="{00000000-0005-0000-0000-0000DA040000}"/>
    <cellStyle name="0_내역서_2차내역서-0222-제출용_내역서_화천가로화단21(0330)(복구)-6-1_메인경관도로 도로숲조성공사(착공계)_표지,설계설명서,조서등등" xfId="1242" xr:uid="{00000000-0005-0000-0000-0000DB040000}"/>
    <cellStyle name="0_내역서_2차내역서-0222-제출용_내역서_화천가로화단21(0330)(복구)-6-1_메인경관도로 도로숲조성공사(착공계-제출)" xfId="1245" xr:uid="{00000000-0005-0000-0000-0000DC040000}"/>
    <cellStyle name="0_내역서_2차내역서-0222-제출용_내역서_화천가로화단21(0330)(복구)-6-1_메인경관도로 도로숲조성공사(착공계-제출) 2" xfId="1246" xr:uid="{00000000-0005-0000-0000-0000DD040000}"/>
    <cellStyle name="0_내역서_2차내역서-0222-제출용_내역서_화천가로화단21(0330)(복구)-6-1_메인경관도로 도로숲조성공사(착공계-제출) 3" xfId="1247" xr:uid="{00000000-0005-0000-0000-0000DE040000}"/>
    <cellStyle name="0_내역서_2차내역서-0222-제출용_내역서_화천가로화단21(0330)(복구)-6-1_메인경관도로 도로숲조성공사(착공계-제출) 4" xfId="1248" xr:uid="{00000000-0005-0000-0000-0000DF040000}"/>
    <cellStyle name="0_내역서_2차내역서-0222-제출용_내역서_화천가로화단21(0330)(복구)-6-1_메인경관도로 도로숲조성공사(착공계-제출)_00.표지,설계설명서,조서" xfId="1249" xr:uid="{00000000-0005-0000-0000-0000E0040000}"/>
    <cellStyle name="0_내역서_2차내역서-0222-제출용_내역서_화천가로화단21(0330)(복구)-6-1_메인경관도로 도로숲조성공사(착공계-제출)_00.표지,설계설명서,조서등등0000" xfId="1250" xr:uid="{00000000-0005-0000-0000-0000E1040000}"/>
    <cellStyle name="0_내역서_2차내역서-0222-제출용_내역서_화천가로화단21(0330)(복구)-6-1_메인경관도로 도로숲조성공사(착공계-제출)_00.표지,설계설명서,조서등등0000_00.표지,설계설명서,조서등등" xfId="1251" xr:uid="{00000000-0005-0000-0000-0000E2040000}"/>
    <cellStyle name="0_내역서_2차내역서-0222-제출용_내역서_화천가로화단21(0330)(복구)-6-1_메인경관도로 도로숲조성공사(착공계-제출)_Book1" xfId="1253" xr:uid="{00000000-0005-0000-0000-0000E3040000}"/>
    <cellStyle name="0_내역서_2차내역서-0222-제출용_내역서_화천가로화단21(0330)(복구)-6-1_메인경관도로 도로숲조성공사(착공계-제출)_Book2" xfId="1254" xr:uid="{00000000-0005-0000-0000-0000E4040000}"/>
    <cellStyle name="0_내역서_2차내역서-0222-제출용_내역서_화천가로화단21(0330)(복구)-6-1_메인경관도로 도로숲조성공사(착공계-제출)_표지,설계설명서,조서등등" xfId="1252" xr:uid="{00000000-0005-0000-0000-0000E5040000}"/>
    <cellStyle name="0_내역서_2차내역서-0222-제출용_내역서_화천가로화단21(0330)(복구)-6-1_메인경관도로 도로숲조성공사_00.표지,설계설명서,조서" xfId="1255" xr:uid="{00000000-0005-0000-0000-0000E6040000}"/>
    <cellStyle name="0_내역서_2차내역서-0222-제출용_내역서_화천가로화단21(0330)(복구)-6-1_메인경관도로 도로숲조성공사_00.표지,설계설명서,조서등등0000" xfId="1256" xr:uid="{00000000-0005-0000-0000-0000E7040000}"/>
    <cellStyle name="0_내역서_2차내역서-0222-제출용_내역서_화천가로화단21(0330)(복구)-6-1_메인경관도로 도로숲조성공사_00.표지,설계설명서,조서등등0000_00.표지,설계설명서,조서등등" xfId="1257" xr:uid="{00000000-0005-0000-0000-0000E8040000}"/>
    <cellStyle name="0_내역서_2차내역서-0222-제출용_내역서_화천가로화단21(0330)(복구)-6-1_메인경관도로 도로숲조성공사_Book1" xfId="1259" xr:uid="{00000000-0005-0000-0000-0000E9040000}"/>
    <cellStyle name="0_내역서_2차내역서-0222-제출용_내역서_화천가로화단21(0330)(복구)-6-1_메인경관도로 도로숲조성공사_Book2" xfId="1260" xr:uid="{00000000-0005-0000-0000-0000EA040000}"/>
    <cellStyle name="0_내역서_2차내역서-0222-제출용_내역서_화천가로화단21(0330)(복구)-6-1_메인경관도로 도로숲조성공사_표지,설계설명서,조서등등" xfId="1258" xr:uid="{00000000-0005-0000-0000-0000EB040000}"/>
    <cellStyle name="0_내역서_2차내역서-0222-제출용_내역서_화천가로화단21(0330)(복구)-6-1_표지,설계설명서,조서등등" xfId="1261" xr:uid="{00000000-0005-0000-0000-0000EC040000}"/>
    <cellStyle name="0_내역서_2차내역서-0222-제출용_내역서0903" xfId="1266" xr:uid="{00000000-0005-0000-0000-0000ED040000}"/>
    <cellStyle name="0_내역서_2차내역서-0222-제출용_내역서0903 2" xfId="1267" xr:uid="{00000000-0005-0000-0000-0000EE040000}"/>
    <cellStyle name="0_내역서_2차내역서-0222-제출용_내역서0903 3" xfId="1268" xr:uid="{00000000-0005-0000-0000-0000EF040000}"/>
    <cellStyle name="0_내역서_2차내역서-0222-제출용_내역서0903 4" xfId="1269" xr:uid="{00000000-0005-0000-0000-0000F0040000}"/>
    <cellStyle name="0_내역서_2차내역서-0222-제출용_내역서0903_00.표지,설계설명서,조서" xfId="1270" xr:uid="{00000000-0005-0000-0000-0000F1040000}"/>
    <cellStyle name="0_내역서_2차내역서-0222-제출용_내역서0903_00.표지,설계설명서,조서등등0000" xfId="1271" xr:uid="{00000000-0005-0000-0000-0000F2040000}"/>
    <cellStyle name="0_내역서_2차내역서-0222-제출용_내역서0903_00.표지,설계설명서,조서등등0000_00.표지,설계설명서,조서등등" xfId="1272" xr:uid="{00000000-0005-0000-0000-0000F3040000}"/>
    <cellStyle name="0_내역서_2차내역서-0222-제출용_내역서0903_Book1" xfId="1324" xr:uid="{00000000-0005-0000-0000-0000F4040000}"/>
    <cellStyle name="0_내역서_2차내역서-0222-제출용_내역서0903_Book2" xfId="1325" xr:uid="{00000000-0005-0000-0000-0000F5040000}"/>
    <cellStyle name="0_내역서_2차내역서-0222-제출용_내역서0903_표지,설계설명서,조서등등" xfId="1273" xr:uid="{00000000-0005-0000-0000-0000F6040000}"/>
    <cellStyle name="0_내역서_2차내역서-0222-제출용_내역서0903_화천가로화단21(0330)(복구)-6-1" xfId="1274" xr:uid="{00000000-0005-0000-0000-0000F7040000}"/>
    <cellStyle name="0_내역서_2차내역서-0222-제출용_내역서0903_화천가로화단21(0330)(복구)-6-1 2" xfId="1275" xr:uid="{00000000-0005-0000-0000-0000F8040000}"/>
    <cellStyle name="0_내역서_2차내역서-0222-제출용_내역서0903_화천가로화단21(0330)(복구)-6-1 3" xfId="1276" xr:uid="{00000000-0005-0000-0000-0000F9040000}"/>
    <cellStyle name="0_내역서_2차내역서-0222-제출용_내역서0903_화천가로화단21(0330)(복구)-6-1 4" xfId="1277" xr:uid="{00000000-0005-0000-0000-0000FA040000}"/>
    <cellStyle name="0_내역서_2차내역서-0222-제출용_내역서0903_화천가로화단21(0330)(복구)-6-1_00.표지,설계설명서,조서" xfId="1278" xr:uid="{00000000-0005-0000-0000-0000FB040000}"/>
    <cellStyle name="0_내역서_2차내역서-0222-제출용_내역서0903_화천가로화단21(0330)(복구)-6-1_00.표지,설계설명서,조서등등0000" xfId="1279" xr:uid="{00000000-0005-0000-0000-0000FC040000}"/>
    <cellStyle name="0_내역서_2차내역서-0222-제출용_내역서0903_화천가로화단21(0330)(복구)-6-1_00.표지,설계설명서,조서등등0000_00.표지,설계설명서,조서등등" xfId="1280" xr:uid="{00000000-0005-0000-0000-0000FD040000}"/>
    <cellStyle name="0_내역서_2차내역서-0222-제출용_내역서0903_화천가로화단21(0330)(복구)-6-1_Book1" xfId="1322" xr:uid="{00000000-0005-0000-0000-0000FE040000}"/>
    <cellStyle name="0_내역서_2차내역서-0222-제출용_내역서0903_화천가로화단21(0330)(복구)-6-1_Book2" xfId="1323" xr:uid="{00000000-0005-0000-0000-0000FF040000}"/>
    <cellStyle name="0_내역서_2차내역서-0222-제출용_내역서0903_화천가로화단21(0330)(복구)-6-1_메인경관도로 도로숲조성공사" xfId="1281" xr:uid="{00000000-0005-0000-0000-000000050000}"/>
    <cellStyle name="0_내역서_2차내역서-0222-제출용_내역서0903_화천가로화단21(0330)(복구)-6-1_메인경관도로 도로숲조성공사 2" xfId="1282" xr:uid="{00000000-0005-0000-0000-000001050000}"/>
    <cellStyle name="0_내역서_2차내역서-0222-제출용_내역서0903_화천가로화단21(0330)(복구)-6-1_메인경관도로 도로숲조성공사 3" xfId="1283" xr:uid="{00000000-0005-0000-0000-000002050000}"/>
    <cellStyle name="0_내역서_2차내역서-0222-제출용_내역서0903_화천가로화단21(0330)(복구)-6-1_메인경관도로 도로숲조성공사 4" xfId="1284" xr:uid="{00000000-0005-0000-0000-000003050000}"/>
    <cellStyle name="0_내역서_2차내역서-0222-제출용_내역서0903_화천가로화단21(0330)(복구)-6-1_메인경관도로 도로숲조성공사(상무님)" xfId="1285" xr:uid="{00000000-0005-0000-0000-000004050000}"/>
    <cellStyle name="0_내역서_2차내역서-0222-제출용_내역서0903_화천가로화단21(0330)(복구)-6-1_메인경관도로 도로숲조성공사(상무님) 2" xfId="1286" xr:uid="{00000000-0005-0000-0000-000005050000}"/>
    <cellStyle name="0_내역서_2차내역서-0222-제출용_내역서0903_화천가로화단21(0330)(복구)-6-1_메인경관도로 도로숲조성공사(상무님) 3" xfId="1287" xr:uid="{00000000-0005-0000-0000-000006050000}"/>
    <cellStyle name="0_내역서_2차내역서-0222-제출용_내역서0903_화천가로화단21(0330)(복구)-6-1_메인경관도로 도로숲조성공사(상무님) 4" xfId="1288" xr:uid="{00000000-0005-0000-0000-000007050000}"/>
    <cellStyle name="0_내역서_2차내역서-0222-제출용_내역서0903_화천가로화단21(0330)(복구)-6-1_메인경관도로 도로숲조성공사(상무님)_00.표지,설계설명서,조서" xfId="1289" xr:uid="{00000000-0005-0000-0000-000008050000}"/>
    <cellStyle name="0_내역서_2차내역서-0222-제출용_내역서0903_화천가로화단21(0330)(복구)-6-1_메인경관도로 도로숲조성공사(상무님)_00.표지,설계설명서,조서등등0000" xfId="1290" xr:uid="{00000000-0005-0000-0000-000009050000}"/>
    <cellStyle name="0_내역서_2차내역서-0222-제출용_내역서0903_화천가로화단21(0330)(복구)-6-1_메인경관도로 도로숲조성공사(상무님)_00.표지,설계설명서,조서등등0000_00.표지,설계설명서,조서등등" xfId="1291" xr:uid="{00000000-0005-0000-0000-00000A050000}"/>
    <cellStyle name="0_내역서_2차내역서-0222-제출용_내역서0903_화천가로화단21(0330)(복구)-6-1_메인경관도로 도로숲조성공사(상무님)_Book1" xfId="1293" xr:uid="{00000000-0005-0000-0000-00000B050000}"/>
    <cellStyle name="0_내역서_2차내역서-0222-제출용_내역서0903_화천가로화단21(0330)(복구)-6-1_메인경관도로 도로숲조성공사(상무님)_Book2" xfId="1294" xr:uid="{00000000-0005-0000-0000-00000C050000}"/>
    <cellStyle name="0_내역서_2차내역서-0222-제출용_내역서0903_화천가로화단21(0330)(복구)-6-1_메인경관도로 도로숲조성공사(상무님)_표지,설계설명서,조서등등" xfId="1292" xr:uid="{00000000-0005-0000-0000-00000D050000}"/>
    <cellStyle name="0_내역서_2차내역서-0222-제출용_내역서0903_화천가로화단21(0330)(복구)-6-1_메인경관도로 도로숲조성공사(착공계)" xfId="1295" xr:uid="{00000000-0005-0000-0000-00000E050000}"/>
    <cellStyle name="0_내역서_2차내역서-0222-제출용_내역서0903_화천가로화단21(0330)(복구)-6-1_메인경관도로 도로숲조성공사(착공계) 2" xfId="1296" xr:uid="{00000000-0005-0000-0000-00000F050000}"/>
    <cellStyle name="0_내역서_2차내역서-0222-제출용_내역서0903_화천가로화단21(0330)(복구)-6-1_메인경관도로 도로숲조성공사(착공계) 3" xfId="1297" xr:uid="{00000000-0005-0000-0000-000010050000}"/>
    <cellStyle name="0_내역서_2차내역서-0222-제출용_내역서0903_화천가로화단21(0330)(복구)-6-1_메인경관도로 도로숲조성공사(착공계) 4" xfId="1298" xr:uid="{00000000-0005-0000-0000-000011050000}"/>
    <cellStyle name="0_내역서_2차내역서-0222-제출용_내역서0903_화천가로화단21(0330)(복구)-6-1_메인경관도로 도로숲조성공사(착공계)_00.표지,설계설명서,조서" xfId="1299" xr:uid="{00000000-0005-0000-0000-000012050000}"/>
    <cellStyle name="0_내역서_2차내역서-0222-제출용_내역서0903_화천가로화단21(0330)(복구)-6-1_메인경관도로 도로숲조성공사(착공계)_00.표지,설계설명서,조서등등0000" xfId="1300" xr:uid="{00000000-0005-0000-0000-000013050000}"/>
    <cellStyle name="0_내역서_2차내역서-0222-제출용_내역서0903_화천가로화단21(0330)(복구)-6-1_메인경관도로 도로숲조성공사(착공계)_00.표지,설계설명서,조서등등0000_00.표지,설계설명서,조서등등" xfId="1301" xr:uid="{00000000-0005-0000-0000-000014050000}"/>
    <cellStyle name="0_내역서_2차내역서-0222-제출용_내역서0903_화천가로화단21(0330)(복구)-6-1_메인경관도로 도로숲조성공사(착공계)_Book1" xfId="1303" xr:uid="{00000000-0005-0000-0000-000015050000}"/>
    <cellStyle name="0_내역서_2차내역서-0222-제출용_내역서0903_화천가로화단21(0330)(복구)-6-1_메인경관도로 도로숲조성공사(착공계)_Book2" xfId="1304" xr:uid="{00000000-0005-0000-0000-000016050000}"/>
    <cellStyle name="0_내역서_2차내역서-0222-제출용_내역서0903_화천가로화단21(0330)(복구)-6-1_메인경관도로 도로숲조성공사(착공계)_표지,설계설명서,조서등등" xfId="1302" xr:uid="{00000000-0005-0000-0000-000017050000}"/>
    <cellStyle name="0_내역서_2차내역서-0222-제출용_내역서0903_화천가로화단21(0330)(복구)-6-1_메인경관도로 도로숲조성공사(착공계-제출)" xfId="1305" xr:uid="{00000000-0005-0000-0000-000018050000}"/>
    <cellStyle name="0_내역서_2차내역서-0222-제출용_내역서0903_화천가로화단21(0330)(복구)-6-1_메인경관도로 도로숲조성공사(착공계-제출) 2" xfId="1306" xr:uid="{00000000-0005-0000-0000-000019050000}"/>
    <cellStyle name="0_내역서_2차내역서-0222-제출용_내역서0903_화천가로화단21(0330)(복구)-6-1_메인경관도로 도로숲조성공사(착공계-제출) 3" xfId="1307" xr:uid="{00000000-0005-0000-0000-00001A050000}"/>
    <cellStyle name="0_내역서_2차내역서-0222-제출용_내역서0903_화천가로화단21(0330)(복구)-6-1_메인경관도로 도로숲조성공사(착공계-제출) 4" xfId="1308" xr:uid="{00000000-0005-0000-0000-00001B050000}"/>
    <cellStyle name="0_내역서_2차내역서-0222-제출용_내역서0903_화천가로화단21(0330)(복구)-6-1_메인경관도로 도로숲조성공사(착공계-제출)_00.표지,설계설명서,조서" xfId="1309" xr:uid="{00000000-0005-0000-0000-00001C050000}"/>
    <cellStyle name="0_내역서_2차내역서-0222-제출용_내역서0903_화천가로화단21(0330)(복구)-6-1_메인경관도로 도로숲조성공사(착공계-제출)_00.표지,설계설명서,조서등등0000" xfId="1310" xr:uid="{00000000-0005-0000-0000-00001D050000}"/>
    <cellStyle name="0_내역서_2차내역서-0222-제출용_내역서0903_화천가로화단21(0330)(복구)-6-1_메인경관도로 도로숲조성공사(착공계-제출)_00.표지,설계설명서,조서등등0000_00.표지,설계설명서,조서등등" xfId="1311" xr:uid="{00000000-0005-0000-0000-00001E050000}"/>
    <cellStyle name="0_내역서_2차내역서-0222-제출용_내역서0903_화천가로화단21(0330)(복구)-6-1_메인경관도로 도로숲조성공사(착공계-제출)_Book1" xfId="1313" xr:uid="{00000000-0005-0000-0000-00001F050000}"/>
    <cellStyle name="0_내역서_2차내역서-0222-제출용_내역서0903_화천가로화단21(0330)(복구)-6-1_메인경관도로 도로숲조성공사(착공계-제출)_Book2" xfId="1314" xr:uid="{00000000-0005-0000-0000-000020050000}"/>
    <cellStyle name="0_내역서_2차내역서-0222-제출용_내역서0903_화천가로화단21(0330)(복구)-6-1_메인경관도로 도로숲조성공사(착공계-제출)_표지,설계설명서,조서등등" xfId="1312" xr:uid="{00000000-0005-0000-0000-000021050000}"/>
    <cellStyle name="0_내역서_2차내역서-0222-제출용_내역서0903_화천가로화단21(0330)(복구)-6-1_메인경관도로 도로숲조성공사_00.표지,설계설명서,조서" xfId="1315" xr:uid="{00000000-0005-0000-0000-000022050000}"/>
    <cellStyle name="0_내역서_2차내역서-0222-제출용_내역서0903_화천가로화단21(0330)(복구)-6-1_메인경관도로 도로숲조성공사_00.표지,설계설명서,조서등등0000" xfId="1316" xr:uid="{00000000-0005-0000-0000-000023050000}"/>
    <cellStyle name="0_내역서_2차내역서-0222-제출용_내역서0903_화천가로화단21(0330)(복구)-6-1_메인경관도로 도로숲조성공사_00.표지,설계설명서,조서등등0000_00.표지,설계설명서,조서등등" xfId="1317" xr:uid="{00000000-0005-0000-0000-000024050000}"/>
    <cellStyle name="0_내역서_2차내역서-0222-제출용_내역서0903_화천가로화단21(0330)(복구)-6-1_메인경관도로 도로숲조성공사_Book1" xfId="1319" xr:uid="{00000000-0005-0000-0000-000025050000}"/>
    <cellStyle name="0_내역서_2차내역서-0222-제출용_내역서0903_화천가로화단21(0330)(복구)-6-1_메인경관도로 도로숲조성공사_Book2" xfId="1320" xr:uid="{00000000-0005-0000-0000-000026050000}"/>
    <cellStyle name="0_내역서_2차내역서-0222-제출용_내역서0903_화천가로화단21(0330)(복구)-6-1_메인경관도로 도로숲조성공사_표지,설계설명서,조서등등" xfId="1318" xr:uid="{00000000-0005-0000-0000-000027050000}"/>
    <cellStyle name="0_내역서_2차내역서-0222-제출용_내역서0903_화천가로화단21(0330)(복구)-6-1_표지,설계설명서,조서등등" xfId="1321" xr:uid="{00000000-0005-0000-0000-000028050000}"/>
    <cellStyle name="0_내역서_2차내역서-0222-제출용_표지,설계설명서,조서등등" xfId="1326" xr:uid="{00000000-0005-0000-0000-000029050000}"/>
    <cellStyle name="0_내역서_2차내역서-0222-제출용_화천가로화단21(0330)(복구)-6-1" xfId="1327" xr:uid="{00000000-0005-0000-0000-00002A050000}"/>
    <cellStyle name="0_내역서_2차내역서-0222-제출용_화천가로화단21(0330)(복구)-6-1 2" xfId="1328" xr:uid="{00000000-0005-0000-0000-00002B050000}"/>
    <cellStyle name="0_내역서_2차내역서-0222-제출용_화천가로화단21(0330)(복구)-6-1 3" xfId="1329" xr:uid="{00000000-0005-0000-0000-00002C050000}"/>
    <cellStyle name="0_내역서_2차내역서-0222-제출용_화천가로화단21(0330)(복구)-6-1 4" xfId="1330" xr:uid="{00000000-0005-0000-0000-00002D050000}"/>
    <cellStyle name="0_내역서_2차내역서-0222-제출용_화천가로화단21(0330)(복구)-6-1_00.표지,설계설명서,조서" xfId="1331" xr:uid="{00000000-0005-0000-0000-00002E050000}"/>
    <cellStyle name="0_내역서_2차내역서-0222-제출용_화천가로화단21(0330)(복구)-6-1_00.표지,설계설명서,조서등등0000" xfId="1332" xr:uid="{00000000-0005-0000-0000-00002F050000}"/>
    <cellStyle name="0_내역서_2차내역서-0222-제출용_화천가로화단21(0330)(복구)-6-1_00.표지,설계설명서,조서등등0000_00.표지,설계설명서,조서등등" xfId="1333" xr:uid="{00000000-0005-0000-0000-000030050000}"/>
    <cellStyle name="0_내역서_2차내역서-0222-제출용_화천가로화단21(0330)(복구)-6-1_Book1" xfId="1375" xr:uid="{00000000-0005-0000-0000-000031050000}"/>
    <cellStyle name="0_내역서_2차내역서-0222-제출용_화천가로화단21(0330)(복구)-6-1_Book2" xfId="1376" xr:uid="{00000000-0005-0000-0000-000032050000}"/>
    <cellStyle name="0_내역서_2차내역서-0222-제출용_화천가로화단21(0330)(복구)-6-1_메인경관도로 도로숲조성공사" xfId="1334" xr:uid="{00000000-0005-0000-0000-000033050000}"/>
    <cellStyle name="0_내역서_2차내역서-0222-제출용_화천가로화단21(0330)(복구)-6-1_메인경관도로 도로숲조성공사 2" xfId="1335" xr:uid="{00000000-0005-0000-0000-000034050000}"/>
    <cellStyle name="0_내역서_2차내역서-0222-제출용_화천가로화단21(0330)(복구)-6-1_메인경관도로 도로숲조성공사 3" xfId="1336" xr:uid="{00000000-0005-0000-0000-000035050000}"/>
    <cellStyle name="0_내역서_2차내역서-0222-제출용_화천가로화단21(0330)(복구)-6-1_메인경관도로 도로숲조성공사 4" xfId="1337" xr:uid="{00000000-0005-0000-0000-000036050000}"/>
    <cellStyle name="0_내역서_2차내역서-0222-제출용_화천가로화단21(0330)(복구)-6-1_메인경관도로 도로숲조성공사(상무님)" xfId="1338" xr:uid="{00000000-0005-0000-0000-000037050000}"/>
    <cellStyle name="0_내역서_2차내역서-0222-제출용_화천가로화단21(0330)(복구)-6-1_메인경관도로 도로숲조성공사(상무님) 2" xfId="1339" xr:uid="{00000000-0005-0000-0000-000038050000}"/>
    <cellStyle name="0_내역서_2차내역서-0222-제출용_화천가로화단21(0330)(복구)-6-1_메인경관도로 도로숲조성공사(상무님) 3" xfId="1340" xr:uid="{00000000-0005-0000-0000-000039050000}"/>
    <cellStyle name="0_내역서_2차내역서-0222-제출용_화천가로화단21(0330)(복구)-6-1_메인경관도로 도로숲조성공사(상무님) 4" xfId="1341" xr:uid="{00000000-0005-0000-0000-00003A050000}"/>
    <cellStyle name="0_내역서_2차내역서-0222-제출용_화천가로화단21(0330)(복구)-6-1_메인경관도로 도로숲조성공사(상무님)_00.표지,설계설명서,조서" xfId="1342" xr:uid="{00000000-0005-0000-0000-00003B050000}"/>
    <cellStyle name="0_내역서_2차내역서-0222-제출용_화천가로화단21(0330)(복구)-6-1_메인경관도로 도로숲조성공사(상무님)_00.표지,설계설명서,조서등등0000" xfId="1343" xr:uid="{00000000-0005-0000-0000-00003C050000}"/>
    <cellStyle name="0_내역서_2차내역서-0222-제출용_화천가로화단21(0330)(복구)-6-1_메인경관도로 도로숲조성공사(상무님)_00.표지,설계설명서,조서등등0000_00.표지,설계설명서,조서등등" xfId="1344" xr:uid="{00000000-0005-0000-0000-00003D050000}"/>
    <cellStyle name="0_내역서_2차내역서-0222-제출용_화천가로화단21(0330)(복구)-6-1_메인경관도로 도로숲조성공사(상무님)_Book1" xfId="1346" xr:uid="{00000000-0005-0000-0000-00003E050000}"/>
    <cellStyle name="0_내역서_2차내역서-0222-제출용_화천가로화단21(0330)(복구)-6-1_메인경관도로 도로숲조성공사(상무님)_Book2" xfId="1347" xr:uid="{00000000-0005-0000-0000-00003F050000}"/>
    <cellStyle name="0_내역서_2차내역서-0222-제출용_화천가로화단21(0330)(복구)-6-1_메인경관도로 도로숲조성공사(상무님)_표지,설계설명서,조서등등" xfId="1345" xr:uid="{00000000-0005-0000-0000-000040050000}"/>
    <cellStyle name="0_내역서_2차내역서-0222-제출용_화천가로화단21(0330)(복구)-6-1_메인경관도로 도로숲조성공사(착공계)" xfId="1348" xr:uid="{00000000-0005-0000-0000-000041050000}"/>
    <cellStyle name="0_내역서_2차내역서-0222-제출용_화천가로화단21(0330)(복구)-6-1_메인경관도로 도로숲조성공사(착공계) 2" xfId="1349" xr:uid="{00000000-0005-0000-0000-000042050000}"/>
    <cellStyle name="0_내역서_2차내역서-0222-제출용_화천가로화단21(0330)(복구)-6-1_메인경관도로 도로숲조성공사(착공계) 3" xfId="1350" xr:uid="{00000000-0005-0000-0000-000043050000}"/>
    <cellStyle name="0_내역서_2차내역서-0222-제출용_화천가로화단21(0330)(복구)-6-1_메인경관도로 도로숲조성공사(착공계) 4" xfId="1351" xr:uid="{00000000-0005-0000-0000-000044050000}"/>
    <cellStyle name="0_내역서_2차내역서-0222-제출용_화천가로화단21(0330)(복구)-6-1_메인경관도로 도로숲조성공사(착공계)_00.표지,설계설명서,조서" xfId="1352" xr:uid="{00000000-0005-0000-0000-000045050000}"/>
    <cellStyle name="0_내역서_2차내역서-0222-제출용_화천가로화단21(0330)(복구)-6-1_메인경관도로 도로숲조성공사(착공계)_00.표지,설계설명서,조서등등0000" xfId="1353" xr:uid="{00000000-0005-0000-0000-000046050000}"/>
    <cellStyle name="0_내역서_2차내역서-0222-제출용_화천가로화단21(0330)(복구)-6-1_메인경관도로 도로숲조성공사(착공계)_00.표지,설계설명서,조서등등0000_00.표지,설계설명서,조서등등" xfId="1354" xr:uid="{00000000-0005-0000-0000-000047050000}"/>
    <cellStyle name="0_내역서_2차내역서-0222-제출용_화천가로화단21(0330)(복구)-6-1_메인경관도로 도로숲조성공사(착공계)_Book1" xfId="1356" xr:uid="{00000000-0005-0000-0000-000048050000}"/>
    <cellStyle name="0_내역서_2차내역서-0222-제출용_화천가로화단21(0330)(복구)-6-1_메인경관도로 도로숲조성공사(착공계)_Book2" xfId="1357" xr:uid="{00000000-0005-0000-0000-000049050000}"/>
    <cellStyle name="0_내역서_2차내역서-0222-제출용_화천가로화단21(0330)(복구)-6-1_메인경관도로 도로숲조성공사(착공계)_표지,설계설명서,조서등등" xfId="1355" xr:uid="{00000000-0005-0000-0000-00004A050000}"/>
    <cellStyle name="0_내역서_2차내역서-0222-제출용_화천가로화단21(0330)(복구)-6-1_메인경관도로 도로숲조성공사(착공계-제출)" xfId="1358" xr:uid="{00000000-0005-0000-0000-00004B050000}"/>
    <cellStyle name="0_내역서_2차내역서-0222-제출용_화천가로화단21(0330)(복구)-6-1_메인경관도로 도로숲조성공사(착공계-제출) 2" xfId="1359" xr:uid="{00000000-0005-0000-0000-00004C050000}"/>
    <cellStyle name="0_내역서_2차내역서-0222-제출용_화천가로화단21(0330)(복구)-6-1_메인경관도로 도로숲조성공사(착공계-제출) 3" xfId="1360" xr:uid="{00000000-0005-0000-0000-00004D050000}"/>
    <cellStyle name="0_내역서_2차내역서-0222-제출용_화천가로화단21(0330)(복구)-6-1_메인경관도로 도로숲조성공사(착공계-제출) 4" xfId="1361" xr:uid="{00000000-0005-0000-0000-00004E050000}"/>
    <cellStyle name="0_내역서_2차내역서-0222-제출용_화천가로화단21(0330)(복구)-6-1_메인경관도로 도로숲조성공사(착공계-제출)_00.표지,설계설명서,조서" xfId="1362" xr:uid="{00000000-0005-0000-0000-00004F050000}"/>
    <cellStyle name="0_내역서_2차내역서-0222-제출용_화천가로화단21(0330)(복구)-6-1_메인경관도로 도로숲조성공사(착공계-제출)_00.표지,설계설명서,조서등등0000" xfId="1363" xr:uid="{00000000-0005-0000-0000-000050050000}"/>
    <cellStyle name="0_내역서_2차내역서-0222-제출용_화천가로화단21(0330)(복구)-6-1_메인경관도로 도로숲조성공사(착공계-제출)_00.표지,설계설명서,조서등등0000_00.표지,설계설명서,조서등등" xfId="1364" xr:uid="{00000000-0005-0000-0000-000051050000}"/>
    <cellStyle name="0_내역서_2차내역서-0222-제출용_화천가로화단21(0330)(복구)-6-1_메인경관도로 도로숲조성공사(착공계-제출)_Book1" xfId="1366" xr:uid="{00000000-0005-0000-0000-000052050000}"/>
    <cellStyle name="0_내역서_2차내역서-0222-제출용_화천가로화단21(0330)(복구)-6-1_메인경관도로 도로숲조성공사(착공계-제출)_Book2" xfId="1367" xr:uid="{00000000-0005-0000-0000-000053050000}"/>
    <cellStyle name="0_내역서_2차내역서-0222-제출용_화천가로화단21(0330)(복구)-6-1_메인경관도로 도로숲조성공사(착공계-제출)_표지,설계설명서,조서등등" xfId="1365" xr:uid="{00000000-0005-0000-0000-000054050000}"/>
    <cellStyle name="0_내역서_2차내역서-0222-제출용_화천가로화단21(0330)(복구)-6-1_메인경관도로 도로숲조성공사_00.표지,설계설명서,조서" xfId="1368" xr:uid="{00000000-0005-0000-0000-000055050000}"/>
    <cellStyle name="0_내역서_2차내역서-0222-제출용_화천가로화단21(0330)(복구)-6-1_메인경관도로 도로숲조성공사_00.표지,설계설명서,조서등등0000" xfId="1369" xr:uid="{00000000-0005-0000-0000-000056050000}"/>
    <cellStyle name="0_내역서_2차내역서-0222-제출용_화천가로화단21(0330)(복구)-6-1_메인경관도로 도로숲조성공사_00.표지,설계설명서,조서등등0000_00.표지,설계설명서,조서등등" xfId="1370" xr:uid="{00000000-0005-0000-0000-000057050000}"/>
    <cellStyle name="0_내역서_2차내역서-0222-제출용_화천가로화단21(0330)(복구)-6-1_메인경관도로 도로숲조성공사_Book1" xfId="1372" xr:uid="{00000000-0005-0000-0000-000058050000}"/>
    <cellStyle name="0_내역서_2차내역서-0222-제출용_화천가로화단21(0330)(복구)-6-1_메인경관도로 도로숲조성공사_Book2" xfId="1373" xr:uid="{00000000-0005-0000-0000-000059050000}"/>
    <cellStyle name="0_내역서_2차내역서-0222-제출용_화천가로화단21(0330)(복구)-6-1_메인경관도로 도로숲조성공사_표지,설계설명서,조서등등" xfId="1371" xr:uid="{00000000-0005-0000-0000-00005A050000}"/>
    <cellStyle name="0_내역서_2차내역서-0222-제출용_화천가로화단21(0330)(복구)-6-1_표지,설계설명서,조서등등" xfId="1374" xr:uid="{00000000-0005-0000-0000-00005B050000}"/>
    <cellStyle name="0_내역서_Book1" xfId="3410" xr:uid="{00000000-0005-0000-0000-00005C050000}"/>
    <cellStyle name="0_내역서_Book2" xfId="3411" xr:uid="{00000000-0005-0000-0000-00005D050000}"/>
    <cellStyle name="0_내역서_내역서" xfId="1379" xr:uid="{00000000-0005-0000-0000-00005E050000}"/>
    <cellStyle name="0_내역서_내역서 2" xfId="1380" xr:uid="{00000000-0005-0000-0000-00005F050000}"/>
    <cellStyle name="0_내역서_내역서 3" xfId="1381" xr:uid="{00000000-0005-0000-0000-000060050000}"/>
    <cellStyle name="0_내역서_내역서 4" xfId="1382" xr:uid="{00000000-0005-0000-0000-000061050000}"/>
    <cellStyle name="0_내역서_내역서_00.표지,설계설명서,조서" xfId="1383" xr:uid="{00000000-0005-0000-0000-000062050000}"/>
    <cellStyle name="0_내역서_내역서_00.표지,설계설명서,조서등등0000" xfId="1384" xr:uid="{00000000-0005-0000-0000-000063050000}"/>
    <cellStyle name="0_내역서_내역서_00.표지,설계설명서,조서등등0000_00.표지,설계설명서,조서등등" xfId="1385" xr:uid="{00000000-0005-0000-0000-000064050000}"/>
    <cellStyle name="0_내역서_내역서_Book1" xfId="1437" xr:uid="{00000000-0005-0000-0000-000065050000}"/>
    <cellStyle name="0_내역서_내역서_Book2" xfId="1438" xr:uid="{00000000-0005-0000-0000-000066050000}"/>
    <cellStyle name="0_내역서_내역서_표지,설계설명서,조서등등" xfId="1386" xr:uid="{00000000-0005-0000-0000-000067050000}"/>
    <cellStyle name="0_내역서_내역서_화천가로화단21(0330)(복구)-6-1" xfId="1387" xr:uid="{00000000-0005-0000-0000-000068050000}"/>
    <cellStyle name="0_내역서_내역서_화천가로화단21(0330)(복구)-6-1 2" xfId="1388" xr:uid="{00000000-0005-0000-0000-000069050000}"/>
    <cellStyle name="0_내역서_내역서_화천가로화단21(0330)(복구)-6-1 3" xfId="1389" xr:uid="{00000000-0005-0000-0000-00006A050000}"/>
    <cellStyle name="0_내역서_내역서_화천가로화단21(0330)(복구)-6-1 4" xfId="1390" xr:uid="{00000000-0005-0000-0000-00006B050000}"/>
    <cellStyle name="0_내역서_내역서_화천가로화단21(0330)(복구)-6-1_00.표지,설계설명서,조서" xfId="1391" xr:uid="{00000000-0005-0000-0000-00006C050000}"/>
    <cellStyle name="0_내역서_내역서_화천가로화단21(0330)(복구)-6-1_00.표지,설계설명서,조서등등0000" xfId="1392" xr:uid="{00000000-0005-0000-0000-00006D050000}"/>
    <cellStyle name="0_내역서_내역서_화천가로화단21(0330)(복구)-6-1_00.표지,설계설명서,조서등등0000_00.표지,설계설명서,조서등등" xfId="1393" xr:uid="{00000000-0005-0000-0000-00006E050000}"/>
    <cellStyle name="0_내역서_내역서_화천가로화단21(0330)(복구)-6-1_Book1" xfId="1435" xr:uid="{00000000-0005-0000-0000-00006F050000}"/>
    <cellStyle name="0_내역서_내역서_화천가로화단21(0330)(복구)-6-1_Book2" xfId="1436" xr:uid="{00000000-0005-0000-0000-000070050000}"/>
    <cellStyle name="0_내역서_내역서_화천가로화단21(0330)(복구)-6-1_메인경관도로 도로숲조성공사" xfId="1394" xr:uid="{00000000-0005-0000-0000-000071050000}"/>
    <cellStyle name="0_내역서_내역서_화천가로화단21(0330)(복구)-6-1_메인경관도로 도로숲조성공사 2" xfId="1395" xr:uid="{00000000-0005-0000-0000-000072050000}"/>
    <cellStyle name="0_내역서_내역서_화천가로화단21(0330)(복구)-6-1_메인경관도로 도로숲조성공사 3" xfId="1396" xr:uid="{00000000-0005-0000-0000-000073050000}"/>
    <cellStyle name="0_내역서_내역서_화천가로화단21(0330)(복구)-6-1_메인경관도로 도로숲조성공사 4" xfId="1397" xr:uid="{00000000-0005-0000-0000-000074050000}"/>
    <cellStyle name="0_내역서_내역서_화천가로화단21(0330)(복구)-6-1_메인경관도로 도로숲조성공사(상무님)" xfId="1398" xr:uid="{00000000-0005-0000-0000-000075050000}"/>
    <cellStyle name="0_내역서_내역서_화천가로화단21(0330)(복구)-6-1_메인경관도로 도로숲조성공사(상무님) 2" xfId="1399" xr:uid="{00000000-0005-0000-0000-000076050000}"/>
    <cellStyle name="0_내역서_내역서_화천가로화단21(0330)(복구)-6-1_메인경관도로 도로숲조성공사(상무님) 3" xfId="1400" xr:uid="{00000000-0005-0000-0000-000077050000}"/>
    <cellStyle name="0_내역서_내역서_화천가로화단21(0330)(복구)-6-1_메인경관도로 도로숲조성공사(상무님) 4" xfId="1401" xr:uid="{00000000-0005-0000-0000-000078050000}"/>
    <cellStyle name="0_내역서_내역서_화천가로화단21(0330)(복구)-6-1_메인경관도로 도로숲조성공사(상무님)_00.표지,설계설명서,조서" xfId="1402" xr:uid="{00000000-0005-0000-0000-000079050000}"/>
    <cellStyle name="0_내역서_내역서_화천가로화단21(0330)(복구)-6-1_메인경관도로 도로숲조성공사(상무님)_00.표지,설계설명서,조서등등0000" xfId="1403" xr:uid="{00000000-0005-0000-0000-00007A050000}"/>
    <cellStyle name="0_내역서_내역서_화천가로화단21(0330)(복구)-6-1_메인경관도로 도로숲조성공사(상무님)_00.표지,설계설명서,조서등등0000_00.표지,설계설명서,조서등등" xfId="1404" xr:uid="{00000000-0005-0000-0000-00007B050000}"/>
    <cellStyle name="0_내역서_내역서_화천가로화단21(0330)(복구)-6-1_메인경관도로 도로숲조성공사(상무님)_Book1" xfId="1406" xr:uid="{00000000-0005-0000-0000-00007C050000}"/>
    <cellStyle name="0_내역서_내역서_화천가로화단21(0330)(복구)-6-1_메인경관도로 도로숲조성공사(상무님)_Book2" xfId="1407" xr:uid="{00000000-0005-0000-0000-00007D050000}"/>
    <cellStyle name="0_내역서_내역서_화천가로화단21(0330)(복구)-6-1_메인경관도로 도로숲조성공사(상무님)_표지,설계설명서,조서등등" xfId="1405" xr:uid="{00000000-0005-0000-0000-00007E050000}"/>
    <cellStyle name="0_내역서_내역서_화천가로화단21(0330)(복구)-6-1_메인경관도로 도로숲조성공사(착공계)" xfId="1408" xr:uid="{00000000-0005-0000-0000-00007F050000}"/>
    <cellStyle name="0_내역서_내역서_화천가로화단21(0330)(복구)-6-1_메인경관도로 도로숲조성공사(착공계) 2" xfId="1409" xr:uid="{00000000-0005-0000-0000-000080050000}"/>
    <cellStyle name="0_내역서_내역서_화천가로화단21(0330)(복구)-6-1_메인경관도로 도로숲조성공사(착공계) 3" xfId="1410" xr:uid="{00000000-0005-0000-0000-000081050000}"/>
    <cellStyle name="0_내역서_내역서_화천가로화단21(0330)(복구)-6-1_메인경관도로 도로숲조성공사(착공계) 4" xfId="1411" xr:uid="{00000000-0005-0000-0000-000082050000}"/>
    <cellStyle name="0_내역서_내역서_화천가로화단21(0330)(복구)-6-1_메인경관도로 도로숲조성공사(착공계)_00.표지,설계설명서,조서" xfId="1412" xr:uid="{00000000-0005-0000-0000-000083050000}"/>
    <cellStyle name="0_내역서_내역서_화천가로화단21(0330)(복구)-6-1_메인경관도로 도로숲조성공사(착공계)_00.표지,설계설명서,조서등등0000" xfId="1413" xr:uid="{00000000-0005-0000-0000-000084050000}"/>
    <cellStyle name="0_내역서_내역서_화천가로화단21(0330)(복구)-6-1_메인경관도로 도로숲조성공사(착공계)_00.표지,설계설명서,조서등등0000_00.표지,설계설명서,조서등등" xfId="1414" xr:uid="{00000000-0005-0000-0000-000085050000}"/>
    <cellStyle name="0_내역서_내역서_화천가로화단21(0330)(복구)-6-1_메인경관도로 도로숲조성공사(착공계)_Book1" xfId="1416" xr:uid="{00000000-0005-0000-0000-000086050000}"/>
    <cellStyle name="0_내역서_내역서_화천가로화단21(0330)(복구)-6-1_메인경관도로 도로숲조성공사(착공계)_Book2" xfId="1417" xr:uid="{00000000-0005-0000-0000-000087050000}"/>
    <cellStyle name="0_내역서_내역서_화천가로화단21(0330)(복구)-6-1_메인경관도로 도로숲조성공사(착공계)_표지,설계설명서,조서등등" xfId="1415" xr:uid="{00000000-0005-0000-0000-000088050000}"/>
    <cellStyle name="0_내역서_내역서_화천가로화단21(0330)(복구)-6-1_메인경관도로 도로숲조성공사(착공계-제출)" xfId="1418" xr:uid="{00000000-0005-0000-0000-000089050000}"/>
    <cellStyle name="0_내역서_내역서_화천가로화단21(0330)(복구)-6-1_메인경관도로 도로숲조성공사(착공계-제출) 2" xfId="1419" xr:uid="{00000000-0005-0000-0000-00008A050000}"/>
    <cellStyle name="0_내역서_내역서_화천가로화단21(0330)(복구)-6-1_메인경관도로 도로숲조성공사(착공계-제출) 3" xfId="1420" xr:uid="{00000000-0005-0000-0000-00008B050000}"/>
    <cellStyle name="0_내역서_내역서_화천가로화단21(0330)(복구)-6-1_메인경관도로 도로숲조성공사(착공계-제출) 4" xfId="1421" xr:uid="{00000000-0005-0000-0000-00008C050000}"/>
    <cellStyle name="0_내역서_내역서_화천가로화단21(0330)(복구)-6-1_메인경관도로 도로숲조성공사(착공계-제출)_00.표지,설계설명서,조서" xfId="1422" xr:uid="{00000000-0005-0000-0000-00008D050000}"/>
    <cellStyle name="0_내역서_내역서_화천가로화단21(0330)(복구)-6-1_메인경관도로 도로숲조성공사(착공계-제출)_00.표지,설계설명서,조서등등0000" xfId="1423" xr:uid="{00000000-0005-0000-0000-00008E050000}"/>
    <cellStyle name="0_내역서_내역서_화천가로화단21(0330)(복구)-6-1_메인경관도로 도로숲조성공사(착공계-제출)_00.표지,설계설명서,조서등등0000_00.표지,설계설명서,조서등등" xfId="1424" xr:uid="{00000000-0005-0000-0000-00008F050000}"/>
    <cellStyle name="0_내역서_내역서_화천가로화단21(0330)(복구)-6-1_메인경관도로 도로숲조성공사(착공계-제출)_Book1" xfId="1426" xr:uid="{00000000-0005-0000-0000-000090050000}"/>
    <cellStyle name="0_내역서_내역서_화천가로화단21(0330)(복구)-6-1_메인경관도로 도로숲조성공사(착공계-제출)_Book2" xfId="1427" xr:uid="{00000000-0005-0000-0000-000091050000}"/>
    <cellStyle name="0_내역서_내역서_화천가로화단21(0330)(복구)-6-1_메인경관도로 도로숲조성공사(착공계-제출)_표지,설계설명서,조서등등" xfId="1425" xr:uid="{00000000-0005-0000-0000-000092050000}"/>
    <cellStyle name="0_내역서_내역서_화천가로화단21(0330)(복구)-6-1_메인경관도로 도로숲조성공사_00.표지,설계설명서,조서" xfId="1428" xr:uid="{00000000-0005-0000-0000-000093050000}"/>
    <cellStyle name="0_내역서_내역서_화천가로화단21(0330)(복구)-6-1_메인경관도로 도로숲조성공사_00.표지,설계설명서,조서등등0000" xfId="1429" xr:uid="{00000000-0005-0000-0000-000094050000}"/>
    <cellStyle name="0_내역서_내역서_화천가로화단21(0330)(복구)-6-1_메인경관도로 도로숲조성공사_00.표지,설계설명서,조서등등0000_00.표지,설계설명서,조서등등" xfId="1430" xr:uid="{00000000-0005-0000-0000-000095050000}"/>
    <cellStyle name="0_내역서_내역서_화천가로화단21(0330)(복구)-6-1_메인경관도로 도로숲조성공사_Book1" xfId="1432" xr:uid="{00000000-0005-0000-0000-000096050000}"/>
    <cellStyle name="0_내역서_내역서_화천가로화단21(0330)(복구)-6-1_메인경관도로 도로숲조성공사_Book2" xfId="1433" xr:uid="{00000000-0005-0000-0000-000097050000}"/>
    <cellStyle name="0_내역서_내역서_화천가로화단21(0330)(복구)-6-1_메인경관도로 도로숲조성공사_표지,설계설명서,조서등등" xfId="1431" xr:uid="{00000000-0005-0000-0000-000098050000}"/>
    <cellStyle name="0_내역서_내역서_화천가로화단21(0330)(복구)-6-1_표지,설계설명서,조서등등" xfId="1434" xr:uid="{00000000-0005-0000-0000-000099050000}"/>
    <cellStyle name="0_내역서_내역서-0223조경-제출용" xfId="1439" xr:uid="{00000000-0005-0000-0000-00009A050000}"/>
    <cellStyle name="0_내역서_내역서-0223조경-제출용 2" xfId="1440" xr:uid="{00000000-0005-0000-0000-00009B050000}"/>
    <cellStyle name="0_내역서_내역서-0223조경-제출용 3" xfId="1441" xr:uid="{00000000-0005-0000-0000-00009C050000}"/>
    <cellStyle name="0_내역서_내역서-0223조경-제출용 4" xfId="1442" xr:uid="{00000000-0005-0000-0000-00009D050000}"/>
    <cellStyle name="0_내역서_내역서-0223조경-제출용_00.표지,설계설명서,조서" xfId="1443" xr:uid="{00000000-0005-0000-0000-00009E050000}"/>
    <cellStyle name="0_내역서_내역서-0223조경-제출용_00.표지,설계설명서,조서등등0000" xfId="1444" xr:uid="{00000000-0005-0000-0000-00009F050000}"/>
    <cellStyle name="0_내역서_내역서-0223조경-제출용_00.표지,설계설명서,조서등등0000_00.표지,설계설명서,조서등등" xfId="1445" xr:uid="{00000000-0005-0000-0000-0000A0050000}"/>
    <cellStyle name="0_내역서_내역서-0223조경-제출용_8단지-제출용" xfId="1446" xr:uid="{00000000-0005-0000-0000-0000A1050000}"/>
    <cellStyle name="0_내역서_내역서-0223조경-제출용_8단지-제출용 2" xfId="1447" xr:uid="{00000000-0005-0000-0000-0000A2050000}"/>
    <cellStyle name="0_내역서_내역서-0223조경-제출용_8단지-제출용 3" xfId="1448" xr:uid="{00000000-0005-0000-0000-0000A3050000}"/>
    <cellStyle name="0_내역서_내역서-0223조경-제출용_8단지-제출용 4" xfId="1449" xr:uid="{00000000-0005-0000-0000-0000A4050000}"/>
    <cellStyle name="0_내역서_내역서-0223조경-제출용_8단지-제출용_00.표지,설계설명서,조서" xfId="1450" xr:uid="{00000000-0005-0000-0000-0000A5050000}"/>
    <cellStyle name="0_내역서_내역서-0223조경-제출용_8단지-제출용_00.표지,설계설명서,조서등등0000" xfId="1451" xr:uid="{00000000-0005-0000-0000-0000A6050000}"/>
    <cellStyle name="0_내역서_내역서-0223조경-제출용_8단지-제출용_00.표지,설계설명서,조서등등0000_00.표지,설계설명서,조서등등" xfId="1452" xr:uid="{00000000-0005-0000-0000-0000A7050000}"/>
    <cellStyle name="0_내역서_내역서-0223조경-제출용_8단지-제출용_Book1" xfId="1624" xr:uid="{00000000-0005-0000-0000-0000A8050000}"/>
    <cellStyle name="0_내역서_내역서-0223조경-제출용_8단지-제출용_Book2" xfId="1625" xr:uid="{00000000-0005-0000-0000-0000A9050000}"/>
    <cellStyle name="0_내역서_내역서-0223조경-제출용_8단지-제출용_내역서" xfId="1453" xr:uid="{00000000-0005-0000-0000-0000AA050000}"/>
    <cellStyle name="0_내역서_내역서-0223조경-제출용_8단지-제출용_내역서 2" xfId="1454" xr:uid="{00000000-0005-0000-0000-0000AB050000}"/>
    <cellStyle name="0_내역서_내역서-0223조경-제출용_8단지-제출용_내역서 3" xfId="1455" xr:uid="{00000000-0005-0000-0000-0000AC050000}"/>
    <cellStyle name="0_내역서_내역서-0223조경-제출용_8단지-제출용_내역서 4" xfId="1456" xr:uid="{00000000-0005-0000-0000-0000AD050000}"/>
    <cellStyle name="0_내역서_내역서-0223조경-제출용_8단지-제출용_내역서_00.표지,설계설명서,조서" xfId="1457" xr:uid="{00000000-0005-0000-0000-0000AE050000}"/>
    <cellStyle name="0_내역서_내역서-0223조경-제출용_8단지-제출용_내역서_00.표지,설계설명서,조서등등0000" xfId="1458" xr:uid="{00000000-0005-0000-0000-0000AF050000}"/>
    <cellStyle name="0_내역서_내역서-0223조경-제출용_8단지-제출용_내역서_00.표지,설계설명서,조서등등0000_00.표지,설계설명서,조서등등" xfId="1459" xr:uid="{00000000-0005-0000-0000-0000B0050000}"/>
    <cellStyle name="0_내역서_내역서-0223조경-제출용_8단지-제출용_내역서_Book1" xfId="1511" xr:uid="{00000000-0005-0000-0000-0000B1050000}"/>
    <cellStyle name="0_내역서_내역서-0223조경-제출용_8단지-제출용_내역서_Book2" xfId="1512" xr:uid="{00000000-0005-0000-0000-0000B2050000}"/>
    <cellStyle name="0_내역서_내역서-0223조경-제출용_8단지-제출용_내역서_표지,설계설명서,조서등등" xfId="1460" xr:uid="{00000000-0005-0000-0000-0000B3050000}"/>
    <cellStyle name="0_내역서_내역서-0223조경-제출용_8단지-제출용_내역서_화천가로화단21(0330)(복구)-6-1" xfId="1461" xr:uid="{00000000-0005-0000-0000-0000B4050000}"/>
    <cellStyle name="0_내역서_내역서-0223조경-제출용_8단지-제출용_내역서_화천가로화단21(0330)(복구)-6-1 2" xfId="1462" xr:uid="{00000000-0005-0000-0000-0000B5050000}"/>
    <cellStyle name="0_내역서_내역서-0223조경-제출용_8단지-제출용_내역서_화천가로화단21(0330)(복구)-6-1 3" xfId="1463" xr:uid="{00000000-0005-0000-0000-0000B6050000}"/>
    <cellStyle name="0_내역서_내역서-0223조경-제출용_8단지-제출용_내역서_화천가로화단21(0330)(복구)-6-1 4" xfId="1464" xr:uid="{00000000-0005-0000-0000-0000B7050000}"/>
    <cellStyle name="0_내역서_내역서-0223조경-제출용_8단지-제출용_내역서_화천가로화단21(0330)(복구)-6-1_00.표지,설계설명서,조서" xfId="1465" xr:uid="{00000000-0005-0000-0000-0000B8050000}"/>
    <cellStyle name="0_내역서_내역서-0223조경-제출용_8단지-제출용_내역서_화천가로화단21(0330)(복구)-6-1_00.표지,설계설명서,조서등등0000" xfId="1466" xr:uid="{00000000-0005-0000-0000-0000B9050000}"/>
    <cellStyle name="0_내역서_내역서-0223조경-제출용_8단지-제출용_내역서_화천가로화단21(0330)(복구)-6-1_00.표지,설계설명서,조서등등0000_00.표지,설계설명서,조서등등" xfId="1467" xr:uid="{00000000-0005-0000-0000-0000BA050000}"/>
    <cellStyle name="0_내역서_내역서-0223조경-제출용_8단지-제출용_내역서_화천가로화단21(0330)(복구)-6-1_Book1" xfId="1509" xr:uid="{00000000-0005-0000-0000-0000BB050000}"/>
    <cellStyle name="0_내역서_내역서-0223조경-제출용_8단지-제출용_내역서_화천가로화단21(0330)(복구)-6-1_Book2" xfId="1510" xr:uid="{00000000-0005-0000-0000-0000BC050000}"/>
    <cellStyle name="0_내역서_내역서-0223조경-제출용_8단지-제출용_내역서_화천가로화단21(0330)(복구)-6-1_메인경관도로 도로숲조성공사" xfId="1468" xr:uid="{00000000-0005-0000-0000-0000BD050000}"/>
    <cellStyle name="0_내역서_내역서-0223조경-제출용_8단지-제출용_내역서_화천가로화단21(0330)(복구)-6-1_메인경관도로 도로숲조성공사 2" xfId="1469" xr:uid="{00000000-0005-0000-0000-0000BE050000}"/>
    <cellStyle name="0_내역서_내역서-0223조경-제출용_8단지-제출용_내역서_화천가로화단21(0330)(복구)-6-1_메인경관도로 도로숲조성공사 3" xfId="1470" xr:uid="{00000000-0005-0000-0000-0000BF050000}"/>
    <cellStyle name="0_내역서_내역서-0223조경-제출용_8단지-제출용_내역서_화천가로화단21(0330)(복구)-6-1_메인경관도로 도로숲조성공사 4" xfId="1471" xr:uid="{00000000-0005-0000-0000-0000C0050000}"/>
    <cellStyle name="0_내역서_내역서-0223조경-제출용_8단지-제출용_내역서_화천가로화단21(0330)(복구)-6-1_메인경관도로 도로숲조성공사(상무님)" xfId="1472" xr:uid="{00000000-0005-0000-0000-0000C1050000}"/>
    <cellStyle name="0_내역서_내역서-0223조경-제출용_8단지-제출용_내역서_화천가로화단21(0330)(복구)-6-1_메인경관도로 도로숲조성공사(상무님) 2" xfId="1473" xr:uid="{00000000-0005-0000-0000-0000C2050000}"/>
    <cellStyle name="0_내역서_내역서-0223조경-제출용_8단지-제출용_내역서_화천가로화단21(0330)(복구)-6-1_메인경관도로 도로숲조성공사(상무님) 3" xfId="1474" xr:uid="{00000000-0005-0000-0000-0000C3050000}"/>
    <cellStyle name="0_내역서_내역서-0223조경-제출용_8단지-제출용_내역서_화천가로화단21(0330)(복구)-6-1_메인경관도로 도로숲조성공사(상무님) 4" xfId="1475" xr:uid="{00000000-0005-0000-0000-0000C4050000}"/>
    <cellStyle name="0_내역서_내역서-0223조경-제출용_8단지-제출용_내역서_화천가로화단21(0330)(복구)-6-1_메인경관도로 도로숲조성공사(상무님)_00.표지,설계설명서,조서" xfId="1476" xr:uid="{00000000-0005-0000-0000-0000C5050000}"/>
    <cellStyle name="0_내역서_내역서-0223조경-제출용_8단지-제출용_내역서_화천가로화단21(0330)(복구)-6-1_메인경관도로 도로숲조성공사(상무님)_00.표지,설계설명서,조서등등0000" xfId="1477" xr:uid="{00000000-0005-0000-0000-0000C6050000}"/>
    <cellStyle name="0_내역서_내역서-0223조경-제출용_8단지-제출용_내역서_화천가로화단21(0330)(복구)-6-1_메인경관도로 도로숲조성공사(상무님)_00.표지,설계설명서,조서등등0000_00.표지,설계설명서,조서등등" xfId="1478" xr:uid="{00000000-0005-0000-0000-0000C7050000}"/>
    <cellStyle name="0_내역서_내역서-0223조경-제출용_8단지-제출용_내역서_화천가로화단21(0330)(복구)-6-1_메인경관도로 도로숲조성공사(상무님)_Book1" xfId="1480" xr:uid="{00000000-0005-0000-0000-0000C8050000}"/>
    <cellStyle name="0_내역서_내역서-0223조경-제출용_8단지-제출용_내역서_화천가로화단21(0330)(복구)-6-1_메인경관도로 도로숲조성공사(상무님)_Book2" xfId="1481" xr:uid="{00000000-0005-0000-0000-0000C9050000}"/>
    <cellStyle name="0_내역서_내역서-0223조경-제출용_8단지-제출용_내역서_화천가로화단21(0330)(복구)-6-1_메인경관도로 도로숲조성공사(상무님)_표지,설계설명서,조서등등" xfId="1479" xr:uid="{00000000-0005-0000-0000-0000CA050000}"/>
    <cellStyle name="0_내역서_내역서-0223조경-제출용_8단지-제출용_내역서_화천가로화단21(0330)(복구)-6-1_메인경관도로 도로숲조성공사(착공계)" xfId="1482" xr:uid="{00000000-0005-0000-0000-0000CB050000}"/>
    <cellStyle name="0_내역서_내역서-0223조경-제출용_8단지-제출용_내역서_화천가로화단21(0330)(복구)-6-1_메인경관도로 도로숲조성공사(착공계) 2" xfId="1483" xr:uid="{00000000-0005-0000-0000-0000CC050000}"/>
    <cellStyle name="0_내역서_내역서-0223조경-제출용_8단지-제출용_내역서_화천가로화단21(0330)(복구)-6-1_메인경관도로 도로숲조성공사(착공계) 3" xfId="1484" xr:uid="{00000000-0005-0000-0000-0000CD050000}"/>
    <cellStyle name="0_내역서_내역서-0223조경-제출용_8단지-제출용_내역서_화천가로화단21(0330)(복구)-6-1_메인경관도로 도로숲조성공사(착공계) 4" xfId="1485" xr:uid="{00000000-0005-0000-0000-0000CE050000}"/>
    <cellStyle name="0_내역서_내역서-0223조경-제출용_8단지-제출용_내역서_화천가로화단21(0330)(복구)-6-1_메인경관도로 도로숲조성공사(착공계)_00.표지,설계설명서,조서" xfId="1486" xr:uid="{00000000-0005-0000-0000-0000CF050000}"/>
    <cellStyle name="0_내역서_내역서-0223조경-제출용_8단지-제출용_내역서_화천가로화단21(0330)(복구)-6-1_메인경관도로 도로숲조성공사(착공계)_00.표지,설계설명서,조서등등0000" xfId="1487" xr:uid="{00000000-0005-0000-0000-0000D0050000}"/>
    <cellStyle name="0_내역서_내역서-0223조경-제출용_8단지-제출용_내역서_화천가로화단21(0330)(복구)-6-1_메인경관도로 도로숲조성공사(착공계)_00.표지,설계설명서,조서등등0000_00.표지,설계설명서,조서등등" xfId="1488" xr:uid="{00000000-0005-0000-0000-0000D1050000}"/>
    <cellStyle name="0_내역서_내역서-0223조경-제출용_8단지-제출용_내역서_화천가로화단21(0330)(복구)-6-1_메인경관도로 도로숲조성공사(착공계)_Book1" xfId="1490" xr:uid="{00000000-0005-0000-0000-0000D2050000}"/>
    <cellStyle name="0_내역서_내역서-0223조경-제출용_8단지-제출용_내역서_화천가로화단21(0330)(복구)-6-1_메인경관도로 도로숲조성공사(착공계)_Book2" xfId="1491" xr:uid="{00000000-0005-0000-0000-0000D3050000}"/>
    <cellStyle name="0_내역서_내역서-0223조경-제출용_8단지-제출용_내역서_화천가로화단21(0330)(복구)-6-1_메인경관도로 도로숲조성공사(착공계)_표지,설계설명서,조서등등" xfId="1489" xr:uid="{00000000-0005-0000-0000-0000D4050000}"/>
    <cellStyle name="0_내역서_내역서-0223조경-제출용_8단지-제출용_내역서_화천가로화단21(0330)(복구)-6-1_메인경관도로 도로숲조성공사(착공계-제출)" xfId="1492" xr:uid="{00000000-0005-0000-0000-0000D5050000}"/>
    <cellStyle name="0_내역서_내역서-0223조경-제출용_8단지-제출용_내역서_화천가로화단21(0330)(복구)-6-1_메인경관도로 도로숲조성공사(착공계-제출) 2" xfId="1493" xr:uid="{00000000-0005-0000-0000-0000D6050000}"/>
    <cellStyle name="0_내역서_내역서-0223조경-제출용_8단지-제출용_내역서_화천가로화단21(0330)(복구)-6-1_메인경관도로 도로숲조성공사(착공계-제출) 3" xfId="1494" xr:uid="{00000000-0005-0000-0000-0000D7050000}"/>
    <cellStyle name="0_내역서_내역서-0223조경-제출용_8단지-제출용_내역서_화천가로화단21(0330)(복구)-6-1_메인경관도로 도로숲조성공사(착공계-제출) 4" xfId="1495" xr:uid="{00000000-0005-0000-0000-0000D8050000}"/>
    <cellStyle name="0_내역서_내역서-0223조경-제출용_8단지-제출용_내역서_화천가로화단21(0330)(복구)-6-1_메인경관도로 도로숲조성공사(착공계-제출)_00.표지,설계설명서,조서" xfId="1496" xr:uid="{00000000-0005-0000-0000-0000D9050000}"/>
    <cellStyle name="0_내역서_내역서-0223조경-제출용_8단지-제출용_내역서_화천가로화단21(0330)(복구)-6-1_메인경관도로 도로숲조성공사(착공계-제출)_00.표지,설계설명서,조서등등0000" xfId="1497" xr:uid="{00000000-0005-0000-0000-0000DA050000}"/>
    <cellStyle name="0_내역서_내역서-0223조경-제출용_8단지-제출용_내역서_화천가로화단21(0330)(복구)-6-1_메인경관도로 도로숲조성공사(착공계-제출)_00.표지,설계설명서,조서등등0000_00.표지,설계설명서,조서등등" xfId="1498" xr:uid="{00000000-0005-0000-0000-0000DB050000}"/>
    <cellStyle name="0_내역서_내역서-0223조경-제출용_8단지-제출용_내역서_화천가로화단21(0330)(복구)-6-1_메인경관도로 도로숲조성공사(착공계-제출)_Book1" xfId="1500" xr:uid="{00000000-0005-0000-0000-0000DC050000}"/>
    <cellStyle name="0_내역서_내역서-0223조경-제출용_8단지-제출용_내역서_화천가로화단21(0330)(복구)-6-1_메인경관도로 도로숲조성공사(착공계-제출)_Book2" xfId="1501" xr:uid="{00000000-0005-0000-0000-0000DD050000}"/>
    <cellStyle name="0_내역서_내역서-0223조경-제출용_8단지-제출용_내역서_화천가로화단21(0330)(복구)-6-1_메인경관도로 도로숲조성공사(착공계-제출)_표지,설계설명서,조서등등" xfId="1499" xr:uid="{00000000-0005-0000-0000-0000DE050000}"/>
    <cellStyle name="0_내역서_내역서-0223조경-제출용_8단지-제출용_내역서_화천가로화단21(0330)(복구)-6-1_메인경관도로 도로숲조성공사_00.표지,설계설명서,조서" xfId="1502" xr:uid="{00000000-0005-0000-0000-0000DF050000}"/>
    <cellStyle name="0_내역서_내역서-0223조경-제출용_8단지-제출용_내역서_화천가로화단21(0330)(복구)-6-1_메인경관도로 도로숲조성공사_00.표지,설계설명서,조서등등0000" xfId="1503" xr:uid="{00000000-0005-0000-0000-0000E0050000}"/>
    <cellStyle name="0_내역서_내역서-0223조경-제출용_8단지-제출용_내역서_화천가로화단21(0330)(복구)-6-1_메인경관도로 도로숲조성공사_00.표지,설계설명서,조서등등0000_00.표지,설계설명서,조서등등" xfId="1504" xr:uid="{00000000-0005-0000-0000-0000E1050000}"/>
    <cellStyle name="0_내역서_내역서-0223조경-제출용_8단지-제출용_내역서_화천가로화단21(0330)(복구)-6-1_메인경관도로 도로숲조성공사_Book1" xfId="1506" xr:uid="{00000000-0005-0000-0000-0000E2050000}"/>
    <cellStyle name="0_내역서_내역서-0223조경-제출용_8단지-제출용_내역서_화천가로화단21(0330)(복구)-6-1_메인경관도로 도로숲조성공사_Book2" xfId="1507" xr:uid="{00000000-0005-0000-0000-0000E3050000}"/>
    <cellStyle name="0_내역서_내역서-0223조경-제출용_8단지-제출용_내역서_화천가로화단21(0330)(복구)-6-1_메인경관도로 도로숲조성공사_표지,설계설명서,조서등등" xfId="1505" xr:uid="{00000000-0005-0000-0000-0000E4050000}"/>
    <cellStyle name="0_내역서_내역서-0223조경-제출용_8단지-제출용_내역서_화천가로화단21(0330)(복구)-6-1_표지,설계설명서,조서등등" xfId="1508" xr:uid="{00000000-0005-0000-0000-0000E5050000}"/>
    <cellStyle name="0_내역서_내역서-0223조경-제출용_8단지-제출용_내역서0903" xfId="1513" xr:uid="{00000000-0005-0000-0000-0000E6050000}"/>
    <cellStyle name="0_내역서_내역서-0223조경-제출용_8단지-제출용_내역서0903 2" xfId="1514" xr:uid="{00000000-0005-0000-0000-0000E7050000}"/>
    <cellStyle name="0_내역서_내역서-0223조경-제출용_8단지-제출용_내역서0903 3" xfId="1515" xr:uid="{00000000-0005-0000-0000-0000E8050000}"/>
    <cellStyle name="0_내역서_내역서-0223조경-제출용_8단지-제출용_내역서0903 4" xfId="1516" xr:uid="{00000000-0005-0000-0000-0000E9050000}"/>
    <cellStyle name="0_내역서_내역서-0223조경-제출용_8단지-제출용_내역서0903_00.표지,설계설명서,조서" xfId="1517" xr:uid="{00000000-0005-0000-0000-0000EA050000}"/>
    <cellStyle name="0_내역서_내역서-0223조경-제출용_8단지-제출용_내역서0903_00.표지,설계설명서,조서등등0000" xfId="1518" xr:uid="{00000000-0005-0000-0000-0000EB050000}"/>
    <cellStyle name="0_내역서_내역서-0223조경-제출용_8단지-제출용_내역서0903_00.표지,설계설명서,조서등등0000_00.표지,설계설명서,조서등등" xfId="1519" xr:uid="{00000000-0005-0000-0000-0000EC050000}"/>
    <cellStyle name="0_내역서_내역서-0223조경-제출용_8단지-제출용_내역서0903_Book1" xfId="1571" xr:uid="{00000000-0005-0000-0000-0000ED050000}"/>
    <cellStyle name="0_내역서_내역서-0223조경-제출용_8단지-제출용_내역서0903_Book2" xfId="1572" xr:uid="{00000000-0005-0000-0000-0000EE050000}"/>
    <cellStyle name="0_내역서_내역서-0223조경-제출용_8단지-제출용_내역서0903_표지,설계설명서,조서등등" xfId="1520" xr:uid="{00000000-0005-0000-0000-0000EF050000}"/>
    <cellStyle name="0_내역서_내역서-0223조경-제출용_8단지-제출용_내역서0903_화천가로화단21(0330)(복구)-6-1" xfId="1521" xr:uid="{00000000-0005-0000-0000-0000F0050000}"/>
    <cellStyle name="0_내역서_내역서-0223조경-제출용_8단지-제출용_내역서0903_화천가로화단21(0330)(복구)-6-1 2" xfId="1522" xr:uid="{00000000-0005-0000-0000-0000F1050000}"/>
    <cellStyle name="0_내역서_내역서-0223조경-제출용_8단지-제출용_내역서0903_화천가로화단21(0330)(복구)-6-1 3" xfId="1523" xr:uid="{00000000-0005-0000-0000-0000F2050000}"/>
    <cellStyle name="0_내역서_내역서-0223조경-제출용_8단지-제출용_내역서0903_화천가로화단21(0330)(복구)-6-1 4" xfId="1524" xr:uid="{00000000-0005-0000-0000-0000F3050000}"/>
    <cellStyle name="0_내역서_내역서-0223조경-제출용_8단지-제출용_내역서0903_화천가로화단21(0330)(복구)-6-1_00.표지,설계설명서,조서" xfId="1525" xr:uid="{00000000-0005-0000-0000-0000F4050000}"/>
    <cellStyle name="0_내역서_내역서-0223조경-제출용_8단지-제출용_내역서0903_화천가로화단21(0330)(복구)-6-1_00.표지,설계설명서,조서등등0000" xfId="1526" xr:uid="{00000000-0005-0000-0000-0000F5050000}"/>
    <cellStyle name="0_내역서_내역서-0223조경-제출용_8단지-제출용_내역서0903_화천가로화단21(0330)(복구)-6-1_00.표지,설계설명서,조서등등0000_00.표지,설계설명서,조서등등" xfId="1527" xr:uid="{00000000-0005-0000-0000-0000F6050000}"/>
    <cellStyle name="0_내역서_내역서-0223조경-제출용_8단지-제출용_내역서0903_화천가로화단21(0330)(복구)-6-1_Book1" xfId="1569" xr:uid="{00000000-0005-0000-0000-0000F7050000}"/>
    <cellStyle name="0_내역서_내역서-0223조경-제출용_8단지-제출용_내역서0903_화천가로화단21(0330)(복구)-6-1_Book2" xfId="1570" xr:uid="{00000000-0005-0000-0000-0000F8050000}"/>
    <cellStyle name="0_내역서_내역서-0223조경-제출용_8단지-제출용_내역서0903_화천가로화단21(0330)(복구)-6-1_메인경관도로 도로숲조성공사" xfId="1528" xr:uid="{00000000-0005-0000-0000-0000F9050000}"/>
    <cellStyle name="0_내역서_내역서-0223조경-제출용_8단지-제출용_내역서0903_화천가로화단21(0330)(복구)-6-1_메인경관도로 도로숲조성공사 2" xfId="1529" xr:uid="{00000000-0005-0000-0000-0000FA050000}"/>
    <cellStyle name="0_내역서_내역서-0223조경-제출용_8단지-제출용_내역서0903_화천가로화단21(0330)(복구)-6-1_메인경관도로 도로숲조성공사 3" xfId="1530" xr:uid="{00000000-0005-0000-0000-0000FB050000}"/>
    <cellStyle name="0_내역서_내역서-0223조경-제출용_8단지-제출용_내역서0903_화천가로화단21(0330)(복구)-6-1_메인경관도로 도로숲조성공사 4" xfId="1531" xr:uid="{00000000-0005-0000-0000-0000FC050000}"/>
    <cellStyle name="0_내역서_내역서-0223조경-제출용_8단지-제출용_내역서0903_화천가로화단21(0330)(복구)-6-1_메인경관도로 도로숲조성공사(상무님)" xfId="1532" xr:uid="{00000000-0005-0000-0000-0000FD050000}"/>
    <cellStyle name="0_내역서_내역서-0223조경-제출용_8단지-제출용_내역서0903_화천가로화단21(0330)(복구)-6-1_메인경관도로 도로숲조성공사(상무님) 2" xfId="1533" xr:uid="{00000000-0005-0000-0000-0000FE050000}"/>
    <cellStyle name="0_내역서_내역서-0223조경-제출용_8단지-제출용_내역서0903_화천가로화단21(0330)(복구)-6-1_메인경관도로 도로숲조성공사(상무님) 3" xfId="1534" xr:uid="{00000000-0005-0000-0000-0000FF050000}"/>
    <cellStyle name="0_내역서_내역서-0223조경-제출용_8단지-제출용_내역서0903_화천가로화단21(0330)(복구)-6-1_메인경관도로 도로숲조성공사(상무님) 4" xfId="1535" xr:uid="{00000000-0005-0000-0000-000000060000}"/>
    <cellStyle name="0_내역서_내역서-0223조경-제출용_8단지-제출용_내역서0903_화천가로화단21(0330)(복구)-6-1_메인경관도로 도로숲조성공사(상무님)_00.표지,설계설명서,조서" xfId="1536" xr:uid="{00000000-0005-0000-0000-000001060000}"/>
    <cellStyle name="0_내역서_내역서-0223조경-제출용_8단지-제출용_내역서0903_화천가로화단21(0330)(복구)-6-1_메인경관도로 도로숲조성공사(상무님)_00.표지,설계설명서,조서등등0000" xfId="1537" xr:uid="{00000000-0005-0000-0000-000002060000}"/>
    <cellStyle name="0_내역서_내역서-0223조경-제출용_8단지-제출용_내역서0903_화천가로화단21(0330)(복구)-6-1_메인경관도로 도로숲조성공사(상무님)_00.표지,설계설명서,조서등등0000_00.표지,설계설명서,조서등등" xfId="1538" xr:uid="{00000000-0005-0000-0000-000003060000}"/>
    <cellStyle name="0_내역서_내역서-0223조경-제출용_8단지-제출용_내역서0903_화천가로화단21(0330)(복구)-6-1_메인경관도로 도로숲조성공사(상무님)_Book1" xfId="1540" xr:uid="{00000000-0005-0000-0000-000004060000}"/>
    <cellStyle name="0_내역서_내역서-0223조경-제출용_8단지-제출용_내역서0903_화천가로화단21(0330)(복구)-6-1_메인경관도로 도로숲조성공사(상무님)_Book2" xfId="1541" xr:uid="{00000000-0005-0000-0000-000005060000}"/>
    <cellStyle name="0_내역서_내역서-0223조경-제출용_8단지-제출용_내역서0903_화천가로화단21(0330)(복구)-6-1_메인경관도로 도로숲조성공사(상무님)_표지,설계설명서,조서등등" xfId="1539" xr:uid="{00000000-0005-0000-0000-000006060000}"/>
    <cellStyle name="0_내역서_내역서-0223조경-제출용_8단지-제출용_내역서0903_화천가로화단21(0330)(복구)-6-1_메인경관도로 도로숲조성공사(착공계)" xfId="1542" xr:uid="{00000000-0005-0000-0000-000007060000}"/>
    <cellStyle name="0_내역서_내역서-0223조경-제출용_8단지-제출용_내역서0903_화천가로화단21(0330)(복구)-6-1_메인경관도로 도로숲조성공사(착공계) 2" xfId="1543" xr:uid="{00000000-0005-0000-0000-000008060000}"/>
    <cellStyle name="0_내역서_내역서-0223조경-제출용_8단지-제출용_내역서0903_화천가로화단21(0330)(복구)-6-1_메인경관도로 도로숲조성공사(착공계) 3" xfId="1544" xr:uid="{00000000-0005-0000-0000-000009060000}"/>
    <cellStyle name="0_내역서_내역서-0223조경-제출용_8단지-제출용_내역서0903_화천가로화단21(0330)(복구)-6-1_메인경관도로 도로숲조성공사(착공계) 4" xfId="1545" xr:uid="{00000000-0005-0000-0000-00000A060000}"/>
    <cellStyle name="0_내역서_내역서-0223조경-제출용_8단지-제출용_내역서0903_화천가로화단21(0330)(복구)-6-1_메인경관도로 도로숲조성공사(착공계)_00.표지,설계설명서,조서" xfId="1546" xr:uid="{00000000-0005-0000-0000-00000B060000}"/>
    <cellStyle name="0_내역서_내역서-0223조경-제출용_8단지-제출용_내역서0903_화천가로화단21(0330)(복구)-6-1_메인경관도로 도로숲조성공사(착공계)_00.표지,설계설명서,조서등등0000" xfId="1547" xr:uid="{00000000-0005-0000-0000-00000C060000}"/>
    <cellStyle name="0_내역서_내역서-0223조경-제출용_8단지-제출용_내역서0903_화천가로화단21(0330)(복구)-6-1_메인경관도로 도로숲조성공사(착공계)_00.표지,설계설명서,조서등등0000_00.표지,설계설명서,조서등등" xfId="1548" xr:uid="{00000000-0005-0000-0000-00000D060000}"/>
    <cellStyle name="0_내역서_내역서-0223조경-제출용_8단지-제출용_내역서0903_화천가로화단21(0330)(복구)-6-1_메인경관도로 도로숲조성공사(착공계)_Book1" xfId="1550" xr:uid="{00000000-0005-0000-0000-00000E060000}"/>
    <cellStyle name="0_내역서_내역서-0223조경-제출용_8단지-제출용_내역서0903_화천가로화단21(0330)(복구)-6-1_메인경관도로 도로숲조성공사(착공계)_Book2" xfId="1551" xr:uid="{00000000-0005-0000-0000-00000F060000}"/>
    <cellStyle name="0_내역서_내역서-0223조경-제출용_8단지-제출용_내역서0903_화천가로화단21(0330)(복구)-6-1_메인경관도로 도로숲조성공사(착공계)_표지,설계설명서,조서등등" xfId="1549" xr:uid="{00000000-0005-0000-0000-000010060000}"/>
    <cellStyle name="0_내역서_내역서-0223조경-제출용_8단지-제출용_내역서0903_화천가로화단21(0330)(복구)-6-1_메인경관도로 도로숲조성공사(착공계-제출)" xfId="1552" xr:uid="{00000000-0005-0000-0000-000011060000}"/>
    <cellStyle name="0_내역서_내역서-0223조경-제출용_8단지-제출용_내역서0903_화천가로화단21(0330)(복구)-6-1_메인경관도로 도로숲조성공사(착공계-제출) 2" xfId="1553" xr:uid="{00000000-0005-0000-0000-000012060000}"/>
    <cellStyle name="0_내역서_내역서-0223조경-제출용_8단지-제출용_내역서0903_화천가로화단21(0330)(복구)-6-1_메인경관도로 도로숲조성공사(착공계-제출) 3" xfId="1554" xr:uid="{00000000-0005-0000-0000-000013060000}"/>
    <cellStyle name="0_내역서_내역서-0223조경-제출용_8단지-제출용_내역서0903_화천가로화단21(0330)(복구)-6-1_메인경관도로 도로숲조성공사(착공계-제출) 4" xfId="1555" xr:uid="{00000000-0005-0000-0000-000014060000}"/>
    <cellStyle name="0_내역서_내역서-0223조경-제출용_8단지-제출용_내역서0903_화천가로화단21(0330)(복구)-6-1_메인경관도로 도로숲조성공사(착공계-제출)_00.표지,설계설명서,조서" xfId="1556" xr:uid="{00000000-0005-0000-0000-000015060000}"/>
    <cellStyle name="0_내역서_내역서-0223조경-제출용_8단지-제출용_내역서0903_화천가로화단21(0330)(복구)-6-1_메인경관도로 도로숲조성공사(착공계-제출)_00.표지,설계설명서,조서등등0000" xfId="1557" xr:uid="{00000000-0005-0000-0000-000016060000}"/>
    <cellStyle name="0_내역서_내역서-0223조경-제출용_8단지-제출용_내역서0903_화천가로화단21(0330)(복구)-6-1_메인경관도로 도로숲조성공사(착공계-제출)_00.표지,설계설명서,조서등등0000_00.표지,설계설명서,조서등등" xfId="1558" xr:uid="{00000000-0005-0000-0000-000017060000}"/>
    <cellStyle name="0_내역서_내역서-0223조경-제출용_8단지-제출용_내역서0903_화천가로화단21(0330)(복구)-6-1_메인경관도로 도로숲조성공사(착공계-제출)_Book1" xfId="1560" xr:uid="{00000000-0005-0000-0000-000018060000}"/>
    <cellStyle name="0_내역서_내역서-0223조경-제출용_8단지-제출용_내역서0903_화천가로화단21(0330)(복구)-6-1_메인경관도로 도로숲조성공사(착공계-제출)_Book2" xfId="1561" xr:uid="{00000000-0005-0000-0000-000019060000}"/>
    <cellStyle name="0_내역서_내역서-0223조경-제출용_8단지-제출용_내역서0903_화천가로화단21(0330)(복구)-6-1_메인경관도로 도로숲조성공사(착공계-제출)_표지,설계설명서,조서등등" xfId="1559" xr:uid="{00000000-0005-0000-0000-00001A060000}"/>
    <cellStyle name="0_내역서_내역서-0223조경-제출용_8단지-제출용_내역서0903_화천가로화단21(0330)(복구)-6-1_메인경관도로 도로숲조성공사_00.표지,설계설명서,조서" xfId="1562" xr:uid="{00000000-0005-0000-0000-00001B060000}"/>
    <cellStyle name="0_내역서_내역서-0223조경-제출용_8단지-제출용_내역서0903_화천가로화단21(0330)(복구)-6-1_메인경관도로 도로숲조성공사_00.표지,설계설명서,조서등등0000" xfId="1563" xr:uid="{00000000-0005-0000-0000-00001C060000}"/>
    <cellStyle name="0_내역서_내역서-0223조경-제출용_8단지-제출용_내역서0903_화천가로화단21(0330)(복구)-6-1_메인경관도로 도로숲조성공사_00.표지,설계설명서,조서등등0000_00.표지,설계설명서,조서등등" xfId="1564" xr:uid="{00000000-0005-0000-0000-00001D060000}"/>
    <cellStyle name="0_내역서_내역서-0223조경-제출용_8단지-제출용_내역서0903_화천가로화단21(0330)(복구)-6-1_메인경관도로 도로숲조성공사_Book1" xfId="1566" xr:uid="{00000000-0005-0000-0000-00001E060000}"/>
    <cellStyle name="0_내역서_내역서-0223조경-제출용_8단지-제출용_내역서0903_화천가로화단21(0330)(복구)-6-1_메인경관도로 도로숲조성공사_Book2" xfId="1567" xr:uid="{00000000-0005-0000-0000-00001F060000}"/>
    <cellStyle name="0_내역서_내역서-0223조경-제출용_8단지-제출용_내역서0903_화천가로화단21(0330)(복구)-6-1_메인경관도로 도로숲조성공사_표지,설계설명서,조서등등" xfId="1565" xr:uid="{00000000-0005-0000-0000-000020060000}"/>
    <cellStyle name="0_내역서_내역서-0223조경-제출용_8단지-제출용_내역서0903_화천가로화단21(0330)(복구)-6-1_표지,설계설명서,조서등등" xfId="1568" xr:uid="{00000000-0005-0000-0000-000021060000}"/>
    <cellStyle name="0_내역서_내역서-0223조경-제출용_8단지-제출용_표지,설계설명서,조서등등" xfId="1573" xr:uid="{00000000-0005-0000-0000-000022060000}"/>
    <cellStyle name="0_내역서_내역서-0223조경-제출용_8단지-제출용_화천가로화단21(0330)(복구)-6-1" xfId="1574" xr:uid="{00000000-0005-0000-0000-000023060000}"/>
    <cellStyle name="0_내역서_내역서-0223조경-제출용_8단지-제출용_화천가로화단21(0330)(복구)-6-1 2" xfId="1575" xr:uid="{00000000-0005-0000-0000-000024060000}"/>
    <cellStyle name="0_내역서_내역서-0223조경-제출용_8단지-제출용_화천가로화단21(0330)(복구)-6-1 3" xfId="1576" xr:uid="{00000000-0005-0000-0000-000025060000}"/>
    <cellStyle name="0_내역서_내역서-0223조경-제출용_8단지-제출용_화천가로화단21(0330)(복구)-6-1 4" xfId="1577" xr:uid="{00000000-0005-0000-0000-000026060000}"/>
    <cellStyle name="0_내역서_내역서-0223조경-제출용_8단지-제출용_화천가로화단21(0330)(복구)-6-1_00.표지,설계설명서,조서" xfId="1578" xr:uid="{00000000-0005-0000-0000-000027060000}"/>
    <cellStyle name="0_내역서_내역서-0223조경-제출용_8단지-제출용_화천가로화단21(0330)(복구)-6-1_00.표지,설계설명서,조서등등0000" xfId="1579" xr:uid="{00000000-0005-0000-0000-000028060000}"/>
    <cellStyle name="0_내역서_내역서-0223조경-제출용_8단지-제출용_화천가로화단21(0330)(복구)-6-1_00.표지,설계설명서,조서등등0000_00.표지,설계설명서,조서등등" xfId="1580" xr:uid="{00000000-0005-0000-0000-000029060000}"/>
    <cellStyle name="0_내역서_내역서-0223조경-제출용_8단지-제출용_화천가로화단21(0330)(복구)-6-1_Book1" xfId="1622" xr:uid="{00000000-0005-0000-0000-00002A060000}"/>
    <cellStyle name="0_내역서_내역서-0223조경-제출용_8단지-제출용_화천가로화단21(0330)(복구)-6-1_Book2" xfId="1623" xr:uid="{00000000-0005-0000-0000-00002B060000}"/>
    <cellStyle name="0_내역서_내역서-0223조경-제출용_8단지-제출용_화천가로화단21(0330)(복구)-6-1_메인경관도로 도로숲조성공사" xfId="1581" xr:uid="{00000000-0005-0000-0000-00002C060000}"/>
    <cellStyle name="0_내역서_내역서-0223조경-제출용_8단지-제출용_화천가로화단21(0330)(복구)-6-1_메인경관도로 도로숲조성공사 2" xfId="1582" xr:uid="{00000000-0005-0000-0000-00002D060000}"/>
    <cellStyle name="0_내역서_내역서-0223조경-제출용_8단지-제출용_화천가로화단21(0330)(복구)-6-1_메인경관도로 도로숲조성공사 3" xfId="1583" xr:uid="{00000000-0005-0000-0000-00002E060000}"/>
    <cellStyle name="0_내역서_내역서-0223조경-제출용_8단지-제출용_화천가로화단21(0330)(복구)-6-1_메인경관도로 도로숲조성공사 4" xfId="1584" xr:uid="{00000000-0005-0000-0000-00002F060000}"/>
    <cellStyle name="0_내역서_내역서-0223조경-제출용_8단지-제출용_화천가로화단21(0330)(복구)-6-1_메인경관도로 도로숲조성공사(상무님)" xfId="1585" xr:uid="{00000000-0005-0000-0000-000030060000}"/>
    <cellStyle name="0_내역서_내역서-0223조경-제출용_8단지-제출용_화천가로화단21(0330)(복구)-6-1_메인경관도로 도로숲조성공사(상무님) 2" xfId="1586" xr:uid="{00000000-0005-0000-0000-000031060000}"/>
    <cellStyle name="0_내역서_내역서-0223조경-제출용_8단지-제출용_화천가로화단21(0330)(복구)-6-1_메인경관도로 도로숲조성공사(상무님) 3" xfId="1587" xr:uid="{00000000-0005-0000-0000-000032060000}"/>
    <cellStyle name="0_내역서_내역서-0223조경-제출용_8단지-제출용_화천가로화단21(0330)(복구)-6-1_메인경관도로 도로숲조성공사(상무님) 4" xfId="1588" xr:uid="{00000000-0005-0000-0000-000033060000}"/>
    <cellStyle name="0_내역서_내역서-0223조경-제출용_8단지-제출용_화천가로화단21(0330)(복구)-6-1_메인경관도로 도로숲조성공사(상무님)_00.표지,설계설명서,조서" xfId="1589" xr:uid="{00000000-0005-0000-0000-000034060000}"/>
    <cellStyle name="0_내역서_내역서-0223조경-제출용_8단지-제출용_화천가로화단21(0330)(복구)-6-1_메인경관도로 도로숲조성공사(상무님)_00.표지,설계설명서,조서등등0000" xfId="1590" xr:uid="{00000000-0005-0000-0000-000035060000}"/>
    <cellStyle name="0_내역서_내역서-0223조경-제출용_8단지-제출용_화천가로화단21(0330)(복구)-6-1_메인경관도로 도로숲조성공사(상무님)_00.표지,설계설명서,조서등등0000_00.표지,설계설명서,조서등등" xfId="1591" xr:uid="{00000000-0005-0000-0000-000036060000}"/>
    <cellStyle name="0_내역서_내역서-0223조경-제출용_8단지-제출용_화천가로화단21(0330)(복구)-6-1_메인경관도로 도로숲조성공사(상무님)_Book1" xfId="1593" xr:uid="{00000000-0005-0000-0000-000037060000}"/>
    <cellStyle name="0_내역서_내역서-0223조경-제출용_8단지-제출용_화천가로화단21(0330)(복구)-6-1_메인경관도로 도로숲조성공사(상무님)_Book2" xfId="1594" xr:uid="{00000000-0005-0000-0000-000038060000}"/>
    <cellStyle name="0_내역서_내역서-0223조경-제출용_8단지-제출용_화천가로화단21(0330)(복구)-6-1_메인경관도로 도로숲조성공사(상무님)_표지,설계설명서,조서등등" xfId="1592" xr:uid="{00000000-0005-0000-0000-000039060000}"/>
    <cellStyle name="0_내역서_내역서-0223조경-제출용_8단지-제출용_화천가로화단21(0330)(복구)-6-1_메인경관도로 도로숲조성공사(착공계)" xfId="1595" xr:uid="{00000000-0005-0000-0000-00003A060000}"/>
    <cellStyle name="0_내역서_내역서-0223조경-제출용_8단지-제출용_화천가로화단21(0330)(복구)-6-1_메인경관도로 도로숲조성공사(착공계) 2" xfId="1596" xr:uid="{00000000-0005-0000-0000-00003B060000}"/>
    <cellStyle name="0_내역서_내역서-0223조경-제출용_8단지-제출용_화천가로화단21(0330)(복구)-6-1_메인경관도로 도로숲조성공사(착공계) 3" xfId="1597" xr:uid="{00000000-0005-0000-0000-00003C060000}"/>
    <cellStyle name="0_내역서_내역서-0223조경-제출용_8단지-제출용_화천가로화단21(0330)(복구)-6-1_메인경관도로 도로숲조성공사(착공계) 4" xfId="1598" xr:uid="{00000000-0005-0000-0000-00003D060000}"/>
    <cellStyle name="0_내역서_내역서-0223조경-제출용_8단지-제출용_화천가로화단21(0330)(복구)-6-1_메인경관도로 도로숲조성공사(착공계)_00.표지,설계설명서,조서" xfId="1599" xr:uid="{00000000-0005-0000-0000-00003E060000}"/>
    <cellStyle name="0_내역서_내역서-0223조경-제출용_8단지-제출용_화천가로화단21(0330)(복구)-6-1_메인경관도로 도로숲조성공사(착공계)_00.표지,설계설명서,조서등등0000" xfId="1600" xr:uid="{00000000-0005-0000-0000-00003F060000}"/>
    <cellStyle name="0_내역서_내역서-0223조경-제출용_8단지-제출용_화천가로화단21(0330)(복구)-6-1_메인경관도로 도로숲조성공사(착공계)_00.표지,설계설명서,조서등등0000_00.표지,설계설명서,조서등등" xfId="1601" xr:uid="{00000000-0005-0000-0000-000040060000}"/>
    <cellStyle name="0_내역서_내역서-0223조경-제출용_8단지-제출용_화천가로화단21(0330)(복구)-6-1_메인경관도로 도로숲조성공사(착공계)_Book1" xfId="1603" xr:uid="{00000000-0005-0000-0000-000041060000}"/>
    <cellStyle name="0_내역서_내역서-0223조경-제출용_8단지-제출용_화천가로화단21(0330)(복구)-6-1_메인경관도로 도로숲조성공사(착공계)_Book2" xfId="1604" xr:uid="{00000000-0005-0000-0000-000042060000}"/>
    <cellStyle name="0_내역서_내역서-0223조경-제출용_8단지-제출용_화천가로화단21(0330)(복구)-6-1_메인경관도로 도로숲조성공사(착공계)_표지,설계설명서,조서등등" xfId="1602" xr:uid="{00000000-0005-0000-0000-000043060000}"/>
    <cellStyle name="0_내역서_내역서-0223조경-제출용_8단지-제출용_화천가로화단21(0330)(복구)-6-1_메인경관도로 도로숲조성공사(착공계-제출)" xfId="1605" xr:uid="{00000000-0005-0000-0000-000044060000}"/>
    <cellStyle name="0_내역서_내역서-0223조경-제출용_8단지-제출용_화천가로화단21(0330)(복구)-6-1_메인경관도로 도로숲조성공사(착공계-제출) 2" xfId="1606" xr:uid="{00000000-0005-0000-0000-000045060000}"/>
    <cellStyle name="0_내역서_내역서-0223조경-제출용_8단지-제출용_화천가로화단21(0330)(복구)-6-1_메인경관도로 도로숲조성공사(착공계-제출) 3" xfId="1607" xr:uid="{00000000-0005-0000-0000-000046060000}"/>
    <cellStyle name="0_내역서_내역서-0223조경-제출용_8단지-제출용_화천가로화단21(0330)(복구)-6-1_메인경관도로 도로숲조성공사(착공계-제출) 4" xfId="1608" xr:uid="{00000000-0005-0000-0000-000047060000}"/>
    <cellStyle name="0_내역서_내역서-0223조경-제출용_8단지-제출용_화천가로화단21(0330)(복구)-6-1_메인경관도로 도로숲조성공사(착공계-제출)_00.표지,설계설명서,조서" xfId="1609" xr:uid="{00000000-0005-0000-0000-000048060000}"/>
    <cellStyle name="0_내역서_내역서-0223조경-제출용_8단지-제출용_화천가로화단21(0330)(복구)-6-1_메인경관도로 도로숲조성공사(착공계-제출)_00.표지,설계설명서,조서등등0000" xfId="1610" xr:uid="{00000000-0005-0000-0000-000049060000}"/>
    <cellStyle name="0_내역서_내역서-0223조경-제출용_8단지-제출용_화천가로화단21(0330)(복구)-6-1_메인경관도로 도로숲조성공사(착공계-제출)_00.표지,설계설명서,조서등등0000_00.표지,설계설명서,조서등등" xfId="1611" xr:uid="{00000000-0005-0000-0000-00004A060000}"/>
    <cellStyle name="0_내역서_내역서-0223조경-제출용_8단지-제출용_화천가로화단21(0330)(복구)-6-1_메인경관도로 도로숲조성공사(착공계-제출)_Book1" xfId="1613" xr:uid="{00000000-0005-0000-0000-00004B060000}"/>
    <cellStyle name="0_내역서_내역서-0223조경-제출용_8단지-제출용_화천가로화단21(0330)(복구)-6-1_메인경관도로 도로숲조성공사(착공계-제출)_Book2" xfId="1614" xr:uid="{00000000-0005-0000-0000-00004C060000}"/>
    <cellStyle name="0_내역서_내역서-0223조경-제출용_8단지-제출용_화천가로화단21(0330)(복구)-6-1_메인경관도로 도로숲조성공사(착공계-제출)_표지,설계설명서,조서등등" xfId="1612" xr:uid="{00000000-0005-0000-0000-00004D060000}"/>
    <cellStyle name="0_내역서_내역서-0223조경-제출용_8단지-제출용_화천가로화단21(0330)(복구)-6-1_메인경관도로 도로숲조성공사_00.표지,설계설명서,조서" xfId="1615" xr:uid="{00000000-0005-0000-0000-00004E060000}"/>
    <cellStyle name="0_내역서_내역서-0223조경-제출용_8단지-제출용_화천가로화단21(0330)(복구)-6-1_메인경관도로 도로숲조성공사_00.표지,설계설명서,조서등등0000" xfId="1616" xr:uid="{00000000-0005-0000-0000-00004F060000}"/>
    <cellStyle name="0_내역서_내역서-0223조경-제출용_8단지-제출용_화천가로화단21(0330)(복구)-6-1_메인경관도로 도로숲조성공사_00.표지,설계설명서,조서등등0000_00.표지,설계설명서,조서등등" xfId="1617" xr:uid="{00000000-0005-0000-0000-000050060000}"/>
    <cellStyle name="0_내역서_내역서-0223조경-제출용_8단지-제출용_화천가로화단21(0330)(복구)-6-1_메인경관도로 도로숲조성공사_Book1" xfId="1619" xr:uid="{00000000-0005-0000-0000-000051060000}"/>
    <cellStyle name="0_내역서_내역서-0223조경-제출용_8단지-제출용_화천가로화단21(0330)(복구)-6-1_메인경관도로 도로숲조성공사_Book2" xfId="1620" xr:uid="{00000000-0005-0000-0000-000052060000}"/>
    <cellStyle name="0_내역서_내역서-0223조경-제출용_8단지-제출용_화천가로화단21(0330)(복구)-6-1_메인경관도로 도로숲조성공사_표지,설계설명서,조서등등" xfId="1618" xr:uid="{00000000-0005-0000-0000-000053060000}"/>
    <cellStyle name="0_내역서_내역서-0223조경-제출용_8단지-제출용_화천가로화단21(0330)(복구)-6-1_표지,설계설명서,조서등등" xfId="1621" xr:uid="{00000000-0005-0000-0000-000054060000}"/>
    <cellStyle name="0_내역서_내역서-0223조경-제출용_Book1" xfId="2757" xr:uid="{00000000-0005-0000-0000-000055060000}"/>
    <cellStyle name="0_내역서_내역서-0223조경-제출용_Book2" xfId="2758" xr:uid="{00000000-0005-0000-0000-000056060000}"/>
    <cellStyle name="0_내역서_내역서-0223조경-제출용_내역서" xfId="1626" xr:uid="{00000000-0005-0000-0000-000057060000}"/>
    <cellStyle name="0_내역서_내역서-0223조경-제출용_내역서 2" xfId="1627" xr:uid="{00000000-0005-0000-0000-000058060000}"/>
    <cellStyle name="0_내역서_내역서-0223조경-제출용_내역서 3" xfId="1628" xr:uid="{00000000-0005-0000-0000-000059060000}"/>
    <cellStyle name="0_내역서_내역서-0223조경-제출용_내역서 4" xfId="1629" xr:uid="{00000000-0005-0000-0000-00005A060000}"/>
    <cellStyle name="0_내역서_내역서-0223조경-제출용_내역서_00.표지,설계설명서,조서" xfId="1630" xr:uid="{00000000-0005-0000-0000-00005B060000}"/>
    <cellStyle name="0_내역서_내역서-0223조경-제출용_내역서_00.표지,설계설명서,조서등등0000" xfId="1631" xr:uid="{00000000-0005-0000-0000-00005C060000}"/>
    <cellStyle name="0_내역서_내역서-0223조경-제출용_내역서_00.표지,설계설명서,조서등등0000_00.표지,설계설명서,조서등등" xfId="1632" xr:uid="{00000000-0005-0000-0000-00005D060000}"/>
    <cellStyle name="0_내역서_내역서-0223조경-제출용_내역서_Book1" xfId="1804" xr:uid="{00000000-0005-0000-0000-00005E060000}"/>
    <cellStyle name="0_내역서_내역서-0223조경-제출용_내역서_Book2" xfId="1805" xr:uid="{00000000-0005-0000-0000-00005F060000}"/>
    <cellStyle name="0_내역서_내역서-0223조경-제출용_내역서_내역서" xfId="1633" xr:uid="{00000000-0005-0000-0000-000060060000}"/>
    <cellStyle name="0_내역서_내역서-0223조경-제출용_내역서_내역서 2" xfId="1634" xr:uid="{00000000-0005-0000-0000-000061060000}"/>
    <cellStyle name="0_내역서_내역서-0223조경-제출용_내역서_내역서 3" xfId="1635" xr:uid="{00000000-0005-0000-0000-000062060000}"/>
    <cellStyle name="0_내역서_내역서-0223조경-제출용_내역서_내역서 4" xfId="1636" xr:uid="{00000000-0005-0000-0000-000063060000}"/>
    <cellStyle name="0_내역서_내역서-0223조경-제출용_내역서_내역서_00.표지,설계설명서,조서" xfId="1637" xr:uid="{00000000-0005-0000-0000-000064060000}"/>
    <cellStyle name="0_내역서_내역서-0223조경-제출용_내역서_내역서_00.표지,설계설명서,조서등등0000" xfId="1638" xr:uid="{00000000-0005-0000-0000-000065060000}"/>
    <cellStyle name="0_내역서_내역서-0223조경-제출용_내역서_내역서_00.표지,설계설명서,조서등등0000_00.표지,설계설명서,조서등등" xfId="1639" xr:uid="{00000000-0005-0000-0000-000066060000}"/>
    <cellStyle name="0_내역서_내역서-0223조경-제출용_내역서_내역서_Book1" xfId="1691" xr:uid="{00000000-0005-0000-0000-000067060000}"/>
    <cellStyle name="0_내역서_내역서-0223조경-제출용_내역서_내역서_Book2" xfId="1692" xr:uid="{00000000-0005-0000-0000-000068060000}"/>
    <cellStyle name="0_내역서_내역서-0223조경-제출용_내역서_내역서_표지,설계설명서,조서등등" xfId="1640" xr:uid="{00000000-0005-0000-0000-000069060000}"/>
    <cellStyle name="0_내역서_내역서-0223조경-제출용_내역서_내역서_화천가로화단21(0330)(복구)-6-1" xfId="1641" xr:uid="{00000000-0005-0000-0000-00006A060000}"/>
    <cellStyle name="0_내역서_내역서-0223조경-제출용_내역서_내역서_화천가로화단21(0330)(복구)-6-1 2" xfId="1642" xr:uid="{00000000-0005-0000-0000-00006B060000}"/>
    <cellStyle name="0_내역서_내역서-0223조경-제출용_내역서_내역서_화천가로화단21(0330)(복구)-6-1 3" xfId="1643" xr:uid="{00000000-0005-0000-0000-00006C060000}"/>
    <cellStyle name="0_내역서_내역서-0223조경-제출용_내역서_내역서_화천가로화단21(0330)(복구)-6-1 4" xfId="1644" xr:uid="{00000000-0005-0000-0000-00006D060000}"/>
    <cellStyle name="0_내역서_내역서-0223조경-제출용_내역서_내역서_화천가로화단21(0330)(복구)-6-1_00.표지,설계설명서,조서" xfId="1645" xr:uid="{00000000-0005-0000-0000-00006E060000}"/>
    <cellStyle name="0_내역서_내역서-0223조경-제출용_내역서_내역서_화천가로화단21(0330)(복구)-6-1_00.표지,설계설명서,조서등등0000" xfId="1646" xr:uid="{00000000-0005-0000-0000-00006F060000}"/>
    <cellStyle name="0_내역서_내역서-0223조경-제출용_내역서_내역서_화천가로화단21(0330)(복구)-6-1_00.표지,설계설명서,조서등등0000_00.표지,설계설명서,조서등등" xfId="1647" xr:uid="{00000000-0005-0000-0000-000070060000}"/>
    <cellStyle name="0_내역서_내역서-0223조경-제출용_내역서_내역서_화천가로화단21(0330)(복구)-6-1_Book1" xfId="1689" xr:uid="{00000000-0005-0000-0000-000071060000}"/>
    <cellStyle name="0_내역서_내역서-0223조경-제출용_내역서_내역서_화천가로화단21(0330)(복구)-6-1_Book2" xfId="1690" xr:uid="{00000000-0005-0000-0000-000072060000}"/>
    <cellStyle name="0_내역서_내역서-0223조경-제출용_내역서_내역서_화천가로화단21(0330)(복구)-6-1_메인경관도로 도로숲조성공사" xfId="1648" xr:uid="{00000000-0005-0000-0000-000073060000}"/>
    <cellStyle name="0_내역서_내역서-0223조경-제출용_내역서_내역서_화천가로화단21(0330)(복구)-6-1_메인경관도로 도로숲조성공사 2" xfId="1649" xr:uid="{00000000-0005-0000-0000-000074060000}"/>
    <cellStyle name="0_내역서_내역서-0223조경-제출용_내역서_내역서_화천가로화단21(0330)(복구)-6-1_메인경관도로 도로숲조성공사 3" xfId="1650" xr:uid="{00000000-0005-0000-0000-000075060000}"/>
    <cellStyle name="0_내역서_내역서-0223조경-제출용_내역서_내역서_화천가로화단21(0330)(복구)-6-1_메인경관도로 도로숲조성공사 4" xfId="1651" xr:uid="{00000000-0005-0000-0000-000076060000}"/>
    <cellStyle name="0_내역서_내역서-0223조경-제출용_내역서_내역서_화천가로화단21(0330)(복구)-6-1_메인경관도로 도로숲조성공사(상무님)" xfId="1652" xr:uid="{00000000-0005-0000-0000-000077060000}"/>
    <cellStyle name="0_내역서_내역서-0223조경-제출용_내역서_내역서_화천가로화단21(0330)(복구)-6-1_메인경관도로 도로숲조성공사(상무님) 2" xfId="1653" xr:uid="{00000000-0005-0000-0000-000078060000}"/>
    <cellStyle name="0_내역서_내역서-0223조경-제출용_내역서_내역서_화천가로화단21(0330)(복구)-6-1_메인경관도로 도로숲조성공사(상무님) 3" xfId="1654" xr:uid="{00000000-0005-0000-0000-000079060000}"/>
    <cellStyle name="0_내역서_내역서-0223조경-제출용_내역서_내역서_화천가로화단21(0330)(복구)-6-1_메인경관도로 도로숲조성공사(상무님) 4" xfId="1655" xr:uid="{00000000-0005-0000-0000-00007A060000}"/>
    <cellStyle name="0_내역서_내역서-0223조경-제출용_내역서_내역서_화천가로화단21(0330)(복구)-6-1_메인경관도로 도로숲조성공사(상무님)_00.표지,설계설명서,조서" xfId="1656" xr:uid="{00000000-0005-0000-0000-00007B060000}"/>
    <cellStyle name="0_내역서_내역서-0223조경-제출용_내역서_내역서_화천가로화단21(0330)(복구)-6-1_메인경관도로 도로숲조성공사(상무님)_00.표지,설계설명서,조서등등0000" xfId="1657" xr:uid="{00000000-0005-0000-0000-00007C060000}"/>
    <cellStyle name="0_내역서_내역서-0223조경-제출용_내역서_내역서_화천가로화단21(0330)(복구)-6-1_메인경관도로 도로숲조성공사(상무님)_00.표지,설계설명서,조서등등0000_00.표지,설계설명서,조서등등" xfId="1658" xr:uid="{00000000-0005-0000-0000-00007D060000}"/>
    <cellStyle name="0_내역서_내역서-0223조경-제출용_내역서_내역서_화천가로화단21(0330)(복구)-6-1_메인경관도로 도로숲조성공사(상무님)_Book1" xfId="1660" xr:uid="{00000000-0005-0000-0000-00007E060000}"/>
    <cellStyle name="0_내역서_내역서-0223조경-제출용_내역서_내역서_화천가로화단21(0330)(복구)-6-1_메인경관도로 도로숲조성공사(상무님)_Book2" xfId="1661" xr:uid="{00000000-0005-0000-0000-00007F060000}"/>
    <cellStyle name="0_내역서_내역서-0223조경-제출용_내역서_내역서_화천가로화단21(0330)(복구)-6-1_메인경관도로 도로숲조성공사(상무님)_표지,설계설명서,조서등등" xfId="1659" xr:uid="{00000000-0005-0000-0000-000080060000}"/>
    <cellStyle name="0_내역서_내역서-0223조경-제출용_내역서_내역서_화천가로화단21(0330)(복구)-6-1_메인경관도로 도로숲조성공사(착공계)" xfId="1662" xr:uid="{00000000-0005-0000-0000-000081060000}"/>
    <cellStyle name="0_내역서_내역서-0223조경-제출용_내역서_내역서_화천가로화단21(0330)(복구)-6-1_메인경관도로 도로숲조성공사(착공계) 2" xfId="1663" xr:uid="{00000000-0005-0000-0000-000082060000}"/>
    <cellStyle name="0_내역서_내역서-0223조경-제출용_내역서_내역서_화천가로화단21(0330)(복구)-6-1_메인경관도로 도로숲조성공사(착공계) 3" xfId="1664" xr:uid="{00000000-0005-0000-0000-000083060000}"/>
    <cellStyle name="0_내역서_내역서-0223조경-제출용_내역서_내역서_화천가로화단21(0330)(복구)-6-1_메인경관도로 도로숲조성공사(착공계) 4" xfId="1665" xr:uid="{00000000-0005-0000-0000-000084060000}"/>
    <cellStyle name="0_내역서_내역서-0223조경-제출용_내역서_내역서_화천가로화단21(0330)(복구)-6-1_메인경관도로 도로숲조성공사(착공계)_00.표지,설계설명서,조서" xfId="1666" xr:uid="{00000000-0005-0000-0000-000085060000}"/>
    <cellStyle name="0_내역서_내역서-0223조경-제출용_내역서_내역서_화천가로화단21(0330)(복구)-6-1_메인경관도로 도로숲조성공사(착공계)_00.표지,설계설명서,조서등등0000" xfId="1667" xr:uid="{00000000-0005-0000-0000-000086060000}"/>
    <cellStyle name="0_내역서_내역서-0223조경-제출용_내역서_내역서_화천가로화단21(0330)(복구)-6-1_메인경관도로 도로숲조성공사(착공계)_00.표지,설계설명서,조서등등0000_00.표지,설계설명서,조서등등" xfId="1668" xr:uid="{00000000-0005-0000-0000-000087060000}"/>
    <cellStyle name="0_내역서_내역서-0223조경-제출용_내역서_내역서_화천가로화단21(0330)(복구)-6-1_메인경관도로 도로숲조성공사(착공계)_Book1" xfId="1670" xr:uid="{00000000-0005-0000-0000-000088060000}"/>
    <cellStyle name="0_내역서_내역서-0223조경-제출용_내역서_내역서_화천가로화단21(0330)(복구)-6-1_메인경관도로 도로숲조성공사(착공계)_Book2" xfId="1671" xr:uid="{00000000-0005-0000-0000-000089060000}"/>
    <cellStyle name="0_내역서_내역서-0223조경-제출용_내역서_내역서_화천가로화단21(0330)(복구)-6-1_메인경관도로 도로숲조성공사(착공계)_표지,설계설명서,조서등등" xfId="1669" xr:uid="{00000000-0005-0000-0000-00008A060000}"/>
    <cellStyle name="0_내역서_내역서-0223조경-제출용_내역서_내역서_화천가로화단21(0330)(복구)-6-1_메인경관도로 도로숲조성공사(착공계-제출)" xfId="1672" xr:uid="{00000000-0005-0000-0000-00008B060000}"/>
    <cellStyle name="0_내역서_내역서-0223조경-제출용_내역서_내역서_화천가로화단21(0330)(복구)-6-1_메인경관도로 도로숲조성공사(착공계-제출) 2" xfId="1673" xr:uid="{00000000-0005-0000-0000-00008C060000}"/>
    <cellStyle name="0_내역서_내역서-0223조경-제출용_내역서_내역서_화천가로화단21(0330)(복구)-6-1_메인경관도로 도로숲조성공사(착공계-제출) 3" xfId="1674" xr:uid="{00000000-0005-0000-0000-00008D060000}"/>
    <cellStyle name="0_내역서_내역서-0223조경-제출용_내역서_내역서_화천가로화단21(0330)(복구)-6-1_메인경관도로 도로숲조성공사(착공계-제출) 4" xfId="1675" xr:uid="{00000000-0005-0000-0000-00008E060000}"/>
    <cellStyle name="0_내역서_내역서-0223조경-제출용_내역서_내역서_화천가로화단21(0330)(복구)-6-1_메인경관도로 도로숲조성공사(착공계-제출)_00.표지,설계설명서,조서" xfId="1676" xr:uid="{00000000-0005-0000-0000-00008F060000}"/>
    <cellStyle name="0_내역서_내역서-0223조경-제출용_내역서_내역서_화천가로화단21(0330)(복구)-6-1_메인경관도로 도로숲조성공사(착공계-제출)_00.표지,설계설명서,조서등등0000" xfId="1677" xr:uid="{00000000-0005-0000-0000-000090060000}"/>
    <cellStyle name="0_내역서_내역서-0223조경-제출용_내역서_내역서_화천가로화단21(0330)(복구)-6-1_메인경관도로 도로숲조성공사(착공계-제출)_00.표지,설계설명서,조서등등0000_00.표지,설계설명서,조서등등" xfId="1678" xr:uid="{00000000-0005-0000-0000-000091060000}"/>
    <cellStyle name="0_내역서_내역서-0223조경-제출용_내역서_내역서_화천가로화단21(0330)(복구)-6-1_메인경관도로 도로숲조성공사(착공계-제출)_Book1" xfId="1680" xr:uid="{00000000-0005-0000-0000-000092060000}"/>
    <cellStyle name="0_내역서_내역서-0223조경-제출용_내역서_내역서_화천가로화단21(0330)(복구)-6-1_메인경관도로 도로숲조성공사(착공계-제출)_Book2" xfId="1681" xr:uid="{00000000-0005-0000-0000-000093060000}"/>
    <cellStyle name="0_내역서_내역서-0223조경-제출용_내역서_내역서_화천가로화단21(0330)(복구)-6-1_메인경관도로 도로숲조성공사(착공계-제출)_표지,설계설명서,조서등등" xfId="1679" xr:uid="{00000000-0005-0000-0000-000094060000}"/>
    <cellStyle name="0_내역서_내역서-0223조경-제출용_내역서_내역서_화천가로화단21(0330)(복구)-6-1_메인경관도로 도로숲조성공사_00.표지,설계설명서,조서" xfId="1682" xr:uid="{00000000-0005-0000-0000-000095060000}"/>
    <cellStyle name="0_내역서_내역서-0223조경-제출용_내역서_내역서_화천가로화단21(0330)(복구)-6-1_메인경관도로 도로숲조성공사_00.표지,설계설명서,조서등등0000" xfId="1683" xr:uid="{00000000-0005-0000-0000-000096060000}"/>
    <cellStyle name="0_내역서_내역서-0223조경-제출용_내역서_내역서_화천가로화단21(0330)(복구)-6-1_메인경관도로 도로숲조성공사_00.표지,설계설명서,조서등등0000_00.표지,설계설명서,조서등등" xfId="1684" xr:uid="{00000000-0005-0000-0000-000097060000}"/>
    <cellStyle name="0_내역서_내역서-0223조경-제출용_내역서_내역서_화천가로화단21(0330)(복구)-6-1_메인경관도로 도로숲조성공사_Book1" xfId="1686" xr:uid="{00000000-0005-0000-0000-000098060000}"/>
    <cellStyle name="0_내역서_내역서-0223조경-제출용_내역서_내역서_화천가로화단21(0330)(복구)-6-1_메인경관도로 도로숲조성공사_Book2" xfId="1687" xr:uid="{00000000-0005-0000-0000-000099060000}"/>
    <cellStyle name="0_내역서_내역서-0223조경-제출용_내역서_내역서_화천가로화단21(0330)(복구)-6-1_메인경관도로 도로숲조성공사_표지,설계설명서,조서등등" xfId="1685" xr:uid="{00000000-0005-0000-0000-00009A060000}"/>
    <cellStyle name="0_내역서_내역서-0223조경-제출용_내역서_내역서_화천가로화단21(0330)(복구)-6-1_표지,설계설명서,조서등등" xfId="1688" xr:uid="{00000000-0005-0000-0000-00009B060000}"/>
    <cellStyle name="0_내역서_내역서-0223조경-제출용_내역서_내역서0903" xfId="1693" xr:uid="{00000000-0005-0000-0000-00009C060000}"/>
    <cellStyle name="0_내역서_내역서-0223조경-제출용_내역서_내역서0903 2" xfId="1694" xr:uid="{00000000-0005-0000-0000-00009D060000}"/>
    <cellStyle name="0_내역서_내역서-0223조경-제출용_내역서_내역서0903 3" xfId="1695" xr:uid="{00000000-0005-0000-0000-00009E060000}"/>
    <cellStyle name="0_내역서_내역서-0223조경-제출용_내역서_내역서0903 4" xfId="1696" xr:uid="{00000000-0005-0000-0000-00009F060000}"/>
    <cellStyle name="0_내역서_내역서-0223조경-제출용_내역서_내역서0903_00.표지,설계설명서,조서" xfId="1697" xr:uid="{00000000-0005-0000-0000-0000A0060000}"/>
    <cellStyle name="0_내역서_내역서-0223조경-제출용_내역서_내역서0903_00.표지,설계설명서,조서등등0000" xfId="1698" xr:uid="{00000000-0005-0000-0000-0000A1060000}"/>
    <cellStyle name="0_내역서_내역서-0223조경-제출용_내역서_내역서0903_00.표지,설계설명서,조서등등0000_00.표지,설계설명서,조서등등" xfId="1699" xr:uid="{00000000-0005-0000-0000-0000A2060000}"/>
    <cellStyle name="0_내역서_내역서-0223조경-제출용_내역서_내역서0903_Book1" xfId="1751" xr:uid="{00000000-0005-0000-0000-0000A3060000}"/>
    <cellStyle name="0_내역서_내역서-0223조경-제출용_내역서_내역서0903_Book2" xfId="1752" xr:uid="{00000000-0005-0000-0000-0000A4060000}"/>
    <cellStyle name="0_내역서_내역서-0223조경-제출용_내역서_내역서0903_표지,설계설명서,조서등등" xfId="1700" xr:uid="{00000000-0005-0000-0000-0000A5060000}"/>
    <cellStyle name="0_내역서_내역서-0223조경-제출용_내역서_내역서0903_화천가로화단21(0330)(복구)-6-1" xfId="1701" xr:uid="{00000000-0005-0000-0000-0000A6060000}"/>
    <cellStyle name="0_내역서_내역서-0223조경-제출용_내역서_내역서0903_화천가로화단21(0330)(복구)-6-1 2" xfId="1702" xr:uid="{00000000-0005-0000-0000-0000A7060000}"/>
    <cellStyle name="0_내역서_내역서-0223조경-제출용_내역서_내역서0903_화천가로화단21(0330)(복구)-6-1 3" xfId="1703" xr:uid="{00000000-0005-0000-0000-0000A8060000}"/>
    <cellStyle name="0_내역서_내역서-0223조경-제출용_내역서_내역서0903_화천가로화단21(0330)(복구)-6-1 4" xfId="1704" xr:uid="{00000000-0005-0000-0000-0000A9060000}"/>
    <cellStyle name="0_내역서_내역서-0223조경-제출용_내역서_내역서0903_화천가로화단21(0330)(복구)-6-1_00.표지,설계설명서,조서" xfId="1705" xr:uid="{00000000-0005-0000-0000-0000AA060000}"/>
    <cellStyle name="0_내역서_내역서-0223조경-제출용_내역서_내역서0903_화천가로화단21(0330)(복구)-6-1_00.표지,설계설명서,조서등등0000" xfId="1706" xr:uid="{00000000-0005-0000-0000-0000AB060000}"/>
    <cellStyle name="0_내역서_내역서-0223조경-제출용_내역서_내역서0903_화천가로화단21(0330)(복구)-6-1_00.표지,설계설명서,조서등등0000_00.표지,설계설명서,조서등등" xfId="1707" xr:uid="{00000000-0005-0000-0000-0000AC060000}"/>
    <cellStyle name="0_내역서_내역서-0223조경-제출용_내역서_내역서0903_화천가로화단21(0330)(복구)-6-1_Book1" xfId="1749" xr:uid="{00000000-0005-0000-0000-0000AD060000}"/>
    <cellStyle name="0_내역서_내역서-0223조경-제출용_내역서_내역서0903_화천가로화단21(0330)(복구)-6-1_Book2" xfId="1750" xr:uid="{00000000-0005-0000-0000-0000AE060000}"/>
    <cellStyle name="0_내역서_내역서-0223조경-제출용_내역서_내역서0903_화천가로화단21(0330)(복구)-6-1_메인경관도로 도로숲조성공사" xfId="1708" xr:uid="{00000000-0005-0000-0000-0000AF060000}"/>
    <cellStyle name="0_내역서_내역서-0223조경-제출용_내역서_내역서0903_화천가로화단21(0330)(복구)-6-1_메인경관도로 도로숲조성공사 2" xfId="1709" xr:uid="{00000000-0005-0000-0000-0000B0060000}"/>
    <cellStyle name="0_내역서_내역서-0223조경-제출용_내역서_내역서0903_화천가로화단21(0330)(복구)-6-1_메인경관도로 도로숲조성공사 3" xfId="1710" xr:uid="{00000000-0005-0000-0000-0000B1060000}"/>
    <cellStyle name="0_내역서_내역서-0223조경-제출용_내역서_내역서0903_화천가로화단21(0330)(복구)-6-1_메인경관도로 도로숲조성공사 4" xfId="1711" xr:uid="{00000000-0005-0000-0000-0000B2060000}"/>
    <cellStyle name="0_내역서_내역서-0223조경-제출용_내역서_내역서0903_화천가로화단21(0330)(복구)-6-1_메인경관도로 도로숲조성공사(상무님)" xfId="1712" xr:uid="{00000000-0005-0000-0000-0000B3060000}"/>
    <cellStyle name="0_내역서_내역서-0223조경-제출용_내역서_내역서0903_화천가로화단21(0330)(복구)-6-1_메인경관도로 도로숲조성공사(상무님) 2" xfId="1713" xr:uid="{00000000-0005-0000-0000-0000B4060000}"/>
    <cellStyle name="0_내역서_내역서-0223조경-제출용_내역서_내역서0903_화천가로화단21(0330)(복구)-6-1_메인경관도로 도로숲조성공사(상무님) 3" xfId="1714" xr:uid="{00000000-0005-0000-0000-0000B5060000}"/>
    <cellStyle name="0_내역서_내역서-0223조경-제출용_내역서_내역서0903_화천가로화단21(0330)(복구)-6-1_메인경관도로 도로숲조성공사(상무님) 4" xfId="1715" xr:uid="{00000000-0005-0000-0000-0000B6060000}"/>
    <cellStyle name="0_내역서_내역서-0223조경-제출용_내역서_내역서0903_화천가로화단21(0330)(복구)-6-1_메인경관도로 도로숲조성공사(상무님)_00.표지,설계설명서,조서" xfId="1716" xr:uid="{00000000-0005-0000-0000-0000B7060000}"/>
    <cellStyle name="0_내역서_내역서-0223조경-제출용_내역서_내역서0903_화천가로화단21(0330)(복구)-6-1_메인경관도로 도로숲조성공사(상무님)_00.표지,설계설명서,조서등등0000" xfId="1717" xr:uid="{00000000-0005-0000-0000-0000B8060000}"/>
    <cellStyle name="0_내역서_내역서-0223조경-제출용_내역서_내역서0903_화천가로화단21(0330)(복구)-6-1_메인경관도로 도로숲조성공사(상무님)_00.표지,설계설명서,조서등등0000_00.표지,설계설명서,조서등등" xfId="1718" xr:uid="{00000000-0005-0000-0000-0000B9060000}"/>
    <cellStyle name="0_내역서_내역서-0223조경-제출용_내역서_내역서0903_화천가로화단21(0330)(복구)-6-1_메인경관도로 도로숲조성공사(상무님)_Book1" xfId="1720" xr:uid="{00000000-0005-0000-0000-0000BA060000}"/>
    <cellStyle name="0_내역서_내역서-0223조경-제출용_내역서_내역서0903_화천가로화단21(0330)(복구)-6-1_메인경관도로 도로숲조성공사(상무님)_Book2" xfId="1721" xr:uid="{00000000-0005-0000-0000-0000BB060000}"/>
    <cellStyle name="0_내역서_내역서-0223조경-제출용_내역서_내역서0903_화천가로화단21(0330)(복구)-6-1_메인경관도로 도로숲조성공사(상무님)_표지,설계설명서,조서등등" xfId="1719" xr:uid="{00000000-0005-0000-0000-0000BC060000}"/>
    <cellStyle name="0_내역서_내역서-0223조경-제출용_내역서_내역서0903_화천가로화단21(0330)(복구)-6-1_메인경관도로 도로숲조성공사(착공계)" xfId="1722" xr:uid="{00000000-0005-0000-0000-0000BD060000}"/>
    <cellStyle name="0_내역서_내역서-0223조경-제출용_내역서_내역서0903_화천가로화단21(0330)(복구)-6-1_메인경관도로 도로숲조성공사(착공계) 2" xfId="1723" xr:uid="{00000000-0005-0000-0000-0000BE060000}"/>
    <cellStyle name="0_내역서_내역서-0223조경-제출용_내역서_내역서0903_화천가로화단21(0330)(복구)-6-1_메인경관도로 도로숲조성공사(착공계) 3" xfId="1724" xr:uid="{00000000-0005-0000-0000-0000BF060000}"/>
    <cellStyle name="0_내역서_내역서-0223조경-제출용_내역서_내역서0903_화천가로화단21(0330)(복구)-6-1_메인경관도로 도로숲조성공사(착공계) 4" xfId="1725" xr:uid="{00000000-0005-0000-0000-0000C0060000}"/>
    <cellStyle name="0_내역서_내역서-0223조경-제출용_내역서_내역서0903_화천가로화단21(0330)(복구)-6-1_메인경관도로 도로숲조성공사(착공계)_00.표지,설계설명서,조서" xfId="1726" xr:uid="{00000000-0005-0000-0000-0000C1060000}"/>
    <cellStyle name="0_내역서_내역서-0223조경-제출용_내역서_내역서0903_화천가로화단21(0330)(복구)-6-1_메인경관도로 도로숲조성공사(착공계)_00.표지,설계설명서,조서등등0000" xfId="1727" xr:uid="{00000000-0005-0000-0000-0000C2060000}"/>
    <cellStyle name="0_내역서_내역서-0223조경-제출용_내역서_내역서0903_화천가로화단21(0330)(복구)-6-1_메인경관도로 도로숲조성공사(착공계)_00.표지,설계설명서,조서등등0000_00.표지,설계설명서,조서등등" xfId="1728" xr:uid="{00000000-0005-0000-0000-0000C3060000}"/>
    <cellStyle name="0_내역서_내역서-0223조경-제출용_내역서_내역서0903_화천가로화단21(0330)(복구)-6-1_메인경관도로 도로숲조성공사(착공계)_Book1" xfId="1730" xr:uid="{00000000-0005-0000-0000-0000C4060000}"/>
    <cellStyle name="0_내역서_내역서-0223조경-제출용_내역서_내역서0903_화천가로화단21(0330)(복구)-6-1_메인경관도로 도로숲조성공사(착공계)_Book2" xfId="1731" xr:uid="{00000000-0005-0000-0000-0000C5060000}"/>
    <cellStyle name="0_내역서_내역서-0223조경-제출용_내역서_내역서0903_화천가로화단21(0330)(복구)-6-1_메인경관도로 도로숲조성공사(착공계)_표지,설계설명서,조서등등" xfId="1729" xr:uid="{00000000-0005-0000-0000-0000C6060000}"/>
    <cellStyle name="0_내역서_내역서-0223조경-제출용_내역서_내역서0903_화천가로화단21(0330)(복구)-6-1_메인경관도로 도로숲조성공사(착공계-제출)" xfId="1732" xr:uid="{00000000-0005-0000-0000-0000C7060000}"/>
    <cellStyle name="0_내역서_내역서-0223조경-제출용_내역서_내역서0903_화천가로화단21(0330)(복구)-6-1_메인경관도로 도로숲조성공사(착공계-제출) 2" xfId="1733" xr:uid="{00000000-0005-0000-0000-0000C8060000}"/>
    <cellStyle name="0_내역서_내역서-0223조경-제출용_내역서_내역서0903_화천가로화단21(0330)(복구)-6-1_메인경관도로 도로숲조성공사(착공계-제출) 3" xfId="1734" xr:uid="{00000000-0005-0000-0000-0000C9060000}"/>
    <cellStyle name="0_내역서_내역서-0223조경-제출용_내역서_내역서0903_화천가로화단21(0330)(복구)-6-1_메인경관도로 도로숲조성공사(착공계-제출) 4" xfId="1735" xr:uid="{00000000-0005-0000-0000-0000CA060000}"/>
    <cellStyle name="0_내역서_내역서-0223조경-제출용_내역서_내역서0903_화천가로화단21(0330)(복구)-6-1_메인경관도로 도로숲조성공사(착공계-제출)_00.표지,설계설명서,조서" xfId="1736" xr:uid="{00000000-0005-0000-0000-0000CB060000}"/>
    <cellStyle name="0_내역서_내역서-0223조경-제출용_내역서_내역서0903_화천가로화단21(0330)(복구)-6-1_메인경관도로 도로숲조성공사(착공계-제출)_00.표지,설계설명서,조서등등0000" xfId="1737" xr:uid="{00000000-0005-0000-0000-0000CC060000}"/>
    <cellStyle name="0_내역서_내역서-0223조경-제출용_내역서_내역서0903_화천가로화단21(0330)(복구)-6-1_메인경관도로 도로숲조성공사(착공계-제출)_00.표지,설계설명서,조서등등0000_00.표지,설계설명서,조서등등" xfId="1738" xr:uid="{00000000-0005-0000-0000-0000CD060000}"/>
    <cellStyle name="0_내역서_내역서-0223조경-제출용_내역서_내역서0903_화천가로화단21(0330)(복구)-6-1_메인경관도로 도로숲조성공사(착공계-제출)_Book1" xfId="1740" xr:uid="{00000000-0005-0000-0000-0000CE060000}"/>
    <cellStyle name="0_내역서_내역서-0223조경-제출용_내역서_내역서0903_화천가로화단21(0330)(복구)-6-1_메인경관도로 도로숲조성공사(착공계-제출)_Book2" xfId="1741" xr:uid="{00000000-0005-0000-0000-0000CF060000}"/>
    <cellStyle name="0_내역서_내역서-0223조경-제출용_내역서_내역서0903_화천가로화단21(0330)(복구)-6-1_메인경관도로 도로숲조성공사(착공계-제출)_표지,설계설명서,조서등등" xfId="1739" xr:uid="{00000000-0005-0000-0000-0000D0060000}"/>
    <cellStyle name="0_내역서_내역서-0223조경-제출용_내역서_내역서0903_화천가로화단21(0330)(복구)-6-1_메인경관도로 도로숲조성공사_00.표지,설계설명서,조서" xfId="1742" xr:uid="{00000000-0005-0000-0000-0000D1060000}"/>
    <cellStyle name="0_내역서_내역서-0223조경-제출용_내역서_내역서0903_화천가로화단21(0330)(복구)-6-1_메인경관도로 도로숲조성공사_00.표지,설계설명서,조서등등0000" xfId="1743" xr:uid="{00000000-0005-0000-0000-0000D2060000}"/>
    <cellStyle name="0_내역서_내역서-0223조경-제출용_내역서_내역서0903_화천가로화단21(0330)(복구)-6-1_메인경관도로 도로숲조성공사_00.표지,설계설명서,조서등등0000_00.표지,설계설명서,조서등등" xfId="1744" xr:uid="{00000000-0005-0000-0000-0000D3060000}"/>
    <cellStyle name="0_내역서_내역서-0223조경-제출용_내역서_내역서0903_화천가로화단21(0330)(복구)-6-1_메인경관도로 도로숲조성공사_Book1" xfId="1746" xr:uid="{00000000-0005-0000-0000-0000D4060000}"/>
    <cellStyle name="0_내역서_내역서-0223조경-제출용_내역서_내역서0903_화천가로화단21(0330)(복구)-6-1_메인경관도로 도로숲조성공사_Book2" xfId="1747" xr:uid="{00000000-0005-0000-0000-0000D5060000}"/>
    <cellStyle name="0_내역서_내역서-0223조경-제출용_내역서_내역서0903_화천가로화단21(0330)(복구)-6-1_메인경관도로 도로숲조성공사_표지,설계설명서,조서등등" xfId="1745" xr:uid="{00000000-0005-0000-0000-0000D6060000}"/>
    <cellStyle name="0_내역서_내역서-0223조경-제출용_내역서_내역서0903_화천가로화단21(0330)(복구)-6-1_표지,설계설명서,조서등등" xfId="1748" xr:uid="{00000000-0005-0000-0000-0000D7060000}"/>
    <cellStyle name="0_내역서_내역서-0223조경-제출용_내역서_표지,설계설명서,조서등등" xfId="1753" xr:uid="{00000000-0005-0000-0000-0000D8060000}"/>
    <cellStyle name="0_내역서_내역서-0223조경-제출용_내역서_화천가로화단21(0330)(복구)-6-1" xfId="1754" xr:uid="{00000000-0005-0000-0000-0000D9060000}"/>
    <cellStyle name="0_내역서_내역서-0223조경-제출용_내역서_화천가로화단21(0330)(복구)-6-1 2" xfId="1755" xr:uid="{00000000-0005-0000-0000-0000DA060000}"/>
    <cellStyle name="0_내역서_내역서-0223조경-제출용_내역서_화천가로화단21(0330)(복구)-6-1 3" xfId="1756" xr:uid="{00000000-0005-0000-0000-0000DB060000}"/>
    <cellStyle name="0_내역서_내역서-0223조경-제출용_내역서_화천가로화단21(0330)(복구)-6-1 4" xfId="1757" xr:uid="{00000000-0005-0000-0000-0000DC060000}"/>
    <cellStyle name="0_내역서_내역서-0223조경-제출용_내역서_화천가로화단21(0330)(복구)-6-1_00.표지,설계설명서,조서" xfId="1758" xr:uid="{00000000-0005-0000-0000-0000DD060000}"/>
    <cellStyle name="0_내역서_내역서-0223조경-제출용_내역서_화천가로화단21(0330)(복구)-6-1_00.표지,설계설명서,조서등등0000" xfId="1759" xr:uid="{00000000-0005-0000-0000-0000DE060000}"/>
    <cellStyle name="0_내역서_내역서-0223조경-제출용_내역서_화천가로화단21(0330)(복구)-6-1_00.표지,설계설명서,조서등등0000_00.표지,설계설명서,조서등등" xfId="1760" xr:uid="{00000000-0005-0000-0000-0000DF060000}"/>
    <cellStyle name="0_내역서_내역서-0223조경-제출용_내역서_화천가로화단21(0330)(복구)-6-1_Book1" xfId="1802" xr:uid="{00000000-0005-0000-0000-0000E0060000}"/>
    <cellStyle name="0_내역서_내역서-0223조경-제출용_내역서_화천가로화단21(0330)(복구)-6-1_Book2" xfId="1803" xr:uid="{00000000-0005-0000-0000-0000E1060000}"/>
    <cellStyle name="0_내역서_내역서-0223조경-제출용_내역서_화천가로화단21(0330)(복구)-6-1_메인경관도로 도로숲조성공사" xfId="1761" xr:uid="{00000000-0005-0000-0000-0000E2060000}"/>
    <cellStyle name="0_내역서_내역서-0223조경-제출용_내역서_화천가로화단21(0330)(복구)-6-1_메인경관도로 도로숲조성공사 2" xfId="1762" xr:uid="{00000000-0005-0000-0000-0000E3060000}"/>
    <cellStyle name="0_내역서_내역서-0223조경-제출용_내역서_화천가로화단21(0330)(복구)-6-1_메인경관도로 도로숲조성공사 3" xfId="1763" xr:uid="{00000000-0005-0000-0000-0000E4060000}"/>
    <cellStyle name="0_내역서_내역서-0223조경-제출용_내역서_화천가로화단21(0330)(복구)-6-1_메인경관도로 도로숲조성공사 4" xfId="1764" xr:uid="{00000000-0005-0000-0000-0000E5060000}"/>
    <cellStyle name="0_내역서_내역서-0223조경-제출용_내역서_화천가로화단21(0330)(복구)-6-1_메인경관도로 도로숲조성공사(상무님)" xfId="1765" xr:uid="{00000000-0005-0000-0000-0000E6060000}"/>
    <cellStyle name="0_내역서_내역서-0223조경-제출용_내역서_화천가로화단21(0330)(복구)-6-1_메인경관도로 도로숲조성공사(상무님) 2" xfId="1766" xr:uid="{00000000-0005-0000-0000-0000E7060000}"/>
    <cellStyle name="0_내역서_내역서-0223조경-제출용_내역서_화천가로화단21(0330)(복구)-6-1_메인경관도로 도로숲조성공사(상무님) 3" xfId="1767" xr:uid="{00000000-0005-0000-0000-0000E8060000}"/>
    <cellStyle name="0_내역서_내역서-0223조경-제출용_내역서_화천가로화단21(0330)(복구)-6-1_메인경관도로 도로숲조성공사(상무님) 4" xfId="1768" xr:uid="{00000000-0005-0000-0000-0000E9060000}"/>
    <cellStyle name="0_내역서_내역서-0223조경-제출용_내역서_화천가로화단21(0330)(복구)-6-1_메인경관도로 도로숲조성공사(상무님)_00.표지,설계설명서,조서" xfId="1769" xr:uid="{00000000-0005-0000-0000-0000EA060000}"/>
    <cellStyle name="0_내역서_내역서-0223조경-제출용_내역서_화천가로화단21(0330)(복구)-6-1_메인경관도로 도로숲조성공사(상무님)_00.표지,설계설명서,조서등등0000" xfId="1770" xr:uid="{00000000-0005-0000-0000-0000EB060000}"/>
    <cellStyle name="0_내역서_내역서-0223조경-제출용_내역서_화천가로화단21(0330)(복구)-6-1_메인경관도로 도로숲조성공사(상무님)_00.표지,설계설명서,조서등등0000_00.표지,설계설명서,조서등등" xfId="1771" xr:uid="{00000000-0005-0000-0000-0000EC060000}"/>
    <cellStyle name="0_내역서_내역서-0223조경-제출용_내역서_화천가로화단21(0330)(복구)-6-1_메인경관도로 도로숲조성공사(상무님)_Book1" xfId="1773" xr:uid="{00000000-0005-0000-0000-0000ED060000}"/>
    <cellStyle name="0_내역서_내역서-0223조경-제출용_내역서_화천가로화단21(0330)(복구)-6-1_메인경관도로 도로숲조성공사(상무님)_Book2" xfId="1774" xr:uid="{00000000-0005-0000-0000-0000EE060000}"/>
    <cellStyle name="0_내역서_내역서-0223조경-제출용_내역서_화천가로화단21(0330)(복구)-6-1_메인경관도로 도로숲조성공사(상무님)_표지,설계설명서,조서등등" xfId="1772" xr:uid="{00000000-0005-0000-0000-0000EF060000}"/>
    <cellStyle name="0_내역서_내역서-0223조경-제출용_내역서_화천가로화단21(0330)(복구)-6-1_메인경관도로 도로숲조성공사(착공계)" xfId="1775" xr:uid="{00000000-0005-0000-0000-0000F0060000}"/>
    <cellStyle name="0_내역서_내역서-0223조경-제출용_내역서_화천가로화단21(0330)(복구)-6-1_메인경관도로 도로숲조성공사(착공계) 2" xfId="1776" xr:uid="{00000000-0005-0000-0000-0000F1060000}"/>
    <cellStyle name="0_내역서_내역서-0223조경-제출용_내역서_화천가로화단21(0330)(복구)-6-1_메인경관도로 도로숲조성공사(착공계) 3" xfId="1777" xr:uid="{00000000-0005-0000-0000-0000F2060000}"/>
    <cellStyle name="0_내역서_내역서-0223조경-제출용_내역서_화천가로화단21(0330)(복구)-6-1_메인경관도로 도로숲조성공사(착공계) 4" xfId="1778" xr:uid="{00000000-0005-0000-0000-0000F3060000}"/>
    <cellStyle name="0_내역서_내역서-0223조경-제출용_내역서_화천가로화단21(0330)(복구)-6-1_메인경관도로 도로숲조성공사(착공계)_00.표지,설계설명서,조서" xfId="1779" xr:uid="{00000000-0005-0000-0000-0000F4060000}"/>
    <cellStyle name="0_내역서_내역서-0223조경-제출용_내역서_화천가로화단21(0330)(복구)-6-1_메인경관도로 도로숲조성공사(착공계)_00.표지,설계설명서,조서등등0000" xfId="1780" xr:uid="{00000000-0005-0000-0000-0000F5060000}"/>
    <cellStyle name="0_내역서_내역서-0223조경-제출용_내역서_화천가로화단21(0330)(복구)-6-1_메인경관도로 도로숲조성공사(착공계)_00.표지,설계설명서,조서등등0000_00.표지,설계설명서,조서등등" xfId="1781" xr:uid="{00000000-0005-0000-0000-0000F6060000}"/>
    <cellStyle name="0_내역서_내역서-0223조경-제출용_내역서_화천가로화단21(0330)(복구)-6-1_메인경관도로 도로숲조성공사(착공계)_Book1" xfId="1783" xr:uid="{00000000-0005-0000-0000-0000F7060000}"/>
    <cellStyle name="0_내역서_내역서-0223조경-제출용_내역서_화천가로화단21(0330)(복구)-6-1_메인경관도로 도로숲조성공사(착공계)_Book2" xfId="1784" xr:uid="{00000000-0005-0000-0000-0000F8060000}"/>
    <cellStyle name="0_내역서_내역서-0223조경-제출용_내역서_화천가로화단21(0330)(복구)-6-1_메인경관도로 도로숲조성공사(착공계)_표지,설계설명서,조서등등" xfId="1782" xr:uid="{00000000-0005-0000-0000-0000F9060000}"/>
    <cellStyle name="0_내역서_내역서-0223조경-제출용_내역서_화천가로화단21(0330)(복구)-6-1_메인경관도로 도로숲조성공사(착공계-제출)" xfId="1785" xr:uid="{00000000-0005-0000-0000-0000FA060000}"/>
    <cellStyle name="0_내역서_내역서-0223조경-제출용_내역서_화천가로화단21(0330)(복구)-6-1_메인경관도로 도로숲조성공사(착공계-제출) 2" xfId="1786" xr:uid="{00000000-0005-0000-0000-0000FB060000}"/>
    <cellStyle name="0_내역서_내역서-0223조경-제출용_내역서_화천가로화단21(0330)(복구)-6-1_메인경관도로 도로숲조성공사(착공계-제출) 3" xfId="1787" xr:uid="{00000000-0005-0000-0000-0000FC060000}"/>
    <cellStyle name="0_내역서_내역서-0223조경-제출용_내역서_화천가로화단21(0330)(복구)-6-1_메인경관도로 도로숲조성공사(착공계-제출) 4" xfId="1788" xr:uid="{00000000-0005-0000-0000-0000FD060000}"/>
    <cellStyle name="0_내역서_내역서-0223조경-제출용_내역서_화천가로화단21(0330)(복구)-6-1_메인경관도로 도로숲조성공사(착공계-제출)_00.표지,설계설명서,조서" xfId="1789" xr:uid="{00000000-0005-0000-0000-0000FE060000}"/>
    <cellStyle name="0_내역서_내역서-0223조경-제출용_내역서_화천가로화단21(0330)(복구)-6-1_메인경관도로 도로숲조성공사(착공계-제출)_00.표지,설계설명서,조서등등0000" xfId="1790" xr:uid="{00000000-0005-0000-0000-0000FF060000}"/>
    <cellStyle name="0_내역서_내역서-0223조경-제출용_내역서_화천가로화단21(0330)(복구)-6-1_메인경관도로 도로숲조성공사(착공계-제출)_00.표지,설계설명서,조서등등0000_00.표지,설계설명서,조서등등" xfId="1791" xr:uid="{00000000-0005-0000-0000-000000070000}"/>
    <cellStyle name="0_내역서_내역서-0223조경-제출용_내역서_화천가로화단21(0330)(복구)-6-1_메인경관도로 도로숲조성공사(착공계-제출)_Book1" xfId="1793" xr:uid="{00000000-0005-0000-0000-000001070000}"/>
    <cellStyle name="0_내역서_내역서-0223조경-제출용_내역서_화천가로화단21(0330)(복구)-6-1_메인경관도로 도로숲조성공사(착공계-제출)_Book2" xfId="1794" xr:uid="{00000000-0005-0000-0000-000002070000}"/>
    <cellStyle name="0_내역서_내역서-0223조경-제출용_내역서_화천가로화단21(0330)(복구)-6-1_메인경관도로 도로숲조성공사(착공계-제출)_표지,설계설명서,조서등등" xfId="1792" xr:uid="{00000000-0005-0000-0000-000003070000}"/>
    <cellStyle name="0_내역서_내역서-0223조경-제출용_내역서_화천가로화단21(0330)(복구)-6-1_메인경관도로 도로숲조성공사_00.표지,설계설명서,조서" xfId="1795" xr:uid="{00000000-0005-0000-0000-000004070000}"/>
    <cellStyle name="0_내역서_내역서-0223조경-제출용_내역서_화천가로화단21(0330)(복구)-6-1_메인경관도로 도로숲조성공사_00.표지,설계설명서,조서등등0000" xfId="1796" xr:uid="{00000000-0005-0000-0000-000005070000}"/>
    <cellStyle name="0_내역서_내역서-0223조경-제출용_내역서_화천가로화단21(0330)(복구)-6-1_메인경관도로 도로숲조성공사_00.표지,설계설명서,조서등등0000_00.표지,설계설명서,조서등등" xfId="1797" xr:uid="{00000000-0005-0000-0000-000006070000}"/>
    <cellStyle name="0_내역서_내역서-0223조경-제출용_내역서_화천가로화단21(0330)(복구)-6-1_메인경관도로 도로숲조성공사_Book1" xfId="1799" xr:uid="{00000000-0005-0000-0000-000007070000}"/>
    <cellStyle name="0_내역서_내역서-0223조경-제출용_내역서_화천가로화단21(0330)(복구)-6-1_메인경관도로 도로숲조성공사_Book2" xfId="1800" xr:uid="{00000000-0005-0000-0000-000008070000}"/>
    <cellStyle name="0_내역서_내역서-0223조경-제출용_내역서_화천가로화단21(0330)(복구)-6-1_메인경관도로 도로숲조성공사_표지,설계설명서,조서등등" xfId="1798" xr:uid="{00000000-0005-0000-0000-000009070000}"/>
    <cellStyle name="0_내역서_내역서-0223조경-제출용_내역서_화천가로화단21(0330)(복구)-6-1_표지,설계설명서,조서등등" xfId="1801" xr:uid="{00000000-0005-0000-0000-00000A070000}"/>
    <cellStyle name="0_내역서_내역서-0223조경-제출용_내역서-0309조경-제출용" xfId="1806" xr:uid="{00000000-0005-0000-0000-00000B070000}"/>
    <cellStyle name="0_내역서_내역서-0223조경-제출용_내역서-0309조경-제출용 2" xfId="1807" xr:uid="{00000000-0005-0000-0000-00000C070000}"/>
    <cellStyle name="0_내역서_내역서-0223조경-제출용_내역서-0309조경-제출용 3" xfId="1808" xr:uid="{00000000-0005-0000-0000-00000D070000}"/>
    <cellStyle name="0_내역서_내역서-0223조경-제출용_내역서-0309조경-제출용 4" xfId="1809" xr:uid="{00000000-0005-0000-0000-00000E070000}"/>
    <cellStyle name="0_내역서_내역서-0223조경-제출용_내역서-0309조경-제출용_00.표지,설계설명서,조서" xfId="1810" xr:uid="{00000000-0005-0000-0000-00000F070000}"/>
    <cellStyle name="0_내역서_내역서-0223조경-제출용_내역서-0309조경-제출용_00.표지,설계설명서,조서등등0000" xfId="1811" xr:uid="{00000000-0005-0000-0000-000010070000}"/>
    <cellStyle name="0_내역서_내역서-0223조경-제출용_내역서-0309조경-제출용_00.표지,설계설명서,조서등등0000_00.표지,설계설명서,조서등등" xfId="1812" xr:uid="{00000000-0005-0000-0000-000011070000}"/>
    <cellStyle name="0_내역서_내역서-0223조경-제출용_내역서-0309조경-제출용_Book1" xfId="1984" xr:uid="{00000000-0005-0000-0000-000012070000}"/>
    <cellStyle name="0_내역서_내역서-0223조경-제출용_내역서-0309조경-제출용_Book2" xfId="1985" xr:uid="{00000000-0005-0000-0000-000013070000}"/>
    <cellStyle name="0_내역서_내역서-0223조경-제출용_내역서-0309조경-제출용_내역서" xfId="1813" xr:uid="{00000000-0005-0000-0000-000014070000}"/>
    <cellStyle name="0_내역서_내역서-0223조경-제출용_내역서-0309조경-제출용_내역서 2" xfId="1814" xr:uid="{00000000-0005-0000-0000-000015070000}"/>
    <cellStyle name="0_내역서_내역서-0223조경-제출용_내역서-0309조경-제출용_내역서 3" xfId="1815" xr:uid="{00000000-0005-0000-0000-000016070000}"/>
    <cellStyle name="0_내역서_내역서-0223조경-제출용_내역서-0309조경-제출용_내역서 4" xfId="1816" xr:uid="{00000000-0005-0000-0000-000017070000}"/>
    <cellStyle name="0_내역서_내역서-0223조경-제출용_내역서-0309조경-제출용_내역서_00.표지,설계설명서,조서" xfId="1817" xr:uid="{00000000-0005-0000-0000-000018070000}"/>
    <cellStyle name="0_내역서_내역서-0223조경-제출용_내역서-0309조경-제출용_내역서_00.표지,설계설명서,조서등등0000" xfId="1818" xr:uid="{00000000-0005-0000-0000-000019070000}"/>
    <cellStyle name="0_내역서_내역서-0223조경-제출용_내역서-0309조경-제출용_내역서_00.표지,설계설명서,조서등등0000_00.표지,설계설명서,조서등등" xfId="1819" xr:uid="{00000000-0005-0000-0000-00001A070000}"/>
    <cellStyle name="0_내역서_내역서-0223조경-제출용_내역서-0309조경-제출용_내역서_Book1" xfId="1871" xr:uid="{00000000-0005-0000-0000-00001B070000}"/>
    <cellStyle name="0_내역서_내역서-0223조경-제출용_내역서-0309조경-제출용_내역서_Book2" xfId="1872" xr:uid="{00000000-0005-0000-0000-00001C070000}"/>
    <cellStyle name="0_내역서_내역서-0223조경-제출용_내역서-0309조경-제출용_내역서_표지,설계설명서,조서등등" xfId="1820" xr:uid="{00000000-0005-0000-0000-00001D070000}"/>
    <cellStyle name="0_내역서_내역서-0223조경-제출용_내역서-0309조경-제출용_내역서_화천가로화단21(0330)(복구)-6-1" xfId="1821" xr:uid="{00000000-0005-0000-0000-00001E070000}"/>
    <cellStyle name="0_내역서_내역서-0223조경-제출용_내역서-0309조경-제출용_내역서_화천가로화단21(0330)(복구)-6-1 2" xfId="1822" xr:uid="{00000000-0005-0000-0000-00001F070000}"/>
    <cellStyle name="0_내역서_내역서-0223조경-제출용_내역서-0309조경-제출용_내역서_화천가로화단21(0330)(복구)-6-1 3" xfId="1823" xr:uid="{00000000-0005-0000-0000-000020070000}"/>
    <cellStyle name="0_내역서_내역서-0223조경-제출용_내역서-0309조경-제출용_내역서_화천가로화단21(0330)(복구)-6-1 4" xfId="1824" xr:uid="{00000000-0005-0000-0000-000021070000}"/>
    <cellStyle name="0_내역서_내역서-0223조경-제출용_내역서-0309조경-제출용_내역서_화천가로화단21(0330)(복구)-6-1_00.표지,설계설명서,조서" xfId="1825" xr:uid="{00000000-0005-0000-0000-000022070000}"/>
    <cellStyle name="0_내역서_내역서-0223조경-제출용_내역서-0309조경-제출용_내역서_화천가로화단21(0330)(복구)-6-1_00.표지,설계설명서,조서등등0000" xfId="1826" xr:uid="{00000000-0005-0000-0000-000023070000}"/>
    <cellStyle name="0_내역서_내역서-0223조경-제출용_내역서-0309조경-제출용_내역서_화천가로화단21(0330)(복구)-6-1_00.표지,설계설명서,조서등등0000_00.표지,설계설명서,조서등등" xfId="1827" xr:uid="{00000000-0005-0000-0000-000024070000}"/>
    <cellStyle name="0_내역서_내역서-0223조경-제출용_내역서-0309조경-제출용_내역서_화천가로화단21(0330)(복구)-6-1_Book1" xfId="1869" xr:uid="{00000000-0005-0000-0000-000025070000}"/>
    <cellStyle name="0_내역서_내역서-0223조경-제출용_내역서-0309조경-제출용_내역서_화천가로화단21(0330)(복구)-6-1_Book2" xfId="1870" xr:uid="{00000000-0005-0000-0000-000026070000}"/>
    <cellStyle name="0_내역서_내역서-0223조경-제출용_내역서-0309조경-제출용_내역서_화천가로화단21(0330)(복구)-6-1_메인경관도로 도로숲조성공사" xfId="1828" xr:uid="{00000000-0005-0000-0000-000027070000}"/>
    <cellStyle name="0_내역서_내역서-0223조경-제출용_내역서-0309조경-제출용_내역서_화천가로화단21(0330)(복구)-6-1_메인경관도로 도로숲조성공사 2" xfId="1829" xr:uid="{00000000-0005-0000-0000-000028070000}"/>
    <cellStyle name="0_내역서_내역서-0223조경-제출용_내역서-0309조경-제출용_내역서_화천가로화단21(0330)(복구)-6-1_메인경관도로 도로숲조성공사 3" xfId="1830" xr:uid="{00000000-0005-0000-0000-000029070000}"/>
    <cellStyle name="0_내역서_내역서-0223조경-제출용_내역서-0309조경-제출용_내역서_화천가로화단21(0330)(복구)-6-1_메인경관도로 도로숲조성공사 4" xfId="1831" xr:uid="{00000000-0005-0000-0000-00002A070000}"/>
    <cellStyle name="0_내역서_내역서-0223조경-제출용_내역서-0309조경-제출용_내역서_화천가로화단21(0330)(복구)-6-1_메인경관도로 도로숲조성공사(상무님)" xfId="1832" xr:uid="{00000000-0005-0000-0000-00002B070000}"/>
    <cellStyle name="0_내역서_내역서-0223조경-제출용_내역서-0309조경-제출용_내역서_화천가로화단21(0330)(복구)-6-1_메인경관도로 도로숲조성공사(상무님) 2" xfId="1833" xr:uid="{00000000-0005-0000-0000-00002C070000}"/>
    <cellStyle name="0_내역서_내역서-0223조경-제출용_내역서-0309조경-제출용_내역서_화천가로화단21(0330)(복구)-6-1_메인경관도로 도로숲조성공사(상무님) 3" xfId="1834" xr:uid="{00000000-0005-0000-0000-00002D070000}"/>
    <cellStyle name="0_내역서_내역서-0223조경-제출용_내역서-0309조경-제출용_내역서_화천가로화단21(0330)(복구)-6-1_메인경관도로 도로숲조성공사(상무님) 4" xfId="1835" xr:uid="{00000000-0005-0000-0000-00002E070000}"/>
    <cellStyle name="0_내역서_내역서-0223조경-제출용_내역서-0309조경-제출용_내역서_화천가로화단21(0330)(복구)-6-1_메인경관도로 도로숲조성공사(상무님)_00.표지,설계설명서,조서" xfId="1836" xr:uid="{00000000-0005-0000-0000-00002F070000}"/>
    <cellStyle name="0_내역서_내역서-0223조경-제출용_내역서-0309조경-제출용_내역서_화천가로화단21(0330)(복구)-6-1_메인경관도로 도로숲조성공사(상무님)_00.표지,설계설명서,조서등등0000" xfId="1837" xr:uid="{00000000-0005-0000-0000-000030070000}"/>
    <cellStyle name="0_내역서_내역서-0223조경-제출용_내역서-0309조경-제출용_내역서_화천가로화단21(0330)(복구)-6-1_메인경관도로 도로숲조성공사(상무님)_00.표지,설계설명서,조서등등0000_00.표지,설계설명서,조서등등" xfId="1838" xr:uid="{00000000-0005-0000-0000-000031070000}"/>
    <cellStyle name="0_내역서_내역서-0223조경-제출용_내역서-0309조경-제출용_내역서_화천가로화단21(0330)(복구)-6-1_메인경관도로 도로숲조성공사(상무님)_Book1" xfId="1840" xr:uid="{00000000-0005-0000-0000-000032070000}"/>
    <cellStyle name="0_내역서_내역서-0223조경-제출용_내역서-0309조경-제출용_내역서_화천가로화단21(0330)(복구)-6-1_메인경관도로 도로숲조성공사(상무님)_Book2" xfId="1841" xr:uid="{00000000-0005-0000-0000-000033070000}"/>
    <cellStyle name="0_내역서_내역서-0223조경-제출용_내역서-0309조경-제출용_내역서_화천가로화단21(0330)(복구)-6-1_메인경관도로 도로숲조성공사(상무님)_표지,설계설명서,조서등등" xfId="1839" xr:uid="{00000000-0005-0000-0000-000034070000}"/>
    <cellStyle name="0_내역서_내역서-0223조경-제출용_내역서-0309조경-제출용_내역서_화천가로화단21(0330)(복구)-6-1_메인경관도로 도로숲조성공사(착공계)" xfId="1842" xr:uid="{00000000-0005-0000-0000-000035070000}"/>
    <cellStyle name="0_내역서_내역서-0223조경-제출용_내역서-0309조경-제출용_내역서_화천가로화단21(0330)(복구)-6-1_메인경관도로 도로숲조성공사(착공계) 2" xfId="1843" xr:uid="{00000000-0005-0000-0000-000036070000}"/>
    <cellStyle name="0_내역서_내역서-0223조경-제출용_내역서-0309조경-제출용_내역서_화천가로화단21(0330)(복구)-6-1_메인경관도로 도로숲조성공사(착공계) 3" xfId="1844" xr:uid="{00000000-0005-0000-0000-000037070000}"/>
    <cellStyle name="0_내역서_내역서-0223조경-제출용_내역서-0309조경-제출용_내역서_화천가로화단21(0330)(복구)-6-1_메인경관도로 도로숲조성공사(착공계) 4" xfId="1845" xr:uid="{00000000-0005-0000-0000-000038070000}"/>
    <cellStyle name="0_내역서_내역서-0223조경-제출용_내역서-0309조경-제출용_내역서_화천가로화단21(0330)(복구)-6-1_메인경관도로 도로숲조성공사(착공계)_00.표지,설계설명서,조서" xfId="1846" xr:uid="{00000000-0005-0000-0000-000039070000}"/>
    <cellStyle name="0_내역서_내역서-0223조경-제출용_내역서-0309조경-제출용_내역서_화천가로화단21(0330)(복구)-6-1_메인경관도로 도로숲조성공사(착공계)_00.표지,설계설명서,조서등등0000" xfId="1847" xr:uid="{00000000-0005-0000-0000-00003A070000}"/>
    <cellStyle name="0_내역서_내역서-0223조경-제출용_내역서-0309조경-제출용_내역서_화천가로화단21(0330)(복구)-6-1_메인경관도로 도로숲조성공사(착공계)_00.표지,설계설명서,조서등등0000_00.표지,설계설명서,조서등등" xfId="1848" xr:uid="{00000000-0005-0000-0000-00003B070000}"/>
    <cellStyle name="0_내역서_내역서-0223조경-제출용_내역서-0309조경-제출용_내역서_화천가로화단21(0330)(복구)-6-1_메인경관도로 도로숲조성공사(착공계)_Book1" xfId="1850" xr:uid="{00000000-0005-0000-0000-00003C070000}"/>
    <cellStyle name="0_내역서_내역서-0223조경-제출용_내역서-0309조경-제출용_내역서_화천가로화단21(0330)(복구)-6-1_메인경관도로 도로숲조성공사(착공계)_Book2" xfId="1851" xr:uid="{00000000-0005-0000-0000-00003D070000}"/>
    <cellStyle name="0_내역서_내역서-0223조경-제출용_내역서-0309조경-제출용_내역서_화천가로화단21(0330)(복구)-6-1_메인경관도로 도로숲조성공사(착공계)_표지,설계설명서,조서등등" xfId="1849" xr:uid="{00000000-0005-0000-0000-00003E070000}"/>
    <cellStyle name="0_내역서_내역서-0223조경-제출용_내역서-0309조경-제출용_내역서_화천가로화단21(0330)(복구)-6-1_메인경관도로 도로숲조성공사(착공계-제출)" xfId="1852" xr:uid="{00000000-0005-0000-0000-00003F070000}"/>
    <cellStyle name="0_내역서_내역서-0223조경-제출용_내역서-0309조경-제출용_내역서_화천가로화단21(0330)(복구)-6-1_메인경관도로 도로숲조성공사(착공계-제출) 2" xfId="1853" xr:uid="{00000000-0005-0000-0000-000040070000}"/>
    <cellStyle name="0_내역서_내역서-0223조경-제출용_내역서-0309조경-제출용_내역서_화천가로화단21(0330)(복구)-6-1_메인경관도로 도로숲조성공사(착공계-제출) 3" xfId="1854" xr:uid="{00000000-0005-0000-0000-000041070000}"/>
    <cellStyle name="0_내역서_내역서-0223조경-제출용_내역서-0309조경-제출용_내역서_화천가로화단21(0330)(복구)-6-1_메인경관도로 도로숲조성공사(착공계-제출) 4" xfId="1855" xr:uid="{00000000-0005-0000-0000-000042070000}"/>
    <cellStyle name="0_내역서_내역서-0223조경-제출용_내역서-0309조경-제출용_내역서_화천가로화단21(0330)(복구)-6-1_메인경관도로 도로숲조성공사(착공계-제출)_00.표지,설계설명서,조서" xfId="1856" xr:uid="{00000000-0005-0000-0000-000043070000}"/>
    <cellStyle name="0_내역서_내역서-0223조경-제출용_내역서-0309조경-제출용_내역서_화천가로화단21(0330)(복구)-6-1_메인경관도로 도로숲조성공사(착공계-제출)_00.표지,설계설명서,조서등등0000" xfId="1857" xr:uid="{00000000-0005-0000-0000-000044070000}"/>
    <cellStyle name="0_내역서_내역서-0223조경-제출용_내역서-0309조경-제출용_내역서_화천가로화단21(0330)(복구)-6-1_메인경관도로 도로숲조성공사(착공계-제출)_00.표지,설계설명서,조서등등0000_00.표지,설계설명서,조서등등" xfId="1858" xr:uid="{00000000-0005-0000-0000-000045070000}"/>
    <cellStyle name="0_내역서_내역서-0223조경-제출용_내역서-0309조경-제출용_내역서_화천가로화단21(0330)(복구)-6-1_메인경관도로 도로숲조성공사(착공계-제출)_Book1" xfId="1860" xr:uid="{00000000-0005-0000-0000-000046070000}"/>
    <cellStyle name="0_내역서_내역서-0223조경-제출용_내역서-0309조경-제출용_내역서_화천가로화단21(0330)(복구)-6-1_메인경관도로 도로숲조성공사(착공계-제출)_Book2" xfId="1861" xr:uid="{00000000-0005-0000-0000-000047070000}"/>
    <cellStyle name="0_내역서_내역서-0223조경-제출용_내역서-0309조경-제출용_내역서_화천가로화단21(0330)(복구)-6-1_메인경관도로 도로숲조성공사(착공계-제출)_표지,설계설명서,조서등등" xfId="1859" xr:uid="{00000000-0005-0000-0000-000048070000}"/>
    <cellStyle name="0_내역서_내역서-0223조경-제출용_내역서-0309조경-제출용_내역서_화천가로화단21(0330)(복구)-6-1_메인경관도로 도로숲조성공사_00.표지,설계설명서,조서" xfId="1862" xr:uid="{00000000-0005-0000-0000-000049070000}"/>
    <cellStyle name="0_내역서_내역서-0223조경-제출용_내역서-0309조경-제출용_내역서_화천가로화단21(0330)(복구)-6-1_메인경관도로 도로숲조성공사_00.표지,설계설명서,조서등등0000" xfId="1863" xr:uid="{00000000-0005-0000-0000-00004A070000}"/>
    <cellStyle name="0_내역서_내역서-0223조경-제출용_내역서-0309조경-제출용_내역서_화천가로화단21(0330)(복구)-6-1_메인경관도로 도로숲조성공사_00.표지,설계설명서,조서등등0000_00.표지,설계설명서,조서등등" xfId="1864" xr:uid="{00000000-0005-0000-0000-00004B070000}"/>
    <cellStyle name="0_내역서_내역서-0223조경-제출용_내역서-0309조경-제출용_내역서_화천가로화단21(0330)(복구)-6-1_메인경관도로 도로숲조성공사_Book1" xfId="1866" xr:uid="{00000000-0005-0000-0000-00004C070000}"/>
    <cellStyle name="0_내역서_내역서-0223조경-제출용_내역서-0309조경-제출용_내역서_화천가로화단21(0330)(복구)-6-1_메인경관도로 도로숲조성공사_Book2" xfId="1867" xr:uid="{00000000-0005-0000-0000-00004D070000}"/>
    <cellStyle name="0_내역서_내역서-0223조경-제출용_내역서-0309조경-제출용_내역서_화천가로화단21(0330)(복구)-6-1_메인경관도로 도로숲조성공사_표지,설계설명서,조서등등" xfId="1865" xr:uid="{00000000-0005-0000-0000-00004E070000}"/>
    <cellStyle name="0_내역서_내역서-0223조경-제출용_내역서-0309조경-제출용_내역서_화천가로화단21(0330)(복구)-6-1_표지,설계설명서,조서등등" xfId="1868" xr:uid="{00000000-0005-0000-0000-00004F070000}"/>
    <cellStyle name="0_내역서_내역서-0223조경-제출용_내역서-0309조경-제출용_내역서0903" xfId="1873" xr:uid="{00000000-0005-0000-0000-000050070000}"/>
    <cellStyle name="0_내역서_내역서-0223조경-제출용_내역서-0309조경-제출용_내역서0903 2" xfId="1874" xr:uid="{00000000-0005-0000-0000-000051070000}"/>
    <cellStyle name="0_내역서_내역서-0223조경-제출용_내역서-0309조경-제출용_내역서0903 3" xfId="1875" xr:uid="{00000000-0005-0000-0000-000052070000}"/>
    <cellStyle name="0_내역서_내역서-0223조경-제출용_내역서-0309조경-제출용_내역서0903 4" xfId="1876" xr:uid="{00000000-0005-0000-0000-000053070000}"/>
    <cellStyle name="0_내역서_내역서-0223조경-제출용_내역서-0309조경-제출용_내역서0903_00.표지,설계설명서,조서" xfId="1877" xr:uid="{00000000-0005-0000-0000-000054070000}"/>
    <cellStyle name="0_내역서_내역서-0223조경-제출용_내역서-0309조경-제출용_내역서0903_00.표지,설계설명서,조서등등0000" xfId="1878" xr:uid="{00000000-0005-0000-0000-000055070000}"/>
    <cellStyle name="0_내역서_내역서-0223조경-제출용_내역서-0309조경-제출용_내역서0903_00.표지,설계설명서,조서등등0000_00.표지,설계설명서,조서등등" xfId="1879" xr:uid="{00000000-0005-0000-0000-000056070000}"/>
    <cellStyle name="0_내역서_내역서-0223조경-제출용_내역서-0309조경-제출용_내역서0903_Book1" xfId="1931" xr:uid="{00000000-0005-0000-0000-000057070000}"/>
    <cellStyle name="0_내역서_내역서-0223조경-제출용_내역서-0309조경-제출용_내역서0903_Book2" xfId="1932" xr:uid="{00000000-0005-0000-0000-000058070000}"/>
    <cellStyle name="0_내역서_내역서-0223조경-제출용_내역서-0309조경-제출용_내역서0903_표지,설계설명서,조서등등" xfId="1880" xr:uid="{00000000-0005-0000-0000-000059070000}"/>
    <cellStyle name="0_내역서_내역서-0223조경-제출용_내역서-0309조경-제출용_내역서0903_화천가로화단21(0330)(복구)-6-1" xfId="1881" xr:uid="{00000000-0005-0000-0000-00005A070000}"/>
    <cellStyle name="0_내역서_내역서-0223조경-제출용_내역서-0309조경-제출용_내역서0903_화천가로화단21(0330)(복구)-6-1 2" xfId="1882" xr:uid="{00000000-0005-0000-0000-00005B070000}"/>
    <cellStyle name="0_내역서_내역서-0223조경-제출용_내역서-0309조경-제출용_내역서0903_화천가로화단21(0330)(복구)-6-1 3" xfId="1883" xr:uid="{00000000-0005-0000-0000-00005C070000}"/>
    <cellStyle name="0_내역서_내역서-0223조경-제출용_내역서-0309조경-제출용_내역서0903_화천가로화단21(0330)(복구)-6-1 4" xfId="1884" xr:uid="{00000000-0005-0000-0000-00005D070000}"/>
    <cellStyle name="0_내역서_내역서-0223조경-제출용_내역서-0309조경-제출용_내역서0903_화천가로화단21(0330)(복구)-6-1_00.표지,설계설명서,조서" xfId="1885" xr:uid="{00000000-0005-0000-0000-00005E070000}"/>
    <cellStyle name="0_내역서_내역서-0223조경-제출용_내역서-0309조경-제출용_내역서0903_화천가로화단21(0330)(복구)-6-1_00.표지,설계설명서,조서등등0000" xfId="1886" xr:uid="{00000000-0005-0000-0000-00005F070000}"/>
    <cellStyle name="0_내역서_내역서-0223조경-제출용_내역서-0309조경-제출용_내역서0903_화천가로화단21(0330)(복구)-6-1_00.표지,설계설명서,조서등등0000_00.표지,설계설명서,조서등등" xfId="1887" xr:uid="{00000000-0005-0000-0000-000060070000}"/>
    <cellStyle name="0_내역서_내역서-0223조경-제출용_내역서-0309조경-제출용_내역서0903_화천가로화단21(0330)(복구)-6-1_Book1" xfId="1929" xr:uid="{00000000-0005-0000-0000-000061070000}"/>
    <cellStyle name="0_내역서_내역서-0223조경-제출용_내역서-0309조경-제출용_내역서0903_화천가로화단21(0330)(복구)-6-1_Book2" xfId="1930" xr:uid="{00000000-0005-0000-0000-000062070000}"/>
    <cellStyle name="0_내역서_내역서-0223조경-제출용_내역서-0309조경-제출용_내역서0903_화천가로화단21(0330)(복구)-6-1_메인경관도로 도로숲조성공사" xfId="1888" xr:uid="{00000000-0005-0000-0000-000063070000}"/>
    <cellStyle name="0_내역서_내역서-0223조경-제출용_내역서-0309조경-제출용_내역서0903_화천가로화단21(0330)(복구)-6-1_메인경관도로 도로숲조성공사 2" xfId="1889" xr:uid="{00000000-0005-0000-0000-000064070000}"/>
    <cellStyle name="0_내역서_내역서-0223조경-제출용_내역서-0309조경-제출용_내역서0903_화천가로화단21(0330)(복구)-6-1_메인경관도로 도로숲조성공사 3" xfId="1890" xr:uid="{00000000-0005-0000-0000-000065070000}"/>
    <cellStyle name="0_내역서_내역서-0223조경-제출용_내역서-0309조경-제출용_내역서0903_화천가로화단21(0330)(복구)-6-1_메인경관도로 도로숲조성공사 4" xfId="1891" xr:uid="{00000000-0005-0000-0000-000066070000}"/>
    <cellStyle name="0_내역서_내역서-0223조경-제출용_내역서-0309조경-제출용_내역서0903_화천가로화단21(0330)(복구)-6-1_메인경관도로 도로숲조성공사(상무님)" xfId="1892" xr:uid="{00000000-0005-0000-0000-000067070000}"/>
    <cellStyle name="0_내역서_내역서-0223조경-제출용_내역서-0309조경-제출용_내역서0903_화천가로화단21(0330)(복구)-6-1_메인경관도로 도로숲조성공사(상무님) 2" xfId="1893" xr:uid="{00000000-0005-0000-0000-000068070000}"/>
    <cellStyle name="0_내역서_내역서-0223조경-제출용_내역서-0309조경-제출용_내역서0903_화천가로화단21(0330)(복구)-6-1_메인경관도로 도로숲조성공사(상무님) 3" xfId="1894" xr:uid="{00000000-0005-0000-0000-000069070000}"/>
    <cellStyle name="0_내역서_내역서-0223조경-제출용_내역서-0309조경-제출용_내역서0903_화천가로화단21(0330)(복구)-6-1_메인경관도로 도로숲조성공사(상무님) 4" xfId="1895" xr:uid="{00000000-0005-0000-0000-00006A070000}"/>
    <cellStyle name="0_내역서_내역서-0223조경-제출용_내역서-0309조경-제출용_내역서0903_화천가로화단21(0330)(복구)-6-1_메인경관도로 도로숲조성공사(상무님)_00.표지,설계설명서,조서" xfId="1896" xr:uid="{00000000-0005-0000-0000-00006B070000}"/>
    <cellStyle name="0_내역서_내역서-0223조경-제출용_내역서-0309조경-제출용_내역서0903_화천가로화단21(0330)(복구)-6-1_메인경관도로 도로숲조성공사(상무님)_00.표지,설계설명서,조서등등0000" xfId="1897" xr:uid="{00000000-0005-0000-0000-00006C070000}"/>
    <cellStyle name="0_내역서_내역서-0223조경-제출용_내역서-0309조경-제출용_내역서0903_화천가로화단21(0330)(복구)-6-1_메인경관도로 도로숲조성공사(상무님)_00.표지,설계설명서,조서등등0000_00.표지,설계설명서,조서등등" xfId="1898" xr:uid="{00000000-0005-0000-0000-00006D070000}"/>
    <cellStyle name="0_내역서_내역서-0223조경-제출용_내역서-0309조경-제출용_내역서0903_화천가로화단21(0330)(복구)-6-1_메인경관도로 도로숲조성공사(상무님)_Book1" xfId="1900" xr:uid="{00000000-0005-0000-0000-00006E070000}"/>
    <cellStyle name="0_내역서_내역서-0223조경-제출용_내역서-0309조경-제출용_내역서0903_화천가로화단21(0330)(복구)-6-1_메인경관도로 도로숲조성공사(상무님)_Book2" xfId="1901" xr:uid="{00000000-0005-0000-0000-00006F070000}"/>
    <cellStyle name="0_내역서_내역서-0223조경-제출용_내역서-0309조경-제출용_내역서0903_화천가로화단21(0330)(복구)-6-1_메인경관도로 도로숲조성공사(상무님)_표지,설계설명서,조서등등" xfId="1899" xr:uid="{00000000-0005-0000-0000-000070070000}"/>
    <cellStyle name="0_내역서_내역서-0223조경-제출용_내역서-0309조경-제출용_내역서0903_화천가로화단21(0330)(복구)-6-1_메인경관도로 도로숲조성공사(착공계)" xfId="1902" xr:uid="{00000000-0005-0000-0000-000071070000}"/>
    <cellStyle name="0_내역서_내역서-0223조경-제출용_내역서-0309조경-제출용_내역서0903_화천가로화단21(0330)(복구)-6-1_메인경관도로 도로숲조성공사(착공계) 2" xfId="1903" xr:uid="{00000000-0005-0000-0000-000072070000}"/>
    <cellStyle name="0_내역서_내역서-0223조경-제출용_내역서-0309조경-제출용_내역서0903_화천가로화단21(0330)(복구)-6-1_메인경관도로 도로숲조성공사(착공계) 3" xfId="1904" xr:uid="{00000000-0005-0000-0000-000073070000}"/>
    <cellStyle name="0_내역서_내역서-0223조경-제출용_내역서-0309조경-제출용_내역서0903_화천가로화단21(0330)(복구)-6-1_메인경관도로 도로숲조성공사(착공계) 4" xfId="1905" xr:uid="{00000000-0005-0000-0000-000074070000}"/>
    <cellStyle name="0_내역서_내역서-0223조경-제출용_내역서-0309조경-제출용_내역서0903_화천가로화단21(0330)(복구)-6-1_메인경관도로 도로숲조성공사(착공계)_00.표지,설계설명서,조서" xfId="1906" xr:uid="{00000000-0005-0000-0000-000075070000}"/>
    <cellStyle name="0_내역서_내역서-0223조경-제출용_내역서-0309조경-제출용_내역서0903_화천가로화단21(0330)(복구)-6-1_메인경관도로 도로숲조성공사(착공계)_00.표지,설계설명서,조서등등0000" xfId="1907" xr:uid="{00000000-0005-0000-0000-000076070000}"/>
    <cellStyle name="0_내역서_내역서-0223조경-제출용_내역서-0309조경-제출용_내역서0903_화천가로화단21(0330)(복구)-6-1_메인경관도로 도로숲조성공사(착공계)_00.표지,설계설명서,조서등등0000_00.표지,설계설명서,조서등등" xfId="1908" xr:uid="{00000000-0005-0000-0000-000077070000}"/>
    <cellStyle name="0_내역서_내역서-0223조경-제출용_내역서-0309조경-제출용_내역서0903_화천가로화단21(0330)(복구)-6-1_메인경관도로 도로숲조성공사(착공계)_Book1" xfId="1910" xr:uid="{00000000-0005-0000-0000-000078070000}"/>
    <cellStyle name="0_내역서_내역서-0223조경-제출용_내역서-0309조경-제출용_내역서0903_화천가로화단21(0330)(복구)-6-1_메인경관도로 도로숲조성공사(착공계)_Book2" xfId="1911" xr:uid="{00000000-0005-0000-0000-000079070000}"/>
    <cellStyle name="0_내역서_내역서-0223조경-제출용_내역서-0309조경-제출용_내역서0903_화천가로화단21(0330)(복구)-6-1_메인경관도로 도로숲조성공사(착공계)_표지,설계설명서,조서등등" xfId="1909" xr:uid="{00000000-0005-0000-0000-00007A070000}"/>
    <cellStyle name="0_내역서_내역서-0223조경-제출용_내역서-0309조경-제출용_내역서0903_화천가로화단21(0330)(복구)-6-1_메인경관도로 도로숲조성공사(착공계-제출)" xfId="1912" xr:uid="{00000000-0005-0000-0000-00007B070000}"/>
    <cellStyle name="0_내역서_내역서-0223조경-제출용_내역서-0309조경-제출용_내역서0903_화천가로화단21(0330)(복구)-6-1_메인경관도로 도로숲조성공사(착공계-제출) 2" xfId="1913" xr:uid="{00000000-0005-0000-0000-00007C070000}"/>
    <cellStyle name="0_내역서_내역서-0223조경-제출용_내역서-0309조경-제출용_내역서0903_화천가로화단21(0330)(복구)-6-1_메인경관도로 도로숲조성공사(착공계-제출) 3" xfId="1914" xr:uid="{00000000-0005-0000-0000-00007D070000}"/>
    <cellStyle name="0_내역서_내역서-0223조경-제출용_내역서-0309조경-제출용_내역서0903_화천가로화단21(0330)(복구)-6-1_메인경관도로 도로숲조성공사(착공계-제출) 4" xfId="1915" xr:uid="{00000000-0005-0000-0000-00007E070000}"/>
    <cellStyle name="0_내역서_내역서-0223조경-제출용_내역서-0309조경-제출용_내역서0903_화천가로화단21(0330)(복구)-6-1_메인경관도로 도로숲조성공사(착공계-제출)_00.표지,설계설명서,조서" xfId="1916" xr:uid="{00000000-0005-0000-0000-00007F070000}"/>
    <cellStyle name="0_내역서_내역서-0223조경-제출용_내역서-0309조경-제출용_내역서0903_화천가로화단21(0330)(복구)-6-1_메인경관도로 도로숲조성공사(착공계-제출)_00.표지,설계설명서,조서등등0000" xfId="1917" xr:uid="{00000000-0005-0000-0000-000080070000}"/>
    <cellStyle name="0_내역서_내역서-0223조경-제출용_내역서-0309조경-제출용_내역서0903_화천가로화단21(0330)(복구)-6-1_메인경관도로 도로숲조성공사(착공계-제출)_00.표지,설계설명서,조서등등0000_00.표지,설계설명서,조서등등" xfId="1918" xr:uid="{00000000-0005-0000-0000-000081070000}"/>
    <cellStyle name="0_내역서_내역서-0223조경-제출용_내역서-0309조경-제출용_내역서0903_화천가로화단21(0330)(복구)-6-1_메인경관도로 도로숲조성공사(착공계-제출)_Book1" xfId="1920" xr:uid="{00000000-0005-0000-0000-000082070000}"/>
    <cellStyle name="0_내역서_내역서-0223조경-제출용_내역서-0309조경-제출용_내역서0903_화천가로화단21(0330)(복구)-6-1_메인경관도로 도로숲조성공사(착공계-제출)_Book2" xfId="1921" xr:uid="{00000000-0005-0000-0000-000083070000}"/>
    <cellStyle name="0_내역서_내역서-0223조경-제출용_내역서-0309조경-제출용_내역서0903_화천가로화단21(0330)(복구)-6-1_메인경관도로 도로숲조성공사(착공계-제출)_표지,설계설명서,조서등등" xfId="1919" xr:uid="{00000000-0005-0000-0000-000084070000}"/>
    <cellStyle name="0_내역서_내역서-0223조경-제출용_내역서-0309조경-제출용_내역서0903_화천가로화단21(0330)(복구)-6-1_메인경관도로 도로숲조성공사_00.표지,설계설명서,조서" xfId="1922" xr:uid="{00000000-0005-0000-0000-000085070000}"/>
    <cellStyle name="0_내역서_내역서-0223조경-제출용_내역서-0309조경-제출용_내역서0903_화천가로화단21(0330)(복구)-6-1_메인경관도로 도로숲조성공사_00.표지,설계설명서,조서등등0000" xfId="1923" xr:uid="{00000000-0005-0000-0000-000086070000}"/>
    <cellStyle name="0_내역서_내역서-0223조경-제출용_내역서-0309조경-제출용_내역서0903_화천가로화단21(0330)(복구)-6-1_메인경관도로 도로숲조성공사_00.표지,설계설명서,조서등등0000_00.표지,설계설명서,조서등등" xfId="1924" xr:uid="{00000000-0005-0000-0000-000087070000}"/>
    <cellStyle name="0_내역서_내역서-0223조경-제출용_내역서-0309조경-제출용_내역서0903_화천가로화단21(0330)(복구)-6-1_메인경관도로 도로숲조성공사_Book1" xfId="1926" xr:uid="{00000000-0005-0000-0000-000088070000}"/>
    <cellStyle name="0_내역서_내역서-0223조경-제출용_내역서-0309조경-제출용_내역서0903_화천가로화단21(0330)(복구)-6-1_메인경관도로 도로숲조성공사_Book2" xfId="1927" xr:uid="{00000000-0005-0000-0000-000089070000}"/>
    <cellStyle name="0_내역서_내역서-0223조경-제출용_내역서-0309조경-제출용_내역서0903_화천가로화단21(0330)(복구)-6-1_메인경관도로 도로숲조성공사_표지,설계설명서,조서등등" xfId="1925" xr:uid="{00000000-0005-0000-0000-00008A070000}"/>
    <cellStyle name="0_내역서_내역서-0223조경-제출용_내역서-0309조경-제출용_내역서0903_화천가로화단21(0330)(복구)-6-1_표지,설계설명서,조서등등" xfId="1928" xr:uid="{00000000-0005-0000-0000-00008B070000}"/>
    <cellStyle name="0_내역서_내역서-0223조경-제출용_내역서-0309조경-제출용_표지,설계설명서,조서등등" xfId="1933" xr:uid="{00000000-0005-0000-0000-00008C070000}"/>
    <cellStyle name="0_내역서_내역서-0223조경-제출용_내역서-0309조경-제출용_화천가로화단21(0330)(복구)-6-1" xfId="1934" xr:uid="{00000000-0005-0000-0000-00008D070000}"/>
    <cellStyle name="0_내역서_내역서-0223조경-제출용_내역서-0309조경-제출용_화천가로화단21(0330)(복구)-6-1 2" xfId="1935" xr:uid="{00000000-0005-0000-0000-00008E070000}"/>
    <cellStyle name="0_내역서_내역서-0223조경-제출용_내역서-0309조경-제출용_화천가로화단21(0330)(복구)-6-1 3" xfId="1936" xr:uid="{00000000-0005-0000-0000-00008F070000}"/>
    <cellStyle name="0_내역서_내역서-0223조경-제출용_내역서-0309조경-제출용_화천가로화단21(0330)(복구)-6-1 4" xfId="1937" xr:uid="{00000000-0005-0000-0000-000090070000}"/>
    <cellStyle name="0_내역서_내역서-0223조경-제출용_내역서-0309조경-제출용_화천가로화단21(0330)(복구)-6-1_00.표지,설계설명서,조서" xfId="1938" xr:uid="{00000000-0005-0000-0000-000091070000}"/>
    <cellStyle name="0_내역서_내역서-0223조경-제출용_내역서-0309조경-제출용_화천가로화단21(0330)(복구)-6-1_00.표지,설계설명서,조서등등0000" xfId="1939" xr:uid="{00000000-0005-0000-0000-000092070000}"/>
    <cellStyle name="0_내역서_내역서-0223조경-제출용_내역서-0309조경-제출용_화천가로화단21(0330)(복구)-6-1_00.표지,설계설명서,조서등등0000_00.표지,설계설명서,조서등등" xfId="1940" xr:uid="{00000000-0005-0000-0000-000093070000}"/>
    <cellStyle name="0_내역서_내역서-0223조경-제출용_내역서-0309조경-제출용_화천가로화단21(0330)(복구)-6-1_Book1" xfId="1982" xr:uid="{00000000-0005-0000-0000-000094070000}"/>
    <cellStyle name="0_내역서_내역서-0223조경-제출용_내역서-0309조경-제출용_화천가로화단21(0330)(복구)-6-1_Book2" xfId="1983" xr:uid="{00000000-0005-0000-0000-000095070000}"/>
    <cellStyle name="0_내역서_내역서-0223조경-제출용_내역서-0309조경-제출용_화천가로화단21(0330)(복구)-6-1_메인경관도로 도로숲조성공사" xfId="1941" xr:uid="{00000000-0005-0000-0000-000096070000}"/>
    <cellStyle name="0_내역서_내역서-0223조경-제출용_내역서-0309조경-제출용_화천가로화단21(0330)(복구)-6-1_메인경관도로 도로숲조성공사 2" xfId="1942" xr:uid="{00000000-0005-0000-0000-000097070000}"/>
    <cellStyle name="0_내역서_내역서-0223조경-제출용_내역서-0309조경-제출용_화천가로화단21(0330)(복구)-6-1_메인경관도로 도로숲조성공사 3" xfId="1943" xr:uid="{00000000-0005-0000-0000-000098070000}"/>
    <cellStyle name="0_내역서_내역서-0223조경-제출용_내역서-0309조경-제출용_화천가로화단21(0330)(복구)-6-1_메인경관도로 도로숲조성공사 4" xfId="1944" xr:uid="{00000000-0005-0000-0000-000099070000}"/>
    <cellStyle name="0_내역서_내역서-0223조경-제출용_내역서-0309조경-제출용_화천가로화단21(0330)(복구)-6-1_메인경관도로 도로숲조성공사(상무님)" xfId="1945" xr:uid="{00000000-0005-0000-0000-00009A070000}"/>
    <cellStyle name="0_내역서_내역서-0223조경-제출용_내역서-0309조경-제출용_화천가로화단21(0330)(복구)-6-1_메인경관도로 도로숲조성공사(상무님) 2" xfId="1946" xr:uid="{00000000-0005-0000-0000-00009B070000}"/>
    <cellStyle name="0_내역서_내역서-0223조경-제출용_내역서-0309조경-제출용_화천가로화단21(0330)(복구)-6-1_메인경관도로 도로숲조성공사(상무님) 3" xfId="1947" xr:uid="{00000000-0005-0000-0000-00009C070000}"/>
    <cellStyle name="0_내역서_내역서-0223조경-제출용_내역서-0309조경-제출용_화천가로화단21(0330)(복구)-6-1_메인경관도로 도로숲조성공사(상무님) 4" xfId="1948" xr:uid="{00000000-0005-0000-0000-00009D070000}"/>
    <cellStyle name="0_내역서_내역서-0223조경-제출용_내역서-0309조경-제출용_화천가로화단21(0330)(복구)-6-1_메인경관도로 도로숲조성공사(상무님)_00.표지,설계설명서,조서" xfId="1949" xr:uid="{00000000-0005-0000-0000-00009E070000}"/>
    <cellStyle name="0_내역서_내역서-0223조경-제출용_내역서-0309조경-제출용_화천가로화단21(0330)(복구)-6-1_메인경관도로 도로숲조성공사(상무님)_00.표지,설계설명서,조서등등0000" xfId="1950" xr:uid="{00000000-0005-0000-0000-00009F070000}"/>
    <cellStyle name="0_내역서_내역서-0223조경-제출용_내역서-0309조경-제출용_화천가로화단21(0330)(복구)-6-1_메인경관도로 도로숲조성공사(상무님)_00.표지,설계설명서,조서등등0000_00.표지,설계설명서,조서등등" xfId="1951" xr:uid="{00000000-0005-0000-0000-0000A0070000}"/>
    <cellStyle name="0_내역서_내역서-0223조경-제출용_내역서-0309조경-제출용_화천가로화단21(0330)(복구)-6-1_메인경관도로 도로숲조성공사(상무님)_Book1" xfId="1953" xr:uid="{00000000-0005-0000-0000-0000A1070000}"/>
    <cellStyle name="0_내역서_내역서-0223조경-제출용_내역서-0309조경-제출용_화천가로화단21(0330)(복구)-6-1_메인경관도로 도로숲조성공사(상무님)_Book2" xfId="1954" xr:uid="{00000000-0005-0000-0000-0000A2070000}"/>
    <cellStyle name="0_내역서_내역서-0223조경-제출용_내역서-0309조경-제출용_화천가로화단21(0330)(복구)-6-1_메인경관도로 도로숲조성공사(상무님)_표지,설계설명서,조서등등" xfId="1952" xr:uid="{00000000-0005-0000-0000-0000A3070000}"/>
    <cellStyle name="0_내역서_내역서-0223조경-제출용_내역서-0309조경-제출용_화천가로화단21(0330)(복구)-6-1_메인경관도로 도로숲조성공사(착공계)" xfId="1955" xr:uid="{00000000-0005-0000-0000-0000A4070000}"/>
    <cellStyle name="0_내역서_내역서-0223조경-제출용_내역서-0309조경-제출용_화천가로화단21(0330)(복구)-6-1_메인경관도로 도로숲조성공사(착공계) 2" xfId="1956" xr:uid="{00000000-0005-0000-0000-0000A5070000}"/>
    <cellStyle name="0_내역서_내역서-0223조경-제출용_내역서-0309조경-제출용_화천가로화단21(0330)(복구)-6-1_메인경관도로 도로숲조성공사(착공계) 3" xfId="1957" xr:uid="{00000000-0005-0000-0000-0000A6070000}"/>
    <cellStyle name="0_내역서_내역서-0223조경-제출용_내역서-0309조경-제출용_화천가로화단21(0330)(복구)-6-1_메인경관도로 도로숲조성공사(착공계) 4" xfId="1958" xr:uid="{00000000-0005-0000-0000-0000A7070000}"/>
    <cellStyle name="0_내역서_내역서-0223조경-제출용_내역서-0309조경-제출용_화천가로화단21(0330)(복구)-6-1_메인경관도로 도로숲조성공사(착공계)_00.표지,설계설명서,조서" xfId="1959" xr:uid="{00000000-0005-0000-0000-0000A8070000}"/>
    <cellStyle name="0_내역서_내역서-0223조경-제출용_내역서-0309조경-제출용_화천가로화단21(0330)(복구)-6-1_메인경관도로 도로숲조성공사(착공계)_00.표지,설계설명서,조서등등0000" xfId="1960" xr:uid="{00000000-0005-0000-0000-0000A9070000}"/>
    <cellStyle name="0_내역서_내역서-0223조경-제출용_내역서-0309조경-제출용_화천가로화단21(0330)(복구)-6-1_메인경관도로 도로숲조성공사(착공계)_00.표지,설계설명서,조서등등0000_00.표지,설계설명서,조서등등" xfId="1961" xr:uid="{00000000-0005-0000-0000-0000AA070000}"/>
    <cellStyle name="0_내역서_내역서-0223조경-제출용_내역서-0309조경-제출용_화천가로화단21(0330)(복구)-6-1_메인경관도로 도로숲조성공사(착공계)_Book1" xfId="1963" xr:uid="{00000000-0005-0000-0000-0000AB070000}"/>
    <cellStyle name="0_내역서_내역서-0223조경-제출용_내역서-0309조경-제출용_화천가로화단21(0330)(복구)-6-1_메인경관도로 도로숲조성공사(착공계)_Book2" xfId="1964" xr:uid="{00000000-0005-0000-0000-0000AC070000}"/>
    <cellStyle name="0_내역서_내역서-0223조경-제출용_내역서-0309조경-제출용_화천가로화단21(0330)(복구)-6-1_메인경관도로 도로숲조성공사(착공계)_표지,설계설명서,조서등등" xfId="1962" xr:uid="{00000000-0005-0000-0000-0000AD070000}"/>
    <cellStyle name="0_내역서_내역서-0223조경-제출용_내역서-0309조경-제출용_화천가로화단21(0330)(복구)-6-1_메인경관도로 도로숲조성공사(착공계-제출)" xfId="1965" xr:uid="{00000000-0005-0000-0000-0000AE070000}"/>
    <cellStyle name="0_내역서_내역서-0223조경-제출용_내역서-0309조경-제출용_화천가로화단21(0330)(복구)-6-1_메인경관도로 도로숲조성공사(착공계-제출) 2" xfId="1966" xr:uid="{00000000-0005-0000-0000-0000AF070000}"/>
    <cellStyle name="0_내역서_내역서-0223조경-제출용_내역서-0309조경-제출용_화천가로화단21(0330)(복구)-6-1_메인경관도로 도로숲조성공사(착공계-제출) 3" xfId="1967" xr:uid="{00000000-0005-0000-0000-0000B0070000}"/>
    <cellStyle name="0_내역서_내역서-0223조경-제출용_내역서-0309조경-제출용_화천가로화단21(0330)(복구)-6-1_메인경관도로 도로숲조성공사(착공계-제출) 4" xfId="1968" xr:uid="{00000000-0005-0000-0000-0000B1070000}"/>
    <cellStyle name="0_내역서_내역서-0223조경-제출용_내역서-0309조경-제출용_화천가로화단21(0330)(복구)-6-1_메인경관도로 도로숲조성공사(착공계-제출)_00.표지,설계설명서,조서" xfId="1969" xr:uid="{00000000-0005-0000-0000-0000B2070000}"/>
    <cellStyle name="0_내역서_내역서-0223조경-제출용_내역서-0309조경-제출용_화천가로화단21(0330)(복구)-6-1_메인경관도로 도로숲조성공사(착공계-제출)_00.표지,설계설명서,조서등등0000" xfId="1970" xr:uid="{00000000-0005-0000-0000-0000B3070000}"/>
    <cellStyle name="0_내역서_내역서-0223조경-제출용_내역서-0309조경-제출용_화천가로화단21(0330)(복구)-6-1_메인경관도로 도로숲조성공사(착공계-제출)_00.표지,설계설명서,조서등등0000_00.표지,설계설명서,조서등등" xfId="1971" xr:uid="{00000000-0005-0000-0000-0000B4070000}"/>
    <cellStyle name="0_내역서_내역서-0223조경-제출용_내역서-0309조경-제출용_화천가로화단21(0330)(복구)-6-1_메인경관도로 도로숲조성공사(착공계-제출)_Book1" xfId="1973" xr:uid="{00000000-0005-0000-0000-0000B5070000}"/>
    <cellStyle name="0_내역서_내역서-0223조경-제출용_내역서-0309조경-제출용_화천가로화단21(0330)(복구)-6-1_메인경관도로 도로숲조성공사(착공계-제출)_Book2" xfId="1974" xr:uid="{00000000-0005-0000-0000-0000B6070000}"/>
    <cellStyle name="0_내역서_내역서-0223조경-제출용_내역서-0309조경-제출용_화천가로화단21(0330)(복구)-6-1_메인경관도로 도로숲조성공사(착공계-제출)_표지,설계설명서,조서등등" xfId="1972" xr:uid="{00000000-0005-0000-0000-0000B7070000}"/>
    <cellStyle name="0_내역서_내역서-0223조경-제출용_내역서-0309조경-제출용_화천가로화단21(0330)(복구)-6-1_메인경관도로 도로숲조성공사_00.표지,설계설명서,조서" xfId="1975" xr:uid="{00000000-0005-0000-0000-0000B8070000}"/>
    <cellStyle name="0_내역서_내역서-0223조경-제출용_내역서-0309조경-제출용_화천가로화단21(0330)(복구)-6-1_메인경관도로 도로숲조성공사_00.표지,설계설명서,조서등등0000" xfId="1976" xr:uid="{00000000-0005-0000-0000-0000B9070000}"/>
    <cellStyle name="0_내역서_내역서-0223조경-제출용_내역서-0309조경-제출용_화천가로화단21(0330)(복구)-6-1_메인경관도로 도로숲조성공사_00.표지,설계설명서,조서등등0000_00.표지,설계설명서,조서등등" xfId="1977" xr:uid="{00000000-0005-0000-0000-0000BA070000}"/>
    <cellStyle name="0_내역서_내역서-0223조경-제출용_내역서-0309조경-제출용_화천가로화단21(0330)(복구)-6-1_메인경관도로 도로숲조성공사_Book1" xfId="1979" xr:uid="{00000000-0005-0000-0000-0000BB070000}"/>
    <cellStyle name="0_내역서_내역서-0223조경-제출용_내역서-0309조경-제출용_화천가로화단21(0330)(복구)-6-1_메인경관도로 도로숲조성공사_Book2" xfId="1980" xr:uid="{00000000-0005-0000-0000-0000BC070000}"/>
    <cellStyle name="0_내역서_내역서-0223조경-제출용_내역서-0309조경-제출용_화천가로화단21(0330)(복구)-6-1_메인경관도로 도로숲조성공사_표지,설계설명서,조서등등" xfId="1978" xr:uid="{00000000-0005-0000-0000-0000BD070000}"/>
    <cellStyle name="0_내역서_내역서-0223조경-제출용_내역서-0309조경-제출용_화천가로화단21(0330)(복구)-6-1_표지,설계설명서,조서등등" xfId="1981" xr:uid="{00000000-0005-0000-0000-0000BE070000}"/>
    <cellStyle name="0_내역서_내역서-0223조경-제출용_내역서0331" xfId="1986" xr:uid="{00000000-0005-0000-0000-0000BF070000}"/>
    <cellStyle name="0_내역서_내역서-0223조경-제출용_내역서0331 2" xfId="1987" xr:uid="{00000000-0005-0000-0000-0000C0070000}"/>
    <cellStyle name="0_내역서_내역서-0223조경-제출용_내역서0331 3" xfId="1988" xr:uid="{00000000-0005-0000-0000-0000C1070000}"/>
    <cellStyle name="0_내역서_내역서-0223조경-제출용_내역서0331 4" xfId="1989" xr:uid="{00000000-0005-0000-0000-0000C2070000}"/>
    <cellStyle name="0_내역서_내역서-0223조경-제출용_내역서0331_00.표지,설계설명서,조서" xfId="1990" xr:uid="{00000000-0005-0000-0000-0000C3070000}"/>
    <cellStyle name="0_내역서_내역서-0223조경-제출용_내역서0331_00.표지,설계설명서,조서등등0000" xfId="1991" xr:uid="{00000000-0005-0000-0000-0000C4070000}"/>
    <cellStyle name="0_내역서_내역서-0223조경-제출용_내역서0331_00.표지,설계설명서,조서등등0000_00.표지,설계설명서,조서등등" xfId="1992" xr:uid="{00000000-0005-0000-0000-0000C5070000}"/>
    <cellStyle name="0_내역서_내역서-0223조경-제출용_내역서0331_Book1" xfId="2164" xr:uid="{00000000-0005-0000-0000-0000C6070000}"/>
    <cellStyle name="0_내역서_내역서-0223조경-제출용_내역서0331_Book2" xfId="2165" xr:uid="{00000000-0005-0000-0000-0000C7070000}"/>
    <cellStyle name="0_내역서_내역서-0223조경-제출용_내역서0331_내역서" xfId="1993" xr:uid="{00000000-0005-0000-0000-0000C8070000}"/>
    <cellStyle name="0_내역서_내역서-0223조경-제출용_내역서0331_내역서 2" xfId="1994" xr:uid="{00000000-0005-0000-0000-0000C9070000}"/>
    <cellStyle name="0_내역서_내역서-0223조경-제출용_내역서0331_내역서 3" xfId="1995" xr:uid="{00000000-0005-0000-0000-0000CA070000}"/>
    <cellStyle name="0_내역서_내역서-0223조경-제출용_내역서0331_내역서 4" xfId="1996" xr:uid="{00000000-0005-0000-0000-0000CB070000}"/>
    <cellStyle name="0_내역서_내역서-0223조경-제출용_내역서0331_내역서_00.표지,설계설명서,조서" xfId="1997" xr:uid="{00000000-0005-0000-0000-0000CC070000}"/>
    <cellStyle name="0_내역서_내역서-0223조경-제출용_내역서0331_내역서_00.표지,설계설명서,조서등등0000" xfId="1998" xr:uid="{00000000-0005-0000-0000-0000CD070000}"/>
    <cellStyle name="0_내역서_내역서-0223조경-제출용_내역서0331_내역서_00.표지,설계설명서,조서등등0000_00.표지,설계설명서,조서등등" xfId="1999" xr:uid="{00000000-0005-0000-0000-0000CE070000}"/>
    <cellStyle name="0_내역서_내역서-0223조경-제출용_내역서0331_내역서_Book1" xfId="2051" xr:uid="{00000000-0005-0000-0000-0000CF070000}"/>
    <cellStyle name="0_내역서_내역서-0223조경-제출용_내역서0331_내역서_Book2" xfId="2052" xr:uid="{00000000-0005-0000-0000-0000D0070000}"/>
    <cellStyle name="0_내역서_내역서-0223조경-제출용_내역서0331_내역서_표지,설계설명서,조서등등" xfId="2000" xr:uid="{00000000-0005-0000-0000-0000D1070000}"/>
    <cellStyle name="0_내역서_내역서-0223조경-제출용_내역서0331_내역서_화천가로화단21(0330)(복구)-6-1" xfId="2001" xr:uid="{00000000-0005-0000-0000-0000D2070000}"/>
    <cellStyle name="0_내역서_내역서-0223조경-제출용_내역서0331_내역서_화천가로화단21(0330)(복구)-6-1 2" xfId="2002" xr:uid="{00000000-0005-0000-0000-0000D3070000}"/>
    <cellStyle name="0_내역서_내역서-0223조경-제출용_내역서0331_내역서_화천가로화단21(0330)(복구)-6-1 3" xfId="2003" xr:uid="{00000000-0005-0000-0000-0000D4070000}"/>
    <cellStyle name="0_내역서_내역서-0223조경-제출용_내역서0331_내역서_화천가로화단21(0330)(복구)-6-1 4" xfId="2004" xr:uid="{00000000-0005-0000-0000-0000D5070000}"/>
    <cellStyle name="0_내역서_내역서-0223조경-제출용_내역서0331_내역서_화천가로화단21(0330)(복구)-6-1_00.표지,설계설명서,조서" xfId="2005" xr:uid="{00000000-0005-0000-0000-0000D6070000}"/>
    <cellStyle name="0_내역서_내역서-0223조경-제출용_내역서0331_내역서_화천가로화단21(0330)(복구)-6-1_00.표지,설계설명서,조서등등0000" xfId="2006" xr:uid="{00000000-0005-0000-0000-0000D7070000}"/>
    <cellStyle name="0_내역서_내역서-0223조경-제출용_내역서0331_내역서_화천가로화단21(0330)(복구)-6-1_00.표지,설계설명서,조서등등0000_00.표지,설계설명서,조서등등" xfId="2007" xr:uid="{00000000-0005-0000-0000-0000D8070000}"/>
    <cellStyle name="0_내역서_내역서-0223조경-제출용_내역서0331_내역서_화천가로화단21(0330)(복구)-6-1_Book1" xfId="2049" xr:uid="{00000000-0005-0000-0000-0000D9070000}"/>
    <cellStyle name="0_내역서_내역서-0223조경-제출용_내역서0331_내역서_화천가로화단21(0330)(복구)-6-1_Book2" xfId="2050" xr:uid="{00000000-0005-0000-0000-0000DA070000}"/>
    <cellStyle name="0_내역서_내역서-0223조경-제출용_내역서0331_내역서_화천가로화단21(0330)(복구)-6-1_메인경관도로 도로숲조성공사" xfId="2008" xr:uid="{00000000-0005-0000-0000-0000DB070000}"/>
    <cellStyle name="0_내역서_내역서-0223조경-제출용_내역서0331_내역서_화천가로화단21(0330)(복구)-6-1_메인경관도로 도로숲조성공사 2" xfId="2009" xr:uid="{00000000-0005-0000-0000-0000DC070000}"/>
    <cellStyle name="0_내역서_내역서-0223조경-제출용_내역서0331_내역서_화천가로화단21(0330)(복구)-6-1_메인경관도로 도로숲조성공사 3" xfId="2010" xr:uid="{00000000-0005-0000-0000-0000DD070000}"/>
    <cellStyle name="0_내역서_내역서-0223조경-제출용_내역서0331_내역서_화천가로화단21(0330)(복구)-6-1_메인경관도로 도로숲조성공사 4" xfId="2011" xr:uid="{00000000-0005-0000-0000-0000DE070000}"/>
    <cellStyle name="0_내역서_내역서-0223조경-제출용_내역서0331_내역서_화천가로화단21(0330)(복구)-6-1_메인경관도로 도로숲조성공사(상무님)" xfId="2012" xr:uid="{00000000-0005-0000-0000-0000DF070000}"/>
    <cellStyle name="0_내역서_내역서-0223조경-제출용_내역서0331_내역서_화천가로화단21(0330)(복구)-6-1_메인경관도로 도로숲조성공사(상무님) 2" xfId="2013" xr:uid="{00000000-0005-0000-0000-0000E0070000}"/>
    <cellStyle name="0_내역서_내역서-0223조경-제출용_내역서0331_내역서_화천가로화단21(0330)(복구)-6-1_메인경관도로 도로숲조성공사(상무님) 3" xfId="2014" xr:uid="{00000000-0005-0000-0000-0000E1070000}"/>
    <cellStyle name="0_내역서_내역서-0223조경-제출용_내역서0331_내역서_화천가로화단21(0330)(복구)-6-1_메인경관도로 도로숲조성공사(상무님) 4" xfId="2015" xr:uid="{00000000-0005-0000-0000-0000E2070000}"/>
    <cellStyle name="0_내역서_내역서-0223조경-제출용_내역서0331_내역서_화천가로화단21(0330)(복구)-6-1_메인경관도로 도로숲조성공사(상무님)_00.표지,설계설명서,조서" xfId="2016" xr:uid="{00000000-0005-0000-0000-0000E3070000}"/>
    <cellStyle name="0_내역서_내역서-0223조경-제출용_내역서0331_내역서_화천가로화단21(0330)(복구)-6-1_메인경관도로 도로숲조성공사(상무님)_00.표지,설계설명서,조서등등0000" xfId="2017" xr:uid="{00000000-0005-0000-0000-0000E4070000}"/>
    <cellStyle name="0_내역서_내역서-0223조경-제출용_내역서0331_내역서_화천가로화단21(0330)(복구)-6-1_메인경관도로 도로숲조성공사(상무님)_00.표지,설계설명서,조서등등0000_00.표지,설계설명서,조서등등" xfId="2018" xr:uid="{00000000-0005-0000-0000-0000E5070000}"/>
    <cellStyle name="0_내역서_내역서-0223조경-제출용_내역서0331_내역서_화천가로화단21(0330)(복구)-6-1_메인경관도로 도로숲조성공사(상무님)_Book1" xfId="2020" xr:uid="{00000000-0005-0000-0000-0000E6070000}"/>
    <cellStyle name="0_내역서_내역서-0223조경-제출용_내역서0331_내역서_화천가로화단21(0330)(복구)-6-1_메인경관도로 도로숲조성공사(상무님)_Book2" xfId="2021" xr:uid="{00000000-0005-0000-0000-0000E7070000}"/>
    <cellStyle name="0_내역서_내역서-0223조경-제출용_내역서0331_내역서_화천가로화단21(0330)(복구)-6-1_메인경관도로 도로숲조성공사(상무님)_표지,설계설명서,조서등등" xfId="2019" xr:uid="{00000000-0005-0000-0000-0000E8070000}"/>
    <cellStyle name="0_내역서_내역서-0223조경-제출용_내역서0331_내역서_화천가로화단21(0330)(복구)-6-1_메인경관도로 도로숲조성공사(착공계)" xfId="2022" xr:uid="{00000000-0005-0000-0000-0000E9070000}"/>
    <cellStyle name="0_내역서_내역서-0223조경-제출용_내역서0331_내역서_화천가로화단21(0330)(복구)-6-1_메인경관도로 도로숲조성공사(착공계) 2" xfId="2023" xr:uid="{00000000-0005-0000-0000-0000EA070000}"/>
    <cellStyle name="0_내역서_내역서-0223조경-제출용_내역서0331_내역서_화천가로화단21(0330)(복구)-6-1_메인경관도로 도로숲조성공사(착공계) 3" xfId="2024" xr:uid="{00000000-0005-0000-0000-0000EB070000}"/>
    <cellStyle name="0_내역서_내역서-0223조경-제출용_내역서0331_내역서_화천가로화단21(0330)(복구)-6-1_메인경관도로 도로숲조성공사(착공계) 4" xfId="2025" xr:uid="{00000000-0005-0000-0000-0000EC070000}"/>
    <cellStyle name="0_내역서_내역서-0223조경-제출용_내역서0331_내역서_화천가로화단21(0330)(복구)-6-1_메인경관도로 도로숲조성공사(착공계)_00.표지,설계설명서,조서" xfId="2026" xr:uid="{00000000-0005-0000-0000-0000ED070000}"/>
    <cellStyle name="0_내역서_내역서-0223조경-제출용_내역서0331_내역서_화천가로화단21(0330)(복구)-6-1_메인경관도로 도로숲조성공사(착공계)_00.표지,설계설명서,조서등등0000" xfId="2027" xr:uid="{00000000-0005-0000-0000-0000EE070000}"/>
    <cellStyle name="0_내역서_내역서-0223조경-제출용_내역서0331_내역서_화천가로화단21(0330)(복구)-6-1_메인경관도로 도로숲조성공사(착공계)_00.표지,설계설명서,조서등등0000_00.표지,설계설명서,조서등등" xfId="2028" xr:uid="{00000000-0005-0000-0000-0000EF070000}"/>
    <cellStyle name="0_내역서_내역서-0223조경-제출용_내역서0331_내역서_화천가로화단21(0330)(복구)-6-1_메인경관도로 도로숲조성공사(착공계)_Book1" xfId="2030" xr:uid="{00000000-0005-0000-0000-0000F0070000}"/>
    <cellStyle name="0_내역서_내역서-0223조경-제출용_내역서0331_내역서_화천가로화단21(0330)(복구)-6-1_메인경관도로 도로숲조성공사(착공계)_Book2" xfId="2031" xr:uid="{00000000-0005-0000-0000-0000F1070000}"/>
    <cellStyle name="0_내역서_내역서-0223조경-제출용_내역서0331_내역서_화천가로화단21(0330)(복구)-6-1_메인경관도로 도로숲조성공사(착공계)_표지,설계설명서,조서등등" xfId="2029" xr:uid="{00000000-0005-0000-0000-0000F2070000}"/>
    <cellStyle name="0_내역서_내역서-0223조경-제출용_내역서0331_내역서_화천가로화단21(0330)(복구)-6-1_메인경관도로 도로숲조성공사(착공계-제출)" xfId="2032" xr:uid="{00000000-0005-0000-0000-0000F3070000}"/>
    <cellStyle name="0_내역서_내역서-0223조경-제출용_내역서0331_내역서_화천가로화단21(0330)(복구)-6-1_메인경관도로 도로숲조성공사(착공계-제출) 2" xfId="2033" xr:uid="{00000000-0005-0000-0000-0000F4070000}"/>
    <cellStyle name="0_내역서_내역서-0223조경-제출용_내역서0331_내역서_화천가로화단21(0330)(복구)-6-1_메인경관도로 도로숲조성공사(착공계-제출) 3" xfId="2034" xr:uid="{00000000-0005-0000-0000-0000F5070000}"/>
    <cellStyle name="0_내역서_내역서-0223조경-제출용_내역서0331_내역서_화천가로화단21(0330)(복구)-6-1_메인경관도로 도로숲조성공사(착공계-제출) 4" xfId="2035" xr:uid="{00000000-0005-0000-0000-0000F6070000}"/>
    <cellStyle name="0_내역서_내역서-0223조경-제출용_내역서0331_내역서_화천가로화단21(0330)(복구)-6-1_메인경관도로 도로숲조성공사(착공계-제출)_00.표지,설계설명서,조서" xfId="2036" xr:uid="{00000000-0005-0000-0000-0000F7070000}"/>
    <cellStyle name="0_내역서_내역서-0223조경-제출용_내역서0331_내역서_화천가로화단21(0330)(복구)-6-1_메인경관도로 도로숲조성공사(착공계-제출)_00.표지,설계설명서,조서등등0000" xfId="2037" xr:uid="{00000000-0005-0000-0000-0000F8070000}"/>
    <cellStyle name="0_내역서_내역서-0223조경-제출용_내역서0331_내역서_화천가로화단21(0330)(복구)-6-1_메인경관도로 도로숲조성공사(착공계-제출)_00.표지,설계설명서,조서등등0000_00.표지,설계설명서,조서등등" xfId="2038" xr:uid="{00000000-0005-0000-0000-0000F9070000}"/>
    <cellStyle name="0_내역서_내역서-0223조경-제출용_내역서0331_내역서_화천가로화단21(0330)(복구)-6-1_메인경관도로 도로숲조성공사(착공계-제출)_Book1" xfId="2040" xr:uid="{00000000-0005-0000-0000-0000FA070000}"/>
    <cellStyle name="0_내역서_내역서-0223조경-제출용_내역서0331_내역서_화천가로화단21(0330)(복구)-6-1_메인경관도로 도로숲조성공사(착공계-제출)_Book2" xfId="2041" xr:uid="{00000000-0005-0000-0000-0000FB070000}"/>
    <cellStyle name="0_내역서_내역서-0223조경-제출용_내역서0331_내역서_화천가로화단21(0330)(복구)-6-1_메인경관도로 도로숲조성공사(착공계-제출)_표지,설계설명서,조서등등" xfId="2039" xr:uid="{00000000-0005-0000-0000-0000FC070000}"/>
    <cellStyle name="0_내역서_내역서-0223조경-제출용_내역서0331_내역서_화천가로화단21(0330)(복구)-6-1_메인경관도로 도로숲조성공사_00.표지,설계설명서,조서" xfId="2042" xr:uid="{00000000-0005-0000-0000-0000FD070000}"/>
    <cellStyle name="0_내역서_내역서-0223조경-제출용_내역서0331_내역서_화천가로화단21(0330)(복구)-6-1_메인경관도로 도로숲조성공사_00.표지,설계설명서,조서등등0000" xfId="2043" xr:uid="{00000000-0005-0000-0000-0000FE070000}"/>
    <cellStyle name="0_내역서_내역서-0223조경-제출용_내역서0331_내역서_화천가로화단21(0330)(복구)-6-1_메인경관도로 도로숲조성공사_00.표지,설계설명서,조서등등0000_00.표지,설계설명서,조서등등" xfId="2044" xr:uid="{00000000-0005-0000-0000-0000FF070000}"/>
    <cellStyle name="0_내역서_내역서-0223조경-제출용_내역서0331_내역서_화천가로화단21(0330)(복구)-6-1_메인경관도로 도로숲조성공사_Book1" xfId="2046" xr:uid="{00000000-0005-0000-0000-000000080000}"/>
    <cellStyle name="0_내역서_내역서-0223조경-제출용_내역서0331_내역서_화천가로화단21(0330)(복구)-6-1_메인경관도로 도로숲조성공사_Book2" xfId="2047" xr:uid="{00000000-0005-0000-0000-000001080000}"/>
    <cellStyle name="0_내역서_내역서-0223조경-제출용_내역서0331_내역서_화천가로화단21(0330)(복구)-6-1_메인경관도로 도로숲조성공사_표지,설계설명서,조서등등" xfId="2045" xr:uid="{00000000-0005-0000-0000-000002080000}"/>
    <cellStyle name="0_내역서_내역서-0223조경-제출용_내역서0331_내역서_화천가로화단21(0330)(복구)-6-1_표지,설계설명서,조서등등" xfId="2048" xr:uid="{00000000-0005-0000-0000-000003080000}"/>
    <cellStyle name="0_내역서_내역서-0223조경-제출용_내역서0331_내역서0903" xfId="2053" xr:uid="{00000000-0005-0000-0000-000004080000}"/>
    <cellStyle name="0_내역서_내역서-0223조경-제출용_내역서0331_내역서0903 2" xfId="2054" xr:uid="{00000000-0005-0000-0000-000005080000}"/>
    <cellStyle name="0_내역서_내역서-0223조경-제출용_내역서0331_내역서0903 3" xfId="2055" xr:uid="{00000000-0005-0000-0000-000006080000}"/>
    <cellStyle name="0_내역서_내역서-0223조경-제출용_내역서0331_내역서0903 4" xfId="2056" xr:uid="{00000000-0005-0000-0000-000007080000}"/>
    <cellStyle name="0_내역서_내역서-0223조경-제출용_내역서0331_내역서0903_00.표지,설계설명서,조서" xfId="2057" xr:uid="{00000000-0005-0000-0000-000008080000}"/>
    <cellStyle name="0_내역서_내역서-0223조경-제출용_내역서0331_내역서0903_00.표지,설계설명서,조서등등0000" xfId="2058" xr:uid="{00000000-0005-0000-0000-000009080000}"/>
    <cellStyle name="0_내역서_내역서-0223조경-제출용_내역서0331_내역서0903_00.표지,설계설명서,조서등등0000_00.표지,설계설명서,조서등등" xfId="2059" xr:uid="{00000000-0005-0000-0000-00000A080000}"/>
    <cellStyle name="0_내역서_내역서-0223조경-제출용_내역서0331_내역서0903_Book1" xfId="2111" xr:uid="{00000000-0005-0000-0000-00000B080000}"/>
    <cellStyle name="0_내역서_내역서-0223조경-제출용_내역서0331_내역서0903_Book2" xfId="2112" xr:uid="{00000000-0005-0000-0000-00000C080000}"/>
    <cellStyle name="0_내역서_내역서-0223조경-제출용_내역서0331_내역서0903_표지,설계설명서,조서등등" xfId="2060" xr:uid="{00000000-0005-0000-0000-00000D080000}"/>
    <cellStyle name="0_내역서_내역서-0223조경-제출용_내역서0331_내역서0903_화천가로화단21(0330)(복구)-6-1" xfId="2061" xr:uid="{00000000-0005-0000-0000-00000E080000}"/>
    <cellStyle name="0_내역서_내역서-0223조경-제출용_내역서0331_내역서0903_화천가로화단21(0330)(복구)-6-1 2" xfId="2062" xr:uid="{00000000-0005-0000-0000-00000F080000}"/>
    <cellStyle name="0_내역서_내역서-0223조경-제출용_내역서0331_내역서0903_화천가로화단21(0330)(복구)-6-1 3" xfId="2063" xr:uid="{00000000-0005-0000-0000-000010080000}"/>
    <cellStyle name="0_내역서_내역서-0223조경-제출용_내역서0331_내역서0903_화천가로화단21(0330)(복구)-6-1 4" xfId="2064" xr:uid="{00000000-0005-0000-0000-000011080000}"/>
    <cellStyle name="0_내역서_내역서-0223조경-제출용_내역서0331_내역서0903_화천가로화단21(0330)(복구)-6-1_00.표지,설계설명서,조서" xfId="2065" xr:uid="{00000000-0005-0000-0000-000012080000}"/>
    <cellStyle name="0_내역서_내역서-0223조경-제출용_내역서0331_내역서0903_화천가로화단21(0330)(복구)-6-1_00.표지,설계설명서,조서등등0000" xfId="2066" xr:uid="{00000000-0005-0000-0000-000013080000}"/>
    <cellStyle name="0_내역서_내역서-0223조경-제출용_내역서0331_내역서0903_화천가로화단21(0330)(복구)-6-1_00.표지,설계설명서,조서등등0000_00.표지,설계설명서,조서등등" xfId="2067" xr:uid="{00000000-0005-0000-0000-000014080000}"/>
    <cellStyle name="0_내역서_내역서-0223조경-제출용_내역서0331_내역서0903_화천가로화단21(0330)(복구)-6-1_Book1" xfId="2109" xr:uid="{00000000-0005-0000-0000-000015080000}"/>
    <cellStyle name="0_내역서_내역서-0223조경-제출용_내역서0331_내역서0903_화천가로화단21(0330)(복구)-6-1_Book2" xfId="2110" xr:uid="{00000000-0005-0000-0000-000016080000}"/>
    <cellStyle name="0_내역서_내역서-0223조경-제출용_내역서0331_내역서0903_화천가로화단21(0330)(복구)-6-1_메인경관도로 도로숲조성공사" xfId="2068" xr:uid="{00000000-0005-0000-0000-000017080000}"/>
    <cellStyle name="0_내역서_내역서-0223조경-제출용_내역서0331_내역서0903_화천가로화단21(0330)(복구)-6-1_메인경관도로 도로숲조성공사 2" xfId="2069" xr:uid="{00000000-0005-0000-0000-000018080000}"/>
    <cellStyle name="0_내역서_내역서-0223조경-제출용_내역서0331_내역서0903_화천가로화단21(0330)(복구)-6-1_메인경관도로 도로숲조성공사 3" xfId="2070" xr:uid="{00000000-0005-0000-0000-000019080000}"/>
    <cellStyle name="0_내역서_내역서-0223조경-제출용_내역서0331_내역서0903_화천가로화단21(0330)(복구)-6-1_메인경관도로 도로숲조성공사 4" xfId="2071" xr:uid="{00000000-0005-0000-0000-00001A080000}"/>
    <cellStyle name="0_내역서_내역서-0223조경-제출용_내역서0331_내역서0903_화천가로화단21(0330)(복구)-6-1_메인경관도로 도로숲조성공사(상무님)" xfId="2072" xr:uid="{00000000-0005-0000-0000-00001B080000}"/>
    <cellStyle name="0_내역서_내역서-0223조경-제출용_내역서0331_내역서0903_화천가로화단21(0330)(복구)-6-1_메인경관도로 도로숲조성공사(상무님) 2" xfId="2073" xr:uid="{00000000-0005-0000-0000-00001C080000}"/>
    <cellStyle name="0_내역서_내역서-0223조경-제출용_내역서0331_내역서0903_화천가로화단21(0330)(복구)-6-1_메인경관도로 도로숲조성공사(상무님) 3" xfId="2074" xr:uid="{00000000-0005-0000-0000-00001D080000}"/>
    <cellStyle name="0_내역서_내역서-0223조경-제출용_내역서0331_내역서0903_화천가로화단21(0330)(복구)-6-1_메인경관도로 도로숲조성공사(상무님) 4" xfId="2075" xr:uid="{00000000-0005-0000-0000-00001E080000}"/>
    <cellStyle name="0_내역서_내역서-0223조경-제출용_내역서0331_내역서0903_화천가로화단21(0330)(복구)-6-1_메인경관도로 도로숲조성공사(상무님)_00.표지,설계설명서,조서" xfId="2076" xr:uid="{00000000-0005-0000-0000-00001F080000}"/>
    <cellStyle name="0_내역서_내역서-0223조경-제출용_내역서0331_내역서0903_화천가로화단21(0330)(복구)-6-1_메인경관도로 도로숲조성공사(상무님)_00.표지,설계설명서,조서등등0000" xfId="2077" xr:uid="{00000000-0005-0000-0000-000020080000}"/>
    <cellStyle name="0_내역서_내역서-0223조경-제출용_내역서0331_내역서0903_화천가로화단21(0330)(복구)-6-1_메인경관도로 도로숲조성공사(상무님)_00.표지,설계설명서,조서등등0000_00.표지,설계설명서,조서등등" xfId="2078" xr:uid="{00000000-0005-0000-0000-000021080000}"/>
    <cellStyle name="0_내역서_내역서-0223조경-제출용_내역서0331_내역서0903_화천가로화단21(0330)(복구)-6-1_메인경관도로 도로숲조성공사(상무님)_Book1" xfId="2080" xr:uid="{00000000-0005-0000-0000-000022080000}"/>
    <cellStyle name="0_내역서_내역서-0223조경-제출용_내역서0331_내역서0903_화천가로화단21(0330)(복구)-6-1_메인경관도로 도로숲조성공사(상무님)_Book2" xfId="2081" xr:uid="{00000000-0005-0000-0000-000023080000}"/>
    <cellStyle name="0_내역서_내역서-0223조경-제출용_내역서0331_내역서0903_화천가로화단21(0330)(복구)-6-1_메인경관도로 도로숲조성공사(상무님)_표지,설계설명서,조서등등" xfId="2079" xr:uid="{00000000-0005-0000-0000-000024080000}"/>
    <cellStyle name="0_내역서_내역서-0223조경-제출용_내역서0331_내역서0903_화천가로화단21(0330)(복구)-6-1_메인경관도로 도로숲조성공사(착공계)" xfId="2082" xr:uid="{00000000-0005-0000-0000-000025080000}"/>
    <cellStyle name="0_내역서_내역서-0223조경-제출용_내역서0331_내역서0903_화천가로화단21(0330)(복구)-6-1_메인경관도로 도로숲조성공사(착공계) 2" xfId="2083" xr:uid="{00000000-0005-0000-0000-000026080000}"/>
    <cellStyle name="0_내역서_내역서-0223조경-제출용_내역서0331_내역서0903_화천가로화단21(0330)(복구)-6-1_메인경관도로 도로숲조성공사(착공계) 3" xfId="2084" xr:uid="{00000000-0005-0000-0000-000027080000}"/>
    <cellStyle name="0_내역서_내역서-0223조경-제출용_내역서0331_내역서0903_화천가로화단21(0330)(복구)-6-1_메인경관도로 도로숲조성공사(착공계) 4" xfId="2085" xr:uid="{00000000-0005-0000-0000-000028080000}"/>
    <cellStyle name="0_내역서_내역서-0223조경-제출용_내역서0331_내역서0903_화천가로화단21(0330)(복구)-6-1_메인경관도로 도로숲조성공사(착공계)_00.표지,설계설명서,조서" xfId="2086" xr:uid="{00000000-0005-0000-0000-000029080000}"/>
    <cellStyle name="0_내역서_내역서-0223조경-제출용_내역서0331_내역서0903_화천가로화단21(0330)(복구)-6-1_메인경관도로 도로숲조성공사(착공계)_00.표지,설계설명서,조서등등0000" xfId="2087" xr:uid="{00000000-0005-0000-0000-00002A080000}"/>
    <cellStyle name="0_내역서_내역서-0223조경-제출용_내역서0331_내역서0903_화천가로화단21(0330)(복구)-6-1_메인경관도로 도로숲조성공사(착공계)_00.표지,설계설명서,조서등등0000_00.표지,설계설명서,조서등등" xfId="2088" xr:uid="{00000000-0005-0000-0000-00002B080000}"/>
    <cellStyle name="0_내역서_내역서-0223조경-제출용_내역서0331_내역서0903_화천가로화단21(0330)(복구)-6-1_메인경관도로 도로숲조성공사(착공계)_Book1" xfId="2090" xr:uid="{00000000-0005-0000-0000-00002C080000}"/>
    <cellStyle name="0_내역서_내역서-0223조경-제출용_내역서0331_내역서0903_화천가로화단21(0330)(복구)-6-1_메인경관도로 도로숲조성공사(착공계)_Book2" xfId="2091" xr:uid="{00000000-0005-0000-0000-00002D080000}"/>
    <cellStyle name="0_내역서_내역서-0223조경-제출용_내역서0331_내역서0903_화천가로화단21(0330)(복구)-6-1_메인경관도로 도로숲조성공사(착공계)_표지,설계설명서,조서등등" xfId="2089" xr:uid="{00000000-0005-0000-0000-00002E080000}"/>
    <cellStyle name="0_내역서_내역서-0223조경-제출용_내역서0331_내역서0903_화천가로화단21(0330)(복구)-6-1_메인경관도로 도로숲조성공사(착공계-제출)" xfId="2092" xr:uid="{00000000-0005-0000-0000-00002F080000}"/>
    <cellStyle name="0_내역서_내역서-0223조경-제출용_내역서0331_내역서0903_화천가로화단21(0330)(복구)-6-1_메인경관도로 도로숲조성공사(착공계-제출) 2" xfId="2093" xr:uid="{00000000-0005-0000-0000-000030080000}"/>
    <cellStyle name="0_내역서_내역서-0223조경-제출용_내역서0331_내역서0903_화천가로화단21(0330)(복구)-6-1_메인경관도로 도로숲조성공사(착공계-제출) 3" xfId="2094" xr:uid="{00000000-0005-0000-0000-000031080000}"/>
    <cellStyle name="0_내역서_내역서-0223조경-제출용_내역서0331_내역서0903_화천가로화단21(0330)(복구)-6-1_메인경관도로 도로숲조성공사(착공계-제출) 4" xfId="2095" xr:uid="{00000000-0005-0000-0000-000032080000}"/>
    <cellStyle name="0_내역서_내역서-0223조경-제출용_내역서0331_내역서0903_화천가로화단21(0330)(복구)-6-1_메인경관도로 도로숲조성공사(착공계-제출)_00.표지,설계설명서,조서" xfId="2096" xr:uid="{00000000-0005-0000-0000-000033080000}"/>
    <cellStyle name="0_내역서_내역서-0223조경-제출용_내역서0331_내역서0903_화천가로화단21(0330)(복구)-6-1_메인경관도로 도로숲조성공사(착공계-제출)_00.표지,설계설명서,조서등등0000" xfId="2097" xr:uid="{00000000-0005-0000-0000-000034080000}"/>
    <cellStyle name="0_내역서_내역서-0223조경-제출용_내역서0331_내역서0903_화천가로화단21(0330)(복구)-6-1_메인경관도로 도로숲조성공사(착공계-제출)_00.표지,설계설명서,조서등등0000_00.표지,설계설명서,조서등등" xfId="2098" xr:uid="{00000000-0005-0000-0000-000035080000}"/>
    <cellStyle name="0_내역서_내역서-0223조경-제출용_내역서0331_내역서0903_화천가로화단21(0330)(복구)-6-1_메인경관도로 도로숲조성공사(착공계-제출)_Book1" xfId="2100" xr:uid="{00000000-0005-0000-0000-000036080000}"/>
    <cellStyle name="0_내역서_내역서-0223조경-제출용_내역서0331_내역서0903_화천가로화단21(0330)(복구)-6-1_메인경관도로 도로숲조성공사(착공계-제출)_Book2" xfId="2101" xr:uid="{00000000-0005-0000-0000-000037080000}"/>
    <cellStyle name="0_내역서_내역서-0223조경-제출용_내역서0331_내역서0903_화천가로화단21(0330)(복구)-6-1_메인경관도로 도로숲조성공사(착공계-제출)_표지,설계설명서,조서등등" xfId="2099" xr:uid="{00000000-0005-0000-0000-000038080000}"/>
    <cellStyle name="0_내역서_내역서-0223조경-제출용_내역서0331_내역서0903_화천가로화단21(0330)(복구)-6-1_메인경관도로 도로숲조성공사_00.표지,설계설명서,조서" xfId="2102" xr:uid="{00000000-0005-0000-0000-000039080000}"/>
    <cellStyle name="0_내역서_내역서-0223조경-제출용_내역서0331_내역서0903_화천가로화단21(0330)(복구)-6-1_메인경관도로 도로숲조성공사_00.표지,설계설명서,조서등등0000" xfId="2103" xr:uid="{00000000-0005-0000-0000-00003A080000}"/>
    <cellStyle name="0_내역서_내역서-0223조경-제출용_내역서0331_내역서0903_화천가로화단21(0330)(복구)-6-1_메인경관도로 도로숲조성공사_00.표지,설계설명서,조서등등0000_00.표지,설계설명서,조서등등" xfId="2104" xr:uid="{00000000-0005-0000-0000-00003B080000}"/>
    <cellStyle name="0_내역서_내역서-0223조경-제출용_내역서0331_내역서0903_화천가로화단21(0330)(복구)-6-1_메인경관도로 도로숲조성공사_Book1" xfId="2106" xr:uid="{00000000-0005-0000-0000-00003C080000}"/>
    <cellStyle name="0_내역서_내역서-0223조경-제출용_내역서0331_내역서0903_화천가로화단21(0330)(복구)-6-1_메인경관도로 도로숲조성공사_Book2" xfId="2107" xr:uid="{00000000-0005-0000-0000-00003D080000}"/>
    <cellStyle name="0_내역서_내역서-0223조경-제출용_내역서0331_내역서0903_화천가로화단21(0330)(복구)-6-1_메인경관도로 도로숲조성공사_표지,설계설명서,조서등등" xfId="2105" xr:uid="{00000000-0005-0000-0000-00003E080000}"/>
    <cellStyle name="0_내역서_내역서-0223조경-제출용_내역서0331_내역서0903_화천가로화단21(0330)(복구)-6-1_표지,설계설명서,조서등등" xfId="2108" xr:uid="{00000000-0005-0000-0000-00003F080000}"/>
    <cellStyle name="0_내역서_내역서-0223조경-제출용_내역서0331_표지,설계설명서,조서등등" xfId="2113" xr:uid="{00000000-0005-0000-0000-000040080000}"/>
    <cellStyle name="0_내역서_내역서-0223조경-제출용_내역서0331_화천가로화단21(0330)(복구)-6-1" xfId="2114" xr:uid="{00000000-0005-0000-0000-000041080000}"/>
    <cellStyle name="0_내역서_내역서-0223조경-제출용_내역서0331_화천가로화단21(0330)(복구)-6-1 2" xfId="2115" xr:uid="{00000000-0005-0000-0000-000042080000}"/>
    <cellStyle name="0_내역서_내역서-0223조경-제출용_내역서0331_화천가로화단21(0330)(복구)-6-1 3" xfId="2116" xr:uid="{00000000-0005-0000-0000-000043080000}"/>
    <cellStyle name="0_내역서_내역서-0223조경-제출용_내역서0331_화천가로화단21(0330)(복구)-6-1 4" xfId="2117" xr:uid="{00000000-0005-0000-0000-000044080000}"/>
    <cellStyle name="0_내역서_내역서-0223조경-제출용_내역서0331_화천가로화단21(0330)(복구)-6-1_00.표지,설계설명서,조서" xfId="2118" xr:uid="{00000000-0005-0000-0000-000045080000}"/>
    <cellStyle name="0_내역서_내역서-0223조경-제출용_내역서0331_화천가로화단21(0330)(복구)-6-1_00.표지,설계설명서,조서등등0000" xfId="2119" xr:uid="{00000000-0005-0000-0000-000046080000}"/>
    <cellStyle name="0_내역서_내역서-0223조경-제출용_내역서0331_화천가로화단21(0330)(복구)-6-1_00.표지,설계설명서,조서등등0000_00.표지,설계설명서,조서등등" xfId="2120" xr:uid="{00000000-0005-0000-0000-000047080000}"/>
    <cellStyle name="0_내역서_내역서-0223조경-제출용_내역서0331_화천가로화단21(0330)(복구)-6-1_Book1" xfId="2162" xr:uid="{00000000-0005-0000-0000-000048080000}"/>
    <cellStyle name="0_내역서_내역서-0223조경-제출용_내역서0331_화천가로화단21(0330)(복구)-6-1_Book2" xfId="2163" xr:uid="{00000000-0005-0000-0000-000049080000}"/>
    <cellStyle name="0_내역서_내역서-0223조경-제출용_내역서0331_화천가로화단21(0330)(복구)-6-1_메인경관도로 도로숲조성공사" xfId="2121" xr:uid="{00000000-0005-0000-0000-00004A080000}"/>
    <cellStyle name="0_내역서_내역서-0223조경-제출용_내역서0331_화천가로화단21(0330)(복구)-6-1_메인경관도로 도로숲조성공사 2" xfId="2122" xr:uid="{00000000-0005-0000-0000-00004B080000}"/>
    <cellStyle name="0_내역서_내역서-0223조경-제출용_내역서0331_화천가로화단21(0330)(복구)-6-1_메인경관도로 도로숲조성공사 3" xfId="2123" xr:uid="{00000000-0005-0000-0000-00004C080000}"/>
    <cellStyle name="0_내역서_내역서-0223조경-제출용_내역서0331_화천가로화단21(0330)(복구)-6-1_메인경관도로 도로숲조성공사 4" xfId="2124" xr:uid="{00000000-0005-0000-0000-00004D080000}"/>
    <cellStyle name="0_내역서_내역서-0223조경-제출용_내역서0331_화천가로화단21(0330)(복구)-6-1_메인경관도로 도로숲조성공사(상무님)" xfId="2125" xr:uid="{00000000-0005-0000-0000-00004E080000}"/>
    <cellStyle name="0_내역서_내역서-0223조경-제출용_내역서0331_화천가로화단21(0330)(복구)-6-1_메인경관도로 도로숲조성공사(상무님) 2" xfId="2126" xr:uid="{00000000-0005-0000-0000-00004F080000}"/>
    <cellStyle name="0_내역서_내역서-0223조경-제출용_내역서0331_화천가로화단21(0330)(복구)-6-1_메인경관도로 도로숲조성공사(상무님) 3" xfId="2127" xr:uid="{00000000-0005-0000-0000-000050080000}"/>
    <cellStyle name="0_내역서_내역서-0223조경-제출용_내역서0331_화천가로화단21(0330)(복구)-6-1_메인경관도로 도로숲조성공사(상무님) 4" xfId="2128" xr:uid="{00000000-0005-0000-0000-000051080000}"/>
    <cellStyle name="0_내역서_내역서-0223조경-제출용_내역서0331_화천가로화단21(0330)(복구)-6-1_메인경관도로 도로숲조성공사(상무님)_00.표지,설계설명서,조서" xfId="2129" xr:uid="{00000000-0005-0000-0000-000052080000}"/>
    <cellStyle name="0_내역서_내역서-0223조경-제출용_내역서0331_화천가로화단21(0330)(복구)-6-1_메인경관도로 도로숲조성공사(상무님)_00.표지,설계설명서,조서등등0000" xfId="2130" xr:uid="{00000000-0005-0000-0000-000053080000}"/>
    <cellStyle name="0_내역서_내역서-0223조경-제출용_내역서0331_화천가로화단21(0330)(복구)-6-1_메인경관도로 도로숲조성공사(상무님)_00.표지,설계설명서,조서등등0000_00.표지,설계설명서,조서등등" xfId="2131" xr:uid="{00000000-0005-0000-0000-000054080000}"/>
    <cellStyle name="0_내역서_내역서-0223조경-제출용_내역서0331_화천가로화단21(0330)(복구)-6-1_메인경관도로 도로숲조성공사(상무님)_Book1" xfId="2133" xr:uid="{00000000-0005-0000-0000-000055080000}"/>
    <cellStyle name="0_내역서_내역서-0223조경-제출용_내역서0331_화천가로화단21(0330)(복구)-6-1_메인경관도로 도로숲조성공사(상무님)_Book2" xfId="2134" xr:uid="{00000000-0005-0000-0000-000056080000}"/>
    <cellStyle name="0_내역서_내역서-0223조경-제출용_내역서0331_화천가로화단21(0330)(복구)-6-1_메인경관도로 도로숲조성공사(상무님)_표지,설계설명서,조서등등" xfId="2132" xr:uid="{00000000-0005-0000-0000-000057080000}"/>
    <cellStyle name="0_내역서_내역서-0223조경-제출용_내역서0331_화천가로화단21(0330)(복구)-6-1_메인경관도로 도로숲조성공사(착공계)" xfId="2135" xr:uid="{00000000-0005-0000-0000-000058080000}"/>
    <cellStyle name="0_내역서_내역서-0223조경-제출용_내역서0331_화천가로화단21(0330)(복구)-6-1_메인경관도로 도로숲조성공사(착공계) 2" xfId="2136" xr:uid="{00000000-0005-0000-0000-000059080000}"/>
    <cellStyle name="0_내역서_내역서-0223조경-제출용_내역서0331_화천가로화단21(0330)(복구)-6-1_메인경관도로 도로숲조성공사(착공계) 3" xfId="2137" xr:uid="{00000000-0005-0000-0000-00005A080000}"/>
    <cellStyle name="0_내역서_내역서-0223조경-제출용_내역서0331_화천가로화단21(0330)(복구)-6-1_메인경관도로 도로숲조성공사(착공계) 4" xfId="2138" xr:uid="{00000000-0005-0000-0000-00005B080000}"/>
    <cellStyle name="0_내역서_내역서-0223조경-제출용_내역서0331_화천가로화단21(0330)(복구)-6-1_메인경관도로 도로숲조성공사(착공계)_00.표지,설계설명서,조서" xfId="2139" xr:uid="{00000000-0005-0000-0000-00005C080000}"/>
    <cellStyle name="0_내역서_내역서-0223조경-제출용_내역서0331_화천가로화단21(0330)(복구)-6-1_메인경관도로 도로숲조성공사(착공계)_00.표지,설계설명서,조서등등0000" xfId="2140" xr:uid="{00000000-0005-0000-0000-00005D080000}"/>
    <cellStyle name="0_내역서_내역서-0223조경-제출용_내역서0331_화천가로화단21(0330)(복구)-6-1_메인경관도로 도로숲조성공사(착공계)_00.표지,설계설명서,조서등등0000_00.표지,설계설명서,조서등등" xfId="2141" xr:uid="{00000000-0005-0000-0000-00005E080000}"/>
    <cellStyle name="0_내역서_내역서-0223조경-제출용_내역서0331_화천가로화단21(0330)(복구)-6-1_메인경관도로 도로숲조성공사(착공계)_Book1" xfId="2143" xr:uid="{00000000-0005-0000-0000-00005F080000}"/>
    <cellStyle name="0_내역서_내역서-0223조경-제출용_내역서0331_화천가로화단21(0330)(복구)-6-1_메인경관도로 도로숲조성공사(착공계)_Book2" xfId="2144" xr:uid="{00000000-0005-0000-0000-000060080000}"/>
    <cellStyle name="0_내역서_내역서-0223조경-제출용_내역서0331_화천가로화단21(0330)(복구)-6-1_메인경관도로 도로숲조성공사(착공계)_표지,설계설명서,조서등등" xfId="2142" xr:uid="{00000000-0005-0000-0000-000061080000}"/>
    <cellStyle name="0_내역서_내역서-0223조경-제출용_내역서0331_화천가로화단21(0330)(복구)-6-1_메인경관도로 도로숲조성공사(착공계-제출)" xfId="2145" xr:uid="{00000000-0005-0000-0000-000062080000}"/>
    <cellStyle name="0_내역서_내역서-0223조경-제출용_내역서0331_화천가로화단21(0330)(복구)-6-1_메인경관도로 도로숲조성공사(착공계-제출) 2" xfId="2146" xr:uid="{00000000-0005-0000-0000-000063080000}"/>
    <cellStyle name="0_내역서_내역서-0223조경-제출용_내역서0331_화천가로화단21(0330)(복구)-6-1_메인경관도로 도로숲조성공사(착공계-제출) 3" xfId="2147" xr:uid="{00000000-0005-0000-0000-000064080000}"/>
    <cellStyle name="0_내역서_내역서-0223조경-제출용_내역서0331_화천가로화단21(0330)(복구)-6-1_메인경관도로 도로숲조성공사(착공계-제출) 4" xfId="2148" xr:uid="{00000000-0005-0000-0000-000065080000}"/>
    <cellStyle name="0_내역서_내역서-0223조경-제출용_내역서0331_화천가로화단21(0330)(복구)-6-1_메인경관도로 도로숲조성공사(착공계-제출)_00.표지,설계설명서,조서" xfId="2149" xr:uid="{00000000-0005-0000-0000-000066080000}"/>
    <cellStyle name="0_내역서_내역서-0223조경-제출용_내역서0331_화천가로화단21(0330)(복구)-6-1_메인경관도로 도로숲조성공사(착공계-제출)_00.표지,설계설명서,조서등등0000" xfId="2150" xr:uid="{00000000-0005-0000-0000-000067080000}"/>
    <cellStyle name="0_내역서_내역서-0223조경-제출용_내역서0331_화천가로화단21(0330)(복구)-6-1_메인경관도로 도로숲조성공사(착공계-제출)_00.표지,설계설명서,조서등등0000_00.표지,설계설명서,조서등등" xfId="2151" xr:uid="{00000000-0005-0000-0000-000068080000}"/>
    <cellStyle name="0_내역서_내역서-0223조경-제출용_내역서0331_화천가로화단21(0330)(복구)-6-1_메인경관도로 도로숲조성공사(착공계-제출)_Book1" xfId="2153" xr:uid="{00000000-0005-0000-0000-000069080000}"/>
    <cellStyle name="0_내역서_내역서-0223조경-제출용_내역서0331_화천가로화단21(0330)(복구)-6-1_메인경관도로 도로숲조성공사(착공계-제출)_Book2" xfId="2154" xr:uid="{00000000-0005-0000-0000-00006A080000}"/>
    <cellStyle name="0_내역서_내역서-0223조경-제출용_내역서0331_화천가로화단21(0330)(복구)-6-1_메인경관도로 도로숲조성공사(착공계-제출)_표지,설계설명서,조서등등" xfId="2152" xr:uid="{00000000-0005-0000-0000-00006B080000}"/>
    <cellStyle name="0_내역서_내역서-0223조경-제출용_내역서0331_화천가로화단21(0330)(복구)-6-1_메인경관도로 도로숲조성공사_00.표지,설계설명서,조서" xfId="2155" xr:uid="{00000000-0005-0000-0000-00006C080000}"/>
    <cellStyle name="0_내역서_내역서-0223조경-제출용_내역서0331_화천가로화단21(0330)(복구)-6-1_메인경관도로 도로숲조성공사_00.표지,설계설명서,조서등등0000" xfId="2156" xr:uid="{00000000-0005-0000-0000-00006D080000}"/>
    <cellStyle name="0_내역서_내역서-0223조경-제출용_내역서0331_화천가로화단21(0330)(복구)-6-1_메인경관도로 도로숲조성공사_00.표지,설계설명서,조서등등0000_00.표지,설계설명서,조서등등" xfId="2157" xr:uid="{00000000-0005-0000-0000-00006E080000}"/>
    <cellStyle name="0_내역서_내역서-0223조경-제출용_내역서0331_화천가로화단21(0330)(복구)-6-1_메인경관도로 도로숲조성공사_Book1" xfId="2159" xr:uid="{00000000-0005-0000-0000-00006F080000}"/>
    <cellStyle name="0_내역서_내역서-0223조경-제출용_내역서0331_화천가로화단21(0330)(복구)-6-1_메인경관도로 도로숲조성공사_Book2" xfId="2160" xr:uid="{00000000-0005-0000-0000-000070080000}"/>
    <cellStyle name="0_내역서_내역서-0223조경-제출용_내역서0331_화천가로화단21(0330)(복구)-6-1_메인경관도로 도로숲조성공사_표지,설계설명서,조서등등" xfId="2158" xr:uid="{00000000-0005-0000-0000-000071080000}"/>
    <cellStyle name="0_내역서_내역서-0223조경-제출용_내역서0331_화천가로화단21(0330)(복구)-6-1_표지,설계설명서,조서등등" xfId="2161" xr:uid="{00000000-0005-0000-0000-000072080000}"/>
    <cellStyle name="0_내역서_내역서-0223조경-제출용_내역서0331-제출" xfId="2166" xr:uid="{00000000-0005-0000-0000-000073080000}"/>
    <cellStyle name="0_내역서_내역서-0223조경-제출용_내역서0331-제출 2" xfId="2167" xr:uid="{00000000-0005-0000-0000-000074080000}"/>
    <cellStyle name="0_내역서_내역서-0223조경-제출용_내역서0331-제출 3" xfId="2168" xr:uid="{00000000-0005-0000-0000-000075080000}"/>
    <cellStyle name="0_내역서_내역서-0223조경-제출용_내역서0331-제출 4" xfId="2169" xr:uid="{00000000-0005-0000-0000-000076080000}"/>
    <cellStyle name="0_내역서_내역서-0223조경-제출용_내역서0331-제출_00.표지,설계설명서,조서" xfId="2170" xr:uid="{00000000-0005-0000-0000-000077080000}"/>
    <cellStyle name="0_내역서_내역서-0223조경-제출용_내역서0331-제출_00.표지,설계설명서,조서등등0000" xfId="2171" xr:uid="{00000000-0005-0000-0000-000078080000}"/>
    <cellStyle name="0_내역서_내역서-0223조경-제출용_내역서0331-제출_00.표지,설계설명서,조서등등0000_00.표지,설계설명서,조서등등" xfId="2172" xr:uid="{00000000-0005-0000-0000-000079080000}"/>
    <cellStyle name="0_내역서_내역서-0223조경-제출용_내역서0331-제출_Book1" xfId="2344" xr:uid="{00000000-0005-0000-0000-00007A080000}"/>
    <cellStyle name="0_내역서_내역서-0223조경-제출용_내역서0331-제출_Book2" xfId="2345" xr:uid="{00000000-0005-0000-0000-00007B080000}"/>
    <cellStyle name="0_내역서_내역서-0223조경-제출용_내역서0331-제출_내역서" xfId="2173" xr:uid="{00000000-0005-0000-0000-00007C080000}"/>
    <cellStyle name="0_내역서_내역서-0223조경-제출용_내역서0331-제출_내역서 2" xfId="2174" xr:uid="{00000000-0005-0000-0000-00007D080000}"/>
    <cellStyle name="0_내역서_내역서-0223조경-제출용_내역서0331-제출_내역서 3" xfId="2175" xr:uid="{00000000-0005-0000-0000-00007E080000}"/>
    <cellStyle name="0_내역서_내역서-0223조경-제출용_내역서0331-제출_내역서 4" xfId="2176" xr:uid="{00000000-0005-0000-0000-00007F080000}"/>
    <cellStyle name="0_내역서_내역서-0223조경-제출용_내역서0331-제출_내역서_00.표지,설계설명서,조서" xfId="2177" xr:uid="{00000000-0005-0000-0000-000080080000}"/>
    <cellStyle name="0_내역서_내역서-0223조경-제출용_내역서0331-제출_내역서_00.표지,설계설명서,조서등등0000" xfId="2178" xr:uid="{00000000-0005-0000-0000-000081080000}"/>
    <cellStyle name="0_내역서_내역서-0223조경-제출용_내역서0331-제출_내역서_00.표지,설계설명서,조서등등0000_00.표지,설계설명서,조서등등" xfId="2179" xr:uid="{00000000-0005-0000-0000-000082080000}"/>
    <cellStyle name="0_내역서_내역서-0223조경-제출용_내역서0331-제출_내역서_Book1" xfId="2231" xr:uid="{00000000-0005-0000-0000-000083080000}"/>
    <cellStyle name="0_내역서_내역서-0223조경-제출용_내역서0331-제출_내역서_Book2" xfId="2232" xr:uid="{00000000-0005-0000-0000-000084080000}"/>
    <cellStyle name="0_내역서_내역서-0223조경-제출용_내역서0331-제출_내역서_표지,설계설명서,조서등등" xfId="2180" xr:uid="{00000000-0005-0000-0000-000085080000}"/>
    <cellStyle name="0_내역서_내역서-0223조경-제출용_내역서0331-제출_내역서_화천가로화단21(0330)(복구)-6-1" xfId="2181" xr:uid="{00000000-0005-0000-0000-000086080000}"/>
    <cellStyle name="0_내역서_내역서-0223조경-제출용_내역서0331-제출_내역서_화천가로화단21(0330)(복구)-6-1 2" xfId="2182" xr:uid="{00000000-0005-0000-0000-000087080000}"/>
    <cellStyle name="0_내역서_내역서-0223조경-제출용_내역서0331-제출_내역서_화천가로화단21(0330)(복구)-6-1 3" xfId="2183" xr:uid="{00000000-0005-0000-0000-000088080000}"/>
    <cellStyle name="0_내역서_내역서-0223조경-제출용_내역서0331-제출_내역서_화천가로화단21(0330)(복구)-6-1 4" xfId="2184" xr:uid="{00000000-0005-0000-0000-000089080000}"/>
    <cellStyle name="0_내역서_내역서-0223조경-제출용_내역서0331-제출_내역서_화천가로화단21(0330)(복구)-6-1_00.표지,설계설명서,조서" xfId="2185" xr:uid="{00000000-0005-0000-0000-00008A080000}"/>
    <cellStyle name="0_내역서_내역서-0223조경-제출용_내역서0331-제출_내역서_화천가로화단21(0330)(복구)-6-1_00.표지,설계설명서,조서등등0000" xfId="2186" xr:uid="{00000000-0005-0000-0000-00008B080000}"/>
    <cellStyle name="0_내역서_내역서-0223조경-제출용_내역서0331-제출_내역서_화천가로화단21(0330)(복구)-6-1_00.표지,설계설명서,조서등등0000_00.표지,설계설명서,조서등등" xfId="2187" xr:uid="{00000000-0005-0000-0000-00008C080000}"/>
    <cellStyle name="0_내역서_내역서-0223조경-제출용_내역서0331-제출_내역서_화천가로화단21(0330)(복구)-6-1_Book1" xfId="2229" xr:uid="{00000000-0005-0000-0000-00008D080000}"/>
    <cellStyle name="0_내역서_내역서-0223조경-제출용_내역서0331-제출_내역서_화천가로화단21(0330)(복구)-6-1_Book2" xfId="2230" xr:uid="{00000000-0005-0000-0000-00008E080000}"/>
    <cellStyle name="0_내역서_내역서-0223조경-제출용_내역서0331-제출_내역서_화천가로화단21(0330)(복구)-6-1_메인경관도로 도로숲조성공사" xfId="2188" xr:uid="{00000000-0005-0000-0000-00008F080000}"/>
    <cellStyle name="0_내역서_내역서-0223조경-제출용_내역서0331-제출_내역서_화천가로화단21(0330)(복구)-6-1_메인경관도로 도로숲조성공사 2" xfId="2189" xr:uid="{00000000-0005-0000-0000-000090080000}"/>
    <cellStyle name="0_내역서_내역서-0223조경-제출용_내역서0331-제출_내역서_화천가로화단21(0330)(복구)-6-1_메인경관도로 도로숲조성공사 3" xfId="2190" xr:uid="{00000000-0005-0000-0000-000091080000}"/>
    <cellStyle name="0_내역서_내역서-0223조경-제출용_내역서0331-제출_내역서_화천가로화단21(0330)(복구)-6-1_메인경관도로 도로숲조성공사 4" xfId="2191" xr:uid="{00000000-0005-0000-0000-000092080000}"/>
    <cellStyle name="0_내역서_내역서-0223조경-제출용_내역서0331-제출_내역서_화천가로화단21(0330)(복구)-6-1_메인경관도로 도로숲조성공사(상무님)" xfId="2192" xr:uid="{00000000-0005-0000-0000-000093080000}"/>
    <cellStyle name="0_내역서_내역서-0223조경-제출용_내역서0331-제출_내역서_화천가로화단21(0330)(복구)-6-1_메인경관도로 도로숲조성공사(상무님) 2" xfId="2193" xr:uid="{00000000-0005-0000-0000-000094080000}"/>
    <cellStyle name="0_내역서_내역서-0223조경-제출용_내역서0331-제출_내역서_화천가로화단21(0330)(복구)-6-1_메인경관도로 도로숲조성공사(상무님) 3" xfId="2194" xr:uid="{00000000-0005-0000-0000-000095080000}"/>
    <cellStyle name="0_내역서_내역서-0223조경-제출용_내역서0331-제출_내역서_화천가로화단21(0330)(복구)-6-1_메인경관도로 도로숲조성공사(상무님) 4" xfId="2195" xr:uid="{00000000-0005-0000-0000-000096080000}"/>
    <cellStyle name="0_내역서_내역서-0223조경-제출용_내역서0331-제출_내역서_화천가로화단21(0330)(복구)-6-1_메인경관도로 도로숲조성공사(상무님)_00.표지,설계설명서,조서" xfId="2196" xr:uid="{00000000-0005-0000-0000-000097080000}"/>
    <cellStyle name="0_내역서_내역서-0223조경-제출용_내역서0331-제출_내역서_화천가로화단21(0330)(복구)-6-1_메인경관도로 도로숲조성공사(상무님)_00.표지,설계설명서,조서등등0000" xfId="2197" xr:uid="{00000000-0005-0000-0000-000098080000}"/>
    <cellStyle name="0_내역서_내역서-0223조경-제출용_내역서0331-제출_내역서_화천가로화단21(0330)(복구)-6-1_메인경관도로 도로숲조성공사(상무님)_00.표지,설계설명서,조서등등0000_00.표지,설계설명서,조서등등" xfId="2198" xr:uid="{00000000-0005-0000-0000-000099080000}"/>
    <cellStyle name="0_내역서_내역서-0223조경-제출용_내역서0331-제출_내역서_화천가로화단21(0330)(복구)-6-1_메인경관도로 도로숲조성공사(상무님)_Book1" xfId="2200" xr:uid="{00000000-0005-0000-0000-00009A080000}"/>
    <cellStyle name="0_내역서_내역서-0223조경-제출용_내역서0331-제출_내역서_화천가로화단21(0330)(복구)-6-1_메인경관도로 도로숲조성공사(상무님)_Book2" xfId="2201" xr:uid="{00000000-0005-0000-0000-00009B080000}"/>
    <cellStyle name="0_내역서_내역서-0223조경-제출용_내역서0331-제출_내역서_화천가로화단21(0330)(복구)-6-1_메인경관도로 도로숲조성공사(상무님)_표지,설계설명서,조서등등" xfId="2199" xr:uid="{00000000-0005-0000-0000-00009C080000}"/>
    <cellStyle name="0_내역서_내역서-0223조경-제출용_내역서0331-제출_내역서_화천가로화단21(0330)(복구)-6-1_메인경관도로 도로숲조성공사(착공계)" xfId="2202" xr:uid="{00000000-0005-0000-0000-00009D080000}"/>
    <cellStyle name="0_내역서_내역서-0223조경-제출용_내역서0331-제출_내역서_화천가로화단21(0330)(복구)-6-1_메인경관도로 도로숲조성공사(착공계) 2" xfId="2203" xr:uid="{00000000-0005-0000-0000-00009E080000}"/>
    <cellStyle name="0_내역서_내역서-0223조경-제출용_내역서0331-제출_내역서_화천가로화단21(0330)(복구)-6-1_메인경관도로 도로숲조성공사(착공계) 3" xfId="2204" xr:uid="{00000000-0005-0000-0000-00009F080000}"/>
    <cellStyle name="0_내역서_내역서-0223조경-제출용_내역서0331-제출_내역서_화천가로화단21(0330)(복구)-6-1_메인경관도로 도로숲조성공사(착공계) 4" xfId="2205" xr:uid="{00000000-0005-0000-0000-0000A0080000}"/>
    <cellStyle name="0_내역서_내역서-0223조경-제출용_내역서0331-제출_내역서_화천가로화단21(0330)(복구)-6-1_메인경관도로 도로숲조성공사(착공계)_00.표지,설계설명서,조서" xfId="2206" xr:uid="{00000000-0005-0000-0000-0000A1080000}"/>
    <cellStyle name="0_내역서_내역서-0223조경-제출용_내역서0331-제출_내역서_화천가로화단21(0330)(복구)-6-1_메인경관도로 도로숲조성공사(착공계)_00.표지,설계설명서,조서등등0000" xfId="2207" xr:uid="{00000000-0005-0000-0000-0000A2080000}"/>
    <cellStyle name="0_내역서_내역서-0223조경-제출용_내역서0331-제출_내역서_화천가로화단21(0330)(복구)-6-1_메인경관도로 도로숲조성공사(착공계)_00.표지,설계설명서,조서등등0000_00.표지,설계설명서,조서등등" xfId="2208" xr:uid="{00000000-0005-0000-0000-0000A3080000}"/>
    <cellStyle name="0_내역서_내역서-0223조경-제출용_내역서0331-제출_내역서_화천가로화단21(0330)(복구)-6-1_메인경관도로 도로숲조성공사(착공계)_Book1" xfId="2210" xr:uid="{00000000-0005-0000-0000-0000A4080000}"/>
    <cellStyle name="0_내역서_내역서-0223조경-제출용_내역서0331-제출_내역서_화천가로화단21(0330)(복구)-6-1_메인경관도로 도로숲조성공사(착공계)_Book2" xfId="2211" xr:uid="{00000000-0005-0000-0000-0000A5080000}"/>
    <cellStyle name="0_내역서_내역서-0223조경-제출용_내역서0331-제출_내역서_화천가로화단21(0330)(복구)-6-1_메인경관도로 도로숲조성공사(착공계)_표지,설계설명서,조서등등" xfId="2209" xr:uid="{00000000-0005-0000-0000-0000A6080000}"/>
    <cellStyle name="0_내역서_내역서-0223조경-제출용_내역서0331-제출_내역서_화천가로화단21(0330)(복구)-6-1_메인경관도로 도로숲조성공사(착공계-제출)" xfId="2212" xr:uid="{00000000-0005-0000-0000-0000A7080000}"/>
    <cellStyle name="0_내역서_내역서-0223조경-제출용_내역서0331-제출_내역서_화천가로화단21(0330)(복구)-6-1_메인경관도로 도로숲조성공사(착공계-제출) 2" xfId="2213" xr:uid="{00000000-0005-0000-0000-0000A8080000}"/>
    <cellStyle name="0_내역서_내역서-0223조경-제출용_내역서0331-제출_내역서_화천가로화단21(0330)(복구)-6-1_메인경관도로 도로숲조성공사(착공계-제출) 3" xfId="2214" xr:uid="{00000000-0005-0000-0000-0000A9080000}"/>
    <cellStyle name="0_내역서_내역서-0223조경-제출용_내역서0331-제출_내역서_화천가로화단21(0330)(복구)-6-1_메인경관도로 도로숲조성공사(착공계-제출) 4" xfId="2215" xr:uid="{00000000-0005-0000-0000-0000AA080000}"/>
    <cellStyle name="0_내역서_내역서-0223조경-제출용_내역서0331-제출_내역서_화천가로화단21(0330)(복구)-6-1_메인경관도로 도로숲조성공사(착공계-제출)_00.표지,설계설명서,조서" xfId="2216" xr:uid="{00000000-0005-0000-0000-0000AB080000}"/>
    <cellStyle name="0_내역서_내역서-0223조경-제출용_내역서0331-제출_내역서_화천가로화단21(0330)(복구)-6-1_메인경관도로 도로숲조성공사(착공계-제출)_00.표지,설계설명서,조서등등0000" xfId="2217" xr:uid="{00000000-0005-0000-0000-0000AC080000}"/>
    <cellStyle name="0_내역서_내역서-0223조경-제출용_내역서0331-제출_내역서_화천가로화단21(0330)(복구)-6-1_메인경관도로 도로숲조성공사(착공계-제출)_00.표지,설계설명서,조서등등0000_00.표지,설계설명서,조서등등" xfId="2218" xr:uid="{00000000-0005-0000-0000-0000AD080000}"/>
    <cellStyle name="0_내역서_내역서-0223조경-제출용_내역서0331-제출_내역서_화천가로화단21(0330)(복구)-6-1_메인경관도로 도로숲조성공사(착공계-제출)_Book1" xfId="2220" xr:uid="{00000000-0005-0000-0000-0000AE080000}"/>
    <cellStyle name="0_내역서_내역서-0223조경-제출용_내역서0331-제출_내역서_화천가로화단21(0330)(복구)-6-1_메인경관도로 도로숲조성공사(착공계-제출)_Book2" xfId="2221" xr:uid="{00000000-0005-0000-0000-0000AF080000}"/>
    <cellStyle name="0_내역서_내역서-0223조경-제출용_내역서0331-제출_내역서_화천가로화단21(0330)(복구)-6-1_메인경관도로 도로숲조성공사(착공계-제출)_표지,설계설명서,조서등등" xfId="2219" xr:uid="{00000000-0005-0000-0000-0000B0080000}"/>
    <cellStyle name="0_내역서_내역서-0223조경-제출용_내역서0331-제출_내역서_화천가로화단21(0330)(복구)-6-1_메인경관도로 도로숲조성공사_00.표지,설계설명서,조서" xfId="2222" xr:uid="{00000000-0005-0000-0000-0000B1080000}"/>
    <cellStyle name="0_내역서_내역서-0223조경-제출용_내역서0331-제출_내역서_화천가로화단21(0330)(복구)-6-1_메인경관도로 도로숲조성공사_00.표지,설계설명서,조서등등0000" xfId="2223" xr:uid="{00000000-0005-0000-0000-0000B2080000}"/>
    <cellStyle name="0_내역서_내역서-0223조경-제출용_내역서0331-제출_내역서_화천가로화단21(0330)(복구)-6-1_메인경관도로 도로숲조성공사_00.표지,설계설명서,조서등등0000_00.표지,설계설명서,조서등등" xfId="2224" xr:uid="{00000000-0005-0000-0000-0000B3080000}"/>
    <cellStyle name="0_내역서_내역서-0223조경-제출용_내역서0331-제출_내역서_화천가로화단21(0330)(복구)-6-1_메인경관도로 도로숲조성공사_Book1" xfId="2226" xr:uid="{00000000-0005-0000-0000-0000B4080000}"/>
    <cellStyle name="0_내역서_내역서-0223조경-제출용_내역서0331-제출_내역서_화천가로화단21(0330)(복구)-6-1_메인경관도로 도로숲조성공사_Book2" xfId="2227" xr:uid="{00000000-0005-0000-0000-0000B5080000}"/>
    <cellStyle name="0_내역서_내역서-0223조경-제출용_내역서0331-제출_내역서_화천가로화단21(0330)(복구)-6-1_메인경관도로 도로숲조성공사_표지,설계설명서,조서등등" xfId="2225" xr:uid="{00000000-0005-0000-0000-0000B6080000}"/>
    <cellStyle name="0_내역서_내역서-0223조경-제출용_내역서0331-제출_내역서_화천가로화단21(0330)(복구)-6-1_표지,설계설명서,조서등등" xfId="2228" xr:uid="{00000000-0005-0000-0000-0000B7080000}"/>
    <cellStyle name="0_내역서_내역서-0223조경-제출용_내역서0331-제출_내역서0903" xfId="2233" xr:uid="{00000000-0005-0000-0000-0000B8080000}"/>
    <cellStyle name="0_내역서_내역서-0223조경-제출용_내역서0331-제출_내역서0903 2" xfId="2234" xr:uid="{00000000-0005-0000-0000-0000B9080000}"/>
    <cellStyle name="0_내역서_내역서-0223조경-제출용_내역서0331-제출_내역서0903 3" xfId="2235" xr:uid="{00000000-0005-0000-0000-0000BA080000}"/>
    <cellStyle name="0_내역서_내역서-0223조경-제출용_내역서0331-제출_내역서0903 4" xfId="2236" xr:uid="{00000000-0005-0000-0000-0000BB080000}"/>
    <cellStyle name="0_내역서_내역서-0223조경-제출용_내역서0331-제출_내역서0903_00.표지,설계설명서,조서" xfId="2237" xr:uid="{00000000-0005-0000-0000-0000BC080000}"/>
    <cellStyle name="0_내역서_내역서-0223조경-제출용_내역서0331-제출_내역서0903_00.표지,설계설명서,조서등등0000" xfId="2238" xr:uid="{00000000-0005-0000-0000-0000BD080000}"/>
    <cellStyle name="0_내역서_내역서-0223조경-제출용_내역서0331-제출_내역서0903_00.표지,설계설명서,조서등등0000_00.표지,설계설명서,조서등등" xfId="2239" xr:uid="{00000000-0005-0000-0000-0000BE080000}"/>
    <cellStyle name="0_내역서_내역서-0223조경-제출용_내역서0331-제출_내역서0903_Book1" xfId="2291" xr:uid="{00000000-0005-0000-0000-0000BF080000}"/>
    <cellStyle name="0_내역서_내역서-0223조경-제출용_내역서0331-제출_내역서0903_Book2" xfId="2292" xr:uid="{00000000-0005-0000-0000-0000C0080000}"/>
    <cellStyle name="0_내역서_내역서-0223조경-제출용_내역서0331-제출_내역서0903_표지,설계설명서,조서등등" xfId="2240" xr:uid="{00000000-0005-0000-0000-0000C1080000}"/>
    <cellStyle name="0_내역서_내역서-0223조경-제출용_내역서0331-제출_내역서0903_화천가로화단21(0330)(복구)-6-1" xfId="2241" xr:uid="{00000000-0005-0000-0000-0000C2080000}"/>
    <cellStyle name="0_내역서_내역서-0223조경-제출용_내역서0331-제출_내역서0903_화천가로화단21(0330)(복구)-6-1 2" xfId="2242" xr:uid="{00000000-0005-0000-0000-0000C3080000}"/>
    <cellStyle name="0_내역서_내역서-0223조경-제출용_내역서0331-제출_내역서0903_화천가로화단21(0330)(복구)-6-1 3" xfId="2243" xr:uid="{00000000-0005-0000-0000-0000C4080000}"/>
    <cellStyle name="0_내역서_내역서-0223조경-제출용_내역서0331-제출_내역서0903_화천가로화단21(0330)(복구)-6-1 4" xfId="2244" xr:uid="{00000000-0005-0000-0000-0000C5080000}"/>
    <cellStyle name="0_내역서_내역서-0223조경-제출용_내역서0331-제출_내역서0903_화천가로화단21(0330)(복구)-6-1_00.표지,설계설명서,조서" xfId="2245" xr:uid="{00000000-0005-0000-0000-0000C6080000}"/>
    <cellStyle name="0_내역서_내역서-0223조경-제출용_내역서0331-제출_내역서0903_화천가로화단21(0330)(복구)-6-1_00.표지,설계설명서,조서등등0000" xfId="2246" xr:uid="{00000000-0005-0000-0000-0000C7080000}"/>
    <cellStyle name="0_내역서_내역서-0223조경-제출용_내역서0331-제출_내역서0903_화천가로화단21(0330)(복구)-6-1_00.표지,설계설명서,조서등등0000_00.표지,설계설명서,조서등등" xfId="2247" xr:uid="{00000000-0005-0000-0000-0000C8080000}"/>
    <cellStyle name="0_내역서_내역서-0223조경-제출용_내역서0331-제출_내역서0903_화천가로화단21(0330)(복구)-6-1_Book1" xfId="2289" xr:uid="{00000000-0005-0000-0000-0000C9080000}"/>
    <cellStyle name="0_내역서_내역서-0223조경-제출용_내역서0331-제출_내역서0903_화천가로화단21(0330)(복구)-6-1_Book2" xfId="2290" xr:uid="{00000000-0005-0000-0000-0000CA080000}"/>
    <cellStyle name="0_내역서_내역서-0223조경-제출용_내역서0331-제출_내역서0903_화천가로화단21(0330)(복구)-6-1_메인경관도로 도로숲조성공사" xfId="2248" xr:uid="{00000000-0005-0000-0000-0000CB080000}"/>
    <cellStyle name="0_내역서_내역서-0223조경-제출용_내역서0331-제출_내역서0903_화천가로화단21(0330)(복구)-6-1_메인경관도로 도로숲조성공사 2" xfId="2249" xr:uid="{00000000-0005-0000-0000-0000CC080000}"/>
    <cellStyle name="0_내역서_내역서-0223조경-제출용_내역서0331-제출_내역서0903_화천가로화단21(0330)(복구)-6-1_메인경관도로 도로숲조성공사 3" xfId="2250" xr:uid="{00000000-0005-0000-0000-0000CD080000}"/>
    <cellStyle name="0_내역서_내역서-0223조경-제출용_내역서0331-제출_내역서0903_화천가로화단21(0330)(복구)-6-1_메인경관도로 도로숲조성공사 4" xfId="2251" xr:uid="{00000000-0005-0000-0000-0000CE080000}"/>
    <cellStyle name="0_내역서_내역서-0223조경-제출용_내역서0331-제출_내역서0903_화천가로화단21(0330)(복구)-6-1_메인경관도로 도로숲조성공사(상무님)" xfId="2252" xr:uid="{00000000-0005-0000-0000-0000CF080000}"/>
    <cellStyle name="0_내역서_내역서-0223조경-제출용_내역서0331-제출_내역서0903_화천가로화단21(0330)(복구)-6-1_메인경관도로 도로숲조성공사(상무님) 2" xfId="2253" xr:uid="{00000000-0005-0000-0000-0000D0080000}"/>
    <cellStyle name="0_내역서_내역서-0223조경-제출용_내역서0331-제출_내역서0903_화천가로화단21(0330)(복구)-6-1_메인경관도로 도로숲조성공사(상무님) 3" xfId="2254" xr:uid="{00000000-0005-0000-0000-0000D1080000}"/>
    <cellStyle name="0_내역서_내역서-0223조경-제출용_내역서0331-제출_내역서0903_화천가로화단21(0330)(복구)-6-1_메인경관도로 도로숲조성공사(상무님) 4" xfId="2255" xr:uid="{00000000-0005-0000-0000-0000D2080000}"/>
    <cellStyle name="0_내역서_내역서-0223조경-제출용_내역서0331-제출_내역서0903_화천가로화단21(0330)(복구)-6-1_메인경관도로 도로숲조성공사(상무님)_00.표지,설계설명서,조서" xfId="2256" xr:uid="{00000000-0005-0000-0000-0000D3080000}"/>
    <cellStyle name="0_내역서_내역서-0223조경-제출용_내역서0331-제출_내역서0903_화천가로화단21(0330)(복구)-6-1_메인경관도로 도로숲조성공사(상무님)_00.표지,설계설명서,조서등등0000" xfId="2257" xr:uid="{00000000-0005-0000-0000-0000D4080000}"/>
    <cellStyle name="0_내역서_내역서-0223조경-제출용_내역서0331-제출_내역서0903_화천가로화단21(0330)(복구)-6-1_메인경관도로 도로숲조성공사(상무님)_00.표지,설계설명서,조서등등0000_00.표지,설계설명서,조서등등" xfId="2258" xr:uid="{00000000-0005-0000-0000-0000D5080000}"/>
    <cellStyle name="0_내역서_내역서-0223조경-제출용_내역서0331-제출_내역서0903_화천가로화단21(0330)(복구)-6-1_메인경관도로 도로숲조성공사(상무님)_Book1" xfId="2260" xr:uid="{00000000-0005-0000-0000-0000D6080000}"/>
    <cellStyle name="0_내역서_내역서-0223조경-제출용_내역서0331-제출_내역서0903_화천가로화단21(0330)(복구)-6-1_메인경관도로 도로숲조성공사(상무님)_Book2" xfId="2261" xr:uid="{00000000-0005-0000-0000-0000D7080000}"/>
    <cellStyle name="0_내역서_내역서-0223조경-제출용_내역서0331-제출_내역서0903_화천가로화단21(0330)(복구)-6-1_메인경관도로 도로숲조성공사(상무님)_표지,설계설명서,조서등등" xfId="2259" xr:uid="{00000000-0005-0000-0000-0000D8080000}"/>
    <cellStyle name="0_내역서_내역서-0223조경-제출용_내역서0331-제출_내역서0903_화천가로화단21(0330)(복구)-6-1_메인경관도로 도로숲조성공사(착공계)" xfId="2262" xr:uid="{00000000-0005-0000-0000-0000D9080000}"/>
    <cellStyle name="0_내역서_내역서-0223조경-제출용_내역서0331-제출_내역서0903_화천가로화단21(0330)(복구)-6-1_메인경관도로 도로숲조성공사(착공계) 2" xfId="2263" xr:uid="{00000000-0005-0000-0000-0000DA080000}"/>
    <cellStyle name="0_내역서_내역서-0223조경-제출용_내역서0331-제출_내역서0903_화천가로화단21(0330)(복구)-6-1_메인경관도로 도로숲조성공사(착공계) 3" xfId="2264" xr:uid="{00000000-0005-0000-0000-0000DB080000}"/>
    <cellStyle name="0_내역서_내역서-0223조경-제출용_내역서0331-제출_내역서0903_화천가로화단21(0330)(복구)-6-1_메인경관도로 도로숲조성공사(착공계) 4" xfId="2265" xr:uid="{00000000-0005-0000-0000-0000DC080000}"/>
    <cellStyle name="0_내역서_내역서-0223조경-제출용_내역서0331-제출_내역서0903_화천가로화단21(0330)(복구)-6-1_메인경관도로 도로숲조성공사(착공계)_00.표지,설계설명서,조서" xfId="2266" xr:uid="{00000000-0005-0000-0000-0000DD080000}"/>
    <cellStyle name="0_내역서_내역서-0223조경-제출용_내역서0331-제출_내역서0903_화천가로화단21(0330)(복구)-6-1_메인경관도로 도로숲조성공사(착공계)_00.표지,설계설명서,조서등등0000" xfId="2267" xr:uid="{00000000-0005-0000-0000-0000DE080000}"/>
    <cellStyle name="0_내역서_내역서-0223조경-제출용_내역서0331-제출_내역서0903_화천가로화단21(0330)(복구)-6-1_메인경관도로 도로숲조성공사(착공계)_00.표지,설계설명서,조서등등0000_00.표지,설계설명서,조서등등" xfId="2268" xr:uid="{00000000-0005-0000-0000-0000DF080000}"/>
    <cellStyle name="0_내역서_내역서-0223조경-제출용_내역서0331-제출_내역서0903_화천가로화단21(0330)(복구)-6-1_메인경관도로 도로숲조성공사(착공계)_Book1" xfId="2270" xr:uid="{00000000-0005-0000-0000-0000E0080000}"/>
    <cellStyle name="0_내역서_내역서-0223조경-제출용_내역서0331-제출_내역서0903_화천가로화단21(0330)(복구)-6-1_메인경관도로 도로숲조성공사(착공계)_Book2" xfId="2271" xr:uid="{00000000-0005-0000-0000-0000E1080000}"/>
    <cellStyle name="0_내역서_내역서-0223조경-제출용_내역서0331-제출_내역서0903_화천가로화단21(0330)(복구)-6-1_메인경관도로 도로숲조성공사(착공계)_표지,설계설명서,조서등등" xfId="2269" xr:uid="{00000000-0005-0000-0000-0000E2080000}"/>
    <cellStyle name="0_내역서_내역서-0223조경-제출용_내역서0331-제출_내역서0903_화천가로화단21(0330)(복구)-6-1_메인경관도로 도로숲조성공사(착공계-제출)" xfId="2272" xr:uid="{00000000-0005-0000-0000-0000E3080000}"/>
    <cellStyle name="0_내역서_내역서-0223조경-제출용_내역서0331-제출_내역서0903_화천가로화단21(0330)(복구)-6-1_메인경관도로 도로숲조성공사(착공계-제출) 2" xfId="2273" xr:uid="{00000000-0005-0000-0000-0000E4080000}"/>
    <cellStyle name="0_내역서_내역서-0223조경-제출용_내역서0331-제출_내역서0903_화천가로화단21(0330)(복구)-6-1_메인경관도로 도로숲조성공사(착공계-제출) 3" xfId="2274" xr:uid="{00000000-0005-0000-0000-0000E5080000}"/>
    <cellStyle name="0_내역서_내역서-0223조경-제출용_내역서0331-제출_내역서0903_화천가로화단21(0330)(복구)-6-1_메인경관도로 도로숲조성공사(착공계-제출) 4" xfId="2275" xr:uid="{00000000-0005-0000-0000-0000E6080000}"/>
    <cellStyle name="0_내역서_내역서-0223조경-제출용_내역서0331-제출_내역서0903_화천가로화단21(0330)(복구)-6-1_메인경관도로 도로숲조성공사(착공계-제출)_00.표지,설계설명서,조서" xfId="2276" xr:uid="{00000000-0005-0000-0000-0000E7080000}"/>
    <cellStyle name="0_내역서_내역서-0223조경-제출용_내역서0331-제출_내역서0903_화천가로화단21(0330)(복구)-6-1_메인경관도로 도로숲조성공사(착공계-제출)_00.표지,설계설명서,조서등등0000" xfId="2277" xr:uid="{00000000-0005-0000-0000-0000E8080000}"/>
    <cellStyle name="0_내역서_내역서-0223조경-제출용_내역서0331-제출_내역서0903_화천가로화단21(0330)(복구)-6-1_메인경관도로 도로숲조성공사(착공계-제출)_00.표지,설계설명서,조서등등0000_00.표지,설계설명서,조서등등" xfId="2278" xr:uid="{00000000-0005-0000-0000-0000E9080000}"/>
    <cellStyle name="0_내역서_내역서-0223조경-제출용_내역서0331-제출_내역서0903_화천가로화단21(0330)(복구)-6-1_메인경관도로 도로숲조성공사(착공계-제출)_Book1" xfId="2280" xr:uid="{00000000-0005-0000-0000-0000EA080000}"/>
    <cellStyle name="0_내역서_내역서-0223조경-제출용_내역서0331-제출_내역서0903_화천가로화단21(0330)(복구)-6-1_메인경관도로 도로숲조성공사(착공계-제출)_Book2" xfId="2281" xr:uid="{00000000-0005-0000-0000-0000EB080000}"/>
    <cellStyle name="0_내역서_내역서-0223조경-제출용_내역서0331-제출_내역서0903_화천가로화단21(0330)(복구)-6-1_메인경관도로 도로숲조성공사(착공계-제출)_표지,설계설명서,조서등등" xfId="2279" xr:uid="{00000000-0005-0000-0000-0000EC080000}"/>
    <cellStyle name="0_내역서_내역서-0223조경-제출용_내역서0331-제출_내역서0903_화천가로화단21(0330)(복구)-6-1_메인경관도로 도로숲조성공사_00.표지,설계설명서,조서" xfId="2282" xr:uid="{00000000-0005-0000-0000-0000ED080000}"/>
    <cellStyle name="0_내역서_내역서-0223조경-제출용_내역서0331-제출_내역서0903_화천가로화단21(0330)(복구)-6-1_메인경관도로 도로숲조성공사_00.표지,설계설명서,조서등등0000" xfId="2283" xr:uid="{00000000-0005-0000-0000-0000EE080000}"/>
    <cellStyle name="0_내역서_내역서-0223조경-제출용_내역서0331-제출_내역서0903_화천가로화단21(0330)(복구)-6-1_메인경관도로 도로숲조성공사_00.표지,설계설명서,조서등등0000_00.표지,설계설명서,조서등등" xfId="2284" xr:uid="{00000000-0005-0000-0000-0000EF080000}"/>
    <cellStyle name="0_내역서_내역서-0223조경-제출용_내역서0331-제출_내역서0903_화천가로화단21(0330)(복구)-6-1_메인경관도로 도로숲조성공사_Book1" xfId="2286" xr:uid="{00000000-0005-0000-0000-0000F0080000}"/>
    <cellStyle name="0_내역서_내역서-0223조경-제출용_내역서0331-제출_내역서0903_화천가로화단21(0330)(복구)-6-1_메인경관도로 도로숲조성공사_Book2" xfId="2287" xr:uid="{00000000-0005-0000-0000-0000F1080000}"/>
    <cellStyle name="0_내역서_내역서-0223조경-제출용_내역서0331-제출_내역서0903_화천가로화단21(0330)(복구)-6-1_메인경관도로 도로숲조성공사_표지,설계설명서,조서등등" xfId="2285" xr:uid="{00000000-0005-0000-0000-0000F2080000}"/>
    <cellStyle name="0_내역서_내역서-0223조경-제출용_내역서0331-제출_내역서0903_화천가로화단21(0330)(복구)-6-1_표지,설계설명서,조서등등" xfId="2288" xr:uid="{00000000-0005-0000-0000-0000F3080000}"/>
    <cellStyle name="0_내역서_내역서-0223조경-제출용_내역서0331-제출_표지,설계설명서,조서등등" xfId="2293" xr:uid="{00000000-0005-0000-0000-0000F4080000}"/>
    <cellStyle name="0_내역서_내역서-0223조경-제출용_내역서0331-제출_화천가로화단21(0330)(복구)-6-1" xfId="2294" xr:uid="{00000000-0005-0000-0000-0000F5080000}"/>
    <cellStyle name="0_내역서_내역서-0223조경-제출용_내역서0331-제출_화천가로화단21(0330)(복구)-6-1 2" xfId="2295" xr:uid="{00000000-0005-0000-0000-0000F6080000}"/>
    <cellStyle name="0_내역서_내역서-0223조경-제출용_내역서0331-제출_화천가로화단21(0330)(복구)-6-1 3" xfId="2296" xr:uid="{00000000-0005-0000-0000-0000F7080000}"/>
    <cellStyle name="0_내역서_내역서-0223조경-제출용_내역서0331-제출_화천가로화단21(0330)(복구)-6-1 4" xfId="2297" xr:uid="{00000000-0005-0000-0000-0000F8080000}"/>
    <cellStyle name="0_내역서_내역서-0223조경-제출용_내역서0331-제출_화천가로화단21(0330)(복구)-6-1_00.표지,설계설명서,조서" xfId="2298" xr:uid="{00000000-0005-0000-0000-0000F9080000}"/>
    <cellStyle name="0_내역서_내역서-0223조경-제출용_내역서0331-제출_화천가로화단21(0330)(복구)-6-1_00.표지,설계설명서,조서등등0000" xfId="2299" xr:uid="{00000000-0005-0000-0000-0000FA080000}"/>
    <cellStyle name="0_내역서_내역서-0223조경-제출용_내역서0331-제출_화천가로화단21(0330)(복구)-6-1_00.표지,설계설명서,조서등등0000_00.표지,설계설명서,조서등등" xfId="2300" xr:uid="{00000000-0005-0000-0000-0000FB080000}"/>
    <cellStyle name="0_내역서_내역서-0223조경-제출용_내역서0331-제출_화천가로화단21(0330)(복구)-6-1_Book1" xfId="2342" xr:uid="{00000000-0005-0000-0000-0000FC080000}"/>
    <cellStyle name="0_내역서_내역서-0223조경-제출용_내역서0331-제출_화천가로화단21(0330)(복구)-6-1_Book2" xfId="2343" xr:uid="{00000000-0005-0000-0000-0000FD080000}"/>
    <cellStyle name="0_내역서_내역서-0223조경-제출용_내역서0331-제출_화천가로화단21(0330)(복구)-6-1_메인경관도로 도로숲조성공사" xfId="2301" xr:uid="{00000000-0005-0000-0000-0000FE080000}"/>
    <cellStyle name="0_내역서_내역서-0223조경-제출용_내역서0331-제출_화천가로화단21(0330)(복구)-6-1_메인경관도로 도로숲조성공사 2" xfId="2302" xr:uid="{00000000-0005-0000-0000-0000FF080000}"/>
    <cellStyle name="0_내역서_내역서-0223조경-제출용_내역서0331-제출_화천가로화단21(0330)(복구)-6-1_메인경관도로 도로숲조성공사 3" xfId="2303" xr:uid="{00000000-0005-0000-0000-000000090000}"/>
    <cellStyle name="0_내역서_내역서-0223조경-제출용_내역서0331-제출_화천가로화단21(0330)(복구)-6-1_메인경관도로 도로숲조성공사 4" xfId="2304" xr:uid="{00000000-0005-0000-0000-000001090000}"/>
    <cellStyle name="0_내역서_내역서-0223조경-제출용_내역서0331-제출_화천가로화단21(0330)(복구)-6-1_메인경관도로 도로숲조성공사(상무님)" xfId="2305" xr:uid="{00000000-0005-0000-0000-000002090000}"/>
    <cellStyle name="0_내역서_내역서-0223조경-제출용_내역서0331-제출_화천가로화단21(0330)(복구)-6-1_메인경관도로 도로숲조성공사(상무님) 2" xfId="2306" xr:uid="{00000000-0005-0000-0000-000003090000}"/>
    <cellStyle name="0_내역서_내역서-0223조경-제출용_내역서0331-제출_화천가로화단21(0330)(복구)-6-1_메인경관도로 도로숲조성공사(상무님) 3" xfId="2307" xr:uid="{00000000-0005-0000-0000-000004090000}"/>
    <cellStyle name="0_내역서_내역서-0223조경-제출용_내역서0331-제출_화천가로화단21(0330)(복구)-6-1_메인경관도로 도로숲조성공사(상무님) 4" xfId="2308" xr:uid="{00000000-0005-0000-0000-000005090000}"/>
    <cellStyle name="0_내역서_내역서-0223조경-제출용_내역서0331-제출_화천가로화단21(0330)(복구)-6-1_메인경관도로 도로숲조성공사(상무님)_00.표지,설계설명서,조서" xfId="2309" xr:uid="{00000000-0005-0000-0000-000006090000}"/>
    <cellStyle name="0_내역서_내역서-0223조경-제출용_내역서0331-제출_화천가로화단21(0330)(복구)-6-1_메인경관도로 도로숲조성공사(상무님)_00.표지,설계설명서,조서등등0000" xfId="2310" xr:uid="{00000000-0005-0000-0000-000007090000}"/>
    <cellStyle name="0_내역서_내역서-0223조경-제출용_내역서0331-제출_화천가로화단21(0330)(복구)-6-1_메인경관도로 도로숲조성공사(상무님)_00.표지,설계설명서,조서등등0000_00.표지,설계설명서,조서등등" xfId="2311" xr:uid="{00000000-0005-0000-0000-000008090000}"/>
    <cellStyle name="0_내역서_내역서-0223조경-제출용_내역서0331-제출_화천가로화단21(0330)(복구)-6-1_메인경관도로 도로숲조성공사(상무님)_Book1" xfId="2313" xr:uid="{00000000-0005-0000-0000-000009090000}"/>
    <cellStyle name="0_내역서_내역서-0223조경-제출용_내역서0331-제출_화천가로화단21(0330)(복구)-6-1_메인경관도로 도로숲조성공사(상무님)_Book2" xfId="2314" xr:uid="{00000000-0005-0000-0000-00000A090000}"/>
    <cellStyle name="0_내역서_내역서-0223조경-제출용_내역서0331-제출_화천가로화단21(0330)(복구)-6-1_메인경관도로 도로숲조성공사(상무님)_표지,설계설명서,조서등등" xfId="2312" xr:uid="{00000000-0005-0000-0000-00000B090000}"/>
    <cellStyle name="0_내역서_내역서-0223조경-제출용_내역서0331-제출_화천가로화단21(0330)(복구)-6-1_메인경관도로 도로숲조성공사(착공계)" xfId="2315" xr:uid="{00000000-0005-0000-0000-00000C090000}"/>
    <cellStyle name="0_내역서_내역서-0223조경-제출용_내역서0331-제출_화천가로화단21(0330)(복구)-6-1_메인경관도로 도로숲조성공사(착공계) 2" xfId="2316" xr:uid="{00000000-0005-0000-0000-00000D090000}"/>
    <cellStyle name="0_내역서_내역서-0223조경-제출용_내역서0331-제출_화천가로화단21(0330)(복구)-6-1_메인경관도로 도로숲조성공사(착공계) 3" xfId="2317" xr:uid="{00000000-0005-0000-0000-00000E090000}"/>
    <cellStyle name="0_내역서_내역서-0223조경-제출용_내역서0331-제출_화천가로화단21(0330)(복구)-6-1_메인경관도로 도로숲조성공사(착공계) 4" xfId="2318" xr:uid="{00000000-0005-0000-0000-00000F090000}"/>
    <cellStyle name="0_내역서_내역서-0223조경-제출용_내역서0331-제출_화천가로화단21(0330)(복구)-6-1_메인경관도로 도로숲조성공사(착공계)_00.표지,설계설명서,조서" xfId="2319" xr:uid="{00000000-0005-0000-0000-000010090000}"/>
    <cellStyle name="0_내역서_내역서-0223조경-제출용_내역서0331-제출_화천가로화단21(0330)(복구)-6-1_메인경관도로 도로숲조성공사(착공계)_00.표지,설계설명서,조서등등0000" xfId="2320" xr:uid="{00000000-0005-0000-0000-000011090000}"/>
    <cellStyle name="0_내역서_내역서-0223조경-제출용_내역서0331-제출_화천가로화단21(0330)(복구)-6-1_메인경관도로 도로숲조성공사(착공계)_00.표지,설계설명서,조서등등0000_00.표지,설계설명서,조서등등" xfId="2321" xr:uid="{00000000-0005-0000-0000-000012090000}"/>
    <cellStyle name="0_내역서_내역서-0223조경-제출용_내역서0331-제출_화천가로화단21(0330)(복구)-6-1_메인경관도로 도로숲조성공사(착공계)_Book1" xfId="2323" xr:uid="{00000000-0005-0000-0000-000013090000}"/>
    <cellStyle name="0_내역서_내역서-0223조경-제출용_내역서0331-제출_화천가로화단21(0330)(복구)-6-1_메인경관도로 도로숲조성공사(착공계)_Book2" xfId="2324" xr:uid="{00000000-0005-0000-0000-000014090000}"/>
    <cellStyle name="0_내역서_내역서-0223조경-제출용_내역서0331-제출_화천가로화단21(0330)(복구)-6-1_메인경관도로 도로숲조성공사(착공계)_표지,설계설명서,조서등등" xfId="2322" xr:uid="{00000000-0005-0000-0000-000015090000}"/>
    <cellStyle name="0_내역서_내역서-0223조경-제출용_내역서0331-제출_화천가로화단21(0330)(복구)-6-1_메인경관도로 도로숲조성공사(착공계-제출)" xfId="2325" xr:uid="{00000000-0005-0000-0000-000016090000}"/>
    <cellStyle name="0_내역서_내역서-0223조경-제출용_내역서0331-제출_화천가로화단21(0330)(복구)-6-1_메인경관도로 도로숲조성공사(착공계-제출) 2" xfId="2326" xr:uid="{00000000-0005-0000-0000-000017090000}"/>
    <cellStyle name="0_내역서_내역서-0223조경-제출용_내역서0331-제출_화천가로화단21(0330)(복구)-6-1_메인경관도로 도로숲조성공사(착공계-제출) 3" xfId="2327" xr:uid="{00000000-0005-0000-0000-000018090000}"/>
    <cellStyle name="0_내역서_내역서-0223조경-제출용_내역서0331-제출_화천가로화단21(0330)(복구)-6-1_메인경관도로 도로숲조성공사(착공계-제출) 4" xfId="2328" xr:uid="{00000000-0005-0000-0000-000019090000}"/>
    <cellStyle name="0_내역서_내역서-0223조경-제출용_내역서0331-제출_화천가로화단21(0330)(복구)-6-1_메인경관도로 도로숲조성공사(착공계-제출)_00.표지,설계설명서,조서" xfId="2329" xr:uid="{00000000-0005-0000-0000-00001A090000}"/>
    <cellStyle name="0_내역서_내역서-0223조경-제출용_내역서0331-제출_화천가로화단21(0330)(복구)-6-1_메인경관도로 도로숲조성공사(착공계-제출)_00.표지,설계설명서,조서등등0000" xfId="2330" xr:uid="{00000000-0005-0000-0000-00001B090000}"/>
    <cellStyle name="0_내역서_내역서-0223조경-제출용_내역서0331-제출_화천가로화단21(0330)(복구)-6-1_메인경관도로 도로숲조성공사(착공계-제출)_00.표지,설계설명서,조서등등0000_00.표지,설계설명서,조서등등" xfId="2331" xr:uid="{00000000-0005-0000-0000-00001C090000}"/>
    <cellStyle name="0_내역서_내역서-0223조경-제출용_내역서0331-제출_화천가로화단21(0330)(복구)-6-1_메인경관도로 도로숲조성공사(착공계-제출)_Book1" xfId="2333" xr:uid="{00000000-0005-0000-0000-00001D090000}"/>
    <cellStyle name="0_내역서_내역서-0223조경-제출용_내역서0331-제출_화천가로화단21(0330)(복구)-6-1_메인경관도로 도로숲조성공사(착공계-제출)_Book2" xfId="2334" xr:uid="{00000000-0005-0000-0000-00001E090000}"/>
    <cellStyle name="0_내역서_내역서-0223조경-제출용_내역서0331-제출_화천가로화단21(0330)(복구)-6-1_메인경관도로 도로숲조성공사(착공계-제출)_표지,설계설명서,조서등등" xfId="2332" xr:uid="{00000000-0005-0000-0000-00001F090000}"/>
    <cellStyle name="0_내역서_내역서-0223조경-제출용_내역서0331-제출_화천가로화단21(0330)(복구)-6-1_메인경관도로 도로숲조성공사_00.표지,설계설명서,조서" xfId="2335" xr:uid="{00000000-0005-0000-0000-000020090000}"/>
    <cellStyle name="0_내역서_내역서-0223조경-제출용_내역서0331-제출_화천가로화단21(0330)(복구)-6-1_메인경관도로 도로숲조성공사_00.표지,설계설명서,조서등등0000" xfId="2336" xr:uid="{00000000-0005-0000-0000-000021090000}"/>
    <cellStyle name="0_내역서_내역서-0223조경-제출용_내역서0331-제출_화천가로화단21(0330)(복구)-6-1_메인경관도로 도로숲조성공사_00.표지,설계설명서,조서등등0000_00.표지,설계설명서,조서등등" xfId="2337" xr:uid="{00000000-0005-0000-0000-000022090000}"/>
    <cellStyle name="0_내역서_내역서-0223조경-제출용_내역서0331-제출_화천가로화단21(0330)(복구)-6-1_메인경관도로 도로숲조성공사_Book1" xfId="2339" xr:uid="{00000000-0005-0000-0000-000023090000}"/>
    <cellStyle name="0_내역서_내역서-0223조경-제출용_내역서0331-제출_화천가로화단21(0330)(복구)-6-1_메인경관도로 도로숲조성공사_Book2" xfId="2340" xr:uid="{00000000-0005-0000-0000-000024090000}"/>
    <cellStyle name="0_내역서_내역서-0223조경-제출용_내역서0331-제출_화천가로화단21(0330)(복구)-6-1_메인경관도로 도로숲조성공사_표지,설계설명서,조서등등" xfId="2338" xr:uid="{00000000-0005-0000-0000-000025090000}"/>
    <cellStyle name="0_내역서_내역서-0223조경-제출용_내역서0331-제출_화천가로화단21(0330)(복구)-6-1_표지,설계설명서,조서등등" xfId="2341" xr:uid="{00000000-0005-0000-0000-000026090000}"/>
    <cellStyle name="0_내역서_내역서-0223조경-제출용_내역서0421" xfId="2346" xr:uid="{00000000-0005-0000-0000-000027090000}"/>
    <cellStyle name="0_내역서_내역서-0223조경-제출용_내역서0421 2" xfId="2347" xr:uid="{00000000-0005-0000-0000-000028090000}"/>
    <cellStyle name="0_내역서_내역서-0223조경-제출용_내역서0421 3" xfId="2348" xr:uid="{00000000-0005-0000-0000-000029090000}"/>
    <cellStyle name="0_내역서_내역서-0223조경-제출용_내역서0421 4" xfId="2349" xr:uid="{00000000-0005-0000-0000-00002A090000}"/>
    <cellStyle name="0_내역서_내역서-0223조경-제출용_내역서0421_00.표지,설계설명서,조서" xfId="2350" xr:uid="{00000000-0005-0000-0000-00002B090000}"/>
    <cellStyle name="0_내역서_내역서-0223조경-제출용_내역서0421_00.표지,설계설명서,조서등등0000" xfId="2351" xr:uid="{00000000-0005-0000-0000-00002C090000}"/>
    <cellStyle name="0_내역서_내역서-0223조경-제출용_내역서0421_00.표지,설계설명서,조서등등0000_00.표지,설계설명서,조서등등" xfId="2352" xr:uid="{00000000-0005-0000-0000-00002D090000}"/>
    <cellStyle name="0_내역서_내역서-0223조경-제출용_내역서0421_Book1" xfId="2524" xr:uid="{00000000-0005-0000-0000-00002E090000}"/>
    <cellStyle name="0_내역서_내역서-0223조경-제출용_내역서0421_Book2" xfId="2525" xr:uid="{00000000-0005-0000-0000-00002F090000}"/>
    <cellStyle name="0_내역서_내역서-0223조경-제출용_내역서0421_내역서" xfId="2353" xr:uid="{00000000-0005-0000-0000-000030090000}"/>
    <cellStyle name="0_내역서_내역서-0223조경-제출용_내역서0421_내역서 2" xfId="2354" xr:uid="{00000000-0005-0000-0000-000031090000}"/>
    <cellStyle name="0_내역서_내역서-0223조경-제출용_내역서0421_내역서 3" xfId="2355" xr:uid="{00000000-0005-0000-0000-000032090000}"/>
    <cellStyle name="0_내역서_내역서-0223조경-제출용_내역서0421_내역서 4" xfId="2356" xr:uid="{00000000-0005-0000-0000-000033090000}"/>
    <cellStyle name="0_내역서_내역서-0223조경-제출용_내역서0421_내역서_00.표지,설계설명서,조서" xfId="2357" xr:uid="{00000000-0005-0000-0000-000034090000}"/>
    <cellStyle name="0_내역서_내역서-0223조경-제출용_내역서0421_내역서_00.표지,설계설명서,조서등등0000" xfId="2358" xr:uid="{00000000-0005-0000-0000-000035090000}"/>
    <cellStyle name="0_내역서_내역서-0223조경-제출용_내역서0421_내역서_00.표지,설계설명서,조서등등0000_00.표지,설계설명서,조서등등" xfId="2359" xr:uid="{00000000-0005-0000-0000-000036090000}"/>
    <cellStyle name="0_내역서_내역서-0223조경-제출용_내역서0421_내역서_Book1" xfId="2411" xr:uid="{00000000-0005-0000-0000-000037090000}"/>
    <cellStyle name="0_내역서_내역서-0223조경-제출용_내역서0421_내역서_Book2" xfId="2412" xr:uid="{00000000-0005-0000-0000-000038090000}"/>
    <cellStyle name="0_내역서_내역서-0223조경-제출용_내역서0421_내역서_표지,설계설명서,조서등등" xfId="2360" xr:uid="{00000000-0005-0000-0000-000039090000}"/>
    <cellStyle name="0_내역서_내역서-0223조경-제출용_내역서0421_내역서_화천가로화단21(0330)(복구)-6-1" xfId="2361" xr:uid="{00000000-0005-0000-0000-00003A090000}"/>
    <cellStyle name="0_내역서_내역서-0223조경-제출용_내역서0421_내역서_화천가로화단21(0330)(복구)-6-1 2" xfId="2362" xr:uid="{00000000-0005-0000-0000-00003B090000}"/>
    <cellStyle name="0_내역서_내역서-0223조경-제출용_내역서0421_내역서_화천가로화단21(0330)(복구)-6-1 3" xfId="2363" xr:uid="{00000000-0005-0000-0000-00003C090000}"/>
    <cellStyle name="0_내역서_내역서-0223조경-제출용_내역서0421_내역서_화천가로화단21(0330)(복구)-6-1 4" xfId="2364" xr:uid="{00000000-0005-0000-0000-00003D090000}"/>
    <cellStyle name="0_내역서_내역서-0223조경-제출용_내역서0421_내역서_화천가로화단21(0330)(복구)-6-1_00.표지,설계설명서,조서" xfId="2365" xr:uid="{00000000-0005-0000-0000-00003E090000}"/>
    <cellStyle name="0_내역서_내역서-0223조경-제출용_내역서0421_내역서_화천가로화단21(0330)(복구)-6-1_00.표지,설계설명서,조서등등0000" xfId="2366" xr:uid="{00000000-0005-0000-0000-00003F090000}"/>
    <cellStyle name="0_내역서_내역서-0223조경-제출용_내역서0421_내역서_화천가로화단21(0330)(복구)-6-1_00.표지,설계설명서,조서등등0000_00.표지,설계설명서,조서등등" xfId="2367" xr:uid="{00000000-0005-0000-0000-000040090000}"/>
    <cellStyle name="0_내역서_내역서-0223조경-제출용_내역서0421_내역서_화천가로화단21(0330)(복구)-6-1_Book1" xfId="2409" xr:uid="{00000000-0005-0000-0000-000041090000}"/>
    <cellStyle name="0_내역서_내역서-0223조경-제출용_내역서0421_내역서_화천가로화단21(0330)(복구)-6-1_Book2" xfId="2410" xr:uid="{00000000-0005-0000-0000-000042090000}"/>
    <cellStyle name="0_내역서_내역서-0223조경-제출용_내역서0421_내역서_화천가로화단21(0330)(복구)-6-1_메인경관도로 도로숲조성공사" xfId="2368" xr:uid="{00000000-0005-0000-0000-000043090000}"/>
    <cellStyle name="0_내역서_내역서-0223조경-제출용_내역서0421_내역서_화천가로화단21(0330)(복구)-6-1_메인경관도로 도로숲조성공사 2" xfId="2369" xr:uid="{00000000-0005-0000-0000-000044090000}"/>
    <cellStyle name="0_내역서_내역서-0223조경-제출용_내역서0421_내역서_화천가로화단21(0330)(복구)-6-1_메인경관도로 도로숲조성공사 3" xfId="2370" xr:uid="{00000000-0005-0000-0000-000045090000}"/>
    <cellStyle name="0_내역서_내역서-0223조경-제출용_내역서0421_내역서_화천가로화단21(0330)(복구)-6-1_메인경관도로 도로숲조성공사 4" xfId="2371" xr:uid="{00000000-0005-0000-0000-000046090000}"/>
    <cellStyle name="0_내역서_내역서-0223조경-제출용_내역서0421_내역서_화천가로화단21(0330)(복구)-6-1_메인경관도로 도로숲조성공사(상무님)" xfId="2372" xr:uid="{00000000-0005-0000-0000-000047090000}"/>
    <cellStyle name="0_내역서_내역서-0223조경-제출용_내역서0421_내역서_화천가로화단21(0330)(복구)-6-1_메인경관도로 도로숲조성공사(상무님) 2" xfId="2373" xr:uid="{00000000-0005-0000-0000-000048090000}"/>
    <cellStyle name="0_내역서_내역서-0223조경-제출용_내역서0421_내역서_화천가로화단21(0330)(복구)-6-1_메인경관도로 도로숲조성공사(상무님) 3" xfId="2374" xr:uid="{00000000-0005-0000-0000-000049090000}"/>
    <cellStyle name="0_내역서_내역서-0223조경-제출용_내역서0421_내역서_화천가로화단21(0330)(복구)-6-1_메인경관도로 도로숲조성공사(상무님) 4" xfId="2375" xr:uid="{00000000-0005-0000-0000-00004A090000}"/>
    <cellStyle name="0_내역서_내역서-0223조경-제출용_내역서0421_내역서_화천가로화단21(0330)(복구)-6-1_메인경관도로 도로숲조성공사(상무님)_00.표지,설계설명서,조서" xfId="2376" xr:uid="{00000000-0005-0000-0000-00004B090000}"/>
    <cellStyle name="0_내역서_내역서-0223조경-제출용_내역서0421_내역서_화천가로화단21(0330)(복구)-6-1_메인경관도로 도로숲조성공사(상무님)_00.표지,설계설명서,조서등등0000" xfId="2377" xr:uid="{00000000-0005-0000-0000-00004C090000}"/>
    <cellStyle name="0_내역서_내역서-0223조경-제출용_내역서0421_내역서_화천가로화단21(0330)(복구)-6-1_메인경관도로 도로숲조성공사(상무님)_00.표지,설계설명서,조서등등0000_00.표지,설계설명서,조서등등" xfId="2378" xr:uid="{00000000-0005-0000-0000-00004D090000}"/>
    <cellStyle name="0_내역서_내역서-0223조경-제출용_내역서0421_내역서_화천가로화단21(0330)(복구)-6-1_메인경관도로 도로숲조성공사(상무님)_Book1" xfId="2380" xr:uid="{00000000-0005-0000-0000-00004E090000}"/>
    <cellStyle name="0_내역서_내역서-0223조경-제출용_내역서0421_내역서_화천가로화단21(0330)(복구)-6-1_메인경관도로 도로숲조성공사(상무님)_Book2" xfId="2381" xr:uid="{00000000-0005-0000-0000-00004F090000}"/>
    <cellStyle name="0_내역서_내역서-0223조경-제출용_내역서0421_내역서_화천가로화단21(0330)(복구)-6-1_메인경관도로 도로숲조성공사(상무님)_표지,설계설명서,조서등등" xfId="2379" xr:uid="{00000000-0005-0000-0000-000050090000}"/>
    <cellStyle name="0_내역서_내역서-0223조경-제출용_내역서0421_내역서_화천가로화단21(0330)(복구)-6-1_메인경관도로 도로숲조성공사(착공계)" xfId="2382" xr:uid="{00000000-0005-0000-0000-000051090000}"/>
    <cellStyle name="0_내역서_내역서-0223조경-제출용_내역서0421_내역서_화천가로화단21(0330)(복구)-6-1_메인경관도로 도로숲조성공사(착공계) 2" xfId="2383" xr:uid="{00000000-0005-0000-0000-000052090000}"/>
    <cellStyle name="0_내역서_내역서-0223조경-제출용_내역서0421_내역서_화천가로화단21(0330)(복구)-6-1_메인경관도로 도로숲조성공사(착공계) 3" xfId="2384" xr:uid="{00000000-0005-0000-0000-000053090000}"/>
    <cellStyle name="0_내역서_내역서-0223조경-제출용_내역서0421_내역서_화천가로화단21(0330)(복구)-6-1_메인경관도로 도로숲조성공사(착공계) 4" xfId="2385" xr:uid="{00000000-0005-0000-0000-000054090000}"/>
    <cellStyle name="0_내역서_내역서-0223조경-제출용_내역서0421_내역서_화천가로화단21(0330)(복구)-6-1_메인경관도로 도로숲조성공사(착공계)_00.표지,설계설명서,조서" xfId="2386" xr:uid="{00000000-0005-0000-0000-000055090000}"/>
    <cellStyle name="0_내역서_내역서-0223조경-제출용_내역서0421_내역서_화천가로화단21(0330)(복구)-6-1_메인경관도로 도로숲조성공사(착공계)_00.표지,설계설명서,조서등등0000" xfId="2387" xr:uid="{00000000-0005-0000-0000-000056090000}"/>
    <cellStyle name="0_내역서_내역서-0223조경-제출용_내역서0421_내역서_화천가로화단21(0330)(복구)-6-1_메인경관도로 도로숲조성공사(착공계)_00.표지,설계설명서,조서등등0000_00.표지,설계설명서,조서등등" xfId="2388" xr:uid="{00000000-0005-0000-0000-000057090000}"/>
    <cellStyle name="0_내역서_내역서-0223조경-제출용_내역서0421_내역서_화천가로화단21(0330)(복구)-6-1_메인경관도로 도로숲조성공사(착공계)_Book1" xfId="2390" xr:uid="{00000000-0005-0000-0000-000058090000}"/>
    <cellStyle name="0_내역서_내역서-0223조경-제출용_내역서0421_내역서_화천가로화단21(0330)(복구)-6-1_메인경관도로 도로숲조성공사(착공계)_Book2" xfId="2391" xr:uid="{00000000-0005-0000-0000-000059090000}"/>
    <cellStyle name="0_내역서_내역서-0223조경-제출용_내역서0421_내역서_화천가로화단21(0330)(복구)-6-1_메인경관도로 도로숲조성공사(착공계)_표지,설계설명서,조서등등" xfId="2389" xr:uid="{00000000-0005-0000-0000-00005A090000}"/>
    <cellStyle name="0_내역서_내역서-0223조경-제출용_내역서0421_내역서_화천가로화단21(0330)(복구)-6-1_메인경관도로 도로숲조성공사(착공계-제출)" xfId="2392" xr:uid="{00000000-0005-0000-0000-00005B090000}"/>
    <cellStyle name="0_내역서_내역서-0223조경-제출용_내역서0421_내역서_화천가로화단21(0330)(복구)-6-1_메인경관도로 도로숲조성공사(착공계-제출) 2" xfId="2393" xr:uid="{00000000-0005-0000-0000-00005C090000}"/>
    <cellStyle name="0_내역서_내역서-0223조경-제출용_내역서0421_내역서_화천가로화단21(0330)(복구)-6-1_메인경관도로 도로숲조성공사(착공계-제출) 3" xfId="2394" xr:uid="{00000000-0005-0000-0000-00005D090000}"/>
    <cellStyle name="0_내역서_내역서-0223조경-제출용_내역서0421_내역서_화천가로화단21(0330)(복구)-6-1_메인경관도로 도로숲조성공사(착공계-제출) 4" xfId="2395" xr:uid="{00000000-0005-0000-0000-00005E090000}"/>
    <cellStyle name="0_내역서_내역서-0223조경-제출용_내역서0421_내역서_화천가로화단21(0330)(복구)-6-1_메인경관도로 도로숲조성공사(착공계-제출)_00.표지,설계설명서,조서" xfId="2396" xr:uid="{00000000-0005-0000-0000-00005F090000}"/>
    <cellStyle name="0_내역서_내역서-0223조경-제출용_내역서0421_내역서_화천가로화단21(0330)(복구)-6-1_메인경관도로 도로숲조성공사(착공계-제출)_00.표지,설계설명서,조서등등0000" xfId="2397" xr:uid="{00000000-0005-0000-0000-000060090000}"/>
    <cellStyle name="0_내역서_내역서-0223조경-제출용_내역서0421_내역서_화천가로화단21(0330)(복구)-6-1_메인경관도로 도로숲조성공사(착공계-제출)_00.표지,설계설명서,조서등등0000_00.표지,설계설명서,조서등등" xfId="2398" xr:uid="{00000000-0005-0000-0000-000061090000}"/>
    <cellStyle name="0_내역서_내역서-0223조경-제출용_내역서0421_내역서_화천가로화단21(0330)(복구)-6-1_메인경관도로 도로숲조성공사(착공계-제출)_Book1" xfId="2400" xr:uid="{00000000-0005-0000-0000-000062090000}"/>
    <cellStyle name="0_내역서_내역서-0223조경-제출용_내역서0421_내역서_화천가로화단21(0330)(복구)-6-1_메인경관도로 도로숲조성공사(착공계-제출)_Book2" xfId="2401" xr:uid="{00000000-0005-0000-0000-000063090000}"/>
    <cellStyle name="0_내역서_내역서-0223조경-제출용_내역서0421_내역서_화천가로화단21(0330)(복구)-6-1_메인경관도로 도로숲조성공사(착공계-제출)_표지,설계설명서,조서등등" xfId="2399" xr:uid="{00000000-0005-0000-0000-000064090000}"/>
    <cellStyle name="0_내역서_내역서-0223조경-제출용_내역서0421_내역서_화천가로화단21(0330)(복구)-6-1_메인경관도로 도로숲조성공사_00.표지,설계설명서,조서" xfId="2402" xr:uid="{00000000-0005-0000-0000-000065090000}"/>
    <cellStyle name="0_내역서_내역서-0223조경-제출용_내역서0421_내역서_화천가로화단21(0330)(복구)-6-1_메인경관도로 도로숲조성공사_00.표지,설계설명서,조서등등0000" xfId="2403" xr:uid="{00000000-0005-0000-0000-000066090000}"/>
    <cellStyle name="0_내역서_내역서-0223조경-제출용_내역서0421_내역서_화천가로화단21(0330)(복구)-6-1_메인경관도로 도로숲조성공사_00.표지,설계설명서,조서등등0000_00.표지,설계설명서,조서등등" xfId="2404" xr:uid="{00000000-0005-0000-0000-000067090000}"/>
    <cellStyle name="0_내역서_내역서-0223조경-제출용_내역서0421_내역서_화천가로화단21(0330)(복구)-6-1_메인경관도로 도로숲조성공사_Book1" xfId="2406" xr:uid="{00000000-0005-0000-0000-000068090000}"/>
    <cellStyle name="0_내역서_내역서-0223조경-제출용_내역서0421_내역서_화천가로화단21(0330)(복구)-6-1_메인경관도로 도로숲조성공사_Book2" xfId="2407" xr:uid="{00000000-0005-0000-0000-000069090000}"/>
    <cellStyle name="0_내역서_내역서-0223조경-제출용_내역서0421_내역서_화천가로화단21(0330)(복구)-6-1_메인경관도로 도로숲조성공사_표지,설계설명서,조서등등" xfId="2405" xr:uid="{00000000-0005-0000-0000-00006A090000}"/>
    <cellStyle name="0_내역서_내역서-0223조경-제출용_내역서0421_내역서_화천가로화단21(0330)(복구)-6-1_표지,설계설명서,조서등등" xfId="2408" xr:uid="{00000000-0005-0000-0000-00006B090000}"/>
    <cellStyle name="0_내역서_내역서-0223조경-제출용_내역서0421_내역서0903" xfId="2413" xr:uid="{00000000-0005-0000-0000-00006C090000}"/>
    <cellStyle name="0_내역서_내역서-0223조경-제출용_내역서0421_내역서0903 2" xfId="2414" xr:uid="{00000000-0005-0000-0000-00006D090000}"/>
    <cellStyle name="0_내역서_내역서-0223조경-제출용_내역서0421_내역서0903 3" xfId="2415" xr:uid="{00000000-0005-0000-0000-00006E090000}"/>
    <cellStyle name="0_내역서_내역서-0223조경-제출용_내역서0421_내역서0903 4" xfId="2416" xr:uid="{00000000-0005-0000-0000-00006F090000}"/>
    <cellStyle name="0_내역서_내역서-0223조경-제출용_내역서0421_내역서0903_00.표지,설계설명서,조서" xfId="2417" xr:uid="{00000000-0005-0000-0000-000070090000}"/>
    <cellStyle name="0_내역서_내역서-0223조경-제출용_내역서0421_내역서0903_00.표지,설계설명서,조서등등0000" xfId="2418" xr:uid="{00000000-0005-0000-0000-000071090000}"/>
    <cellStyle name="0_내역서_내역서-0223조경-제출용_내역서0421_내역서0903_00.표지,설계설명서,조서등등0000_00.표지,설계설명서,조서등등" xfId="2419" xr:uid="{00000000-0005-0000-0000-000072090000}"/>
    <cellStyle name="0_내역서_내역서-0223조경-제출용_내역서0421_내역서0903_Book1" xfId="2471" xr:uid="{00000000-0005-0000-0000-000073090000}"/>
    <cellStyle name="0_내역서_내역서-0223조경-제출용_내역서0421_내역서0903_Book2" xfId="2472" xr:uid="{00000000-0005-0000-0000-000074090000}"/>
    <cellStyle name="0_내역서_내역서-0223조경-제출용_내역서0421_내역서0903_표지,설계설명서,조서등등" xfId="2420" xr:uid="{00000000-0005-0000-0000-000075090000}"/>
    <cellStyle name="0_내역서_내역서-0223조경-제출용_내역서0421_내역서0903_화천가로화단21(0330)(복구)-6-1" xfId="2421" xr:uid="{00000000-0005-0000-0000-000076090000}"/>
    <cellStyle name="0_내역서_내역서-0223조경-제출용_내역서0421_내역서0903_화천가로화단21(0330)(복구)-6-1 2" xfId="2422" xr:uid="{00000000-0005-0000-0000-000077090000}"/>
    <cellStyle name="0_내역서_내역서-0223조경-제출용_내역서0421_내역서0903_화천가로화단21(0330)(복구)-6-1 3" xfId="2423" xr:uid="{00000000-0005-0000-0000-000078090000}"/>
    <cellStyle name="0_내역서_내역서-0223조경-제출용_내역서0421_내역서0903_화천가로화단21(0330)(복구)-6-1 4" xfId="2424" xr:uid="{00000000-0005-0000-0000-000079090000}"/>
    <cellStyle name="0_내역서_내역서-0223조경-제출용_내역서0421_내역서0903_화천가로화단21(0330)(복구)-6-1_00.표지,설계설명서,조서" xfId="2425" xr:uid="{00000000-0005-0000-0000-00007A090000}"/>
    <cellStyle name="0_내역서_내역서-0223조경-제출용_내역서0421_내역서0903_화천가로화단21(0330)(복구)-6-1_00.표지,설계설명서,조서등등0000" xfId="2426" xr:uid="{00000000-0005-0000-0000-00007B090000}"/>
    <cellStyle name="0_내역서_내역서-0223조경-제출용_내역서0421_내역서0903_화천가로화단21(0330)(복구)-6-1_00.표지,설계설명서,조서등등0000_00.표지,설계설명서,조서등등" xfId="2427" xr:uid="{00000000-0005-0000-0000-00007C090000}"/>
    <cellStyle name="0_내역서_내역서-0223조경-제출용_내역서0421_내역서0903_화천가로화단21(0330)(복구)-6-1_Book1" xfId="2469" xr:uid="{00000000-0005-0000-0000-00007D090000}"/>
    <cellStyle name="0_내역서_내역서-0223조경-제출용_내역서0421_내역서0903_화천가로화단21(0330)(복구)-6-1_Book2" xfId="2470" xr:uid="{00000000-0005-0000-0000-00007E090000}"/>
    <cellStyle name="0_내역서_내역서-0223조경-제출용_내역서0421_내역서0903_화천가로화단21(0330)(복구)-6-1_메인경관도로 도로숲조성공사" xfId="2428" xr:uid="{00000000-0005-0000-0000-00007F090000}"/>
    <cellStyle name="0_내역서_내역서-0223조경-제출용_내역서0421_내역서0903_화천가로화단21(0330)(복구)-6-1_메인경관도로 도로숲조성공사 2" xfId="2429" xr:uid="{00000000-0005-0000-0000-000080090000}"/>
    <cellStyle name="0_내역서_내역서-0223조경-제출용_내역서0421_내역서0903_화천가로화단21(0330)(복구)-6-1_메인경관도로 도로숲조성공사 3" xfId="2430" xr:uid="{00000000-0005-0000-0000-000081090000}"/>
    <cellStyle name="0_내역서_내역서-0223조경-제출용_내역서0421_내역서0903_화천가로화단21(0330)(복구)-6-1_메인경관도로 도로숲조성공사 4" xfId="2431" xr:uid="{00000000-0005-0000-0000-000082090000}"/>
    <cellStyle name="0_내역서_내역서-0223조경-제출용_내역서0421_내역서0903_화천가로화단21(0330)(복구)-6-1_메인경관도로 도로숲조성공사(상무님)" xfId="2432" xr:uid="{00000000-0005-0000-0000-000083090000}"/>
    <cellStyle name="0_내역서_내역서-0223조경-제출용_내역서0421_내역서0903_화천가로화단21(0330)(복구)-6-1_메인경관도로 도로숲조성공사(상무님) 2" xfId="2433" xr:uid="{00000000-0005-0000-0000-000084090000}"/>
    <cellStyle name="0_내역서_내역서-0223조경-제출용_내역서0421_내역서0903_화천가로화단21(0330)(복구)-6-1_메인경관도로 도로숲조성공사(상무님) 3" xfId="2434" xr:uid="{00000000-0005-0000-0000-000085090000}"/>
    <cellStyle name="0_내역서_내역서-0223조경-제출용_내역서0421_내역서0903_화천가로화단21(0330)(복구)-6-1_메인경관도로 도로숲조성공사(상무님) 4" xfId="2435" xr:uid="{00000000-0005-0000-0000-000086090000}"/>
    <cellStyle name="0_내역서_내역서-0223조경-제출용_내역서0421_내역서0903_화천가로화단21(0330)(복구)-6-1_메인경관도로 도로숲조성공사(상무님)_00.표지,설계설명서,조서" xfId="2436" xr:uid="{00000000-0005-0000-0000-000087090000}"/>
    <cellStyle name="0_내역서_내역서-0223조경-제출용_내역서0421_내역서0903_화천가로화단21(0330)(복구)-6-1_메인경관도로 도로숲조성공사(상무님)_00.표지,설계설명서,조서등등0000" xfId="2437" xr:uid="{00000000-0005-0000-0000-000088090000}"/>
    <cellStyle name="0_내역서_내역서-0223조경-제출용_내역서0421_내역서0903_화천가로화단21(0330)(복구)-6-1_메인경관도로 도로숲조성공사(상무님)_00.표지,설계설명서,조서등등0000_00.표지,설계설명서,조서등등" xfId="2438" xr:uid="{00000000-0005-0000-0000-000089090000}"/>
    <cellStyle name="0_내역서_내역서-0223조경-제출용_내역서0421_내역서0903_화천가로화단21(0330)(복구)-6-1_메인경관도로 도로숲조성공사(상무님)_Book1" xfId="2440" xr:uid="{00000000-0005-0000-0000-00008A090000}"/>
    <cellStyle name="0_내역서_내역서-0223조경-제출용_내역서0421_내역서0903_화천가로화단21(0330)(복구)-6-1_메인경관도로 도로숲조성공사(상무님)_Book2" xfId="2441" xr:uid="{00000000-0005-0000-0000-00008B090000}"/>
    <cellStyle name="0_내역서_내역서-0223조경-제출용_내역서0421_내역서0903_화천가로화단21(0330)(복구)-6-1_메인경관도로 도로숲조성공사(상무님)_표지,설계설명서,조서등등" xfId="2439" xr:uid="{00000000-0005-0000-0000-00008C090000}"/>
    <cellStyle name="0_내역서_내역서-0223조경-제출용_내역서0421_내역서0903_화천가로화단21(0330)(복구)-6-1_메인경관도로 도로숲조성공사(착공계)" xfId="2442" xr:uid="{00000000-0005-0000-0000-00008D090000}"/>
    <cellStyle name="0_내역서_내역서-0223조경-제출용_내역서0421_내역서0903_화천가로화단21(0330)(복구)-6-1_메인경관도로 도로숲조성공사(착공계) 2" xfId="2443" xr:uid="{00000000-0005-0000-0000-00008E090000}"/>
    <cellStyle name="0_내역서_내역서-0223조경-제출용_내역서0421_내역서0903_화천가로화단21(0330)(복구)-6-1_메인경관도로 도로숲조성공사(착공계) 3" xfId="2444" xr:uid="{00000000-0005-0000-0000-00008F090000}"/>
    <cellStyle name="0_내역서_내역서-0223조경-제출용_내역서0421_내역서0903_화천가로화단21(0330)(복구)-6-1_메인경관도로 도로숲조성공사(착공계) 4" xfId="2445" xr:uid="{00000000-0005-0000-0000-000090090000}"/>
    <cellStyle name="0_내역서_내역서-0223조경-제출용_내역서0421_내역서0903_화천가로화단21(0330)(복구)-6-1_메인경관도로 도로숲조성공사(착공계)_00.표지,설계설명서,조서" xfId="2446" xr:uid="{00000000-0005-0000-0000-000091090000}"/>
    <cellStyle name="0_내역서_내역서-0223조경-제출용_내역서0421_내역서0903_화천가로화단21(0330)(복구)-6-1_메인경관도로 도로숲조성공사(착공계)_00.표지,설계설명서,조서등등0000" xfId="2447" xr:uid="{00000000-0005-0000-0000-000092090000}"/>
    <cellStyle name="0_내역서_내역서-0223조경-제출용_내역서0421_내역서0903_화천가로화단21(0330)(복구)-6-1_메인경관도로 도로숲조성공사(착공계)_00.표지,설계설명서,조서등등0000_00.표지,설계설명서,조서등등" xfId="2448" xr:uid="{00000000-0005-0000-0000-000093090000}"/>
    <cellStyle name="0_내역서_내역서-0223조경-제출용_내역서0421_내역서0903_화천가로화단21(0330)(복구)-6-1_메인경관도로 도로숲조성공사(착공계)_Book1" xfId="2450" xr:uid="{00000000-0005-0000-0000-000094090000}"/>
    <cellStyle name="0_내역서_내역서-0223조경-제출용_내역서0421_내역서0903_화천가로화단21(0330)(복구)-6-1_메인경관도로 도로숲조성공사(착공계)_Book2" xfId="2451" xr:uid="{00000000-0005-0000-0000-000095090000}"/>
    <cellStyle name="0_내역서_내역서-0223조경-제출용_내역서0421_내역서0903_화천가로화단21(0330)(복구)-6-1_메인경관도로 도로숲조성공사(착공계)_표지,설계설명서,조서등등" xfId="2449" xr:uid="{00000000-0005-0000-0000-000096090000}"/>
    <cellStyle name="0_내역서_내역서-0223조경-제출용_내역서0421_내역서0903_화천가로화단21(0330)(복구)-6-1_메인경관도로 도로숲조성공사(착공계-제출)" xfId="2452" xr:uid="{00000000-0005-0000-0000-000097090000}"/>
    <cellStyle name="0_내역서_내역서-0223조경-제출용_내역서0421_내역서0903_화천가로화단21(0330)(복구)-6-1_메인경관도로 도로숲조성공사(착공계-제출) 2" xfId="2453" xr:uid="{00000000-0005-0000-0000-000098090000}"/>
    <cellStyle name="0_내역서_내역서-0223조경-제출용_내역서0421_내역서0903_화천가로화단21(0330)(복구)-6-1_메인경관도로 도로숲조성공사(착공계-제출) 3" xfId="2454" xr:uid="{00000000-0005-0000-0000-000099090000}"/>
    <cellStyle name="0_내역서_내역서-0223조경-제출용_내역서0421_내역서0903_화천가로화단21(0330)(복구)-6-1_메인경관도로 도로숲조성공사(착공계-제출) 4" xfId="2455" xr:uid="{00000000-0005-0000-0000-00009A090000}"/>
    <cellStyle name="0_내역서_내역서-0223조경-제출용_내역서0421_내역서0903_화천가로화단21(0330)(복구)-6-1_메인경관도로 도로숲조성공사(착공계-제출)_00.표지,설계설명서,조서" xfId="2456" xr:uid="{00000000-0005-0000-0000-00009B090000}"/>
    <cellStyle name="0_내역서_내역서-0223조경-제출용_내역서0421_내역서0903_화천가로화단21(0330)(복구)-6-1_메인경관도로 도로숲조성공사(착공계-제출)_00.표지,설계설명서,조서등등0000" xfId="2457" xr:uid="{00000000-0005-0000-0000-00009C090000}"/>
    <cellStyle name="0_내역서_내역서-0223조경-제출용_내역서0421_내역서0903_화천가로화단21(0330)(복구)-6-1_메인경관도로 도로숲조성공사(착공계-제출)_00.표지,설계설명서,조서등등0000_00.표지,설계설명서,조서등등" xfId="2458" xr:uid="{00000000-0005-0000-0000-00009D090000}"/>
    <cellStyle name="0_내역서_내역서-0223조경-제출용_내역서0421_내역서0903_화천가로화단21(0330)(복구)-6-1_메인경관도로 도로숲조성공사(착공계-제출)_Book1" xfId="2460" xr:uid="{00000000-0005-0000-0000-00009E090000}"/>
    <cellStyle name="0_내역서_내역서-0223조경-제출용_내역서0421_내역서0903_화천가로화단21(0330)(복구)-6-1_메인경관도로 도로숲조성공사(착공계-제출)_Book2" xfId="2461" xr:uid="{00000000-0005-0000-0000-00009F090000}"/>
    <cellStyle name="0_내역서_내역서-0223조경-제출용_내역서0421_내역서0903_화천가로화단21(0330)(복구)-6-1_메인경관도로 도로숲조성공사(착공계-제출)_표지,설계설명서,조서등등" xfId="2459" xr:uid="{00000000-0005-0000-0000-0000A0090000}"/>
    <cellStyle name="0_내역서_내역서-0223조경-제출용_내역서0421_내역서0903_화천가로화단21(0330)(복구)-6-1_메인경관도로 도로숲조성공사_00.표지,설계설명서,조서" xfId="2462" xr:uid="{00000000-0005-0000-0000-0000A1090000}"/>
    <cellStyle name="0_내역서_내역서-0223조경-제출용_내역서0421_내역서0903_화천가로화단21(0330)(복구)-6-1_메인경관도로 도로숲조성공사_00.표지,설계설명서,조서등등0000" xfId="2463" xr:uid="{00000000-0005-0000-0000-0000A2090000}"/>
    <cellStyle name="0_내역서_내역서-0223조경-제출용_내역서0421_내역서0903_화천가로화단21(0330)(복구)-6-1_메인경관도로 도로숲조성공사_00.표지,설계설명서,조서등등0000_00.표지,설계설명서,조서등등" xfId="2464" xr:uid="{00000000-0005-0000-0000-0000A3090000}"/>
    <cellStyle name="0_내역서_내역서-0223조경-제출용_내역서0421_내역서0903_화천가로화단21(0330)(복구)-6-1_메인경관도로 도로숲조성공사_Book1" xfId="2466" xr:uid="{00000000-0005-0000-0000-0000A4090000}"/>
    <cellStyle name="0_내역서_내역서-0223조경-제출용_내역서0421_내역서0903_화천가로화단21(0330)(복구)-6-1_메인경관도로 도로숲조성공사_Book2" xfId="2467" xr:uid="{00000000-0005-0000-0000-0000A5090000}"/>
    <cellStyle name="0_내역서_내역서-0223조경-제출용_내역서0421_내역서0903_화천가로화단21(0330)(복구)-6-1_메인경관도로 도로숲조성공사_표지,설계설명서,조서등등" xfId="2465" xr:uid="{00000000-0005-0000-0000-0000A6090000}"/>
    <cellStyle name="0_내역서_내역서-0223조경-제출용_내역서0421_내역서0903_화천가로화단21(0330)(복구)-6-1_표지,설계설명서,조서등등" xfId="2468" xr:uid="{00000000-0005-0000-0000-0000A7090000}"/>
    <cellStyle name="0_내역서_내역서-0223조경-제출용_내역서0421_표지,설계설명서,조서등등" xfId="2473" xr:uid="{00000000-0005-0000-0000-0000A8090000}"/>
    <cellStyle name="0_내역서_내역서-0223조경-제출용_내역서0421_화천가로화단21(0330)(복구)-6-1" xfId="2474" xr:uid="{00000000-0005-0000-0000-0000A9090000}"/>
    <cellStyle name="0_내역서_내역서-0223조경-제출용_내역서0421_화천가로화단21(0330)(복구)-6-1 2" xfId="2475" xr:uid="{00000000-0005-0000-0000-0000AA090000}"/>
    <cellStyle name="0_내역서_내역서-0223조경-제출용_내역서0421_화천가로화단21(0330)(복구)-6-1 3" xfId="2476" xr:uid="{00000000-0005-0000-0000-0000AB090000}"/>
    <cellStyle name="0_내역서_내역서-0223조경-제출용_내역서0421_화천가로화단21(0330)(복구)-6-1 4" xfId="2477" xr:uid="{00000000-0005-0000-0000-0000AC090000}"/>
    <cellStyle name="0_내역서_내역서-0223조경-제출용_내역서0421_화천가로화단21(0330)(복구)-6-1_00.표지,설계설명서,조서" xfId="2478" xr:uid="{00000000-0005-0000-0000-0000AD090000}"/>
    <cellStyle name="0_내역서_내역서-0223조경-제출용_내역서0421_화천가로화단21(0330)(복구)-6-1_00.표지,설계설명서,조서등등0000" xfId="2479" xr:uid="{00000000-0005-0000-0000-0000AE090000}"/>
    <cellStyle name="0_내역서_내역서-0223조경-제출용_내역서0421_화천가로화단21(0330)(복구)-6-1_00.표지,설계설명서,조서등등0000_00.표지,설계설명서,조서등등" xfId="2480" xr:uid="{00000000-0005-0000-0000-0000AF090000}"/>
    <cellStyle name="0_내역서_내역서-0223조경-제출용_내역서0421_화천가로화단21(0330)(복구)-6-1_Book1" xfId="2522" xr:uid="{00000000-0005-0000-0000-0000B0090000}"/>
    <cellStyle name="0_내역서_내역서-0223조경-제출용_내역서0421_화천가로화단21(0330)(복구)-6-1_Book2" xfId="2523" xr:uid="{00000000-0005-0000-0000-0000B1090000}"/>
    <cellStyle name="0_내역서_내역서-0223조경-제출용_내역서0421_화천가로화단21(0330)(복구)-6-1_메인경관도로 도로숲조성공사" xfId="2481" xr:uid="{00000000-0005-0000-0000-0000B2090000}"/>
    <cellStyle name="0_내역서_내역서-0223조경-제출용_내역서0421_화천가로화단21(0330)(복구)-6-1_메인경관도로 도로숲조성공사 2" xfId="2482" xr:uid="{00000000-0005-0000-0000-0000B3090000}"/>
    <cellStyle name="0_내역서_내역서-0223조경-제출용_내역서0421_화천가로화단21(0330)(복구)-6-1_메인경관도로 도로숲조성공사 3" xfId="2483" xr:uid="{00000000-0005-0000-0000-0000B4090000}"/>
    <cellStyle name="0_내역서_내역서-0223조경-제출용_내역서0421_화천가로화단21(0330)(복구)-6-1_메인경관도로 도로숲조성공사 4" xfId="2484" xr:uid="{00000000-0005-0000-0000-0000B5090000}"/>
    <cellStyle name="0_내역서_내역서-0223조경-제출용_내역서0421_화천가로화단21(0330)(복구)-6-1_메인경관도로 도로숲조성공사(상무님)" xfId="2485" xr:uid="{00000000-0005-0000-0000-0000B6090000}"/>
    <cellStyle name="0_내역서_내역서-0223조경-제출용_내역서0421_화천가로화단21(0330)(복구)-6-1_메인경관도로 도로숲조성공사(상무님) 2" xfId="2486" xr:uid="{00000000-0005-0000-0000-0000B7090000}"/>
    <cellStyle name="0_내역서_내역서-0223조경-제출용_내역서0421_화천가로화단21(0330)(복구)-6-1_메인경관도로 도로숲조성공사(상무님) 3" xfId="2487" xr:uid="{00000000-0005-0000-0000-0000B8090000}"/>
    <cellStyle name="0_내역서_내역서-0223조경-제출용_내역서0421_화천가로화단21(0330)(복구)-6-1_메인경관도로 도로숲조성공사(상무님) 4" xfId="2488" xr:uid="{00000000-0005-0000-0000-0000B9090000}"/>
    <cellStyle name="0_내역서_내역서-0223조경-제출용_내역서0421_화천가로화단21(0330)(복구)-6-1_메인경관도로 도로숲조성공사(상무님)_00.표지,설계설명서,조서" xfId="2489" xr:uid="{00000000-0005-0000-0000-0000BA090000}"/>
    <cellStyle name="0_내역서_내역서-0223조경-제출용_내역서0421_화천가로화단21(0330)(복구)-6-1_메인경관도로 도로숲조성공사(상무님)_00.표지,설계설명서,조서등등0000" xfId="2490" xr:uid="{00000000-0005-0000-0000-0000BB090000}"/>
    <cellStyle name="0_내역서_내역서-0223조경-제출용_내역서0421_화천가로화단21(0330)(복구)-6-1_메인경관도로 도로숲조성공사(상무님)_00.표지,설계설명서,조서등등0000_00.표지,설계설명서,조서등등" xfId="2491" xr:uid="{00000000-0005-0000-0000-0000BC090000}"/>
    <cellStyle name="0_내역서_내역서-0223조경-제출용_내역서0421_화천가로화단21(0330)(복구)-6-1_메인경관도로 도로숲조성공사(상무님)_Book1" xfId="2493" xr:uid="{00000000-0005-0000-0000-0000BD090000}"/>
    <cellStyle name="0_내역서_내역서-0223조경-제출용_내역서0421_화천가로화단21(0330)(복구)-6-1_메인경관도로 도로숲조성공사(상무님)_Book2" xfId="2494" xr:uid="{00000000-0005-0000-0000-0000BE090000}"/>
    <cellStyle name="0_내역서_내역서-0223조경-제출용_내역서0421_화천가로화단21(0330)(복구)-6-1_메인경관도로 도로숲조성공사(상무님)_표지,설계설명서,조서등등" xfId="2492" xr:uid="{00000000-0005-0000-0000-0000BF090000}"/>
    <cellStyle name="0_내역서_내역서-0223조경-제출용_내역서0421_화천가로화단21(0330)(복구)-6-1_메인경관도로 도로숲조성공사(착공계)" xfId="2495" xr:uid="{00000000-0005-0000-0000-0000C0090000}"/>
    <cellStyle name="0_내역서_내역서-0223조경-제출용_내역서0421_화천가로화단21(0330)(복구)-6-1_메인경관도로 도로숲조성공사(착공계) 2" xfId="2496" xr:uid="{00000000-0005-0000-0000-0000C1090000}"/>
    <cellStyle name="0_내역서_내역서-0223조경-제출용_내역서0421_화천가로화단21(0330)(복구)-6-1_메인경관도로 도로숲조성공사(착공계) 3" xfId="2497" xr:uid="{00000000-0005-0000-0000-0000C2090000}"/>
    <cellStyle name="0_내역서_내역서-0223조경-제출용_내역서0421_화천가로화단21(0330)(복구)-6-1_메인경관도로 도로숲조성공사(착공계) 4" xfId="2498" xr:uid="{00000000-0005-0000-0000-0000C3090000}"/>
    <cellStyle name="0_내역서_내역서-0223조경-제출용_내역서0421_화천가로화단21(0330)(복구)-6-1_메인경관도로 도로숲조성공사(착공계)_00.표지,설계설명서,조서" xfId="2499" xr:uid="{00000000-0005-0000-0000-0000C4090000}"/>
    <cellStyle name="0_내역서_내역서-0223조경-제출용_내역서0421_화천가로화단21(0330)(복구)-6-1_메인경관도로 도로숲조성공사(착공계)_00.표지,설계설명서,조서등등0000" xfId="2500" xr:uid="{00000000-0005-0000-0000-0000C5090000}"/>
    <cellStyle name="0_내역서_내역서-0223조경-제출용_내역서0421_화천가로화단21(0330)(복구)-6-1_메인경관도로 도로숲조성공사(착공계)_00.표지,설계설명서,조서등등0000_00.표지,설계설명서,조서등등" xfId="2501" xr:uid="{00000000-0005-0000-0000-0000C6090000}"/>
    <cellStyle name="0_내역서_내역서-0223조경-제출용_내역서0421_화천가로화단21(0330)(복구)-6-1_메인경관도로 도로숲조성공사(착공계)_Book1" xfId="2503" xr:uid="{00000000-0005-0000-0000-0000C7090000}"/>
    <cellStyle name="0_내역서_내역서-0223조경-제출용_내역서0421_화천가로화단21(0330)(복구)-6-1_메인경관도로 도로숲조성공사(착공계)_Book2" xfId="2504" xr:uid="{00000000-0005-0000-0000-0000C8090000}"/>
    <cellStyle name="0_내역서_내역서-0223조경-제출용_내역서0421_화천가로화단21(0330)(복구)-6-1_메인경관도로 도로숲조성공사(착공계)_표지,설계설명서,조서등등" xfId="2502" xr:uid="{00000000-0005-0000-0000-0000C9090000}"/>
    <cellStyle name="0_내역서_내역서-0223조경-제출용_내역서0421_화천가로화단21(0330)(복구)-6-1_메인경관도로 도로숲조성공사(착공계-제출)" xfId="2505" xr:uid="{00000000-0005-0000-0000-0000CA090000}"/>
    <cellStyle name="0_내역서_내역서-0223조경-제출용_내역서0421_화천가로화단21(0330)(복구)-6-1_메인경관도로 도로숲조성공사(착공계-제출) 2" xfId="2506" xr:uid="{00000000-0005-0000-0000-0000CB090000}"/>
    <cellStyle name="0_내역서_내역서-0223조경-제출용_내역서0421_화천가로화단21(0330)(복구)-6-1_메인경관도로 도로숲조성공사(착공계-제출) 3" xfId="2507" xr:uid="{00000000-0005-0000-0000-0000CC090000}"/>
    <cellStyle name="0_내역서_내역서-0223조경-제출용_내역서0421_화천가로화단21(0330)(복구)-6-1_메인경관도로 도로숲조성공사(착공계-제출) 4" xfId="2508" xr:uid="{00000000-0005-0000-0000-0000CD090000}"/>
    <cellStyle name="0_내역서_내역서-0223조경-제출용_내역서0421_화천가로화단21(0330)(복구)-6-1_메인경관도로 도로숲조성공사(착공계-제출)_00.표지,설계설명서,조서" xfId="2509" xr:uid="{00000000-0005-0000-0000-0000CE090000}"/>
    <cellStyle name="0_내역서_내역서-0223조경-제출용_내역서0421_화천가로화단21(0330)(복구)-6-1_메인경관도로 도로숲조성공사(착공계-제출)_00.표지,설계설명서,조서등등0000" xfId="2510" xr:uid="{00000000-0005-0000-0000-0000CF090000}"/>
    <cellStyle name="0_내역서_내역서-0223조경-제출용_내역서0421_화천가로화단21(0330)(복구)-6-1_메인경관도로 도로숲조성공사(착공계-제출)_00.표지,설계설명서,조서등등0000_00.표지,설계설명서,조서등등" xfId="2511" xr:uid="{00000000-0005-0000-0000-0000D0090000}"/>
    <cellStyle name="0_내역서_내역서-0223조경-제출용_내역서0421_화천가로화단21(0330)(복구)-6-1_메인경관도로 도로숲조성공사(착공계-제출)_Book1" xfId="2513" xr:uid="{00000000-0005-0000-0000-0000D1090000}"/>
    <cellStyle name="0_내역서_내역서-0223조경-제출용_내역서0421_화천가로화단21(0330)(복구)-6-1_메인경관도로 도로숲조성공사(착공계-제출)_Book2" xfId="2514" xr:uid="{00000000-0005-0000-0000-0000D2090000}"/>
    <cellStyle name="0_내역서_내역서-0223조경-제출용_내역서0421_화천가로화단21(0330)(복구)-6-1_메인경관도로 도로숲조성공사(착공계-제출)_표지,설계설명서,조서등등" xfId="2512" xr:uid="{00000000-0005-0000-0000-0000D3090000}"/>
    <cellStyle name="0_내역서_내역서-0223조경-제출용_내역서0421_화천가로화단21(0330)(복구)-6-1_메인경관도로 도로숲조성공사_00.표지,설계설명서,조서" xfId="2515" xr:uid="{00000000-0005-0000-0000-0000D4090000}"/>
    <cellStyle name="0_내역서_내역서-0223조경-제출용_내역서0421_화천가로화단21(0330)(복구)-6-1_메인경관도로 도로숲조성공사_00.표지,설계설명서,조서등등0000" xfId="2516" xr:uid="{00000000-0005-0000-0000-0000D5090000}"/>
    <cellStyle name="0_내역서_내역서-0223조경-제출용_내역서0421_화천가로화단21(0330)(복구)-6-1_메인경관도로 도로숲조성공사_00.표지,설계설명서,조서등등0000_00.표지,설계설명서,조서등등" xfId="2517" xr:uid="{00000000-0005-0000-0000-0000D6090000}"/>
    <cellStyle name="0_내역서_내역서-0223조경-제출용_내역서0421_화천가로화단21(0330)(복구)-6-1_메인경관도로 도로숲조성공사_Book1" xfId="2519" xr:uid="{00000000-0005-0000-0000-0000D7090000}"/>
    <cellStyle name="0_내역서_내역서-0223조경-제출용_내역서0421_화천가로화단21(0330)(복구)-6-1_메인경관도로 도로숲조성공사_Book2" xfId="2520" xr:uid="{00000000-0005-0000-0000-0000D8090000}"/>
    <cellStyle name="0_내역서_내역서-0223조경-제출용_내역서0421_화천가로화단21(0330)(복구)-6-1_메인경관도로 도로숲조성공사_표지,설계설명서,조서등등" xfId="2518" xr:uid="{00000000-0005-0000-0000-0000D9090000}"/>
    <cellStyle name="0_내역서_내역서-0223조경-제출용_내역서0421_화천가로화단21(0330)(복구)-6-1_표지,설계설명서,조서등등" xfId="2521" xr:uid="{00000000-0005-0000-0000-0000DA090000}"/>
    <cellStyle name="0_내역서_내역서-0223조경-제출용_식재일위" xfId="2526" xr:uid="{00000000-0005-0000-0000-0000DB090000}"/>
    <cellStyle name="0_내역서_내역서-0223조경-제출용_식재일위 2" xfId="2527" xr:uid="{00000000-0005-0000-0000-0000DC090000}"/>
    <cellStyle name="0_내역서_내역서-0223조경-제출용_식재일위 3" xfId="2528" xr:uid="{00000000-0005-0000-0000-0000DD090000}"/>
    <cellStyle name="0_내역서_내역서-0223조경-제출용_식재일위 4" xfId="2529" xr:uid="{00000000-0005-0000-0000-0000DE090000}"/>
    <cellStyle name="0_내역서_내역서-0223조경-제출용_식재일위_00.표지,설계설명서,조서" xfId="2530" xr:uid="{00000000-0005-0000-0000-0000DF090000}"/>
    <cellStyle name="0_내역서_내역서-0223조경-제출용_식재일위_00.표지,설계설명서,조서등등0000" xfId="2531" xr:uid="{00000000-0005-0000-0000-0000E0090000}"/>
    <cellStyle name="0_내역서_내역서-0223조경-제출용_식재일위_00.표지,설계설명서,조서등등0000_00.표지,설계설명서,조서등등" xfId="2532" xr:uid="{00000000-0005-0000-0000-0000E1090000}"/>
    <cellStyle name="0_내역서_내역서-0223조경-제출용_식재일위_Book1" xfId="2704" xr:uid="{00000000-0005-0000-0000-0000E2090000}"/>
    <cellStyle name="0_내역서_내역서-0223조경-제출용_식재일위_Book2" xfId="2705" xr:uid="{00000000-0005-0000-0000-0000E3090000}"/>
    <cellStyle name="0_내역서_내역서-0223조경-제출용_식재일위_내역서" xfId="2533" xr:uid="{00000000-0005-0000-0000-0000E4090000}"/>
    <cellStyle name="0_내역서_내역서-0223조경-제출용_식재일위_내역서 2" xfId="2534" xr:uid="{00000000-0005-0000-0000-0000E5090000}"/>
    <cellStyle name="0_내역서_내역서-0223조경-제출용_식재일위_내역서 3" xfId="2535" xr:uid="{00000000-0005-0000-0000-0000E6090000}"/>
    <cellStyle name="0_내역서_내역서-0223조경-제출용_식재일위_내역서 4" xfId="2536" xr:uid="{00000000-0005-0000-0000-0000E7090000}"/>
    <cellStyle name="0_내역서_내역서-0223조경-제출용_식재일위_내역서_00.표지,설계설명서,조서" xfId="2537" xr:uid="{00000000-0005-0000-0000-0000E8090000}"/>
    <cellStyle name="0_내역서_내역서-0223조경-제출용_식재일위_내역서_00.표지,설계설명서,조서등등0000" xfId="2538" xr:uid="{00000000-0005-0000-0000-0000E9090000}"/>
    <cellStyle name="0_내역서_내역서-0223조경-제출용_식재일위_내역서_00.표지,설계설명서,조서등등0000_00.표지,설계설명서,조서등등" xfId="2539" xr:uid="{00000000-0005-0000-0000-0000EA090000}"/>
    <cellStyle name="0_내역서_내역서-0223조경-제출용_식재일위_내역서_Book1" xfId="2591" xr:uid="{00000000-0005-0000-0000-0000EB090000}"/>
    <cellStyle name="0_내역서_내역서-0223조경-제출용_식재일위_내역서_Book2" xfId="2592" xr:uid="{00000000-0005-0000-0000-0000EC090000}"/>
    <cellStyle name="0_내역서_내역서-0223조경-제출용_식재일위_내역서_표지,설계설명서,조서등등" xfId="2540" xr:uid="{00000000-0005-0000-0000-0000ED090000}"/>
    <cellStyle name="0_내역서_내역서-0223조경-제출용_식재일위_내역서_화천가로화단21(0330)(복구)-6-1" xfId="2541" xr:uid="{00000000-0005-0000-0000-0000EE090000}"/>
    <cellStyle name="0_내역서_내역서-0223조경-제출용_식재일위_내역서_화천가로화단21(0330)(복구)-6-1 2" xfId="2542" xr:uid="{00000000-0005-0000-0000-0000EF090000}"/>
    <cellStyle name="0_내역서_내역서-0223조경-제출용_식재일위_내역서_화천가로화단21(0330)(복구)-6-1 3" xfId="2543" xr:uid="{00000000-0005-0000-0000-0000F0090000}"/>
    <cellStyle name="0_내역서_내역서-0223조경-제출용_식재일위_내역서_화천가로화단21(0330)(복구)-6-1 4" xfId="2544" xr:uid="{00000000-0005-0000-0000-0000F1090000}"/>
    <cellStyle name="0_내역서_내역서-0223조경-제출용_식재일위_내역서_화천가로화단21(0330)(복구)-6-1_00.표지,설계설명서,조서" xfId="2545" xr:uid="{00000000-0005-0000-0000-0000F2090000}"/>
    <cellStyle name="0_내역서_내역서-0223조경-제출용_식재일위_내역서_화천가로화단21(0330)(복구)-6-1_00.표지,설계설명서,조서등등0000" xfId="2546" xr:uid="{00000000-0005-0000-0000-0000F3090000}"/>
    <cellStyle name="0_내역서_내역서-0223조경-제출용_식재일위_내역서_화천가로화단21(0330)(복구)-6-1_00.표지,설계설명서,조서등등0000_00.표지,설계설명서,조서등등" xfId="2547" xr:uid="{00000000-0005-0000-0000-0000F4090000}"/>
    <cellStyle name="0_내역서_내역서-0223조경-제출용_식재일위_내역서_화천가로화단21(0330)(복구)-6-1_Book1" xfId="2589" xr:uid="{00000000-0005-0000-0000-0000F5090000}"/>
    <cellStyle name="0_내역서_내역서-0223조경-제출용_식재일위_내역서_화천가로화단21(0330)(복구)-6-1_Book2" xfId="2590" xr:uid="{00000000-0005-0000-0000-0000F6090000}"/>
    <cellStyle name="0_내역서_내역서-0223조경-제출용_식재일위_내역서_화천가로화단21(0330)(복구)-6-1_메인경관도로 도로숲조성공사" xfId="2548" xr:uid="{00000000-0005-0000-0000-0000F7090000}"/>
    <cellStyle name="0_내역서_내역서-0223조경-제출용_식재일위_내역서_화천가로화단21(0330)(복구)-6-1_메인경관도로 도로숲조성공사 2" xfId="2549" xr:uid="{00000000-0005-0000-0000-0000F8090000}"/>
    <cellStyle name="0_내역서_내역서-0223조경-제출용_식재일위_내역서_화천가로화단21(0330)(복구)-6-1_메인경관도로 도로숲조성공사 3" xfId="2550" xr:uid="{00000000-0005-0000-0000-0000F9090000}"/>
    <cellStyle name="0_내역서_내역서-0223조경-제출용_식재일위_내역서_화천가로화단21(0330)(복구)-6-1_메인경관도로 도로숲조성공사 4" xfId="2551" xr:uid="{00000000-0005-0000-0000-0000FA090000}"/>
    <cellStyle name="0_내역서_내역서-0223조경-제출용_식재일위_내역서_화천가로화단21(0330)(복구)-6-1_메인경관도로 도로숲조성공사(상무님)" xfId="2552" xr:uid="{00000000-0005-0000-0000-0000FB090000}"/>
    <cellStyle name="0_내역서_내역서-0223조경-제출용_식재일위_내역서_화천가로화단21(0330)(복구)-6-1_메인경관도로 도로숲조성공사(상무님) 2" xfId="2553" xr:uid="{00000000-0005-0000-0000-0000FC090000}"/>
    <cellStyle name="0_내역서_내역서-0223조경-제출용_식재일위_내역서_화천가로화단21(0330)(복구)-6-1_메인경관도로 도로숲조성공사(상무님) 3" xfId="2554" xr:uid="{00000000-0005-0000-0000-0000FD090000}"/>
    <cellStyle name="0_내역서_내역서-0223조경-제출용_식재일위_내역서_화천가로화단21(0330)(복구)-6-1_메인경관도로 도로숲조성공사(상무님) 4" xfId="2555" xr:uid="{00000000-0005-0000-0000-0000FE090000}"/>
    <cellStyle name="0_내역서_내역서-0223조경-제출용_식재일위_내역서_화천가로화단21(0330)(복구)-6-1_메인경관도로 도로숲조성공사(상무님)_00.표지,설계설명서,조서" xfId="2556" xr:uid="{00000000-0005-0000-0000-0000FF090000}"/>
    <cellStyle name="0_내역서_내역서-0223조경-제출용_식재일위_내역서_화천가로화단21(0330)(복구)-6-1_메인경관도로 도로숲조성공사(상무님)_00.표지,설계설명서,조서등등0000" xfId="2557" xr:uid="{00000000-0005-0000-0000-0000000A0000}"/>
    <cellStyle name="0_내역서_내역서-0223조경-제출용_식재일위_내역서_화천가로화단21(0330)(복구)-6-1_메인경관도로 도로숲조성공사(상무님)_00.표지,설계설명서,조서등등0000_00.표지,설계설명서,조서등등" xfId="2558" xr:uid="{00000000-0005-0000-0000-0000010A0000}"/>
    <cellStyle name="0_내역서_내역서-0223조경-제출용_식재일위_내역서_화천가로화단21(0330)(복구)-6-1_메인경관도로 도로숲조성공사(상무님)_Book1" xfId="2560" xr:uid="{00000000-0005-0000-0000-0000020A0000}"/>
    <cellStyle name="0_내역서_내역서-0223조경-제출용_식재일위_내역서_화천가로화단21(0330)(복구)-6-1_메인경관도로 도로숲조성공사(상무님)_Book2" xfId="2561" xr:uid="{00000000-0005-0000-0000-0000030A0000}"/>
    <cellStyle name="0_내역서_내역서-0223조경-제출용_식재일위_내역서_화천가로화단21(0330)(복구)-6-1_메인경관도로 도로숲조성공사(상무님)_표지,설계설명서,조서등등" xfId="2559" xr:uid="{00000000-0005-0000-0000-0000040A0000}"/>
    <cellStyle name="0_내역서_내역서-0223조경-제출용_식재일위_내역서_화천가로화단21(0330)(복구)-6-1_메인경관도로 도로숲조성공사(착공계)" xfId="2562" xr:uid="{00000000-0005-0000-0000-0000050A0000}"/>
    <cellStyle name="0_내역서_내역서-0223조경-제출용_식재일위_내역서_화천가로화단21(0330)(복구)-6-1_메인경관도로 도로숲조성공사(착공계) 2" xfId="2563" xr:uid="{00000000-0005-0000-0000-0000060A0000}"/>
    <cellStyle name="0_내역서_내역서-0223조경-제출용_식재일위_내역서_화천가로화단21(0330)(복구)-6-1_메인경관도로 도로숲조성공사(착공계) 3" xfId="2564" xr:uid="{00000000-0005-0000-0000-0000070A0000}"/>
    <cellStyle name="0_내역서_내역서-0223조경-제출용_식재일위_내역서_화천가로화단21(0330)(복구)-6-1_메인경관도로 도로숲조성공사(착공계) 4" xfId="2565" xr:uid="{00000000-0005-0000-0000-0000080A0000}"/>
    <cellStyle name="0_내역서_내역서-0223조경-제출용_식재일위_내역서_화천가로화단21(0330)(복구)-6-1_메인경관도로 도로숲조성공사(착공계)_00.표지,설계설명서,조서" xfId="2566" xr:uid="{00000000-0005-0000-0000-0000090A0000}"/>
    <cellStyle name="0_내역서_내역서-0223조경-제출용_식재일위_내역서_화천가로화단21(0330)(복구)-6-1_메인경관도로 도로숲조성공사(착공계)_00.표지,설계설명서,조서등등0000" xfId="2567" xr:uid="{00000000-0005-0000-0000-00000A0A0000}"/>
    <cellStyle name="0_내역서_내역서-0223조경-제출용_식재일위_내역서_화천가로화단21(0330)(복구)-6-1_메인경관도로 도로숲조성공사(착공계)_00.표지,설계설명서,조서등등0000_00.표지,설계설명서,조서등등" xfId="2568" xr:uid="{00000000-0005-0000-0000-00000B0A0000}"/>
    <cellStyle name="0_내역서_내역서-0223조경-제출용_식재일위_내역서_화천가로화단21(0330)(복구)-6-1_메인경관도로 도로숲조성공사(착공계)_Book1" xfId="2570" xr:uid="{00000000-0005-0000-0000-00000C0A0000}"/>
    <cellStyle name="0_내역서_내역서-0223조경-제출용_식재일위_내역서_화천가로화단21(0330)(복구)-6-1_메인경관도로 도로숲조성공사(착공계)_Book2" xfId="2571" xr:uid="{00000000-0005-0000-0000-00000D0A0000}"/>
    <cellStyle name="0_내역서_내역서-0223조경-제출용_식재일위_내역서_화천가로화단21(0330)(복구)-6-1_메인경관도로 도로숲조성공사(착공계)_표지,설계설명서,조서등등" xfId="2569" xr:uid="{00000000-0005-0000-0000-00000E0A0000}"/>
    <cellStyle name="0_내역서_내역서-0223조경-제출용_식재일위_내역서_화천가로화단21(0330)(복구)-6-1_메인경관도로 도로숲조성공사(착공계-제출)" xfId="2572" xr:uid="{00000000-0005-0000-0000-00000F0A0000}"/>
    <cellStyle name="0_내역서_내역서-0223조경-제출용_식재일위_내역서_화천가로화단21(0330)(복구)-6-1_메인경관도로 도로숲조성공사(착공계-제출) 2" xfId="2573" xr:uid="{00000000-0005-0000-0000-0000100A0000}"/>
    <cellStyle name="0_내역서_내역서-0223조경-제출용_식재일위_내역서_화천가로화단21(0330)(복구)-6-1_메인경관도로 도로숲조성공사(착공계-제출) 3" xfId="2574" xr:uid="{00000000-0005-0000-0000-0000110A0000}"/>
    <cellStyle name="0_내역서_내역서-0223조경-제출용_식재일위_내역서_화천가로화단21(0330)(복구)-6-1_메인경관도로 도로숲조성공사(착공계-제출) 4" xfId="2575" xr:uid="{00000000-0005-0000-0000-0000120A0000}"/>
    <cellStyle name="0_내역서_내역서-0223조경-제출용_식재일위_내역서_화천가로화단21(0330)(복구)-6-1_메인경관도로 도로숲조성공사(착공계-제출)_00.표지,설계설명서,조서" xfId="2576" xr:uid="{00000000-0005-0000-0000-0000130A0000}"/>
    <cellStyle name="0_내역서_내역서-0223조경-제출용_식재일위_내역서_화천가로화단21(0330)(복구)-6-1_메인경관도로 도로숲조성공사(착공계-제출)_00.표지,설계설명서,조서등등0000" xfId="2577" xr:uid="{00000000-0005-0000-0000-0000140A0000}"/>
    <cellStyle name="0_내역서_내역서-0223조경-제출용_식재일위_내역서_화천가로화단21(0330)(복구)-6-1_메인경관도로 도로숲조성공사(착공계-제출)_00.표지,설계설명서,조서등등0000_00.표지,설계설명서,조서등등" xfId="2578" xr:uid="{00000000-0005-0000-0000-0000150A0000}"/>
    <cellStyle name="0_내역서_내역서-0223조경-제출용_식재일위_내역서_화천가로화단21(0330)(복구)-6-1_메인경관도로 도로숲조성공사(착공계-제출)_Book1" xfId="2580" xr:uid="{00000000-0005-0000-0000-0000160A0000}"/>
    <cellStyle name="0_내역서_내역서-0223조경-제출용_식재일위_내역서_화천가로화단21(0330)(복구)-6-1_메인경관도로 도로숲조성공사(착공계-제출)_Book2" xfId="2581" xr:uid="{00000000-0005-0000-0000-0000170A0000}"/>
    <cellStyle name="0_내역서_내역서-0223조경-제출용_식재일위_내역서_화천가로화단21(0330)(복구)-6-1_메인경관도로 도로숲조성공사(착공계-제출)_표지,설계설명서,조서등등" xfId="2579" xr:uid="{00000000-0005-0000-0000-0000180A0000}"/>
    <cellStyle name="0_내역서_내역서-0223조경-제출용_식재일위_내역서_화천가로화단21(0330)(복구)-6-1_메인경관도로 도로숲조성공사_00.표지,설계설명서,조서" xfId="2582" xr:uid="{00000000-0005-0000-0000-0000190A0000}"/>
    <cellStyle name="0_내역서_내역서-0223조경-제출용_식재일위_내역서_화천가로화단21(0330)(복구)-6-1_메인경관도로 도로숲조성공사_00.표지,설계설명서,조서등등0000" xfId="2583" xr:uid="{00000000-0005-0000-0000-00001A0A0000}"/>
    <cellStyle name="0_내역서_내역서-0223조경-제출용_식재일위_내역서_화천가로화단21(0330)(복구)-6-1_메인경관도로 도로숲조성공사_00.표지,설계설명서,조서등등0000_00.표지,설계설명서,조서등등" xfId="2584" xr:uid="{00000000-0005-0000-0000-00001B0A0000}"/>
    <cellStyle name="0_내역서_내역서-0223조경-제출용_식재일위_내역서_화천가로화단21(0330)(복구)-6-1_메인경관도로 도로숲조성공사_Book1" xfId="2586" xr:uid="{00000000-0005-0000-0000-00001C0A0000}"/>
    <cellStyle name="0_내역서_내역서-0223조경-제출용_식재일위_내역서_화천가로화단21(0330)(복구)-6-1_메인경관도로 도로숲조성공사_Book2" xfId="2587" xr:uid="{00000000-0005-0000-0000-00001D0A0000}"/>
    <cellStyle name="0_내역서_내역서-0223조경-제출용_식재일위_내역서_화천가로화단21(0330)(복구)-6-1_메인경관도로 도로숲조성공사_표지,설계설명서,조서등등" xfId="2585" xr:uid="{00000000-0005-0000-0000-00001E0A0000}"/>
    <cellStyle name="0_내역서_내역서-0223조경-제출용_식재일위_내역서_화천가로화단21(0330)(복구)-6-1_표지,설계설명서,조서등등" xfId="2588" xr:uid="{00000000-0005-0000-0000-00001F0A0000}"/>
    <cellStyle name="0_내역서_내역서-0223조경-제출용_식재일위_내역서0903" xfId="2593" xr:uid="{00000000-0005-0000-0000-0000200A0000}"/>
    <cellStyle name="0_내역서_내역서-0223조경-제출용_식재일위_내역서0903 2" xfId="2594" xr:uid="{00000000-0005-0000-0000-0000210A0000}"/>
    <cellStyle name="0_내역서_내역서-0223조경-제출용_식재일위_내역서0903 3" xfId="2595" xr:uid="{00000000-0005-0000-0000-0000220A0000}"/>
    <cellStyle name="0_내역서_내역서-0223조경-제출용_식재일위_내역서0903 4" xfId="2596" xr:uid="{00000000-0005-0000-0000-0000230A0000}"/>
    <cellStyle name="0_내역서_내역서-0223조경-제출용_식재일위_내역서0903_00.표지,설계설명서,조서" xfId="2597" xr:uid="{00000000-0005-0000-0000-0000240A0000}"/>
    <cellStyle name="0_내역서_내역서-0223조경-제출용_식재일위_내역서0903_00.표지,설계설명서,조서등등0000" xfId="2598" xr:uid="{00000000-0005-0000-0000-0000250A0000}"/>
    <cellStyle name="0_내역서_내역서-0223조경-제출용_식재일위_내역서0903_00.표지,설계설명서,조서등등0000_00.표지,설계설명서,조서등등" xfId="2599" xr:uid="{00000000-0005-0000-0000-0000260A0000}"/>
    <cellStyle name="0_내역서_내역서-0223조경-제출용_식재일위_내역서0903_Book1" xfId="2651" xr:uid="{00000000-0005-0000-0000-0000270A0000}"/>
    <cellStyle name="0_내역서_내역서-0223조경-제출용_식재일위_내역서0903_Book2" xfId="2652" xr:uid="{00000000-0005-0000-0000-0000280A0000}"/>
    <cellStyle name="0_내역서_내역서-0223조경-제출용_식재일위_내역서0903_표지,설계설명서,조서등등" xfId="2600" xr:uid="{00000000-0005-0000-0000-0000290A0000}"/>
    <cellStyle name="0_내역서_내역서-0223조경-제출용_식재일위_내역서0903_화천가로화단21(0330)(복구)-6-1" xfId="2601" xr:uid="{00000000-0005-0000-0000-00002A0A0000}"/>
    <cellStyle name="0_내역서_내역서-0223조경-제출용_식재일위_내역서0903_화천가로화단21(0330)(복구)-6-1 2" xfId="2602" xr:uid="{00000000-0005-0000-0000-00002B0A0000}"/>
    <cellStyle name="0_내역서_내역서-0223조경-제출용_식재일위_내역서0903_화천가로화단21(0330)(복구)-6-1 3" xfId="2603" xr:uid="{00000000-0005-0000-0000-00002C0A0000}"/>
    <cellStyle name="0_내역서_내역서-0223조경-제출용_식재일위_내역서0903_화천가로화단21(0330)(복구)-6-1 4" xfId="2604" xr:uid="{00000000-0005-0000-0000-00002D0A0000}"/>
    <cellStyle name="0_내역서_내역서-0223조경-제출용_식재일위_내역서0903_화천가로화단21(0330)(복구)-6-1_00.표지,설계설명서,조서" xfId="2605" xr:uid="{00000000-0005-0000-0000-00002E0A0000}"/>
    <cellStyle name="0_내역서_내역서-0223조경-제출용_식재일위_내역서0903_화천가로화단21(0330)(복구)-6-1_00.표지,설계설명서,조서등등0000" xfId="2606" xr:uid="{00000000-0005-0000-0000-00002F0A0000}"/>
    <cellStyle name="0_내역서_내역서-0223조경-제출용_식재일위_내역서0903_화천가로화단21(0330)(복구)-6-1_00.표지,설계설명서,조서등등0000_00.표지,설계설명서,조서등등" xfId="2607" xr:uid="{00000000-0005-0000-0000-0000300A0000}"/>
    <cellStyle name="0_내역서_내역서-0223조경-제출용_식재일위_내역서0903_화천가로화단21(0330)(복구)-6-1_Book1" xfId="2649" xr:uid="{00000000-0005-0000-0000-0000310A0000}"/>
    <cellStyle name="0_내역서_내역서-0223조경-제출용_식재일위_내역서0903_화천가로화단21(0330)(복구)-6-1_Book2" xfId="2650" xr:uid="{00000000-0005-0000-0000-0000320A0000}"/>
    <cellStyle name="0_내역서_내역서-0223조경-제출용_식재일위_내역서0903_화천가로화단21(0330)(복구)-6-1_메인경관도로 도로숲조성공사" xfId="2608" xr:uid="{00000000-0005-0000-0000-0000330A0000}"/>
    <cellStyle name="0_내역서_내역서-0223조경-제출용_식재일위_내역서0903_화천가로화단21(0330)(복구)-6-1_메인경관도로 도로숲조성공사 2" xfId="2609" xr:uid="{00000000-0005-0000-0000-0000340A0000}"/>
    <cellStyle name="0_내역서_내역서-0223조경-제출용_식재일위_내역서0903_화천가로화단21(0330)(복구)-6-1_메인경관도로 도로숲조성공사 3" xfId="2610" xr:uid="{00000000-0005-0000-0000-0000350A0000}"/>
    <cellStyle name="0_내역서_내역서-0223조경-제출용_식재일위_내역서0903_화천가로화단21(0330)(복구)-6-1_메인경관도로 도로숲조성공사 4" xfId="2611" xr:uid="{00000000-0005-0000-0000-0000360A0000}"/>
    <cellStyle name="0_내역서_내역서-0223조경-제출용_식재일위_내역서0903_화천가로화단21(0330)(복구)-6-1_메인경관도로 도로숲조성공사(상무님)" xfId="2612" xr:uid="{00000000-0005-0000-0000-0000370A0000}"/>
    <cellStyle name="0_내역서_내역서-0223조경-제출용_식재일위_내역서0903_화천가로화단21(0330)(복구)-6-1_메인경관도로 도로숲조성공사(상무님) 2" xfId="2613" xr:uid="{00000000-0005-0000-0000-0000380A0000}"/>
    <cellStyle name="0_내역서_내역서-0223조경-제출용_식재일위_내역서0903_화천가로화단21(0330)(복구)-6-1_메인경관도로 도로숲조성공사(상무님) 3" xfId="2614" xr:uid="{00000000-0005-0000-0000-0000390A0000}"/>
    <cellStyle name="0_내역서_내역서-0223조경-제출용_식재일위_내역서0903_화천가로화단21(0330)(복구)-6-1_메인경관도로 도로숲조성공사(상무님) 4" xfId="2615" xr:uid="{00000000-0005-0000-0000-00003A0A0000}"/>
    <cellStyle name="0_내역서_내역서-0223조경-제출용_식재일위_내역서0903_화천가로화단21(0330)(복구)-6-1_메인경관도로 도로숲조성공사(상무님)_00.표지,설계설명서,조서" xfId="2616" xr:uid="{00000000-0005-0000-0000-00003B0A0000}"/>
    <cellStyle name="0_내역서_내역서-0223조경-제출용_식재일위_내역서0903_화천가로화단21(0330)(복구)-6-1_메인경관도로 도로숲조성공사(상무님)_00.표지,설계설명서,조서등등0000" xfId="2617" xr:uid="{00000000-0005-0000-0000-00003C0A0000}"/>
    <cellStyle name="0_내역서_내역서-0223조경-제출용_식재일위_내역서0903_화천가로화단21(0330)(복구)-6-1_메인경관도로 도로숲조성공사(상무님)_00.표지,설계설명서,조서등등0000_00.표지,설계설명서,조서등등" xfId="2618" xr:uid="{00000000-0005-0000-0000-00003D0A0000}"/>
    <cellStyle name="0_내역서_내역서-0223조경-제출용_식재일위_내역서0903_화천가로화단21(0330)(복구)-6-1_메인경관도로 도로숲조성공사(상무님)_Book1" xfId="2620" xr:uid="{00000000-0005-0000-0000-00003E0A0000}"/>
    <cellStyle name="0_내역서_내역서-0223조경-제출용_식재일위_내역서0903_화천가로화단21(0330)(복구)-6-1_메인경관도로 도로숲조성공사(상무님)_Book2" xfId="2621" xr:uid="{00000000-0005-0000-0000-00003F0A0000}"/>
    <cellStyle name="0_내역서_내역서-0223조경-제출용_식재일위_내역서0903_화천가로화단21(0330)(복구)-6-1_메인경관도로 도로숲조성공사(상무님)_표지,설계설명서,조서등등" xfId="2619" xr:uid="{00000000-0005-0000-0000-0000400A0000}"/>
    <cellStyle name="0_내역서_내역서-0223조경-제출용_식재일위_내역서0903_화천가로화단21(0330)(복구)-6-1_메인경관도로 도로숲조성공사(착공계)" xfId="2622" xr:uid="{00000000-0005-0000-0000-0000410A0000}"/>
    <cellStyle name="0_내역서_내역서-0223조경-제출용_식재일위_내역서0903_화천가로화단21(0330)(복구)-6-1_메인경관도로 도로숲조성공사(착공계) 2" xfId="2623" xr:uid="{00000000-0005-0000-0000-0000420A0000}"/>
    <cellStyle name="0_내역서_내역서-0223조경-제출용_식재일위_내역서0903_화천가로화단21(0330)(복구)-6-1_메인경관도로 도로숲조성공사(착공계) 3" xfId="2624" xr:uid="{00000000-0005-0000-0000-0000430A0000}"/>
    <cellStyle name="0_내역서_내역서-0223조경-제출용_식재일위_내역서0903_화천가로화단21(0330)(복구)-6-1_메인경관도로 도로숲조성공사(착공계) 4" xfId="2625" xr:uid="{00000000-0005-0000-0000-0000440A0000}"/>
    <cellStyle name="0_내역서_내역서-0223조경-제출용_식재일위_내역서0903_화천가로화단21(0330)(복구)-6-1_메인경관도로 도로숲조성공사(착공계)_00.표지,설계설명서,조서" xfId="2626" xr:uid="{00000000-0005-0000-0000-0000450A0000}"/>
    <cellStyle name="0_내역서_내역서-0223조경-제출용_식재일위_내역서0903_화천가로화단21(0330)(복구)-6-1_메인경관도로 도로숲조성공사(착공계)_00.표지,설계설명서,조서등등0000" xfId="2627" xr:uid="{00000000-0005-0000-0000-0000460A0000}"/>
    <cellStyle name="0_내역서_내역서-0223조경-제출용_식재일위_내역서0903_화천가로화단21(0330)(복구)-6-1_메인경관도로 도로숲조성공사(착공계)_00.표지,설계설명서,조서등등0000_00.표지,설계설명서,조서등등" xfId="2628" xr:uid="{00000000-0005-0000-0000-0000470A0000}"/>
    <cellStyle name="0_내역서_내역서-0223조경-제출용_식재일위_내역서0903_화천가로화단21(0330)(복구)-6-1_메인경관도로 도로숲조성공사(착공계)_Book1" xfId="2630" xr:uid="{00000000-0005-0000-0000-0000480A0000}"/>
    <cellStyle name="0_내역서_내역서-0223조경-제출용_식재일위_내역서0903_화천가로화단21(0330)(복구)-6-1_메인경관도로 도로숲조성공사(착공계)_Book2" xfId="2631" xr:uid="{00000000-0005-0000-0000-0000490A0000}"/>
    <cellStyle name="0_내역서_내역서-0223조경-제출용_식재일위_내역서0903_화천가로화단21(0330)(복구)-6-1_메인경관도로 도로숲조성공사(착공계)_표지,설계설명서,조서등등" xfId="2629" xr:uid="{00000000-0005-0000-0000-00004A0A0000}"/>
    <cellStyle name="0_내역서_내역서-0223조경-제출용_식재일위_내역서0903_화천가로화단21(0330)(복구)-6-1_메인경관도로 도로숲조성공사(착공계-제출)" xfId="2632" xr:uid="{00000000-0005-0000-0000-00004B0A0000}"/>
    <cellStyle name="0_내역서_내역서-0223조경-제출용_식재일위_내역서0903_화천가로화단21(0330)(복구)-6-1_메인경관도로 도로숲조성공사(착공계-제출) 2" xfId="2633" xr:uid="{00000000-0005-0000-0000-00004C0A0000}"/>
    <cellStyle name="0_내역서_내역서-0223조경-제출용_식재일위_내역서0903_화천가로화단21(0330)(복구)-6-1_메인경관도로 도로숲조성공사(착공계-제출) 3" xfId="2634" xr:uid="{00000000-0005-0000-0000-00004D0A0000}"/>
    <cellStyle name="0_내역서_내역서-0223조경-제출용_식재일위_내역서0903_화천가로화단21(0330)(복구)-6-1_메인경관도로 도로숲조성공사(착공계-제출) 4" xfId="2635" xr:uid="{00000000-0005-0000-0000-00004E0A0000}"/>
    <cellStyle name="0_내역서_내역서-0223조경-제출용_식재일위_내역서0903_화천가로화단21(0330)(복구)-6-1_메인경관도로 도로숲조성공사(착공계-제출)_00.표지,설계설명서,조서" xfId="2636" xr:uid="{00000000-0005-0000-0000-00004F0A0000}"/>
    <cellStyle name="0_내역서_내역서-0223조경-제출용_식재일위_내역서0903_화천가로화단21(0330)(복구)-6-1_메인경관도로 도로숲조성공사(착공계-제출)_00.표지,설계설명서,조서등등0000" xfId="2637" xr:uid="{00000000-0005-0000-0000-0000500A0000}"/>
    <cellStyle name="0_내역서_내역서-0223조경-제출용_식재일위_내역서0903_화천가로화단21(0330)(복구)-6-1_메인경관도로 도로숲조성공사(착공계-제출)_00.표지,설계설명서,조서등등0000_00.표지,설계설명서,조서등등" xfId="2638" xr:uid="{00000000-0005-0000-0000-0000510A0000}"/>
    <cellStyle name="0_내역서_내역서-0223조경-제출용_식재일위_내역서0903_화천가로화단21(0330)(복구)-6-1_메인경관도로 도로숲조성공사(착공계-제출)_Book1" xfId="2640" xr:uid="{00000000-0005-0000-0000-0000520A0000}"/>
    <cellStyle name="0_내역서_내역서-0223조경-제출용_식재일위_내역서0903_화천가로화단21(0330)(복구)-6-1_메인경관도로 도로숲조성공사(착공계-제출)_Book2" xfId="2641" xr:uid="{00000000-0005-0000-0000-0000530A0000}"/>
    <cellStyle name="0_내역서_내역서-0223조경-제출용_식재일위_내역서0903_화천가로화단21(0330)(복구)-6-1_메인경관도로 도로숲조성공사(착공계-제출)_표지,설계설명서,조서등등" xfId="2639" xr:uid="{00000000-0005-0000-0000-0000540A0000}"/>
    <cellStyle name="0_내역서_내역서-0223조경-제출용_식재일위_내역서0903_화천가로화단21(0330)(복구)-6-1_메인경관도로 도로숲조성공사_00.표지,설계설명서,조서" xfId="2642" xr:uid="{00000000-0005-0000-0000-0000550A0000}"/>
    <cellStyle name="0_내역서_내역서-0223조경-제출용_식재일위_내역서0903_화천가로화단21(0330)(복구)-6-1_메인경관도로 도로숲조성공사_00.표지,설계설명서,조서등등0000" xfId="2643" xr:uid="{00000000-0005-0000-0000-0000560A0000}"/>
    <cellStyle name="0_내역서_내역서-0223조경-제출용_식재일위_내역서0903_화천가로화단21(0330)(복구)-6-1_메인경관도로 도로숲조성공사_00.표지,설계설명서,조서등등0000_00.표지,설계설명서,조서등등" xfId="2644" xr:uid="{00000000-0005-0000-0000-0000570A0000}"/>
    <cellStyle name="0_내역서_내역서-0223조경-제출용_식재일위_내역서0903_화천가로화단21(0330)(복구)-6-1_메인경관도로 도로숲조성공사_Book1" xfId="2646" xr:uid="{00000000-0005-0000-0000-0000580A0000}"/>
    <cellStyle name="0_내역서_내역서-0223조경-제출용_식재일위_내역서0903_화천가로화단21(0330)(복구)-6-1_메인경관도로 도로숲조성공사_Book2" xfId="2647" xr:uid="{00000000-0005-0000-0000-0000590A0000}"/>
    <cellStyle name="0_내역서_내역서-0223조경-제출용_식재일위_내역서0903_화천가로화단21(0330)(복구)-6-1_메인경관도로 도로숲조성공사_표지,설계설명서,조서등등" xfId="2645" xr:uid="{00000000-0005-0000-0000-00005A0A0000}"/>
    <cellStyle name="0_내역서_내역서-0223조경-제출용_식재일위_내역서0903_화천가로화단21(0330)(복구)-6-1_표지,설계설명서,조서등등" xfId="2648" xr:uid="{00000000-0005-0000-0000-00005B0A0000}"/>
    <cellStyle name="0_내역서_내역서-0223조경-제출용_식재일위_표지,설계설명서,조서등등" xfId="2653" xr:uid="{00000000-0005-0000-0000-00005C0A0000}"/>
    <cellStyle name="0_내역서_내역서-0223조경-제출용_식재일위_화천가로화단21(0330)(복구)-6-1" xfId="2654" xr:uid="{00000000-0005-0000-0000-00005D0A0000}"/>
    <cellStyle name="0_내역서_내역서-0223조경-제출용_식재일위_화천가로화단21(0330)(복구)-6-1 2" xfId="2655" xr:uid="{00000000-0005-0000-0000-00005E0A0000}"/>
    <cellStyle name="0_내역서_내역서-0223조경-제출용_식재일위_화천가로화단21(0330)(복구)-6-1 3" xfId="2656" xr:uid="{00000000-0005-0000-0000-00005F0A0000}"/>
    <cellStyle name="0_내역서_내역서-0223조경-제출용_식재일위_화천가로화단21(0330)(복구)-6-1 4" xfId="2657" xr:uid="{00000000-0005-0000-0000-0000600A0000}"/>
    <cellStyle name="0_내역서_내역서-0223조경-제출용_식재일위_화천가로화단21(0330)(복구)-6-1_00.표지,설계설명서,조서" xfId="2658" xr:uid="{00000000-0005-0000-0000-0000610A0000}"/>
    <cellStyle name="0_내역서_내역서-0223조경-제출용_식재일위_화천가로화단21(0330)(복구)-6-1_00.표지,설계설명서,조서등등0000" xfId="2659" xr:uid="{00000000-0005-0000-0000-0000620A0000}"/>
    <cellStyle name="0_내역서_내역서-0223조경-제출용_식재일위_화천가로화단21(0330)(복구)-6-1_00.표지,설계설명서,조서등등0000_00.표지,설계설명서,조서등등" xfId="2660" xr:uid="{00000000-0005-0000-0000-0000630A0000}"/>
    <cellStyle name="0_내역서_내역서-0223조경-제출용_식재일위_화천가로화단21(0330)(복구)-6-1_Book1" xfId="2702" xr:uid="{00000000-0005-0000-0000-0000640A0000}"/>
    <cellStyle name="0_내역서_내역서-0223조경-제출용_식재일위_화천가로화단21(0330)(복구)-6-1_Book2" xfId="2703" xr:uid="{00000000-0005-0000-0000-0000650A0000}"/>
    <cellStyle name="0_내역서_내역서-0223조경-제출용_식재일위_화천가로화단21(0330)(복구)-6-1_메인경관도로 도로숲조성공사" xfId="2661" xr:uid="{00000000-0005-0000-0000-0000660A0000}"/>
    <cellStyle name="0_내역서_내역서-0223조경-제출용_식재일위_화천가로화단21(0330)(복구)-6-1_메인경관도로 도로숲조성공사 2" xfId="2662" xr:uid="{00000000-0005-0000-0000-0000670A0000}"/>
    <cellStyle name="0_내역서_내역서-0223조경-제출용_식재일위_화천가로화단21(0330)(복구)-6-1_메인경관도로 도로숲조성공사 3" xfId="2663" xr:uid="{00000000-0005-0000-0000-0000680A0000}"/>
    <cellStyle name="0_내역서_내역서-0223조경-제출용_식재일위_화천가로화단21(0330)(복구)-6-1_메인경관도로 도로숲조성공사 4" xfId="2664" xr:uid="{00000000-0005-0000-0000-0000690A0000}"/>
    <cellStyle name="0_내역서_내역서-0223조경-제출용_식재일위_화천가로화단21(0330)(복구)-6-1_메인경관도로 도로숲조성공사(상무님)" xfId="2665" xr:uid="{00000000-0005-0000-0000-00006A0A0000}"/>
    <cellStyle name="0_내역서_내역서-0223조경-제출용_식재일위_화천가로화단21(0330)(복구)-6-1_메인경관도로 도로숲조성공사(상무님) 2" xfId="2666" xr:uid="{00000000-0005-0000-0000-00006B0A0000}"/>
    <cellStyle name="0_내역서_내역서-0223조경-제출용_식재일위_화천가로화단21(0330)(복구)-6-1_메인경관도로 도로숲조성공사(상무님) 3" xfId="2667" xr:uid="{00000000-0005-0000-0000-00006C0A0000}"/>
    <cellStyle name="0_내역서_내역서-0223조경-제출용_식재일위_화천가로화단21(0330)(복구)-6-1_메인경관도로 도로숲조성공사(상무님) 4" xfId="2668" xr:uid="{00000000-0005-0000-0000-00006D0A0000}"/>
    <cellStyle name="0_내역서_내역서-0223조경-제출용_식재일위_화천가로화단21(0330)(복구)-6-1_메인경관도로 도로숲조성공사(상무님)_00.표지,설계설명서,조서" xfId="2669" xr:uid="{00000000-0005-0000-0000-00006E0A0000}"/>
    <cellStyle name="0_내역서_내역서-0223조경-제출용_식재일위_화천가로화단21(0330)(복구)-6-1_메인경관도로 도로숲조성공사(상무님)_00.표지,설계설명서,조서등등0000" xfId="2670" xr:uid="{00000000-0005-0000-0000-00006F0A0000}"/>
    <cellStyle name="0_내역서_내역서-0223조경-제출용_식재일위_화천가로화단21(0330)(복구)-6-1_메인경관도로 도로숲조성공사(상무님)_00.표지,설계설명서,조서등등0000_00.표지,설계설명서,조서등등" xfId="2671" xr:uid="{00000000-0005-0000-0000-0000700A0000}"/>
    <cellStyle name="0_내역서_내역서-0223조경-제출용_식재일위_화천가로화단21(0330)(복구)-6-1_메인경관도로 도로숲조성공사(상무님)_Book1" xfId="2673" xr:uid="{00000000-0005-0000-0000-0000710A0000}"/>
    <cellStyle name="0_내역서_내역서-0223조경-제출용_식재일위_화천가로화단21(0330)(복구)-6-1_메인경관도로 도로숲조성공사(상무님)_Book2" xfId="2674" xr:uid="{00000000-0005-0000-0000-0000720A0000}"/>
    <cellStyle name="0_내역서_내역서-0223조경-제출용_식재일위_화천가로화단21(0330)(복구)-6-1_메인경관도로 도로숲조성공사(상무님)_표지,설계설명서,조서등등" xfId="2672" xr:uid="{00000000-0005-0000-0000-0000730A0000}"/>
    <cellStyle name="0_내역서_내역서-0223조경-제출용_식재일위_화천가로화단21(0330)(복구)-6-1_메인경관도로 도로숲조성공사(착공계)" xfId="2675" xr:uid="{00000000-0005-0000-0000-0000740A0000}"/>
    <cellStyle name="0_내역서_내역서-0223조경-제출용_식재일위_화천가로화단21(0330)(복구)-6-1_메인경관도로 도로숲조성공사(착공계) 2" xfId="2676" xr:uid="{00000000-0005-0000-0000-0000750A0000}"/>
    <cellStyle name="0_내역서_내역서-0223조경-제출용_식재일위_화천가로화단21(0330)(복구)-6-1_메인경관도로 도로숲조성공사(착공계) 3" xfId="2677" xr:uid="{00000000-0005-0000-0000-0000760A0000}"/>
    <cellStyle name="0_내역서_내역서-0223조경-제출용_식재일위_화천가로화단21(0330)(복구)-6-1_메인경관도로 도로숲조성공사(착공계) 4" xfId="2678" xr:uid="{00000000-0005-0000-0000-0000770A0000}"/>
    <cellStyle name="0_내역서_내역서-0223조경-제출용_식재일위_화천가로화단21(0330)(복구)-6-1_메인경관도로 도로숲조성공사(착공계)_00.표지,설계설명서,조서" xfId="2679" xr:uid="{00000000-0005-0000-0000-0000780A0000}"/>
    <cellStyle name="0_내역서_내역서-0223조경-제출용_식재일위_화천가로화단21(0330)(복구)-6-1_메인경관도로 도로숲조성공사(착공계)_00.표지,설계설명서,조서등등0000" xfId="2680" xr:uid="{00000000-0005-0000-0000-0000790A0000}"/>
    <cellStyle name="0_내역서_내역서-0223조경-제출용_식재일위_화천가로화단21(0330)(복구)-6-1_메인경관도로 도로숲조성공사(착공계)_00.표지,설계설명서,조서등등0000_00.표지,설계설명서,조서등등" xfId="2681" xr:uid="{00000000-0005-0000-0000-00007A0A0000}"/>
    <cellStyle name="0_내역서_내역서-0223조경-제출용_식재일위_화천가로화단21(0330)(복구)-6-1_메인경관도로 도로숲조성공사(착공계)_Book1" xfId="2683" xr:uid="{00000000-0005-0000-0000-00007B0A0000}"/>
    <cellStyle name="0_내역서_내역서-0223조경-제출용_식재일위_화천가로화단21(0330)(복구)-6-1_메인경관도로 도로숲조성공사(착공계)_Book2" xfId="2684" xr:uid="{00000000-0005-0000-0000-00007C0A0000}"/>
    <cellStyle name="0_내역서_내역서-0223조경-제출용_식재일위_화천가로화단21(0330)(복구)-6-1_메인경관도로 도로숲조성공사(착공계)_표지,설계설명서,조서등등" xfId="2682" xr:uid="{00000000-0005-0000-0000-00007D0A0000}"/>
    <cellStyle name="0_내역서_내역서-0223조경-제출용_식재일위_화천가로화단21(0330)(복구)-6-1_메인경관도로 도로숲조성공사(착공계-제출)" xfId="2685" xr:uid="{00000000-0005-0000-0000-00007E0A0000}"/>
    <cellStyle name="0_내역서_내역서-0223조경-제출용_식재일위_화천가로화단21(0330)(복구)-6-1_메인경관도로 도로숲조성공사(착공계-제출) 2" xfId="2686" xr:uid="{00000000-0005-0000-0000-00007F0A0000}"/>
    <cellStyle name="0_내역서_내역서-0223조경-제출용_식재일위_화천가로화단21(0330)(복구)-6-1_메인경관도로 도로숲조성공사(착공계-제출) 3" xfId="2687" xr:uid="{00000000-0005-0000-0000-0000800A0000}"/>
    <cellStyle name="0_내역서_내역서-0223조경-제출용_식재일위_화천가로화단21(0330)(복구)-6-1_메인경관도로 도로숲조성공사(착공계-제출) 4" xfId="2688" xr:uid="{00000000-0005-0000-0000-0000810A0000}"/>
    <cellStyle name="0_내역서_내역서-0223조경-제출용_식재일위_화천가로화단21(0330)(복구)-6-1_메인경관도로 도로숲조성공사(착공계-제출)_00.표지,설계설명서,조서" xfId="2689" xr:uid="{00000000-0005-0000-0000-0000820A0000}"/>
    <cellStyle name="0_내역서_내역서-0223조경-제출용_식재일위_화천가로화단21(0330)(복구)-6-1_메인경관도로 도로숲조성공사(착공계-제출)_00.표지,설계설명서,조서등등0000" xfId="2690" xr:uid="{00000000-0005-0000-0000-0000830A0000}"/>
    <cellStyle name="0_내역서_내역서-0223조경-제출용_식재일위_화천가로화단21(0330)(복구)-6-1_메인경관도로 도로숲조성공사(착공계-제출)_00.표지,설계설명서,조서등등0000_00.표지,설계설명서,조서등등" xfId="2691" xr:uid="{00000000-0005-0000-0000-0000840A0000}"/>
    <cellStyle name="0_내역서_내역서-0223조경-제출용_식재일위_화천가로화단21(0330)(복구)-6-1_메인경관도로 도로숲조성공사(착공계-제출)_Book1" xfId="2693" xr:uid="{00000000-0005-0000-0000-0000850A0000}"/>
    <cellStyle name="0_내역서_내역서-0223조경-제출용_식재일위_화천가로화단21(0330)(복구)-6-1_메인경관도로 도로숲조성공사(착공계-제출)_Book2" xfId="2694" xr:uid="{00000000-0005-0000-0000-0000860A0000}"/>
    <cellStyle name="0_내역서_내역서-0223조경-제출용_식재일위_화천가로화단21(0330)(복구)-6-1_메인경관도로 도로숲조성공사(착공계-제출)_표지,설계설명서,조서등등" xfId="2692" xr:uid="{00000000-0005-0000-0000-0000870A0000}"/>
    <cellStyle name="0_내역서_내역서-0223조경-제출용_식재일위_화천가로화단21(0330)(복구)-6-1_메인경관도로 도로숲조성공사_00.표지,설계설명서,조서" xfId="2695" xr:uid="{00000000-0005-0000-0000-0000880A0000}"/>
    <cellStyle name="0_내역서_내역서-0223조경-제출용_식재일위_화천가로화단21(0330)(복구)-6-1_메인경관도로 도로숲조성공사_00.표지,설계설명서,조서등등0000" xfId="2696" xr:uid="{00000000-0005-0000-0000-0000890A0000}"/>
    <cellStyle name="0_내역서_내역서-0223조경-제출용_식재일위_화천가로화단21(0330)(복구)-6-1_메인경관도로 도로숲조성공사_00.표지,설계설명서,조서등등0000_00.표지,설계설명서,조서등등" xfId="2697" xr:uid="{00000000-0005-0000-0000-00008A0A0000}"/>
    <cellStyle name="0_내역서_내역서-0223조경-제출용_식재일위_화천가로화단21(0330)(복구)-6-1_메인경관도로 도로숲조성공사_Book1" xfId="2699" xr:uid="{00000000-0005-0000-0000-00008B0A0000}"/>
    <cellStyle name="0_내역서_내역서-0223조경-제출용_식재일위_화천가로화단21(0330)(복구)-6-1_메인경관도로 도로숲조성공사_Book2" xfId="2700" xr:uid="{00000000-0005-0000-0000-00008C0A0000}"/>
    <cellStyle name="0_내역서_내역서-0223조경-제출용_식재일위_화천가로화단21(0330)(복구)-6-1_메인경관도로 도로숲조성공사_표지,설계설명서,조서등등" xfId="2698" xr:uid="{00000000-0005-0000-0000-00008D0A0000}"/>
    <cellStyle name="0_내역서_내역서-0223조경-제출용_식재일위_화천가로화단21(0330)(복구)-6-1_표지,설계설명서,조서등등" xfId="2701" xr:uid="{00000000-0005-0000-0000-00008E0A0000}"/>
    <cellStyle name="0_내역서_내역서-0223조경-제출용_표지,설계설명서,조서등등" xfId="2706" xr:uid="{00000000-0005-0000-0000-00008F0A0000}"/>
    <cellStyle name="0_내역서_내역서-0223조경-제출용_화천가로화단21(0330)(복구)-6-1" xfId="2707" xr:uid="{00000000-0005-0000-0000-0000900A0000}"/>
    <cellStyle name="0_내역서_내역서-0223조경-제출용_화천가로화단21(0330)(복구)-6-1 2" xfId="2708" xr:uid="{00000000-0005-0000-0000-0000910A0000}"/>
    <cellStyle name="0_내역서_내역서-0223조경-제출용_화천가로화단21(0330)(복구)-6-1 3" xfId="2709" xr:uid="{00000000-0005-0000-0000-0000920A0000}"/>
    <cellStyle name="0_내역서_내역서-0223조경-제출용_화천가로화단21(0330)(복구)-6-1 4" xfId="2710" xr:uid="{00000000-0005-0000-0000-0000930A0000}"/>
    <cellStyle name="0_내역서_내역서-0223조경-제출용_화천가로화단21(0330)(복구)-6-1_00.표지,설계설명서,조서" xfId="2711" xr:uid="{00000000-0005-0000-0000-0000940A0000}"/>
    <cellStyle name="0_내역서_내역서-0223조경-제출용_화천가로화단21(0330)(복구)-6-1_00.표지,설계설명서,조서등등0000" xfId="2712" xr:uid="{00000000-0005-0000-0000-0000950A0000}"/>
    <cellStyle name="0_내역서_내역서-0223조경-제출용_화천가로화단21(0330)(복구)-6-1_00.표지,설계설명서,조서등등0000_00.표지,설계설명서,조서등등" xfId="2713" xr:uid="{00000000-0005-0000-0000-0000960A0000}"/>
    <cellStyle name="0_내역서_내역서-0223조경-제출용_화천가로화단21(0330)(복구)-6-1_Book1" xfId="2755" xr:uid="{00000000-0005-0000-0000-0000970A0000}"/>
    <cellStyle name="0_내역서_내역서-0223조경-제출용_화천가로화단21(0330)(복구)-6-1_Book2" xfId="2756" xr:uid="{00000000-0005-0000-0000-0000980A0000}"/>
    <cellStyle name="0_내역서_내역서-0223조경-제출용_화천가로화단21(0330)(복구)-6-1_메인경관도로 도로숲조성공사" xfId="2714" xr:uid="{00000000-0005-0000-0000-0000990A0000}"/>
    <cellStyle name="0_내역서_내역서-0223조경-제출용_화천가로화단21(0330)(복구)-6-1_메인경관도로 도로숲조성공사 2" xfId="2715" xr:uid="{00000000-0005-0000-0000-00009A0A0000}"/>
    <cellStyle name="0_내역서_내역서-0223조경-제출용_화천가로화단21(0330)(복구)-6-1_메인경관도로 도로숲조성공사 3" xfId="2716" xr:uid="{00000000-0005-0000-0000-00009B0A0000}"/>
    <cellStyle name="0_내역서_내역서-0223조경-제출용_화천가로화단21(0330)(복구)-6-1_메인경관도로 도로숲조성공사 4" xfId="2717" xr:uid="{00000000-0005-0000-0000-00009C0A0000}"/>
    <cellStyle name="0_내역서_내역서-0223조경-제출용_화천가로화단21(0330)(복구)-6-1_메인경관도로 도로숲조성공사(상무님)" xfId="2718" xr:uid="{00000000-0005-0000-0000-00009D0A0000}"/>
    <cellStyle name="0_내역서_내역서-0223조경-제출용_화천가로화단21(0330)(복구)-6-1_메인경관도로 도로숲조성공사(상무님) 2" xfId="2719" xr:uid="{00000000-0005-0000-0000-00009E0A0000}"/>
    <cellStyle name="0_내역서_내역서-0223조경-제출용_화천가로화단21(0330)(복구)-6-1_메인경관도로 도로숲조성공사(상무님) 3" xfId="2720" xr:uid="{00000000-0005-0000-0000-00009F0A0000}"/>
    <cellStyle name="0_내역서_내역서-0223조경-제출용_화천가로화단21(0330)(복구)-6-1_메인경관도로 도로숲조성공사(상무님) 4" xfId="2721" xr:uid="{00000000-0005-0000-0000-0000A00A0000}"/>
    <cellStyle name="0_내역서_내역서-0223조경-제출용_화천가로화단21(0330)(복구)-6-1_메인경관도로 도로숲조성공사(상무님)_00.표지,설계설명서,조서" xfId="2722" xr:uid="{00000000-0005-0000-0000-0000A10A0000}"/>
    <cellStyle name="0_내역서_내역서-0223조경-제출용_화천가로화단21(0330)(복구)-6-1_메인경관도로 도로숲조성공사(상무님)_00.표지,설계설명서,조서등등0000" xfId="2723" xr:uid="{00000000-0005-0000-0000-0000A20A0000}"/>
    <cellStyle name="0_내역서_내역서-0223조경-제출용_화천가로화단21(0330)(복구)-6-1_메인경관도로 도로숲조성공사(상무님)_00.표지,설계설명서,조서등등0000_00.표지,설계설명서,조서등등" xfId="2724" xr:uid="{00000000-0005-0000-0000-0000A30A0000}"/>
    <cellStyle name="0_내역서_내역서-0223조경-제출용_화천가로화단21(0330)(복구)-6-1_메인경관도로 도로숲조성공사(상무님)_Book1" xfId="2726" xr:uid="{00000000-0005-0000-0000-0000A40A0000}"/>
    <cellStyle name="0_내역서_내역서-0223조경-제출용_화천가로화단21(0330)(복구)-6-1_메인경관도로 도로숲조성공사(상무님)_Book2" xfId="2727" xr:uid="{00000000-0005-0000-0000-0000A50A0000}"/>
    <cellStyle name="0_내역서_내역서-0223조경-제출용_화천가로화단21(0330)(복구)-6-1_메인경관도로 도로숲조성공사(상무님)_표지,설계설명서,조서등등" xfId="2725" xr:uid="{00000000-0005-0000-0000-0000A60A0000}"/>
    <cellStyle name="0_내역서_내역서-0223조경-제출용_화천가로화단21(0330)(복구)-6-1_메인경관도로 도로숲조성공사(착공계)" xfId="2728" xr:uid="{00000000-0005-0000-0000-0000A70A0000}"/>
    <cellStyle name="0_내역서_내역서-0223조경-제출용_화천가로화단21(0330)(복구)-6-1_메인경관도로 도로숲조성공사(착공계) 2" xfId="2729" xr:uid="{00000000-0005-0000-0000-0000A80A0000}"/>
    <cellStyle name="0_내역서_내역서-0223조경-제출용_화천가로화단21(0330)(복구)-6-1_메인경관도로 도로숲조성공사(착공계) 3" xfId="2730" xr:uid="{00000000-0005-0000-0000-0000A90A0000}"/>
    <cellStyle name="0_내역서_내역서-0223조경-제출용_화천가로화단21(0330)(복구)-6-1_메인경관도로 도로숲조성공사(착공계) 4" xfId="2731" xr:uid="{00000000-0005-0000-0000-0000AA0A0000}"/>
    <cellStyle name="0_내역서_내역서-0223조경-제출용_화천가로화단21(0330)(복구)-6-1_메인경관도로 도로숲조성공사(착공계)_00.표지,설계설명서,조서" xfId="2732" xr:uid="{00000000-0005-0000-0000-0000AB0A0000}"/>
    <cellStyle name="0_내역서_내역서-0223조경-제출용_화천가로화단21(0330)(복구)-6-1_메인경관도로 도로숲조성공사(착공계)_00.표지,설계설명서,조서등등0000" xfId="2733" xr:uid="{00000000-0005-0000-0000-0000AC0A0000}"/>
    <cellStyle name="0_내역서_내역서-0223조경-제출용_화천가로화단21(0330)(복구)-6-1_메인경관도로 도로숲조성공사(착공계)_00.표지,설계설명서,조서등등0000_00.표지,설계설명서,조서등등" xfId="2734" xr:uid="{00000000-0005-0000-0000-0000AD0A0000}"/>
    <cellStyle name="0_내역서_내역서-0223조경-제출용_화천가로화단21(0330)(복구)-6-1_메인경관도로 도로숲조성공사(착공계)_Book1" xfId="2736" xr:uid="{00000000-0005-0000-0000-0000AE0A0000}"/>
    <cellStyle name="0_내역서_내역서-0223조경-제출용_화천가로화단21(0330)(복구)-6-1_메인경관도로 도로숲조성공사(착공계)_Book2" xfId="2737" xr:uid="{00000000-0005-0000-0000-0000AF0A0000}"/>
    <cellStyle name="0_내역서_내역서-0223조경-제출용_화천가로화단21(0330)(복구)-6-1_메인경관도로 도로숲조성공사(착공계)_표지,설계설명서,조서등등" xfId="2735" xr:uid="{00000000-0005-0000-0000-0000B00A0000}"/>
    <cellStyle name="0_내역서_내역서-0223조경-제출용_화천가로화단21(0330)(복구)-6-1_메인경관도로 도로숲조성공사(착공계-제출)" xfId="2738" xr:uid="{00000000-0005-0000-0000-0000B10A0000}"/>
    <cellStyle name="0_내역서_내역서-0223조경-제출용_화천가로화단21(0330)(복구)-6-1_메인경관도로 도로숲조성공사(착공계-제출) 2" xfId="2739" xr:uid="{00000000-0005-0000-0000-0000B20A0000}"/>
    <cellStyle name="0_내역서_내역서-0223조경-제출용_화천가로화단21(0330)(복구)-6-1_메인경관도로 도로숲조성공사(착공계-제출) 3" xfId="2740" xr:uid="{00000000-0005-0000-0000-0000B30A0000}"/>
    <cellStyle name="0_내역서_내역서-0223조경-제출용_화천가로화단21(0330)(복구)-6-1_메인경관도로 도로숲조성공사(착공계-제출) 4" xfId="2741" xr:uid="{00000000-0005-0000-0000-0000B40A0000}"/>
    <cellStyle name="0_내역서_내역서-0223조경-제출용_화천가로화단21(0330)(복구)-6-1_메인경관도로 도로숲조성공사(착공계-제출)_00.표지,설계설명서,조서" xfId="2742" xr:uid="{00000000-0005-0000-0000-0000B50A0000}"/>
    <cellStyle name="0_내역서_내역서-0223조경-제출용_화천가로화단21(0330)(복구)-6-1_메인경관도로 도로숲조성공사(착공계-제출)_00.표지,설계설명서,조서등등0000" xfId="2743" xr:uid="{00000000-0005-0000-0000-0000B60A0000}"/>
    <cellStyle name="0_내역서_내역서-0223조경-제출용_화천가로화단21(0330)(복구)-6-1_메인경관도로 도로숲조성공사(착공계-제출)_00.표지,설계설명서,조서등등0000_00.표지,설계설명서,조서등등" xfId="2744" xr:uid="{00000000-0005-0000-0000-0000B70A0000}"/>
    <cellStyle name="0_내역서_내역서-0223조경-제출용_화천가로화단21(0330)(복구)-6-1_메인경관도로 도로숲조성공사(착공계-제출)_Book1" xfId="2746" xr:uid="{00000000-0005-0000-0000-0000B80A0000}"/>
    <cellStyle name="0_내역서_내역서-0223조경-제출용_화천가로화단21(0330)(복구)-6-1_메인경관도로 도로숲조성공사(착공계-제출)_Book2" xfId="2747" xr:uid="{00000000-0005-0000-0000-0000B90A0000}"/>
    <cellStyle name="0_내역서_내역서-0223조경-제출용_화천가로화단21(0330)(복구)-6-1_메인경관도로 도로숲조성공사(착공계-제출)_표지,설계설명서,조서등등" xfId="2745" xr:uid="{00000000-0005-0000-0000-0000BA0A0000}"/>
    <cellStyle name="0_내역서_내역서-0223조경-제출용_화천가로화단21(0330)(복구)-6-1_메인경관도로 도로숲조성공사_00.표지,설계설명서,조서" xfId="2748" xr:uid="{00000000-0005-0000-0000-0000BB0A0000}"/>
    <cellStyle name="0_내역서_내역서-0223조경-제출용_화천가로화단21(0330)(복구)-6-1_메인경관도로 도로숲조성공사_00.표지,설계설명서,조서등등0000" xfId="2749" xr:uid="{00000000-0005-0000-0000-0000BC0A0000}"/>
    <cellStyle name="0_내역서_내역서-0223조경-제출용_화천가로화단21(0330)(복구)-6-1_메인경관도로 도로숲조성공사_00.표지,설계설명서,조서등등0000_00.표지,설계설명서,조서등등" xfId="2750" xr:uid="{00000000-0005-0000-0000-0000BD0A0000}"/>
    <cellStyle name="0_내역서_내역서-0223조경-제출용_화천가로화단21(0330)(복구)-6-1_메인경관도로 도로숲조성공사_Book1" xfId="2752" xr:uid="{00000000-0005-0000-0000-0000BE0A0000}"/>
    <cellStyle name="0_내역서_내역서-0223조경-제출용_화천가로화단21(0330)(복구)-6-1_메인경관도로 도로숲조성공사_Book2" xfId="2753" xr:uid="{00000000-0005-0000-0000-0000BF0A0000}"/>
    <cellStyle name="0_내역서_내역서-0223조경-제출용_화천가로화단21(0330)(복구)-6-1_메인경관도로 도로숲조성공사_표지,설계설명서,조서등등" xfId="2751" xr:uid="{00000000-0005-0000-0000-0000C00A0000}"/>
    <cellStyle name="0_내역서_내역서-0223조경-제출용_화천가로화단21(0330)(복구)-6-1_표지,설계설명서,조서등등" xfId="2754" xr:uid="{00000000-0005-0000-0000-0000C10A0000}"/>
    <cellStyle name="0_내역서_내역서-0308조경-제출용" xfId="2759" xr:uid="{00000000-0005-0000-0000-0000C20A0000}"/>
    <cellStyle name="0_내역서_내역서-0308조경-제출용 2" xfId="2760" xr:uid="{00000000-0005-0000-0000-0000C30A0000}"/>
    <cellStyle name="0_내역서_내역서-0308조경-제출용 3" xfId="2761" xr:uid="{00000000-0005-0000-0000-0000C40A0000}"/>
    <cellStyle name="0_내역서_내역서-0308조경-제출용 4" xfId="2762" xr:uid="{00000000-0005-0000-0000-0000C50A0000}"/>
    <cellStyle name="0_내역서_내역서-0308조경-제출용_00.표지,설계설명서,조서" xfId="2763" xr:uid="{00000000-0005-0000-0000-0000C60A0000}"/>
    <cellStyle name="0_내역서_내역서-0308조경-제출용_00.표지,설계설명서,조서등등0000" xfId="2764" xr:uid="{00000000-0005-0000-0000-0000C70A0000}"/>
    <cellStyle name="0_내역서_내역서-0308조경-제출용_00.표지,설계설명서,조서등등0000_00.표지,설계설명서,조서등등" xfId="2765" xr:uid="{00000000-0005-0000-0000-0000C80A0000}"/>
    <cellStyle name="0_내역서_내역서-0308조경-제출용_Book1" xfId="2937" xr:uid="{00000000-0005-0000-0000-0000C90A0000}"/>
    <cellStyle name="0_내역서_내역서-0308조경-제출용_Book2" xfId="2938" xr:uid="{00000000-0005-0000-0000-0000CA0A0000}"/>
    <cellStyle name="0_내역서_내역서-0308조경-제출용_내역서" xfId="2766" xr:uid="{00000000-0005-0000-0000-0000CB0A0000}"/>
    <cellStyle name="0_내역서_내역서-0308조경-제출용_내역서 2" xfId="2767" xr:uid="{00000000-0005-0000-0000-0000CC0A0000}"/>
    <cellStyle name="0_내역서_내역서-0308조경-제출용_내역서 3" xfId="2768" xr:uid="{00000000-0005-0000-0000-0000CD0A0000}"/>
    <cellStyle name="0_내역서_내역서-0308조경-제출용_내역서 4" xfId="2769" xr:uid="{00000000-0005-0000-0000-0000CE0A0000}"/>
    <cellStyle name="0_내역서_내역서-0308조경-제출용_내역서_00.표지,설계설명서,조서" xfId="2770" xr:uid="{00000000-0005-0000-0000-0000CF0A0000}"/>
    <cellStyle name="0_내역서_내역서-0308조경-제출용_내역서_00.표지,설계설명서,조서등등0000" xfId="2771" xr:uid="{00000000-0005-0000-0000-0000D00A0000}"/>
    <cellStyle name="0_내역서_내역서-0308조경-제출용_내역서_00.표지,설계설명서,조서등등0000_00.표지,설계설명서,조서등등" xfId="2772" xr:uid="{00000000-0005-0000-0000-0000D10A0000}"/>
    <cellStyle name="0_내역서_내역서-0308조경-제출용_내역서_Book1" xfId="2824" xr:uid="{00000000-0005-0000-0000-0000D20A0000}"/>
    <cellStyle name="0_내역서_내역서-0308조경-제출용_내역서_Book2" xfId="2825" xr:uid="{00000000-0005-0000-0000-0000D30A0000}"/>
    <cellStyle name="0_내역서_내역서-0308조경-제출용_내역서_표지,설계설명서,조서등등" xfId="2773" xr:uid="{00000000-0005-0000-0000-0000D40A0000}"/>
    <cellStyle name="0_내역서_내역서-0308조경-제출용_내역서_화천가로화단21(0330)(복구)-6-1" xfId="2774" xr:uid="{00000000-0005-0000-0000-0000D50A0000}"/>
    <cellStyle name="0_내역서_내역서-0308조경-제출용_내역서_화천가로화단21(0330)(복구)-6-1 2" xfId="2775" xr:uid="{00000000-0005-0000-0000-0000D60A0000}"/>
    <cellStyle name="0_내역서_내역서-0308조경-제출용_내역서_화천가로화단21(0330)(복구)-6-1 3" xfId="2776" xr:uid="{00000000-0005-0000-0000-0000D70A0000}"/>
    <cellStyle name="0_내역서_내역서-0308조경-제출용_내역서_화천가로화단21(0330)(복구)-6-1 4" xfId="2777" xr:uid="{00000000-0005-0000-0000-0000D80A0000}"/>
    <cellStyle name="0_내역서_내역서-0308조경-제출용_내역서_화천가로화단21(0330)(복구)-6-1_00.표지,설계설명서,조서" xfId="2778" xr:uid="{00000000-0005-0000-0000-0000D90A0000}"/>
    <cellStyle name="0_내역서_내역서-0308조경-제출용_내역서_화천가로화단21(0330)(복구)-6-1_00.표지,설계설명서,조서등등0000" xfId="2779" xr:uid="{00000000-0005-0000-0000-0000DA0A0000}"/>
    <cellStyle name="0_내역서_내역서-0308조경-제출용_내역서_화천가로화단21(0330)(복구)-6-1_00.표지,설계설명서,조서등등0000_00.표지,설계설명서,조서등등" xfId="2780" xr:uid="{00000000-0005-0000-0000-0000DB0A0000}"/>
    <cellStyle name="0_내역서_내역서-0308조경-제출용_내역서_화천가로화단21(0330)(복구)-6-1_Book1" xfId="2822" xr:uid="{00000000-0005-0000-0000-0000DC0A0000}"/>
    <cellStyle name="0_내역서_내역서-0308조경-제출용_내역서_화천가로화단21(0330)(복구)-6-1_Book2" xfId="2823" xr:uid="{00000000-0005-0000-0000-0000DD0A0000}"/>
    <cellStyle name="0_내역서_내역서-0308조경-제출용_내역서_화천가로화단21(0330)(복구)-6-1_메인경관도로 도로숲조성공사" xfId="2781" xr:uid="{00000000-0005-0000-0000-0000DE0A0000}"/>
    <cellStyle name="0_내역서_내역서-0308조경-제출용_내역서_화천가로화단21(0330)(복구)-6-1_메인경관도로 도로숲조성공사 2" xfId="2782" xr:uid="{00000000-0005-0000-0000-0000DF0A0000}"/>
    <cellStyle name="0_내역서_내역서-0308조경-제출용_내역서_화천가로화단21(0330)(복구)-6-1_메인경관도로 도로숲조성공사 3" xfId="2783" xr:uid="{00000000-0005-0000-0000-0000E00A0000}"/>
    <cellStyle name="0_내역서_내역서-0308조경-제출용_내역서_화천가로화단21(0330)(복구)-6-1_메인경관도로 도로숲조성공사 4" xfId="2784" xr:uid="{00000000-0005-0000-0000-0000E10A0000}"/>
    <cellStyle name="0_내역서_내역서-0308조경-제출용_내역서_화천가로화단21(0330)(복구)-6-1_메인경관도로 도로숲조성공사(상무님)" xfId="2785" xr:uid="{00000000-0005-0000-0000-0000E20A0000}"/>
    <cellStyle name="0_내역서_내역서-0308조경-제출용_내역서_화천가로화단21(0330)(복구)-6-1_메인경관도로 도로숲조성공사(상무님) 2" xfId="2786" xr:uid="{00000000-0005-0000-0000-0000E30A0000}"/>
    <cellStyle name="0_내역서_내역서-0308조경-제출용_내역서_화천가로화단21(0330)(복구)-6-1_메인경관도로 도로숲조성공사(상무님) 3" xfId="2787" xr:uid="{00000000-0005-0000-0000-0000E40A0000}"/>
    <cellStyle name="0_내역서_내역서-0308조경-제출용_내역서_화천가로화단21(0330)(복구)-6-1_메인경관도로 도로숲조성공사(상무님) 4" xfId="2788" xr:uid="{00000000-0005-0000-0000-0000E50A0000}"/>
    <cellStyle name="0_내역서_내역서-0308조경-제출용_내역서_화천가로화단21(0330)(복구)-6-1_메인경관도로 도로숲조성공사(상무님)_00.표지,설계설명서,조서" xfId="2789" xr:uid="{00000000-0005-0000-0000-0000E60A0000}"/>
    <cellStyle name="0_내역서_내역서-0308조경-제출용_내역서_화천가로화단21(0330)(복구)-6-1_메인경관도로 도로숲조성공사(상무님)_00.표지,설계설명서,조서등등0000" xfId="2790" xr:uid="{00000000-0005-0000-0000-0000E70A0000}"/>
    <cellStyle name="0_내역서_내역서-0308조경-제출용_내역서_화천가로화단21(0330)(복구)-6-1_메인경관도로 도로숲조성공사(상무님)_00.표지,설계설명서,조서등등0000_00.표지,설계설명서,조서등등" xfId="2791" xr:uid="{00000000-0005-0000-0000-0000E80A0000}"/>
    <cellStyle name="0_내역서_내역서-0308조경-제출용_내역서_화천가로화단21(0330)(복구)-6-1_메인경관도로 도로숲조성공사(상무님)_Book1" xfId="2793" xr:uid="{00000000-0005-0000-0000-0000E90A0000}"/>
    <cellStyle name="0_내역서_내역서-0308조경-제출용_내역서_화천가로화단21(0330)(복구)-6-1_메인경관도로 도로숲조성공사(상무님)_Book2" xfId="2794" xr:uid="{00000000-0005-0000-0000-0000EA0A0000}"/>
    <cellStyle name="0_내역서_내역서-0308조경-제출용_내역서_화천가로화단21(0330)(복구)-6-1_메인경관도로 도로숲조성공사(상무님)_표지,설계설명서,조서등등" xfId="2792" xr:uid="{00000000-0005-0000-0000-0000EB0A0000}"/>
    <cellStyle name="0_내역서_내역서-0308조경-제출용_내역서_화천가로화단21(0330)(복구)-6-1_메인경관도로 도로숲조성공사(착공계)" xfId="2795" xr:uid="{00000000-0005-0000-0000-0000EC0A0000}"/>
    <cellStyle name="0_내역서_내역서-0308조경-제출용_내역서_화천가로화단21(0330)(복구)-6-1_메인경관도로 도로숲조성공사(착공계) 2" xfId="2796" xr:uid="{00000000-0005-0000-0000-0000ED0A0000}"/>
    <cellStyle name="0_내역서_내역서-0308조경-제출용_내역서_화천가로화단21(0330)(복구)-6-1_메인경관도로 도로숲조성공사(착공계) 3" xfId="2797" xr:uid="{00000000-0005-0000-0000-0000EE0A0000}"/>
    <cellStyle name="0_내역서_내역서-0308조경-제출용_내역서_화천가로화단21(0330)(복구)-6-1_메인경관도로 도로숲조성공사(착공계) 4" xfId="2798" xr:uid="{00000000-0005-0000-0000-0000EF0A0000}"/>
    <cellStyle name="0_내역서_내역서-0308조경-제출용_내역서_화천가로화단21(0330)(복구)-6-1_메인경관도로 도로숲조성공사(착공계)_00.표지,설계설명서,조서" xfId="2799" xr:uid="{00000000-0005-0000-0000-0000F00A0000}"/>
    <cellStyle name="0_내역서_내역서-0308조경-제출용_내역서_화천가로화단21(0330)(복구)-6-1_메인경관도로 도로숲조성공사(착공계)_00.표지,설계설명서,조서등등0000" xfId="2800" xr:uid="{00000000-0005-0000-0000-0000F10A0000}"/>
    <cellStyle name="0_내역서_내역서-0308조경-제출용_내역서_화천가로화단21(0330)(복구)-6-1_메인경관도로 도로숲조성공사(착공계)_00.표지,설계설명서,조서등등0000_00.표지,설계설명서,조서등등" xfId="2801" xr:uid="{00000000-0005-0000-0000-0000F20A0000}"/>
    <cellStyle name="0_내역서_내역서-0308조경-제출용_내역서_화천가로화단21(0330)(복구)-6-1_메인경관도로 도로숲조성공사(착공계)_Book1" xfId="2803" xr:uid="{00000000-0005-0000-0000-0000F30A0000}"/>
    <cellStyle name="0_내역서_내역서-0308조경-제출용_내역서_화천가로화단21(0330)(복구)-6-1_메인경관도로 도로숲조성공사(착공계)_Book2" xfId="2804" xr:uid="{00000000-0005-0000-0000-0000F40A0000}"/>
    <cellStyle name="0_내역서_내역서-0308조경-제출용_내역서_화천가로화단21(0330)(복구)-6-1_메인경관도로 도로숲조성공사(착공계)_표지,설계설명서,조서등등" xfId="2802" xr:uid="{00000000-0005-0000-0000-0000F50A0000}"/>
    <cellStyle name="0_내역서_내역서-0308조경-제출용_내역서_화천가로화단21(0330)(복구)-6-1_메인경관도로 도로숲조성공사(착공계-제출)" xfId="2805" xr:uid="{00000000-0005-0000-0000-0000F60A0000}"/>
    <cellStyle name="0_내역서_내역서-0308조경-제출용_내역서_화천가로화단21(0330)(복구)-6-1_메인경관도로 도로숲조성공사(착공계-제출) 2" xfId="2806" xr:uid="{00000000-0005-0000-0000-0000F70A0000}"/>
    <cellStyle name="0_내역서_내역서-0308조경-제출용_내역서_화천가로화단21(0330)(복구)-6-1_메인경관도로 도로숲조성공사(착공계-제출) 3" xfId="2807" xr:uid="{00000000-0005-0000-0000-0000F80A0000}"/>
    <cellStyle name="0_내역서_내역서-0308조경-제출용_내역서_화천가로화단21(0330)(복구)-6-1_메인경관도로 도로숲조성공사(착공계-제출) 4" xfId="2808" xr:uid="{00000000-0005-0000-0000-0000F90A0000}"/>
    <cellStyle name="0_내역서_내역서-0308조경-제출용_내역서_화천가로화단21(0330)(복구)-6-1_메인경관도로 도로숲조성공사(착공계-제출)_00.표지,설계설명서,조서" xfId="2809" xr:uid="{00000000-0005-0000-0000-0000FA0A0000}"/>
    <cellStyle name="0_내역서_내역서-0308조경-제출용_내역서_화천가로화단21(0330)(복구)-6-1_메인경관도로 도로숲조성공사(착공계-제출)_00.표지,설계설명서,조서등등0000" xfId="2810" xr:uid="{00000000-0005-0000-0000-0000FB0A0000}"/>
    <cellStyle name="0_내역서_내역서-0308조경-제출용_내역서_화천가로화단21(0330)(복구)-6-1_메인경관도로 도로숲조성공사(착공계-제출)_00.표지,설계설명서,조서등등0000_00.표지,설계설명서,조서등등" xfId="2811" xr:uid="{00000000-0005-0000-0000-0000FC0A0000}"/>
    <cellStyle name="0_내역서_내역서-0308조경-제출용_내역서_화천가로화단21(0330)(복구)-6-1_메인경관도로 도로숲조성공사(착공계-제출)_Book1" xfId="2813" xr:uid="{00000000-0005-0000-0000-0000FD0A0000}"/>
    <cellStyle name="0_내역서_내역서-0308조경-제출용_내역서_화천가로화단21(0330)(복구)-6-1_메인경관도로 도로숲조성공사(착공계-제출)_Book2" xfId="2814" xr:uid="{00000000-0005-0000-0000-0000FE0A0000}"/>
    <cellStyle name="0_내역서_내역서-0308조경-제출용_내역서_화천가로화단21(0330)(복구)-6-1_메인경관도로 도로숲조성공사(착공계-제출)_표지,설계설명서,조서등등" xfId="2812" xr:uid="{00000000-0005-0000-0000-0000FF0A0000}"/>
    <cellStyle name="0_내역서_내역서-0308조경-제출용_내역서_화천가로화단21(0330)(복구)-6-1_메인경관도로 도로숲조성공사_00.표지,설계설명서,조서" xfId="2815" xr:uid="{00000000-0005-0000-0000-0000000B0000}"/>
    <cellStyle name="0_내역서_내역서-0308조경-제출용_내역서_화천가로화단21(0330)(복구)-6-1_메인경관도로 도로숲조성공사_00.표지,설계설명서,조서등등0000" xfId="2816" xr:uid="{00000000-0005-0000-0000-0000010B0000}"/>
    <cellStyle name="0_내역서_내역서-0308조경-제출용_내역서_화천가로화단21(0330)(복구)-6-1_메인경관도로 도로숲조성공사_00.표지,설계설명서,조서등등0000_00.표지,설계설명서,조서등등" xfId="2817" xr:uid="{00000000-0005-0000-0000-0000020B0000}"/>
    <cellStyle name="0_내역서_내역서-0308조경-제출용_내역서_화천가로화단21(0330)(복구)-6-1_메인경관도로 도로숲조성공사_Book1" xfId="2819" xr:uid="{00000000-0005-0000-0000-0000030B0000}"/>
    <cellStyle name="0_내역서_내역서-0308조경-제출용_내역서_화천가로화단21(0330)(복구)-6-1_메인경관도로 도로숲조성공사_Book2" xfId="2820" xr:uid="{00000000-0005-0000-0000-0000040B0000}"/>
    <cellStyle name="0_내역서_내역서-0308조경-제출용_내역서_화천가로화단21(0330)(복구)-6-1_메인경관도로 도로숲조성공사_표지,설계설명서,조서등등" xfId="2818" xr:uid="{00000000-0005-0000-0000-0000050B0000}"/>
    <cellStyle name="0_내역서_내역서-0308조경-제출용_내역서_화천가로화단21(0330)(복구)-6-1_표지,설계설명서,조서등등" xfId="2821" xr:uid="{00000000-0005-0000-0000-0000060B0000}"/>
    <cellStyle name="0_내역서_내역서-0308조경-제출용_내역서0903" xfId="2826" xr:uid="{00000000-0005-0000-0000-0000070B0000}"/>
    <cellStyle name="0_내역서_내역서-0308조경-제출용_내역서0903 2" xfId="2827" xr:uid="{00000000-0005-0000-0000-0000080B0000}"/>
    <cellStyle name="0_내역서_내역서-0308조경-제출용_내역서0903 3" xfId="2828" xr:uid="{00000000-0005-0000-0000-0000090B0000}"/>
    <cellStyle name="0_내역서_내역서-0308조경-제출용_내역서0903 4" xfId="2829" xr:uid="{00000000-0005-0000-0000-00000A0B0000}"/>
    <cellStyle name="0_내역서_내역서-0308조경-제출용_내역서0903_00.표지,설계설명서,조서" xfId="2830" xr:uid="{00000000-0005-0000-0000-00000B0B0000}"/>
    <cellStyle name="0_내역서_내역서-0308조경-제출용_내역서0903_00.표지,설계설명서,조서등등0000" xfId="2831" xr:uid="{00000000-0005-0000-0000-00000C0B0000}"/>
    <cellStyle name="0_내역서_내역서-0308조경-제출용_내역서0903_00.표지,설계설명서,조서등등0000_00.표지,설계설명서,조서등등" xfId="2832" xr:uid="{00000000-0005-0000-0000-00000D0B0000}"/>
    <cellStyle name="0_내역서_내역서-0308조경-제출용_내역서0903_Book1" xfId="2884" xr:uid="{00000000-0005-0000-0000-00000E0B0000}"/>
    <cellStyle name="0_내역서_내역서-0308조경-제출용_내역서0903_Book2" xfId="2885" xr:uid="{00000000-0005-0000-0000-00000F0B0000}"/>
    <cellStyle name="0_내역서_내역서-0308조경-제출용_내역서0903_표지,설계설명서,조서등등" xfId="2833" xr:uid="{00000000-0005-0000-0000-0000100B0000}"/>
    <cellStyle name="0_내역서_내역서-0308조경-제출용_내역서0903_화천가로화단21(0330)(복구)-6-1" xfId="2834" xr:uid="{00000000-0005-0000-0000-0000110B0000}"/>
    <cellStyle name="0_내역서_내역서-0308조경-제출용_내역서0903_화천가로화단21(0330)(복구)-6-1 2" xfId="2835" xr:uid="{00000000-0005-0000-0000-0000120B0000}"/>
    <cellStyle name="0_내역서_내역서-0308조경-제출용_내역서0903_화천가로화단21(0330)(복구)-6-1 3" xfId="2836" xr:uid="{00000000-0005-0000-0000-0000130B0000}"/>
    <cellStyle name="0_내역서_내역서-0308조경-제출용_내역서0903_화천가로화단21(0330)(복구)-6-1 4" xfId="2837" xr:uid="{00000000-0005-0000-0000-0000140B0000}"/>
    <cellStyle name="0_내역서_내역서-0308조경-제출용_내역서0903_화천가로화단21(0330)(복구)-6-1_00.표지,설계설명서,조서" xfId="2838" xr:uid="{00000000-0005-0000-0000-0000150B0000}"/>
    <cellStyle name="0_내역서_내역서-0308조경-제출용_내역서0903_화천가로화단21(0330)(복구)-6-1_00.표지,설계설명서,조서등등0000" xfId="2839" xr:uid="{00000000-0005-0000-0000-0000160B0000}"/>
    <cellStyle name="0_내역서_내역서-0308조경-제출용_내역서0903_화천가로화단21(0330)(복구)-6-1_00.표지,설계설명서,조서등등0000_00.표지,설계설명서,조서등등" xfId="2840" xr:uid="{00000000-0005-0000-0000-0000170B0000}"/>
    <cellStyle name="0_내역서_내역서-0308조경-제출용_내역서0903_화천가로화단21(0330)(복구)-6-1_Book1" xfId="2882" xr:uid="{00000000-0005-0000-0000-0000180B0000}"/>
    <cellStyle name="0_내역서_내역서-0308조경-제출용_내역서0903_화천가로화단21(0330)(복구)-6-1_Book2" xfId="2883" xr:uid="{00000000-0005-0000-0000-0000190B0000}"/>
    <cellStyle name="0_내역서_내역서-0308조경-제출용_내역서0903_화천가로화단21(0330)(복구)-6-1_메인경관도로 도로숲조성공사" xfId="2841" xr:uid="{00000000-0005-0000-0000-00001A0B0000}"/>
    <cellStyle name="0_내역서_내역서-0308조경-제출용_내역서0903_화천가로화단21(0330)(복구)-6-1_메인경관도로 도로숲조성공사 2" xfId="2842" xr:uid="{00000000-0005-0000-0000-00001B0B0000}"/>
    <cellStyle name="0_내역서_내역서-0308조경-제출용_내역서0903_화천가로화단21(0330)(복구)-6-1_메인경관도로 도로숲조성공사 3" xfId="2843" xr:uid="{00000000-0005-0000-0000-00001C0B0000}"/>
    <cellStyle name="0_내역서_내역서-0308조경-제출용_내역서0903_화천가로화단21(0330)(복구)-6-1_메인경관도로 도로숲조성공사 4" xfId="2844" xr:uid="{00000000-0005-0000-0000-00001D0B0000}"/>
    <cellStyle name="0_내역서_내역서-0308조경-제출용_내역서0903_화천가로화단21(0330)(복구)-6-1_메인경관도로 도로숲조성공사(상무님)" xfId="2845" xr:uid="{00000000-0005-0000-0000-00001E0B0000}"/>
    <cellStyle name="0_내역서_내역서-0308조경-제출용_내역서0903_화천가로화단21(0330)(복구)-6-1_메인경관도로 도로숲조성공사(상무님) 2" xfId="2846" xr:uid="{00000000-0005-0000-0000-00001F0B0000}"/>
    <cellStyle name="0_내역서_내역서-0308조경-제출용_내역서0903_화천가로화단21(0330)(복구)-6-1_메인경관도로 도로숲조성공사(상무님) 3" xfId="2847" xr:uid="{00000000-0005-0000-0000-0000200B0000}"/>
    <cellStyle name="0_내역서_내역서-0308조경-제출용_내역서0903_화천가로화단21(0330)(복구)-6-1_메인경관도로 도로숲조성공사(상무님) 4" xfId="2848" xr:uid="{00000000-0005-0000-0000-0000210B0000}"/>
    <cellStyle name="0_내역서_내역서-0308조경-제출용_내역서0903_화천가로화단21(0330)(복구)-6-1_메인경관도로 도로숲조성공사(상무님)_00.표지,설계설명서,조서" xfId="2849" xr:uid="{00000000-0005-0000-0000-0000220B0000}"/>
    <cellStyle name="0_내역서_내역서-0308조경-제출용_내역서0903_화천가로화단21(0330)(복구)-6-1_메인경관도로 도로숲조성공사(상무님)_00.표지,설계설명서,조서등등0000" xfId="2850" xr:uid="{00000000-0005-0000-0000-0000230B0000}"/>
    <cellStyle name="0_내역서_내역서-0308조경-제출용_내역서0903_화천가로화단21(0330)(복구)-6-1_메인경관도로 도로숲조성공사(상무님)_00.표지,설계설명서,조서등등0000_00.표지,설계설명서,조서등등" xfId="2851" xr:uid="{00000000-0005-0000-0000-0000240B0000}"/>
    <cellStyle name="0_내역서_내역서-0308조경-제출용_내역서0903_화천가로화단21(0330)(복구)-6-1_메인경관도로 도로숲조성공사(상무님)_Book1" xfId="2853" xr:uid="{00000000-0005-0000-0000-0000250B0000}"/>
    <cellStyle name="0_내역서_내역서-0308조경-제출용_내역서0903_화천가로화단21(0330)(복구)-6-1_메인경관도로 도로숲조성공사(상무님)_Book2" xfId="2854" xr:uid="{00000000-0005-0000-0000-0000260B0000}"/>
    <cellStyle name="0_내역서_내역서-0308조경-제출용_내역서0903_화천가로화단21(0330)(복구)-6-1_메인경관도로 도로숲조성공사(상무님)_표지,설계설명서,조서등등" xfId="2852" xr:uid="{00000000-0005-0000-0000-0000270B0000}"/>
    <cellStyle name="0_내역서_내역서-0308조경-제출용_내역서0903_화천가로화단21(0330)(복구)-6-1_메인경관도로 도로숲조성공사(착공계)" xfId="2855" xr:uid="{00000000-0005-0000-0000-0000280B0000}"/>
    <cellStyle name="0_내역서_내역서-0308조경-제출용_내역서0903_화천가로화단21(0330)(복구)-6-1_메인경관도로 도로숲조성공사(착공계) 2" xfId="2856" xr:uid="{00000000-0005-0000-0000-0000290B0000}"/>
    <cellStyle name="0_내역서_내역서-0308조경-제출용_내역서0903_화천가로화단21(0330)(복구)-6-1_메인경관도로 도로숲조성공사(착공계) 3" xfId="2857" xr:uid="{00000000-0005-0000-0000-00002A0B0000}"/>
    <cellStyle name="0_내역서_내역서-0308조경-제출용_내역서0903_화천가로화단21(0330)(복구)-6-1_메인경관도로 도로숲조성공사(착공계) 4" xfId="2858" xr:uid="{00000000-0005-0000-0000-00002B0B0000}"/>
    <cellStyle name="0_내역서_내역서-0308조경-제출용_내역서0903_화천가로화단21(0330)(복구)-6-1_메인경관도로 도로숲조성공사(착공계)_00.표지,설계설명서,조서" xfId="2859" xr:uid="{00000000-0005-0000-0000-00002C0B0000}"/>
    <cellStyle name="0_내역서_내역서-0308조경-제출용_내역서0903_화천가로화단21(0330)(복구)-6-1_메인경관도로 도로숲조성공사(착공계)_00.표지,설계설명서,조서등등0000" xfId="2860" xr:uid="{00000000-0005-0000-0000-00002D0B0000}"/>
    <cellStyle name="0_내역서_내역서-0308조경-제출용_내역서0903_화천가로화단21(0330)(복구)-6-1_메인경관도로 도로숲조성공사(착공계)_00.표지,설계설명서,조서등등0000_00.표지,설계설명서,조서등등" xfId="2861" xr:uid="{00000000-0005-0000-0000-00002E0B0000}"/>
    <cellStyle name="0_내역서_내역서-0308조경-제출용_내역서0903_화천가로화단21(0330)(복구)-6-1_메인경관도로 도로숲조성공사(착공계)_Book1" xfId="2863" xr:uid="{00000000-0005-0000-0000-00002F0B0000}"/>
    <cellStyle name="0_내역서_내역서-0308조경-제출용_내역서0903_화천가로화단21(0330)(복구)-6-1_메인경관도로 도로숲조성공사(착공계)_Book2" xfId="2864" xr:uid="{00000000-0005-0000-0000-0000300B0000}"/>
    <cellStyle name="0_내역서_내역서-0308조경-제출용_내역서0903_화천가로화단21(0330)(복구)-6-1_메인경관도로 도로숲조성공사(착공계)_표지,설계설명서,조서등등" xfId="2862" xr:uid="{00000000-0005-0000-0000-0000310B0000}"/>
    <cellStyle name="0_내역서_내역서-0308조경-제출용_내역서0903_화천가로화단21(0330)(복구)-6-1_메인경관도로 도로숲조성공사(착공계-제출)" xfId="2865" xr:uid="{00000000-0005-0000-0000-0000320B0000}"/>
    <cellStyle name="0_내역서_내역서-0308조경-제출용_내역서0903_화천가로화단21(0330)(복구)-6-1_메인경관도로 도로숲조성공사(착공계-제출) 2" xfId="2866" xr:uid="{00000000-0005-0000-0000-0000330B0000}"/>
    <cellStyle name="0_내역서_내역서-0308조경-제출용_내역서0903_화천가로화단21(0330)(복구)-6-1_메인경관도로 도로숲조성공사(착공계-제출) 3" xfId="2867" xr:uid="{00000000-0005-0000-0000-0000340B0000}"/>
    <cellStyle name="0_내역서_내역서-0308조경-제출용_내역서0903_화천가로화단21(0330)(복구)-6-1_메인경관도로 도로숲조성공사(착공계-제출) 4" xfId="2868" xr:uid="{00000000-0005-0000-0000-0000350B0000}"/>
    <cellStyle name="0_내역서_내역서-0308조경-제출용_내역서0903_화천가로화단21(0330)(복구)-6-1_메인경관도로 도로숲조성공사(착공계-제출)_00.표지,설계설명서,조서" xfId="2869" xr:uid="{00000000-0005-0000-0000-0000360B0000}"/>
    <cellStyle name="0_내역서_내역서-0308조경-제출용_내역서0903_화천가로화단21(0330)(복구)-6-1_메인경관도로 도로숲조성공사(착공계-제출)_00.표지,설계설명서,조서등등0000" xfId="2870" xr:uid="{00000000-0005-0000-0000-0000370B0000}"/>
    <cellStyle name="0_내역서_내역서-0308조경-제출용_내역서0903_화천가로화단21(0330)(복구)-6-1_메인경관도로 도로숲조성공사(착공계-제출)_00.표지,설계설명서,조서등등0000_00.표지,설계설명서,조서등등" xfId="2871" xr:uid="{00000000-0005-0000-0000-0000380B0000}"/>
    <cellStyle name="0_내역서_내역서-0308조경-제출용_내역서0903_화천가로화단21(0330)(복구)-6-1_메인경관도로 도로숲조성공사(착공계-제출)_Book1" xfId="2873" xr:uid="{00000000-0005-0000-0000-0000390B0000}"/>
    <cellStyle name="0_내역서_내역서-0308조경-제출용_내역서0903_화천가로화단21(0330)(복구)-6-1_메인경관도로 도로숲조성공사(착공계-제출)_Book2" xfId="2874" xr:uid="{00000000-0005-0000-0000-00003A0B0000}"/>
    <cellStyle name="0_내역서_내역서-0308조경-제출용_내역서0903_화천가로화단21(0330)(복구)-6-1_메인경관도로 도로숲조성공사(착공계-제출)_표지,설계설명서,조서등등" xfId="2872" xr:uid="{00000000-0005-0000-0000-00003B0B0000}"/>
    <cellStyle name="0_내역서_내역서-0308조경-제출용_내역서0903_화천가로화단21(0330)(복구)-6-1_메인경관도로 도로숲조성공사_00.표지,설계설명서,조서" xfId="2875" xr:uid="{00000000-0005-0000-0000-00003C0B0000}"/>
    <cellStyle name="0_내역서_내역서-0308조경-제출용_내역서0903_화천가로화단21(0330)(복구)-6-1_메인경관도로 도로숲조성공사_00.표지,설계설명서,조서등등0000" xfId="2876" xr:uid="{00000000-0005-0000-0000-00003D0B0000}"/>
    <cellStyle name="0_내역서_내역서-0308조경-제출용_내역서0903_화천가로화단21(0330)(복구)-6-1_메인경관도로 도로숲조성공사_00.표지,설계설명서,조서등등0000_00.표지,설계설명서,조서등등" xfId="2877" xr:uid="{00000000-0005-0000-0000-00003E0B0000}"/>
    <cellStyle name="0_내역서_내역서-0308조경-제출용_내역서0903_화천가로화단21(0330)(복구)-6-1_메인경관도로 도로숲조성공사_Book1" xfId="2879" xr:uid="{00000000-0005-0000-0000-00003F0B0000}"/>
    <cellStyle name="0_내역서_내역서-0308조경-제출용_내역서0903_화천가로화단21(0330)(복구)-6-1_메인경관도로 도로숲조성공사_Book2" xfId="2880" xr:uid="{00000000-0005-0000-0000-0000400B0000}"/>
    <cellStyle name="0_내역서_내역서-0308조경-제출용_내역서0903_화천가로화단21(0330)(복구)-6-1_메인경관도로 도로숲조성공사_표지,설계설명서,조서등등" xfId="2878" xr:uid="{00000000-0005-0000-0000-0000410B0000}"/>
    <cellStyle name="0_내역서_내역서-0308조경-제출용_내역서0903_화천가로화단21(0330)(복구)-6-1_표지,설계설명서,조서등등" xfId="2881" xr:uid="{00000000-0005-0000-0000-0000420B0000}"/>
    <cellStyle name="0_내역서_내역서-0308조경-제출용_표지,설계설명서,조서등등" xfId="2886" xr:uid="{00000000-0005-0000-0000-0000430B0000}"/>
    <cellStyle name="0_내역서_내역서-0308조경-제출용_화천가로화단21(0330)(복구)-6-1" xfId="2887" xr:uid="{00000000-0005-0000-0000-0000440B0000}"/>
    <cellStyle name="0_내역서_내역서-0308조경-제출용_화천가로화단21(0330)(복구)-6-1 2" xfId="2888" xr:uid="{00000000-0005-0000-0000-0000450B0000}"/>
    <cellStyle name="0_내역서_내역서-0308조경-제출용_화천가로화단21(0330)(복구)-6-1 3" xfId="2889" xr:uid="{00000000-0005-0000-0000-0000460B0000}"/>
    <cellStyle name="0_내역서_내역서-0308조경-제출용_화천가로화단21(0330)(복구)-6-1 4" xfId="2890" xr:uid="{00000000-0005-0000-0000-0000470B0000}"/>
    <cellStyle name="0_내역서_내역서-0308조경-제출용_화천가로화단21(0330)(복구)-6-1_00.표지,설계설명서,조서" xfId="2891" xr:uid="{00000000-0005-0000-0000-0000480B0000}"/>
    <cellStyle name="0_내역서_내역서-0308조경-제출용_화천가로화단21(0330)(복구)-6-1_00.표지,설계설명서,조서등등0000" xfId="2892" xr:uid="{00000000-0005-0000-0000-0000490B0000}"/>
    <cellStyle name="0_내역서_내역서-0308조경-제출용_화천가로화단21(0330)(복구)-6-1_00.표지,설계설명서,조서등등0000_00.표지,설계설명서,조서등등" xfId="2893" xr:uid="{00000000-0005-0000-0000-00004A0B0000}"/>
    <cellStyle name="0_내역서_내역서-0308조경-제출용_화천가로화단21(0330)(복구)-6-1_Book1" xfId="2935" xr:uid="{00000000-0005-0000-0000-00004B0B0000}"/>
    <cellStyle name="0_내역서_내역서-0308조경-제출용_화천가로화단21(0330)(복구)-6-1_Book2" xfId="2936" xr:uid="{00000000-0005-0000-0000-00004C0B0000}"/>
    <cellStyle name="0_내역서_내역서-0308조경-제출용_화천가로화단21(0330)(복구)-6-1_메인경관도로 도로숲조성공사" xfId="2894" xr:uid="{00000000-0005-0000-0000-00004D0B0000}"/>
    <cellStyle name="0_내역서_내역서-0308조경-제출용_화천가로화단21(0330)(복구)-6-1_메인경관도로 도로숲조성공사 2" xfId="2895" xr:uid="{00000000-0005-0000-0000-00004E0B0000}"/>
    <cellStyle name="0_내역서_내역서-0308조경-제출용_화천가로화단21(0330)(복구)-6-1_메인경관도로 도로숲조성공사 3" xfId="2896" xr:uid="{00000000-0005-0000-0000-00004F0B0000}"/>
    <cellStyle name="0_내역서_내역서-0308조경-제출용_화천가로화단21(0330)(복구)-6-1_메인경관도로 도로숲조성공사 4" xfId="2897" xr:uid="{00000000-0005-0000-0000-0000500B0000}"/>
    <cellStyle name="0_내역서_내역서-0308조경-제출용_화천가로화단21(0330)(복구)-6-1_메인경관도로 도로숲조성공사(상무님)" xfId="2898" xr:uid="{00000000-0005-0000-0000-0000510B0000}"/>
    <cellStyle name="0_내역서_내역서-0308조경-제출용_화천가로화단21(0330)(복구)-6-1_메인경관도로 도로숲조성공사(상무님) 2" xfId="2899" xr:uid="{00000000-0005-0000-0000-0000520B0000}"/>
    <cellStyle name="0_내역서_내역서-0308조경-제출용_화천가로화단21(0330)(복구)-6-1_메인경관도로 도로숲조성공사(상무님) 3" xfId="2900" xr:uid="{00000000-0005-0000-0000-0000530B0000}"/>
    <cellStyle name="0_내역서_내역서-0308조경-제출용_화천가로화단21(0330)(복구)-6-1_메인경관도로 도로숲조성공사(상무님) 4" xfId="2901" xr:uid="{00000000-0005-0000-0000-0000540B0000}"/>
    <cellStyle name="0_내역서_내역서-0308조경-제출용_화천가로화단21(0330)(복구)-6-1_메인경관도로 도로숲조성공사(상무님)_00.표지,설계설명서,조서" xfId="2902" xr:uid="{00000000-0005-0000-0000-0000550B0000}"/>
    <cellStyle name="0_내역서_내역서-0308조경-제출용_화천가로화단21(0330)(복구)-6-1_메인경관도로 도로숲조성공사(상무님)_00.표지,설계설명서,조서등등0000" xfId="2903" xr:uid="{00000000-0005-0000-0000-0000560B0000}"/>
    <cellStyle name="0_내역서_내역서-0308조경-제출용_화천가로화단21(0330)(복구)-6-1_메인경관도로 도로숲조성공사(상무님)_00.표지,설계설명서,조서등등0000_00.표지,설계설명서,조서등등" xfId="2904" xr:uid="{00000000-0005-0000-0000-0000570B0000}"/>
    <cellStyle name="0_내역서_내역서-0308조경-제출용_화천가로화단21(0330)(복구)-6-1_메인경관도로 도로숲조성공사(상무님)_Book1" xfId="2906" xr:uid="{00000000-0005-0000-0000-0000580B0000}"/>
    <cellStyle name="0_내역서_내역서-0308조경-제출용_화천가로화단21(0330)(복구)-6-1_메인경관도로 도로숲조성공사(상무님)_Book2" xfId="2907" xr:uid="{00000000-0005-0000-0000-0000590B0000}"/>
    <cellStyle name="0_내역서_내역서-0308조경-제출용_화천가로화단21(0330)(복구)-6-1_메인경관도로 도로숲조성공사(상무님)_표지,설계설명서,조서등등" xfId="2905" xr:uid="{00000000-0005-0000-0000-00005A0B0000}"/>
    <cellStyle name="0_내역서_내역서-0308조경-제출용_화천가로화단21(0330)(복구)-6-1_메인경관도로 도로숲조성공사(착공계)" xfId="2908" xr:uid="{00000000-0005-0000-0000-00005B0B0000}"/>
    <cellStyle name="0_내역서_내역서-0308조경-제출용_화천가로화단21(0330)(복구)-6-1_메인경관도로 도로숲조성공사(착공계) 2" xfId="2909" xr:uid="{00000000-0005-0000-0000-00005C0B0000}"/>
    <cellStyle name="0_내역서_내역서-0308조경-제출용_화천가로화단21(0330)(복구)-6-1_메인경관도로 도로숲조성공사(착공계) 3" xfId="2910" xr:uid="{00000000-0005-0000-0000-00005D0B0000}"/>
    <cellStyle name="0_내역서_내역서-0308조경-제출용_화천가로화단21(0330)(복구)-6-1_메인경관도로 도로숲조성공사(착공계) 4" xfId="2911" xr:uid="{00000000-0005-0000-0000-00005E0B0000}"/>
    <cellStyle name="0_내역서_내역서-0308조경-제출용_화천가로화단21(0330)(복구)-6-1_메인경관도로 도로숲조성공사(착공계)_00.표지,설계설명서,조서" xfId="2912" xr:uid="{00000000-0005-0000-0000-00005F0B0000}"/>
    <cellStyle name="0_내역서_내역서-0308조경-제출용_화천가로화단21(0330)(복구)-6-1_메인경관도로 도로숲조성공사(착공계)_00.표지,설계설명서,조서등등0000" xfId="2913" xr:uid="{00000000-0005-0000-0000-0000600B0000}"/>
    <cellStyle name="0_내역서_내역서-0308조경-제출용_화천가로화단21(0330)(복구)-6-1_메인경관도로 도로숲조성공사(착공계)_00.표지,설계설명서,조서등등0000_00.표지,설계설명서,조서등등" xfId="2914" xr:uid="{00000000-0005-0000-0000-0000610B0000}"/>
    <cellStyle name="0_내역서_내역서-0308조경-제출용_화천가로화단21(0330)(복구)-6-1_메인경관도로 도로숲조성공사(착공계)_Book1" xfId="2916" xr:uid="{00000000-0005-0000-0000-0000620B0000}"/>
    <cellStyle name="0_내역서_내역서-0308조경-제출용_화천가로화단21(0330)(복구)-6-1_메인경관도로 도로숲조성공사(착공계)_Book2" xfId="2917" xr:uid="{00000000-0005-0000-0000-0000630B0000}"/>
    <cellStyle name="0_내역서_내역서-0308조경-제출용_화천가로화단21(0330)(복구)-6-1_메인경관도로 도로숲조성공사(착공계)_표지,설계설명서,조서등등" xfId="2915" xr:uid="{00000000-0005-0000-0000-0000640B0000}"/>
    <cellStyle name="0_내역서_내역서-0308조경-제출용_화천가로화단21(0330)(복구)-6-1_메인경관도로 도로숲조성공사(착공계-제출)" xfId="2918" xr:uid="{00000000-0005-0000-0000-0000650B0000}"/>
    <cellStyle name="0_내역서_내역서-0308조경-제출용_화천가로화단21(0330)(복구)-6-1_메인경관도로 도로숲조성공사(착공계-제출) 2" xfId="2919" xr:uid="{00000000-0005-0000-0000-0000660B0000}"/>
    <cellStyle name="0_내역서_내역서-0308조경-제출용_화천가로화단21(0330)(복구)-6-1_메인경관도로 도로숲조성공사(착공계-제출) 3" xfId="2920" xr:uid="{00000000-0005-0000-0000-0000670B0000}"/>
    <cellStyle name="0_내역서_내역서-0308조경-제출용_화천가로화단21(0330)(복구)-6-1_메인경관도로 도로숲조성공사(착공계-제출) 4" xfId="2921" xr:uid="{00000000-0005-0000-0000-0000680B0000}"/>
    <cellStyle name="0_내역서_내역서-0308조경-제출용_화천가로화단21(0330)(복구)-6-1_메인경관도로 도로숲조성공사(착공계-제출)_00.표지,설계설명서,조서" xfId="2922" xr:uid="{00000000-0005-0000-0000-0000690B0000}"/>
    <cellStyle name="0_내역서_내역서-0308조경-제출용_화천가로화단21(0330)(복구)-6-1_메인경관도로 도로숲조성공사(착공계-제출)_00.표지,설계설명서,조서등등0000" xfId="2923" xr:uid="{00000000-0005-0000-0000-00006A0B0000}"/>
    <cellStyle name="0_내역서_내역서-0308조경-제출용_화천가로화단21(0330)(복구)-6-1_메인경관도로 도로숲조성공사(착공계-제출)_00.표지,설계설명서,조서등등0000_00.표지,설계설명서,조서등등" xfId="2924" xr:uid="{00000000-0005-0000-0000-00006B0B0000}"/>
    <cellStyle name="0_내역서_내역서-0308조경-제출용_화천가로화단21(0330)(복구)-6-1_메인경관도로 도로숲조성공사(착공계-제출)_Book1" xfId="2926" xr:uid="{00000000-0005-0000-0000-00006C0B0000}"/>
    <cellStyle name="0_내역서_내역서-0308조경-제출용_화천가로화단21(0330)(복구)-6-1_메인경관도로 도로숲조성공사(착공계-제출)_Book2" xfId="2927" xr:uid="{00000000-0005-0000-0000-00006D0B0000}"/>
    <cellStyle name="0_내역서_내역서-0308조경-제출용_화천가로화단21(0330)(복구)-6-1_메인경관도로 도로숲조성공사(착공계-제출)_표지,설계설명서,조서등등" xfId="2925" xr:uid="{00000000-0005-0000-0000-00006E0B0000}"/>
    <cellStyle name="0_내역서_내역서-0308조경-제출용_화천가로화단21(0330)(복구)-6-1_메인경관도로 도로숲조성공사_00.표지,설계설명서,조서" xfId="2928" xr:uid="{00000000-0005-0000-0000-00006F0B0000}"/>
    <cellStyle name="0_내역서_내역서-0308조경-제출용_화천가로화단21(0330)(복구)-6-1_메인경관도로 도로숲조성공사_00.표지,설계설명서,조서등등0000" xfId="2929" xr:uid="{00000000-0005-0000-0000-0000700B0000}"/>
    <cellStyle name="0_내역서_내역서-0308조경-제출용_화천가로화단21(0330)(복구)-6-1_메인경관도로 도로숲조성공사_00.표지,설계설명서,조서등등0000_00.표지,설계설명서,조서등등" xfId="2930" xr:uid="{00000000-0005-0000-0000-0000710B0000}"/>
    <cellStyle name="0_내역서_내역서-0308조경-제출용_화천가로화단21(0330)(복구)-6-1_메인경관도로 도로숲조성공사_Book1" xfId="2932" xr:uid="{00000000-0005-0000-0000-0000720B0000}"/>
    <cellStyle name="0_내역서_내역서-0308조경-제출용_화천가로화단21(0330)(복구)-6-1_메인경관도로 도로숲조성공사_Book2" xfId="2933" xr:uid="{00000000-0005-0000-0000-0000730B0000}"/>
    <cellStyle name="0_내역서_내역서-0308조경-제출용_화천가로화단21(0330)(복구)-6-1_메인경관도로 도로숲조성공사_표지,설계설명서,조서등등" xfId="2931" xr:uid="{00000000-0005-0000-0000-0000740B0000}"/>
    <cellStyle name="0_내역서_내역서-0308조경-제출용_화천가로화단21(0330)(복구)-6-1_표지,설계설명서,조서등등" xfId="2934" xr:uid="{00000000-0005-0000-0000-0000750B0000}"/>
    <cellStyle name="0_내역서_내역서0903" xfId="2939" xr:uid="{00000000-0005-0000-0000-0000760B0000}"/>
    <cellStyle name="0_내역서_내역서0903 2" xfId="2940" xr:uid="{00000000-0005-0000-0000-0000770B0000}"/>
    <cellStyle name="0_내역서_내역서0903 3" xfId="2941" xr:uid="{00000000-0005-0000-0000-0000780B0000}"/>
    <cellStyle name="0_내역서_내역서0903 4" xfId="2942" xr:uid="{00000000-0005-0000-0000-0000790B0000}"/>
    <cellStyle name="0_내역서_내역서0903_00.표지,설계설명서,조서" xfId="2943" xr:uid="{00000000-0005-0000-0000-00007A0B0000}"/>
    <cellStyle name="0_내역서_내역서0903_00.표지,설계설명서,조서등등0000" xfId="2944" xr:uid="{00000000-0005-0000-0000-00007B0B0000}"/>
    <cellStyle name="0_내역서_내역서0903_00.표지,설계설명서,조서등등0000_00.표지,설계설명서,조서등등" xfId="2945" xr:uid="{00000000-0005-0000-0000-00007C0B0000}"/>
    <cellStyle name="0_내역서_내역서0903_Book1" xfId="2997" xr:uid="{00000000-0005-0000-0000-00007D0B0000}"/>
    <cellStyle name="0_내역서_내역서0903_Book2" xfId="2998" xr:uid="{00000000-0005-0000-0000-00007E0B0000}"/>
    <cellStyle name="0_내역서_내역서0903_표지,설계설명서,조서등등" xfId="2946" xr:uid="{00000000-0005-0000-0000-00007F0B0000}"/>
    <cellStyle name="0_내역서_내역서0903_화천가로화단21(0330)(복구)-6-1" xfId="2947" xr:uid="{00000000-0005-0000-0000-0000800B0000}"/>
    <cellStyle name="0_내역서_내역서0903_화천가로화단21(0330)(복구)-6-1 2" xfId="2948" xr:uid="{00000000-0005-0000-0000-0000810B0000}"/>
    <cellStyle name="0_내역서_내역서0903_화천가로화단21(0330)(복구)-6-1 3" xfId="2949" xr:uid="{00000000-0005-0000-0000-0000820B0000}"/>
    <cellStyle name="0_내역서_내역서0903_화천가로화단21(0330)(복구)-6-1 4" xfId="2950" xr:uid="{00000000-0005-0000-0000-0000830B0000}"/>
    <cellStyle name="0_내역서_내역서0903_화천가로화단21(0330)(복구)-6-1_00.표지,설계설명서,조서" xfId="2951" xr:uid="{00000000-0005-0000-0000-0000840B0000}"/>
    <cellStyle name="0_내역서_내역서0903_화천가로화단21(0330)(복구)-6-1_00.표지,설계설명서,조서등등0000" xfId="2952" xr:uid="{00000000-0005-0000-0000-0000850B0000}"/>
    <cellStyle name="0_내역서_내역서0903_화천가로화단21(0330)(복구)-6-1_00.표지,설계설명서,조서등등0000_00.표지,설계설명서,조서등등" xfId="2953" xr:uid="{00000000-0005-0000-0000-0000860B0000}"/>
    <cellStyle name="0_내역서_내역서0903_화천가로화단21(0330)(복구)-6-1_Book1" xfId="2995" xr:uid="{00000000-0005-0000-0000-0000870B0000}"/>
    <cellStyle name="0_내역서_내역서0903_화천가로화단21(0330)(복구)-6-1_Book2" xfId="2996" xr:uid="{00000000-0005-0000-0000-0000880B0000}"/>
    <cellStyle name="0_내역서_내역서0903_화천가로화단21(0330)(복구)-6-1_메인경관도로 도로숲조성공사" xfId="2954" xr:uid="{00000000-0005-0000-0000-0000890B0000}"/>
    <cellStyle name="0_내역서_내역서0903_화천가로화단21(0330)(복구)-6-1_메인경관도로 도로숲조성공사 2" xfId="2955" xr:uid="{00000000-0005-0000-0000-00008A0B0000}"/>
    <cellStyle name="0_내역서_내역서0903_화천가로화단21(0330)(복구)-6-1_메인경관도로 도로숲조성공사 3" xfId="2956" xr:uid="{00000000-0005-0000-0000-00008B0B0000}"/>
    <cellStyle name="0_내역서_내역서0903_화천가로화단21(0330)(복구)-6-1_메인경관도로 도로숲조성공사 4" xfId="2957" xr:uid="{00000000-0005-0000-0000-00008C0B0000}"/>
    <cellStyle name="0_내역서_내역서0903_화천가로화단21(0330)(복구)-6-1_메인경관도로 도로숲조성공사(상무님)" xfId="2958" xr:uid="{00000000-0005-0000-0000-00008D0B0000}"/>
    <cellStyle name="0_내역서_내역서0903_화천가로화단21(0330)(복구)-6-1_메인경관도로 도로숲조성공사(상무님) 2" xfId="2959" xr:uid="{00000000-0005-0000-0000-00008E0B0000}"/>
    <cellStyle name="0_내역서_내역서0903_화천가로화단21(0330)(복구)-6-1_메인경관도로 도로숲조성공사(상무님) 3" xfId="2960" xr:uid="{00000000-0005-0000-0000-00008F0B0000}"/>
    <cellStyle name="0_내역서_내역서0903_화천가로화단21(0330)(복구)-6-1_메인경관도로 도로숲조성공사(상무님) 4" xfId="2961" xr:uid="{00000000-0005-0000-0000-0000900B0000}"/>
    <cellStyle name="0_내역서_내역서0903_화천가로화단21(0330)(복구)-6-1_메인경관도로 도로숲조성공사(상무님)_00.표지,설계설명서,조서" xfId="2962" xr:uid="{00000000-0005-0000-0000-0000910B0000}"/>
    <cellStyle name="0_내역서_내역서0903_화천가로화단21(0330)(복구)-6-1_메인경관도로 도로숲조성공사(상무님)_00.표지,설계설명서,조서등등0000" xfId="2963" xr:uid="{00000000-0005-0000-0000-0000920B0000}"/>
    <cellStyle name="0_내역서_내역서0903_화천가로화단21(0330)(복구)-6-1_메인경관도로 도로숲조성공사(상무님)_00.표지,설계설명서,조서등등0000_00.표지,설계설명서,조서등등" xfId="2964" xr:uid="{00000000-0005-0000-0000-0000930B0000}"/>
    <cellStyle name="0_내역서_내역서0903_화천가로화단21(0330)(복구)-6-1_메인경관도로 도로숲조성공사(상무님)_Book1" xfId="2966" xr:uid="{00000000-0005-0000-0000-0000940B0000}"/>
    <cellStyle name="0_내역서_내역서0903_화천가로화단21(0330)(복구)-6-1_메인경관도로 도로숲조성공사(상무님)_Book2" xfId="2967" xr:uid="{00000000-0005-0000-0000-0000950B0000}"/>
    <cellStyle name="0_내역서_내역서0903_화천가로화단21(0330)(복구)-6-1_메인경관도로 도로숲조성공사(상무님)_표지,설계설명서,조서등등" xfId="2965" xr:uid="{00000000-0005-0000-0000-0000960B0000}"/>
    <cellStyle name="0_내역서_내역서0903_화천가로화단21(0330)(복구)-6-1_메인경관도로 도로숲조성공사(착공계)" xfId="2968" xr:uid="{00000000-0005-0000-0000-0000970B0000}"/>
    <cellStyle name="0_내역서_내역서0903_화천가로화단21(0330)(복구)-6-1_메인경관도로 도로숲조성공사(착공계) 2" xfId="2969" xr:uid="{00000000-0005-0000-0000-0000980B0000}"/>
    <cellStyle name="0_내역서_내역서0903_화천가로화단21(0330)(복구)-6-1_메인경관도로 도로숲조성공사(착공계) 3" xfId="2970" xr:uid="{00000000-0005-0000-0000-0000990B0000}"/>
    <cellStyle name="0_내역서_내역서0903_화천가로화단21(0330)(복구)-6-1_메인경관도로 도로숲조성공사(착공계) 4" xfId="2971" xr:uid="{00000000-0005-0000-0000-00009A0B0000}"/>
    <cellStyle name="0_내역서_내역서0903_화천가로화단21(0330)(복구)-6-1_메인경관도로 도로숲조성공사(착공계)_00.표지,설계설명서,조서" xfId="2972" xr:uid="{00000000-0005-0000-0000-00009B0B0000}"/>
    <cellStyle name="0_내역서_내역서0903_화천가로화단21(0330)(복구)-6-1_메인경관도로 도로숲조성공사(착공계)_00.표지,설계설명서,조서등등0000" xfId="2973" xr:uid="{00000000-0005-0000-0000-00009C0B0000}"/>
    <cellStyle name="0_내역서_내역서0903_화천가로화단21(0330)(복구)-6-1_메인경관도로 도로숲조성공사(착공계)_00.표지,설계설명서,조서등등0000_00.표지,설계설명서,조서등등" xfId="2974" xr:uid="{00000000-0005-0000-0000-00009D0B0000}"/>
    <cellStyle name="0_내역서_내역서0903_화천가로화단21(0330)(복구)-6-1_메인경관도로 도로숲조성공사(착공계)_Book1" xfId="2976" xr:uid="{00000000-0005-0000-0000-00009E0B0000}"/>
    <cellStyle name="0_내역서_내역서0903_화천가로화단21(0330)(복구)-6-1_메인경관도로 도로숲조성공사(착공계)_Book2" xfId="2977" xr:uid="{00000000-0005-0000-0000-00009F0B0000}"/>
    <cellStyle name="0_내역서_내역서0903_화천가로화단21(0330)(복구)-6-1_메인경관도로 도로숲조성공사(착공계)_표지,설계설명서,조서등등" xfId="2975" xr:uid="{00000000-0005-0000-0000-0000A00B0000}"/>
    <cellStyle name="0_내역서_내역서0903_화천가로화단21(0330)(복구)-6-1_메인경관도로 도로숲조성공사(착공계-제출)" xfId="2978" xr:uid="{00000000-0005-0000-0000-0000A10B0000}"/>
    <cellStyle name="0_내역서_내역서0903_화천가로화단21(0330)(복구)-6-1_메인경관도로 도로숲조성공사(착공계-제출) 2" xfId="2979" xr:uid="{00000000-0005-0000-0000-0000A20B0000}"/>
    <cellStyle name="0_내역서_내역서0903_화천가로화단21(0330)(복구)-6-1_메인경관도로 도로숲조성공사(착공계-제출) 3" xfId="2980" xr:uid="{00000000-0005-0000-0000-0000A30B0000}"/>
    <cellStyle name="0_내역서_내역서0903_화천가로화단21(0330)(복구)-6-1_메인경관도로 도로숲조성공사(착공계-제출) 4" xfId="2981" xr:uid="{00000000-0005-0000-0000-0000A40B0000}"/>
    <cellStyle name="0_내역서_내역서0903_화천가로화단21(0330)(복구)-6-1_메인경관도로 도로숲조성공사(착공계-제출)_00.표지,설계설명서,조서" xfId="2982" xr:uid="{00000000-0005-0000-0000-0000A50B0000}"/>
    <cellStyle name="0_내역서_내역서0903_화천가로화단21(0330)(복구)-6-1_메인경관도로 도로숲조성공사(착공계-제출)_00.표지,설계설명서,조서등등0000" xfId="2983" xr:uid="{00000000-0005-0000-0000-0000A60B0000}"/>
    <cellStyle name="0_내역서_내역서0903_화천가로화단21(0330)(복구)-6-1_메인경관도로 도로숲조성공사(착공계-제출)_00.표지,설계설명서,조서등등0000_00.표지,설계설명서,조서등등" xfId="2984" xr:uid="{00000000-0005-0000-0000-0000A70B0000}"/>
    <cellStyle name="0_내역서_내역서0903_화천가로화단21(0330)(복구)-6-1_메인경관도로 도로숲조성공사(착공계-제출)_Book1" xfId="2986" xr:uid="{00000000-0005-0000-0000-0000A80B0000}"/>
    <cellStyle name="0_내역서_내역서0903_화천가로화단21(0330)(복구)-6-1_메인경관도로 도로숲조성공사(착공계-제출)_Book2" xfId="2987" xr:uid="{00000000-0005-0000-0000-0000A90B0000}"/>
    <cellStyle name="0_내역서_내역서0903_화천가로화단21(0330)(복구)-6-1_메인경관도로 도로숲조성공사(착공계-제출)_표지,설계설명서,조서등등" xfId="2985" xr:uid="{00000000-0005-0000-0000-0000AA0B0000}"/>
    <cellStyle name="0_내역서_내역서0903_화천가로화단21(0330)(복구)-6-1_메인경관도로 도로숲조성공사_00.표지,설계설명서,조서" xfId="2988" xr:uid="{00000000-0005-0000-0000-0000AB0B0000}"/>
    <cellStyle name="0_내역서_내역서0903_화천가로화단21(0330)(복구)-6-1_메인경관도로 도로숲조성공사_00.표지,설계설명서,조서등등0000" xfId="2989" xr:uid="{00000000-0005-0000-0000-0000AC0B0000}"/>
    <cellStyle name="0_내역서_내역서0903_화천가로화단21(0330)(복구)-6-1_메인경관도로 도로숲조성공사_00.표지,설계설명서,조서등등0000_00.표지,설계설명서,조서등등" xfId="2990" xr:uid="{00000000-0005-0000-0000-0000AD0B0000}"/>
    <cellStyle name="0_내역서_내역서0903_화천가로화단21(0330)(복구)-6-1_메인경관도로 도로숲조성공사_Book1" xfId="2992" xr:uid="{00000000-0005-0000-0000-0000AE0B0000}"/>
    <cellStyle name="0_내역서_내역서0903_화천가로화단21(0330)(복구)-6-1_메인경관도로 도로숲조성공사_Book2" xfId="2993" xr:uid="{00000000-0005-0000-0000-0000AF0B0000}"/>
    <cellStyle name="0_내역서_내역서0903_화천가로화단21(0330)(복구)-6-1_메인경관도로 도로숲조성공사_표지,설계설명서,조서등등" xfId="2991" xr:uid="{00000000-0005-0000-0000-0000B00B0000}"/>
    <cellStyle name="0_내역서_내역서0903_화천가로화단21(0330)(복구)-6-1_표지,설계설명서,조서등등" xfId="2994" xr:uid="{00000000-0005-0000-0000-0000B10B0000}"/>
    <cellStyle name="0_내역서_표지,설계설명서,조서등등" xfId="2999" xr:uid="{00000000-0005-0000-0000-0000B20B0000}"/>
    <cellStyle name="0_내역서_학교숲관리내역서-0222-제출용" xfId="3000" xr:uid="{00000000-0005-0000-0000-0000B30B0000}"/>
    <cellStyle name="0_내역서_학교숲관리내역서-0222-제출용 2" xfId="3001" xr:uid="{00000000-0005-0000-0000-0000B40B0000}"/>
    <cellStyle name="0_내역서_학교숲관리내역서-0222-제출용 3" xfId="3002" xr:uid="{00000000-0005-0000-0000-0000B50B0000}"/>
    <cellStyle name="0_내역서_학교숲관리내역서-0222-제출용 4" xfId="3003" xr:uid="{00000000-0005-0000-0000-0000B60B0000}"/>
    <cellStyle name="0_내역서_학교숲관리내역서-0222-제출용_00.표지,설계설명서,조서" xfId="3004" xr:uid="{00000000-0005-0000-0000-0000B70B0000}"/>
    <cellStyle name="0_내역서_학교숲관리내역서-0222-제출용_00.표지,설계설명서,조서등등0000" xfId="3005" xr:uid="{00000000-0005-0000-0000-0000B80B0000}"/>
    <cellStyle name="0_내역서_학교숲관리내역서-0222-제출용_00.표지,설계설명서,조서등등0000_00.표지,설계설명서,조서등등" xfId="3006" xr:uid="{00000000-0005-0000-0000-0000B90B0000}"/>
    <cellStyle name="0_내역서_학교숲관리내역서-0222-제출용_Book1" xfId="3178" xr:uid="{00000000-0005-0000-0000-0000BA0B0000}"/>
    <cellStyle name="0_내역서_학교숲관리내역서-0222-제출용_Book2" xfId="3179" xr:uid="{00000000-0005-0000-0000-0000BB0B0000}"/>
    <cellStyle name="0_내역서_학교숲관리내역서-0222-제출용_내역서" xfId="3007" xr:uid="{00000000-0005-0000-0000-0000BC0B0000}"/>
    <cellStyle name="0_내역서_학교숲관리내역서-0222-제출용_내역서 2" xfId="3008" xr:uid="{00000000-0005-0000-0000-0000BD0B0000}"/>
    <cellStyle name="0_내역서_학교숲관리내역서-0222-제출용_내역서 3" xfId="3009" xr:uid="{00000000-0005-0000-0000-0000BE0B0000}"/>
    <cellStyle name="0_내역서_학교숲관리내역서-0222-제출용_내역서 4" xfId="3010" xr:uid="{00000000-0005-0000-0000-0000BF0B0000}"/>
    <cellStyle name="0_내역서_학교숲관리내역서-0222-제출용_내역서_00.표지,설계설명서,조서" xfId="3011" xr:uid="{00000000-0005-0000-0000-0000C00B0000}"/>
    <cellStyle name="0_내역서_학교숲관리내역서-0222-제출용_내역서_00.표지,설계설명서,조서등등0000" xfId="3012" xr:uid="{00000000-0005-0000-0000-0000C10B0000}"/>
    <cellStyle name="0_내역서_학교숲관리내역서-0222-제출용_내역서_00.표지,설계설명서,조서등등0000_00.표지,설계설명서,조서등등" xfId="3013" xr:uid="{00000000-0005-0000-0000-0000C20B0000}"/>
    <cellStyle name="0_내역서_학교숲관리내역서-0222-제출용_내역서_Book1" xfId="3065" xr:uid="{00000000-0005-0000-0000-0000C30B0000}"/>
    <cellStyle name="0_내역서_학교숲관리내역서-0222-제출용_내역서_Book2" xfId="3066" xr:uid="{00000000-0005-0000-0000-0000C40B0000}"/>
    <cellStyle name="0_내역서_학교숲관리내역서-0222-제출용_내역서_표지,설계설명서,조서등등" xfId="3014" xr:uid="{00000000-0005-0000-0000-0000C50B0000}"/>
    <cellStyle name="0_내역서_학교숲관리내역서-0222-제출용_내역서_화천가로화단21(0330)(복구)-6-1" xfId="3015" xr:uid="{00000000-0005-0000-0000-0000C60B0000}"/>
    <cellStyle name="0_내역서_학교숲관리내역서-0222-제출용_내역서_화천가로화단21(0330)(복구)-6-1 2" xfId="3016" xr:uid="{00000000-0005-0000-0000-0000C70B0000}"/>
    <cellStyle name="0_내역서_학교숲관리내역서-0222-제출용_내역서_화천가로화단21(0330)(복구)-6-1 3" xfId="3017" xr:uid="{00000000-0005-0000-0000-0000C80B0000}"/>
    <cellStyle name="0_내역서_학교숲관리내역서-0222-제출용_내역서_화천가로화단21(0330)(복구)-6-1 4" xfId="3018" xr:uid="{00000000-0005-0000-0000-0000C90B0000}"/>
    <cellStyle name="0_내역서_학교숲관리내역서-0222-제출용_내역서_화천가로화단21(0330)(복구)-6-1_00.표지,설계설명서,조서" xfId="3019" xr:uid="{00000000-0005-0000-0000-0000CA0B0000}"/>
    <cellStyle name="0_내역서_학교숲관리내역서-0222-제출용_내역서_화천가로화단21(0330)(복구)-6-1_00.표지,설계설명서,조서등등0000" xfId="3020" xr:uid="{00000000-0005-0000-0000-0000CB0B0000}"/>
    <cellStyle name="0_내역서_학교숲관리내역서-0222-제출용_내역서_화천가로화단21(0330)(복구)-6-1_00.표지,설계설명서,조서등등0000_00.표지,설계설명서,조서등등" xfId="3021" xr:uid="{00000000-0005-0000-0000-0000CC0B0000}"/>
    <cellStyle name="0_내역서_학교숲관리내역서-0222-제출용_내역서_화천가로화단21(0330)(복구)-6-1_Book1" xfId="3063" xr:uid="{00000000-0005-0000-0000-0000CD0B0000}"/>
    <cellStyle name="0_내역서_학교숲관리내역서-0222-제출용_내역서_화천가로화단21(0330)(복구)-6-1_Book2" xfId="3064" xr:uid="{00000000-0005-0000-0000-0000CE0B0000}"/>
    <cellStyle name="0_내역서_학교숲관리내역서-0222-제출용_내역서_화천가로화단21(0330)(복구)-6-1_메인경관도로 도로숲조성공사" xfId="3022" xr:uid="{00000000-0005-0000-0000-0000CF0B0000}"/>
    <cellStyle name="0_내역서_학교숲관리내역서-0222-제출용_내역서_화천가로화단21(0330)(복구)-6-1_메인경관도로 도로숲조성공사 2" xfId="3023" xr:uid="{00000000-0005-0000-0000-0000D00B0000}"/>
    <cellStyle name="0_내역서_학교숲관리내역서-0222-제출용_내역서_화천가로화단21(0330)(복구)-6-1_메인경관도로 도로숲조성공사 3" xfId="3024" xr:uid="{00000000-0005-0000-0000-0000D10B0000}"/>
    <cellStyle name="0_내역서_학교숲관리내역서-0222-제출용_내역서_화천가로화단21(0330)(복구)-6-1_메인경관도로 도로숲조성공사 4" xfId="3025" xr:uid="{00000000-0005-0000-0000-0000D20B0000}"/>
    <cellStyle name="0_내역서_학교숲관리내역서-0222-제출용_내역서_화천가로화단21(0330)(복구)-6-1_메인경관도로 도로숲조성공사(상무님)" xfId="3026" xr:uid="{00000000-0005-0000-0000-0000D30B0000}"/>
    <cellStyle name="0_내역서_학교숲관리내역서-0222-제출용_내역서_화천가로화단21(0330)(복구)-6-1_메인경관도로 도로숲조성공사(상무님) 2" xfId="3027" xr:uid="{00000000-0005-0000-0000-0000D40B0000}"/>
    <cellStyle name="0_내역서_학교숲관리내역서-0222-제출용_내역서_화천가로화단21(0330)(복구)-6-1_메인경관도로 도로숲조성공사(상무님) 3" xfId="3028" xr:uid="{00000000-0005-0000-0000-0000D50B0000}"/>
    <cellStyle name="0_내역서_학교숲관리내역서-0222-제출용_내역서_화천가로화단21(0330)(복구)-6-1_메인경관도로 도로숲조성공사(상무님) 4" xfId="3029" xr:uid="{00000000-0005-0000-0000-0000D60B0000}"/>
    <cellStyle name="0_내역서_학교숲관리내역서-0222-제출용_내역서_화천가로화단21(0330)(복구)-6-1_메인경관도로 도로숲조성공사(상무님)_00.표지,설계설명서,조서" xfId="3030" xr:uid="{00000000-0005-0000-0000-0000D70B0000}"/>
    <cellStyle name="0_내역서_학교숲관리내역서-0222-제출용_내역서_화천가로화단21(0330)(복구)-6-1_메인경관도로 도로숲조성공사(상무님)_00.표지,설계설명서,조서등등0000" xfId="3031" xr:uid="{00000000-0005-0000-0000-0000D80B0000}"/>
    <cellStyle name="0_내역서_학교숲관리내역서-0222-제출용_내역서_화천가로화단21(0330)(복구)-6-1_메인경관도로 도로숲조성공사(상무님)_00.표지,설계설명서,조서등등0000_00.표지,설계설명서,조서등등" xfId="3032" xr:uid="{00000000-0005-0000-0000-0000D90B0000}"/>
    <cellStyle name="0_내역서_학교숲관리내역서-0222-제출용_내역서_화천가로화단21(0330)(복구)-6-1_메인경관도로 도로숲조성공사(상무님)_Book1" xfId="3034" xr:uid="{00000000-0005-0000-0000-0000DA0B0000}"/>
    <cellStyle name="0_내역서_학교숲관리내역서-0222-제출용_내역서_화천가로화단21(0330)(복구)-6-1_메인경관도로 도로숲조성공사(상무님)_Book2" xfId="3035" xr:uid="{00000000-0005-0000-0000-0000DB0B0000}"/>
    <cellStyle name="0_내역서_학교숲관리내역서-0222-제출용_내역서_화천가로화단21(0330)(복구)-6-1_메인경관도로 도로숲조성공사(상무님)_표지,설계설명서,조서등등" xfId="3033" xr:uid="{00000000-0005-0000-0000-0000DC0B0000}"/>
    <cellStyle name="0_내역서_학교숲관리내역서-0222-제출용_내역서_화천가로화단21(0330)(복구)-6-1_메인경관도로 도로숲조성공사(착공계)" xfId="3036" xr:uid="{00000000-0005-0000-0000-0000DD0B0000}"/>
    <cellStyle name="0_내역서_학교숲관리내역서-0222-제출용_내역서_화천가로화단21(0330)(복구)-6-1_메인경관도로 도로숲조성공사(착공계) 2" xfId="3037" xr:uid="{00000000-0005-0000-0000-0000DE0B0000}"/>
    <cellStyle name="0_내역서_학교숲관리내역서-0222-제출용_내역서_화천가로화단21(0330)(복구)-6-1_메인경관도로 도로숲조성공사(착공계) 3" xfId="3038" xr:uid="{00000000-0005-0000-0000-0000DF0B0000}"/>
    <cellStyle name="0_내역서_학교숲관리내역서-0222-제출용_내역서_화천가로화단21(0330)(복구)-6-1_메인경관도로 도로숲조성공사(착공계) 4" xfId="3039" xr:uid="{00000000-0005-0000-0000-0000E00B0000}"/>
    <cellStyle name="0_내역서_학교숲관리내역서-0222-제출용_내역서_화천가로화단21(0330)(복구)-6-1_메인경관도로 도로숲조성공사(착공계)_00.표지,설계설명서,조서" xfId="3040" xr:uid="{00000000-0005-0000-0000-0000E10B0000}"/>
    <cellStyle name="0_내역서_학교숲관리내역서-0222-제출용_내역서_화천가로화단21(0330)(복구)-6-1_메인경관도로 도로숲조성공사(착공계)_00.표지,설계설명서,조서등등0000" xfId="3041" xr:uid="{00000000-0005-0000-0000-0000E20B0000}"/>
    <cellStyle name="0_내역서_학교숲관리내역서-0222-제출용_내역서_화천가로화단21(0330)(복구)-6-1_메인경관도로 도로숲조성공사(착공계)_00.표지,설계설명서,조서등등0000_00.표지,설계설명서,조서등등" xfId="3042" xr:uid="{00000000-0005-0000-0000-0000E30B0000}"/>
    <cellStyle name="0_내역서_학교숲관리내역서-0222-제출용_내역서_화천가로화단21(0330)(복구)-6-1_메인경관도로 도로숲조성공사(착공계)_Book1" xfId="3044" xr:uid="{00000000-0005-0000-0000-0000E40B0000}"/>
    <cellStyle name="0_내역서_학교숲관리내역서-0222-제출용_내역서_화천가로화단21(0330)(복구)-6-1_메인경관도로 도로숲조성공사(착공계)_Book2" xfId="3045" xr:uid="{00000000-0005-0000-0000-0000E50B0000}"/>
    <cellStyle name="0_내역서_학교숲관리내역서-0222-제출용_내역서_화천가로화단21(0330)(복구)-6-1_메인경관도로 도로숲조성공사(착공계)_표지,설계설명서,조서등등" xfId="3043" xr:uid="{00000000-0005-0000-0000-0000E60B0000}"/>
    <cellStyle name="0_내역서_학교숲관리내역서-0222-제출용_내역서_화천가로화단21(0330)(복구)-6-1_메인경관도로 도로숲조성공사(착공계-제출)" xfId="3046" xr:uid="{00000000-0005-0000-0000-0000E70B0000}"/>
    <cellStyle name="0_내역서_학교숲관리내역서-0222-제출용_내역서_화천가로화단21(0330)(복구)-6-1_메인경관도로 도로숲조성공사(착공계-제출) 2" xfId="3047" xr:uid="{00000000-0005-0000-0000-0000E80B0000}"/>
    <cellStyle name="0_내역서_학교숲관리내역서-0222-제출용_내역서_화천가로화단21(0330)(복구)-6-1_메인경관도로 도로숲조성공사(착공계-제출) 3" xfId="3048" xr:uid="{00000000-0005-0000-0000-0000E90B0000}"/>
    <cellStyle name="0_내역서_학교숲관리내역서-0222-제출용_내역서_화천가로화단21(0330)(복구)-6-1_메인경관도로 도로숲조성공사(착공계-제출) 4" xfId="3049" xr:uid="{00000000-0005-0000-0000-0000EA0B0000}"/>
    <cellStyle name="0_내역서_학교숲관리내역서-0222-제출용_내역서_화천가로화단21(0330)(복구)-6-1_메인경관도로 도로숲조성공사(착공계-제출)_00.표지,설계설명서,조서" xfId="3050" xr:uid="{00000000-0005-0000-0000-0000EB0B0000}"/>
    <cellStyle name="0_내역서_학교숲관리내역서-0222-제출용_내역서_화천가로화단21(0330)(복구)-6-1_메인경관도로 도로숲조성공사(착공계-제출)_00.표지,설계설명서,조서등등0000" xfId="3051" xr:uid="{00000000-0005-0000-0000-0000EC0B0000}"/>
    <cellStyle name="0_내역서_학교숲관리내역서-0222-제출용_내역서_화천가로화단21(0330)(복구)-6-1_메인경관도로 도로숲조성공사(착공계-제출)_00.표지,설계설명서,조서등등0000_00.표지,설계설명서,조서등등" xfId="3052" xr:uid="{00000000-0005-0000-0000-0000ED0B0000}"/>
    <cellStyle name="0_내역서_학교숲관리내역서-0222-제출용_내역서_화천가로화단21(0330)(복구)-6-1_메인경관도로 도로숲조성공사(착공계-제출)_Book1" xfId="3054" xr:uid="{00000000-0005-0000-0000-0000EE0B0000}"/>
    <cellStyle name="0_내역서_학교숲관리내역서-0222-제출용_내역서_화천가로화단21(0330)(복구)-6-1_메인경관도로 도로숲조성공사(착공계-제출)_Book2" xfId="3055" xr:uid="{00000000-0005-0000-0000-0000EF0B0000}"/>
    <cellStyle name="0_내역서_학교숲관리내역서-0222-제출용_내역서_화천가로화단21(0330)(복구)-6-1_메인경관도로 도로숲조성공사(착공계-제출)_표지,설계설명서,조서등등" xfId="3053" xr:uid="{00000000-0005-0000-0000-0000F00B0000}"/>
    <cellStyle name="0_내역서_학교숲관리내역서-0222-제출용_내역서_화천가로화단21(0330)(복구)-6-1_메인경관도로 도로숲조성공사_00.표지,설계설명서,조서" xfId="3056" xr:uid="{00000000-0005-0000-0000-0000F10B0000}"/>
    <cellStyle name="0_내역서_학교숲관리내역서-0222-제출용_내역서_화천가로화단21(0330)(복구)-6-1_메인경관도로 도로숲조성공사_00.표지,설계설명서,조서등등0000" xfId="3057" xr:uid="{00000000-0005-0000-0000-0000F20B0000}"/>
    <cellStyle name="0_내역서_학교숲관리내역서-0222-제출용_내역서_화천가로화단21(0330)(복구)-6-1_메인경관도로 도로숲조성공사_00.표지,설계설명서,조서등등0000_00.표지,설계설명서,조서등등" xfId="3058" xr:uid="{00000000-0005-0000-0000-0000F30B0000}"/>
    <cellStyle name="0_내역서_학교숲관리내역서-0222-제출용_내역서_화천가로화단21(0330)(복구)-6-1_메인경관도로 도로숲조성공사_Book1" xfId="3060" xr:uid="{00000000-0005-0000-0000-0000F40B0000}"/>
    <cellStyle name="0_내역서_학교숲관리내역서-0222-제출용_내역서_화천가로화단21(0330)(복구)-6-1_메인경관도로 도로숲조성공사_Book2" xfId="3061" xr:uid="{00000000-0005-0000-0000-0000F50B0000}"/>
    <cellStyle name="0_내역서_학교숲관리내역서-0222-제출용_내역서_화천가로화단21(0330)(복구)-6-1_메인경관도로 도로숲조성공사_표지,설계설명서,조서등등" xfId="3059" xr:uid="{00000000-0005-0000-0000-0000F60B0000}"/>
    <cellStyle name="0_내역서_학교숲관리내역서-0222-제출용_내역서_화천가로화단21(0330)(복구)-6-1_표지,설계설명서,조서등등" xfId="3062" xr:uid="{00000000-0005-0000-0000-0000F70B0000}"/>
    <cellStyle name="0_내역서_학교숲관리내역서-0222-제출용_내역서0903" xfId="3067" xr:uid="{00000000-0005-0000-0000-0000F80B0000}"/>
    <cellStyle name="0_내역서_학교숲관리내역서-0222-제출용_내역서0903 2" xfId="3068" xr:uid="{00000000-0005-0000-0000-0000F90B0000}"/>
    <cellStyle name="0_내역서_학교숲관리내역서-0222-제출용_내역서0903 3" xfId="3069" xr:uid="{00000000-0005-0000-0000-0000FA0B0000}"/>
    <cellStyle name="0_내역서_학교숲관리내역서-0222-제출용_내역서0903 4" xfId="3070" xr:uid="{00000000-0005-0000-0000-0000FB0B0000}"/>
    <cellStyle name="0_내역서_학교숲관리내역서-0222-제출용_내역서0903_00.표지,설계설명서,조서" xfId="3071" xr:uid="{00000000-0005-0000-0000-0000FC0B0000}"/>
    <cellStyle name="0_내역서_학교숲관리내역서-0222-제출용_내역서0903_00.표지,설계설명서,조서등등0000" xfId="3072" xr:uid="{00000000-0005-0000-0000-0000FD0B0000}"/>
    <cellStyle name="0_내역서_학교숲관리내역서-0222-제출용_내역서0903_00.표지,설계설명서,조서등등0000_00.표지,설계설명서,조서등등" xfId="3073" xr:uid="{00000000-0005-0000-0000-0000FE0B0000}"/>
    <cellStyle name="0_내역서_학교숲관리내역서-0222-제출용_내역서0903_Book1" xfId="3125" xr:uid="{00000000-0005-0000-0000-0000FF0B0000}"/>
    <cellStyle name="0_내역서_학교숲관리내역서-0222-제출용_내역서0903_Book2" xfId="3126" xr:uid="{00000000-0005-0000-0000-0000000C0000}"/>
    <cellStyle name="0_내역서_학교숲관리내역서-0222-제출용_내역서0903_표지,설계설명서,조서등등" xfId="3074" xr:uid="{00000000-0005-0000-0000-0000010C0000}"/>
    <cellStyle name="0_내역서_학교숲관리내역서-0222-제출용_내역서0903_화천가로화단21(0330)(복구)-6-1" xfId="3075" xr:uid="{00000000-0005-0000-0000-0000020C0000}"/>
    <cellStyle name="0_내역서_학교숲관리내역서-0222-제출용_내역서0903_화천가로화단21(0330)(복구)-6-1 2" xfId="3076" xr:uid="{00000000-0005-0000-0000-0000030C0000}"/>
    <cellStyle name="0_내역서_학교숲관리내역서-0222-제출용_내역서0903_화천가로화단21(0330)(복구)-6-1 3" xfId="3077" xr:uid="{00000000-0005-0000-0000-0000040C0000}"/>
    <cellStyle name="0_내역서_학교숲관리내역서-0222-제출용_내역서0903_화천가로화단21(0330)(복구)-6-1 4" xfId="3078" xr:uid="{00000000-0005-0000-0000-0000050C0000}"/>
    <cellStyle name="0_내역서_학교숲관리내역서-0222-제출용_내역서0903_화천가로화단21(0330)(복구)-6-1_00.표지,설계설명서,조서" xfId="3079" xr:uid="{00000000-0005-0000-0000-0000060C0000}"/>
    <cellStyle name="0_내역서_학교숲관리내역서-0222-제출용_내역서0903_화천가로화단21(0330)(복구)-6-1_00.표지,설계설명서,조서등등0000" xfId="3080" xr:uid="{00000000-0005-0000-0000-0000070C0000}"/>
    <cellStyle name="0_내역서_학교숲관리내역서-0222-제출용_내역서0903_화천가로화단21(0330)(복구)-6-1_00.표지,설계설명서,조서등등0000_00.표지,설계설명서,조서등등" xfId="3081" xr:uid="{00000000-0005-0000-0000-0000080C0000}"/>
    <cellStyle name="0_내역서_학교숲관리내역서-0222-제출용_내역서0903_화천가로화단21(0330)(복구)-6-1_Book1" xfId="3123" xr:uid="{00000000-0005-0000-0000-0000090C0000}"/>
    <cellStyle name="0_내역서_학교숲관리내역서-0222-제출용_내역서0903_화천가로화단21(0330)(복구)-6-1_Book2" xfId="3124" xr:uid="{00000000-0005-0000-0000-00000A0C0000}"/>
    <cellStyle name="0_내역서_학교숲관리내역서-0222-제출용_내역서0903_화천가로화단21(0330)(복구)-6-1_메인경관도로 도로숲조성공사" xfId="3082" xr:uid="{00000000-0005-0000-0000-00000B0C0000}"/>
    <cellStyle name="0_내역서_학교숲관리내역서-0222-제출용_내역서0903_화천가로화단21(0330)(복구)-6-1_메인경관도로 도로숲조성공사 2" xfId="3083" xr:uid="{00000000-0005-0000-0000-00000C0C0000}"/>
    <cellStyle name="0_내역서_학교숲관리내역서-0222-제출용_내역서0903_화천가로화단21(0330)(복구)-6-1_메인경관도로 도로숲조성공사 3" xfId="3084" xr:uid="{00000000-0005-0000-0000-00000D0C0000}"/>
    <cellStyle name="0_내역서_학교숲관리내역서-0222-제출용_내역서0903_화천가로화단21(0330)(복구)-6-1_메인경관도로 도로숲조성공사 4" xfId="3085" xr:uid="{00000000-0005-0000-0000-00000E0C0000}"/>
    <cellStyle name="0_내역서_학교숲관리내역서-0222-제출용_내역서0903_화천가로화단21(0330)(복구)-6-1_메인경관도로 도로숲조성공사(상무님)" xfId="3086" xr:uid="{00000000-0005-0000-0000-00000F0C0000}"/>
    <cellStyle name="0_내역서_학교숲관리내역서-0222-제출용_내역서0903_화천가로화단21(0330)(복구)-6-1_메인경관도로 도로숲조성공사(상무님) 2" xfId="3087" xr:uid="{00000000-0005-0000-0000-0000100C0000}"/>
    <cellStyle name="0_내역서_학교숲관리내역서-0222-제출용_내역서0903_화천가로화단21(0330)(복구)-6-1_메인경관도로 도로숲조성공사(상무님) 3" xfId="3088" xr:uid="{00000000-0005-0000-0000-0000110C0000}"/>
    <cellStyle name="0_내역서_학교숲관리내역서-0222-제출용_내역서0903_화천가로화단21(0330)(복구)-6-1_메인경관도로 도로숲조성공사(상무님) 4" xfId="3089" xr:uid="{00000000-0005-0000-0000-0000120C0000}"/>
    <cellStyle name="0_내역서_학교숲관리내역서-0222-제출용_내역서0903_화천가로화단21(0330)(복구)-6-1_메인경관도로 도로숲조성공사(상무님)_00.표지,설계설명서,조서" xfId="3090" xr:uid="{00000000-0005-0000-0000-0000130C0000}"/>
    <cellStyle name="0_내역서_학교숲관리내역서-0222-제출용_내역서0903_화천가로화단21(0330)(복구)-6-1_메인경관도로 도로숲조성공사(상무님)_00.표지,설계설명서,조서등등0000" xfId="3091" xr:uid="{00000000-0005-0000-0000-0000140C0000}"/>
    <cellStyle name="0_내역서_학교숲관리내역서-0222-제출용_내역서0903_화천가로화단21(0330)(복구)-6-1_메인경관도로 도로숲조성공사(상무님)_00.표지,설계설명서,조서등등0000_00.표지,설계설명서,조서등등" xfId="3092" xr:uid="{00000000-0005-0000-0000-0000150C0000}"/>
    <cellStyle name="0_내역서_학교숲관리내역서-0222-제출용_내역서0903_화천가로화단21(0330)(복구)-6-1_메인경관도로 도로숲조성공사(상무님)_Book1" xfId="3094" xr:uid="{00000000-0005-0000-0000-0000160C0000}"/>
    <cellStyle name="0_내역서_학교숲관리내역서-0222-제출용_내역서0903_화천가로화단21(0330)(복구)-6-1_메인경관도로 도로숲조성공사(상무님)_Book2" xfId="3095" xr:uid="{00000000-0005-0000-0000-0000170C0000}"/>
    <cellStyle name="0_내역서_학교숲관리내역서-0222-제출용_내역서0903_화천가로화단21(0330)(복구)-6-1_메인경관도로 도로숲조성공사(상무님)_표지,설계설명서,조서등등" xfId="3093" xr:uid="{00000000-0005-0000-0000-0000180C0000}"/>
    <cellStyle name="0_내역서_학교숲관리내역서-0222-제출용_내역서0903_화천가로화단21(0330)(복구)-6-1_메인경관도로 도로숲조성공사(착공계)" xfId="3096" xr:uid="{00000000-0005-0000-0000-0000190C0000}"/>
    <cellStyle name="0_내역서_학교숲관리내역서-0222-제출용_내역서0903_화천가로화단21(0330)(복구)-6-1_메인경관도로 도로숲조성공사(착공계) 2" xfId="3097" xr:uid="{00000000-0005-0000-0000-00001A0C0000}"/>
    <cellStyle name="0_내역서_학교숲관리내역서-0222-제출용_내역서0903_화천가로화단21(0330)(복구)-6-1_메인경관도로 도로숲조성공사(착공계) 3" xfId="3098" xr:uid="{00000000-0005-0000-0000-00001B0C0000}"/>
    <cellStyle name="0_내역서_학교숲관리내역서-0222-제출용_내역서0903_화천가로화단21(0330)(복구)-6-1_메인경관도로 도로숲조성공사(착공계) 4" xfId="3099" xr:uid="{00000000-0005-0000-0000-00001C0C0000}"/>
    <cellStyle name="0_내역서_학교숲관리내역서-0222-제출용_내역서0903_화천가로화단21(0330)(복구)-6-1_메인경관도로 도로숲조성공사(착공계)_00.표지,설계설명서,조서" xfId="3100" xr:uid="{00000000-0005-0000-0000-00001D0C0000}"/>
    <cellStyle name="0_내역서_학교숲관리내역서-0222-제출용_내역서0903_화천가로화단21(0330)(복구)-6-1_메인경관도로 도로숲조성공사(착공계)_00.표지,설계설명서,조서등등0000" xfId="3101" xr:uid="{00000000-0005-0000-0000-00001E0C0000}"/>
    <cellStyle name="0_내역서_학교숲관리내역서-0222-제출용_내역서0903_화천가로화단21(0330)(복구)-6-1_메인경관도로 도로숲조성공사(착공계)_00.표지,설계설명서,조서등등0000_00.표지,설계설명서,조서등등" xfId="3102" xr:uid="{00000000-0005-0000-0000-00001F0C0000}"/>
    <cellStyle name="0_내역서_학교숲관리내역서-0222-제출용_내역서0903_화천가로화단21(0330)(복구)-6-1_메인경관도로 도로숲조성공사(착공계)_Book1" xfId="3104" xr:uid="{00000000-0005-0000-0000-0000200C0000}"/>
    <cellStyle name="0_내역서_학교숲관리내역서-0222-제출용_내역서0903_화천가로화단21(0330)(복구)-6-1_메인경관도로 도로숲조성공사(착공계)_Book2" xfId="3105" xr:uid="{00000000-0005-0000-0000-0000210C0000}"/>
    <cellStyle name="0_내역서_학교숲관리내역서-0222-제출용_내역서0903_화천가로화단21(0330)(복구)-6-1_메인경관도로 도로숲조성공사(착공계)_표지,설계설명서,조서등등" xfId="3103" xr:uid="{00000000-0005-0000-0000-0000220C0000}"/>
    <cellStyle name="0_내역서_학교숲관리내역서-0222-제출용_내역서0903_화천가로화단21(0330)(복구)-6-1_메인경관도로 도로숲조성공사(착공계-제출)" xfId="3106" xr:uid="{00000000-0005-0000-0000-0000230C0000}"/>
    <cellStyle name="0_내역서_학교숲관리내역서-0222-제출용_내역서0903_화천가로화단21(0330)(복구)-6-1_메인경관도로 도로숲조성공사(착공계-제출) 2" xfId="3107" xr:uid="{00000000-0005-0000-0000-0000240C0000}"/>
    <cellStyle name="0_내역서_학교숲관리내역서-0222-제출용_내역서0903_화천가로화단21(0330)(복구)-6-1_메인경관도로 도로숲조성공사(착공계-제출) 3" xfId="3108" xr:uid="{00000000-0005-0000-0000-0000250C0000}"/>
    <cellStyle name="0_내역서_학교숲관리내역서-0222-제출용_내역서0903_화천가로화단21(0330)(복구)-6-1_메인경관도로 도로숲조성공사(착공계-제출) 4" xfId="3109" xr:uid="{00000000-0005-0000-0000-0000260C0000}"/>
    <cellStyle name="0_내역서_학교숲관리내역서-0222-제출용_내역서0903_화천가로화단21(0330)(복구)-6-1_메인경관도로 도로숲조성공사(착공계-제출)_00.표지,설계설명서,조서" xfId="3110" xr:uid="{00000000-0005-0000-0000-0000270C0000}"/>
    <cellStyle name="0_내역서_학교숲관리내역서-0222-제출용_내역서0903_화천가로화단21(0330)(복구)-6-1_메인경관도로 도로숲조성공사(착공계-제출)_00.표지,설계설명서,조서등등0000" xfId="3111" xr:uid="{00000000-0005-0000-0000-0000280C0000}"/>
    <cellStyle name="0_내역서_학교숲관리내역서-0222-제출용_내역서0903_화천가로화단21(0330)(복구)-6-1_메인경관도로 도로숲조성공사(착공계-제출)_00.표지,설계설명서,조서등등0000_00.표지,설계설명서,조서등등" xfId="3112" xr:uid="{00000000-0005-0000-0000-0000290C0000}"/>
    <cellStyle name="0_내역서_학교숲관리내역서-0222-제출용_내역서0903_화천가로화단21(0330)(복구)-6-1_메인경관도로 도로숲조성공사(착공계-제출)_Book1" xfId="3114" xr:uid="{00000000-0005-0000-0000-00002A0C0000}"/>
    <cellStyle name="0_내역서_학교숲관리내역서-0222-제출용_내역서0903_화천가로화단21(0330)(복구)-6-1_메인경관도로 도로숲조성공사(착공계-제출)_Book2" xfId="3115" xr:uid="{00000000-0005-0000-0000-00002B0C0000}"/>
    <cellStyle name="0_내역서_학교숲관리내역서-0222-제출용_내역서0903_화천가로화단21(0330)(복구)-6-1_메인경관도로 도로숲조성공사(착공계-제출)_표지,설계설명서,조서등등" xfId="3113" xr:uid="{00000000-0005-0000-0000-00002C0C0000}"/>
    <cellStyle name="0_내역서_학교숲관리내역서-0222-제출용_내역서0903_화천가로화단21(0330)(복구)-6-1_메인경관도로 도로숲조성공사_00.표지,설계설명서,조서" xfId="3116" xr:uid="{00000000-0005-0000-0000-00002D0C0000}"/>
    <cellStyle name="0_내역서_학교숲관리내역서-0222-제출용_내역서0903_화천가로화단21(0330)(복구)-6-1_메인경관도로 도로숲조성공사_00.표지,설계설명서,조서등등0000" xfId="3117" xr:uid="{00000000-0005-0000-0000-00002E0C0000}"/>
    <cellStyle name="0_내역서_학교숲관리내역서-0222-제출용_내역서0903_화천가로화단21(0330)(복구)-6-1_메인경관도로 도로숲조성공사_00.표지,설계설명서,조서등등0000_00.표지,설계설명서,조서등등" xfId="3118" xr:uid="{00000000-0005-0000-0000-00002F0C0000}"/>
    <cellStyle name="0_내역서_학교숲관리내역서-0222-제출용_내역서0903_화천가로화단21(0330)(복구)-6-1_메인경관도로 도로숲조성공사_Book1" xfId="3120" xr:uid="{00000000-0005-0000-0000-0000300C0000}"/>
    <cellStyle name="0_내역서_학교숲관리내역서-0222-제출용_내역서0903_화천가로화단21(0330)(복구)-6-1_메인경관도로 도로숲조성공사_Book2" xfId="3121" xr:uid="{00000000-0005-0000-0000-0000310C0000}"/>
    <cellStyle name="0_내역서_학교숲관리내역서-0222-제출용_내역서0903_화천가로화단21(0330)(복구)-6-1_메인경관도로 도로숲조성공사_표지,설계설명서,조서등등" xfId="3119" xr:uid="{00000000-0005-0000-0000-0000320C0000}"/>
    <cellStyle name="0_내역서_학교숲관리내역서-0222-제출용_내역서0903_화천가로화단21(0330)(복구)-6-1_표지,설계설명서,조서등등" xfId="3122" xr:uid="{00000000-0005-0000-0000-0000330C0000}"/>
    <cellStyle name="0_내역서_학교숲관리내역서-0222-제출용_표지,설계설명서,조서등등" xfId="3127" xr:uid="{00000000-0005-0000-0000-0000340C0000}"/>
    <cellStyle name="0_내역서_학교숲관리내역서-0222-제출용_화천가로화단21(0330)(복구)-6-1" xfId="3128" xr:uid="{00000000-0005-0000-0000-0000350C0000}"/>
    <cellStyle name="0_내역서_학교숲관리내역서-0222-제출용_화천가로화단21(0330)(복구)-6-1 2" xfId="3129" xr:uid="{00000000-0005-0000-0000-0000360C0000}"/>
    <cellStyle name="0_내역서_학교숲관리내역서-0222-제출용_화천가로화단21(0330)(복구)-6-1 3" xfId="3130" xr:uid="{00000000-0005-0000-0000-0000370C0000}"/>
    <cellStyle name="0_내역서_학교숲관리내역서-0222-제출용_화천가로화단21(0330)(복구)-6-1 4" xfId="3131" xr:uid="{00000000-0005-0000-0000-0000380C0000}"/>
    <cellStyle name="0_내역서_학교숲관리내역서-0222-제출용_화천가로화단21(0330)(복구)-6-1_00.표지,설계설명서,조서" xfId="3132" xr:uid="{00000000-0005-0000-0000-0000390C0000}"/>
    <cellStyle name="0_내역서_학교숲관리내역서-0222-제출용_화천가로화단21(0330)(복구)-6-1_00.표지,설계설명서,조서등등0000" xfId="3133" xr:uid="{00000000-0005-0000-0000-00003A0C0000}"/>
    <cellStyle name="0_내역서_학교숲관리내역서-0222-제출용_화천가로화단21(0330)(복구)-6-1_00.표지,설계설명서,조서등등0000_00.표지,설계설명서,조서등등" xfId="3134" xr:uid="{00000000-0005-0000-0000-00003B0C0000}"/>
    <cellStyle name="0_내역서_학교숲관리내역서-0222-제출용_화천가로화단21(0330)(복구)-6-1_Book1" xfId="3176" xr:uid="{00000000-0005-0000-0000-00003C0C0000}"/>
    <cellStyle name="0_내역서_학교숲관리내역서-0222-제출용_화천가로화단21(0330)(복구)-6-1_Book2" xfId="3177" xr:uid="{00000000-0005-0000-0000-00003D0C0000}"/>
    <cellStyle name="0_내역서_학교숲관리내역서-0222-제출용_화천가로화단21(0330)(복구)-6-1_메인경관도로 도로숲조성공사" xfId="3135" xr:uid="{00000000-0005-0000-0000-00003E0C0000}"/>
    <cellStyle name="0_내역서_학교숲관리내역서-0222-제출용_화천가로화단21(0330)(복구)-6-1_메인경관도로 도로숲조성공사 2" xfId="3136" xr:uid="{00000000-0005-0000-0000-00003F0C0000}"/>
    <cellStyle name="0_내역서_학교숲관리내역서-0222-제출용_화천가로화단21(0330)(복구)-6-1_메인경관도로 도로숲조성공사 3" xfId="3137" xr:uid="{00000000-0005-0000-0000-0000400C0000}"/>
    <cellStyle name="0_내역서_학교숲관리내역서-0222-제출용_화천가로화단21(0330)(복구)-6-1_메인경관도로 도로숲조성공사 4" xfId="3138" xr:uid="{00000000-0005-0000-0000-0000410C0000}"/>
    <cellStyle name="0_내역서_학교숲관리내역서-0222-제출용_화천가로화단21(0330)(복구)-6-1_메인경관도로 도로숲조성공사(상무님)" xfId="3139" xr:uid="{00000000-0005-0000-0000-0000420C0000}"/>
    <cellStyle name="0_내역서_학교숲관리내역서-0222-제출용_화천가로화단21(0330)(복구)-6-1_메인경관도로 도로숲조성공사(상무님) 2" xfId="3140" xr:uid="{00000000-0005-0000-0000-0000430C0000}"/>
    <cellStyle name="0_내역서_학교숲관리내역서-0222-제출용_화천가로화단21(0330)(복구)-6-1_메인경관도로 도로숲조성공사(상무님) 3" xfId="3141" xr:uid="{00000000-0005-0000-0000-0000440C0000}"/>
    <cellStyle name="0_내역서_학교숲관리내역서-0222-제출용_화천가로화단21(0330)(복구)-6-1_메인경관도로 도로숲조성공사(상무님) 4" xfId="3142" xr:uid="{00000000-0005-0000-0000-0000450C0000}"/>
    <cellStyle name="0_내역서_학교숲관리내역서-0222-제출용_화천가로화단21(0330)(복구)-6-1_메인경관도로 도로숲조성공사(상무님)_00.표지,설계설명서,조서" xfId="3143" xr:uid="{00000000-0005-0000-0000-0000460C0000}"/>
    <cellStyle name="0_내역서_학교숲관리내역서-0222-제출용_화천가로화단21(0330)(복구)-6-1_메인경관도로 도로숲조성공사(상무님)_00.표지,설계설명서,조서등등0000" xfId="3144" xr:uid="{00000000-0005-0000-0000-0000470C0000}"/>
    <cellStyle name="0_내역서_학교숲관리내역서-0222-제출용_화천가로화단21(0330)(복구)-6-1_메인경관도로 도로숲조성공사(상무님)_00.표지,설계설명서,조서등등0000_00.표지,설계설명서,조서등등" xfId="3145" xr:uid="{00000000-0005-0000-0000-0000480C0000}"/>
    <cellStyle name="0_내역서_학교숲관리내역서-0222-제출용_화천가로화단21(0330)(복구)-6-1_메인경관도로 도로숲조성공사(상무님)_Book1" xfId="3147" xr:uid="{00000000-0005-0000-0000-0000490C0000}"/>
    <cellStyle name="0_내역서_학교숲관리내역서-0222-제출용_화천가로화단21(0330)(복구)-6-1_메인경관도로 도로숲조성공사(상무님)_Book2" xfId="3148" xr:uid="{00000000-0005-0000-0000-00004A0C0000}"/>
    <cellStyle name="0_내역서_학교숲관리내역서-0222-제출용_화천가로화단21(0330)(복구)-6-1_메인경관도로 도로숲조성공사(상무님)_표지,설계설명서,조서등등" xfId="3146" xr:uid="{00000000-0005-0000-0000-00004B0C0000}"/>
    <cellStyle name="0_내역서_학교숲관리내역서-0222-제출용_화천가로화단21(0330)(복구)-6-1_메인경관도로 도로숲조성공사(착공계)" xfId="3149" xr:uid="{00000000-0005-0000-0000-00004C0C0000}"/>
    <cellStyle name="0_내역서_학교숲관리내역서-0222-제출용_화천가로화단21(0330)(복구)-6-1_메인경관도로 도로숲조성공사(착공계) 2" xfId="3150" xr:uid="{00000000-0005-0000-0000-00004D0C0000}"/>
    <cellStyle name="0_내역서_학교숲관리내역서-0222-제출용_화천가로화단21(0330)(복구)-6-1_메인경관도로 도로숲조성공사(착공계) 3" xfId="3151" xr:uid="{00000000-0005-0000-0000-00004E0C0000}"/>
    <cellStyle name="0_내역서_학교숲관리내역서-0222-제출용_화천가로화단21(0330)(복구)-6-1_메인경관도로 도로숲조성공사(착공계) 4" xfId="3152" xr:uid="{00000000-0005-0000-0000-00004F0C0000}"/>
    <cellStyle name="0_내역서_학교숲관리내역서-0222-제출용_화천가로화단21(0330)(복구)-6-1_메인경관도로 도로숲조성공사(착공계)_00.표지,설계설명서,조서" xfId="3153" xr:uid="{00000000-0005-0000-0000-0000500C0000}"/>
    <cellStyle name="0_내역서_학교숲관리내역서-0222-제출용_화천가로화단21(0330)(복구)-6-1_메인경관도로 도로숲조성공사(착공계)_00.표지,설계설명서,조서등등0000" xfId="3154" xr:uid="{00000000-0005-0000-0000-0000510C0000}"/>
    <cellStyle name="0_내역서_학교숲관리내역서-0222-제출용_화천가로화단21(0330)(복구)-6-1_메인경관도로 도로숲조성공사(착공계)_00.표지,설계설명서,조서등등0000_00.표지,설계설명서,조서등등" xfId="3155" xr:uid="{00000000-0005-0000-0000-0000520C0000}"/>
    <cellStyle name="0_내역서_학교숲관리내역서-0222-제출용_화천가로화단21(0330)(복구)-6-1_메인경관도로 도로숲조성공사(착공계)_Book1" xfId="3157" xr:uid="{00000000-0005-0000-0000-0000530C0000}"/>
    <cellStyle name="0_내역서_학교숲관리내역서-0222-제출용_화천가로화단21(0330)(복구)-6-1_메인경관도로 도로숲조성공사(착공계)_Book2" xfId="3158" xr:uid="{00000000-0005-0000-0000-0000540C0000}"/>
    <cellStyle name="0_내역서_학교숲관리내역서-0222-제출용_화천가로화단21(0330)(복구)-6-1_메인경관도로 도로숲조성공사(착공계)_표지,설계설명서,조서등등" xfId="3156" xr:uid="{00000000-0005-0000-0000-0000550C0000}"/>
    <cellStyle name="0_내역서_학교숲관리내역서-0222-제출용_화천가로화단21(0330)(복구)-6-1_메인경관도로 도로숲조성공사(착공계-제출)" xfId="3159" xr:uid="{00000000-0005-0000-0000-0000560C0000}"/>
    <cellStyle name="0_내역서_학교숲관리내역서-0222-제출용_화천가로화단21(0330)(복구)-6-1_메인경관도로 도로숲조성공사(착공계-제출) 2" xfId="3160" xr:uid="{00000000-0005-0000-0000-0000570C0000}"/>
    <cellStyle name="0_내역서_학교숲관리내역서-0222-제출용_화천가로화단21(0330)(복구)-6-1_메인경관도로 도로숲조성공사(착공계-제출) 3" xfId="3161" xr:uid="{00000000-0005-0000-0000-0000580C0000}"/>
    <cellStyle name="0_내역서_학교숲관리내역서-0222-제출용_화천가로화단21(0330)(복구)-6-1_메인경관도로 도로숲조성공사(착공계-제출) 4" xfId="3162" xr:uid="{00000000-0005-0000-0000-0000590C0000}"/>
    <cellStyle name="0_내역서_학교숲관리내역서-0222-제출용_화천가로화단21(0330)(복구)-6-1_메인경관도로 도로숲조성공사(착공계-제출)_00.표지,설계설명서,조서" xfId="3163" xr:uid="{00000000-0005-0000-0000-00005A0C0000}"/>
    <cellStyle name="0_내역서_학교숲관리내역서-0222-제출용_화천가로화단21(0330)(복구)-6-1_메인경관도로 도로숲조성공사(착공계-제출)_00.표지,설계설명서,조서등등0000" xfId="3164" xr:uid="{00000000-0005-0000-0000-00005B0C0000}"/>
    <cellStyle name="0_내역서_학교숲관리내역서-0222-제출용_화천가로화단21(0330)(복구)-6-1_메인경관도로 도로숲조성공사(착공계-제출)_00.표지,설계설명서,조서등등0000_00.표지,설계설명서,조서등등" xfId="3165" xr:uid="{00000000-0005-0000-0000-00005C0C0000}"/>
    <cellStyle name="0_내역서_학교숲관리내역서-0222-제출용_화천가로화단21(0330)(복구)-6-1_메인경관도로 도로숲조성공사(착공계-제출)_Book1" xfId="3167" xr:uid="{00000000-0005-0000-0000-00005D0C0000}"/>
    <cellStyle name="0_내역서_학교숲관리내역서-0222-제출용_화천가로화단21(0330)(복구)-6-1_메인경관도로 도로숲조성공사(착공계-제출)_Book2" xfId="3168" xr:uid="{00000000-0005-0000-0000-00005E0C0000}"/>
    <cellStyle name="0_내역서_학교숲관리내역서-0222-제출용_화천가로화단21(0330)(복구)-6-1_메인경관도로 도로숲조성공사(착공계-제출)_표지,설계설명서,조서등등" xfId="3166" xr:uid="{00000000-0005-0000-0000-00005F0C0000}"/>
    <cellStyle name="0_내역서_학교숲관리내역서-0222-제출용_화천가로화단21(0330)(복구)-6-1_메인경관도로 도로숲조성공사_00.표지,설계설명서,조서" xfId="3169" xr:uid="{00000000-0005-0000-0000-0000600C0000}"/>
    <cellStyle name="0_내역서_학교숲관리내역서-0222-제출용_화천가로화단21(0330)(복구)-6-1_메인경관도로 도로숲조성공사_00.표지,설계설명서,조서등등0000" xfId="3170" xr:uid="{00000000-0005-0000-0000-0000610C0000}"/>
    <cellStyle name="0_내역서_학교숲관리내역서-0222-제출용_화천가로화단21(0330)(복구)-6-1_메인경관도로 도로숲조성공사_00.표지,설계설명서,조서등등0000_00.표지,설계설명서,조서등등" xfId="3171" xr:uid="{00000000-0005-0000-0000-0000620C0000}"/>
    <cellStyle name="0_내역서_학교숲관리내역서-0222-제출용_화천가로화단21(0330)(복구)-6-1_메인경관도로 도로숲조성공사_Book1" xfId="3173" xr:uid="{00000000-0005-0000-0000-0000630C0000}"/>
    <cellStyle name="0_내역서_학교숲관리내역서-0222-제출용_화천가로화단21(0330)(복구)-6-1_메인경관도로 도로숲조성공사_Book2" xfId="3174" xr:uid="{00000000-0005-0000-0000-0000640C0000}"/>
    <cellStyle name="0_내역서_학교숲관리내역서-0222-제출용_화천가로화단21(0330)(복구)-6-1_메인경관도로 도로숲조성공사_표지,설계설명서,조서등등" xfId="3172" xr:uid="{00000000-0005-0000-0000-0000650C0000}"/>
    <cellStyle name="0_내역서_학교숲관리내역서-0222-제출용_화천가로화단21(0330)(복구)-6-1_표지,설계설명서,조서등등" xfId="3175" xr:uid="{00000000-0005-0000-0000-0000660C0000}"/>
    <cellStyle name="0_내역서_학교숲관리내역서-최종" xfId="3180" xr:uid="{00000000-0005-0000-0000-0000670C0000}"/>
    <cellStyle name="0_내역서_학교숲관리내역서-최종 2" xfId="3181" xr:uid="{00000000-0005-0000-0000-0000680C0000}"/>
    <cellStyle name="0_내역서_학교숲관리내역서-최종 3" xfId="3182" xr:uid="{00000000-0005-0000-0000-0000690C0000}"/>
    <cellStyle name="0_내역서_학교숲관리내역서-최종 4" xfId="3183" xr:uid="{00000000-0005-0000-0000-00006A0C0000}"/>
    <cellStyle name="0_내역서_학교숲관리내역서-최종_00.표지,설계설명서,조서" xfId="3184" xr:uid="{00000000-0005-0000-0000-00006B0C0000}"/>
    <cellStyle name="0_내역서_학교숲관리내역서-최종_00.표지,설계설명서,조서등등0000" xfId="3185" xr:uid="{00000000-0005-0000-0000-00006C0C0000}"/>
    <cellStyle name="0_내역서_학교숲관리내역서-최종_00.표지,설계설명서,조서등등0000_00.표지,설계설명서,조서등등" xfId="3186" xr:uid="{00000000-0005-0000-0000-00006D0C0000}"/>
    <cellStyle name="0_내역서_학교숲관리내역서-최종_Book1" xfId="3358" xr:uid="{00000000-0005-0000-0000-00006E0C0000}"/>
    <cellStyle name="0_내역서_학교숲관리내역서-최종_Book2" xfId="3359" xr:uid="{00000000-0005-0000-0000-00006F0C0000}"/>
    <cellStyle name="0_내역서_학교숲관리내역서-최종_내역서" xfId="3187" xr:uid="{00000000-0005-0000-0000-0000700C0000}"/>
    <cellStyle name="0_내역서_학교숲관리내역서-최종_내역서 2" xfId="3188" xr:uid="{00000000-0005-0000-0000-0000710C0000}"/>
    <cellStyle name="0_내역서_학교숲관리내역서-최종_내역서 3" xfId="3189" xr:uid="{00000000-0005-0000-0000-0000720C0000}"/>
    <cellStyle name="0_내역서_학교숲관리내역서-최종_내역서 4" xfId="3190" xr:uid="{00000000-0005-0000-0000-0000730C0000}"/>
    <cellStyle name="0_내역서_학교숲관리내역서-최종_내역서_00.표지,설계설명서,조서" xfId="3191" xr:uid="{00000000-0005-0000-0000-0000740C0000}"/>
    <cellStyle name="0_내역서_학교숲관리내역서-최종_내역서_00.표지,설계설명서,조서등등0000" xfId="3192" xr:uid="{00000000-0005-0000-0000-0000750C0000}"/>
    <cellStyle name="0_내역서_학교숲관리내역서-최종_내역서_00.표지,설계설명서,조서등등0000_00.표지,설계설명서,조서등등" xfId="3193" xr:uid="{00000000-0005-0000-0000-0000760C0000}"/>
    <cellStyle name="0_내역서_학교숲관리내역서-최종_내역서_Book1" xfId="3245" xr:uid="{00000000-0005-0000-0000-0000770C0000}"/>
    <cellStyle name="0_내역서_학교숲관리내역서-최종_내역서_Book2" xfId="3246" xr:uid="{00000000-0005-0000-0000-0000780C0000}"/>
    <cellStyle name="0_내역서_학교숲관리내역서-최종_내역서_표지,설계설명서,조서등등" xfId="3194" xr:uid="{00000000-0005-0000-0000-0000790C0000}"/>
    <cellStyle name="0_내역서_학교숲관리내역서-최종_내역서_화천가로화단21(0330)(복구)-6-1" xfId="3195" xr:uid="{00000000-0005-0000-0000-00007A0C0000}"/>
    <cellStyle name="0_내역서_학교숲관리내역서-최종_내역서_화천가로화단21(0330)(복구)-6-1 2" xfId="3196" xr:uid="{00000000-0005-0000-0000-00007B0C0000}"/>
    <cellStyle name="0_내역서_학교숲관리내역서-최종_내역서_화천가로화단21(0330)(복구)-6-1 3" xfId="3197" xr:uid="{00000000-0005-0000-0000-00007C0C0000}"/>
    <cellStyle name="0_내역서_학교숲관리내역서-최종_내역서_화천가로화단21(0330)(복구)-6-1 4" xfId="3198" xr:uid="{00000000-0005-0000-0000-00007D0C0000}"/>
    <cellStyle name="0_내역서_학교숲관리내역서-최종_내역서_화천가로화단21(0330)(복구)-6-1_00.표지,설계설명서,조서" xfId="3199" xr:uid="{00000000-0005-0000-0000-00007E0C0000}"/>
    <cellStyle name="0_내역서_학교숲관리내역서-최종_내역서_화천가로화단21(0330)(복구)-6-1_00.표지,설계설명서,조서등등0000" xfId="3200" xr:uid="{00000000-0005-0000-0000-00007F0C0000}"/>
    <cellStyle name="0_내역서_학교숲관리내역서-최종_내역서_화천가로화단21(0330)(복구)-6-1_00.표지,설계설명서,조서등등0000_00.표지,설계설명서,조서등등" xfId="3201" xr:uid="{00000000-0005-0000-0000-0000800C0000}"/>
    <cellStyle name="0_내역서_학교숲관리내역서-최종_내역서_화천가로화단21(0330)(복구)-6-1_Book1" xfId="3243" xr:uid="{00000000-0005-0000-0000-0000810C0000}"/>
    <cellStyle name="0_내역서_학교숲관리내역서-최종_내역서_화천가로화단21(0330)(복구)-6-1_Book2" xfId="3244" xr:uid="{00000000-0005-0000-0000-0000820C0000}"/>
    <cellStyle name="0_내역서_학교숲관리내역서-최종_내역서_화천가로화단21(0330)(복구)-6-1_메인경관도로 도로숲조성공사" xfId="3202" xr:uid="{00000000-0005-0000-0000-0000830C0000}"/>
    <cellStyle name="0_내역서_학교숲관리내역서-최종_내역서_화천가로화단21(0330)(복구)-6-1_메인경관도로 도로숲조성공사 2" xfId="3203" xr:uid="{00000000-0005-0000-0000-0000840C0000}"/>
    <cellStyle name="0_내역서_학교숲관리내역서-최종_내역서_화천가로화단21(0330)(복구)-6-1_메인경관도로 도로숲조성공사 3" xfId="3204" xr:uid="{00000000-0005-0000-0000-0000850C0000}"/>
    <cellStyle name="0_내역서_학교숲관리내역서-최종_내역서_화천가로화단21(0330)(복구)-6-1_메인경관도로 도로숲조성공사 4" xfId="3205" xr:uid="{00000000-0005-0000-0000-0000860C0000}"/>
    <cellStyle name="0_내역서_학교숲관리내역서-최종_내역서_화천가로화단21(0330)(복구)-6-1_메인경관도로 도로숲조성공사(상무님)" xfId="3206" xr:uid="{00000000-0005-0000-0000-0000870C0000}"/>
    <cellStyle name="0_내역서_학교숲관리내역서-최종_내역서_화천가로화단21(0330)(복구)-6-1_메인경관도로 도로숲조성공사(상무님) 2" xfId="3207" xr:uid="{00000000-0005-0000-0000-0000880C0000}"/>
    <cellStyle name="0_내역서_학교숲관리내역서-최종_내역서_화천가로화단21(0330)(복구)-6-1_메인경관도로 도로숲조성공사(상무님) 3" xfId="3208" xr:uid="{00000000-0005-0000-0000-0000890C0000}"/>
    <cellStyle name="0_내역서_학교숲관리내역서-최종_내역서_화천가로화단21(0330)(복구)-6-1_메인경관도로 도로숲조성공사(상무님) 4" xfId="3209" xr:uid="{00000000-0005-0000-0000-00008A0C0000}"/>
    <cellStyle name="0_내역서_학교숲관리내역서-최종_내역서_화천가로화단21(0330)(복구)-6-1_메인경관도로 도로숲조성공사(상무님)_00.표지,설계설명서,조서" xfId="3210" xr:uid="{00000000-0005-0000-0000-00008B0C0000}"/>
    <cellStyle name="0_내역서_학교숲관리내역서-최종_내역서_화천가로화단21(0330)(복구)-6-1_메인경관도로 도로숲조성공사(상무님)_00.표지,설계설명서,조서등등0000" xfId="3211" xr:uid="{00000000-0005-0000-0000-00008C0C0000}"/>
    <cellStyle name="0_내역서_학교숲관리내역서-최종_내역서_화천가로화단21(0330)(복구)-6-1_메인경관도로 도로숲조성공사(상무님)_00.표지,설계설명서,조서등등0000_00.표지,설계설명서,조서등등" xfId="3212" xr:uid="{00000000-0005-0000-0000-00008D0C0000}"/>
    <cellStyle name="0_내역서_학교숲관리내역서-최종_내역서_화천가로화단21(0330)(복구)-6-1_메인경관도로 도로숲조성공사(상무님)_Book1" xfId="3214" xr:uid="{00000000-0005-0000-0000-00008E0C0000}"/>
    <cellStyle name="0_내역서_학교숲관리내역서-최종_내역서_화천가로화단21(0330)(복구)-6-1_메인경관도로 도로숲조성공사(상무님)_Book2" xfId="3215" xr:uid="{00000000-0005-0000-0000-00008F0C0000}"/>
    <cellStyle name="0_내역서_학교숲관리내역서-최종_내역서_화천가로화단21(0330)(복구)-6-1_메인경관도로 도로숲조성공사(상무님)_표지,설계설명서,조서등등" xfId="3213" xr:uid="{00000000-0005-0000-0000-0000900C0000}"/>
    <cellStyle name="0_내역서_학교숲관리내역서-최종_내역서_화천가로화단21(0330)(복구)-6-1_메인경관도로 도로숲조성공사(착공계)" xfId="3216" xr:uid="{00000000-0005-0000-0000-0000910C0000}"/>
    <cellStyle name="0_내역서_학교숲관리내역서-최종_내역서_화천가로화단21(0330)(복구)-6-1_메인경관도로 도로숲조성공사(착공계) 2" xfId="3217" xr:uid="{00000000-0005-0000-0000-0000920C0000}"/>
    <cellStyle name="0_내역서_학교숲관리내역서-최종_내역서_화천가로화단21(0330)(복구)-6-1_메인경관도로 도로숲조성공사(착공계) 3" xfId="3218" xr:uid="{00000000-0005-0000-0000-0000930C0000}"/>
    <cellStyle name="0_내역서_학교숲관리내역서-최종_내역서_화천가로화단21(0330)(복구)-6-1_메인경관도로 도로숲조성공사(착공계) 4" xfId="3219" xr:uid="{00000000-0005-0000-0000-0000940C0000}"/>
    <cellStyle name="0_내역서_학교숲관리내역서-최종_내역서_화천가로화단21(0330)(복구)-6-1_메인경관도로 도로숲조성공사(착공계)_00.표지,설계설명서,조서" xfId="3220" xr:uid="{00000000-0005-0000-0000-0000950C0000}"/>
    <cellStyle name="0_내역서_학교숲관리내역서-최종_내역서_화천가로화단21(0330)(복구)-6-1_메인경관도로 도로숲조성공사(착공계)_00.표지,설계설명서,조서등등0000" xfId="3221" xr:uid="{00000000-0005-0000-0000-0000960C0000}"/>
    <cellStyle name="0_내역서_학교숲관리내역서-최종_내역서_화천가로화단21(0330)(복구)-6-1_메인경관도로 도로숲조성공사(착공계)_00.표지,설계설명서,조서등등0000_00.표지,설계설명서,조서등등" xfId="3222" xr:uid="{00000000-0005-0000-0000-0000970C0000}"/>
    <cellStyle name="0_내역서_학교숲관리내역서-최종_내역서_화천가로화단21(0330)(복구)-6-1_메인경관도로 도로숲조성공사(착공계)_Book1" xfId="3224" xr:uid="{00000000-0005-0000-0000-0000980C0000}"/>
    <cellStyle name="0_내역서_학교숲관리내역서-최종_내역서_화천가로화단21(0330)(복구)-6-1_메인경관도로 도로숲조성공사(착공계)_Book2" xfId="3225" xr:uid="{00000000-0005-0000-0000-0000990C0000}"/>
    <cellStyle name="0_내역서_학교숲관리내역서-최종_내역서_화천가로화단21(0330)(복구)-6-1_메인경관도로 도로숲조성공사(착공계)_표지,설계설명서,조서등등" xfId="3223" xr:uid="{00000000-0005-0000-0000-00009A0C0000}"/>
    <cellStyle name="0_내역서_학교숲관리내역서-최종_내역서_화천가로화단21(0330)(복구)-6-1_메인경관도로 도로숲조성공사(착공계-제출)" xfId="3226" xr:uid="{00000000-0005-0000-0000-00009B0C0000}"/>
    <cellStyle name="0_내역서_학교숲관리내역서-최종_내역서_화천가로화단21(0330)(복구)-6-1_메인경관도로 도로숲조성공사(착공계-제출) 2" xfId="3227" xr:uid="{00000000-0005-0000-0000-00009C0C0000}"/>
    <cellStyle name="0_내역서_학교숲관리내역서-최종_내역서_화천가로화단21(0330)(복구)-6-1_메인경관도로 도로숲조성공사(착공계-제출) 3" xfId="3228" xr:uid="{00000000-0005-0000-0000-00009D0C0000}"/>
    <cellStyle name="0_내역서_학교숲관리내역서-최종_내역서_화천가로화단21(0330)(복구)-6-1_메인경관도로 도로숲조성공사(착공계-제출) 4" xfId="3229" xr:uid="{00000000-0005-0000-0000-00009E0C0000}"/>
    <cellStyle name="0_내역서_학교숲관리내역서-최종_내역서_화천가로화단21(0330)(복구)-6-1_메인경관도로 도로숲조성공사(착공계-제출)_00.표지,설계설명서,조서" xfId="3230" xr:uid="{00000000-0005-0000-0000-00009F0C0000}"/>
    <cellStyle name="0_내역서_학교숲관리내역서-최종_내역서_화천가로화단21(0330)(복구)-6-1_메인경관도로 도로숲조성공사(착공계-제출)_00.표지,설계설명서,조서등등0000" xfId="3231" xr:uid="{00000000-0005-0000-0000-0000A00C0000}"/>
    <cellStyle name="0_내역서_학교숲관리내역서-최종_내역서_화천가로화단21(0330)(복구)-6-1_메인경관도로 도로숲조성공사(착공계-제출)_00.표지,설계설명서,조서등등0000_00.표지,설계설명서,조서등등" xfId="3232" xr:uid="{00000000-0005-0000-0000-0000A10C0000}"/>
    <cellStyle name="0_내역서_학교숲관리내역서-최종_내역서_화천가로화단21(0330)(복구)-6-1_메인경관도로 도로숲조성공사(착공계-제출)_Book1" xfId="3234" xr:uid="{00000000-0005-0000-0000-0000A20C0000}"/>
    <cellStyle name="0_내역서_학교숲관리내역서-최종_내역서_화천가로화단21(0330)(복구)-6-1_메인경관도로 도로숲조성공사(착공계-제출)_Book2" xfId="3235" xr:uid="{00000000-0005-0000-0000-0000A30C0000}"/>
    <cellStyle name="0_내역서_학교숲관리내역서-최종_내역서_화천가로화단21(0330)(복구)-6-1_메인경관도로 도로숲조성공사(착공계-제출)_표지,설계설명서,조서등등" xfId="3233" xr:uid="{00000000-0005-0000-0000-0000A40C0000}"/>
    <cellStyle name="0_내역서_학교숲관리내역서-최종_내역서_화천가로화단21(0330)(복구)-6-1_메인경관도로 도로숲조성공사_00.표지,설계설명서,조서" xfId="3236" xr:uid="{00000000-0005-0000-0000-0000A50C0000}"/>
    <cellStyle name="0_내역서_학교숲관리내역서-최종_내역서_화천가로화단21(0330)(복구)-6-1_메인경관도로 도로숲조성공사_00.표지,설계설명서,조서등등0000" xfId="3237" xr:uid="{00000000-0005-0000-0000-0000A60C0000}"/>
    <cellStyle name="0_내역서_학교숲관리내역서-최종_내역서_화천가로화단21(0330)(복구)-6-1_메인경관도로 도로숲조성공사_00.표지,설계설명서,조서등등0000_00.표지,설계설명서,조서등등" xfId="3238" xr:uid="{00000000-0005-0000-0000-0000A70C0000}"/>
    <cellStyle name="0_내역서_학교숲관리내역서-최종_내역서_화천가로화단21(0330)(복구)-6-1_메인경관도로 도로숲조성공사_Book1" xfId="3240" xr:uid="{00000000-0005-0000-0000-0000A80C0000}"/>
    <cellStyle name="0_내역서_학교숲관리내역서-최종_내역서_화천가로화단21(0330)(복구)-6-1_메인경관도로 도로숲조성공사_Book2" xfId="3241" xr:uid="{00000000-0005-0000-0000-0000A90C0000}"/>
    <cellStyle name="0_내역서_학교숲관리내역서-최종_내역서_화천가로화단21(0330)(복구)-6-1_메인경관도로 도로숲조성공사_표지,설계설명서,조서등등" xfId="3239" xr:uid="{00000000-0005-0000-0000-0000AA0C0000}"/>
    <cellStyle name="0_내역서_학교숲관리내역서-최종_내역서_화천가로화단21(0330)(복구)-6-1_표지,설계설명서,조서등등" xfId="3242" xr:uid="{00000000-0005-0000-0000-0000AB0C0000}"/>
    <cellStyle name="0_내역서_학교숲관리내역서-최종_내역서0903" xfId="3247" xr:uid="{00000000-0005-0000-0000-0000AC0C0000}"/>
    <cellStyle name="0_내역서_학교숲관리내역서-최종_내역서0903 2" xfId="3248" xr:uid="{00000000-0005-0000-0000-0000AD0C0000}"/>
    <cellStyle name="0_내역서_학교숲관리내역서-최종_내역서0903 3" xfId="3249" xr:uid="{00000000-0005-0000-0000-0000AE0C0000}"/>
    <cellStyle name="0_내역서_학교숲관리내역서-최종_내역서0903 4" xfId="3250" xr:uid="{00000000-0005-0000-0000-0000AF0C0000}"/>
    <cellStyle name="0_내역서_학교숲관리내역서-최종_내역서0903_00.표지,설계설명서,조서" xfId="3251" xr:uid="{00000000-0005-0000-0000-0000B00C0000}"/>
    <cellStyle name="0_내역서_학교숲관리내역서-최종_내역서0903_00.표지,설계설명서,조서등등0000" xfId="3252" xr:uid="{00000000-0005-0000-0000-0000B10C0000}"/>
    <cellStyle name="0_내역서_학교숲관리내역서-최종_내역서0903_00.표지,설계설명서,조서등등0000_00.표지,설계설명서,조서등등" xfId="3253" xr:uid="{00000000-0005-0000-0000-0000B20C0000}"/>
    <cellStyle name="0_내역서_학교숲관리내역서-최종_내역서0903_Book1" xfId="3305" xr:uid="{00000000-0005-0000-0000-0000B30C0000}"/>
    <cellStyle name="0_내역서_학교숲관리내역서-최종_내역서0903_Book2" xfId="3306" xr:uid="{00000000-0005-0000-0000-0000B40C0000}"/>
    <cellStyle name="0_내역서_학교숲관리내역서-최종_내역서0903_표지,설계설명서,조서등등" xfId="3254" xr:uid="{00000000-0005-0000-0000-0000B50C0000}"/>
    <cellStyle name="0_내역서_학교숲관리내역서-최종_내역서0903_화천가로화단21(0330)(복구)-6-1" xfId="3255" xr:uid="{00000000-0005-0000-0000-0000B60C0000}"/>
    <cellStyle name="0_내역서_학교숲관리내역서-최종_내역서0903_화천가로화단21(0330)(복구)-6-1 2" xfId="3256" xr:uid="{00000000-0005-0000-0000-0000B70C0000}"/>
    <cellStyle name="0_내역서_학교숲관리내역서-최종_내역서0903_화천가로화단21(0330)(복구)-6-1 3" xfId="3257" xr:uid="{00000000-0005-0000-0000-0000B80C0000}"/>
    <cellStyle name="0_내역서_학교숲관리내역서-최종_내역서0903_화천가로화단21(0330)(복구)-6-1 4" xfId="3258" xr:uid="{00000000-0005-0000-0000-0000B90C0000}"/>
    <cellStyle name="0_내역서_학교숲관리내역서-최종_내역서0903_화천가로화단21(0330)(복구)-6-1_00.표지,설계설명서,조서" xfId="3259" xr:uid="{00000000-0005-0000-0000-0000BA0C0000}"/>
    <cellStyle name="0_내역서_학교숲관리내역서-최종_내역서0903_화천가로화단21(0330)(복구)-6-1_00.표지,설계설명서,조서등등0000" xfId="3260" xr:uid="{00000000-0005-0000-0000-0000BB0C0000}"/>
    <cellStyle name="0_내역서_학교숲관리내역서-최종_내역서0903_화천가로화단21(0330)(복구)-6-1_00.표지,설계설명서,조서등등0000_00.표지,설계설명서,조서등등" xfId="3261" xr:uid="{00000000-0005-0000-0000-0000BC0C0000}"/>
    <cellStyle name="0_내역서_학교숲관리내역서-최종_내역서0903_화천가로화단21(0330)(복구)-6-1_Book1" xfId="3303" xr:uid="{00000000-0005-0000-0000-0000BD0C0000}"/>
    <cellStyle name="0_내역서_학교숲관리내역서-최종_내역서0903_화천가로화단21(0330)(복구)-6-1_Book2" xfId="3304" xr:uid="{00000000-0005-0000-0000-0000BE0C0000}"/>
    <cellStyle name="0_내역서_학교숲관리내역서-최종_내역서0903_화천가로화단21(0330)(복구)-6-1_메인경관도로 도로숲조성공사" xfId="3262" xr:uid="{00000000-0005-0000-0000-0000BF0C0000}"/>
    <cellStyle name="0_내역서_학교숲관리내역서-최종_내역서0903_화천가로화단21(0330)(복구)-6-1_메인경관도로 도로숲조성공사 2" xfId="3263" xr:uid="{00000000-0005-0000-0000-0000C00C0000}"/>
    <cellStyle name="0_내역서_학교숲관리내역서-최종_내역서0903_화천가로화단21(0330)(복구)-6-1_메인경관도로 도로숲조성공사 3" xfId="3264" xr:uid="{00000000-0005-0000-0000-0000C10C0000}"/>
    <cellStyle name="0_내역서_학교숲관리내역서-최종_내역서0903_화천가로화단21(0330)(복구)-6-1_메인경관도로 도로숲조성공사 4" xfId="3265" xr:uid="{00000000-0005-0000-0000-0000C20C0000}"/>
    <cellStyle name="0_내역서_학교숲관리내역서-최종_내역서0903_화천가로화단21(0330)(복구)-6-1_메인경관도로 도로숲조성공사(상무님)" xfId="3266" xr:uid="{00000000-0005-0000-0000-0000C30C0000}"/>
    <cellStyle name="0_내역서_학교숲관리내역서-최종_내역서0903_화천가로화단21(0330)(복구)-6-1_메인경관도로 도로숲조성공사(상무님) 2" xfId="3267" xr:uid="{00000000-0005-0000-0000-0000C40C0000}"/>
    <cellStyle name="0_내역서_학교숲관리내역서-최종_내역서0903_화천가로화단21(0330)(복구)-6-1_메인경관도로 도로숲조성공사(상무님) 3" xfId="3268" xr:uid="{00000000-0005-0000-0000-0000C50C0000}"/>
    <cellStyle name="0_내역서_학교숲관리내역서-최종_내역서0903_화천가로화단21(0330)(복구)-6-1_메인경관도로 도로숲조성공사(상무님) 4" xfId="3269" xr:uid="{00000000-0005-0000-0000-0000C60C0000}"/>
    <cellStyle name="0_내역서_학교숲관리내역서-최종_내역서0903_화천가로화단21(0330)(복구)-6-1_메인경관도로 도로숲조성공사(상무님)_00.표지,설계설명서,조서" xfId="3270" xr:uid="{00000000-0005-0000-0000-0000C70C0000}"/>
    <cellStyle name="0_내역서_학교숲관리내역서-최종_내역서0903_화천가로화단21(0330)(복구)-6-1_메인경관도로 도로숲조성공사(상무님)_00.표지,설계설명서,조서등등0000" xfId="3271" xr:uid="{00000000-0005-0000-0000-0000C80C0000}"/>
    <cellStyle name="0_내역서_학교숲관리내역서-최종_내역서0903_화천가로화단21(0330)(복구)-6-1_메인경관도로 도로숲조성공사(상무님)_00.표지,설계설명서,조서등등0000_00.표지,설계설명서,조서등등" xfId="3272" xr:uid="{00000000-0005-0000-0000-0000C90C0000}"/>
    <cellStyle name="0_내역서_학교숲관리내역서-최종_내역서0903_화천가로화단21(0330)(복구)-6-1_메인경관도로 도로숲조성공사(상무님)_Book1" xfId="3274" xr:uid="{00000000-0005-0000-0000-0000CA0C0000}"/>
    <cellStyle name="0_내역서_학교숲관리내역서-최종_내역서0903_화천가로화단21(0330)(복구)-6-1_메인경관도로 도로숲조성공사(상무님)_Book2" xfId="3275" xr:uid="{00000000-0005-0000-0000-0000CB0C0000}"/>
    <cellStyle name="0_내역서_학교숲관리내역서-최종_내역서0903_화천가로화단21(0330)(복구)-6-1_메인경관도로 도로숲조성공사(상무님)_표지,설계설명서,조서등등" xfId="3273" xr:uid="{00000000-0005-0000-0000-0000CC0C0000}"/>
    <cellStyle name="0_내역서_학교숲관리내역서-최종_내역서0903_화천가로화단21(0330)(복구)-6-1_메인경관도로 도로숲조성공사(착공계)" xfId="3276" xr:uid="{00000000-0005-0000-0000-0000CD0C0000}"/>
    <cellStyle name="0_내역서_학교숲관리내역서-최종_내역서0903_화천가로화단21(0330)(복구)-6-1_메인경관도로 도로숲조성공사(착공계) 2" xfId="3277" xr:uid="{00000000-0005-0000-0000-0000CE0C0000}"/>
    <cellStyle name="0_내역서_학교숲관리내역서-최종_내역서0903_화천가로화단21(0330)(복구)-6-1_메인경관도로 도로숲조성공사(착공계) 3" xfId="3278" xr:uid="{00000000-0005-0000-0000-0000CF0C0000}"/>
    <cellStyle name="0_내역서_학교숲관리내역서-최종_내역서0903_화천가로화단21(0330)(복구)-6-1_메인경관도로 도로숲조성공사(착공계) 4" xfId="3279" xr:uid="{00000000-0005-0000-0000-0000D00C0000}"/>
    <cellStyle name="0_내역서_학교숲관리내역서-최종_내역서0903_화천가로화단21(0330)(복구)-6-1_메인경관도로 도로숲조성공사(착공계)_00.표지,설계설명서,조서" xfId="3280" xr:uid="{00000000-0005-0000-0000-0000D10C0000}"/>
    <cellStyle name="0_내역서_학교숲관리내역서-최종_내역서0903_화천가로화단21(0330)(복구)-6-1_메인경관도로 도로숲조성공사(착공계)_00.표지,설계설명서,조서등등0000" xfId="3281" xr:uid="{00000000-0005-0000-0000-0000D20C0000}"/>
    <cellStyle name="0_내역서_학교숲관리내역서-최종_내역서0903_화천가로화단21(0330)(복구)-6-1_메인경관도로 도로숲조성공사(착공계)_00.표지,설계설명서,조서등등0000_00.표지,설계설명서,조서등등" xfId="3282" xr:uid="{00000000-0005-0000-0000-0000D30C0000}"/>
    <cellStyle name="0_내역서_학교숲관리내역서-최종_내역서0903_화천가로화단21(0330)(복구)-6-1_메인경관도로 도로숲조성공사(착공계)_Book1" xfId="3284" xr:uid="{00000000-0005-0000-0000-0000D40C0000}"/>
    <cellStyle name="0_내역서_학교숲관리내역서-최종_내역서0903_화천가로화단21(0330)(복구)-6-1_메인경관도로 도로숲조성공사(착공계)_Book2" xfId="3285" xr:uid="{00000000-0005-0000-0000-0000D50C0000}"/>
    <cellStyle name="0_내역서_학교숲관리내역서-최종_내역서0903_화천가로화단21(0330)(복구)-6-1_메인경관도로 도로숲조성공사(착공계)_표지,설계설명서,조서등등" xfId="3283" xr:uid="{00000000-0005-0000-0000-0000D60C0000}"/>
    <cellStyle name="0_내역서_학교숲관리내역서-최종_내역서0903_화천가로화단21(0330)(복구)-6-1_메인경관도로 도로숲조성공사(착공계-제출)" xfId="3286" xr:uid="{00000000-0005-0000-0000-0000D70C0000}"/>
    <cellStyle name="0_내역서_학교숲관리내역서-최종_내역서0903_화천가로화단21(0330)(복구)-6-1_메인경관도로 도로숲조성공사(착공계-제출) 2" xfId="3287" xr:uid="{00000000-0005-0000-0000-0000D80C0000}"/>
    <cellStyle name="0_내역서_학교숲관리내역서-최종_내역서0903_화천가로화단21(0330)(복구)-6-1_메인경관도로 도로숲조성공사(착공계-제출) 3" xfId="3288" xr:uid="{00000000-0005-0000-0000-0000D90C0000}"/>
    <cellStyle name="0_내역서_학교숲관리내역서-최종_내역서0903_화천가로화단21(0330)(복구)-6-1_메인경관도로 도로숲조성공사(착공계-제출) 4" xfId="3289" xr:uid="{00000000-0005-0000-0000-0000DA0C0000}"/>
    <cellStyle name="0_내역서_학교숲관리내역서-최종_내역서0903_화천가로화단21(0330)(복구)-6-1_메인경관도로 도로숲조성공사(착공계-제출)_00.표지,설계설명서,조서" xfId="3290" xr:uid="{00000000-0005-0000-0000-0000DB0C0000}"/>
    <cellStyle name="0_내역서_학교숲관리내역서-최종_내역서0903_화천가로화단21(0330)(복구)-6-1_메인경관도로 도로숲조성공사(착공계-제출)_00.표지,설계설명서,조서등등0000" xfId="3291" xr:uid="{00000000-0005-0000-0000-0000DC0C0000}"/>
    <cellStyle name="0_내역서_학교숲관리내역서-최종_내역서0903_화천가로화단21(0330)(복구)-6-1_메인경관도로 도로숲조성공사(착공계-제출)_00.표지,설계설명서,조서등등0000_00.표지,설계설명서,조서등등" xfId="3292" xr:uid="{00000000-0005-0000-0000-0000DD0C0000}"/>
    <cellStyle name="0_내역서_학교숲관리내역서-최종_내역서0903_화천가로화단21(0330)(복구)-6-1_메인경관도로 도로숲조성공사(착공계-제출)_Book1" xfId="3294" xr:uid="{00000000-0005-0000-0000-0000DE0C0000}"/>
    <cellStyle name="0_내역서_학교숲관리내역서-최종_내역서0903_화천가로화단21(0330)(복구)-6-1_메인경관도로 도로숲조성공사(착공계-제출)_Book2" xfId="3295" xr:uid="{00000000-0005-0000-0000-0000DF0C0000}"/>
    <cellStyle name="0_내역서_학교숲관리내역서-최종_내역서0903_화천가로화단21(0330)(복구)-6-1_메인경관도로 도로숲조성공사(착공계-제출)_표지,설계설명서,조서등등" xfId="3293" xr:uid="{00000000-0005-0000-0000-0000E00C0000}"/>
    <cellStyle name="0_내역서_학교숲관리내역서-최종_내역서0903_화천가로화단21(0330)(복구)-6-1_메인경관도로 도로숲조성공사_00.표지,설계설명서,조서" xfId="3296" xr:uid="{00000000-0005-0000-0000-0000E10C0000}"/>
    <cellStyle name="0_내역서_학교숲관리내역서-최종_내역서0903_화천가로화단21(0330)(복구)-6-1_메인경관도로 도로숲조성공사_00.표지,설계설명서,조서등등0000" xfId="3297" xr:uid="{00000000-0005-0000-0000-0000E20C0000}"/>
    <cellStyle name="0_내역서_학교숲관리내역서-최종_내역서0903_화천가로화단21(0330)(복구)-6-1_메인경관도로 도로숲조성공사_00.표지,설계설명서,조서등등0000_00.표지,설계설명서,조서등등" xfId="3298" xr:uid="{00000000-0005-0000-0000-0000E30C0000}"/>
    <cellStyle name="0_내역서_학교숲관리내역서-최종_내역서0903_화천가로화단21(0330)(복구)-6-1_메인경관도로 도로숲조성공사_Book1" xfId="3300" xr:uid="{00000000-0005-0000-0000-0000E40C0000}"/>
    <cellStyle name="0_내역서_학교숲관리내역서-최종_내역서0903_화천가로화단21(0330)(복구)-6-1_메인경관도로 도로숲조성공사_Book2" xfId="3301" xr:uid="{00000000-0005-0000-0000-0000E50C0000}"/>
    <cellStyle name="0_내역서_학교숲관리내역서-최종_내역서0903_화천가로화단21(0330)(복구)-6-1_메인경관도로 도로숲조성공사_표지,설계설명서,조서등등" xfId="3299" xr:uid="{00000000-0005-0000-0000-0000E60C0000}"/>
    <cellStyle name="0_내역서_학교숲관리내역서-최종_내역서0903_화천가로화단21(0330)(복구)-6-1_표지,설계설명서,조서등등" xfId="3302" xr:uid="{00000000-0005-0000-0000-0000E70C0000}"/>
    <cellStyle name="0_내역서_학교숲관리내역서-최종_표지,설계설명서,조서등등" xfId="3307" xr:uid="{00000000-0005-0000-0000-0000E80C0000}"/>
    <cellStyle name="0_내역서_학교숲관리내역서-최종_화천가로화단21(0330)(복구)-6-1" xfId="3308" xr:uid="{00000000-0005-0000-0000-0000E90C0000}"/>
    <cellStyle name="0_내역서_학교숲관리내역서-최종_화천가로화단21(0330)(복구)-6-1 2" xfId="3309" xr:uid="{00000000-0005-0000-0000-0000EA0C0000}"/>
    <cellStyle name="0_내역서_학교숲관리내역서-최종_화천가로화단21(0330)(복구)-6-1 3" xfId="3310" xr:uid="{00000000-0005-0000-0000-0000EB0C0000}"/>
    <cellStyle name="0_내역서_학교숲관리내역서-최종_화천가로화단21(0330)(복구)-6-1 4" xfId="3311" xr:uid="{00000000-0005-0000-0000-0000EC0C0000}"/>
    <cellStyle name="0_내역서_학교숲관리내역서-최종_화천가로화단21(0330)(복구)-6-1_00.표지,설계설명서,조서" xfId="3312" xr:uid="{00000000-0005-0000-0000-0000ED0C0000}"/>
    <cellStyle name="0_내역서_학교숲관리내역서-최종_화천가로화단21(0330)(복구)-6-1_00.표지,설계설명서,조서등등0000" xfId="3313" xr:uid="{00000000-0005-0000-0000-0000EE0C0000}"/>
    <cellStyle name="0_내역서_학교숲관리내역서-최종_화천가로화단21(0330)(복구)-6-1_00.표지,설계설명서,조서등등0000_00.표지,설계설명서,조서등등" xfId="3314" xr:uid="{00000000-0005-0000-0000-0000EF0C0000}"/>
    <cellStyle name="0_내역서_학교숲관리내역서-최종_화천가로화단21(0330)(복구)-6-1_Book1" xfId="3356" xr:uid="{00000000-0005-0000-0000-0000F00C0000}"/>
    <cellStyle name="0_내역서_학교숲관리내역서-최종_화천가로화단21(0330)(복구)-6-1_Book2" xfId="3357" xr:uid="{00000000-0005-0000-0000-0000F10C0000}"/>
    <cellStyle name="0_내역서_학교숲관리내역서-최종_화천가로화단21(0330)(복구)-6-1_메인경관도로 도로숲조성공사" xfId="3315" xr:uid="{00000000-0005-0000-0000-0000F20C0000}"/>
    <cellStyle name="0_내역서_학교숲관리내역서-최종_화천가로화단21(0330)(복구)-6-1_메인경관도로 도로숲조성공사 2" xfId="3316" xr:uid="{00000000-0005-0000-0000-0000F30C0000}"/>
    <cellStyle name="0_내역서_학교숲관리내역서-최종_화천가로화단21(0330)(복구)-6-1_메인경관도로 도로숲조성공사 3" xfId="3317" xr:uid="{00000000-0005-0000-0000-0000F40C0000}"/>
    <cellStyle name="0_내역서_학교숲관리내역서-최종_화천가로화단21(0330)(복구)-6-1_메인경관도로 도로숲조성공사 4" xfId="3318" xr:uid="{00000000-0005-0000-0000-0000F50C0000}"/>
    <cellStyle name="0_내역서_학교숲관리내역서-최종_화천가로화단21(0330)(복구)-6-1_메인경관도로 도로숲조성공사(상무님)" xfId="3319" xr:uid="{00000000-0005-0000-0000-0000F60C0000}"/>
    <cellStyle name="0_내역서_학교숲관리내역서-최종_화천가로화단21(0330)(복구)-6-1_메인경관도로 도로숲조성공사(상무님) 2" xfId="3320" xr:uid="{00000000-0005-0000-0000-0000F70C0000}"/>
    <cellStyle name="0_내역서_학교숲관리내역서-최종_화천가로화단21(0330)(복구)-6-1_메인경관도로 도로숲조성공사(상무님) 3" xfId="3321" xr:uid="{00000000-0005-0000-0000-0000F80C0000}"/>
    <cellStyle name="0_내역서_학교숲관리내역서-최종_화천가로화단21(0330)(복구)-6-1_메인경관도로 도로숲조성공사(상무님) 4" xfId="3322" xr:uid="{00000000-0005-0000-0000-0000F90C0000}"/>
    <cellStyle name="0_내역서_학교숲관리내역서-최종_화천가로화단21(0330)(복구)-6-1_메인경관도로 도로숲조성공사(상무님)_00.표지,설계설명서,조서" xfId="3323" xr:uid="{00000000-0005-0000-0000-0000FA0C0000}"/>
    <cellStyle name="0_내역서_학교숲관리내역서-최종_화천가로화단21(0330)(복구)-6-1_메인경관도로 도로숲조성공사(상무님)_00.표지,설계설명서,조서등등0000" xfId="3324" xr:uid="{00000000-0005-0000-0000-0000FB0C0000}"/>
    <cellStyle name="0_내역서_학교숲관리내역서-최종_화천가로화단21(0330)(복구)-6-1_메인경관도로 도로숲조성공사(상무님)_00.표지,설계설명서,조서등등0000_00.표지,설계설명서,조서등등" xfId="3325" xr:uid="{00000000-0005-0000-0000-0000FC0C0000}"/>
    <cellStyle name="0_내역서_학교숲관리내역서-최종_화천가로화단21(0330)(복구)-6-1_메인경관도로 도로숲조성공사(상무님)_Book1" xfId="3327" xr:uid="{00000000-0005-0000-0000-0000FD0C0000}"/>
    <cellStyle name="0_내역서_학교숲관리내역서-최종_화천가로화단21(0330)(복구)-6-1_메인경관도로 도로숲조성공사(상무님)_Book2" xfId="3328" xr:uid="{00000000-0005-0000-0000-0000FE0C0000}"/>
    <cellStyle name="0_내역서_학교숲관리내역서-최종_화천가로화단21(0330)(복구)-6-1_메인경관도로 도로숲조성공사(상무님)_표지,설계설명서,조서등등" xfId="3326" xr:uid="{00000000-0005-0000-0000-0000FF0C0000}"/>
    <cellStyle name="0_내역서_학교숲관리내역서-최종_화천가로화단21(0330)(복구)-6-1_메인경관도로 도로숲조성공사(착공계)" xfId="3329" xr:uid="{00000000-0005-0000-0000-0000000D0000}"/>
    <cellStyle name="0_내역서_학교숲관리내역서-최종_화천가로화단21(0330)(복구)-6-1_메인경관도로 도로숲조성공사(착공계) 2" xfId="3330" xr:uid="{00000000-0005-0000-0000-0000010D0000}"/>
    <cellStyle name="0_내역서_학교숲관리내역서-최종_화천가로화단21(0330)(복구)-6-1_메인경관도로 도로숲조성공사(착공계) 3" xfId="3331" xr:uid="{00000000-0005-0000-0000-0000020D0000}"/>
    <cellStyle name="0_내역서_학교숲관리내역서-최종_화천가로화단21(0330)(복구)-6-1_메인경관도로 도로숲조성공사(착공계) 4" xfId="3332" xr:uid="{00000000-0005-0000-0000-0000030D0000}"/>
    <cellStyle name="0_내역서_학교숲관리내역서-최종_화천가로화단21(0330)(복구)-6-1_메인경관도로 도로숲조성공사(착공계)_00.표지,설계설명서,조서" xfId="3333" xr:uid="{00000000-0005-0000-0000-0000040D0000}"/>
    <cellStyle name="0_내역서_학교숲관리내역서-최종_화천가로화단21(0330)(복구)-6-1_메인경관도로 도로숲조성공사(착공계)_00.표지,설계설명서,조서등등0000" xfId="3334" xr:uid="{00000000-0005-0000-0000-0000050D0000}"/>
    <cellStyle name="0_내역서_학교숲관리내역서-최종_화천가로화단21(0330)(복구)-6-1_메인경관도로 도로숲조성공사(착공계)_00.표지,설계설명서,조서등등0000_00.표지,설계설명서,조서등등" xfId="3335" xr:uid="{00000000-0005-0000-0000-0000060D0000}"/>
    <cellStyle name="0_내역서_학교숲관리내역서-최종_화천가로화단21(0330)(복구)-6-1_메인경관도로 도로숲조성공사(착공계)_Book1" xfId="3337" xr:uid="{00000000-0005-0000-0000-0000070D0000}"/>
    <cellStyle name="0_내역서_학교숲관리내역서-최종_화천가로화단21(0330)(복구)-6-1_메인경관도로 도로숲조성공사(착공계)_Book2" xfId="3338" xr:uid="{00000000-0005-0000-0000-0000080D0000}"/>
    <cellStyle name="0_내역서_학교숲관리내역서-최종_화천가로화단21(0330)(복구)-6-1_메인경관도로 도로숲조성공사(착공계)_표지,설계설명서,조서등등" xfId="3336" xr:uid="{00000000-0005-0000-0000-0000090D0000}"/>
    <cellStyle name="0_내역서_학교숲관리내역서-최종_화천가로화단21(0330)(복구)-6-1_메인경관도로 도로숲조성공사(착공계-제출)" xfId="3339" xr:uid="{00000000-0005-0000-0000-00000A0D0000}"/>
    <cellStyle name="0_내역서_학교숲관리내역서-최종_화천가로화단21(0330)(복구)-6-1_메인경관도로 도로숲조성공사(착공계-제출) 2" xfId="3340" xr:uid="{00000000-0005-0000-0000-00000B0D0000}"/>
    <cellStyle name="0_내역서_학교숲관리내역서-최종_화천가로화단21(0330)(복구)-6-1_메인경관도로 도로숲조성공사(착공계-제출) 3" xfId="3341" xr:uid="{00000000-0005-0000-0000-00000C0D0000}"/>
    <cellStyle name="0_내역서_학교숲관리내역서-최종_화천가로화단21(0330)(복구)-6-1_메인경관도로 도로숲조성공사(착공계-제출) 4" xfId="3342" xr:uid="{00000000-0005-0000-0000-00000D0D0000}"/>
    <cellStyle name="0_내역서_학교숲관리내역서-최종_화천가로화단21(0330)(복구)-6-1_메인경관도로 도로숲조성공사(착공계-제출)_00.표지,설계설명서,조서" xfId="3343" xr:uid="{00000000-0005-0000-0000-00000E0D0000}"/>
    <cellStyle name="0_내역서_학교숲관리내역서-최종_화천가로화단21(0330)(복구)-6-1_메인경관도로 도로숲조성공사(착공계-제출)_00.표지,설계설명서,조서등등0000" xfId="3344" xr:uid="{00000000-0005-0000-0000-00000F0D0000}"/>
    <cellStyle name="0_내역서_학교숲관리내역서-최종_화천가로화단21(0330)(복구)-6-1_메인경관도로 도로숲조성공사(착공계-제출)_00.표지,설계설명서,조서등등0000_00.표지,설계설명서,조서등등" xfId="3345" xr:uid="{00000000-0005-0000-0000-0000100D0000}"/>
    <cellStyle name="0_내역서_학교숲관리내역서-최종_화천가로화단21(0330)(복구)-6-1_메인경관도로 도로숲조성공사(착공계-제출)_Book1" xfId="3347" xr:uid="{00000000-0005-0000-0000-0000110D0000}"/>
    <cellStyle name="0_내역서_학교숲관리내역서-최종_화천가로화단21(0330)(복구)-6-1_메인경관도로 도로숲조성공사(착공계-제출)_Book2" xfId="3348" xr:uid="{00000000-0005-0000-0000-0000120D0000}"/>
    <cellStyle name="0_내역서_학교숲관리내역서-최종_화천가로화단21(0330)(복구)-6-1_메인경관도로 도로숲조성공사(착공계-제출)_표지,설계설명서,조서등등" xfId="3346" xr:uid="{00000000-0005-0000-0000-0000130D0000}"/>
    <cellStyle name="0_내역서_학교숲관리내역서-최종_화천가로화단21(0330)(복구)-6-1_메인경관도로 도로숲조성공사_00.표지,설계설명서,조서" xfId="3349" xr:uid="{00000000-0005-0000-0000-0000140D0000}"/>
    <cellStyle name="0_내역서_학교숲관리내역서-최종_화천가로화단21(0330)(복구)-6-1_메인경관도로 도로숲조성공사_00.표지,설계설명서,조서등등0000" xfId="3350" xr:uid="{00000000-0005-0000-0000-0000150D0000}"/>
    <cellStyle name="0_내역서_학교숲관리내역서-최종_화천가로화단21(0330)(복구)-6-1_메인경관도로 도로숲조성공사_00.표지,설계설명서,조서등등0000_00.표지,설계설명서,조서등등" xfId="3351" xr:uid="{00000000-0005-0000-0000-0000160D0000}"/>
    <cellStyle name="0_내역서_학교숲관리내역서-최종_화천가로화단21(0330)(복구)-6-1_메인경관도로 도로숲조성공사_Book1" xfId="3353" xr:uid="{00000000-0005-0000-0000-0000170D0000}"/>
    <cellStyle name="0_내역서_학교숲관리내역서-최종_화천가로화단21(0330)(복구)-6-1_메인경관도로 도로숲조성공사_Book2" xfId="3354" xr:uid="{00000000-0005-0000-0000-0000180D0000}"/>
    <cellStyle name="0_내역서_학교숲관리내역서-최종_화천가로화단21(0330)(복구)-6-1_메인경관도로 도로숲조성공사_표지,설계설명서,조서등등" xfId="3352" xr:uid="{00000000-0005-0000-0000-0000190D0000}"/>
    <cellStyle name="0_내역서_학교숲관리내역서-최종_화천가로화단21(0330)(복구)-6-1_표지,설계설명서,조서등등" xfId="3355" xr:uid="{00000000-0005-0000-0000-00001A0D0000}"/>
    <cellStyle name="0_내역서_화천가로화단21(0330)(복구)-6-1" xfId="3360" xr:uid="{00000000-0005-0000-0000-00001B0D0000}"/>
    <cellStyle name="0_내역서_화천가로화단21(0330)(복구)-6-1 2" xfId="3361" xr:uid="{00000000-0005-0000-0000-00001C0D0000}"/>
    <cellStyle name="0_내역서_화천가로화단21(0330)(복구)-6-1 3" xfId="3362" xr:uid="{00000000-0005-0000-0000-00001D0D0000}"/>
    <cellStyle name="0_내역서_화천가로화단21(0330)(복구)-6-1 4" xfId="3363" xr:uid="{00000000-0005-0000-0000-00001E0D0000}"/>
    <cellStyle name="0_내역서_화천가로화단21(0330)(복구)-6-1_00.표지,설계설명서,조서" xfId="3364" xr:uid="{00000000-0005-0000-0000-00001F0D0000}"/>
    <cellStyle name="0_내역서_화천가로화단21(0330)(복구)-6-1_00.표지,설계설명서,조서등등0000" xfId="3365" xr:uid="{00000000-0005-0000-0000-0000200D0000}"/>
    <cellStyle name="0_내역서_화천가로화단21(0330)(복구)-6-1_00.표지,설계설명서,조서등등0000_00.표지,설계설명서,조서등등" xfId="3366" xr:uid="{00000000-0005-0000-0000-0000210D0000}"/>
    <cellStyle name="0_내역서_화천가로화단21(0330)(복구)-6-1_Book1" xfId="3408" xr:uid="{00000000-0005-0000-0000-0000220D0000}"/>
    <cellStyle name="0_내역서_화천가로화단21(0330)(복구)-6-1_Book2" xfId="3409" xr:uid="{00000000-0005-0000-0000-0000230D0000}"/>
    <cellStyle name="0_내역서_화천가로화단21(0330)(복구)-6-1_메인경관도로 도로숲조성공사" xfId="3367" xr:uid="{00000000-0005-0000-0000-0000240D0000}"/>
    <cellStyle name="0_내역서_화천가로화단21(0330)(복구)-6-1_메인경관도로 도로숲조성공사 2" xfId="3368" xr:uid="{00000000-0005-0000-0000-0000250D0000}"/>
    <cellStyle name="0_내역서_화천가로화단21(0330)(복구)-6-1_메인경관도로 도로숲조성공사 3" xfId="3369" xr:uid="{00000000-0005-0000-0000-0000260D0000}"/>
    <cellStyle name="0_내역서_화천가로화단21(0330)(복구)-6-1_메인경관도로 도로숲조성공사 4" xfId="3370" xr:uid="{00000000-0005-0000-0000-0000270D0000}"/>
    <cellStyle name="0_내역서_화천가로화단21(0330)(복구)-6-1_메인경관도로 도로숲조성공사(상무님)" xfId="3371" xr:uid="{00000000-0005-0000-0000-0000280D0000}"/>
    <cellStyle name="0_내역서_화천가로화단21(0330)(복구)-6-1_메인경관도로 도로숲조성공사(상무님) 2" xfId="3372" xr:uid="{00000000-0005-0000-0000-0000290D0000}"/>
    <cellStyle name="0_내역서_화천가로화단21(0330)(복구)-6-1_메인경관도로 도로숲조성공사(상무님) 3" xfId="3373" xr:uid="{00000000-0005-0000-0000-00002A0D0000}"/>
    <cellStyle name="0_내역서_화천가로화단21(0330)(복구)-6-1_메인경관도로 도로숲조성공사(상무님) 4" xfId="3374" xr:uid="{00000000-0005-0000-0000-00002B0D0000}"/>
    <cellStyle name="0_내역서_화천가로화단21(0330)(복구)-6-1_메인경관도로 도로숲조성공사(상무님)_00.표지,설계설명서,조서" xfId="3375" xr:uid="{00000000-0005-0000-0000-00002C0D0000}"/>
    <cellStyle name="0_내역서_화천가로화단21(0330)(복구)-6-1_메인경관도로 도로숲조성공사(상무님)_00.표지,설계설명서,조서등등0000" xfId="3376" xr:uid="{00000000-0005-0000-0000-00002D0D0000}"/>
    <cellStyle name="0_내역서_화천가로화단21(0330)(복구)-6-1_메인경관도로 도로숲조성공사(상무님)_00.표지,설계설명서,조서등등0000_00.표지,설계설명서,조서등등" xfId="3377" xr:uid="{00000000-0005-0000-0000-00002E0D0000}"/>
    <cellStyle name="0_내역서_화천가로화단21(0330)(복구)-6-1_메인경관도로 도로숲조성공사(상무님)_Book1" xfId="3379" xr:uid="{00000000-0005-0000-0000-00002F0D0000}"/>
    <cellStyle name="0_내역서_화천가로화단21(0330)(복구)-6-1_메인경관도로 도로숲조성공사(상무님)_Book2" xfId="3380" xr:uid="{00000000-0005-0000-0000-0000300D0000}"/>
    <cellStyle name="0_내역서_화천가로화단21(0330)(복구)-6-1_메인경관도로 도로숲조성공사(상무님)_표지,설계설명서,조서등등" xfId="3378" xr:uid="{00000000-0005-0000-0000-0000310D0000}"/>
    <cellStyle name="0_내역서_화천가로화단21(0330)(복구)-6-1_메인경관도로 도로숲조성공사(착공계)" xfId="3381" xr:uid="{00000000-0005-0000-0000-0000320D0000}"/>
    <cellStyle name="0_내역서_화천가로화단21(0330)(복구)-6-1_메인경관도로 도로숲조성공사(착공계) 2" xfId="3382" xr:uid="{00000000-0005-0000-0000-0000330D0000}"/>
    <cellStyle name="0_내역서_화천가로화단21(0330)(복구)-6-1_메인경관도로 도로숲조성공사(착공계) 3" xfId="3383" xr:uid="{00000000-0005-0000-0000-0000340D0000}"/>
    <cellStyle name="0_내역서_화천가로화단21(0330)(복구)-6-1_메인경관도로 도로숲조성공사(착공계) 4" xfId="3384" xr:uid="{00000000-0005-0000-0000-0000350D0000}"/>
    <cellStyle name="0_내역서_화천가로화단21(0330)(복구)-6-1_메인경관도로 도로숲조성공사(착공계)_00.표지,설계설명서,조서" xfId="3385" xr:uid="{00000000-0005-0000-0000-0000360D0000}"/>
    <cellStyle name="0_내역서_화천가로화단21(0330)(복구)-6-1_메인경관도로 도로숲조성공사(착공계)_00.표지,설계설명서,조서등등0000" xfId="3386" xr:uid="{00000000-0005-0000-0000-0000370D0000}"/>
    <cellStyle name="0_내역서_화천가로화단21(0330)(복구)-6-1_메인경관도로 도로숲조성공사(착공계)_00.표지,설계설명서,조서등등0000_00.표지,설계설명서,조서등등" xfId="3387" xr:uid="{00000000-0005-0000-0000-0000380D0000}"/>
    <cellStyle name="0_내역서_화천가로화단21(0330)(복구)-6-1_메인경관도로 도로숲조성공사(착공계)_Book1" xfId="3389" xr:uid="{00000000-0005-0000-0000-0000390D0000}"/>
    <cellStyle name="0_내역서_화천가로화단21(0330)(복구)-6-1_메인경관도로 도로숲조성공사(착공계)_Book2" xfId="3390" xr:uid="{00000000-0005-0000-0000-00003A0D0000}"/>
    <cellStyle name="0_내역서_화천가로화단21(0330)(복구)-6-1_메인경관도로 도로숲조성공사(착공계)_표지,설계설명서,조서등등" xfId="3388" xr:uid="{00000000-0005-0000-0000-00003B0D0000}"/>
    <cellStyle name="0_내역서_화천가로화단21(0330)(복구)-6-1_메인경관도로 도로숲조성공사(착공계-제출)" xfId="3391" xr:uid="{00000000-0005-0000-0000-00003C0D0000}"/>
    <cellStyle name="0_내역서_화천가로화단21(0330)(복구)-6-1_메인경관도로 도로숲조성공사(착공계-제출) 2" xfId="3392" xr:uid="{00000000-0005-0000-0000-00003D0D0000}"/>
    <cellStyle name="0_내역서_화천가로화단21(0330)(복구)-6-1_메인경관도로 도로숲조성공사(착공계-제출) 3" xfId="3393" xr:uid="{00000000-0005-0000-0000-00003E0D0000}"/>
    <cellStyle name="0_내역서_화천가로화단21(0330)(복구)-6-1_메인경관도로 도로숲조성공사(착공계-제출) 4" xfId="3394" xr:uid="{00000000-0005-0000-0000-00003F0D0000}"/>
    <cellStyle name="0_내역서_화천가로화단21(0330)(복구)-6-1_메인경관도로 도로숲조성공사(착공계-제출)_00.표지,설계설명서,조서" xfId="3395" xr:uid="{00000000-0005-0000-0000-0000400D0000}"/>
    <cellStyle name="0_내역서_화천가로화단21(0330)(복구)-6-1_메인경관도로 도로숲조성공사(착공계-제출)_00.표지,설계설명서,조서등등0000" xfId="3396" xr:uid="{00000000-0005-0000-0000-0000410D0000}"/>
    <cellStyle name="0_내역서_화천가로화단21(0330)(복구)-6-1_메인경관도로 도로숲조성공사(착공계-제출)_00.표지,설계설명서,조서등등0000_00.표지,설계설명서,조서등등" xfId="3397" xr:uid="{00000000-0005-0000-0000-0000420D0000}"/>
    <cellStyle name="0_내역서_화천가로화단21(0330)(복구)-6-1_메인경관도로 도로숲조성공사(착공계-제출)_Book1" xfId="3399" xr:uid="{00000000-0005-0000-0000-0000430D0000}"/>
    <cellStyle name="0_내역서_화천가로화단21(0330)(복구)-6-1_메인경관도로 도로숲조성공사(착공계-제출)_Book2" xfId="3400" xr:uid="{00000000-0005-0000-0000-0000440D0000}"/>
    <cellStyle name="0_내역서_화천가로화단21(0330)(복구)-6-1_메인경관도로 도로숲조성공사(착공계-제출)_표지,설계설명서,조서등등" xfId="3398" xr:uid="{00000000-0005-0000-0000-0000450D0000}"/>
    <cellStyle name="0_내역서_화천가로화단21(0330)(복구)-6-1_메인경관도로 도로숲조성공사_00.표지,설계설명서,조서" xfId="3401" xr:uid="{00000000-0005-0000-0000-0000460D0000}"/>
    <cellStyle name="0_내역서_화천가로화단21(0330)(복구)-6-1_메인경관도로 도로숲조성공사_00.표지,설계설명서,조서등등0000" xfId="3402" xr:uid="{00000000-0005-0000-0000-0000470D0000}"/>
    <cellStyle name="0_내역서_화천가로화단21(0330)(복구)-6-1_메인경관도로 도로숲조성공사_00.표지,설계설명서,조서등등0000_00.표지,설계설명서,조서등등" xfId="3403" xr:uid="{00000000-0005-0000-0000-0000480D0000}"/>
    <cellStyle name="0_내역서_화천가로화단21(0330)(복구)-6-1_메인경관도로 도로숲조성공사_Book1" xfId="3405" xr:uid="{00000000-0005-0000-0000-0000490D0000}"/>
    <cellStyle name="0_내역서_화천가로화단21(0330)(복구)-6-1_메인경관도로 도로숲조성공사_Book2" xfId="3406" xr:uid="{00000000-0005-0000-0000-00004A0D0000}"/>
    <cellStyle name="0_내역서_화천가로화단21(0330)(복구)-6-1_메인경관도로 도로숲조성공사_표지,설계설명서,조서등등" xfId="3404" xr:uid="{00000000-0005-0000-0000-00004B0D0000}"/>
    <cellStyle name="0_내역서_화천가로화단21(0330)(복구)-6-1_표지,설계설명서,조서등등" xfId="3407" xr:uid="{00000000-0005-0000-0000-00004C0D0000}"/>
    <cellStyle name="0_내역서2" xfId="3412" xr:uid="{00000000-0005-0000-0000-00004D0D0000}"/>
    <cellStyle name="0_내역서2 2" xfId="3413" xr:uid="{00000000-0005-0000-0000-00004E0D0000}"/>
    <cellStyle name="0_내역서2 3" xfId="3414" xr:uid="{00000000-0005-0000-0000-00004F0D0000}"/>
    <cellStyle name="0_내역서2 4" xfId="3415" xr:uid="{00000000-0005-0000-0000-0000500D0000}"/>
    <cellStyle name="0_단가산출서" xfId="3416" xr:uid="{00000000-0005-0000-0000-0000510D0000}"/>
    <cellStyle name="0_단가산출서 2" xfId="3417" xr:uid="{00000000-0005-0000-0000-0000520D0000}"/>
    <cellStyle name="0_단가산출서 3" xfId="3418" xr:uid="{00000000-0005-0000-0000-0000530D0000}"/>
    <cellStyle name="0_단가산출서 4" xfId="3419" xr:uid="{00000000-0005-0000-0000-0000540D0000}"/>
    <cellStyle name="0_수량산출서" xfId="3420" xr:uid="{00000000-0005-0000-0000-0000550D0000}"/>
    <cellStyle name="0_수량산출서 2" xfId="3421" xr:uid="{00000000-0005-0000-0000-0000560D0000}"/>
    <cellStyle name="0_수량산출서 3" xfId="3422" xr:uid="{00000000-0005-0000-0000-0000570D0000}"/>
    <cellStyle name="0_수량산출서 4" xfId="3423" xr:uid="{00000000-0005-0000-0000-0000580D0000}"/>
    <cellStyle name="0_숭실대학교 걷고싶은 거리 녹화사업" xfId="3424" xr:uid="{00000000-0005-0000-0000-0000590D0000}"/>
    <cellStyle name="0_숭실대학교 걷고싶은 거리 녹화사업 2" xfId="3425" xr:uid="{00000000-0005-0000-0000-00005A0D0000}"/>
    <cellStyle name="0_숭실대학교 걷고싶은 거리 녹화사업 3" xfId="3426" xr:uid="{00000000-0005-0000-0000-00005B0D0000}"/>
    <cellStyle name="0_숭실대학교 걷고싶은 거리 녹화사업 4" xfId="3427" xr:uid="{00000000-0005-0000-0000-00005C0D0000}"/>
    <cellStyle name="0_숭실대학교 걷고싶은 거리 녹화사업_00.표지,설계설명서,조서" xfId="3428" xr:uid="{00000000-0005-0000-0000-00005D0D0000}"/>
    <cellStyle name="0_숭실대학교 걷고싶은 거리 녹화사업_00.표지,설계설명서,조서등등0000" xfId="3429" xr:uid="{00000000-0005-0000-0000-00005E0D0000}"/>
    <cellStyle name="0_숭실대학교 걷고싶은 거리 녹화사업_00.표지,설계설명서,조서등등0000_00.표지,설계설명서,조서등등" xfId="3430" xr:uid="{00000000-0005-0000-0000-00005F0D0000}"/>
    <cellStyle name="0_숭실대학교 걷고싶은 거리 녹화사업_1" xfId="3431" xr:uid="{00000000-0005-0000-0000-0000600D0000}"/>
    <cellStyle name="0_숭실대학교 걷고싶은 거리 녹화사업_1 2" xfId="3432" xr:uid="{00000000-0005-0000-0000-0000610D0000}"/>
    <cellStyle name="0_숭실대학교 걷고싶은 거리 녹화사업_1 3" xfId="3433" xr:uid="{00000000-0005-0000-0000-0000620D0000}"/>
    <cellStyle name="0_숭실대학교 걷고싶은 거리 녹화사업_1 4" xfId="3434" xr:uid="{00000000-0005-0000-0000-0000630D0000}"/>
    <cellStyle name="0_숭실대학교 걷고싶은 거리 녹화사업_2차내역서-0222-제출용" xfId="3435" xr:uid="{00000000-0005-0000-0000-0000640D0000}"/>
    <cellStyle name="0_숭실대학교 걷고싶은 거리 녹화사업_2차내역서-0222-제출용 2" xfId="3436" xr:uid="{00000000-0005-0000-0000-0000650D0000}"/>
    <cellStyle name="0_숭실대학교 걷고싶은 거리 녹화사업_2차내역서-0222-제출용 3" xfId="3437" xr:uid="{00000000-0005-0000-0000-0000660D0000}"/>
    <cellStyle name="0_숭실대학교 걷고싶은 거리 녹화사업_2차내역서-0222-제출용 4" xfId="3438" xr:uid="{00000000-0005-0000-0000-0000670D0000}"/>
    <cellStyle name="0_숭실대학교 걷고싶은 거리 녹화사업_2차내역서-0222-제출용_00.표지,설계설명서,조서" xfId="3439" xr:uid="{00000000-0005-0000-0000-0000680D0000}"/>
    <cellStyle name="0_숭실대학교 걷고싶은 거리 녹화사업_2차내역서-0222-제출용_00.표지,설계설명서,조서등등0000" xfId="3440" xr:uid="{00000000-0005-0000-0000-0000690D0000}"/>
    <cellStyle name="0_숭실대학교 걷고싶은 거리 녹화사업_2차내역서-0222-제출용_00.표지,설계설명서,조서등등0000_00.표지,설계설명서,조서등등" xfId="3441" xr:uid="{00000000-0005-0000-0000-00006A0D0000}"/>
    <cellStyle name="0_숭실대학교 걷고싶은 거리 녹화사업_2차내역서-0222-제출용_Book1" xfId="3613" xr:uid="{00000000-0005-0000-0000-00006B0D0000}"/>
    <cellStyle name="0_숭실대학교 걷고싶은 거리 녹화사업_2차내역서-0222-제출용_Book2" xfId="3614" xr:uid="{00000000-0005-0000-0000-00006C0D0000}"/>
    <cellStyle name="0_숭실대학교 걷고싶은 거리 녹화사업_2차내역서-0222-제출용_내역서" xfId="3442" xr:uid="{00000000-0005-0000-0000-00006D0D0000}"/>
    <cellStyle name="0_숭실대학교 걷고싶은 거리 녹화사업_2차내역서-0222-제출용_내역서 2" xfId="3443" xr:uid="{00000000-0005-0000-0000-00006E0D0000}"/>
    <cellStyle name="0_숭실대학교 걷고싶은 거리 녹화사업_2차내역서-0222-제출용_내역서 3" xfId="3444" xr:uid="{00000000-0005-0000-0000-00006F0D0000}"/>
    <cellStyle name="0_숭실대학교 걷고싶은 거리 녹화사업_2차내역서-0222-제출용_내역서 4" xfId="3445" xr:uid="{00000000-0005-0000-0000-0000700D0000}"/>
    <cellStyle name="0_숭실대학교 걷고싶은 거리 녹화사업_2차내역서-0222-제출용_내역서_00.표지,설계설명서,조서" xfId="3446" xr:uid="{00000000-0005-0000-0000-0000710D0000}"/>
    <cellStyle name="0_숭실대학교 걷고싶은 거리 녹화사업_2차내역서-0222-제출용_내역서_00.표지,설계설명서,조서등등0000" xfId="3447" xr:uid="{00000000-0005-0000-0000-0000720D0000}"/>
    <cellStyle name="0_숭실대학교 걷고싶은 거리 녹화사업_2차내역서-0222-제출용_내역서_00.표지,설계설명서,조서등등0000_00.표지,설계설명서,조서등등" xfId="3448" xr:uid="{00000000-0005-0000-0000-0000730D0000}"/>
    <cellStyle name="0_숭실대학교 걷고싶은 거리 녹화사업_2차내역서-0222-제출용_내역서_Book1" xfId="3500" xr:uid="{00000000-0005-0000-0000-0000740D0000}"/>
    <cellStyle name="0_숭실대학교 걷고싶은 거리 녹화사업_2차내역서-0222-제출용_내역서_Book2" xfId="3501" xr:uid="{00000000-0005-0000-0000-0000750D0000}"/>
    <cellStyle name="0_숭실대학교 걷고싶은 거리 녹화사업_2차내역서-0222-제출용_내역서_표지,설계설명서,조서등등" xfId="3449" xr:uid="{00000000-0005-0000-0000-0000760D0000}"/>
    <cellStyle name="0_숭실대학교 걷고싶은 거리 녹화사업_2차내역서-0222-제출용_내역서_화천가로화단21(0330)(복구)-6-1" xfId="3450" xr:uid="{00000000-0005-0000-0000-0000770D0000}"/>
    <cellStyle name="0_숭실대학교 걷고싶은 거리 녹화사업_2차내역서-0222-제출용_내역서_화천가로화단21(0330)(복구)-6-1 2" xfId="3451" xr:uid="{00000000-0005-0000-0000-0000780D0000}"/>
    <cellStyle name="0_숭실대학교 걷고싶은 거리 녹화사업_2차내역서-0222-제출용_내역서_화천가로화단21(0330)(복구)-6-1 3" xfId="3452" xr:uid="{00000000-0005-0000-0000-0000790D0000}"/>
    <cellStyle name="0_숭실대학교 걷고싶은 거리 녹화사업_2차내역서-0222-제출용_내역서_화천가로화단21(0330)(복구)-6-1 4" xfId="3453" xr:uid="{00000000-0005-0000-0000-00007A0D0000}"/>
    <cellStyle name="0_숭실대학교 걷고싶은 거리 녹화사업_2차내역서-0222-제출용_내역서_화천가로화단21(0330)(복구)-6-1_00.표지,설계설명서,조서" xfId="3454" xr:uid="{00000000-0005-0000-0000-00007B0D0000}"/>
    <cellStyle name="0_숭실대학교 걷고싶은 거리 녹화사업_2차내역서-0222-제출용_내역서_화천가로화단21(0330)(복구)-6-1_00.표지,설계설명서,조서등등0000" xfId="3455" xr:uid="{00000000-0005-0000-0000-00007C0D0000}"/>
    <cellStyle name="0_숭실대학교 걷고싶은 거리 녹화사업_2차내역서-0222-제출용_내역서_화천가로화단21(0330)(복구)-6-1_00.표지,설계설명서,조서등등0000_00.표지,설계설명서,조서등등" xfId="3456" xr:uid="{00000000-0005-0000-0000-00007D0D0000}"/>
    <cellStyle name="0_숭실대학교 걷고싶은 거리 녹화사업_2차내역서-0222-제출용_내역서_화천가로화단21(0330)(복구)-6-1_Book1" xfId="3498" xr:uid="{00000000-0005-0000-0000-00007E0D0000}"/>
    <cellStyle name="0_숭실대학교 걷고싶은 거리 녹화사업_2차내역서-0222-제출용_내역서_화천가로화단21(0330)(복구)-6-1_Book2" xfId="3499" xr:uid="{00000000-0005-0000-0000-00007F0D0000}"/>
    <cellStyle name="0_숭실대학교 걷고싶은 거리 녹화사업_2차내역서-0222-제출용_내역서_화천가로화단21(0330)(복구)-6-1_메인경관도로 도로숲조성공사" xfId="3457" xr:uid="{00000000-0005-0000-0000-0000800D0000}"/>
    <cellStyle name="0_숭실대학교 걷고싶은 거리 녹화사업_2차내역서-0222-제출용_내역서_화천가로화단21(0330)(복구)-6-1_메인경관도로 도로숲조성공사 2" xfId="3458" xr:uid="{00000000-0005-0000-0000-0000810D0000}"/>
    <cellStyle name="0_숭실대학교 걷고싶은 거리 녹화사업_2차내역서-0222-제출용_내역서_화천가로화단21(0330)(복구)-6-1_메인경관도로 도로숲조성공사 3" xfId="3459" xr:uid="{00000000-0005-0000-0000-0000820D0000}"/>
    <cellStyle name="0_숭실대학교 걷고싶은 거리 녹화사업_2차내역서-0222-제출용_내역서_화천가로화단21(0330)(복구)-6-1_메인경관도로 도로숲조성공사 4" xfId="3460" xr:uid="{00000000-0005-0000-0000-0000830D0000}"/>
    <cellStyle name="0_숭실대학교 걷고싶은 거리 녹화사업_2차내역서-0222-제출용_내역서_화천가로화단21(0330)(복구)-6-1_메인경관도로 도로숲조성공사(상무님)" xfId="3461" xr:uid="{00000000-0005-0000-0000-0000840D0000}"/>
    <cellStyle name="0_숭실대학교 걷고싶은 거리 녹화사업_2차내역서-0222-제출용_내역서_화천가로화단21(0330)(복구)-6-1_메인경관도로 도로숲조성공사(상무님) 2" xfId="3462" xr:uid="{00000000-0005-0000-0000-0000850D0000}"/>
    <cellStyle name="0_숭실대학교 걷고싶은 거리 녹화사업_2차내역서-0222-제출용_내역서_화천가로화단21(0330)(복구)-6-1_메인경관도로 도로숲조성공사(상무님) 3" xfId="3463" xr:uid="{00000000-0005-0000-0000-0000860D0000}"/>
    <cellStyle name="0_숭실대학교 걷고싶은 거리 녹화사업_2차내역서-0222-제출용_내역서_화천가로화단21(0330)(복구)-6-1_메인경관도로 도로숲조성공사(상무님) 4" xfId="3464" xr:uid="{00000000-0005-0000-0000-0000870D0000}"/>
    <cellStyle name="0_숭실대학교 걷고싶은 거리 녹화사업_2차내역서-0222-제출용_내역서_화천가로화단21(0330)(복구)-6-1_메인경관도로 도로숲조성공사(상무님)_00.표지,설계설명서,조서" xfId="3465" xr:uid="{00000000-0005-0000-0000-0000880D0000}"/>
    <cellStyle name="0_숭실대학교 걷고싶은 거리 녹화사업_2차내역서-0222-제출용_내역서_화천가로화단21(0330)(복구)-6-1_메인경관도로 도로숲조성공사(상무님)_00.표지,설계설명서,조서등등0000" xfId="3466" xr:uid="{00000000-0005-0000-0000-0000890D0000}"/>
    <cellStyle name="0_숭실대학교 걷고싶은 거리 녹화사업_2차내역서-0222-제출용_내역서_화천가로화단21(0330)(복구)-6-1_메인경관도로 도로숲조성공사(상무님)_00.표지,설계설명서,조서등등0000_00.표지,설계설명서,조서등등" xfId="3467" xr:uid="{00000000-0005-0000-0000-00008A0D0000}"/>
    <cellStyle name="0_숭실대학교 걷고싶은 거리 녹화사업_2차내역서-0222-제출용_내역서_화천가로화단21(0330)(복구)-6-1_메인경관도로 도로숲조성공사(상무님)_Book1" xfId="3469" xr:uid="{00000000-0005-0000-0000-00008B0D0000}"/>
    <cellStyle name="0_숭실대학교 걷고싶은 거리 녹화사업_2차내역서-0222-제출용_내역서_화천가로화단21(0330)(복구)-6-1_메인경관도로 도로숲조성공사(상무님)_Book2" xfId="3470" xr:uid="{00000000-0005-0000-0000-00008C0D0000}"/>
    <cellStyle name="0_숭실대학교 걷고싶은 거리 녹화사업_2차내역서-0222-제출용_내역서_화천가로화단21(0330)(복구)-6-1_메인경관도로 도로숲조성공사(상무님)_표지,설계설명서,조서등등" xfId="3468" xr:uid="{00000000-0005-0000-0000-00008D0D0000}"/>
    <cellStyle name="0_숭실대학교 걷고싶은 거리 녹화사업_2차내역서-0222-제출용_내역서_화천가로화단21(0330)(복구)-6-1_메인경관도로 도로숲조성공사(착공계)" xfId="3471" xr:uid="{00000000-0005-0000-0000-00008E0D0000}"/>
    <cellStyle name="0_숭실대학교 걷고싶은 거리 녹화사업_2차내역서-0222-제출용_내역서_화천가로화단21(0330)(복구)-6-1_메인경관도로 도로숲조성공사(착공계) 2" xfId="3472" xr:uid="{00000000-0005-0000-0000-00008F0D0000}"/>
    <cellStyle name="0_숭실대학교 걷고싶은 거리 녹화사업_2차내역서-0222-제출용_내역서_화천가로화단21(0330)(복구)-6-1_메인경관도로 도로숲조성공사(착공계) 3" xfId="3473" xr:uid="{00000000-0005-0000-0000-0000900D0000}"/>
    <cellStyle name="0_숭실대학교 걷고싶은 거리 녹화사업_2차내역서-0222-제출용_내역서_화천가로화단21(0330)(복구)-6-1_메인경관도로 도로숲조성공사(착공계) 4" xfId="3474" xr:uid="{00000000-0005-0000-0000-0000910D0000}"/>
    <cellStyle name="0_숭실대학교 걷고싶은 거리 녹화사업_2차내역서-0222-제출용_내역서_화천가로화단21(0330)(복구)-6-1_메인경관도로 도로숲조성공사(착공계)_00.표지,설계설명서,조서" xfId="3475" xr:uid="{00000000-0005-0000-0000-0000920D0000}"/>
    <cellStyle name="0_숭실대학교 걷고싶은 거리 녹화사업_2차내역서-0222-제출용_내역서_화천가로화단21(0330)(복구)-6-1_메인경관도로 도로숲조성공사(착공계)_00.표지,설계설명서,조서등등0000" xfId="3476" xr:uid="{00000000-0005-0000-0000-0000930D0000}"/>
    <cellStyle name="0_숭실대학교 걷고싶은 거리 녹화사업_2차내역서-0222-제출용_내역서_화천가로화단21(0330)(복구)-6-1_메인경관도로 도로숲조성공사(착공계)_00.표지,설계설명서,조서등등0000_00.표지,설계설명서,조서등등" xfId="3477" xr:uid="{00000000-0005-0000-0000-0000940D0000}"/>
    <cellStyle name="0_숭실대학교 걷고싶은 거리 녹화사업_2차내역서-0222-제출용_내역서_화천가로화단21(0330)(복구)-6-1_메인경관도로 도로숲조성공사(착공계)_Book1" xfId="3479" xr:uid="{00000000-0005-0000-0000-0000950D0000}"/>
    <cellStyle name="0_숭실대학교 걷고싶은 거리 녹화사업_2차내역서-0222-제출용_내역서_화천가로화단21(0330)(복구)-6-1_메인경관도로 도로숲조성공사(착공계)_Book2" xfId="3480" xr:uid="{00000000-0005-0000-0000-0000960D0000}"/>
    <cellStyle name="0_숭실대학교 걷고싶은 거리 녹화사업_2차내역서-0222-제출용_내역서_화천가로화단21(0330)(복구)-6-1_메인경관도로 도로숲조성공사(착공계)_표지,설계설명서,조서등등" xfId="3478" xr:uid="{00000000-0005-0000-0000-0000970D0000}"/>
    <cellStyle name="0_숭실대학교 걷고싶은 거리 녹화사업_2차내역서-0222-제출용_내역서_화천가로화단21(0330)(복구)-6-1_메인경관도로 도로숲조성공사(착공계-제출)" xfId="3481" xr:uid="{00000000-0005-0000-0000-0000980D0000}"/>
    <cellStyle name="0_숭실대학교 걷고싶은 거리 녹화사업_2차내역서-0222-제출용_내역서_화천가로화단21(0330)(복구)-6-1_메인경관도로 도로숲조성공사(착공계-제출) 2" xfId="3482" xr:uid="{00000000-0005-0000-0000-0000990D0000}"/>
    <cellStyle name="0_숭실대학교 걷고싶은 거리 녹화사업_2차내역서-0222-제출용_내역서_화천가로화단21(0330)(복구)-6-1_메인경관도로 도로숲조성공사(착공계-제출) 3" xfId="3483" xr:uid="{00000000-0005-0000-0000-00009A0D0000}"/>
    <cellStyle name="0_숭실대학교 걷고싶은 거리 녹화사업_2차내역서-0222-제출용_내역서_화천가로화단21(0330)(복구)-6-1_메인경관도로 도로숲조성공사(착공계-제출) 4" xfId="3484" xr:uid="{00000000-0005-0000-0000-00009B0D0000}"/>
    <cellStyle name="0_숭실대학교 걷고싶은 거리 녹화사업_2차내역서-0222-제출용_내역서_화천가로화단21(0330)(복구)-6-1_메인경관도로 도로숲조성공사(착공계-제출)_00.표지,설계설명서,조서" xfId="3485" xr:uid="{00000000-0005-0000-0000-00009C0D0000}"/>
    <cellStyle name="0_숭실대학교 걷고싶은 거리 녹화사업_2차내역서-0222-제출용_내역서_화천가로화단21(0330)(복구)-6-1_메인경관도로 도로숲조성공사(착공계-제출)_00.표지,설계설명서,조서등등0000" xfId="3486" xr:uid="{00000000-0005-0000-0000-00009D0D0000}"/>
    <cellStyle name="0_숭실대학교 걷고싶은 거리 녹화사업_2차내역서-0222-제출용_내역서_화천가로화단21(0330)(복구)-6-1_메인경관도로 도로숲조성공사(착공계-제출)_00.표지,설계설명서,조서등등0000_00.표지,설계설명서,조서등등" xfId="3487" xr:uid="{00000000-0005-0000-0000-00009E0D0000}"/>
    <cellStyle name="0_숭실대학교 걷고싶은 거리 녹화사업_2차내역서-0222-제출용_내역서_화천가로화단21(0330)(복구)-6-1_메인경관도로 도로숲조성공사(착공계-제출)_Book1" xfId="3489" xr:uid="{00000000-0005-0000-0000-00009F0D0000}"/>
    <cellStyle name="0_숭실대학교 걷고싶은 거리 녹화사업_2차내역서-0222-제출용_내역서_화천가로화단21(0330)(복구)-6-1_메인경관도로 도로숲조성공사(착공계-제출)_Book2" xfId="3490" xr:uid="{00000000-0005-0000-0000-0000A00D0000}"/>
    <cellStyle name="0_숭실대학교 걷고싶은 거리 녹화사업_2차내역서-0222-제출용_내역서_화천가로화단21(0330)(복구)-6-1_메인경관도로 도로숲조성공사(착공계-제출)_표지,설계설명서,조서등등" xfId="3488" xr:uid="{00000000-0005-0000-0000-0000A10D0000}"/>
    <cellStyle name="0_숭실대학교 걷고싶은 거리 녹화사업_2차내역서-0222-제출용_내역서_화천가로화단21(0330)(복구)-6-1_메인경관도로 도로숲조성공사_00.표지,설계설명서,조서" xfId="3491" xr:uid="{00000000-0005-0000-0000-0000A20D0000}"/>
    <cellStyle name="0_숭실대학교 걷고싶은 거리 녹화사업_2차내역서-0222-제출용_내역서_화천가로화단21(0330)(복구)-6-1_메인경관도로 도로숲조성공사_00.표지,설계설명서,조서등등0000" xfId="3492" xr:uid="{00000000-0005-0000-0000-0000A30D0000}"/>
    <cellStyle name="0_숭실대학교 걷고싶은 거리 녹화사업_2차내역서-0222-제출용_내역서_화천가로화단21(0330)(복구)-6-1_메인경관도로 도로숲조성공사_00.표지,설계설명서,조서등등0000_00.표지,설계설명서,조서등등" xfId="3493" xr:uid="{00000000-0005-0000-0000-0000A40D0000}"/>
    <cellStyle name="0_숭실대학교 걷고싶은 거리 녹화사업_2차내역서-0222-제출용_내역서_화천가로화단21(0330)(복구)-6-1_메인경관도로 도로숲조성공사_Book1" xfId="3495" xr:uid="{00000000-0005-0000-0000-0000A50D0000}"/>
    <cellStyle name="0_숭실대학교 걷고싶은 거리 녹화사업_2차내역서-0222-제출용_내역서_화천가로화단21(0330)(복구)-6-1_메인경관도로 도로숲조성공사_Book2" xfId="3496" xr:uid="{00000000-0005-0000-0000-0000A60D0000}"/>
    <cellStyle name="0_숭실대학교 걷고싶은 거리 녹화사업_2차내역서-0222-제출용_내역서_화천가로화단21(0330)(복구)-6-1_메인경관도로 도로숲조성공사_표지,설계설명서,조서등등" xfId="3494" xr:uid="{00000000-0005-0000-0000-0000A70D0000}"/>
    <cellStyle name="0_숭실대학교 걷고싶은 거리 녹화사업_2차내역서-0222-제출용_내역서_화천가로화단21(0330)(복구)-6-1_표지,설계설명서,조서등등" xfId="3497" xr:uid="{00000000-0005-0000-0000-0000A80D0000}"/>
    <cellStyle name="0_숭실대학교 걷고싶은 거리 녹화사업_2차내역서-0222-제출용_내역서0903" xfId="3502" xr:uid="{00000000-0005-0000-0000-0000A90D0000}"/>
    <cellStyle name="0_숭실대학교 걷고싶은 거리 녹화사업_2차내역서-0222-제출용_내역서0903 2" xfId="3503" xr:uid="{00000000-0005-0000-0000-0000AA0D0000}"/>
    <cellStyle name="0_숭실대학교 걷고싶은 거리 녹화사업_2차내역서-0222-제출용_내역서0903 3" xfId="3504" xr:uid="{00000000-0005-0000-0000-0000AB0D0000}"/>
    <cellStyle name="0_숭실대학교 걷고싶은 거리 녹화사업_2차내역서-0222-제출용_내역서0903 4" xfId="3505" xr:uid="{00000000-0005-0000-0000-0000AC0D0000}"/>
    <cellStyle name="0_숭실대학교 걷고싶은 거리 녹화사업_2차내역서-0222-제출용_내역서0903_00.표지,설계설명서,조서" xfId="3506" xr:uid="{00000000-0005-0000-0000-0000AD0D0000}"/>
    <cellStyle name="0_숭실대학교 걷고싶은 거리 녹화사업_2차내역서-0222-제출용_내역서0903_00.표지,설계설명서,조서등등0000" xfId="3507" xr:uid="{00000000-0005-0000-0000-0000AE0D0000}"/>
    <cellStyle name="0_숭실대학교 걷고싶은 거리 녹화사업_2차내역서-0222-제출용_내역서0903_00.표지,설계설명서,조서등등0000_00.표지,설계설명서,조서등등" xfId="3508" xr:uid="{00000000-0005-0000-0000-0000AF0D0000}"/>
    <cellStyle name="0_숭실대학교 걷고싶은 거리 녹화사업_2차내역서-0222-제출용_내역서0903_Book1" xfId="3560" xr:uid="{00000000-0005-0000-0000-0000B00D0000}"/>
    <cellStyle name="0_숭실대학교 걷고싶은 거리 녹화사업_2차내역서-0222-제출용_내역서0903_Book2" xfId="3561" xr:uid="{00000000-0005-0000-0000-0000B10D0000}"/>
    <cellStyle name="0_숭실대학교 걷고싶은 거리 녹화사업_2차내역서-0222-제출용_내역서0903_표지,설계설명서,조서등등" xfId="3509" xr:uid="{00000000-0005-0000-0000-0000B20D0000}"/>
    <cellStyle name="0_숭실대학교 걷고싶은 거리 녹화사업_2차내역서-0222-제출용_내역서0903_화천가로화단21(0330)(복구)-6-1" xfId="3510" xr:uid="{00000000-0005-0000-0000-0000B30D0000}"/>
    <cellStyle name="0_숭실대학교 걷고싶은 거리 녹화사업_2차내역서-0222-제출용_내역서0903_화천가로화단21(0330)(복구)-6-1 2" xfId="3511" xr:uid="{00000000-0005-0000-0000-0000B40D0000}"/>
    <cellStyle name="0_숭실대학교 걷고싶은 거리 녹화사업_2차내역서-0222-제출용_내역서0903_화천가로화단21(0330)(복구)-6-1 3" xfId="3512" xr:uid="{00000000-0005-0000-0000-0000B50D0000}"/>
    <cellStyle name="0_숭실대학교 걷고싶은 거리 녹화사업_2차내역서-0222-제출용_내역서0903_화천가로화단21(0330)(복구)-6-1 4" xfId="3513" xr:uid="{00000000-0005-0000-0000-0000B60D0000}"/>
    <cellStyle name="0_숭실대학교 걷고싶은 거리 녹화사업_2차내역서-0222-제출용_내역서0903_화천가로화단21(0330)(복구)-6-1_00.표지,설계설명서,조서" xfId="3514" xr:uid="{00000000-0005-0000-0000-0000B70D0000}"/>
    <cellStyle name="0_숭실대학교 걷고싶은 거리 녹화사업_2차내역서-0222-제출용_내역서0903_화천가로화단21(0330)(복구)-6-1_00.표지,설계설명서,조서등등0000" xfId="3515" xr:uid="{00000000-0005-0000-0000-0000B80D0000}"/>
    <cellStyle name="0_숭실대학교 걷고싶은 거리 녹화사업_2차내역서-0222-제출용_내역서0903_화천가로화단21(0330)(복구)-6-1_00.표지,설계설명서,조서등등0000_00.표지,설계설명서,조서등등" xfId="3516" xr:uid="{00000000-0005-0000-0000-0000B90D0000}"/>
    <cellStyle name="0_숭실대학교 걷고싶은 거리 녹화사업_2차내역서-0222-제출용_내역서0903_화천가로화단21(0330)(복구)-6-1_Book1" xfId="3558" xr:uid="{00000000-0005-0000-0000-0000BA0D0000}"/>
    <cellStyle name="0_숭실대학교 걷고싶은 거리 녹화사업_2차내역서-0222-제출용_내역서0903_화천가로화단21(0330)(복구)-6-1_Book2" xfId="3559" xr:uid="{00000000-0005-0000-0000-0000BB0D0000}"/>
    <cellStyle name="0_숭실대학교 걷고싶은 거리 녹화사업_2차내역서-0222-제출용_내역서0903_화천가로화단21(0330)(복구)-6-1_메인경관도로 도로숲조성공사" xfId="3517" xr:uid="{00000000-0005-0000-0000-0000BC0D0000}"/>
    <cellStyle name="0_숭실대학교 걷고싶은 거리 녹화사업_2차내역서-0222-제출용_내역서0903_화천가로화단21(0330)(복구)-6-1_메인경관도로 도로숲조성공사 2" xfId="3518" xr:uid="{00000000-0005-0000-0000-0000BD0D0000}"/>
    <cellStyle name="0_숭실대학교 걷고싶은 거리 녹화사업_2차내역서-0222-제출용_내역서0903_화천가로화단21(0330)(복구)-6-1_메인경관도로 도로숲조성공사 3" xfId="3519" xr:uid="{00000000-0005-0000-0000-0000BE0D0000}"/>
    <cellStyle name="0_숭실대학교 걷고싶은 거리 녹화사업_2차내역서-0222-제출용_내역서0903_화천가로화단21(0330)(복구)-6-1_메인경관도로 도로숲조성공사 4" xfId="3520" xr:uid="{00000000-0005-0000-0000-0000BF0D0000}"/>
    <cellStyle name="0_숭실대학교 걷고싶은 거리 녹화사업_2차내역서-0222-제출용_내역서0903_화천가로화단21(0330)(복구)-6-1_메인경관도로 도로숲조성공사(상무님)" xfId="3521" xr:uid="{00000000-0005-0000-0000-0000C00D0000}"/>
    <cellStyle name="0_숭실대학교 걷고싶은 거리 녹화사업_2차내역서-0222-제출용_내역서0903_화천가로화단21(0330)(복구)-6-1_메인경관도로 도로숲조성공사(상무님) 2" xfId="3522" xr:uid="{00000000-0005-0000-0000-0000C10D0000}"/>
    <cellStyle name="0_숭실대학교 걷고싶은 거리 녹화사업_2차내역서-0222-제출용_내역서0903_화천가로화단21(0330)(복구)-6-1_메인경관도로 도로숲조성공사(상무님) 3" xfId="3523" xr:uid="{00000000-0005-0000-0000-0000C20D0000}"/>
    <cellStyle name="0_숭실대학교 걷고싶은 거리 녹화사업_2차내역서-0222-제출용_내역서0903_화천가로화단21(0330)(복구)-6-1_메인경관도로 도로숲조성공사(상무님) 4" xfId="3524" xr:uid="{00000000-0005-0000-0000-0000C30D0000}"/>
    <cellStyle name="0_숭실대학교 걷고싶은 거리 녹화사업_2차내역서-0222-제출용_내역서0903_화천가로화단21(0330)(복구)-6-1_메인경관도로 도로숲조성공사(상무님)_00.표지,설계설명서,조서" xfId="3525" xr:uid="{00000000-0005-0000-0000-0000C40D0000}"/>
    <cellStyle name="0_숭실대학교 걷고싶은 거리 녹화사업_2차내역서-0222-제출용_내역서0903_화천가로화단21(0330)(복구)-6-1_메인경관도로 도로숲조성공사(상무님)_00.표지,설계설명서,조서등등0000" xfId="3526" xr:uid="{00000000-0005-0000-0000-0000C50D0000}"/>
    <cellStyle name="0_숭실대학교 걷고싶은 거리 녹화사업_2차내역서-0222-제출용_내역서0903_화천가로화단21(0330)(복구)-6-1_메인경관도로 도로숲조성공사(상무님)_00.표지,설계설명서,조서등등0000_00.표지,설계설명서,조서등등" xfId="3527" xr:uid="{00000000-0005-0000-0000-0000C60D0000}"/>
    <cellStyle name="0_숭실대학교 걷고싶은 거리 녹화사업_2차내역서-0222-제출용_내역서0903_화천가로화단21(0330)(복구)-6-1_메인경관도로 도로숲조성공사(상무님)_Book1" xfId="3529" xr:uid="{00000000-0005-0000-0000-0000C70D0000}"/>
    <cellStyle name="0_숭실대학교 걷고싶은 거리 녹화사업_2차내역서-0222-제출용_내역서0903_화천가로화단21(0330)(복구)-6-1_메인경관도로 도로숲조성공사(상무님)_Book2" xfId="3530" xr:uid="{00000000-0005-0000-0000-0000C80D0000}"/>
    <cellStyle name="0_숭실대학교 걷고싶은 거리 녹화사업_2차내역서-0222-제출용_내역서0903_화천가로화단21(0330)(복구)-6-1_메인경관도로 도로숲조성공사(상무님)_표지,설계설명서,조서등등" xfId="3528" xr:uid="{00000000-0005-0000-0000-0000C90D0000}"/>
    <cellStyle name="0_숭실대학교 걷고싶은 거리 녹화사업_2차내역서-0222-제출용_내역서0903_화천가로화단21(0330)(복구)-6-1_메인경관도로 도로숲조성공사(착공계)" xfId="3531" xr:uid="{00000000-0005-0000-0000-0000CA0D0000}"/>
    <cellStyle name="0_숭실대학교 걷고싶은 거리 녹화사업_2차내역서-0222-제출용_내역서0903_화천가로화단21(0330)(복구)-6-1_메인경관도로 도로숲조성공사(착공계) 2" xfId="3532" xr:uid="{00000000-0005-0000-0000-0000CB0D0000}"/>
    <cellStyle name="0_숭실대학교 걷고싶은 거리 녹화사업_2차내역서-0222-제출용_내역서0903_화천가로화단21(0330)(복구)-6-1_메인경관도로 도로숲조성공사(착공계) 3" xfId="3533" xr:uid="{00000000-0005-0000-0000-0000CC0D0000}"/>
    <cellStyle name="0_숭실대학교 걷고싶은 거리 녹화사업_2차내역서-0222-제출용_내역서0903_화천가로화단21(0330)(복구)-6-1_메인경관도로 도로숲조성공사(착공계) 4" xfId="3534" xr:uid="{00000000-0005-0000-0000-0000CD0D0000}"/>
    <cellStyle name="0_숭실대학교 걷고싶은 거리 녹화사업_2차내역서-0222-제출용_내역서0903_화천가로화단21(0330)(복구)-6-1_메인경관도로 도로숲조성공사(착공계)_00.표지,설계설명서,조서" xfId="3535" xr:uid="{00000000-0005-0000-0000-0000CE0D0000}"/>
    <cellStyle name="0_숭실대학교 걷고싶은 거리 녹화사업_2차내역서-0222-제출용_내역서0903_화천가로화단21(0330)(복구)-6-1_메인경관도로 도로숲조성공사(착공계)_00.표지,설계설명서,조서등등0000" xfId="3536" xr:uid="{00000000-0005-0000-0000-0000CF0D0000}"/>
    <cellStyle name="0_숭실대학교 걷고싶은 거리 녹화사업_2차내역서-0222-제출용_내역서0903_화천가로화단21(0330)(복구)-6-1_메인경관도로 도로숲조성공사(착공계)_00.표지,설계설명서,조서등등0000_00.표지,설계설명서,조서등등" xfId="3537" xr:uid="{00000000-0005-0000-0000-0000D00D0000}"/>
    <cellStyle name="0_숭실대학교 걷고싶은 거리 녹화사업_2차내역서-0222-제출용_내역서0903_화천가로화단21(0330)(복구)-6-1_메인경관도로 도로숲조성공사(착공계)_Book1" xfId="3539" xr:uid="{00000000-0005-0000-0000-0000D10D0000}"/>
    <cellStyle name="0_숭실대학교 걷고싶은 거리 녹화사업_2차내역서-0222-제출용_내역서0903_화천가로화단21(0330)(복구)-6-1_메인경관도로 도로숲조성공사(착공계)_Book2" xfId="3540" xr:uid="{00000000-0005-0000-0000-0000D20D0000}"/>
    <cellStyle name="0_숭실대학교 걷고싶은 거리 녹화사업_2차내역서-0222-제출용_내역서0903_화천가로화단21(0330)(복구)-6-1_메인경관도로 도로숲조성공사(착공계)_표지,설계설명서,조서등등" xfId="3538" xr:uid="{00000000-0005-0000-0000-0000D30D0000}"/>
    <cellStyle name="0_숭실대학교 걷고싶은 거리 녹화사업_2차내역서-0222-제출용_내역서0903_화천가로화단21(0330)(복구)-6-1_메인경관도로 도로숲조성공사(착공계-제출)" xfId="3541" xr:uid="{00000000-0005-0000-0000-0000D40D0000}"/>
    <cellStyle name="0_숭실대학교 걷고싶은 거리 녹화사업_2차내역서-0222-제출용_내역서0903_화천가로화단21(0330)(복구)-6-1_메인경관도로 도로숲조성공사(착공계-제출) 2" xfId="3542" xr:uid="{00000000-0005-0000-0000-0000D50D0000}"/>
    <cellStyle name="0_숭실대학교 걷고싶은 거리 녹화사업_2차내역서-0222-제출용_내역서0903_화천가로화단21(0330)(복구)-6-1_메인경관도로 도로숲조성공사(착공계-제출) 3" xfId="3543" xr:uid="{00000000-0005-0000-0000-0000D60D0000}"/>
    <cellStyle name="0_숭실대학교 걷고싶은 거리 녹화사업_2차내역서-0222-제출용_내역서0903_화천가로화단21(0330)(복구)-6-1_메인경관도로 도로숲조성공사(착공계-제출) 4" xfId="3544" xr:uid="{00000000-0005-0000-0000-0000D70D0000}"/>
    <cellStyle name="0_숭실대학교 걷고싶은 거리 녹화사업_2차내역서-0222-제출용_내역서0903_화천가로화단21(0330)(복구)-6-1_메인경관도로 도로숲조성공사(착공계-제출)_00.표지,설계설명서,조서" xfId="3545" xr:uid="{00000000-0005-0000-0000-0000D80D0000}"/>
    <cellStyle name="0_숭실대학교 걷고싶은 거리 녹화사업_2차내역서-0222-제출용_내역서0903_화천가로화단21(0330)(복구)-6-1_메인경관도로 도로숲조성공사(착공계-제출)_00.표지,설계설명서,조서등등0000" xfId="3546" xr:uid="{00000000-0005-0000-0000-0000D90D0000}"/>
    <cellStyle name="0_숭실대학교 걷고싶은 거리 녹화사업_2차내역서-0222-제출용_내역서0903_화천가로화단21(0330)(복구)-6-1_메인경관도로 도로숲조성공사(착공계-제출)_00.표지,설계설명서,조서등등0000_00.표지,설계설명서,조서등등" xfId="3547" xr:uid="{00000000-0005-0000-0000-0000DA0D0000}"/>
    <cellStyle name="0_숭실대학교 걷고싶은 거리 녹화사업_2차내역서-0222-제출용_내역서0903_화천가로화단21(0330)(복구)-6-1_메인경관도로 도로숲조성공사(착공계-제출)_Book1" xfId="3549" xr:uid="{00000000-0005-0000-0000-0000DB0D0000}"/>
    <cellStyle name="0_숭실대학교 걷고싶은 거리 녹화사업_2차내역서-0222-제출용_내역서0903_화천가로화단21(0330)(복구)-6-1_메인경관도로 도로숲조성공사(착공계-제출)_Book2" xfId="3550" xr:uid="{00000000-0005-0000-0000-0000DC0D0000}"/>
    <cellStyle name="0_숭실대학교 걷고싶은 거리 녹화사업_2차내역서-0222-제출용_내역서0903_화천가로화단21(0330)(복구)-6-1_메인경관도로 도로숲조성공사(착공계-제출)_표지,설계설명서,조서등등" xfId="3548" xr:uid="{00000000-0005-0000-0000-0000DD0D0000}"/>
    <cellStyle name="0_숭실대학교 걷고싶은 거리 녹화사업_2차내역서-0222-제출용_내역서0903_화천가로화단21(0330)(복구)-6-1_메인경관도로 도로숲조성공사_00.표지,설계설명서,조서" xfId="3551" xr:uid="{00000000-0005-0000-0000-0000DE0D0000}"/>
    <cellStyle name="0_숭실대학교 걷고싶은 거리 녹화사업_2차내역서-0222-제출용_내역서0903_화천가로화단21(0330)(복구)-6-1_메인경관도로 도로숲조성공사_00.표지,설계설명서,조서등등0000" xfId="3552" xr:uid="{00000000-0005-0000-0000-0000DF0D0000}"/>
    <cellStyle name="0_숭실대학교 걷고싶은 거리 녹화사업_2차내역서-0222-제출용_내역서0903_화천가로화단21(0330)(복구)-6-1_메인경관도로 도로숲조성공사_00.표지,설계설명서,조서등등0000_00.표지,설계설명서,조서등등" xfId="3553" xr:uid="{00000000-0005-0000-0000-0000E00D0000}"/>
    <cellStyle name="0_숭실대학교 걷고싶은 거리 녹화사업_2차내역서-0222-제출용_내역서0903_화천가로화단21(0330)(복구)-6-1_메인경관도로 도로숲조성공사_Book1" xfId="3555" xr:uid="{00000000-0005-0000-0000-0000E10D0000}"/>
    <cellStyle name="0_숭실대학교 걷고싶은 거리 녹화사업_2차내역서-0222-제출용_내역서0903_화천가로화단21(0330)(복구)-6-1_메인경관도로 도로숲조성공사_Book2" xfId="3556" xr:uid="{00000000-0005-0000-0000-0000E20D0000}"/>
    <cellStyle name="0_숭실대학교 걷고싶은 거리 녹화사업_2차내역서-0222-제출용_내역서0903_화천가로화단21(0330)(복구)-6-1_메인경관도로 도로숲조성공사_표지,설계설명서,조서등등" xfId="3554" xr:uid="{00000000-0005-0000-0000-0000E30D0000}"/>
    <cellStyle name="0_숭실대학교 걷고싶은 거리 녹화사업_2차내역서-0222-제출용_내역서0903_화천가로화단21(0330)(복구)-6-1_표지,설계설명서,조서등등" xfId="3557" xr:uid="{00000000-0005-0000-0000-0000E40D0000}"/>
    <cellStyle name="0_숭실대학교 걷고싶은 거리 녹화사업_2차내역서-0222-제출용_표지,설계설명서,조서등등" xfId="3562" xr:uid="{00000000-0005-0000-0000-0000E50D0000}"/>
    <cellStyle name="0_숭실대학교 걷고싶은 거리 녹화사업_2차내역서-0222-제출용_화천가로화단21(0330)(복구)-6-1" xfId="3563" xr:uid="{00000000-0005-0000-0000-0000E60D0000}"/>
    <cellStyle name="0_숭실대학교 걷고싶은 거리 녹화사업_2차내역서-0222-제출용_화천가로화단21(0330)(복구)-6-1 2" xfId="3564" xr:uid="{00000000-0005-0000-0000-0000E70D0000}"/>
    <cellStyle name="0_숭실대학교 걷고싶은 거리 녹화사업_2차내역서-0222-제출용_화천가로화단21(0330)(복구)-6-1 3" xfId="3565" xr:uid="{00000000-0005-0000-0000-0000E80D0000}"/>
    <cellStyle name="0_숭실대학교 걷고싶은 거리 녹화사업_2차내역서-0222-제출용_화천가로화단21(0330)(복구)-6-1 4" xfId="3566" xr:uid="{00000000-0005-0000-0000-0000E90D0000}"/>
    <cellStyle name="0_숭실대학교 걷고싶은 거리 녹화사업_2차내역서-0222-제출용_화천가로화단21(0330)(복구)-6-1_00.표지,설계설명서,조서" xfId="3567" xr:uid="{00000000-0005-0000-0000-0000EA0D0000}"/>
    <cellStyle name="0_숭실대학교 걷고싶은 거리 녹화사업_2차내역서-0222-제출용_화천가로화단21(0330)(복구)-6-1_00.표지,설계설명서,조서등등0000" xfId="3568" xr:uid="{00000000-0005-0000-0000-0000EB0D0000}"/>
    <cellStyle name="0_숭실대학교 걷고싶은 거리 녹화사업_2차내역서-0222-제출용_화천가로화단21(0330)(복구)-6-1_00.표지,설계설명서,조서등등0000_00.표지,설계설명서,조서등등" xfId="3569" xr:uid="{00000000-0005-0000-0000-0000EC0D0000}"/>
    <cellStyle name="0_숭실대학교 걷고싶은 거리 녹화사업_2차내역서-0222-제출용_화천가로화단21(0330)(복구)-6-1_Book1" xfId="3611" xr:uid="{00000000-0005-0000-0000-0000ED0D0000}"/>
    <cellStyle name="0_숭실대학교 걷고싶은 거리 녹화사업_2차내역서-0222-제출용_화천가로화단21(0330)(복구)-6-1_Book2" xfId="3612" xr:uid="{00000000-0005-0000-0000-0000EE0D0000}"/>
    <cellStyle name="0_숭실대학교 걷고싶은 거리 녹화사업_2차내역서-0222-제출용_화천가로화단21(0330)(복구)-6-1_메인경관도로 도로숲조성공사" xfId="3570" xr:uid="{00000000-0005-0000-0000-0000EF0D0000}"/>
    <cellStyle name="0_숭실대학교 걷고싶은 거리 녹화사업_2차내역서-0222-제출용_화천가로화단21(0330)(복구)-6-1_메인경관도로 도로숲조성공사 2" xfId="3571" xr:uid="{00000000-0005-0000-0000-0000F00D0000}"/>
    <cellStyle name="0_숭실대학교 걷고싶은 거리 녹화사업_2차내역서-0222-제출용_화천가로화단21(0330)(복구)-6-1_메인경관도로 도로숲조성공사 3" xfId="3572" xr:uid="{00000000-0005-0000-0000-0000F10D0000}"/>
    <cellStyle name="0_숭실대학교 걷고싶은 거리 녹화사업_2차내역서-0222-제출용_화천가로화단21(0330)(복구)-6-1_메인경관도로 도로숲조성공사 4" xfId="3573" xr:uid="{00000000-0005-0000-0000-0000F20D0000}"/>
    <cellStyle name="0_숭실대학교 걷고싶은 거리 녹화사업_2차내역서-0222-제출용_화천가로화단21(0330)(복구)-6-1_메인경관도로 도로숲조성공사(상무님)" xfId="3574" xr:uid="{00000000-0005-0000-0000-0000F30D0000}"/>
    <cellStyle name="0_숭실대학교 걷고싶은 거리 녹화사업_2차내역서-0222-제출용_화천가로화단21(0330)(복구)-6-1_메인경관도로 도로숲조성공사(상무님) 2" xfId="3575" xr:uid="{00000000-0005-0000-0000-0000F40D0000}"/>
    <cellStyle name="0_숭실대학교 걷고싶은 거리 녹화사업_2차내역서-0222-제출용_화천가로화단21(0330)(복구)-6-1_메인경관도로 도로숲조성공사(상무님) 3" xfId="3576" xr:uid="{00000000-0005-0000-0000-0000F50D0000}"/>
    <cellStyle name="0_숭실대학교 걷고싶은 거리 녹화사업_2차내역서-0222-제출용_화천가로화단21(0330)(복구)-6-1_메인경관도로 도로숲조성공사(상무님) 4" xfId="3577" xr:uid="{00000000-0005-0000-0000-0000F60D0000}"/>
    <cellStyle name="0_숭실대학교 걷고싶은 거리 녹화사업_2차내역서-0222-제출용_화천가로화단21(0330)(복구)-6-1_메인경관도로 도로숲조성공사(상무님)_00.표지,설계설명서,조서" xfId="3578" xr:uid="{00000000-0005-0000-0000-0000F70D0000}"/>
    <cellStyle name="0_숭실대학교 걷고싶은 거리 녹화사업_2차내역서-0222-제출용_화천가로화단21(0330)(복구)-6-1_메인경관도로 도로숲조성공사(상무님)_00.표지,설계설명서,조서등등0000" xfId="3579" xr:uid="{00000000-0005-0000-0000-0000F80D0000}"/>
    <cellStyle name="0_숭실대학교 걷고싶은 거리 녹화사업_2차내역서-0222-제출용_화천가로화단21(0330)(복구)-6-1_메인경관도로 도로숲조성공사(상무님)_00.표지,설계설명서,조서등등0000_00.표지,설계설명서,조서등등" xfId="3580" xr:uid="{00000000-0005-0000-0000-0000F90D0000}"/>
    <cellStyle name="0_숭실대학교 걷고싶은 거리 녹화사업_2차내역서-0222-제출용_화천가로화단21(0330)(복구)-6-1_메인경관도로 도로숲조성공사(상무님)_Book1" xfId="3582" xr:uid="{00000000-0005-0000-0000-0000FA0D0000}"/>
    <cellStyle name="0_숭실대학교 걷고싶은 거리 녹화사업_2차내역서-0222-제출용_화천가로화단21(0330)(복구)-6-1_메인경관도로 도로숲조성공사(상무님)_Book2" xfId="3583" xr:uid="{00000000-0005-0000-0000-0000FB0D0000}"/>
    <cellStyle name="0_숭실대학교 걷고싶은 거리 녹화사업_2차내역서-0222-제출용_화천가로화단21(0330)(복구)-6-1_메인경관도로 도로숲조성공사(상무님)_표지,설계설명서,조서등등" xfId="3581" xr:uid="{00000000-0005-0000-0000-0000FC0D0000}"/>
    <cellStyle name="0_숭실대학교 걷고싶은 거리 녹화사업_2차내역서-0222-제출용_화천가로화단21(0330)(복구)-6-1_메인경관도로 도로숲조성공사(착공계)" xfId="3584" xr:uid="{00000000-0005-0000-0000-0000FD0D0000}"/>
    <cellStyle name="0_숭실대학교 걷고싶은 거리 녹화사업_2차내역서-0222-제출용_화천가로화단21(0330)(복구)-6-1_메인경관도로 도로숲조성공사(착공계) 2" xfId="3585" xr:uid="{00000000-0005-0000-0000-0000FE0D0000}"/>
    <cellStyle name="0_숭실대학교 걷고싶은 거리 녹화사업_2차내역서-0222-제출용_화천가로화단21(0330)(복구)-6-1_메인경관도로 도로숲조성공사(착공계) 3" xfId="3586" xr:uid="{00000000-0005-0000-0000-0000FF0D0000}"/>
    <cellStyle name="0_숭실대학교 걷고싶은 거리 녹화사업_2차내역서-0222-제출용_화천가로화단21(0330)(복구)-6-1_메인경관도로 도로숲조성공사(착공계) 4" xfId="3587" xr:uid="{00000000-0005-0000-0000-0000000E0000}"/>
    <cellStyle name="0_숭실대학교 걷고싶은 거리 녹화사업_2차내역서-0222-제출용_화천가로화단21(0330)(복구)-6-1_메인경관도로 도로숲조성공사(착공계)_00.표지,설계설명서,조서" xfId="3588" xr:uid="{00000000-0005-0000-0000-0000010E0000}"/>
    <cellStyle name="0_숭실대학교 걷고싶은 거리 녹화사업_2차내역서-0222-제출용_화천가로화단21(0330)(복구)-6-1_메인경관도로 도로숲조성공사(착공계)_00.표지,설계설명서,조서등등0000" xfId="3589" xr:uid="{00000000-0005-0000-0000-0000020E0000}"/>
    <cellStyle name="0_숭실대학교 걷고싶은 거리 녹화사업_2차내역서-0222-제출용_화천가로화단21(0330)(복구)-6-1_메인경관도로 도로숲조성공사(착공계)_00.표지,설계설명서,조서등등0000_00.표지,설계설명서,조서등등" xfId="3590" xr:uid="{00000000-0005-0000-0000-0000030E0000}"/>
    <cellStyle name="0_숭실대학교 걷고싶은 거리 녹화사업_2차내역서-0222-제출용_화천가로화단21(0330)(복구)-6-1_메인경관도로 도로숲조성공사(착공계)_Book1" xfId="3592" xr:uid="{00000000-0005-0000-0000-0000040E0000}"/>
    <cellStyle name="0_숭실대학교 걷고싶은 거리 녹화사업_2차내역서-0222-제출용_화천가로화단21(0330)(복구)-6-1_메인경관도로 도로숲조성공사(착공계)_Book2" xfId="3593" xr:uid="{00000000-0005-0000-0000-0000050E0000}"/>
    <cellStyle name="0_숭실대학교 걷고싶은 거리 녹화사업_2차내역서-0222-제출용_화천가로화단21(0330)(복구)-6-1_메인경관도로 도로숲조성공사(착공계)_표지,설계설명서,조서등등" xfId="3591" xr:uid="{00000000-0005-0000-0000-0000060E0000}"/>
    <cellStyle name="0_숭실대학교 걷고싶은 거리 녹화사업_2차내역서-0222-제출용_화천가로화단21(0330)(복구)-6-1_메인경관도로 도로숲조성공사(착공계-제출)" xfId="3594" xr:uid="{00000000-0005-0000-0000-0000070E0000}"/>
    <cellStyle name="0_숭실대학교 걷고싶은 거리 녹화사업_2차내역서-0222-제출용_화천가로화단21(0330)(복구)-6-1_메인경관도로 도로숲조성공사(착공계-제출) 2" xfId="3595" xr:uid="{00000000-0005-0000-0000-0000080E0000}"/>
    <cellStyle name="0_숭실대학교 걷고싶은 거리 녹화사업_2차내역서-0222-제출용_화천가로화단21(0330)(복구)-6-1_메인경관도로 도로숲조성공사(착공계-제출) 3" xfId="3596" xr:uid="{00000000-0005-0000-0000-0000090E0000}"/>
    <cellStyle name="0_숭실대학교 걷고싶은 거리 녹화사업_2차내역서-0222-제출용_화천가로화단21(0330)(복구)-6-1_메인경관도로 도로숲조성공사(착공계-제출) 4" xfId="3597" xr:uid="{00000000-0005-0000-0000-00000A0E0000}"/>
    <cellStyle name="0_숭실대학교 걷고싶은 거리 녹화사업_2차내역서-0222-제출용_화천가로화단21(0330)(복구)-6-1_메인경관도로 도로숲조성공사(착공계-제출)_00.표지,설계설명서,조서" xfId="3598" xr:uid="{00000000-0005-0000-0000-00000B0E0000}"/>
    <cellStyle name="0_숭실대학교 걷고싶은 거리 녹화사업_2차내역서-0222-제출용_화천가로화단21(0330)(복구)-6-1_메인경관도로 도로숲조성공사(착공계-제출)_00.표지,설계설명서,조서등등0000" xfId="3599" xr:uid="{00000000-0005-0000-0000-00000C0E0000}"/>
    <cellStyle name="0_숭실대학교 걷고싶은 거리 녹화사업_2차내역서-0222-제출용_화천가로화단21(0330)(복구)-6-1_메인경관도로 도로숲조성공사(착공계-제출)_00.표지,설계설명서,조서등등0000_00.표지,설계설명서,조서등등" xfId="3600" xr:uid="{00000000-0005-0000-0000-00000D0E0000}"/>
    <cellStyle name="0_숭실대학교 걷고싶은 거리 녹화사업_2차내역서-0222-제출용_화천가로화단21(0330)(복구)-6-1_메인경관도로 도로숲조성공사(착공계-제출)_Book1" xfId="3602" xr:uid="{00000000-0005-0000-0000-00000E0E0000}"/>
    <cellStyle name="0_숭실대학교 걷고싶은 거리 녹화사업_2차내역서-0222-제출용_화천가로화단21(0330)(복구)-6-1_메인경관도로 도로숲조성공사(착공계-제출)_Book2" xfId="3603" xr:uid="{00000000-0005-0000-0000-00000F0E0000}"/>
    <cellStyle name="0_숭실대학교 걷고싶은 거리 녹화사업_2차내역서-0222-제출용_화천가로화단21(0330)(복구)-6-1_메인경관도로 도로숲조성공사(착공계-제출)_표지,설계설명서,조서등등" xfId="3601" xr:uid="{00000000-0005-0000-0000-0000100E0000}"/>
    <cellStyle name="0_숭실대학교 걷고싶은 거리 녹화사업_2차내역서-0222-제출용_화천가로화단21(0330)(복구)-6-1_메인경관도로 도로숲조성공사_00.표지,설계설명서,조서" xfId="3604" xr:uid="{00000000-0005-0000-0000-0000110E0000}"/>
    <cellStyle name="0_숭실대학교 걷고싶은 거리 녹화사업_2차내역서-0222-제출용_화천가로화단21(0330)(복구)-6-1_메인경관도로 도로숲조성공사_00.표지,설계설명서,조서등등0000" xfId="3605" xr:uid="{00000000-0005-0000-0000-0000120E0000}"/>
    <cellStyle name="0_숭실대학교 걷고싶은 거리 녹화사업_2차내역서-0222-제출용_화천가로화단21(0330)(복구)-6-1_메인경관도로 도로숲조성공사_00.표지,설계설명서,조서등등0000_00.표지,설계설명서,조서등등" xfId="3606" xr:uid="{00000000-0005-0000-0000-0000130E0000}"/>
    <cellStyle name="0_숭실대학교 걷고싶은 거리 녹화사업_2차내역서-0222-제출용_화천가로화단21(0330)(복구)-6-1_메인경관도로 도로숲조성공사_Book1" xfId="3608" xr:uid="{00000000-0005-0000-0000-0000140E0000}"/>
    <cellStyle name="0_숭실대학교 걷고싶은 거리 녹화사업_2차내역서-0222-제출용_화천가로화단21(0330)(복구)-6-1_메인경관도로 도로숲조성공사_Book2" xfId="3609" xr:uid="{00000000-0005-0000-0000-0000150E0000}"/>
    <cellStyle name="0_숭실대학교 걷고싶은 거리 녹화사업_2차내역서-0222-제출용_화천가로화단21(0330)(복구)-6-1_메인경관도로 도로숲조성공사_표지,설계설명서,조서등등" xfId="3607" xr:uid="{00000000-0005-0000-0000-0000160E0000}"/>
    <cellStyle name="0_숭실대학교 걷고싶은 거리 녹화사업_2차내역서-0222-제출용_화천가로화단21(0330)(복구)-6-1_표지,설계설명서,조서등등" xfId="3610" xr:uid="{00000000-0005-0000-0000-0000170E0000}"/>
    <cellStyle name="0_숭실대학교 걷고싶은 거리 녹화사업_내역서" xfId="3615" xr:uid="{00000000-0005-0000-0000-0000180E0000}"/>
    <cellStyle name="0_숭실대학교 걷고싶은 거리 녹화사업_내역서 2" xfId="3616" xr:uid="{00000000-0005-0000-0000-0000190E0000}"/>
    <cellStyle name="0_숭실대학교 걷고싶은 거리 녹화사업_내역서 3" xfId="3617" xr:uid="{00000000-0005-0000-0000-00001A0E0000}"/>
    <cellStyle name="0_숭실대학교 걷고싶은 거리 녹화사업_내역서 4" xfId="3618" xr:uid="{00000000-0005-0000-0000-00001B0E0000}"/>
    <cellStyle name="0_숭실대학교 걷고싶은 거리 녹화사업_내역서_00.표지,설계설명서,조서" xfId="3619" xr:uid="{00000000-0005-0000-0000-00001C0E0000}"/>
    <cellStyle name="0_숭실대학교 걷고싶은 거리 녹화사업_내역서_00.표지,설계설명서,조서등등0000" xfId="3620" xr:uid="{00000000-0005-0000-0000-00001D0E0000}"/>
    <cellStyle name="0_숭실대학교 걷고싶은 거리 녹화사업_내역서_00.표지,설계설명서,조서등등0000_00.표지,설계설명서,조서등등" xfId="3621" xr:uid="{00000000-0005-0000-0000-00001E0E0000}"/>
    <cellStyle name="0_숭실대학교 걷고싶은 거리 녹화사업_내역서_Book1" xfId="3673" xr:uid="{00000000-0005-0000-0000-00001F0E0000}"/>
    <cellStyle name="0_숭실대학교 걷고싶은 거리 녹화사업_내역서_Book2" xfId="3674" xr:uid="{00000000-0005-0000-0000-0000200E0000}"/>
    <cellStyle name="0_숭실대학교 걷고싶은 거리 녹화사업_내역서_표지,설계설명서,조서등등" xfId="3622" xr:uid="{00000000-0005-0000-0000-0000210E0000}"/>
    <cellStyle name="0_숭실대학교 걷고싶은 거리 녹화사업_내역서_화천가로화단21(0330)(복구)-6-1" xfId="3623" xr:uid="{00000000-0005-0000-0000-0000220E0000}"/>
    <cellStyle name="0_숭실대학교 걷고싶은 거리 녹화사업_내역서_화천가로화단21(0330)(복구)-6-1 2" xfId="3624" xr:uid="{00000000-0005-0000-0000-0000230E0000}"/>
    <cellStyle name="0_숭실대학교 걷고싶은 거리 녹화사업_내역서_화천가로화단21(0330)(복구)-6-1 3" xfId="3625" xr:uid="{00000000-0005-0000-0000-0000240E0000}"/>
    <cellStyle name="0_숭실대학교 걷고싶은 거리 녹화사업_내역서_화천가로화단21(0330)(복구)-6-1 4" xfId="3626" xr:uid="{00000000-0005-0000-0000-0000250E0000}"/>
    <cellStyle name="0_숭실대학교 걷고싶은 거리 녹화사업_내역서_화천가로화단21(0330)(복구)-6-1_00.표지,설계설명서,조서" xfId="3627" xr:uid="{00000000-0005-0000-0000-0000260E0000}"/>
    <cellStyle name="0_숭실대학교 걷고싶은 거리 녹화사업_내역서_화천가로화단21(0330)(복구)-6-1_00.표지,설계설명서,조서등등0000" xfId="3628" xr:uid="{00000000-0005-0000-0000-0000270E0000}"/>
    <cellStyle name="0_숭실대학교 걷고싶은 거리 녹화사업_내역서_화천가로화단21(0330)(복구)-6-1_00.표지,설계설명서,조서등등0000_00.표지,설계설명서,조서등등" xfId="3629" xr:uid="{00000000-0005-0000-0000-0000280E0000}"/>
    <cellStyle name="0_숭실대학교 걷고싶은 거리 녹화사업_내역서_화천가로화단21(0330)(복구)-6-1_Book1" xfId="3671" xr:uid="{00000000-0005-0000-0000-0000290E0000}"/>
    <cellStyle name="0_숭실대학교 걷고싶은 거리 녹화사업_내역서_화천가로화단21(0330)(복구)-6-1_Book2" xfId="3672" xr:uid="{00000000-0005-0000-0000-00002A0E0000}"/>
    <cellStyle name="0_숭실대학교 걷고싶은 거리 녹화사업_내역서_화천가로화단21(0330)(복구)-6-1_메인경관도로 도로숲조성공사" xfId="3630" xr:uid="{00000000-0005-0000-0000-00002B0E0000}"/>
    <cellStyle name="0_숭실대학교 걷고싶은 거리 녹화사업_내역서_화천가로화단21(0330)(복구)-6-1_메인경관도로 도로숲조성공사 2" xfId="3631" xr:uid="{00000000-0005-0000-0000-00002C0E0000}"/>
    <cellStyle name="0_숭실대학교 걷고싶은 거리 녹화사업_내역서_화천가로화단21(0330)(복구)-6-1_메인경관도로 도로숲조성공사 3" xfId="3632" xr:uid="{00000000-0005-0000-0000-00002D0E0000}"/>
    <cellStyle name="0_숭실대학교 걷고싶은 거리 녹화사업_내역서_화천가로화단21(0330)(복구)-6-1_메인경관도로 도로숲조성공사 4" xfId="3633" xr:uid="{00000000-0005-0000-0000-00002E0E0000}"/>
    <cellStyle name="0_숭실대학교 걷고싶은 거리 녹화사업_내역서_화천가로화단21(0330)(복구)-6-1_메인경관도로 도로숲조성공사(상무님)" xfId="3634" xr:uid="{00000000-0005-0000-0000-00002F0E0000}"/>
    <cellStyle name="0_숭실대학교 걷고싶은 거리 녹화사업_내역서_화천가로화단21(0330)(복구)-6-1_메인경관도로 도로숲조성공사(상무님) 2" xfId="3635" xr:uid="{00000000-0005-0000-0000-0000300E0000}"/>
    <cellStyle name="0_숭실대학교 걷고싶은 거리 녹화사업_내역서_화천가로화단21(0330)(복구)-6-1_메인경관도로 도로숲조성공사(상무님) 3" xfId="3636" xr:uid="{00000000-0005-0000-0000-0000310E0000}"/>
    <cellStyle name="0_숭실대학교 걷고싶은 거리 녹화사업_내역서_화천가로화단21(0330)(복구)-6-1_메인경관도로 도로숲조성공사(상무님) 4" xfId="3637" xr:uid="{00000000-0005-0000-0000-0000320E0000}"/>
    <cellStyle name="0_숭실대학교 걷고싶은 거리 녹화사업_내역서_화천가로화단21(0330)(복구)-6-1_메인경관도로 도로숲조성공사(상무님)_00.표지,설계설명서,조서" xfId="3638" xr:uid="{00000000-0005-0000-0000-0000330E0000}"/>
    <cellStyle name="0_숭실대학교 걷고싶은 거리 녹화사업_내역서_화천가로화단21(0330)(복구)-6-1_메인경관도로 도로숲조성공사(상무님)_00.표지,설계설명서,조서등등0000" xfId="3639" xr:uid="{00000000-0005-0000-0000-0000340E0000}"/>
    <cellStyle name="0_숭실대학교 걷고싶은 거리 녹화사업_내역서_화천가로화단21(0330)(복구)-6-1_메인경관도로 도로숲조성공사(상무님)_00.표지,설계설명서,조서등등0000_00.표지,설계설명서,조서등등" xfId="3640" xr:uid="{00000000-0005-0000-0000-0000350E0000}"/>
    <cellStyle name="0_숭실대학교 걷고싶은 거리 녹화사업_내역서_화천가로화단21(0330)(복구)-6-1_메인경관도로 도로숲조성공사(상무님)_Book1" xfId="3642" xr:uid="{00000000-0005-0000-0000-0000360E0000}"/>
    <cellStyle name="0_숭실대학교 걷고싶은 거리 녹화사업_내역서_화천가로화단21(0330)(복구)-6-1_메인경관도로 도로숲조성공사(상무님)_Book2" xfId="3643" xr:uid="{00000000-0005-0000-0000-0000370E0000}"/>
    <cellStyle name="0_숭실대학교 걷고싶은 거리 녹화사업_내역서_화천가로화단21(0330)(복구)-6-1_메인경관도로 도로숲조성공사(상무님)_표지,설계설명서,조서등등" xfId="3641" xr:uid="{00000000-0005-0000-0000-0000380E0000}"/>
    <cellStyle name="0_숭실대학교 걷고싶은 거리 녹화사업_내역서_화천가로화단21(0330)(복구)-6-1_메인경관도로 도로숲조성공사(착공계)" xfId="3644" xr:uid="{00000000-0005-0000-0000-0000390E0000}"/>
    <cellStyle name="0_숭실대학교 걷고싶은 거리 녹화사업_내역서_화천가로화단21(0330)(복구)-6-1_메인경관도로 도로숲조성공사(착공계) 2" xfId="3645" xr:uid="{00000000-0005-0000-0000-00003A0E0000}"/>
    <cellStyle name="0_숭실대학교 걷고싶은 거리 녹화사업_내역서_화천가로화단21(0330)(복구)-6-1_메인경관도로 도로숲조성공사(착공계) 3" xfId="3646" xr:uid="{00000000-0005-0000-0000-00003B0E0000}"/>
    <cellStyle name="0_숭실대학교 걷고싶은 거리 녹화사업_내역서_화천가로화단21(0330)(복구)-6-1_메인경관도로 도로숲조성공사(착공계) 4" xfId="3647" xr:uid="{00000000-0005-0000-0000-00003C0E0000}"/>
    <cellStyle name="0_숭실대학교 걷고싶은 거리 녹화사업_내역서_화천가로화단21(0330)(복구)-6-1_메인경관도로 도로숲조성공사(착공계)_00.표지,설계설명서,조서" xfId="3648" xr:uid="{00000000-0005-0000-0000-00003D0E0000}"/>
    <cellStyle name="0_숭실대학교 걷고싶은 거리 녹화사업_내역서_화천가로화단21(0330)(복구)-6-1_메인경관도로 도로숲조성공사(착공계)_00.표지,설계설명서,조서등등0000" xfId="3649" xr:uid="{00000000-0005-0000-0000-00003E0E0000}"/>
    <cellStyle name="0_숭실대학교 걷고싶은 거리 녹화사업_내역서_화천가로화단21(0330)(복구)-6-1_메인경관도로 도로숲조성공사(착공계)_00.표지,설계설명서,조서등등0000_00.표지,설계설명서,조서등등" xfId="3650" xr:uid="{00000000-0005-0000-0000-00003F0E0000}"/>
    <cellStyle name="0_숭실대학교 걷고싶은 거리 녹화사업_내역서_화천가로화단21(0330)(복구)-6-1_메인경관도로 도로숲조성공사(착공계)_Book1" xfId="3652" xr:uid="{00000000-0005-0000-0000-0000400E0000}"/>
    <cellStyle name="0_숭실대학교 걷고싶은 거리 녹화사업_내역서_화천가로화단21(0330)(복구)-6-1_메인경관도로 도로숲조성공사(착공계)_Book2" xfId="3653" xr:uid="{00000000-0005-0000-0000-0000410E0000}"/>
    <cellStyle name="0_숭실대학교 걷고싶은 거리 녹화사업_내역서_화천가로화단21(0330)(복구)-6-1_메인경관도로 도로숲조성공사(착공계)_표지,설계설명서,조서등등" xfId="3651" xr:uid="{00000000-0005-0000-0000-0000420E0000}"/>
    <cellStyle name="0_숭실대학교 걷고싶은 거리 녹화사업_내역서_화천가로화단21(0330)(복구)-6-1_메인경관도로 도로숲조성공사(착공계-제출)" xfId="3654" xr:uid="{00000000-0005-0000-0000-0000430E0000}"/>
    <cellStyle name="0_숭실대학교 걷고싶은 거리 녹화사업_내역서_화천가로화단21(0330)(복구)-6-1_메인경관도로 도로숲조성공사(착공계-제출) 2" xfId="3655" xr:uid="{00000000-0005-0000-0000-0000440E0000}"/>
    <cellStyle name="0_숭실대학교 걷고싶은 거리 녹화사업_내역서_화천가로화단21(0330)(복구)-6-1_메인경관도로 도로숲조성공사(착공계-제출) 3" xfId="3656" xr:uid="{00000000-0005-0000-0000-0000450E0000}"/>
    <cellStyle name="0_숭실대학교 걷고싶은 거리 녹화사업_내역서_화천가로화단21(0330)(복구)-6-1_메인경관도로 도로숲조성공사(착공계-제출) 4" xfId="3657" xr:uid="{00000000-0005-0000-0000-0000460E0000}"/>
    <cellStyle name="0_숭실대학교 걷고싶은 거리 녹화사업_내역서_화천가로화단21(0330)(복구)-6-1_메인경관도로 도로숲조성공사(착공계-제출)_00.표지,설계설명서,조서" xfId="3658" xr:uid="{00000000-0005-0000-0000-0000470E0000}"/>
    <cellStyle name="0_숭실대학교 걷고싶은 거리 녹화사업_내역서_화천가로화단21(0330)(복구)-6-1_메인경관도로 도로숲조성공사(착공계-제출)_00.표지,설계설명서,조서등등0000" xfId="3659" xr:uid="{00000000-0005-0000-0000-0000480E0000}"/>
    <cellStyle name="0_숭실대학교 걷고싶은 거리 녹화사업_내역서_화천가로화단21(0330)(복구)-6-1_메인경관도로 도로숲조성공사(착공계-제출)_00.표지,설계설명서,조서등등0000_00.표지,설계설명서,조서등등" xfId="3660" xr:uid="{00000000-0005-0000-0000-0000490E0000}"/>
    <cellStyle name="0_숭실대학교 걷고싶은 거리 녹화사업_내역서_화천가로화단21(0330)(복구)-6-1_메인경관도로 도로숲조성공사(착공계-제출)_Book1" xfId="3662" xr:uid="{00000000-0005-0000-0000-00004A0E0000}"/>
    <cellStyle name="0_숭실대학교 걷고싶은 거리 녹화사업_내역서_화천가로화단21(0330)(복구)-6-1_메인경관도로 도로숲조성공사(착공계-제출)_Book2" xfId="3663" xr:uid="{00000000-0005-0000-0000-00004B0E0000}"/>
    <cellStyle name="0_숭실대학교 걷고싶은 거리 녹화사업_내역서_화천가로화단21(0330)(복구)-6-1_메인경관도로 도로숲조성공사(착공계-제출)_표지,설계설명서,조서등등" xfId="3661" xr:uid="{00000000-0005-0000-0000-00004C0E0000}"/>
    <cellStyle name="0_숭실대학교 걷고싶은 거리 녹화사업_내역서_화천가로화단21(0330)(복구)-6-1_메인경관도로 도로숲조성공사_00.표지,설계설명서,조서" xfId="3664" xr:uid="{00000000-0005-0000-0000-00004D0E0000}"/>
    <cellStyle name="0_숭실대학교 걷고싶은 거리 녹화사업_내역서_화천가로화단21(0330)(복구)-6-1_메인경관도로 도로숲조성공사_00.표지,설계설명서,조서등등0000" xfId="3665" xr:uid="{00000000-0005-0000-0000-00004E0E0000}"/>
    <cellStyle name="0_숭실대학교 걷고싶은 거리 녹화사업_내역서_화천가로화단21(0330)(복구)-6-1_메인경관도로 도로숲조성공사_00.표지,설계설명서,조서등등0000_00.표지,설계설명서,조서등등" xfId="3666" xr:uid="{00000000-0005-0000-0000-00004F0E0000}"/>
    <cellStyle name="0_숭실대학교 걷고싶은 거리 녹화사업_내역서_화천가로화단21(0330)(복구)-6-1_메인경관도로 도로숲조성공사_Book1" xfId="3668" xr:uid="{00000000-0005-0000-0000-0000500E0000}"/>
    <cellStyle name="0_숭실대학교 걷고싶은 거리 녹화사업_내역서_화천가로화단21(0330)(복구)-6-1_메인경관도로 도로숲조성공사_Book2" xfId="3669" xr:uid="{00000000-0005-0000-0000-0000510E0000}"/>
    <cellStyle name="0_숭실대학교 걷고싶은 거리 녹화사업_내역서_화천가로화단21(0330)(복구)-6-1_메인경관도로 도로숲조성공사_표지,설계설명서,조서등등" xfId="3667" xr:uid="{00000000-0005-0000-0000-0000520E0000}"/>
    <cellStyle name="0_숭실대학교 걷고싶은 거리 녹화사업_내역서_화천가로화단21(0330)(복구)-6-1_표지,설계설명서,조서등등" xfId="3670" xr:uid="{00000000-0005-0000-0000-0000530E0000}"/>
    <cellStyle name="0_숭실대학교 걷고싶은 거리 녹화사업_내역서-0223조경-제출용" xfId="3675" xr:uid="{00000000-0005-0000-0000-0000540E0000}"/>
    <cellStyle name="0_숭실대학교 걷고싶은 거리 녹화사업_내역서-0223조경-제출용 2" xfId="3676" xr:uid="{00000000-0005-0000-0000-0000550E0000}"/>
    <cellStyle name="0_숭실대학교 걷고싶은 거리 녹화사업_내역서-0223조경-제출용 3" xfId="3677" xr:uid="{00000000-0005-0000-0000-0000560E0000}"/>
    <cellStyle name="0_숭실대학교 걷고싶은 거리 녹화사업_내역서-0223조경-제출용 4" xfId="3678" xr:uid="{00000000-0005-0000-0000-0000570E0000}"/>
    <cellStyle name="0_숭실대학교 걷고싶은 거리 녹화사업_내역서-0223조경-제출용_00.표지,설계설명서,조서" xfId="3679" xr:uid="{00000000-0005-0000-0000-0000580E0000}"/>
    <cellStyle name="0_숭실대학교 걷고싶은 거리 녹화사업_내역서-0223조경-제출용_00.표지,설계설명서,조서등등0000" xfId="3680" xr:uid="{00000000-0005-0000-0000-0000590E0000}"/>
    <cellStyle name="0_숭실대학교 걷고싶은 거리 녹화사업_내역서-0223조경-제출용_00.표지,설계설명서,조서등등0000_00.표지,설계설명서,조서등등" xfId="3681" xr:uid="{00000000-0005-0000-0000-00005A0E0000}"/>
    <cellStyle name="0_숭실대학교 걷고싶은 거리 녹화사업_내역서-0223조경-제출용_8단지-제출용" xfId="3682" xr:uid="{00000000-0005-0000-0000-00005B0E0000}"/>
    <cellStyle name="0_숭실대학교 걷고싶은 거리 녹화사업_내역서-0223조경-제출용_8단지-제출용 2" xfId="3683" xr:uid="{00000000-0005-0000-0000-00005C0E0000}"/>
    <cellStyle name="0_숭실대학교 걷고싶은 거리 녹화사업_내역서-0223조경-제출용_8단지-제출용 3" xfId="3684" xr:uid="{00000000-0005-0000-0000-00005D0E0000}"/>
    <cellStyle name="0_숭실대학교 걷고싶은 거리 녹화사업_내역서-0223조경-제출용_8단지-제출용 4" xfId="3685" xr:uid="{00000000-0005-0000-0000-00005E0E0000}"/>
    <cellStyle name="0_숭실대학교 걷고싶은 거리 녹화사업_내역서-0223조경-제출용_8단지-제출용_00.표지,설계설명서,조서" xfId="3686" xr:uid="{00000000-0005-0000-0000-00005F0E0000}"/>
    <cellStyle name="0_숭실대학교 걷고싶은 거리 녹화사업_내역서-0223조경-제출용_8단지-제출용_00.표지,설계설명서,조서등등0000" xfId="3687" xr:uid="{00000000-0005-0000-0000-0000600E0000}"/>
    <cellStyle name="0_숭실대학교 걷고싶은 거리 녹화사업_내역서-0223조경-제출용_8단지-제출용_00.표지,설계설명서,조서등등0000_00.표지,설계설명서,조서등등" xfId="3688" xr:uid="{00000000-0005-0000-0000-0000610E0000}"/>
    <cellStyle name="0_숭실대학교 걷고싶은 거리 녹화사업_내역서-0223조경-제출용_8단지-제출용_Book1" xfId="3860" xr:uid="{00000000-0005-0000-0000-0000620E0000}"/>
    <cellStyle name="0_숭실대학교 걷고싶은 거리 녹화사업_내역서-0223조경-제출용_8단지-제출용_Book2" xfId="3861" xr:uid="{00000000-0005-0000-0000-0000630E0000}"/>
    <cellStyle name="0_숭실대학교 걷고싶은 거리 녹화사업_내역서-0223조경-제출용_8단지-제출용_내역서" xfId="3689" xr:uid="{00000000-0005-0000-0000-0000640E0000}"/>
    <cellStyle name="0_숭실대학교 걷고싶은 거리 녹화사업_내역서-0223조경-제출용_8단지-제출용_내역서 2" xfId="3690" xr:uid="{00000000-0005-0000-0000-0000650E0000}"/>
    <cellStyle name="0_숭실대학교 걷고싶은 거리 녹화사업_내역서-0223조경-제출용_8단지-제출용_내역서 3" xfId="3691" xr:uid="{00000000-0005-0000-0000-0000660E0000}"/>
    <cellStyle name="0_숭실대학교 걷고싶은 거리 녹화사업_내역서-0223조경-제출용_8단지-제출용_내역서 4" xfId="3692" xr:uid="{00000000-0005-0000-0000-0000670E0000}"/>
    <cellStyle name="0_숭실대학교 걷고싶은 거리 녹화사업_내역서-0223조경-제출용_8단지-제출용_내역서_00.표지,설계설명서,조서" xfId="3693" xr:uid="{00000000-0005-0000-0000-0000680E0000}"/>
    <cellStyle name="0_숭실대학교 걷고싶은 거리 녹화사업_내역서-0223조경-제출용_8단지-제출용_내역서_00.표지,설계설명서,조서등등0000" xfId="3694" xr:uid="{00000000-0005-0000-0000-0000690E0000}"/>
    <cellStyle name="0_숭실대학교 걷고싶은 거리 녹화사업_내역서-0223조경-제출용_8단지-제출용_내역서_00.표지,설계설명서,조서등등0000_00.표지,설계설명서,조서등등" xfId="3695" xr:uid="{00000000-0005-0000-0000-00006A0E0000}"/>
    <cellStyle name="0_숭실대학교 걷고싶은 거리 녹화사업_내역서-0223조경-제출용_8단지-제출용_내역서_Book1" xfId="3747" xr:uid="{00000000-0005-0000-0000-00006B0E0000}"/>
    <cellStyle name="0_숭실대학교 걷고싶은 거리 녹화사업_내역서-0223조경-제출용_8단지-제출용_내역서_Book2" xfId="3748" xr:uid="{00000000-0005-0000-0000-00006C0E0000}"/>
    <cellStyle name="0_숭실대학교 걷고싶은 거리 녹화사업_내역서-0223조경-제출용_8단지-제출용_내역서_표지,설계설명서,조서등등" xfId="3696" xr:uid="{00000000-0005-0000-0000-00006D0E0000}"/>
    <cellStyle name="0_숭실대학교 걷고싶은 거리 녹화사업_내역서-0223조경-제출용_8단지-제출용_내역서_화천가로화단21(0330)(복구)-6-1" xfId="3697" xr:uid="{00000000-0005-0000-0000-00006E0E0000}"/>
    <cellStyle name="0_숭실대학교 걷고싶은 거리 녹화사업_내역서-0223조경-제출용_8단지-제출용_내역서_화천가로화단21(0330)(복구)-6-1 2" xfId="3698" xr:uid="{00000000-0005-0000-0000-00006F0E0000}"/>
    <cellStyle name="0_숭실대학교 걷고싶은 거리 녹화사업_내역서-0223조경-제출용_8단지-제출용_내역서_화천가로화단21(0330)(복구)-6-1 3" xfId="3699" xr:uid="{00000000-0005-0000-0000-0000700E0000}"/>
    <cellStyle name="0_숭실대학교 걷고싶은 거리 녹화사업_내역서-0223조경-제출용_8단지-제출용_내역서_화천가로화단21(0330)(복구)-6-1 4" xfId="3700" xr:uid="{00000000-0005-0000-0000-0000710E0000}"/>
    <cellStyle name="0_숭실대학교 걷고싶은 거리 녹화사업_내역서-0223조경-제출용_8단지-제출용_내역서_화천가로화단21(0330)(복구)-6-1_00.표지,설계설명서,조서" xfId="3701" xr:uid="{00000000-0005-0000-0000-0000720E0000}"/>
    <cellStyle name="0_숭실대학교 걷고싶은 거리 녹화사업_내역서-0223조경-제출용_8단지-제출용_내역서_화천가로화단21(0330)(복구)-6-1_00.표지,설계설명서,조서등등0000" xfId="3702" xr:uid="{00000000-0005-0000-0000-0000730E0000}"/>
    <cellStyle name="0_숭실대학교 걷고싶은 거리 녹화사업_내역서-0223조경-제출용_8단지-제출용_내역서_화천가로화단21(0330)(복구)-6-1_00.표지,설계설명서,조서등등0000_00.표지,설계설명서,조서등등" xfId="3703" xr:uid="{00000000-0005-0000-0000-0000740E0000}"/>
    <cellStyle name="0_숭실대학교 걷고싶은 거리 녹화사업_내역서-0223조경-제출용_8단지-제출용_내역서_화천가로화단21(0330)(복구)-6-1_Book1" xfId="3745" xr:uid="{00000000-0005-0000-0000-0000750E0000}"/>
    <cellStyle name="0_숭실대학교 걷고싶은 거리 녹화사업_내역서-0223조경-제출용_8단지-제출용_내역서_화천가로화단21(0330)(복구)-6-1_Book2" xfId="3746" xr:uid="{00000000-0005-0000-0000-0000760E0000}"/>
    <cellStyle name="0_숭실대학교 걷고싶은 거리 녹화사업_내역서-0223조경-제출용_8단지-제출용_내역서_화천가로화단21(0330)(복구)-6-1_메인경관도로 도로숲조성공사" xfId="3704" xr:uid="{00000000-0005-0000-0000-0000770E0000}"/>
    <cellStyle name="0_숭실대학교 걷고싶은 거리 녹화사업_내역서-0223조경-제출용_8단지-제출용_내역서_화천가로화단21(0330)(복구)-6-1_메인경관도로 도로숲조성공사 2" xfId="3705" xr:uid="{00000000-0005-0000-0000-0000780E0000}"/>
    <cellStyle name="0_숭실대학교 걷고싶은 거리 녹화사업_내역서-0223조경-제출용_8단지-제출용_내역서_화천가로화단21(0330)(복구)-6-1_메인경관도로 도로숲조성공사 3" xfId="3706" xr:uid="{00000000-0005-0000-0000-0000790E0000}"/>
    <cellStyle name="0_숭실대학교 걷고싶은 거리 녹화사업_내역서-0223조경-제출용_8단지-제출용_내역서_화천가로화단21(0330)(복구)-6-1_메인경관도로 도로숲조성공사 4" xfId="3707" xr:uid="{00000000-0005-0000-0000-00007A0E0000}"/>
    <cellStyle name="0_숭실대학교 걷고싶은 거리 녹화사업_내역서-0223조경-제출용_8단지-제출용_내역서_화천가로화단21(0330)(복구)-6-1_메인경관도로 도로숲조성공사(상무님)" xfId="3708" xr:uid="{00000000-0005-0000-0000-00007B0E0000}"/>
    <cellStyle name="0_숭실대학교 걷고싶은 거리 녹화사업_내역서-0223조경-제출용_8단지-제출용_내역서_화천가로화단21(0330)(복구)-6-1_메인경관도로 도로숲조성공사(상무님) 2" xfId="3709" xr:uid="{00000000-0005-0000-0000-00007C0E0000}"/>
    <cellStyle name="0_숭실대학교 걷고싶은 거리 녹화사업_내역서-0223조경-제출용_8단지-제출용_내역서_화천가로화단21(0330)(복구)-6-1_메인경관도로 도로숲조성공사(상무님) 3" xfId="3710" xr:uid="{00000000-0005-0000-0000-00007D0E0000}"/>
    <cellStyle name="0_숭실대학교 걷고싶은 거리 녹화사업_내역서-0223조경-제출용_8단지-제출용_내역서_화천가로화단21(0330)(복구)-6-1_메인경관도로 도로숲조성공사(상무님) 4" xfId="3711" xr:uid="{00000000-0005-0000-0000-00007E0E0000}"/>
    <cellStyle name="0_숭실대학교 걷고싶은 거리 녹화사업_내역서-0223조경-제출용_8단지-제출용_내역서_화천가로화단21(0330)(복구)-6-1_메인경관도로 도로숲조성공사(상무님)_00.표지,설계설명서,조서" xfId="3712" xr:uid="{00000000-0005-0000-0000-00007F0E0000}"/>
    <cellStyle name="0_숭실대학교 걷고싶은 거리 녹화사업_내역서-0223조경-제출용_8단지-제출용_내역서_화천가로화단21(0330)(복구)-6-1_메인경관도로 도로숲조성공사(상무님)_00.표지,설계설명서,조서등등0000" xfId="3713" xr:uid="{00000000-0005-0000-0000-0000800E0000}"/>
    <cellStyle name="0_숭실대학교 걷고싶은 거리 녹화사업_내역서-0223조경-제출용_8단지-제출용_내역서_화천가로화단21(0330)(복구)-6-1_메인경관도로 도로숲조성공사(상무님)_00.표지,설계설명서,조서등등0000_00.표지,설계설명서,조서등등" xfId="3714" xr:uid="{00000000-0005-0000-0000-0000810E0000}"/>
    <cellStyle name="0_숭실대학교 걷고싶은 거리 녹화사업_내역서-0223조경-제출용_8단지-제출용_내역서_화천가로화단21(0330)(복구)-6-1_메인경관도로 도로숲조성공사(상무님)_Book1" xfId="3716" xr:uid="{00000000-0005-0000-0000-0000820E0000}"/>
    <cellStyle name="0_숭실대학교 걷고싶은 거리 녹화사업_내역서-0223조경-제출용_8단지-제출용_내역서_화천가로화단21(0330)(복구)-6-1_메인경관도로 도로숲조성공사(상무님)_Book2" xfId="3717" xr:uid="{00000000-0005-0000-0000-0000830E0000}"/>
    <cellStyle name="0_숭실대학교 걷고싶은 거리 녹화사업_내역서-0223조경-제출용_8단지-제출용_내역서_화천가로화단21(0330)(복구)-6-1_메인경관도로 도로숲조성공사(상무님)_표지,설계설명서,조서등등" xfId="3715" xr:uid="{00000000-0005-0000-0000-0000840E0000}"/>
    <cellStyle name="0_숭실대학교 걷고싶은 거리 녹화사업_내역서-0223조경-제출용_8단지-제출용_내역서_화천가로화단21(0330)(복구)-6-1_메인경관도로 도로숲조성공사(착공계)" xfId="3718" xr:uid="{00000000-0005-0000-0000-0000850E0000}"/>
    <cellStyle name="0_숭실대학교 걷고싶은 거리 녹화사업_내역서-0223조경-제출용_8단지-제출용_내역서_화천가로화단21(0330)(복구)-6-1_메인경관도로 도로숲조성공사(착공계) 2" xfId="3719" xr:uid="{00000000-0005-0000-0000-0000860E0000}"/>
    <cellStyle name="0_숭실대학교 걷고싶은 거리 녹화사업_내역서-0223조경-제출용_8단지-제출용_내역서_화천가로화단21(0330)(복구)-6-1_메인경관도로 도로숲조성공사(착공계) 3" xfId="3720" xr:uid="{00000000-0005-0000-0000-0000870E0000}"/>
    <cellStyle name="0_숭실대학교 걷고싶은 거리 녹화사업_내역서-0223조경-제출용_8단지-제출용_내역서_화천가로화단21(0330)(복구)-6-1_메인경관도로 도로숲조성공사(착공계) 4" xfId="3721" xr:uid="{00000000-0005-0000-0000-0000880E0000}"/>
    <cellStyle name="0_숭실대학교 걷고싶은 거리 녹화사업_내역서-0223조경-제출용_8단지-제출용_내역서_화천가로화단21(0330)(복구)-6-1_메인경관도로 도로숲조성공사(착공계)_00.표지,설계설명서,조서" xfId="3722" xr:uid="{00000000-0005-0000-0000-0000890E0000}"/>
    <cellStyle name="0_숭실대학교 걷고싶은 거리 녹화사업_내역서-0223조경-제출용_8단지-제출용_내역서_화천가로화단21(0330)(복구)-6-1_메인경관도로 도로숲조성공사(착공계)_00.표지,설계설명서,조서등등0000" xfId="3723" xr:uid="{00000000-0005-0000-0000-00008A0E0000}"/>
    <cellStyle name="0_숭실대학교 걷고싶은 거리 녹화사업_내역서-0223조경-제출용_8단지-제출용_내역서_화천가로화단21(0330)(복구)-6-1_메인경관도로 도로숲조성공사(착공계)_00.표지,설계설명서,조서등등0000_00.표지,설계설명서,조서등등" xfId="3724" xr:uid="{00000000-0005-0000-0000-00008B0E0000}"/>
    <cellStyle name="0_숭실대학교 걷고싶은 거리 녹화사업_내역서-0223조경-제출용_8단지-제출용_내역서_화천가로화단21(0330)(복구)-6-1_메인경관도로 도로숲조성공사(착공계)_Book1" xfId="3726" xr:uid="{00000000-0005-0000-0000-00008C0E0000}"/>
    <cellStyle name="0_숭실대학교 걷고싶은 거리 녹화사업_내역서-0223조경-제출용_8단지-제출용_내역서_화천가로화단21(0330)(복구)-6-1_메인경관도로 도로숲조성공사(착공계)_Book2" xfId="3727" xr:uid="{00000000-0005-0000-0000-00008D0E0000}"/>
    <cellStyle name="0_숭실대학교 걷고싶은 거리 녹화사업_내역서-0223조경-제출용_8단지-제출용_내역서_화천가로화단21(0330)(복구)-6-1_메인경관도로 도로숲조성공사(착공계)_표지,설계설명서,조서등등" xfId="3725" xr:uid="{00000000-0005-0000-0000-00008E0E0000}"/>
    <cellStyle name="0_숭실대학교 걷고싶은 거리 녹화사업_내역서-0223조경-제출용_8단지-제출용_내역서_화천가로화단21(0330)(복구)-6-1_메인경관도로 도로숲조성공사(착공계-제출)" xfId="3728" xr:uid="{00000000-0005-0000-0000-00008F0E0000}"/>
    <cellStyle name="0_숭실대학교 걷고싶은 거리 녹화사업_내역서-0223조경-제출용_8단지-제출용_내역서_화천가로화단21(0330)(복구)-6-1_메인경관도로 도로숲조성공사(착공계-제출) 2" xfId="3729" xr:uid="{00000000-0005-0000-0000-0000900E0000}"/>
    <cellStyle name="0_숭실대학교 걷고싶은 거리 녹화사업_내역서-0223조경-제출용_8단지-제출용_내역서_화천가로화단21(0330)(복구)-6-1_메인경관도로 도로숲조성공사(착공계-제출) 3" xfId="3730" xr:uid="{00000000-0005-0000-0000-0000910E0000}"/>
    <cellStyle name="0_숭실대학교 걷고싶은 거리 녹화사업_내역서-0223조경-제출용_8단지-제출용_내역서_화천가로화단21(0330)(복구)-6-1_메인경관도로 도로숲조성공사(착공계-제출) 4" xfId="3731" xr:uid="{00000000-0005-0000-0000-0000920E0000}"/>
    <cellStyle name="0_숭실대학교 걷고싶은 거리 녹화사업_내역서-0223조경-제출용_8단지-제출용_내역서_화천가로화단21(0330)(복구)-6-1_메인경관도로 도로숲조성공사(착공계-제출)_00.표지,설계설명서,조서" xfId="3732" xr:uid="{00000000-0005-0000-0000-0000930E0000}"/>
    <cellStyle name="0_숭실대학교 걷고싶은 거리 녹화사업_내역서-0223조경-제출용_8단지-제출용_내역서_화천가로화단21(0330)(복구)-6-1_메인경관도로 도로숲조성공사(착공계-제출)_00.표지,설계설명서,조서등등0000" xfId="3733" xr:uid="{00000000-0005-0000-0000-0000940E0000}"/>
    <cellStyle name="0_숭실대학교 걷고싶은 거리 녹화사업_내역서-0223조경-제출용_8단지-제출용_내역서_화천가로화단21(0330)(복구)-6-1_메인경관도로 도로숲조성공사(착공계-제출)_00.표지,설계설명서,조서등등0000_00.표지,설계설명서,조서등등" xfId="3734" xr:uid="{00000000-0005-0000-0000-0000950E0000}"/>
    <cellStyle name="0_숭실대학교 걷고싶은 거리 녹화사업_내역서-0223조경-제출용_8단지-제출용_내역서_화천가로화단21(0330)(복구)-6-1_메인경관도로 도로숲조성공사(착공계-제출)_Book1" xfId="3736" xr:uid="{00000000-0005-0000-0000-0000960E0000}"/>
    <cellStyle name="0_숭실대학교 걷고싶은 거리 녹화사업_내역서-0223조경-제출용_8단지-제출용_내역서_화천가로화단21(0330)(복구)-6-1_메인경관도로 도로숲조성공사(착공계-제출)_Book2" xfId="3737" xr:uid="{00000000-0005-0000-0000-0000970E0000}"/>
    <cellStyle name="0_숭실대학교 걷고싶은 거리 녹화사업_내역서-0223조경-제출용_8단지-제출용_내역서_화천가로화단21(0330)(복구)-6-1_메인경관도로 도로숲조성공사(착공계-제출)_표지,설계설명서,조서등등" xfId="3735" xr:uid="{00000000-0005-0000-0000-0000980E0000}"/>
    <cellStyle name="0_숭실대학교 걷고싶은 거리 녹화사업_내역서-0223조경-제출용_8단지-제출용_내역서_화천가로화단21(0330)(복구)-6-1_메인경관도로 도로숲조성공사_00.표지,설계설명서,조서" xfId="3738" xr:uid="{00000000-0005-0000-0000-0000990E0000}"/>
    <cellStyle name="0_숭실대학교 걷고싶은 거리 녹화사업_내역서-0223조경-제출용_8단지-제출용_내역서_화천가로화단21(0330)(복구)-6-1_메인경관도로 도로숲조성공사_00.표지,설계설명서,조서등등0000" xfId="3739" xr:uid="{00000000-0005-0000-0000-00009A0E0000}"/>
    <cellStyle name="0_숭실대학교 걷고싶은 거리 녹화사업_내역서-0223조경-제출용_8단지-제출용_내역서_화천가로화단21(0330)(복구)-6-1_메인경관도로 도로숲조성공사_00.표지,설계설명서,조서등등0000_00.표지,설계설명서,조서등등" xfId="3740" xr:uid="{00000000-0005-0000-0000-00009B0E0000}"/>
    <cellStyle name="0_숭실대학교 걷고싶은 거리 녹화사업_내역서-0223조경-제출용_8단지-제출용_내역서_화천가로화단21(0330)(복구)-6-1_메인경관도로 도로숲조성공사_Book1" xfId="3742" xr:uid="{00000000-0005-0000-0000-00009C0E0000}"/>
    <cellStyle name="0_숭실대학교 걷고싶은 거리 녹화사업_내역서-0223조경-제출용_8단지-제출용_내역서_화천가로화단21(0330)(복구)-6-1_메인경관도로 도로숲조성공사_Book2" xfId="3743" xr:uid="{00000000-0005-0000-0000-00009D0E0000}"/>
    <cellStyle name="0_숭실대학교 걷고싶은 거리 녹화사업_내역서-0223조경-제출용_8단지-제출용_내역서_화천가로화단21(0330)(복구)-6-1_메인경관도로 도로숲조성공사_표지,설계설명서,조서등등" xfId="3741" xr:uid="{00000000-0005-0000-0000-00009E0E0000}"/>
    <cellStyle name="0_숭실대학교 걷고싶은 거리 녹화사업_내역서-0223조경-제출용_8단지-제출용_내역서_화천가로화단21(0330)(복구)-6-1_표지,설계설명서,조서등등" xfId="3744" xr:uid="{00000000-0005-0000-0000-00009F0E0000}"/>
    <cellStyle name="0_숭실대학교 걷고싶은 거리 녹화사업_내역서-0223조경-제출용_8단지-제출용_내역서0903" xfId="3749" xr:uid="{00000000-0005-0000-0000-0000A00E0000}"/>
    <cellStyle name="0_숭실대학교 걷고싶은 거리 녹화사업_내역서-0223조경-제출용_8단지-제출용_내역서0903 2" xfId="3750" xr:uid="{00000000-0005-0000-0000-0000A10E0000}"/>
    <cellStyle name="0_숭실대학교 걷고싶은 거리 녹화사업_내역서-0223조경-제출용_8단지-제출용_내역서0903 3" xfId="3751" xr:uid="{00000000-0005-0000-0000-0000A20E0000}"/>
    <cellStyle name="0_숭실대학교 걷고싶은 거리 녹화사업_내역서-0223조경-제출용_8단지-제출용_내역서0903 4" xfId="3752" xr:uid="{00000000-0005-0000-0000-0000A30E0000}"/>
    <cellStyle name="0_숭실대학교 걷고싶은 거리 녹화사업_내역서-0223조경-제출용_8단지-제출용_내역서0903_00.표지,설계설명서,조서" xfId="3753" xr:uid="{00000000-0005-0000-0000-0000A40E0000}"/>
    <cellStyle name="0_숭실대학교 걷고싶은 거리 녹화사업_내역서-0223조경-제출용_8단지-제출용_내역서0903_00.표지,설계설명서,조서등등0000" xfId="3754" xr:uid="{00000000-0005-0000-0000-0000A50E0000}"/>
    <cellStyle name="0_숭실대학교 걷고싶은 거리 녹화사업_내역서-0223조경-제출용_8단지-제출용_내역서0903_00.표지,설계설명서,조서등등0000_00.표지,설계설명서,조서등등" xfId="3755" xr:uid="{00000000-0005-0000-0000-0000A60E0000}"/>
    <cellStyle name="0_숭실대학교 걷고싶은 거리 녹화사업_내역서-0223조경-제출용_8단지-제출용_내역서0903_Book1" xfId="3807" xr:uid="{00000000-0005-0000-0000-0000A70E0000}"/>
    <cellStyle name="0_숭실대학교 걷고싶은 거리 녹화사업_내역서-0223조경-제출용_8단지-제출용_내역서0903_Book2" xfId="3808" xr:uid="{00000000-0005-0000-0000-0000A80E0000}"/>
    <cellStyle name="0_숭실대학교 걷고싶은 거리 녹화사업_내역서-0223조경-제출용_8단지-제출용_내역서0903_표지,설계설명서,조서등등" xfId="3756" xr:uid="{00000000-0005-0000-0000-0000A90E0000}"/>
    <cellStyle name="0_숭실대학교 걷고싶은 거리 녹화사업_내역서-0223조경-제출용_8단지-제출용_내역서0903_화천가로화단21(0330)(복구)-6-1" xfId="3757" xr:uid="{00000000-0005-0000-0000-0000AA0E0000}"/>
    <cellStyle name="0_숭실대학교 걷고싶은 거리 녹화사업_내역서-0223조경-제출용_8단지-제출용_내역서0903_화천가로화단21(0330)(복구)-6-1 2" xfId="3758" xr:uid="{00000000-0005-0000-0000-0000AB0E0000}"/>
    <cellStyle name="0_숭실대학교 걷고싶은 거리 녹화사업_내역서-0223조경-제출용_8단지-제출용_내역서0903_화천가로화단21(0330)(복구)-6-1 3" xfId="3759" xr:uid="{00000000-0005-0000-0000-0000AC0E0000}"/>
    <cellStyle name="0_숭실대학교 걷고싶은 거리 녹화사업_내역서-0223조경-제출용_8단지-제출용_내역서0903_화천가로화단21(0330)(복구)-6-1 4" xfId="3760" xr:uid="{00000000-0005-0000-0000-0000AD0E0000}"/>
    <cellStyle name="0_숭실대학교 걷고싶은 거리 녹화사업_내역서-0223조경-제출용_8단지-제출용_내역서0903_화천가로화단21(0330)(복구)-6-1_00.표지,설계설명서,조서" xfId="3761" xr:uid="{00000000-0005-0000-0000-0000AE0E0000}"/>
    <cellStyle name="0_숭실대학교 걷고싶은 거리 녹화사업_내역서-0223조경-제출용_8단지-제출용_내역서0903_화천가로화단21(0330)(복구)-6-1_00.표지,설계설명서,조서등등0000" xfId="3762" xr:uid="{00000000-0005-0000-0000-0000AF0E0000}"/>
    <cellStyle name="0_숭실대학교 걷고싶은 거리 녹화사업_내역서-0223조경-제출용_8단지-제출용_내역서0903_화천가로화단21(0330)(복구)-6-1_00.표지,설계설명서,조서등등0000_00.표지,설계설명서,조서등등" xfId="3763" xr:uid="{00000000-0005-0000-0000-0000B00E0000}"/>
    <cellStyle name="0_숭실대학교 걷고싶은 거리 녹화사업_내역서-0223조경-제출용_8단지-제출용_내역서0903_화천가로화단21(0330)(복구)-6-1_Book1" xfId="3805" xr:uid="{00000000-0005-0000-0000-0000B10E0000}"/>
    <cellStyle name="0_숭실대학교 걷고싶은 거리 녹화사업_내역서-0223조경-제출용_8단지-제출용_내역서0903_화천가로화단21(0330)(복구)-6-1_Book2" xfId="3806" xr:uid="{00000000-0005-0000-0000-0000B20E0000}"/>
    <cellStyle name="0_숭실대학교 걷고싶은 거리 녹화사업_내역서-0223조경-제출용_8단지-제출용_내역서0903_화천가로화단21(0330)(복구)-6-1_메인경관도로 도로숲조성공사" xfId="3764" xr:uid="{00000000-0005-0000-0000-0000B30E0000}"/>
    <cellStyle name="0_숭실대학교 걷고싶은 거리 녹화사업_내역서-0223조경-제출용_8단지-제출용_내역서0903_화천가로화단21(0330)(복구)-6-1_메인경관도로 도로숲조성공사 2" xfId="3765" xr:uid="{00000000-0005-0000-0000-0000B40E0000}"/>
    <cellStyle name="0_숭실대학교 걷고싶은 거리 녹화사업_내역서-0223조경-제출용_8단지-제출용_내역서0903_화천가로화단21(0330)(복구)-6-1_메인경관도로 도로숲조성공사 3" xfId="3766" xr:uid="{00000000-0005-0000-0000-0000B50E0000}"/>
    <cellStyle name="0_숭실대학교 걷고싶은 거리 녹화사업_내역서-0223조경-제출용_8단지-제출용_내역서0903_화천가로화단21(0330)(복구)-6-1_메인경관도로 도로숲조성공사 4" xfId="3767" xr:uid="{00000000-0005-0000-0000-0000B60E0000}"/>
    <cellStyle name="0_숭실대학교 걷고싶은 거리 녹화사업_내역서-0223조경-제출용_8단지-제출용_내역서0903_화천가로화단21(0330)(복구)-6-1_메인경관도로 도로숲조성공사(상무님)" xfId="3768" xr:uid="{00000000-0005-0000-0000-0000B70E0000}"/>
    <cellStyle name="0_숭실대학교 걷고싶은 거리 녹화사업_내역서-0223조경-제출용_8단지-제출용_내역서0903_화천가로화단21(0330)(복구)-6-1_메인경관도로 도로숲조성공사(상무님) 2" xfId="3769" xr:uid="{00000000-0005-0000-0000-0000B80E0000}"/>
    <cellStyle name="0_숭실대학교 걷고싶은 거리 녹화사업_내역서-0223조경-제출용_8단지-제출용_내역서0903_화천가로화단21(0330)(복구)-6-1_메인경관도로 도로숲조성공사(상무님) 3" xfId="3770" xr:uid="{00000000-0005-0000-0000-0000B90E0000}"/>
    <cellStyle name="0_숭실대학교 걷고싶은 거리 녹화사업_내역서-0223조경-제출용_8단지-제출용_내역서0903_화천가로화단21(0330)(복구)-6-1_메인경관도로 도로숲조성공사(상무님) 4" xfId="3771" xr:uid="{00000000-0005-0000-0000-0000BA0E0000}"/>
    <cellStyle name="0_숭실대학교 걷고싶은 거리 녹화사업_내역서-0223조경-제출용_8단지-제출용_내역서0903_화천가로화단21(0330)(복구)-6-1_메인경관도로 도로숲조성공사(상무님)_00.표지,설계설명서,조서" xfId="3772" xr:uid="{00000000-0005-0000-0000-0000BB0E0000}"/>
    <cellStyle name="0_숭실대학교 걷고싶은 거리 녹화사업_내역서-0223조경-제출용_8단지-제출용_내역서0903_화천가로화단21(0330)(복구)-6-1_메인경관도로 도로숲조성공사(상무님)_00.표지,설계설명서,조서등등0000" xfId="3773" xr:uid="{00000000-0005-0000-0000-0000BC0E0000}"/>
    <cellStyle name="0_숭실대학교 걷고싶은 거리 녹화사업_내역서-0223조경-제출용_8단지-제출용_내역서0903_화천가로화단21(0330)(복구)-6-1_메인경관도로 도로숲조성공사(상무님)_00.표지,설계설명서,조서등등0000_00.표지,설계설명서,조서등등" xfId="3774" xr:uid="{00000000-0005-0000-0000-0000BD0E0000}"/>
    <cellStyle name="0_숭실대학교 걷고싶은 거리 녹화사업_내역서-0223조경-제출용_8단지-제출용_내역서0903_화천가로화단21(0330)(복구)-6-1_메인경관도로 도로숲조성공사(상무님)_Book1" xfId="3776" xr:uid="{00000000-0005-0000-0000-0000BE0E0000}"/>
    <cellStyle name="0_숭실대학교 걷고싶은 거리 녹화사업_내역서-0223조경-제출용_8단지-제출용_내역서0903_화천가로화단21(0330)(복구)-6-1_메인경관도로 도로숲조성공사(상무님)_Book2" xfId="3777" xr:uid="{00000000-0005-0000-0000-0000BF0E0000}"/>
    <cellStyle name="0_숭실대학교 걷고싶은 거리 녹화사업_내역서-0223조경-제출용_8단지-제출용_내역서0903_화천가로화단21(0330)(복구)-6-1_메인경관도로 도로숲조성공사(상무님)_표지,설계설명서,조서등등" xfId="3775" xr:uid="{00000000-0005-0000-0000-0000C00E0000}"/>
    <cellStyle name="0_숭실대학교 걷고싶은 거리 녹화사업_내역서-0223조경-제출용_8단지-제출용_내역서0903_화천가로화단21(0330)(복구)-6-1_메인경관도로 도로숲조성공사(착공계)" xfId="3778" xr:uid="{00000000-0005-0000-0000-0000C10E0000}"/>
    <cellStyle name="0_숭실대학교 걷고싶은 거리 녹화사업_내역서-0223조경-제출용_8단지-제출용_내역서0903_화천가로화단21(0330)(복구)-6-1_메인경관도로 도로숲조성공사(착공계) 2" xfId="3779" xr:uid="{00000000-0005-0000-0000-0000C20E0000}"/>
    <cellStyle name="0_숭실대학교 걷고싶은 거리 녹화사업_내역서-0223조경-제출용_8단지-제출용_내역서0903_화천가로화단21(0330)(복구)-6-1_메인경관도로 도로숲조성공사(착공계) 3" xfId="3780" xr:uid="{00000000-0005-0000-0000-0000C30E0000}"/>
    <cellStyle name="0_숭실대학교 걷고싶은 거리 녹화사업_내역서-0223조경-제출용_8단지-제출용_내역서0903_화천가로화단21(0330)(복구)-6-1_메인경관도로 도로숲조성공사(착공계) 4" xfId="3781" xr:uid="{00000000-0005-0000-0000-0000C40E0000}"/>
    <cellStyle name="0_숭실대학교 걷고싶은 거리 녹화사업_내역서-0223조경-제출용_8단지-제출용_내역서0903_화천가로화단21(0330)(복구)-6-1_메인경관도로 도로숲조성공사(착공계)_00.표지,설계설명서,조서" xfId="3782" xr:uid="{00000000-0005-0000-0000-0000C50E0000}"/>
    <cellStyle name="0_숭실대학교 걷고싶은 거리 녹화사업_내역서-0223조경-제출용_8단지-제출용_내역서0903_화천가로화단21(0330)(복구)-6-1_메인경관도로 도로숲조성공사(착공계)_00.표지,설계설명서,조서등등0000" xfId="3783" xr:uid="{00000000-0005-0000-0000-0000C60E0000}"/>
    <cellStyle name="0_숭실대학교 걷고싶은 거리 녹화사업_내역서-0223조경-제출용_8단지-제출용_내역서0903_화천가로화단21(0330)(복구)-6-1_메인경관도로 도로숲조성공사(착공계)_00.표지,설계설명서,조서등등0000_00.표지,설계설명서,조서등등" xfId="3784" xr:uid="{00000000-0005-0000-0000-0000C70E0000}"/>
    <cellStyle name="0_숭실대학교 걷고싶은 거리 녹화사업_내역서-0223조경-제출용_8단지-제출용_내역서0903_화천가로화단21(0330)(복구)-6-1_메인경관도로 도로숲조성공사(착공계)_Book1" xfId="3786" xr:uid="{00000000-0005-0000-0000-0000C80E0000}"/>
    <cellStyle name="0_숭실대학교 걷고싶은 거리 녹화사업_내역서-0223조경-제출용_8단지-제출용_내역서0903_화천가로화단21(0330)(복구)-6-1_메인경관도로 도로숲조성공사(착공계)_Book2" xfId="3787" xr:uid="{00000000-0005-0000-0000-0000C90E0000}"/>
    <cellStyle name="0_숭실대학교 걷고싶은 거리 녹화사업_내역서-0223조경-제출용_8단지-제출용_내역서0903_화천가로화단21(0330)(복구)-6-1_메인경관도로 도로숲조성공사(착공계)_표지,설계설명서,조서등등" xfId="3785" xr:uid="{00000000-0005-0000-0000-0000CA0E0000}"/>
    <cellStyle name="0_숭실대학교 걷고싶은 거리 녹화사업_내역서-0223조경-제출용_8단지-제출용_내역서0903_화천가로화단21(0330)(복구)-6-1_메인경관도로 도로숲조성공사(착공계-제출)" xfId="3788" xr:uid="{00000000-0005-0000-0000-0000CB0E0000}"/>
    <cellStyle name="0_숭실대학교 걷고싶은 거리 녹화사업_내역서-0223조경-제출용_8단지-제출용_내역서0903_화천가로화단21(0330)(복구)-6-1_메인경관도로 도로숲조성공사(착공계-제출) 2" xfId="3789" xr:uid="{00000000-0005-0000-0000-0000CC0E0000}"/>
    <cellStyle name="0_숭실대학교 걷고싶은 거리 녹화사업_내역서-0223조경-제출용_8단지-제출용_내역서0903_화천가로화단21(0330)(복구)-6-1_메인경관도로 도로숲조성공사(착공계-제출) 3" xfId="3790" xr:uid="{00000000-0005-0000-0000-0000CD0E0000}"/>
    <cellStyle name="0_숭실대학교 걷고싶은 거리 녹화사업_내역서-0223조경-제출용_8단지-제출용_내역서0903_화천가로화단21(0330)(복구)-6-1_메인경관도로 도로숲조성공사(착공계-제출) 4" xfId="3791" xr:uid="{00000000-0005-0000-0000-0000CE0E0000}"/>
    <cellStyle name="0_숭실대학교 걷고싶은 거리 녹화사업_내역서-0223조경-제출용_8단지-제출용_내역서0903_화천가로화단21(0330)(복구)-6-1_메인경관도로 도로숲조성공사(착공계-제출)_00.표지,설계설명서,조서" xfId="3792" xr:uid="{00000000-0005-0000-0000-0000CF0E0000}"/>
    <cellStyle name="0_숭실대학교 걷고싶은 거리 녹화사업_내역서-0223조경-제출용_8단지-제출용_내역서0903_화천가로화단21(0330)(복구)-6-1_메인경관도로 도로숲조성공사(착공계-제출)_00.표지,설계설명서,조서등등0000" xfId="3793" xr:uid="{00000000-0005-0000-0000-0000D00E0000}"/>
    <cellStyle name="0_숭실대학교 걷고싶은 거리 녹화사업_내역서-0223조경-제출용_8단지-제출용_내역서0903_화천가로화단21(0330)(복구)-6-1_메인경관도로 도로숲조성공사(착공계-제출)_00.표지,설계설명서,조서등등0000_00.표지,설계설명서,조서등등" xfId="3794" xr:uid="{00000000-0005-0000-0000-0000D10E0000}"/>
    <cellStyle name="0_숭실대학교 걷고싶은 거리 녹화사업_내역서-0223조경-제출용_8단지-제출용_내역서0903_화천가로화단21(0330)(복구)-6-1_메인경관도로 도로숲조성공사(착공계-제출)_Book1" xfId="3796" xr:uid="{00000000-0005-0000-0000-0000D20E0000}"/>
    <cellStyle name="0_숭실대학교 걷고싶은 거리 녹화사업_내역서-0223조경-제출용_8단지-제출용_내역서0903_화천가로화단21(0330)(복구)-6-1_메인경관도로 도로숲조성공사(착공계-제출)_Book2" xfId="3797" xr:uid="{00000000-0005-0000-0000-0000D30E0000}"/>
    <cellStyle name="0_숭실대학교 걷고싶은 거리 녹화사업_내역서-0223조경-제출용_8단지-제출용_내역서0903_화천가로화단21(0330)(복구)-6-1_메인경관도로 도로숲조성공사(착공계-제출)_표지,설계설명서,조서등등" xfId="3795" xr:uid="{00000000-0005-0000-0000-0000D40E0000}"/>
    <cellStyle name="0_숭실대학교 걷고싶은 거리 녹화사업_내역서-0223조경-제출용_8단지-제출용_내역서0903_화천가로화단21(0330)(복구)-6-1_메인경관도로 도로숲조성공사_00.표지,설계설명서,조서" xfId="3798" xr:uid="{00000000-0005-0000-0000-0000D50E0000}"/>
    <cellStyle name="0_숭실대학교 걷고싶은 거리 녹화사업_내역서-0223조경-제출용_8단지-제출용_내역서0903_화천가로화단21(0330)(복구)-6-1_메인경관도로 도로숲조성공사_00.표지,설계설명서,조서등등0000" xfId="3799" xr:uid="{00000000-0005-0000-0000-0000D60E0000}"/>
    <cellStyle name="0_숭실대학교 걷고싶은 거리 녹화사업_내역서-0223조경-제출용_8단지-제출용_내역서0903_화천가로화단21(0330)(복구)-6-1_메인경관도로 도로숲조성공사_00.표지,설계설명서,조서등등0000_00.표지,설계설명서,조서등등" xfId="3800" xr:uid="{00000000-0005-0000-0000-0000D70E0000}"/>
    <cellStyle name="0_숭실대학교 걷고싶은 거리 녹화사업_내역서-0223조경-제출용_8단지-제출용_내역서0903_화천가로화단21(0330)(복구)-6-1_메인경관도로 도로숲조성공사_Book1" xfId="3802" xr:uid="{00000000-0005-0000-0000-0000D80E0000}"/>
    <cellStyle name="0_숭실대학교 걷고싶은 거리 녹화사업_내역서-0223조경-제출용_8단지-제출용_내역서0903_화천가로화단21(0330)(복구)-6-1_메인경관도로 도로숲조성공사_Book2" xfId="3803" xr:uid="{00000000-0005-0000-0000-0000D90E0000}"/>
    <cellStyle name="0_숭실대학교 걷고싶은 거리 녹화사업_내역서-0223조경-제출용_8단지-제출용_내역서0903_화천가로화단21(0330)(복구)-6-1_메인경관도로 도로숲조성공사_표지,설계설명서,조서등등" xfId="3801" xr:uid="{00000000-0005-0000-0000-0000DA0E0000}"/>
    <cellStyle name="0_숭실대학교 걷고싶은 거리 녹화사업_내역서-0223조경-제출용_8단지-제출용_내역서0903_화천가로화단21(0330)(복구)-6-1_표지,설계설명서,조서등등" xfId="3804" xr:uid="{00000000-0005-0000-0000-0000DB0E0000}"/>
    <cellStyle name="0_숭실대학교 걷고싶은 거리 녹화사업_내역서-0223조경-제출용_8단지-제출용_표지,설계설명서,조서등등" xfId="3809" xr:uid="{00000000-0005-0000-0000-0000DC0E0000}"/>
    <cellStyle name="0_숭실대학교 걷고싶은 거리 녹화사업_내역서-0223조경-제출용_8단지-제출용_화천가로화단21(0330)(복구)-6-1" xfId="3810" xr:uid="{00000000-0005-0000-0000-0000DD0E0000}"/>
    <cellStyle name="0_숭실대학교 걷고싶은 거리 녹화사업_내역서-0223조경-제출용_8단지-제출용_화천가로화단21(0330)(복구)-6-1 2" xfId="3811" xr:uid="{00000000-0005-0000-0000-0000DE0E0000}"/>
    <cellStyle name="0_숭실대학교 걷고싶은 거리 녹화사업_내역서-0223조경-제출용_8단지-제출용_화천가로화단21(0330)(복구)-6-1 3" xfId="3812" xr:uid="{00000000-0005-0000-0000-0000DF0E0000}"/>
    <cellStyle name="0_숭실대학교 걷고싶은 거리 녹화사업_내역서-0223조경-제출용_8단지-제출용_화천가로화단21(0330)(복구)-6-1 4" xfId="3813" xr:uid="{00000000-0005-0000-0000-0000E00E0000}"/>
    <cellStyle name="0_숭실대학교 걷고싶은 거리 녹화사업_내역서-0223조경-제출용_8단지-제출용_화천가로화단21(0330)(복구)-6-1_00.표지,설계설명서,조서" xfId="3814" xr:uid="{00000000-0005-0000-0000-0000E10E0000}"/>
    <cellStyle name="0_숭실대학교 걷고싶은 거리 녹화사업_내역서-0223조경-제출용_8단지-제출용_화천가로화단21(0330)(복구)-6-1_00.표지,설계설명서,조서등등0000" xfId="3815" xr:uid="{00000000-0005-0000-0000-0000E20E0000}"/>
    <cellStyle name="0_숭실대학교 걷고싶은 거리 녹화사업_내역서-0223조경-제출용_8단지-제출용_화천가로화단21(0330)(복구)-6-1_00.표지,설계설명서,조서등등0000_00.표지,설계설명서,조서등등" xfId="3816" xr:uid="{00000000-0005-0000-0000-0000E30E0000}"/>
    <cellStyle name="0_숭실대학교 걷고싶은 거리 녹화사업_내역서-0223조경-제출용_8단지-제출용_화천가로화단21(0330)(복구)-6-1_Book1" xfId="3858" xr:uid="{00000000-0005-0000-0000-0000E40E0000}"/>
    <cellStyle name="0_숭실대학교 걷고싶은 거리 녹화사업_내역서-0223조경-제출용_8단지-제출용_화천가로화단21(0330)(복구)-6-1_Book2" xfId="3859" xr:uid="{00000000-0005-0000-0000-0000E50E0000}"/>
    <cellStyle name="0_숭실대학교 걷고싶은 거리 녹화사업_내역서-0223조경-제출용_8단지-제출용_화천가로화단21(0330)(복구)-6-1_메인경관도로 도로숲조성공사" xfId="3817" xr:uid="{00000000-0005-0000-0000-0000E60E0000}"/>
    <cellStyle name="0_숭실대학교 걷고싶은 거리 녹화사업_내역서-0223조경-제출용_8단지-제출용_화천가로화단21(0330)(복구)-6-1_메인경관도로 도로숲조성공사 2" xfId="3818" xr:uid="{00000000-0005-0000-0000-0000E70E0000}"/>
    <cellStyle name="0_숭실대학교 걷고싶은 거리 녹화사업_내역서-0223조경-제출용_8단지-제출용_화천가로화단21(0330)(복구)-6-1_메인경관도로 도로숲조성공사 3" xfId="3819" xr:uid="{00000000-0005-0000-0000-0000E80E0000}"/>
    <cellStyle name="0_숭실대학교 걷고싶은 거리 녹화사업_내역서-0223조경-제출용_8단지-제출용_화천가로화단21(0330)(복구)-6-1_메인경관도로 도로숲조성공사 4" xfId="3820" xr:uid="{00000000-0005-0000-0000-0000E90E0000}"/>
    <cellStyle name="0_숭실대학교 걷고싶은 거리 녹화사업_내역서-0223조경-제출용_8단지-제출용_화천가로화단21(0330)(복구)-6-1_메인경관도로 도로숲조성공사(상무님)" xfId="3821" xr:uid="{00000000-0005-0000-0000-0000EA0E0000}"/>
    <cellStyle name="0_숭실대학교 걷고싶은 거리 녹화사업_내역서-0223조경-제출용_8단지-제출용_화천가로화단21(0330)(복구)-6-1_메인경관도로 도로숲조성공사(상무님) 2" xfId="3822" xr:uid="{00000000-0005-0000-0000-0000EB0E0000}"/>
    <cellStyle name="0_숭실대학교 걷고싶은 거리 녹화사업_내역서-0223조경-제출용_8단지-제출용_화천가로화단21(0330)(복구)-6-1_메인경관도로 도로숲조성공사(상무님) 3" xfId="3823" xr:uid="{00000000-0005-0000-0000-0000EC0E0000}"/>
    <cellStyle name="0_숭실대학교 걷고싶은 거리 녹화사업_내역서-0223조경-제출용_8단지-제출용_화천가로화단21(0330)(복구)-6-1_메인경관도로 도로숲조성공사(상무님) 4" xfId="3824" xr:uid="{00000000-0005-0000-0000-0000ED0E0000}"/>
    <cellStyle name="0_숭실대학교 걷고싶은 거리 녹화사업_내역서-0223조경-제출용_8단지-제출용_화천가로화단21(0330)(복구)-6-1_메인경관도로 도로숲조성공사(상무님)_00.표지,설계설명서,조서" xfId="3825" xr:uid="{00000000-0005-0000-0000-0000EE0E0000}"/>
    <cellStyle name="0_숭실대학교 걷고싶은 거리 녹화사업_내역서-0223조경-제출용_8단지-제출용_화천가로화단21(0330)(복구)-6-1_메인경관도로 도로숲조성공사(상무님)_00.표지,설계설명서,조서등등0000" xfId="3826" xr:uid="{00000000-0005-0000-0000-0000EF0E0000}"/>
    <cellStyle name="0_숭실대학교 걷고싶은 거리 녹화사업_내역서-0223조경-제출용_8단지-제출용_화천가로화단21(0330)(복구)-6-1_메인경관도로 도로숲조성공사(상무님)_00.표지,설계설명서,조서등등0000_00.표지,설계설명서,조서등등" xfId="3827" xr:uid="{00000000-0005-0000-0000-0000F00E0000}"/>
    <cellStyle name="0_숭실대학교 걷고싶은 거리 녹화사업_내역서-0223조경-제출용_8단지-제출용_화천가로화단21(0330)(복구)-6-1_메인경관도로 도로숲조성공사(상무님)_Book1" xfId="3829" xr:uid="{00000000-0005-0000-0000-0000F10E0000}"/>
    <cellStyle name="0_숭실대학교 걷고싶은 거리 녹화사업_내역서-0223조경-제출용_8단지-제출용_화천가로화단21(0330)(복구)-6-1_메인경관도로 도로숲조성공사(상무님)_Book2" xfId="3830" xr:uid="{00000000-0005-0000-0000-0000F20E0000}"/>
    <cellStyle name="0_숭실대학교 걷고싶은 거리 녹화사업_내역서-0223조경-제출용_8단지-제출용_화천가로화단21(0330)(복구)-6-1_메인경관도로 도로숲조성공사(상무님)_표지,설계설명서,조서등등" xfId="3828" xr:uid="{00000000-0005-0000-0000-0000F30E0000}"/>
    <cellStyle name="0_숭실대학교 걷고싶은 거리 녹화사업_내역서-0223조경-제출용_8단지-제출용_화천가로화단21(0330)(복구)-6-1_메인경관도로 도로숲조성공사(착공계)" xfId="3831" xr:uid="{00000000-0005-0000-0000-0000F40E0000}"/>
    <cellStyle name="0_숭실대학교 걷고싶은 거리 녹화사업_내역서-0223조경-제출용_8단지-제출용_화천가로화단21(0330)(복구)-6-1_메인경관도로 도로숲조성공사(착공계) 2" xfId="3832" xr:uid="{00000000-0005-0000-0000-0000F50E0000}"/>
    <cellStyle name="0_숭실대학교 걷고싶은 거리 녹화사업_내역서-0223조경-제출용_8단지-제출용_화천가로화단21(0330)(복구)-6-1_메인경관도로 도로숲조성공사(착공계) 3" xfId="3833" xr:uid="{00000000-0005-0000-0000-0000F60E0000}"/>
    <cellStyle name="0_숭실대학교 걷고싶은 거리 녹화사업_내역서-0223조경-제출용_8단지-제출용_화천가로화단21(0330)(복구)-6-1_메인경관도로 도로숲조성공사(착공계) 4" xfId="3834" xr:uid="{00000000-0005-0000-0000-0000F70E0000}"/>
    <cellStyle name="0_숭실대학교 걷고싶은 거리 녹화사업_내역서-0223조경-제출용_8단지-제출용_화천가로화단21(0330)(복구)-6-1_메인경관도로 도로숲조성공사(착공계)_00.표지,설계설명서,조서" xfId="3835" xr:uid="{00000000-0005-0000-0000-0000F80E0000}"/>
    <cellStyle name="0_숭실대학교 걷고싶은 거리 녹화사업_내역서-0223조경-제출용_8단지-제출용_화천가로화단21(0330)(복구)-6-1_메인경관도로 도로숲조성공사(착공계)_00.표지,설계설명서,조서등등0000" xfId="3836" xr:uid="{00000000-0005-0000-0000-0000F90E0000}"/>
    <cellStyle name="0_숭실대학교 걷고싶은 거리 녹화사업_내역서-0223조경-제출용_8단지-제출용_화천가로화단21(0330)(복구)-6-1_메인경관도로 도로숲조성공사(착공계)_00.표지,설계설명서,조서등등0000_00.표지,설계설명서,조서등등" xfId="3837" xr:uid="{00000000-0005-0000-0000-0000FA0E0000}"/>
    <cellStyle name="0_숭실대학교 걷고싶은 거리 녹화사업_내역서-0223조경-제출용_8단지-제출용_화천가로화단21(0330)(복구)-6-1_메인경관도로 도로숲조성공사(착공계)_Book1" xfId="3839" xr:uid="{00000000-0005-0000-0000-0000FB0E0000}"/>
    <cellStyle name="0_숭실대학교 걷고싶은 거리 녹화사업_내역서-0223조경-제출용_8단지-제출용_화천가로화단21(0330)(복구)-6-1_메인경관도로 도로숲조성공사(착공계)_Book2" xfId="3840" xr:uid="{00000000-0005-0000-0000-0000FC0E0000}"/>
    <cellStyle name="0_숭실대학교 걷고싶은 거리 녹화사업_내역서-0223조경-제출용_8단지-제출용_화천가로화단21(0330)(복구)-6-1_메인경관도로 도로숲조성공사(착공계)_표지,설계설명서,조서등등" xfId="3838" xr:uid="{00000000-0005-0000-0000-0000FD0E0000}"/>
    <cellStyle name="0_숭실대학교 걷고싶은 거리 녹화사업_내역서-0223조경-제출용_8단지-제출용_화천가로화단21(0330)(복구)-6-1_메인경관도로 도로숲조성공사(착공계-제출)" xfId="3841" xr:uid="{00000000-0005-0000-0000-0000FE0E0000}"/>
    <cellStyle name="0_숭실대학교 걷고싶은 거리 녹화사업_내역서-0223조경-제출용_8단지-제출용_화천가로화단21(0330)(복구)-6-1_메인경관도로 도로숲조성공사(착공계-제출) 2" xfId="3842" xr:uid="{00000000-0005-0000-0000-0000FF0E0000}"/>
    <cellStyle name="0_숭실대학교 걷고싶은 거리 녹화사업_내역서-0223조경-제출용_8단지-제출용_화천가로화단21(0330)(복구)-6-1_메인경관도로 도로숲조성공사(착공계-제출) 3" xfId="3843" xr:uid="{00000000-0005-0000-0000-0000000F0000}"/>
    <cellStyle name="0_숭실대학교 걷고싶은 거리 녹화사업_내역서-0223조경-제출용_8단지-제출용_화천가로화단21(0330)(복구)-6-1_메인경관도로 도로숲조성공사(착공계-제출) 4" xfId="3844" xr:uid="{00000000-0005-0000-0000-0000010F0000}"/>
    <cellStyle name="0_숭실대학교 걷고싶은 거리 녹화사업_내역서-0223조경-제출용_8단지-제출용_화천가로화단21(0330)(복구)-6-1_메인경관도로 도로숲조성공사(착공계-제출)_00.표지,설계설명서,조서" xfId="3845" xr:uid="{00000000-0005-0000-0000-0000020F0000}"/>
    <cellStyle name="0_숭실대학교 걷고싶은 거리 녹화사업_내역서-0223조경-제출용_8단지-제출용_화천가로화단21(0330)(복구)-6-1_메인경관도로 도로숲조성공사(착공계-제출)_00.표지,설계설명서,조서등등0000" xfId="3846" xr:uid="{00000000-0005-0000-0000-0000030F0000}"/>
    <cellStyle name="0_숭실대학교 걷고싶은 거리 녹화사업_내역서-0223조경-제출용_8단지-제출용_화천가로화단21(0330)(복구)-6-1_메인경관도로 도로숲조성공사(착공계-제출)_00.표지,설계설명서,조서등등0000_00.표지,설계설명서,조서등등" xfId="3847" xr:uid="{00000000-0005-0000-0000-0000040F0000}"/>
    <cellStyle name="0_숭실대학교 걷고싶은 거리 녹화사업_내역서-0223조경-제출용_8단지-제출용_화천가로화단21(0330)(복구)-6-1_메인경관도로 도로숲조성공사(착공계-제출)_Book1" xfId="3849" xr:uid="{00000000-0005-0000-0000-0000050F0000}"/>
    <cellStyle name="0_숭실대학교 걷고싶은 거리 녹화사업_내역서-0223조경-제출용_8단지-제출용_화천가로화단21(0330)(복구)-6-1_메인경관도로 도로숲조성공사(착공계-제출)_Book2" xfId="3850" xr:uid="{00000000-0005-0000-0000-0000060F0000}"/>
    <cellStyle name="0_숭실대학교 걷고싶은 거리 녹화사업_내역서-0223조경-제출용_8단지-제출용_화천가로화단21(0330)(복구)-6-1_메인경관도로 도로숲조성공사(착공계-제출)_표지,설계설명서,조서등등" xfId="3848" xr:uid="{00000000-0005-0000-0000-0000070F0000}"/>
    <cellStyle name="0_숭실대학교 걷고싶은 거리 녹화사업_내역서-0223조경-제출용_8단지-제출용_화천가로화단21(0330)(복구)-6-1_메인경관도로 도로숲조성공사_00.표지,설계설명서,조서" xfId="3851" xr:uid="{00000000-0005-0000-0000-0000080F0000}"/>
    <cellStyle name="0_숭실대학교 걷고싶은 거리 녹화사업_내역서-0223조경-제출용_8단지-제출용_화천가로화단21(0330)(복구)-6-1_메인경관도로 도로숲조성공사_00.표지,설계설명서,조서등등0000" xfId="3852" xr:uid="{00000000-0005-0000-0000-0000090F0000}"/>
    <cellStyle name="0_숭실대학교 걷고싶은 거리 녹화사업_내역서-0223조경-제출용_8단지-제출용_화천가로화단21(0330)(복구)-6-1_메인경관도로 도로숲조성공사_00.표지,설계설명서,조서등등0000_00.표지,설계설명서,조서등등" xfId="3853" xr:uid="{00000000-0005-0000-0000-00000A0F0000}"/>
    <cellStyle name="0_숭실대학교 걷고싶은 거리 녹화사업_내역서-0223조경-제출용_8단지-제출용_화천가로화단21(0330)(복구)-6-1_메인경관도로 도로숲조성공사_Book1" xfId="3855" xr:uid="{00000000-0005-0000-0000-00000B0F0000}"/>
    <cellStyle name="0_숭실대학교 걷고싶은 거리 녹화사업_내역서-0223조경-제출용_8단지-제출용_화천가로화단21(0330)(복구)-6-1_메인경관도로 도로숲조성공사_Book2" xfId="3856" xr:uid="{00000000-0005-0000-0000-00000C0F0000}"/>
    <cellStyle name="0_숭실대학교 걷고싶은 거리 녹화사업_내역서-0223조경-제출용_8단지-제출용_화천가로화단21(0330)(복구)-6-1_메인경관도로 도로숲조성공사_표지,설계설명서,조서등등" xfId="3854" xr:uid="{00000000-0005-0000-0000-00000D0F0000}"/>
    <cellStyle name="0_숭실대학교 걷고싶은 거리 녹화사업_내역서-0223조경-제출용_8단지-제출용_화천가로화단21(0330)(복구)-6-1_표지,설계설명서,조서등등" xfId="3857" xr:uid="{00000000-0005-0000-0000-00000E0F0000}"/>
    <cellStyle name="0_숭실대학교 걷고싶은 거리 녹화사업_내역서-0223조경-제출용_내역서" xfId="3862" xr:uid="{00000000-0005-0000-0000-00000F0F0000}"/>
    <cellStyle name="0_숭실대학교 걷고싶은 거리 녹화사업_내역서-0223조경-제출용_내역서 2" xfId="3863" xr:uid="{00000000-0005-0000-0000-0000100F0000}"/>
    <cellStyle name="0_숭실대학교 걷고싶은 거리 녹화사업_내역서-0223조경-제출용_내역서 3" xfId="3864" xr:uid="{00000000-0005-0000-0000-0000110F0000}"/>
    <cellStyle name="0_숭실대학교 걷고싶은 거리 녹화사업_내역서-0223조경-제출용_내역서 4" xfId="3865" xr:uid="{00000000-0005-0000-0000-0000120F0000}"/>
    <cellStyle name="0_숭실대학교 걷고싶은 거리 녹화사업_내역서-0223조경-제출용_내역서_00.표지,설계설명서,조서" xfId="3866" xr:uid="{00000000-0005-0000-0000-0000130F0000}"/>
    <cellStyle name="0_숭실대학교 걷고싶은 거리 녹화사업_내역서-0223조경-제출용_내역서_00.표지,설계설명서,조서등등0000" xfId="3867" xr:uid="{00000000-0005-0000-0000-0000140F0000}"/>
    <cellStyle name="0_숭실대학교 걷고싶은 거리 녹화사업_내역서-0223조경-제출용_내역서_00.표지,설계설명서,조서등등0000_00.표지,설계설명서,조서등등" xfId="3868" xr:uid="{00000000-0005-0000-0000-0000150F0000}"/>
    <cellStyle name="0_숭실대학교 걷고싶은 거리 녹화사업_내역서-0223조경-제출용_내역서_내역서" xfId="3869" xr:uid="{00000000-0005-0000-0000-0000160F0000}"/>
    <cellStyle name="0_숭실대학교 걷고싶은 거리 녹화사업_내역서-0223조경-제출용_내역서_내역서 2" xfId="3870" xr:uid="{00000000-0005-0000-0000-0000170F0000}"/>
    <cellStyle name="0_숭실대학교 걷고싶은 거리 녹화사업_내역서-0223조경-제출용_내역서_내역서 3" xfId="3871" xr:uid="{00000000-0005-0000-0000-0000180F0000}"/>
    <cellStyle name="0_숭실대학교 걷고싶은 거리 녹화사업_내역서-0223조경-제출용_내역서_내역서 4" xfId="3872" xr:uid="{00000000-0005-0000-0000-0000190F0000}"/>
    <cellStyle name="0_숭실대학교 걷고싶은 거리 녹화사업_내역서-0223조경-제출용_내역서_내역서_00.표지,설계설명서,조서" xfId="3873" xr:uid="{00000000-0005-0000-0000-00001A0F0000}"/>
    <cellStyle name="0_숭실대학교 걷고싶은 거리 녹화사업_내역서-0223조경-제출용_내역서_내역서_00.표지,설계설명서,조서등등0000" xfId="3874" xr:uid="{00000000-0005-0000-0000-00001B0F0000}"/>
    <cellStyle name="0_숭실대학교 걷고싶은 거리 녹화사업_내역서-0223조경-제출용_내역서_내역서_00.표지,설계설명서,조서등등0000_00.표지,설계설명서,조서등등" xfId="3875" xr:uid="{00000000-0005-0000-0000-00001C0F0000}"/>
    <cellStyle name="0_숭실대학교 걷고싶은 거리 녹화사업_내역서-0223조경-제출용_내역서_내역서_Book1" xfId="3927" xr:uid="{00000000-0005-0000-0000-00001D0F0000}"/>
    <cellStyle name="0_숭실대학교 걷고싶은 거리 녹화사업_내역서-0223조경-제출용_내역서_내역서_Book2" xfId="3928" xr:uid="{00000000-0005-0000-0000-00001E0F0000}"/>
    <cellStyle name="0_숭실대학교 걷고싶은 거리 녹화사업_내역서-0223조경-제출용_내역서_내역서_표지,설계설명서,조서등등" xfId="3876" xr:uid="{00000000-0005-0000-0000-00001F0F0000}"/>
    <cellStyle name="0_숭실대학교 걷고싶은 거리 녹화사업_내역서-0223조경-제출용_내역서_내역서_화천가로화단21(0330)(복구)-6-1" xfId="3877" xr:uid="{00000000-0005-0000-0000-0000200F0000}"/>
    <cellStyle name="0_숭실대학교 걷고싶은 거리 녹화사업_내역서-0223조경-제출용_내역서_내역서_화천가로화단21(0330)(복구)-6-1 2" xfId="3878" xr:uid="{00000000-0005-0000-0000-0000210F0000}"/>
    <cellStyle name="0_숭실대학교 걷고싶은 거리 녹화사업_내역서-0223조경-제출용_내역서_내역서_화천가로화단21(0330)(복구)-6-1 3" xfId="3879" xr:uid="{00000000-0005-0000-0000-0000220F0000}"/>
    <cellStyle name="0_숭실대학교 걷고싶은 거리 녹화사업_내역서-0223조경-제출용_내역서_내역서_화천가로화단21(0330)(복구)-6-1 4" xfId="3880" xr:uid="{00000000-0005-0000-0000-0000230F0000}"/>
    <cellStyle name="0_숭실대학교 걷고싶은 거리 녹화사업_내역서-0223조경-제출용_내역서_내역서_화천가로화단21(0330)(복구)-6-1_00.표지,설계설명서,조서" xfId="3881" xr:uid="{00000000-0005-0000-0000-0000240F0000}"/>
    <cellStyle name="0_숭실대학교 걷고싶은 거리 녹화사업_내역서-0223조경-제출용_내역서_내역서_화천가로화단21(0330)(복구)-6-1_00.표지,설계설명서,조서등등0000" xfId="3882" xr:uid="{00000000-0005-0000-0000-0000250F0000}"/>
    <cellStyle name="0_숭실대학교 걷고싶은 거리 녹화사업_내역서-0223조경-제출용_내역서_내역서_화천가로화단21(0330)(복구)-6-1_00.표지,설계설명서,조서등등0000_00.표지,설계설명서,조서등등" xfId="3883" xr:uid="{00000000-0005-0000-0000-0000260F0000}"/>
    <cellStyle name="0_숭실대학교 걷고싶은 거리 녹화사업_내역서-0223조경-제출용_내역서_내역서_화천가로화단21(0330)(복구)-6-1_Book1" xfId="3925" xr:uid="{00000000-0005-0000-0000-0000270F0000}"/>
    <cellStyle name="0_숭실대학교 걷고싶은 거리 녹화사업_내역서-0223조경-제출용_내역서_내역서_화천가로화단21(0330)(복구)-6-1_Book2" xfId="3926" xr:uid="{00000000-0005-0000-0000-0000280F0000}"/>
    <cellStyle name="0_숭실대학교 걷고싶은 거리 녹화사업_내역서-0223조경-제출용_내역서_내역서_화천가로화단21(0330)(복구)-6-1_메인경관도로 도로숲조성공사" xfId="3884" xr:uid="{00000000-0005-0000-0000-0000290F0000}"/>
    <cellStyle name="0_숭실대학교 걷고싶은 거리 녹화사업_내역서-0223조경-제출용_내역서_내역서_화천가로화단21(0330)(복구)-6-1_메인경관도로 도로숲조성공사 2" xfId="3885" xr:uid="{00000000-0005-0000-0000-00002A0F0000}"/>
    <cellStyle name="0_숭실대학교 걷고싶은 거리 녹화사업_내역서-0223조경-제출용_내역서_내역서_화천가로화단21(0330)(복구)-6-1_메인경관도로 도로숲조성공사 3" xfId="3886" xr:uid="{00000000-0005-0000-0000-00002B0F0000}"/>
    <cellStyle name="0_숭실대학교 걷고싶은 거리 녹화사업_내역서-0223조경-제출용_내역서_내역서_화천가로화단21(0330)(복구)-6-1_메인경관도로 도로숲조성공사 4" xfId="3887" xr:uid="{00000000-0005-0000-0000-00002C0F0000}"/>
    <cellStyle name="0_숭실대학교 걷고싶은 거리 녹화사업_내역서-0223조경-제출용_내역서_내역서_화천가로화단21(0330)(복구)-6-1_메인경관도로 도로숲조성공사(상무님)" xfId="3888" xr:uid="{00000000-0005-0000-0000-00002D0F0000}"/>
    <cellStyle name="0_숭실대학교 걷고싶은 거리 녹화사업_내역서-0223조경-제출용_내역서_내역서_화천가로화단21(0330)(복구)-6-1_메인경관도로 도로숲조성공사(상무님) 2" xfId="3889" xr:uid="{00000000-0005-0000-0000-00002E0F0000}"/>
    <cellStyle name="0_숭실대학교 걷고싶은 거리 녹화사업_내역서-0223조경-제출용_내역서_내역서_화천가로화단21(0330)(복구)-6-1_메인경관도로 도로숲조성공사(상무님) 3" xfId="3890" xr:uid="{00000000-0005-0000-0000-00002F0F0000}"/>
    <cellStyle name="0_숭실대학교 걷고싶은 거리 녹화사업_내역서-0223조경-제출용_내역서_내역서_화천가로화단21(0330)(복구)-6-1_메인경관도로 도로숲조성공사(상무님) 4" xfId="3891" xr:uid="{00000000-0005-0000-0000-0000300F0000}"/>
    <cellStyle name="0_숭실대학교 걷고싶은 거리 녹화사업_내역서-0223조경-제출용_내역서_내역서_화천가로화단21(0330)(복구)-6-1_메인경관도로 도로숲조성공사(상무님)_00.표지,설계설명서,조서" xfId="3892" xr:uid="{00000000-0005-0000-0000-0000310F0000}"/>
    <cellStyle name="0_숭실대학교 걷고싶은 거리 녹화사업_내역서-0223조경-제출용_내역서_내역서_화천가로화단21(0330)(복구)-6-1_메인경관도로 도로숲조성공사(상무님)_00.표지,설계설명서,조서등등0000" xfId="3893" xr:uid="{00000000-0005-0000-0000-0000320F0000}"/>
    <cellStyle name="0_숭실대학교 걷고싶은 거리 녹화사업_내역서-0223조경-제출용_내역서_내역서_화천가로화단21(0330)(복구)-6-1_메인경관도로 도로숲조성공사(상무님)_00.표지,설계설명서,조서등등0000_00.표지,설계설명서,조서등등" xfId="3894" xr:uid="{00000000-0005-0000-0000-0000330F0000}"/>
    <cellStyle name="0_숭실대학교 걷고싶은 거리 녹화사업_내역서-0223조경-제출용_내역서_내역서_화천가로화단21(0330)(복구)-6-1_메인경관도로 도로숲조성공사(상무님)_Book1" xfId="3896" xr:uid="{00000000-0005-0000-0000-0000340F0000}"/>
    <cellStyle name="0_숭실대학교 걷고싶은 거리 녹화사업_내역서-0223조경-제출용_내역서_내역서_화천가로화단21(0330)(복구)-6-1_메인경관도로 도로숲조성공사(상무님)_Book2" xfId="3897" xr:uid="{00000000-0005-0000-0000-0000350F0000}"/>
    <cellStyle name="0_숭실대학교 걷고싶은 거리 녹화사업_내역서-0223조경-제출용_내역서_내역서_화천가로화단21(0330)(복구)-6-1_메인경관도로 도로숲조성공사(상무님)_표지,설계설명서,조서등등" xfId="3895" xr:uid="{00000000-0005-0000-0000-0000360F0000}"/>
    <cellStyle name="0_숭실대학교 걷고싶은 거리 녹화사업_내역서-0223조경-제출용_내역서_내역서_화천가로화단21(0330)(복구)-6-1_메인경관도로 도로숲조성공사(착공계)" xfId="3898" xr:uid="{00000000-0005-0000-0000-0000370F0000}"/>
    <cellStyle name="0_숭실대학교 걷고싶은 거리 녹화사업_내역서-0223조경-제출용_내역서_내역서_화천가로화단21(0330)(복구)-6-1_메인경관도로 도로숲조성공사(착공계) 2" xfId="3899" xr:uid="{00000000-0005-0000-0000-0000380F0000}"/>
    <cellStyle name="0_숭실대학교 걷고싶은 거리 녹화사업_내역서-0223조경-제출용_내역서_내역서_화천가로화단21(0330)(복구)-6-1_메인경관도로 도로숲조성공사(착공계) 3" xfId="3900" xr:uid="{00000000-0005-0000-0000-0000390F0000}"/>
    <cellStyle name="0_숭실대학교 걷고싶은 거리 녹화사업_내역서-0223조경-제출용_내역서_내역서_화천가로화단21(0330)(복구)-6-1_메인경관도로 도로숲조성공사(착공계) 4" xfId="3901" xr:uid="{00000000-0005-0000-0000-00003A0F0000}"/>
    <cellStyle name="0_숭실대학교 걷고싶은 거리 녹화사업_내역서-0223조경-제출용_내역서_내역서_화천가로화단21(0330)(복구)-6-1_메인경관도로 도로숲조성공사(착공계)_00.표지,설계설명서,조서" xfId="3902" xr:uid="{00000000-0005-0000-0000-00003B0F0000}"/>
    <cellStyle name="0_숭실대학교 걷고싶은 거리 녹화사업_내역서-0223조경-제출용_내역서_내역서_화천가로화단21(0330)(복구)-6-1_메인경관도로 도로숲조성공사(착공계)_00.표지,설계설명서,조서등등0000" xfId="3903" xr:uid="{00000000-0005-0000-0000-00003C0F0000}"/>
    <cellStyle name="0_숭실대학교 걷고싶은 거리 녹화사업_내역서-0223조경-제출용_내역서_내역서_화천가로화단21(0330)(복구)-6-1_메인경관도로 도로숲조성공사(착공계)_00.표지,설계설명서,조서등등0000_00.표지,설계설명서,조서등등" xfId="3904" xr:uid="{00000000-0005-0000-0000-00003D0F0000}"/>
    <cellStyle name="0_숭실대학교 걷고싶은 거리 녹화사업_내역서-0223조경-제출용_내역서_내역서_화천가로화단21(0330)(복구)-6-1_메인경관도로 도로숲조성공사(착공계)_Book1" xfId="3906" xr:uid="{00000000-0005-0000-0000-00003E0F0000}"/>
    <cellStyle name="0_숭실대학교 걷고싶은 거리 녹화사업_내역서-0223조경-제출용_내역서_내역서_화천가로화단21(0330)(복구)-6-1_메인경관도로 도로숲조성공사(착공계)_Book2" xfId="3907" xr:uid="{00000000-0005-0000-0000-00003F0F0000}"/>
    <cellStyle name="0_숭실대학교 걷고싶은 거리 녹화사업_내역서-0223조경-제출용_내역서_내역서_화천가로화단21(0330)(복구)-6-1_메인경관도로 도로숲조성공사(착공계)_표지,설계설명서,조서등등" xfId="3905" xr:uid="{00000000-0005-0000-0000-0000400F0000}"/>
    <cellStyle name="0_숭실대학교 걷고싶은 거리 녹화사업_내역서-0223조경-제출용_내역서_내역서_화천가로화단21(0330)(복구)-6-1_메인경관도로 도로숲조성공사(착공계-제출)" xfId="3908" xr:uid="{00000000-0005-0000-0000-0000410F0000}"/>
    <cellStyle name="0_숭실대학교 걷고싶은 거리 녹화사업_내역서-0223조경-제출용_내역서_내역서_화천가로화단21(0330)(복구)-6-1_메인경관도로 도로숲조성공사(착공계-제출) 2" xfId="3909" xr:uid="{00000000-0005-0000-0000-0000420F0000}"/>
    <cellStyle name="0_숭실대학교 걷고싶은 거리 녹화사업_내역서-0223조경-제출용_내역서_내역서_화천가로화단21(0330)(복구)-6-1_메인경관도로 도로숲조성공사(착공계-제출) 3" xfId="3910" xr:uid="{00000000-0005-0000-0000-0000430F0000}"/>
    <cellStyle name="0_숭실대학교 걷고싶은 거리 녹화사업_내역서-0223조경-제출용_내역서_내역서_화천가로화단21(0330)(복구)-6-1_메인경관도로 도로숲조성공사(착공계-제출) 4" xfId="3911" xr:uid="{00000000-0005-0000-0000-0000440F0000}"/>
    <cellStyle name="0_숭실대학교 걷고싶은 거리 녹화사업_내역서-0223조경-제출용_내역서_내역서_화천가로화단21(0330)(복구)-6-1_메인경관도로 도로숲조성공사(착공계-제출)_00.표지,설계설명서,조서" xfId="3912" xr:uid="{00000000-0005-0000-0000-0000450F0000}"/>
    <cellStyle name="0_숭실대학교 걷고싶은 거리 녹화사업_내역서-0223조경-제출용_내역서_내역서_화천가로화단21(0330)(복구)-6-1_메인경관도로 도로숲조성공사(착공계-제출)_00.표지,설계설명서,조서등등0000" xfId="3913" xr:uid="{00000000-0005-0000-0000-0000460F0000}"/>
    <cellStyle name="0_숭실대학교 걷고싶은 거리 녹화사업_내역서-0223조경-제출용_내역서_내역서_화천가로화단21(0330)(복구)-6-1_메인경관도로 도로숲조성공사(착공계-제출)_00.표지,설계설명서,조서등등0000_00.표지,설계설명서,조서등등" xfId="3914" xr:uid="{00000000-0005-0000-0000-0000470F0000}"/>
    <cellStyle name="0_숭실대학교 걷고싶은 거리 녹화사업_내역서-0223조경-제출용_내역서_내역서_화천가로화단21(0330)(복구)-6-1_메인경관도로 도로숲조성공사(착공계-제출)_Book1" xfId="3916" xr:uid="{00000000-0005-0000-0000-0000480F0000}"/>
    <cellStyle name="0_숭실대학교 걷고싶은 거리 녹화사업_내역서-0223조경-제출용_내역서_내역서_화천가로화단21(0330)(복구)-6-1_메인경관도로 도로숲조성공사(착공계-제출)_Book2" xfId="3917" xr:uid="{00000000-0005-0000-0000-0000490F0000}"/>
    <cellStyle name="0_숭실대학교 걷고싶은 거리 녹화사업_내역서-0223조경-제출용_내역서_내역서_화천가로화단21(0330)(복구)-6-1_메인경관도로 도로숲조성공사(착공계-제출)_표지,설계설명서,조서등등" xfId="3915" xr:uid="{00000000-0005-0000-0000-00004A0F0000}"/>
    <cellStyle name="0_숭실대학교 걷고싶은 거리 녹화사업_내역서-0223조경-제출용_내역서_내역서_화천가로화단21(0330)(복구)-6-1_메인경관도로 도로숲조성공사_00.표지,설계설명서,조서" xfId="3918" xr:uid="{00000000-0005-0000-0000-00004B0F0000}"/>
    <cellStyle name="0_숭실대학교 걷고싶은 거리 녹화사업_내역서-0223조경-제출용_내역서_내역서_화천가로화단21(0330)(복구)-6-1_메인경관도로 도로숲조성공사_00.표지,설계설명서,조서등등0000" xfId="3919" xr:uid="{00000000-0005-0000-0000-00004C0F0000}"/>
    <cellStyle name="0_숭실대학교 걷고싶은 거리 녹화사업_내역서-0223조경-제출용_내역서_내역서_화천가로화단21(0330)(복구)-6-1_메인경관도로 도로숲조성공사_00.표지,설계설명서,조서등등0000_00.표지,설계설명서,조서등등" xfId="3920" xr:uid="{00000000-0005-0000-0000-00004D0F0000}"/>
    <cellStyle name="0_숭실대학교 걷고싶은 거리 녹화사업_내역서-0223조경-제출용_내역서_내역서_화천가로화단21(0330)(복구)-6-1_메인경관도로 도로숲조성공사_Book1" xfId="3922" xr:uid="{00000000-0005-0000-0000-00004E0F0000}"/>
    <cellStyle name="0_숭실대학교 걷고싶은 거리 녹화사업_내역서-0223조경-제출용_내역서_내역서_화천가로화단21(0330)(복구)-6-1_메인경관도로 도로숲조성공사_Book2" xfId="3923" xr:uid="{00000000-0005-0000-0000-00004F0F0000}"/>
    <cellStyle name="0_숭실대학교 걷고싶은 거리 녹화사업_내역서-0223조경-제출용_내역서_내역서_화천가로화단21(0330)(복구)-6-1_메인경관도로 도로숲조성공사_표지,설계설명서,조서등등" xfId="3921" xr:uid="{00000000-0005-0000-0000-0000500F0000}"/>
    <cellStyle name="0_숭실대학교 걷고싶은 거리 녹화사업_내역서-0223조경-제출용_내역서_내역서_화천가로화단21(0330)(복구)-6-1_표지,설계설명서,조서등등" xfId="3924" xr:uid="{00000000-0005-0000-0000-0000510F0000}"/>
    <cellStyle name="0_숭실대학교 걷고싶은 거리 녹화사업_내역서-0223조경-제출용_내역서_내역서0903" xfId="3929" xr:uid="{00000000-0005-0000-0000-0000520F0000}"/>
    <cellStyle name="0_숭실대학교 걷고싶은 거리 녹화사업_내역서-0223조경-제출용_내역서_내역서0903 2" xfId="3930" xr:uid="{00000000-0005-0000-0000-0000530F0000}"/>
    <cellStyle name="0_숭실대학교 걷고싶은 거리 녹화사업_내역서-0223조경-제출용_내역서_내역서0903 3" xfId="3931" xr:uid="{00000000-0005-0000-0000-0000540F0000}"/>
    <cellStyle name="0_숭실대학교 걷고싶은 거리 녹화사업_내역서-0223조경-제출용_내역서_내역서0903 4" xfId="3932" xr:uid="{00000000-0005-0000-0000-0000550F0000}"/>
    <cellStyle name="0_숭실대학교 걷고싶은 거리 녹화사업_내역서-0223조경-제출용_내역서_내역서0903_00.표지,설계설명서,조서" xfId="3933" xr:uid="{00000000-0005-0000-0000-0000560F0000}"/>
    <cellStyle name="0_숭실대학교 걷고싶은 거리 녹화사업_내역서-0223조경-제출용_내역서_내역서0903_00.표지,설계설명서,조서등등0000" xfId="3934" xr:uid="{00000000-0005-0000-0000-0000570F0000}"/>
    <cellStyle name="0_숭실대학교 걷고싶은 거리 녹화사업_내역서-0223조경-제출용_내역서_내역서0903_00.표지,설계설명서,조서등등0000_00.표지,설계설명서,조서등등" xfId="3935" xr:uid="{00000000-0005-0000-0000-0000580F0000}"/>
    <cellStyle name="0_숭실대학교 걷고싶은 거리 녹화사업_내역서-0223조경-제출용_내역서_내역서0903_표지,설계설명서,조서등등" xfId="3936" xr:uid="{00000000-0005-0000-0000-0000590F0000}"/>
    <cellStyle name="0_숭실대학교 걷고싶은 거리 녹화사업_내역서-0223조경-제출용_내역서_내역서0903_화천가로화단21(0330)(복구)-6-1" xfId="3937" xr:uid="{00000000-0005-0000-0000-00005A0F0000}"/>
    <cellStyle name="0_숭실대학교 걷고싶은 거리 녹화사업_내역서-0223조경-제출용_내역서_내역서0903_화천가로화단21(0330)(복구)-6-1 2" xfId="3938" xr:uid="{00000000-0005-0000-0000-00005B0F0000}"/>
    <cellStyle name="0_숭실대학교 걷고싶은 거리 녹화사업_내역서-0223조경-제출용_내역서_내역서0903_화천가로화단21(0330)(복구)-6-1 3" xfId="3939" xr:uid="{00000000-0005-0000-0000-00005C0F0000}"/>
    <cellStyle name="0_숭실대학교 걷고싶은 거리 녹화사업_내역서-0223조경-제출용_내역서_내역서0903_화천가로화단21(0330)(복구)-6-1 4" xfId="3940" xr:uid="{00000000-0005-0000-0000-00005D0F0000}"/>
    <cellStyle name="0_숭실대학교 걷고싶은 거리 녹화사업_내역서-0223조경-제출용_내역서_내역서0903_화천가로화단21(0330)(복구)-6-1_00.표지,설계설명서,조서" xfId="3941" xr:uid="{00000000-0005-0000-0000-00005E0F0000}"/>
    <cellStyle name="0_숭실대학교 걷고싶은 거리 녹화사업_내역서-0223조경-제출용_내역서_내역서0903_화천가로화단21(0330)(복구)-6-1_00.표지,설계설명서,조서등등0000" xfId="3942" xr:uid="{00000000-0005-0000-0000-00005F0F0000}"/>
    <cellStyle name="0_숭실대학교 걷고싶은 거리 녹화사업_내역서-0223조경-제출용_내역서_내역서0903_화천가로화단21(0330)(복구)-6-1_00.표지,설계설명서,조서등등0000_00.표지,설계설명서,조서등등" xfId="3943" xr:uid="{00000000-0005-0000-0000-0000600F0000}"/>
    <cellStyle name="0_숭실대학교 걷고싶은 거리 녹화사업_내역서-0223조경-제출용_내역서_내역서0903_화천가로화단21(0330)(복구)-6-1_메인경관도로 도로숲조성공사" xfId="3944" xr:uid="{00000000-0005-0000-0000-0000610F0000}"/>
    <cellStyle name="0_숭실대학교 걷고싶은 거리 녹화사업_내역서-0223조경-제출용_내역서_내역서0903_화천가로화단21(0330)(복구)-6-1_메인경관도로 도로숲조성공사 2" xfId="3945" xr:uid="{00000000-0005-0000-0000-0000620F0000}"/>
    <cellStyle name="0_숭실대학교 걷고싶은 거리 녹화사업_내역서-0223조경-제출용_내역서_내역서0903_화천가로화단21(0330)(복구)-6-1_메인경관도로 도로숲조성공사 3" xfId="3946" xr:uid="{00000000-0005-0000-0000-0000630F0000}"/>
    <cellStyle name="0_숭실대학교 걷고싶은 거리 녹화사업_내역서-0223조경-제출용_내역서_내역서0903_화천가로화단21(0330)(복구)-6-1_메인경관도로 도로숲조성공사 4" xfId="3947" xr:uid="{00000000-0005-0000-0000-0000640F0000}"/>
    <cellStyle name="0_숭실대학교 걷고싶은 거리 녹화사업_내역서-0223조경-제출용_내역서_내역서0903_화천가로화단21(0330)(복구)-6-1_메인경관도로 도로숲조성공사(상무님)" xfId="3948" xr:uid="{00000000-0005-0000-0000-0000650F0000}"/>
    <cellStyle name="0_숭실대학교 걷고싶은 거리 녹화사업_내역서-0223조경-제출용_내역서_내역서0903_화천가로화단21(0330)(복구)-6-1_메인경관도로 도로숲조성공사(상무님) 2" xfId="3949" xr:uid="{00000000-0005-0000-0000-0000660F0000}"/>
    <cellStyle name="0_숭실대학교 걷고싶은 거리 녹화사업_내역서-0223조경-제출용_내역서_내역서0903_화천가로화단21(0330)(복구)-6-1_메인경관도로 도로숲조성공사(상무님) 3" xfId="3950" xr:uid="{00000000-0005-0000-0000-0000670F0000}"/>
    <cellStyle name="0_숭실대학교 걷고싶은 거리 녹화사업_내역서-0223조경-제출용_내역서_내역서0903_화천가로화단21(0330)(복구)-6-1_메인경관도로 도로숲조성공사(상무님) 4" xfId="3951" xr:uid="{00000000-0005-0000-0000-0000680F0000}"/>
    <cellStyle name="0_숭실대학교 걷고싶은 거리 녹화사업_내역서-0223조경-제출용_내역서_내역서0903_화천가로화단21(0330)(복구)-6-1_메인경관도로 도로숲조성공사(상무님)_00.표지,설계설명서,조서" xfId="3952" xr:uid="{00000000-0005-0000-0000-0000690F0000}"/>
    <cellStyle name="0_숭실대학교 걷고싶은 거리 녹화사업_내역서-0223조경-제출용_내역서_내역서0903_화천가로화단21(0330)(복구)-6-1_메인경관도로 도로숲조성공사(상무님)_00.표지,설계설명서,조서등등0000" xfId="3953" xr:uid="{00000000-0005-0000-0000-00006A0F0000}"/>
    <cellStyle name="0_숭실대학교 걷고싶은 거리 녹화사업_내역서-0223조경-제출용_내역서_내역서0903_화천가로화단21(0330)(복구)-6-1_메인경관도로 도로숲조성공사(상무님)_00.표지,설계설명서,조서등등0000_00.표지,설계설명서,조서등등" xfId="3954" xr:uid="{00000000-0005-0000-0000-00006B0F0000}"/>
    <cellStyle name="0_숭실대학교 걷고싶은 거리 녹화사업_내역서-0223조경-제출용_내역서_내역서0903_화천가로화단21(0330)(복구)-6-1_메인경관도로 도로숲조성공사(상무님)_Book1" xfId="3956" xr:uid="{00000000-0005-0000-0000-00006C0F0000}"/>
    <cellStyle name="0_숭실대학교 걷고싶은 거리 녹화사업_내역서-0223조경-제출용_내역서_내역서0903_화천가로화단21(0330)(복구)-6-1_메인경관도로 도로숲조성공사(상무님)_Book2" xfId="3957" xr:uid="{00000000-0005-0000-0000-00006D0F0000}"/>
    <cellStyle name="0_숭실대학교 걷고싶은 거리 녹화사업_내역서-0223조경-제출용_내역서_내역서0903_화천가로화단21(0330)(복구)-6-1_메인경관도로 도로숲조성공사(상무님)_표지,설계설명서,조서등등" xfId="3955" xr:uid="{00000000-0005-0000-0000-00006E0F0000}"/>
    <cellStyle name="0_숭실대학교 걷고싶은 거리 녹화사업_내역서-0223조경-제출용_내역서_내역서0903_화천가로화단21(0330)(복구)-6-1_메인경관도로 도로숲조성공사(착공계)" xfId="3958" xr:uid="{00000000-0005-0000-0000-00006F0F0000}"/>
    <cellStyle name="0_숭실대학교 걷고싶은 거리 녹화사업_내역서-0223조경-제출용_내역서_내역서0903_화천가로화단21(0330)(복구)-6-1_메인경관도로 도로숲조성공사(착공계) 2" xfId="3959" xr:uid="{00000000-0005-0000-0000-0000700F0000}"/>
    <cellStyle name="0_숭실대학교 걷고싶은 거리 녹화사업_내역서-0223조경-제출용_내역서_내역서0903_화천가로화단21(0330)(복구)-6-1_메인경관도로 도로숲조성공사(착공계) 3" xfId="3960" xr:uid="{00000000-0005-0000-0000-0000710F0000}"/>
    <cellStyle name="0_숭실대학교 걷고싶은 거리 녹화사업_내역서-0223조경-제출용_내역서_내역서0903_화천가로화단21(0330)(복구)-6-1_메인경관도로 도로숲조성공사(착공계) 4" xfId="3961" xr:uid="{00000000-0005-0000-0000-0000720F0000}"/>
    <cellStyle name="0_숭실대학교 걷고싶은 거리 녹화사업_내역서-0223조경-제출용_내역서_내역서0903_화천가로화단21(0330)(복구)-6-1_메인경관도로 도로숲조성공사(착공계)_00.표지,설계설명서,조서" xfId="3962" xr:uid="{00000000-0005-0000-0000-0000730F0000}"/>
    <cellStyle name="0_숭실대학교 걷고싶은 거리 녹화사업_내역서-0223조경-제출용_내역서_내역서0903_화천가로화단21(0330)(복구)-6-1_메인경관도로 도로숲조성공사(착공계)_00.표지,설계설명서,조서등등0000" xfId="3963" xr:uid="{00000000-0005-0000-0000-0000740F0000}"/>
    <cellStyle name="0_숭실대학교 걷고싶은 거리 녹화사업_내역서-0223조경-제출용_내역서_내역서0903_화천가로화단21(0330)(복구)-6-1_메인경관도로 도로숲조성공사(착공계)_00.표지,설계설명서,조서등등0000_00.표지,설계설명서,조서등등" xfId="3964" xr:uid="{00000000-0005-0000-0000-0000750F0000}"/>
    <cellStyle name="0_숭실대학교 걷고싶은 거리 녹화사업_내역서-0223조경-제출용_내역서_내역서0903_화천가로화단21(0330)(복구)-6-1_메인경관도로 도로숲조성공사(착공계)_Book1" xfId="3966" xr:uid="{00000000-0005-0000-0000-0000760F0000}"/>
    <cellStyle name="0_숭실대학교 걷고싶은 거리 녹화사업_내역서-0223조경-제출용_내역서_내역서0903_화천가로화단21(0330)(복구)-6-1_메인경관도로 도로숲조성공사(착공계)_Book2" xfId="3967" xr:uid="{00000000-0005-0000-0000-0000770F0000}"/>
    <cellStyle name="0_숭실대학교 걷고싶은 거리 녹화사업_내역서-0223조경-제출용_내역서_내역서0903_화천가로화단21(0330)(복구)-6-1_메인경관도로 도로숲조성공사(착공계)_표지,설계설명서,조서등등" xfId="3965" xr:uid="{00000000-0005-0000-0000-0000780F0000}"/>
    <cellStyle name="0_숭실대학교 걷고싶은 거리 녹화사업_내역서-0223조경-제출용_내역서_내역서0903_화천가로화단21(0330)(복구)-6-1_메인경관도로 도로숲조성공사(착공계-제출)" xfId="3968" xr:uid="{00000000-0005-0000-0000-0000790F0000}"/>
    <cellStyle name="0_숭실대학교 걷고싶은 거리 녹화사업_내역서-0223조경-제출용_내역서_내역서0903_화천가로화단21(0330)(복구)-6-1_메인경관도로 도로숲조성공사(착공계-제출) 2" xfId="3969" xr:uid="{00000000-0005-0000-0000-00007A0F0000}"/>
    <cellStyle name="0_숭실대학교 걷고싶은 거리 녹화사업_내역서-0223조경-제출용_내역서_내역서0903_화천가로화단21(0330)(복구)-6-1_메인경관도로 도로숲조성공사(착공계-제출) 3" xfId="3970" xr:uid="{00000000-0005-0000-0000-00007B0F0000}"/>
    <cellStyle name="0_숭실대학교 걷고싶은 거리 녹화사업_내역서-0223조경-제출용_내역서_내역서0903_화천가로화단21(0330)(복구)-6-1_메인경관도로 도로숲조성공사(착공계-제출) 4" xfId="3971" xr:uid="{00000000-0005-0000-0000-00007C0F0000}"/>
    <cellStyle name="0_숭실대학교 걷고싶은 거리 녹화사업_내역서-0223조경-제출용_내역서_내역서0903_화천가로화단21(0330)(복구)-6-1_메인경관도로 도로숲조성공사(착공계-제출)_00.표지,설계설명서,조서" xfId="3972" xr:uid="{00000000-0005-0000-0000-00007D0F0000}"/>
    <cellStyle name="0_숭실대학교 걷고싶은 거리 녹화사업_내역서-0223조경-제출용_내역서_내역서0903_화천가로화단21(0330)(복구)-6-1_메인경관도로 도로숲조성공사(착공계-제출)_00.표지,설계설명서,조서등등0000" xfId="3973" xr:uid="{00000000-0005-0000-0000-00007E0F0000}"/>
    <cellStyle name="0_숭실대학교 걷고싶은 거리 녹화사업_내역서-0223조경-제출용_내역서_내역서0903_화천가로화단21(0330)(복구)-6-1_메인경관도로 도로숲조성공사(착공계-제출)_00.표지,설계설명서,조서등등0000_00.표지,설계설명서,조서등등" xfId="3974" xr:uid="{00000000-0005-0000-0000-00007F0F0000}"/>
    <cellStyle name="0_숭실대학교 걷고싶은 거리 녹화사업_내역서-0223조경-제출용_내역서_내역서0903_화천가로화단21(0330)(복구)-6-1_메인경관도로 도로숲조성공사(착공계-제출)_Book1" xfId="3976" xr:uid="{00000000-0005-0000-0000-0000800F0000}"/>
    <cellStyle name="0_숭실대학교 걷고싶은 거리 녹화사업_내역서-0223조경-제출용_내역서_내역서0903_화천가로화단21(0330)(복구)-6-1_메인경관도로 도로숲조성공사(착공계-제출)_Book2" xfId="3977" xr:uid="{00000000-0005-0000-0000-0000810F0000}"/>
    <cellStyle name="0_숭실대학교 걷고싶은 거리 녹화사업_내역서-0223조경-제출용_내역서_내역서0903_화천가로화단21(0330)(복구)-6-1_메인경관도로 도로숲조성공사(착공계-제출)_표지,설계설명서,조서등등" xfId="3975" xr:uid="{00000000-0005-0000-0000-0000820F0000}"/>
    <cellStyle name="0_숭실대학교 걷고싶은 거리 녹화사업_내역서-0223조경-제출용_내역서_내역서0903_화천가로화단21(0330)(복구)-6-1_메인경관도로 도로숲조성공사_00.표지,설계설명서,조서" xfId="3978" xr:uid="{00000000-0005-0000-0000-0000830F0000}"/>
    <cellStyle name="0_숭실대학교 걷고싶은 거리 녹화사업_내역서-0223조경-제출용_내역서_내역서0903_화천가로화단21(0330)(복구)-6-1_메인경관도로 도로숲조성공사_00.표지,설계설명서,조서등등0000" xfId="3979" xr:uid="{00000000-0005-0000-0000-0000840F0000}"/>
    <cellStyle name="0_숭실대학교 걷고싶은 거리 녹화사업_내역서-0223조경-제출용_내역서_내역서0903_화천가로화단21(0330)(복구)-6-1_메인경관도로 도로숲조성공사_00.표지,설계설명서,조서등등0000_00.표지,설계설명서,조서등등" xfId="3980" xr:uid="{00000000-0005-0000-0000-0000850F0000}"/>
    <cellStyle name="0_숭실대학교 걷고싶은 거리 녹화사업_내역서-0223조경-제출용_내역서_내역서0903_화천가로화단21(0330)(복구)-6-1_메인경관도로 도로숲조성공사_Book1" xfId="3982" xr:uid="{00000000-0005-0000-0000-0000860F0000}"/>
    <cellStyle name="0_숭실대학교 걷고싶은 거리 녹화사업_내역서-0223조경-제출용_내역서_내역서0903_화천가로화단21(0330)(복구)-6-1_메인경관도로 도로숲조성공사_표지,설계설명서,조서등등" xfId="3981" xr:uid="{00000000-0005-0000-0000-0000870F0000}"/>
    <cellStyle name="0_숭실대학교 걷고싶은 거리 녹화사업_내역서-0223조경-제출용_내역서_내역서0903_화천가로화단21(0330)(복구)-6-1_표지,설계설명서,조서등등" xfId="3983" xr:uid="{00000000-0005-0000-0000-0000880F0000}"/>
    <cellStyle name="0_숭실대학교 걷고싶은 거리 녹화사업_내역서-0223조경-제출용_내역서_표지,설계설명서,조서등등" xfId="3984" xr:uid="{00000000-0005-0000-0000-0000890F0000}"/>
    <cellStyle name="0_숭실대학교 걷고싶은 거리 녹화사업_내역서-0223조경-제출용_내역서_화천가로화단21(0330)(복구)-6-1" xfId="3985" xr:uid="{00000000-0005-0000-0000-00008A0F0000}"/>
    <cellStyle name="0_숭실대학교 걷고싶은 거리 녹화사업_내역서-0223조경-제출용_내역서_화천가로화단21(0330)(복구)-6-1 2" xfId="3986" xr:uid="{00000000-0005-0000-0000-00008B0F0000}"/>
    <cellStyle name="0_숭실대학교 걷고싶은 거리 녹화사업_내역서-0223조경-제출용_내역서_화천가로화단21(0330)(복구)-6-1 3" xfId="3987" xr:uid="{00000000-0005-0000-0000-00008C0F0000}"/>
    <cellStyle name="0_숭실대학교 걷고싶은 거리 녹화사업_내역서-0223조경-제출용_내역서_화천가로화단21(0330)(복구)-6-1 4" xfId="3988" xr:uid="{00000000-0005-0000-0000-00008D0F0000}"/>
    <cellStyle name="0_숭실대학교 걷고싶은 거리 녹화사업_내역서-0223조경-제출용_내역서_화천가로화단21(0330)(복구)-6-1_00.표지,설계설명서,조서" xfId="3989" xr:uid="{00000000-0005-0000-0000-00008E0F0000}"/>
    <cellStyle name="0_숭실대학교 걷고싶은 거리 녹화사업_내역서-0223조경-제출용_내역서_화천가로화단21(0330)(복구)-6-1_00.표지,설계설명서,조서등등0000" xfId="3990" xr:uid="{00000000-0005-0000-0000-00008F0F0000}"/>
    <cellStyle name="0_숭실대학교 걷고싶은 거리 녹화사업_내역서-0223조경-제출용_내역서_화천가로화단21(0330)(복구)-6-1_00.표지,설계설명서,조서등등0000_00.표지,설계설명서,조서등등" xfId="3991" xr:uid="{00000000-0005-0000-0000-0000900F0000}"/>
    <cellStyle name="0_숭실대학교 걷고싶은 거리 녹화사업_내역서-0223조경-제출용_내역서_화천가로화단21(0330)(복구)-6-1_메인경관도로 도로숲조성공사" xfId="3992" xr:uid="{00000000-0005-0000-0000-0000910F0000}"/>
    <cellStyle name="0_숭실대학교 걷고싶은 거리 녹화사업_내역서-0223조경-제출용_내역서_화천가로화단21(0330)(복구)-6-1_메인경관도로 도로숲조성공사 2" xfId="3993" xr:uid="{00000000-0005-0000-0000-0000920F0000}"/>
    <cellStyle name="0_숭실대학교 걷고싶은 거리 녹화사업_내역서-0223조경-제출용_내역서_화천가로화단21(0330)(복구)-6-1_메인경관도로 도로숲조성공사 3" xfId="3994" xr:uid="{00000000-0005-0000-0000-0000930F0000}"/>
    <cellStyle name="0_숭실대학교 걷고싶은 거리 녹화사업_내역서-0223조경-제출용_내역서_화천가로화단21(0330)(복구)-6-1_메인경관도로 도로숲조성공사 4" xfId="3995" xr:uid="{00000000-0005-0000-0000-0000940F0000}"/>
    <cellStyle name="0_숭실대학교 걷고싶은 거리 녹화사업_내역서-0223조경-제출용_내역서_화천가로화단21(0330)(복구)-6-1_메인경관도로 도로숲조성공사(상무님)" xfId="3996" xr:uid="{00000000-0005-0000-0000-0000950F0000}"/>
    <cellStyle name="0_숭실대학교 걷고싶은 거리 녹화사업_내역서-0223조경-제출용_내역서_화천가로화단21(0330)(복구)-6-1_메인경관도로 도로숲조성공사(상무님) 2" xfId="3997" xr:uid="{00000000-0005-0000-0000-0000960F0000}"/>
    <cellStyle name="0_숭실대학교 걷고싶은 거리 녹화사업_내역서-0223조경-제출용_내역서_화천가로화단21(0330)(복구)-6-1_메인경관도로 도로숲조성공사(상무님) 3" xfId="3998" xr:uid="{00000000-0005-0000-0000-0000970F0000}"/>
    <cellStyle name="0_숭실대학교 걷고싶은 거리 녹화사업_내역서-0223조경-제출용_내역서_화천가로화단21(0330)(복구)-6-1_메인경관도로 도로숲조성공사(상무님) 4" xfId="3999" xr:uid="{00000000-0005-0000-0000-0000980F0000}"/>
    <cellStyle name="0_숭실대학교 걷고싶은 거리 녹화사업_내역서-0223조경-제출용_내역서_화천가로화단21(0330)(복구)-6-1_메인경관도로 도로숲조성공사(상무님)_00.표지,설계설명서,조서" xfId="4000" xr:uid="{00000000-0005-0000-0000-0000990F0000}"/>
    <cellStyle name="0_숭실대학교 걷고싶은 거리 녹화사업_내역서-0223조경-제출용_내역서_화천가로화단21(0330)(복구)-6-1_메인경관도로 도로숲조성공사(상무님)_00.표지,설계설명서,조서등등0000" xfId="4001" xr:uid="{00000000-0005-0000-0000-00009A0F0000}"/>
    <cellStyle name="0_숭실대학교 걷고싶은 거리 녹화사업_내역서-0223조경-제출용_내역서_화천가로화단21(0330)(복구)-6-1_메인경관도로 도로숲조성공사(상무님)_00.표지,설계설명서,조서등등0000_00.표지,설계설명서,조서등등" xfId="4002" xr:uid="{00000000-0005-0000-0000-00009B0F0000}"/>
    <cellStyle name="0_숭실대학교 걷고싶은 거리 녹화사업_내역서-0223조경-제출용_내역서_화천가로화단21(0330)(복구)-6-1_메인경관도로 도로숲조성공사(착공계)" xfId="4003" xr:uid="{00000000-0005-0000-0000-00009C0F0000}"/>
    <cellStyle name="0_숭실대학교 걷고싶은 거리 녹화사업_내역서-0223조경-제출용_내역서_화천가로화단21(0330)(복구)-6-1_메인경관도로 도로숲조성공사(착공계) 2" xfId="4004" xr:uid="{00000000-0005-0000-0000-00009D0F0000}"/>
    <cellStyle name="0_숭실대학교 걷고싶은 거리 녹화사업_내역서-0223조경-제출용_내역서_화천가로화단21(0330)(복구)-6-1_메인경관도로 도로숲조성공사(착공계) 3" xfId="4005" xr:uid="{00000000-0005-0000-0000-00009E0F0000}"/>
    <cellStyle name="0_숭실대학교 걷고싶은 거리 녹화사업_내역서-0223조경-제출용_내역서_화천가로화단21(0330)(복구)-6-1_메인경관도로 도로숲조성공사(착공계) 4" xfId="4006" xr:uid="{00000000-0005-0000-0000-00009F0F0000}"/>
    <cellStyle name="0_숭실대학교 걷고싶은 거리 녹화사업_내역서-0223조경-제출용_내역서_화천가로화단21(0330)(복구)-6-1_메인경관도로 도로숲조성공사(착공계)_00.표지,설계설명서,조서" xfId="4007" xr:uid="{00000000-0005-0000-0000-0000A00F0000}"/>
    <cellStyle name="0_숭실대학교 걷고싶은 거리 녹화사업_내역서-0223조경-제출용_내역서_화천가로화단21(0330)(복구)-6-1_메인경관도로 도로숲조성공사(착공계)_00.표지,설계설명서,조서등등0000" xfId="4008" xr:uid="{00000000-0005-0000-0000-0000A10F0000}"/>
    <cellStyle name="0_숭실대학교 걷고싶은 거리 녹화사업_내역서-0223조경-제출용_내역서_화천가로화단21(0330)(복구)-6-1_메인경관도로 도로숲조성공사(착공계)_00.표지,설계설명서,조서등등0000_00.표지,설계설명서,조서등등" xfId="4009" xr:uid="{00000000-0005-0000-0000-0000A20F0000}"/>
    <cellStyle name="0_숭실대학교 걷고싶은 거리 녹화사업_내역서-0223조경-제출용_내역서_화천가로화단21(0330)(복구)-6-1_메인경관도로 도로숲조성공사(착공계-제출)" xfId="4010" xr:uid="{00000000-0005-0000-0000-0000A30F0000}"/>
    <cellStyle name="0_숭실대학교 걷고싶은 거리 녹화사업_내역서-0223조경-제출용_내역서_화천가로화단21(0330)(복구)-6-1_메인경관도로 도로숲조성공사(착공계-제출) 2" xfId="4011" xr:uid="{00000000-0005-0000-0000-0000A40F0000}"/>
    <cellStyle name="0_숭실대학교 걷고싶은 거리 녹화사업_내역서-0223조경-제출용_내역서_화천가로화단21(0330)(복구)-6-1_메인경관도로 도로숲조성공사(착공계-제출) 3" xfId="4012" xr:uid="{00000000-0005-0000-0000-0000A50F0000}"/>
    <cellStyle name="0_숭실대학교 걷고싶은 거리 녹화사업_내역서-0223조경-제출용_내역서_화천가로화단21(0330)(복구)-6-1_메인경관도로 도로숲조성공사(착공계-제출) 4" xfId="4013" xr:uid="{00000000-0005-0000-0000-0000A60F0000}"/>
    <cellStyle name="0_숭실대학교 걷고싶은 거리 녹화사업_내역서-0223조경-제출용_내역서_화천가로화단21(0330)(복구)-6-1_메인경관도로 도로숲조성공사(착공계-제출)_00.표지,설계설명서,조서" xfId="4014" xr:uid="{00000000-0005-0000-0000-0000A70F0000}"/>
    <cellStyle name="0_숭실대학교 걷고싶은 거리 녹화사업_내역서-0223조경-제출용_내역서_화천가로화단21(0330)(복구)-6-1_메인경관도로 도로숲조성공사(착공계-제출)_00.표지,설계설명서,조서등등0000" xfId="4015" xr:uid="{00000000-0005-0000-0000-0000A80F0000}"/>
    <cellStyle name="0_숭실대학교 걷고싶은 거리 녹화사업_내역서-0223조경-제출용_내역서_화천가로화단21(0330)(복구)-6-1_메인경관도로 도로숲조성공사(착공계-제출)_00.표지,설계설명서,조서등등0000_00.표지,설계설명서,조서등등" xfId="4016" xr:uid="{00000000-0005-0000-0000-0000A90F0000}"/>
    <cellStyle name="0_숭실대학교 걷고싶은 거리 녹화사업_내역서-0223조경-제출용_내역서_화천가로화단21(0330)(복구)-6-1_메인경관도로 도로숲조성공사_00.표지,설계설명서,조서" xfId="4017" xr:uid="{00000000-0005-0000-0000-0000AA0F0000}"/>
    <cellStyle name="0_숭실대학교 걷고싶은 거리 녹화사업_내역서-0223조경-제출용_내역서_화천가로화단21(0330)(복구)-6-1_메인경관도로 도로숲조성공사_00.표지,설계설명서,조서등등0000" xfId="4018" xr:uid="{00000000-0005-0000-0000-0000AB0F0000}"/>
    <cellStyle name="0_숭실대학교 걷고싶은 거리 녹화사업_내역서-0223조경-제출용_내역서_화천가로화단21(0330)(복구)-6-1_메인경관도로 도로숲조성공사_00.표지,설계설명서,조서등등0000_00.표지,설계설명서,조서등등" xfId="4019" xr:uid="{00000000-0005-0000-0000-0000AC0F0000}"/>
    <cellStyle name="0_숭실대학교 걷고싶은 거리 녹화사업_내역서-0223조경-제출용_내역서-0309조경-제출용" xfId="4020" xr:uid="{00000000-0005-0000-0000-0000AD0F0000}"/>
    <cellStyle name="0_숭실대학교 걷고싶은 거리 녹화사업_내역서-0223조경-제출용_내역서-0309조경-제출용 2" xfId="4021" xr:uid="{00000000-0005-0000-0000-0000AE0F0000}"/>
    <cellStyle name="0_숭실대학교 걷고싶은 거리 녹화사업_내역서-0223조경-제출용_내역서-0309조경-제출용 3" xfId="4022" xr:uid="{00000000-0005-0000-0000-0000AF0F0000}"/>
    <cellStyle name="0_숭실대학교 걷고싶은 거리 녹화사업_내역서-0223조경-제출용_내역서-0309조경-제출용 4" xfId="4023" xr:uid="{00000000-0005-0000-0000-0000B00F0000}"/>
    <cellStyle name="0_숭실대학교 걷고싶은 거리 녹화사업_내역서-0223조경-제출용_내역서-0309조경-제출용_00.표지,설계설명서,조서" xfId="4024" xr:uid="{00000000-0005-0000-0000-0000B10F0000}"/>
    <cellStyle name="0_숭실대학교 걷고싶은 거리 녹화사업_내역서-0223조경-제출용_내역서-0309조경-제출용_00.표지,설계설명서,조서등등0000" xfId="4025" xr:uid="{00000000-0005-0000-0000-0000B20F0000}"/>
    <cellStyle name="0_숭실대학교 걷고싶은 거리 녹화사업_내역서-0223조경-제출용_내역서-0309조경-제출용_00.표지,설계설명서,조서등등0000_00.표지,설계설명서,조서등등" xfId="4026" xr:uid="{00000000-0005-0000-0000-0000B30F0000}"/>
    <cellStyle name="0_숭실대학교 걷고싶은 거리 녹화사업_내역서-0223조경-제출용_내역서-0309조경-제출용_내역서" xfId="4027" xr:uid="{00000000-0005-0000-0000-0000B40F0000}"/>
    <cellStyle name="0_숭실대학교 걷고싶은 거리 녹화사업_내역서-0223조경-제출용_내역서-0309조경-제출용_내역서 2" xfId="4028" xr:uid="{00000000-0005-0000-0000-0000B50F0000}"/>
    <cellStyle name="0_숭실대학교 걷고싶은 거리 녹화사업_내역서-0223조경-제출용_내역서-0309조경-제출용_내역서 3" xfId="4029" xr:uid="{00000000-0005-0000-0000-0000B60F0000}"/>
    <cellStyle name="0_숭실대학교 걷고싶은 거리 녹화사업_내역서-0223조경-제출용_내역서-0309조경-제출용_내역서 4" xfId="4030" xr:uid="{00000000-0005-0000-0000-0000B70F0000}"/>
    <cellStyle name="0_숭실대학교 걷고싶은 거리 녹화사업_내역서-0223조경-제출용_내역서-0309조경-제출용_내역서_00.표지,설계설명서,조서" xfId="4031" xr:uid="{00000000-0005-0000-0000-0000B80F0000}"/>
    <cellStyle name="0_숭실대학교 걷고싶은 거리 녹화사업_내역서-0223조경-제출용_내역서-0309조경-제출용_내역서_00.표지,설계설명서,조서등등0000" xfId="4032" xr:uid="{00000000-0005-0000-0000-0000B90F0000}"/>
    <cellStyle name="0_숭실대학교 걷고싶은 거리 녹화사업_내역서-0223조경-제출용_내역서-0309조경-제출용_내역서_00.표지,설계설명서,조서등등0000_00.표지,설계설명서,조서등등" xfId="4033" xr:uid="{00000000-0005-0000-0000-0000BA0F0000}"/>
    <cellStyle name="0_숭실대학교 걷고싶은 거리 녹화사업_내역서-0223조경-제출용_내역서-0309조경-제출용_내역서_화천가로화단21(0330)(복구)-6-1" xfId="4034" xr:uid="{00000000-0005-0000-0000-0000BB0F0000}"/>
    <cellStyle name="0_숭실대학교 걷고싶은 거리 녹화사업_내역서-0223조경-제출용_내역서-0309조경-제출용_내역서_화천가로화단21(0330)(복구)-6-1 2" xfId="4035" xr:uid="{00000000-0005-0000-0000-0000BC0F0000}"/>
    <cellStyle name="0_숭실대학교 걷고싶은 거리 녹화사업_내역서-0223조경-제출용_내역서-0309조경-제출용_내역서_화천가로화단21(0330)(복구)-6-1 3" xfId="4036" xr:uid="{00000000-0005-0000-0000-0000BD0F0000}"/>
    <cellStyle name="0_숭실대학교 걷고싶은 거리 녹화사업_내역서-0223조경-제출용_내역서-0309조경-제출용_내역서_화천가로화단21(0330)(복구)-6-1 4" xfId="4037" xr:uid="{00000000-0005-0000-0000-0000BE0F0000}"/>
    <cellStyle name="0_숭실대학교 걷고싶은 거리 녹화사업_내역서-0223조경-제출용_내역서-0309조경-제출용_내역서_화천가로화단21(0330)(복구)-6-1_00.표지,설계설명서,조서" xfId="4038" xr:uid="{00000000-0005-0000-0000-0000BF0F0000}"/>
    <cellStyle name="0_숭실대학교 걷고싶은 거리 녹화사업_내역서-0223조경-제출용_내역서-0309조경-제출용_내역서_화천가로화단21(0330)(복구)-6-1_00.표지,설계설명서,조서등등0000" xfId="4039" xr:uid="{00000000-0005-0000-0000-0000C00F0000}"/>
    <cellStyle name="0_숭실대학교 걷고싶은 거리 녹화사업_내역서-0223조경-제출용_내역서-0309조경-제출용_내역서_화천가로화단21(0330)(복구)-6-1_00.표지,설계설명서,조서등등0000_00.표지,설계설명서,조서등등" xfId="4040" xr:uid="{00000000-0005-0000-0000-0000C10F0000}"/>
    <cellStyle name="0_숭실대학교 걷고싶은 거리 녹화사업_내역서-0223조경-제출용_내역서-0309조경-제출용_내역서_화천가로화단21(0330)(복구)-6-1_메인경관도로 도로숲조성공사" xfId="4041" xr:uid="{00000000-0005-0000-0000-0000C20F0000}"/>
    <cellStyle name="0_숭실대학교 걷고싶은 거리 녹화사업_내역서-0223조경-제출용_내역서-0309조경-제출용_내역서_화천가로화단21(0330)(복구)-6-1_메인경관도로 도로숲조성공사 2" xfId="4042" xr:uid="{00000000-0005-0000-0000-0000C30F0000}"/>
    <cellStyle name="0_숭실대학교 걷고싶은 거리 녹화사업_내역서-0223조경-제출용_내역서-0309조경-제출용_내역서_화천가로화단21(0330)(복구)-6-1_메인경관도로 도로숲조성공사 3" xfId="4043" xr:uid="{00000000-0005-0000-0000-0000C40F0000}"/>
    <cellStyle name="0_숭실대학교 걷고싶은 거리 녹화사업_내역서-0223조경-제출용_내역서-0309조경-제출용_내역서_화천가로화단21(0330)(복구)-6-1_메인경관도로 도로숲조성공사 4" xfId="4044" xr:uid="{00000000-0005-0000-0000-0000C50F0000}"/>
    <cellStyle name="0_숭실대학교 걷고싶은 거리 녹화사업_내역서-0223조경-제출용_내역서-0309조경-제출용_내역서_화천가로화단21(0330)(복구)-6-1_메인경관도로 도로숲조성공사(상무님)" xfId="4045" xr:uid="{00000000-0005-0000-0000-0000C60F0000}"/>
    <cellStyle name="0_숭실대학교 걷고싶은 거리 녹화사업_내역서-0223조경-제출용_내역서-0309조경-제출용_내역서_화천가로화단21(0330)(복구)-6-1_메인경관도로 도로숲조성공사(상무님) 2" xfId="4046" xr:uid="{00000000-0005-0000-0000-0000C70F0000}"/>
    <cellStyle name="0_숭실대학교 걷고싶은 거리 녹화사업_내역서-0223조경-제출용_내역서-0309조경-제출용_내역서_화천가로화단21(0330)(복구)-6-1_메인경관도로 도로숲조성공사(상무님) 3" xfId="4047" xr:uid="{00000000-0005-0000-0000-0000C80F0000}"/>
    <cellStyle name="0_숭실대학교 걷고싶은 거리 녹화사업_내역서-0223조경-제출용_내역서-0309조경-제출용_내역서_화천가로화단21(0330)(복구)-6-1_메인경관도로 도로숲조성공사(상무님) 4" xfId="4048" xr:uid="{00000000-0005-0000-0000-0000C90F0000}"/>
    <cellStyle name="0_숭실대학교 걷고싶은 거리 녹화사업_내역서-0223조경-제출용_내역서-0309조경-제출용_내역서_화천가로화단21(0330)(복구)-6-1_메인경관도로 도로숲조성공사(상무님)_00.표지,설계설명서,조서" xfId="4049" xr:uid="{00000000-0005-0000-0000-0000CA0F0000}"/>
    <cellStyle name="0_숭실대학교 걷고싶은 거리 녹화사업_내역서-0223조경-제출용_내역서-0309조경-제출용_내역서_화천가로화단21(0330)(복구)-6-1_메인경관도로 도로숲조성공사(상무님)_00.표지,설계설명서,조서등등0000" xfId="4050" xr:uid="{00000000-0005-0000-0000-0000CB0F0000}"/>
    <cellStyle name="0_숭실대학교 걷고싶은 거리 녹화사업_내역서-0223조경-제출용_내역서-0309조경-제출용_내역서_화천가로화단21(0330)(복구)-6-1_메인경관도로 도로숲조성공사(상무님)_00.표지,설계설명서,조서등등0000_00.표지,설계설명서,조서등등" xfId="4051" xr:uid="{00000000-0005-0000-0000-0000CC0F0000}"/>
    <cellStyle name="0_숭실대학교 걷고싶은 거리 녹화사업_내역서-0223조경-제출용_내역서-0309조경-제출용_내역서_화천가로화단21(0330)(복구)-6-1_메인경관도로 도로숲조성공사(착공계)" xfId="4052" xr:uid="{00000000-0005-0000-0000-0000CD0F0000}"/>
    <cellStyle name="0_숭실대학교 걷고싶은 거리 녹화사업_내역서-0223조경-제출용_내역서-0309조경-제출용_내역서_화천가로화단21(0330)(복구)-6-1_메인경관도로 도로숲조성공사(착공계) 2" xfId="4053" xr:uid="{00000000-0005-0000-0000-0000CE0F0000}"/>
    <cellStyle name="0_숭실대학교 걷고싶은 거리 녹화사업_내역서-0223조경-제출용_내역서-0309조경-제출용_내역서_화천가로화단21(0330)(복구)-6-1_메인경관도로 도로숲조성공사(착공계) 3" xfId="4054" xr:uid="{00000000-0005-0000-0000-0000CF0F0000}"/>
    <cellStyle name="0_숭실대학교 걷고싶은 거리 녹화사업_내역서-0223조경-제출용_내역서-0309조경-제출용_내역서_화천가로화단21(0330)(복구)-6-1_메인경관도로 도로숲조성공사(착공계) 4" xfId="4055" xr:uid="{00000000-0005-0000-0000-0000D00F0000}"/>
    <cellStyle name="0_숭실대학교 걷고싶은 거리 녹화사업_내역서-0223조경-제출용_내역서-0309조경-제출용_내역서_화천가로화단21(0330)(복구)-6-1_메인경관도로 도로숲조성공사(착공계)_00.표지,설계설명서,조서" xfId="4056" xr:uid="{00000000-0005-0000-0000-0000D10F0000}"/>
    <cellStyle name="0_숭실대학교 걷고싶은 거리 녹화사업_내역서-0223조경-제출용_내역서-0309조경-제출용_내역서_화천가로화단21(0330)(복구)-6-1_메인경관도로 도로숲조성공사(착공계)_00.표지,설계설명서,조서등등0000" xfId="4057" xr:uid="{00000000-0005-0000-0000-0000D20F0000}"/>
    <cellStyle name="0_숭실대학교 걷고싶은 거리 녹화사업_내역서-0223조경-제출용_내역서-0309조경-제출용_내역서_화천가로화단21(0330)(복구)-6-1_메인경관도로 도로숲조성공사(착공계)_00.표지,설계설명서,조서등등0000_00.표지,설계설명서,조서등등" xfId="4058" xr:uid="{00000000-0005-0000-0000-0000D30F0000}"/>
    <cellStyle name="0_숭실대학교 걷고싶은 거리 녹화사업_내역서-0223조경-제출용_내역서-0309조경-제출용_내역서_화천가로화단21(0330)(복구)-6-1_메인경관도로 도로숲조성공사(착공계-제출)" xfId="4059" xr:uid="{00000000-0005-0000-0000-0000D40F0000}"/>
    <cellStyle name="0_숭실대학교 걷고싶은 거리 녹화사업_내역서-0223조경-제출용_내역서-0309조경-제출용_내역서_화천가로화단21(0330)(복구)-6-1_메인경관도로 도로숲조성공사(착공계-제출) 2" xfId="4060" xr:uid="{00000000-0005-0000-0000-0000D50F0000}"/>
    <cellStyle name="0_숭실대학교 걷고싶은 거리 녹화사업_내역서-0223조경-제출용_내역서-0309조경-제출용_내역서_화천가로화단21(0330)(복구)-6-1_메인경관도로 도로숲조성공사(착공계-제출) 3" xfId="4061" xr:uid="{00000000-0005-0000-0000-0000D60F0000}"/>
    <cellStyle name="0_숭실대학교 걷고싶은 거리 녹화사업_내역서-0223조경-제출용_내역서-0309조경-제출용_내역서_화천가로화단21(0330)(복구)-6-1_메인경관도로 도로숲조성공사(착공계-제출) 4" xfId="4062" xr:uid="{00000000-0005-0000-0000-0000D70F0000}"/>
    <cellStyle name="0_숭실대학교 걷고싶은 거리 녹화사업_내역서-0223조경-제출용_내역서-0309조경-제출용_내역서_화천가로화단21(0330)(복구)-6-1_메인경관도로 도로숲조성공사(착공계-제출)_00.표지,설계설명서,조서" xfId="4063" xr:uid="{00000000-0005-0000-0000-0000D80F0000}"/>
    <cellStyle name="0_숭실대학교 걷고싶은 거리 녹화사업_내역서-0223조경-제출용_내역서-0309조경-제출용_내역서_화천가로화단21(0330)(복구)-6-1_메인경관도로 도로숲조성공사(착공계-제출)_00.표지,설계설명서,조서등등0000" xfId="4064" xr:uid="{00000000-0005-0000-0000-0000D90F0000}"/>
    <cellStyle name="0_숭실대학교 걷고싶은 거리 녹화사업_내역서-0223조경-제출용_내역서-0309조경-제출용_내역서_화천가로화단21(0330)(복구)-6-1_메인경관도로 도로숲조성공사(착공계-제출)_00.표지,설계설명서,조서등등0000_00.표지,설계설명서,조서등등" xfId="4065" xr:uid="{00000000-0005-0000-0000-0000DA0F0000}"/>
    <cellStyle name="0_숭실대학교 걷고싶은 거리 녹화사업_내역서-0223조경-제출용_내역서-0309조경-제출용_내역서_화천가로화단21(0330)(복구)-6-1_메인경관도로 도로숲조성공사_00.표지,설계설명서,조서" xfId="4066" xr:uid="{00000000-0005-0000-0000-0000DB0F0000}"/>
    <cellStyle name="0_숭실대학교 걷고싶은 거리 녹화사업_내역서-0223조경-제출용_내역서-0309조경-제출용_내역서_화천가로화단21(0330)(복구)-6-1_메인경관도로 도로숲조성공사_00.표지,설계설명서,조서등등0000" xfId="4067" xr:uid="{00000000-0005-0000-0000-0000DC0F0000}"/>
    <cellStyle name="0_숭실대학교 걷고싶은 거리 녹화사업_내역서-0223조경-제출용_내역서-0309조경-제출용_내역서_화천가로화단21(0330)(복구)-6-1_메인경관도로 도로숲조성공사_00.표지,설계설명서,조서등등0000_00.표지,설계설명서,조서등등" xfId="4068" xr:uid="{00000000-0005-0000-0000-0000DD0F0000}"/>
    <cellStyle name="0_숭실대학교 걷고싶은 거리 녹화사업_내역서-0223조경-제출용_내역서-0309조경-제출용_내역서0903" xfId="4069" xr:uid="{00000000-0005-0000-0000-0000DE0F0000}"/>
    <cellStyle name="0_숭실대학교 걷고싶은 거리 녹화사업_내역서-0223조경-제출용_내역서-0309조경-제출용_내역서0903 2" xfId="4070" xr:uid="{00000000-0005-0000-0000-0000DF0F0000}"/>
    <cellStyle name="0_숭실대학교 걷고싶은 거리 녹화사업_내역서-0223조경-제출용_내역서-0309조경-제출용_내역서0903 3" xfId="4071" xr:uid="{00000000-0005-0000-0000-0000E00F0000}"/>
    <cellStyle name="0_숭실대학교 걷고싶은 거리 녹화사업_내역서-0223조경-제출용_내역서-0309조경-제출용_내역서0903 4" xfId="4072" xr:uid="{00000000-0005-0000-0000-0000E10F0000}"/>
    <cellStyle name="0_숭실대학교 걷고싶은 거리 녹화사업_내역서-0223조경-제출용_내역서-0309조경-제출용_내역서0903_00.표지,설계설명서,조서" xfId="4073" xr:uid="{00000000-0005-0000-0000-0000E20F0000}"/>
    <cellStyle name="0_숭실대학교 걷고싶은 거리 녹화사업_내역서-0223조경-제출용_내역서-0309조경-제출용_내역서0903_00.표지,설계설명서,조서등등0000" xfId="4074" xr:uid="{00000000-0005-0000-0000-0000E30F0000}"/>
    <cellStyle name="0_숭실대학교 걷고싶은 거리 녹화사업_내역서-0223조경-제출용_내역서-0309조경-제출용_내역서0903_00.표지,설계설명서,조서등등0000_00.표지,설계설명서,조서등등" xfId="4075" xr:uid="{00000000-0005-0000-0000-0000E40F0000}"/>
    <cellStyle name="0_숭실대학교 걷고싶은 거리 녹화사업_내역서-0223조경-제출용_내역서-0309조경-제출용_내역서0903_화천가로화단21(0330)(복구)-6-1" xfId="4076" xr:uid="{00000000-0005-0000-0000-0000E50F0000}"/>
    <cellStyle name="0_숭실대학교 걷고싶은 거리 녹화사업_내역서-0223조경-제출용_내역서-0309조경-제출용_내역서0903_화천가로화단21(0330)(복구)-6-1 2" xfId="4077" xr:uid="{00000000-0005-0000-0000-0000E60F0000}"/>
    <cellStyle name="0_숭실대학교 걷고싶은 거리 녹화사업_내역서-0223조경-제출용_내역서-0309조경-제출용_내역서0903_화천가로화단21(0330)(복구)-6-1 3" xfId="4078" xr:uid="{00000000-0005-0000-0000-0000E70F0000}"/>
    <cellStyle name="0_숭실대학교 걷고싶은 거리 녹화사업_내역서-0223조경-제출용_내역서-0309조경-제출용_내역서0903_화천가로화단21(0330)(복구)-6-1 4" xfId="4079" xr:uid="{00000000-0005-0000-0000-0000E80F0000}"/>
    <cellStyle name="0_숭실대학교 걷고싶은 거리 녹화사업_내역서-0223조경-제출용_내역서-0309조경-제출용_내역서0903_화천가로화단21(0330)(복구)-6-1_00.표지,설계설명서,조서" xfId="4080" xr:uid="{00000000-0005-0000-0000-0000E90F0000}"/>
    <cellStyle name="0_숭실대학교 걷고싶은 거리 녹화사업_내역서-0223조경-제출용_내역서-0309조경-제출용_내역서0903_화천가로화단21(0330)(복구)-6-1_00.표지,설계설명서,조서등등0000" xfId="4081" xr:uid="{00000000-0005-0000-0000-0000EA0F0000}"/>
    <cellStyle name="0_숭실대학교 걷고싶은 거리 녹화사업_내역서-0223조경-제출용_내역서-0309조경-제출용_내역서0903_화천가로화단21(0330)(복구)-6-1_00.표지,설계설명서,조서등등0000_00.표지,설계설명서,조서등등" xfId="4082" xr:uid="{00000000-0005-0000-0000-0000EB0F0000}"/>
    <cellStyle name="0_숭실대학교 걷고싶은 거리 녹화사업_내역서-0223조경-제출용_내역서-0309조경-제출용_내역서0903_화천가로화단21(0330)(복구)-6-1_메인경관도로 도로숲조성공사" xfId="4083" xr:uid="{00000000-0005-0000-0000-0000EC0F0000}"/>
    <cellStyle name="0_숭실대학교 걷고싶은 거리 녹화사업_내역서-0223조경-제출용_내역서-0309조경-제출용_내역서0903_화천가로화단21(0330)(복구)-6-1_메인경관도로 도로숲조성공사 2" xfId="4084" xr:uid="{00000000-0005-0000-0000-0000ED0F0000}"/>
    <cellStyle name="0_숭실대학교 걷고싶은 거리 녹화사업_내역서-0223조경-제출용_내역서-0309조경-제출용_내역서0903_화천가로화단21(0330)(복구)-6-1_메인경관도로 도로숲조성공사 3" xfId="4085" xr:uid="{00000000-0005-0000-0000-0000EE0F0000}"/>
    <cellStyle name="0_숭실대학교 걷고싶은 거리 녹화사업_내역서-0223조경-제출용_내역서-0309조경-제출용_내역서0903_화천가로화단21(0330)(복구)-6-1_메인경관도로 도로숲조성공사 4" xfId="4086" xr:uid="{00000000-0005-0000-0000-0000EF0F0000}"/>
    <cellStyle name="0_숭실대학교 걷고싶은 거리 녹화사업_내역서-0223조경-제출용_내역서-0309조경-제출용_내역서0903_화천가로화단21(0330)(복구)-6-1_메인경관도로 도로숲조성공사(상무님)" xfId="4087" xr:uid="{00000000-0005-0000-0000-0000F00F0000}"/>
    <cellStyle name="0_숭실대학교 걷고싶은 거리 녹화사업_내역서-0223조경-제출용_내역서-0309조경-제출용_내역서0903_화천가로화단21(0330)(복구)-6-1_메인경관도로 도로숲조성공사(상무님) 2" xfId="4088" xr:uid="{00000000-0005-0000-0000-0000F10F0000}"/>
    <cellStyle name="0_숭실대학교 걷고싶은 거리 녹화사업_내역서-0223조경-제출용_내역서-0309조경-제출용_내역서0903_화천가로화단21(0330)(복구)-6-1_메인경관도로 도로숲조성공사(상무님) 3" xfId="4089" xr:uid="{00000000-0005-0000-0000-0000F20F0000}"/>
    <cellStyle name="0_숭실대학교 걷고싶은 거리 녹화사업_내역서-0223조경-제출용_내역서-0309조경-제출용_내역서0903_화천가로화단21(0330)(복구)-6-1_메인경관도로 도로숲조성공사(상무님) 4" xfId="4090" xr:uid="{00000000-0005-0000-0000-0000F30F0000}"/>
    <cellStyle name="0_숭실대학교 걷고싶은 거리 녹화사업_내역서-0223조경-제출용_내역서-0309조경-제출용_내역서0903_화천가로화단21(0330)(복구)-6-1_메인경관도로 도로숲조성공사(상무님)_00.표지,설계설명서,조서" xfId="4091" xr:uid="{00000000-0005-0000-0000-0000F40F0000}"/>
    <cellStyle name="0_숭실대학교 걷고싶은 거리 녹화사업_내역서-0223조경-제출용_내역서-0309조경-제출용_내역서0903_화천가로화단21(0330)(복구)-6-1_메인경관도로 도로숲조성공사(상무님)_00.표지,설계설명서,조서등등0000" xfId="4092" xr:uid="{00000000-0005-0000-0000-0000F50F0000}"/>
    <cellStyle name="0_숭실대학교 걷고싶은 거리 녹화사업_내역서-0223조경-제출용_내역서-0309조경-제출용_내역서0903_화천가로화단21(0330)(복구)-6-1_메인경관도로 도로숲조성공사(상무님)_00.표지,설계설명서,조서등등0000_00.표지,설계설명서,조서등등" xfId="4093" xr:uid="{00000000-0005-0000-0000-0000F60F0000}"/>
    <cellStyle name="0_숭실대학교 걷고싶은 거리 녹화사업_내역서-0223조경-제출용_내역서-0309조경-제출용_내역서0903_화천가로화단21(0330)(복구)-6-1_메인경관도로 도로숲조성공사(착공계)" xfId="4094" xr:uid="{00000000-0005-0000-0000-0000F70F0000}"/>
    <cellStyle name="0_숭실대학교 걷고싶은 거리 녹화사업_내역서-0223조경-제출용_내역서-0309조경-제출용_내역서0903_화천가로화단21(0330)(복구)-6-1_메인경관도로 도로숲조성공사(착공계) 2" xfId="4095" xr:uid="{00000000-0005-0000-0000-0000F80F0000}"/>
    <cellStyle name="0_숭실대학교 걷고싶은 거리 녹화사업_내역서-0223조경-제출용_내역서-0309조경-제출용_내역서0903_화천가로화단21(0330)(복구)-6-1_메인경관도로 도로숲조성공사(착공계) 3" xfId="4096" xr:uid="{00000000-0005-0000-0000-0000F90F0000}"/>
    <cellStyle name="0_숭실대학교 걷고싶은 거리 녹화사업_내역서-0223조경-제출용_내역서-0309조경-제출용_내역서0903_화천가로화단21(0330)(복구)-6-1_메인경관도로 도로숲조성공사(착공계) 4" xfId="4097" xr:uid="{00000000-0005-0000-0000-0000FA0F0000}"/>
    <cellStyle name="0_숭실대학교 걷고싶은 거리 녹화사업_내역서-0223조경-제출용_내역서-0309조경-제출용_내역서0903_화천가로화단21(0330)(복구)-6-1_메인경관도로 도로숲조성공사(착공계)_00.표지,설계설명서,조서" xfId="4098" xr:uid="{00000000-0005-0000-0000-0000FB0F0000}"/>
    <cellStyle name="0_숭실대학교 걷고싶은 거리 녹화사업_내역서-0223조경-제출용_내역서-0309조경-제출용_내역서0903_화천가로화단21(0330)(복구)-6-1_메인경관도로 도로숲조성공사(착공계)_00.표지,설계설명서,조서등등0000" xfId="4099" xr:uid="{00000000-0005-0000-0000-0000FC0F0000}"/>
    <cellStyle name="0_숭실대학교 걷고싶은 거리 녹화사업_내역서-0223조경-제출용_내역서-0309조경-제출용_내역서0903_화천가로화단21(0330)(복구)-6-1_메인경관도로 도로숲조성공사(착공계)_00.표지,설계설명서,조서등등0000_00.표지,설계설명서,조서등등" xfId="4100" xr:uid="{00000000-0005-0000-0000-0000FD0F0000}"/>
    <cellStyle name="0_숭실대학교 걷고싶은 거리 녹화사업_내역서-0223조경-제출용_내역서-0309조경-제출용_내역서0903_화천가로화단21(0330)(복구)-6-1_메인경관도로 도로숲조성공사(착공계-제출)" xfId="4101" xr:uid="{00000000-0005-0000-0000-0000FE0F0000}"/>
    <cellStyle name="0_숭실대학교 걷고싶은 거리 녹화사업_내역서-0223조경-제출용_내역서-0309조경-제출용_내역서0903_화천가로화단21(0330)(복구)-6-1_메인경관도로 도로숲조성공사(착공계-제출) 2" xfId="4102" xr:uid="{00000000-0005-0000-0000-0000FF0F0000}"/>
    <cellStyle name="0_숭실대학교 걷고싶은 거리 녹화사업_내역서-0223조경-제출용_내역서-0309조경-제출용_내역서0903_화천가로화단21(0330)(복구)-6-1_메인경관도로 도로숲조성공사(착공계-제출) 3" xfId="4103" xr:uid="{00000000-0005-0000-0000-000000100000}"/>
    <cellStyle name="0_숭실대학교 걷고싶은 거리 녹화사업_내역서-0223조경-제출용_내역서-0309조경-제출용_내역서0903_화천가로화단21(0330)(복구)-6-1_메인경관도로 도로숲조성공사(착공계-제출) 4" xfId="4104" xr:uid="{00000000-0005-0000-0000-000001100000}"/>
    <cellStyle name="0_숭실대학교 걷고싶은 거리 녹화사업_내역서-0223조경-제출용_내역서-0309조경-제출용_내역서0903_화천가로화단21(0330)(복구)-6-1_메인경관도로 도로숲조성공사(착공계-제출)_00.표지,설계설명서,조서" xfId="4105" xr:uid="{00000000-0005-0000-0000-000002100000}"/>
    <cellStyle name="0_숭실대학교 걷고싶은 거리 녹화사업_내역서-0223조경-제출용_내역서-0309조경-제출용_내역서0903_화천가로화단21(0330)(복구)-6-1_메인경관도로 도로숲조성공사(착공계-제출)_00.표지,설계설명서,조서등등0000" xfId="4106" xr:uid="{00000000-0005-0000-0000-000003100000}"/>
    <cellStyle name="0_숭실대학교 걷고싶은 거리 녹화사업_내역서-0223조경-제출용_내역서-0309조경-제출용_내역서0903_화천가로화단21(0330)(복구)-6-1_메인경관도로 도로숲조성공사(착공계-제출)_00.표지,설계설명서,조서등등0000_00.표지,설계설명서,조서등등" xfId="4107" xr:uid="{00000000-0005-0000-0000-000004100000}"/>
    <cellStyle name="0_숭실대학교 걷고싶은 거리 녹화사업_내역서-0223조경-제출용_내역서-0309조경-제출용_내역서0903_화천가로화단21(0330)(복구)-6-1_메인경관도로 도로숲조성공사_00.표지,설계설명서,조서" xfId="4108" xr:uid="{00000000-0005-0000-0000-000005100000}"/>
    <cellStyle name="0_숭실대학교 걷고싶은 거리 녹화사업_내역서-0223조경-제출용_내역서-0309조경-제출용_내역서0903_화천가로화단21(0330)(복구)-6-1_메인경관도로 도로숲조성공사_00.표지,설계설명서,조서등등0000" xfId="4109" xr:uid="{00000000-0005-0000-0000-000006100000}"/>
    <cellStyle name="0_숭실대학교 걷고싶은 거리 녹화사업_내역서-0223조경-제출용_내역서-0309조경-제출용_내역서0903_화천가로화단21(0330)(복구)-6-1_메인경관도로 도로숲조성공사_00.표지,설계설명서,조서등등0000_00.표지,설계설명서,조서등등" xfId="4110" xr:uid="{00000000-0005-0000-0000-000007100000}"/>
    <cellStyle name="0_숭실대학교 걷고싶은 거리 녹화사업_내역서-0223조경-제출용_내역서-0309조경-제출용_화천가로화단21(0330)(복구)-6-1" xfId="4111" xr:uid="{00000000-0005-0000-0000-000008100000}"/>
    <cellStyle name="0_숭실대학교 걷고싶은 거리 녹화사업_내역서-0223조경-제출용_내역서-0309조경-제출용_화천가로화단21(0330)(복구)-6-1 2" xfId="4112" xr:uid="{00000000-0005-0000-0000-000009100000}"/>
    <cellStyle name="0_숭실대학교 걷고싶은 거리 녹화사업_내역서-0223조경-제출용_내역서-0309조경-제출용_화천가로화단21(0330)(복구)-6-1 3" xfId="4113" xr:uid="{00000000-0005-0000-0000-00000A100000}"/>
    <cellStyle name="0_숭실대학교 걷고싶은 거리 녹화사업_내역서-0223조경-제출용_내역서-0309조경-제출용_화천가로화단21(0330)(복구)-6-1 4" xfId="4114" xr:uid="{00000000-0005-0000-0000-00000B100000}"/>
    <cellStyle name="0_숭실대학교 걷고싶은 거리 녹화사업_내역서-0223조경-제출용_내역서-0309조경-제출용_화천가로화단21(0330)(복구)-6-1_00.표지,설계설명서,조서" xfId="4115" xr:uid="{00000000-0005-0000-0000-00000C100000}"/>
    <cellStyle name="0_숭실대학교 걷고싶은 거리 녹화사업_내역서-0223조경-제출용_내역서-0309조경-제출용_화천가로화단21(0330)(복구)-6-1_00.표지,설계설명서,조서등등0000" xfId="4116" xr:uid="{00000000-0005-0000-0000-00000D100000}"/>
    <cellStyle name="0_숭실대학교 걷고싶은 거리 녹화사업_내역서-0223조경-제출용_내역서-0309조경-제출용_화천가로화단21(0330)(복구)-6-1_00.표지,설계설명서,조서등등0000_00.표지,설계설명서,조서등등" xfId="4117" xr:uid="{00000000-0005-0000-0000-00000E100000}"/>
    <cellStyle name="0_숭실대학교 걷고싶은 거리 녹화사업_내역서-0223조경-제출용_내역서-0309조경-제출용_화천가로화단21(0330)(복구)-6-1_메인경관도로 도로숲조성공사" xfId="4118" xr:uid="{00000000-0005-0000-0000-00000F100000}"/>
    <cellStyle name="0_숭실대학교 걷고싶은 거리 녹화사업_내역서-0223조경-제출용_내역서-0309조경-제출용_화천가로화단21(0330)(복구)-6-1_메인경관도로 도로숲조성공사 2" xfId="4119" xr:uid="{00000000-0005-0000-0000-000010100000}"/>
    <cellStyle name="0_숭실대학교 걷고싶은 거리 녹화사업_내역서-0223조경-제출용_내역서-0309조경-제출용_화천가로화단21(0330)(복구)-6-1_메인경관도로 도로숲조성공사 3" xfId="4120" xr:uid="{00000000-0005-0000-0000-000011100000}"/>
    <cellStyle name="0_숭실대학교 걷고싶은 거리 녹화사업_내역서-0223조경-제출용_내역서-0309조경-제출용_화천가로화단21(0330)(복구)-6-1_메인경관도로 도로숲조성공사 4" xfId="4121" xr:uid="{00000000-0005-0000-0000-000012100000}"/>
    <cellStyle name="0_숭실대학교 걷고싶은 거리 녹화사업_내역서-0223조경-제출용_내역서-0309조경-제출용_화천가로화단21(0330)(복구)-6-1_메인경관도로 도로숲조성공사(상무님)" xfId="4122" xr:uid="{00000000-0005-0000-0000-000013100000}"/>
    <cellStyle name="0_숭실대학교 걷고싶은 거리 녹화사업_내역서-0223조경-제출용_내역서-0309조경-제출용_화천가로화단21(0330)(복구)-6-1_메인경관도로 도로숲조성공사(상무님) 2" xfId="4123" xr:uid="{00000000-0005-0000-0000-000014100000}"/>
    <cellStyle name="0_숭실대학교 걷고싶은 거리 녹화사업_내역서-0223조경-제출용_내역서-0309조경-제출용_화천가로화단21(0330)(복구)-6-1_메인경관도로 도로숲조성공사(상무님) 3" xfId="4124" xr:uid="{00000000-0005-0000-0000-000015100000}"/>
    <cellStyle name="0_숭실대학교 걷고싶은 거리 녹화사업_내역서-0223조경-제출용_내역서-0309조경-제출용_화천가로화단21(0330)(복구)-6-1_메인경관도로 도로숲조성공사(상무님) 4" xfId="4125" xr:uid="{00000000-0005-0000-0000-000016100000}"/>
    <cellStyle name="0_숭실대학교 걷고싶은 거리 녹화사업_내역서-0223조경-제출용_내역서-0309조경-제출용_화천가로화단21(0330)(복구)-6-1_메인경관도로 도로숲조성공사(상무님)_00.표지,설계설명서,조서" xfId="4126" xr:uid="{00000000-0005-0000-0000-000017100000}"/>
    <cellStyle name="0_숭실대학교 걷고싶은 거리 녹화사업_내역서-0223조경-제출용_내역서-0309조경-제출용_화천가로화단21(0330)(복구)-6-1_메인경관도로 도로숲조성공사(상무님)_00.표지,설계설명서,조서등등0000" xfId="4127" xr:uid="{00000000-0005-0000-0000-000018100000}"/>
    <cellStyle name="0_숭실대학교 걷고싶은 거리 녹화사업_내역서-0223조경-제출용_내역서-0309조경-제출용_화천가로화단21(0330)(복구)-6-1_메인경관도로 도로숲조성공사(상무님)_00.표지,설계설명서,조서등등0000_00.표지,설계설명서,조서등등" xfId="4128" xr:uid="{00000000-0005-0000-0000-000019100000}"/>
    <cellStyle name="0_숭실대학교 걷고싶은 거리 녹화사업_내역서-0223조경-제출용_내역서-0309조경-제출용_화천가로화단21(0330)(복구)-6-1_메인경관도로 도로숲조성공사(착공계)" xfId="4129" xr:uid="{00000000-0005-0000-0000-00001A100000}"/>
    <cellStyle name="0_숭실대학교 걷고싶은 거리 녹화사업_내역서-0223조경-제출용_내역서-0309조경-제출용_화천가로화단21(0330)(복구)-6-1_메인경관도로 도로숲조성공사(착공계) 2" xfId="4130" xr:uid="{00000000-0005-0000-0000-00001B100000}"/>
    <cellStyle name="0_숭실대학교 걷고싶은 거리 녹화사업_내역서-0223조경-제출용_내역서-0309조경-제출용_화천가로화단21(0330)(복구)-6-1_메인경관도로 도로숲조성공사(착공계) 3" xfId="4131" xr:uid="{00000000-0005-0000-0000-00001C100000}"/>
    <cellStyle name="0_숭실대학교 걷고싶은 거리 녹화사업_내역서-0223조경-제출용_내역서-0309조경-제출용_화천가로화단21(0330)(복구)-6-1_메인경관도로 도로숲조성공사(착공계) 4" xfId="4132" xr:uid="{00000000-0005-0000-0000-00001D100000}"/>
    <cellStyle name="0_숭실대학교 걷고싶은 거리 녹화사업_내역서-0223조경-제출용_내역서-0309조경-제출용_화천가로화단21(0330)(복구)-6-1_메인경관도로 도로숲조성공사(착공계)_00.표지,설계설명서,조서" xfId="4133" xr:uid="{00000000-0005-0000-0000-00001E100000}"/>
    <cellStyle name="0_숭실대학교 걷고싶은 거리 녹화사업_내역서-0223조경-제출용_내역서-0309조경-제출용_화천가로화단21(0330)(복구)-6-1_메인경관도로 도로숲조성공사(착공계)_00.표지,설계설명서,조서등등0000" xfId="4134" xr:uid="{00000000-0005-0000-0000-00001F100000}"/>
    <cellStyle name="0_숭실대학교 걷고싶은 거리 녹화사업_내역서-0223조경-제출용_내역서-0309조경-제출용_화천가로화단21(0330)(복구)-6-1_메인경관도로 도로숲조성공사(착공계)_00.표지,설계설명서,조서등등0000_00.표지,설계설명서,조서등등" xfId="4135" xr:uid="{00000000-0005-0000-0000-000020100000}"/>
    <cellStyle name="0_숭실대학교 걷고싶은 거리 녹화사업_내역서-0223조경-제출용_내역서-0309조경-제출용_화천가로화단21(0330)(복구)-6-1_메인경관도로 도로숲조성공사(착공계-제출)" xfId="4136" xr:uid="{00000000-0005-0000-0000-000021100000}"/>
    <cellStyle name="0_숭실대학교 걷고싶은 거리 녹화사업_내역서-0223조경-제출용_내역서-0309조경-제출용_화천가로화단21(0330)(복구)-6-1_메인경관도로 도로숲조성공사(착공계-제출) 2" xfId="4137" xr:uid="{00000000-0005-0000-0000-000022100000}"/>
    <cellStyle name="0_숭실대학교 걷고싶은 거리 녹화사업_내역서-0223조경-제출용_내역서-0309조경-제출용_화천가로화단21(0330)(복구)-6-1_메인경관도로 도로숲조성공사(착공계-제출) 3" xfId="4138" xr:uid="{00000000-0005-0000-0000-000023100000}"/>
    <cellStyle name="0_숭실대학교 걷고싶은 거리 녹화사업_내역서-0223조경-제출용_내역서-0309조경-제출용_화천가로화단21(0330)(복구)-6-1_메인경관도로 도로숲조성공사(착공계-제출) 4" xfId="4139" xr:uid="{00000000-0005-0000-0000-000024100000}"/>
    <cellStyle name="0_숭실대학교 걷고싶은 거리 녹화사업_내역서-0223조경-제출용_내역서-0309조경-제출용_화천가로화단21(0330)(복구)-6-1_메인경관도로 도로숲조성공사(착공계-제출)_00.표지,설계설명서,조서" xfId="4140" xr:uid="{00000000-0005-0000-0000-000025100000}"/>
    <cellStyle name="0_숭실대학교 걷고싶은 거리 녹화사업_내역서-0223조경-제출용_내역서-0309조경-제출용_화천가로화단21(0330)(복구)-6-1_메인경관도로 도로숲조성공사(착공계-제출)_00.표지,설계설명서,조서등등0000" xfId="4141" xr:uid="{00000000-0005-0000-0000-000026100000}"/>
    <cellStyle name="0_숭실대학교 걷고싶은 거리 녹화사업_내역서-0223조경-제출용_내역서-0309조경-제출용_화천가로화단21(0330)(복구)-6-1_메인경관도로 도로숲조성공사(착공계-제출)_00.표지,설계설명서,조서등등0000_00.표지,설계설명서,조서등등" xfId="4142" xr:uid="{00000000-0005-0000-0000-000027100000}"/>
    <cellStyle name="0_숭실대학교 걷고싶은 거리 녹화사업_내역서-0223조경-제출용_내역서-0309조경-제출용_화천가로화단21(0330)(복구)-6-1_메인경관도로 도로숲조성공사_00.표지,설계설명서,조서" xfId="4143" xr:uid="{00000000-0005-0000-0000-000028100000}"/>
    <cellStyle name="0_숭실대학교 걷고싶은 거리 녹화사업_내역서-0223조경-제출용_내역서-0309조경-제출용_화천가로화단21(0330)(복구)-6-1_메인경관도로 도로숲조성공사_00.표지,설계설명서,조서등등0000" xfId="4144" xr:uid="{00000000-0005-0000-0000-000029100000}"/>
    <cellStyle name="0_숭실대학교 걷고싶은 거리 녹화사업_내역서-0223조경-제출용_내역서-0309조경-제출용_화천가로화단21(0330)(복구)-6-1_메인경관도로 도로숲조성공사_00.표지,설계설명서,조서등등0000_00.표지,설계설명서,조서등등" xfId="4145" xr:uid="{00000000-0005-0000-0000-00002A100000}"/>
    <cellStyle name="0_숭실대학교 걷고싶은 거리 녹화사업_내역서-0223조경-제출용_내역서0331" xfId="4146" xr:uid="{00000000-0005-0000-0000-00002B100000}"/>
    <cellStyle name="0_숭실대학교 걷고싶은 거리 녹화사업_내역서-0223조경-제출용_내역서0331 2" xfId="4147" xr:uid="{00000000-0005-0000-0000-00002C100000}"/>
    <cellStyle name="0_숭실대학교 걷고싶은 거리 녹화사업_내역서-0223조경-제출용_내역서0331 3" xfId="4148" xr:uid="{00000000-0005-0000-0000-00002D100000}"/>
    <cellStyle name="0_숭실대학교 걷고싶은 거리 녹화사업_내역서-0223조경-제출용_내역서0331 4" xfId="4149" xr:uid="{00000000-0005-0000-0000-00002E100000}"/>
    <cellStyle name="0_숭실대학교 걷고싶은 거리 녹화사업_내역서-0223조경-제출용_내역서0331_00.표지,설계설명서,조서" xfId="4150" xr:uid="{00000000-0005-0000-0000-00002F100000}"/>
    <cellStyle name="0_숭실대학교 걷고싶은 거리 녹화사업_내역서-0223조경-제출용_내역서0331_00.표지,설계설명서,조서등등0000" xfId="4151" xr:uid="{00000000-0005-0000-0000-000030100000}"/>
    <cellStyle name="0_숭실대학교 걷고싶은 거리 녹화사업_내역서-0223조경-제출용_내역서0331_00.표지,설계설명서,조서등등0000_00.표지,설계설명서,조서등등" xfId="4152" xr:uid="{00000000-0005-0000-0000-000031100000}"/>
    <cellStyle name="0_숭실대학교 걷고싶은 거리 녹화사업_내역서-0223조경-제출용_내역서0331_내역서" xfId="4153" xr:uid="{00000000-0005-0000-0000-000032100000}"/>
    <cellStyle name="0_숭실대학교 걷고싶은 거리 녹화사업_내역서-0223조경-제출용_내역서0331_내역서 2" xfId="4154" xr:uid="{00000000-0005-0000-0000-000033100000}"/>
    <cellStyle name="0_숭실대학교 걷고싶은 거리 녹화사업_내역서-0223조경-제출용_내역서0331_내역서 3" xfId="4155" xr:uid="{00000000-0005-0000-0000-000034100000}"/>
    <cellStyle name="0_숭실대학교 걷고싶은 거리 녹화사업_내역서-0223조경-제출용_내역서0331_내역서 4" xfId="4156" xr:uid="{00000000-0005-0000-0000-000035100000}"/>
    <cellStyle name="0_숭실대학교 걷고싶은 거리 녹화사업_내역서-0223조경-제출용_내역서0331_내역서_00.표지,설계설명서,조서" xfId="4157" xr:uid="{00000000-0005-0000-0000-000036100000}"/>
    <cellStyle name="0_숭실대학교 걷고싶은 거리 녹화사업_내역서-0223조경-제출용_내역서0331_내역서_00.표지,설계설명서,조서등등0000" xfId="4158" xr:uid="{00000000-0005-0000-0000-000037100000}"/>
    <cellStyle name="0_숭실대학교 걷고싶은 거리 녹화사업_내역서-0223조경-제출용_내역서0331_내역서_00.표지,설계설명서,조서등등0000_00.표지,설계설명서,조서등등" xfId="4159" xr:uid="{00000000-0005-0000-0000-000038100000}"/>
    <cellStyle name="0_숭실대학교 걷고싶은 거리 녹화사업_내역서-0223조경-제출용_내역서0331_내역서_화천가로화단21(0330)(복구)-6-1" xfId="4160" xr:uid="{00000000-0005-0000-0000-000039100000}"/>
    <cellStyle name="0_숭실대학교 걷고싶은 거리 녹화사업_내역서-0223조경-제출용_내역서0331_내역서_화천가로화단21(0330)(복구)-6-1 2" xfId="4161" xr:uid="{00000000-0005-0000-0000-00003A100000}"/>
    <cellStyle name="0_숭실대학교 걷고싶은 거리 녹화사업_내역서-0223조경-제출용_내역서0331_내역서_화천가로화단21(0330)(복구)-6-1 3" xfId="4162" xr:uid="{00000000-0005-0000-0000-00003B100000}"/>
    <cellStyle name="0_숭실대학교 걷고싶은 거리 녹화사업_내역서-0223조경-제출용_내역서0331_내역서_화천가로화단21(0330)(복구)-6-1 4" xfId="4163" xr:uid="{00000000-0005-0000-0000-00003C100000}"/>
    <cellStyle name="0_숭실대학교 걷고싶은 거리 녹화사업_내역서-0223조경-제출용_내역서0331_내역서_화천가로화단21(0330)(복구)-6-1_00.표지,설계설명서,조서" xfId="4164" xr:uid="{00000000-0005-0000-0000-00003D100000}"/>
    <cellStyle name="0_숭실대학교 걷고싶은 거리 녹화사업_내역서-0223조경-제출용_내역서0331_내역서_화천가로화단21(0330)(복구)-6-1_00.표지,설계설명서,조서등등0000" xfId="4165" xr:uid="{00000000-0005-0000-0000-00003E100000}"/>
    <cellStyle name="0_숭실대학교 걷고싶은 거리 녹화사업_내역서-0223조경-제출용_내역서0331_내역서_화천가로화단21(0330)(복구)-6-1_00.표지,설계설명서,조서등등0000_00.표지,설계설명서,조서등등" xfId="4166" xr:uid="{00000000-0005-0000-0000-00003F100000}"/>
    <cellStyle name="0_숭실대학교 걷고싶은 거리 녹화사업_내역서-0223조경-제출용_내역서0331_내역서_화천가로화단21(0330)(복구)-6-1_메인경관도로 도로숲조성공사" xfId="4167" xr:uid="{00000000-0005-0000-0000-000040100000}"/>
    <cellStyle name="0_숭실대학교 걷고싶은 거리 녹화사업_내역서-0223조경-제출용_내역서0331_내역서_화천가로화단21(0330)(복구)-6-1_메인경관도로 도로숲조성공사 2" xfId="4168" xr:uid="{00000000-0005-0000-0000-000041100000}"/>
    <cellStyle name="0_숭실대학교 걷고싶은 거리 녹화사업_내역서-0223조경-제출용_내역서0331_내역서_화천가로화단21(0330)(복구)-6-1_메인경관도로 도로숲조성공사 3" xfId="4169" xr:uid="{00000000-0005-0000-0000-000042100000}"/>
    <cellStyle name="0_숭실대학교 걷고싶은 거리 녹화사업_내역서-0223조경-제출용_내역서0331_내역서_화천가로화단21(0330)(복구)-6-1_메인경관도로 도로숲조성공사 4" xfId="4170" xr:uid="{00000000-0005-0000-0000-000043100000}"/>
    <cellStyle name="0_숭실대학교 걷고싶은 거리 녹화사업_내역서-0223조경-제출용_내역서0331_내역서_화천가로화단21(0330)(복구)-6-1_메인경관도로 도로숲조성공사(상무님)" xfId="4171" xr:uid="{00000000-0005-0000-0000-000044100000}"/>
    <cellStyle name="0_숭실대학교 걷고싶은 거리 녹화사업_내역서-0223조경-제출용_내역서0331_내역서_화천가로화단21(0330)(복구)-6-1_메인경관도로 도로숲조성공사(상무님) 2" xfId="4172" xr:uid="{00000000-0005-0000-0000-000045100000}"/>
    <cellStyle name="0_숭실대학교 걷고싶은 거리 녹화사업_내역서-0223조경-제출용_내역서0331_내역서_화천가로화단21(0330)(복구)-6-1_메인경관도로 도로숲조성공사(상무님) 3" xfId="4173" xr:uid="{00000000-0005-0000-0000-000046100000}"/>
    <cellStyle name="0_숭실대학교 걷고싶은 거리 녹화사업_내역서-0223조경-제출용_내역서0331_내역서_화천가로화단21(0330)(복구)-6-1_메인경관도로 도로숲조성공사(상무님) 4" xfId="4174" xr:uid="{00000000-0005-0000-0000-000047100000}"/>
    <cellStyle name="0_숭실대학교 걷고싶은 거리 녹화사업_내역서-0223조경-제출용_내역서0331_내역서_화천가로화단21(0330)(복구)-6-1_메인경관도로 도로숲조성공사(상무님)_00.표지,설계설명서,조서" xfId="4175" xr:uid="{00000000-0005-0000-0000-000048100000}"/>
    <cellStyle name="0_숭실대학교 걷고싶은 거리 녹화사업_내역서-0223조경-제출용_내역서0331_내역서_화천가로화단21(0330)(복구)-6-1_메인경관도로 도로숲조성공사(상무님)_00.표지,설계설명서,조서등등0000" xfId="4176" xr:uid="{00000000-0005-0000-0000-000049100000}"/>
    <cellStyle name="0_숭실대학교 걷고싶은 거리 녹화사업_내역서-0223조경-제출용_내역서0331_내역서_화천가로화단21(0330)(복구)-6-1_메인경관도로 도로숲조성공사(상무님)_00.표지,설계설명서,조서등등0000_00.표지,설계설명서,조서등등" xfId="4177" xr:uid="{00000000-0005-0000-0000-00004A100000}"/>
    <cellStyle name="0_숭실대학교 걷고싶은 거리 녹화사업_내역서-0223조경-제출용_내역서0331_내역서_화천가로화단21(0330)(복구)-6-1_메인경관도로 도로숲조성공사(착공계)" xfId="4178" xr:uid="{00000000-0005-0000-0000-00004B100000}"/>
    <cellStyle name="0_숭실대학교 걷고싶은 거리 녹화사업_내역서-0223조경-제출용_내역서0331_내역서_화천가로화단21(0330)(복구)-6-1_메인경관도로 도로숲조성공사(착공계) 2" xfId="4179" xr:uid="{00000000-0005-0000-0000-00004C100000}"/>
    <cellStyle name="0_숭실대학교 걷고싶은 거리 녹화사업_내역서-0223조경-제출용_내역서0331_내역서_화천가로화단21(0330)(복구)-6-1_메인경관도로 도로숲조성공사(착공계) 3" xfId="4180" xr:uid="{00000000-0005-0000-0000-00004D100000}"/>
    <cellStyle name="0_숭실대학교 걷고싶은 거리 녹화사업_내역서-0223조경-제출용_내역서0331_내역서_화천가로화단21(0330)(복구)-6-1_메인경관도로 도로숲조성공사(착공계) 4" xfId="4181" xr:uid="{00000000-0005-0000-0000-00004E100000}"/>
    <cellStyle name="0_숭실대학교 걷고싶은 거리 녹화사업_내역서-0223조경-제출용_내역서0331_내역서_화천가로화단21(0330)(복구)-6-1_메인경관도로 도로숲조성공사(착공계)_00.표지,설계설명서,조서" xfId="4182" xr:uid="{00000000-0005-0000-0000-00004F100000}"/>
    <cellStyle name="0_숭실대학교 걷고싶은 거리 녹화사업_내역서-0223조경-제출용_내역서0331_내역서_화천가로화단21(0330)(복구)-6-1_메인경관도로 도로숲조성공사(착공계)_00.표지,설계설명서,조서등등0000" xfId="4183" xr:uid="{00000000-0005-0000-0000-000050100000}"/>
    <cellStyle name="0_숭실대학교 걷고싶은 거리 녹화사업_내역서-0223조경-제출용_내역서0331_내역서_화천가로화단21(0330)(복구)-6-1_메인경관도로 도로숲조성공사(착공계)_00.표지,설계설명서,조서등등0000_00.표지,설계설명서,조서등등" xfId="4184" xr:uid="{00000000-0005-0000-0000-000051100000}"/>
    <cellStyle name="0_숭실대학교 걷고싶은 거리 녹화사업_내역서-0223조경-제출용_내역서0331_내역서_화천가로화단21(0330)(복구)-6-1_메인경관도로 도로숲조성공사(착공계-제출)" xfId="4185" xr:uid="{00000000-0005-0000-0000-000052100000}"/>
    <cellStyle name="0_숭실대학교 걷고싶은 거리 녹화사업_내역서-0223조경-제출용_내역서0331_내역서_화천가로화단21(0330)(복구)-6-1_메인경관도로 도로숲조성공사(착공계-제출) 2" xfId="4186" xr:uid="{00000000-0005-0000-0000-000053100000}"/>
    <cellStyle name="0_숭실대학교 걷고싶은 거리 녹화사업_내역서-0223조경-제출용_내역서0331_내역서_화천가로화단21(0330)(복구)-6-1_메인경관도로 도로숲조성공사(착공계-제출) 3" xfId="4187" xr:uid="{00000000-0005-0000-0000-000054100000}"/>
    <cellStyle name="0_숭실대학교 걷고싶은 거리 녹화사업_내역서-0223조경-제출용_내역서0331_내역서_화천가로화단21(0330)(복구)-6-1_메인경관도로 도로숲조성공사(착공계-제출) 4" xfId="4188" xr:uid="{00000000-0005-0000-0000-000055100000}"/>
    <cellStyle name="0_숭실대학교 걷고싶은 거리 녹화사업_내역서-0223조경-제출용_내역서0331_내역서_화천가로화단21(0330)(복구)-6-1_메인경관도로 도로숲조성공사(착공계-제출)_00.표지,설계설명서,조서" xfId="4189" xr:uid="{00000000-0005-0000-0000-000056100000}"/>
    <cellStyle name="0_숭실대학교 걷고싶은 거리 녹화사업_내역서-0223조경-제출용_내역서0331_내역서_화천가로화단21(0330)(복구)-6-1_메인경관도로 도로숲조성공사(착공계-제출)_00.표지,설계설명서,조서등등0000" xfId="4190" xr:uid="{00000000-0005-0000-0000-000057100000}"/>
    <cellStyle name="0_숭실대학교 걷고싶은 거리 녹화사업_내역서-0223조경-제출용_내역서0331_내역서_화천가로화단21(0330)(복구)-6-1_메인경관도로 도로숲조성공사(착공계-제출)_00.표지,설계설명서,조서등등0000_00.표지,설계설명서,조서등등" xfId="4191" xr:uid="{00000000-0005-0000-0000-000058100000}"/>
    <cellStyle name="0_숭실대학교 걷고싶은 거리 녹화사업_내역서-0223조경-제출용_내역서0331_내역서_화천가로화단21(0330)(복구)-6-1_메인경관도로 도로숲조성공사_00.표지,설계설명서,조서" xfId="4192" xr:uid="{00000000-0005-0000-0000-000059100000}"/>
    <cellStyle name="0_숭실대학교 걷고싶은 거리 녹화사업_내역서-0223조경-제출용_내역서0331_내역서_화천가로화단21(0330)(복구)-6-1_메인경관도로 도로숲조성공사_00.표지,설계설명서,조서등등0000" xfId="4193" xr:uid="{00000000-0005-0000-0000-00005A100000}"/>
    <cellStyle name="0_숭실대학교 걷고싶은 거리 녹화사업_내역서-0223조경-제출용_내역서0331_내역서_화천가로화단21(0330)(복구)-6-1_메인경관도로 도로숲조성공사_00.표지,설계설명서,조서등등0000_00.표지,설계설명서,조서등등" xfId="4194" xr:uid="{00000000-0005-0000-0000-00005B100000}"/>
    <cellStyle name="0_숭실대학교 걷고싶은 거리 녹화사업_내역서-0223조경-제출용_내역서0331_내역서0903" xfId="4195" xr:uid="{00000000-0005-0000-0000-00005C100000}"/>
    <cellStyle name="0_숭실대학교 걷고싶은 거리 녹화사업_내역서-0223조경-제출용_내역서0331_내역서0903 2" xfId="4196" xr:uid="{00000000-0005-0000-0000-00005D100000}"/>
    <cellStyle name="0_숭실대학교 걷고싶은 거리 녹화사업_내역서-0223조경-제출용_내역서0331_내역서0903 3" xfId="4197" xr:uid="{00000000-0005-0000-0000-00005E100000}"/>
    <cellStyle name="0_숭실대학교 걷고싶은 거리 녹화사업_내역서-0223조경-제출용_내역서0331_내역서0903 4" xfId="4198" xr:uid="{00000000-0005-0000-0000-00005F100000}"/>
    <cellStyle name="0_숭실대학교 걷고싶은 거리 녹화사업_내역서-0223조경-제출용_내역서0331_내역서0903_00.표지,설계설명서,조서" xfId="4199" xr:uid="{00000000-0005-0000-0000-000060100000}"/>
    <cellStyle name="0_숭실대학교 걷고싶은 거리 녹화사업_내역서-0223조경-제출용_내역서0331_내역서0903_00.표지,설계설명서,조서등등0000" xfId="4200" xr:uid="{00000000-0005-0000-0000-000061100000}"/>
    <cellStyle name="0_숭실대학교 걷고싶은 거리 녹화사업_내역서-0223조경-제출용_내역서0331_내역서0903_00.표지,설계설명서,조서등등0000_00.표지,설계설명서,조서등등" xfId="4201" xr:uid="{00000000-0005-0000-0000-000062100000}"/>
    <cellStyle name="0_숭실대학교 걷고싶은 거리 녹화사업_내역서-0223조경-제출용_내역서0331_내역서0903_화천가로화단21(0330)(복구)-6-1" xfId="4202" xr:uid="{00000000-0005-0000-0000-000063100000}"/>
    <cellStyle name="0_숭실대학교 걷고싶은 거리 녹화사업_내역서-0223조경-제출용_내역서0331_내역서0903_화천가로화단21(0330)(복구)-6-1 2" xfId="4203" xr:uid="{00000000-0005-0000-0000-000064100000}"/>
    <cellStyle name="0_숭실대학교 걷고싶은 거리 녹화사업_내역서-0223조경-제출용_내역서0331_내역서0903_화천가로화단21(0330)(복구)-6-1 3" xfId="4204" xr:uid="{00000000-0005-0000-0000-000065100000}"/>
    <cellStyle name="0_숭실대학교 걷고싶은 거리 녹화사업_내역서-0223조경-제출용_내역서0331_내역서0903_화천가로화단21(0330)(복구)-6-1 4" xfId="4205" xr:uid="{00000000-0005-0000-0000-000066100000}"/>
    <cellStyle name="0_숭실대학교 걷고싶은 거리 녹화사업_내역서-0223조경-제출용_내역서0331_내역서0903_화천가로화단21(0330)(복구)-6-1_00.표지,설계설명서,조서" xfId="4206" xr:uid="{00000000-0005-0000-0000-000067100000}"/>
    <cellStyle name="0_숭실대학교 걷고싶은 거리 녹화사업_내역서-0223조경-제출용_내역서0331_내역서0903_화천가로화단21(0330)(복구)-6-1_00.표지,설계설명서,조서등등0000" xfId="4207" xr:uid="{00000000-0005-0000-0000-000068100000}"/>
    <cellStyle name="0_숭실대학교 걷고싶은 거리 녹화사업_내역서-0223조경-제출용_내역서0331_내역서0903_화천가로화단21(0330)(복구)-6-1_00.표지,설계설명서,조서등등0000_00.표지,설계설명서,조서등등" xfId="4208" xr:uid="{00000000-0005-0000-0000-000069100000}"/>
    <cellStyle name="0_숭실대학교 걷고싶은 거리 녹화사업_내역서-0223조경-제출용_내역서0331_내역서0903_화천가로화단21(0330)(복구)-6-1_메인경관도로 도로숲조성공사" xfId="4209" xr:uid="{00000000-0005-0000-0000-00006A100000}"/>
    <cellStyle name="0_숭실대학교 걷고싶은 거리 녹화사업_내역서-0223조경-제출용_내역서0331_내역서0903_화천가로화단21(0330)(복구)-6-1_메인경관도로 도로숲조성공사 2" xfId="4210" xr:uid="{00000000-0005-0000-0000-00006B100000}"/>
    <cellStyle name="0_숭실대학교 걷고싶은 거리 녹화사업_내역서-0223조경-제출용_내역서0331_내역서0903_화천가로화단21(0330)(복구)-6-1_메인경관도로 도로숲조성공사 3" xfId="4211" xr:uid="{00000000-0005-0000-0000-00006C100000}"/>
    <cellStyle name="0_숭실대학교 걷고싶은 거리 녹화사업_내역서-0223조경-제출용_내역서0331_내역서0903_화천가로화단21(0330)(복구)-6-1_메인경관도로 도로숲조성공사 4" xfId="4212" xr:uid="{00000000-0005-0000-0000-00006D100000}"/>
    <cellStyle name="0_숭실대학교 걷고싶은 거리 녹화사업_내역서-0223조경-제출용_내역서0331_내역서0903_화천가로화단21(0330)(복구)-6-1_메인경관도로 도로숲조성공사(상무님)" xfId="4213" xr:uid="{00000000-0005-0000-0000-00006E100000}"/>
    <cellStyle name="0_숭실대학교 걷고싶은 거리 녹화사업_내역서-0223조경-제출용_내역서0331_내역서0903_화천가로화단21(0330)(복구)-6-1_메인경관도로 도로숲조성공사(상무님) 2" xfId="4214" xr:uid="{00000000-0005-0000-0000-00006F100000}"/>
    <cellStyle name="0_숭실대학교 걷고싶은 거리 녹화사업_내역서-0223조경-제출용_내역서0331_내역서0903_화천가로화단21(0330)(복구)-6-1_메인경관도로 도로숲조성공사(상무님) 3" xfId="4215" xr:uid="{00000000-0005-0000-0000-000070100000}"/>
    <cellStyle name="0_숭실대학교 걷고싶은 거리 녹화사업_내역서-0223조경-제출용_내역서0331_내역서0903_화천가로화단21(0330)(복구)-6-1_메인경관도로 도로숲조성공사(상무님) 4" xfId="4216" xr:uid="{00000000-0005-0000-0000-000071100000}"/>
    <cellStyle name="0_숭실대학교 걷고싶은 거리 녹화사업_내역서-0223조경-제출용_내역서0331_내역서0903_화천가로화단21(0330)(복구)-6-1_메인경관도로 도로숲조성공사(상무님)_00.표지,설계설명서,조서" xfId="4217" xr:uid="{00000000-0005-0000-0000-000072100000}"/>
    <cellStyle name="0_숭실대학교 걷고싶은 거리 녹화사업_내역서-0223조경-제출용_내역서0331_내역서0903_화천가로화단21(0330)(복구)-6-1_메인경관도로 도로숲조성공사(상무님)_00.표지,설계설명서,조서등등0000" xfId="4218" xr:uid="{00000000-0005-0000-0000-000073100000}"/>
    <cellStyle name="0_숭실대학교 걷고싶은 거리 녹화사업_내역서-0223조경-제출용_내역서0331_내역서0903_화천가로화단21(0330)(복구)-6-1_메인경관도로 도로숲조성공사(상무님)_00.표지,설계설명서,조서등등0000_00.표지,설계설명서,조서등등" xfId="4219" xr:uid="{00000000-0005-0000-0000-000074100000}"/>
    <cellStyle name="0_숭실대학교 걷고싶은 거리 녹화사업_내역서-0223조경-제출용_내역서0331_내역서0903_화천가로화단21(0330)(복구)-6-1_메인경관도로 도로숲조성공사(착공계)" xfId="4220" xr:uid="{00000000-0005-0000-0000-000075100000}"/>
    <cellStyle name="0_숭실대학교 걷고싶은 거리 녹화사업_내역서-0223조경-제출용_내역서0331_내역서0903_화천가로화단21(0330)(복구)-6-1_메인경관도로 도로숲조성공사(착공계) 2" xfId="4221" xr:uid="{00000000-0005-0000-0000-000076100000}"/>
    <cellStyle name="0_숭실대학교 걷고싶은 거리 녹화사업_내역서-0223조경-제출용_내역서0331_내역서0903_화천가로화단21(0330)(복구)-6-1_메인경관도로 도로숲조성공사(착공계) 3" xfId="4222" xr:uid="{00000000-0005-0000-0000-000077100000}"/>
    <cellStyle name="0_숭실대학교 걷고싶은 거리 녹화사업_내역서-0223조경-제출용_내역서0331_내역서0903_화천가로화단21(0330)(복구)-6-1_메인경관도로 도로숲조성공사(착공계) 4" xfId="4223" xr:uid="{00000000-0005-0000-0000-000078100000}"/>
    <cellStyle name="0_숭실대학교 걷고싶은 거리 녹화사업_내역서-0223조경-제출용_내역서0331_내역서0903_화천가로화단21(0330)(복구)-6-1_메인경관도로 도로숲조성공사(착공계)_00.표지,설계설명서,조서" xfId="4224" xr:uid="{00000000-0005-0000-0000-000079100000}"/>
    <cellStyle name="0_숭실대학교 걷고싶은 거리 녹화사업_내역서-0223조경-제출용_내역서0331_내역서0903_화천가로화단21(0330)(복구)-6-1_메인경관도로 도로숲조성공사(착공계)_00.표지,설계설명서,조서등등0000" xfId="4225" xr:uid="{00000000-0005-0000-0000-00007A100000}"/>
    <cellStyle name="0_숭실대학교 걷고싶은 거리 녹화사업_내역서-0223조경-제출용_내역서0331_내역서0903_화천가로화단21(0330)(복구)-6-1_메인경관도로 도로숲조성공사(착공계)_00.표지,설계설명서,조서등등0000_00.표지,설계설명서,조서등등" xfId="4226" xr:uid="{00000000-0005-0000-0000-00007B100000}"/>
    <cellStyle name="0_숭실대학교 걷고싶은 거리 녹화사업_내역서-0223조경-제출용_내역서0331_내역서0903_화천가로화단21(0330)(복구)-6-1_메인경관도로 도로숲조성공사(착공계-제출)" xfId="4227" xr:uid="{00000000-0005-0000-0000-00007C100000}"/>
    <cellStyle name="0_숭실대학교 걷고싶은 거리 녹화사업_내역서-0223조경-제출용_내역서0331_내역서0903_화천가로화단21(0330)(복구)-6-1_메인경관도로 도로숲조성공사(착공계-제출) 2" xfId="4228" xr:uid="{00000000-0005-0000-0000-00007D100000}"/>
    <cellStyle name="0_숭실대학교 걷고싶은 거리 녹화사업_내역서-0223조경-제출용_내역서0331_내역서0903_화천가로화단21(0330)(복구)-6-1_메인경관도로 도로숲조성공사(착공계-제출) 3" xfId="4229" xr:uid="{00000000-0005-0000-0000-00007E100000}"/>
    <cellStyle name="0_숭실대학교 걷고싶은 거리 녹화사업_내역서-0223조경-제출용_내역서0331_내역서0903_화천가로화단21(0330)(복구)-6-1_메인경관도로 도로숲조성공사(착공계-제출) 4" xfId="4230" xr:uid="{00000000-0005-0000-0000-00007F100000}"/>
    <cellStyle name="0_숭실대학교 걷고싶은 거리 녹화사업_내역서-0223조경-제출용_내역서0331_내역서0903_화천가로화단21(0330)(복구)-6-1_메인경관도로 도로숲조성공사(착공계-제출)_00.표지,설계설명서,조서" xfId="4231" xr:uid="{00000000-0005-0000-0000-000080100000}"/>
    <cellStyle name="0_숭실대학교 걷고싶은 거리 녹화사업_내역서-0223조경-제출용_내역서0331_내역서0903_화천가로화단21(0330)(복구)-6-1_메인경관도로 도로숲조성공사(착공계-제출)_00.표지,설계설명서,조서등등0000" xfId="4232" xr:uid="{00000000-0005-0000-0000-000081100000}"/>
    <cellStyle name="0_숭실대학교 걷고싶은 거리 녹화사업_내역서-0223조경-제출용_내역서0331_내역서0903_화천가로화단21(0330)(복구)-6-1_메인경관도로 도로숲조성공사(착공계-제출)_00.표지,설계설명서,조서등등0000_00.표지,설계설명서,조서등등" xfId="4233" xr:uid="{00000000-0005-0000-0000-000082100000}"/>
    <cellStyle name="0_숭실대학교 걷고싶은 거리 녹화사업_내역서-0223조경-제출용_내역서0331_내역서0903_화천가로화단21(0330)(복구)-6-1_메인경관도로 도로숲조성공사_00.표지,설계설명서,조서" xfId="4234" xr:uid="{00000000-0005-0000-0000-000083100000}"/>
    <cellStyle name="0_숭실대학교 걷고싶은 거리 녹화사업_내역서-0223조경-제출용_내역서0331_내역서0903_화천가로화단21(0330)(복구)-6-1_메인경관도로 도로숲조성공사_00.표지,설계설명서,조서등등0000" xfId="4235" xr:uid="{00000000-0005-0000-0000-000084100000}"/>
    <cellStyle name="0_숭실대학교 걷고싶은 거리 녹화사업_내역서-0223조경-제출용_내역서0331_내역서0903_화천가로화단21(0330)(복구)-6-1_메인경관도로 도로숲조성공사_00.표지,설계설명서,조서등등0000_00.표지,설계설명서,조서등등" xfId="4236" xr:uid="{00000000-0005-0000-0000-000085100000}"/>
    <cellStyle name="0_숭실대학교 걷고싶은 거리 녹화사업_내역서-0223조경-제출용_내역서0331_화천가로화단21(0330)(복구)-6-1" xfId="4237" xr:uid="{00000000-0005-0000-0000-000086100000}"/>
    <cellStyle name="0_숭실대학교 걷고싶은 거리 녹화사업_내역서-0223조경-제출용_내역서0331_화천가로화단21(0330)(복구)-6-1 2" xfId="4238" xr:uid="{00000000-0005-0000-0000-000087100000}"/>
    <cellStyle name="0_숭실대학교 걷고싶은 거리 녹화사업_내역서-0223조경-제출용_내역서0331_화천가로화단21(0330)(복구)-6-1 3" xfId="4239" xr:uid="{00000000-0005-0000-0000-000088100000}"/>
    <cellStyle name="0_숭실대학교 걷고싶은 거리 녹화사업_내역서-0223조경-제출용_내역서0331_화천가로화단21(0330)(복구)-6-1 4" xfId="4240" xr:uid="{00000000-0005-0000-0000-000089100000}"/>
    <cellStyle name="0_숭실대학교 걷고싶은 거리 녹화사업_내역서-0223조경-제출용_내역서0331_화천가로화단21(0330)(복구)-6-1_00.표지,설계설명서,조서" xfId="4241" xr:uid="{00000000-0005-0000-0000-00008A100000}"/>
    <cellStyle name="0_숭실대학교 걷고싶은 거리 녹화사업_내역서-0223조경-제출용_내역서0331_화천가로화단21(0330)(복구)-6-1_00.표지,설계설명서,조서등등0000" xfId="4242" xr:uid="{00000000-0005-0000-0000-00008B100000}"/>
    <cellStyle name="0_숭실대학교 걷고싶은 거리 녹화사업_내역서-0223조경-제출용_내역서0331_화천가로화단21(0330)(복구)-6-1_00.표지,설계설명서,조서등등0000_00.표지,설계설명서,조서등등" xfId="4243" xr:uid="{00000000-0005-0000-0000-00008C100000}"/>
    <cellStyle name="0_숭실대학교 걷고싶은 거리 녹화사업_내역서-0223조경-제출용_내역서0331_화천가로화단21(0330)(복구)-6-1_메인경관도로 도로숲조성공사" xfId="4244" xr:uid="{00000000-0005-0000-0000-00008D100000}"/>
    <cellStyle name="0_숭실대학교 걷고싶은 거리 녹화사업_내역서-0223조경-제출용_내역서0331_화천가로화단21(0330)(복구)-6-1_메인경관도로 도로숲조성공사 2" xfId="4245" xr:uid="{00000000-0005-0000-0000-00008E100000}"/>
    <cellStyle name="0_숭실대학교 걷고싶은 거리 녹화사업_내역서-0223조경-제출용_내역서0331_화천가로화단21(0330)(복구)-6-1_메인경관도로 도로숲조성공사 3" xfId="4246" xr:uid="{00000000-0005-0000-0000-00008F100000}"/>
    <cellStyle name="0_숭실대학교 걷고싶은 거리 녹화사업_내역서-0223조경-제출용_내역서0331_화천가로화단21(0330)(복구)-6-1_메인경관도로 도로숲조성공사 4" xfId="4247" xr:uid="{00000000-0005-0000-0000-000090100000}"/>
    <cellStyle name="0_숭실대학교 걷고싶은 거리 녹화사업_내역서-0223조경-제출용_내역서0331_화천가로화단21(0330)(복구)-6-1_메인경관도로 도로숲조성공사(상무님)" xfId="4248" xr:uid="{00000000-0005-0000-0000-000091100000}"/>
    <cellStyle name="0_숭실대학교 걷고싶은 거리 녹화사업_내역서-0223조경-제출용_내역서0331_화천가로화단21(0330)(복구)-6-1_메인경관도로 도로숲조성공사(상무님) 2" xfId="4249" xr:uid="{00000000-0005-0000-0000-000092100000}"/>
    <cellStyle name="0_숭실대학교 걷고싶은 거리 녹화사업_내역서-0223조경-제출용_내역서0331_화천가로화단21(0330)(복구)-6-1_메인경관도로 도로숲조성공사(상무님) 3" xfId="4250" xr:uid="{00000000-0005-0000-0000-000093100000}"/>
    <cellStyle name="0_숭실대학교 걷고싶은 거리 녹화사업_내역서-0223조경-제출용_내역서0331_화천가로화단21(0330)(복구)-6-1_메인경관도로 도로숲조성공사(상무님) 4" xfId="4251" xr:uid="{00000000-0005-0000-0000-000094100000}"/>
    <cellStyle name="0_숭실대학교 걷고싶은 거리 녹화사업_내역서-0223조경-제출용_내역서0331_화천가로화단21(0330)(복구)-6-1_메인경관도로 도로숲조성공사(상무님)_00.표지,설계설명서,조서" xfId="4252" xr:uid="{00000000-0005-0000-0000-000095100000}"/>
    <cellStyle name="0_숭실대학교 걷고싶은 거리 녹화사업_내역서-0223조경-제출용_내역서0331_화천가로화단21(0330)(복구)-6-1_메인경관도로 도로숲조성공사(상무님)_00.표지,설계설명서,조서등등0000" xfId="4253" xr:uid="{00000000-0005-0000-0000-000096100000}"/>
    <cellStyle name="0_숭실대학교 걷고싶은 거리 녹화사업_내역서-0223조경-제출용_내역서0331_화천가로화단21(0330)(복구)-6-1_메인경관도로 도로숲조성공사(상무님)_00.표지,설계설명서,조서등등0000_00.표지,설계설명서,조서등등" xfId="4254" xr:uid="{00000000-0005-0000-0000-000097100000}"/>
    <cellStyle name="0_숭실대학교 걷고싶은 거리 녹화사업_내역서-0223조경-제출용_내역서0331_화천가로화단21(0330)(복구)-6-1_메인경관도로 도로숲조성공사(착공계)" xfId="4255" xr:uid="{00000000-0005-0000-0000-000098100000}"/>
    <cellStyle name="0_숭실대학교 걷고싶은 거리 녹화사업_내역서-0223조경-제출용_내역서0331_화천가로화단21(0330)(복구)-6-1_메인경관도로 도로숲조성공사(착공계) 2" xfId="4256" xr:uid="{00000000-0005-0000-0000-000099100000}"/>
    <cellStyle name="0_숭실대학교 걷고싶은 거리 녹화사업_내역서-0223조경-제출용_내역서0331_화천가로화단21(0330)(복구)-6-1_메인경관도로 도로숲조성공사(착공계) 3" xfId="4257" xr:uid="{00000000-0005-0000-0000-00009A100000}"/>
    <cellStyle name="0_숭실대학교 걷고싶은 거리 녹화사업_내역서-0223조경-제출용_내역서0331_화천가로화단21(0330)(복구)-6-1_메인경관도로 도로숲조성공사(착공계) 4" xfId="4258" xr:uid="{00000000-0005-0000-0000-00009B100000}"/>
    <cellStyle name="0_숭실대학교 걷고싶은 거리 녹화사업_내역서-0223조경-제출용_내역서0331_화천가로화단21(0330)(복구)-6-1_메인경관도로 도로숲조성공사(착공계)_00.표지,설계설명서,조서" xfId="4259" xr:uid="{00000000-0005-0000-0000-00009C100000}"/>
    <cellStyle name="0_숭실대학교 걷고싶은 거리 녹화사업_내역서-0223조경-제출용_내역서0331_화천가로화단21(0330)(복구)-6-1_메인경관도로 도로숲조성공사(착공계)_00.표지,설계설명서,조서등등0000" xfId="4260" xr:uid="{00000000-0005-0000-0000-00009D100000}"/>
    <cellStyle name="0_숭실대학교 걷고싶은 거리 녹화사업_내역서-0223조경-제출용_내역서0331_화천가로화단21(0330)(복구)-6-1_메인경관도로 도로숲조성공사(착공계)_00.표지,설계설명서,조서등등0000_00.표지,설계설명서,조서등등" xfId="4261" xr:uid="{00000000-0005-0000-0000-00009E100000}"/>
    <cellStyle name="0_숭실대학교 걷고싶은 거리 녹화사업_내역서-0223조경-제출용_내역서0331_화천가로화단21(0330)(복구)-6-1_메인경관도로 도로숲조성공사(착공계-제출)" xfId="4262" xr:uid="{00000000-0005-0000-0000-00009F100000}"/>
    <cellStyle name="0_숭실대학교 걷고싶은 거리 녹화사업_내역서-0223조경-제출용_내역서0331_화천가로화단21(0330)(복구)-6-1_메인경관도로 도로숲조성공사(착공계-제출) 2" xfId="4263" xr:uid="{00000000-0005-0000-0000-0000A0100000}"/>
    <cellStyle name="0_숭실대학교 걷고싶은 거리 녹화사업_내역서-0223조경-제출용_내역서0331_화천가로화단21(0330)(복구)-6-1_메인경관도로 도로숲조성공사(착공계-제출) 3" xfId="4264" xr:uid="{00000000-0005-0000-0000-0000A1100000}"/>
    <cellStyle name="0_숭실대학교 걷고싶은 거리 녹화사업_내역서-0223조경-제출용_내역서0331_화천가로화단21(0330)(복구)-6-1_메인경관도로 도로숲조성공사(착공계-제출) 4" xfId="4265" xr:uid="{00000000-0005-0000-0000-0000A2100000}"/>
    <cellStyle name="0_숭실대학교 걷고싶은 거리 녹화사업_내역서-0223조경-제출용_내역서0331_화천가로화단21(0330)(복구)-6-1_메인경관도로 도로숲조성공사(착공계-제출)_00.표지,설계설명서,조서" xfId="4266" xr:uid="{00000000-0005-0000-0000-0000A3100000}"/>
    <cellStyle name="0_숭실대학교 걷고싶은 거리 녹화사업_내역서-0223조경-제출용_내역서0331_화천가로화단21(0330)(복구)-6-1_메인경관도로 도로숲조성공사(착공계-제출)_00.표지,설계설명서,조서등등0000" xfId="4267" xr:uid="{00000000-0005-0000-0000-0000A4100000}"/>
    <cellStyle name="0_숭실대학교 걷고싶은 거리 녹화사업_내역서-0223조경-제출용_내역서0331_화천가로화단21(0330)(복구)-6-1_메인경관도로 도로숲조성공사(착공계-제출)_00.표지,설계설명서,조서등등0000_00.표지,설계설명서,조서등등" xfId="4268" xr:uid="{00000000-0005-0000-0000-0000A5100000}"/>
    <cellStyle name="0_숭실대학교 걷고싶은 거리 녹화사업_내역서-0223조경-제출용_내역서0331_화천가로화단21(0330)(복구)-6-1_메인경관도로 도로숲조성공사_00.표지,설계설명서,조서" xfId="4269" xr:uid="{00000000-0005-0000-0000-0000A6100000}"/>
    <cellStyle name="0_숭실대학교 걷고싶은 거리 녹화사업_내역서-0223조경-제출용_내역서0331_화천가로화단21(0330)(복구)-6-1_메인경관도로 도로숲조성공사_00.표지,설계설명서,조서등등0000" xfId="4270" xr:uid="{00000000-0005-0000-0000-0000A7100000}"/>
    <cellStyle name="0_숭실대학교 걷고싶은 거리 녹화사업_내역서-0223조경-제출용_내역서0331_화천가로화단21(0330)(복구)-6-1_메인경관도로 도로숲조성공사_00.표지,설계설명서,조서등등0000_00.표지,설계설명서,조서등등" xfId="4271" xr:uid="{00000000-0005-0000-0000-0000A8100000}"/>
    <cellStyle name="0_숭실대학교 걷고싶은 거리 녹화사업_내역서-0223조경-제출용_내역서0331-제출" xfId="4272" xr:uid="{00000000-0005-0000-0000-0000A9100000}"/>
    <cellStyle name="0_숭실대학교 걷고싶은 거리 녹화사업_내역서-0223조경-제출용_내역서0331-제출 2" xfId="4273" xr:uid="{00000000-0005-0000-0000-0000AA100000}"/>
    <cellStyle name="0_숭실대학교 걷고싶은 거리 녹화사업_내역서-0223조경-제출용_내역서0331-제출 3" xfId="4274" xr:uid="{00000000-0005-0000-0000-0000AB100000}"/>
    <cellStyle name="0_숭실대학교 걷고싶은 거리 녹화사업_내역서-0223조경-제출용_내역서0331-제출 4" xfId="4275" xr:uid="{00000000-0005-0000-0000-0000AC100000}"/>
    <cellStyle name="0_숭실대학교 걷고싶은 거리 녹화사업_내역서-0223조경-제출용_내역서0331-제출_00.표지,설계설명서,조서" xfId="4276" xr:uid="{00000000-0005-0000-0000-0000AD100000}"/>
    <cellStyle name="0_숭실대학교 걷고싶은 거리 녹화사업_내역서-0223조경-제출용_내역서0331-제출_00.표지,설계설명서,조서등등0000" xfId="4277" xr:uid="{00000000-0005-0000-0000-0000AE100000}"/>
    <cellStyle name="0_숭실대학교 걷고싶은 거리 녹화사업_내역서-0223조경-제출용_내역서0331-제출_00.표지,설계설명서,조서등등0000_00.표지,설계설명서,조서등등" xfId="4278" xr:uid="{00000000-0005-0000-0000-0000AF100000}"/>
    <cellStyle name="0_숭실대학교 걷고싶은 거리 녹화사업_내역서-0223조경-제출용_내역서0331-제출_내역서" xfId="4279" xr:uid="{00000000-0005-0000-0000-0000B0100000}"/>
    <cellStyle name="0_숭실대학교 걷고싶은 거리 녹화사업_내역서-0223조경-제출용_내역서0331-제출_내역서 2" xfId="4280" xr:uid="{00000000-0005-0000-0000-0000B1100000}"/>
    <cellStyle name="0_숭실대학교 걷고싶은 거리 녹화사업_내역서-0223조경-제출용_내역서0331-제출_내역서 3" xfId="4281" xr:uid="{00000000-0005-0000-0000-0000B2100000}"/>
    <cellStyle name="0_숭실대학교 걷고싶은 거리 녹화사업_내역서-0223조경-제출용_내역서0331-제출_내역서 4" xfId="4282" xr:uid="{00000000-0005-0000-0000-0000B3100000}"/>
    <cellStyle name="0_숭실대학교 걷고싶은 거리 녹화사업_내역서-0223조경-제출용_내역서0331-제출_내역서_00.표지,설계설명서,조서" xfId="4283" xr:uid="{00000000-0005-0000-0000-0000B4100000}"/>
    <cellStyle name="0_숭실대학교 걷고싶은 거리 녹화사업_내역서-0223조경-제출용_내역서0331-제출_내역서_00.표지,설계설명서,조서등등0000" xfId="4284" xr:uid="{00000000-0005-0000-0000-0000B5100000}"/>
    <cellStyle name="0_숭실대학교 걷고싶은 거리 녹화사업_내역서-0223조경-제출용_내역서0331-제출_내역서_00.표지,설계설명서,조서등등0000_00.표지,설계설명서,조서등등" xfId="4285" xr:uid="{00000000-0005-0000-0000-0000B6100000}"/>
    <cellStyle name="0_숭실대학교 걷고싶은 거리 녹화사업_내역서-0223조경-제출용_내역서0331-제출_내역서_화천가로화단21(0330)(복구)-6-1" xfId="4286" xr:uid="{00000000-0005-0000-0000-0000B7100000}"/>
    <cellStyle name="0_숭실대학교 걷고싶은 거리 녹화사업_내역서-0223조경-제출용_내역서0331-제출_내역서_화천가로화단21(0330)(복구)-6-1 2" xfId="4287" xr:uid="{00000000-0005-0000-0000-0000B8100000}"/>
    <cellStyle name="0_숭실대학교 걷고싶은 거리 녹화사업_내역서-0223조경-제출용_내역서0331-제출_내역서_화천가로화단21(0330)(복구)-6-1 3" xfId="4288" xr:uid="{00000000-0005-0000-0000-0000B9100000}"/>
    <cellStyle name="0_숭실대학교 걷고싶은 거리 녹화사업_내역서-0223조경-제출용_내역서0331-제출_내역서_화천가로화단21(0330)(복구)-6-1 4" xfId="4289" xr:uid="{00000000-0005-0000-0000-0000BA100000}"/>
    <cellStyle name="0_숭실대학교 걷고싶은 거리 녹화사업_내역서-0223조경-제출용_내역서0331-제출_내역서_화천가로화단21(0330)(복구)-6-1_00.표지,설계설명서,조서" xfId="4290" xr:uid="{00000000-0005-0000-0000-0000BB100000}"/>
    <cellStyle name="0_숭실대학교 걷고싶은 거리 녹화사업_내역서-0223조경-제출용_내역서0331-제출_내역서_화천가로화단21(0330)(복구)-6-1_00.표지,설계설명서,조서등등0000" xfId="4291" xr:uid="{00000000-0005-0000-0000-0000BC100000}"/>
    <cellStyle name="0_숭실대학교 걷고싶은 거리 녹화사업_내역서-0223조경-제출용_내역서0331-제출_내역서_화천가로화단21(0330)(복구)-6-1_00.표지,설계설명서,조서등등0000_00.표지,설계설명서,조서등등" xfId="4292" xr:uid="{00000000-0005-0000-0000-0000BD100000}"/>
    <cellStyle name="0_숭실대학교 걷고싶은 거리 녹화사업_내역서-0223조경-제출용_내역서0331-제출_내역서_화천가로화단21(0330)(복구)-6-1_메인경관도로 도로숲조성공사" xfId="4293" xr:uid="{00000000-0005-0000-0000-0000BE100000}"/>
    <cellStyle name="0_숭실대학교 걷고싶은 거리 녹화사업_내역서-0223조경-제출용_내역서0331-제출_내역서_화천가로화단21(0330)(복구)-6-1_메인경관도로 도로숲조성공사 2" xfId="4294" xr:uid="{00000000-0005-0000-0000-0000BF100000}"/>
    <cellStyle name="0_숭실대학교 걷고싶은 거리 녹화사업_내역서-0223조경-제출용_내역서0331-제출_내역서_화천가로화단21(0330)(복구)-6-1_메인경관도로 도로숲조성공사 3" xfId="4295" xr:uid="{00000000-0005-0000-0000-0000C0100000}"/>
    <cellStyle name="0_숭실대학교 걷고싶은 거리 녹화사업_내역서-0223조경-제출용_내역서0331-제출_내역서_화천가로화단21(0330)(복구)-6-1_메인경관도로 도로숲조성공사 4" xfId="4296" xr:uid="{00000000-0005-0000-0000-0000C1100000}"/>
    <cellStyle name="0_숭실대학교 걷고싶은 거리 녹화사업_내역서-0223조경-제출용_내역서0331-제출_내역서_화천가로화단21(0330)(복구)-6-1_메인경관도로 도로숲조성공사(상무님)" xfId="4297" xr:uid="{00000000-0005-0000-0000-0000C2100000}"/>
    <cellStyle name="0_숭실대학교 걷고싶은 거리 녹화사업_내역서-0223조경-제출용_내역서0331-제출_내역서_화천가로화단21(0330)(복구)-6-1_메인경관도로 도로숲조성공사(상무님) 2" xfId="4298" xr:uid="{00000000-0005-0000-0000-0000C3100000}"/>
    <cellStyle name="0_숭실대학교 걷고싶은 거리 녹화사업_내역서-0223조경-제출용_내역서0331-제출_내역서_화천가로화단21(0330)(복구)-6-1_메인경관도로 도로숲조성공사(상무님) 3" xfId="4299" xr:uid="{00000000-0005-0000-0000-0000C4100000}"/>
    <cellStyle name="0_숭실대학교 걷고싶은 거리 녹화사업_내역서-0223조경-제출용_내역서0331-제출_내역서_화천가로화단21(0330)(복구)-6-1_메인경관도로 도로숲조성공사(상무님) 4" xfId="4300" xr:uid="{00000000-0005-0000-0000-0000C5100000}"/>
    <cellStyle name="0_숭실대학교 걷고싶은 거리 녹화사업_내역서-0223조경-제출용_내역서0331-제출_내역서_화천가로화단21(0330)(복구)-6-1_메인경관도로 도로숲조성공사(상무님)_00.표지,설계설명서,조서" xfId="4301" xr:uid="{00000000-0005-0000-0000-0000C6100000}"/>
    <cellStyle name="0_숭실대학교 걷고싶은 거리 녹화사업_내역서-0223조경-제출용_내역서0331-제출_내역서_화천가로화단21(0330)(복구)-6-1_메인경관도로 도로숲조성공사(상무님)_00.표지,설계설명서,조서등등0000" xfId="4302" xr:uid="{00000000-0005-0000-0000-0000C7100000}"/>
    <cellStyle name="0_숭실대학교 걷고싶은 거리 녹화사업_내역서-0223조경-제출용_내역서0331-제출_내역서_화천가로화단21(0330)(복구)-6-1_메인경관도로 도로숲조성공사(상무님)_00.표지,설계설명서,조서등등0000_00.표지,설계설명서,조서등등" xfId="4303" xr:uid="{00000000-0005-0000-0000-0000C8100000}"/>
    <cellStyle name="0_숭실대학교 걷고싶은 거리 녹화사업_내역서-0223조경-제출용_내역서0331-제출_내역서_화천가로화단21(0330)(복구)-6-1_메인경관도로 도로숲조성공사(착공계)" xfId="4304" xr:uid="{00000000-0005-0000-0000-0000C9100000}"/>
    <cellStyle name="0_숭실대학교 걷고싶은 거리 녹화사업_내역서-0223조경-제출용_내역서0331-제출_내역서_화천가로화단21(0330)(복구)-6-1_메인경관도로 도로숲조성공사(착공계) 2" xfId="4305" xr:uid="{00000000-0005-0000-0000-0000CA100000}"/>
    <cellStyle name="0_숭실대학교 걷고싶은 거리 녹화사업_내역서-0223조경-제출용_내역서0331-제출_내역서_화천가로화단21(0330)(복구)-6-1_메인경관도로 도로숲조성공사(착공계) 3" xfId="4306" xr:uid="{00000000-0005-0000-0000-0000CB100000}"/>
    <cellStyle name="0_숭실대학교 걷고싶은 거리 녹화사업_내역서-0223조경-제출용_내역서0331-제출_내역서_화천가로화단21(0330)(복구)-6-1_메인경관도로 도로숲조성공사(착공계) 4" xfId="4307" xr:uid="{00000000-0005-0000-0000-0000CC100000}"/>
    <cellStyle name="0_숭실대학교 걷고싶은 거리 녹화사업_내역서-0223조경-제출용_내역서0331-제출_내역서_화천가로화단21(0330)(복구)-6-1_메인경관도로 도로숲조성공사(착공계)_00.표지,설계설명서,조서" xfId="4308" xr:uid="{00000000-0005-0000-0000-0000CD100000}"/>
    <cellStyle name="0_숭실대학교 걷고싶은 거리 녹화사업_내역서-0223조경-제출용_내역서0331-제출_내역서_화천가로화단21(0330)(복구)-6-1_메인경관도로 도로숲조성공사(착공계)_00.표지,설계설명서,조서등등0000" xfId="4309" xr:uid="{00000000-0005-0000-0000-0000CE100000}"/>
    <cellStyle name="0_숭실대학교 걷고싶은 거리 녹화사업_내역서-0223조경-제출용_내역서0331-제출_내역서_화천가로화단21(0330)(복구)-6-1_메인경관도로 도로숲조성공사(착공계)_00.표지,설계설명서,조서등등0000_00.표지,설계설명서,조서등등" xfId="4310" xr:uid="{00000000-0005-0000-0000-0000CF100000}"/>
    <cellStyle name="0_숭실대학교 걷고싶은 거리 녹화사업_내역서-0223조경-제출용_내역서0331-제출_내역서_화천가로화단21(0330)(복구)-6-1_메인경관도로 도로숲조성공사(착공계-제출)" xfId="4311" xr:uid="{00000000-0005-0000-0000-0000D0100000}"/>
    <cellStyle name="0_숭실대학교 걷고싶은 거리 녹화사업_내역서-0223조경-제출용_내역서0331-제출_내역서_화천가로화단21(0330)(복구)-6-1_메인경관도로 도로숲조성공사(착공계-제출) 2" xfId="4312" xr:uid="{00000000-0005-0000-0000-0000D1100000}"/>
    <cellStyle name="0_숭실대학교 걷고싶은 거리 녹화사업_내역서-0223조경-제출용_내역서0331-제출_내역서_화천가로화단21(0330)(복구)-6-1_메인경관도로 도로숲조성공사(착공계-제출) 3" xfId="4313" xr:uid="{00000000-0005-0000-0000-0000D2100000}"/>
    <cellStyle name="0_숭실대학교 걷고싶은 거리 녹화사업_내역서-0223조경-제출용_내역서0331-제출_내역서_화천가로화단21(0330)(복구)-6-1_메인경관도로 도로숲조성공사(착공계-제출) 4" xfId="4314" xr:uid="{00000000-0005-0000-0000-0000D3100000}"/>
    <cellStyle name="0_숭실대학교 걷고싶은 거리 녹화사업_내역서-0223조경-제출용_내역서0331-제출_내역서_화천가로화단21(0330)(복구)-6-1_메인경관도로 도로숲조성공사(착공계-제출)_00.표지,설계설명서,조서" xfId="4315" xr:uid="{00000000-0005-0000-0000-0000D4100000}"/>
    <cellStyle name="0_숭실대학교 걷고싶은 거리 녹화사업_내역서-0223조경-제출용_내역서0331-제출_내역서_화천가로화단21(0330)(복구)-6-1_메인경관도로 도로숲조성공사(착공계-제출)_00.표지,설계설명서,조서등등0000" xfId="4316" xr:uid="{00000000-0005-0000-0000-0000D5100000}"/>
    <cellStyle name="0_숭실대학교 걷고싶은 거리 녹화사업_내역서-0223조경-제출용_내역서0331-제출_내역서_화천가로화단21(0330)(복구)-6-1_메인경관도로 도로숲조성공사(착공계-제출)_00.표지,설계설명서,조서등등0000_00.표지,설계설명서,조서등등" xfId="4317" xr:uid="{00000000-0005-0000-0000-0000D6100000}"/>
    <cellStyle name="0_숭실대학교 걷고싶은 거리 녹화사업_내역서-0223조경-제출용_내역서0331-제출_내역서_화천가로화단21(0330)(복구)-6-1_메인경관도로 도로숲조성공사_00.표지,설계설명서,조서" xfId="4318" xr:uid="{00000000-0005-0000-0000-0000D7100000}"/>
    <cellStyle name="0_숭실대학교 걷고싶은 거리 녹화사업_내역서-0223조경-제출용_내역서0331-제출_내역서_화천가로화단21(0330)(복구)-6-1_메인경관도로 도로숲조성공사_00.표지,설계설명서,조서등등0000" xfId="4319" xr:uid="{00000000-0005-0000-0000-0000D8100000}"/>
    <cellStyle name="0_숭실대학교 걷고싶은 거리 녹화사업_내역서-0223조경-제출용_내역서0331-제출_내역서_화천가로화단21(0330)(복구)-6-1_메인경관도로 도로숲조성공사_00.표지,설계설명서,조서등등0000_00.표지,설계설명서,조서등등" xfId="4320" xr:uid="{00000000-0005-0000-0000-0000D9100000}"/>
    <cellStyle name="0_숭실대학교 걷고싶은 거리 녹화사업_내역서-0223조경-제출용_내역서0331-제출_내역서0903" xfId="4321" xr:uid="{00000000-0005-0000-0000-0000DA100000}"/>
    <cellStyle name="0_숭실대학교 걷고싶은 거리 녹화사업_내역서-0223조경-제출용_내역서0331-제출_내역서0903 2" xfId="4322" xr:uid="{00000000-0005-0000-0000-0000DB100000}"/>
    <cellStyle name="0_숭실대학교 걷고싶은 거리 녹화사업_내역서-0223조경-제출용_내역서0331-제출_내역서0903 3" xfId="4323" xr:uid="{00000000-0005-0000-0000-0000DC100000}"/>
    <cellStyle name="0_숭실대학교 걷고싶은 거리 녹화사업_내역서-0223조경-제출용_내역서0331-제출_내역서0903 4" xfId="4324" xr:uid="{00000000-0005-0000-0000-0000DD100000}"/>
    <cellStyle name="0_숭실대학교 걷고싶은 거리 녹화사업_내역서-0223조경-제출용_내역서0331-제출_내역서0903_00.표지,설계설명서,조서" xfId="4325" xr:uid="{00000000-0005-0000-0000-0000DE100000}"/>
    <cellStyle name="0_숭실대학교 걷고싶은 거리 녹화사업_내역서-0223조경-제출용_내역서0331-제출_내역서0903_00.표지,설계설명서,조서등등0000" xfId="4326" xr:uid="{00000000-0005-0000-0000-0000DF100000}"/>
    <cellStyle name="0_숭실대학교 걷고싶은 거리 녹화사업_내역서-0223조경-제출용_내역서0331-제출_내역서0903_00.표지,설계설명서,조서등등0000_00.표지,설계설명서,조서등등" xfId="4327" xr:uid="{00000000-0005-0000-0000-0000E0100000}"/>
    <cellStyle name="0_숭실대학교 걷고싶은 거리 녹화사업_내역서-0223조경-제출용_내역서0331-제출_내역서0903_화천가로화단21(0330)(복구)-6-1" xfId="4328" xr:uid="{00000000-0005-0000-0000-0000E1100000}"/>
    <cellStyle name="0_숭실대학교 걷고싶은 거리 녹화사업_내역서-0223조경-제출용_내역서0331-제출_내역서0903_화천가로화단21(0330)(복구)-6-1 2" xfId="4329" xr:uid="{00000000-0005-0000-0000-0000E2100000}"/>
    <cellStyle name="0_숭실대학교 걷고싶은 거리 녹화사업_내역서-0223조경-제출용_내역서0331-제출_내역서0903_화천가로화단21(0330)(복구)-6-1 3" xfId="4330" xr:uid="{00000000-0005-0000-0000-0000E3100000}"/>
    <cellStyle name="0_숭실대학교 걷고싶은 거리 녹화사업_내역서-0223조경-제출용_내역서0331-제출_내역서0903_화천가로화단21(0330)(복구)-6-1 4" xfId="4331" xr:uid="{00000000-0005-0000-0000-0000E4100000}"/>
    <cellStyle name="0_숭실대학교 걷고싶은 거리 녹화사업_내역서-0223조경-제출용_내역서0331-제출_내역서0903_화천가로화단21(0330)(복구)-6-1_00.표지,설계설명서,조서" xfId="4332" xr:uid="{00000000-0005-0000-0000-0000E5100000}"/>
    <cellStyle name="0_숭실대학교 걷고싶은 거리 녹화사업_내역서-0223조경-제출용_내역서0331-제출_내역서0903_화천가로화단21(0330)(복구)-6-1_00.표지,설계설명서,조서등등0000" xfId="4333" xr:uid="{00000000-0005-0000-0000-0000E6100000}"/>
    <cellStyle name="0_숭실대학교 걷고싶은 거리 녹화사업_내역서-0223조경-제출용_내역서0331-제출_내역서0903_화천가로화단21(0330)(복구)-6-1_00.표지,설계설명서,조서등등0000_00.표지,설계설명서,조서등등" xfId="4334" xr:uid="{00000000-0005-0000-0000-0000E7100000}"/>
    <cellStyle name="0_숭실대학교 걷고싶은 거리 녹화사업_내역서-0223조경-제출용_내역서0331-제출_내역서0903_화천가로화단21(0330)(복구)-6-1_메인경관도로 도로숲조성공사" xfId="4335" xr:uid="{00000000-0005-0000-0000-0000E8100000}"/>
    <cellStyle name="0_숭실대학교 걷고싶은 거리 녹화사업_내역서-0223조경-제출용_내역서0331-제출_내역서0903_화천가로화단21(0330)(복구)-6-1_메인경관도로 도로숲조성공사 2" xfId="4336" xr:uid="{00000000-0005-0000-0000-0000E9100000}"/>
    <cellStyle name="0_숭실대학교 걷고싶은 거리 녹화사업_내역서-0223조경-제출용_내역서0331-제출_내역서0903_화천가로화단21(0330)(복구)-6-1_메인경관도로 도로숲조성공사 3" xfId="4337" xr:uid="{00000000-0005-0000-0000-0000EA100000}"/>
    <cellStyle name="0_숭실대학교 걷고싶은 거리 녹화사업_내역서-0223조경-제출용_내역서0331-제출_내역서0903_화천가로화단21(0330)(복구)-6-1_메인경관도로 도로숲조성공사 4" xfId="4338" xr:uid="{00000000-0005-0000-0000-0000EB100000}"/>
    <cellStyle name="0_숭실대학교 걷고싶은 거리 녹화사업_내역서-0223조경-제출용_내역서0331-제출_내역서0903_화천가로화단21(0330)(복구)-6-1_메인경관도로 도로숲조성공사(상무님)" xfId="4339" xr:uid="{00000000-0005-0000-0000-0000EC100000}"/>
    <cellStyle name="0_숭실대학교 걷고싶은 거리 녹화사업_내역서-0223조경-제출용_내역서0331-제출_내역서0903_화천가로화단21(0330)(복구)-6-1_메인경관도로 도로숲조성공사(상무님) 2" xfId="4340" xr:uid="{00000000-0005-0000-0000-0000ED100000}"/>
    <cellStyle name="0_숭실대학교 걷고싶은 거리 녹화사업_내역서-0223조경-제출용_내역서0331-제출_내역서0903_화천가로화단21(0330)(복구)-6-1_메인경관도로 도로숲조성공사(상무님) 3" xfId="4341" xr:uid="{00000000-0005-0000-0000-0000EE100000}"/>
    <cellStyle name="0_숭실대학교 걷고싶은 거리 녹화사업_내역서-0223조경-제출용_내역서0331-제출_내역서0903_화천가로화단21(0330)(복구)-6-1_메인경관도로 도로숲조성공사(상무님) 4" xfId="4342" xr:uid="{00000000-0005-0000-0000-0000EF100000}"/>
    <cellStyle name="0_숭실대학교 걷고싶은 거리 녹화사업_내역서-0223조경-제출용_내역서0331-제출_내역서0903_화천가로화단21(0330)(복구)-6-1_메인경관도로 도로숲조성공사(상무님)_00.표지,설계설명서,조서" xfId="4343" xr:uid="{00000000-0005-0000-0000-0000F0100000}"/>
    <cellStyle name="0_숭실대학교 걷고싶은 거리 녹화사업_내역서-0223조경-제출용_내역서0331-제출_내역서0903_화천가로화단21(0330)(복구)-6-1_메인경관도로 도로숲조성공사(상무님)_00.표지,설계설명서,조서등등0000" xfId="4344" xr:uid="{00000000-0005-0000-0000-0000F1100000}"/>
    <cellStyle name="0_숭실대학교 걷고싶은 거리 녹화사업_내역서-0223조경-제출용_내역서0331-제출_내역서0903_화천가로화단21(0330)(복구)-6-1_메인경관도로 도로숲조성공사(상무님)_00.표지,설계설명서,조서등등0000_00.표지,설계설명서,조서등등" xfId="4345" xr:uid="{00000000-0005-0000-0000-0000F2100000}"/>
    <cellStyle name="0_숭실대학교 걷고싶은 거리 녹화사업_내역서-0223조경-제출용_내역서0331-제출_내역서0903_화천가로화단21(0330)(복구)-6-1_메인경관도로 도로숲조성공사(착공계)" xfId="4346" xr:uid="{00000000-0005-0000-0000-0000F3100000}"/>
    <cellStyle name="0_숭실대학교 걷고싶은 거리 녹화사업_내역서-0223조경-제출용_내역서0331-제출_내역서0903_화천가로화단21(0330)(복구)-6-1_메인경관도로 도로숲조성공사(착공계) 2" xfId="4347" xr:uid="{00000000-0005-0000-0000-0000F4100000}"/>
    <cellStyle name="0_숭실대학교 걷고싶은 거리 녹화사업_내역서-0223조경-제출용_내역서0331-제출_내역서0903_화천가로화단21(0330)(복구)-6-1_메인경관도로 도로숲조성공사(착공계) 3" xfId="4348" xr:uid="{00000000-0005-0000-0000-0000F5100000}"/>
    <cellStyle name="0_숭실대학교 걷고싶은 거리 녹화사업_내역서-0223조경-제출용_내역서0331-제출_내역서0903_화천가로화단21(0330)(복구)-6-1_메인경관도로 도로숲조성공사(착공계) 4" xfId="4349" xr:uid="{00000000-0005-0000-0000-0000F6100000}"/>
    <cellStyle name="0_숭실대학교 걷고싶은 거리 녹화사업_내역서-0223조경-제출용_내역서0331-제출_내역서0903_화천가로화단21(0330)(복구)-6-1_메인경관도로 도로숲조성공사(착공계)_00.표지,설계설명서,조서" xfId="4350" xr:uid="{00000000-0005-0000-0000-0000F7100000}"/>
    <cellStyle name="0_숭실대학교 걷고싶은 거리 녹화사업_내역서-0223조경-제출용_내역서0331-제출_내역서0903_화천가로화단21(0330)(복구)-6-1_메인경관도로 도로숲조성공사(착공계)_00.표지,설계설명서,조서등등0000" xfId="4351" xr:uid="{00000000-0005-0000-0000-0000F8100000}"/>
    <cellStyle name="0_숭실대학교 걷고싶은 거리 녹화사업_내역서-0223조경-제출용_내역서0331-제출_내역서0903_화천가로화단21(0330)(복구)-6-1_메인경관도로 도로숲조성공사(착공계)_00.표지,설계설명서,조서등등0000_00.표지,설계설명서,조서등등" xfId="4352" xr:uid="{00000000-0005-0000-0000-0000F9100000}"/>
    <cellStyle name="0_숭실대학교 걷고싶은 거리 녹화사업_내역서-0223조경-제출용_내역서0331-제출_내역서0903_화천가로화단21(0330)(복구)-6-1_메인경관도로 도로숲조성공사(착공계-제출)" xfId="4353" xr:uid="{00000000-0005-0000-0000-0000FA100000}"/>
    <cellStyle name="0_숭실대학교 걷고싶은 거리 녹화사업_내역서-0223조경-제출용_내역서0331-제출_내역서0903_화천가로화단21(0330)(복구)-6-1_메인경관도로 도로숲조성공사(착공계-제출) 2" xfId="4354" xr:uid="{00000000-0005-0000-0000-0000FB100000}"/>
    <cellStyle name="0_숭실대학교 걷고싶은 거리 녹화사업_내역서-0223조경-제출용_내역서0331-제출_내역서0903_화천가로화단21(0330)(복구)-6-1_메인경관도로 도로숲조성공사(착공계-제출) 3" xfId="4355" xr:uid="{00000000-0005-0000-0000-0000FC100000}"/>
    <cellStyle name="0_숭실대학교 걷고싶은 거리 녹화사업_내역서-0223조경-제출용_내역서0331-제출_내역서0903_화천가로화단21(0330)(복구)-6-1_메인경관도로 도로숲조성공사(착공계-제출) 4" xfId="4356" xr:uid="{00000000-0005-0000-0000-0000FD100000}"/>
    <cellStyle name="0_숭실대학교 걷고싶은 거리 녹화사업_내역서-0223조경-제출용_내역서0331-제출_내역서0903_화천가로화단21(0330)(복구)-6-1_메인경관도로 도로숲조성공사(착공계-제출)_00.표지,설계설명서,조서" xfId="4357" xr:uid="{00000000-0005-0000-0000-0000FE100000}"/>
    <cellStyle name="0_숭실대학교 걷고싶은 거리 녹화사업_내역서-0223조경-제출용_내역서0331-제출_내역서0903_화천가로화단21(0330)(복구)-6-1_메인경관도로 도로숲조성공사(착공계-제출)_00.표지,설계설명서,조서등등0000" xfId="4358" xr:uid="{00000000-0005-0000-0000-0000FF100000}"/>
    <cellStyle name="0_숭실대학교 걷고싶은 거리 녹화사업_내역서-0223조경-제출용_내역서0331-제출_내역서0903_화천가로화단21(0330)(복구)-6-1_메인경관도로 도로숲조성공사(착공계-제출)_00.표지,설계설명서,조서등등0000_00.표지,설계설명서,조서등등" xfId="4359" xr:uid="{00000000-0005-0000-0000-000000110000}"/>
    <cellStyle name="0_숭실대학교 걷고싶은 거리 녹화사업_내역서-0223조경-제출용_내역서0331-제출_내역서0903_화천가로화단21(0330)(복구)-6-1_메인경관도로 도로숲조성공사_00.표지,설계설명서,조서" xfId="4360" xr:uid="{00000000-0005-0000-0000-000001110000}"/>
    <cellStyle name="0_숭실대학교 걷고싶은 거리 녹화사업_내역서-0223조경-제출용_내역서0331-제출_내역서0903_화천가로화단21(0330)(복구)-6-1_메인경관도로 도로숲조성공사_00.표지,설계설명서,조서등등0000" xfId="4361" xr:uid="{00000000-0005-0000-0000-000002110000}"/>
    <cellStyle name="0_숭실대학교 걷고싶은 거리 녹화사업_내역서-0223조경-제출용_내역서0331-제출_내역서0903_화천가로화단21(0330)(복구)-6-1_메인경관도로 도로숲조성공사_00.표지,설계설명서,조서등등0000_00.표지,설계설명서,조서등등" xfId="4362" xr:uid="{00000000-0005-0000-0000-000003110000}"/>
    <cellStyle name="0_숭실대학교 걷고싶은 거리 녹화사업_내역서-0223조경-제출용_내역서0331-제출_화천가로화단21(0330)(복구)-6-1" xfId="4363" xr:uid="{00000000-0005-0000-0000-000004110000}"/>
    <cellStyle name="0_숭실대학교 걷고싶은 거리 녹화사업_내역서-0223조경-제출용_내역서0331-제출_화천가로화단21(0330)(복구)-6-1 2" xfId="4364" xr:uid="{00000000-0005-0000-0000-000005110000}"/>
    <cellStyle name="0_숭실대학교 걷고싶은 거리 녹화사업_내역서-0223조경-제출용_내역서0331-제출_화천가로화단21(0330)(복구)-6-1 3" xfId="4365" xr:uid="{00000000-0005-0000-0000-000006110000}"/>
    <cellStyle name="0_숭실대학교 걷고싶은 거리 녹화사업_내역서-0223조경-제출용_내역서0331-제출_화천가로화단21(0330)(복구)-6-1 4" xfId="4366" xr:uid="{00000000-0005-0000-0000-000007110000}"/>
    <cellStyle name="0_숭실대학교 걷고싶은 거리 녹화사업_내역서-0223조경-제출용_내역서0331-제출_화천가로화단21(0330)(복구)-6-1_00.표지,설계설명서,조서" xfId="4367" xr:uid="{00000000-0005-0000-0000-000008110000}"/>
    <cellStyle name="0_숭실대학교 걷고싶은 거리 녹화사업_내역서-0223조경-제출용_내역서0331-제출_화천가로화단21(0330)(복구)-6-1_00.표지,설계설명서,조서등등0000" xfId="4368" xr:uid="{00000000-0005-0000-0000-000009110000}"/>
    <cellStyle name="0_숭실대학교 걷고싶은 거리 녹화사업_내역서-0223조경-제출용_내역서0331-제출_화천가로화단21(0330)(복구)-6-1_00.표지,설계설명서,조서등등0000_00.표지,설계설명서,조서등등" xfId="4369" xr:uid="{00000000-0005-0000-0000-00000A110000}"/>
    <cellStyle name="0_숭실대학교 걷고싶은 거리 녹화사업_내역서-0223조경-제출용_내역서0331-제출_화천가로화단21(0330)(복구)-6-1_메인경관도로 도로숲조성공사" xfId="4370" xr:uid="{00000000-0005-0000-0000-00000B110000}"/>
    <cellStyle name="0_숭실대학교 걷고싶은 거리 녹화사업_내역서-0223조경-제출용_내역서0331-제출_화천가로화단21(0330)(복구)-6-1_메인경관도로 도로숲조성공사 2" xfId="4371" xr:uid="{00000000-0005-0000-0000-00000C110000}"/>
    <cellStyle name="0_숭실대학교 걷고싶은 거리 녹화사업_내역서-0223조경-제출용_내역서0331-제출_화천가로화단21(0330)(복구)-6-1_메인경관도로 도로숲조성공사 3" xfId="4372" xr:uid="{00000000-0005-0000-0000-00000D110000}"/>
    <cellStyle name="0_숭실대학교 걷고싶은 거리 녹화사업_내역서-0223조경-제출용_내역서0331-제출_화천가로화단21(0330)(복구)-6-1_메인경관도로 도로숲조성공사 4" xfId="4373" xr:uid="{00000000-0005-0000-0000-00000E110000}"/>
    <cellStyle name="0_숭실대학교 걷고싶은 거리 녹화사업_내역서-0223조경-제출용_내역서0331-제출_화천가로화단21(0330)(복구)-6-1_메인경관도로 도로숲조성공사(상무님)" xfId="4374" xr:uid="{00000000-0005-0000-0000-00000F110000}"/>
    <cellStyle name="0_숭실대학교 걷고싶은 거리 녹화사업_내역서-0223조경-제출용_내역서0331-제출_화천가로화단21(0330)(복구)-6-1_메인경관도로 도로숲조성공사(상무님) 2" xfId="4375" xr:uid="{00000000-0005-0000-0000-000010110000}"/>
    <cellStyle name="0_숭실대학교 걷고싶은 거리 녹화사업_내역서-0223조경-제출용_내역서0331-제출_화천가로화단21(0330)(복구)-6-1_메인경관도로 도로숲조성공사(상무님) 3" xfId="4376" xr:uid="{00000000-0005-0000-0000-000011110000}"/>
    <cellStyle name="0_숭실대학교 걷고싶은 거리 녹화사업_내역서-0223조경-제출용_내역서0331-제출_화천가로화단21(0330)(복구)-6-1_메인경관도로 도로숲조성공사(상무님) 4" xfId="4377" xr:uid="{00000000-0005-0000-0000-000012110000}"/>
    <cellStyle name="0_숭실대학교 걷고싶은 거리 녹화사업_내역서-0223조경-제출용_내역서0331-제출_화천가로화단21(0330)(복구)-6-1_메인경관도로 도로숲조성공사(상무님)_00.표지,설계설명서,조서" xfId="4378" xr:uid="{00000000-0005-0000-0000-000013110000}"/>
    <cellStyle name="0_숭실대학교 걷고싶은 거리 녹화사업_내역서-0223조경-제출용_내역서0331-제출_화천가로화단21(0330)(복구)-6-1_메인경관도로 도로숲조성공사(상무님)_00.표지,설계설명서,조서등등0000" xfId="4379" xr:uid="{00000000-0005-0000-0000-000014110000}"/>
    <cellStyle name="0_숭실대학교 걷고싶은 거리 녹화사업_내역서-0223조경-제출용_내역서0331-제출_화천가로화단21(0330)(복구)-6-1_메인경관도로 도로숲조성공사(상무님)_00.표지,설계설명서,조서등등0000_00.표지,설계설명서,조서등등" xfId="4380" xr:uid="{00000000-0005-0000-0000-000015110000}"/>
    <cellStyle name="0_숭실대학교 걷고싶은 거리 녹화사업_내역서-0223조경-제출용_내역서0331-제출_화천가로화단21(0330)(복구)-6-1_메인경관도로 도로숲조성공사(착공계)" xfId="4381" xr:uid="{00000000-0005-0000-0000-000016110000}"/>
    <cellStyle name="0_숭실대학교 걷고싶은 거리 녹화사업_내역서-0223조경-제출용_내역서0331-제출_화천가로화단21(0330)(복구)-6-1_메인경관도로 도로숲조성공사(착공계) 2" xfId="4382" xr:uid="{00000000-0005-0000-0000-000017110000}"/>
    <cellStyle name="0_숭실대학교 걷고싶은 거리 녹화사업_내역서-0223조경-제출용_내역서0331-제출_화천가로화단21(0330)(복구)-6-1_메인경관도로 도로숲조성공사(착공계) 3" xfId="4383" xr:uid="{00000000-0005-0000-0000-000018110000}"/>
    <cellStyle name="0_숭실대학교 걷고싶은 거리 녹화사업_내역서-0223조경-제출용_내역서0331-제출_화천가로화단21(0330)(복구)-6-1_메인경관도로 도로숲조성공사(착공계) 4" xfId="4384" xr:uid="{00000000-0005-0000-0000-000019110000}"/>
    <cellStyle name="0_숭실대학교 걷고싶은 거리 녹화사업_내역서-0223조경-제출용_내역서0331-제출_화천가로화단21(0330)(복구)-6-1_메인경관도로 도로숲조성공사(착공계)_00.표지,설계설명서,조서" xfId="4385" xr:uid="{00000000-0005-0000-0000-00001A110000}"/>
    <cellStyle name="0_숭실대학교 걷고싶은 거리 녹화사업_내역서-0223조경-제출용_내역서0331-제출_화천가로화단21(0330)(복구)-6-1_메인경관도로 도로숲조성공사(착공계)_00.표지,설계설명서,조서등등0000" xfId="4386" xr:uid="{00000000-0005-0000-0000-00001B110000}"/>
    <cellStyle name="0_숭실대학교 걷고싶은 거리 녹화사업_내역서-0223조경-제출용_내역서0331-제출_화천가로화단21(0330)(복구)-6-1_메인경관도로 도로숲조성공사(착공계)_00.표지,설계설명서,조서등등0000_00.표지,설계설명서,조서등등" xfId="4387" xr:uid="{00000000-0005-0000-0000-00001C110000}"/>
    <cellStyle name="0_숭실대학교 걷고싶은 거리 녹화사업_내역서-0223조경-제출용_내역서0331-제출_화천가로화단21(0330)(복구)-6-1_메인경관도로 도로숲조성공사(착공계-제출)" xfId="4388" xr:uid="{00000000-0005-0000-0000-00001D110000}"/>
    <cellStyle name="0_숭실대학교 걷고싶은 거리 녹화사업_내역서-0223조경-제출용_내역서0331-제출_화천가로화단21(0330)(복구)-6-1_메인경관도로 도로숲조성공사(착공계-제출) 2" xfId="4389" xr:uid="{00000000-0005-0000-0000-00001E110000}"/>
    <cellStyle name="0_숭실대학교 걷고싶은 거리 녹화사업_내역서-0223조경-제출용_내역서0331-제출_화천가로화단21(0330)(복구)-6-1_메인경관도로 도로숲조성공사(착공계-제출) 3" xfId="4390" xr:uid="{00000000-0005-0000-0000-00001F110000}"/>
    <cellStyle name="0_숭실대학교 걷고싶은 거리 녹화사업_내역서-0223조경-제출용_내역서0331-제출_화천가로화단21(0330)(복구)-6-1_메인경관도로 도로숲조성공사(착공계-제출) 4" xfId="4391" xr:uid="{00000000-0005-0000-0000-000020110000}"/>
    <cellStyle name="0_숭실대학교 걷고싶은 거리 녹화사업_내역서-0223조경-제출용_내역서0331-제출_화천가로화단21(0330)(복구)-6-1_메인경관도로 도로숲조성공사(착공계-제출)_00.표지,설계설명서,조서" xfId="4392" xr:uid="{00000000-0005-0000-0000-000021110000}"/>
    <cellStyle name="0_숭실대학교 걷고싶은 거리 녹화사업_내역서-0223조경-제출용_내역서0331-제출_화천가로화단21(0330)(복구)-6-1_메인경관도로 도로숲조성공사(착공계-제출)_00.표지,설계설명서,조서등등0000" xfId="4393" xr:uid="{00000000-0005-0000-0000-000022110000}"/>
    <cellStyle name="0_숭실대학교 걷고싶은 거리 녹화사업_내역서-0223조경-제출용_내역서0331-제출_화천가로화단21(0330)(복구)-6-1_메인경관도로 도로숲조성공사(착공계-제출)_00.표지,설계설명서,조서등등0000_00.표지,설계설명서,조서등등" xfId="4394" xr:uid="{00000000-0005-0000-0000-000023110000}"/>
    <cellStyle name="0_숭실대학교 걷고싶은 거리 녹화사업_내역서-0223조경-제출용_내역서0331-제출_화천가로화단21(0330)(복구)-6-1_메인경관도로 도로숲조성공사_00.표지,설계설명서,조서" xfId="4395" xr:uid="{00000000-0005-0000-0000-000024110000}"/>
    <cellStyle name="0_숭실대학교 걷고싶은 거리 녹화사업_내역서-0223조경-제출용_내역서0331-제출_화천가로화단21(0330)(복구)-6-1_메인경관도로 도로숲조성공사_00.표지,설계설명서,조서등등0000" xfId="4396" xr:uid="{00000000-0005-0000-0000-000025110000}"/>
    <cellStyle name="0_숭실대학교 걷고싶은 거리 녹화사업_내역서-0223조경-제출용_내역서0331-제출_화천가로화단21(0330)(복구)-6-1_메인경관도로 도로숲조성공사_00.표지,설계설명서,조서등등0000_00.표지,설계설명서,조서등등" xfId="4397" xr:uid="{00000000-0005-0000-0000-000026110000}"/>
    <cellStyle name="0_숭실대학교 걷고싶은 거리 녹화사업_내역서-0223조경-제출용_내역서0421" xfId="4398" xr:uid="{00000000-0005-0000-0000-000027110000}"/>
    <cellStyle name="0_숭실대학교 걷고싶은 거리 녹화사업_내역서-0223조경-제출용_내역서0421 2" xfId="4399" xr:uid="{00000000-0005-0000-0000-000028110000}"/>
    <cellStyle name="0_숭실대학교 걷고싶은 거리 녹화사업_내역서-0223조경-제출용_내역서0421 3" xfId="4400" xr:uid="{00000000-0005-0000-0000-000029110000}"/>
    <cellStyle name="0_숭실대학교 걷고싶은 거리 녹화사업_내역서-0223조경-제출용_내역서0421 4" xfId="4401" xr:uid="{00000000-0005-0000-0000-00002A110000}"/>
    <cellStyle name="0_숭실대학교 걷고싶은 거리 녹화사업_내역서-0223조경-제출용_내역서0421_00.표지,설계설명서,조서" xfId="4402" xr:uid="{00000000-0005-0000-0000-00002B110000}"/>
    <cellStyle name="0_숭실대학교 걷고싶은 거리 녹화사업_내역서-0223조경-제출용_내역서0421_00.표지,설계설명서,조서등등0000" xfId="4403" xr:uid="{00000000-0005-0000-0000-00002C110000}"/>
    <cellStyle name="0_숭실대학교 걷고싶은 거리 녹화사업_내역서-0223조경-제출용_내역서0421_00.표지,설계설명서,조서등등0000_00.표지,설계설명서,조서등등" xfId="4404" xr:uid="{00000000-0005-0000-0000-00002D110000}"/>
    <cellStyle name="0_숭실대학교 걷고싶은 거리 녹화사업_내역서-0223조경-제출용_내역서0421_내역서" xfId="4405" xr:uid="{00000000-0005-0000-0000-00002E110000}"/>
    <cellStyle name="0_숭실대학교 걷고싶은 거리 녹화사업_내역서-0223조경-제출용_내역서0421_내역서 2" xfId="4406" xr:uid="{00000000-0005-0000-0000-00002F110000}"/>
    <cellStyle name="0_숭실대학교 걷고싶은 거리 녹화사업_내역서-0223조경-제출용_내역서0421_내역서 3" xfId="4407" xr:uid="{00000000-0005-0000-0000-000030110000}"/>
    <cellStyle name="0_숭실대학교 걷고싶은 거리 녹화사업_내역서-0223조경-제출용_내역서0421_내역서 4" xfId="4408" xr:uid="{00000000-0005-0000-0000-000031110000}"/>
    <cellStyle name="0_숭실대학교 걷고싶은 거리 녹화사업_내역서-0223조경-제출용_내역서0421_내역서_00.표지,설계설명서,조서" xfId="4409" xr:uid="{00000000-0005-0000-0000-000032110000}"/>
    <cellStyle name="0_숭실대학교 걷고싶은 거리 녹화사업_내역서-0223조경-제출용_내역서0421_내역서_00.표지,설계설명서,조서등등0000" xfId="4410" xr:uid="{00000000-0005-0000-0000-000033110000}"/>
    <cellStyle name="0_숭실대학교 걷고싶은 거리 녹화사업_내역서-0223조경-제출용_내역서0421_내역서_00.표지,설계설명서,조서등등0000_00.표지,설계설명서,조서등등" xfId="4411" xr:uid="{00000000-0005-0000-0000-000034110000}"/>
    <cellStyle name="0_숭실대학교 걷고싶은 거리 녹화사업_내역서-0223조경-제출용_내역서0421_내역서_화천가로화단21(0330)(복구)-6-1" xfId="4412" xr:uid="{00000000-0005-0000-0000-000035110000}"/>
    <cellStyle name="0_숭실대학교 걷고싶은 거리 녹화사업_내역서-0223조경-제출용_내역서0421_내역서_화천가로화단21(0330)(복구)-6-1 2" xfId="4413" xr:uid="{00000000-0005-0000-0000-000036110000}"/>
    <cellStyle name="0_숭실대학교 걷고싶은 거리 녹화사업_내역서-0223조경-제출용_내역서0421_내역서_화천가로화단21(0330)(복구)-6-1 3" xfId="4414" xr:uid="{00000000-0005-0000-0000-000037110000}"/>
    <cellStyle name="0_숭실대학교 걷고싶은 거리 녹화사업_내역서-0223조경-제출용_내역서0421_내역서_화천가로화단21(0330)(복구)-6-1 4" xfId="4415" xr:uid="{00000000-0005-0000-0000-000038110000}"/>
    <cellStyle name="0_숭실대학교 걷고싶은 거리 녹화사업_내역서-0223조경-제출용_내역서0421_내역서_화천가로화단21(0330)(복구)-6-1_00.표지,설계설명서,조서" xfId="4416" xr:uid="{00000000-0005-0000-0000-000039110000}"/>
    <cellStyle name="0_숭실대학교 걷고싶은 거리 녹화사업_내역서-0223조경-제출용_내역서0421_내역서_화천가로화단21(0330)(복구)-6-1_00.표지,설계설명서,조서등등0000" xfId="4417" xr:uid="{00000000-0005-0000-0000-00003A110000}"/>
    <cellStyle name="0_숭실대학교 걷고싶은 거리 녹화사업_내역서-0223조경-제출용_내역서0421_내역서_화천가로화단21(0330)(복구)-6-1_00.표지,설계설명서,조서등등0000_00.표지,설계설명서,조서등등" xfId="4418" xr:uid="{00000000-0005-0000-0000-00003B110000}"/>
    <cellStyle name="0_숭실대학교 걷고싶은 거리 녹화사업_내역서-0223조경-제출용_내역서0421_내역서_화천가로화단21(0330)(복구)-6-1_메인경관도로 도로숲조성공사" xfId="4419" xr:uid="{00000000-0005-0000-0000-00003C110000}"/>
    <cellStyle name="0_숭실대학교 걷고싶은 거리 녹화사업_내역서-0223조경-제출용_내역서0421_내역서_화천가로화단21(0330)(복구)-6-1_메인경관도로 도로숲조성공사 2" xfId="4420" xr:uid="{00000000-0005-0000-0000-00003D110000}"/>
    <cellStyle name="0_숭실대학교 걷고싶은 거리 녹화사업_내역서-0223조경-제출용_내역서0421_내역서_화천가로화단21(0330)(복구)-6-1_메인경관도로 도로숲조성공사 3" xfId="4421" xr:uid="{00000000-0005-0000-0000-00003E110000}"/>
    <cellStyle name="0_숭실대학교 걷고싶은 거리 녹화사업_내역서-0223조경-제출용_내역서0421_내역서_화천가로화단21(0330)(복구)-6-1_메인경관도로 도로숲조성공사 4" xfId="4422" xr:uid="{00000000-0005-0000-0000-00003F110000}"/>
    <cellStyle name="0_숭실대학교 걷고싶은 거리 녹화사업_내역서-0223조경-제출용_내역서0421_내역서_화천가로화단21(0330)(복구)-6-1_메인경관도로 도로숲조성공사(상무님)" xfId="4423" xr:uid="{00000000-0005-0000-0000-000040110000}"/>
    <cellStyle name="0_숭실대학교 걷고싶은 거리 녹화사업_내역서-0223조경-제출용_내역서0421_내역서_화천가로화단21(0330)(복구)-6-1_메인경관도로 도로숲조성공사(상무님) 2" xfId="4424" xr:uid="{00000000-0005-0000-0000-000041110000}"/>
    <cellStyle name="0_숭실대학교 걷고싶은 거리 녹화사업_내역서-0223조경-제출용_내역서0421_내역서_화천가로화단21(0330)(복구)-6-1_메인경관도로 도로숲조성공사(상무님) 3" xfId="4425" xr:uid="{00000000-0005-0000-0000-000042110000}"/>
    <cellStyle name="0_숭실대학교 걷고싶은 거리 녹화사업_내역서-0223조경-제출용_내역서0421_내역서_화천가로화단21(0330)(복구)-6-1_메인경관도로 도로숲조성공사(상무님) 4" xfId="4426" xr:uid="{00000000-0005-0000-0000-000043110000}"/>
    <cellStyle name="0_숭실대학교 걷고싶은 거리 녹화사업_내역서-0223조경-제출용_내역서0421_내역서_화천가로화단21(0330)(복구)-6-1_메인경관도로 도로숲조성공사(상무님)_00.표지,설계설명서,조서" xfId="4427" xr:uid="{00000000-0005-0000-0000-000044110000}"/>
    <cellStyle name="0_숭실대학교 걷고싶은 거리 녹화사업_내역서-0223조경-제출용_내역서0421_내역서_화천가로화단21(0330)(복구)-6-1_메인경관도로 도로숲조성공사(상무님)_00.표지,설계설명서,조서등등0000" xfId="4428" xr:uid="{00000000-0005-0000-0000-000045110000}"/>
    <cellStyle name="0_숭실대학교 걷고싶은 거리 녹화사업_내역서-0223조경-제출용_내역서0421_내역서_화천가로화단21(0330)(복구)-6-1_메인경관도로 도로숲조성공사(상무님)_00.표지,설계설명서,조서등등0000_00.표지,설계설명서,조서등등" xfId="4429" xr:uid="{00000000-0005-0000-0000-000046110000}"/>
    <cellStyle name="0_숭실대학교 걷고싶은 거리 녹화사업_내역서-0223조경-제출용_내역서0421_내역서_화천가로화단21(0330)(복구)-6-1_메인경관도로 도로숲조성공사(착공계)" xfId="4430" xr:uid="{00000000-0005-0000-0000-000047110000}"/>
    <cellStyle name="0_숭실대학교 걷고싶은 거리 녹화사업_내역서-0223조경-제출용_내역서0421_내역서_화천가로화단21(0330)(복구)-6-1_메인경관도로 도로숲조성공사(착공계) 2" xfId="4431" xr:uid="{00000000-0005-0000-0000-000048110000}"/>
    <cellStyle name="0_숭실대학교 걷고싶은 거리 녹화사업_내역서-0223조경-제출용_내역서0421_내역서_화천가로화단21(0330)(복구)-6-1_메인경관도로 도로숲조성공사(착공계) 3" xfId="4432" xr:uid="{00000000-0005-0000-0000-000049110000}"/>
    <cellStyle name="0_숭실대학교 걷고싶은 거리 녹화사업_내역서-0223조경-제출용_내역서0421_내역서_화천가로화단21(0330)(복구)-6-1_메인경관도로 도로숲조성공사(착공계) 4" xfId="4433" xr:uid="{00000000-0005-0000-0000-00004A110000}"/>
    <cellStyle name="0_숭실대학교 걷고싶은 거리 녹화사업_내역서-0223조경-제출용_내역서0421_내역서_화천가로화단21(0330)(복구)-6-1_메인경관도로 도로숲조성공사(착공계)_00.표지,설계설명서,조서" xfId="4434" xr:uid="{00000000-0005-0000-0000-00004B110000}"/>
    <cellStyle name="0_숭실대학교 걷고싶은 거리 녹화사업_내역서-0223조경-제출용_내역서0421_내역서_화천가로화단21(0330)(복구)-6-1_메인경관도로 도로숲조성공사(착공계)_00.표지,설계설명서,조서등등0000" xfId="4435" xr:uid="{00000000-0005-0000-0000-00004C110000}"/>
    <cellStyle name="0_숭실대학교 걷고싶은 거리 녹화사업_내역서-0223조경-제출용_내역서0421_내역서_화천가로화단21(0330)(복구)-6-1_메인경관도로 도로숲조성공사(착공계)_00.표지,설계설명서,조서등등0000_00.표지,설계설명서,조서등등" xfId="4436" xr:uid="{00000000-0005-0000-0000-00004D110000}"/>
    <cellStyle name="0_숭실대학교 걷고싶은 거리 녹화사업_내역서-0223조경-제출용_내역서0421_내역서_화천가로화단21(0330)(복구)-6-1_메인경관도로 도로숲조성공사(착공계-제출)" xfId="4437" xr:uid="{00000000-0005-0000-0000-00004E110000}"/>
    <cellStyle name="0_숭실대학교 걷고싶은 거리 녹화사업_내역서-0223조경-제출용_내역서0421_내역서_화천가로화단21(0330)(복구)-6-1_메인경관도로 도로숲조성공사(착공계-제출) 2" xfId="4438" xr:uid="{00000000-0005-0000-0000-00004F110000}"/>
    <cellStyle name="0_숭실대학교 걷고싶은 거리 녹화사업_내역서-0223조경-제출용_내역서0421_내역서_화천가로화단21(0330)(복구)-6-1_메인경관도로 도로숲조성공사(착공계-제출) 3" xfId="4439" xr:uid="{00000000-0005-0000-0000-000050110000}"/>
    <cellStyle name="0_숭실대학교 걷고싶은 거리 녹화사업_내역서-0223조경-제출용_내역서0421_내역서_화천가로화단21(0330)(복구)-6-1_메인경관도로 도로숲조성공사(착공계-제출) 4" xfId="4440" xr:uid="{00000000-0005-0000-0000-000051110000}"/>
    <cellStyle name="0_숭실대학교 걷고싶은 거리 녹화사업_내역서-0223조경-제출용_내역서0421_내역서_화천가로화단21(0330)(복구)-6-1_메인경관도로 도로숲조성공사(착공계-제출)_00.표지,설계설명서,조서" xfId="4441" xr:uid="{00000000-0005-0000-0000-000052110000}"/>
    <cellStyle name="0_숭실대학교 걷고싶은 거리 녹화사업_내역서-0223조경-제출용_내역서0421_내역서_화천가로화단21(0330)(복구)-6-1_메인경관도로 도로숲조성공사(착공계-제출)_00.표지,설계설명서,조서등등0000" xfId="4442" xr:uid="{00000000-0005-0000-0000-000053110000}"/>
    <cellStyle name="0_숭실대학교 걷고싶은 거리 녹화사업_내역서-0223조경-제출용_내역서0421_내역서_화천가로화단21(0330)(복구)-6-1_메인경관도로 도로숲조성공사(착공계-제출)_00.표지,설계설명서,조서등등0000_00.표지,설계설명서,조서등등" xfId="4443" xr:uid="{00000000-0005-0000-0000-000054110000}"/>
    <cellStyle name="0_숭실대학교 걷고싶은 거리 녹화사업_내역서-0223조경-제출용_내역서0421_내역서_화천가로화단21(0330)(복구)-6-1_메인경관도로 도로숲조성공사_00.표지,설계설명서,조서" xfId="4444" xr:uid="{00000000-0005-0000-0000-000055110000}"/>
    <cellStyle name="0_숭실대학교 걷고싶은 거리 녹화사업_내역서-0223조경-제출용_내역서0421_내역서_화천가로화단21(0330)(복구)-6-1_메인경관도로 도로숲조성공사_00.표지,설계설명서,조서등등0000" xfId="4445" xr:uid="{00000000-0005-0000-0000-000056110000}"/>
    <cellStyle name="0_숭실대학교 걷고싶은 거리 녹화사업_내역서-0223조경-제출용_내역서0421_내역서_화천가로화단21(0330)(복구)-6-1_메인경관도로 도로숲조성공사_00.표지,설계설명서,조서등등0000_00.표지,설계설명서,조서등등" xfId="4446" xr:uid="{00000000-0005-0000-0000-000057110000}"/>
    <cellStyle name="0_숭실대학교 걷고싶은 거리 녹화사업_내역서-0223조경-제출용_내역서0421_내역서0903" xfId="4447" xr:uid="{00000000-0005-0000-0000-000058110000}"/>
    <cellStyle name="0_숭실대학교 걷고싶은 거리 녹화사업_내역서-0223조경-제출용_내역서0421_내역서0903 2" xfId="4448" xr:uid="{00000000-0005-0000-0000-000059110000}"/>
    <cellStyle name="0_숭실대학교 걷고싶은 거리 녹화사업_내역서-0223조경-제출용_내역서0421_내역서0903 3" xfId="4449" xr:uid="{00000000-0005-0000-0000-00005A110000}"/>
    <cellStyle name="0_숭실대학교 걷고싶은 거리 녹화사업_내역서-0223조경-제출용_내역서0421_내역서0903 4" xfId="4450" xr:uid="{00000000-0005-0000-0000-00005B110000}"/>
    <cellStyle name="0_숭실대학교 걷고싶은 거리 녹화사업_내역서-0223조경-제출용_내역서0421_내역서0903_00.표지,설계설명서,조서" xfId="4451" xr:uid="{00000000-0005-0000-0000-00005C110000}"/>
    <cellStyle name="0_숭실대학교 걷고싶은 거리 녹화사업_내역서-0223조경-제출용_내역서0421_내역서0903_00.표지,설계설명서,조서등등0000" xfId="4452" xr:uid="{00000000-0005-0000-0000-00005D110000}"/>
    <cellStyle name="0_숭실대학교 걷고싶은 거리 녹화사업_내역서-0223조경-제출용_내역서0421_내역서0903_00.표지,설계설명서,조서등등0000_00.표지,설계설명서,조서등등" xfId="4453" xr:uid="{00000000-0005-0000-0000-00005E110000}"/>
    <cellStyle name="0_숭실대학교 걷고싶은 거리 녹화사업_내역서-0223조경-제출용_내역서0421_내역서0903_화천가로화단21(0330)(복구)-6-1" xfId="4454" xr:uid="{00000000-0005-0000-0000-00005F110000}"/>
    <cellStyle name="0_숭실대학교 걷고싶은 거리 녹화사업_내역서-0223조경-제출용_내역서0421_내역서0903_화천가로화단21(0330)(복구)-6-1 2" xfId="4455" xr:uid="{00000000-0005-0000-0000-000060110000}"/>
    <cellStyle name="0_숭실대학교 걷고싶은 거리 녹화사업_내역서-0223조경-제출용_내역서0421_내역서0903_화천가로화단21(0330)(복구)-6-1 3" xfId="4456" xr:uid="{00000000-0005-0000-0000-000061110000}"/>
    <cellStyle name="0_숭실대학교 걷고싶은 거리 녹화사업_내역서-0223조경-제출용_내역서0421_내역서0903_화천가로화단21(0330)(복구)-6-1 4" xfId="4457" xr:uid="{00000000-0005-0000-0000-000062110000}"/>
    <cellStyle name="0_숭실대학교 걷고싶은 거리 녹화사업_내역서-0223조경-제출용_내역서0421_내역서0903_화천가로화단21(0330)(복구)-6-1_00.표지,설계설명서,조서" xfId="4458" xr:uid="{00000000-0005-0000-0000-000063110000}"/>
    <cellStyle name="0_숭실대학교 걷고싶은 거리 녹화사업_내역서-0223조경-제출용_내역서0421_내역서0903_화천가로화단21(0330)(복구)-6-1_00.표지,설계설명서,조서등등0000" xfId="4459" xr:uid="{00000000-0005-0000-0000-000064110000}"/>
    <cellStyle name="0_숭실대학교 걷고싶은 거리 녹화사업_내역서-0223조경-제출용_내역서0421_내역서0903_화천가로화단21(0330)(복구)-6-1_00.표지,설계설명서,조서등등0000_00.표지,설계설명서,조서등등" xfId="4460" xr:uid="{00000000-0005-0000-0000-000065110000}"/>
    <cellStyle name="0_숭실대학교 걷고싶은 거리 녹화사업_내역서-0223조경-제출용_내역서0421_내역서0903_화천가로화단21(0330)(복구)-6-1_메인경관도로 도로숲조성공사" xfId="4461" xr:uid="{00000000-0005-0000-0000-000066110000}"/>
    <cellStyle name="0_숭실대학교 걷고싶은 거리 녹화사업_내역서-0223조경-제출용_내역서0421_내역서0903_화천가로화단21(0330)(복구)-6-1_메인경관도로 도로숲조성공사 2" xfId="4462" xr:uid="{00000000-0005-0000-0000-000067110000}"/>
    <cellStyle name="0_숭실대학교 걷고싶은 거리 녹화사업_내역서-0223조경-제출용_내역서0421_내역서0903_화천가로화단21(0330)(복구)-6-1_메인경관도로 도로숲조성공사 3" xfId="4463" xr:uid="{00000000-0005-0000-0000-000068110000}"/>
    <cellStyle name="0_숭실대학교 걷고싶은 거리 녹화사업_내역서-0223조경-제출용_내역서0421_내역서0903_화천가로화단21(0330)(복구)-6-1_메인경관도로 도로숲조성공사 4" xfId="4464" xr:uid="{00000000-0005-0000-0000-000069110000}"/>
    <cellStyle name="0_숭실대학교 걷고싶은 거리 녹화사업_내역서-0223조경-제출용_내역서0421_내역서0903_화천가로화단21(0330)(복구)-6-1_메인경관도로 도로숲조성공사(상무님)" xfId="4465" xr:uid="{00000000-0005-0000-0000-00006A110000}"/>
    <cellStyle name="0_숭실대학교 걷고싶은 거리 녹화사업_내역서-0223조경-제출용_내역서0421_내역서0903_화천가로화단21(0330)(복구)-6-1_메인경관도로 도로숲조성공사(상무님) 2" xfId="4466" xr:uid="{00000000-0005-0000-0000-00006B110000}"/>
    <cellStyle name="0_숭실대학교 걷고싶은 거리 녹화사업_내역서-0223조경-제출용_내역서0421_내역서0903_화천가로화단21(0330)(복구)-6-1_메인경관도로 도로숲조성공사(상무님) 3" xfId="4467" xr:uid="{00000000-0005-0000-0000-00006C110000}"/>
    <cellStyle name="0_숭실대학교 걷고싶은 거리 녹화사업_내역서-0223조경-제출용_내역서0421_내역서0903_화천가로화단21(0330)(복구)-6-1_메인경관도로 도로숲조성공사(상무님) 4" xfId="4468" xr:uid="{00000000-0005-0000-0000-00006D110000}"/>
    <cellStyle name="0_숭실대학교 걷고싶은 거리 녹화사업_내역서-0223조경-제출용_내역서0421_내역서0903_화천가로화단21(0330)(복구)-6-1_메인경관도로 도로숲조성공사(상무님)_00.표지,설계설명서,조서" xfId="4469" xr:uid="{00000000-0005-0000-0000-00006E110000}"/>
    <cellStyle name="0_숭실대학교 걷고싶은 거리 녹화사업_내역서-0223조경-제출용_내역서0421_내역서0903_화천가로화단21(0330)(복구)-6-1_메인경관도로 도로숲조성공사(상무님)_00.표지,설계설명서,조서등등0000" xfId="4470" xr:uid="{00000000-0005-0000-0000-00006F110000}"/>
    <cellStyle name="0_숭실대학교 걷고싶은 거리 녹화사업_내역서-0223조경-제출용_내역서0421_내역서0903_화천가로화단21(0330)(복구)-6-1_메인경관도로 도로숲조성공사(상무님)_00.표지,설계설명서,조서등등0000_00.표지,설계설명서,조서등등" xfId="4471" xr:uid="{00000000-0005-0000-0000-000070110000}"/>
    <cellStyle name="0_숭실대학교 걷고싶은 거리 녹화사업_내역서-0223조경-제출용_내역서0421_내역서0903_화천가로화단21(0330)(복구)-6-1_메인경관도로 도로숲조성공사(착공계)" xfId="4472" xr:uid="{00000000-0005-0000-0000-000071110000}"/>
    <cellStyle name="0_숭실대학교 걷고싶은 거리 녹화사업_내역서-0223조경-제출용_내역서0421_내역서0903_화천가로화단21(0330)(복구)-6-1_메인경관도로 도로숲조성공사(착공계) 2" xfId="4473" xr:uid="{00000000-0005-0000-0000-000072110000}"/>
    <cellStyle name="0_숭실대학교 걷고싶은 거리 녹화사업_내역서-0223조경-제출용_내역서0421_내역서0903_화천가로화단21(0330)(복구)-6-1_메인경관도로 도로숲조성공사(착공계) 3" xfId="4474" xr:uid="{00000000-0005-0000-0000-000073110000}"/>
    <cellStyle name="0_숭실대학교 걷고싶은 거리 녹화사업_내역서-0223조경-제출용_내역서0421_내역서0903_화천가로화단21(0330)(복구)-6-1_메인경관도로 도로숲조성공사(착공계) 4" xfId="4475" xr:uid="{00000000-0005-0000-0000-000074110000}"/>
    <cellStyle name="0_숭실대학교 걷고싶은 거리 녹화사업_내역서-0223조경-제출용_내역서0421_내역서0903_화천가로화단21(0330)(복구)-6-1_메인경관도로 도로숲조성공사(착공계)_00.표지,설계설명서,조서" xfId="4476" xr:uid="{00000000-0005-0000-0000-000075110000}"/>
    <cellStyle name="0_숭실대학교 걷고싶은 거리 녹화사업_내역서-0223조경-제출용_내역서0421_내역서0903_화천가로화단21(0330)(복구)-6-1_메인경관도로 도로숲조성공사(착공계)_00.표지,설계설명서,조서등등0000" xfId="4477" xr:uid="{00000000-0005-0000-0000-000076110000}"/>
    <cellStyle name="0_숭실대학교 걷고싶은 거리 녹화사업_내역서-0223조경-제출용_내역서0421_내역서0903_화천가로화단21(0330)(복구)-6-1_메인경관도로 도로숲조성공사(착공계)_00.표지,설계설명서,조서등등0000_00.표지,설계설명서,조서등등" xfId="4478" xr:uid="{00000000-0005-0000-0000-000077110000}"/>
    <cellStyle name="0_숭실대학교 걷고싶은 거리 녹화사업_내역서-0223조경-제출용_내역서0421_내역서0903_화천가로화단21(0330)(복구)-6-1_메인경관도로 도로숲조성공사(착공계-제출)" xfId="4479" xr:uid="{00000000-0005-0000-0000-000078110000}"/>
    <cellStyle name="0_숭실대학교 걷고싶은 거리 녹화사업_내역서-0223조경-제출용_내역서0421_내역서0903_화천가로화단21(0330)(복구)-6-1_메인경관도로 도로숲조성공사(착공계-제출) 2" xfId="4480" xr:uid="{00000000-0005-0000-0000-000079110000}"/>
    <cellStyle name="0_숭실대학교 걷고싶은 거리 녹화사업_내역서-0223조경-제출용_내역서0421_내역서0903_화천가로화단21(0330)(복구)-6-1_메인경관도로 도로숲조성공사(착공계-제출) 3" xfId="4481" xr:uid="{00000000-0005-0000-0000-00007A110000}"/>
    <cellStyle name="0_숭실대학교 걷고싶은 거리 녹화사업_내역서-0223조경-제출용_내역서0421_내역서0903_화천가로화단21(0330)(복구)-6-1_메인경관도로 도로숲조성공사(착공계-제출) 4" xfId="4482" xr:uid="{00000000-0005-0000-0000-00007B110000}"/>
    <cellStyle name="0_숭실대학교 걷고싶은 거리 녹화사업_내역서-0223조경-제출용_내역서0421_내역서0903_화천가로화단21(0330)(복구)-6-1_메인경관도로 도로숲조성공사(착공계-제출)_00.표지,설계설명서,조서" xfId="4483" xr:uid="{00000000-0005-0000-0000-00007C110000}"/>
    <cellStyle name="0_숭실대학교 걷고싶은 거리 녹화사업_내역서-0223조경-제출용_내역서0421_내역서0903_화천가로화단21(0330)(복구)-6-1_메인경관도로 도로숲조성공사(착공계-제출)_00.표지,설계설명서,조서등등0000" xfId="4484" xr:uid="{00000000-0005-0000-0000-00007D110000}"/>
    <cellStyle name="0_숭실대학교 걷고싶은 거리 녹화사업_내역서-0223조경-제출용_내역서0421_내역서0903_화천가로화단21(0330)(복구)-6-1_메인경관도로 도로숲조성공사(착공계-제출)_00.표지,설계설명서,조서등등0000_00.표지,설계설명서,조서등등" xfId="4485" xr:uid="{00000000-0005-0000-0000-00007E110000}"/>
    <cellStyle name="0_숭실대학교 걷고싶은 거리 녹화사업_내역서-0223조경-제출용_내역서0421_내역서0903_화천가로화단21(0330)(복구)-6-1_메인경관도로 도로숲조성공사_00.표지,설계설명서,조서" xfId="4486" xr:uid="{00000000-0005-0000-0000-00007F110000}"/>
    <cellStyle name="0_숭실대학교 걷고싶은 거리 녹화사업_내역서-0223조경-제출용_내역서0421_내역서0903_화천가로화단21(0330)(복구)-6-1_메인경관도로 도로숲조성공사_00.표지,설계설명서,조서등등0000" xfId="4487" xr:uid="{00000000-0005-0000-0000-000080110000}"/>
    <cellStyle name="0_숭실대학교 걷고싶은 거리 녹화사업_내역서-0223조경-제출용_내역서0421_내역서0903_화천가로화단21(0330)(복구)-6-1_메인경관도로 도로숲조성공사_00.표지,설계설명서,조서등등0000_00.표지,설계설명서,조서등등" xfId="4488" xr:uid="{00000000-0005-0000-0000-000081110000}"/>
    <cellStyle name="0_숭실대학교 걷고싶은 거리 녹화사업_내역서-0223조경-제출용_내역서0421_화천가로화단21(0330)(복구)-6-1" xfId="4489" xr:uid="{00000000-0005-0000-0000-000082110000}"/>
    <cellStyle name="0_숭실대학교 걷고싶은 거리 녹화사업_내역서-0223조경-제출용_내역서0421_화천가로화단21(0330)(복구)-6-1 2" xfId="4490" xr:uid="{00000000-0005-0000-0000-000083110000}"/>
    <cellStyle name="0_숭실대학교 걷고싶은 거리 녹화사업_내역서-0223조경-제출용_내역서0421_화천가로화단21(0330)(복구)-6-1 3" xfId="4491" xr:uid="{00000000-0005-0000-0000-000084110000}"/>
    <cellStyle name="0_숭실대학교 걷고싶은 거리 녹화사업_내역서-0223조경-제출용_내역서0421_화천가로화단21(0330)(복구)-6-1 4" xfId="4492" xr:uid="{00000000-0005-0000-0000-000085110000}"/>
    <cellStyle name="0_숭실대학교 걷고싶은 거리 녹화사업_내역서-0223조경-제출용_내역서0421_화천가로화단21(0330)(복구)-6-1_00.표지,설계설명서,조서" xfId="4493" xr:uid="{00000000-0005-0000-0000-000086110000}"/>
    <cellStyle name="0_숭실대학교 걷고싶은 거리 녹화사업_내역서-0223조경-제출용_내역서0421_화천가로화단21(0330)(복구)-6-1_00.표지,설계설명서,조서등등0000" xfId="4494" xr:uid="{00000000-0005-0000-0000-000087110000}"/>
    <cellStyle name="0_숭실대학교 걷고싶은 거리 녹화사업_내역서-0223조경-제출용_내역서0421_화천가로화단21(0330)(복구)-6-1_00.표지,설계설명서,조서등등0000_00.표지,설계설명서,조서등등" xfId="4495" xr:uid="{00000000-0005-0000-0000-000088110000}"/>
    <cellStyle name="0_숭실대학교 걷고싶은 거리 녹화사업_내역서-0223조경-제출용_내역서0421_화천가로화단21(0330)(복구)-6-1_메인경관도로 도로숲조성공사" xfId="4496" xr:uid="{00000000-0005-0000-0000-000089110000}"/>
    <cellStyle name="0_숭실대학교 걷고싶은 거리 녹화사업_내역서-0223조경-제출용_내역서0421_화천가로화단21(0330)(복구)-6-1_메인경관도로 도로숲조성공사 2" xfId="4497" xr:uid="{00000000-0005-0000-0000-00008A110000}"/>
    <cellStyle name="0_숭실대학교 걷고싶은 거리 녹화사업_내역서-0223조경-제출용_내역서0421_화천가로화단21(0330)(복구)-6-1_메인경관도로 도로숲조성공사 3" xfId="4498" xr:uid="{00000000-0005-0000-0000-00008B110000}"/>
    <cellStyle name="0_숭실대학교 걷고싶은 거리 녹화사업_내역서-0223조경-제출용_내역서0421_화천가로화단21(0330)(복구)-6-1_메인경관도로 도로숲조성공사 4" xfId="4499" xr:uid="{00000000-0005-0000-0000-00008C110000}"/>
    <cellStyle name="0_숭실대학교 걷고싶은 거리 녹화사업_내역서-0223조경-제출용_내역서0421_화천가로화단21(0330)(복구)-6-1_메인경관도로 도로숲조성공사(상무님)" xfId="4500" xr:uid="{00000000-0005-0000-0000-00008D110000}"/>
    <cellStyle name="0_숭실대학교 걷고싶은 거리 녹화사업_내역서-0223조경-제출용_내역서0421_화천가로화단21(0330)(복구)-6-1_메인경관도로 도로숲조성공사(상무님) 2" xfId="4501" xr:uid="{00000000-0005-0000-0000-00008E110000}"/>
    <cellStyle name="0_숭실대학교 걷고싶은 거리 녹화사업_내역서-0223조경-제출용_내역서0421_화천가로화단21(0330)(복구)-6-1_메인경관도로 도로숲조성공사(상무님) 3" xfId="4502" xr:uid="{00000000-0005-0000-0000-00008F110000}"/>
    <cellStyle name="0_숭실대학교 걷고싶은 거리 녹화사업_내역서-0223조경-제출용_내역서0421_화천가로화단21(0330)(복구)-6-1_메인경관도로 도로숲조성공사(상무님) 4" xfId="4503" xr:uid="{00000000-0005-0000-0000-000090110000}"/>
    <cellStyle name="0_숭실대학교 걷고싶은 거리 녹화사업_내역서-0223조경-제출용_내역서0421_화천가로화단21(0330)(복구)-6-1_메인경관도로 도로숲조성공사(상무님)_00.표지,설계설명서,조서" xfId="4504" xr:uid="{00000000-0005-0000-0000-000091110000}"/>
    <cellStyle name="0_숭실대학교 걷고싶은 거리 녹화사업_내역서-0223조경-제출용_내역서0421_화천가로화단21(0330)(복구)-6-1_메인경관도로 도로숲조성공사(상무님)_00.표지,설계설명서,조서등등0000" xfId="4505" xr:uid="{00000000-0005-0000-0000-000092110000}"/>
    <cellStyle name="0_숭실대학교 걷고싶은 거리 녹화사업_내역서-0223조경-제출용_내역서0421_화천가로화단21(0330)(복구)-6-1_메인경관도로 도로숲조성공사(상무님)_00.표지,설계설명서,조서등등0000_00.표지,설계설명서,조서등등" xfId="4506" xr:uid="{00000000-0005-0000-0000-000093110000}"/>
    <cellStyle name="0_숭실대학교 걷고싶은 거리 녹화사업_내역서-0223조경-제출용_내역서0421_화천가로화단21(0330)(복구)-6-1_메인경관도로 도로숲조성공사(착공계)" xfId="4507" xr:uid="{00000000-0005-0000-0000-000094110000}"/>
    <cellStyle name="0_숭실대학교 걷고싶은 거리 녹화사업_내역서-0223조경-제출용_내역서0421_화천가로화단21(0330)(복구)-6-1_메인경관도로 도로숲조성공사(착공계) 2" xfId="4508" xr:uid="{00000000-0005-0000-0000-000095110000}"/>
    <cellStyle name="0_숭실대학교 걷고싶은 거리 녹화사업_내역서-0223조경-제출용_내역서0421_화천가로화단21(0330)(복구)-6-1_메인경관도로 도로숲조성공사(착공계) 3" xfId="4509" xr:uid="{00000000-0005-0000-0000-000096110000}"/>
    <cellStyle name="0_숭실대학교 걷고싶은 거리 녹화사업_내역서-0223조경-제출용_내역서0421_화천가로화단21(0330)(복구)-6-1_메인경관도로 도로숲조성공사(착공계) 4" xfId="4510" xr:uid="{00000000-0005-0000-0000-000097110000}"/>
    <cellStyle name="0_숭실대학교 걷고싶은 거리 녹화사업_내역서-0223조경-제출용_내역서0421_화천가로화단21(0330)(복구)-6-1_메인경관도로 도로숲조성공사(착공계)_00.표지,설계설명서,조서" xfId="4511" xr:uid="{00000000-0005-0000-0000-000098110000}"/>
    <cellStyle name="0_숭실대학교 걷고싶은 거리 녹화사업_내역서-0223조경-제출용_내역서0421_화천가로화단21(0330)(복구)-6-1_메인경관도로 도로숲조성공사(착공계)_00.표지,설계설명서,조서등등0000" xfId="4512" xr:uid="{00000000-0005-0000-0000-000099110000}"/>
    <cellStyle name="0_숭실대학교 걷고싶은 거리 녹화사업_내역서-0223조경-제출용_내역서0421_화천가로화단21(0330)(복구)-6-1_메인경관도로 도로숲조성공사(착공계)_00.표지,설계설명서,조서등등0000_00.표지,설계설명서,조서등등" xfId="4513" xr:uid="{00000000-0005-0000-0000-00009A110000}"/>
    <cellStyle name="0_숭실대학교 걷고싶은 거리 녹화사업_내역서-0223조경-제출용_내역서0421_화천가로화단21(0330)(복구)-6-1_메인경관도로 도로숲조성공사(착공계-제출)" xfId="4514" xr:uid="{00000000-0005-0000-0000-00009B110000}"/>
    <cellStyle name="0_숭실대학교 걷고싶은 거리 녹화사업_내역서-0223조경-제출용_내역서0421_화천가로화단21(0330)(복구)-6-1_메인경관도로 도로숲조성공사(착공계-제출) 2" xfId="4515" xr:uid="{00000000-0005-0000-0000-00009C110000}"/>
    <cellStyle name="0_숭실대학교 걷고싶은 거리 녹화사업_내역서-0223조경-제출용_내역서0421_화천가로화단21(0330)(복구)-6-1_메인경관도로 도로숲조성공사(착공계-제출) 3" xfId="4516" xr:uid="{00000000-0005-0000-0000-00009D110000}"/>
    <cellStyle name="0_숭실대학교 걷고싶은 거리 녹화사업_내역서-0223조경-제출용_내역서0421_화천가로화단21(0330)(복구)-6-1_메인경관도로 도로숲조성공사(착공계-제출) 4" xfId="4517" xr:uid="{00000000-0005-0000-0000-00009E110000}"/>
    <cellStyle name="0_숭실대학교 걷고싶은 거리 녹화사업_내역서-0223조경-제출용_내역서0421_화천가로화단21(0330)(복구)-6-1_메인경관도로 도로숲조성공사(착공계-제출)_00.표지,설계설명서,조서" xfId="4518" xr:uid="{00000000-0005-0000-0000-00009F110000}"/>
    <cellStyle name="0_숭실대학교 걷고싶은 거리 녹화사업_내역서-0223조경-제출용_내역서0421_화천가로화단21(0330)(복구)-6-1_메인경관도로 도로숲조성공사(착공계-제출)_00.표지,설계설명서,조서등등0000" xfId="4519" xr:uid="{00000000-0005-0000-0000-0000A0110000}"/>
    <cellStyle name="0_숭실대학교 걷고싶은 거리 녹화사업_내역서-0223조경-제출용_내역서0421_화천가로화단21(0330)(복구)-6-1_메인경관도로 도로숲조성공사(착공계-제출)_00.표지,설계설명서,조서등등0000_00.표지,설계설명서,조서등등" xfId="4520" xr:uid="{00000000-0005-0000-0000-0000A1110000}"/>
    <cellStyle name="0_숭실대학교 걷고싶은 거리 녹화사업_내역서-0223조경-제출용_내역서0421_화천가로화단21(0330)(복구)-6-1_메인경관도로 도로숲조성공사_00.표지,설계설명서,조서" xfId="4521" xr:uid="{00000000-0005-0000-0000-0000A2110000}"/>
    <cellStyle name="0_숭실대학교 걷고싶은 거리 녹화사업_내역서-0223조경-제출용_내역서0421_화천가로화단21(0330)(복구)-6-1_메인경관도로 도로숲조성공사_00.표지,설계설명서,조서등등0000" xfId="4522" xr:uid="{00000000-0005-0000-0000-0000A3110000}"/>
    <cellStyle name="0_숭실대학교 걷고싶은 거리 녹화사업_내역서-0223조경-제출용_내역서0421_화천가로화단21(0330)(복구)-6-1_메인경관도로 도로숲조성공사_00.표지,설계설명서,조서등등0000_00.표지,설계설명서,조서등등" xfId="4523" xr:uid="{00000000-0005-0000-0000-0000A4110000}"/>
    <cellStyle name="0_숭실대학교 걷고싶은 거리 녹화사업_내역서-0223조경-제출용_식재일위" xfId="4524" xr:uid="{00000000-0005-0000-0000-0000A5110000}"/>
    <cellStyle name="0_숭실대학교 걷고싶은 거리 녹화사업_내역서-0223조경-제출용_식재일위 2" xfId="4525" xr:uid="{00000000-0005-0000-0000-0000A6110000}"/>
    <cellStyle name="0_숭실대학교 걷고싶은 거리 녹화사업_내역서-0223조경-제출용_식재일위 3" xfId="4526" xr:uid="{00000000-0005-0000-0000-0000A7110000}"/>
    <cellStyle name="0_숭실대학교 걷고싶은 거리 녹화사업_내역서-0223조경-제출용_식재일위 4" xfId="4527" xr:uid="{00000000-0005-0000-0000-0000A8110000}"/>
    <cellStyle name="0_숭실대학교 걷고싶은 거리 녹화사업_내역서-0223조경-제출용_식재일위_00.표지,설계설명서,조서" xfId="4528" xr:uid="{00000000-0005-0000-0000-0000A9110000}"/>
    <cellStyle name="0_숭실대학교 걷고싶은 거리 녹화사업_내역서-0223조경-제출용_식재일위_00.표지,설계설명서,조서등등0000" xfId="4529" xr:uid="{00000000-0005-0000-0000-0000AA110000}"/>
    <cellStyle name="0_숭실대학교 걷고싶은 거리 녹화사업_내역서-0223조경-제출용_식재일위_00.표지,설계설명서,조서등등0000_00.표지,설계설명서,조서등등" xfId="4530" xr:uid="{00000000-0005-0000-0000-0000AB110000}"/>
    <cellStyle name="0_숭실대학교 걷고싶은 거리 녹화사업_내역서-0223조경-제출용_식재일위_내역서" xfId="4531" xr:uid="{00000000-0005-0000-0000-0000AC110000}"/>
    <cellStyle name="0_숭실대학교 걷고싶은 거리 녹화사업_내역서-0223조경-제출용_식재일위_내역서 2" xfId="4532" xr:uid="{00000000-0005-0000-0000-0000AD110000}"/>
    <cellStyle name="0_숭실대학교 걷고싶은 거리 녹화사업_내역서-0223조경-제출용_식재일위_내역서 3" xfId="4533" xr:uid="{00000000-0005-0000-0000-0000AE110000}"/>
    <cellStyle name="0_숭실대학교 걷고싶은 거리 녹화사업_내역서-0223조경-제출용_식재일위_내역서 4" xfId="4534" xr:uid="{00000000-0005-0000-0000-0000AF110000}"/>
    <cellStyle name="0_숭실대학교 걷고싶은 거리 녹화사업_내역서-0223조경-제출용_식재일위_내역서_00.표지,설계설명서,조서" xfId="4535" xr:uid="{00000000-0005-0000-0000-0000B0110000}"/>
    <cellStyle name="0_숭실대학교 걷고싶은 거리 녹화사업_내역서-0223조경-제출용_식재일위_내역서_00.표지,설계설명서,조서등등0000" xfId="4536" xr:uid="{00000000-0005-0000-0000-0000B1110000}"/>
    <cellStyle name="0_숭실대학교 걷고싶은 거리 녹화사업_내역서-0223조경-제출용_식재일위_내역서_00.표지,설계설명서,조서등등0000_00.표지,설계설명서,조서등등" xfId="4537" xr:uid="{00000000-0005-0000-0000-0000B2110000}"/>
    <cellStyle name="0_숭실대학교 걷고싶은 거리 녹화사업_내역서-0223조경-제출용_식재일위_내역서_화천가로화단21(0330)(복구)-6-1" xfId="4538" xr:uid="{00000000-0005-0000-0000-0000B3110000}"/>
    <cellStyle name="0_숭실대학교 걷고싶은 거리 녹화사업_내역서-0223조경-제출용_식재일위_내역서_화천가로화단21(0330)(복구)-6-1 2" xfId="4539" xr:uid="{00000000-0005-0000-0000-0000B4110000}"/>
    <cellStyle name="0_숭실대학교 걷고싶은 거리 녹화사업_내역서-0223조경-제출용_식재일위_내역서_화천가로화단21(0330)(복구)-6-1 3" xfId="4540" xr:uid="{00000000-0005-0000-0000-0000B5110000}"/>
    <cellStyle name="0_숭실대학교 걷고싶은 거리 녹화사업_내역서-0223조경-제출용_식재일위_내역서_화천가로화단21(0330)(복구)-6-1 4" xfId="4541" xr:uid="{00000000-0005-0000-0000-0000B6110000}"/>
    <cellStyle name="0_숭실대학교 걷고싶은 거리 녹화사업_내역서-0223조경-제출용_식재일위_내역서_화천가로화단21(0330)(복구)-6-1_00.표지,설계설명서,조서" xfId="4542" xr:uid="{00000000-0005-0000-0000-0000B7110000}"/>
    <cellStyle name="0_숭실대학교 걷고싶은 거리 녹화사업_내역서-0223조경-제출용_식재일위_내역서_화천가로화단21(0330)(복구)-6-1_00.표지,설계설명서,조서등등0000" xfId="4543" xr:uid="{00000000-0005-0000-0000-0000B8110000}"/>
    <cellStyle name="0_숭실대학교 걷고싶은 거리 녹화사업_내역서-0223조경-제출용_식재일위_내역서_화천가로화단21(0330)(복구)-6-1_00.표지,설계설명서,조서등등0000_00.표지,설계설명서,조서등등" xfId="4544" xr:uid="{00000000-0005-0000-0000-0000B9110000}"/>
    <cellStyle name="0_숭실대학교 걷고싶은 거리 녹화사업_내역서-0223조경-제출용_식재일위_내역서_화천가로화단21(0330)(복구)-6-1_메인경관도로 도로숲조성공사" xfId="4545" xr:uid="{00000000-0005-0000-0000-0000BA110000}"/>
    <cellStyle name="0_숭실대학교 걷고싶은 거리 녹화사업_내역서-0223조경-제출용_식재일위_내역서_화천가로화단21(0330)(복구)-6-1_메인경관도로 도로숲조성공사 2" xfId="4546" xr:uid="{00000000-0005-0000-0000-0000BB110000}"/>
    <cellStyle name="0_숭실대학교 걷고싶은 거리 녹화사업_내역서-0223조경-제출용_식재일위_내역서_화천가로화단21(0330)(복구)-6-1_메인경관도로 도로숲조성공사 3" xfId="4547" xr:uid="{00000000-0005-0000-0000-0000BC110000}"/>
    <cellStyle name="0_숭실대학교 걷고싶은 거리 녹화사업_내역서-0223조경-제출용_식재일위_내역서_화천가로화단21(0330)(복구)-6-1_메인경관도로 도로숲조성공사 4" xfId="4548" xr:uid="{00000000-0005-0000-0000-0000BD110000}"/>
    <cellStyle name="0_숭실대학교 걷고싶은 거리 녹화사업_내역서-0223조경-제출용_식재일위_내역서_화천가로화단21(0330)(복구)-6-1_메인경관도로 도로숲조성공사(상무님)" xfId="4549" xr:uid="{00000000-0005-0000-0000-0000BE110000}"/>
    <cellStyle name="0_숭실대학교 걷고싶은 거리 녹화사업_내역서-0223조경-제출용_식재일위_내역서_화천가로화단21(0330)(복구)-6-1_메인경관도로 도로숲조성공사(상무님) 2" xfId="4550" xr:uid="{00000000-0005-0000-0000-0000BF110000}"/>
    <cellStyle name="0_숭실대학교 걷고싶은 거리 녹화사업_내역서-0223조경-제출용_식재일위_내역서_화천가로화단21(0330)(복구)-6-1_메인경관도로 도로숲조성공사(상무님) 3" xfId="4551" xr:uid="{00000000-0005-0000-0000-0000C0110000}"/>
    <cellStyle name="0_숭실대학교 걷고싶은 거리 녹화사업_내역서-0223조경-제출용_식재일위_내역서_화천가로화단21(0330)(복구)-6-1_메인경관도로 도로숲조성공사(상무님) 4" xfId="4552" xr:uid="{00000000-0005-0000-0000-0000C1110000}"/>
    <cellStyle name="0_숭실대학교 걷고싶은 거리 녹화사업_내역서-0223조경-제출용_식재일위_내역서_화천가로화단21(0330)(복구)-6-1_메인경관도로 도로숲조성공사(상무님)_00.표지,설계설명서,조서" xfId="4553" xr:uid="{00000000-0005-0000-0000-0000C2110000}"/>
    <cellStyle name="0_숭실대학교 걷고싶은 거리 녹화사업_내역서-0223조경-제출용_식재일위_내역서_화천가로화단21(0330)(복구)-6-1_메인경관도로 도로숲조성공사(상무님)_00.표지,설계설명서,조서등등0000" xfId="4554" xr:uid="{00000000-0005-0000-0000-0000C3110000}"/>
    <cellStyle name="0_숭실대학교 걷고싶은 거리 녹화사업_내역서-0223조경-제출용_식재일위_내역서_화천가로화단21(0330)(복구)-6-1_메인경관도로 도로숲조성공사(상무님)_00.표지,설계설명서,조서등등0000_00.표지,설계설명서,조서등등" xfId="4555" xr:uid="{00000000-0005-0000-0000-0000C4110000}"/>
    <cellStyle name="0_숭실대학교 걷고싶은 거리 녹화사업_내역서-0223조경-제출용_식재일위_내역서_화천가로화단21(0330)(복구)-6-1_메인경관도로 도로숲조성공사(착공계)" xfId="4556" xr:uid="{00000000-0005-0000-0000-0000C5110000}"/>
    <cellStyle name="0_숭실대학교 걷고싶은 거리 녹화사업_내역서-0223조경-제출용_식재일위_내역서_화천가로화단21(0330)(복구)-6-1_메인경관도로 도로숲조성공사(착공계) 2" xfId="4557" xr:uid="{00000000-0005-0000-0000-0000C6110000}"/>
    <cellStyle name="0_숭실대학교 걷고싶은 거리 녹화사업_내역서-0223조경-제출용_식재일위_내역서_화천가로화단21(0330)(복구)-6-1_메인경관도로 도로숲조성공사(착공계) 3" xfId="4558" xr:uid="{00000000-0005-0000-0000-0000C7110000}"/>
    <cellStyle name="0_숭실대학교 걷고싶은 거리 녹화사업_내역서-0223조경-제출용_식재일위_내역서_화천가로화단21(0330)(복구)-6-1_메인경관도로 도로숲조성공사(착공계) 4" xfId="4559" xr:uid="{00000000-0005-0000-0000-0000C8110000}"/>
    <cellStyle name="0_숭실대학교 걷고싶은 거리 녹화사업_내역서-0223조경-제출용_식재일위_내역서_화천가로화단21(0330)(복구)-6-1_메인경관도로 도로숲조성공사(착공계)_00.표지,설계설명서,조서" xfId="4560" xr:uid="{00000000-0005-0000-0000-0000C9110000}"/>
    <cellStyle name="0_숭실대학교 걷고싶은 거리 녹화사업_내역서-0223조경-제출용_식재일위_내역서_화천가로화단21(0330)(복구)-6-1_메인경관도로 도로숲조성공사(착공계)_00.표지,설계설명서,조서등등0000" xfId="4561" xr:uid="{00000000-0005-0000-0000-0000CA110000}"/>
    <cellStyle name="0_숭실대학교 걷고싶은 거리 녹화사업_내역서-0223조경-제출용_식재일위_내역서_화천가로화단21(0330)(복구)-6-1_메인경관도로 도로숲조성공사(착공계)_00.표지,설계설명서,조서등등0000_00.표지,설계설명서,조서등등" xfId="4562" xr:uid="{00000000-0005-0000-0000-0000CB110000}"/>
    <cellStyle name="0_숭실대학교 걷고싶은 거리 녹화사업_내역서-0223조경-제출용_식재일위_내역서_화천가로화단21(0330)(복구)-6-1_메인경관도로 도로숲조성공사(착공계-제출)" xfId="4563" xr:uid="{00000000-0005-0000-0000-0000CC110000}"/>
    <cellStyle name="0_숭실대학교 걷고싶은 거리 녹화사업_내역서-0223조경-제출용_식재일위_내역서_화천가로화단21(0330)(복구)-6-1_메인경관도로 도로숲조성공사(착공계-제출) 2" xfId="4564" xr:uid="{00000000-0005-0000-0000-0000CD110000}"/>
    <cellStyle name="0_숭실대학교 걷고싶은 거리 녹화사업_내역서-0223조경-제출용_식재일위_내역서_화천가로화단21(0330)(복구)-6-1_메인경관도로 도로숲조성공사(착공계-제출) 3" xfId="4565" xr:uid="{00000000-0005-0000-0000-0000CE110000}"/>
    <cellStyle name="0_숭실대학교 걷고싶은 거리 녹화사업_내역서-0223조경-제출용_식재일위_내역서_화천가로화단21(0330)(복구)-6-1_메인경관도로 도로숲조성공사(착공계-제출) 4" xfId="4566" xr:uid="{00000000-0005-0000-0000-0000CF110000}"/>
    <cellStyle name="0_숭실대학교 걷고싶은 거리 녹화사업_내역서-0223조경-제출용_식재일위_내역서_화천가로화단21(0330)(복구)-6-1_메인경관도로 도로숲조성공사(착공계-제출)_00.표지,설계설명서,조서" xfId="4567" xr:uid="{00000000-0005-0000-0000-0000D0110000}"/>
    <cellStyle name="0_숭실대학교 걷고싶은 거리 녹화사업_내역서-0223조경-제출용_식재일위_내역서_화천가로화단21(0330)(복구)-6-1_메인경관도로 도로숲조성공사(착공계-제출)_00.표지,설계설명서,조서등등0000" xfId="4568" xr:uid="{00000000-0005-0000-0000-0000D1110000}"/>
    <cellStyle name="0_숭실대학교 걷고싶은 거리 녹화사업_내역서-0223조경-제출용_식재일위_내역서_화천가로화단21(0330)(복구)-6-1_메인경관도로 도로숲조성공사(착공계-제출)_00.표지,설계설명서,조서등등0000_00.표지,설계설명서,조서등등" xfId="4569" xr:uid="{00000000-0005-0000-0000-0000D2110000}"/>
    <cellStyle name="0_숭실대학교 걷고싶은 거리 녹화사업_내역서-0223조경-제출용_식재일위_내역서_화천가로화단21(0330)(복구)-6-1_메인경관도로 도로숲조성공사_00.표지,설계설명서,조서" xfId="4570" xr:uid="{00000000-0005-0000-0000-0000D3110000}"/>
    <cellStyle name="0_숭실대학교 걷고싶은 거리 녹화사업_내역서-0223조경-제출용_식재일위_내역서_화천가로화단21(0330)(복구)-6-1_메인경관도로 도로숲조성공사_00.표지,설계설명서,조서등등0000" xfId="4571" xr:uid="{00000000-0005-0000-0000-0000D4110000}"/>
    <cellStyle name="0_숭실대학교 걷고싶은 거리 녹화사업_내역서-0223조경-제출용_식재일위_내역서_화천가로화단21(0330)(복구)-6-1_메인경관도로 도로숲조성공사_00.표지,설계설명서,조서등등0000_00.표지,설계설명서,조서등등" xfId="4572" xr:uid="{00000000-0005-0000-0000-0000D5110000}"/>
    <cellStyle name="0_숭실대학교 걷고싶은 거리 녹화사업_내역서-0223조경-제출용_식재일위_내역서0903" xfId="4573" xr:uid="{00000000-0005-0000-0000-0000D6110000}"/>
    <cellStyle name="0_숭실대학교 걷고싶은 거리 녹화사업_내역서-0223조경-제출용_식재일위_내역서0903 2" xfId="4574" xr:uid="{00000000-0005-0000-0000-0000D7110000}"/>
    <cellStyle name="0_숭실대학교 걷고싶은 거리 녹화사업_내역서-0223조경-제출용_식재일위_내역서0903 3" xfId="4575" xr:uid="{00000000-0005-0000-0000-0000D8110000}"/>
    <cellStyle name="0_숭실대학교 걷고싶은 거리 녹화사업_내역서-0223조경-제출용_식재일위_내역서0903 4" xfId="4576" xr:uid="{00000000-0005-0000-0000-0000D9110000}"/>
    <cellStyle name="0_숭실대학교 걷고싶은 거리 녹화사업_내역서-0223조경-제출용_식재일위_내역서0903_00.표지,설계설명서,조서" xfId="4577" xr:uid="{00000000-0005-0000-0000-0000DA110000}"/>
    <cellStyle name="0_숭실대학교 걷고싶은 거리 녹화사업_내역서-0223조경-제출용_식재일위_내역서0903_00.표지,설계설명서,조서등등0000" xfId="4578" xr:uid="{00000000-0005-0000-0000-0000DB110000}"/>
    <cellStyle name="0_숭실대학교 걷고싶은 거리 녹화사업_내역서-0223조경-제출용_식재일위_내역서0903_00.표지,설계설명서,조서등등0000_00.표지,설계설명서,조서등등" xfId="4579" xr:uid="{00000000-0005-0000-0000-0000DC110000}"/>
    <cellStyle name="0_숭실대학교 걷고싶은 거리 녹화사업_내역서-0223조경-제출용_식재일위_내역서0903_화천가로화단21(0330)(복구)-6-1" xfId="4580" xr:uid="{00000000-0005-0000-0000-0000DD110000}"/>
    <cellStyle name="0_숭실대학교 걷고싶은 거리 녹화사업_내역서-0223조경-제출용_식재일위_내역서0903_화천가로화단21(0330)(복구)-6-1 2" xfId="4581" xr:uid="{00000000-0005-0000-0000-0000DE110000}"/>
    <cellStyle name="0_숭실대학교 걷고싶은 거리 녹화사업_내역서-0223조경-제출용_식재일위_내역서0903_화천가로화단21(0330)(복구)-6-1 3" xfId="4582" xr:uid="{00000000-0005-0000-0000-0000DF110000}"/>
    <cellStyle name="0_숭실대학교 걷고싶은 거리 녹화사업_내역서-0223조경-제출용_식재일위_내역서0903_화천가로화단21(0330)(복구)-6-1 4" xfId="4583" xr:uid="{00000000-0005-0000-0000-0000E0110000}"/>
    <cellStyle name="0_숭실대학교 걷고싶은 거리 녹화사업_내역서-0223조경-제출용_식재일위_내역서0903_화천가로화단21(0330)(복구)-6-1_00.표지,설계설명서,조서" xfId="4584" xr:uid="{00000000-0005-0000-0000-0000E1110000}"/>
    <cellStyle name="0_숭실대학교 걷고싶은 거리 녹화사업_내역서-0223조경-제출용_식재일위_내역서0903_화천가로화단21(0330)(복구)-6-1_00.표지,설계설명서,조서등등0000" xfId="4585" xr:uid="{00000000-0005-0000-0000-0000E2110000}"/>
    <cellStyle name="0_숭실대학교 걷고싶은 거리 녹화사업_내역서-0223조경-제출용_식재일위_내역서0903_화천가로화단21(0330)(복구)-6-1_00.표지,설계설명서,조서등등0000_00.표지,설계설명서,조서등등" xfId="4586" xr:uid="{00000000-0005-0000-0000-0000E3110000}"/>
    <cellStyle name="0_숭실대학교 걷고싶은 거리 녹화사업_내역서-0223조경-제출용_식재일위_내역서0903_화천가로화단21(0330)(복구)-6-1_메인경관도로 도로숲조성공사" xfId="4587" xr:uid="{00000000-0005-0000-0000-0000E4110000}"/>
    <cellStyle name="0_숭실대학교 걷고싶은 거리 녹화사업_내역서-0223조경-제출용_식재일위_내역서0903_화천가로화단21(0330)(복구)-6-1_메인경관도로 도로숲조성공사 2" xfId="4588" xr:uid="{00000000-0005-0000-0000-0000E5110000}"/>
    <cellStyle name="0_숭실대학교 걷고싶은 거리 녹화사업_내역서-0223조경-제출용_식재일위_내역서0903_화천가로화단21(0330)(복구)-6-1_메인경관도로 도로숲조성공사 3" xfId="4589" xr:uid="{00000000-0005-0000-0000-0000E6110000}"/>
    <cellStyle name="0_숭실대학교 걷고싶은 거리 녹화사업_내역서-0223조경-제출용_식재일위_내역서0903_화천가로화단21(0330)(복구)-6-1_메인경관도로 도로숲조성공사 4" xfId="4590" xr:uid="{00000000-0005-0000-0000-0000E7110000}"/>
    <cellStyle name="0_숭실대학교 걷고싶은 거리 녹화사업_내역서-0223조경-제출용_식재일위_내역서0903_화천가로화단21(0330)(복구)-6-1_메인경관도로 도로숲조성공사(상무님)" xfId="4591" xr:uid="{00000000-0005-0000-0000-0000E8110000}"/>
    <cellStyle name="0_숭실대학교 걷고싶은 거리 녹화사업_내역서-0223조경-제출용_식재일위_내역서0903_화천가로화단21(0330)(복구)-6-1_메인경관도로 도로숲조성공사(상무님) 2" xfId="4592" xr:uid="{00000000-0005-0000-0000-0000E9110000}"/>
    <cellStyle name="0_숭실대학교 걷고싶은 거리 녹화사업_내역서-0223조경-제출용_식재일위_내역서0903_화천가로화단21(0330)(복구)-6-1_메인경관도로 도로숲조성공사(상무님) 3" xfId="4593" xr:uid="{00000000-0005-0000-0000-0000EA110000}"/>
    <cellStyle name="0_숭실대학교 걷고싶은 거리 녹화사업_내역서-0223조경-제출용_식재일위_내역서0903_화천가로화단21(0330)(복구)-6-1_메인경관도로 도로숲조성공사(상무님) 4" xfId="4594" xr:uid="{00000000-0005-0000-0000-0000EB110000}"/>
    <cellStyle name="0_숭실대학교 걷고싶은 거리 녹화사업_내역서-0223조경-제출용_식재일위_내역서0903_화천가로화단21(0330)(복구)-6-1_메인경관도로 도로숲조성공사(상무님)_00.표지,설계설명서,조서" xfId="4595" xr:uid="{00000000-0005-0000-0000-0000EC110000}"/>
    <cellStyle name="0_숭실대학교 걷고싶은 거리 녹화사업_내역서-0223조경-제출용_식재일위_내역서0903_화천가로화단21(0330)(복구)-6-1_메인경관도로 도로숲조성공사(상무님)_00.표지,설계설명서,조서등등0000" xfId="4596" xr:uid="{00000000-0005-0000-0000-0000ED110000}"/>
    <cellStyle name="0_숭실대학교 걷고싶은 거리 녹화사업_내역서-0223조경-제출용_식재일위_내역서0903_화천가로화단21(0330)(복구)-6-1_메인경관도로 도로숲조성공사(상무님)_00.표지,설계설명서,조서등등0000_00.표지,설계설명서,조서등등" xfId="4597" xr:uid="{00000000-0005-0000-0000-0000EE110000}"/>
    <cellStyle name="0_숭실대학교 걷고싶은 거리 녹화사업_내역서-0223조경-제출용_식재일위_내역서0903_화천가로화단21(0330)(복구)-6-1_메인경관도로 도로숲조성공사(착공계)" xfId="4598" xr:uid="{00000000-0005-0000-0000-0000EF110000}"/>
    <cellStyle name="0_숭실대학교 걷고싶은 거리 녹화사업_내역서-0223조경-제출용_식재일위_내역서0903_화천가로화단21(0330)(복구)-6-1_메인경관도로 도로숲조성공사(착공계) 2" xfId="4599" xr:uid="{00000000-0005-0000-0000-0000F0110000}"/>
    <cellStyle name="0_숭실대학교 걷고싶은 거리 녹화사업_내역서-0223조경-제출용_식재일위_내역서0903_화천가로화단21(0330)(복구)-6-1_메인경관도로 도로숲조성공사(착공계) 3" xfId="4600" xr:uid="{00000000-0005-0000-0000-0000F1110000}"/>
    <cellStyle name="0_숭실대학교 걷고싶은 거리 녹화사업_내역서-0223조경-제출용_식재일위_내역서0903_화천가로화단21(0330)(복구)-6-1_메인경관도로 도로숲조성공사(착공계) 4" xfId="4601" xr:uid="{00000000-0005-0000-0000-0000F2110000}"/>
    <cellStyle name="0_숭실대학교 걷고싶은 거리 녹화사업_내역서-0223조경-제출용_식재일위_내역서0903_화천가로화단21(0330)(복구)-6-1_메인경관도로 도로숲조성공사(착공계)_00.표지,설계설명서,조서" xfId="4602" xr:uid="{00000000-0005-0000-0000-0000F3110000}"/>
    <cellStyle name="0_숭실대학교 걷고싶은 거리 녹화사업_내역서-0223조경-제출용_식재일위_내역서0903_화천가로화단21(0330)(복구)-6-1_메인경관도로 도로숲조성공사(착공계)_00.표지,설계설명서,조서등등0000" xfId="4603" xr:uid="{00000000-0005-0000-0000-0000F4110000}"/>
    <cellStyle name="0_숭실대학교 걷고싶은 거리 녹화사업_내역서-0223조경-제출용_식재일위_내역서0903_화천가로화단21(0330)(복구)-6-1_메인경관도로 도로숲조성공사(착공계)_00.표지,설계설명서,조서등등0000_00.표지,설계설명서,조서등등" xfId="4604" xr:uid="{00000000-0005-0000-0000-0000F5110000}"/>
    <cellStyle name="0_숭실대학교 걷고싶은 거리 녹화사업_내역서-0223조경-제출용_식재일위_내역서0903_화천가로화단21(0330)(복구)-6-1_메인경관도로 도로숲조성공사(착공계-제출)" xfId="4605" xr:uid="{00000000-0005-0000-0000-0000F6110000}"/>
    <cellStyle name="0_숭실대학교 걷고싶은 거리 녹화사업_내역서-0223조경-제출용_식재일위_내역서0903_화천가로화단21(0330)(복구)-6-1_메인경관도로 도로숲조성공사(착공계-제출) 2" xfId="4606" xr:uid="{00000000-0005-0000-0000-0000F7110000}"/>
    <cellStyle name="0_숭실대학교 걷고싶은 거리 녹화사업_내역서-0223조경-제출용_식재일위_내역서0903_화천가로화단21(0330)(복구)-6-1_메인경관도로 도로숲조성공사(착공계-제출) 3" xfId="4607" xr:uid="{00000000-0005-0000-0000-0000F8110000}"/>
    <cellStyle name="0_숭실대학교 걷고싶은 거리 녹화사업_내역서-0223조경-제출용_식재일위_내역서0903_화천가로화단21(0330)(복구)-6-1_메인경관도로 도로숲조성공사(착공계-제출) 4" xfId="4608" xr:uid="{00000000-0005-0000-0000-0000F9110000}"/>
    <cellStyle name="0_숭실대학교 걷고싶은 거리 녹화사업_내역서-0223조경-제출용_식재일위_내역서0903_화천가로화단21(0330)(복구)-6-1_메인경관도로 도로숲조성공사(착공계-제출)_00.표지,설계설명서,조서" xfId="4609" xr:uid="{00000000-0005-0000-0000-0000FA110000}"/>
    <cellStyle name="0_숭실대학교 걷고싶은 거리 녹화사업_내역서-0223조경-제출용_식재일위_내역서0903_화천가로화단21(0330)(복구)-6-1_메인경관도로 도로숲조성공사(착공계-제출)_00.표지,설계설명서,조서등등0000" xfId="4610" xr:uid="{00000000-0005-0000-0000-0000FB110000}"/>
    <cellStyle name="0_숭실대학교 걷고싶은 거리 녹화사업_내역서-0223조경-제출용_식재일위_내역서0903_화천가로화단21(0330)(복구)-6-1_메인경관도로 도로숲조성공사(착공계-제출)_00.표지,설계설명서,조서등등0000_00.표지,설계설명서,조서등등" xfId="4611" xr:uid="{00000000-0005-0000-0000-0000FC110000}"/>
    <cellStyle name="0_숭실대학교 걷고싶은 거리 녹화사업_내역서-0223조경-제출용_식재일위_내역서0903_화천가로화단21(0330)(복구)-6-1_메인경관도로 도로숲조성공사_00.표지,설계설명서,조서" xfId="4612" xr:uid="{00000000-0005-0000-0000-0000FD110000}"/>
    <cellStyle name="0_숭실대학교 걷고싶은 거리 녹화사업_내역서-0223조경-제출용_식재일위_내역서0903_화천가로화단21(0330)(복구)-6-1_메인경관도로 도로숲조성공사_00.표지,설계설명서,조서등등0000" xfId="4613" xr:uid="{00000000-0005-0000-0000-0000FE110000}"/>
    <cellStyle name="0_숭실대학교 걷고싶은 거리 녹화사업_내역서-0223조경-제출용_식재일위_내역서0903_화천가로화단21(0330)(복구)-6-1_메인경관도로 도로숲조성공사_00.표지,설계설명서,조서등등0000_00.표지,설계설명서,조서등등" xfId="4614" xr:uid="{00000000-0005-0000-0000-0000FF110000}"/>
    <cellStyle name="0_숭실대학교 걷고싶은 거리 녹화사업_내역서-0223조경-제출용_식재일위_화천가로화단21(0330)(복구)-6-1" xfId="4615" xr:uid="{00000000-0005-0000-0000-000000120000}"/>
    <cellStyle name="0_숭실대학교 걷고싶은 거리 녹화사업_내역서-0223조경-제출용_식재일위_화천가로화단21(0330)(복구)-6-1 2" xfId="4616" xr:uid="{00000000-0005-0000-0000-000001120000}"/>
    <cellStyle name="0_숭실대학교 걷고싶은 거리 녹화사업_내역서-0223조경-제출용_식재일위_화천가로화단21(0330)(복구)-6-1 3" xfId="4617" xr:uid="{00000000-0005-0000-0000-000002120000}"/>
    <cellStyle name="0_숭실대학교 걷고싶은 거리 녹화사업_내역서-0223조경-제출용_식재일위_화천가로화단21(0330)(복구)-6-1 4" xfId="4618" xr:uid="{00000000-0005-0000-0000-000003120000}"/>
    <cellStyle name="0_숭실대학교 걷고싶은 거리 녹화사업_내역서-0223조경-제출용_식재일위_화천가로화단21(0330)(복구)-6-1_00.표지,설계설명서,조서" xfId="4619" xr:uid="{00000000-0005-0000-0000-000004120000}"/>
    <cellStyle name="0_숭실대학교 걷고싶은 거리 녹화사업_내역서-0223조경-제출용_식재일위_화천가로화단21(0330)(복구)-6-1_00.표지,설계설명서,조서등등0000" xfId="4620" xr:uid="{00000000-0005-0000-0000-000005120000}"/>
    <cellStyle name="0_숭실대학교 걷고싶은 거리 녹화사업_내역서-0223조경-제출용_식재일위_화천가로화단21(0330)(복구)-6-1_00.표지,설계설명서,조서등등0000_00.표지,설계설명서,조서등등" xfId="4621" xr:uid="{00000000-0005-0000-0000-000006120000}"/>
    <cellStyle name="0_숭실대학교 걷고싶은 거리 녹화사업_내역서-0223조경-제출용_식재일위_화천가로화단21(0330)(복구)-6-1_메인경관도로 도로숲조성공사" xfId="4622" xr:uid="{00000000-0005-0000-0000-000007120000}"/>
    <cellStyle name="0_숭실대학교 걷고싶은 거리 녹화사업_내역서-0223조경-제출용_식재일위_화천가로화단21(0330)(복구)-6-1_메인경관도로 도로숲조성공사 2" xfId="4623" xr:uid="{00000000-0005-0000-0000-000008120000}"/>
    <cellStyle name="0_숭실대학교 걷고싶은 거리 녹화사업_내역서-0223조경-제출용_식재일위_화천가로화단21(0330)(복구)-6-1_메인경관도로 도로숲조성공사 3" xfId="4624" xr:uid="{00000000-0005-0000-0000-000009120000}"/>
    <cellStyle name="0_숭실대학교 걷고싶은 거리 녹화사업_내역서-0223조경-제출용_식재일위_화천가로화단21(0330)(복구)-6-1_메인경관도로 도로숲조성공사 4" xfId="4625" xr:uid="{00000000-0005-0000-0000-00000A120000}"/>
    <cellStyle name="0_숭실대학교 걷고싶은 거리 녹화사업_내역서-0223조경-제출용_식재일위_화천가로화단21(0330)(복구)-6-1_메인경관도로 도로숲조성공사(상무님)" xfId="4626" xr:uid="{00000000-0005-0000-0000-00000B120000}"/>
    <cellStyle name="0_숭실대학교 걷고싶은 거리 녹화사업_내역서-0223조경-제출용_식재일위_화천가로화단21(0330)(복구)-6-1_메인경관도로 도로숲조성공사(상무님) 2" xfId="4627" xr:uid="{00000000-0005-0000-0000-00000C120000}"/>
    <cellStyle name="0_숭실대학교 걷고싶은 거리 녹화사업_내역서-0223조경-제출용_식재일위_화천가로화단21(0330)(복구)-6-1_메인경관도로 도로숲조성공사(상무님) 3" xfId="4628" xr:uid="{00000000-0005-0000-0000-00000D120000}"/>
    <cellStyle name="0_숭실대학교 걷고싶은 거리 녹화사업_내역서-0223조경-제출용_식재일위_화천가로화단21(0330)(복구)-6-1_메인경관도로 도로숲조성공사(상무님) 4" xfId="4629" xr:uid="{00000000-0005-0000-0000-00000E120000}"/>
    <cellStyle name="0_숭실대학교 걷고싶은 거리 녹화사업_내역서-0223조경-제출용_식재일위_화천가로화단21(0330)(복구)-6-1_메인경관도로 도로숲조성공사(상무님)_00.표지,설계설명서,조서" xfId="4630" xr:uid="{00000000-0005-0000-0000-00000F120000}"/>
    <cellStyle name="0_숭실대학교 걷고싶은 거리 녹화사업_내역서-0223조경-제출용_식재일위_화천가로화단21(0330)(복구)-6-1_메인경관도로 도로숲조성공사(상무님)_00.표지,설계설명서,조서등등0000" xfId="4631" xr:uid="{00000000-0005-0000-0000-000010120000}"/>
    <cellStyle name="0_숭실대학교 걷고싶은 거리 녹화사업_내역서-0223조경-제출용_식재일위_화천가로화단21(0330)(복구)-6-1_메인경관도로 도로숲조성공사(상무님)_00.표지,설계설명서,조서등등0000_00.표지,설계설명서,조서등등" xfId="4632" xr:uid="{00000000-0005-0000-0000-000011120000}"/>
    <cellStyle name="0_숭실대학교 걷고싶은 거리 녹화사업_내역서-0223조경-제출용_식재일위_화천가로화단21(0330)(복구)-6-1_메인경관도로 도로숲조성공사(착공계)" xfId="4633" xr:uid="{00000000-0005-0000-0000-000012120000}"/>
    <cellStyle name="0_숭실대학교 걷고싶은 거리 녹화사업_내역서-0223조경-제출용_식재일위_화천가로화단21(0330)(복구)-6-1_메인경관도로 도로숲조성공사(착공계) 2" xfId="4634" xr:uid="{00000000-0005-0000-0000-000013120000}"/>
    <cellStyle name="0_숭실대학교 걷고싶은 거리 녹화사업_내역서-0223조경-제출용_식재일위_화천가로화단21(0330)(복구)-6-1_메인경관도로 도로숲조성공사(착공계) 3" xfId="4635" xr:uid="{00000000-0005-0000-0000-000014120000}"/>
    <cellStyle name="0_숭실대학교 걷고싶은 거리 녹화사업_내역서-0223조경-제출용_식재일위_화천가로화단21(0330)(복구)-6-1_메인경관도로 도로숲조성공사(착공계) 4" xfId="4636" xr:uid="{00000000-0005-0000-0000-000015120000}"/>
    <cellStyle name="0_숭실대학교 걷고싶은 거리 녹화사업_내역서-0223조경-제출용_식재일위_화천가로화단21(0330)(복구)-6-1_메인경관도로 도로숲조성공사(착공계)_00.표지,설계설명서,조서" xfId="4637" xr:uid="{00000000-0005-0000-0000-000016120000}"/>
    <cellStyle name="0_숭실대학교 걷고싶은 거리 녹화사업_내역서-0223조경-제출용_식재일위_화천가로화단21(0330)(복구)-6-1_메인경관도로 도로숲조성공사(착공계)_00.표지,설계설명서,조서등등0000" xfId="4638" xr:uid="{00000000-0005-0000-0000-000017120000}"/>
    <cellStyle name="0_숭실대학교 걷고싶은 거리 녹화사업_내역서-0223조경-제출용_식재일위_화천가로화단21(0330)(복구)-6-1_메인경관도로 도로숲조성공사(착공계)_00.표지,설계설명서,조서등등0000_00.표지,설계설명서,조서등등" xfId="4639" xr:uid="{00000000-0005-0000-0000-000018120000}"/>
    <cellStyle name="0_숭실대학교 걷고싶은 거리 녹화사업_내역서-0223조경-제출용_식재일위_화천가로화단21(0330)(복구)-6-1_메인경관도로 도로숲조성공사(착공계-제출)" xfId="4640" xr:uid="{00000000-0005-0000-0000-000019120000}"/>
    <cellStyle name="0_숭실대학교 걷고싶은 거리 녹화사업_내역서-0223조경-제출용_식재일위_화천가로화단21(0330)(복구)-6-1_메인경관도로 도로숲조성공사(착공계-제출) 2" xfId="4641" xr:uid="{00000000-0005-0000-0000-00001A120000}"/>
    <cellStyle name="0_숭실대학교 걷고싶은 거리 녹화사업_내역서-0223조경-제출용_식재일위_화천가로화단21(0330)(복구)-6-1_메인경관도로 도로숲조성공사(착공계-제출) 3" xfId="4642" xr:uid="{00000000-0005-0000-0000-00001B120000}"/>
    <cellStyle name="0_숭실대학교 걷고싶은 거리 녹화사업_내역서-0223조경-제출용_식재일위_화천가로화단21(0330)(복구)-6-1_메인경관도로 도로숲조성공사(착공계-제출) 4" xfId="4643" xr:uid="{00000000-0005-0000-0000-00001C120000}"/>
    <cellStyle name="0_숭실대학교 걷고싶은 거리 녹화사업_내역서-0223조경-제출용_식재일위_화천가로화단21(0330)(복구)-6-1_메인경관도로 도로숲조성공사(착공계-제출)_00.표지,설계설명서,조서" xfId="4644" xr:uid="{00000000-0005-0000-0000-00001D120000}"/>
    <cellStyle name="0_숭실대학교 걷고싶은 거리 녹화사업_내역서-0223조경-제출용_식재일위_화천가로화단21(0330)(복구)-6-1_메인경관도로 도로숲조성공사(착공계-제출)_00.표지,설계설명서,조서등등0000" xfId="4645" xr:uid="{00000000-0005-0000-0000-00001E120000}"/>
    <cellStyle name="0_숭실대학교 걷고싶은 거리 녹화사업_내역서-0223조경-제출용_식재일위_화천가로화단21(0330)(복구)-6-1_메인경관도로 도로숲조성공사(착공계-제출)_00.표지,설계설명서,조서등등0000_00.표지,설계설명서,조서등등" xfId="4646" xr:uid="{00000000-0005-0000-0000-00001F120000}"/>
    <cellStyle name="0_숭실대학교 걷고싶은 거리 녹화사업_내역서-0223조경-제출용_식재일위_화천가로화단21(0330)(복구)-6-1_메인경관도로 도로숲조성공사_00.표지,설계설명서,조서" xfId="4647" xr:uid="{00000000-0005-0000-0000-000020120000}"/>
    <cellStyle name="0_숭실대학교 걷고싶은 거리 녹화사업_내역서-0223조경-제출용_식재일위_화천가로화단21(0330)(복구)-6-1_메인경관도로 도로숲조성공사_00.표지,설계설명서,조서등등0000" xfId="4648" xr:uid="{00000000-0005-0000-0000-000021120000}"/>
    <cellStyle name="0_숭실대학교 걷고싶은 거리 녹화사업_내역서-0223조경-제출용_식재일위_화천가로화단21(0330)(복구)-6-1_메인경관도로 도로숲조성공사_00.표지,설계설명서,조서등등0000_00.표지,설계설명서,조서등등" xfId="4649" xr:uid="{00000000-0005-0000-0000-000022120000}"/>
    <cellStyle name="0_숭실대학교 걷고싶은 거리 녹화사업_내역서-0223조경-제출용_표지,설계설명서,조서등등" xfId="4650" xr:uid="{00000000-0005-0000-0000-000023120000}"/>
    <cellStyle name="0_숭실대학교 걷고싶은 거리 녹화사업_내역서-0223조경-제출용_화천가로화단21(0330)(복구)-6-1" xfId="4651" xr:uid="{00000000-0005-0000-0000-000024120000}"/>
    <cellStyle name="0_숭실대학교 걷고싶은 거리 녹화사업_내역서-0223조경-제출용_화천가로화단21(0330)(복구)-6-1 2" xfId="4652" xr:uid="{00000000-0005-0000-0000-000025120000}"/>
    <cellStyle name="0_숭실대학교 걷고싶은 거리 녹화사업_내역서-0223조경-제출용_화천가로화단21(0330)(복구)-6-1 3" xfId="4653" xr:uid="{00000000-0005-0000-0000-000026120000}"/>
    <cellStyle name="0_숭실대학교 걷고싶은 거리 녹화사업_내역서-0223조경-제출용_화천가로화단21(0330)(복구)-6-1 4" xfId="4654" xr:uid="{00000000-0005-0000-0000-000027120000}"/>
    <cellStyle name="0_숭실대학교 걷고싶은 거리 녹화사업_내역서-0223조경-제출용_화천가로화단21(0330)(복구)-6-1_00.표지,설계설명서,조서" xfId="4655" xr:uid="{00000000-0005-0000-0000-000028120000}"/>
    <cellStyle name="0_숭실대학교 걷고싶은 거리 녹화사업_내역서-0223조경-제출용_화천가로화단21(0330)(복구)-6-1_00.표지,설계설명서,조서등등0000" xfId="4656" xr:uid="{00000000-0005-0000-0000-000029120000}"/>
    <cellStyle name="0_숭실대학교 걷고싶은 거리 녹화사업_내역서-0223조경-제출용_화천가로화단21(0330)(복구)-6-1_00.표지,설계설명서,조서등등0000_00.표지,설계설명서,조서등등" xfId="4657" xr:uid="{00000000-0005-0000-0000-00002A120000}"/>
    <cellStyle name="0_숭실대학교 걷고싶은 거리 녹화사업_내역서-0223조경-제출용_화천가로화단21(0330)(복구)-6-1_메인경관도로 도로숲조성공사" xfId="4658" xr:uid="{00000000-0005-0000-0000-00002B120000}"/>
    <cellStyle name="0_숭실대학교 걷고싶은 거리 녹화사업_내역서-0223조경-제출용_화천가로화단21(0330)(복구)-6-1_메인경관도로 도로숲조성공사 2" xfId="4659" xr:uid="{00000000-0005-0000-0000-00002C120000}"/>
    <cellStyle name="0_숭실대학교 걷고싶은 거리 녹화사업_내역서-0223조경-제출용_화천가로화단21(0330)(복구)-6-1_메인경관도로 도로숲조성공사 3" xfId="4660" xr:uid="{00000000-0005-0000-0000-00002D120000}"/>
    <cellStyle name="0_숭실대학교 걷고싶은 거리 녹화사업_내역서-0223조경-제출용_화천가로화단21(0330)(복구)-6-1_메인경관도로 도로숲조성공사 4" xfId="4661" xr:uid="{00000000-0005-0000-0000-00002E120000}"/>
    <cellStyle name="0_숭실대학교 걷고싶은 거리 녹화사업_내역서-0223조경-제출용_화천가로화단21(0330)(복구)-6-1_메인경관도로 도로숲조성공사(상무님)" xfId="4662" xr:uid="{00000000-0005-0000-0000-00002F120000}"/>
    <cellStyle name="0_숭실대학교 걷고싶은 거리 녹화사업_내역서-0223조경-제출용_화천가로화단21(0330)(복구)-6-1_메인경관도로 도로숲조성공사(상무님) 2" xfId="4663" xr:uid="{00000000-0005-0000-0000-000030120000}"/>
    <cellStyle name="0_숭실대학교 걷고싶은 거리 녹화사업_내역서-0223조경-제출용_화천가로화단21(0330)(복구)-6-1_메인경관도로 도로숲조성공사(상무님) 3" xfId="4664" xr:uid="{00000000-0005-0000-0000-000031120000}"/>
    <cellStyle name="0_숭실대학교 걷고싶은 거리 녹화사업_내역서-0223조경-제출용_화천가로화단21(0330)(복구)-6-1_메인경관도로 도로숲조성공사(상무님) 4" xfId="4665" xr:uid="{00000000-0005-0000-0000-000032120000}"/>
    <cellStyle name="0_숭실대학교 걷고싶은 거리 녹화사업_내역서-0223조경-제출용_화천가로화단21(0330)(복구)-6-1_메인경관도로 도로숲조성공사(상무님)_00.표지,설계설명서,조서" xfId="4666" xr:uid="{00000000-0005-0000-0000-000033120000}"/>
    <cellStyle name="0_숭실대학교 걷고싶은 거리 녹화사업_내역서-0223조경-제출용_화천가로화단21(0330)(복구)-6-1_메인경관도로 도로숲조성공사(상무님)_00.표지,설계설명서,조서등등0000" xfId="4667" xr:uid="{00000000-0005-0000-0000-000034120000}"/>
    <cellStyle name="0_숭실대학교 걷고싶은 거리 녹화사업_내역서-0223조경-제출용_화천가로화단21(0330)(복구)-6-1_메인경관도로 도로숲조성공사(상무님)_00.표지,설계설명서,조서등등0000_00.표지,설계설명서,조서등등" xfId="4668" xr:uid="{00000000-0005-0000-0000-000035120000}"/>
    <cellStyle name="0_숭실대학교 걷고싶은 거리 녹화사업_내역서-0223조경-제출용_화천가로화단21(0330)(복구)-6-1_메인경관도로 도로숲조성공사(착공계)" xfId="4669" xr:uid="{00000000-0005-0000-0000-000036120000}"/>
    <cellStyle name="0_숭실대학교 걷고싶은 거리 녹화사업_내역서-0223조경-제출용_화천가로화단21(0330)(복구)-6-1_메인경관도로 도로숲조성공사(착공계) 2" xfId="4670" xr:uid="{00000000-0005-0000-0000-000037120000}"/>
    <cellStyle name="0_숭실대학교 걷고싶은 거리 녹화사업_내역서-0223조경-제출용_화천가로화단21(0330)(복구)-6-1_메인경관도로 도로숲조성공사(착공계) 3" xfId="4671" xr:uid="{00000000-0005-0000-0000-000038120000}"/>
    <cellStyle name="0_숭실대학교 걷고싶은 거리 녹화사업_내역서-0223조경-제출용_화천가로화단21(0330)(복구)-6-1_메인경관도로 도로숲조성공사(착공계) 4" xfId="4672" xr:uid="{00000000-0005-0000-0000-000039120000}"/>
    <cellStyle name="0_숭실대학교 걷고싶은 거리 녹화사업_내역서-0223조경-제출용_화천가로화단21(0330)(복구)-6-1_메인경관도로 도로숲조성공사(착공계)_00.표지,설계설명서,조서" xfId="4673" xr:uid="{00000000-0005-0000-0000-00003A120000}"/>
    <cellStyle name="0_숭실대학교 걷고싶은 거리 녹화사업_내역서-0223조경-제출용_화천가로화단21(0330)(복구)-6-1_메인경관도로 도로숲조성공사(착공계)_00.표지,설계설명서,조서등등0000" xfId="4674" xr:uid="{00000000-0005-0000-0000-00003B120000}"/>
    <cellStyle name="0_숭실대학교 걷고싶은 거리 녹화사업_내역서-0223조경-제출용_화천가로화단21(0330)(복구)-6-1_메인경관도로 도로숲조성공사(착공계)_00.표지,설계설명서,조서등등0000_00.표지,설계설명서,조서등등" xfId="4675" xr:uid="{00000000-0005-0000-0000-00003C120000}"/>
    <cellStyle name="0_숭실대학교 걷고싶은 거리 녹화사업_내역서-0223조경-제출용_화천가로화단21(0330)(복구)-6-1_메인경관도로 도로숲조성공사(착공계-제출)" xfId="4676" xr:uid="{00000000-0005-0000-0000-00003D120000}"/>
    <cellStyle name="0_숭실대학교 걷고싶은 거리 녹화사업_내역서-0223조경-제출용_화천가로화단21(0330)(복구)-6-1_메인경관도로 도로숲조성공사(착공계-제출) 2" xfId="4677" xr:uid="{00000000-0005-0000-0000-00003E120000}"/>
    <cellStyle name="0_숭실대학교 걷고싶은 거리 녹화사업_내역서-0223조경-제출용_화천가로화단21(0330)(복구)-6-1_메인경관도로 도로숲조성공사(착공계-제출) 3" xfId="4678" xr:uid="{00000000-0005-0000-0000-00003F120000}"/>
    <cellStyle name="0_숭실대학교 걷고싶은 거리 녹화사업_내역서-0223조경-제출용_화천가로화단21(0330)(복구)-6-1_메인경관도로 도로숲조성공사(착공계-제출) 4" xfId="4679" xr:uid="{00000000-0005-0000-0000-000040120000}"/>
    <cellStyle name="0_숭실대학교 걷고싶은 거리 녹화사업_내역서-0223조경-제출용_화천가로화단21(0330)(복구)-6-1_메인경관도로 도로숲조성공사(착공계-제출)_00.표지,설계설명서,조서" xfId="4680" xr:uid="{00000000-0005-0000-0000-000041120000}"/>
    <cellStyle name="0_숭실대학교 걷고싶은 거리 녹화사업_내역서-0223조경-제출용_화천가로화단21(0330)(복구)-6-1_메인경관도로 도로숲조성공사(착공계-제출)_00.표지,설계설명서,조서등등0000" xfId="4681" xr:uid="{00000000-0005-0000-0000-000042120000}"/>
    <cellStyle name="0_숭실대학교 걷고싶은 거리 녹화사업_내역서-0223조경-제출용_화천가로화단21(0330)(복구)-6-1_메인경관도로 도로숲조성공사(착공계-제출)_00.표지,설계설명서,조서등등0000_00.표지,설계설명서,조서등등" xfId="4682" xr:uid="{00000000-0005-0000-0000-000043120000}"/>
    <cellStyle name="0_숭실대학교 걷고싶은 거리 녹화사업_내역서-0223조경-제출용_화천가로화단21(0330)(복구)-6-1_메인경관도로 도로숲조성공사_00.표지,설계설명서,조서" xfId="4683" xr:uid="{00000000-0005-0000-0000-000044120000}"/>
    <cellStyle name="0_숭실대학교 걷고싶은 거리 녹화사업_내역서-0223조경-제출용_화천가로화단21(0330)(복구)-6-1_메인경관도로 도로숲조성공사_00.표지,설계설명서,조서등등0000" xfId="4684" xr:uid="{00000000-0005-0000-0000-000045120000}"/>
    <cellStyle name="0_숭실대학교 걷고싶은 거리 녹화사업_내역서-0223조경-제출용_화천가로화단21(0330)(복구)-6-1_메인경관도로 도로숲조성공사_00.표지,설계설명서,조서등등0000_00.표지,설계설명서,조서등등" xfId="4685" xr:uid="{00000000-0005-0000-0000-000046120000}"/>
    <cellStyle name="0_숭실대학교 걷고싶은 거리 녹화사업_내역서-0308조경-제출용" xfId="4686" xr:uid="{00000000-0005-0000-0000-000047120000}"/>
    <cellStyle name="0_숭실대학교 걷고싶은 거리 녹화사업_내역서-0308조경-제출용 2" xfId="4687" xr:uid="{00000000-0005-0000-0000-000048120000}"/>
    <cellStyle name="0_숭실대학교 걷고싶은 거리 녹화사업_내역서-0308조경-제출용 3" xfId="4688" xr:uid="{00000000-0005-0000-0000-000049120000}"/>
    <cellStyle name="0_숭실대학교 걷고싶은 거리 녹화사업_내역서-0308조경-제출용 4" xfId="4689" xr:uid="{00000000-0005-0000-0000-00004A120000}"/>
    <cellStyle name="0_숭실대학교 걷고싶은 거리 녹화사업_내역서-0308조경-제출용_00.표지,설계설명서,조서" xfId="4690" xr:uid="{00000000-0005-0000-0000-00004B120000}"/>
    <cellStyle name="0_숭실대학교 걷고싶은 거리 녹화사업_내역서-0308조경-제출용_00.표지,설계설명서,조서등등0000" xfId="4691" xr:uid="{00000000-0005-0000-0000-00004C120000}"/>
    <cellStyle name="0_숭실대학교 걷고싶은 거리 녹화사업_내역서-0308조경-제출용_00.표지,설계설명서,조서등등0000_00.표지,설계설명서,조서등등" xfId="4692" xr:uid="{00000000-0005-0000-0000-00004D120000}"/>
    <cellStyle name="0_숭실대학교 걷고싶은 거리 녹화사업_내역서-0308조경-제출용_내역서" xfId="4693" xr:uid="{00000000-0005-0000-0000-00004E120000}"/>
    <cellStyle name="0_숭실대학교 걷고싶은 거리 녹화사업_내역서-0308조경-제출용_내역서 2" xfId="4694" xr:uid="{00000000-0005-0000-0000-00004F120000}"/>
    <cellStyle name="0_숭실대학교 걷고싶은 거리 녹화사업_내역서-0308조경-제출용_내역서 3" xfId="4695" xr:uid="{00000000-0005-0000-0000-000050120000}"/>
    <cellStyle name="0_숭실대학교 걷고싶은 거리 녹화사업_내역서-0308조경-제출용_내역서 4" xfId="4696" xr:uid="{00000000-0005-0000-0000-000051120000}"/>
    <cellStyle name="0_숭실대학교 걷고싶은 거리 녹화사업_내역서-0308조경-제출용_내역서_00.표지,설계설명서,조서" xfId="4697" xr:uid="{00000000-0005-0000-0000-000052120000}"/>
    <cellStyle name="0_숭실대학교 걷고싶은 거리 녹화사업_내역서-0308조경-제출용_내역서_00.표지,설계설명서,조서등등0000" xfId="4698" xr:uid="{00000000-0005-0000-0000-000053120000}"/>
    <cellStyle name="0_숭실대학교 걷고싶은 거리 녹화사업_내역서-0308조경-제출용_내역서_00.표지,설계설명서,조서등등0000_00.표지,설계설명서,조서등등" xfId="4699" xr:uid="{00000000-0005-0000-0000-000054120000}"/>
    <cellStyle name="0_숭실대학교 걷고싶은 거리 녹화사업_내역서-0308조경-제출용_내역서_화천가로화단21(0330)(복구)-6-1" xfId="4700" xr:uid="{00000000-0005-0000-0000-000055120000}"/>
    <cellStyle name="0_숭실대학교 걷고싶은 거리 녹화사업_내역서-0308조경-제출용_내역서_화천가로화단21(0330)(복구)-6-1 2" xfId="4701" xr:uid="{00000000-0005-0000-0000-000056120000}"/>
    <cellStyle name="0_숭실대학교 걷고싶은 거리 녹화사업_내역서-0308조경-제출용_내역서_화천가로화단21(0330)(복구)-6-1 3" xfId="4702" xr:uid="{00000000-0005-0000-0000-000057120000}"/>
    <cellStyle name="0_숭실대학교 걷고싶은 거리 녹화사업_내역서-0308조경-제출용_내역서_화천가로화단21(0330)(복구)-6-1 4" xfId="4703" xr:uid="{00000000-0005-0000-0000-000058120000}"/>
    <cellStyle name="0_숭실대학교 걷고싶은 거리 녹화사업_내역서-0308조경-제출용_내역서_화천가로화단21(0330)(복구)-6-1_00.표지,설계설명서,조서" xfId="4704" xr:uid="{00000000-0005-0000-0000-000059120000}"/>
    <cellStyle name="0_숭실대학교 걷고싶은 거리 녹화사업_내역서-0308조경-제출용_내역서_화천가로화단21(0330)(복구)-6-1_00.표지,설계설명서,조서등등0000" xfId="4705" xr:uid="{00000000-0005-0000-0000-00005A120000}"/>
    <cellStyle name="0_숭실대학교 걷고싶은 거리 녹화사업_내역서-0308조경-제출용_내역서_화천가로화단21(0330)(복구)-6-1_00.표지,설계설명서,조서등등0000_00.표지,설계설명서,조서등등" xfId="4706" xr:uid="{00000000-0005-0000-0000-00005B120000}"/>
    <cellStyle name="0_숭실대학교 걷고싶은 거리 녹화사업_내역서-0308조경-제출용_내역서_화천가로화단21(0330)(복구)-6-1_메인경관도로 도로숲조성공사" xfId="4707" xr:uid="{00000000-0005-0000-0000-00005C120000}"/>
    <cellStyle name="0_숭실대학교 걷고싶은 거리 녹화사업_내역서-0308조경-제출용_내역서_화천가로화단21(0330)(복구)-6-1_메인경관도로 도로숲조성공사 2" xfId="4708" xr:uid="{00000000-0005-0000-0000-00005D120000}"/>
    <cellStyle name="0_숭실대학교 걷고싶은 거리 녹화사업_내역서-0308조경-제출용_내역서_화천가로화단21(0330)(복구)-6-1_메인경관도로 도로숲조성공사 3" xfId="4709" xr:uid="{00000000-0005-0000-0000-00005E120000}"/>
    <cellStyle name="0_숭실대학교 걷고싶은 거리 녹화사업_내역서-0308조경-제출용_내역서_화천가로화단21(0330)(복구)-6-1_메인경관도로 도로숲조성공사 4" xfId="4710" xr:uid="{00000000-0005-0000-0000-00005F120000}"/>
    <cellStyle name="0_숭실대학교 걷고싶은 거리 녹화사업_내역서-0308조경-제출용_내역서_화천가로화단21(0330)(복구)-6-1_메인경관도로 도로숲조성공사(상무님)" xfId="4711" xr:uid="{00000000-0005-0000-0000-000060120000}"/>
    <cellStyle name="0_숭실대학교 걷고싶은 거리 녹화사업_내역서-0308조경-제출용_내역서_화천가로화단21(0330)(복구)-6-1_메인경관도로 도로숲조성공사(상무님) 2" xfId="4712" xr:uid="{00000000-0005-0000-0000-000061120000}"/>
    <cellStyle name="0_숭실대학교 걷고싶은 거리 녹화사업_내역서-0308조경-제출용_내역서_화천가로화단21(0330)(복구)-6-1_메인경관도로 도로숲조성공사(상무님) 3" xfId="4713" xr:uid="{00000000-0005-0000-0000-000062120000}"/>
    <cellStyle name="0_숭실대학교 걷고싶은 거리 녹화사업_내역서-0308조경-제출용_내역서_화천가로화단21(0330)(복구)-6-1_메인경관도로 도로숲조성공사(상무님) 4" xfId="4714" xr:uid="{00000000-0005-0000-0000-000063120000}"/>
    <cellStyle name="0_숭실대학교 걷고싶은 거리 녹화사업_내역서-0308조경-제출용_내역서_화천가로화단21(0330)(복구)-6-1_메인경관도로 도로숲조성공사(상무님)_00.표지,설계설명서,조서" xfId="4715" xr:uid="{00000000-0005-0000-0000-000064120000}"/>
    <cellStyle name="0_숭실대학교 걷고싶은 거리 녹화사업_내역서-0308조경-제출용_내역서_화천가로화단21(0330)(복구)-6-1_메인경관도로 도로숲조성공사(상무님)_00.표지,설계설명서,조서등등0000" xfId="4716" xr:uid="{00000000-0005-0000-0000-000065120000}"/>
    <cellStyle name="0_숭실대학교 걷고싶은 거리 녹화사업_내역서-0308조경-제출용_내역서_화천가로화단21(0330)(복구)-6-1_메인경관도로 도로숲조성공사(상무님)_00.표지,설계설명서,조서등등0000_00.표지,설계설명서,조서등등" xfId="4717" xr:uid="{00000000-0005-0000-0000-000066120000}"/>
    <cellStyle name="0_숭실대학교 걷고싶은 거리 녹화사업_내역서-0308조경-제출용_내역서_화천가로화단21(0330)(복구)-6-1_메인경관도로 도로숲조성공사(착공계)" xfId="4718" xr:uid="{00000000-0005-0000-0000-000067120000}"/>
    <cellStyle name="0_숭실대학교 걷고싶은 거리 녹화사업_내역서-0308조경-제출용_내역서_화천가로화단21(0330)(복구)-6-1_메인경관도로 도로숲조성공사(착공계) 2" xfId="4719" xr:uid="{00000000-0005-0000-0000-000068120000}"/>
    <cellStyle name="0_숭실대학교 걷고싶은 거리 녹화사업_내역서-0308조경-제출용_내역서_화천가로화단21(0330)(복구)-6-1_메인경관도로 도로숲조성공사(착공계) 3" xfId="4720" xr:uid="{00000000-0005-0000-0000-000069120000}"/>
    <cellStyle name="0_숭실대학교 걷고싶은 거리 녹화사업_내역서-0308조경-제출용_내역서_화천가로화단21(0330)(복구)-6-1_메인경관도로 도로숲조성공사(착공계) 4" xfId="4721" xr:uid="{00000000-0005-0000-0000-00006A120000}"/>
    <cellStyle name="0_숭실대학교 걷고싶은 거리 녹화사업_내역서-0308조경-제출용_내역서_화천가로화단21(0330)(복구)-6-1_메인경관도로 도로숲조성공사(착공계)_00.표지,설계설명서,조서" xfId="4722" xr:uid="{00000000-0005-0000-0000-00006B120000}"/>
    <cellStyle name="0_숭실대학교 걷고싶은 거리 녹화사업_내역서-0308조경-제출용_내역서_화천가로화단21(0330)(복구)-6-1_메인경관도로 도로숲조성공사(착공계)_00.표지,설계설명서,조서등등0000" xfId="4723" xr:uid="{00000000-0005-0000-0000-00006C120000}"/>
    <cellStyle name="0_숭실대학교 걷고싶은 거리 녹화사업_내역서-0308조경-제출용_내역서_화천가로화단21(0330)(복구)-6-1_메인경관도로 도로숲조성공사(착공계)_00.표지,설계설명서,조서등등0000_00.표지,설계설명서,조서등등" xfId="4724" xr:uid="{00000000-0005-0000-0000-00006D120000}"/>
    <cellStyle name="0_숭실대학교 걷고싶은 거리 녹화사업_내역서-0308조경-제출용_내역서_화천가로화단21(0330)(복구)-6-1_메인경관도로 도로숲조성공사(착공계-제출)" xfId="4725" xr:uid="{00000000-0005-0000-0000-00006E120000}"/>
    <cellStyle name="0_숭실대학교 걷고싶은 거리 녹화사업_내역서-0308조경-제출용_내역서_화천가로화단21(0330)(복구)-6-1_메인경관도로 도로숲조성공사(착공계-제출) 2" xfId="4726" xr:uid="{00000000-0005-0000-0000-00006F120000}"/>
    <cellStyle name="0_숭실대학교 걷고싶은 거리 녹화사업_내역서-0308조경-제출용_내역서_화천가로화단21(0330)(복구)-6-1_메인경관도로 도로숲조성공사(착공계-제출) 3" xfId="4727" xr:uid="{00000000-0005-0000-0000-000070120000}"/>
    <cellStyle name="0_숭실대학교 걷고싶은 거리 녹화사업_내역서-0308조경-제출용_내역서_화천가로화단21(0330)(복구)-6-1_메인경관도로 도로숲조성공사(착공계-제출) 4" xfId="4728" xr:uid="{00000000-0005-0000-0000-000071120000}"/>
    <cellStyle name="0_숭실대학교 걷고싶은 거리 녹화사업_내역서-0308조경-제출용_내역서_화천가로화단21(0330)(복구)-6-1_메인경관도로 도로숲조성공사(착공계-제출)_00.표지,설계설명서,조서" xfId="4729" xr:uid="{00000000-0005-0000-0000-000072120000}"/>
    <cellStyle name="0_숭실대학교 걷고싶은 거리 녹화사업_내역서-0308조경-제출용_내역서_화천가로화단21(0330)(복구)-6-1_메인경관도로 도로숲조성공사(착공계-제출)_00.표지,설계설명서,조서등등0000" xfId="4730" xr:uid="{00000000-0005-0000-0000-000073120000}"/>
    <cellStyle name="0_숭실대학교 걷고싶은 거리 녹화사업_내역서-0308조경-제출용_내역서_화천가로화단21(0330)(복구)-6-1_메인경관도로 도로숲조성공사(착공계-제출)_00.표지,설계설명서,조서등등0000_00.표지,설계설명서,조서등등" xfId="4731" xr:uid="{00000000-0005-0000-0000-000074120000}"/>
    <cellStyle name="0_숭실대학교 걷고싶은 거리 녹화사업_내역서-0308조경-제출용_내역서_화천가로화단21(0330)(복구)-6-1_메인경관도로 도로숲조성공사_00.표지,설계설명서,조서" xfId="4732" xr:uid="{00000000-0005-0000-0000-000075120000}"/>
    <cellStyle name="0_숭실대학교 걷고싶은 거리 녹화사업_내역서-0308조경-제출용_내역서_화천가로화단21(0330)(복구)-6-1_메인경관도로 도로숲조성공사_00.표지,설계설명서,조서등등0000" xfId="4733" xr:uid="{00000000-0005-0000-0000-000076120000}"/>
    <cellStyle name="0_숭실대학교 걷고싶은 거리 녹화사업_내역서-0308조경-제출용_내역서_화천가로화단21(0330)(복구)-6-1_메인경관도로 도로숲조성공사_00.표지,설계설명서,조서등등0000_00.표지,설계설명서,조서등등" xfId="4734" xr:uid="{00000000-0005-0000-0000-000077120000}"/>
    <cellStyle name="0_숭실대학교 걷고싶은 거리 녹화사업_내역서-0308조경-제출용_내역서0903" xfId="4735" xr:uid="{00000000-0005-0000-0000-000078120000}"/>
    <cellStyle name="0_숭실대학교 걷고싶은 거리 녹화사업_내역서-0308조경-제출용_내역서0903 2" xfId="4736" xr:uid="{00000000-0005-0000-0000-000079120000}"/>
    <cellStyle name="0_숭실대학교 걷고싶은 거리 녹화사업_내역서-0308조경-제출용_내역서0903 3" xfId="4737" xr:uid="{00000000-0005-0000-0000-00007A120000}"/>
    <cellStyle name="0_숭실대학교 걷고싶은 거리 녹화사업_내역서-0308조경-제출용_내역서0903 4" xfId="4738" xr:uid="{00000000-0005-0000-0000-00007B120000}"/>
    <cellStyle name="0_숭실대학교 걷고싶은 거리 녹화사업_내역서-0308조경-제출용_내역서0903_00.표지,설계설명서,조서" xfId="4739" xr:uid="{00000000-0005-0000-0000-00007C120000}"/>
    <cellStyle name="0_숭실대학교 걷고싶은 거리 녹화사업_내역서-0308조경-제출용_내역서0903_00.표지,설계설명서,조서등등0000" xfId="4740" xr:uid="{00000000-0005-0000-0000-00007D120000}"/>
    <cellStyle name="0_숭실대학교 걷고싶은 거리 녹화사업_내역서-0308조경-제출용_내역서0903_00.표지,설계설명서,조서등등0000_00.표지,설계설명서,조서등등" xfId="4741" xr:uid="{00000000-0005-0000-0000-00007E120000}"/>
    <cellStyle name="0_숭실대학교 걷고싶은 거리 녹화사업_내역서-0308조경-제출용_내역서0903_화천가로화단21(0330)(복구)-6-1" xfId="4742" xr:uid="{00000000-0005-0000-0000-00007F120000}"/>
    <cellStyle name="0_숭실대학교 걷고싶은 거리 녹화사업_내역서-0308조경-제출용_내역서0903_화천가로화단21(0330)(복구)-6-1 2" xfId="4743" xr:uid="{00000000-0005-0000-0000-000080120000}"/>
    <cellStyle name="0_숭실대학교 걷고싶은 거리 녹화사업_내역서-0308조경-제출용_내역서0903_화천가로화단21(0330)(복구)-6-1 3" xfId="4744" xr:uid="{00000000-0005-0000-0000-000081120000}"/>
    <cellStyle name="0_숭실대학교 걷고싶은 거리 녹화사업_내역서-0308조경-제출용_내역서0903_화천가로화단21(0330)(복구)-6-1 4" xfId="4745" xr:uid="{00000000-0005-0000-0000-000082120000}"/>
    <cellStyle name="0_숭실대학교 걷고싶은 거리 녹화사업_내역서-0308조경-제출용_내역서0903_화천가로화단21(0330)(복구)-6-1_00.표지,설계설명서,조서" xfId="4746" xr:uid="{00000000-0005-0000-0000-000083120000}"/>
    <cellStyle name="0_숭실대학교 걷고싶은 거리 녹화사업_내역서-0308조경-제출용_내역서0903_화천가로화단21(0330)(복구)-6-1_00.표지,설계설명서,조서등등0000" xfId="4747" xr:uid="{00000000-0005-0000-0000-000084120000}"/>
    <cellStyle name="0_숭실대학교 걷고싶은 거리 녹화사업_내역서-0308조경-제출용_내역서0903_화천가로화단21(0330)(복구)-6-1_00.표지,설계설명서,조서등등0000_00.표지,설계설명서,조서등등" xfId="4748" xr:uid="{00000000-0005-0000-0000-000085120000}"/>
    <cellStyle name="0_숭실대학교 걷고싶은 거리 녹화사업_내역서-0308조경-제출용_내역서0903_화천가로화단21(0330)(복구)-6-1_메인경관도로 도로숲조성공사" xfId="4749" xr:uid="{00000000-0005-0000-0000-000086120000}"/>
    <cellStyle name="0_숭실대학교 걷고싶은 거리 녹화사업_내역서-0308조경-제출용_내역서0903_화천가로화단21(0330)(복구)-6-1_메인경관도로 도로숲조성공사 2" xfId="4750" xr:uid="{00000000-0005-0000-0000-000087120000}"/>
    <cellStyle name="0_숭실대학교 걷고싶은 거리 녹화사업_내역서-0308조경-제출용_내역서0903_화천가로화단21(0330)(복구)-6-1_메인경관도로 도로숲조성공사 3" xfId="4751" xr:uid="{00000000-0005-0000-0000-000088120000}"/>
    <cellStyle name="0_숭실대학교 걷고싶은 거리 녹화사업_내역서-0308조경-제출용_내역서0903_화천가로화단21(0330)(복구)-6-1_메인경관도로 도로숲조성공사 4" xfId="4752" xr:uid="{00000000-0005-0000-0000-000089120000}"/>
    <cellStyle name="0_숭실대학교 걷고싶은 거리 녹화사업_내역서-0308조경-제출용_내역서0903_화천가로화단21(0330)(복구)-6-1_메인경관도로 도로숲조성공사(상무님)" xfId="4753" xr:uid="{00000000-0005-0000-0000-00008A120000}"/>
    <cellStyle name="0_숭실대학교 걷고싶은 거리 녹화사업_내역서-0308조경-제출용_내역서0903_화천가로화단21(0330)(복구)-6-1_메인경관도로 도로숲조성공사(상무님) 2" xfId="4754" xr:uid="{00000000-0005-0000-0000-00008B120000}"/>
    <cellStyle name="0_숭실대학교 걷고싶은 거리 녹화사업_내역서-0308조경-제출용_내역서0903_화천가로화단21(0330)(복구)-6-1_메인경관도로 도로숲조성공사(상무님) 3" xfId="4755" xr:uid="{00000000-0005-0000-0000-00008C120000}"/>
    <cellStyle name="0_숭실대학교 걷고싶은 거리 녹화사업_내역서-0308조경-제출용_내역서0903_화천가로화단21(0330)(복구)-6-1_메인경관도로 도로숲조성공사(상무님) 4" xfId="4756" xr:uid="{00000000-0005-0000-0000-00008D120000}"/>
    <cellStyle name="0_숭실대학교 걷고싶은 거리 녹화사업_내역서-0308조경-제출용_내역서0903_화천가로화단21(0330)(복구)-6-1_메인경관도로 도로숲조성공사(상무님)_00.표지,설계설명서,조서" xfId="4757" xr:uid="{00000000-0005-0000-0000-00008E120000}"/>
    <cellStyle name="0_숭실대학교 걷고싶은 거리 녹화사업_내역서-0308조경-제출용_내역서0903_화천가로화단21(0330)(복구)-6-1_메인경관도로 도로숲조성공사(상무님)_00.표지,설계설명서,조서등등0000" xfId="4758" xr:uid="{00000000-0005-0000-0000-00008F120000}"/>
    <cellStyle name="0_숭실대학교 걷고싶은 거리 녹화사업_내역서-0308조경-제출용_내역서0903_화천가로화단21(0330)(복구)-6-1_메인경관도로 도로숲조성공사(상무님)_00.표지,설계설명서,조서등등0000_00.표지,설계설명서,조서등등" xfId="4759" xr:uid="{00000000-0005-0000-0000-000090120000}"/>
    <cellStyle name="0_숭실대학교 걷고싶은 거리 녹화사업_내역서-0308조경-제출용_내역서0903_화천가로화단21(0330)(복구)-6-1_메인경관도로 도로숲조성공사(착공계)" xfId="4760" xr:uid="{00000000-0005-0000-0000-000091120000}"/>
    <cellStyle name="0_숭실대학교 걷고싶은 거리 녹화사업_내역서-0308조경-제출용_내역서0903_화천가로화단21(0330)(복구)-6-1_메인경관도로 도로숲조성공사(착공계) 2" xfId="4761" xr:uid="{00000000-0005-0000-0000-000092120000}"/>
    <cellStyle name="0_숭실대학교 걷고싶은 거리 녹화사업_내역서-0308조경-제출용_내역서0903_화천가로화단21(0330)(복구)-6-1_메인경관도로 도로숲조성공사(착공계) 3" xfId="4762" xr:uid="{00000000-0005-0000-0000-000093120000}"/>
    <cellStyle name="0_숭실대학교 걷고싶은 거리 녹화사업_내역서-0308조경-제출용_내역서0903_화천가로화단21(0330)(복구)-6-1_메인경관도로 도로숲조성공사(착공계) 4" xfId="4763" xr:uid="{00000000-0005-0000-0000-000094120000}"/>
    <cellStyle name="0_숭실대학교 걷고싶은 거리 녹화사업_내역서-0308조경-제출용_내역서0903_화천가로화단21(0330)(복구)-6-1_메인경관도로 도로숲조성공사(착공계)_00.표지,설계설명서,조서" xfId="4764" xr:uid="{00000000-0005-0000-0000-000095120000}"/>
    <cellStyle name="0_숭실대학교 걷고싶은 거리 녹화사업_내역서-0308조경-제출용_내역서0903_화천가로화단21(0330)(복구)-6-1_메인경관도로 도로숲조성공사(착공계)_00.표지,설계설명서,조서등등0000" xfId="4765" xr:uid="{00000000-0005-0000-0000-000096120000}"/>
    <cellStyle name="0_숭실대학교 걷고싶은 거리 녹화사업_내역서-0308조경-제출용_내역서0903_화천가로화단21(0330)(복구)-6-1_메인경관도로 도로숲조성공사(착공계)_00.표지,설계설명서,조서등등0000_00.표지,설계설명서,조서등등" xfId="4766" xr:uid="{00000000-0005-0000-0000-000097120000}"/>
    <cellStyle name="0_숭실대학교 걷고싶은 거리 녹화사업_내역서-0308조경-제출용_내역서0903_화천가로화단21(0330)(복구)-6-1_메인경관도로 도로숲조성공사(착공계-제출)" xfId="4767" xr:uid="{00000000-0005-0000-0000-000098120000}"/>
    <cellStyle name="0_숭실대학교 걷고싶은 거리 녹화사업_내역서-0308조경-제출용_내역서0903_화천가로화단21(0330)(복구)-6-1_메인경관도로 도로숲조성공사(착공계-제출) 2" xfId="4768" xr:uid="{00000000-0005-0000-0000-000099120000}"/>
    <cellStyle name="0_숭실대학교 걷고싶은 거리 녹화사업_내역서-0308조경-제출용_내역서0903_화천가로화단21(0330)(복구)-6-1_메인경관도로 도로숲조성공사(착공계-제출) 3" xfId="4769" xr:uid="{00000000-0005-0000-0000-00009A120000}"/>
    <cellStyle name="0_숭실대학교 걷고싶은 거리 녹화사업_내역서-0308조경-제출용_내역서0903_화천가로화단21(0330)(복구)-6-1_메인경관도로 도로숲조성공사(착공계-제출) 4" xfId="4770" xr:uid="{00000000-0005-0000-0000-00009B120000}"/>
    <cellStyle name="0_숭실대학교 걷고싶은 거리 녹화사업_내역서-0308조경-제출용_내역서0903_화천가로화단21(0330)(복구)-6-1_메인경관도로 도로숲조성공사(착공계-제출)_00.표지,설계설명서,조서" xfId="4771" xr:uid="{00000000-0005-0000-0000-00009C120000}"/>
    <cellStyle name="0_숭실대학교 걷고싶은 거리 녹화사업_내역서-0308조경-제출용_내역서0903_화천가로화단21(0330)(복구)-6-1_메인경관도로 도로숲조성공사(착공계-제출)_00.표지,설계설명서,조서등등0000" xfId="4772" xr:uid="{00000000-0005-0000-0000-00009D120000}"/>
    <cellStyle name="0_숭실대학교 걷고싶은 거리 녹화사업_내역서-0308조경-제출용_내역서0903_화천가로화단21(0330)(복구)-6-1_메인경관도로 도로숲조성공사(착공계-제출)_00.표지,설계설명서,조서등등0000_00.표지,설계설명서,조서등등" xfId="4773" xr:uid="{00000000-0005-0000-0000-00009E120000}"/>
    <cellStyle name="0_숭실대학교 걷고싶은 거리 녹화사업_내역서-0308조경-제출용_내역서0903_화천가로화단21(0330)(복구)-6-1_메인경관도로 도로숲조성공사_00.표지,설계설명서,조서" xfId="4774" xr:uid="{00000000-0005-0000-0000-00009F120000}"/>
    <cellStyle name="0_숭실대학교 걷고싶은 거리 녹화사업_내역서-0308조경-제출용_내역서0903_화천가로화단21(0330)(복구)-6-1_메인경관도로 도로숲조성공사_00.표지,설계설명서,조서등등0000" xfId="4775" xr:uid="{00000000-0005-0000-0000-0000A0120000}"/>
    <cellStyle name="0_숭실대학교 걷고싶은 거리 녹화사업_내역서-0308조경-제출용_내역서0903_화천가로화단21(0330)(복구)-6-1_메인경관도로 도로숲조성공사_00.표지,설계설명서,조서등등0000_00.표지,설계설명서,조서등등" xfId="4776" xr:uid="{00000000-0005-0000-0000-0000A1120000}"/>
    <cellStyle name="0_숭실대학교 걷고싶은 거리 녹화사업_내역서-0308조경-제출용_화천가로화단21(0330)(복구)-6-1" xfId="4777" xr:uid="{00000000-0005-0000-0000-0000A2120000}"/>
    <cellStyle name="0_숭실대학교 걷고싶은 거리 녹화사업_내역서-0308조경-제출용_화천가로화단21(0330)(복구)-6-1 2" xfId="4778" xr:uid="{00000000-0005-0000-0000-0000A3120000}"/>
    <cellStyle name="0_숭실대학교 걷고싶은 거리 녹화사업_내역서-0308조경-제출용_화천가로화단21(0330)(복구)-6-1 3" xfId="4779" xr:uid="{00000000-0005-0000-0000-0000A4120000}"/>
    <cellStyle name="0_숭실대학교 걷고싶은 거리 녹화사업_내역서-0308조경-제출용_화천가로화단21(0330)(복구)-6-1 4" xfId="4780" xr:uid="{00000000-0005-0000-0000-0000A5120000}"/>
    <cellStyle name="0_숭실대학교 걷고싶은 거리 녹화사업_내역서-0308조경-제출용_화천가로화단21(0330)(복구)-6-1_00.표지,설계설명서,조서" xfId="4781" xr:uid="{00000000-0005-0000-0000-0000A6120000}"/>
    <cellStyle name="0_숭실대학교 걷고싶은 거리 녹화사업_내역서-0308조경-제출용_화천가로화단21(0330)(복구)-6-1_00.표지,설계설명서,조서등등0000" xfId="4782" xr:uid="{00000000-0005-0000-0000-0000A7120000}"/>
    <cellStyle name="0_숭실대학교 걷고싶은 거리 녹화사업_내역서-0308조경-제출용_화천가로화단21(0330)(복구)-6-1_00.표지,설계설명서,조서등등0000_00.표지,설계설명서,조서등등" xfId="4783" xr:uid="{00000000-0005-0000-0000-0000A8120000}"/>
    <cellStyle name="0_숭실대학교 걷고싶은 거리 녹화사업_내역서-0308조경-제출용_화천가로화단21(0330)(복구)-6-1_메인경관도로 도로숲조성공사" xfId="4784" xr:uid="{00000000-0005-0000-0000-0000A9120000}"/>
    <cellStyle name="0_숭실대학교 걷고싶은 거리 녹화사업_내역서-0308조경-제출용_화천가로화단21(0330)(복구)-6-1_메인경관도로 도로숲조성공사 2" xfId="4785" xr:uid="{00000000-0005-0000-0000-0000AA120000}"/>
    <cellStyle name="0_숭실대학교 걷고싶은 거리 녹화사업_내역서-0308조경-제출용_화천가로화단21(0330)(복구)-6-1_메인경관도로 도로숲조성공사 3" xfId="4786" xr:uid="{00000000-0005-0000-0000-0000AB120000}"/>
    <cellStyle name="0_숭실대학교 걷고싶은 거리 녹화사업_내역서-0308조경-제출용_화천가로화단21(0330)(복구)-6-1_메인경관도로 도로숲조성공사 4" xfId="4787" xr:uid="{00000000-0005-0000-0000-0000AC120000}"/>
    <cellStyle name="0_숭실대학교 걷고싶은 거리 녹화사업_내역서-0308조경-제출용_화천가로화단21(0330)(복구)-6-1_메인경관도로 도로숲조성공사(상무님)" xfId="4788" xr:uid="{00000000-0005-0000-0000-0000AD120000}"/>
    <cellStyle name="0_숭실대학교 걷고싶은 거리 녹화사업_내역서-0308조경-제출용_화천가로화단21(0330)(복구)-6-1_메인경관도로 도로숲조성공사(상무님) 2" xfId="4789" xr:uid="{00000000-0005-0000-0000-0000AE120000}"/>
    <cellStyle name="0_숭실대학교 걷고싶은 거리 녹화사업_내역서-0308조경-제출용_화천가로화단21(0330)(복구)-6-1_메인경관도로 도로숲조성공사(상무님) 3" xfId="4790" xr:uid="{00000000-0005-0000-0000-0000AF120000}"/>
    <cellStyle name="0_숭실대학교 걷고싶은 거리 녹화사업_내역서-0308조경-제출용_화천가로화단21(0330)(복구)-6-1_메인경관도로 도로숲조성공사(상무님) 4" xfId="4791" xr:uid="{00000000-0005-0000-0000-0000B0120000}"/>
    <cellStyle name="0_숭실대학교 걷고싶은 거리 녹화사업_내역서-0308조경-제출용_화천가로화단21(0330)(복구)-6-1_메인경관도로 도로숲조성공사(상무님)_00.표지,설계설명서,조서" xfId="4792" xr:uid="{00000000-0005-0000-0000-0000B1120000}"/>
    <cellStyle name="0_숭실대학교 걷고싶은 거리 녹화사업_내역서-0308조경-제출용_화천가로화단21(0330)(복구)-6-1_메인경관도로 도로숲조성공사(상무님)_00.표지,설계설명서,조서등등0000" xfId="4793" xr:uid="{00000000-0005-0000-0000-0000B2120000}"/>
    <cellStyle name="0_숭실대학교 걷고싶은 거리 녹화사업_내역서-0308조경-제출용_화천가로화단21(0330)(복구)-6-1_메인경관도로 도로숲조성공사(상무님)_00.표지,설계설명서,조서등등0000_00.표지,설계설명서,조서등등" xfId="4794" xr:uid="{00000000-0005-0000-0000-0000B3120000}"/>
    <cellStyle name="0_숭실대학교 걷고싶은 거리 녹화사업_내역서-0308조경-제출용_화천가로화단21(0330)(복구)-6-1_메인경관도로 도로숲조성공사(착공계)" xfId="4795" xr:uid="{00000000-0005-0000-0000-0000B4120000}"/>
    <cellStyle name="0_숭실대학교 걷고싶은 거리 녹화사업_내역서-0308조경-제출용_화천가로화단21(0330)(복구)-6-1_메인경관도로 도로숲조성공사(착공계) 2" xfId="4796" xr:uid="{00000000-0005-0000-0000-0000B5120000}"/>
    <cellStyle name="0_숭실대학교 걷고싶은 거리 녹화사업_내역서-0308조경-제출용_화천가로화단21(0330)(복구)-6-1_메인경관도로 도로숲조성공사(착공계) 3" xfId="4797" xr:uid="{00000000-0005-0000-0000-0000B6120000}"/>
    <cellStyle name="0_숭실대학교 걷고싶은 거리 녹화사업_내역서-0308조경-제출용_화천가로화단21(0330)(복구)-6-1_메인경관도로 도로숲조성공사(착공계) 4" xfId="4798" xr:uid="{00000000-0005-0000-0000-0000B7120000}"/>
    <cellStyle name="0_숭실대학교 걷고싶은 거리 녹화사업_내역서-0308조경-제출용_화천가로화단21(0330)(복구)-6-1_메인경관도로 도로숲조성공사(착공계)_00.표지,설계설명서,조서" xfId="4799" xr:uid="{00000000-0005-0000-0000-0000B8120000}"/>
    <cellStyle name="0_숭실대학교 걷고싶은 거리 녹화사업_내역서-0308조경-제출용_화천가로화단21(0330)(복구)-6-1_메인경관도로 도로숲조성공사(착공계)_00.표지,설계설명서,조서등등0000" xfId="4800" xr:uid="{00000000-0005-0000-0000-0000B9120000}"/>
    <cellStyle name="0_숭실대학교 걷고싶은 거리 녹화사업_내역서-0308조경-제출용_화천가로화단21(0330)(복구)-6-1_메인경관도로 도로숲조성공사(착공계)_00.표지,설계설명서,조서등등0000_00.표지,설계설명서,조서등등" xfId="4801" xr:uid="{00000000-0005-0000-0000-0000BA120000}"/>
    <cellStyle name="0_숭실대학교 걷고싶은 거리 녹화사업_내역서-0308조경-제출용_화천가로화단21(0330)(복구)-6-1_메인경관도로 도로숲조성공사(착공계-제출)" xfId="4802" xr:uid="{00000000-0005-0000-0000-0000BB120000}"/>
    <cellStyle name="0_숭실대학교 걷고싶은 거리 녹화사업_내역서-0308조경-제출용_화천가로화단21(0330)(복구)-6-1_메인경관도로 도로숲조성공사(착공계-제출) 2" xfId="4803" xr:uid="{00000000-0005-0000-0000-0000BC120000}"/>
    <cellStyle name="0_숭실대학교 걷고싶은 거리 녹화사업_내역서-0308조경-제출용_화천가로화단21(0330)(복구)-6-1_메인경관도로 도로숲조성공사(착공계-제출) 3" xfId="4804" xr:uid="{00000000-0005-0000-0000-0000BD120000}"/>
    <cellStyle name="0_숭실대학교 걷고싶은 거리 녹화사업_내역서-0308조경-제출용_화천가로화단21(0330)(복구)-6-1_메인경관도로 도로숲조성공사(착공계-제출) 4" xfId="4805" xr:uid="{00000000-0005-0000-0000-0000BE120000}"/>
    <cellStyle name="0_숭실대학교 걷고싶은 거리 녹화사업_내역서-0308조경-제출용_화천가로화단21(0330)(복구)-6-1_메인경관도로 도로숲조성공사(착공계-제출)_00.표지,설계설명서,조서" xfId="4806" xr:uid="{00000000-0005-0000-0000-0000BF120000}"/>
    <cellStyle name="0_숭실대학교 걷고싶은 거리 녹화사업_내역서-0308조경-제출용_화천가로화단21(0330)(복구)-6-1_메인경관도로 도로숲조성공사(착공계-제출)_00.표지,설계설명서,조서등등0000" xfId="4807" xr:uid="{00000000-0005-0000-0000-0000C0120000}"/>
    <cellStyle name="0_숭실대학교 걷고싶은 거리 녹화사업_내역서-0308조경-제출용_화천가로화단21(0330)(복구)-6-1_메인경관도로 도로숲조성공사(착공계-제출)_00.표지,설계설명서,조서등등0000_00.표지,설계설명서,조서등등" xfId="4808" xr:uid="{00000000-0005-0000-0000-0000C1120000}"/>
    <cellStyle name="0_숭실대학교 걷고싶은 거리 녹화사업_내역서-0308조경-제출용_화천가로화단21(0330)(복구)-6-1_메인경관도로 도로숲조성공사_00.표지,설계설명서,조서" xfId="4809" xr:uid="{00000000-0005-0000-0000-0000C2120000}"/>
    <cellStyle name="0_숭실대학교 걷고싶은 거리 녹화사업_내역서-0308조경-제출용_화천가로화단21(0330)(복구)-6-1_메인경관도로 도로숲조성공사_00.표지,설계설명서,조서등등0000" xfId="4810" xr:uid="{00000000-0005-0000-0000-0000C3120000}"/>
    <cellStyle name="0_숭실대학교 걷고싶은 거리 녹화사업_내역서-0308조경-제출용_화천가로화단21(0330)(복구)-6-1_메인경관도로 도로숲조성공사_00.표지,설계설명서,조서등등0000_00.표지,설계설명서,조서등등" xfId="4811" xr:uid="{00000000-0005-0000-0000-0000C4120000}"/>
    <cellStyle name="0_숭실대학교 걷고싶은 거리 녹화사업_내역서0903" xfId="4812" xr:uid="{00000000-0005-0000-0000-0000C5120000}"/>
    <cellStyle name="0_숭실대학교 걷고싶은 거리 녹화사업_내역서0903 2" xfId="4813" xr:uid="{00000000-0005-0000-0000-0000C6120000}"/>
    <cellStyle name="0_숭실대학교 걷고싶은 거리 녹화사업_내역서0903 3" xfId="4814" xr:uid="{00000000-0005-0000-0000-0000C7120000}"/>
    <cellStyle name="0_숭실대학교 걷고싶은 거리 녹화사업_내역서0903 4" xfId="4815" xr:uid="{00000000-0005-0000-0000-0000C8120000}"/>
    <cellStyle name="0_숭실대학교 걷고싶은 거리 녹화사업_내역서0903_00.표지,설계설명서,조서" xfId="4816" xr:uid="{00000000-0005-0000-0000-0000C9120000}"/>
    <cellStyle name="0_숭실대학교 걷고싶은 거리 녹화사업_내역서0903_00.표지,설계설명서,조서등등0000" xfId="4817" xr:uid="{00000000-0005-0000-0000-0000CA120000}"/>
    <cellStyle name="0_숭실대학교 걷고싶은 거리 녹화사업_내역서0903_00.표지,설계설명서,조서등등0000_00.표지,설계설명서,조서등등" xfId="4818" xr:uid="{00000000-0005-0000-0000-0000CB120000}"/>
    <cellStyle name="0_숭실대학교 걷고싶은 거리 녹화사업_내역서0903_화천가로화단21(0330)(복구)-6-1" xfId="4819" xr:uid="{00000000-0005-0000-0000-0000CC120000}"/>
    <cellStyle name="0_숭실대학교 걷고싶은 거리 녹화사업_내역서0903_화천가로화단21(0330)(복구)-6-1 2" xfId="4820" xr:uid="{00000000-0005-0000-0000-0000CD120000}"/>
    <cellStyle name="0_숭실대학교 걷고싶은 거리 녹화사업_내역서0903_화천가로화단21(0330)(복구)-6-1 3" xfId="4821" xr:uid="{00000000-0005-0000-0000-0000CE120000}"/>
    <cellStyle name="0_숭실대학교 걷고싶은 거리 녹화사업_내역서0903_화천가로화단21(0330)(복구)-6-1 4" xfId="4822" xr:uid="{00000000-0005-0000-0000-0000CF120000}"/>
    <cellStyle name="0_숭실대학교 걷고싶은 거리 녹화사업_내역서0903_화천가로화단21(0330)(복구)-6-1_00.표지,설계설명서,조서" xfId="4823" xr:uid="{00000000-0005-0000-0000-0000D0120000}"/>
    <cellStyle name="0_숭실대학교 걷고싶은 거리 녹화사업_내역서0903_화천가로화단21(0330)(복구)-6-1_00.표지,설계설명서,조서등등0000" xfId="4824" xr:uid="{00000000-0005-0000-0000-0000D1120000}"/>
    <cellStyle name="0_숭실대학교 걷고싶은 거리 녹화사업_내역서0903_화천가로화단21(0330)(복구)-6-1_00.표지,설계설명서,조서등등0000_00.표지,설계설명서,조서등등" xfId="4825" xr:uid="{00000000-0005-0000-0000-0000D2120000}"/>
    <cellStyle name="0_숭실대학교 걷고싶은 거리 녹화사업_내역서0903_화천가로화단21(0330)(복구)-6-1_메인경관도로 도로숲조성공사" xfId="4826" xr:uid="{00000000-0005-0000-0000-0000D3120000}"/>
    <cellStyle name="0_숭실대학교 걷고싶은 거리 녹화사업_내역서0903_화천가로화단21(0330)(복구)-6-1_메인경관도로 도로숲조성공사 2" xfId="4827" xr:uid="{00000000-0005-0000-0000-0000D4120000}"/>
    <cellStyle name="0_숭실대학교 걷고싶은 거리 녹화사업_내역서0903_화천가로화단21(0330)(복구)-6-1_메인경관도로 도로숲조성공사 3" xfId="4828" xr:uid="{00000000-0005-0000-0000-0000D5120000}"/>
    <cellStyle name="0_숭실대학교 걷고싶은 거리 녹화사업_내역서0903_화천가로화단21(0330)(복구)-6-1_메인경관도로 도로숲조성공사 4" xfId="4829" xr:uid="{00000000-0005-0000-0000-0000D6120000}"/>
    <cellStyle name="0_숭실대학교 걷고싶은 거리 녹화사업_내역서0903_화천가로화단21(0330)(복구)-6-1_메인경관도로 도로숲조성공사(상무님)" xfId="4830" xr:uid="{00000000-0005-0000-0000-0000D7120000}"/>
    <cellStyle name="0_숭실대학교 걷고싶은 거리 녹화사업_내역서0903_화천가로화단21(0330)(복구)-6-1_메인경관도로 도로숲조성공사(상무님) 2" xfId="4831" xr:uid="{00000000-0005-0000-0000-0000D8120000}"/>
    <cellStyle name="0_숭실대학교 걷고싶은 거리 녹화사업_내역서0903_화천가로화단21(0330)(복구)-6-1_메인경관도로 도로숲조성공사(상무님) 3" xfId="4832" xr:uid="{00000000-0005-0000-0000-0000D9120000}"/>
    <cellStyle name="0_숭실대학교 걷고싶은 거리 녹화사업_내역서0903_화천가로화단21(0330)(복구)-6-1_메인경관도로 도로숲조성공사(상무님) 4" xfId="4833" xr:uid="{00000000-0005-0000-0000-0000DA120000}"/>
    <cellStyle name="0_숭실대학교 걷고싶은 거리 녹화사업_내역서0903_화천가로화단21(0330)(복구)-6-1_메인경관도로 도로숲조성공사(상무님)_00.표지,설계설명서,조서" xfId="4834" xr:uid="{00000000-0005-0000-0000-0000DB120000}"/>
    <cellStyle name="0_숭실대학교 걷고싶은 거리 녹화사업_내역서0903_화천가로화단21(0330)(복구)-6-1_메인경관도로 도로숲조성공사(상무님)_00.표지,설계설명서,조서등등0000" xfId="4835" xr:uid="{00000000-0005-0000-0000-0000DC120000}"/>
    <cellStyle name="0_숭실대학교 걷고싶은 거리 녹화사업_내역서0903_화천가로화단21(0330)(복구)-6-1_메인경관도로 도로숲조성공사(상무님)_00.표지,설계설명서,조서등등0000_00.표지,설계설명서,조서등등" xfId="4836" xr:uid="{00000000-0005-0000-0000-0000DD120000}"/>
    <cellStyle name="0_숭실대학교 걷고싶은 거리 녹화사업_내역서0903_화천가로화단21(0330)(복구)-6-1_메인경관도로 도로숲조성공사(착공계)" xfId="4837" xr:uid="{00000000-0005-0000-0000-0000DE120000}"/>
    <cellStyle name="0_숭실대학교 걷고싶은 거리 녹화사업_내역서0903_화천가로화단21(0330)(복구)-6-1_메인경관도로 도로숲조성공사(착공계) 2" xfId="4838" xr:uid="{00000000-0005-0000-0000-0000DF120000}"/>
    <cellStyle name="0_숭실대학교 걷고싶은 거리 녹화사업_내역서0903_화천가로화단21(0330)(복구)-6-1_메인경관도로 도로숲조성공사(착공계) 3" xfId="4839" xr:uid="{00000000-0005-0000-0000-0000E0120000}"/>
    <cellStyle name="0_숭실대학교 걷고싶은 거리 녹화사업_내역서0903_화천가로화단21(0330)(복구)-6-1_메인경관도로 도로숲조성공사(착공계) 4" xfId="4840" xr:uid="{00000000-0005-0000-0000-0000E1120000}"/>
    <cellStyle name="0_숭실대학교 걷고싶은 거리 녹화사업_내역서0903_화천가로화단21(0330)(복구)-6-1_메인경관도로 도로숲조성공사(착공계)_00.표지,설계설명서,조서" xfId="4841" xr:uid="{00000000-0005-0000-0000-0000E2120000}"/>
    <cellStyle name="0_숭실대학교 걷고싶은 거리 녹화사업_내역서0903_화천가로화단21(0330)(복구)-6-1_메인경관도로 도로숲조성공사(착공계)_00.표지,설계설명서,조서등등0000" xfId="4842" xr:uid="{00000000-0005-0000-0000-0000E3120000}"/>
    <cellStyle name="0_숭실대학교 걷고싶은 거리 녹화사업_내역서0903_화천가로화단21(0330)(복구)-6-1_메인경관도로 도로숲조성공사(착공계)_00.표지,설계설명서,조서등등0000_00.표지,설계설명서,조서등등" xfId="4843" xr:uid="{00000000-0005-0000-0000-0000E4120000}"/>
    <cellStyle name="0_숭실대학교 걷고싶은 거리 녹화사업_내역서0903_화천가로화단21(0330)(복구)-6-1_메인경관도로 도로숲조성공사(착공계-제출)" xfId="4844" xr:uid="{00000000-0005-0000-0000-0000E5120000}"/>
    <cellStyle name="0_숭실대학교 걷고싶은 거리 녹화사업_내역서0903_화천가로화단21(0330)(복구)-6-1_메인경관도로 도로숲조성공사(착공계-제출) 2" xfId="4845" xr:uid="{00000000-0005-0000-0000-0000E6120000}"/>
    <cellStyle name="0_숭실대학교 걷고싶은 거리 녹화사업_내역서0903_화천가로화단21(0330)(복구)-6-1_메인경관도로 도로숲조성공사(착공계-제출) 3" xfId="4846" xr:uid="{00000000-0005-0000-0000-0000E7120000}"/>
    <cellStyle name="0_숭실대학교 걷고싶은 거리 녹화사업_내역서0903_화천가로화단21(0330)(복구)-6-1_메인경관도로 도로숲조성공사(착공계-제출) 4" xfId="4847" xr:uid="{00000000-0005-0000-0000-0000E8120000}"/>
    <cellStyle name="0_숭실대학교 걷고싶은 거리 녹화사업_내역서0903_화천가로화단21(0330)(복구)-6-1_메인경관도로 도로숲조성공사(착공계-제출)_00.표지,설계설명서,조서" xfId="4848" xr:uid="{00000000-0005-0000-0000-0000E9120000}"/>
    <cellStyle name="0_숭실대학교 걷고싶은 거리 녹화사업_내역서0903_화천가로화단21(0330)(복구)-6-1_메인경관도로 도로숲조성공사(착공계-제출)_00.표지,설계설명서,조서등등0000" xfId="4849" xr:uid="{00000000-0005-0000-0000-0000EA120000}"/>
    <cellStyle name="0_숭실대학교 걷고싶은 거리 녹화사업_내역서0903_화천가로화단21(0330)(복구)-6-1_메인경관도로 도로숲조성공사(착공계-제출)_00.표지,설계설명서,조서등등0000_00.표지,설계설명서,조서등등" xfId="4850" xr:uid="{00000000-0005-0000-0000-0000EB120000}"/>
    <cellStyle name="0_숭실대학교 걷고싶은 거리 녹화사업_내역서0903_화천가로화단21(0330)(복구)-6-1_메인경관도로 도로숲조성공사_00.표지,설계설명서,조서" xfId="4851" xr:uid="{00000000-0005-0000-0000-0000EC120000}"/>
    <cellStyle name="0_숭실대학교 걷고싶은 거리 녹화사업_내역서0903_화천가로화단21(0330)(복구)-6-1_메인경관도로 도로숲조성공사_00.표지,설계설명서,조서등등0000" xfId="4852" xr:uid="{00000000-0005-0000-0000-0000ED120000}"/>
    <cellStyle name="0_숭실대학교 걷고싶은 거리 녹화사업_내역서0903_화천가로화단21(0330)(복구)-6-1_메인경관도로 도로숲조성공사_00.표지,설계설명서,조서등등0000_00.표지,설계설명서,조서등등" xfId="4853" xr:uid="{00000000-0005-0000-0000-0000EE120000}"/>
    <cellStyle name="0_숭실대학교 걷고싶은 거리 녹화사업_표지,설계설명서,조서등등" xfId="4854" xr:uid="{00000000-0005-0000-0000-0000EF120000}"/>
    <cellStyle name="0_숭실대학교 걷고싶은 거리 녹화사업_학교숲관리내역서-0222-제출용" xfId="4855" xr:uid="{00000000-0005-0000-0000-0000F0120000}"/>
    <cellStyle name="0_숭실대학교 걷고싶은 거리 녹화사업_학교숲관리내역서-0222-제출용 2" xfId="4856" xr:uid="{00000000-0005-0000-0000-0000F1120000}"/>
    <cellStyle name="0_숭실대학교 걷고싶은 거리 녹화사업_학교숲관리내역서-0222-제출용 3" xfId="4857" xr:uid="{00000000-0005-0000-0000-0000F2120000}"/>
    <cellStyle name="0_숭실대학교 걷고싶은 거리 녹화사업_학교숲관리내역서-0222-제출용 4" xfId="4858" xr:uid="{00000000-0005-0000-0000-0000F3120000}"/>
    <cellStyle name="0_숭실대학교 걷고싶은 거리 녹화사업_학교숲관리내역서-0222-제출용_00.표지,설계설명서,조서" xfId="4859" xr:uid="{00000000-0005-0000-0000-0000F4120000}"/>
    <cellStyle name="0_숭실대학교 걷고싶은 거리 녹화사업_학교숲관리내역서-0222-제출용_00.표지,설계설명서,조서등등0000" xfId="4860" xr:uid="{00000000-0005-0000-0000-0000F5120000}"/>
    <cellStyle name="0_숭실대학교 걷고싶은 거리 녹화사업_학교숲관리내역서-0222-제출용_00.표지,설계설명서,조서등등0000_00.표지,설계설명서,조서등등" xfId="4861" xr:uid="{00000000-0005-0000-0000-0000F6120000}"/>
    <cellStyle name="0_숭실대학교 걷고싶은 거리 녹화사업_학교숲관리내역서-0222-제출용_내역서" xfId="4862" xr:uid="{00000000-0005-0000-0000-0000F7120000}"/>
    <cellStyle name="0_숭실대학교 걷고싶은 거리 녹화사업_학교숲관리내역서-0222-제출용_내역서 2" xfId="4863" xr:uid="{00000000-0005-0000-0000-0000F8120000}"/>
    <cellStyle name="0_숭실대학교 걷고싶은 거리 녹화사업_학교숲관리내역서-0222-제출용_내역서 3" xfId="4864" xr:uid="{00000000-0005-0000-0000-0000F9120000}"/>
    <cellStyle name="0_숭실대학교 걷고싶은 거리 녹화사업_학교숲관리내역서-0222-제출용_내역서 4" xfId="4865" xr:uid="{00000000-0005-0000-0000-0000FA120000}"/>
    <cellStyle name="0_숭실대학교 걷고싶은 거리 녹화사업_학교숲관리내역서-0222-제출용_내역서_00.표지,설계설명서,조서" xfId="4866" xr:uid="{00000000-0005-0000-0000-0000FB120000}"/>
    <cellStyle name="0_숭실대학교 걷고싶은 거리 녹화사업_학교숲관리내역서-0222-제출용_내역서_00.표지,설계설명서,조서등등0000" xfId="4867" xr:uid="{00000000-0005-0000-0000-0000FC120000}"/>
    <cellStyle name="0_숭실대학교 걷고싶은 거리 녹화사업_학교숲관리내역서-0222-제출용_내역서_00.표지,설계설명서,조서등등0000_00.표지,설계설명서,조서등등" xfId="4868" xr:uid="{00000000-0005-0000-0000-0000FD120000}"/>
    <cellStyle name="0_숭실대학교 걷고싶은 거리 녹화사업_학교숲관리내역서-0222-제출용_내역서_화천가로화단21(0330)(복구)-6-1" xfId="4869" xr:uid="{00000000-0005-0000-0000-0000FE120000}"/>
    <cellStyle name="0_숭실대학교 걷고싶은 거리 녹화사업_학교숲관리내역서-0222-제출용_내역서_화천가로화단21(0330)(복구)-6-1 2" xfId="4870" xr:uid="{00000000-0005-0000-0000-0000FF120000}"/>
    <cellStyle name="0_숭실대학교 걷고싶은 거리 녹화사업_학교숲관리내역서-0222-제출용_내역서_화천가로화단21(0330)(복구)-6-1 3" xfId="4871" xr:uid="{00000000-0005-0000-0000-000000130000}"/>
    <cellStyle name="0_숭실대학교 걷고싶은 거리 녹화사업_학교숲관리내역서-0222-제출용_내역서_화천가로화단21(0330)(복구)-6-1 4" xfId="4872" xr:uid="{00000000-0005-0000-0000-000001130000}"/>
    <cellStyle name="0_숭실대학교 걷고싶은 거리 녹화사업_학교숲관리내역서-0222-제출용_내역서_화천가로화단21(0330)(복구)-6-1_00.표지,설계설명서,조서" xfId="4873" xr:uid="{00000000-0005-0000-0000-000002130000}"/>
    <cellStyle name="0_숭실대학교 걷고싶은 거리 녹화사업_학교숲관리내역서-0222-제출용_내역서_화천가로화단21(0330)(복구)-6-1_00.표지,설계설명서,조서등등0000" xfId="4874" xr:uid="{00000000-0005-0000-0000-000003130000}"/>
    <cellStyle name="0_숭실대학교 걷고싶은 거리 녹화사업_학교숲관리내역서-0222-제출용_내역서_화천가로화단21(0330)(복구)-6-1_00.표지,설계설명서,조서등등0000_00.표지,설계설명서,조서등등" xfId="4875" xr:uid="{00000000-0005-0000-0000-000004130000}"/>
    <cellStyle name="0_숭실대학교 걷고싶은 거리 녹화사업_학교숲관리내역서-0222-제출용_내역서_화천가로화단21(0330)(복구)-6-1_메인경관도로 도로숲조성공사" xfId="4876" xr:uid="{00000000-0005-0000-0000-000005130000}"/>
    <cellStyle name="0_숭실대학교 걷고싶은 거리 녹화사업_학교숲관리내역서-0222-제출용_내역서_화천가로화단21(0330)(복구)-6-1_메인경관도로 도로숲조성공사 2" xfId="4877" xr:uid="{00000000-0005-0000-0000-000006130000}"/>
    <cellStyle name="0_숭실대학교 걷고싶은 거리 녹화사업_학교숲관리내역서-0222-제출용_내역서_화천가로화단21(0330)(복구)-6-1_메인경관도로 도로숲조성공사 3" xfId="4878" xr:uid="{00000000-0005-0000-0000-000007130000}"/>
    <cellStyle name="0_숭실대학교 걷고싶은 거리 녹화사업_학교숲관리내역서-0222-제출용_내역서_화천가로화단21(0330)(복구)-6-1_메인경관도로 도로숲조성공사 4" xfId="4879" xr:uid="{00000000-0005-0000-0000-000008130000}"/>
    <cellStyle name="0_숭실대학교 걷고싶은 거리 녹화사업_학교숲관리내역서-0222-제출용_내역서_화천가로화단21(0330)(복구)-6-1_메인경관도로 도로숲조성공사(상무님)" xfId="4880" xr:uid="{00000000-0005-0000-0000-000009130000}"/>
    <cellStyle name="0_숭실대학교 걷고싶은 거리 녹화사업_학교숲관리내역서-0222-제출용_내역서_화천가로화단21(0330)(복구)-6-1_메인경관도로 도로숲조성공사(상무님) 2" xfId="4881" xr:uid="{00000000-0005-0000-0000-00000A130000}"/>
    <cellStyle name="0_숭실대학교 걷고싶은 거리 녹화사업_학교숲관리내역서-0222-제출용_내역서_화천가로화단21(0330)(복구)-6-1_메인경관도로 도로숲조성공사(상무님) 3" xfId="4882" xr:uid="{00000000-0005-0000-0000-00000B130000}"/>
    <cellStyle name="0_숭실대학교 걷고싶은 거리 녹화사업_학교숲관리내역서-0222-제출용_내역서_화천가로화단21(0330)(복구)-6-1_메인경관도로 도로숲조성공사(상무님) 4" xfId="4883" xr:uid="{00000000-0005-0000-0000-00000C130000}"/>
    <cellStyle name="0_숭실대학교 걷고싶은 거리 녹화사업_학교숲관리내역서-0222-제출용_내역서_화천가로화단21(0330)(복구)-6-1_메인경관도로 도로숲조성공사(상무님)_00.표지,설계설명서,조서" xfId="4884" xr:uid="{00000000-0005-0000-0000-00000D130000}"/>
    <cellStyle name="0_숭실대학교 걷고싶은 거리 녹화사업_학교숲관리내역서-0222-제출용_내역서_화천가로화단21(0330)(복구)-6-1_메인경관도로 도로숲조성공사(상무님)_00.표지,설계설명서,조서등등0000" xfId="4885" xr:uid="{00000000-0005-0000-0000-00000E130000}"/>
    <cellStyle name="0_숭실대학교 걷고싶은 거리 녹화사업_학교숲관리내역서-0222-제출용_내역서_화천가로화단21(0330)(복구)-6-1_메인경관도로 도로숲조성공사(상무님)_00.표지,설계설명서,조서등등0000_00.표지,설계설명서,조서등등" xfId="4886" xr:uid="{00000000-0005-0000-0000-00000F130000}"/>
    <cellStyle name="0_숭실대학교 걷고싶은 거리 녹화사업_학교숲관리내역서-0222-제출용_내역서_화천가로화단21(0330)(복구)-6-1_메인경관도로 도로숲조성공사(착공계)" xfId="4887" xr:uid="{00000000-0005-0000-0000-000010130000}"/>
    <cellStyle name="0_숭실대학교 걷고싶은 거리 녹화사업_학교숲관리내역서-0222-제출용_내역서_화천가로화단21(0330)(복구)-6-1_메인경관도로 도로숲조성공사(착공계) 2" xfId="4888" xr:uid="{00000000-0005-0000-0000-000011130000}"/>
    <cellStyle name="0_숭실대학교 걷고싶은 거리 녹화사업_학교숲관리내역서-0222-제출용_내역서_화천가로화단21(0330)(복구)-6-1_메인경관도로 도로숲조성공사(착공계) 3" xfId="4889" xr:uid="{00000000-0005-0000-0000-000012130000}"/>
    <cellStyle name="0_숭실대학교 걷고싶은 거리 녹화사업_학교숲관리내역서-0222-제출용_내역서_화천가로화단21(0330)(복구)-6-1_메인경관도로 도로숲조성공사(착공계) 4" xfId="4890" xr:uid="{00000000-0005-0000-0000-000013130000}"/>
    <cellStyle name="0_숭실대학교 걷고싶은 거리 녹화사업_학교숲관리내역서-0222-제출용_내역서_화천가로화단21(0330)(복구)-6-1_메인경관도로 도로숲조성공사(착공계)_00.표지,설계설명서,조서" xfId="4891" xr:uid="{00000000-0005-0000-0000-000014130000}"/>
    <cellStyle name="0_숭실대학교 걷고싶은 거리 녹화사업_학교숲관리내역서-0222-제출용_내역서_화천가로화단21(0330)(복구)-6-1_메인경관도로 도로숲조성공사(착공계)_00.표지,설계설명서,조서등등0000" xfId="4892" xr:uid="{00000000-0005-0000-0000-000015130000}"/>
    <cellStyle name="0_숭실대학교 걷고싶은 거리 녹화사업_학교숲관리내역서-0222-제출용_내역서_화천가로화단21(0330)(복구)-6-1_메인경관도로 도로숲조성공사(착공계)_00.표지,설계설명서,조서등등0000_00.표지,설계설명서,조서등등" xfId="4893" xr:uid="{00000000-0005-0000-0000-000016130000}"/>
    <cellStyle name="0_숭실대학교 걷고싶은 거리 녹화사업_학교숲관리내역서-0222-제출용_내역서_화천가로화단21(0330)(복구)-6-1_메인경관도로 도로숲조성공사(착공계-제출)" xfId="4894" xr:uid="{00000000-0005-0000-0000-000017130000}"/>
    <cellStyle name="0_숭실대학교 걷고싶은 거리 녹화사업_학교숲관리내역서-0222-제출용_내역서_화천가로화단21(0330)(복구)-6-1_메인경관도로 도로숲조성공사(착공계-제출) 2" xfId="4895" xr:uid="{00000000-0005-0000-0000-000018130000}"/>
    <cellStyle name="0_숭실대학교 걷고싶은 거리 녹화사업_학교숲관리내역서-0222-제출용_내역서_화천가로화단21(0330)(복구)-6-1_메인경관도로 도로숲조성공사(착공계-제출) 3" xfId="4896" xr:uid="{00000000-0005-0000-0000-000019130000}"/>
    <cellStyle name="0_숭실대학교 걷고싶은 거리 녹화사업_학교숲관리내역서-0222-제출용_내역서_화천가로화단21(0330)(복구)-6-1_메인경관도로 도로숲조성공사(착공계-제출) 4" xfId="4897" xr:uid="{00000000-0005-0000-0000-00001A130000}"/>
    <cellStyle name="0_숭실대학교 걷고싶은 거리 녹화사업_학교숲관리내역서-0222-제출용_내역서_화천가로화단21(0330)(복구)-6-1_메인경관도로 도로숲조성공사(착공계-제출)_00.표지,설계설명서,조서" xfId="4898" xr:uid="{00000000-0005-0000-0000-00001B130000}"/>
    <cellStyle name="0_숭실대학교 걷고싶은 거리 녹화사업_학교숲관리내역서-0222-제출용_내역서_화천가로화단21(0330)(복구)-6-1_메인경관도로 도로숲조성공사(착공계-제출)_00.표지,설계설명서,조서등등0000" xfId="4899" xr:uid="{00000000-0005-0000-0000-00001C130000}"/>
    <cellStyle name="0_숭실대학교 걷고싶은 거리 녹화사업_학교숲관리내역서-0222-제출용_내역서_화천가로화단21(0330)(복구)-6-1_메인경관도로 도로숲조성공사(착공계-제출)_00.표지,설계설명서,조서등등0000_00.표지,설계설명서,조서등등" xfId="4900" xr:uid="{00000000-0005-0000-0000-00001D130000}"/>
    <cellStyle name="0_숭실대학교 걷고싶은 거리 녹화사업_학교숲관리내역서-0222-제출용_내역서_화천가로화단21(0330)(복구)-6-1_메인경관도로 도로숲조성공사_00.표지,설계설명서,조서" xfId="4901" xr:uid="{00000000-0005-0000-0000-00001E130000}"/>
    <cellStyle name="0_숭실대학교 걷고싶은 거리 녹화사업_학교숲관리내역서-0222-제출용_내역서_화천가로화단21(0330)(복구)-6-1_메인경관도로 도로숲조성공사_00.표지,설계설명서,조서등등0000" xfId="4902" xr:uid="{00000000-0005-0000-0000-00001F130000}"/>
    <cellStyle name="0_숭실대학교 걷고싶은 거리 녹화사업_학교숲관리내역서-0222-제출용_내역서_화천가로화단21(0330)(복구)-6-1_메인경관도로 도로숲조성공사_00.표지,설계설명서,조서등등0000_00.표지,설계설명서,조서등등" xfId="4903" xr:uid="{00000000-0005-0000-0000-000020130000}"/>
    <cellStyle name="0_숭실대학교 걷고싶은 거리 녹화사업_학교숲관리내역서-0222-제출용_내역서0903" xfId="4904" xr:uid="{00000000-0005-0000-0000-000021130000}"/>
    <cellStyle name="0_숭실대학교 걷고싶은 거리 녹화사업_학교숲관리내역서-0222-제출용_내역서0903 2" xfId="4905" xr:uid="{00000000-0005-0000-0000-000022130000}"/>
    <cellStyle name="0_숭실대학교 걷고싶은 거리 녹화사업_학교숲관리내역서-0222-제출용_내역서0903 3" xfId="4906" xr:uid="{00000000-0005-0000-0000-000023130000}"/>
    <cellStyle name="0_숭실대학교 걷고싶은 거리 녹화사업_학교숲관리내역서-0222-제출용_내역서0903 4" xfId="4907" xr:uid="{00000000-0005-0000-0000-000024130000}"/>
    <cellStyle name="0_숭실대학교 걷고싶은 거리 녹화사업_학교숲관리내역서-0222-제출용_내역서0903_00.표지,설계설명서,조서" xfId="4908" xr:uid="{00000000-0005-0000-0000-000025130000}"/>
    <cellStyle name="0_숭실대학교 걷고싶은 거리 녹화사업_학교숲관리내역서-0222-제출용_내역서0903_00.표지,설계설명서,조서등등0000" xfId="4909" xr:uid="{00000000-0005-0000-0000-000026130000}"/>
    <cellStyle name="0_숭실대학교 걷고싶은 거리 녹화사업_학교숲관리내역서-0222-제출용_내역서0903_00.표지,설계설명서,조서등등0000_00.표지,설계설명서,조서등등" xfId="4910" xr:uid="{00000000-0005-0000-0000-000027130000}"/>
    <cellStyle name="0_숭실대학교 걷고싶은 거리 녹화사업_학교숲관리내역서-0222-제출용_내역서0903_화천가로화단21(0330)(복구)-6-1" xfId="4911" xr:uid="{00000000-0005-0000-0000-000028130000}"/>
    <cellStyle name="0_숭실대학교 걷고싶은 거리 녹화사업_학교숲관리내역서-0222-제출용_내역서0903_화천가로화단21(0330)(복구)-6-1 2" xfId="4912" xr:uid="{00000000-0005-0000-0000-000029130000}"/>
    <cellStyle name="0_숭실대학교 걷고싶은 거리 녹화사업_학교숲관리내역서-0222-제출용_내역서0903_화천가로화단21(0330)(복구)-6-1 3" xfId="4913" xr:uid="{00000000-0005-0000-0000-00002A130000}"/>
    <cellStyle name="0_숭실대학교 걷고싶은 거리 녹화사업_학교숲관리내역서-0222-제출용_내역서0903_화천가로화단21(0330)(복구)-6-1 4" xfId="4914" xr:uid="{00000000-0005-0000-0000-00002B130000}"/>
    <cellStyle name="0_숭실대학교 걷고싶은 거리 녹화사업_학교숲관리내역서-0222-제출용_내역서0903_화천가로화단21(0330)(복구)-6-1_00.표지,설계설명서,조서" xfId="4915" xr:uid="{00000000-0005-0000-0000-00002C130000}"/>
    <cellStyle name="0_숭실대학교 걷고싶은 거리 녹화사업_학교숲관리내역서-0222-제출용_내역서0903_화천가로화단21(0330)(복구)-6-1_00.표지,설계설명서,조서등등0000" xfId="4916" xr:uid="{00000000-0005-0000-0000-00002D130000}"/>
    <cellStyle name="0_숭실대학교 걷고싶은 거리 녹화사업_학교숲관리내역서-0222-제출용_내역서0903_화천가로화단21(0330)(복구)-6-1_00.표지,설계설명서,조서등등0000_00.표지,설계설명서,조서등등" xfId="4917" xr:uid="{00000000-0005-0000-0000-00002E130000}"/>
    <cellStyle name="0_숭실대학교 걷고싶은 거리 녹화사업_학교숲관리내역서-0222-제출용_내역서0903_화천가로화단21(0330)(복구)-6-1_메인경관도로 도로숲조성공사" xfId="4918" xr:uid="{00000000-0005-0000-0000-00002F130000}"/>
    <cellStyle name="0_숭실대학교 걷고싶은 거리 녹화사업_학교숲관리내역서-0222-제출용_내역서0903_화천가로화단21(0330)(복구)-6-1_메인경관도로 도로숲조성공사 2" xfId="4919" xr:uid="{00000000-0005-0000-0000-000030130000}"/>
    <cellStyle name="0_숭실대학교 걷고싶은 거리 녹화사업_학교숲관리내역서-0222-제출용_내역서0903_화천가로화단21(0330)(복구)-6-1_메인경관도로 도로숲조성공사 3" xfId="4920" xr:uid="{00000000-0005-0000-0000-000031130000}"/>
    <cellStyle name="0_숭실대학교 걷고싶은 거리 녹화사업_학교숲관리내역서-0222-제출용_내역서0903_화천가로화단21(0330)(복구)-6-1_메인경관도로 도로숲조성공사 4" xfId="4921" xr:uid="{00000000-0005-0000-0000-000032130000}"/>
    <cellStyle name="0_숭실대학교 걷고싶은 거리 녹화사업_학교숲관리내역서-0222-제출용_내역서0903_화천가로화단21(0330)(복구)-6-1_메인경관도로 도로숲조성공사(상무님)" xfId="4922" xr:uid="{00000000-0005-0000-0000-000033130000}"/>
    <cellStyle name="0_숭실대학교 걷고싶은 거리 녹화사업_학교숲관리내역서-0222-제출용_내역서0903_화천가로화단21(0330)(복구)-6-1_메인경관도로 도로숲조성공사(상무님) 2" xfId="4923" xr:uid="{00000000-0005-0000-0000-000034130000}"/>
    <cellStyle name="0_숭실대학교 걷고싶은 거리 녹화사업_학교숲관리내역서-0222-제출용_내역서0903_화천가로화단21(0330)(복구)-6-1_메인경관도로 도로숲조성공사(상무님) 3" xfId="4924" xr:uid="{00000000-0005-0000-0000-000035130000}"/>
    <cellStyle name="0_숭실대학교 걷고싶은 거리 녹화사업_학교숲관리내역서-0222-제출용_내역서0903_화천가로화단21(0330)(복구)-6-1_메인경관도로 도로숲조성공사(상무님) 4" xfId="4925" xr:uid="{00000000-0005-0000-0000-000036130000}"/>
    <cellStyle name="0_숭실대학교 걷고싶은 거리 녹화사업_학교숲관리내역서-0222-제출용_내역서0903_화천가로화단21(0330)(복구)-6-1_메인경관도로 도로숲조성공사(상무님)_00.표지,설계설명서,조서" xfId="4926" xr:uid="{00000000-0005-0000-0000-000037130000}"/>
    <cellStyle name="0_숭실대학교 걷고싶은 거리 녹화사업_학교숲관리내역서-0222-제출용_내역서0903_화천가로화단21(0330)(복구)-6-1_메인경관도로 도로숲조성공사(상무님)_00.표지,설계설명서,조서등등0000" xfId="4927" xr:uid="{00000000-0005-0000-0000-000038130000}"/>
    <cellStyle name="0_숭실대학교 걷고싶은 거리 녹화사업_학교숲관리내역서-0222-제출용_내역서0903_화천가로화단21(0330)(복구)-6-1_메인경관도로 도로숲조성공사(상무님)_00.표지,설계설명서,조서등등0000_00.표지,설계설명서,조서등등" xfId="4928" xr:uid="{00000000-0005-0000-0000-000039130000}"/>
    <cellStyle name="0_숭실대학교 걷고싶은 거리 녹화사업_학교숲관리내역서-0222-제출용_내역서0903_화천가로화단21(0330)(복구)-6-1_메인경관도로 도로숲조성공사(착공계)" xfId="4929" xr:uid="{00000000-0005-0000-0000-00003A130000}"/>
    <cellStyle name="0_숭실대학교 걷고싶은 거리 녹화사업_학교숲관리내역서-0222-제출용_내역서0903_화천가로화단21(0330)(복구)-6-1_메인경관도로 도로숲조성공사(착공계) 2" xfId="4930" xr:uid="{00000000-0005-0000-0000-00003B130000}"/>
    <cellStyle name="0_숭실대학교 걷고싶은 거리 녹화사업_학교숲관리내역서-0222-제출용_내역서0903_화천가로화단21(0330)(복구)-6-1_메인경관도로 도로숲조성공사(착공계) 3" xfId="4931" xr:uid="{00000000-0005-0000-0000-00003C130000}"/>
    <cellStyle name="0_숭실대학교 걷고싶은 거리 녹화사업_학교숲관리내역서-0222-제출용_내역서0903_화천가로화단21(0330)(복구)-6-1_메인경관도로 도로숲조성공사(착공계) 4" xfId="4932" xr:uid="{00000000-0005-0000-0000-00003D130000}"/>
    <cellStyle name="0_숭실대학교 걷고싶은 거리 녹화사업_학교숲관리내역서-0222-제출용_내역서0903_화천가로화단21(0330)(복구)-6-1_메인경관도로 도로숲조성공사(착공계)_00.표지,설계설명서,조서" xfId="4933" xr:uid="{00000000-0005-0000-0000-00003E130000}"/>
    <cellStyle name="0_숭실대학교 걷고싶은 거리 녹화사업_학교숲관리내역서-0222-제출용_내역서0903_화천가로화단21(0330)(복구)-6-1_메인경관도로 도로숲조성공사(착공계)_00.표지,설계설명서,조서등등0000" xfId="4934" xr:uid="{00000000-0005-0000-0000-00003F130000}"/>
    <cellStyle name="0_숭실대학교 걷고싶은 거리 녹화사업_학교숲관리내역서-0222-제출용_내역서0903_화천가로화단21(0330)(복구)-6-1_메인경관도로 도로숲조성공사(착공계)_00.표지,설계설명서,조서등등0000_00.표지,설계설명서,조서등등" xfId="4935" xr:uid="{00000000-0005-0000-0000-000040130000}"/>
    <cellStyle name="0_숭실대학교 걷고싶은 거리 녹화사업_학교숲관리내역서-0222-제출용_내역서0903_화천가로화단21(0330)(복구)-6-1_메인경관도로 도로숲조성공사(착공계-제출)" xfId="4936" xr:uid="{00000000-0005-0000-0000-000041130000}"/>
    <cellStyle name="0_숭실대학교 걷고싶은 거리 녹화사업_학교숲관리내역서-0222-제출용_내역서0903_화천가로화단21(0330)(복구)-6-1_메인경관도로 도로숲조성공사(착공계-제출) 2" xfId="4937" xr:uid="{00000000-0005-0000-0000-000042130000}"/>
    <cellStyle name="0_숭실대학교 걷고싶은 거리 녹화사업_학교숲관리내역서-0222-제출용_내역서0903_화천가로화단21(0330)(복구)-6-1_메인경관도로 도로숲조성공사(착공계-제출) 3" xfId="4938" xr:uid="{00000000-0005-0000-0000-000043130000}"/>
    <cellStyle name="0_숭실대학교 걷고싶은 거리 녹화사업_학교숲관리내역서-0222-제출용_내역서0903_화천가로화단21(0330)(복구)-6-1_메인경관도로 도로숲조성공사(착공계-제출) 4" xfId="4939" xr:uid="{00000000-0005-0000-0000-000044130000}"/>
    <cellStyle name="0_숭실대학교 걷고싶은 거리 녹화사업_학교숲관리내역서-0222-제출용_내역서0903_화천가로화단21(0330)(복구)-6-1_메인경관도로 도로숲조성공사(착공계-제출)_00.표지,설계설명서,조서" xfId="4940" xr:uid="{00000000-0005-0000-0000-000045130000}"/>
    <cellStyle name="0_숭실대학교 걷고싶은 거리 녹화사업_학교숲관리내역서-0222-제출용_내역서0903_화천가로화단21(0330)(복구)-6-1_메인경관도로 도로숲조성공사(착공계-제출)_00.표지,설계설명서,조서등등0000" xfId="4941" xr:uid="{00000000-0005-0000-0000-000046130000}"/>
    <cellStyle name="0_숭실대학교 걷고싶은 거리 녹화사업_학교숲관리내역서-0222-제출용_내역서0903_화천가로화단21(0330)(복구)-6-1_메인경관도로 도로숲조성공사(착공계-제출)_00.표지,설계설명서,조서등등0000_00.표지,설계설명서,조서등등" xfId="4942" xr:uid="{00000000-0005-0000-0000-000047130000}"/>
    <cellStyle name="0_숭실대학교 걷고싶은 거리 녹화사업_학교숲관리내역서-0222-제출용_내역서0903_화천가로화단21(0330)(복구)-6-1_메인경관도로 도로숲조성공사_00.표지,설계설명서,조서" xfId="4943" xr:uid="{00000000-0005-0000-0000-000048130000}"/>
    <cellStyle name="0_숭실대학교 걷고싶은 거리 녹화사업_학교숲관리내역서-0222-제출용_내역서0903_화천가로화단21(0330)(복구)-6-1_메인경관도로 도로숲조성공사_00.표지,설계설명서,조서등등0000" xfId="4944" xr:uid="{00000000-0005-0000-0000-000049130000}"/>
    <cellStyle name="0_숭실대학교 걷고싶은 거리 녹화사업_학교숲관리내역서-0222-제출용_내역서0903_화천가로화단21(0330)(복구)-6-1_메인경관도로 도로숲조성공사_00.표지,설계설명서,조서등등0000_00.표지,설계설명서,조서등등" xfId="4945" xr:uid="{00000000-0005-0000-0000-00004A130000}"/>
    <cellStyle name="0_숭실대학교 걷고싶은 거리 녹화사업_학교숲관리내역서-0222-제출용_화천가로화단21(0330)(복구)-6-1" xfId="4946" xr:uid="{00000000-0005-0000-0000-00004B130000}"/>
    <cellStyle name="0_숭실대학교 걷고싶은 거리 녹화사업_학교숲관리내역서-0222-제출용_화천가로화단21(0330)(복구)-6-1 2" xfId="4947" xr:uid="{00000000-0005-0000-0000-00004C130000}"/>
    <cellStyle name="0_숭실대학교 걷고싶은 거리 녹화사업_학교숲관리내역서-0222-제출용_화천가로화단21(0330)(복구)-6-1 3" xfId="4948" xr:uid="{00000000-0005-0000-0000-00004D130000}"/>
    <cellStyle name="0_숭실대학교 걷고싶은 거리 녹화사업_학교숲관리내역서-0222-제출용_화천가로화단21(0330)(복구)-6-1 4" xfId="4949" xr:uid="{00000000-0005-0000-0000-00004E130000}"/>
    <cellStyle name="0_숭실대학교 걷고싶은 거리 녹화사업_학교숲관리내역서-0222-제출용_화천가로화단21(0330)(복구)-6-1_00.표지,설계설명서,조서" xfId="4950" xr:uid="{00000000-0005-0000-0000-00004F130000}"/>
    <cellStyle name="0_숭실대학교 걷고싶은 거리 녹화사업_학교숲관리내역서-0222-제출용_화천가로화단21(0330)(복구)-6-1_00.표지,설계설명서,조서등등0000" xfId="4951" xr:uid="{00000000-0005-0000-0000-000050130000}"/>
    <cellStyle name="0_숭실대학교 걷고싶은 거리 녹화사업_학교숲관리내역서-0222-제출용_화천가로화단21(0330)(복구)-6-1_00.표지,설계설명서,조서등등0000_00.표지,설계설명서,조서등등" xfId="4952" xr:uid="{00000000-0005-0000-0000-000051130000}"/>
    <cellStyle name="0_숭실대학교 걷고싶은 거리 녹화사업_학교숲관리내역서-0222-제출용_화천가로화단21(0330)(복구)-6-1_메인경관도로 도로숲조성공사" xfId="4953" xr:uid="{00000000-0005-0000-0000-000052130000}"/>
    <cellStyle name="0_숭실대학교 걷고싶은 거리 녹화사업_학교숲관리내역서-0222-제출용_화천가로화단21(0330)(복구)-6-1_메인경관도로 도로숲조성공사 2" xfId="4954" xr:uid="{00000000-0005-0000-0000-000053130000}"/>
    <cellStyle name="0_숭실대학교 걷고싶은 거리 녹화사업_학교숲관리내역서-0222-제출용_화천가로화단21(0330)(복구)-6-1_메인경관도로 도로숲조성공사 3" xfId="4955" xr:uid="{00000000-0005-0000-0000-000054130000}"/>
    <cellStyle name="0_숭실대학교 걷고싶은 거리 녹화사업_학교숲관리내역서-0222-제출용_화천가로화단21(0330)(복구)-6-1_메인경관도로 도로숲조성공사 4" xfId="4956" xr:uid="{00000000-0005-0000-0000-000055130000}"/>
    <cellStyle name="0_숭실대학교 걷고싶은 거리 녹화사업_학교숲관리내역서-0222-제출용_화천가로화단21(0330)(복구)-6-1_메인경관도로 도로숲조성공사(상무님)" xfId="4957" xr:uid="{00000000-0005-0000-0000-000056130000}"/>
    <cellStyle name="0_숭실대학교 걷고싶은 거리 녹화사업_학교숲관리내역서-0222-제출용_화천가로화단21(0330)(복구)-6-1_메인경관도로 도로숲조성공사(상무님) 2" xfId="4958" xr:uid="{00000000-0005-0000-0000-000057130000}"/>
    <cellStyle name="0_숭실대학교 걷고싶은 거리 녹화사업_학교숲관리내역서-0222-제출용_화천가로화단21(0330)(복구)-6-1_메인경관도로 도로숲조성공사(상무님) 3" xfId="4959" xr:uid="{00000000-0005-0000-0000-000058130000}"/>
    <cellStyle name="0_숭실대학교 걷고싶은 거리 녹화사업_학교숲관리내역서-0222-제출용_화천가로화단21(0330)(복구)-6-1_메인경관도로 도로숲조성공사(상무님) 4" xfId="4960" xr:uid="{00000000-0005-0000-0000-000059130000}"/>
    <cellStyle name="0_숭실대학교 걷고싶은 거리 녹화사업_학교숲관리내역서-0222-제출용_화천가로화단21(0330)(복구)-6-1_메인경관도로 도로숲조성공사(상무님)_00.표지,설계설명서,조서" xfId="4961" xr:uid="{00000000-0005-0000-0000-00005A130000}"/>
    <cellStyle name="0_숭실대학교 걷고싶은 거리 녹화사업_학교숲관리내역서-0222-제출용_화천가로화단21(0330)(복구)-6-1_메인경관도로 도로숲조성공사(상무님)_00.표지,설계설명서,조서등등0000" xfId="4962" xr:uid="{00000000-0005-0000-0000-00005B130000}"/>
    <cellStyle name="0_숭실대학교 걷고싶은 거리 녹화사업_학교숲관리내역서-0222-제출용_화천가로화단21(0330)(복구)-6-1_메인경관도로 도로숲조성공사(상무님)_00.표지,설계설명서,조서등등0000_00.표지,설계설명서,조서등등" xfId="4963" xr:uid="{00000000-0005-0000-0000-00005C130000}"/>
    <cellStyle name="0_숭실대학교 걷고싶은 거리 녹화사업_학교숲관리내역서-0222-제출용_화천가로화단21(0330)(복구)-6-1_메인경관도로 도로숲조성공사(착공계)" xfId="4964" xr:uid="{00000000-0005-0000-0000-00005D130000}"/>
    <cellStyle name="0_숭실대학교 걷고싶은 거리 녹화사업_학교숲관리내역서-0222-제출용_화천가로화단21(0330)(복구)-6-1_메인경관도로 도로숲조성공사(착공계) 2" xfId="4965" xr:uid="{00000000-0005-0000-0000-00005E130000}"/>
    <cellStyle name="0_숭실대학교 걷고싶은 거리 녹화사업_학교숲관리내역서-0222-제출용_화천가로화단21(0330)(복구)-6-1_메인경관도로 도로숲조성공사(착공계) 3" xfId="4966" xr:uid="{00000000-0005-0000-0000-00005F130000}"/>
    <cellStyle name="0_숭실대학교 걷고싶은 거리 녹화사업_학교숲관리내역서-0222-제출용_화천가로화단21(0330)(복구)-6-1_메인경관도로 도로숲조성공사(착공계) 4" xfId="4967" xr:uid="{00000000-0005-0000-0000-000060130000}"/>
    <cellStyle name="0_숭실대학교 걷고싶은 거리 녹화사업_학교숲관리내역서-0222-제출용_화천가로화단21(0330)(복구)-6-1_메인경관도로 도로숲조성공사(착공계)_00.표지,설계설명서,조서" xfId="4968" xr:uid="{00000000-0005-0000-0000-000061130000}"/>
    <cellStyle name="0_숭실대학교 걷고싶은 거리 녹화사업_학교숲관리내역서-0222-제출용_화천가로화단21(0330)(복구)-6-1_메인경관도로 도로숲조성공사(착공계)_00.표지,설계설명서,조서등등0000" xfId="4969" xr:uid="{00000000-0005-0000-0000-000062130000}"/>
    <cellStyle name="0_숭실대학교 걷고싶은 거리 녹화사업_학교숲관리내역서-0222-제출용_화천가로화단21(0330)(복구)-6-1_메인경관도로 도로숲조성공사(착공계)_00.표지,설계설명서,조서등등0000_00.표지,설계설명서,조서등등" xfId="4970" xr:uid="{00000000-0005-0000-0000-000063130000}"/>
    <cellStyle name="0_숭실대학교 걷고싶은 거리 녹화사업_학교숲관리내역서-0222-제출용_화천가로화단21(0330)(복구)-6-1_메인경관도로 도로숲조성공사(착공계-제출)" xfId="4971" xr:uid="{00000000-0005-0000-0000-000064130000}"/>
    <cellStyle name="0_숭실대학교 걷고싶은 거리 녹화사업_학교숲관리내역서-0222-제출용_화천가로화단21(0330)(복구)-6-1_메인경관도로 도로숲조성공사(착공계-제출) 2" xfId="4972" xr:uid="{00000000-0005-0000-0000-000065130000}"/>
    <cellStyle name="0_숭실대학교 걷고싶은 거리 녹화사업_학교숲관리내역서-0222-제출용_화천가로화단21(0330)(복구)-6-1_메인경관도로 도로숲조성공사(착공계-제출) 3" xfId="4973" xr:uid="{00000000-0005-0000-0000-000066130000}"/>
    <cellStyle name="0_숭실대학교 걷고싶은 거리 녹화사업_학교숲관리내역서-0222-제출용_화천가로화단21(0330)(복구)-6-1_메인경관도로 도로숲조성공사(착공계-제출) 4" xfId="4974" xr:uid="{00000000-0005-0000-0000-000067130000}"/>
    <cellStyle name="0_숭실대학교 걷고싶은 거리 녹화사업_학교숲관리내역서-0222-제출용_화천가로화단21(0330)(복구)-6-1_메인경관도로 도로숲조성공사(착공계-제출)_00.표지,설계설명서,조서" xfId="4975" xr:uid="{00000000-0005-0000-0000-000068130000}"/>
    <cellStyle name="0_숭실대학교 걷고싶은 거리 녹화사업_학교숲관리내역서-0222-제출용_화천가로화단21(0330)(복구)-6-1_메인경관도로 도로숲조성공사(착공계-제출)_00.표지,설계설명서,조서등등0000" xfId="4976" xr:uid="{00000000-0005-0000-0000-000069130000}"/>
    <cellStyle name="0_숭실대학교 걷고싶은 거리 녹화사업_학교숲관리내역서-0222-제출용_화천가로화단21(0330)(복구)-6-1_메인경관도로 도로숲조성공사(착공계-제출)_00.표지,설계설명서,조서등등0000_00.표지,설계설명서,조서등등" xfId="4977" xr:uid="{00000000-0005-0000-0000-00006A130000}"/>
    <cellStyle name="0_숭실대학교 걷고싶은 거리 녹화사업_학교숲관리내역서-0222-제출용_화천가로화단21(0330)(복구)-6-1_메인경관도로 도로숲조성공사_00.표지,설계설명서,조서" xfId="4978" xr:uid="{00000000-0005-0000-0000-00006B130000}"/>
    <cellStyle name="0_숭실대학교 걷고싶은 거리 녹화사업_학교숲관리내역서-0222-제출용_화천가로화단21(0330)(복구)-6-1_메인경관도로 도로숲조성공사_00.표지,설계설명서,조서등등0000" xfId="4979" xr:uid="{00000000-0005-0000-0000-00006C130000}"/>
    <cellStyle name="0_숭실대학교 걷고싶은 거리 녹화사업_학교숲관리내역서-0222-제출용_화천가로화단21(0330)(복구)-6-1_메인경관도로 도로숲조성공사_00.표지,설계설명서,조서등등0000_00.표지,설계설명서,조서등등" xfId="4980" xr:uid="{00000000-0005-0000-0000-00006D130000}"/>
    <cellStyle name="0_숭실대학교 걷고싶은 거리 녹화사업_학교숲관리내역서-최종" xfId="4981" xr:uid="{00000000-0005-0000-0000-00006E130000}"/>
    <cellStyle name="0_숭실대학교 걷고싶은 거리 녹화사업_학교숲관리내역서-최종 2" xfId="4982" xr:uid="{00000000-0005-0000-0000-00006F130000}"/>
    <cellStyle name="0_숭실대학교 걷고싶은 거리 녹화사업_학교숲관리내역서-최종 3" xfId="4983" xr:uid="{00000000-0005-0000-0000-000070130000}"/>
    <cellStyle name="0_숭실대학교 걷고싶은 거리 녹화사업_학교숲관리내역서-최종 4" xfId="4984" xr:uid="{00000000-0005-0000-0000-000071130000}"/>
    <cellStyle name="0_숭실대학교 걷고싶은 거리 녹화사업_학교숲관리내역서-최종_00.표지,설계설명서,조서" xfId="4985" xr:uid="{00000000-0005-0000-0000-000072130000}"/>
    <cellStyle name="0_숭실대학교 걷고싶은 거리 녹화사업_학교숲관리내역서-최종_00.표지,설계설명서,조서등등0000" xfId="4986" xr:uid="{00000000-0005-0000-0000-000073130000}"/>
    <cellStyle name="0_숭실대학교 걷고싶은 거리 녹화사업_학교숲관리내역서-최종_00.표지,설계설명서,조서등등0000_00.표지,설계설명서,조서등등" xfId="4987" xr:uid="{00000000-0005-0000-0000-000074130000}"/>
    <cellStyle name="0_숭실대학교 걷고싶은 거리 녹화사업_학교숲관리내역서-최종_내역서" xfId="4988" xr:uid="{00000000-0005-0000-0000-000075130000}"/>
    <cellStyle name="0_숭실대학교 걷고싶은 거리 녹화사업_학교숲관리내역서-최종_내역서 2" xfId="4989" xr:uid="{00000000-0005-0000-0000-000076130000}"/>
    <cellStyle name="0_숭실대학교 걷고싶은 거리 녹화사업_학교숲관리내역서-최종_내역서 3" xfId="4990" xr:uid="{00000000-0005-0000-0000-000077130000}"/>
    <cellStyle name="0_숭실대학교 걷고싶은 거리 녹화사업_학교숲관리내역서-최종_내역서 4" xfId="4991" xr:uid="{00000000-0005-0000-0000-000078130000}"/>
    <cellStyle name="0_숭실대학교 걷고싶은 거리 녹화사업_학교숲관리내역서-최종_내역서_00.표지,설계설명서,조서" xfId="4992" xr:uid="{00000000-0005-0000-0000-000079130000}"/>
    <cellStyle name="0_숭실대학교 걷고싶은 거리 녹화사업_학교숲관리내역서-최종_내역서_00.표지,설계설명서,조서등등0000" xfId="4993" xr:uid="{00000000-0005-0000-0000-00007A130000}"/>
    <cellStyle name="0_숭실대학교 걷고싶은 거리 녹화사업_학교숲관리내역서-최종_내역서_00.표지,설계설명서,조서등등0000_00.표지,설계설명서,조서등등" xfId="4994" xr:uid="{00000000-0005-0000-0000-00007B130000}"/>
    <cellStyle name="0_숭실대학교 걷고싶은 거리 녹화사업_학교숲관리내역서-최종_내역서_화천가로화단21(0330)(복구)-6-1" xfId="4995" xr:uid="{00000000-0005-0000-0000-00007C130000}"/>
    <cellStyle name="0_숭실대학교 걷고싶은 거리 녹화사업_학교숲관리내역서-최종_내역서_화천가로화단21(0330)(복구)-6-1 2" xfId="4996" xr:uid="{00000000-0005-0000-0000-00007D130000}"/>
    <cellStyle name="0_숭실대학교 걷고싶은 거리 녹화사업_학교숲관리내역서-최종_내역서_화천가로화단21(0330)(복구)-6-1 3" xfId="4997" xr:uid="{00000000-0005-0000-0000-00007E130000}"/>
    <cellStyle name="0_숭실대학교 걷고싶은 거리 녹화사업_학교숲관리내역서-최종_내역서_화천가로화단21(0330)(복구)-6-1 4" xfId="4998" xr:uid="{00000000-0005-0000-0000-00007F130000}"/>
    <cellStyle name="0_숭실대학교 걷고싶은 거리 녹화사업_학교숲관리내역서-최종_내역서_화천가로화단21(0330)(복구)-6-1_00.표지,설계설명서,조서" xfId="4999" xr:uid="{00000000-0005-0000-0000-000080130000}"/>
    <cellStyle name="0_숭실대학교 걷고싶은 거리 녹화사업_학교숲관리내역서-최종_내역서_화천가로화단21(0330)(복구)-6-1_00.표지,설계설명서,조서등등0000" xfId="5000" xr:uid="{00000000-0005-0000-0000-000081130000}"/>
    <cellStyle name="0_숭실대학교 걷고싶은 거리 녹화사업_학교숲관리내역서-최종_내역서_화천가로화단21(0330)(복구)-6-1_00.표지,설계설명서,조서등등0000_00.표지,설계설명서,조서등등" xfId="5001" xr:uid="{00000000-0005-0000-0000-000082130000}"/>
    <cellStyle name="0_숭실대학교 걷고싶은 거리 녹화사업_학교숲관리내역서-최종_내역서_화천가로화단21(0330)(복구)-6-1_메인경관도로 도로숲조성공사" xfId="5002" xr:uid="{00000000-0005-0000-0000-000083130000}"/>
    <cellStyle name="0_숭실대학교 걷고싶은 거리 녹화사업_학교숲관리내역서-최종_내역서_화천가로화단21(0330)(복구)-6-1_메인경관도로 도로숲조성공사 2" xfId="5003" xr:uid="{00000000-0005-0000-0000-000084130000}"/>
    <cellStyle name="0_숭실대학교 걷고싶은 거리 녹화사업_학교숲관리내역서-최종_내역서_화천가로화단21(0330)(복구)-6-1_메인경관도로 도로숲조성공사 3" xfId="5004" xr:uid="{00000000-0005-0000-0000-000085130000}"/>
    <cellStyle name="0_숭실대학교 걷고싶은 거리 녹화사업_학교숲관리내역서-최종_내역서_화천가로화단21(0330)(복구)-6-1_메인경관도로 도로숲조성공사 4" xfId="5005" xr:uid="{00000000-0005-0000-0000-000086130000}"/>
    <cellStyle name="0_숭실대학교 걷고싶은 거리 녹화사업_학교숲관리내역서-최종_내역서_화천가로화단21(0330)(복구)-6-1_메인경관도로 도로숲조성공사(상무님)" xfId="5006" xr:uid="{00000000-0005-0000-0000-000087130000}"/>
    <cellStyle name="0_숭실대학교 걷고싶은 거리 녹화사업_학교숲관리내역서-최종_내역서_화천가로화단21(0330)(복구)-6-1_메인경관도로 도로숲조성공사(상무님) 2" xfId="5007" xr:uid="{00000000-0005-0000-0000-000088130000}"/>
    <cellStyle name="0_숭실대학교 걷고싶은 거리 녹화사업_학교숲관리내역서-최종_내역서_화천가로화단21(0330)(복구)-6-1_메인경관도로 도로숲조성공사(상무님) 3" xfId="5008" xr:uid="{00000000-0005-0000-0000-000089130000}"/>
    <cellStyle name="0_숭실대학교 걷고싶은 거리 녹화사업_학교숲관리내역서-최종_내역서_화천가로화단21(0330)(복구)-6-1_메인경관도로 도로숲조성공사(상무님) 4" xfId="5009" xr:uid="{00000000-0005-0000-0000-00008A130000}"/>
    <cellStyle name="0_숭실대학교 걷고싶은 거리 녹화사업_학교숲관리내역서-최종_내역서_화천가로화단21(0330)(복구)-6-1_메인경관도로 도로숲조성공사(상무님)_00.표지,설계설명서,조서" xfId="5010" xr:uid="{00000000-0005-0000-0000-00008B130000}"/>
    <cellStyle name="0_숭실대학교 걷고싶은 거리 녹화사업_학교숲관리내역서-최종_내역서_화천가로화단21(0330)(복구)-6-1_메인경관도로 도로숲조성공사(상무님)_00.표지,설계설명서,조서등등0000" xfId="5011" xr:uid="{00000000-0005-0000-0000-00008C130000}"/>
    <cellStyle name="0_숭실대학교 걷고싶은 거리 녹화사업_학교숲관리내역서-최종_내역서_화천가로화단21(0330)(복구)-6-1_메인경관도로 도로숲조성공사(상무님)_00.표지,설계설명서,조서등등0000_00.표지,설계설명서,조서등등" xfId="5012" xr:uid="{00000000-0005-0000-0000-00008D130000}"/>
    <cellStyle name="0_숭실대학교 걷고싶은 거리 녹화사업_학교숲관리내역서-최종_내역서_화천가로화단21(0330)(복구)-6-1_메인경관도로 도로숲조성공사(착공계)" xfId="5013" xr:uid="{00000000-0005-0000-0000-00008E130000}"/>
    <cellStyle name="0_숭실대학교 걷고싶은 거리 녹화사업_학교숲관리내역서-최종_내역서_화천가로화단21(0330)(복구)-6-1_메인경관도로 도로숲조성공사(착공계) 2" xfId="5014" xr:uid="{00000000-0005-0000-0000-00008F130000}"/>
    <cellStyle name="0_숭실대학교 걷고싶은 거리 녹화사업_학교숲관리내역서-최종_내역서_화천가로화단21(0330)(복구)-6-1_메인경관도로 도로숲조성공사(착공계) 3" xfId="5015" xr:uid="{00000000-0005-0000-0000-000090130000}"/>
    <cellStyle name="0_숭실대학교 걷고싶은 거리 녹화사업_학교숲관리내역서-최종_내역서_화천가로화단21(0330)(복구)-6-1_메인경관도로 도로숲조성공사(착공계) 4" xfId="5016" xr:uid="{00000000-0005-0000-0000-000091130000}"/>
    <cellStyle name="0_숭실대학교 걷고싶은 거리 녹화사업_학교숲관리내역서-최종_내역서_화천가로화단21(0330)(복구)-6-1_메인경관도로 도로숲조성공사(착공계)_00.표지,설계설명서,조서" xfId="5017" xr:uid="{00000000-0005-0000-0000-000092130000}"/>
    <cellStyle name="0_숭실대학교 걷고싶은 거리 녹화사업_학교숲관리내역서-최종_내역서_화천가로화단21(0330)(복구)-6-1_메인경관도로 도로숲조성공사(착공계)_00.표지,설계설명서,조서등등0000" xfId="5018" xr:uid="{00000000-0005-0000-0000-000093130000}"/>
    <cellStyle name="0_숭실대학교 걷고싶은 거리 녹화사업_학교숲관리내역서-최종_내역서_화천가로화단21(0330)(복구)-6-1_메인경관도로 도로숲조성공사(착공계)_00.표지,설계설명서,조서등등0000_00.표지,설계설명서,조서등등" xfId="5019" xr:uid="{00000000-0005-0000-0000-000094130000}"/>
    <cellStyle name="0_숭실대학교 걷고싶은 거리 녹화사업_학교숲관리내역서-최종_내역서_화천가로화단21(0330)(복구)-6-1_메인경관도로 도로숲조성공사(착공계-제출)" xfId="5020" xr:uid="{00000000-0005-0000-0000-000095130000}"/>
    <cellStyle name="0_숭실대학교 걷고싶은 거리 녹화사업_학교숲관리내역서-최종_내역서_화천가로화단21(0330)(복구)-6-1_메인경관도로 도로숲조성공사(착공계-제출) 2" xfId="5021" xr:uid="{00000000-0005-0000-0000-000096130000}"/>
    <cellStyle name="0_숭실대학교 걷고싶은 거리 녹화사업_학교숲관리내역서-최종_내역서_화천가로화단21(0330)(복구)-6-1_메인경관도로 도로숲조성공사(착공계-제출) 3" xfId="5022" xr:uid="{00000000-0005-0000-0000-000097130000}"/>
    <cellStyle name="0_숭실대학교 걷고싶은 거리 녹화사업_학교숲관리내역서-최종_내역서_화천가로화단21(0330)(복구)-6-1_메인경관도로 도로숲조성공사(착공계-제출) 4" xfId="5023" xr:uid="{00000000-0005-0000-0000-000098130000}"/>
    <cellStyle name="0_숭실대학교 걷고싶은 거리 녹화사업_학교숲관리내역서-최종_내역서_화천가로화단21(0330)(복구)-6-1_메인경관도로 도로숲조성공사(착공계-제출)_00.표지,설계설명서,조서" xfId="5024" xr:uid="{00000000-0005-0000-0000-000099130000}"/>
    <cellStyle name="0_숭실대학교 걷고싶은 거리 녹화사업_학교숲관리내역서-최종_내역서_화천가로화단21(0330)(복구)-6-1_메인경관도로 도로숲조성공사(착공계-제출)_00.표지,설계설명서,조서등등0000" xfId="5025" xr:uid="{00000000-0005-0000-0000-00009A130000}"/>
    <cellStyle name="0_숭실대학교 걷고싶은 거리 녹화사업_학교숲관리내역서-최종_내역서_화천가로화단21(0330)(복구)-6-1_메인경관도로 도로숲조성공사(착공계-제출)_00.표지,설계설명서,조서등등0000_00.표지,설계설명서,조서등등" xfId="5026" xr:uid="{00000000-0005-0000-0000-00009B130000}"/>
    <cellStyle name="0_숭실대학교 걷고싶은 거리 녹화사업_학교숲관리내역서-최종_내역서_화천가로화단21(0330)(복구)-6-1_메인경관도로 도로숲조성공사_00.표지,설계설명서,조서" xfId="5027" xr:uid="{00000000-0005-0000-0000-00009C130000}"/>
    <cellStyle name="0_숭실대학교 걷고싶은 거리 녹화사업_학교숲관리내역서-최종_내역서_화천가로화단21(0330)(복구)-6-1_메인경관도로 도로숲조성공사_00.표지,설계설명서,조서등등0000" xfId="5028" xr:uid="{00000000-0005-0000-0000-00009D130000}"/>
    <cellStyle name="0_숭실대학교 걷고싶은 거리 녹화사업_학교숲관리내역서-최종_내역서_화천가로화단21(0330)(복구)-6-1_메인경관도로 도로숲조성공사_00.표지,설계설명서,조서등등0000_00.표지,설계설명서,조서등등" xfId="5029" xr:uid="{00000000-0005-0000-0000-00009E130000}"/>
    <cellStyle name="0_숭실대학교 걷고싶은 거리 녹화사업_학교숲관리내역서-최종_내역서0903" xfId="5030" xr:uid="{00000000-0005-0000-0000-00009F130000}"/>
    <cellStyle name="0_숭실대학교 걷고싶은 거리 녹화사업_학교숲관리내역서-최종_내역서0903 2" xfId="5031" xr:uid="{00000000-0005-0000-0000-0000A0130000}"/>
    <cellStyle name="0_숭실대학교 걷고싶은 거리 녹화사업_학교숲관리내역서-최종_내역서0903 3" xfId="5032" xr:uid="{00000000-0005-0000-0000-0000A1130000}"/>
    <cellStyle name="0_숭실대학교 걷고싶은 거리 녹화사업_학교숲관리내역서-최종_내역서0903 4" xfId="5033" xr:uid="{00000000-0005-0000-0000-0000A2130000}"/>
    <cellStyle name="0_숭실대학교 걷고싶은 거리 녹화사업_학교숲관리내역서-최종_내역서0903_00.표지,설계설명서,조서" xfId="5034" xr:uid="{00000000-0005-0000-0000-0000A3130000}"/>
    <cellStyle name="0_숭실대학교 걷고싶은 거리 녹화사업_학교숲관리내역서-최종_내역서0903_00.표지,설계설명서,조서등등0000" xfId="5035" xr:uid="{00000000-0005-0000-0000-0000A4130000}"/>
    <cellStyle name="0_숭실대학교 걷고싶은 거리 녹화사업_학교숲관리내역서-최종_내역서0903_00.표지,설계설명서,조서등등0000_00.표지,설계설명서,조서등등" xfId="5036" xr:uid="{00000000-0005-0000-0000-0000A5130000}"/>
    <cellStyle name="0_숭실대학교 걷고싶은 거리 녹화사업_학교숲관리내역서-최종_내역서0903_화천가로화단21(0330)(복구)-6-1" xfId="5037" xr:uid="{00000000-0005-0000-0000-0000A6130000}"/>
    <cellStyle name="0_숭실대학교 걷고싶은 거리 녹화사업_학교숲관리내역서-최종_내역서0903_화천가로화단21(0330)(복구)-6-1 2" xfId="5038" xr:uid="{00000000-0005-0000-0000-0000A7130000}"/>
    <cellStyle name="0_숭실대학교 걷고싶은 거리 녹화사업_학교숲관리내역서-최종_내역서0903_화천가로화단21(0330)(복구)-6-1 3" xfId="5039" xr:uid="{00000000-0005-0000-0000-0000A8130000}"/>
    <cellStyle name="0_숭실대학교 걷고싶은 거리 녹화사업_학교숲관리내역서-최종_내역서0903_화천가로화단21(0330)(복구)-6-1 4" xfId="5040" xr:uid="{00000000-0005-0000-0000-0000A9130000}"/>
    <cellStyle name="0_숭실대학교 걷고싶은 거리 녹화사업_학교숲관리내역서-최종_내역서0903_화천가로화단21(0330)(복구)-6-1_00.표지,설계설명서,조서" xfId="5041" xr:uid="{00000000-0005-0000-0000-0000AA130000}"/>
    <cellStyle name="0_숭실대학교 걷고싶은 거리 녹화사업_학교숲관리내역서-최종_내역서0903_화천가로화단21(0330)(복구)-6-1_00.표지,설계설명서,조서등등0000" xfId="5042" xr:uid="{00000000-0005-0000-0000-0000AB130000}"/>
    <cellStyle name="0_숭실대학교 걷고싶은 거리 녹화사업_학교숲관리내역서-최종_내역서0903_화천가로화단21(0330)(복구)-6-1_00.표지,설계설명서,조서등등0000_00.표지,설계설명서,조서등등" xfId="5043" xr:uid="{00000000-0005-0000-0000-0000AC130000}"/>
    <cellStyle name="0_숭실대학교 걷고싶은 거리 녹화사업_학교숲관리내역서-최종_내역서0903_화천가로화단21(0330)(복구)-6-1_메인경관도로 도로숲조성공사" xfId="5044" xr:uid="{00000000-0005-0000-0000-0000AD130000}"/>
    <cellStyle name="0_숭실대학교 걷고싶은 거리 녹화사업_학교숲관리내역서-최종_내역서0903_화천가로화단21(0330)(복구)-6-1_메인경관도로 도로숲조성공사 2" xfId="5045" xr:uid="{00000000-0005-0000-0000-0000AE130000}"/>
    <cellStyle name="0_숭실대학교 걷고싶은 거리 녹화사업_학교숲관리내역서-최종_내역서0903_화천가로화단21(0330)(복구)-6-1_메인경관도로 도로숲조성공사 3" xfId="5046" xr:uid="{00000000-0005-0000-0000-0000AF130000}"/>
    <cellStyle name="0_숭실대학교 걷고싶은 거리 녹화사업_학교숲관리내역서-최종_내역서0903_화천가로화단21(0330)(복구)-6-1_메인경관도로 도로숲조성공사 4" xfId="5047" xr:uid="{00000000-0005-0000-0000-0000B0130000}"/>
    <cellStyle name="0_숭실대학교 걷고싶은 거리 녹화사업_학교숲관리내역서-최종_내역서0903_화천가로화단21(0330)(복구)-6-1_메인경관도로 도로숲조성공사(상무님)" xfId="5048" xr:uid="{00000000-0005-0000-0000-0000B1130000}"/>
    <cellStyle name="0_숭실대학교 걷고싶은 거리 녹화사업_학교숲관리내역서-최종_내역서0903_화천가로화단21(0330)(복구)-6-1_메인경관도로 도로숲조성공사(상무님) 2" xfId="5049" xr:uid="{00000000-0005-0000-0000-0000B2130000}"/>
    <cellStyle name="0_숭실대학교 걷고싶은 거리 녹화사업_학교숲관리내역서-최종_내역서0903_화천가로화단21(0330)(복구)-6-1_메인경관도로 도로숲조성공사(상무님) 3" xfId="5050" xr:uid="{00000000-0005-0000-0000-0000B3130000}"/>
    <cellStyle name="0_숭실대학교 걷고싶은 거리 녹화사업_학교숲관리내역서-최종_내역서0903_화천가로화단21(0330)(복구)-6-1_메인경관도로 도로숲조성공사(상무님) 4" xfId="5051" xr:uid="{00000000-0005-0000-0000-0000B4130000}"/>
    <cellStyle name="0_숭실대학교 걷고싶은 거리 녹화사업_학교숲관리내역서-최종_내역서0903_화천가로화단21(0330)(복구)-6-1_메인경관도로 도로숲조성공사(상무님)_00.표지,설계설명서,조서" xfId="5052" xr:uid="{00000000-0005-0000-0000-0000B5130000}"/>
    <cellStyle name="0_숭실대학교 걷고싶은 거리 녹화사업_학교숲관리내역서-최종_내역서0903_화천가로화단21(0330)(복구)-6-1_메인경관도로 도로숲조성공사(상무님)_00.표지,설계설명서,조서등등0000" xfId="5053" xr:uid="{00000000-0005-0000-0000-0000B6130000}"/>
    <cellStyle name="0_숭실대학교 걷고싶은 거리 녹화사업_학교숲관리내역서-최종_내역서0903_화천가로화단21(0330)(복구)-6-1_메인경관도로 도로숲조성공사(상무님)_00.표지,설계설명서,조서등등0000_00.표지,설계설명서,조서등등" xfId="5054" xr:uid="{00000000-0005-0000-0000-0000B7130000}"/>
    <cellStyle name="0_숭실대학교 걷고싶은 거리 녹화사업_학교숲관리내역서-최종_내역서0903_화천가로화단21(0330)(복구)-6-1_메인경관도로 도로숲조성공사(착공계)" xfId="5055" xr:uid="{00000000-0005-0000-0000-0000B8130000}"/>
    <cellStyle name="0_숭실대학교 걷고싶은 거리 녹화사업_학교숲관리내역서-최종_내역서0903_화천가로화단21(0330)(복구)-6-1_메인경관도로 도로숲조성공사(착공계) 2" xfId="5056" xr:uid="{00000000-0005-0000-0000-0000B9130000}"/>
    <cellStyle name="0_숭실대학교 걷고싶은 거리 녹화사업_학교숲관리내역서-최종_내역서0903_화천가로화단21(0330)(복구)-6-1_메인경관도로 도로숲조성공사(착공계) 3" xfId="5057" xr:uid="{00000000-0005-0000-0000-0000BA130000}"/>
    <cellStyle name="0_숭실대학교 걷고싶은 거리 녹화사업_학교숲관리내역서-최종_내역서0903_화천가로화단21(0330)(복구)-6-1_메인경관도로 도로숲조성공사(착공계) 4" xfId="5058" xr:uid="{00000000-0005-0000-0000-0000BB130000}"/>
    <cellStyle name="0_숭실대학교 걷고싶은 거리 녹화사업_학교숲관리내역서-최종_내역서0903_화천가로화단21(0330)(복구)-6-1_메인경관도로 도로숲조성공사(착공계)_00.표지,설계설명서,조서" xfId="5059" xr:uid="{00000000-0005-0000-0000-0000BC130000}"/>
    <cellStyle name="0_숭실대학교 걷고싶은 거리 녹화사업_학교숲관리내역서-최종_내역서0903_화천가로화단21(0330)(복구)-6-1_메인경관도로 도로숲조성공사(착공계)_00.표지,설계설명서,조서등등0000" xfId="5060" xr:uid="{00000000-0005-0000-0000-0000BD130000}"/>
    <cellStyle name="0_숭실대학교 걷고싶은 거리 녹화사업_학교숲관리내역서-최종_내역서0903_화천가로화단21(0330)(복구)-6-1_메인경관도로 도로숲조성공사(착공계)_00.표지,설계설명서,조서등등0000_00.표지,설계설명서,조서등등" xfId="5061" xr:uid="{00000000-0005-0000-0000-0000BE130000}"/>
    <cellStyle name="0_숭실대학교 걷고싶은 거리 녹화사업_학교숲관리내역서-최종_내역서0903_화천가로화단21(0330)(복구)-6-1_메인경관도로 도로숲조성공사(착공계-제출)" xfId="5062" xr:uid="{00000000-0005-0000-0000-0000BF130000}"/>
    <cellStyle name="0_숭실대학교 걷고싶은 거리 녹화사업_학교숲관리내역서-최종_내역서0903_화천가로화단21(0330)(복구)-6-1_메인경관도로 도로숲조성공사(착공계-제출) 2" xfId="5063" xr:uid="{00000000-0005-0000-0000-0000C0130000}"/>
    <cellStyle name="0_숭실대학교 걷고싶은 거리 녹화사업_학교숲관리내역서-최종_내역서0903_화천가로화단21(0330)(복구)-6-1_메인경관도로 도로숲조성공사(착공계-제출) 3" xfId="5064" xr:uid="{00000000-0005-0000-0000-0000C1130000}"/>
    <cellStyle name="0_숭실대학교 걷고싶은 거리 녹화사업_학교숲관리내역서-최종_내역서0903_화천가로화단21(0330)(복구)-6-1_메인경관도로 도로숲조성공사(착공계-제출) 4" xfId="5065" xr:uid="{00000000-0005-0000-0000-0000C2130000}"/>
    <cellStyle name="0_숭실대학교 걷고싶은 거리 녹화사업_학교숲관리내역서-최종_내역서0903_화천가로화단21(0330)(복구)-6-1_메인경관도로 도로숲조성공사(착공계-제출)_00.표지,설계설명서,조서" xfId="5066" xr:uid="{00000000-0005-0000-0000-0000C3130000}"/>
    <cellStyle name="0_숭실대학교 걷고싶은 거리 녹화사업_학교숲관리내역서-최종_내역서0903_화천가로화단21(0330)(복구)-6-1_메인경관도로 도로숲조성공사(착공계-제출)_00.표지,설계설명서,조서등등0000" xfId="5067" xr:uid="{00000000-0005-0000-0000-0000C4130000}"/>
    <cellStyle name="0_숭실대학교 걷고싶은 거리 녹화사업_학교숲관리내역서-최종_내역서0903_화천가로화단21(0330)(복구)-6-1_메인경관도로 도로숲조성공사(착공계-제출)_00.표지,설계설명서,조서등등0000_00.표지,설계설명서,조서등등" xfId="5068" xr:uid="{00000000-0005-0000-0000-0000C5130000}"/>
    <cellStyle name="0_숭실대학교 걷고싶은 거리 녹화사업_학교숲관리내역서-최종_내역서0903_화천가로화단21(0330)(복구)-6-1_메인경관도로 도로숲조성공사_00.표지,설계설명서,조서" xfId="5069" xr:uid="{00000000-0005-0000-0000-0000C6130000}"/>
    <cellStyle name="0_숭실대학교 걷고싶은 거리 녹화사업_학교숲관리내역서-최종_내역서0903_화천가로화단21(0330)(복구)-6-1_메인경관도로 도로숲조성공사_00.표지,설계설명서,조서등등0000" xfId="5070" xr:uid="{00000000-0005-0000-0000-0000C7130000}"/>
    <cellStyle name="0_숭실대학교 걷고싶은 거리 녹화사업_학교숲관리내역서-최종_내역서0903_화천가로화단21(0330)(복구)-6-1_메인경관도로 도로숲조성공사_00.표지,설계설명서,조서등등0000_00.표지,설계설명서,조서등등" xfId="5071" xr:uid="{00000000-0005-0000-0000-0000C8130000}"/>
    <cellStyle name="0_숭실대학교 걷고싶은 거리 녹화사업_학교숲관리내역서-최종_화천가로화단21(0330)(복구)-6-1" xfId="5072" xr:uid="{00000000-0005-0000-0000-0000C9130000}"/>
    <cellStyle name="0_숭실대학교 걷고싶은 거리 녹화사업_학교숲관리내역서-최종_화천가로화단21(0330)(복구)-6-1 2" xfId="5073" xr:uid="{00000000-0005-0000-0000-0000CA130000}"/>
    <cellStyle name="0_숭실대학교 걷고싶은 거리 녹화사업_학교숲관리내역서-최종_화천가로화단21(0330)(복구)-6-1 3" xfId="5074" xr:uid="{00000000-0005-0000-0000-0000CB130000}"/>
    <cellStyle name="0_숭실대학교 걷고싶은 거리 녹화사업_학교숲관리내역서-최종_화천가로화단21(0330)(복구)-6-1 4" xfId="5075" xr:uid="{00000000-0005-0000-0000-0000CC130000}"/>
    <cellStyle name="0_숭실대학교 걷고싶은 거리 녹화사업_학교숲관리내역서-최종_화천가로화단21(0330)(복구)-6-1_00.표지,설계설명서,조서" xfId="5076" xr:uid="{00000000-0005-0000-0000-0000CD130000}"/>
    <cellStyle name="0_숭실대학교 걷고싶은 거리 녹화사업_학교숲관리내역서-최종_화천가로화단21(0330)(복구)-6-1_00.표지,설계설명서,조서등등0000" xfId="5077" xr:uid="{00000000-0005-0000-0000-0000CE130000}"/>
    <cellStyle name="0_숭실대학교 걷고싶은 거리 녹화사업_학교숲관리내역서-최종_화천가로화단21(0330)(복구)-6-1_00.표지,설계설명서,조서등등0000_00.표지,설계설명서,조서등등" xfId="5078" xr:uid="{00000000-0005-0000-0000-0000CF130000}"/>
    <cellStyle name="0_숭실대학교 걷고싶은 거리 녹화사업_학교숲관리내역서-최종_화천가로화단21(0330)(복구)-6-1_메인경관도로 도로숲조성공사" xfId="5079" xr:uid="{00000000-0005-0000-0000-0000D0130000}"/>
    <cellStyle name="0_숭실대학교 걷고싶은 거리 녹화사업_학교숲관리내역서-최종_화천가로화단21(0330)(복구)-6-1_메인경관도로 도로숲조성공사 2" xfId="5080" xr:uid="{00000000-0005-0000-0000-0000D1130000}"/>
    <cellStyle name="0_숭실대학교 걷고싶은 거리 녹화사업_학교숲관리내역서-최종_화천가로화단21(0330)(복구)-6-1_메인경관도로 도로숲조성공사 3" xfId="5081" xr:uid="{00000000-0005-0000-0000-0000D2130000}"/>
    <cellStyle name="0_숭실대학교 걷고싶은 거리 녹화사업_학교숲관리내역서-최종_화천가로화단21(0330)(복구)-6-1_메인경관도로 도로숲조성공사 4" xfId="5082" xr:uid="{00000000-0005-0000-0000-0000D3130000}"/>
    <cellStyle name="0_숭실대학교 걷고싶은 거리 녹화사업_학교숲관리내역서-최종_화천가로화단21(0330)(복구)-6-1_메인경관도로 도로숲조성공사(상무님)" xfId="5083" xr:uid="{00000000-0005-0000-0000-0000D4130000}"/>
    <cellStyle name="0_숭실대학교 걷고싶은 거리 녹화사업_학교숲관리내역서-최종_화천가로화단21(0330)(복구)-6-1_메인경관도로 도로숲조성공사(상무님) 2" xfId="5084" xr:uid="{00000000-0005-0000-0000-0000D5130000}"/>
    <cellStyle name="0_숭실대학교 걷고싶은 거리 녹화사업_학교숲관리내역서-최종_화천가로화단21(0330)(복구)-6-1_메인경관도로 도로숲조성공사(상무님) 3" xfId="5085" xr:uid="{00000000-0005-0000-0000-0000D6130000}"/>
    <cellStyle name="0_숭실대학교 걷고싶은 거리 녹화사업_학교숲관리내역서-최종_화천가로화단21(0330)(복구)-6-1_메인경관도로 도로숲조성공사(상무님) 4" xfId="5086" xr:uid="{00000000-0005-0000-0000-0000D7130000}"/>
    <cellStyle name="0_숭실대학교 걷고싶은 거리 녹화사업_학교숲관리내역서-최종_화천가로화단21(0330)(복구)-6-1_메인경관도로 도로숲조성공사(상무님)_00.표지,설계설명서,조서" xfId="5087" xr:uid="{00000000-0005-0000-0000-0000D8130000}"/>
    <cellStyle name="0_숭실대학교 걷고싶은 거리 녹화사업_학교숲관리내역서-최종_화천가로화단21(0330)(복구)-6-1_메인경관도로 도로숲조성공사(상무님)_00.표지,설계설명서,조서등등0000" xfId="5088" xr:uid="{00000000-0005-0000-0000-0000D9130000}"/>
    <cellStyle name="0_숭실대학교 걷고싶은 거리 녹화사업_학교숲관리내역서-최종_화천가로화단21(0330)(복구)-6-1_메인경관도로 도로숲조성공사(상무님)_00.표지,설계설명서,조서등등0000_00.표지,설계설명서,조서등등" xfId="5089" xr:uid="{00000000-0005-0000-0000-0000DA130000}"/>
    <cellStyle name="0_숭실대학교 걷고싶은 거리 녹화사업_학교숲관리내역서-최종_화천가로화단21(0330)(복구)-6-1_메인경관도로 도로숲조성공사(착공계)" xfId="5090" xr:uid="{00000000-0005-0000-0000-0000DB130000}"/>
    <cellStyle name="0_숭실대학교 걷고싶은 거리 녹화사업_학교숲관리내역서-최종_화천가로화단21(0330)(복구)-6-1_메인경관도로 도로숲조성공사(착공계) 2" xfId="5091" xr:uid="{00000000-0005-0000-0000-0000DC130000}"/>
    <cellStyle name="0_숭실대학교 걷고싶은 거리 녹화사업_학교숲관리내역서-최종_화천가로화단21(0330)(복구)-6-1_메인경관도로 도로숲조성공사(착공계) 3" xfId="5092" xr:uid="{00000000-0005-0000-0000-0000DD130000}"/>
    <cellStyle name="0_숭실대학교 걷고싶은 거리 녹화사업_학교숲관리내역서-최종_화천가로화단21(0330)(복구)-6-1_메인경관도로 도로숲조성공사(착공계) 4" xfId="5093" xr:uid="{00000000-0005-0000-0000-0000DE130000}"/>
    <cellStyle name="0_숭실대학교 걷고싶은 거리 녹화사업_학교숲관리내역서-최종_화천가로화단21(0330)(복구)-6-1_메인경관도로 도로숲조성공사(착공계)_00.표지,설계설명서,조서" xfId="5094" xr:uid="{00000000-0005-0000-0000-0000DF130000}"/>
    <cellStyle name="0_숭실대학교 걷고싶은 거리 녹화사업_학교숲관리내역서-최종_화천가로화단21(0330)(복구)-6-1_메인경관도로 도로숲조성공사(착공계)_00.표지,설계설명서,조서등등0000" xfId="5095" xr:uid="{00000000-0005-0000-0000-0000E0130000}"/>
    <cellStyle name="0_숭실대학교 걷고싶은 거리 녹화사업_학교숲관리내역서-최종_화천가로화단21(0330)(복구)-6-1_메인경관도로 도로숲조성공사(착공계)_00.표지,설계설명서,조서등등0000_00.표지,설계설명서,조서등등" xfId="5096" xr:uid="{00000000-0005-0000-0000-0000E1130000}"/>
    <cellStyle name="0_숭실대학교 걷고싶은 거리 녹화사업_학교숲관리내역서-최종_화천가로화단21(0330)(복구)-6-1_메인경관도로 도로숲조성공사(착공계-제출)" xfId="5097" xr:uid="{00000000-0005-0000-0000-0000E2130000}"/>
    <cellStyle name="0_숭실대학교 걷고싶은 거리 녹화사업_학교숲관리내역서-최종_화천가로화단21(0330)(복구)-6-1_메인경관도로 도로숲조성공사(착공계-제출) 2" xfId="5098" xr:uid="{00000000-0005-0000-0000-0000E3130000}"/>
    <cellStyle name="0_숭실대학교 걷고싶은 거리 녹화사업_학교숲관리내역서-최종_화천가로화단21(0330)(복구)-6-1_메인경관도로 도로숲조성공사(착공계-제출) 3" xfId="5099" xr:uid="{00000000-0005-0000-0000-0000E4130000}"/>
    <cellStyle name="0_숭실대학교 걷고싶은 거리 녹화사업_학교숲관리내역서-최종_화천가로화단21(0330)(복구)-6-1_메인경관도로 도로숲조성공사(착공계-제출) 4" xfId="5100" xr:uid="{00000000-0005-0000-0000-0000E5130000}"/>
    <cellStyle name="0_숭실대학교 걷고싶은 거리 녹화사업_학교숲관리내역서-최종_화천가로화단21(0330)(복구)-6-1_메인경관도로 도로숲조성공사(착공계-제출)_00.표지,설계설명서,조서" xfId="5101" xr:uid="{00000000-0005-0000-0000-0000E6130000}"/>
    <cellStyle name="0_숭실대학교 걷고싶은 거리 녹화사업_학교숲관리내역서-최종_화천가로화단21(0330)(복구)-6-1_메인경관도로 도로숲조성공사(착공계-제출)_00.표지,설계설명서,조서등등0000" xfId="5102" xr:uid="{00000000-0005-0000-0000-0000E7130000}"/>
    <cellStyle name="0_숭실대학교 걷고싶은 거리 녹화사업_학교숲관리내역서-최종_화천가로화단21(0330)(복구)-6-1_메인경관도로 도로숲조성공사(착공계-제출)_00.표지,설계설명서,조서등등0000_00.표지,설계설명서,조서등등" xfId="5103" xr:uid="{00000000-0005-0000-0000-0000E8130000}"/>
    <cellStyle name="0_숭실대학교 걷고싶은 거리 녹화사업_학교숲관리내역서-최종_화천가로화단21(0330)(복구)-6-1_메인경관도로 도로숲조성공사_00.표지,설계설명서,조서" xfId="5104" xr:uid="{00000000-0005-0000-0000-0000E9130000}"/>
    <cellStyle name="0_숭실대학교 걷고싶은 거리 녹화사업_학교숲관리내역서-최종_화천가로화단21(0330)(복구)-6-1_메인경관도로 도로숲조성공사_00.표지,설계설명서,조서등등0000" xfId="5105" xr:uid="{00000000-0005-0000-0000-0000EA130000}"/>
    <cellStyle name="0_숭실대학교 걷고싶은 거리 녹화사업_학교숲관리내역서-최종_화천가로화단21(0330)(복구)-6-1_메인경관도로 도로숲조성공사_00.표지,설계설명서,조서등등0000_00.표지,설계설명서,조서등등" xfId="5106" xr:uid="{00000000-0005-0000-0000-0000EB130000}"/>
    <cellStyle name="0_숭실대학교 걷고싶은 거리 녹화사업_화천가로화단21(0330)(복구)-6-1" xfId="5107" xr:uid="{00000000-0005-0000-0000-0000EC130000}"/>
    <cellStyle name="0_숭실대학교 걷고싶은 거리 녹화사업_화천가로화단21(0330)(복구)-6-1 2" xfId="5108" xr:uid="{00000000-0005-0000-0000-0000ED130000}"/>
    <cellStyle name="0_숭실대학교 걷고싶은 거리 녹화사업_화천가로화단21(0330)(복구)-6-1 3" xfId="5109" xr:uid="{00000000-0005-0000-0000-0000EE130000}"/>
    <cellStyle name="0_숭실대학교 걷고싶은 거리 녹화사업_화천가로화단21(0330)(복구)-6-1 4" xfId="5110" xr:uid="{00000000-0005-0000-0000-0000EF130000}"/>
    <cellStyle name="0_숭실대학교 걷고싶은 거리 녹화사업_화천가로화단21(0330)(복구)-6-1_00.표지,설계설명서,조서" xfId="5111" xr:uid="{00000000-0005-0000-0000-0000F0130000}"/>
    <cellStyle name="0_숭실대학교 걷고싶은 거리 녹화사업_화천가로화단21(0330)(복구)-6-1_00.표지,설계설명서,조서등등0000" xfId="5112" xr:uid="{00000000-0005-0000-0000-0000F1130000}"/>
    <cellStyle name="0_숭실대학교 걷고싶은 거리 녹화사업_화천가로화단21(0330)(복구)-6-1_00.표지,설계설명서,조서등등0000_00.표지,설계설명서,조서등등" xfId="5113" xr:uid="{00000000-0005-0000-0000-0000F2130000}"/>
    <cellStyle name="0_숭실대학교 걷고싶은 거리 녹화사업_화천가로화단21(0330)(복구)-6-1_메인경관도로 도로숲조성공사" xfId="5114" xr:uid="{00000000-0005-0000-0000-0000F3130000}"/>
    <cellStyle name="0_숭실대학교 걷고싶은 거리 녹화사업_화천가로화단21(0330)(복구)-6-1_메인경관도로 도로숲조성공사 2" xfId="5115" xr:uid="{00000000-0005-0000-0000-0000F4130000}"/>
    <cellStyle name="0_숭실대학교 걷고싶은 거리 녹화사업_화천가로화단21(0330)(복구)-6-1_메인경관도로 도로숲조성공사 3" xfId="5116" xr:uid="{00000000-0005-0000-0000-0000F5130000}"/>
    <cellStyle name="0_숭실대학교 걷고싶은 거리 녹화사업_화천가로화단21(0330)(복구)-6-1_메인경관도로 도로숲조성공사 4" xfId="5117" xr:uid="{00000000-0005-0000-0000-0000F6130000}"/>
    <cellStyle name="0_숭실대학교 걷고싶은 거리 녹화사업_화천가로화단21(0330)(복구)-6-1_메인경관도로 도로숲조성공사(상무님)" xfId="5118" xr:uid="{00000000-0005-0000-0000-0000F7130000}"/>
    <cellStyle name="0_숭실대학교 걷고싶은 거리 녹화사업_화천가로화단21(0330)(복구)-6-1_메인경관도로 도로숲조성공사(상무님) 2" xfId="5119" xr:uid="{00000000-0005-0000-0000-0000F8130000}"/>
    <cellStyle name="0_숭실대학교 걷고싶은 거리 녹화사업_화천가로화단21(0330)(복구)-6-1_메인경관도로 도로숲조성공사(상무님) 3" xfId="5120" xr:uid="{00000000-0005-0000-0000-0000F9130000}"/>
    <cellStyle name="0_숭실대학교 걷고싶은 거리 녹화사업_화천가로화단21(0330)(복구)-6-1_메인경관도로 도로숲조성공사(상무님) 4" xfId="5121" xr:uid="{00000000-0005-0000-0000-0000FA130000}"/>
    <cellStyle name="0_숭실대학교 걷고싶은 거리 녹화사업_화천가로화단21(0330)(복구)-6-1_메인경관도로 도로숲조성공사(상무님)_00.표지,설계설명서,조서" xfId="5122" xr:uid="{00000000-0005-0000-0000-0000FB130000}"/>
    <cellStyle name="0_숭실대학교 걷고싶은 거리 녹화사업_화천가로화단21(0330)(복구)-6-1_메인경관도로 도로숲조성공사(상무님)_00.표지,설계설명서,조서등등0000" xfId="5123" xr:uid="{00000000-0005-0000-0000-0000FC130000}"/>
    <cellStyle name="0_숭실대학교 걷고싶은 거리 녹화사업_화천가로화단21(0330)(복구)-6-1_메인경관도로 도로숲조성공사(상무님)_00.표지,설계설명서,조서등등0000_00.표지,설계설명서,조서등등" xfId="5124" xr:uid="{00000000-0005-0000-0000-0000FD130000}"/>
    <cellStyle name="0_숭실대학교 걷고싶은 거리 녹화사업_화천가로화단21(0330)(복구)-6-1_메인경관도로 도로숲조성공사(착공계)" xfId="5125" xr:uid="{00000000-0005-0000-0000-0000FE130000}"/>
    <cellStyle name="0_숭실대학교 걷고싶은 거리 녹화사업_화천가로화단21(0330)(복구)-6-1_메인경관도로 도로숲조성공사(착공계) 2" xfId="5126" xr:uid="{00000000-0005-0000-0000-0000FF130000}"/>
    <cellStyle name="0_숭실대학교 걷고싶은 거리 녹화사업_화천가로화단21(0330)(복구)-6-1_메인경관도로 도로숲조성공사(착공계) 3" xfId="5127" xr:uid="{00000000-0005-0000-0000-000000140000}"/>
    <cellStyle name="0_숭실대학교 걷고싶은 거리 녹화사업_화천가로화단21(0330)(복구)-6-1_메인경관도로 도로숲조성공사(착공계) 4" xfId="5128" xr:uid="{00000000-0005-0000-0000-000001140000}"/>
    <cellStyle name="0_숭실대학교 걷고싶은 거리 녹화사업_화천가로화단21(0330)(복구)-6-1_메인경관도로 도로숲조성공사(착공계)_00.표지,설계설명서,조서" xfId="5129" xr:uid="{00000000-0005-0000-0000-000002140000}"/>
    <cellStyle name="0_숭실대학교 걷고싶은 거리 녹화사업_화천가로화단21(0330)(복구)-6-1_메인경관도로 도로숲조성공사(착공계)_00.표지,설계설명서,조서등등0000" xfId="5130" xr:uid="{00000000-0005-0000-0000-000003140000}"/>
    <cellStyle name="0_숭실대학교 걷고싶은 거리 녹화사업_화천가로화단21(0330)(복구)-6-1_메인경관도로 도로숲조성공사(착공계)_00.표지,설계설명서,조서등등0000_00.표지,설계설명서,조서등등" xfId="5131" xr:uid="{00000000-0005-0000-0000-000004140000}"/>
    <cellStyle name="0_숭실대학교 걷고싶은 거리 녹화사업_화천가로화단21(0330)(복구)-6-1_메인경관도로 도로숲조성공사(착공계-제출)" xfId="5132" xr:uid="{00000000-0005-0000-0000-000005140000}"/>
    <cellStyle name="0_숭실대학교 걷고싶은 거리 녹화사업_화천가로화단21(0330)(복구)-6-1_메인경관도로 도로숲조성공사(착공계-제출) 2" xfId="5133" xr:uid="{00000000-0005-0000-0000-000006140000}"/>
    <cellStyle name="0_숭실대학교 걷고싶은 거리 녹화사업_화천가로화단21(0330)(복구)-6-1_메인경관도로 도로숲조성공사(착공계-제출) 3" xfId="5134" xr:uid="{00000000-0005-0000-0000-000007140000}"/>
    <cellStyle name="0_숭실대학교 걷고싶은 거리 녹화사업_화천가로화단21(0330)(복구)-6-1_메인경관도로 도로숲조성공사(착공계-제출) 4" xfId="5135" xr:uid="{00000000-0005-0000-0000-000008140000}"/>
    <cellStyle name="0_숭실대학교 걷고싶은 거리 녹화사업_화천가로화단21(0330)(복구)-6-1_메인경관도로 도로숲조성공사(착공계-제출)_00.표지,설계설명서,조서" xfId="5136" xr:uid="{00000000-0005-0000-0000-000009140000}"/>
    <cellStyle name="0_숭실대학교 걷고싶은 거리 녹화사업_화천가로화단21(0330)(복구)-6-1_메인경관도로 도로숲조성공사(착공계-제출)_00.표지,설계설명서,조서등등0000" xfId="5137" xr:uid="{00000000-0005-0000-0000-00000A140000}"/>
    <cellStyle name="0_숭실대학교 걷고싶은 거리 녹화사업_화천가로화단21(0330)(복구)-6-1_메인경관도로 도로숲조성공사(착공계-제출)_00.표지,설계설명서,조서등등0000_00.표지,설계설명서,조서등등" xfId="5138" xr:uid="{00000000-0005-0000-0000-00000B140000}"/>
    <cellStyle name="0_숭실대학교 걷고싶은 거리 녹화사업_화천가로화단21(0330)(복구)-6-1_메인경관도로 도로숲조성공사_00.표지,설계설명서,조서" xfId="5139" xr:uid="{00000000-0005-0000-0000-00000C140000}"/>
    <cellStyle name="0_숭실대학교 걷고싶은 거리 녹화사업_화천가로화단21(0330)(복구)-6-1_메인경관도로 도로숲조성공사_00.표지,설계설명서,조서등등0000" xfId="5140" xr:uid="{00000000-0005-0000-0000-00000D140000}"/>
    <cellStyle name="0_숭실대학교 걷고싶은 거리 녹화사업_화천가로화단21(0330)(복구)-6-1_메인경관도로 도로숲조성공사_00.표지,설계설명서,조서등등0000_00.표지,설계설명서,조서등등" xfId="5141" xr:uid="{00000000-0005-0000-0000-00000E140000}"/>
    <cellStyle name="00" xfId="5142" xr:uid="{00000000-0005-0000-0000-00000F140000}"/>
    <cellStyle name="¾E°CE¸°e¹yAI" xfId="5143" xr:uid="{00000000-0005-0000-0000-000010140000}"/>
    <cellStyle name="¾È°ÇÈ¸°è¹ýÀÎ" xfId="5144" xr:uid="{00000000-0005-0000-0000-000011140000}"/>
    <cellStyle name="1" xfId="5145" xr:uid="{00000000-0005-0000-0000-000012140000}"/>
    <cellStyle name="1 2" xfId="5146" xr:uid="{00000000-0005-0000-0000-000013140000}"/>
    <cellStyle name="1_laroux" xfId="5192" xr:uid="{00000000-0005-0000-0000-000014140000}"/>
    <cellStyle name="1_laroux_ATC-YOON1" xfId="5193" xr:uid="{00000000-0005-0000-0000-000015140000}"/>
    <cellStyle name="1_단가조사표" xfId="5147" xr:uid="{00000000-0005-0000-0000-000016140000}"/>
    <cellStyle name="1_단가조사표_1011소각" xfId="5148" xr:uid="{00000000-0005-0000-0000-000017140000}"/>
    <cellStyle name="1_단가조사표_1113교~1" xfId="5149" xr:uid="{00000000-0005-0000-0000-000018140000}"/>
    <cellStyle name="1_단가조사표_121내역" xfId="5150" xr:uid="{00000000-0005-0000-0000-000019140000}"/>
    <cellStyle name="1_단가조사표_객토량" xfId="5151" xr:uid="{00000000-0005-0000-0000-00001A140000}"/>
    <cellStyle name="1_단가조사표_교통센~1" xfId="5152" xr:uid="{00000000-0005-0000-0000-00001B140000}"/>
    <cellStyle name="1_단가조사표_교통센터412" xfId="5153" xr:uid="{00000000-0005-0000-0000-00001C140000}"/>
    <cellStyle name="1_단가조사표_교통수" xfId="5154" xr:uid="{00000000-0005-0000-0000-00001D140000}"/>
    <cellStyle name="1_단가조사표_교통수량산출서" xfId="5155" xr:uid="{00000000-0005-0000-0000-00001E140000}"/>
    <cellStyle name="1_단가조사표_구조물대가 (2)" xfId="5156" xr:uid="{00000000-0005-0000-0000-00001F140000}"/>
    <cellStyle name="1_단가조사표_내역서 (2)" xfId="5157" xr:uid="{00000000-0005-0000-0000-000020140000}"/>
    <cellStyle name="1_단가조사표_대전관저지구" xfId="5158" xr:uid="{00000000-0005-0000-0000-000021140000}"/>
    <cellStyle name="1_단가조사표_동측지~1" xfId="5159" xr:uid="{00000000-0005-0000-0000-000022140000}"/>
    <cellStyle name="1_단가조사표_동측지원422" xfId="5160" xr:uid="{00000000-0005-0000-0000-000023140000}"/>
    <cellStyle name="1_단가조사표_동측지원512" xfId="5161" xr:uid="{00000000-0005-0000-0000-000024140000}"/>
    <cellStyle name="1_단가조사표_동측지원524" xfId="5162" xr:uid="{00000000-0005-0000-0000-000025140000}"/>
    <cellStyle name="1_단가조사표_부대422" xfId="5163" xr:uid="{00000000-0005-0000-0000-000026140000}"/>
    <cellStyle name="1_단가조사표_부대시설" xfId="5164" xr:uid="{00000000-0005-0000-0000-000027140000}"/>
    <cellStyle name="1_단가조사표_소각수~1" xfId="5165" xr:uid="{00000000-0005-0000-0000-000028140000}"/>
    <cellStyle name="1_단가조사표_소각수내역서" xfId="5166" xr:uid="{00000000-0005-0000-0000-000029140000}"/>
    <cellStyle name="1_단가조사표_소각수목2" xfId="5167" xr:uid="{00000000-0005-0000-0000-00002A140000}"/>
    <cellStyle name="1_단가조사표_수량산출서 (2)" xfId="5168" xr:uid="{00000000-0005-0000-0000-00002B140000}"/>
    <cellStyle name="1_단가조사표_엑스포~1" xfId="5169" xr:uid="{00000000-0005-0000-0000-00002C140000}"/>
    <cellStyle name="1_단가조사표_엑스포한빛1" xfId="5170" xr:uid="{00000000-0005-0000-0000-00002D140000}"/>
    <cellStyle name="1_단가조사표_여객터미널331" xfId="5171" xr:uid="{00000000-0005-0000-0000-00002E140000}"/>
    <cellStyle name="1_단가조사표_여객터미널513" xfId="5172" xr:uid="{00000000-0005-0000-0000-00002F140000}"/>
    <cellStyle name="1_단가조사표_여객터미널629" xfId="5173" xr:uid="{00000000-0005-0000-0000-000030140000}"/>
    <cellStyle name="1_단가조사표_외곽도로616" xfId="5174" xr:uid="{00000000-0005-0000-0000-000031140000}"/>
    <cellStyle name="1_단가조사표_용인죽전수량" xfId="5175" xr:uid="{00000000-0005-0000-0000-000032140000}"/>
    <cellStyle name="1_단가조사표_원가계~1" xfId="5176" xr:uid="{00000000-0005-0000-0000-000033140000}"/>
    <cellStyle name="1_단가조사표_유기질" xfId="5177" xr:uid="{00000000-0005-0000-0000-000034140000}"/>
    <cellStyle name="1_단가조사표_자재조서 (2)" xfId="5178" xr:uid="{00000000-0005-0000-0000-000035140000}"/>
    <cellStyle name="1_단가조사표_총괄내역" xfId="5179" xr:uid="{00000000-0005-0000-0000-000036140000}"/>
    <cellStyle name="1_단가조사표_총괄내역 (2)" xfId="5180" xr:uid="{00000000-0005-0000-0000-000037140000}"/>
    <cellStyle name="1_단가조사표_터미널도로403" xfId="5181" xr:uid="{00000000-0005-0000-0000-000038140000}"/>
    <cellStyle name="1_단가조사표_터미널도로429" xfId="5182" xr:uid="{00000000-0005-0000-0000-000039140000}"/>
    <cellStyle name="1_단가조사표_포장일위" xfId="5183" xr:uid="{00000000-0005-0000-0000-00003A140000}"/>
    <cellStyle name="1_시민계략공사" xfId="5184" xr:uid="{00000000-0005-0000-0000-00003B140000}"/>
    <cellStyle name="1_시민계략공사_전기공내역서" xfId="5185" xr:uid="{00000000-0005-0000-0000-00003C140000}"/>
    <cellStyle name="1_시민계략공사_전기공내역서_단가산출서(검토)" xfId="5186" xr:uid="{00000000-0005-0000-0000-00003D140000}"/>
    <cellStyle name="1_시민계략공사_전기-한남" xfId="5187" xr:uid="{00000000-0005-0000-0000-00003E140000}"/>
    <cellStyle name="1_인천북항관공선부두(수정내역)" xfId="5188" xr:uid="{00000000-0005-0000-0000-00003F140000}"/>
    <cellStyle name="1_전주시관내(이서~용정)건설공사(신화)" xfId="5189" xr:uid="{00000000-0005-0000-0000-000040140000}"/>
    <cellStyle name="1_천천고고등학교교사신축공사(산출내역집계표)" xfId="5190" xr:uid="{00000000-0005-0000-0000-000041140000}"/>
    <cellStyle name="1_표준지GPS좌표" xfId="5191" xr:uid="{00000000-0005-0000-0000-000042140000}"/>
    <cellStyle name="10" xfId="5194" xr:uid="{00000000-0005-0000-0000-000043140000}"/>
    <cellStyle name="111" xfId="5195" xr:uid="{00000000-0005-0000-0000-000044140000}"/>
    <cellStyle name="111 2" xfId="5196" xr:uid="{00000000-0005-0000-0000-000045140000}"/>
    <cellStyle name="2" xfId="5197" xr:uid="{00000000-0005-0000-0000-000046140000}"/>
    <cellStyle name="2)" xfId="5198" xr:uid="{00000000-0005-0000-0000-000047140000}"/>
    <cellStyle name="2_laroux" xfId="5237" xr:uid="{00000000-0005-0000-0000-000048140000}"/>
    <cellStyle name="2_laroux_ATC-YOON1" xfId="5238" xr:uid="{00000000-0005-0000-0000-000049140000}"/>
    <cellStyle name="2_단가조사표" xfId="5199" xr:uid="{00000000-0005-0000-0000-00004A140000}"/>
    <cellStyle name="2_단가조사표_1011소각" xfId="5200" xr:uid="{00000000-0005-0000-0000-00004B140000}"/>
    <cellStyle name="2_단가조사표_1113교~1" xfId="5201" xr:uid="{00000000-0005-0000-0000-00004C140000}"/>
    <cellStyle name="2_단가조사표_121내역" xfId="5202" xr:uid="{00000000-0005-0000-0000-00004D140000}"/>
    <cellStyle name="2_단가조사표_객토량" xfId="5203" xr:uid="{00000000-0005-0000-0000-00004E140000}"/>
    <cellStyle name="2_단가조사표_교통센~1" xfId="5204" xr:uid="{00000000-0005-0000-0000-00004F140000}"/>
    <cellStyle name="2_단가조사표_교통센터412" xfId="5205" xr:uid="{00000000-0005-0000-0000-000050140000}"/>
    <cellStyle name="2_단가조사표_교통수" xfId="5206" xr:uid="{00000000-0005-0000-0000-000051140000}"/>
    <cellStyle name="2_단가조사표_교통수량산출서" xfId="5207" xr:uid="{00000000-0005-0000-0000-000052140000}"/>
    <cellStyle name="2_단가조사표_구조물대가 (2)" xfId="5208" xr:uid="{00000000-0005-0000-0000-000053140000}"/>
    <cellStyle name="2_단가조사표_내역서 (2)" xfId="5209" xr:uid="{00000000-0005-0000-0000-000054140000}"/>
    <cellStyle name="2_단가조사표_대전관저지구" xfId="5210" xr:uid="{00000000-0005-0000-0000-000055140000}"/>
    <cellStyle name="2_단가조사표_동측지~1" xfId="5211" xr:uid="{00000000-0005-0000-0000-000056140000}"/>
    <cellStyle name="2_단가조사표_동측지원422" xfId="5212" xr:uid="{00000000-0005-0000-0000-000057140000}"/>
    <cellStyle name="2_단가조사표_동측지원512" xfId="5213" xr:uid="{00000000-0005-0000-0000-000058140000}"/>
    <cellStyle name="2_단가조사표_동측지원524" xfId="5214" xr:uid="{00000000-0005-0000-0000-000059140000}"/>
    <cellStyle name="2_단가조사표_부대422" xfId="5215" xr:uid="{00000000-0005-0000-0000-00005A140000}"/>
    <cellStyle name="2_단가조사표_부대시설" xfId="5216" xr:uid="{00000000-0005-0000-0000-00005B140000}"/>
    <cellStyle name="2_단가조사표_소각수~1" xfId="5217" xr:uid="{00000000-0005-0000-0000-00005C140000}"/>
    <cellStyle name="2_단가조사표_소각수내역서" xfId="5218" xr:uid="{00000000-0005-0000-0000-00005D140000}"/>
    <cellStyle name="2_단가조사표_소각수목2" xfId="5219" xr:uid="{00000000-0005-0000-0000-00005E140000}"/>
    <cellStyle name="2_단가조사표_수량산출서 (2)" xfId="5220" xr:uid="{00000000-0005-0000-0000-00005F140000}"/>
    <cellStyle name="2_단가조사표_엑스포~1" xfId="5221" xr:uid="{00000000-0005-0000-0000-000060140000}"/>
    <cellStyle name="2_단가조사표_엑스포한빛1" xfId="5222" xr:uid="{00000000-0005-0000-0000-000061140000}"/>
    <cellStyle name="2_단가조사표_여객터미널331" xfId="5223" xr:uid="{00000000-0005-0000-0000-000062140000}"/>
    <cellStyle name="2_단가조사표_여객터미널513" xfId="5224" xr:uid="{00000000-0005-0000-0000-000063140000}"/>
    <cellStyle name="2_단가조사표_여객터미널629" xfId="5225" xr:uid="{00000000-0005-0000-0000-000064140000}"/>
    <cellStyle name="2_단가조사표_외곽도로616" xfId="5226" xr:uid="{00000000-0005-0000-0000-000065140000}"/>
    <cellStyle name="2_단가조사표_용인죽전수량" xfId="5227" xr:uid="{00000000-0005-0000-0000-000066140000}"/>
    <cellStyle name="2_단가조사표_원가계~1" xfId="5228" xr:uid="{00000000-0005-0000-0000-000067140000}"/>
    <cellStyle name="2_단가조사표_유기질" xfId="5229" xr:uid="{00000000-0005-0000-0000-000068140000}"/>
    <cellStyle name="2_단가조사표_자재조서 (2)" xfId="5230" xr:uid="{00000000-0005-0000-0000-000069140000}"/>
    <cellStyle name="2_단가조사표_총괄내역" xfId="5231" xr:uid="{00000000-0005-0000-0000-00006A140000}"/>
    <cellStyle name="2_단가조사표_총괄내역 (2)" xfId="5232" xr:uid="{00000000-0005-0000-0000-00006B140000}"/>
    <cellStyle name="2_단가조사표_터미널도로403" xfId="5233" xr:uid="{00000000-0005-0000-0000-00006C140000}"/>
    <cellStyle name="2_단가조사표_터미널도로429" xfId="5234" xr:uid="{00000000-0005-0000-0000-00006D140000}"/>
    <cellStyle name="2_단가조사표_포장일위" xfId="5235" xr:uid="{00000000-0005-0000-0000-00006E140000}"/>
    <cellStyle name="2_표준지GPS좌표" xfId="5236" xr:uid="{00000000-0005-0000-0000-00006F140000}"/>
    <cellStyle name="20% - 강조색1 2" xfId="5239" xr:uid="{00000000-0005-0000-0000-000070140000}"/>
    <cellStyle name="20% - 강조색1 3" xfId="5240" xr:uid="{00000000-0005-0000-0000-000071140000}"/>
    <cellStyle name="20% - 강조색2 2" xfId="5241" xr:uid="{00000000-0005-0000-0000-000072140000}"/>
    <cellStyle name="20% - 강조색2 3" xfId="5242" xr:uid="{00000000-0005-0000-0000-000073140000}"/>
    <cellStyle name="20% - 강조색3 2" xfId="5243" xr:uid="{00000000-0005-0000-0000-000074140000}"/>
    <cellStyle name="20% - 강조색3 3" xfId="5244" xr:uid="{00000000-0005-0000-0000-000075140000}"/>
    <cellStyle name="20% - 강조색4 2" xfId="5245" xr:uid="{00000000-0005-0000-0000-000076140000}"/>
    <cellStyle name="20% - 강조색4 3" xfId="5246" xr:uid="{00000000-0005-0000-0000-000077140000}"/>
    <cellStyle name="20% - 강조색5 2" xfId="5247" xr:uid="{00000000-0005-0000-0000-000078140000}"/>
    <cellStyle name="20% - 강조색5 3" xfId="11" xr:uid="{00000000-0005-0000-0000-000079140000}"/>
    <cellStyle name="20% - 강조색5 3 2" xfId="58182" xr:uid="{00000000-0005-0000-0000-00007A140000}"/>
    <cellStyle name="20% - 강조색6 2" xfId="5248" xr:uid="{00000000-0005-0000-0000-00007B140000}"/>
    <cellStyle name="20% - 강조색6 3" xfId="5249" xr:uid="{00000000-0005-0000-0000-00007C140000}"/>
    <cellStyle name="³?a" xfId="5250" xr:uid="{00000000-0005-0000-0000-00007D140000}"/>
    <cellStyle name="40% - 강조색1 2" xfId="5251" xr:uid="{00000000-0005-0000-0000-00007E140000}"/>
    <cellStyle name="40% - 강조색1 3" xfId="5252" xr:uid="{00000000-0005-0000-0000-00007F140000}"/>
    <cellStyle name="40% - 강조색2 2" xfId="5253" xr:uid="{00000000-0005-0000-0000-000080140000}"/>
    <cellStyle name="40% - 강조색2 3" xfId="5254" xr:uid="{00000000-0005-0000-0000-000081140000}"/>
    <cellStyle name="40% - 강조색3 2" xfId="5255" xr:uid="{00000000-0005-0000-0000-000082140000}"/>
    <cellStyle name="40% - 강조색3 3" xfId="5256" xr:uid="{00000000-0005-0000-0000-000083140000}"/>
    <cellStyle name="40% - 강조색4 2" xfId="5257" xr:uid="{00000000-0005-0000-0000-000084140000}"/>
    <cellStyle name="40% - 강조색4 3" xfId="5258" xr:uid="{00000000-0005-0000-0000-000085140000}"/>
    <cellStyle name="40% - 강조색5 2" xfId="5259" xr:uid="{00000000-0005-0000-0000-000086140000}"/>
    <cellStyle name="40% - 강조색5 3" xfId="5260" xr:uid="{00000000-0005-0000-0000-000087140000}"/>
    <cellStyle name="40% - 강조색6 2" xfId="5261" xr:uid="{00000000-0005-0000-0000-000088140000}"/>
    <cellStyle name="40% - 강조색6 3" xfId="5262" xr:uid="{00000000-0005-0000-0000-000089140000}"/>
    <cellStyle name="5" xfId="5263" xr:uid="{00000000-0005-0000-0000-00008A140000}"/>
    <cellStyle name="6" xfId="5264" xr:uid="{00000000-0005-0000-0000-00008B140000}"/>
    <cellStyle name="60" xfId="5265" xr:uid="{00000000-0005-0000-0000-00008C140000}"/>
    <cellStyle name="60% - 강조색1 2" xfId="5266" xr:uid="{00000000-0005-0000-0000-00008D140000}"/>
    <cellStyle name="60% - 강조색1 3" xfId="5267" xr:uid="{00000000-0005-0000-0000-00008E140000}"/>
    <cellStyle name="60% - 강조색2 2" xfId="5268" xr:uid="{00000000-0005-0000-0000-00008F140000}"/>
    <cellStyle name="60% - 강조색2 3" xfId="5269" xr:uid="{00000000-0005-0000-0000-000090140000}"/>
    <cellStyle name="60% - 강조색3 2" xfId="5270" xr:uid="{00000000-0005-0000-0000-000091140000}"/>
    <cellStyle name="60% - 강조색3 3" xfId="5271" xr:uid="{00000000-0005-0000-0000-000092140000}"/>
    <cellStyle name="60% - 강조색4 2" xfId="5272" xr:uid="{00000000-0005-0000-0000-000093140000}"/>
    <cellStyle name="60% - 강조색4 3" xfId="5273" xr:uid="{00000000-0005-0000-0000-000094140000}"/>
    <cellStyle name="60% - 강조색5 2" xfId="5274" xr:uid="{00000000-0005-0000-0000-000095140000}"/>
    <cellStyle name="60% - 강조색5 3" xfId="5275" xr:uid="{00000000-0005-0000-0000-000096140000}"/>
    <cellStyle name="60% - 강조색6 2" xfId="5276" xr:uid="{00000000-0005-0000-0000-000097140000}"/>
    <cellStyle name="60% - 강조색6 3" xfId="5277" xr:uid="{00000000-0005-0000-0000-000098140000}"/>
    <cellStyle name="82" xfId="5278" xr:uid="{00000000-0005-0000-0000-000099140000}"/>
    <cellStyle name="A " xfId="7440" xr:uid="{00000000-0005-0000-0000-00009A140000}"/>
    <cellStyle name="a [0]_mud plant bolted" xfId="7441" xr:uid="{00000000-0005-0000-0000-00009B140000}"/>
    <cellStyle name="A _광주시청4차분-복구설계서(14,15호)" xfId="7442" xr:uid="{00000000-0005-0000-0000-00009C140000}"/>
    <cellStyle name="Ā _x0010_က랐_xdc01_땯_x0001_" xfId="7443" xr:uid="{00000000-0005-0000-0000-00009D140000}"/>
    <cellStyle name="A¡ " xfId="7444" xr:uid="{00000000-0005-0000-0000-00009E140000}"/>
    <cellStyle name="A¡§¡©¡Ë¡þ¡ËO [0]_¨Ï©ª¢®i¡§¡þI¢®¨¡eE¨Ïo¡Ë¡Íe A¨Ï¡þA¡Ë¢¥A¢®AAI " xfId="7445" xr:uid="{00000000-0005-0000-0000-00009F140000}"/>
    <cellStyle name="A¡§¡©¡Ë¡þ¡ËO_¨Ï©ª¢®i¡§¡þI¢®¨¡eE¨Ïo¡Ë¡Íe A¨Ï¡þA¡Ë¢¥A¢®AAI " xfId="7446" xr:uid="{00000000-0005-0000-0000-0000A0140000}"/>
    <cellStyle name="A¨­¢¬¢Ò [0]_¨öCAuA¡ÀAI " xfId="7447" xr:uid="{00000000-0005-0000-0000-0000A1140000}"/>
    <cellStyle name="A¨­￠￢￠O [0]_¨uoAa¨oCAu " xfId="7448" xr:uid="{00000000-0005-0000-0000-0000A2140000}"/>
    <cellStyle name="A¨­¢¬¢Ò [0]_©ø¡í¨¬I¡ÆeE©ö¢¥e A©¬A¢´A¡ÀAI " xfId="7449" xr:uid="{00000000-0005-0000-0000-0000A3140000}"/>
    <cellStyle name="A¨­￠￢￠O [0]_INQUIRY ￠?￥i¨u¡AAⓒ￢Aⓒª " xfId="7450" xr:uid="{00000000-0005-0000-0000-0000A4140000}"/>
    <cellStyle name="A¨­¢¬¢Ò [0]_INQUIRY ¢¯¥ì¨ú¡ÀA©¬A©ª " xfId="7451" xr:uid="{00000000-0005-0000-0000-0000A5140000}"/>
    <cellStyle name="A¨­¢¬¢Ò_¨öCAuA¡ÀAI " xfId="7452" xr:uid="{00000000-0005-0000-0000-0000A6140000}"/>
    <cellStyle name="A¨­￠￢￠O_¨uoAa¨oCAu " xfId="7453" xr:uid="{00000000-0005-0000-0000-0000A7140000}"/>
    <cellStyle name="A¨­¢¬¢Ò_©ø¡í¨¬I¡ÆeE©ö¢¥e A©¬A¢´A¡ÀAI " xfId="7454" xr:uid="{00000000-0005-0000-0000-0000A8140000}"/>
    <cellStyle name="A¨­￠￢￠O_INQUIRY ￠?￥i¨u¡AAⓒ￢Aⓒª " xfId="7455" xr:uid="{00000000-0005-0000-0000-0000A9140000}"/>
    <cellStyle name="A¨­¢¬¢Ò_INQUIRY ¢¯¥ì¨ú¡ÀA©¬A©ª " xfId="7456" xr:uid="{00000000-0005-0000-0000-0000AA140000}"/>
    <cellStyle name="A¨i " xfId="7457" xr:uid="{00000000-0005-0000-0000-0000AB140000}"/>
    <cellStyle name="A¨i¡ " xfId="7458" xr:uid="{00000000-0005-0000-0000-0000AC140000}"/>
    <cellStyle name="A¨i¡ⓒ " xfId="7459" xr:uid="{00000000-0005-0000-0000-0000AD140000}"/>
    <cellStyle name="A¨i¡ⓒ¡e¡ " xfId="7460" xr:uid="{00000000-0005-0000-0000-0000AE140000}"/>
    <cellStyle name="Aⓒ­ " xfId="7461" xr:uid="{00000000-0005-0000-0000-0000AF140000}"/>
    <cellStyle name="Aⓒ­￠￢ " xfId="7462" xr:uid="{00000000-0005-0000-0000-0000B0140000}"/>
    <cellStyle name="Aⓒ­￠￢￠o " xfId="7463" xr:uid="{00000000-0005-0000-0000-0000B1140000}"/>
    <cellStyle name="Aee " xfId="7464" xr:uid="{00000000-0005-0000-0000-0000B2140000}"/>
    <cellStyle name="Aee­ [0]_ " xfId="7465" xr:uid="{00000000-0005-0000-0000-0000B3140000}"/>
    <cellStyle name="ÅëÈ­ [0]_ ºñ¸ñº° ¿ùº°±â¼ú " xfId="7466" xr:uid="{00000000-0005-0000-0000-0000B4140000}"/>
    <cellStyle name="AeE­ [0]_¿¹≫e¼­" xfId="7467" xr:uid="{00000000-0005-0000-0000-0000B5140000}"/>
    <cellStyle name="ÅëÈ­ [0]_»óºÎ¼ö·®Áý°è " xfId="7468" xr:uid="{00000000-0005-0000-0000-0000B6140000}"/>
    <cellStyle name="AeE­ [0]_³≫ºI°eE¹´e AßA¤A÷AI " xfId="7469" xr:uid="{00000000-0005-0000-0000-0000B7140000}"/>
    <cellStyle name="ÅëÈ­ [0]_³Ã¿¬ 4 " xfId="7470" xr:uid="{00000000-0005-0000-0000-0000B8140000}"/>
    <cellStyle name="AeE­ [0]_A¾CO½A¼³ " xfId="7471" xr:uid="{00000000-0005-0000-0000-0000B9140000}"/>
    <cellStyle name="ÅëÈ­ [0]_AMT " xfId="7472" xr:uid="{00000000-0005-0000-0000-0000BA140000}"/>
    <cellStyle name="AeE­ [0]_AN°y(1.25) " xfId="7473" xr:uid="{00000000-0005-0000-0000-0000BB140000}"/>
    <cellStyle name="ÅëÈ­ [0]_ÃÑ°ýº¸°í-Ãß°¡Àý°¨ " xfId="7474" xr:uid="{00000000-0005-0000-0000-0000BC140000}"/>
    <cellStyle name="AeE­ [0]_INQUIRY ¿μ¾÷AßAø " xfId="7475" xr:uid="{00000000-0005-0000-0000-0000BD140000}"/>
    <cellStyle name="ÅëÈ­ [0]_ºÎ¼­Åëº¸ÇùÁ¶Àü_Àç¹«È°µ¿ " xfId="7476" xr:uid="{00000000-0005-0000-0000-0000BE140000}"/>
    <cellStyle name="AeE­ [0]_PERSONAL" xfId="7477" xr:uid="{00000000-0005-0000-0000-0000BF140000}"/>
    <cellStyle name="Aee­ _00.표지,설계설명서,조서" xfId="7478" xr:uid="{00000000-0005-0000-0000-0000C0140000}"/>
    <cellStyle name="Aee _04.도로포장 공사비" xfId="7479" xr:uid="{00000000-0005-0000-0000-0000C1140000}"/>
    <cellStyle name="Aee­ _1-0-4(천개)" xfId="7480" xr:uid="{00000000-0005-0000-0000-0000C2140000}"/>
    <cellStyle name="Aee _154군서TL(지반설계)" xfId="7481" xr:uid="{00000000-0005-0000-0000-0000C3140000}"/>
    <cellStyle name="Aee­_ " xfId="7482" xr:uid="{00000000-0005-0000-0000-0000C4140000}"/>
    <cellStyle name="ÅëÈ­_ ºñ¸ñº° ¿ùº°±â¼ú " xfId="7483" xr:uid="{00000000-0005-0000-0000-0000C5140000}"/>
    <cellStyle name="AeE­_¿¹≫e¼­" xfId="7484" xr:uid="{00000000-0005-0000-0000-0000C6140000}"/>
    <cellStyle name="ÅëÈ­_»óºÎ¼ö·®Áý°è " xfId="7485" xr:uid="{00000000-0005-0000-0000-0000C7140000}"/>
    <cellStyle name="AeE­_³≫ºI°eE¹´e AßA¤A÷AI " xfId="7486" xr:uid="{00000000-0005-0000-0000-0000C8140000}"/>
    <cellStyle name="ÅëÈ­_³Ã¿¬ 4 " xfId="7487" xr:uid="{00000000-0005-0000-0000-0000C9140000}"/>
    <cellStyle name="AeE­_A¾CO½A¼³ " xfId="7488" xr:uid="{00000000-0005-0000-0000-0000CA140000}"/>
    <cellStyle name="ÅëÈ­_AMT " xfId="7489" xr:uid="{00000000-0005-0000-0000-0000CB140000}"/>
    <cellStyle name="AeE­_AN°y(1.25) " xfId="7490" xr:uid="{00000000-0005-0000-0000-0000CC140000}"/>
    <cellStyle name="ÅëÈ­_ÃÑ°ýº¸°í-Ãß°¡Àý°¨ " xfId="7491" xr:uid="{00000000-0005-0000-0000-0000CD140000}"/>
    <cellStyle name="AeE­_INQUIRY ¿μ¾÷AßAø " xfId="7492" xr:uid="{00000000-0005-0000-0000-0000CE140000}"/>
    <cellStyle name="ÅëÈ­_Sheet1" xfId="7493" xr:uid="{00000000-0005-0000-0000-0000CF140000}"/>
    <cellStyle name="Aee¡ " xfId="7494" xr:uid="{00000000-0005-0000-0000-0000D0140000}"/>
    <cellStyle name="AeE¡© [0]_¨öCAuA¡ÀAI " xfId="7495" xr:uid="{00000000-0005-0000-0000-0000D1140000}"/>
    <cellStyle name="AeE¡©_¨öCAuA¡ÀAI " xfId="7496" xr:uid="{00000000-0005-0000-0000-0000D2140000}"/>
    <cellStyle name="AeE¡ⓒ [0]_¨uoAa¨oCAu " xfId="7497" xr:uid="{00000000-0005-0000-0000-0000D3140000}"/>
    <cellStyle name="AeE¡ⓒ_¨uoAa¨oCAu " xfId="7498" xr:uid="{00000000-0005-0000-0000-0000D4140000}"/>
    <cellStyle name="Aee¡er " xfId="7499" xr:uid="{00000000-0005-0000-0000-0000D5140000}"/>
    <cellStyle name="AeE¢®¨Ï [0]_¨Ï©ª¢®i¡§¡þI¢®¨¡eE¨Ïo¡Ë¡Íe A¨Ï¡þA¡Ë¢¥A¢®AAI " xfId="7500" xr:uid="{00000000-0005-0000-0000-0000D6140000}"/>
    <cellStyle name="AeE¢®¨Ï_¨Ï©ª¢®i¡§¡þI¢®¨¡eE¨Ïo¡Ë¡Íe A¨Ï¡þA¡Ë¢¥A¢®AAI " xfId="7501" xr:uid="{00000000-0005-0000-0000-0000D7140000}"/>
    <cellStyle name="Aee￠r " xfId="7502" xr:uid="{00000000-0005-0000-0000-0000D8140000}"/>
    <cellStyle name="Aee￠r¨i " xfId="7503" xr:uid="{00000000-0005-0000-0000-0000D9140000}"/>
    <cellStyle name="Aee￠r¨i_ " xfId="7504" xr:uid="{00000000-0005-0000-0000-0000DA140000}"/>
    <cellStyle name="Æu¼ " xfId="7505" xr:uid="{00000000-0005-0000-0000-0000DB140000}"/>
    <cellStyle name="ALIGNMENT" xfId="7506" xr:uid="{00000000-0005-0000-0000-0000DC140000}"/>
    <cellStyle name="Aþ¸ " xfId="7507" xr:uid="{00000000-0005-0000-0000-0000DD140000}"/>
    <cellStyle name="ÄÞ¸¶ [0]_ °ßÀû±âÁØ FLOW " xfId="7508" xr:uid="{00000000-0005-0000-0000-0000DE140000}"/>
    <cellStyle name="AÞ¸¶ [0]_ 2ÆAAþº° " xfId="7509" xr:uid="{00000000-0005-0000-0000-0000DF140000}"/>
    <cellStyle name="ÄÞ¸¶ [0]_¿¹»ê¼­" xfId="7510" xr:uid="{00000000-0005-0000-0000-0000E0140000}"/>
    <cellStyle name="AÞ¸¶ [0]_¿¹≫e¼­" xfId="7511" xr:uid="{00000000-0005-0000-0000-0000E1140000}"/>
    <cellStyle name="ÄÞ¸¶ [0]_»óºÎ¼ö·®Áý°è " xfId="7512" xr:uid="{00000000-0005-0000-0000-0000E2140000}"/>
    <cellStyle name="AÞ¸¶ [0]_¼oAa½CAu " xfId="7513" xr:uid="{00000000-0005-0000-0000-0000E3140000}"/>
    <cellStyle name="ÄÞ¸¶ [0]_¼öÃâ½ÇÀû " xfId="7514" xr:uid="{00000000-0005-0000-0000-0000E4140000}"/>
    <cellStyle name="AÞ¸¶ [0]_12¿uAuE­" xfId="7515" xr:uid="{00000000-0005-0000-0000-0000E5140000}"/>
    <cellStyle name="ÄÞ¸¶ [0]_³Ã¿¬ 4 " xfId="7516" xr:uid="{00000000-0005-0000-0000-0000E6140000}"/>
    <cellStyle name="AÞ¸¶ [0]_A¾CO½A¼³ " xfId="7517" xr:uid="{00000000-0005-0000-0000-0000E7140000}"/>
    <cellStyle name="ÄÞ¸¶ [0]_ÃÑ°ýº¸°í-Ãß°¡Àý°¨ " xfId="7518" xr:uid="{00000000-0005-0000-0000-0000E8140000}"/>
    <cellStyle name="AÞ¸¶ [0]_INQUIRY ¿μ¾÷AßAø " xfId="7519" xr:uid="{00000000-0005-0000-0000-0000E9140000}"/>
    <cellStyle name="ÄÞ¸¶ [0]_º¯°æ¹®Ã³_Àç¹«È°µ¿ " xfId="7520" xr:uid="{00000000-0005-0000-0000-0000EA140000}"/>
    <cellStyle name="ÄÞ¸¶_ °ßÀû±âÁØ FLOW " xfId="7521" xr:uid="{00000000-0005-0000-0000-0000EB140000}"/>
    <cellStyle name="AÞ¸¶_ 2ÆAAþº° " xfId="7522" xr:uid="{00000000-0005-0000-0000-0000EC140000}"/>
    <cellStyle name="ÄÞ¸¶_¿¹»ê¼­" xfId="7523" xr:uid="{00000000-0005-0000-0000-0000ED140000}"/>
    <cellStyle name="AÞ¸¶_¿¹≫e¼­" xfId="7524" xr:uid="{00000000-0005-0000-0000-0000EE140000}"/>
    <cellStyle name="ÄÞ¸¶_»óºÎ¼ö·®Áý°è " xfId="7525" xr:uid="{00000000-0005-0000-0000-0000EF140000}"/>
    <cellStyle name="AÞ¸¶_¼oAa½CAu " xfId="7526" xr:uid="{00000000-0005-0000-0000-0000F0140000}"/>
    <cellStyle name="ÄÞ¸¶_¼öÃâ½ÇÀû " xfId="7527" xr:uid="{00000000-0005-0000-0000-0000F1140000}"/>
    <cellStyle name="AÞ¸¶_12¿uAuE­" xfId="7528" xr:uid="{00000000-0005-0000-0000-0000F2140000}"/>
    <cellStyle name="ÄÞ¸¶_³Ã¿¬ 4 " xfId="7529" xr:uid="{00000000-0005-0000-0000-0000F3140000}"/>
    <cellStyle name="AÞ¸¶_A¾CO½A¼³ " xfId="7530" xr:uid="{00000000-0005-0000-0000-0000F4140000}"/>
    <cellStyle name="ÄÞ¸¶_ÃÑ°ýº¸°í-Ãß°¡Àý°¨ " xfId="7531" xr:uid="{00000000-0005-0000-0000-0000F5140000}"/>
    <cellStyle name="AÞ¸¶_INQUIRY ¿μ¾÷AßAø " xfId="7532" xr:uid="{00000000-0005-0000-0000-0000F6140000}"/>
    <cellStyle name="ÄÞ¸¶_º¯°æ¹®Ã³_Àç¹«È°µ¿ " xfId="7533" xr:uid="{00000000-0005-0000-0000-0000F7140000}"/>
    <cellStyle name="Au¸r " xfId="7534" xr:uid="{00000000-0005-0000-0000-0000F8140000}"/>
    <cellStyle name="Au¸r¼" xfId="7535" xr:uid="{00000000-0005-0000-0000-0000F9140000}"/>
    <cellStyle name="C " xfId="7536" xr:uid="{00000000-0005-0000-0000-0000FA140000}"/>
    <cellStyle name="C¡ia " xfId="7537" xr:uid="{00000000-0005-0000-0000-0000FB140000}"/>
    <cellStyle name="C¡IA¨ª_¡ic¨u¡A¨￢I¨￢¡Æ AN¡Æe " xfId="7538" xr:uid="{00000000-0005-0000-0000-0000FC140000}"/>
    <cellStyle name="C¡ÍA¨ª_¡íc¨ú¡À¨¬I¨¬¡Æ AN¡Æe " xfId="7539" xr:uid="{00000000-0005-0000-0000-0000FD140000}"/>
    <cellStyle name="C¡IA¨ª_￠?￥i¨u¡ACoEⓒ÷ " xfId="7540" xr:uid="{00000000-0005-0000-0000-0000FE140000}"/>
    <cellStyle name="C¡ÍA¨ª_¢¯¥ì¨ú¡ÀCoE©÷ " xfId="7541" xr:uid="{00000000-0005-0000-0000-0000FF140000}"/>
    <cellStyle name="C¡IA¨ª_0N-HANDLING " xfId="7542" xr:uid="{00000000-0005-0000-0000-000000150000}"/>
    <cellStyle name="C¡ÍA¨ª_0N-HANDLING " xfId="7543" xr:uid="{00000000-0005-0000-0000-000001150000}"/>
    <cellStyle name="C¡IA¨ª_5-1¡¾￠´¡Æi " xfId="7544" xr:uid="{00000000-0005-0000-0000-000002150000}"/>
    <cellStyle name="C¡ÍA¨ª_5-1¡¾¢´¡Æi " xfId="7545" xr:uid="{00000000-0005-0000-0000-000003150000}"/>
    <cellStyle name="C¡IA¨ª_Ay¡ÆeC¡I(2￠?u) " xfId="7546" xr:uid="{00000000-0005-0000-0000-000004150000}"/>
    <cellStyle name="C¡ÍA¨ª_Ay¡ÆeC¡Í(2¢¯u) " xfId="7547" xr:uid="{00000000-0005-0000-0000-000005150000}"/>
    <cellStyle name="C¡IA¨ª_Sheet1_0N-HANDLING " xfId="7548" xr:uid="{00000000-0005-0000-0000-000006150000}"/>
    <cellStyle name="C¡ÍA¨ª_Sheet1_0N-HANDLING " xfId="7549" xr:uid="{00000000-0005-0000-0000-000007150000}"/>
    <cellStyle name="C¡iaⓒ " xfId="7550" xr:uid="{00000000-0005-0000-0000-000008150000}"/>
    <cellStyle name="C¡iaⓒª_ " xfId="7551" xr:uid="{00000000-0005-0000-0000-000009150000}"/>
    <cellStyle name="C¢®IA¡§¨£_¡§u¢®¨úAoAc¢®¨¡i_¨Ï©ª¢®i¡§¡þI¢®¨¡eE¨Ïo¡Ë¡Íe A¨Ï¡þA¡Ë¢¥A¢®AAI " xfId="7552" xr:uid="{00000000-0005-0000-0000-00000A150000}"/>
    <cellStyle name="C￠ria " xfId="7553" xr:uid="{00000000-0005-0000-0000-00000B150000}"/>
    <cellStyle name="C￠ria¨i " xfId="7554" xr:uid="{00000000-0005-0000-0000-00000C150000}"/>
    <cellStyle name="C￠ria¨i¨ " xfId="7555" xr:uid="{00000000-0005-0000-0000-00000D150000}"/>
    <cellStyle name="C￥a " xfId="7556" xr:uid="{00000000-0005-0000-0000-00000E150000}"/>
    <cellStyle name="C￥aø_ " xfId="7557" xr:uid="{00000000-0005-0000-0000-00000F150000}"/>
    <cellStyle name="Ç¥ÁØ_#3E4¿î»ê" xfId="7558" xr:uid="{00000000-0005-0000-0000-000010150000}"/>
    <cellStyle name="C￥AØ_#3E4¿i≫e" xfId="7559" xr:uid="{00000000-0005-0000-0000-000011150000}"/>
    <cellStyle name="Ç¥ÁØ_´ëÃÑ°ýÇ¥ " xfId="7560" xr:uid="{00000000-0005-0000-0000-000012150000}"/>
    <cellStyle name="C￥AØ_¿i≫eA¡ " xfId="7561" xr:uid="{00000000-0005-0000-0000-000013150000}"/>
    <cellStyle name="Ç¥ÁØ_»ç¾÷ºÎº° ÃÑ°è " xfId="7562" xr:uid="{00000000-0005-0000-0000-000014150000}"/>
    <cellStyle name="C￥AØ_≫c¾÷ºIº° AN°e " xfId="7563" xr:uid="{00000000-0005-0000-0000-000015150000}"/>
    <cellStyle name="Ç¥ÁØ_°ø»çºñ¿¹»ê¼­" xfId="7564" xr:uid="{00000000-0005-0000-0000-000016150000}"/>
    <cellStyle name="C￥AØ_0N-HANDLING " xfId="7565" xr:uid="{00000000-0005-0000-0000-000017150000}"/>
    <cellStyle name="Ç¥ÁØ_0N-HANDLING " xfId="7566" xr:uid="{00000000-0005-0000-0000-000018150000}"/>
    <cellStyle name="C￥AØ_¼±AoAc°i_1_³≫ºI°eE¹´e AßA¤A÷AI " xfId="7567" xr:uid="{00000000-0005-0000-0000-000019150000}"/>
    <cellStyle name="Ç¥ÁØ_¼±ÅõÀç°í_³»ºÎ°èÈ¹´ë ÃßÁ¤Â÷ÀÌ " xfId="7568" xr:uid="{00000000-0005-0000-0000-00001A150000}"/>
    <cellStyle name="C￥AØ_¼±AoAc°i_³≫ºI°eE¹´e AßA¤A÷AI " xfId="7569" xr:uid="{00000000-0005-0000-0000-00001B150000}"/>
    <cellStyle name="Ç¥ÁØ_¼ö¾ÐÁý°è_½ÃÇà´ëºñÇ¥ " xfId="7570" xr:uid="{00000000-0005-0000-0000-00001C150000}"/>
    <cellStyle name="C￥AØ_¼OAI¹I´o " xfId="7571" xr:uid="{00000000-0005-0000-0000-00001D150000}"/>
    <cellStyle name="Ç¥ÁØ_¼ÕÀÍÂ÷ (2)_³»ºÎ°èÈ¹´ë ÃßÁ¤Â÷ÀÌ " xfId="7572" xr:uid="{00000000-0005-0000-0000-00001E150000}"/>
    <cellStyle name="C￥AØ_¼OAIA÷ (2)_³≫ºI°eE¹´e AßA¤A÷AI " xfId="7573" xr:uid="{00000000-0005-0000-0000-00001F150000}"/>
    <cellStyle name="Ç¥ÁØ_¼ÕÀÍÂ÷ÀÌ ¿øÀÎ " xfId="7574" xr:uid="{00000000-0005-0000-0000-000020150000}"/>
    <cellStyle name="C￥AØ_¾c½A " xfId="7575" xr:uid="{00000000-0005-0000-0000-000021150000}"/>
    <cellStyle name="Ç¥ÁØ_¾ç½Ä " xfId="7576" xr:uid="{00000000-0005-0000-0000-000022150000}"/>
    <cellStyle name="C￥AØ_³≫ºI°eE¹´e AßA¤A÷AI " xfId="7577" xr:uid="{00000000-0005-0000-0000-000023150000}"/>
    <cellStyle name="Ç¥ÁØ_³Ã¿¬ 4 " xfId="7578" xr:uid="{00000000-0005-0000-0000-000024150000}"/>
    <cellStyle name="C￥AØ_5-1±¤°i " xfId="7579" xr:uid="{00000000-0005-0000-0000-000025150000}"/>
    <cellStyle name="Ç¥ÁØ_5-1±¤°í " xfId="7580" xr:uid="{00000000-0005-0000-0000-000026150000}"/>
    <cellStyle name="C￥AØ_5-1±¤°i _154KV부강-월산내역서" xfId="7581" xr:uid="{00000000-0005-0000-0000-000027150000}"/>
    <cellStyle name="Ç¥ÁØ_5-1±¤°í _154KV부강-월산내역서" xfId="7582" xr:uid="{00000000-0005-0000-0000-000028150000}"/>
    <cellStyle name="C￥AØ_5-1±¤°i _154KV부강-월산내역서 2" xfId="58183" xr:uid="{00000000-0005-0000-0000-000029150000}"/>
    <cellStyle name="Ç¥ÁØ_5-1±¤°í _154KV부강-월산내역서 2" xfId="58184" xr:uid="{00000000-0005-0000-0000-00002A150000}"/>
    <cellStyle name="C￥AØ_5-1±¤°i _154KV부강-월산내역서_765 수원 진입로복구설계서4-4" xfId="7583" xr:uid="{00000000-0005-0000-0000-00002B150000}"/>
    <cellStyle name="Ç¥ÁØ_5-1±¤°í _154KV부강-월산내역서_765 수원 진입로복구설계서4-4" xfId="7584" xr:uid="{00000000-0005-0000-0000-00002C150000}"/>
    <cellStyle name="C￥AØ_5-1±¤°i _154KV부강-월산내역서_765kV 신서산TL 철탑부지수해복구공사" xfId="7585" xr:uid="{00000000-0005-0000-0000-00002D150000}"/>
    <cellStyle name="Ç¥ÁØ_5-1±¤°í _154KV부강-월산내역서_765kV 신서산TL 철탑부지수해복구공사" xfId="7586" xr:uid="{00000000-0005-0000-0000-00002E150000}"/>
    <cellStyle name="C￥AØ_5-1±¤°i _154KV부강-월산내역서_개략공사내역서(수정)" xfId="7587" xr:uid="{00000000-0005-0000-0000-00002F150000}"/>
    <cellStyle name="Ç¥ÁØ_5-1±¤°í _154KV부강-월산내역서_개략공사내역서(수정)" xfId="7588" xr:uid="{00000000-0005-0000-0000-000030150000}"/>
    <cellStyle name="C￥AØ_5-1±¤°i _154KV부강-월산내역서_깨기" xfId="7589" xr:uid="{00000000-0005-0000-0000-000031150000}"/>
    <cellStyle name="Ç¥ÁØ_5-1±¤°í _154KV부강-월산내역서_깨기" xfId="7590" xr:uid="{00000000-0005-0000-0000-000032150000}"/>
    <cellStyle name="C￥AØ_5-1±¤°i _154KV부강-월산내역서_깨기 2" xfId="58185" xr:uid="{00000000-0005-0000-0000-000033150000}"/>
    <cellStyle name="Ç¥ÁØ_5-1±¤°í _154KV부강-월산내역서_깨기 2" xfId="58186" xr:uid="{00000000-0005-0000-0000-000034150000}"/>
    <cellStyle name="C￥AØ_5-1±¤°i _154KV부강-월산내역서_설계변경조서" xfId="7591" xr:uid="{00000000-0005-0000-0000-000035150000}"/>
    <cellStyle name="Ç¥ÁØ_5-1±¤°í _154KV부강-월산내역서_설계변경조서" xfId="7592" xr:uid="{00000000-0005-0000-0000-000036150000}"/>
    <cellStyle name="C￥AØ_5-1±¤°i _154KV부강-월산내역서_설계서 표지" xfId="7593" xr:uid="{00000000-0005-0000-0000-000037150000}"/>
    <cellStyle name="Ç¥ÁØ_5-1±¤°í _154KV부강-월산내역서_설계서 표지" xfId="7594" xr:uid="{00000000-0005-0000-0000-000038150000}"/>
    <cellStyle name="C￥AØ_5-1±¤°i _154KV부강-월산내역서_신규품셈" xfId="7595" xr:uid="{00000000-0005-0000-0000-000039150000}"/>
    <cellStyle name="Ç¥ÁØ_5-1±¤°í _154KV부강-월산내역서_신규품셈" xfId="7596" xr:uid="{00000000-0005-0000-0000-00003A150000}"/>
    <cellStyle name="C￥AØ_5-1±¤°i _154KV부강-월산내역서_실시설계공사내역서" xfId="7597" xr:uid="{00000000-0005-0000-0000-00003B150000}"/>
    <cellStyle name="Ç¥ÁØ_5-1±¤°í _154KV부강-월산내역서_실시설계공사내역서" xfId="7598" xr:uid="{00000000-0005-0000-0000-00003C150000}"/>
    <cellStyle name="C￥AØ_5-1±¤°i _154KV부강-월산내역서_실시설계공사내역서(초안)" xfId="7599" xr:uid="{00000000-0005-0000-0000-00003D150000}"/>
    <cellStyle name="Ç¥ÁØ_5-1±¤°í _154KV부강-월산내역서_실시설계공사내역서(초안)" xfId="7600" xr:uid="{00000000-0005-0000-0000-00003E150000}"/>
    <cellStyle name="C￥AØ_5-1±¤°i _154KV부강-월산내역서_실시설계공사내역서_깨기" xfId="7601" xr:uid="{00000000-0005-0000-0000-00003F150000}"/>
    <cellStyle name="Ç¥ÁØ_5-1±¤°í _Çö´ë¾÷¹«ÃßÁø " xfId="7602" xr:uid="{00000000-0005-0000-0000-000040150000}"/>
    <cellStyle name="C￥AØ_5-1±¤°i _Co´e¾÷¹≪AßAø " xfId="7603" xr:uid="{00000000-0005-0000-0000-000041150000}"/>
    <cellStyle name="Ç¥ÁØ_7°èÈ¹ " xfId="7604" xr:uid="{00000000-0005-0000-0000-000042150000}"/>
    <cellStyle name="C￥AØ_A¸≫cºÐ_³≫ºI°eE¹´e AßA¤A÷AI " xfId="7605" xr:uid="{00000000-0005-0000-0000-000043150000}"/>
    <cellStyle name="Ç¥ÁØ_ÃµÈ£3¿ù " xfId="7606" xr:uid="{00000000-0005-0000-0000-000044150000}"/>
    <cellStyle name="C￥AØ_AN°y(1.25) " xfId="7607" xr:uid="{00000000-0005-0000-0000-000045150000}"/>
    <cellStyle name="Ç¥ÁØ_ÃÑ°ýº¸°í-Ãß°¡Àý°¨ " xfId="7608" xr:uid="{00000000-0005-0000-0000-000046150000}"/>
    <cellStyle name="C￥AØ_Ay°eC￥(2¿u) " xfId="7609" xr:uid="{00000000-0005-0000-0000-000047150000}"/>
    <cellStyle name="Ç¥ÁØ_Áý°èÇ¥(2¿ù) " xfId="7610" xr:uid="{00000000-0005-0000-0000-000048150000}"/>
    <cellStyle name="C￥AØ_Ay°eC￥(2¿u) _154KV부강-월산내역서" xfId="7611" xr:uid="{00000000-0005-0000-0000-000049150000}"/>
    <cellStyle name="Ç¥ÁØ_Áý°èÇ¥(2¿ù) _154KV부강-월산내역서" xfId="7612" xr:uid="{00000000-0005-0000-0000-00004A150000}"/>
    <cellStyle name="C￥AØ_Ay°eC￥(2¿u) _154KV부강-월산내역서 2" xfId="58187" xr:uid="{00000000-0005-0000-0000-00004B150000}"/>
    <cellStyle name="Ç¥ÁØ_Áý°èÇ¥(2¿ù) _154KV부강-월산내역서 2" xfId="58188" xr:uid="{00000000-0005-0000-0000-00004C150000}"/>
    <cellStyle name="C￥AØ_Ay°eC￥(2¿u) _154KV부강-월산내역서_765 수원 진입로복구설계서4-4" xfId="7613" xr:uid="{00000000-0005-0000-0000-00004D150000}"/>
    <cellStyle name="Ç¥ÁØ_Áý°èÇ¥(2¿ù) _154KV부강-월산내역서_765 수원 진입로복구설계서4-4" xfId="7614" xr:uid="{00000000-0005-0000-0000-00004E150000}"/>
    <cellStyle name="C￥AØ_Ay°eC￥(2¿u) _154KV부강-월산내역서_765kV 신서산TL 철탑부지수해복구공사" xfId="7615" xr:uid="{00000000-0005-0000-0000-00004F150000}"/>
    <cellStyle name="Ç¥ÁØ_Áý°èÇ¥(2¿ù) _154KV부강-월산내역서_765kV 신서산TL 철탑부지수해복구공사" xfId="7616" xr:uid="{00000000-0005-0000-0000-000050150000}"/>
    <cellStyle name="C￥AØ_Ay°eC￥(2¿u) _154KV부강-월산내역서_개략공사내역서(수정)" xfId="7617" xr:uid="{00000000-0005-0000-0000-000051150000}"/>
    <cellStyle name="Ç¥ÁØ_Áý°èÇ¥(2¿ù) _154KV부강-월산내역서_개략공사내역서(수정)" xfId="7618" xr:uid="{00000000-0005-0000-0000-000052150000}"/>
    <cellStyle name="C￥AØ_Ay°eC￥(2¿u) _154KV부강-월산내역서_깨기" xfId="7619" xr:uid="{00000000-0005-0000-0000-000053150000}"/>
    <cellStyle name="Ç¥ÁØ_Áý°èÇ¥(2¿ù) _154KV부강-월산내역서_깨기" xfId="7620" xr:uid="{00000000-0005-0000-0000-000054150000}"/>
    <cellStyle name="C￥AØ_Ay°eC￥(2¿u) _154KV부강-월산내역서_깨기 2" xfId="58189" xr:uid="{00000000-0005-0000-0000-000055150000}"/>
    <cellStyle name="Ç¥ÁØ_Áý°èÇ¥(2¿ù) _154KV부강-월산내역서_깨기 2" xfId="58190" xr:uid="{00000000-0005-0000-0000-000056150000}"/>
    <cellStyle name="C￥AØ_Ay°eC￥(2¿u) _154KV부강-월산내역서_설계변경조서" xfId="7621" xr:uid="{00000000-0005-0000-0000-000057150000}"/>
    <cellStyle name="Ç¥ÁØ_Áý°èÇ¥(2¿ù) _154KV부강-월산내역서_설계변경조서" xfId="7622" xr:uid="{00000000-0005-0000-0000-000058150000}"/>
    <cellStyle name="C￥AØ_Ay°eC￥(2¿u) _154KV부강-월산내역서_설계서 표지" xfId="7623" xr:uid="{00000000-0005-0000-0000-000059150000}"/>
    <cellStyle name="Ç¥ÁØ_Áý°èÇ¥(2¿ù) _154KV부강-월산내역서_설계서 표지" xfId="7624" xr:uid="{00000000-0005-0000-0000-00005A150000}"/>
    <cellStyle name="C￥AØ_Ay°eC￥(2¿u) _154KV부강-월산내역서_신규품셈" xfId="7625" xr:uid="{00000000-0005-0000-0000-00005B150000}"/>
    <cellStyle name="Ç¥ÁØ_Áý°èÇ¥(2¿ù) _154KV부강-월산내역서_신규품셈" xfId="7626" xr:uid="{00000000-0005-0000-0000-00005C150000}"/>
    <cellStyle name="C￥AØ_Ay°eC￥(2¿u) _154KV부강-월산내역서_실시설계공사내역서" xfId="7627" xr:uid="{00000000-0005-0000-0000-00005D150000}"/>
    <cellStyle name="Ç¥ÁØ_Áý°èÇ¥(2¿ù) _154KV부강-월산내역서_실시설계공사내역서" xfId="7628" xr:uid="{00000000-0005-0000-0000-00005E150000}"/>
    <cellStyle name="C￥AØ_Ay°eC￥(2¿u) _154KV부강-월산내역서_실시설계공사내역서(초안)" xfId="7629" xr:uid="{00000000-0005-0000-0000-00005F150000}"/>
    <cellStyle name="Ç¥ÁØ_Áý°èÇ¥(2¿ù) _154KV부강-월산내역서_실시설계공사내역서(초안)" xfId="7630" xr:uid="{00000000-0005-0000-0000-000060150000}"/>
    <cellStyle name="C￥AØ_Ay°eC￥(2¿u) _154KV부강-월산내역서_실시설계공사내역서_깨기" xfId="7631" xr:uid="{00000000-0005-0000-0000-000061150000}"/>
    <cellStyle name="Ç¥ÁØ_Ç°¼À(ÁöÀÔ) " xfId="7632" xr:uid="{00000000-0005-0000-0000-000062150000}"/>
    <cellStyle name="C￥AØ_Co´e¾÷¹≪AßAø " xfId="7633" xr:uid="{00000000-0005-0000-0000-000063150000}"/>
    <cellStyle name="Ç¥ÁØ_ÇöÈ²_¹®Á¦Á¡ " xfId="7634" xr:uid="{00000000-0005-0000-0000-000064150000}"/>
    <cellStyle name="C￥AØ_PERSONAL" xfId="7635" xr:uid="{00000000-0005-0000-0000-000065150000}"/>
    <cellStyle name="Ç¥ÁØ_Sheet1_¿µ¾÷ÇöÈ² " xfId="7636" xr:uid="{00000000-0005-0000-0000-000066150000}"/>
    <cellStyle name="C￥AØ_Sheet1_Ay°eC￥(2¿u) " xfId="7637" xr:uid="{00000000-0005-0000-0000-000067150000}"/>
    <cellStyle name="Ç¥ÁØ_Sheet1_Áý°èÇ¥(2¿ù) " xfId="7638" xr:uid="{00000000-0005-0000-0000-000068150000}"/>
    <cellStyle name="C￥AØ_SOON1 " xfId="7639" xr:uid="{00000000-0005-0000-0000-000069150000}"/>
    <cellStyle name="Ç¥ÁØ_SOON1 " xfId="7640" xr:uid="{00000000-0005-0000-0000-00006A150000}"/>
    <cellStyle name="Calc Currency (0)" xfId="7641" xr:uid="{00000000-0005-0000-0000-00006B150000}"/>
    <cellStyle name="Calc Currency (0) 2" xfId="7642" xr:uid="{00000000-0005-0000-0000-00006C150000}"/>
    <cellStyle name="category" xfId="7643" xr:uid="{00000000-0005-0000-0000-00006D150000}"/>
    <cellStyle name="CIAIÆU¸μAⓒ" xfId="7644" xr:uid="{00000000-0005-0000-0000-00006E150000}"/>
    <cellStyle name="Co≫" xfId="7645" xr:uid="{00000000-0005-0000-0000-00006F150000}"/>
    <cellStyle name="CODE" xfId="7646" xr:uid="{00000000-0005-0000-0000-000070150000}"/>
    <cellStyle name="Comma" xfId="7647" xr:uid="{00000000-0005-0000-0000-000071150000}"/>
    <cellStyle name="Comma [0]" xfId="7648" xr:uid="{00000000-0005-0000-0000-000072150000}"/>
    <cellStyle name="Comma [0] 2" xfId="58191" xr:uid="{00000000-0005-0000-0000-000073150000}"/>
    <cellStyle name="Comma [0]_ SG&amp;A Bridge " xfId="58192" xr:uid="{00000000-0005-0000-0000-000074150000}"/>
    <cellStyle name="Comma 2" xfId="7649" xr:uid="{00000000-0005-0000-0000-000075150000}"/>
    <cellStyle name="Comma 3" xfId="7650" xr:uid="{00000000-0005-0000-0000-000076150000}"/>
    <cellStyle name="comma zerodec" xfId="7651" xr:uid="{00000000-0005-0000-0000-000077150000}"/>
    <cellStyle name="comma zerodec 2" xfId="7652" xr:uid="{00000000-0005-0000-0000-000078150000}"/>
    <cellStyle name="comma zerodec 3" xfId="7653" xr:uid="{00000000-0005-0000-0000-000079150000}"/>
    <cellStyle name="comma zerodec 4" xfId="7654" xr:uid="{00000000-0005-0000-0000-00007A150000}"/>
    <cellStyle name="comma zerodec 5" xfId="7655" xr:uid="{00000000-0005-0000-0000-00007B150000}"/>
    <cellStyle name="comma zerodec 6" xfId="7656" xr:uid="{00000000-0005-0000-0000-00007C150000}"/>
    <cellStyle name="comma zerodec 7" xfId="7657" xr:uid="{00000000-0005-0000-0000-00007D150000}"/>
    <cellStyle name="comma zerodec 8" xfId="58193" xr:uid="{00000000-0005-0000-0000-00007E150000}"/>
    <cellStyle name="Comma_ SG&amp;A Bridge " xfId="7658" xr:uid="{00000000-0005-0000-0000-00007F150000}"/>
    <cellStyle name="Comma0" xfId="7659" xr:uid="{00000000-0005-0000-0000-000080150000}"/>
    <cellStyle name="Comma0 2" xfId="58194" xr:uid="{00000000-0005-0000-0000-000081150000}"/>
    <cellStyle name="Copied" xfId="7660" xr:uid="{00000000-0005-0000-0000-000082150000}"/>
    <cellStyle name="Curren?_x0012_퐀_x0017_?" xfId="7661" xr:uid="{00000000-0005-0000-0000-000083150000}"/>
    <cellStyle name="Currency" xfId="7662" xr:uid="{00000000-0005-0000-0000-000084150000}"/>
    <cellStyle name="Currency [0]" xfId="7663" xr:uid="{00000000-0005-0000-0000-000085150000}"/>
    <cellStyle name="Currency [0] 2" xfId="58195" xr:uid="{00000000-0005-0000-0000-000086150000}"/>
    <cellStyle name="Currency [0]_ SG&amp;A Bridge " xfId="58196" xr:uid="{00000000-0005-0000-0000-000087150000}"/>
    <cellStyle name="Currency [ﺜ]_P&amp;L_laroux" xfId="7664" xr:uid="{00000000-0005-0000-0000-000088150000}"/>
    <cellStyle name="Currency 2" xfId="7665" xr:uid="{00000000-0005-0000-0000-000089150000}"/>
    <cellStyle name="Currency 3" xfId="7666" xr:uid="{00000000-0005-0000-0000-00008A150000}"/>
    <cellStyle name="Currency(￦)" xfId="7667" xr:uid="{00000000-0005-0000-0000-00008B150000}"/>
    <cellStyle name="Currency_ SG&amp;A Bridge " xfId="7668" xr:uid="{00000000-0005-0000-0000-00008C150000}"/>
    <cellStyle name="Currency0" xfId="7669" xr:uid="{00000000-0005-0000-0000-00008D150000}"/>
    <cellStyle name="Currency0 2" xfId="7670" xr:uid="{00000000-0005-0000-0000-00008E150000}"/>
    <cellStyle name="Currency1" xfId="7671" xr:uid="{00000000-0005-0000-0000-00008F150000}"/>
    <cellStyle name="Currency1 2" xfId="7672" xr:uid="{00000000-0005-0000-0000-000090150000}"/>
    <cellStyle name="Currency1 3" xfId="7673" xr:uid="{00000000-0005-0000-0000-000091150000}"/>
    <cellStyle name="Currency1 4" xfId="7674" xr:uid="{00000000-0005-0000-0000-000092150000}"/>
    <cellStyle name="Currency1 5" xfId="7675" xr:uid="{00000000-0005-0000-0000-000093150000}"/>
    <cellStyle name="Currency1 6" xfId="7676" xr:uid="{00000000-0005-0000-0000-000094150000}"/>
    <cellStyle name="Currency1 7" xfId="7677" xr:uid="{00000000-0005-0000-0000-000095150000}"/>
    <cellStyle name="Date" xfId="7678" xr:uid="{00000000-0005-0000-0000-000096150000}"/>
    <cellStyle name="Date 2" xfId="7679" xr:uid="{00000000-0005-0000-0000-000097150000}"/>
    <cellStyle name="DD" xfId="7680" xr:uid="{00000000-0005-0000-0000-000098150000}"/>
    <cellStyle name="Dezimal [0]_Compiling Utility Macros" xfId="7681" xr:uid="{00000000-0005-0000-0000-000099150000}"/>
    <cellStyle name="Dezimal_Compiling Utility Macros" xfId="7682" xr:uid="{00000000-0005-0000-0000-00009A150000}"/>
    <cellStyle name="Dollar (zero dec)" xfId="7683" xr:uid="{00000000-0005-0000-0000-00009B150000}"/>
    <cellStyle name="Dollar (zero dec) 2" xfId="7684" xr:uid="{00000000-0005-0000-0000-00009C150000}"/>
    <cellStyle name="Dollar (zero dec) 3" xfId="7685" xr:uid="{00000000-0005-0000-0000-00009D150000}"/>
    <cellStyle name="Dollar (zero dec) 4" xfId="7686" xr:uid="{00000000-0005-0000-0000-00009E150000}"/>
    <cellStyle name="Dollar (zero dec) 5" xfId="7687" xr:uid="{00000000-0005-0000-0000-00009F150000}"/>
    <cellStyle name="Dollar (zero dec) 6" xfId="7688" xr:uid="{00000000-0005-0000-0000-0000A0150000}"/>
    <cellStyle name="Dollar (zero dec) 7" xfId="7689" xr:uid="{00000000-0005-0000-0000-0000A1150000}"/>
    <cellStyle name="Dollar (zero dec) 8" xfId="58197" xr:uid="{00000000-0005-0000-0000-0000A2150000}"/>
    <cellStyle name="E­æo±" xfId="7690" xr:uid="{00000000-0005-0000-0000-0000A3150000}"/>
    <cellStyle name="E­æo±a" xfId="7691" xr:uid="{00000000-0005-0000-0000-0000A4150000}"/>
    <cellStyle name="Entered" xfId="7692" xr:uid="{00000000-0005-0000-0000-0000A5150000}"/>
    <cellStyle name="Euro" xfId="7693" xr:uid="{00000000-0005-0000-0000-0000A6150000}"/>
    <cellStyle name="Euro 2" xfId="58198" xr:uid="{00000000-0005-0000-0000-0000A7150000}"/>
    <cellStyle name="F2" xfId="7696" xr:uid="{00000000-0005-0000-0000-0000A8150000}"/>
    <cellStyle name="F2 2" xfId="58199" xr:uid="{00000000-0005-0000-0000-0000A9150000}"/>
    <cellStyle name="F3" xfId="7697" xr:uid="{00000000-0005-0000-0000-0000AA150000}"/>
    <cellStyle name="F3 2" xfId="58200" xr:uid="{00000000-0005-0000-0000-0000AB150000}"/>
    <cellStyle name="F4" xfId="7698" xr:uid="{00000000-0005-0000-0000-0000AC150000}"/>
    <cellStyle name="F4 2" xfId="58201" xr:uid="{00000000-0005-0000-0000-0000AD150000}"/>
    <cellStyle name="F5" xfId="7699" xr:uid="{00000000-0005-0000-0000-0000AE150000}"/>
    <cellStyle name="F5 2" xfId="58202" xr:uid="{00000000-0005-0000-0000-0000AF150000}"/>
    <cellStyle name="F6" xfId="7700" xr:uid="{00000000-0005-0000-0000-0000B0150000}"/>
    <cellStyle name="F6 2" xfId="58203" xr:uid="{00000000-0005-0000-0000-0000B1150000}"/>
    <cellStyle name="F7" xfId="7701" xr:uid="{00000000-0005-0000-0000-0000B2150000}"/>
    <cellStyle name="F7 2" xfId="58204" xr:uid="{00000000-0005-0000-0000-0000B3150000}"/>
    <cellStyle name="F8" xfId="7702" xr:uid="{00000000-0005-0000-0000-0000B4150000}"/>
    <cellStyle name="F8 2" xfId="58205" xr:uid="{00000000-0005-0000-0000-0000B5150000}"/>
    <cellStyle name="Fixed" xfId="7703" xr:uid="{00000000-0005-0000-0000-0000B6150000}"/>
    <cellStyle name="Fixed 2" xfId="7704" xr:uid="{00000000-0005-0000-0000-0000B7150000}"/>
    <cellStyle name="Grey" xfId="7705" xr:uid="{00000000-0005-0000-0000-0000B8150000}"/>
    <cellStyle name="Grey 2" xfId="7706" xr:uid="{00000000-0005-0000-0000-0000B9150000}"/>
    <cellStyle name="H1" xfId="7707" xr:uid="{00000000-0005-0000-0000-0000BA150000}"/>
    <cellStyle name="H2" xfId="7708" xr:uid="{00000000-0005-0000-0000-0000BB150000}"/>
    <cellStyle name="HEADER" xfId="7709" xr:uid="{00000000-0005-0000-0000-0000BC150000}"/>
    <cellStyle name="Header1" xfId="7710" xr:uid="{00000000-0005-0000-0000-0000BD150000}"/>
    <cellStyle name="Header2" xfId="7711" xr:uid="{00000000-0005-0000-0000-0000BE150000}"/>
    <cellStyle name="Header2 10" xfId="50598" xr:uid="{00000000-0005-0000-0000-0000BF150000}"/>
    <cellStyle name="Header2 10 2" xfId="50599" xr:uid="{00000000-0005-0000-0000-0000C0150000}"/>
    <cellStyle name="Header2 10 2 2" xfId="50600" xr:uid="{00000000-0005-0000-0000-0000C1150000}"/>
    <cellStyle name="Header2 10 2 2 2" xfId="50601" xr:uid="{00000000-0005-0000-0000-0000C2150000}"/>
    <cellStyle name="Header2 10 2 2 2 2" xfId="50602" xr:uid="{00000000-0005-0000-0000-0000C3150000}"/>
    <cellStyle name="Header2 10 2 2 2 2 2" xfId="50603" xr:uid="{00000000-0005-0000-0000-0000C4150000}"/>
    <cellStyle name="Header2 10 2 2 2 2 2 2" xfId="50604" xr:uid="{00000000-0005-0000-0000-0000C5150000}"/>
    <cellStyle name="Header2 10 2 2 2 2 2 3" xfId="50605" xr:uid="{00000000-0005-0000-0000-0000C6150000}"/>
    <cellStyle name="Header2 10 2 2 2 2 3" xfId="50606" xr:uid="{00000000-0005-0000-0000-0000C7150000}"/>
    <cellStyle name="Header2 10 2 2 2 2 4" xfId="50607" xr:uid="{00000000-0005-0000-0000-0000C8150000}"/>
    <cellStyle name="Header2 10 2 2 2 3" xfId="50608" xr:uid="{00000000-0005-0000-0000-0000C9150000}"/>
    <cellStyle name="Header2 10 2 2 2 3 2" xfId="50609" xr:uid="{00000000-0005-0000-0000-0000CA150000}"/>
    <cellStyle name="Header2 10 2 2 2 3 3" xfId="50610" xr:uid="{00000000-0005-0000-0000-0000CB150000}"/>
    <cellStyle name="Header2 10 2 2 2 4" xfId="50611" xr:uid="{00000000-0005-0000-0000-0000CC150000}"/>
    <cellStyle name="Header2 10 2 2 2 4 2" xfId="50612" xr:uid="{00000000-0005-0000-0000-0000CD150000}"/>
    <cellStyle name="Header2 10 2 2 2 4 3" xfId="50613" xr:uid="{00000000-0005-0000-0000-0000CE150000}"/>
    <cellStyle name="Header2 10 2 2 2 5" xfId="50614" xr:uid="{00000000-0005-0000-0000-0000CF150000}"/>
    <cellStyle name="Header2 10 2 2 3" xfId="50615" xr:uid="{00000000-0005-0000-0000-0000D0150000}"/>
    <cellStyle name="Header2 10 2 2 3 2" xfId="50616" xr:uid="{00000000-0005-0000-0000-0000D1150000}"/>
    <cellStyle name="Header2 10 2 2 3 2 2" xfId="50617" xr:uid="{00000000-0005-0000-0000-0000D2150000}"/>
    <cellStyle name="Header2 10 2 2 3 2 3" xfId="50618" xr:uid="{00000000-0005-0000-0000-0000D3150000}"/>
    <cellStyle name="Header2 10 2 2 3 3" xfId="50619" xr:uid="{00000000-0005-0000-0000-0000D4150000}"/>
    <cellStyle name="Header2 10 2 2 3 4" xfId="50620" xr:uid="{00000000-0005-0000-0000-0000D5150000}"/>
    <cellStyle name="Header2 10 2 2 4" xfId="50621" xr:uid="{00000000-0005-0000-0000-0000D6150000}"/>
    <cellStyle name="Header2 10 2 2 4 2" xfId="50622" xr:uid="{00000000-0005-0000-0000-0000D7150000}"/>
    <cellStyle name="Header2 10 2 2 4 3" xfId="50623" xr:uid="{00000000-0005-0000-0000-0000D8150000}"/>
    <cellStyle name="Header2 10 2 2 5" xfId="50624" xr:uid="{00000000-0005-0000-0000-0000D9150000}"/>
    <cellStyle name="Header2 10 2 2 5 2" xfId="50625" xr:uid="{00000000-0005-0000-0000-0000DA150000}"/>
    <cellStyle name="Header2 10 2 2 5 3" xfId="50626" xr:uid="{00000000-0005-0000-0000-0000DB150000}"/>
    <cellStyle name="Header2 10 2 2 6" xfId="50627" xr:uid="{00000000-0005-0000-0000-0000DC150000}"/>
    <cellStyle name="Header2 10 2 3" xfId="50628" xr:uid="{00000000-0005-0000-0000-0000DD150000}"/>
    <cellStyle name="Header2 10 2 3 2" xfId="50629" xr:uid="{00000000-0005-0000-0000-0000DE150000}"/>
    <cellStyle name="Header2 10 2 3 2 2" xfId="50630" xr:uid="{00000000-0005-0000-0000-0000DF150000}"/>
    <cellStyle name="Header2 10 2 3 2 2 2" xfId="50631" xr:uid="{00000000-0005-0000-0000-0000E0150000}"/>
    <cellStyle name="Header2 10 2 3 2 2 2 2" xfId="50632" xr:uid="{00000000-0005-0000-0000-0000E1150000}"/>
    <cellStyle name="Header2 10 2 3 2 2 2 3" xfId="50633" xr:uid="{00000000-0005-0000-0000-0000E2150000}"/>
    <cellStyle name="Header2 10 2 3 2 2 3" xfId="50634" xr:uid="{00000000-0005-0000-0000-0000E3150000}"/>
    <cellStyle name="Header2 10 2 3 2 2 4" xfId="50635" xr:uid="{00000000-0005-0000-0000-0000E4150000}"/>
    <cellStyle name="Header2 10 2 3 2 3" xfId="50636" xr:uid="{00000000-0005-0000-0000-0000E5150000}"/>
    <cellStyle name="Header2 10 2 3 2 3 2" xfId="50637" xr:uid="{00000000-0005-0000-0000-0000E6150000}"/>
    <cellStyle name="Header2 10 2 3 2 3 3" xfId="50638" xr:uid="{00000000-0005-0000-0000-0000E7150000}"/>
    <cellStyle name="Header2 10 2 3 2 4" xfId="50639" xr:uid="{00000000-0005-0000-0000-0000E8150000}"/>
    <cellStyle name="Header2 10 2 3 2 4 2" xfId="50640" xr:uid="{00000000-0005-0000-0000-0000E9150000}"/>
    <cellStyle name="Header2 10 2 3 2 4 3" xfId="50641" xr:uid="{00000000-0005-0000-0000-0000EA150000}"/>
    <cellStyle name="Header2 10 2 3 2 5" xfId="50642" xr:uid="{00000000-0005-0000-0000-0000EB150000}"/>
    <cellStyle name="Header2 10 2 3 3" xfId="50643" xr:uid="{00000000-0005-0000-0000-0000EC150000}"/>
    <cellStyle name="Header2 10 2 3 3 2" xfId="50644" xr:uid="{00000000-0005-0000-0000-0000ED150000}"/>
    <cellStyle name="Header2 10 2 3 3 2 2" xfId="50645" xr:uid="{00000000-0005-0000-0000-0000EE150000}"/>
    <cellStyle name="Header2 10 2 3 3 2 3" xfId="50646" xr:uid="{00000000-0005-0000-0000-0000EF150000}"/>
    <cellStyle name="Header2 10 2 3 3 3" xfId="50647" xr:uid="{00000000-0005-0000-0000-0000F0150000}"/>
    <cellStyle name="Header2 10 2 3 3 4" xfId="50648" xr:uid="{00000000-0005-0000-0000-0000F1150000}"/>
    <cellStyle name="Header2 10 2 3 4" xfId="50649" xr:uid="{00000000-0005-0000-0000-0000F2150000}"/>
    <cellStyle name="Header2 10 2 3 4 2" xfId="50650" xr:uid="{00000000-0005-0000-0000-0000F3150000}"/>
    <cellStyle name="Header2 10 2 3 4 3" xfId="50651" xr:uid="{00000000-0005-0000-0000-0000F4150000}"/>
    <cellStyle name="Header2 10 2 3 5" xfId="50652" xr:uid="{00000000-0005-0000-0000-0000F5150000}"/>
    <cellStyle name="Header2 10 2 3 5 2" xfId="50653" xr:uid="{00000000-0005-0000-0000-0000F6150000}"/>
    <cellStyle name="Header2 10 2 3 5 3" xfId="50654" xr:uid="{00000000-0005-0000-0000-0000F7150000}"/>
    <cellStyle name="Header2 10 2 3 6" xfId="50655" xr:uid="{00000000-0005-0000-0000-0000F8150000}"/>
    <cellStyle name="Header2 10 2 4" xfId="50656" xr:uid="{00000000-0005-0000-0000-0000F9150000}"/>
    <cellStyle name="Header2 10 2 4 2" xfId="50657" xr:uid="{00000000-0005-0000-0000-0000FA150000}"/>
    <cellStyle name="Header2 10 2 4 3" xfId="50658" xr:uid="{00000000-0005-0000-0000-0000FB150000}"/>
    <cellStyle name="Header2 10 3" xfId="50659" xr:uid="{00000000-0005-0000-0000-0000FC150000}"/>
    <cellStyle name="Header2 10 3 2" xfId="50660" xr:uid="{00000000-0005-0000-0000-0000FD150000}"/>
    <cellStyle name="Header2 10 3 2 2" xfId="50661" xr:uid="{00000000-0005-0000-0000-0000FE150000}"/>
    <cellStyle name="Header2 10 3 2 2 2" xfId="50662" xr:uid="{00000000-0005-0000-0000-0000FF150000}"/>
    <cellStyle name="Header2 10 3 2 2 2 2" xfId="50663" xr:uid="{00000000-0005-0000-0000-000000160000}"/>
    <cellStyle name="Header2 10 3 2 2 2 2 2" xfId="50664" xr:uid="{00000000-0005-0000-0000-000001160000}"/>
    <cellStyle name="Header2 10 3 2 2 2 2 3" xfId="50665" xr:uid="{00000000-0005-0000-0000-000002160000}"/>
    <cellStyle name="Header2 10 3 2 2 2 3" xfId="50666" xr:uid="{00000000-0005-0000-0000-000003160000}"/>
    <cellStyle name="Header2 10 3 2 2 2 4" xfId="50667" xr:uid="{00000000-0005-0000-0000-000004160000}"/>
    <cellStyle name="Header2 10 3 2 2 3" xfId="50668" xr:uid="{00000000-0005-0000-0000-000005160000}"/>
    <cellStyle name="Header2 10 3 2 2 3 2" xfId="50669" xr:uid="{00000000-0005-0000-0000-000006160000}"/>
    <cellStyle name="Header2 10 3 2 2 3 3" xfId="50670" xr:uid="{00000000-0005-0000-0000-000007160000}"/>
    <cellStyle name="Header2 10 3 2 2 4" xfId="50671" xr:uid="{00000000-0005-0000-0000-000008160000}"/>
    <cellStyle name="Header2 10 3 2 2 4 2" xfId="50672" xr:uid="{00000000-0005-0000-0000-000009160000}"/>
    <cellStyle name="Header2 10 3 2 2 4 3" xfId="50673" xr:uid="{00000000-0005-0000-0000-00000A160000}"/>
    <cellStyle name="Header2 10 3 2 2 5" xfId="50674" xr:uid="{00000000-0005-0000-0000-00000B160000}"/>
    <cellStyle name="Header2 10 3 2 3" xfId="50675" xr:uid="{00000000-0005-0000-0000-00000C160000}"/>
    <cellStyle name="Header2 10 3 2 3 2" xfId="50676" xr:uid="{00000000-0005-0000-0000-00000D160000}"/>
    <cellStyle name="Header2 10 3 2 3 2 2" xfId="50677" xr:uid="{00000000-0005-0000-0000-00000E160000}"/>
    <cellStyle name="Header2 10 3 2 3 2 3" xfId="50678" xr:uid="{00000000-0005-0000-0000-00000F160000}"/>
    <cellStyle name="Header2 10 3 2 3 3" xfId="50679" xr:uid="{00000000-0005-0000-0000-000010160000}"/>
    <cellStyle name="Header2 10 3 2 3 4" xfId="50680" xr:uid="{00000000-0005-0000-0000-000011160000}"/>
    <cellStyle name="Header2 10 3 2 4" xfId="50681" xr:uid="{00000000-0005-0000-0000-000012160000}"/>
    <cellStyle name="Header2 10 3 2 4 2" xfId="50682" xr:uid="{00000000-0005-0000-0000-000013160000}"/>
    <cellStyle name="Header2 10 3 2 4 3" xfId="50683" xr:uid="{00000000-0005-0000-0000-000014160000}"/>
    <cellStyle name="Header2 10 3 2 5" xfId="50684" xr:uid="{00000000-0005-0000-0000-000015160000}"/>
    <cellStyle name="Header2 10 3 2 5 2" xfId="50685" xr:uid="{00000000-0005-0000-0000-000016160000}"/>
    <cellStyle name="Header2 10 3 2 5 3" xfId="50686" xr:uid="{00000000-0005-0000-0000-000017160000}"/>
    <cellStyle name="Header2 10 3 2 6" xfId="50687" xr:uid="{00000000-0005-0000-0000-000018160000}"/>
    <cellStyle name="Header2 10 3 3" xfId="50688" xr:uid="{00000000-0005-0000-0000-000019160000}"/>
    <cellStyle name="Header2 10 3 3 2" xfId="50689" xr:uid="{00000000-0005-0000-0000-00001A160000}"/>
    <cellStyle name="Header2 10 3 3 2 2" xfId="50690" xr:uid="{00000000-0005-0000-0000-00001B160000}"/>
    <cellStyle name="Header2 10 3 3 2 2 2" xfId="50691" xr:uid="{00000000-0005-0000-0000-00001C160000}"/>
    <cellStyle name="Header2 10 3 3 2 2 3" xfId="50692" xr:uid="{00000000-0005-0000-0000-00001D160000}"/>
    <cellStyle name="Header2 10 3 3 2 3" xfId="50693" xr:uid="{00000000-0005-0000-0000-00001E160000}"/>
    <cellStyle name="Header2 10 3 3 2 4" xfId="50694" xr:uid="{00000000-0005-0000-0000-00001F160000}"/>
    <cellStyle name="Header2 10 3 3 3" xfId="50695" xr:uid="{00000000-0005-0000-0000-000020160000}"/>
    <cellStyle name="Header2 10 3 3 3 2" xfId="50696" xr:uid="{00000000-0005-0000-0000-000021160000}"/>
    <cellStyle name="Header2 10 3 3 3 3" xfId="50697" xr:uid="{00000000-0005-0000-0000-000022160000}"/>
    <cellStyle name="Header2 10 3 3 4" xfId="50698" xr:uid="{00000000-0005-0000-0000-000023160000}"/>
    <cellStyle name="Header2 10 3 3 4 2" xfId="50699" xr:uid="{00000000-0005-0000-0000-000024160000}"/>
    <cellStyle name="Header2 10 3 3 4 3" xfId="50700" xr:uid="{00000000-0005-0000-0000-000025160000}"/>
    <cellStyle name="Header2 10 3 3 5" xfId="50701" xr:uid="{00000000-0005-0000-0000-000026160000}"/>
    <cellStyle name="Header2 10 3 4" xfId="50702" xr:uid="{00000000-0005-0000-0000-000027160000}"/>
    <cellStyle name="Header2 10 3 4 2" xfId="50703" xr:uid="{00000000-0005-0000-0000-000028160000}"/>
    <cellStyle name="Header2 10 3 4 2 2" xfId="50704" xr:uid="{00000000-0005-0000-0000-000029160000}"/>
    <cellStyle name="Header2 10 3 4 2 3" xfId="50705" xr:uid="{00000000-0005-0000-0000-00002A160000}"/>
    <cellStyle name="Header2 10 3 4 3" xfId="50706" xr:uid="{00000000-0005-0000-0000-00002B160000}"/>
    <cellStyle name="Header2 10 3 4 4" xfId="50707" xr:uid="{00000000-0005-0000-0000-00002C160000}"/>
    <cellStyle name="Header2 10 3 5" xfId="50708" xr:uid="{00000000-0005-0000-0000-00002D160000}"/>
    <cellStyle name="Header2 10 3 5 2" xfId="50709" xr:uid="{00000000-0005-0000-0000-00002E160000}"/>
    <cellStyle name="Header2 10 3 5 3" xfId="50710" xr:uid="{00000000-0005-0000-0000-00002F160000}"/>
    <cellStyle name="Header2 10 3 6" xfId="50711" xr:uid="{00000000-0005-0000-0000-000030160000}"/>
    <cellStyle name="Header2 10 3 6 2" xfId="50712" xr:uid="{00000000-0005-0000-0000-000031160000}"/>
    <cellStyle name="Header2 10 3 6 3" xfId="50713" xr:uid="{00000000-0005-0000-0000-000032160000}"/>
    <cellStyle name="Header2 10 3 7" xfId="50714" xr:uid="{00000000-0005-0000-0000-000033160000}"/>
    <cellStyle name="Header2 10 4" xfId="50715" xr:uid="{00000000-0005-0000-0000-000034160000}"/>
    <cellStyle name="Header2 10 4 2" xfId="50716" xr:uid="{00000000-0005-0000-0000-000035160000}"/>
    <cellStyle name="Header2 10 4 2 2" xfId="50717" xr:uid="{00000000-0005-0000-0000-000036160000}"/>
    <cellStyle name="Header2 10 4 2 2 2" xfId="50718" xr:uid="{00000000-0005-0000-0000-000037160000}"/>
    <cellStyle name="Header2 10 4 2 2 3" xfId="50719" xr:uid="{00000000-0005-0000-0000-000038160000}"/>
    <cellStyle name="Header2 10 4 3" xfId="50720" xr:uid="{00000000-0005-0000-0000-000039160000}"/>
    <cellStyle name="Header2 10 4 3 2" xfId="50721" xr:uid="{00000000-0005-0000-0000-00003A160000}"/>
    <cellStyle name="Header2 10 4 3 2 2" xfId="50722" xr:uid="{00000000-0005-0000-0000-00003B160000}"/>
    <cellStyle name="Header2 10 4 3 2 2 2" xfId="50723" xr:uid="{00000000-0005-0000-0000-00003C160000}"/>
    <cellStyle name="Header2 10 4 3 2 2 3" xfId="50724" xr:uid="{00000000-0005-0000-0000-00003D160000}"/>
    <cellStyle name="Header2 10 4 3 2 3" xfId="50725" xr:uid="{00000000-0005-0000-0000-00003E160000}"/>
    <cellStyle name="Header2 10 4 3 2 4" xfId="50726" xr:uid="{00000000-0005-0000-0000-00003F160000}"/>
    <cellStyle name="Header2 10 4 3 3" xfId="50727" xr:uid="{00000000-0005-0000-0000-000040160000}"/>
    <cellStyle name="Header2 10 4 3 3 2" xfId="50728" xr:uid="{00000000-0005-0000-0000-000041160000}"/>
    <cellStyle name="Header2 10 4 3 3 3" xfId="50729" xr:uid="{00000000-0005-0000-0000-000042160000}"/>
    <cellStyle name="Header2 10 4 3 4" xfId="50730" xr:uid="{00000000-0005-0000-0000-000043160000}"/>
    <cellStyle name="Header2 10 4 3 4 2" xfId="50731" xr:uid="{00000000-0005-0000-0000-000044160000}"/>
    <cellStyle name="Header2 10 4 3 4 3" xfId="50732" xr:uid="{00000000-0005-0000-0000-000045160000}"/>
    <cellStyle name="Header2 10 4 3 5" xfId="50733" xr:uid="{00000000-0005-0000-0000-000046160000}"/>
    <cellStyle name="Header2 10 4 4" xfId="50734" xr:uid="{00000000-0005-0000-0000-000047160000}"/>
    <cellStyle name="Header2 10 4 4 2" xfId="50735" xr:uid="{00000000-0005-0000-0000-000048160000}"/>
    <cellStyle name="Header2 10 4 4 2 2" xfId="50736" xr:uid="{00000000-0005-0000-0000-000049160000}"/>
    <cellStyle name="Header2 10 4 4 2 3" xfId="50737" xr:uid="{00000000-0005-0000-0000-00004A160000}"/>
    <cellStyle name="Header2 10 4 4 3" xfId="50738" xr:uid="{00000000-0005-0000-0000-00004B160000}"/>
    <cellStyle name="Header2 10 4 4 4" xfId="50739" xr:uid="{00000000-0005-0000-0000-00004C160000}"/>
    <cellStyle name="Header2 10 4 5" xfId="50740" xr:uid="{00000000-0005-0000-0000-00004D160000}"/>
    <cellStyle name="Header2 10 4 5 2" xfId="50741" xr:uid="{00000000-0005-0000-0000-00004E160000}"/>
    <cellStyle name="Header2 10 4 5 3" xfId="50742" xr:uid="{00000000-0005-0000-0000-00004F160000}"/>
    <cellStyle name="Header2 10 4 6" xfId="50743" xr:uid="{00000000-0005-0000-0000-000050160000}"/>
    <cellStyle name="Header2 10 4 6 2" xfId="50744" xr:uid="{00000000-0005-0000-0000-000051160000}"/>
    <cellStyle name="Header2 10 4 6 3" xfId="50745" xr:uid="{00000000-0005-0000-0000-000052160000}"/>
    <cellStyle name="Header2 10 5" xfId="50746" xr:uid="{00000000-0005-0000-0000-000053160000}"/>
    <cellStyle name="Header2 10 5 2" xfId="50747" xr:uid="{00000000-0005-0000-0000-000054160000}"/>
    <cellStyle name="Header2 10 5 2 2" xfId="50748" xr:uid="{00000000-0005-0000-0000-000055160000}"/>
    <cellStyle name="Header2 10 5 2 2 2" xfId="50749" xr:uid="{00000000-0005-0000-0000-000056160000}"/>
    <cellStyle name="Header2 10 5 2 2 2 2" xfId="50750" xr:uid="{00000000-0005-0000-0000-000057160000}"/>
    <cellStyle name="Header2 10 5 2 2 2 3" xfId="50751" xr:uid="{00000000-0005-0000-0000-000058160000}"/>
    <cellStyle name="Header2 10 5 2 2 3" xfId="50752" xr:uid="{00000000-0005-0000-0000-000059160000}"/>
    <cellStyle name="Header2 10 5 2 2 4" xfId="50753" xr:uid="{00000000-0005-0000-0000-00005A160000}"/>
    <cellStyle name="Header2 10 5 2 3" xfId="50754" xr:uid="{00000000-0005-0000-0000-00005B160000}"/>
    <cellStyle name="Header2 10 5 2 3 2" xfId="50755" xr:uid="{00000000-0005-0000-0000-00005C160000}"/>
    <cellStyle name="Header2 10 5 2 3 3" xfId="50756" xr:uid="{00000000-0005-0000-0000-00005D160000}"/>
    <cellStyle name="Header2 10 5 2 4" xfId="50757" xr:uid="{00000000-0005-0000-0000-00005E160000}"/>
    <cellStyle name="Header2 10 5 2 4 2" xfId="50758" xr:uid="{00000000-0005-0000-0000-00005F160000}"/>
    <cellStyle name="Header2 10 5 2 4 3" xfId="50759" xr:uid="{00000000-0005-0000-0000-000060160000}"/>
    <cellStyle name="Header2 10 5 2 5" xfId="50760" xr:uid="{00000000-0005-0000-0000-000061160000}"/>
    <cellStyle name="Header2 10 5 3" xfId="50761" xr:uid="{00000000-0005-0000-0000-000062160000}"/>
    <cellStyle name="Header2 10 5 3 2" xfId="50762" xr:uid="{00000000-0005-0000-0000-000063160000}"/>
    <cellStyle name="Header2 10 5 3 2 2" xfId="50763" xr:uid="{00000000-0005-0000-0000-000064160000}"/>
    <cellStyle name="Header2 10 5 3 2 3" xfId="50764" xr:uid="{00000000-0005-0000-0000-000065160000}"/>
    <cellStyle name="Header2 10 5 3 3" xfId="50765" xr:uid="{00000000-0005-0000-0000-000066160000}"/>
    <cellStyle name="Header2 10 5 3 4" xfId="50766" xr:uid="{00000000-0005-0000-0000-000067160000}"/>
    <cellStyle name="Header2 10 5 4" xfId="50767" xr:uid="{00000000-0005-0000-0000-000068160000}"/>
    <cellStyle name="Header2 10 5 4 2" xfId="50768" xr:uid="{00000000-0005-0000-0000-000069160000}"/>
    <cellStyle name="Header2 10 5 4 3" xfId="50769" xr:uid="{00000000-0005-0000-0000-00006A160000}"/>
    <cellStyle name="Header2 10 5 5" xfId="50770" xr:uid="{00000000-0005-0000-0000-00006B160000}"/>
    <cellStyle name="Header2 10 5 5 2" xfId="50771" xr:uid="{00000000-0005-0000-0000-00006C160000}"/>
    <cellStyle name="Header2 10 5 5 3" xfId="50772" xr:uid="{00000000-0005-0000-0000-00006D160000}"/>
    <cellStyle name="Header2 10 5 6" xfId="50773" xr:uid="{00000000-0005-0000-0000-00006E160000}"/>
    <cellStyle name="Header2 10 6" xfId="50774" xr:uid="{00000000-0005-0000-0000-00006F160000}"/>
    <cellStyle name="Header2 10 6 2" xfId="50775" xr:uid="{00000000-0005-0000-0000-000070160000}"/>
    <cellStyle name="Header2 10 6 2 2" xfId="50776" xr:uid="{00000000-0005-0000-0000-000071160000}"/>
    <cellStyle name="Header2 10 6 2 3" xfId="50777" xr:uid="{00000000-0005-0000-0000-000072160000}"/>
    <cellStyle name="Header2 10 7" xfId="50778" xr:uid="{00000000-0005-0000-0000-000073160000}"/>
    <cellStyle name="Header2 10 7 2" xfId="50779" xr:uid="{00000000-0005-0000-0000-000074160000}"/>
    <cellStyle name="Header2 10 7 3" xfId="50780" xr:uid="{00000000-0005-0000-0000-000075160000}"/>
    <cellStyle name="Header2 11" xfId="50781" xr:uid="{00000000-0005-0000-0000-000076160000}"/>
    <cellStyle name="Header2 11 2" xfId="50782" xr:uid="{00000000-0005-0000-0000-000077160000}"/>
    <cellStyle name="Header2 11 2 2" xfId="50783" xr:uid="{00000000-0005-0000-0000-000078160000}"/>
    <cellStyle name="Header2 11 2 2 2" xfId="50784" xr:uid="{00000000-0005-0000-0000-000079160000}"/>
    <cellStyle name="Header2 11 2 2 2 2" xfId="50785" xr:uid="{00000000-0005-0000-0000-00007A160000}"/>
    <cellStyle name="Header2 11 2 2 2 2 2" xfId="50786" xr:uid="{00000000-0005-0000-0000-00007B160000}"/>
    <cellStyle name="Header2 11 2 2 2 2 2 2" xfId="50787" xr:uid="{00000000-0005-0000-0000-00007C160000}"/>
    <cellStyle name="Header2 11 2 2 2 2 2 3" xfId="50788" xr:uid="{00000000-0005-0000-0000-00007D160000}"/>
    <cellStyle name="Header2 11 2 2 2 2 3" xfId="50789" xr:uid="{00000000-0005-0000-0000-00007E160000}"/>
    <cellStyle name="Header2 11 2 2 2 2 4" xfId="50790" xr:uid="{00000000-0005-0000-0000-00007F160000}"/>
    <cellStyle name="Header2 11 2 2 2 3" xfId="50791" xr:uid="{00000000-0005-0000-0000-000080160000}"/>
    <cellStyle name="Header2 11 2 2 2 3 2" xfId="50792" xr:uid="{00000000-0005-0000-0000-000081160000}"/>
    <cellStyle name="Header2 11 2 2 2 3 3" xfId="50793" xr:uid="{00000000-0005-0000-0000-000082160000}"/>
    <cellStyle name="Header2 11 2 2 2 4" xfId="50794" xr:uid="{00000000-0005-0000-0000-000083160000}"/>
    <cellStyle name="Header2 11 2 2 2 4 2" xfId="50795" xr:uid="{00000000-0005-0000-0000-000084160000}"/>
    <cellStyle name="Header2 11 2 2 2 4 3" xfId="50796" xr:uid="{00000000-0005-0000-0000-000085160000}"/>
    <cellStyle name="Header2 11 2 2 2 5" xfId="50797" xr:uid="{00000000-0005-0000-0000-000086160000}"/>
    <cellStyle name="Header2 11 2 2 3" xfId="50798" xr:uid="{00000000-0005-0000-0000-000087160000}"/>
    <cellStyle name="Header2 11 2 2 3 2" xfId="50799" xr:uid="{00000000-0005-0000-0000-000088160000}"/>
    <cellStyle name="Header2 11 2 2 3 2 2" xfId="50800" xr:uid="{00000000-0005-0000-0000-000089160000}"/>
    <cellStyle name="Header2 11 2 2 3 2 3" xfId="50801" xr:uid="{00000000-0005-0000-0000-00008A160000}"/>
    <cellStyle name="Header2 11 2 2 3 3" xfId="50802" xr:uid="{00000000-0005-0000-0000-00008B160000}"/>
    <cellStyle name="Header2 11 2 2 3 4" xfId="50803" xr:uid="{00000000-0005-0000-0000-00008C160000}"/>
    <cellStyle name="Header2 11 2 2 4" xfId="50804" xr:uid="{00000000-0005-0000-0000-00008D160000}"/>
    <cellStyle name="Header2 11 2 2 4 2" xfId="50805" xr:uid="{00000000-0005-0000-0000-00008E160000}"/>
    <cellStyle name="Header2 11 2 2 4 3" xfId="50806" xr:uid="{00000000-0005-0000-0000-00008F160000}"/>
    <cellStyle name="Header2 11 2 2 5" xfId="50807" xr:uid="{00000000-0005-0000-0000-000090160000}"/>
    <cellStyle name="Header2 11 2 2 5 2" xfId="50808" xr:uid="{00000000-0005-0000-0000-000091160000}"/>
    <cellStyle name="Header2 11 2 2 5 3" xfId="50809" xr:uid="{00000000-0005-0000-0000-000092160000}"/>
    <cellStyle name="Header2 11 2 2 6" xfId="50810" xr:uid="{00000000-0005-0000-0000-000093160000}"/>
    <cellStyle name="Header2 11 2 3" xfId="50811" xr:uid="{00000000-0005-0000-0000-000094160000}"/>
    <cellStyle name="Header2 11 2 3 2" xfId="50812" xr:uid="{00000000-0005-0000-0000-000095160000}"/>
    <cellStyle name="Header2 11 2 3 2 2" xfId="50813" xr:uid="{00000000-0005-0000-0000-000096160000}"/>
    <cellStyle name="Header2 11 2 3 2 2 2" xfId="50814" xr:uid="{00000000-0005-0000-0000-000097160000}"/>
    <cellStyle name="Header2 11 2 3 2 2 2 2" xfId="50815" xr:uid="{00000000-0005-0000-0000-000098160000}"/>
    <cellStyle name="Header2 11 2 3 2 2 2 3" xfId="50816" xr:uid="{00000000-0005-0000-0000-000099160000}"/>
    <cellStyle name="Header2 11 2 3 2 2 3" xfId="50817" xr:uid="{00000000-0005-0000-0000-00009A160000}"/>
    <cellStyle name="Header2 11 2 3 2 2 4" xfId="50818" xr:uid="{00000000-0005-0000-0000-00009B160000}"/>
    <cellStyle name="Header2 11 2 3 2 3" xfId="50819" xr:uid="{00000000-0005-0000-0000-00009C160000}"/>
    <cellStyle name="Header2 11 2 3 2 3 2" xfId="50820" xr:uid="{00000000-0005-0000-0000-00009D160000}"/>
    <cellStyle name="Header2 11 2 3 2 3 3" xfId="50821" xr:uid="{00000000-0005-0000-0000-00009E160000}"/>
    <cellStyle name="Header2 11 2 3 2 4" xfId="50822" xr:uid="{00000000-0005-0000-0000-00009F160000}"/>
    <cellStyle name="Header2 11 2 3 2 4 2" xfId="50823" xr:uid="{00000000-0005-0000-0000-0000A0160000}"/>
    <cellStyle name="Header2 11 2 3 2 4 3" xfId="50824" xr:uid="{00000000-0005-0000-0000-0000A1160000}"/>
    <cellStyle name="Header2 11 2 3 2 5" xfId="50825" xr:uid="{00000000-0005-0000-0000-0000A2160000}"/>
    <cellStyle name="Header2 11 2 3 3" xfId="50826" xr:uid="{00000000-0005-0000-0000-0000A3160000}"/>
    <cellStyle name="Header2 11 2 3 3 2" xfId="50827" xr:uid="{00000000-0005-0000-0000-0000A4160000}"/>
    <cellStyle name="Header2 11 2 3 3 2 2" xfId="50828" xr:uid="{00000000-0005-0000-0000-0000A5160000}"/>
    <cellStyle name="Header2 11 2 3 3 2 3" xfId="50829" xr:uid="{00000000-0005-0000-0000-0000A6160000}"/>
    <cellStyle name="Header2 11 2 3 3 3" xfId="50830" xr:uid="{00000000-0005-0000-0000-0000A7160000}"/>
    <cellStyle name="Header2 11 2 3 3 4" xfId="50831" xr:uid="{00000000-0005-0000-0000-0000A8160000}"/>
    <cellStyle name="Header2 11 2 3 4" xfId="50832" xr:uid="{00000000-0005-0000-0000-0000A9160000}"/>
    <cellStyle name="Header2 11 2 3 4 2" xfId="50833" xr:uid="{00000000-0005-0000-0000-0000AA160000}"/>
    <cellStyle name="Header2 11 2 3 4 3" xfId="50834" xr:uid="{00000000-0005-0000-0000-0000AB160000}"/>
    <cellStyle name="Header2 11 2 3 5" xfId="50835" xr:uid="{00000000-0005-0000-0000-0000AC160000}"/>
    <cellStyle name="Header2 11 2 3 5 2" xfId="50836" xr:uid="{00000000-0005-0000-0000-0000AD160000}"/>
    <cellStyle name="Header2 11 2 3 5 3" xfId="50837" xr:uid="{00000000-0005-0000-0000-0000AE160000}"/>
    <cellStyle name="Header2 11 2 3 6" xfId="50838" xr:uid="{00000000-0005-0000-0000-0000AF160000}"/>
    <cellStyle name="Header2 11 2 4" xfId="50839" xr:uid="{00000000-0005-0000-0000-0000B0160000}"/>
    <cellStyle name="Header2 11 2 4 2" xfId="50840" xr:uid="{00000000-0005-0000-0000-0000B1160000}"/>
    <cellStyle name="Header2 11 2 4 3" xfId="50841" xr:uid="{00000000-0005-0000-0000-0000B2160000}"/>
    <cellStyle name="Header2 11 3" xfId="50842" xr:uid="{00000000-0005-0000-0000-0000B3160000}"/>
    <cellStyle name="Header2 11 3 2" xfId="50843" xr:uid="{00000000-0005-0000-0000-0000B4160000}"/>
    <cellStyle name="Header2 11 3 2 2" xfId="50844" xr:uid="{00000000-0005-0000-0000-0000B5160000}"/>
    <cellStyle name="Header2 11 3 2 2 2" xfId="50845" xr:uid="{00000000-0005-0000-0000-0000B6160000}"/>
    <cellStyle name="Header2 11 3 2 2 2 2" xfId="50846" xr:uid="{00000000-0005-0000-0000-0000B7160000}"/>
    <cellStyle name="Header2 11 3 2 2 2 2 2" xfId="50847" xr:uid="{00000000-0005-0000-0000-0000B8160000}"/>
    <cellStyle name="Header2 11 3 2 2 2 2 3" xfId="50848" xr:uid="{00000000-0005-0000-0000-0000B9160000}"/>
    <cellStyle name="Header2 11 3 2 2 2 3" xfId="50849" xr:uid="{00000000-0005-0000-0000-0000BA160000}"/>
    <cellStyle name="Header2 11 3 2 2 2 4" xfId="50850" xr:uid="{00000000-0005-0000-0000-0000BB160000}"/>
    <cellStyle name="Header2 11 3 2 2 3" xfId="50851" xr:uid="{00000000-0005-0000-0000-0000BC160000}"/>
    <cellStyle name="Header2 11 3 2 2 3 2" xfId="50852" xr:uid="{00000000-0005-0000-0000-0000BD160000}"/>
    <cellStyle name="Header2 11 3 2 2 3 3" xfId="50853" xr:uid="{00000000-0005-0000-0000-0000BE160000}"/>
    <cellStyle name="Header2 11 3 2 2 4" xfId="50854" xr:uid="{00000000-0005-0000-0000-0000BF160000}"/>
    <cellStyle name="Header2 11 3 2 2 4 2" xfId="50855" xr:uid="{00000000-0005-0000-0000-0000C0160000}"/>
    <cellStyle name="Header2 11 3 2 2 4 3" xfId="50856" xr:uid="{00000000-0005-0000-0000-0000C1160000}"/>
    <cellStyle name="Header2 11 3 2 2 5" xfId="50857" xr:uid="{00000000-0005-0000-0000-0000C2160000}"/>
    <cellStyle name="Header2 11 3 2 3" xfId="50858" xr:uid="{00000000-0005-0000-0000-0000C3160000}"/>
    <cellStyle name="Header2 11 3 2 3 2" xfId="50859" xr:uid="{00000000-0005-0000-0000-0000C4160000}"/>
    <cellStyle name="Header2 11 3 2 3 2 2" xfId="50860" xr:uid="{00000000-0005-0000-0000-0000C5160000}"/>
    <cellStyle name="Header2 11 3 2 3 2 3" xfId="50861" xr:uid="{00000000-0005-0000-0000-0000C6160000}"/>
    <cellStyle name="Header2 11 3 2 3 3" xfId="50862" xr:uid="{00000000-0005-0000-0000-0000C7160000}"/>
    <cellStyle name="Header2 11 3 2 3 4" xfId="50863" xr:uid="{00000000-0005-0000-0000-0000C8160000}"/>
    <cellStyle name="Header2 11 3 2 4" xfId="50864" xr:uid="{00000000-0005-0000-0000-0000C9160000}"/>
    <cellStyle name="Header2 11 3 2 4 2" xfId="50865" xr:uid="{00000000-0005-0000-0000-0000CA160000}"/>
    <cellStyle name="Header2 11 3 2 4 3" xfId="50866" xr:uid="{00000000-0005-0000-0000-0000CB160000}"/>
    <cellStyle name="Header2 11 3 2 5" xfId="50867" xr:uid="{00000000-0005-0000-0000-0000CC160000}"/>
    <cellStyle name="Header2 11 3 2 5 2" xfId="50868" xr:uid="{00000000-0005-0000-0000-0000CD160000}"/>
    <cellStyle name="Header2 11 3 2 5 3" xfId="50869" xr:uid="{00000000-0005-0000-0000-0000CE160000}"/>
    <cellStyle name="Header2 11 3 2 6" xfId="50870" xr:uid="{00000000-0005-0000-0000-0000CF160000}"/>
    <cellStyle name="Header2 11 3 3" xfId="50871" xr:uid="{00000000-0005-0000-0000-0000D0160000}"/>
    <cellStyle name="Header2 11 3 3 2" xfId="50872" xr:uid="{00000000-0005-0000-0000-0000D1160000}"/>
    <cellStyle name="Header2 11 3 3 2 2" xfId="50873" xr:uid="{00000000-0005-0000-0000-0000D2160000}"/>
    <cellStyle name="Header2 11 3 3 2 2 2" xfId="50874" xr:uid="{00000000-0005-0000-0000-0000D3160000}"/>
    <cellStyle name="Header2 11 3 3 2 2 3" xfId="50875" xr:uid="{00000000-0005-0000-0000-0000D4160000}"/>
    <cellStyle name="Header2 11 3 3 2 3" xfId="50876" xr:uid="{00000000-0005-0000-0000-0000D5160000}"/>
    <cellStyle name="Header2 11 3 3 2 4" xfId="50877" xr:uid="{00000000-0005-0000-0000-0000D6160000}"/>
    <cellStyle name="Header2 11 3 3 3" xfId="50878" xr:uid="{00000000-0005-0000-0000-0000D7160000}"/>
    <cellStyle name="Header2 11 3 3 3 2" xfId="50879" xr:uid="{00000000-0005-0000-0000-0000D8160000}"/>
    <cellStyle name="Header2 11 3 3 3 3" xfId="50880" xr:uid="{00000000-0005-0000-0000-0000D9160000}"/>
    <cellStyle name="Header2 11 3 3 4" xfId="50881" xr:uid="{00000000-0005-0000-0000-0000DA160000}"/>
    <cellStyle name="Header2 11 3 3 4 2" xfId="50882" xr:uid="{00000000-0005-0000-0000-0000DB160000}"/>
    <cellStyle name="Header2 11 3 3 4 3" xfId="50883" xr:uid="{00000000-0005-0000-0000-0000DC160000}"/>
    <cellStyle name="Header2 11 3 3 5" xfId="50884" xr:uid="{00000000-0005-0000-0000-0000DD160000}"/>
    <cellStyle name="Header2 11 3 4" xfId="50885" xr:uid="{00000000-0005-0000-0000-0000DE160000}"/>
    <cellStyle name="Header2 11 3 4 2" xfId="50886" xr:uid="{00000000-0005-0000-0000-0000DF160000}"/>
    <cellStyle name="Header2 11 3 4 2 2" xfId="50887" xr:uid="{00000000-0005-0000-0000-0000E0160000}"/>
    <cellStyle name="Header2 11 3 4 2 3" xfId="50888" xr:uid="{00000000-0005-0000-0000-0000E1160000}"/>
    <cellStyle name="Header2 11 3 4 3" xfId="50889" xr:uid="{00000000-0005-0000-0000-0000E2160000}"/>
    <cellStyle name="Header2 11 3 4 4" xfId="50890" xr:uid="{00000000-0005-0000-0000-0000E3160000}"/>
    <cellStyle name="Header2 11 3 5" xfId="50891" xr:uid="{00000000-0005-0000-0000-0000E4160000}"/>
    <cellStyle name="Header2 11 3 5 2" xfId="50892" xr:uid="{00000000-0005-0000-0000-0000E5160000}"/>
    <cellStyle name="Header2 11 3 5 3" xfId="50893" xr:uid="{00000000-0005-0000-0000-0000E6160000}"/>
    <cellStyle name="Header2 11 3 6" xfId="50894" xr:uid="{00000000-0005-0000-0000-0000E7160000}"/>
    <cellStyle name="Header2 11 3 6 2" xfId="50895" xr:uid="{00000000-0005-0000-0000-0000E8160000}"/>
    <cellStyle name="Header2 11 3 6 3" xfId="50896" xr:uid="{00000000-0005-0000-0000-0000E9160000}"/>
    <cellStyle name="Header2 11 3 7" xfId="50897" xr:uid="{00000000-0005-0000-0000-0000EA160000}"/>
    <cellStyle name="Header2 11 4" xfId="50898" xr:uid="{00000000-0005-0000-0000-0000EB160000}"/>
    <cellStyle name="Header2 11 4 2" xfId="50899" xr:uid="{00000000-0005-0000-0000-0000EC160000}"/>
    <cellStyle name="Header2 11 4 2 2" xfId="50900" xr:uid="{00000000-0005-0000-0000-0000ED160000}"/>
    <cellStyle name="Header2 11 4 2 2 2" xfId="50901" xr:uid="{00000000-0005-0000-0000-0000EE160000}"/>
    <cellStyle name="Header2 11 4 2 2 3" xfId="50902" xr:uid="{00000000-0005-0000-0000-0000EF160000}"/>
    <cellStyle name="Header2 11 4 3" xfId="50903" xr:uid="{00000000-0005-0000-0000-0000F0160000}"/>
    <cellStyle name="Header2 11 4 3 2" xfId="50904" xr:uid="{00000000-0005-0000-0000-0000F1160000}"/>
    <cellStyle name="Header2 11 4 3 2 2" xfId="50905" xr:uid="{00000000-0005-0000-0000-0000F2160000}"/>
    <cellStyle name="Header2 11 4 3 2 2 2" xfId="50906" xr:uid="{00000000-0005-0000-0000-0000F3160000}"/>
    <cellStyle name="Header2 11 4 3 2 2 3" xfId="50907" xr:uid="{00000000-0005-0000-0000-0000F4160000}"/>
    <cellStyle name="Header2 11 4 3 2 3" xfId="50908" xr:uid="{00000000-0005-0000-0000-0000F5160000}"/>
    <cellStyle name="Header2 11 4 3 2 4" xfId="50909" xr:uid="{00000000-0005-0000-0000-0000F6160000}"/>
    <cellStyle name="Header2 11 4 3 3" xfId="50910" xr:uid="{00000000-0005-0000-0000-0000F7160000}"/>
    <cellStyle name="Header2 11 4 3 3 2" xfId="50911" xr:uid="{00000000-0005-0000-0000-0000F8160000}"/>
    <cellStyle name="Header2 11 4 3 3 3" xfId="50912" xr:uid="{00000000-0005-0000-0000-0000F9160000}"/>
    <cellStyle name="Header2 11 4 3 4" xfId="50913" xr:uid="{00000000-0005-0000-0000-0000FA160000}"/>
    <cellStyle name="Header2 11 4 3 4 2" xfId="50914" xr:uid="{00000000-0005-0000-0000-0000FB160000}"/>
    <cellStyle name="Header2 11 4 3 4 3" xfId="50915" xr:uid="{00000000-0005-0000-0000-0000FC160000}"/>
    <cellStyle name="Header2 11 4 3 5" xfId="50916" xr:uid="{00000000-0005-0000-0000-0000FD160000}"/>
    <cellStyle name="Header2 11 4 4" xfId="50917" xr:uid="{00000000-0005-0000-0000-0000FE160000}"/>
    <cellStyle name="Header2 11 4 4 2" xfId="50918" xr:uid="{00000000-0005-0000-0000-0000FF160000}"/>
    <cellStyle name="Header2 11 4 4 2 2" xfId="50919" xr:uid="{00000000-0005-0000-0000-000000170000}"/>
    <cellStyle name="Header2 11 4 4 2 3" xfId="50920" xr:uid="{00000000-0005-0000-0000-000001170000}"/>
    <cellStyle name="Header2 11 4 4 3" xfId="50921" xr:uid="{00000000-0005-0000-0000-000002170000}"/>
    <cellStyle name="Header2 11 4 4 4" xfId="50922" xr:uid="{00000000-0005-0000-0000-000003170000}"/>
    <cellStyle name="Header2 11 4 5" xfId="50923" xr:uid="{00000000-0005-0000-0000-000004170000}"/>
    <cellStyle name="Header2 11 4 5 2" xfId="50924" xr:uid="{00000000-0005-0000-0000-000005170000}"/>
    <cellStyle name="Header2 11 4 5 3" xfId="50925" xr:uid="{00000000-0005-0000-0000-000006170000}"/>
    <cellStyle name="Header2 11 4 6" xfId="50926" xr:uid="{00000000-0005-0000-0000-000007170000}"/>
    <cellStyle name="Header2 11 4 6 2" xfId="50927" xr:uid="{00000000-0005-0000-0000-000008170000}"/>
    <cellStyle name="Header2 11 4 6 3" xfId="50928" xr:uid="{00000000-0005-0000-0000-000009170000}"/>
    <cellStyle name="Header2 11 5" xfId="50929" xr:uid="{00000000-0005-0000-0000-00000A170000}"/>
    <cellStyle name="Header2 11 5 2" xfId="50930" xr:uid="{00000000-0005-0000-0000-00000B170000}"/>
    <cellStyle name="Header2 11 5 2 2" xfId="50931" xr:uid="{00000000-0005-0000-0000-00000C170000}"/>
    <cellStyle name="Header2 11 5 2 2 2" xfId="50932" xr:uid="{00000000-0005-0000-0000-00000D170000}"/>
    <cellStyle name="Header2 11 5 2 2 2 2" xfId="50933" xr:uid="{00000000-0005-0000-0000-00000E170000}"/>
    <cellStyle name="Header2 11 5 2 2 2 3" xfId="50934" xr:uid="{00000000-0005-0000-0000-00000F170000}"/>
    <cellStyle name="Header2 11 5 2 2 3" xfId="50935" xr:uid="{00000000-0005-0000-0000-000010170000}"/>
    <cellStyle name="Header2 11 5 2 2 4" xfId="50936" xr:uid="{00000000-0005-0000-0000-000011170000}"/>
    <cellStyle name="Header2 11 5 2 3" xfId="50937" xr:uid="{00000000-0005-0000-0000-000012170000}"/>
    <cellStyle name="Header2 11 5 2 3 2" xfId="50938" xr:uid="{00000000-0005-0000-0000-000013170000}"/>
    <cellStyle name="Header2 11 5 2 3 3" xfId="50939" xr:uid="{00000000-0005-0000-0000-000014170000}"/>
    <cellStyle name="Header2 11 5 2 4" xfId="50940" xr:uid="{00000000-0005-0000-0000-000015170000}"/>
    <cellStyle name="Header2 11 5 2 4 2" xfId="50941" xr:uid="{00000000-0005-0000-0000-000016170000}"/>
    <cellStyle name="Header2 11 5 2 4 3" xfId="50942" xr:uid="{00000000-0005-0000-0000-000017170000}"/>
    <cellStyle name="Header2 11 5 2 5" xfId="50943" xr:uid="{00000000-0005-0000-0000-000018170000}"/>
    <cellStyle name="Header2 11 5 3" xfId="50944" xr:uid="{00000000-0005-0000-0000-000019170000}"/>
    <cellStyle name="Header2 11 5 3 2" xfId="50945" xr:uid="{00000000-0005-0000-0000-00001A170000}"/>
    <cellStyle name="Header2 11 5 3 2 2" xfId="50946" xr:uid="{00000000-0005-0000-0000-00001B170000}"/>
    <cellStyle name="Header2 11 5 3 2 3" xfId="50947" xr:uid="{00000000-0005-0000-0000-00001C170000}"/>
    <cellStyle name="Header2 11 5 3 3" xfId="50948" xr:uid="{00000000-0005-0000-0000-00001D170000}"/>
    <cellStyle name="Header2 11 5 3 4" xfId="50949" xr:uid="{00000000-0005-0000-0000-00001E170000}"/>
    <cellStyle name="Header2 11 5 4" xfId="50950" xr:uid="{00000000-0005-0000-0000-00001F170000}"/>
    <cellStyle name="Header2 11 5 4 2" xfId="50951" xr:uid="{00000000-0005-0000-0000-000020170000}"/>
    <cellStyle name="Header2 11 5 4 3" xfId="50952" xr:uid="{00000000-0005-0000-0000-000021170000}"/>
    <cellStyle name="Header2 11 5 5" xfId="50953" xr:uid="{00000000-0005-0000-0000-000022170000}"/>
    <cellStyle name="Header2 11 5 5 2" xfId="50954" xr:uid="{00000000-0005-0000-0000-000023170000}"/>
    <cellStyle name="Header2 11 5 5 3" xfId="50955" xr:uid="{00000000-0005-0000-0000-000024170000}"/>
    <cellStyle name="Header2 11 5 6" xfId="50956" xr:uid="{00000000-0005-0000-0000-000025170000}"/>
    <cellStyle name="Header2 11 6" xfId="50957" xr:uid="{00000000-0005-0000-0000-000026170000}"/>
    <cellStyle name="Header2 11 6 2" xfId="50958" xr:uid="{00000000-0005-0000-0000-000027170000}"/>
    <cellStyle name="Header2 11 6 2 2" xfId="50959" xr:uid="{00000000-0005-0000-0000-000028170000}"/>
    <cellStyle name="Header2 11 6 2 3" xfId="50960" xr:uid="{00000000-0005-0000-0000-000029170000}"/>
    <cellStyle name="Header2 11 7" xfId="50961" xr:uid="{00000000-0005-0000-0000-00002A170000}"/>
    <cellStyle name="Header2 11 7 2" xfId="50962" xr:uid="{00000000-0005-0000-0000-00002B170000}"/>
    <cellStyle name="Header2 11 7 3" xfId="50963" xr:uid="{00000000-0005-0000-0000-00002C170000}"/>
    <cellStyle name="Header2 12" xfId="50964" xr:uid="{00000000-0005-0000-0000-00002D170000}"/>
    <cellStyle name="Header2 12 2" xfId="50965" xr:uid="{00000000-0005-0000-0000-00002E170000}"/>
    <cellStyle name="Header2 12 2 2" xfId="50966" xr:uid="{00000000-0005-0000-0000-00002F170000}"/>
    <cellStyle name="Header2 12 2 2 2" xfId="50967" xr:uid="{00000000-0005-0000-0000-000030170000}"/>
    <cellStyle name="Header2 12 2 2 2 2" xfId="50968" xr:uid="{00000000-0005-0000-0000-000031170000}"/>
    <cellStyle name="Header2 12 2 2 2 2 2" xfId="50969" xr:uid="{00000000-0005-0000-0000-000032170000}"/>
    <cellStyle name="Header2 12 2 2 2 2 2 2" xfId="50970" xr:uid="{00000000-0005-0000-0000-000033170000}"/>
    <cellStyle name="Header2 12 2 2 2 2 2 3" xfId="50971" xr:uid="{00000000-0005-0000-0000-000034170000}"/>
    <cellStyle name="Header2 12 2 2 2 2 3" xfId="50972" xr:uid="{00000000-0005-0000-0000-000035170000}"/>
    <cellStyle name="Header2 12 2 2 2 2 4" xfId="50973" xr:uid="{00000000-0005-0000-0000-000036170000}"/>
    <cellStyle name="Header2 12 2 2 2 3" xfId="50974" xr:uid="{00000000-0005-0000-0000-000037170000}"/>
    <cellStyle name="Header2 12 2 2 2 3 2" xfId="50975" xr:uid="{00000000-0005-0000-0000-000038170000}"/>
    <cellStyle name="Header2 12 2 2 2 3 3" xfId="50976" xr:uid="{00000000-0005-0000-0000-000039170000}"/>
    <cellStyle name="Header2 12 2 2 2 4" xfId="50977" xr:uid="{00000000-0005-0000-0000-00003A170000}"/>
    <cellStyle name="Header2 12 2 2 2 4 2" xfId="50978" xr:uid="{00000000-0005-0000-0000-00003B170000}"/>
    <cellStyle name="Header2 12 2 2 2 4 3" xfId="50979" xr:uid="{00000000-0005-0000-0000-00003C170000}"/>
    <cellStyle name="Header2 12 2 2 2 5" xfId="50980" xr:uid="{00000000-0005-0000-0000-00003D170000}"/>
    <cellStyle name="Header2 12 2 2 3" xfId="50981" xr:uid="{00000000-0005-0000-0000-00003E170000}"/>
    <cellStyle name="Header2 12 2 2 3 2" xfId="50982" xr:uid="{00000000-0005-0000-0000-00003F170000}"/>
    <cellStyle name="Header2 12 2 2 3 2 2" xfId="50983" xr:uid="{00000000-0005-0000-0000-000040170000}"/>
    <cellStyle name="Header2 12 2 2 3 2 3" xfId="50984" xr:uid="{00000000-0005-0000-0000-000041170000}"/>
    <cellStyle name="Header2 12 2 2 3 3" xfId="50985" xr:uid="{00000000-0005-0000-0000-000042170000}"/>
    <cellStyle name="Header2 12 2 2 3 4" xfId="50986" xr:uid="{00000000-0005-0000-0000-000043170000}"/>
    <cellStyle name="Header2 12 2 2 4" xfId="50987" xr:uid="{00000000-0005-0000-0000-000044170000}"/>
    <cellStyle name="Header2 12 2 2 4 2" xfId="50988" xr:uid="{00000000-0005-0000-0000-000045170000}"/>
    <cellStyle name="Header2 12 2 2 4 3" xfId="50989" xr:uid="{00000000-0005-0000-0000-000046170000}"/>
    <cellStyle name="Header2 12 2 2 5" xfId="50990" xr:uid="{00000000-0005-0000-0000-000047170000}"/>
    <cellStyle name="Header2 12 2 2 5 2" xfId="50991" xr:uid="{00000000-0005-0000-0000-000048170000}"/>
    <cellStyle name="Header2 12 2 2 5 3" xfId="50992" xr:uid="{00000000-0005-0000-0000-000049170000}"/>
    <cellStyle name="Header2 12 2 2 6" xfId="50993" xr:uid="{00000000-0005-0000-0000-00004A170000}"/>
    <cellStyle name="Header2 12 2 3" xfId="50994" xr:uid="{00000000-0005-0000-0000-00004B170000}"/>
    <cellStyle name="Header2 12 2 3 2" xfId="50995" xr:uid="{00000000-0005-0000-0000-00004C170000}"/>
    <cellStyle name="Header2 12 2 3 2 2" xfId="50996" xr:uid="{00000000-0005-0000-0000-00004D170000}"/>
    <cellStyle name="Header2 12 2 3 2 2 2" xfId="50997" xr:uid="{00000000-0005-0000-0000-00004E170000}"/>
    <cellStyle name="Header2 12 2 3 2 2 2 2" xfId="50998" xr:uid="{00000000-0005-0000-0000-00004F170000}"/>
    <cellStyle name="Header2 12 2 3 2 2 2 3" xfId="50999" xr:uid="{00000000-0005-0000-0000-000050170000}"/>
    <cellStyle name="Header2 12 2 3 2 2 3" xfId="51000" xr:uid="{00000000-0005-0000-0000-000051170000}"/>
    <cellStyle name="Header2 12 2 3 2 2 4" xfId="51001" xr:uid="{00000000-0005-0000-0000-000052170000}"/>
    <cellStyle name="Header2 12 2 3 2 3" xfId="51002" xr:uid="{00000000-0005-0000-0000-000053170000}"/>
    <cellStyle name="Header2 12 2 3 2 3 2" xfId="51003" xr:uid="{00000000-0005-0000-0000-000054170000}"/>
    <cellStyle name="Header2 12 2 3 2 3 3" xfId="51004" xr:uid="{00000000-0005-0000-0000-000055170000}"/>
    <cellStyle name="Header2 12 2 3 2 4" xfId="51005" xr:uid="{00000000-0005-0000-0000-000056170000}"/>
    <cellStyle name="Header2 12 2 3 2 4 2" xfId="51006" xr:uid="{00000000-0005-0000-0000-000057170000}"/>
    <cellStyle name="Header2 12 2 3 2 4 3" xfId="51007" xr:uid="{00000000-0005-0000-0000-000058170000}"/>
    <cellStyle name="Header2 12 2 3 2 5" xfId="51008" xr:uid="{00000000-0005-0000-0000-000059170000}"/>
    <cellStyle name="Header2 12 2 3 3" xfId="51009" xr:uid="{00000000-0005-0000-0000-00005A170000}"/>
    <cellStyle name="Header2 12 2 3 3 2" xfId="51010" xr:uid="{00000000-0005-0000-0000-00005B170000}"/>
    <cellStyle name="Header2 12 2 3 3 2 2" xfId="51011" xr:uid="{00000000-0005-0000-0000-00005C170000}"/>
    <cellStyle name="Header2 12 2 3 3 2 3" xfId="51012" xr:uid="{00000000-0005-0000-0000-00005D170000}"/>
    <cellStyle name="Header2 12 2 3 3 3" xfId="51013" xr:uid="{00000000-0005-0000-0000-00005E170000}"/>
    <cellStyle name="Header2 12 2 3 3 4" xfId="51014" xr:uid="{00000000-0005-0000-0000-00005F170000}"/>
    <cellStyle name="Header2 12 2 3 4" xfId="51015" xr:uid="{00000000-0005-0000-0000-000060170000}"/>
    <cellStyle name="Header2 12 2 3 4 2" xfId="51016" xr:uid="{00000000-0005-0000-0000-000061170000}"/>
    <cellStyle name="Header2 12 2 3 4 3" xfId="51017" xr:uid="{00000000-0005-0000-0000-000062170000}"/>
    <cellStyle name="Header2 12 2 3 5" xfId="51018" xr:uid="{00000000-0005-0000-0000-000063170000}"/>
    <cellStyle name="Header2 12 2 3 5 2" xfId="51019" xr:uid="{00000000-0005-0000-0000-000064170000}"/>
    <cellStyle name="Header2 12 2 3 5 3" xfId="51020" xr:uid="{00000000-0005-0000-0000-000065170000}"/>
    <cellStyle name="Header2 12 2 3 6" xfId="51021" xr:uid="{00000000-0005-0000-0000-000066170000}"/>
    <cellStyle name="Header2 12 2 4" xfId="51022" xr:uid="{00000000-0005-0000-0000-000067170000}"/>
    <cellStyle name="Header2 12 2 4 2" xfId="51023" xr:uid="{00000000-0005-0000-0000-000068170000}"/>
    <cellStyle name="Header2 12 2 4 3" xfId="51024" xr:uid="{00000000-0005-0000-0000-000069170000}"/>
    <cellStyle name="Header2 12 3" xfId="51025" xr:uid="{00000000-0005-0000-0000-00006A170000}"/>
    <cellStyle name="Header2 12 3 2" xfId="51026" xr:uid="{00000000-0005-0000-0000-00006B170000}"/>
    <cellStyle name="Header2 12 3 2 2" xfId="51027" xr:uid="{00000000-0005-0000-0000-00006C170000}"/>
    <cellStyle name="Header2 12 3 2 2 2" xfId="51028" xr:uid="{00000000-0005-0000-0000-00006D170000}"/>
    <cellStyle name="Header2 12 3 2 2 2 2" xfId="51029" xr:uid="{00000000-0005-0000-0000-00006E170000}"/>
    <cellStyle name="Header2 12 3 2 2 2 2 2" xfId="51030" xr:uid="{00000000-0005-0000-0000-00006F170000}"/>
    <cellStyle name="Header2 12 3 2 2 2 2 3" xfId="51031" xr:uid="{00000000-0005-0000-0000-000070170000}"/>
    <cellStyle name="Header2 12 3 2 2 2 3" xfId="51032" xr:uid="{00000000-0005-0000-0000-000071170000}"/>
    <cellStyle name="Header2 12 3 2 2 2 4" xfId="51033" xr:uid="{00000000-0005-0000-0000-000072170000}"/>
    <cellStyle name="Header2 12 3 2 2 3" xfId="51034" xr:uid="{00000000-0005-0000-0000-000073170000}"/>
    <cellStyle name="Header2 12 3 2 2 3 2" xfId="51035" xr:uid="{00000000-0005-0000-0000-000074170000}"/>
    <cellStyle name="Header2 12 3 2 2 3 3" xfId="51036" xr:uid="{00000000-0005-0000-0000-000075170000}"/>
    <cellStyle name="Header2 12 3 2 2 4" xfId="51037" xr:uid="{00000000-0005-0000-0000-000076170000}"/>
    <cellStyle name="Header2 12 3 2 2 4 2" xfId="51038" xr:uid="{00000000-0005-0000-0000-000077170000}"/>
    <cellStyle name="Header2 12 3 2 2 4 3" xfId="51039" xr:uid="{00000000-0005-0000-0000-000078170000}"/>
    <cellStyle name="Header2 12 3 2 2 5" xfId="51040" xr:uid="{00000000-0005-0000-0000-000079170000}"/>
    <cellStyle name="Header2 12 3 2 3" xfId="51041" xr:uid="{00000000-0005-0000-0000-00007A170000}"/>
    <cellStyle name="Header2 12 3 2 3 2" xfId="51042" xr:uid="{00000000-0005-0000-0000-00007B170000}"/>
    <cellStyle name="Header2 12 3 2 3 2 2" xfId="51043" xr:uid="{00000000-0005-0000-0000-00007C170000}"/>
    <cellStyle name="Header2 12 3 2 3 2 3" xfId="51044" xr:uid="{00000000-0005-0000-0000-00007D170000}"/>
    <cellStyle name="Header2 12 3 2 3 3" xfId="51045" xr:uid="{00000000-0005-0000-0000-00007E170000}"/>
    <cellStyle name="Header2 12 3 2 3 4" xfId="51046" xr:uid="{00000000-0005-0000-0000-00007F170000}"/>
    <cellStyle name="Header2 12 3 2 4" xfId="51047" xr:uid="{00000000-0005-0000-0000-000080170000}"/>
    <cellStyle name="Header2 12 3 2 4 2" xfId="51048" xr:uid="{00000000-0005-0000-0000-000081170000}"/>
    <cellStyle name="Header2 12 3 2 4 3" xfId="51049" xr:uid="{00000000-0005-0000-0000-000082170000}"/>
    <cellStyle name="Header2 12 3 2 5" xfId="51050" xr:uid="{00000000-0005-0000-0000-000083170000}"/>
    <cellStyle name="Header2 12 3 2 5 2" xfId="51051" xr:uid="{00000000-0005-0000-0000-000084170000}"/>
    <cellStyle name="Header2 12 3 2 5 3" xfId="51052" xr:uid="{00000000-0005-0000-0000-000085170000}"/>
    <cellStyle name="Header2 12 3 2 6" xfId="51053" xr:uid="{00000000-0005-0000-0000-000086170000}"/>
    <cellStyle name="Header2 12 3 3" xfId="51054" xr:uid="{00000000-0005-0000-0000-000087170000}"/>
    <cellStyle name="Header2 12 3 3 2" xfId="51055" xr:uid="{00000000-0005-0000-0000-000088170000}"/>
    <cellStyle name="Header2 12 3 3 2 2" xfId="51056" xr:uid="{00000000-0005-0000-0000-000089170000}"/>
    <cellStyle name="Header2 12 3 3 2 2 2" xfId="51057" xr:uid="{00000000-0005-0000-0000-00008A170000}"/>
    <cellStyle name="Header2 12 3 3 2 2 3" xfId="51058" xr:uid="{00000000-0005-0000-0000-00008B170000}"/>
    <cellStyle name="Header2 12 3 3 2 3" xfId="51059" xr:uid="{00000000-0005-0000-0000-00008C170000}"/>
    <cellStyle name="Header2 12 3 3 2 4" xfId="51060" xr:uid="{00000000-0005-0000-0000-00008D170000}"/>
    <cellStyle name="Header2 12 3 3 3" xfId="51061" xr:uid="{00000000-0005-0000-0000-00008E170000}"/>
    <cellStyle name="Header2 12 3 3 3 2" xfId="51062" xr:uid="{00000000-0005-0000-0000-00008F170000}"/>
    <cellStyle name="Header2 12 3 3 3 3" xfId="51063" xr:uid="{00000000-0005-0000-0000-000090170000}"/>
    <cellStyle name="Header2 12 3 3 4" xfId="51064" xr:uid="{00000000-0005-0000-0000-000091170000}"/>
    <cellStyle name="Header2 12 3 3 4 2" xfId="51065" xr:uid="{00000000-0005-0000-0000-000092170000}"/>
    <cellStyle name="Header2 12 3 3 4 3" xfId="51066" xr:uid="{00000000-0005-0000-0000-000093170000}"/>
    <cellStyle name="Header2 12 3 3 5" xfId="51067" xr:uid="{00000000-0005-0000-0000-000094170000}"/>
    <cellStyle name="Header2 12 3 4" xfId="51068" xr:uid="{00000000-0005-0000-0000-000095170000}"/>
    <cellStyle name="Header2 12 3 4 2" xfId="51069" xr:uid="{00000000-0005-0000-0000-000096170000}"/>
    <cellStyle name="Header2 12 3 4 2 2" xfId="51070" xr:uid="{00000000-0005-0000-0000-000097170000}"/>
    <cellStyle name="Header2 12 3 4 2 3" xfId="51071" xr:uid="{00000000-0005-0000-0000-000098170000}"/>
    <cellStyle name="Header2 12 3 4 3" xfId="51072" xr:uid="{00000000-0005-0000-0000-000099170000}"/>
    <cellStyle name="Header2 12 3 4 4" xfId="51073" xr:uid="{00000000-0005-0000-0000-00009A170000}"/>
    <cellStyle name="Header2 12 3 5" xfId="51074" xr:uid="{00000000-0005-0000-0000-00009B170000}"/>
    <cellStyle name="Header2 12 3 5 2" xfId="51075" xr:uid="{00000000-0005-0000-0000-00009C170000}"/>
    <cellStyle name="Header2 12 3 5 3" xfId="51076" xr:uid="{00000000-0005-0000-0000-00009D170000}"/>
    <cellStyle name="Header2 12 3 6" xfId="51077" xr:uid="{00000000-0005-0000-0000-00009E170000}"/>
    <cellStyle name="Header2 12 3 6 2" xfId="51078" xr:uid="{00000000-0005-0000-0000-00009F170000}"/>
    <cellStyle name="Header2 12 3 6 3" xfId="51079" xr:uid="{00000000-0005-0000-0000-0000A0170000}"/>
    <cellStyle name="Header2 12 3 7" xfId="51080" xr:uid="{00000000-0005-0000-0000-0000A1170000}"/>
    <cellStyle name="Header2 12 4" xfId="51081" xr:uid="{00000000-0005-0000-0000-0000A2170000}"/>
    <cellStyle name="Header2 12 4 2" xfId="51082" xr:uid="{00000000-0005-0000-0000-0000A3170000}"/>
    <cellStyle name="Header2 12 4 2 2" xfId="51083" xr:uid="{00000000-0005-0000-0000-0000A4170000}"/>
    <cellStyle name="Header2 12 4 2 2 2" xfId="51084" xr:uid="{00000000-0005-0000-0000-0000A5170000}"/>
    <cellStyle name="Header2 12 4 2 2 3" xfId="51085" xr:uid="{00000000-0005-0000-0000-0000A6170000}"/>
    <cellStyle name="Header2 12 4 3" xfId="51086" xr:uid="{00000000-0005-0000-0000-0000A7170000}"/>
    <cellStyle name="Header2 12 4 3 2" xfId="51087" xr:uid="{00000000-0005-0000-0000-0000A8170000}"/>
    <cellStyle name="Header2 12 4 3 2 2" xfId="51088" xr:uid="{00000000-0005-0000-0000-0000A9170000}"/>
    <cellStyle name="Header2 12 4 3 2 2 2" xfId="51089" xr:uid="{00000000-0005-0000-0000-0000AA170000}"/>
    <cellStyle name="Header2 12 4 3 2 2 3" xfId="51090" xr:uid="{00000000-0005-0000-0000-0000AB170000}"/>
    <cellStyle name="Header2 12 4 3 2 3" xfId="51091" xr:uid="{00000000-0005-0000-0000-0000AC170000}"/>
    <cellStyle name="Header2 12 4 3 2 4" xfId="51092" xr:uid="{00000000-0005-0000-0000-0000AD170000}"/>
    <cellStyle name="Header2 12 4 3 3" xfId="51093" xr:uid="{00000000-0005-0000-0000-0000AE170000}"/>
    <cellStyle name="Header2 12 4 3 3 2" xfId="51094" xr:uid="{00000000-0005-0000-0000-0000AF170000}"/>
    <cellStyle name="Header2 12 4 3 3 3" xfId="51095" xr:uid="{00000000-0005-0000-0000-0000B0170000}"/>
    <cellStyle name="Header2 12 4 3 4" xfId="51096" xr:uid="{00000000-0005-0000-0000-0000B1170000}"/>
    <cellStyle name="Header2 12 4 3 4 2" xfId="51097" xr:uid="{00000000-0005-0000-0000-0000B2170000}"/>
    <cellStyle name="Header2 12 4 3 4 3" xfId="51098" xr:uid="{00000000-0005-0000-0000-0000B3170000}"/>
    <cellStyle name="Header2 12 4 3 5" xfId="51099" xr:uid="{00000000-0005-0000-0000-0000B4170000}"/>
    <cellStyle name="Header2 12 4 4" xfId="51100" xr:uid="{00000000-0005-0000-0000-0000B5170000}"/>
    <cellStyle name="Header2 12 4 4 2" xfId="51101" xr:uid="{00000000-0005-0000-0000-0000B6170000}"/>
    <cellStyle name="Header2 12 4 4 2 2" xfId="51102" xr:uid="{00000000-0005-0000-0000-0000B7170000}"/>
    <cellStyle name="Header2 12 4 4 2 3" xfId="51103" xr:uid="{00000000-0005-0000-0000-0000B8170000}"/>
    <cellStyle name="Header2 12 4 4 3" xfId="51104" xr:uid="{00000000-0005-0000-0000-0000B9170000}"/>
    <cellStyle name="Header2 12 4 4 4" xfId="51105" xr:uid="{00000000-0005-0000-0000-0000BA170000}"/>
    <cellStyle name="Header2 12 4 5" xfId="51106" xr:uid="{00000000-0005-0000-0000-0000BB170000}"/>
    <cellStyle name="Header2 12 4 5 2" xfId="51107" xr:uid="{00000000-0005-0000-0000-0000BC170000}"/>
    <cellStyle name="Header2 12 4 5 3" xfId="51108" xr:uid="{00000000-0005-0000-0000-0000BD170000}"/>
    <cellStyle name="Header2 12 4 6" xfId="51109" xr:uid="{00000000-0005-0000-0000-0000BE170000}"/>
    <cellStyle name="Header2 12 4 6 2" xfId="51110" xr:uid="{00000000-0005-0000-0000-0000BF170000}"/>
    <cellStyle name="Header2 12 4 6 3" xfId="51111" xr:uid="{00000000-0005-0000-0000-0000C0170000}"/>
    <cellStyle name="Header2 12 5" xfId="51112" xr:uid="{00000000-0005-0000-0000-0000C1170000}"/>
    <cellStyle name="Header2 12 5 2" xfId="51113" xr:uid="{00000000-0005-0000-0000-0000C2170000}"/>
    <cellStyle name="Header2 12 5 2 2" xfId="51114" xr:uid="{00000000-0005-0000-0000-0000C3170000}"/>
    <cellStyle name="Header2 12 5 2 2 2" xfId="51115" xr:uid="{00000000-0005-0000-0000-0000C4170000}"/>
    <cellStyle name="Header2 12 5 2 2 2 2" xfId="51116" xr:uid="{00000000-0005-0000-0000-0000C5170000}"/>
    <cellStyle name="Header2 12 5 2 2 2 3" xfId="51117" xr:uid="{00000000-0005-0000-0000-0000C6170000}"/>
    <cellStyle name="Header2 12 5 2 2 3" xfId="51118" xr:uid="{00000000-0005-0000-0000-0000C7170000}"/>
    <cellStyle name="Header2 12 5 2 2 4" xfId="51119" xr:uid="{00000000-0005-0000-0000-0000C8170000}"/>
    <cellStyle name="Header2 12 5 2 3" xfId="51120" xr:uid="{00000000-0005-0000-0000-0000C9170000}"/>
    <cellStyle name="Header2 12 5 2 3 2" xfId="51121" xr:uid="{00000000-0005-0000-0000-0000CA170000}"/>
    <cellStyle name="Header2 12 5 2 3 3" xfId="51122" xr:uid="{00000000-0005-0000-0000-0000CB170000}"/>
    <cellStyle name="Header2 12 5 2 4" xfId="51123" xr:uid="{00000000-0005-0000-0000-0000CC170000}"/>
    <cellStyle name="Header2 12 5 2 4 2" xfId="51124" xr:uid="{00000000-0005-0000-0000-0000CD170000}"/>
    <cellStyle name="Header2 12 5 2 4 3" xfId="51125" xr:uid="{00000000-0005-0000-0000-0000CE170000}"/>
    <cellStyle name="Header2 12 5 2 5" xfId="51126" xr:uid="{00000000-0005-0000-0000-0000CF170000}"/>
    <cellStyle name="Header2 12 5 3" xfId="51127" xr:uid="{00000000-0005-0000-0000-0000D0170000}"/>
    <cellStyle name="Header2 12 5 3 2" xfId="51128" xr:uid="{00000000-0005-0000-0000-0000D1170000}"/>
    <cellStyle name="Header2 12 5 3 2 2" xfId="51129" xr:uid="{00000000-0005-0000-0000-0000D2170000}"/>
    <cellStyle name="Header2 12 5 3 2 3" xfId="51130" xr:uid="{00000000-0005-0000-0000-0000D3170000}"/>
    <cellStyle name="Header2 12 5 3 3" xfId="51131" xr:uid="{00000000-0005-0000-0000-0000D4170000}"/>
    <cellStyle name="Header2 12 5 3 4" xfId="51132" xr:uid="{00000000-0005-0000-0000-0000D5170000}"/>
    <cellStyle name="Header2 12 5 4" xfId="51133" xr:uid="{00000000-0005-0000-0000-0000D6170000}"/>
    <cellStyle name="Header2 12 5 4 2" xfId="51134" xr:uid="{00000000-0005-0000-0000-0000D7170000}"/>
    <cellStyle name="Header2 12 5 4 3" xfId="51135" xr:uid="{00000000-0005-0000-0000-0000D8170000}"/>
    <cellStyle name="Header2 12 5 5" xfId="51136" xr:uid="{00000000-0005-0000-0000-0000D9170000}"/>
    <cellStyle name="Header2 12 5 5 2" xfId="51137" xr:uid="{00000000-0005-0000-0000-0000DA170000}"/>
    <cellStyle name="Header2 12 5 5 3" xfId="51138" xr:uid="{00000000-0005-0000-0000-0000DB170000}"/>
    <cellStyle name="Header2 12 5 6" xfId="51139" xr:uid="{00000000-0005-0000-0000-0000DC170000}"/>
    <cellStyle name="Header2 12 6" xfId="51140" xr:uid="{00000000-0005-0000-0000-0000DD170000}"/>
    <cellStyle name="Header2 12 6 2" xfId="51141" xr:uid="{00000000-0005-0000-0000-0000DE170000}"/>
    <cellStyle name="Header2 12 6 2 2" xfId="51142" xr:uid="{00000000-0005-0000-0000-0000DF170000}"/>
    <cellStyle name="Header2 12 6 2 3" xfId="51143" xr:uid="{00000000-0005-0000-0000-0000E0170000}"/>
    <cellStyle name="Header2 12 7" xfId="51144" xr:uid="{00000000-0005-0000-0000-0000E1170000}"/>
    <cellStyle name="Header2 12 7 2" xfId="51145" xr:uid="{00000000-0005-0000-0000-0000E2170000}"/>
    <cellStyle name="Header2 12 7 3" xfId="51146" xr:uid="{00000000-0005-0000-0000-0000E3170000}"/>
    <cellStyle name="Header2 13" xfId="51147" xr:uid="{00000000-0005-0000-0000-0000E4170000}"/>
    <cellStyle name="Header2 13 10" xfId="51148" xr:uid="{00000000-0005-0000-0000-0000E5170000}"/>
    <cellStyle name="Header2 13 2" xfId="51149" xr:uid="{00000000-0005-0000-0000-0000E6170000}"/>
    <cellStyle name="Header2 13 2 2" xfId="51150" xr:uid="{00000000-0005-0000-0000-0000E7170000}"/>
    <cellStyle name="Header2 13 2 2 2" xfId="51151" xr:uid="{00000000-0005-0000-0000-0000E8170000}"/>
    <cellStyle name="Header2 13 2 2 2 2" xfId="51152" xr:uid="{00000000-0005-0000-0000-0000E9170000}"/>
    <cellStyle name="Header2 13 2 2 2 2 2" xfId="51153" xr:uid="{00000000-0005-0000-0000-0000EA170000}"/>
    <cellStyle name="Header2 13 2 2 2 2 2 2" xfId="51154" xr:uid="{00000000-0005-0000-0000-0000EB170000}"/>
    <cellStyle name="Header2 13 2 2 2 2 2 3" xfId="51155" xr:uid="{00000000-0005-0000-0000-0000EC170000}"/>
    <cellStyle name="Header2 13 2 2 2 2 3" xfId="51156" xr:uid="{00000000-0005-0000-0000-0000ED170000}"/>
    <cellStyle name="Header2 13 2 2 2 2 4" xfId="51157" xr:uid="{00000000-0005-0000-0000-0000EE170000}"/>
    <cellStyle name="Header2 13 2 2 2 3" xfId="51158" xr:uid="{00000000-0005-0000-0000-0000EF170000}"/>
    <cellStyle name="Header2 13 2 2 2 3 2" xfId="51159" xr:uid="{00000000-0005-0000-0000-0000F0170000}"/>
    <cellStyle name="Header2 13 2 2 2 3 3" xfId="51160" xr:uid="{00000000-0005-0000-0000-0000F1170000}"/>
    <cellStyle name="Header2 13 2 2 2 4" xfId="51161" xr:uid="{00000000-0005-0000-0000-0000F2170000}"/>
    <cellStyle name="Header2 13 2 2 2 4 2" xfId="51162" xr:uid="{00000000-0005-0000-0000-0000F3170000}"/>
    <cellStyle name="Header2 13 2 2 2 4 3" xfId="51163" xr:uid="{00000000-0005-0000-0000-0000F4170000}"/>
    <cellStyle name="Header2 13 2 2 2 5" xfId="51164" xr:uid="{00000000-0005-0000-0000-0000F5170000}"/>
    <cellStyle name="Header2 13 2 2 3" xfId="51165" xr:uid="{00000000-0005-0000-0000-0000F6170000}"/>
    <cellStyle name="Header2 13 2 2 3 2" xfId="51166" xr:uid="{00000000-0005-0000-0000-0000F7170000}"/>
    <cellStyle name="Header2 13 2 2 3 2 2" xfId="51167" xr:uid="{00000000-0005-0000-0000-0000F8170000}"/>
    <cellStyle name="Header2 13 2 2 3 2 3" xfId="51168" xr:uid="{00000000-0005-0000-0000-0000F9170000}"/>
    <cellStyle name="Header2 13 2 2 3 3" xfId="51169" xr:uid="{00000000-0005-0000-0000-0000FA170000}"/>
    <cellStyle name="Header2 13 2 2 3 4" xfId="51170" xr:uid="{00000000-0005-0000-0000-0000FB170000}"/>
    <cellStyle name="Header2 13 2 2 4" xfId="51171" xr:uid="{00000000-0005-0000-0000-0000FC170000}"/>
    <cellStyle name="Header2 13 2 2 4 2" xfId="51172" xr:uid="{00000000-0005-0000-0000-0000FD170000}"/>
    <cellStyle name="Header2 13 2 2 4 3" xfId="51173" xr:uid="{00000000-0005-0000-0000-0000FE170000}"/>
    <cellStyle name="Header2 13 2 2 5" xfId="51174" xr:uid="{00000000-0005-0000-0000-0000FF170000}"/>
    <cellStyle name="Header2 13 2 2 5 2" xfId="51175" xr:uid="{00000000-0005-0000-0000-000000180000}"/>
    <cellStyle name="Header2 13 2 2 5 3" xfId="51176" xr:uid="{00000000-0005-0000-0000-000001180000}"/>
    <cellStyle name="Header2 13 2 2 6" xfId="51177" xr:uid="{00000000-0005-0000-0000-000002180000}"/>
    <cellStyle name="Header2 13 2 3" xfId="51178" xr:uid="{00000000-0005-0000-0000-000003180000}"/>
    <cellStyle name="Header2 13 2 3 2" xfId="51179" xr:uid="{00000000-0005-0000-0000-000004180000}"/>
    <cellStyle name="Header2 13 2 3 2 2" xfId="51180" xr:uid="{00000000-0005-0000-0000-000005180000}"/>
    <cellStyle name="Header2 13 2 3 2 2 2" xfId="51181" xr:uid="{00000000-0005-0000-0000-000006180000}"/>
    <cellStyle name="Header2 13 2 3 2 2 3" xfId="51182" xr:uid="{00000000-0005-0000-0000-000007180000}"/>
    <cellStyle name="Header2 13 2 3 2 3" xfId="51183" xr:uid="{00000000-0005-0000-0000-000008180000}"/>
    <cellStyle name="Header2 13 2 3 2 4" xfId="51184" xr:uid="{00000000-0005-0000-0000-000009180000}"/>
    <cellStyle name="Header2 13 2 3 3" xfId="51185" xr:uid="{00000000-0005-0000-0000-00000A180000}"/>
    <cellStyle name="Header2 13 2 3 3 2" xfId="51186" xr:uid="{00000000-0005-0000-0000-00000B180000}"/>
    <cellStyle name="Header2 13 2 3 3 3" xfId="51187" xr:uid="{00000000-0005-0000-0000-00000C180000}"/>
    <cellStyle name="Header2 13 2 3 4" xfId="51188" xr:uid="{00000000-0005-0000-0000-00000D180000}"/>
    <cellStyle name="Header2 13 2 3 4 2" xfId="51189" xr:uid="{00000000-0005-0000-0000-00000E180000}"/>
    <cellStyle name="Header2 13 2 3 4 3" xfId="51190" xr:uid="{00000000-0005-0000-0000-00000F180000}"/>
    <cellStyle name="Header2 13 2 3 5" xfId="51191" xr:uid="{00000000-0005-0000-0000-000010180000}"/>
    <cellStyle name="Header2 13 2 4" xfId="51192" xr:uid="{00000000-0005-0000-0000-000011180000}"/>
    <cellStyle name="Header2 13 2 4 2" xfId="51193" xr:uid="{00000000-0005-0000-0000-000012180000}"/>
    <cellStyle name="Header2 13 2 4 2 2" xfId="51194" xr:uid="{00000000-0005-0000-0000-000013180000}"/>
    <cellStyle name="Header2 13 2 4 2 3" xfId="51195" xr:uid="{00000000-0005-0000-0000-000014180000}"/>
    <cellStyle name="Header2 13 2 4 3" xfId="51196" xr:uid="{00000000-0005-0000-0000-000015180000}"/>
    <cellStyle name="Header2 13 2 4 4" xfId="51197" xr:uid="{00000000-0005-0000-0000-000016180000}"/>
    <cellStyle name="Header2 13 2 5" xfId="51198" xr:uid="{00000000-0005-0000-0000-000017180000}"/>
    <cellStyle name="Header2 13 2 5 2" xfId="51199" xr:uid="{00000000-0005-0000-0000-000018180000}"/>
    <cellStyle name="Header2 13 2 5 3" xfId="51200" xr:uid="{00000000-0005-0000-0000-000019180000}"/>
    <cellStyle name="Header2 13 2 6" xfId="51201" xr:uid="{00000000-0005-0000-0000-00001A180000}"/>
    <cellStyle name="Header2 13 2 6 2" xfId="51202" xr:uid="{00000000-0005-0000-0000-00001B180000}"/>
    <cellStyle name="Header2 13 2 6 3" xfId="51203" xr:uid="{00000000-0005-0000-0000-00001C180000}"/>
    <cellStyle name="Header2 13 2 7" xfId="51204" xr:uid="{00000000-0005-0000-0000-00001D180000}"/>
    <cellStyle name="Header2 13 3" xfId="51205" xr:uid="{00000000-0005-0000-0000-00001E180000}"/>
    <cellStyle name="Header2 13 3 2" xfId="51206" xr:uid="{00000000-0005-0000-0000-00001F180000}"/>
    <cellStyle name="Header2 13 3 2 2" xfId="51207" xr:uid="{00000000-0005-0000-0000-000020180000}"/>
    <cellStyle name="Header2 13 3 2 2 2" xfId="51208" xr:uid="{00000000-0005-0000-0000-000021180000}"/>
    <cellStyle name="Header2 13 3 2 2 2 2" xfId="51209" xr:uid="{00000000-0005-0000-0000-000022180000}"/>
    <cellStyle name="Header2 13 3 2 2 2 2 2" xfId="51210" xr:uid="{00000000-0005-0000-0000-000023180000}"/>
    <cellStyle name="Header2 13 3 2 2 2 2 3" xfId="51211" xr:uid="{00000000-0005-0000-0000-000024180000}"/>
    <cellStyle name="Header2 13 3 2 2 2 3" xfId="51212" xr:uid="{00000000-0005-0000-0000-000025180000}"/>
    <cellStyle name="Header2 13 3 2 2 2 4" xfId="51213" xr:uid="{00000000-0005-0000-0000-000026180000}"/>
    <cellStyle name="Header2 13 3 2 2 3" xfId="51214" xr:uid="{00000000-0005-0000-0000-000027180000}"/>
    <cellStyle name="Header2 13 3 2 2 3 2" xfId="51215" xr:uid="{00000000-0005-0000-0000-000028180000}"/>
    <cellStyle name="Header2 13 3 2 2 3 3" xfId="51216" xr:uid="{00000000-0005-0000-0000-000029180000}"/>
    <cellStyle name="Header2 13 3 2 2 4" xfId="51217" xr:uid="{00000000-0005-0000-0000-00002A180000}"/>
    <cellStyle name="Header2 13 3 2 2 4 2" xfId="51218" xr:uid="{00000000-0005-0000-0000-00002B180000}"/>
    <cellStyle name="Header2 13 3 2 2 4 3" xfId="51219" xr:uid="{00000000-0005-0000-0000-00002C180000}"/>
    <cellStyle name="Header2 13 3 2 2 5" xfId="51220" xr:uid="{00000000-0005-0000-0000-00002D180000}"/>
    <cellStyle name="Header2 13 3 2 3" xfId="51221" xr:uid="{00000000-0005-0000-0000-00002E180000}"/>
    <cellStyle name="Header2 13 3 2 3 2" xfId="51222" xr:uid="{00000000-0005-0000-0000-00002F180000}"/>
    <cellStyle name="Header2 13 3 2 3 2 2" xfId="51223" xr:uid="{00000000-0005-0000-0000-000030180000}"/>
    <cellStyle name="Header2 13 3 2 3 2 3" xfId="51224" xr:uid="{00000000-0005-0000-0000-000031180000}"/>
    <cellStyle name="Header2 13 3 2 3 3" xfId="51225" xr:uid="{00000000-0005-0000-0000-000032180000}"/>
    <cellStyle name="Header2 13 3 2 3 4" xfId="51226" xr:uid="{00000000-0005-0000-0000-000033180000}"/>
    <cellStyle name="Header2 13 3 2 4" xfId="51227" xr:uid="{00000000-0005-0000-0000-000034180000}"/>
    <cellStyle name="Header2 13 3 2 4 2" xfId="51228" xr:uid="{00000000-0005-0000-0000-000035180000}"/>
    <cellStyle name="Header2 13 3 2 4 3" xfId="51229" xr:uid="{00000000-0005-0000-0000-000036180000}"/>
    <cellStyle name="Header2 13 3 2 5" xfId="51230" xr:uid="{00000000-0005-0000-0000-000037180000}"/>
    <cellStyle name="Header2 13 3 2 5 2" xfId="51231" xr:uid="{00000000-0005-0000-0000-000038180000}"/>
    <cellStyle name="Header2 13 3 2 5 3" xfId="51232" xr:uid="{00000000-0005-0000-0000-000039180000}"/>
    <cellStyle name="Header2 13 3 2 6" xfId="51233" xr:uid="{00000000-0005-0000-0000-00003A180000}"/>
    <cellStyle name="Header2 13 3 3" xfId="51234" xr:uid="{00000000-0005-0000-0000-00003B180000}"/>
    <cellStyle name="Header2 13 3 3 2" xfId="51235" xr:uid="{00000000-0005-0000-0000-00003C180000}"/>
    <cellStyle name="Header2 13 3 3 2 2" xfId="51236" xr:uid="{00000000-0005-0000-0000-00003D180000}"/>
    <cellStyle name="Header2 13 3 3 2 2 2" xfId="51237" xr:uid="{00000000-0005-0000-0000-00003E180000}"/>
    <cellStyle name="Header2 13 3 3 2 2 3" xfId="51238" xr:uid="{00000000-0005-0000-0000-00003F180000}"/>
    <cellStyle name="Header2 13 3 3 2 3" xfId="51239" xr:uid="{00000000-0005-0000-0000-000040180000}"/>
    <cellStyle name="Header2 13 3 3 2 4" xfId="51240" xr:uid="{00000000-0005-0000-0000-000041180000}"/>
    <cellStyle name="Header2 13 3 3 3" xfId="51241" xr:uid="{00000000-0005-0000-0000-000042180000}"/>
    <cellStyle name="Header2 13 3 3 3 2" xfId="51242" xr:uid="{00000000-0005-0000-0000-000043180000}"/>
    <cellStyle name="Header2 13 3 3 3 3" xfId="51243" xr:uid="{00000000-0005-0000-0000-000044180000}"/>
    <cellStyle name="Header2 13 3 3 4" xfId="51244" xr:uid="{00000000-0005-0000-0000-000045180000}"/>
    <cellStyle name="Header2 13 3 3 4 2" xfId="51245" xr:uid="{00000000-0005-0000-0000-000046180000}"/>
    <cellStyle name="Header2 13 3 3 4 3" xfId="51246" xr:uid="{00000000-0005-0000-0000-000047180000}"/>
    <cellStyle name="Header2 13 3 3 5" xfId="51247" xr:uid="{00000000-0005-0000-0000-000048180000}"/>
    <cellStyle name="Header2 13 3 4" xfId="51248" xr:uid="{00000000-0005-0000-0000-000049180000}"/>
    <cellStyle name="Header2 13 3 4 2" xfId="51249" xr:uid="{00000000-0005-0000-0000-00004A180000}"/>
    <cellStyle name="Header2 13 3 4 2 2" xfId="51250" xr:uid="{00000000-0005-0000-0000-00004B180000}"/>
    <cellStyle name="Header2 13 3 4 2 3" xfId="51251" xr:uid="{00000000-0005-0000-0000-00004C180000}"/>
    <cellStyle name="Header2 13 3 4 3" xfId="51252" xr:uid="{00000000-0005-0000-0000-00004D180000}"/>
    <cellStyle name="Header2 13 3 4 4" xfId="51253" xr:uid="{00000000-0005-0000-0000-00004E180000}"/>
    <cellStyle name="Header2 13 3 5" xfId="51254" xr:uid="{00000000-0005-0000-0000-00004F180000}"/>
    <cellStyle name="Header2 13 3 5 2" xfId="51255" xr:uid="{00000000-0005-0000-0000-000050180000}"/>
    <cellStyle name="Header2 13 3 5 3" xfId="51256" xr:uid="{00000000-0005-0000-0000-000051180000}"/>
    <cellStyle name="Header2 13 3 6" xfId="51257" xr:uid="{00000000-0005-0000-0000-000052180000}"/>
    <cellStyle name="Header2 13 3 6 2" xfId="51258" xr:uid="{00000000-0005-0000-0000-000053180000}"/>
    <cellStyle name="Header2 13 3 6 3" xfId="51259" xr:uid="{00000000-0005-0000-0000-000054180000}"/>
    <cellStyle name="Header2 13 3 7" xfId="51260" xr:uid="{00000000-0005-0000-0000-000055180000}"/>
    <cellStyle name="Header2 13 4" xfId="51261" xr:uid="{00000000-0005-0000-0000-000056180000}"/>
    <cellStyle name="Header2 13 4 2" xfId="51262" xr:uid="{00000000-0005-0000-0000-000057180000}"/>
    <cellStyle name="Header2 13 4 2 2" xfId="51263" xr:uid="{00000000-0005-0000-0000-000058180000}"/>
    <cellStyle name="Header2 13 4 2 2 2" xfId="51264" xr:uid="{00000000-0005-0000-0000-000059180000}"/>
    <cellStyle name="Header2 13 4 2 2 2 2" xfId="51265" xr:uid="{00000000-0005-0000-0000-00005A180000}"/>
    <cellStyle name="Header2 13 4 2 2 2 3" xfId="51266" xr:uid="{00000000-0005-0000-0000-00005B180000}"/>
    <cellStyle name="Header2 13 4 2 2 3" xfId="51267" xr:uid="{00000000-0005-0000-0000-00005C180000}"/>
    <cellStyle name="Header2 13 4 2 2 4" xfId="51268" xr:uid="{00000000-0005-0000-0000-00005D180000}"/>
    <cellStyle name="Header2 13 4 2 3" xfId="51269" xr:uid="{00000000-0005-0000-0000-00005E180000}"/>
    <cellStyle name="Header2 13 4 2 3 2" xfId="51270" xr:uid="{00000000-0005-0000-0000-00005F180000}"/>
    <cellStyle name="Header2 13 4 2 3 3" xfId="51271" xr:uid="{00000000-0005-0000-0000-000060180000}"/>
    <cellStyle name="Header2 13 4 2 4" xfId="51272" xr:uid="{00000000-0005-0000-0000-000061180000}"/>
    <cellStyle name="Header2 13 4 2 4 2" xfId="51273" xr:uid="{00000000-0005-0000-0000-000062180000}"/>
    <cellStyle name="Header2 13 4 2 4 3" xfId="51274" xr:uid="{00000000-0005-0000-0000-000063180000}"/>
    <cellStyle name="Header2 13 4 2 5" xfId="51275" xr:uid="{00000000-0005-0000-0000-000064180000}"/>
    <cellStyle name="Header2 13 4 3" xfId="51276" xr:uid="{00000000-0005-0000-0000-000065180000}"/>
    <cellStyle name="Header2 13 4 3 2" xfId="51277" xr:uid="{00000000-0005-0000-0000-000066180000}"/>
    <cellStyle name="Header2 13 4 3 2 2" xfId="51278" xr:uid="{00000000-0005-0000-0000-000067180000}"/>
    <cellStyle name="Header2 13 4 3 2 3" xfId="51279" xr:uid="{00000000-0005-0000-0000-000068180000}"/>
    <cellStyle name="Header2 13 4 3 3" xfId="51280" xr:uid="{00000000-0005-0000-0000-000069180000}"/>
    <cellStyle name="Header2 13 4 3 4" xfId="51281" xr:uid="{00000000-0005-0000-0000-00006A180000}"/>
    <cellStyle name="Header2 13 4 4" xfId="51282" xr:uid="{00000000-0005-0000-0000-00006B180000}"/>
    <cellStyle name="Header2 13 4 4 2" xfId="51283" xr:uid="{00000000-0005-0000-0000-00006C180000}"/>
    <cellStyle name="Header2 13 4 4 3" xfId="51284" xr:uid="{00000000-0005-0000-0000-00006D180000}"/>
    <cellStyle name="Header2 13 4 5" xfId="51285" xr:uid="{00000000-0005-0000-0000-00006E180000}"/>
    <cellStyle name="Header2 13 4 5 2" xfId="51286" xr:uid="{00000000-0005-0000-0000-00006F180000}"/>
    <cellStyle name="Header2 13 4 5 3" xfId="51287" xr:uid="{00000000-0005-0000-0000-000070180000}"/>
    <cellStyle name="Header2 13 4 6" xfId="51288" xr:uid="{00000000-0005-0000-0000-000071180000}"/>
    <cellStyle name="Header2 13 5" xfId="51289" xr:uid="{00000000-0005-0000-0000-000072180000}"/>
    <cellStyle name="Header2 13 5 2" xfId="51290" xr:uid="{00000000-0005-0000-0000-000073180000}"/>
    <cellStyle name="Header2 13 5 2 2" xfId="51291" xr:uid="{00000000-0005-0000-0000-000074180000}"/>
    <cellStyle name="Header2 13 5 2 2 2" xfId="51292" xr:uid="{00000000-0005-0000-0000-000075180000}"/>
    <cellStyle name="Header2 13 5 2 2 2 2" xfId="51293" xr:uid="{00000000-0005-0000-0000-000076180000}"/>
    <cellStyle name="Header2 13 5 2 2 2 3" xfId="51294" xr:uid="{00000000-0005-0000-0000-000077180000}"/>
    <cellStyle name="Header2 13 5 2 2 3" xfId="51295" xr:uid="{00000000-0005-0000-0000-000078180000}"/>
    <cellStyle name="Header2 13 5 2 2 4" xfId="51296" xr:uid="{00000000-0005-0000-0000-000079180000}"/>
    <cellStyle name="Header2 13 5 2 3" xfId="51297" xr:uid="{00000000-0005-0000-0000-00007A180000}"/>
    <cellStyle name="Header2 13 5 2 3 2" xfId="51298" xr:uid="{00000000-0005-0000-0000-00007B180000}"/>
    <cellStyle name="Header2 13 5 2 3 3" xfId="51299" xr:uid="{00000000-0005-0000-0000-00007C180000}"/>
    <cellStyle name="Header2 13 5 2 4" xfId="51300" xr:uid="{00000000-0005-0000-0000-00007D180000}"/>
    <cellStyle name="Header2 13 5 2 4 2" xfId="51301" xr:uid="{00000000-0005-0000-0000-00007E180000}"/>
    <cellStyle name="Header2 13 5 2 4 3" xfId="51302" xr:uid="{00000000-0005-0000-0000-00007F180000}"/>
    <cellStyle name="Header2 13 5 2 5" xfId="51303" xr:uid="{00000000-0005-0000-0000-000080180000}"/>
    <cellStyle name="Header2 13 5 3" xfId="51304" xr:uid="{00000000-0005-0000-0000-000081180000}"/>
    <cellStyle name="Header2 13 5 3 2" xfId="51305" xr:uid="{00000000-0005-0000-0000-000082180000}"/>
    <cellStyle name="Header2 13 5 3 2 2" xfId="51306" xr:uid="{00000000-0005-0000-0000-000083180000}"/>
    <cellStyle name="Header2 13 5 3 2 3" xfId="51307" xr:uid="{00000000-0005-0000-0000-000084180000}"/>
    <cellStyle name="Header2 13 5 3 3" xfId="51308" xr:uid="{00000000-0005-0000-0000-000085180000}"/>
    <cellStyle name="Header2 13 5 3 4" xfId="51309" xr:uid="{00000000-0005-0000-0000-000086180000}"/>
    <cellStyle name="Header2 13 5 4" xfId="51310" xr:uid="{00000000-0005-0000-0000-000087180000}"/>
    <cellStyle name="Header2 13 5 4 2" xfId="51311" xr:uid="{00000000-0005-0000-0000-000088180000}"/>
    <cellStyle name="Header2 13 5 4 3" xfId="51312" xr:uid="{00000000-0005-0000-0000-000089180000}"/>
    <cellStyle name="Header2 13 5 5" xfId="51313" xr:uid="{00000000-0005-0000-0000-00008A180000}"/>
    <cellStyle name="Header2 13 5 5 2" xfId="51314" xr:uid="{00000000-0005-0000-0000-00008B180000}"/>
    <cellStyle name="Header2 13 5 5 3" xfId="51315" xr:uid="{00000000-0005-0000-0000-00008C180000}"/>
    <cellStyle name="Header2 13 5 6" xfId="51316" xr:uid="{00000000-0005-0000-0000-00008D180000}"/>
    <cellStyle name="Header2 13 6" xfId="51317" xr:uid="{00000000-0005-0000-0000-00008E180000}"/>
    <cellStyle name="Header2 13 6 2" xfId="51318" xr:uid="{00000000-0005-0000-0000-00008F180000}"/>
    <cellStyle name="Header2 13 6 2 2" xfId="51319" xr:uid="{00000000-0005-0000-0000-000090180000}"/>
    <cellStyle name="Header2 13 6 2 2 2" xfId="51320" xr:uid="{00000000-0005-0000-0000-000091180000}"/>
    <cellStyle name="Header2 13 6 2 2 3" xfId="51321" xr:uid="{00000000-0005-0000-0000-000092180000}"/>
    <cellStyle name="Header2 13 6 2 3" xfId="51322" xr:uid="{00000000-0005-0000-0000-000093180000}"/>
    <cellStyle name="Header2 13 6 2 4" xfId="51323" xr:uid="{00000000-0005-0000-0000-000094180000}"/>
    <cellStyle name="Header2 13 6 3" xfId="51324" xr:uid="{00000000-0005-0000-0000-000095180000}"/>
    <cellStyle name="Header2 13 6 3 2" xfId="51325" xr:uid="{00000000-0005-0000-0000-000096180000}"/>
    <cellStyle name="Header2 13 6 3 3" xfId="51326" xr:uid="{00000000-0005-0000-0000-000097180000}"/>
    <cellStyle name="Header2 13 6 4" xfId="51327" xr:uid="{00000000-0005-0000-0000-000098180000}"/>
    <cellStyle name="Header2 13 6 4 2" xfId="51328" xr:uid="{00000000-0005-0000-0000-000099180000}"/>
    <cellStyle name="Header2 13 6 4 3" xfId="51329" xr:uid="{00000000-0005-0000-0000-00009A180000}"/>
    <cellStyle name="Header2 13 6 5" xfId="51330" xr:uid="{00000000-0005-0000-0000-00009B180000}"/>
    <cellStyle name="Header2 13 7" xfId="51331" xr:uid="{00000000-0005-0000-0000-00009C180000}"/>
    <cellStyle name="Header2 13 7 2" xfId="51332" xr:uid="{00000000-0005-0000-0000-00009D180000}"/>
    <cellStyle name="Header2 13 7 2 2" xfId="51333" xr:uid="{00000000-0005-0000-0000-00009E180000}"/>
    <cellStyle name="Header2 13 7 2 3" xfId="51334" xr:uid="{00000000-0005-0000-0000-00009F180000}"/>
    <cellStyle name="Header2 13 7 3" xfId="51335" xr:uid="{00000000-0005-0000-0000-0000A0180000}"/>
    <cellStyle name="Header2 13 7 4" xfId="51336" xr:uid="{00000000-0005-0000-0000-0000A1180000}"/>
    <cellStyle name="Header2 13 8" xfId="51337" xr:uid="{00000000-0005-0000-0000-0000A2180000}"/>
    <cellStyle name="Header2 13 8 2" xfId="51338" xr:uid="{00000000-0005-0000-0000-0000A3180000}"/>
    <cellStyle name="Header2 13 8 3" xfId="51339" xr:uid="{00000000-0005-0000-0000-0000A4180000}"/>
    <cellStyle name="Header2 13 9" xfId="51340" xr:uid="{00000000-0005-0000-0000-0000A5180000}"/>
    <cellStyle name="Header2 13 9 2" xfId="51341" xr:uid="{00000000-0005-0000-0000-0000A6180000}"/>
    <cellStyle name="Header2 13 9 3" xfId="51342" xr:uid="{00000000-0005-0000-0000-0000A7180000}"/>
    <cellStyle name="Header2 14" xfId="51343" xr:uid="{00000000-0005-0000-0000-0000A8180000}"/>
    <cellStyle name="Header2 14 2" xfId="51344" xr:uid="{00000000-0005-0000-0000-0000A9180000}"/>
    <cellStyle name="Header2 14 2 2" xfId="51345" xr:uid="{00000000-0005-0000-0000-0000AA180000}"/>
    <cellStyle name="Header2 14 2 2 2" xfId="51346" xr:uid="{00000000-0005-0000-0000-0000AB180000}"/>
    <cellStyle name="Header2 14 2 2 2 2" xfId="51347" xr:uid="{00000000-0005-0000-0000-0000AC180000}"/>
    <cellStyle name="Header2 14 2 2 2 2 2" xfId="51348" xr:uid="{00000000-0005-0000-0000-0000AD180000}"/>
    <cellStyle name="Header2 14 2 2 2 2 2 2" xfId="51349" xr:uid="{00000000-0005-0000-0000-0000AE180000}"/>
    <cellStyle name="Header2 14 2 2 2 2 2 3" xfId="51350" xr:uid="{00000000-0005-0000-0000-0000AF180000}"/>
    <cellStyle name="Header2 14 2 2 2 2 3" xfId="51351" xr:uid="{00000000-0005-0000-0000-0000B0180000}"/>
    <cellStyle name="Header2 14 2 2 2 2 4" xfId="51352" xr:uid="{00000000-0005-0000-0000-0000B1180000}"/>
    <cellStyle name="Header2 14 2 2 2 3" xfId="51353" xr:uid="{00000000-0005-0000-0000-0000B2180000}"/>
    <cellStyle name="Header2 14 2 2 2 3 2" xfId="51354" xr:uid="{00000000-0005-0000-0000-0000B3180000}"/>
    <cellStyle name="Header2 14 2 2 2 3 3" xfId="51355" xr:uid="{00000000-0005-0000-0000-0000B4180000}"/>
    <cellStyle name="Header2 14 2 2 2 4" xfId="51356" xr:uid="{00000000-0005-0000-0000-0000B5180000}"/>
    <cellStyle name="Header2 14 2 2 2 4 2" xfId="51357" xr:uid="{00000000-0005-0000-0000-0000B6180000}"/>
    <cellStyle name="Header2 14 2 2 2 4 3" xfId="51358" xr:uid="{00000000-0005-0000-0000-0000B7180000}"/>
    <cellStyle name="Header2 14 2 2 2 5" xfId="51359" xr:uid="{00000000-0005-0000-0000-0000B8180000}"/>
    <cellStyle name="Header2 14 2 2 3" xfId="51360" xr:uid="{00000000-0005-0000-0000-0000B9180000}"/>
    <cellStyle name="Header2 14 2 2 3 2" xfId="51361" xr:uid="{00000000-0005-0000-0000-0000BA180000}"/>
    <cellStyle name="Header2 14 2 2 3 2 2" xfId="51362" xr:uid="{00000000-0005-0000-0000-0000BB180000}"/>
    <cellStyle name="Header2 14 2 2 3 2 3" xfId="51363" xr:uid="{00000000-0005-0000-0000-0000BC180000}"/>
    <cellStyle name="Header2 14 2 2 3 3" xfId="51364" xr:uid="{00000000-0005-0000-0000-0000BD180000}"/>
    <cellStyle name="Header2 14 2 2 3 4" xfId="51365" xr:uid="{00000000-0005-0000-0000-0000BE180000}"/>
    <cellStyle name="Header2 14 2 2 4" xfId="51366" xr:uid="{00000000-0005-0000-0000-0000BF180000}"/>
    <cellStyle name="Header2 14 2 2 4 2" xfId="51367" xr:uid="{00000000-0005-0000-0000-0000C0180000}"/>
    <cellStyle name="Header2 14 2 2 4 3" xfId="51368" xr:uid="{00000000-0005-0000-0000-0000C1180000}"/>
    <cellStyle name="Header2 14 2 2 5" xfId="51369" xr:uid="{00000000-0005-0000-0000-0000C2180000}"/>
    <cellStyle name="Header2 14 2 2 5 2" xfId="51370" xr:uid="{00000000-0005-0000-0000-0000C3180000}"/>
    <cellStyle name="Header2 14 2 2 5 3" xfId="51371" xr:uid="{00000000-0005-0000-0000-0000C4180000}"/>
    <cellStyle name="Header2 14 2 2 6" xfId="51372" xr:uid="{00000000-0005-0000-0000-0000C5180000}"/>
    <cellStyle name="Header2 14 2 3" xfId="51373" xr:uid="{00000000-0005-0000-0000-0000C6180000}"/>
    <cellStyle name="Header2 14 2 3 2" xfId="51374" xr:uid="{00000000-0005-0000-0000-0000C7180000}"/>
    <cellStyle name="Header2 14 2 3 2 2" xfId="51375" xr:uid="{00000000-0005-0000-0000-0000C8180000}"/>
    <cellStyle name="Header2 14 2 3 2 2 2" xfId="51376" xr:uid="{00000000-0005-0000-0000-0000C9180000}"/>
    <cellStyle name="Header2 14 2 3 2 2 3" xfId="51377" xr:uid="{00000000-0005-0000-0000-0000CA180000}"/>
    <cellStyle name="Header2 14 2 3 2 3" xfId="51378" xr:uid="{00000000-0005-0000-0000-0000CB180000}"/>
    <cellStyle name="Header2 14 2 3 2 4" xfId="51379" xr:uid="{00000000-0005-0000-0000-0000CC180000}"/>
    <cellStyle name="Header2 14 2 3 3" xfId="51380" xr:uid="{00000000-0005-0000-0000-0000CD180000}"/>
    <cellStyle name="Header2 14 2 3 3 2" xfId="51381" xr:uid="{00000000-0005-0000-0000-0000CE180000}"/>
    <cellStyle name="Header2 14 2 3 3 3" xfId="51382" xr:uid="{00000000-0005-0000-0000-0000CF180000}"/>
    <cellStyle name="Header2 14 2 3 4" xfId="51383" xr:uid="{00000000-0005-0000-0000-0000D0180000}"/>
    <cellStyle name="Header2 14 2 3 4 2" xfId="51384" xr:uid="{00000000-0005-0000-0000-0000D1180000}"/>
    <cellStyle name="Header2 14 2 3 4 3" xfId="51385" xr:uid="{00000000-0005-0000-0000-0000D2180000}"/>
    <cellStyle name="Header2 14 2 3 5" xfId="51386" xr:uid="{00000000-0005-0000-0000-0000D3180000}"/>
    <cellStyle name="Header2 14 2 4" xfId="51387" xr:uid="{00000000-0005-0000-0000-0000D4180000}"/>
    <cellStyle name="Header2 14 2 4 2" xfId="51388" xr:uid="{00000000-0005-0000-0000-0000D5180000}"/>
    <cellStyle name="Header2 14 2 4 2 2" xfId="51389" xr:uid="{00000000-0005-0000-0000-0000D6180000}"/>
    <cellStyle name="Header2 14 2 4 2 3" xfId="51390" xr:uid="{00000000-0005-0000-0000-0000D7180000}"/>
    <cellStyle name="Header2 14 2 4 3" xfId="51391" xr:uid="{00000000-0005-0000-0000-0000D8180000}"/>
    <cellStyle name="Header2 14 2 4 4" xfId="51392" xr:uid="{00000000-0005-0000-0000-0000D9180000}"/>
    <cellStyle name="Header2 14 2 5" xfId="51393" xr:uid="{00000000-0005-0000-0000-0000DA180000}"/>
    <cellStyle name="Header2 14 2 5 2" xfId="51394" xr:uid="{00000000-0005-0000-0000-0000DB180000}"/>
    <cellStyle name="Header2 14 2 5 3" xfId="51395" xr:uid="{00000000-0005-0000-0000-0000DC180000}"/>
    <cellStyle name="Header2 14 2 6" xfId="51396" xr:uid="{00000000-0005-0000-0000-0000DD180000}"/>
    <cellStyle name="Header2 14 2 6 2" xfId="51397" xr:uid="{00000000-0005-0000-0000-0000DE180000}"/>
    <cellStyle name="Header2 14 2 6 3" xfId="51398" xr:uid="{00000000-0005-0000-0000-0000DF180000}"/>
    <cellStyle name="Header2 14 2 7" xfId="51399" xr:uid="{00000000-0005-0000-0000-0000E0180000}"/>
    <cellStyle name="Header2 14 3" xfId="51400" xr:uid="{00000000-0005-0000-0000-0000E1180000}"/>
    <cellStyle name="Header2 14 3 2" xfId="51401" xr:uid="{00000000-0005-0000-0000-0000E2180000}"/>
    <cellStyle name="Header2 14 3 2 2" xfId="51402" xr:uid="{00000000-0005-0000-0000-0000E3180000}"/>
    <cellStyle name="Header2 14 3 2 2 2" xfId="51403" xr:uid="{00000000-0005-0000-0000-0000E4180000}"/>
    <cellStyle name="Header2 14 3 2 2 2 2" xfId="51404" xr:uid="{00000000-0005-0000-0000-0000E5180000}"/>
    <cellStyle name="Header2 14 3 2 2 2 3" xfId="51405" xr:uid="{00000000-0005-0000-0000-0000E6180000}"/>
    <cellStyle name="Header2 14 3 2 2 3" xfId="51406" xr:uid="{00000000-0005-0000-0000-0000E7180000}"/>
    <cellStyle name="Header2 14 3 2 2 4" xfId="51407" xr:uid="{00000000-0005-0000-0000-0000E8180000}"/>
    <cellStyle name="Header2 14 3 2 3" xfId="51408" xr:uid="{00000000-0005-0000-0000-0000E9180000}"/>
    <cellStyle name="Header2 14 3 2 3 2" xfId="51409" xr:uid="{00000000-0005-0000-0000-0000EA180000}"/>
    <cellStyle name="Header2 14 3 2 3 3" xfId="51410" xr:uid="{00000000-0005-0000-0000-0000EB180000}"/>
    <cellStyle name="Header2 14 3 2 4" xfId="51411" xr:uid="{00000000-0005-0000-0000-0000EC180000}"/>
    <cellStyle name="Header2 14 3 2 4 2" xfId="51412" xr:uid="{00000000-0005-0000-0000-0000ED180000}"/>
    <cellStyle name="Header2 14 3 2 4 3" xfId="51413" xr:uid="{00000000-0005-0000-0000-0000EE180000}"/>
    <cellStyle name="Header2 14 3 2 5" xfId="51414" xr:uid="{00000000-0005-0000-0000-0000EF180000}"/>
    <cellStyle name="Header2 14 3 3" xfId="51415" xr:uid="{00000000-0005-0000-0000-0000F0180000}"/>
    <cellStyle name="Header2 14 3 3 2" xfId="51416" xr:uid="{00000000-0005-0000-0000-0000F1180000}"/>
    <cellStyle name="Header2 14 3 3 2 2" xfId="51417" xr:uid="{00000000-0005-0000-0000-0000F2180000}"/>
    <cellStyle name="Header2 14 3 3 2 3" xfId="51418" xr:uid="{00000000-0005-0000-0000-0000F3180000}"/>
    <cellStyle name="Header2 14 3 3 3" xfId="51419" xr:uid="{00000000-0005-0000-0000-0000F4180000}"/>
    <cellStyle name="Header2 14 3 3 4" xfId="51420" xr:uid="{00000000-0005-0000-0000-0000F5180000}"/>
    <cellStyle name="Header2 14 3 4" xfId="51421" xr:uid="{00000000-0005-0000-0000-0000F6180000}"/>
    <cellStyle name="Header2 14 3 4 2" xfId="51422" xr:uid="{00000000-0005-0000-0000-0000F7180000}"/>
    <cellStyle name="Header2 14 3 4 3" xfId="51423" xr:uid="{00000000-0005-0000-0000-0000F8180000}"/>
    <cellStyle name="Header2 14 3 5" xfId="51424" xr:uid="{00000000-0005-0000-0000-0000F9180000}"/>
    <cellStyle name="Header2 14 3 5 2" xfId="51425" xr:uid="{00000000-0005-0000-0000-0000FA180000}"/>
    <cellStyle name="Header2 14 3 5 3" xfId="51426" xr:uid="{00000000-0005-0000-0000-0000FB180000}"/>
    <cellStyle name="Header2 14 3 6" xfId="51427" xr:uid="{00000000-0005-0000-0000-0000FC180000}"/>
    <cellStyle name="Header2 14 4" xfId="51428" xr:uid="{00000000-0005-0000-0000-0000FD180000}"/>
    <cellStyle name="Header2 14 4 2" xfId="51429" xr:uid="{00000000-0005-0000-0000-0000FE180000}"/>
    <cellStyle name="Header2 14 4 2 2" xfId="51430" xr:uid="{00000000-0005-0000-0000-0000FF180000}"/>
    <cellStyle name="Header2 14 4 2 3" xfId="51431" xr:uid="{00000000-0005-0000-0000-000000190000}"/>
    <cellStyle name="Header2 14 5" xfId="51432" xr:uid="{00000000-0005-0000-0000-000001190000}"/>
    <cellStyle name="Header2 14 5 2" xfId="51433" xr:uid="{00000000-0005-0000-0000-000002190000}"/>
    <cellStyle name="Header2 14 5 3" xfId="51434" xr:uid="{00000000-0005-0000-0000-000003190000}"/>
    <cellStyle name="Header2 15" xfId="51435" xr:uid="{00000000-0005-0000-0000-000004190000}"/>
    <cellStyle name="Header2 15 2" xfId="51436" xr:uid="{00000000-0005-0000-0000-000005190000}"/>
    <cellStyle name="Header2 15 2 2" xfId="51437" xr:uid="{00000000-0005-0000-0000-000006190000}"/>
    <cellStyle name="Header2 15 2 2 2" xfId="51438" xr:uid="{00000000-0005-0000-0000-000007190000}"/>
    <cellStyle name="Header2 15 2 2 2 2" xfId="51439" xr:uid="{00000000-0005-0000-0000-000008190000}"/>
    <cellStyle name="Header2 15 2 2 2 2 2" xfId="51440" xr:uid="{00000000-0005-0000-0000-000009190000}"/>
    <cellStyle name="Header2 15 2 2 2 2 2 2" xfId="51441" xr:uid="{00000000-0005-0000-0000-00000A190000}"/>
    <cellStyle name="Header2 15 2 2 2 2 2 3" xfId="51442" xr:uid="{00000000-0005-0000-0000-00000B190000}"/>
    <cellStyle name="Header2 15 2 2 2 2 3" xfId="51443" xr:uid="{00000000-0005-0000-0000-00000C190000}"/>
    <cellStyle name="Header2 15 2 2 2 2 4" xfId="51444" xr:uid="{00000000-0005-0000-0000-00000D190000}"/>
    <cellStyle name="Header2 15 2 2 2 3" xfId="51445" xr:uid="{00000000-0005-0000-0000-00000E190000}"/>
    <cellStyle name="Header2 15 2 2 2 3 2" xfId="51446" xr:uid="{00000000-0005-0000-0000-00000F190000}"/>
    <cellStyle name="Header2 15 2 2 2 3 3" xfId="51447" xr:uid="{00000000-0005-0000-0000-000010190000}"/>
    <cellStyle name="Header2 15 2 2 2 4" xfId="51448" xr:uid="{00000000-0005-0000-0000-000011190000}"/>
    <cellStyle name="Header2 15 2 2 2 4 2" xfId="51449" xr:uid="{00000000-0005-0000-0000-000012190000}"/>
    <cellStyle name="Header2 15 2 2 2 4 3" xfId="51450" xr:uid="{00000000-0005-0000-0000-000013190000}"/>
    <cellStyle name="Header2 15 2 2 2 5" xfId="51451" xr:uid="{00000000-0005-0000-0000-000014190000}"/>
    <cellStyle name="Header2 15 2 2 3" xfId="51452" xr:uid="{00000000-0005-0000-0000-000015190000}"/>
    <cellStyle name="Header2 15 2 2 3 2" xfId="51453" xr:uid="{00000000-0005-0000-0000-000016190000}"/>
    <cellStyle name="Header2 15 2 2 3 2 2" xfId="51454" xr:uid="{00000000-0005-0000-0000-000017190000}"/>
    <cellStyle name="Header2 15 2 2 3 2 3" xfId="51455" xr:uid="{00000000-0005-0000-0000-000018190000}"/>
    <cellStyle name="Header2 15 2 2 3 3" xfId="51456" xr:uid="{00000000-0005-0000-0000-000019190000}"/>
    <cellStyle name="Header2 15 2 2 3 4" xfId="51457" xr:uid="{00000000-0005-0000-0000-00001A190000}"/>
    <cellStyle name="Header2 15 2 2 4" xfId="51458" xr:uid="{00000000-0005-0000-0000-00001B190000}"/>
    <cellStyle name="Header2 15 2 2 4 2" xfId="51459" xr:uid="{00000000-0005-0000-0000-00001C190000}"/>
    <cellStyle name="Header2 15 2 2 4 3" xfId="51460" xr:uid="{00000000-0005-0000-0000-00001D190000}"/>
    <cellStyle name="Header2 15 2 2 5" xfId="51461" xr:uid="{00000000-0005-0000-0000-00001E190000}"/>
    <cellStyle name="Header2 15 2 2 5 2" xfId="51462" xr:uid="{00000000-0005-0000-0000-00001F190000}"/>
    <cellStyle name="Header2 15 2 2 5 3" xfId="51463" xr:uid="{00000000-0005-0000-0000-000020190000}"/>
    <cellStyle name="Header2 15 2 2 6" xfId="51464" xr:uid="{00000000-0005-0000-0000-000021190000}"/>
    <cellStyle name="Header2 15 2 3" xfId="51465" xr:uid="{00000000-0005-0000-0000-000022190000}"/>
    <cellStyle name="Header2 15 2 3 2" xfId="51466" xr:uid="{00000000-0005-0000-0000-000023190000}"/>
    <cellStyle name="Header2 15 2 3 2 2" xfId="51467" xr:uid="{00000000-0005-0000-0000-000024190000}"/>
    <cellStyle name="Header2 15 2 3 2 2 2" xfId="51468" xr:uid="{00000000-0005-0000-0000-000025190000}"/>
    <cellStyle name="Header2 15 2 3 2 2 3" xfId="51469" xr:uid="{00000000-0005-0000-0000-000026190000}"/>
    <cellStyle name="Header2 15 2 3 2 3" xfId="51470" xr:uid="{00000000-0005-0000-0000-000027190000}"/>
    <cellStyle name="Header2 15 2 3 2 4" xfId="51471" xr:uid="{00000000-0005-0000-0000-000028190000}"/>
    <cellStyle name="Header2 15 2 3 3" xfId="51472" xr:uid="{00000000-0005-0000-0000-000029190000}"/>
    <cellStyle name="Header2 15 2 3 3 2" xfId="51473" xr:uid="{00000000-0005-0000-0000-00002A190000}"/>
    <cellStyle name="Header2 15 2 3 3 3" xfId="51474" xr:uid="{00000000-0005-0000-0000-00002B190000}"/>
    <cellStyle name="Header2 15 2 3 4" xfId="51475" xr:uid="{00000000-0005-0000-0000-00002C190000}"/>
    <cellStyle name="Header2 15 2 3 4 2" xfId="51476" xr:uid="{00000000-0005-0000-0000-00002D190000}"/>
    <cellStyle name="Header2 15 2 3 4 3" xfId="51477" xr:uid="{00000000-0005-0000-0000-00002E190000}"/>
    <cellStyle name="Header2 15 2 3 5" xfId="51478" xr:uid="{00000000-0005-0000-0000-00002F190000}"/>
    <cellStyle name="Header2 15 2 4" xfId="51479" xr:uid="{00000000-0005-0000-0000-000030190000}"/>
    <cellStyle name="Header2 15 2 4 2" xfId="51480" xr:uid="{00000000-0005-0000-0000-000031190000}"/>
    <cellStyle name="Header2 15 2 4 2 2" xfId="51481" xr:uid="{00000000-0005-0000-0000-000032190000}"/>
    <cellStyle name="Header2 15 2 4 2 3" xfId="51482" xr:uid="{00000000-0005-0000-0000-000033190000}"/>
    <cellStyle name="Header2 15 2 4 3" xfId="51483" xr:uid="{00000000-0005-0000-0000-000034190000}"/>
    <cellStyle name="Header2 15 2 4 4" xfId="51484" xr:uid="{00000000-0005-0000-0000-000035190000}"/>
    <cellStyle name="Header2 15 2 5" xfId="51485" xr:uid="{00000000-0005-0000-0000-000036190000}"/>
    <cellStyle name="Header2 15 2 5 2" xfId="51486" xr:uid="{00000000-0005-0000-0000-000037190000}"/>
    <cellStyle name="Header2 15 2 5 3" xfId="51487" xr:uid="{00000000-0005-0000-0000-000038190000}"/>
    <cellStyle name="Header2 15 2 6" xfId="51488" xr:uid="{00000000-0005-0000-0000-000039190000}"/>
    <cellStyle name="Header2 15 2 6 2" xfId="51489" xr:uid="{00000000-0005-0000-0000-00003A190000}"/>
    <cellStyle name="Header2 15 2 6 3" xfId="51490" xr:uid="{00000000-0005-0000-0000-00003B190000}"/>
    <cellStyle name="Header2 15 2 7" xfId="51491" xr:uid="{00000000-0005-0000-0000-00003C190000}"/>
    <cellStyle name="Header2 15 3" xfId="51492" xr:uid="{00000000-0005-0000-0000-00003D190000}"/>
    <cellStyle name="Header2 15 3 2" xfId="51493" xr:uid="{00000000-0005-0000-0000-00003E190000}"/>
    <cellStyle name="Header2 15 3 2 2" xfId="51494" xr:uid="{00000000-0005-0000-0000-00003F190000}"/>
    <cellStyle name="Header2 15 3 2 3" xfId="51495" xr:uid="{00000000-0005-0000-0000-000040190000}"/>
    <cellStyle name="Header2 15 4" xfId="51496" xr:uid="{00000000-0005-0000-0000-000041190000}"/>
    <cellStyle name="Header2 15 4 2" xfId="51497" xr:uid="{00000000-0005-0000-0000-000042190000}"/>
    <cellStyle name="Header2 15 4 2 2" xfId="51498" xr:uid="{00000000-0005-0000-0000-000043190000}"/>
    <cellStyle name="Header2 15 4 2 2 2" xfId="51499" xr:uid="{00000000-0005-0000-0000-000044190000}"/>
    <cellStyle name="Header2 15 4 2 2 3" xfId="51500" xr:uid="{00000000-0005-0000-0000-000045190000}"/>
    <cellStyle name="Header2 15 4 2 3" xfId="51501" xr:uid="{00000000-0005-0000-0000-000046190000}"/>
    <cellStyle name="Header2 15 4 2 4" xfId="51502" xr:uid="{00000000-0005-0000-0000-000047190000}"/>
    <cellStyle name="Header2 15 4 3" xfId="51503" xr:uid="{00000000-0005-0000-0000-000048190000}"/>
    <cellStyle name="Header2 15 4 3 2" xfId="51504" xr:uid="{00000000-0005-0000-0000-000049190000}"/>
    <cellStyle name="Header2 15 4 3 3" xfId="51505" xr:uid="{00000000-0005-0000-0000-00004A190000}"/>
    <cellStyle name="Header2 15 4 4" xfId="51506" xr:uid="{00000000-0005-0000-0000-00004B190000}"/>
    <cellStyle name="Header2 15 4 4 2" xfId="51507" xr:uid="{00000000-0005-0000-0000-00004C190000}"/>
    <cellStyle name="Header2 15 4 4 3" xfId="51508" xr:uid="{00000000-0005-0000-0000-00004D190000}"/>
    <cellStyle name="Header2 15 4 5" xfId="51509" xr:uid="{00000000-0005-0000-0000-00004E190000}"/>
    <cellStyle name="Header2 15 5" xfId="51510" xr:uid="{00000000-0005-0000-0000-00004F190000}"/>
    <cellStyle name="Header2 15 5 2" xfId="51511" xr:uid="{00000000-0005-0000-0000-000050190000}"/>
    <cellStyle name="Header2 15 5 2 2" xfId="51512" xr:uid="{00000000-0005-0000-0000-000051190000}"/>
    <cellStyle name="Header2 15 5 2 3" xfId="51513" xr:uid="{00000000-0005-0000-0000-000052190000}"/>
    <cellStyle name="Header2 15 5 3" xfId="51514" xr:uid="{00000000-0005-0000-0000-000053190000}"/>
    <cellStyle name="Header2 15 5 4" xfId="51515" xr:uid="{00000000-0005-0000-0000-000054190000}"/>
    <cellStyle name="Header2 15 6" xfId="51516" xr:uid="{00000000-0005-0000-0000-000055190000}"/>
    <cellStyle name="Header2 15 6 2" xfId="51517" xr:uid="{00000000-0005-0000-0000-000056190000}"/>
    <cellStyle name="Header2 15 6 3" xfId="51518" xr:uid="{00000000-0005-0000-0000-000057190000}"/>
    <cellStyle name="Header2 15 7" xfId="51519" xr:uid="{00000000-0005-0000-0000-000058190000}"/>
    <cellStyle name="Header2 15 7 2" xfId="51520" xr:uid="{00000000-0005-0000-0000-000059190000}"/>
    <cellStyle name="Header2 15 7 3" xfId="51521" xr:uid="{00000000-0005-0000-0000-00005A190000}"/>
    <cellStyle name="Header2 16" xfId="51522" xr:uid="{00000000-0005-0000-0000-00005B190000}"/>
    <cellStyle name="Header2 16 2" xfId="51523" xr:uid="{00000000-0005-0000-0000-00005C190000}"/>
    <cellStyle name="Header2 16 2 2" xfId="51524" xr:uid="{00000000-0005-0000-0000-00005D190000}"/>
    <cellStyle name="Header2 16 2 2 2" xfId="51525" xr:uid="{00000000-0005-0000-0000-00005E190000}"/>
    <cellStyle name="Header2 16 2 2 2 2" xfId="51526" xr:uid="{00000000-0005-0000-0000-00005F190000}"/>
    <cellStyle name="Header2 16 2 2 2 2 2" xfId="51527" xr:uid="{00000000-0005-0000-0000-000060190000}"/>
    <cellStyle name="Header2 16 2 2 2 2 3" xfId="51528" xr:uid="{00000000-0005-0000-0000-000061190000}"/>
    <cellStyle name="Header2 16 2 2 2 3" xfId="51529" xr:uid="{00000000-0005-0000-0000-000062190000}"/>
    <cellStyle name="Header2 16 2 2 2 4" xfId="51530" xr:uid="{00000000-0005-0000-0000-000063190000}"/>
    <cellStyle name="Header2 16 2 2 3" xfId="51531" xr:uid="{00000000-0005-0000-0000-000064190000}"/>
    <cellStyle name="Header2 16 2 2 3 2" xfId="51532" xr:uid="{00000000-0005-0000-0000-000065190000}"/>
    <cellStyle name="Header2 16 2 2 3 3" xfId="51533" xr:uid="{00000000-0005-0000-0000-000066190000}"/>
    <cellStyle name="Header2 16 2 2 4" xfId="51534" xr:uid="{00000000-0005-0000-0000-000067190000}"/>
    <cellStyle name="Header2 16 2 2 4 2" xfId="51535" xr:uid="{00000000-0005-0000-0000-000068190000}"/>
    <cellStyle name="Header2 16 2 2 4 3" xfId="51536" xr:uid="{00000000-0005-0000-0000-000069190000}"/>
    <cellStyle name="Header2 16 2 2 5" xfId="51537" xr:uid="{00000000-0005-0000-0000-00006A190000}"/>
    <cellStyle name="Header2 16 2 3" xfId="51538" xr:uid="{00000000-0005-0000-0000-00006B190000}"/>
    <cellStyle name="Header2 16 2 3 2" xfId="51539" xr:uid="{00000000-0005-0000-0000-00006C190000}"/>
    <cellStyle name="Header2 16 2 3 2 2" xfId="51540" xr:uid="{00000000-0005-0000-0000-00006D190000}"/>
    <cellStyle name="Header2 16 2 3 2 3" xfId="51541" xr:uid="{00000000-0005-0000-0000-00006E190000}"/>
    <cellStyle name="Header2 16 2 3 3" xfId="51542" xr:uid="{00000000-0005-0000-0000-00006F190000}"/>
    <cellStyle name="Header2 16 2 3 4" xfId="51543" xr:uid="{00000000-0005-0000-0000-000070190000}"/>
    <cellStyle name="Header2 16 2 4" xfId="51544" xr:uid="{00000000-0005-0000-0000-000071190000}"/>
    <cellStyle name="Header2 16 2 4 2" xfId="51545" xr:uid="{00000000-0005-0000-0000-000072190000}"/>
    <cellStyle name="Header2 16 2 4 3" xfId="51546" xr:uid="{00000000-0005-0000-0000-000073190000}"/>
    <cellStyle name="Header2 16 2 5" xfId="51547" xr:uid="{00000000-0005-0000-0000-000074190000}"/>
    <cellStyle name="Header2 16 2 5 2" xfId="51548" xr:uid="{00000000-0005-0000-0000-000075190000}"/>
    <cellStyle name="Header2 16 2 5 3" xfId="51549" xr:uid="{00000000-0005-0000-0000-000076190000}"/>
    <cellStyle name="Header2 16 2 6" xfId="51550" xr:uid="{00000000-0005-0000-0000-000077190000}"/>
    <cellStyle name="Header2 16 3" xfId="51551" xr:uid="{00000000-0005-0000-0000-000078190000}"/>
    <cellStyle name="Header2 16 3 2" xfId="51552" xr:uid="{00000000-0005-0000-0000-000079190000}"/>
    <cellStyle name="Header2 16 3 2 2" xfId="51553" xr:uid="{00000000-0005-0000-0000-00007A190000}"/>
    <cellStyle name="Header2 16 3 2 2 2" xfId="51554" xr:uid="{00000000-0005-0000-0000-00007B190000}"/>
    <cellStyle name="Header2 16 3 2 2 3" xfId="51555" xr:uid="{00000000-0005-0000-0000-00007C190000}"/>
    <cellStyle name="Header2 16 3 2 3" xfId="51556" xr:uid="{00000000-0005-0000-0000-00007D190000}"/>
    <cellStyle name="Header2 16 3 2 4" xfId="51557" xr:uid="{00000000-0005-0000-0000-00007E190000}"/>
    <cellStyle name="Header2 16 3 3" xfId="51558" xr:uid="{00000000-0005-0000-0000-00007F190000}"/>
    <cellStyle name="Header2 16 3 3 2" xfId="51559" xr:uid="{00000000-0005-0000-0000-000080190000}"/>
    <cellStyle name="Header2 16 3 3 3" xfId="51560" xr:uid="{00000000-0005-0000-0000-000081190000}"/>
    <cellStyle name="Header2 16 3 4" xfId="51561" xr:uid="{00000000-0005-0000-0000-000082190000}"/>
    <cellStyle name="Header2 16 3 4 2" xfId="51562" xr:uid="{00000000-0005-0000-0000-000083190000}"/>
    <cellStyle name="Header2 16 3 4 3" xfId="51563" xr:uid="{00000000-0005-0000-0000-000084190000}"/>
    <cellStyle name="Header2 16 3 5" xfId="51564" xr:uid="{00000000-0005-0000-0000-000085190000}"/>
    <cellStyle name="Header2 16 4" xfId="51565" xr:uid="{00000000-0005-0000-0000-000086190000}"/>
    <cellStyle name="Header2 16 4 2" xfId="51566" xr:uid="{00000000-0005-0000-0000-000087190000}"/>
    <cellStyle name="Header2 16 4 2 2" xfId="51567" xr:uid="{00000000-0005-0000-0000-000088190000}"/>
    <cellStyle name="Header2 16 4 2 3" xfId="51568" xr:uid="{00000000-0005-0000-0000-000089190000}"/>
    <cellStyle name="Header2 16 4 3" xfId="51569" xr:uid="{00000000-0005-0000-0000-00008A190000}"/>
    <cellStyle name="Header2 16 4 4" xfId="51570" xr:uid="{00000000-0005-0000-0000-00008B190000}"/>
    <cellStyle name="Header2 16 5" xfId="51571" xr:uid="{00000000-0005-0000-0000-00008C190000}"/>
    <cellStyle name="Header2 16 5 2" xfId="51572" xr:uid="{00000000-0005-0000-0000-00008D190000}"/>
    <cellStyle name="Header2 16 5 3" xfId="51573" xr:uid="{00000000-0005-0000-0000-00008E190000}"/>
    <cellStyle name="Header2 16 6" xfId="51574" xr:uid="{00000000-0005-0000-0000-00008F190000}"/>
    <cellStyle name="Header2 16 6 2" xfId="51575" xr:uid="{00000000-0005-0000-0000-000090190000}"/>
    <cellStyle name="Header2 16 6 3" xfId="51576" xr:uid="{00000000-0005-0000-0000-000091190000}"/>
    <cellStyle name="Header2 16 7" xfId="51577" xr:uid="{00000000-0005-0000-0000-000092190000}"/>
    <cellStyle name="Header2 17" xfId="51578" xr:uid="{00000000-0005-0000-0000-000093190000}"/>
    <cellStyle name="Header2 17 2" xfId="51579" xr:uid="{00000000-0005-0000-0000-000094190000}"/>
    <cellStyle name="Header2 17 2 2" xfId="51580" xr:uid="{00000000-0005-0000-0000-000095190000}"/>
    <cellStyle name="Header2 17 2 2 2" xfId="51581" xr:uid="{00000000-0005-0000-0000-000096190000}"/>
    <cellStyle name="Header2 17 2 2 2 2" xfId="51582" xr:uid="{00000000-0005-0000-0000-000097190000}"/>
    <cellStyle name="Header2 17 2 2 2 3" xfId="51583" xr:uid="{00000000-0005-0000-0000-000098190000}"/>
    <cellStyle name="Header2 17 2 2 3" xfId="51584" xr:uid="{00000000-0005-0000-0000-000099190000}"/>
    <cellStyle name="Header2 17 2 2 4" xfId="51585" xr:uid="{00000000-0005-0000-0000-00009A190000}"/>
    <cellStyle name="Header2 17 2 3" xfId="51586" xr:uid="{00000000-0005-0000-0000-00009B190000}"/>
    <cellStyle name="Header2 17 2 3 2" xfId="51587" xr:uid="{00000000-0005-0000-0000-00009C190000}"/>
    <cellStyle name="Header2 17 2 3 3" xfId="51588" xr:uid="{00000000-0005-0000-0000-00009D190000}"/>
    <cellStyle name="Header2 17 2 4" xfId="51589" xr:uid="{00000000-0005-0000-0000-00009E190000}"/>
    <cellStyle name="Header2 17 2 4 2" xfId="51590" xr:uid="{00000000-0005-0000-0000-00009F190000}"/>
    <cellStyle name="Header2 17 2 4 3" xfId="51591" xr:uid="{00000000-0005-0000-0000-0000A0190000}"/>
    <cellStyle name="Header2 17 2 5" xfId="51592" xr:uid="{00000000-0005-0000-0000-0000A1190000}"/>
    <cellStyle name="Header2 17 3" xfId="51593" xr:uid="{00000000-0005-0000-0000-0000A2190000}"/>
    <cellStyle name="Header2 17 3 2" xfId="51594" xr:uid="{00000000-0005-0000-0000-0000A3190000}"/>
    <cellStyle name="Header2 17 3 2 2" xfId="51595" xr:uid="{00000000-0005-0000-0000-0000A4190000}"/>
    <cellStyle name="Header2 17 3 2 3" xfId="51596" xr:uid="{00000000-0005-0000-0000-0000A5190000}"/>
    <cellStyle name="Header2 17 3 3" xfId="51597" xr:uid="{00000000-0005-0000-0000-0000A6190000}"/>
    <cellStyle name="Header2 17 3 4" xfId="51598" xr:uid="{00000000-0005-0000-0000-0000A7190000}"/>
    <cellStyle name="Header2 17 4" xfId="51599" xr:uid="{00000000-0005-0000-0000-0000A8190000}"/>
    <cellStyle name="Header2 17 4 2" xfId="51600" xr:uid="{00000000-0005-0000-0000-0000A9190000}"/>
    <cellStyle name="Header2 17 4 3" xfId="51601" xr:uid="{00000000-0005-0000-0000-0000AA190000}"/>
    <cellStyle name="Header2 17 5" xfId="51602" xr:uid="{00000000-0005-0000-0000-0000AB190000}"/>
    <cellStyle name="Header2 17 5 2" xfId="51603" xr:uid="{00000000-0005-0000-0000-0000AC190000}"/>
    <cellStyle name="Header2 17 5 3" xfId="51604" xr:uid="{00000000-0005-0000-0000-0000AD190000}"/>
    <cellStyle name="Header2 17 6" xfId="51605" xr:uid="{00000000-0005-0000-0000-0000AE190000}"/>
    <cellStyle name="Header2 18" xfId="51606" xr:uid="{00000000-0005-0000-0000-0000AF190000}"/>
    <cellStyle name="Header2 18 2" xfId="51607" xr:uid="{00000000-0005-0000-0000-0000B0190000}"/>
    <cellStyle name="Header2 18 2 2" xfId="51608" xr:uid="{00000000-0005-0000-0000-0000B1190000}"/>
    <cellStyle name="Header2 18 2 3" xfId="51609" xr:uid="{00000000-0005-0000-0000-0000B2190000}"/>
    <cellStyle name="Header2 19" xfId="51610" xr:uid="{00000000-0005-0000-0000-0000B3190000}"/>
    <cellStyle name="Header2 19 2" xfId="51611" xr:uid="{00000000-0005-0000-0000-0000B4190000}"/>
    <cellStyle name="Header2 19 3" xfId="51612" xr:uid="{00000000-0005-0000-0000-0000B5190000}"/>
    <cellStyle name="Header2 2" xfId="7712" xr:uid="{00000000-0005-0000-0000-0000B6190000}"/>
    <cellStyle name="Header2 2 10" xfId="51613" xr:uid="{00000000-0005-0000-0000-0000B7190000}"/>
    <cellStyle name="Header2 2 10 2" xfId="51614" xr:uid="{00000000-0005-0000-0000-0000B8190000}"/>
    <cellStyle name="Header2 2 10 2 2" xfId="51615" xr:uid="{00000000-0005-0000-0000-0000B9190000}"/>
    <cellStyle name="Header2 2 10 2 2 2" xfId="51616" xr:uid="{00000000-0005-0000-0000-0000BA190000}"/>
    <cellStyle name="Header2 2 10 2 2 2 2" xfId="51617" xr:uid="{00000000-0005-0000-0000-0000BB190000}"/>
    <cellStyle name="Header2 2 10 2 2 2 2 2" xfId="51618" xr:uid="{00000000-0005-0000-0000-0000BC190000}"/>
    <cellStyle name="Header2 2 10 2 2 2 2 2 2" xfId="51619" xr:uid="{00000000-0005-0000-0000-0000BD190000}"/>
    <cellStyle name="Header2 2 10 2 2 2 2 2 3" xfId="51620" xr:uid="{00000000-0005-0000-0000-0000BE190000}"/>
    <cellStyle name="Header2 2 10 2 2 2 2 3" xfId="51621" xr:uid="{00000000-0005-0000-0000-0000BF190000}"/>
    <cellStyle name="Header2 2 10 2 2 2 2 4" xfId="51622" xr:uid="{00000000-0005-0000-0000-0000C0190000}"/>
    <cellStyle name="Header2 2 10 2 2 2 3" xfId="51623" xr:uid="{00000000-0005-0000-0000-0000C1190000}"/>
    <cellStyle name="Header2 2 10 2 2 2 3 2" xfId="51624" xr:uid="{00000000-0005-0000-0000-0000C2190000}"/>
    <cellStyle name="Header2 2 10 2 2 2 3 3" xfId="51625" xr:uid="{00000000-0005-0000-0000-0000C3190000}"/>
    <cellStyle name="Header2 2 10 2 2 2 4" xfId="51626" xr:uid="{00000000-0005-0000-0000-0000C4190000}"/>
    <cellStyle name="Header2 2 10 2 2 2 4 2" xfId="51627" xr:uid="{00000000-0005-0000-0000-0000C5190000}"/>
    <cellStyle name="Header2 2 10 2 2 2 4 3" xfId="51628" xr:uid="{00000000-0005-0000-0000-0000C6190000}"/>
    <cellStyle name="Header2 2 10 2 2 2 5" xfId="51629" xr:uid="{00000000-0005-0000-0000-0000C7190000}"/>
    <cellStyle name="Header2 2 10 2 2 3" xfId="51630" xr:uid="{00000000-0005-0000-0000-0000C8190000}"/>
    <cellStyle name="Header2 2 10 2 2 3 2" xfId="51631" xr:uid="{00000000-0005-0000-0000-0000C9190000}"/>
    <cellStyle name="Header2 2 10 2 2 3 2 2" xfId="51632" xr:uid="{00000000-0005-0000-0000-0000CA190000}"/>
    <cellStyle name="Header2 2 10 2 2 3 2 3" xfId="51633" xr:uid="{00000000-0005-0000-0000-0000CB190000}"/>
    <cellStyle name="Header2 2 10 2 2 3 3" xfId="51634" xr:uid="{00000000-0005-0000-0000-0000CC190000}"/>
    <cellStyle name="Header2 2 10 2 2 3 4" xfId="51635" xr:uid="{00000000-0005-0000-0000-0000CD190000}"/>
    <cellStyle name="Header2 2 10 2 2 4" xfId="51636" xr:uid="{00000000-0005-0000-0000-0000CE190000}"/>
    <cellStyle name="Header2 2 10 2 2 4 2" xfId="51637" xr:uid="{00000000-0005-0000-0000-0000CF190000}"/>
    <cellStyle name="Header2 2 10 2 2 4 3" xfId="51638" xr:uid="{00000000-0005-0000-0000-0000D0190000}"/>
    <cellStyle name="Header2 2 10 2 2 5" xfId="51639" xr:uid="{00000000-0005-0000-0000-0000D1190000}"/>
    <cellStyle name="Header2 2 10 2 2 5 2" xfId="51640" xr:uid="{00000000-0005-0000-0000-0000D2190000}"/>
    <cellStyle name="Header2 2 10 2 2 5 3" xfId="51641" xr:uid="{00000000-0005-0000-0000-0000D3190000}"/>
    <cellStyle name="Header2 2 10 2 2 6" xfId="51642" xr:uid="{00000000-0005-0000-0000-0000D4190000}"/>
    <cellStyle name="Header2 2 10 2 3" xfId="51643" xr:uid="{00000000-0005-0000-0000-0000D5190000}"/>
    <cellStyle name="Header2 2 10 2 3 2" xfId="51644" xr:uid="{00000000-0005-0000-0000-0000D6190000}"/>
    <cellStyle name="Header2 2 10 2 3 2 2" xfId="51645" xr:uid="{00000000-0005-0000-0000-0000D7190000}"/>
    <cellStyle name="Header2 2 10 2 3 2 2 2" xfId="51646" xr:uid="{00000000-0005-0000-0000-0000D8190000}"/>
    <cellStyle name="Header2 2 10 2 3 2 2 2 2" xfId="51647" xr:uid="{00000000-0005-0000-0000-0000D9190000}"/>
    <cellStyle name="Header2 2 10 2 3 2 2 2 3" xfId="51648" xr:uid="{00000000-0005-0000-0000-0000DA190000}"/>
    <cellStyle name="Header2 2 10 2 3 2 2 3" xfId="51649" xr:uid="{00000000-0005-0000-0000-0000DB190000}"/>
    <cellStyle name="Header2 2 10 2 3 2 2 4" xfId="51650" xr:uid="{00000000-0005-0000-0000-0000DC190000}"/>
    <cellStyle name="Header2 2 10 2 3 2 3" xfId="51651" xr:uid="{00000000-0005-0000-0000-0000DD190000}"/>
    <cellStyle name="Header2 2 10 2 3 2 3 2" xfId="51652" xr:uid="{00000000-0005-0000-0000-0000DE190000}"/>
    <cellStyle name="Header2 2 10 2 3 2 3 3" xfId="51653" xr:uid="{00000000-0005-0000-0000-0000DF190000}"/>
    <cellStyle name="Header2 2 10 2 3 2 4" xfId="51654" xr:uid="{00000000-0005-0000-0000-0000E0190000}"/>
    <cellStyle name="Header2 2 10 2 3 2 4 2" xfId="51655" xr:uid="{00000000-0005-0000-0000-0000E1190000}"/>
    <cellStyle name="Header2 2 10 2 3 2 4 3" xfId="51656" xr:uid="{00000000-0005-0000-0000-0000E2190000}"/>
    <cellStyle name="Header2 2 10 2 3 2 5" xfId="51657" xr:uid="{00000000-0005-0000-0000-0000E3190000}"/>
    <cellStyle name="Header2 2 10 2 3 3" xfId="51658" xr:uid="{00000000-0005-0000-0000-0000E4190000}"/>
    <cellStyle name="Header2 2 10 2 3 3 2" xfId="51659" xr:uid="{00000000-0005-0000-0000-0000E5190000}"/>
    <cellStyle name="Header2 2 10 2 3 3 2 2" xfId="51660" xr:uid="{00000000-0005-0000-0000-0000E6190000}"/>
    <cellStyle name="Header2 2 10 2 3 3 2 3" xfId="51661" xr:uid="{00000000-0005-0000-0000-0000E7190000}"/>
    <cellStyle name="Header2 2 10 2 3 3 3" xfId="51662" xr:uid="{00000000-0005-0000-0000-0000E8190000}"/>
    <cellStyle name="Header2 2 10 2 3 3 4" xfId="51663" xr:uid="{00000000-0005-0000-0000-0000E9190000}"/>
    <cellStyle name="Header2 2 10 2 3 4" xfId="51664" xr:uid="{00000000-0005-0000-0000-0000EA190000}"/>
    <cellStyle name="Header2 2 10 2 3 4 2" xfId="51665" xr:uid="{00000000-0005-0000-0000-0000EB190000}"/>
    <cellStyle name="Header2 2 10 2 3 4 3" xfId="51666" xr:uid="{00000000-0005-0000-0000-0000EC190000}"/>
    <cellStyle name="Header2 2 10 2 3 5" xfId="51667" xr:uid="{00000000-0005-0000-0000-0000ED190000}"/>
    <cellStyle name="Header2 2 10 2 3 5 2" xfId="51668" xr:uid="{00000000-0005-0000-0000-0000EE190000}"/>
    <cellStyle name="Header2 2 10 2 3 5 3" xfId="51669" xr:uid="{00000000-0005-0000-0000-0000EF190000}"/>
    <cellStyle name="Header2 2 10 2 3 6" xfId="51670" xr:uid="{00000000-0005-0000-0000-0000F0190000}"/>
    <cellStyle name="Header2 2 10 2 4" xfId="51671" xr:uid="{00000000-0005-0000-0000-0000F1190000}"/>
    <cellStyle name="Header2 2 10 2 4 2" xfId="51672" xr:uid="{00000000-0005-0000-0000-0000F2190000}"/>
    <cellStyle name="Header2 2 10 2 4 3" xfId="51673" xr:uid="{00000000-0005-0000-0000-0000F3190000}"/>
    <cellStyle name="Header2 2 10 3" xfId="51674" xr:uid="{00000000-0005-0000-0000-0000F4190000}"/>
    <cellStyle name="Header2 2 10 3 2" xfId="51675" xr:uid="{00000000-0005-0000-0000-0000F5190000}"/>
    <cellStyle name="Header2 2 10 3 2 2" xfId="51676" xr:uid="{00000000-0005-0000-0000-0000F6190000}"/>
    <cellStyle name="Header2 2 10 3 2 2 2" xfId="51677" xr:uid="{00000000-0005-0000-0000-0000F7190000}"/>
    <cellStyle name="Header2 2 10 3 2 2 2 2" xfId="51678" xr:uid="{00000000-0005-0000-0000-0000F8190000}"/>
    <cellStyle name="Header2 2 10 3 2 2 2 2 2" xfId="51679" xr:uid="{00000000-0005-0000-0000-0000F9190000}"/>
    <cellStyle name="Header2 2 10 3 2 2 2 2 3" xfId="51680" xr:uid="{00000000-0005-0000-0000-0000FA190000}"/>
    <cellStyle name="Header2 2 10 3 2 2 2 3" xfId="51681" xr:uid="{00000000-0005-0000-0000-0000FB190000}"/>
    <cellStyle name="Header2 2 10 3 2 2 2 4" xfId="51682" xr:uid="{00000000-0005-0000-0000-0000FC190000}"/>
    <cellStyle name="Header2 2 10 3 2 2 3" xfId="51683" xr:uid="{00000000-0005-0000-0000-0000FD190000}"/>
    <cellStyle name="Header2 2 10 3 2 2 3 2" xfId="51684" xr:uid="{00000000-0005-0000-0000-0000FE190000}"/>
    <cellStyle name="Header2 2 10 3 2 2 3 3" xfId="51685" xr:uid="{00000000-0005-0000-0000-0000FF190000}"/>
    <cellStyle name="Header2 2 10 3 2 2 4" xfId="51686" xr:uid="{00000000-0005-0000-0000-0000001A0000}"/>
    <cellStyle name="Header2 2 10 3 2 2 4 2" xfId="51687" xr:uid="{00000000-0005-0000-0000-0000011A0000}"/>
    <cellStyle name="Header2 2 10 3 2 2 4 3" xfId="51688" xr:uid="{00000000-0005-0000-0000-0000021A0000}"/>
    <cellStyle name="Header2 2 10 3 2 2 5" xfId="51689" xr:uid="{00000000-0005-0000-0000-0000031A0000}"/>
    <cellStyle name="Header2 2 10 3 2 3" xfId="51690" xr:uid="{00000000-0005-0000-0000-0000041A0000}"/>
    <cellStyle name="Header2 2 10 3 2 3 2" xfId="51691" xr:uid="{00000000-0005-0000-0000-0000051A0000}"/>
    <cellStyle name="Header2 2 10 3 2 3 2 2" xfId="51692" xr:uid="{00000000-0005-0000-0000-0000061A0000}"/>
    <cellStyle name="Header2 2 10 3 2 3 2 3" xfId="51693" xr:uid="{00000000-0005-0000-0000-0000071A0000}"/>
    <cellStyle name="Header2 2 10 3 2 3 3" xfId="51694" xr:uid="{00000000-0005-0000-0000-0000081A0000}"/>
    <cellStyle name="Header2 2 10 3 2 3 4" xfId="51695" xr:uid="{00000000-0005-0000-0000-0000091A0000}"/>
    <cellStyle name="Header2 2 10 3 2 4" xfId="51696" xr:uid="{00000000-0005-0000-0000-00000A1A0000}"/>
    <cellStyle name="Header2 2 10 3 2 4 2" xfId="51697" xr:uid="{00000000-0005-0000-0000-00000B1A0000}"/>
    <cellStyle name="Header2 2 10 3 2 4 3" xfId="51698" xr:uid="{00000000-0005-0000-0000-00000C1A0000}"/>
    <cellStyle name="Header2 2 10 3 2 5" xfId="51699" xr:uid="{00000000-0005-0000-0000-00000D1A0000}"/>
    <cellStyle name="Header2 2 10 3 2 5 2" xfId="51700" xr:uid="{00000000-0005-0000-0000-00000E1A0000}"/>
    <cellStyle name="Header2 2 10 3 2 5 3" xfId="51701" xr:uid="{00000000-0005-0000-0000-00000F1A0000}"/>
    <cellStyle name="Header2 2 10 3 2 6" xfId="51702" xr:uid="{00000000-0005-0000-0000-0000101A0000}"/>
    <cellStyle name="Header2 2 10 3 3" xfId="51703" xr:uid="{00000000-0005-0000-0000-0000111A0000}"/>
    <cellStyle name="Header2 2 10 3 3 2" xfId="51704" xr:uid="{00000000-0005-0000-0000-0000121A0000}"/>
    <cellStyle name="Header2 2 10 3 3 2 2" xfId="51705" xr:uid="{00000000-0005-0000-0000-0000131A0000}"/>
    <cellStyle name="Header2 2 10 3 3 2 2 2" xfId="51706" xr:uid="{00000000-0005-0000-0000-0000141A0000}"/>
    <cellStyle name="Header2 2 10 3 3 2 2 3" xfId="51707" xr:uid="{00000000-0005-0000-0000-0000151A0000}"/>
    <cellStyle name="Header2 2 10 3 3 2 3" xfId="51708" xr:uid="{00000000-0005-0000-0000-0000161A0000}"/>
    <cellStyle name="Header2 2 10 3 3 2 4" xfId="51709" xr:uid="{00000000-0005-0000-0000-0000171A0000}"/>
    <cellStyle name="Header2 2 10 3 3 3" xfId="51710" xr:uid="{00000000-0005-0000-0000-0000181A0000}"/>
    <cellStyle name="Header2 2 10 3 3 3 2" xfId="51711" xr:uid="{00000000-0005-0000-0000-0000191A0000}"/>
    <cellStyle name="Header2 2 10 3 3 3 3" xfId="51712" xr:uid="{00000000-0005-0000-0000-00001A1A0000}"/>
    <cellStyle name="Header2 2 10 3 3 4" xfId="51713" xr:uid="{00000000-0005-0000-0000-00001B1A0000}"/>
    <cellStyle name="Header2 2 10 3 3 4 2" xfId="51714" xr:uid="{00000000-0005-0000-0000-00001C1A0000}"/>
    <cellStyle name="Header2 2 10 3 3 4 3" xfId="51715" xr:uid="{00000000-0005-0000-0000-00001D1A0000}"/>
    <cellStyle name="Header2 2 10 3 3 5" xfId="51716" xr:uid="{00000000-0005-0000-0000-00001E1A0000}"/>
    <cellStyle name="Header2 2 10 3 4" xfId="51717" xr:uid="{00000000-0005-0000-0000-00001F1A0000}"/>
    <cellStyle name="Header2 2 10 3 4 2" xfId="51718" xr:uid="{00000000-0005-0000-0000-0000201A0000}"/>
    <cellStyle name="Header2 2 10 3 4 2 2" xfId="51719" xr:uid="{00000000-0005-0000-0000-0000211A0000}"/>
    <cellStyle name="Header2 2 10 3 4 2 3" xfId="51720" xr:uid="{00000000-0005-0000-0000-0000221A0000}"/>
    <cellStyle name="Header2 2 10 3 4 3" xfId="51721" xr:uid="{00000000-0005-0000-0000-0000231A0000}"/>
    <cellStyle name="Header2 2 10 3 4 4" xfId="51722" xr:uid="{00000000-0005-0000-0000-0000241A0000}"/>
    <cellStyle name="Header2 2 10 3 5" xfId="51723" xr:uid="{00000000-0005-0000-0000-0000251A0000}"/>
    <cellStyle name="Header2 2 10 3 5 2" xfId="51724" xr:uid="{00000000-0005-0000-0000-0000261A0000}"/>
    <cellStyle name="Header2 2 10 3 5 3" xfId="51725" xr:uid="{00000000-0005-0000-0000-0000271A0000}"/>
    <cellStyle name="Header2 2 10 3 6" xfId="51726" xr:uid="{00000000-0005-0000-0000-0000281A0000}"/>
    <cellStyle name="Header2 2 10 3 6 2" xfId="51727" xr:uid="{00000000-0005-0000-0000-0000291A0000}"/>
    <cellStyle name="Header2 2 10 3 6 3" xfId="51728" xr:uid="{00000000-0005-0000-0000-00002A1A0000}"/>
    <cellStyle name="Header2 2 10 3 7" xfId="51729" xr:uid="{00000000-0005-0000-0000-00002B1A0000}"/>
    <cellStyle name="Header2 2 10 4" xfId="51730" xr:uid="{00000000-0005-0000-0000-00002C1A0000}"/>
    <cellStyle name="Header2 2 10 4 2" xfId="51731" xr:uid="{00000000-0005-0000-0000-00002D1A0000}"/>
    <cellStyle name="Header2 2 10 4 2 2" xfId="51732" xr:uid="{00000000-0005-0000-0000-00002E1A0000}"/>
    <cellStyle name="Header2 2 10 4 2 2 2" xfId="51733" xr:uid="{00000000-0005-0000-0000-00002F1A0000}"/>
    <cellStyle name="Header2 2 10 4 2 2 3" xfId="51734" xr:uid="{00000000-0005-0000-0000-0000301A0000}"/>
    <cellStyle name="Header2 2 10 4 3" xfId="51735" xr:uid="{00000000-0005-0000-0000-0000311A0000}"/>
    <cellStyle name="Header2 2 10 4 3 2" xfId="51736" xr:uid="{00000000-0005-0000-0000-0000321A0000}"/>
    <cellStyle name="Header2 2 10 4 3 2 2" xfId="51737" xr:uid="{00000000-0005-0000-0000-0000331A0000}"/>
    <cellStyle name="Header2 2 10 4 3 2 2 2" xfId="51738" xr:uid="{00000000-0005-0000-0000-0000341A0000}"/>
    <cellStyle name="Header2 2 10 4 3 2 2 3" xfId="51739" xr:uid="{00000000-0005-0000-0000-0000351A0000}"/>
    <cellStyle name="Header2 2 10 4 3 2 3" xfId="51740" xr:uid="{00000000-0005-0000-0000-0000361A0000}"/>
    <cellStyle name="Header2 2 10 4 3 2 4" xfId="51741" xr:uid="{00000000-0005-0000-0000-0000371A0000}"/>
    <cellStyle name="Header2 2 10 4 3 3" xfId="51742" xr:uid="{00000000-0005-0000-0000-0000381A0000}"/>
    <cellStyle name="Header2 2 10 4 3 3 2" xfId="51743" xr:uid="{00000000-0005-0000-0000-0000391A0000}"/>
    <cellStyle name="Header2 2 10 4 3 3 3" xfId="51744" xr:uid="{00000000-0005-0000-0000-00003A1A0000}"/>
    <cellStyle name="Header2 2 10 4 3 4" xfId="51745" xr:uid="{00000000-0005-0000-0000-00003B1A0000}"/>
    <cellStyle name="Header2 2 10 4 3 4 2" xfId="51746" xr:uid="{00000000-0005-0000-0000-00003C1A0000}"/>
    <cellStyle name="Header2 2 10 4 3 4 3" xfId="51747" xr:uid="{00000000-0005-0000-0000-00003D1A0000}"/>
    <cellStyle name="Header2 2 10 4 3 5" xfId="51748" xr:uid="{00000000-0005-0000-0000-00003E1A0000}"/>
    <cellStyle name="Header2 2 10 4 4" xfId="51749" xr:uid="{00000000-0005-0000-0000-00003F1A0000}"/>
    <cellStyle name="Header2 2 10 4 4 2" xfId="51750" xr:uid="{00000000-0005-0000-0000-0000401A0000}"/>
    <cellStyle name="Header2 2 10 4 4 2 2" xfId="51751" xr:uid="{00000000-0005-0000-0000-0000411A0000}"/>
    <cellStyle name="Header2 2 10 4 4 2 3" xfId="51752" xr:uid="{00000000-0005-0000-0000-0000421A0000}"/>
    <cellStyle name="Header2 2 10 4 4 3" xfId="51753" xr:uid="{00000000-0005-0000-0000-0000431A0000}"/>
    <cellStyle name="Header2 2 10 4 4 4" xfId="51754" xr:uid="{00000000-0005-0000-0000-0000441A0000}"/>
    <cellStyle name="Header2 2 10 4 5" xfId="51755" xr:uid="{00000000-0005-0000-0000-0000451A0000}"/>
    <cellStyle name="Header2 2 10 4 5 2" xfId="51756" xr:uid="{00000000-0005-0000-0000-0000461A0000}"/>
    <cellStyle name="Header2 2 10 4 5 3" xfId="51757" xr:uid="{00000000-0005-0000-0000-0000471A0000}"/>
    <cellStyle name="Header2 2 10 4 6" xfId="51758" xr:uid="{00000000-0005-0000-0000-0000481A0000}"/>
    <cellStyle name="Header2 2 10 4 6 2" xfId="51759" xr:uid="{00000000-0005-0000-0000-0000491A0000}"/>
    <cellStyle name="Header2 2 10 4 6 3" xfId="51760" xr:uid="{00000000-0005-0000-0000-00004A1A0000}"/>
    <cellStyle name="Header2 2 10 5" xfId="51761" xr:uid="{00000000-0005-0000-0000-00004B1A0000}"/>
    <cellStyle name="Header2 2 10 5 2" xfId="51762" xr:uid="{00000000-0005-0000-0000-00004C1A0000}"/>
    <cellStyle name="Header2 2 10 5 2 2" xfId="51763" xr:uid="{00000000-0005-0000-0000-00004D1A0000}"/>
    <cellStyle name="Header2 2 10 5 2 2 2" xfId="51764" xr:uid="{00000000-0005-0000-0000-00004E1A0000}"/>
    <cellStyle name="Header2 2 10 5 2 2 2 2" xfId="51765" xr:uid="{00000000-0005-0000-0000-00004F1A0000}"/>
    <cellStyle name="Header2 2 10 5 2 2 2 3" xfId="51766" xr:uid="{00000000-0005-0000-0000-0000501A0000}"/>
    <cellStyle name="Header2 2 10 5 2 2 3" xfId="51767" xr:uid="{00000000-0005-0000-0000-0000511A0000}"/>
    <cellStyle name="Header2 2 10 5 2 2 4" xfId="51768" xr:uid="{00000000-0005-0000-0000-0000521A0000}"/>
    <cellStyle name="Header2 2 10 5 2 3" xfId="51769" xr:uid="{00000000-0005-0000-0000-0000531A0000}"/>
    <cellStyle name="Header2 2 10 5 2 3 2" xfId="51770" xr:uid="{00000000-0005-0000-0000-0000541A0000}"/>
    <cellStyle name="Header2 2 10 5 2 3 3" xfId="51771" xr:uid="{00000000-0005-0000-0000-0000551A0000}"/>
    <cellStyle name="Header2 2 10 5 2 4" xfId="51772" xr:uid="{00000000-0005-0000-0000-0000561A0000}"/>
    <cellStyle name="Header2 2 10 5 2 4 2" xfId="51773" xr:uid="{00000000-0005-0000-0000-0000571A0000}"/>
    <cellStyle name="Header2 2 10 5 2 4 3" xfId="51774" xr:uid="{00000000-0005-0000-0000-0000581A0000}"/>
    <cellStyle name="Header2 2 10 5 2 5" xfId="51775" xr:uid="{00000000-0005-0000-0000-0000591A0000}"/>
    <cellStyle name="Header2 2 10 5 3" xfId="51776" xr:uid="{00000000-0005-0000-0000-00005A1A0000}"/>
    <cellStyle name="Header2 2 10 5 3 2" xfId="51777" xr:uid="{00000000-0005-0000-0000-00005B1A0000}"/>
    <cellStyle name="Header2 2 10 5 3 2 2" xfId="51778" xr:uid="{00000000-0005-0000-0000-00005C1A0000}"/>
    <cellStyle name="Header2 2 10 5 3 2 3" xfId="51779" xr:uid="{00000000-0005-0000-0000-00005D1A0000}"/>
    <cellStyle name="Header2 2 10 5 3 3" xfId="51780" xr:uid="{00000000-0005-0000-0000-00005E1A0000}"/>
    <cellStyle name="Header2 2 10 5 3 4" xfId="51781" xr:uid="{00000000-0005-0000-0000-00005F1A0000}"/>
    <cellStyle name="Header2 2 10 5 4" xfId="51782" xr:uid="{00000000-0005-0000-0000-0000601A0000}"/>
    <cellStyle name="Header2 2 10 5 4 2" xfId="51783" xr:uid="{00000000-0005-0000-0000-0000611A0000}"/>
    <cellStyle name="Header2 2 10 5 4 3" xfId="51784" xr:uid="{00000000-0005-0000-0000-0000621A0000}"/>
    <cellStyle name="Header2 2 10 5 5" xfId="51785" xr:uid="{00000000-0005-0000-0000-0000631A0000}"/>
    <cellStyle name="Header2 2 10 5 5 2" xfId="51786" xr:uid="{00000000-0005-0000-0000-0000641A0000}"/>
    <cellStyle name="Header2 2 10 5 5 3" xfId="51787" xr:uid="{00000000-0005-0000-0000-0000651A0000}"/>
    <cellStyle name="Header2 2 10 5 6" xfId="51788" xr:uid="{00000000-0005-0000-0000-0000661A0000}"/>
    <cellStyle name="Header2 2 10 6" xfId="51789" xr:uid="{00000000-0005-0000-0000-0000671A0000}"/>
    <cellStyle name="Header2 2 10 6 2" xfId="51790" xr:uid="{00000000-0005-0000-0000-0000681A0000}"/>
    <cellStyle name="Header2 2 10 6 2 2" xfId="51791" xr:uid="{00000000-0005-0000-0000-0000691A0000}"/>
    <cellStyle name="Header2 2 10 6 2 3" xfId="51792" xr:uid="{00000000-0005-0000-0000-00006A1A0000}"/>
    <cellStyle name="Header2 2 10 7" xfId="51793" xr:uid="{00000000-0005-0000-0000-00006B1A0000}"/>
    <cellStyle name="Header2 2 10 7 2" xfId="51794" xr:uid="{00000000-0005-0000-0000-00006C1A0000}"/>
    <cellStyle name="Header2 2 10 7 3" xfId="51795" xr:uid="{00000000-0005-0000-0000-00006D1A0000}"/>
    <cellStyle name="Header2 2 11" xfId="51796" xr:uid="{00000000-0005-0000-0000-00006E1A0000}"/>
    <cellStyle name="Header2 2 11 2" xfId="51797" xr:uid="{00000000-0005-0000-0000-00006F1A0000}"/>
    <cellStyle name="Header2 2 11 2 2" xfId="51798" xr:uid="{00000000-0005-0000-0000-0000701A0000}"/>
    <cellStyle name="Header2 2 11 2 2 2" xfId="51799" xr:uid="{00000000-0005-0000-0000-0000711A0000}"/>
    <cellStyle name="Header2 2 11 2 2 2 2" xfId="51800" xr:uid="{00000000-0005-0000-0000-0000721A0000}"/>
    <cellStyle name="Header2 2 11 2 2 2 2 2" xfId="51801" xr:uid="{00000000-0005-0000-0000-0000731A0000}"/>
    <cellStyle name="Header2 2 11 2 2 2 2 2 2" xfId="51802" xr:uid="{00000000-0005-0000-0000-0000741A0000}"/>
    <cellStyle name="Header2 2 11 2 2 2 2 2 3" xfId="51803" xr:uid="{00000000-0005-0000-0000-0000751A0000}"/>
    <cellStyle name="Header2 2 11 2 2 2 2 3" xfId="51804" xr:uid="{00000000-0005-0000-0000-0000761A0000}"/>
    <cellStyle name="Header2 2 11 2 2 2 2 4" xfId="51805" xr:uid="{00000000-0005-0000-0000-0000771A0000}"/>
    <cellStyle name="Header2 2 11 2 2 2 3" xfId="51806" xr:uid="{00000000-0005-0000-0000-0000781A0000}"/>
    <cellStyle name="Header2 2 11 2 2 2 3 2" xfId="51807" xr:uid="{00000000-0005-0000-0000-0000791A0000}"/>
    <cellStyle name="Header2 2 11 2 2 2 3 3" xfId="51808" xr:uid="{00000000-0005-0000-0000-00007A1A0000}"/>
    <cellStyle name="Header2 2 11 2 2 2 4" xfId="51809" xr:uid="{00000000-0005-0000-0000-00007B1A0000}"/>
    <cellStyle name="Header2 2 11 2 2 2 4 2" xfId="51810" xr:uid="{00000000-0005-0000-0000-00007C1A0000}"/>
    <cellStyle name="Header2 2 11 2 2 2 4 3" xfId="51811" xr:uid="{00000000-0005-0000-0000-00007D1A0000}"/>
    <cellStyle name="Header2 2 11 2 2 2 5" xfId="51812" xr:uid="{00000000-0005-0000-0000-00007E1A0000}"/>
    <cellStyle name="Header2 2 11 2 2 3" xfId="51813" xr:uid="{00000000-0005-0000-0000-00007F1A0000}"/>
    <cellStyle name="Header2 2 11 2 2 3 2" xfId="51814" xr:uid="{00000000-0005-0000-0000-0000801A0000}"/>
    <cellStyle name="Header2 2 11 2 2 3 2 2" xfId="51815" xr:uid="{00000000-0005-0000-0000-0000811A0000}"/>
    <cellStyle name="Header2 2 11 2 2 3 2 3" xfId="51816" xr:uid="{00000000-0005-0000-0000-0000821A0000}"/>
    <cellStyle name="Header2 2 11 2 2 3 3" xfId="51817" xr:uid="{00000000-0005-0000-0000-0000831A0000}"/>
    <cellStyle name="Header2 2 11 2 2 3 4" xfId="51818" xr:uid="{00000000-0005-0000-0000-0000841A0000}"/>
    <cellStyle name="Header2 2 11 2 2 4" xfId="51819" xr:uid="{00000000-0005-0000-0000-0000851A0000}"/>
    <cellStyle name="Header2 2 11 2 2 4 2" xfId="51820" xr:uid="{00000000-0005-0000-0000-0000861A0000}"/>
    <cellStyle name="Header2 2 11 2 2 4 3" xfId="51821" xr:uid="{00000000-0005-0000-0000-0000871A0000}"/>
    <cellStyle name="Header2 2 11 2 2 5" xfId="51822" xr:uid="{00000000-0005-0000-0000-0000881A0000}"/>
    <cellStyle name="Header2 2 11 2 2 5 2" xfId="51823" xr:uid="{00000000-0005-0000-0000-0000891A0000}"/>
    <cellStyle name="Header2 2 11 2 2 5 3" xfId="51824" xr:uid="{00000000-0005-0000-0000-00008A1A0000}"/>
    <cellStyle name="Header2 2 11 2 2 6" xfId="51825" xr:uid="{00000000-0005-0000-0000-00008B1A0000}"/>
    <cellStyle name="Header2 2 11 2 3" xfId="51826" xr:uid="{00000000-0005-0000-0000-00008C1A0000}"/>
    <cellStyle name="Header2 2 11 2 3 2" xfId="51827" xr:uid="{00000000-0005-0000-0000-00008D1A0000}"/>
    <cellStyle name="Header2 2 11 2 3 2 2" xfId="51828" xr:uid="{00000000-0005-0000-0000-00008E1A0000}"/>
    <cellStyle name="Header2 2 11 2 3 2 2 2" xfId="51829" xr:uid="{00000000-0005-0000-0000-00008F1A0000}"/>
    <cellStyle name="Header2 2 11 2 3 2 2 2 2" xfId="51830" xr:uid="{00000000-0005-0000-0000-0000901A0000}"/>
    <cellStyle name="Header2 2 11 2 3 2 2 2 3" xfId="51831" xr:uid="{00000000-0005-0000-0000-0000911A0000}"/>
    <cellStyle name="Header2 2 11 2 3 2 2 3" xfId="51832" xr:uid="{00000000-0005-0000-0000-0000921A0000}"/>
    <cellStyle name="Header2 2 11 2 3 2 2 4" xfId="51833" xr:uid="{00000000-0005-0000-0000-0000931A0000}"/>
    <cellStyle name="Header2 2 11 2 3 2 3" xfId="51834" xr:uid="{00000000-0005-0000-0000-0000941A0000}"/>
    <cellStyle name="Header2 2 11 2 3 2 3 2" xfId="51835" xr:uid="{00000000-0005-0000-0000-0000951A0000}"/>
    <cellStyle name="Header2 2 11 2 3 2 3 3" xfId="51836" xr:uid="{00000000-0005-0000-0000-0000961A0000}"/>
    <cellStyle name="Header2 2 11 2 3 2 4" xfId="51837" xr:uid="{00000000-0005-0000-0000-0000971A0000}"/>
    <cellStyle name="Header2 2 11 2 3 2 4 2" xfId="51838" xr:uid="{00000000-0005-0000-0000-0000981A0000}"/>
    <cellStyle name="Header2 2 11 2 3 2 4 3" xfId="51839" xr:uid="{00000000-0005-0000-0000-0000991A0000}"/>
    <cellStyle name="Header2 2 11 2 3 2 5" xfId="51840" xr:uid="{00000000-0005-0000-0000-00009A1A0000}"/>
    <cellStyle name="Header2 2 11 2 3 3" xfId="51841" xr:uid="{00000000-0005-0000-0000-00009B1A0000}"/>
    <cellStyle name="Header2 2 11 2 3 3 2" xfId="51842" xr:uid="{00000000-0005-0000-0000-00009C1A0000}"/>
    <cellStyle name="Header2 2 11 2 3 3 2 2" xfId="51843" xr:uid="{00000000-0005-0000-0000-00009D1A0000}"/>
    <cellStyle name="Header2 2 11 2 3 3 2 3" xfId="51844" xr:uid="{00000000-0005-0000-0000-00009E1A0000}"/>
    <cellStyle name="Header2 2 11 2 3 3 3" xfId="51845" xr:uid="{00000000-0005-0000-0000-00009F1A0000}"/>
    <cellStyle name="Header2 2 11 2 3 3 4" xfId="51846" xr:uid="{00000000-0005-0000-0000-0000A01A0000}"/>
    <cellStyle name="Header2 2 11 2 3 4" xfId="51847" xr:uid="{00000000-0005-0000-0000-0000A11A0000}"/>
    <cellStyle name="Header2 2 11 2 3 4 2" xfId="51848" xr:uid="{00000000-0005-0000-0000-0000A21A0000}"/>
    <cellStyle name="Header2 2 11 2 3 4 3" xfId="51849" xr:uid="{00000000-0005-0000-0000-0000A31A0000}"/>
    <cellStyle name="Header2 2 11 2 3 5" xfId="51850" xr:uid="{00000000-0005-0000-0000-0000A41A0000}"/>
    <cellStyle name="Header2 2 11 2 3 5 2" xfId="51851" xr:uid="{00000000-0005-0000-0000-0000A51A0000}"/>
    <cellStyle name="Header2 2 11 2 3 5 3" xfId="51852" xr:uid="{00000000-0005-0000-0000-0000A61A0000}"/>
    <cellStyle name="Header2 2 11 2 3 6" xfId="51853" xr:uid="{00000000-0005-0000-0000-0000A71A0000}"/>
    <cellStyle name="Header2 2 11 2 4" xfId="51854" xr:uid="{00000000-0005-0000-0000-0000A81A0000}"/>
    <cellStyle name="Header2 2 11 2 4 2" xfId="51855" xr:uid="{00000000-0005-0000-0000-0000A91A0000}"/>
    <cellStyle name="Header2 2 11 2 4 3" xfId="51856" xr:uid="{00000000-0005-0000-0000-0000AA1A0000}"/>
    <cellStyle name="Header2 2 11 3" xfId="51857" xr:uid="{00000000-0005-0000-0000-0000AB1A0000}"/>
    <cellStyle name="Header2 2 11 3 2" xfId="51858" xr:uid="{00000000-0005-0000-0000-0000AC1A0000}"/>
    <cellStyle name="Header2 2 11 3 2 2" xfId="51859" xr:uid="{00000000-0005-0000-0000-0000AD1A0000}"/>
    <cellStyle name="Header2 2 11 3 2 2 2" xfId="51860" xr:uid="{00000000-0005-0000-0000-0000AE1A0000}"/>
    <cellStyle name="Header2 2 11 3 2 2 2 2" xfId="51861" xr:uid="{00000000-0005-0000-0000-0000AF1A0000}"/>
    <cellStyle name="Header2 2 11 3 2 2 2 2 2" xfId="51862" xr:uid="{00000000-0005-0000-0000-0000B01A0000}"/>
    <cellStyle name="Header2 2 11 3 2 2 2 2 3" xfId="51863" xr:uid="{00000000-0005-0000-0000-0000B11A0000}"/>
    <cellStyle name="Header2 2 11 3 2 2 2 3" xfId="51864" xr:uid="{00000000-0005-0000-0000-0000B21A0000}"/>
    <cellStyle name="Header2 2 11 3 2 2 2 4" xfId="51865" xr:uid="{00000000-0005-0000-0000-0000B31A0000}"/>
    <cellStyle name="Header2 2 11 3 2 2 3" xfId="51866" xr:uid="{00000000-0005-0000-0000-0000B41A0000}"/>
    <cellStyle name="Header2 2 11 3 2 2 3 2" xfId="51867" xr:uid="{00000000-0005-0000-0000-0000B51A0000}"/>
    <cellStyle name="Header2 2 11 3 2 2 3 3" xfId="51868" xr:uid="{00000000-0005-0000-0000-0000B61A0000}"/>
    <cellStyle name="Header2 2 11 3 2 2 4" xfId="51869" xr:uid="{00000000-0005-0000-0000-0000B71A0000}"/>
    <cellStyle name="Header2 2 11 3 2 2 4 2" xfId="51870" xr:uid="{00000000-0005-0000-0000-0000B81A0000}"/>
    <cellStyle name="Header2 2 11 3 2 2 4 3" xfId="51871" xr:uid="{00000000-0005-0000-0000-0000B91A0000}"/>
    <cellStyle name="Header2 2 11 3 2 2 5" xfId="51872" xr:uid="{00000000-0005-0000-0000-0000BA1A0000}"/>
    <cellStyle name="Header2 2 11 3 2 3" xfId="51873" xr:uid="{00000000-0005-0000-0000-0000BB1A0000}"/>
    <cellStyle name="Header2 2 11 3 2 3 2" xfId="51874" xr:uid="{00000000-0005-0000-0000-0000BC1A0000}"/>
    <cellStyle name="Header2 2 11 3 2 3 2 2" xfId="51875" xr:uid="{00000000-0005-0000-0000-0000BD1A0000}"/>
    <cellStyle name="Header2 2 11 3 2 3 2 3" xfId="51876" xr:uid="{00000000-0005-0000-0000-0000BE1A0000}"/>
    <cellStyle name="Header2 2 11 3 2 3 3" xfId="51877" xr:uid="{00000000-0005-0000-0000-0000BF1A0000}"/>
    <cellStyle name="Header2 2 11 3 2 3 4" xfId="51878" xr:uid="{00000000-0005-0000-0000-0000C01A0000}"/>
    <cellStyle name="Header2 2 11 3 2 4" xfId="51879" xr:uid="{00000000-0005-0000-0000-0000C11A0000}"/>
    <cellStyle name="Header2 2 11 3 2 4 2" xfId="51880" xr:uid="{00000000-0005-0000-0000-0000C21A0000}"/>
    <cellStyle name="Header2 2 11 3 2 4 3" xfId="51881" xr:uid="{00000000-0005-0000-0000-0000C31A0000}"/>
    <cellStyle name="Header2 2 11 3 2 5" xfId="51882" xr:uid="{00000000-0005-0000-0000-0000C41A0000}"/>
    <cellStyle name="Header2 2 11 3 2 5 2" xfId="51883" xr:uid="{00000000-0005-0000-0000-0000C51A0000}"/>
    <cellStyle name="Header2 2 11 3 2 5 3" xfId="51884" xr:uid="{00000000-0005-0000-0000-0000C61A0000}"/>
    <cellStyle name="Header2 2 11 3 2 6" xfId="51885" xr:uid="{00000000-0005-0000-0000-0000C71A0000}"/>
    <cellStyle name="Header2 2 11 3 3" xfId="51886" xr:uid="{00000000-0005-0000-0000-0000C81A0000}"/>
    <cellStyle name="Header2 2 11 3 3 2" xfId="51887" xr:uid="{00000000-0005-0000-0000-0000C91A0000}"/>
    <cellStyle name="Header2 2 11 3 3 2 2" xfId="51888" xr:uid="{00000000-0005-0000-0000-0000CA1A0000}"/>
    <cellStyle name="Header2 2 11 3 3 2 2 2" xfId="51889" xr:uid="{00000000-0005-0000-0000-0000CB1A0000}"/>
    <cellStyle name="Header2 2 11 3 3 2 2 3" xfId="51890" xr:uid="{00000000-0005-0000-0000-0000CC1A0000}"/>
    <cellStyle name="Header2 2 11 3 3 2 3" xfId="51891" xr:uid="{00000000-0005-0000-0000-0000CD1A0000}"/>
    <cellStyle name="Header2 2 11 3 3 2 4" xfId="51892" xr:uid="{00000000-0005-0000-0000-0000CE1A0000}"/>
    <cellStyle name="Header2 2 11 3 3 3" xfId="51893" xr:uid="{00000000-0005-0000-0000-0000CF1A0000}"/>
    <cellStyle name="Header2 2 11 3 3 3 2" xfId="51894" xr:uid="{00000000-0005-0000-0000-0000D01A0000}"/>
    <cellStyle name="Header2 2 11 3 3 3 3" xfId="51895" xr:uid="{00000000-0005-0000-0000-0000D11A0000}"/>
    <cellStyle name="Header2 2 11 3 3 4" xfId="51896" xr:uid="{00000000-0005-0000-0000-0000D21A0000}"/>
    <cellStyle name="Header2 2 11 3 3 4 2" xfId="51897" xr:uid="{00000000-0005-0000-0000-0000D31A0000}"/>
    <cellStyle name="Header2 2 11 3 3 4 3" xfId="51898" xr:uid="{00000000-0005-0000-0000-0000D41A0000}"/>
    <cellStyle name="Header2 2 11 3 3 5" xfId="51899" xr:uid="{00000000-0005-0000-0000-0000D51A0000}"/>
    <cellStyle name="Header2 2 11 3 4" xfId="51900" xr:uid="{00000000-0005-0000-0000-0000D61A0000}"/>
    <cellStyle name="Header2 2 11 3 4 2" xfId="51901" xr:uid="{00000000-0005-0000-0000-0000D71A0000}"/>
    <cellStyle name="Header2 2 11 3 4 2 2" xfId="51902" xr:uid="{00000000-0005-0000-0000-0000D81A0000}"/>
    <cellStyle name="Header2 2 11 3 4 2 3" xfId="51903" xr:uid="{00000000-0005-0000-0000-0000D91A0000}"/>
    <cellStyle name="Header2 2 11 3 4 3" xfId="51904" xr:uid="{00000000-0005-0000-0000-0000DA1A0000}"/>
    <cellStyle name="Header2 2 11 3 4 4" xfId="51905" xr:uid="{00000000-0005-0000-0000-0000DB1A0000}"/>
    <cellStyle name="Header2 2 11 3 5" xfId="51906" xr:uid="{00000000-0005-0000-0000-0000DC1A0000}"/>
    <cellStyle name="Header2 2 11 3 5 2" xfId="51907" xr:uid="{00000000-0005-0000-0000-0000DD1A0000}"/>
    <cellStyle name="Header2 2 11 3 5 3" xfId="51908" xr:uid="{00000000-0005-0000-0000-0000DE1A0000}"/>
    <cellStyle name="Header2 2 11 3 6" xfId="51909" xr:uid="{00000000-0005-0000-0000-0000DF1A0000}"/>
    <cellStyle name="Header2 2 11 3 6 2" xfId="51910" xr:uid="{00000000-0005-0000-0000-0000E01A0000}"/>
    <cellStyle name="Header2 2 11 3 6 3" xfId="51911" xr:uid="{00000000-0005-0000-0000-0000E11A0000}"/>
    <cellStyle name="Header2 2 11 3 7" xfId="51912" xr:uid="{00000000-0005-0000-0000-0000E21A0000}"/>
    <cellStyle name="Header2 2 11 4" xfId="51913" xr:uid="{00000000-0005-0000-0000-0000E31A0000}"/>
    <cellStyle name="Header2 2 11 4 2" xfId="51914" xr:uid="{00000000-0005-0000-0000-0000E41A0000}"/>
    <cellStyle name="Header2 2 11 4 2 2" xfId="51915" xr:uid="{00000000-0005-0000-0000-0000E51A0000}"/>
    <cellStyle name="Header2 2 11 4 2 2 2" xfId="51916" xr:uid="{00000000-0005-0000-0000-0000E61A0000}"/>
    <cellStyle name="Header2 2 11 4 2 2 3" xfId="51917" xr:uid="{00000000-0005-0000-0000-0000E71A0000}"/>
    <cellStyle name="Header2 2 11 4 3" xfId="51918" xr:uid="{00000000-0005-0000-0000-0000E81A0000}"/>
    <cellStyle name="Header2 2 11 4 3 2" xfId="51919" xr:uid="{00000000-0005-0000-0000-0000E91A0000}"/>
    <cellStyle name="Header2 2 11 4 3 2 2" xfId="51920" xr:uid="{00000000-0005-0000-0000-0000EA1A0000}"/>
    <cellStyle name="Header2 2 11 4 3 2 2 2" xfId="51921" xr:uid="{00000000-0005-0000-0000-0000EB1A0000}"/>
    <cellStyle name="Header2 2 11 4 3 2 2 3" xfId="51922" xr:uid="{00000000-0005-0000-0000-0000EC1A0000}"/>
    <cellStyle name="Header2 2 11 4 3 2 3" xfId="51923" xr:uid="{00000000-0005-0000-0000-0000ED1A0000}"/>
    <cellStyle name="Header2 2 11 4 3 2 4" xfId="51924" xr:uid="{00000000-0005-0000-0000-0000EE1A0000}"/>
    <cellStyle name="Header2 2 11 4 3 3" xfId="51925" xr:uid="{00000000-0005-0000-0000-0000EF1A0000}"/>
    <cellStyle name="Header2 2 11 4 3 3 2" xfId="51926" xr:uid="{00000000-0005-0000-0000-0000F01A0000}"/>
    <cellStyle name="Header2 2 11 4 3 3 3" xfId="51927" xr:uid="{00000000-0005-0000-0000-0000F11A0000}"/>
    <cellStyle name="Header2 2 11 4 3 4" xfId="51928" xr:uid="{00000000-0005-0000-0000-0000F21A0000}"/>
    <cellStyle name="Header2 2 11 4 3 4 2" xfId="51929" xr:uid="{00000000-0005-0000-0000-0000F31A0000}"/>
    <cellStyle name="Header2 2 11 4 3 4 3" xfId="51930" xr:uid="{00000000-0005-0000-0000-0000F41A0000}"/>
    <cellStyle name="Header2 2 11 4 3 5" xfId="51931" xr:uid="{00000000-0005-0000-0000-0000F51A0000}"/>
    <cellStyle name="Header2 2 11 4 4" xfId="51932" xr:uid="{00000000-0005-0000-0000-0000F61A0000}"/>
    <cellStyle name="Header2 2 11 4 4 2" xfId="51933" xr:uid="{00000000-0005-0000-0000-0000F71A0000}"/>
    <cellStyle name="Header2 2 11 4 4 2 2" xfId="51934" xr:uid="{00000000-0005-0000-0000-0000F81A0000}"/>
    <cellStyle name="Header2 2 11 4 4 2 3" xfId="51935" xr:uid="{00000000-0005-0000-0000-0000F91A0000}"/>
    <cellStyle name="Header2 2 11 4 4 3" xfId="51936" xr:uid="{00000000-0005-0000-0000-0000FA1A0000}"/>
    <cellStyle name="Header2 2 11 4 4 4" xfId="51937" xr:uid="{00000000-0005-0000-0000-0000FB1A0000}"/>
    <cellStyle name="Header2 2 11 4 5" xfId="51938" xr:uid="{00000000-0005-0000-0000-0000FC1A0000}"/>
    <cellStyle name="Header2 2 11 4 5 2" xfId="51939" xr:uid="{00000000-0005-0000-0000-0000FD1A0000}"/>
    <cellStyle name="Header2 2 11 4 5 3" xfId="51940" xr:uid="{00000000-0005-0000-0000-0000FE1A0000}"/>
    <cellStyle name="Header2 2 11 4 6" xfId="51941" xr:uid="{00000000-0005-0000-0000-0000FF1A0000}"/>
    <cellStyle name="Header2 2 11 4 6 2" xfId="51942" xr:uid="{00000000-0005-0000-0000-0000001B0000}"/>
    <cellStyle name="Header2 2 11 4 6 3" xfId="51943" xr:uid="{00000000-0005-0000-0000-0000011B0000}"/>
    <cellStyle name="Header2 2 11 5" xfId="51944" xr:uid="{00000000-0005-0000-0000-0000021B0000}"/>
    <cellStyle name="Header2 2 11 5 2" xfId="51945" xr:uid="{00000000-0005-0000-0000-0000031B0000}"/>
    <cellStyle name="Header2 2 11 5 2 2" xfId="51946" xr:uid="{00000000-0005-0000-0000-0000041B0000}"/>
    <cellStyle name="Header2 2 11 5 2 2 2" xfId="51947" xr:uid="{00000000-0005-0000-0000-0000051B0000}"/>
    <cellStyle name="Header2 2 11 5 2 2 2 2" xfId="51948" xr:uid="{00000000-0005-0000-0000-0000061B0000}"/>
    <cellStyle name="Header2 2 11 5 2 2 2 3" xfId="51949" xr:uid="{00000000-0005-0000-0000-0000071B0000}"/>
    <cellStyle name="Header2 2 11 5 2 2 3" xfId="51950" xr:uid="{00000000-0005-0000-0000-0000081B0000}"/>
    <cellStyle name="Header2 2 11 5 2 2 4" xfId="51951" xr:uid="{00000000-0005-0000-0000-0000091B0000}"/>
    <cellStyle name="Header2 2 11 5 2 3" xfId="51952" xr:uid="{00000000-0005-0000-0000-00000A1B0000}"/>
    <cellStyle name="Header2 2 11 5 2 3 2" xfId="51953" xr:uid="{00000000-0005-0000-0000-00000B1B0000}"/>
    <cellStyle name="Header2 2 11 5 2 3 3" xfId="51954" xr:uid="{00000000-0005-0000-0000-00000C1B0000}"/>
    <cellStyle name="Header2 2 11 5 2 4" xfId="51955" xr:uid="{00000000-0005-0000-0000-00000D1B0000}"/>
    <cellStyle name="Header2 2 11 5 2 4 2" xfId="51956" xr:uid="{00000000-0005-0000-0000-00000E1B0000}"/>
    <cellStyle name="Header2 2 11 5 2 4 3" xfId="51957" xr:uid="{00000000-0005-0000-0000-00000F1B0000}"/>
    <cellStyle name="Header2 2 11 5 2 5" xfId="51958" xr:uid="{00000000-0005-0000-0000-0000101B0000}"/>
    <cellStyle name="Header2 2 11 5 3" xfId="51959" xr:uid="{00000000-0005-0000-0000-0000111B0000}"/>
    <cellStyle name="Header2 2 11 5 3 2" xfId="51960" xr:uid="{00000000-0005-0000-0000-0000121B0000}"/>
    <cellStyle name="Header2 2 11 5 3 2 2" xfId="51961" xr:uid="{00000000-0005-0000-0000-0000131B0000}"/>
    <cellStyle name="Header2 2 11 5 3 2 3" xfId="51962" xr:uid="{00000000-0005-0000-0000-0000141B0000}"/>
    <cellStyle name="Header2 2 11 5 3 3" xfId="51963" xr:uid="{00000000-0005-0000-0000-0000151B0000}"/>
    <cellStyle name="Header2 2 11 5 3 4" xfId="51964" xr:uid="{00000000-0005-0000-0000-0000161B0000}"/>
    <cellStyle name="Header2 2 11 5 4" xfId="51965" xr:uid="{00000000-0005-0000-0000-0000171B0000}"/>
    <cellStyle name="Header2 2 11 5 4 2" xfId="51966" xr:uid="{00000000-0005-0000-0000-0000181B0000}"/>
    <cellStyle name="Header2 2 11 5 4 3" xfId="51967" xr:uid="{00000000-0005-0000-0000-0000191B0000}"/>
    <cellStyle name="Header2 2 11 5 5" xfId="51968" xr:uid="{00000000-0005-0000-0000-00001A1B0000}"/>
    <cellStyle name="Header2 2 11 5 5 2" xfId="51969" xr:uid="{00000000-0005-0000-0000-00001B1B0000}"/>
    <cellStyle name="Header2 2 11 5 5 3" xfId="51970" xr:uid="{00000000-0005-0000-0000-00001C1B0000}"/>
    <cellStyle name="Header2 2 11 5 6" xfId="51971" xr:uid="{00000000-0005-0000-0000-00001D1B0000}"/>
    <cellStyle name="Header2 2 11 6" xfId="51972" xr:uid="{00000000-0005-0000-0000-00001E1B0000}"/>
    <cellStyle name="Header2 2 11 6 2" xfId="51973" xr:uid="{00000000-0005-0000-0000-00001F1B0000}"/>
    <cellStyle name="Header2 2 11 6 2 2" xfId="51974" xr:uid="{00000000-0005-0000-0000-0000201B0000}"/>
    <cellStyle name="Header2 2 11 6 2 3" xfId="51975" xr:uid="{00000000-0005-0000-0000-0000211B0000}"/>
    <cellStyle name="Header2 2 11 7" xfId="51976" xr:uid="{00000000-0005-0000-0000-0000221B0000}"/>
    <cellStyle name="Header2 2 11 7 2" xfId="51977" xr:uid="{00000000-0005-0000-0000-0000231B0000}"/>
    <cellStyle name="Header2 2 11 7 3" xfId="51978" xr:uid="{00000000-0005-0000-0000-0000241B0000}"/>
    <cellStyle name="Header2 2 12" xfId="51979" xr:uid="{00000000-0005-0000-0000-0000251B0000}"/>
    <cellStyle name="Header2 2 12 2" xfId="51980" xr:uid="{00000000-0005-0000-0000-0000261B0000}"/>
    <cellStyle name="Header2 2 12 2 2" xfId="51981" xr:uid="{00000000-0005-0000-0000-0000271B0000}"/>
    <cellStyle name="Header2 2 12 2 2 2" xfId="51982" xr:uid="{00000000-0005-0000-0000-0000281B0000}"/>
    <cellStyle name="Header2 2 12 2 2 2 2" xfId="51983" xr:uid="{00000000-0005-0000-0000-0000291B0000}"/>
    <cellStyle name="Header2 2 12 2 2 2 2 2" xfId="51984" xr:uid="{00000000-0005-0000-0000-00002A1B0000}"/>
    <cellStyle name="Header2 2 12 2 2 2 2 2 2" xfId="51985" xr:uid="{00000000-0005-0000-0000-00002B1B0000}"/>
    <cellStyle name="Header2 2 12 2 2 2 2 2 3" xfId="51986" xr:uid="{00000000-0005-0000-0000-00002C1B0000}"/>
    <cellStyle name="Header2 2 12 2 2 2 2 3" xfId="51987" xr:uid="{00000000-0005-0000-0000-00002D1B0000}"/>
    <cellStyle name="Header2 2 12 2 2 2 2 4" xfId="51988" xr:uid="{00000000-0005-0000-0000-00002E1B0000}"/>
    <cellStyle name="Header2 2 12 2 2 2 3" xfId="51989" xr:uid="{00000000-0005-0000-0000-00002F1B0000}"/>
    <cellStyle name="Header2 2 12 2 2 2 3 2" xfId="51990" xr:uid="{00000000-0005-0000-0000-0000301B0000}"/>
    <cellStyle name="Header2 2 12 2 2 2 3 3" xfId="51991" xr:uid="{00000000-0005-0000-0000-0000311B0000}"/>
    <cellStyle name="Header2 2 12 2 2 2 4" xfId="51992" xr:uid="{00000000-0005-0000-0000-0000321B0000}"/>
    <cellStyle name="Header2 2 12 2 2 2 4 2" xfId="51993" xr:uid="{00000000-0005-0000-0000-0000331B0000}"/>
    <cellStyle name="Header2 2 12 2 2 2 4 3" xfId="51994" xr:uid="{00000000-0005-0000-0000-0000341B0000}"/>
    <cellStyle name="Header2 2 12 2 2 2 5" xfId="51995" xr:uid="{00000000-0005-0000-0000-0000351B0000}"/>
    <cellStyle name="Header2 2 12 2 2 3" xfId="51996" xr:uid="{00000000-0005-0000-0000-0000361B0000}"/>
    <cellStyle name="Header2 2 12 2 2 3 2" xfId="51997" xr:uid="{00000000-0005-0000-0000-0000371B0000}"/>
    <cellStyle name="Header2 2 12 2 2 3 2 2" xfId="51998" xr:uid="{00000000-0005-0000-0000-0000381B0000}"/>
    <cellStyle name="Header2 2 12 2 2 3 2 3" xfId="51999" xr:uid="{00000000-0005-0000-0000-0000391B0000}"/>
    <cellStyle name="Header2 2 12 2 2 3 3" xfId="52000" xr:uid="{00000000-0005-0000-0000-00003A1B0000}"/>
    <cellStyle name="Header2 2 12 2 2 3 4" xfId="52001" xr:uid="{00000000-0005-0000-0000-00003B1B0000}"/>
    <cellStyle name="Header2 2 12 2 2 4" xfId="52002" xr:uid="{00000000-0005-0000-0000-00003C1B0000}"/>
    <cellStyle name="Header2 2 12 2 2 4 2" xfId="52003" xr:uid="{00000000-0005-0000-0000-00003D1B0000}"/>
    <cellStyle name="Header2 2 12 2 2 4 3" xfId="52004" xr:uid="{00000000-0005-0000-0000-00003E1B0000}"/>
    <cellStyle name="Header2 2 12 2 2 5" xfId="52005" xr:uid="{00000000-0005-0000-0000-00003F1B0000}"/>
    <cellStyle name="Header2 2 12 2 2 5 2" xfId="52006" xr:uid="{00000000-0005-0000-0000-0000401B0000}"/>
    <cellStyle name="Header2 2 12 2 2 5 3" xfId="52007" xr:uid="{00000000-0005-0000-0000-0000411B0000}"/>
    <cellStyle name="Header2 2 12 2 2 6" xfId="52008" xr:uid="{00000000-0005-0000-0000-0000421B0000}"/>
    <cellStyle name="Header2 2 12 2 3" xfId="52009" xr:uid="{00000000-0005-0000-0000-0000431B0000}"/>
    <cellStyle name="Header2 2 12 2 3 2" xfId="52010" xr:uid="{00000000-0005-0000-0000-0000441B0000}"/>
    <cellStyle name="Header2 2 12 2 3 2 2" xfId="52011" xr:uid="{00000000-0005-0000-0000-0000451B0000}"/>
    <cellStyle name="Header2 2 12 2 3 2 2 2" xfId="52012" xr:uid="{00000000-0005-0000-0000-0000461B0000}"/>
    <cellStyle name="Header2 2 12 2 3 2 2 3" xfId="52013" xr:uid="{00000000-0005-0000-0000-0000471B0000}"/>
    <cellStyle name="Header2 2 12 2 3 2 3" xfId="52014" xr:uid="{00000000-0005-0000-0000-0000481B0000}"/>
    <cellStyle name="Header2 2 12 2 3 2 4" xfId="52015" xr:uid="{00000000-0005-0000-0000-0000491B0000}"/>
    <cellStyle name="Header2 2 12 2 3 3" xfId="52016" xr:uid="{00000000-0005-0000-0000-00004A1B0000}"/>
    <cellStyle name="Header2 2 12 2 3 3 2" xfId="52017" xr:uid="{00000000-0005-0000-0000-00004B1B0000}"/>
    <cellStyle name="Header2 2 12 2 3 3 3" xfId="52018" xr:uid="{00000000-0005-0000-0000-00004C1B0000}"/>
    <cellStyle name="Header2 2 12 2 3 4" xfId="52019" xr:uid="{00000000-0005-0000-0000-00004D1B0000}"/>
    <cellStyle name="Header2 2 12 2 3 4 2" xfId="52020" xr:uid="{00000000-0005-0000-0000-00004E1B0000}"/>
    <cellStyle name="Header2 2 12 2 3 4 3" xfId="52021" xr:uid="{00000000-0005-0000-0000-00004F1B0000}"/>
    <cellStyle name="Header2 2 12 2 3 5" xfId="52022" xr:uid="{00000000-0005-0000-0000-0000501B0000}"/>
    <cellStyle name="Header2 2 12 2 4" xfId="52023" xr:uid="{00000000-0005-0000-0000-0000511B0000}"/>
    <cellStyle name="Header2 2 12 2 4 2" xfId="52024" xr:uid="{00000000-0005-0000-0000-0000521B0000}"/>
    <cellStyle name="Header2 2 12 2 4 2 2" xfId="52025" xr:uid="{00000000-0005-0000-0000-0000531B0000}"/>
    <cellStyle name="Header2 2 12 2 4 2 3" xfId="52026" xr:uid="{00000000-0005-0000-0000-0000541B0000}"/>
    <cellStyle name="Header2 2 12 2 4 3" xfId="52027" xr:uid="{00000000-0005-0000-0000-0000551B0000}"/>
    <cellStyle name="Header2 2 12 2 4 4" xfId="52028" xr:uid="{00000000-0005-0000-0000-0000561B0000}"/>
    <cellStyle name="Header2 2 12 2 5" xfId="52029" xr:uid="{00000000-0005-0000-0000-0000571B0000}"/>
    <cellStyle name="Header2 2 12 2 5 2" xfId="52030" xr:uid="{00000000-0005-0000-0000-0000581B0000}"/>
    <cellStyle name="Header2 2 12 2 5 3" xfId="52031" xr:uid="{00000000-0005-0000-0000-0000591B0000}"/>
    <cellStyle name="Header2 2 12 2 6" xfId="52032" xr:uid="{00000000-0005-0000-0000-00005A1B0000}"/>
    <cellStyle name="Header2 2 12 2 6 2" xfId="52033" xr:uid="{00000000-0005-0000-0000-00005B1B0000}"/>
    <cellStyle name="Header2 2 12 2 6 3" xfId="52034" xr:uid="{00000000-0005-0000-0000-00005C1B0000}"/>
    <cellStyle name="Header2 2 12 2 7" xfId="52035" xr:uid="{00000000-0005-0000-0000-00005D1B0000}"/>
    <cellStyle name="Header2 2 12 3" xfId="52036" xr:uid="{00000000-0005-0000-0000-00005E1B0000}"/>
    <cellStyle name="Header2 2 12 3 2" xfId="52037" xr:uid="{00000000-0005-0000-0000-00005F1B0000}"/>
    <cellStyle name="Header2 2 12 3 2 2" xfId="52038" xr:uid="{00000000-0005-0000-0000-0000601B0000}"/>
    <cellStyle name="Header2 2 12 3 2 2 2" xfId="52039" xr:uid="{00000000-0005-0000-0000-0000611B0000}"/>
    <cellStyle name="Header2 2 12 3 2 2 2 2" xfId="52040" xr:uid="{00000000-0005-0000-0000-0000621B0000}"/>
    <cellStyle name="Header2 2 12 3 2 2 2 3" xfId="52041" xr:uid="{00000000-0005-0000-0000-0000631B0000}"/>
    <cellStyle name="Header2 2 12 3 2 2 3" xfId="52042" xr:uid="{00000000-0005-0000-0000-0000641B0000}"/>
    <cellStyle name="Header2 2 12 3 2 2 4" xfId="52043" xr:uid="{00000000-0005-0000-0000-0000651B0000}"/>
    <cellStyle name="Header2 2 12 3 2 3" xfId="52044" xr:uid="{00000000-0005-0000-0000-0000661B0000}"/>
    <cellStyle name="Header2 2 12 3 2 3 2" xfId="52045" xr:uid="{00000000-0005-0000-0000-0000671B0000}"/>
    <cellStyle name="Header2 2 12 3 2 3 3" xfId="52046" xr:uid="{00000000-0005-0000-0000-0000681B0000}"/>
    <cellStyle name="Header2 2 12 3 2 4" xfId="52047" xr:uid="{00000000-0005-0000-0000-0000691B0000}"/>
    <cellStyle name="Header2 2 12 3 2 4 2" xfId="52048" xr:uid="{00000000-0005-0000-0000-00006A1B0000}"/>
    <cellStyle name="Header2 2 12 3 2 4 3" xfId="52049" xr:uid="{00000000-0005-0000-0000-00006B1B0000}"/>
    <cellStyle name="Header2 2 12 3 2 5" xfId="52050" xr:uid="{00000000-0005-0000-0000-00006C1B0000}"/>
    <cellStyle name="Header2 2 12 3 3" xfId="52051" xr:uid="{00000000-0005-0000-0000-00006D1B0000}"/>
    <cellStyle name="Header2 2 12 3 3 2" xfId="52052" xr:uid="{00000000-0005-0000-0000-00006E1B0000}"/>
    <cellStyle name="Header2 2 12 3 3 2 2" xfId="52053" xr:uid="{00000000-0005-0000-0000-00006F1B0000}"/>
    <cellStyle name="Header2 2 12 3 3 2 3" xfId="52054" xr:uid="{00000000-0005-0000-0000-0000701B0000}"/>
    <cellStyle name="Header2 2 12 3 3 3" xfId="52055" xr:uid="{00000000-0005-0000-0000-0000711B0000}"/>
    <cellStyle name="Header2 2 12 3 3 4" xfId="52056" xr:uid="{00000000-0005-0000-0000-0000721B0000}"/>
    <cellStyle name="Header2 2 12 3 4" xfId="52057" xr:uid="{00000000-0005-0000-0000-0000731B0000}"/>
    <cellStyle name="Header2 2 12 3 4 2" xfId="52058" xr:uid="{00000000-0005-0000-0000-0000741B0000}"/>
    <cellStyle name="Header2 2 12 3 4 3" xfId="52059" xr:uid="{00000000-0005-0000-0000-0000751B0000}"/>
    <cellStyle name="Header2 2 12 3 5" xfId="52060" xr:uid="{00000000-0005-0000-0000-0000761B0000}"/>
    <cellStyle name="Header2 2 12 3 5 2" xfId="52061" xr:uid="{00000000-0005-0000-0000-0000771B0000}"/>
    <cellStyle name="Header2 2 12 3 5 3" xfId="52062" xr:uid="{00000000-0005-0000-0000-0000781B0000}"/>
    <cellStyle name="Header2 2 12 3 6" xfId="52063" xr:uid="{00000000-0005-0000-0000-0000791B0000}"/>
    <cellStyle name="Header2 2 12 4" xfId="52064" xr:uid="{00000000-0005-0000-0000-00007A1B0000}"/>
    <cellStyle name="Header2 2 12 4 2" xfId="52065" xr:uid="{00000000-0005-0000-0000-00007B1B0000}"/>
    <cellStyle name="Header2 2 12 4 2 2" xfId="52066" xr:uid="{00000000-0005-0000-0000-00007C1B0000}"/>
    <cellStyle name="Header2 2 12 4 2 2 2" xfId="52067" xr:uid="{00000000-0005-0000-0000-00007D1B0000}"/>
    <cellStyle name="Header2 2 12 4 2 2 2 2" xfId="52068" xr:uid="{00000000-0005-0000-0000-00007E1B0000}"/>
    <cellStyle name="Header2 2 12 4 2 2 2 3" xfId="52069" xr:uid="{00000000-0005-0000-0000-00007F1B0000}"/>
    <cellStyle name="Header2 2 12 4 2 2 3" xfId="52070" xr:uid="{00000000-0005-0000-0000-0000801B0000}"/>
    <cellStyle name="Header2 2 12 4 2 2 4" xfId="52071" xr:uid="{00000000-0005-0000-0000-0000811B0000}"/>
    <cellStyle name="Header2 2 12 4 2 3" xfId="52072" xr:uid="{00000000-0005-0000-0000-0000821B0000}"/>
    <cellStyle name="Header2 2 12 4 2 3 2" xfId="52073" xr:uid="{00000000-0005-0000-0000-0000831B0000}"/>
    <cellStyle name="Header2 2 12 4 2 3 3" xfId="52074" xr:uid="{00000000-0005-0000-0000-0000841B0000}"/>
    <cellStyle name="Header2 2 12 4 2 4" xfId="52075" xr:uid="{00000000-0005-0000-0000-0000851B0000}"/>
    <cellStyle name="Header2 2 12 4 2 4 2" xfId="52076" xr:uid="{00000000-0005-0000-0000-0000861B0000}"/>
    <cellStyle name="Header2 2 12 4 2 4 3" xfId="52077" xr:uid="{00000000-0005-0000-0000-0000871B0000}"/>
    <cellStyle name="Header2 2 12 4 2 5" xfId="52078" xr:uid="{00000000-0005-0000-0000-0000881B0000}"/>
    <cellStyle name="Header2 2 12 4 3" xfId="52079" xr:uid="{00000000-0005-0000-0000-0000891B0000}"/>
    <cellStyle name="Header2 2 12 4 3 2" xfId="52080" xr:uid="{00000000-0005-0000-0000-00008A1B0000}"/>
    <cellStyle name="Header2 2 12 4 3 2 2" xfId="52081" xr:uid="{00000000-0005-0000-0000-00008B1B0000}"/>
    <cellStyle name="Header2 2 12 4 3 2 3" xfId="52082" xr:uid="{00000000-0005-0000-0000-00008C1B0000}"/>
    <cellStyle name="Header2 2 12 4 3 3" xfId="52083" xr:uid="{00000000-0005-0000-0000-00008D1B0000}"/>
    <cellStyle name="Header2 2 12 4 3 4" xfId="52084" xr:uid="{00000000-0005-0000-0000-00008E1B0000}"/>
    <cellStyle name="Header2 2 12 4 4" xfId="52085" xr:uid="{00000000-0005-0000-0000-00008F1B0000}"/>
    <cellStyle name="Header2 2 12 4 4 2" xfId="52086" xr:uid="{00000000-0005-0000-0000-0000901B0000}"/>
    <cellStyle name="Header2 2 12 4 4 3" xfId="52087" xr:uid="{00000000-0005-0000-0000-0000911B0000}"/>
    <cellStyle name="Header2 2 12 4 5" xfId="52088" xr:uid="{00000000-0005-0000-0000-0000921B0000}"/>
    <cellStyle name="Header2 2 12 4 5 2" xfId="52089" xr:uid="{00000000-0005-0000-0000-0000931B0000}"/>
    <cellStyle name="Header2 2 12 4 5 3" xfId="52090" xr:uid="{00000000-0005-0000-0000-0000941B0000}"/>
    <cellStyle name="Header2 2 12 4 6" xfId="52091" xr:uid="{00000000-0005-0000-0000-0000951B0000}"/>
    <cellStyle name="Header2 2 12 5" xfId="52092" xr:uid="{00000000-0005-0000-0000-0000961B0000}"/>
    <cellStyle name="Header2 2 12 5 2" xfId="52093" xr:uid="{00000000-0005-0000-0000-0000971B0000}"/>
    <cellStyle name="Header2 2 12 5 3" xfId="52094" xr:uid="{00000000-0005-0000-0000-0000981B0000}"/>
    <cellStyle name="Header2 2 13" xfId="52095" xr:uid="{00000000-0005-0000-0000-0000991B0000}"/>
    <cellStyle name="Header2 2 13 2" xfId="52096" xr:uid="{00000000-0005-0000-0000-00009A1B0000}"/>
    <cellStyle name="Header2 2 13 2 2" xfId="52097" xr:uid="{00000000-0005-0000-0000-00009B1B0000}"/>
    <cellStyle name="Header2 2 13 2 2 2" xfId="52098" xr:uid="{00000000-0005-0000-0000-00009C1B0000}"/>
    <cellStyle name="Header2 2 13 2 2 2 2" xfId="52099" xr:uid="{00000000-0005-0000-0000-00009D1B0000}"/>
    <cellStyle name="Header2 2 13 2 2 2 2 2" xfId="52100" xr:uid="{00000000-0005-0000-0000-00009E1B0000}"/>
    <cellStyle name="Header2 2 13 2 2 2 2 3" xfId="52101" xr:uid="{00000000-0005-0000-0000-00009F1B0000}"/>
    <cellStyle name="Header2 2 13 2 2 2 3" xfId="52102" xr:uid="{00000000-0005-0000-0000-0000A01B0000}"/>
    <cellStyle name="Header2 2 13 2 2 2 4" xfId="52103" xr:uid="{00000000-0005-0000-0000-0000A11B0000}"/>
    <cellStyle name="Header2 2 13 2 2 3" xfId="52104" xr:uid="{00000000-0005-0000-0000-0000A21B0000}"/>
    <cellStyle name="Header2 2 13 2 2 3 2" xfId="52105" xr:uid="{00000000-0005-0000-0000-0000A31B0000}"/>
    <cellStyle name="Header2 2 13 2 2 3 3" xfId="52106" xr:uid="{00000000-0005-0000-0000-0000A41B0000}"/>
    <cellStyle name="Header2 2 13 2 2 4" xfId="52107" xr:uid="{00000000-0005-0000-0000-0000A51B0000}"/>
    <cellStyle name="Header2 2 13 2 2 4 2" xfId="52108" xr:uid="{00000000-0005-0000-0000-0000A61B0000}"/>
    <cellStyle name="Header2 2 13 2 2 4 3" xfId="52109" xr:uid="{00000000-0005-0000-0000-0000A71B0000}"/>
    <cellStyle name="Header2 2 13 2 2 5" xfId="52110" xr:uid="{00000000-0005-0000-0000-0000A81B0000}"/>
    <cellStyle name="Header2 2 13 2 3" xfId="52111" xr:uid="{00000000-0005-0000-0000-0000A91B0000}"/>
    <cellStyle name="Header2 2 13 2 3 2" xfId="52112" xr:uid="{00000000-0005-0000-0000-0000AA1B0000}"/>
    <cellStyle name="Header2 2 13 2 3 2 2" xfId="52113" xr:uid="{00000000-0005-0000-0000-0000AB1B0000}"/>
    <cellStyle name="Header2 2 13 2 3 2 3" xfId="52114" xr:uid="{00000000-0005-0000-0000-0000AC1B0000}"/>
    <cellStyle name="Header2 2 13 2 3 3" xfId="52115" xr:uid="{00000000-0005-0000-0000-0000AD1B0000}"/>
    <cellStyle name="Header2 2 13 2 3 4" xfId="52116" xr:uid="{00000000-0005-0000-0000-0000AE1B0000}"/>
    <cellStyle name="Header2 2 13 2 4" xfId="52117" xr:uid="{00000000-0005-0000-0000-0000AF1B0000}"/>
    <cellStyle name="Header2 2 13 2 4 2" xfId="52118" xr:uid="{00000000-0005-0000-0000-0000B01B0000}"/>
    <cellStyle name="Header2 2 13 2 4 3" xfId="52119" xr:uid="{00000000-0005-0000-0000-0000B11B0000}"/>
    <cellStyle name="Header2 2 13 2 5" xfId="52120" xr:uid="{00000000-0005-0000-0000-0000B21B0000}"/>
    <cellStyle name="Header2 2 13 2 5 2" xfId="52121" xr:uid="{00000000-0005-0000-0000-0000B31B0000}"/>
    <cellStyle name="Header2 2 13 2 5 3" xfId="52122" xr:uid="{00000000-0005-0000-0000-0000B41B0000}"/>
    <cellStyle name="Header2 2 13 2 6" xfId="52123" xr:uid="{00000000-0005-0000-0000-0000B51B0000}"/>
    <cellStyle name="Header2 2 13 3" xfId="52124" xr:uid="{00000000-0005-0000-0000-0000B61B0000}"/>
    <cellStyle name="Header2 2 13 3 2" xfId="52125" xr:uid="{00000000-0005-0000-0000-0000B71B0000}"/>
    <cellStyle name="Header2 2 13 3 2 2" xfId="52126" xr:uid="{00000000-0005-0000-0000-0000B81B0000}"/>
    <cellStyle name="Header2 2 13 3 2 2 2" xfId="52127" xr:uid="{00000000-0005-0000-0000-0000B91B0000}"/>
    <cellStyle name="Header2 2 13 3 2 2 2 2" xfId="52128" xr:uid="{00000000-0005-0000-0000-0000BA1B0000}"/>
    <cellStyle name="Header2 2 13 3 2 2 2 3" xfId="52129" xr:uid="{00000000-0005-0000-0000-0000BB1B0000}"/>
    <cellStyle name="Header2 2 13 3 2 2 3" xfId="52130" xr:uid="{00000000-0005-0000-0000-0000BC1B0000}"/>
    <cellStyle name="Header2 2 13 3 2 2 4" xfId="52131" xr:uid="{00000000-0005-0000-0000-0000BD1B0000}"/>
    <cellStyle name="Header2 2 13 3 2 3" xfId="52132" xr:uid="{00000000-0005-0000-0000-0000BE1B0000}"/>
    <cellStyle name="Header2 2 13 3 2 3 2" xfId="52133" xr:uid="{00000000-0005-0000-0000-0000BF1B0000}"/>
    <cellStyle name="Header2 2 13 3 2 3 3" xfId="52134" xr:uid="{00000000-0005-0000-0000-0000C01B0000}"/>
    <cellStyle name="Header2 2 13 3 2 4" xfId="52135" xr:uid="{00000000-0005-0000-0000-0000C11B0000}"/>
    <cellStyle name="Header2 2 13 3 2 4 2" xfId="52136" xr:uid="{00000000-0005-0000-0000-0000C21B0000}"/>
    <cellStyle name="Header2 2 13 3 2 4 3" xfId="52137" xr:uid="{00000000-0005-0000-0000-0000C31B0000}"/>
    <cellStyle name="Header2 2 13 3 2 5" xfId="52138" xr:uid="{00000000-0005-0000-0000-0000C41B0000}"/>
    <cellStyle name="Header2 2 13 3 3" xfId="52139" xr:uid="{00000000-0005-0000-0000-0000C51B0000}"/>
    <cellStyle name="Header2 2 13 3 3 2" xfId="52140" xr:uid="{00000000-0005-0000-0000-0000C61B0000}"/>
    <cellStyle name="Header2 2 13 3 3 2 2" xfId="52141" xr:uid="{00000000-0005-0000-0000-0000C71B0000}"/>
    <cellStyle name="Header2 2 13 3 3 2 3" xfId="52142" xr:uid="{00000000-0005-0000-0000-0000C81B0000}"/>
    <cellStyle name="Header2 2 13 3 3 3" xfId="52143" xr:uid="{00000000-0005-0000-0000-0000C91B0000}"/>
    <cellStyle name="Header2 2 13 3 3 4" xfId="52144" xr:uid="{00000000-0005-0000-0000-0000CA1B0000}"/>
    <cellStyle name="Header2 2 13 3 4" xfId="52145" xr:uid="{00000000-0005-0000-0000-0000CB1B0000}"/>
    <cellStyle name="Header2 2 13 3 4 2" xfId="52146" xr:uid="{00000000-0005-0000-0000-0000CC1B0000}"/>
    <cellStyle name="Header2 2 13 3 4 3" xfId="52147" xr:uid="{00000000-0005-0000-0000-0000CD1B0000}"/>
    <cellStyle name="Header2 2 13 3 5" xfId="52148" xr:uid="{00000000-0005-0000-0000-0000CE1B0000}"/>
    <cellStyle name="Header2 2 13 3 5 2" xfId="52149" xr:uid="{00000000-0005-0000-0000-0000CF1B0000}"/>
    <cellStyle name="Header2 2 13 3 5 3" xfId="52150" xr:uid="{00000000-0005-0000-0000-0000D01B0000}"/>
    <cellStyle name="Header2 2 13 3 6" xfId="52151" xr:uid="{00000000-0005-0000-0000-0000D11B0000}"/>
    <cellStyle name="Header2 2 13 4" xfId="52152" xr:uid="{00000000-0005-0000-0000-0000D21B0000}"/>
    <cellStyle name="Header2 2 13 4 2" xfId="52153" xr:uid="{00000000-0005-0000-0000-0000D31B0000}"/>
    <cellStyle name="Header2 2 13 4 2 2" xfId="52154" xr:uid="{00000000-0005-0000-0000-0000D41B0000}"/>
    <cellStyle name="Header2 2 13 4 2 2 2" xfId="52155" xr:uid="{00000000-0005-0000-0000-0000D51B0000}"/>
    <cellStyle name="Header2 2 13 4 2 2 3" xfId="52156" xr:uid="{00000000-0005-0000-0000-0000D61B0000}"/>
    <cellStyle name="Header2 2 13 4 2 3" xfId="52157" xr:uid="{00000000-0005-0000-0000-0000D71B0000}"/>
    <cellStyle name="Header2 2 13 4 2 4" xfId="52158" xr:uid="{00000000-0005-0000-0000-0000D81B0000}"/>
    <cellStyle name="Header2 2 13 4 3" xfId="52159" xr:uid="{00000000-0005-0000-0000-0000D91B0000}"/>
    <cellStyle name="Header2 2 13 4 3 2" xfId="52160" xr:uid="{00000000-0005-0000-0000-0000DA1B0000}"/>
    <cellStyle name="Header2 2 13 4 3 3" xfId="52161" xr:uid="{00000000-0005-0000-0000-0000DB1B0000}"/>
    <cellStyle name="Header2 2 13 4 4" xfId="52162" xr:uid="{00000000-0005-0000-0000-0000DC1B0000}"/>
    <cellStyle name="Header2 2 13 4 4 2" xfId="52163" xr:uid="{00000000-0005-0000-0000-0000DD1B0000}"/>
    <cellStyle name="Header2 2 13 4 4 3" xfId="52164" xr:uid="{00000000-0005-0000-0000-0000DE1B0000}"/>
    <cellStyle name="Header2 2 13 4 5" xfId="52165" xr:uid="{00000000-0005-0000-0000-0000DF1B0000}"/>
    <cellStyle name="Header2 2 13 5" xfId="52166" xr:uid="{00000000-0005-0000-0000-0000E01B0000}"/>
    <cellStyle name="Header2 2 13 5 2" xfId="52167" xr:uid="{00000000-0005-0000-0000-0000E11B0000}"/>
    <cellStyle name="Header2 2 13 5 2 2" xfId="52168" xr:uid="{00000000-0005-0000-0000-0000E21B0000}"/>
    <cellStyle name="Header2 2 13 5 2 3" xfId="52169" xr:uid="{00000000-0005-0000-0000-0000E31B0000}"/>
    <cellStyle name="Header2 2 13 5 3" xfId="52170" xr:uid="{00000000-0005-0000-0000-0000E41B0000}"/>
    <cellStyle name="Header2 2 13 5 4" xfId="52171" xr:uid="{00000000-0005-0000-0000-0000E51B0000}"/>
    <cellStyle name="Header2 2 13 6" xfId="52172" xr:uid="{00000000-0005-0000-0000-0000E61B0000}"/>
    <cellStyle name="Header2 2 13 6 2" xfId="52173" xr:uid="{00000000-0005-0000-0000-0000E71B0000}"/>
    <cellStyle name="Header2 2 13 6 3" xfId="52174" xr:uid="{00000000-0005-0000-0000-0000E81B0000}"/>
    <cellStyle name="Header2 2 13 7" xfId="52175" xr:uid="{00000000-0005-0000-0000-0000E91B0000}"/>
    <cellStyle name="Header2 2 13 7 2" xfId="52176" xr:uid="{00000000-0005-0000-0000-0000EA1B0000}"/>
    <cellStyle name="Header2 2 13 7 3" xfId="52177" xr:uid="{00000000-0005-0000-0000-0000EB1B0000}"/>
    <cellStyle name="Header2 2 13 8" xfId="52178" xr:uid="{00000000-0005-0000-0000-0000EC1B0000}"/>
    <cellStyle name="Header2 2 14" xfId="52179" xr:uid="{00000000-0005-0000-0000-0000ED1B0000}"/>
    <cellStyle name="Header2 2 14 2" xfId="52180" xr:uid="{00000000-0005-0000-0000-0000EE1B0000}"/>
    <cellStyle name="Header2 2 14 2 2" xfId="52181" xr:uid="{00000000-0005-0000-0000-0000EF1B0000}"/>
    <cellStyle name="Header2 2 14 2 2 2" xfId="52182" xr:uid="{00000000-0005-0000-0000-0000F01B0000}"/>
    <cellStyle name="Header2 2 14 2 2 2 2" xfId="52183" xr:uid="{00000000-0005-0000-0000-0000F11B0000}"/>
    <cellStyle name="Header2 2 14 2 2 2 2 2" xfId="52184" xr:uid="{00000000-0005-0000-0000-0000F21B0000}"/>
    <cellStyle name="Header2 2 14 2 2 2 2 3" xfId="52185" xr:uid="{00000000-0005-0000-0000-0000F31B0000}"/>
    <cellStyle name="Header2 2 14 2 2 2 3" xfId="52186" xr:uid="{00000000-0005-0000-0000-0000F41B0000}"/>
    <cellStyle name="Header2 2 14 2 2 2 4" xfId="52187" xr:uid="{00000000-0005-0000-0000-0000F51B0000}"/>
    <cellStyle name="Header2 2 14 2 2 3" xfId="52188" xr:uid="{00000000-0005-0000-0000-0000F61B0000}"/>
    <cellStyle name="Header2 2 14 2 2 3 2" xfId="52189" xr:uid="{00000000-0005-0000-0000-0000F71B0000}"/>
    <cellStyle name="Header2 2 14 2 2 3 3" xfId="52190" xr:uid="{00000000-0005-0000-0000-0000F81B0000}"/>
    <cellStyle name="Header2 2 14 2 2 4" xfId="52191" xr:uid="{00000000-0005-0000-0000-0000F91B0000}"/>
    <cellStyle name="Header2 2 14 2 2 4 2" xfId="52192" xr:uid="{00000000-0005-0000-0000-0000FA1B0000}"/>
    <cellStyle name="Header2 2 14 2 2 4 3" xfId="52193" xr:uid="{00000000-0005-0000-0000-0000FB1B0000}"/>
    <cellStyle name="Header2 2 14 2 2 5" xfId="52194" xr:uid="{00000000-0005-0000-0000-0000FC1B0000}"/>
    <cellStyle name="Header2 2 14 2 3" xfId="52195" xr:uid="{00000000-0005-0000-0000-0000FD1B0000}"/>
    <cellStyle name="Header2 2 14 2 3 2" xfId="52196" xr:uid="{00000000-0005-0000-0000-0000FE1B0000}"/>
    <cellStyle name="Header2 2 14 2 3 2 2" xfId="52197" xr:uid="{00000000-0005-0000-0000-0000FF1B0000}"/>
    <cellStyle name="Header2 2 14 2 3 2 3" xfId="52198" xr:uid="{00000000-0005-0000-0000-0000001C0000}"/>
    <cellStyle name="Header2 2 14 2 3 3" xfId="52199" xr:uid="{00000000-0005-0000-0000-0000011C0000}"/>
    <cellStyle name="Header2 2 14 2 3 4" xfId="52200" xr:uid="{00000000-0005-0000-0000-0000021C0000}"/>
    <cellStyle name="Header2 2 14 2 4" xfId="52201" xr:uid="{00000000-0005-0000-0000-0000031C0000}"/>
    <cellStyle name="Header2 2 14 2 4 2" xfId="52202" xr:uid="{00000000-0005-0000-0000-0000041C0000}"/>
    <cellStyle name="Header2 2 14 2 4 3" xfId="52203" xr:uid="{00000000-0005-0000-0000-0000051C0000}"/>
    <cellStyle name="Header2 2 14 2 5" xfId="52204" xr:uid="{00000000-0005-0000-0000-0000061C0000}"/>
    <cellStyle name="Header2 2 14 2 5 2" xfId="52205" xr:uid="{00000000-0005-0000-0000-0000071C0000}"/>
    <cellStyle name="Header2 2 14 2 5 3" xfId="52206" xr:uid="{00000000-0005-0000-0000-0000081C0000}"/>
    <cellStyle name="Header2 2 14 2 6" xfId="52207" xr:uid="{00000000-0005-0000-0000-0000091C0000}"/>
    <cellStyle name="Header2 2 14 3" xfId="52208" xr:uid="{00000000-0005-0000-0000-00000A1C0000}"/>
    <cellStyle name="Header2 2 14 3 2" xfId="52209" xr:uid="{00000000-0005-0000-0000-00000B1C0000}"/>
    <cellStyle name="Header2 2 14 3 2 2" xfId="52210" xr:uid="{00000000-0005-0000-0000-00000C1C0000}"/>
    <cellStyle name="Header2 2 14 3 2 2 2" xfId="52211" xr:uid="{00000000-0005-0000-0000-00000D1C0000}"/>
    <cellStyle name="Header2 2 14 3 2 2 3" xfId="52212" xr:uid="{00000000-0005-0000-0000-00000E1C0000}"/>
    <cellStyle name="Header2 2 14 3 2 3" xfId="52213" xr:uid="{00000000-0005-0000-0000-00000F1C0000}"/>
    <cellStyle name="Header2 2 14 3 2 4" xfId="52214" xr:uid="{00000000-0005-0000-0000-0000101C0000}"/>
    <cellStyle name="Header2 2 14 3 3" xfId="52215" xr:uid="{00000000-0005-0000-0000-0000111C0000}"/>
    <cellStyle name="Header2 2 14 3 3 2" xfId="52216" xr:uid="{00000000-0005-0000-0000-0000121C0000}"/>
    <cellStyle name="Header2 2 14 3 3 3" xfId="52217" xr:uid="{00000000-0005-0000-0000-0000131C0000}"/>
    <cellStyle name="Header2 2 14 3 4" xfId="52218" xr:uid="{00000000-0005-0000-0000-0000141C0000}"/>
    <cellStyle name="Header2 2 14 3 4 2" xfId="52219" xr:uid="{00000000-0005-0000-0000-0000151C0000}"/>
    <cellStyle name="Header2 2 14 3 4 3" xfId="52220" xr:uid="{00000000-0005-0000-0000-0000161C0000}"/>
    <cellStyle name="Header2 2 14 3 5" xfId="52221" xr:uid="{00000000-0005-0000-0000-0000171C0000}"/>
    <cellStyle name="Header2 2 14 4" xfId="52222" xr:uid="{00000000-0005-0000-0000-0000181C0000}"/>
    <cellStyle name="Header2 2 14 4 2" xfId="52223" xr:uid="{00000000-0005-0000-0000-0000191C0000}"/>
    <cellStyle name="Header2 2 14 4 2 2" xfId="52224" xr:uid="{00000000-0005-0000-0000-00001A1C0000}"/>
    <cellStyle name="Header2 2 14 4 2 3" xfId="52225" xr:uid="{00000000-0005-0000-0000-00001B1C0000}"/>
    <cellStyle name="Header2 2 14 4 3" xfId="52226" xr:uid="{00000000-0005-0000-0000-00001C1C0000}"/>
    <cellStyle name="Header2 2 14 4 4" xfId="52227" xr:uid="{00000000-0005-0000-0000-00001D1C0000}"/>
    <cellStyle name="Header2 2 14 5" xfId="52228" xr:uid="{00000000-0005-0000-0000-00001E1C0000}"/>
    <cellStyle name="Header2 2 14 5 2" xfId="52229" xr:uid="{00000000-0005-0000-0000-00001F1C0000}"/>
    <cellStyle name="Header2 2 14 5 3" xfId="52230" xr:uid="{00000000-0005-0000-0000-0000201C0000}"/>
    <cellStyle name="Header2 2 14 6" xfId="52231" xr:uid="{00000000-0005-0000-0000-0000211C0000}"/>
    <cellStyle name="Header2 2 14 6 2" xfId="52232" xr:uid="{00000000-0005-0000-0000-0000221C0000}"/>
    <cellStyle name="Header2 2 14 6 3" xfId="52233" xr:uid="{00000000-0005-0000-0000-0000231C0000}"/>
    <cellStyle name="Header2 2 14 7" xfId="52234" xr:uid="{00000000-0005-0000-0000-0000241C0000}"/>
    <cellStyle name="Header2 2 15" xfId="52235" xr:uid="{00000000-0005-0000-0000-0000251C0000}"/>
    <cellStyle name="Header2 2 15 2" xfId="52236" xr:uid="{00000000-0005-0000-0000-0000261C0000}"/>
    <cellStyle name="Header2 2 15 2 2" xfId="52237" xr:uid="{00000000-0005-0000-0000-0000271C0000}"/>
    <cellStyle name="Header2 2 15 2 2 2" xfId="52238" xr:uid="{00000000-0005-0000-0000-0000281C0000}"/>
    <cellStyle name="Header2 2 15 2 2 3" xfId="52239" xr:uid="{00000000-0005-0000-0000-0000291C0000}"/>
    <cellStyle name="Header2 2 15 3" xfId="52240" xr:uid="{00000000-0005-0000-0000-00002A1C0000}"/>
    <cellStyle name="Header2 2 15 3 2" xfId="52241" xr:uid="{00000000-0005-0000-0000-00002B1C0000}"/>
    <cellStyle name="Header2 2 15 3 2 2" xfId="52242" xr:uid="{00000000-0005-0000-0000-00002C1C0000}"/>
    <cellStyle name="Header2 2 15 3 2 2 2" xfId="52243" xr:uid="{00000000-0005-0000-0000-00002D1C0000}"/>
    <cellStyle name="Header2 2 15 3 2 2 3" xfId="52244" xr:uid="{00000000-0005-0000-0000-00002E1C0000}"/>
    <cellStyle name="Header2 2 15 3 2 3" xfId="52245" xr:uid="{00000000-0005-0000-0000-00002F1C0000}"/>
    <cellStyle name="Header2 2 15 3 2 4" xfId="52246" xr:uid="{00000000-0005-0000-0000-0000301C0000}"/>
    <cellStyle name="Header2 2 15 3 3" xfId="52247" xr:uid="{00000000-0005-0000-0000-0000311C0000}"/>
    <cellStyle name="Header2 2 15 3 3 2" xfId="52248" xr:uid="{00000000-0005-0000-0000-0000321C0000}"/>
    <cellStyle name="Header2 2 15 3 3 3" xfId="52249" xr:uid="{00000000-0005-0000-0000-0000331C0000}"/>
    <cellStyle name="Header2 2 15 3 4" xfId="52250" xr:uid="{00000000-0005-0000-0000-0000341C0000}"/>
    <cellStyle name="Header2 2 15 3 4 2" xfId="52251" xr:uid="{00000000-0005-0000-0000-0000351C0000}"/>
    <cellStyle name="Header2 2 15 3 4 3" xfId="52252" xr:uid="{00000000-0005-0000-0000-0000361C0000}"/>
    <cellStyle name="Header2 2 15 3 5" xfId="52253" xr:uid="{00000000-0005-0000-0000-0000371C0000}"/>
    <cellStyle name="Header2 2 15 4" xfId="52254" xr:uid="{00000000-0005-0000-0000-0000381C0000}"/>
    <cellStyle name="Header2 2 15 4 2" xfId="52255" xr:uid="{00000000-0005-0000-0000-0000391C0000}"/>
    <cellStyle name="Header2 2 15 4 2 2" xfId="52256" xr:uid="{00000000-0005-0000-0000-00003A1C0000}"/>
    <cellStyle name="Header2 2 15 4 2 3" xfId="52257" xr:uid="{00000000-0005-0000-0000-00003B1C0000}"/>
    <cellStyle name="Header2 2 15 4 3" xfId="52258" xr:uid="{00000000-0005-0000-0000-00003C1C0000}"/>
    <cellStyle name="Header2 2 15 4 4" xfId="52259" xr:uid="{00000000-0005-0000-0000-00003D1C0000}"/>
    <cellStyle name="Header2 2 15 5" xfId="52260" xr:uid="{00000000-0005-0000-0000-00003E1C0000}"/>
    <cellStyle name="Header2 2 15 5 2" xfId="52261" xr:uid="{00000000-0005-0000-0000-00003F1C0000}"/>
    <cellStyle name="Header2 2 15 5 3" xfId="52262" xr:uid="{00000000-0005-0000-0000-0000401C0000}"/>
    <cellStyle name="Header2 2 15 6" xfId="52263" xr:uid="{00000000-0005-0000-0000-0000411C0000}"/>
    <cellStyle name="Header2 2 15 6 2" xfId="52264" xr:uid="{00000000-0005-0000-0000-0000421C0000}"/>
    <cellStyle name="Header2 2 15 6 3" xfId="52265" xr:uid="{00000000-0005-0000-0000-0000431C0000}"/>
    <cellStyle name="Header2 2 16" xfId="52266" xr:uid="{00000000-0005-0000-0000-0000441C0000}"/>
    <cellStyle name="Header2 2 16 2" xfId="52267" xr:uid="{00000000-0005-0000-0000-0000451C0000}"/>
    <cellStyle name="Header2 2 16 2 2" xfId="52268" xr:uid="{00000000-0005-0000-0000-0000461C0000}"/>
    <cellStyle name="Header2 2 16 2 2 2" xfId="52269" xr:uid="{00000000-0005-0000-0000-0000471C0000}"/>
    <cellStyle name="Header2 2 16 2 2 2 2" xfId="52270" xr:uid="{00000000-0005-0000-0000-0000481C0000}"/>
    <cellStyle name="Header2 2 16 2 2 2 3" xfId="52271" xr:uid="{00000000-0005-0000-0000-0000491C0000}"/>
    <cellStyle name="Header2 2 16 2 2 3" xfId="52272" xr:uid="{00000000-0005-0000-0000-00004A1C0000}"/>
    <cellStyle name="Header2 2 16 2 2 4" xfId="52273" xr:uid="{00000000-0005-0000-0000-00004B1C0000}"/>
    <cellStyle name="Header2 2 16 2 3" xfId="52274" xr:uid="{00000000-0005-0000-0000-00004C1C0000}"/>
    <cellStyle name="Header2 2 16 2 3 2" xfId="52275" xr:uid="{00000000-0005-0000-0000-00004D1C0000}"/>
    <cellStyle name="Header2 2 16 2 3 3" xfId="52276" xr:uid="{00000000-0005-0000-0000-00004E1C0000}"/>
    <cellStyle name="Header2 2 16 2 4" xfId="52277" xr:uid="{00000000-0005-0000-0000-00004F1C0000}"/>
    <cellStyle name="Header2 2 16 2 4 2" xfId="52278" xr:uid="{00000000-0005-0000-0000-0000501C0000}"/>
    <cellStyle name="Header2 2 16 2 4 3" xfId="52279" xr:uid="{00000000-0005-0000-0000-0000511C0000}"/>
    <cellStyle name="Header2 2 16 2 5" xfId="52280" xr:uid="{00000000-0005-0000-0000-0000521C0000}"/>
    <cellStyle name="Header2 2 16 3" xfId="52281" xr:uid="{00000000-0005-0000-0000-0000531C0000}"/>
    <cellStyle name="Header2 2 16 3 2" xfId="52282" xr:uid="{00000000-0005-0000-0000-0000541C0000}"/>
    <cellStyle name="Header2 2 16 3 2 2" xfId="52283" xr:uid="{00000000-0005-0000-0000-0000551C0000}"/>
    <cellStyle name="Header2 2 16 3 2 3" xfId="52284" xr:uid="{00000000-0005-0000-0000-0000561C0000}"/>
    <cellStyle name="Header2 2 16 3 3" xfId="52285" xr:uid="{00000000-0005-0000-0000-0000571C0000}"/>
    <cellStyle name="Header2 2 16 3 4" xfId="52286" xr:uid="{00000000-0005-0000-0000-0000581C0000}"/>
    <cellStyle name="Header2 2 16 4" xfId="52287" xr:uid="{00000000-0005-0000-0000-0000591C0000}"/>
    <cellStyle name="Header2 2 16 4 2" xfId="52288" xr:uid="{00000000-0005-0000-0000-00005A1C0000}"/>
    <cellStyle name="Header2 2 16 4 3" xfId="52289" xr:uid="{00000000-0005-0000-0000-00005B1C0000}"/>
    <cellStyle name="Header2 2 16 5" xfId="52290" xr:uid="{00000000-0005-0000-0000-00005C1C0000}"/>
    <cellStyle name="Header2 2 16 5 2" xfId="52291" xr:uid="{00000000-0005-0000-0000-00005D1C0000}"/>
    <cellStyle name="Header2 2 16 5 3" xfId="52292" xr:uid="{00000000-0005-0000-0000-00005E1C0000}"/>
    <cellStyle name="Header2 2 16 6" xfId="52293" xr:uid="{00000000-0005-0000-0000-00005F1C0000}"/>
    <cellStyle name="Header2 2 17" xfId="52294" xr:uid="{00000000-0005-0000-0000-0000601C0000}"/>
    <cellStyle name="Header2 2 17 2" xfId="52295" xr:uid="{00000000-0005-0000-0000-0000611C0000}"/>
    <cellStyle name="Header2 2 17 2 2" xfId="52296" xr:uid="{00000000-0005-0000-0000-0000621C0000}"/>
    <cellStyle name="Header2 2 17 2 2 2" xfId="52297" xr:uid="{00000000-0005-0000-0000-0000631C0000}"/>
    <cellStyle name="Header2 2 17 2 2 3" xfId="52298" xr:uid="{00000000-0005-0000-0000-0000641C0000}"/>
    <cellStyle name="Header2 2 17 3" xfId="52299" xr:uid="{00000000-0005-0000-0000-0000651C0000}"/>
    <cellStyle name="Header2 2 17 3 2" xfId="52300" xr:uid="{00000000-0005-0000-0000-0000661C0000}"/>
    <cellStyle name="Header2 2 17 3 3" xfId="52301" xr:uid="{00000000-0005-0000-0000-0000671C0000}"/>
    <cellStyle name="Header2 2 18" xfId="52302" xr:uid="{00000000-0005-0000-0000-0000681C0000}"/>
    <cellStyle name="Header2 2 18 2" xfId="52303" xr:uid="{00000000-0005-0000-0000-0000691C0000}"/>
    <cellStyle name="Header2 2 18 2 2" xfId="52304" xr:uid="{00000000-0005-0000-0000-00006A1C0000}"/>
    <cellStyle name="Header2 2 18 2 2 2" xfId="52305" xr:uid="{00000000-0005-0000-0000-00006B1C0000}"/>
    <cellStyle name="Header2 2 18 2 2 3" xfId="52306" xr:uid="{00000000-0005-0000-0000-00006C1C0000}"/>
    <cellStyle name="Header2 2 18 3" xfId="52307" xr:uid="{00000000-0005-0000-0000-00006D1C0000}"/>
    <cellStyle name="Header2 2 18 3 2" xfId="52308" xr:uid="{00000000-0005-0000-0000-00006E1C0000}"/>
    <cellStyle name="Header2 2 18 3 3" xfId="52309" xr:uid="{00000000-0005-0000-0000-00006F1C0000}"/>
    <cellStyle name="Header2 2 19" xfId="52310" xr:uid="{00000000-0005-0000-0000-0000701C0000}"/>
    <cellStyle name="Header2 2 19 2" xfId="52311" xr:uid="{00000000-0005-0000-0000-0000711C0000}"/>
    <cellStyle name="Header2 2 19 2 2" xfId="52312" xr:uid="{00000000-0005-0000-0000-0000721C0000}"/>
    <cellStyle name="Header2 2 19 2 2 2" xfId="52313" xr:uid="{00000000-0005-0000-0000-0000731C0000}"/>
    <cellStyle name="Header2 2 19 2 2 3" xfId="52314" xr:uid="{00000000-0005-0000-0000-0000741C0000}"/>
    <cellStyle name="Header2 2 19 3" xfId="52315" xr:uid="{00000000-0005-0000-0000-0000751C0000}"/>
    <cellStyle name="Header2 2 19 3 2" xfId="52316" xr:uid="{00000000-0005-0000-0000-0000761C0000}"/>
    <cellStyle name="Header2 2 19 3 3" xfId="52317" xr:uid="{00000000-0005-0000-0000-0000771C0000}"/>
    <cellStyle name="Header2 2 2" xfId="52318" xr:uid="{00000000-0005-0000-0000-0000781C0000}"/>
    <cellStyle name="Header2 2 2 10" xfId="52319" xr:uid="{00000000-0005-0000-0000-0000791C0000}"/>
    <cellStyle name="Header2 2 2 10 2" xfId="52320" xr:uid="{00000000-0005-0000-0000-00007A1C0000}"/>
    <cellStyle name="Header2 2 2 10 2 2" xfId="52321" xr:uid="{00000000-0005-0000-0000-00007B1C0000}"/>
    <cellStyle name="Header2 2 2 10 2 2 2" xfId="52322" xr:uid="{00000000-0005-0000-0000-00007C1C0000}"/>
    <cellStyle name="Header2 2 2 10 2 2 2 2" xfId="52323" xr:uid="{00000000-0005-0000-0000-00007D1C0000}"/>
    <cellStyle name="Header2 2 2 10 2 2 2 2 2" xfId="52324" xr:uid="{00000000-0005-0000-0000-00007E1C0000}"/>
    <cellStyle name="Header2 2 2 10 2 2 2 2 3" xfId="52325" xr:uid="{00000000-0005-0000-0000-00007F1C0000}"/>
    <cellStyle name="Header2 2 2 10 2 2 2 3" xfId="52326" xr:uid="{00000000-0005-0000-0000-0000801C0000}"/>
    <cellStyle name="Header2 2 2 10 2 2 2 4" xfId="52327" xr:uid="{00000000-0005-0000-0000-0000811C0000}"/>
    <cellStyle name="Header2 2 2 10 2 2 3" xfId="52328" xr:uid="{00000000-0005-0000-0000-0000821C0000}"/>
    <cellStyle name="Header2 2 2 10 2 2 3 2" xfId="52329" xr:uid="{00000000-0005-0000-0000-0000831C0000}"/>
    <cellStyle name="Header2 2 2 10 2 2 3 3" xfId="52330" xr:uid="{00000000-0005-0000-0000-0000841C0000}"/>
    <cellStyle name="Header2 2 2 10 2 2 4" xfId="52331" xr:uid="{00000000-0005-0000-0000-0000851C0000}"/>
    <cellStyle name="Header2 2 2 10 2 2 4 2" xfId="52332" xr:uid="{00000000-0005-0000-0000-0000861C0000}"/>
    <cellStyle name="Header2 2 2 10 2 2 4 3" xfId="52333" xr:uid="{00000000-0005-0000-0000-0000871C0000}"/>
    <cellStyle name="Header2 2 2 10 2 2 5" xfId="52334" xr:uid="{00000000-0005-0000-0000-0000881C0000}"/>
    <cellStyle name="Header2 2 2 10 2 3" xfId="52335" xr:uid="{00000000-0005-0000-0000-0000891C0000}"/>
    <cellStyle name="Header2 2 2 10 2 3 2" xfId="52336" xr:uid="{00000000-0005-0000-0000-00008A1C0000}"/>
    <cellStyle name="Header2 2 2 10 2 3 2 2" xfId="52337" xr:uid="{00000000-0005-0000-0000-00008B1C0000}"/>
    <cellStyle name="Header2 2 2 10 2 3 2 3" xfId="52338" xr:uid="{00000000-0005-0000-0000-00008C1C0000}"/>
    <cellStyle name="Header2 2 2 10 2 3 3" xfId="52339" xr:uid="{00000000-0005-0000-0000-00008D1C0000}"/>
    <cellStyle name="Header2 2 2 10 2 3 4" xfId="52340" xr:uid="{00000000-0005-0000-0000-00008E1C0000}"/>
    <cellStyle name="Header2 2 2 10 2 4" xfId="52341" xr:uid="{00000000-0005-0000-0000-00008F1C0000}"/>
    <cellStyle name="Header2 2 2 10 2 4 2" xfId="52342" xr:uid="{00000000-0005-0000-0000-0000901C0000}"/>
    <cellStyle name="Header2 2 2 10 2 4 3" xfId="52343" xr:uid="{00000000-0005-0000-0000-0000911C0000}"/>
    <cellStyle name="Header2 2 2 10 2 5" xfId="52344" xr:uid="{00000000-0005-0000-0000-0000921C0000}"/>
    <cellStyle name="Header2 2 2 10 2 5 2" xfId="52345" xr:uid="{00000000-0005-0000-0000-0000931C0000}"/>
    <cellStyle name="Header2 2 2 10 2 5 3" xfId="52346" xr:uid="{00000000-0005-0000-0000-0000941C0000}"/>
    <cellStyle name="Header2 2 2 10 2 6" xfId="52347" xr:uid="{00000000-0005-0000-0000-0000951C0000}"/>
    <cellStyle name="Header2 2 2 10 3" xfId="52348" xr:uid="{00000000-0005-0000-0000-0000961C0000}"/>
    <cellStyle name="Header2 2 2 10 3 2" xfId="52349" xr:uid="{00000000-0005-0000-0000-0000971C0000}"/>
    <cellStyle name="Header2 2 2 10 3 2 2" xfId="52350" xr:uid="{00000000-0005-0000-0000-0000981C0000}"/>
    <cellStyle name="Header2 2 2 10 3 2 2 2" xfId="52351" xr:uid="{00000000-0005-0000-0000-0000991C0000}"/>
    <cellStyle name="Header2 2 2 10 3 2 2 3" xfId="52352" xr:uid="{00000000-0005-0000-0000-00009A1C0000}"/>
    <cellStyle name="Header2 2 2 10 3 2 3" xfId="52353" xr:uid="{00000000-0005-0000-0000-00009B1C0000}"/>
    <cellStyle name="Header2 2 2 10 3 2 4" xfId="52354" xr:uid="{00000000-0005-0000-0000-00009C1C0000}"/>
    <cellStyle name="Header2 2 2 10 3 3" xfId="52355" xr:uid="{00000000-0005-0000-0000-00009D1C0000}"/>
    <cellStyle name="Header2 2 2 10 3 3 2" xfId="52356" xr:uid="{00000000-0005-0000-0000-00009E1C0000}"/>
    <cellStyle name="Header2 2 2 10 3 3 3" xfId="52357" xr:uid="{00000000-0005-0000-0000-00009F1C0000}"/>
    <cellStyle name="Header2 2 2 10 3 4" xfId="52358" xr:uid="{00000000-0005-0000-0000-0000A01C0000}"/>
    <cellStyle name="Header2 2 2 10 3 4 2" xfId="52359" xr:uid="{00000000-0005-0000-0000-0000A11C0000}"/>
    <cellStyle name="Header2 2 2 10 3 4 3" xfId="52360" xr:uid="{00000000-0005-0000-0000-0000A21C0000}"/>
    <cellStyle name="Header2 2 2 10 3 5" xfId="52361" xr:uid="{00000000-0005-0000-0000-0000A31C0000}"/>
    <cellStyle name="Header2 2 2 10 4" xfId="52362" xr:uid="{00000000-0005-0000-0000-0000A41C0000}"/>
    <cellStyle name="Header2 2 2 10 4 2" xfId="52363" xr:uid="{00000000-0005-0000-0000-0000A51C0000}"/>
    <cellStyle name="Header2 2 2 10 4 2 2" xfId="52364" xr:uid="{00000000-0005-0000-0000-0000A61C0000}"/>
    <cellStyle name="Header2 2 2 10 4 2 3" xfId="52365" xr:uid="{00000000-0005-0000-0000-0000A71C0000}"/>
    <cellStyle name="Header2 2 2 10 4 3" xfId="52366" xr:uid="{00000000-0005-0000-0000-0000A81C0000}"/>
    <cellStyle name="Header2 2 2 10 4 4" xfId="52367" xr:uid="{00000000-0005-0000-0000-0000A91C0000}"/>
    <cellStyle name="Header2 2 2 10 5" xfId="52368" xr:uid="{00000000-0005-0000-0000-0000AA1C0000}"/>
    <cellStyle name="Header2 2 2 10 5 2" xfId="52369" xr:uid="{00000000-0005-0000-0000-0000AB1C0000}"/>
    <cellStyle name="Header2 2 2 10 5 3" xfId="52370" xr:uid="{00000000-0005-0000-0000-0000AC1C0000}"/>
    <cellStyle name="Header2 2 2 10 6" xfId="52371" xr:uid="{00000000-0005-0000-0000-0000AD1C0000}"/>
    <cellStyle name="Header2 2 2 10 6 2" xfId="52372" xr:uid="{00000000-0005-0000-0000-0000AE1C0000}"/>
    <cellStyle name="Header2 2 2 10 6 3" xfId="52373" xr:uid="{00000000-0005-0000-0000-0000AF1C0000}"/>
    <cellStyle name="Header2 2 2 10 7" xfId="52374" xr:uid="{00000000-0005-0000-0000-0000B01C0000}"/>
    <cellStyle name="Header2 2 2 11" xfId="52375" xr:uid="{00000000-0005-0000-0000-0000B11C0000}"/>
    <cellStyle name="Header2 2 2 11 2" xfId="52376" xr:uid="{00000000-0005-0000-0000-0000B21C0000}"/>
    <cellStyle name="Header2 2 2 11 2 2" xfId="52377" xr:uid="{00000000-0005-0000-0000-0000B31C0000}"/>
    <cellStyle name="Header2 2 2 11 2 2 2" xfId="52378" xr:uid="{00000000-0005-0000-0000-0000B41C0000}"/>
    <cellStyle name="Header2 2 2 11 2 2 2 2" xfId="52379" xr:uid="{00000000-0005-0000-0000-0000B51C0000}"/>
    <cellStyle name="Header2 2 2 11 2 2 2 3" xfId="52380" xr:uid="{00000000-0005-0000-0000-0000B61C0000}"/>
    <cellStyle name="Header2 2 2 11 2 2 3" xfId="52381" xr:uid="{00000000-0005-0000-0000-0000B71C0000}"/>
    <cellStyle name="Header2 2 2 11 2 2 4" xfId="52382" xr:uid="{00000000-0005-0000-0000-0000B81C0000}"/>
    <cellStyle name="Header2 2 2 11 2 3" xfId="52383" xr:uid="{00000000-0005-0000-0000-0000B91C0000}"/>
    <cellStyle name="Header2 2 2 11 2 3 2" xfId="52384" xr:uid="{00000000-0005-0000-0000-0000BA1C0000}"/>
    <cellStyle name="Header2 2 2 11 2 3 3" xfId="52385" xr:uid="{00000000-0005-0000-0000-0000BB1C0000}"/>
    <cellStyle name="Header2 2 2 11 2 4" xfId="52386" xr:uid="{00000000-0005-0000-0000-0000BC1C0000}"/>
    <cellStyle name="Header2 2 2 11 2 4 2" xfId="52387" xr:uid="{00000000-0005-0000-0000-0000BD1C0000}"/>
    <cellStyle name="Header2 2 2 11 2 4 3" xfId="52388" xr:uid="{00000000-0005-0000-0000-0000BE1C0000}"/>
    <cellStyle name="Header2 2 2 11 2 5" xfId="52389" xr:uid="{00000000-0005-0000-0000-0000BF1C0000}"/>
    <cellStyle name="Header2 2 2 11 3" xfId="52390" xr:uid="{00000000-0005-0000-0000-0000C01C0000}"/>
    <cellStyle name="Header2 2 2 11 3 2" xfId="52391" xr:uid="{00000000-0005-0000-0000-0000C11C0000}"/>
    <cellStyle name="Header2 2 2 11 3 2 2" xfId="52392" xr:uid="{00000000-0005-0000-0000-0000C21C0000}"/>
    <cellStyle name="Header2 2 2 11 3 2 3" xfId="52393" xr:uid="{00000000-0005-0000-0000-0000C31C0000}"/>
    <cellStyle name="Header2 2 2 11 3 3" xfId="52394" xr:uid="{00000000-0005-0000-0000-0000C41C0000}"/>
    <cellStyle name="Header2 2 2 11 3 4" xfId="52395" xr:uid="{00000000-0005-0000-0000-0000C51C0000}"/>
    <cellStyle name="Header2 2 2 11 4" xfId="52396" xr:uid="{00000000-0005-0000-0000-0000C61C0000}"/>
    <cellStyle name="Header2 2 2 11 4 2" xfId="52397" xr:uid="{00000000-0005-0000-0000-0000C71C0000}"/>
    <cellStyle name="Header2 2 2 11 4 3" xfId="52398" xr:uid="{00000000-0005-0000-0000-0000C81C0000}"/>
    <cellStyle name="Header2 2 2 11 5" xfId="52399" xr:uid="{00000000-0005-0000-0000-0000C91C0000}"/>
    <cellStyle name="Header2 2 2 11 5 2" xfId="52400" xr:uid="{00000000-0005-0000-0000-0000CA1C0000}"/>
    <cellStyle name="Header2 2 2 11 5 3" xfId="52401" xr:uid="{00000000-0005-0000-0000-0000CB1C0000}"/>
    <cellStyle name="Header2 2 2 11 6" xfId="52402" xr:uid="{00000000-0005-0000-0000-0000CC1C0000}"/>
    <cellStyle name="Header2 2 2 12" xfId="52403" xr:uid="{00000000-0005-0000-0000-0000CD1C0000}"/>
    <cellStyle name="Header2 2 2 12 2" xfId="52404" xr:uid="{00000000-0005-0000-0000-0000CE1C0000}"/>
    <cellStyle name="Header2 2 2 12 2 2" xfId="52405" xr:uid="{00000000-0005-0000-0000-0000CF1C0000}"/>
    <cellStyle name="Header2 2 2 12 2 2 2" xfId="52406" xr:uid="{00000000-0005-0000-0000-0000D01C0000}"/>
    <cellStyle name="Header2 2 2 12 2 2 3" xfId="52407" xr:uid="{00000000-0005-0000-0000-0000D11C0000}"/>
    <cellStyle name="Header2 2 2 12 3" xfId="52408" xr:uid="{00000000-0005-0000-0000-0000D21C0000}"/>
    <cellStyle name="Header2 2 2 12 3 2" xfId="52409" xr:uid="{00000000-0005-0000-0000-0000D31C0000}"/>
    <cellStyle name="Header2 2 2 12 3 3" xfId="52410" xr:uid="{00000000-0005-0000-0000-0000D41C0000}"/>
    <cellStyle name="Header2 2 2 13" xfId="52411" xr:uid="{00000000-0005-0000-0000-0000D51C0000}"/>
    <cellStyle name="Header2 2 2 13 2" xfId="52412" xr:uid="{00000000-0005-0000-0000-0000D61C0000}"/>
    <cellStyle name="Header2 2 2 13 2 2" xfId="52413" xr:uid="{00000000-0005-0000-0000-0000D71C0000}"/>
    <cellStyle name="Header2 2 2 13 2 2 2" xfId="52414" xr:uid="{00000000-0005-0000-0000-0000D81C0000}"/>
    <cellStyle name="Header2 2 2 13 2 2 3" xfId="52415" xr:uid="{00000000-0005-0000-0000-0000D91C0000}"/>
    <cellStyle name="Header2 2 2 13 3" xfId="52416" xr:uid="{00000000-0005-0000-0000-0000DA1C0000}"/>
    <cellStyle name="Header2 2 2 13 3 2" xfId="52417" xr:uid="{00000000-0005-0000-0000-0000DB1C0000}"/>
    <cellStyle name="Header2 2 2 13 3 3" xfId="52418" xr:uid="{00000000-0005-0000-0000-0000DC1C0000}"/>
    <cellStyle name="Header2 2 2 14" xfId="52419" xr:uid="{00000000-0005-0000-0000-0000DD1C0000}"/>
    <cellStyle name="Header2 2 2 14 2" xfId="52420" xr:uid="{00000000-0005-0000-0000-0000DE1C0000}"/>
    <cellStyle name="Header2 2 2 14 2 2" xfId="52421" xr:uid="{00000000-0005-0000-0000-0000DF1C0000}"/>
    <cellStyle name="Header2 2 2 14 2 3" xfId="52422" xr:uid="{00000000-0005-0000-0000-0000E01C0000}"/>
    <cellStyle name="Header2 2 2 15" xfId="52423" xr:uid="{00000000-0005-0000-0000-0000E11C0000}"/>
    <cellStyle name="Header2 2 2 15 2" xfId="52424" xr:uid="{00000000-0005-0000-0000-0000E21C0000}"/>
    <cellStyle name="Header2 2 2 15 3" xfId="52425" xr:uid="{00000000-0005-0000-0000-0000E31C0000}"/>
    <cellStyle name="Header2 2 2 2" xfId="52426" xr:uid="{00000000-0005-0000-0000-0000E41C0000}"/>
    <cellStyle name="Header2 2 2 2 10" xfId="52427" xr:uid="{00000000-0005-0000-0000-0000E51C0000}"/>
    <cellStyle name="Header2 2 2 2 10 2" xfId="52428" xr:uid="{00000000-0005-0000-0000-0000E61C0000}"/>
    <cellStyle name="Header2 2 2 2 10 2 2" xfId="52429" xr:uid="{00000000-0005-0000-0000-0000E71C0000}"/>
    <cellStyle name="Header2 2 2 2 10 2 2 2" xfId="52430" xr:uid="{00000000-0005-0000-0000-0000E81C0000}"/>
    <cellStyle name="Header2 2 2 2 10 2 2 3" xfId="52431" xr:uid="{00000000-0005-0000-0000-0000E91C0000}"/>
    <cellStyle name="Header2 2 2 2 10 3" xfId="52432" xr:uid="{00000000-0005-0000-0000-0000EA1C0000}"/>
    <cellStyle name="Header2 2 2 2 10 3 2" xfId="52433" xr:uid="{00000000-0005-0000-0000-0000EB1C0000}"/>
    <cellStyle name="Header2 2 2 2 10 3 3" xfId="52434" xr:uid="{00000000-0005-0000-0000-0000EC1C0000}"/>
    <cellStyle name="Header2 2 2 2 11" xfId="52435" xr:uid="{00000000-0005-0000-0000-0000ED1C0000}"/>
    <cellStyle name="Header2 2 2 2 11 2" xfId="52436" xr:uid="{00000000-0005-0000-0000-0000EE1C0000}"/>
    <cellStyle name="Header2 2 2 2 11 2 2" xfId="52437" xr:uid="{00000000-0005-0000-0000-0000EF1C0000}"/>
    <cellStyle name="Header2 2 2 2 11 2 2 2" xfId="52438" xr:uid="{00000000-0005-0000-0000-0000F01C0000}"/>
    <cellStyle name="Header2 2 2 2 11 2 2 3" xfId="52439" xr:uid="{00000000-0005-0000-0000-0000F11C0000}"/>
    <cellStyle name="Header2 2 2 2 11 3" xfId="52440" xr:uid="{00000000-0005-0000-0000-0000F21C0000}"/>
    <cellStyle name="Header2 2 2 2 11 3 2" xfId="52441" xr:uid="{00000000-0005-0000-0000-0000F31C0000}"/>
    <cellStyle name="Header2 2 2 2 11 3 3" xfId="52442" xr:uid="{00000000-0005-0000-0000-0000F41C0000}"/>
    <cellStyle name="Header2 2 2 2 12" xfId="52443" xr:uid="{00000000-0005-0000-0000-0000F51C0000}"/>
    <cellStyle name="Header2 2 2 2 12 2" xfId="52444" xr:uid="{00000000-0005-0000-0000-0000F61C0000}"/>
    <cellStyle name="Header2 2 2 2 12 2 2" xfId="52445" xr:uid="{00000000-0005-0000-0000-0000F71C0000}"/>
    <cellStyle name="Header2 2 2 2 12 2 2 2" xfId="52446" xr:uid="{00000000-0005-0000-0000-0000F81C0000}"/>
    <cellStyle name="Header2 2 2 2 12 2 2 3" xfId="52447" xr:uid="{00000000-0005-0000-0000-0000F91C0000}"/>
    <cellStyle name="Header2 2 2 2 12 3" xfId="52448" xr:uid="{00000000-0005-0000-0000-0000FA1C0000}"/>
    <cellStyle name="Header2 2 2 2 12 3 2" xfId="52449" xr:uid="{00000000-0005-0000-0000-0000FB1C0000}"/>
    <cellStyle name="Header2 2 2 2 12 3 3" xfId="52450" xr:uid="{00000000-0005-0000-0000-0000FC1C0000}"/>
    <cellStyle name="Header2 2 2 2 13" xfId="52451" xr:uid="{00000000-0005-0000-0000-0000FD1C0000}"/>
    <cellStyle name="Header2 2 2 2 13 2" xfId="52452" xr:uid="{00000000-0005-0000-0000-0000FE1C0000}"/>
    <cellStyle name="Header2 2 2 2 13 2 2" xfId="52453" xr:uid="{00000000-0005-0000-0000-0000FF1C0000}"/>
    <cellStyle name="Header2 2 2 2 13 2 2 2" xfId="52454" xr:uid="{00000000-0005-0000-0000-0000001D0000}"/>
    <cellStyle name="Header2 2 2 2 13 2 2 3" xfId="52455" xr:uid="{00000000-0005-0000-0000-0000011D0000}"/>
    <cellStyle name="Header2 2 2 2 13 3" xfId="52456" xr:uid="{00000000-0005-0000-0000-0000021D0000}"/>
    <cellStyle name="Header2 2 2 2 13 3 2" xfId="52457" xr:uid="{00000000-0005-0000-0000-0000031D0000}"/>
    <cellStyle name="Header2 2 2 2 13 3 3" xfId="52458" xr:uid="{00000000-0005-0000-0000-0000041D0000}"/>
    <cellStyle name="Header2 2 2 2 14" xfId="52459" xr:uid="{00000000-0005-0000-0000-0000051D0000}"/>
    <cellStyle name="Header2 2 2 2 14 2" xfId="52460" xr:uid="{00000000-0005-0000-0000-0000061D0000}"/>
    <cellStyle name="Header2 2 2 2 14 2 2" xfId="52461" xr:uid="{00000000-0005-0000-0000-0000071D0000}"/>
    <cellStyle name="Header2 2 2 2 14 2 2 2" xfId="52462" xr:uid="{00000000-0005-0000-0000-0000081D0000}"/>
    <cellStyle name="Header2 2 2 2 14 2 2 3" xfId="52463" xr:uid="{00000000-0005-0000-0000-0000091D0000}"/>
    <cellStyle name="Header2 2 2 2 14 3" xfId="52464" xr:uid="{00000000-0005-0000-0000-00000A1D0000}"/>
    <cellStyle name="Header2 2 2 2 14 3 2" xfId="52465" xr:uid="{00000000-0005-0000-0000-00000B1D0000}"/>
    <cellStyle name="Header2 2 2 2 14 3 3" xfId="52466" xr:uid="{00000000-0005-0000-0000-00000C1D0000}"/>
    <cellStyle name="Header2 2 2 2 15" xfId="52467" xr:uid="{00000000-0005-0000-0000-00000D1D0000}"/>
    <cellStyle name="Header2 2 2 2 15 2" xfId="52468" xr:uid="{00000000-0005-0000-0000-00000E1D0000}"/>
    <cellStyle name="Header2 2 2 2 15 2 2" xfId="52469" xr:uid="{00000000-0005-0000-0000-00000F1D0000}"/>
    <cellStyle name="Header2 2 2 2 15 2 2 2" xfId="52470" xr:uid="{00000000-0005-0000-0000-0000101D0000}"/>
    <cellStyle name="Header2 2 2 2 15 2 2 3" xfId="52471" xr:uid="{00000000-0005-0000-0000-0000111D0000}"/>
    <cellStyle name="Header2 2 2 2 15 3" xfId="52472" xr:uid="{00000000-0005-0000-0000-0000121D0000}"/>
    <cellStyle name="Header2 2 2 2 15 3 2" xfId="52473" xr:uid="{00000000-0005-0000-0000-0000131D0000}"/>
    <cellStyle name="Header2 2 2 2 15 3 3" xfId="52474" xr:uid="{00000000-0005-0000-0000-0000141D0000}"/>
    <cellStyle name="Header2 2 2 2 16" xfId="52475" xr:uid="{00000000-0005-0000-0000-0000151D0000}"/>
    <cellStyle name="Header2 2 2 2 16 2" xfId="52476" xr:uid="{00000000-0005-0000-0000-0000161D0000}"/>
    <cellStyle name="Header2 2 2 2 16 2 2" xfId="52477" xr:uid="{00000000-0005-0000-0000-0000171D0000}"/>
    <cellStyle name="Header2 2 2 2 16 2 2 2" xfId="52478" xr:uid="{00000000-0005-0000-0000-0000181D0000}"/>
    <cellStyle name="Header2 2 2 2 16 2 2 3" xfId="52479" xr:uid="{00000000-0005-0000-0000-0000191D0000}"/>
    <cellStyle name="Header2 2 2 2 16 3" xfId="52480" xr:uid="{00000000-0005-0000-0000-00001A1D0000}"/>
    <cellStyle name="Header2 2 2 2 16 3 2" xfId="52481" xr:uid="{00000000-0005-0000-0000-00001B1D0000}"/>
    <cellStyle name="Header2 2 2 2 16 3 3" xfId="52482" xr:uid="{00000000-0005-0000-0000-00001C1D0000}"/>
    <cellStyle name="Header2 2 2 2 17" xfId="52483" xr:uid="{00000000-0005-0000-0000-00001D1D0000}"/>
    <cellStyle name="Header2 2 2 2 17 2" xfId="52484" xr:uid="{00000000-0005-0000-0000-00001E1D0000}"/>
    <cellStyle name="Header2 2 2 2 17 2 2" xfId="52485" xr:uid="{00000000-0005-0000-0000-00001F1D0000}"/>
    <cellStyle name="Header2 2 2 2 17 2 2 2" xfId="52486" xr:uid="{00000000-0005-0000-0000-0000201D0000}"/>
    <cellStyle name="Header2 2 2 2 17 2 2 3" xfId="52487" xr:uid="{00000000-0005-0000-0000-0000211D0000}"/>
    <cellStyle name="Header2 2 2 2 17 3" xfId="52488" xr:uid="{00000000-0005-0000-0000-0000221D0000}"/>
    <cellStyle name="Header2 2 2 2 17 3 2" xfId="52489" xr:uid="{00000000-0005-0000-0000-0000231D0000}"/>
    <cellStyle name="Header2 2 2 2 17 3 3" xfId="52490" xr:uid="{00000000-0005-0000-0000-0000241D0000}"/>
    <cellStyle name="Header2 2 2 2 18" xfId="52491" xr:uid="{00000000-0005-0000-0000-0000251D0000}"/>
    <cellStyle name="Header2 2 2 2 18 2" xfId="52492" xr:uid="{00000000-0005-0000-0000-0000261D0000}"/>
    <cellStyle name="Header2 2 2 2 18 2 2" xfId="52493" xr:uid="{00000000-0005-0000-0000-0000271D0000}"/>
    <cellStyle name="Header2 2 2 2 18 2 2 2" xfId="52494" xr:uid="{00000000-0005-0000-0000-0000281D0000}"/>
    <cellStyle name="Header2 2 2 2 18 2 2 3" xfId="52495" xr:uid="{00000000-0005-0000-0000-0000291D0000}"/>
    <cellStyle name="Header2 2 2 2 18 3" xfId="52496" xr:uid="{00000000-0005-0000-0000-00002A1D0000}"/>
    <cellStyle name="Header2 2 2 2 18 3 2" xfId="52497" xr:uid="{00000000-0005-0000-0000-00002B1D0000}"/>
    <cellStyle name="Header2 2 2 2 18 3 3" xfId="52498" xr:uid="{00000000-0005-0000-0000-00002C1D0000}"/>
    <cellStyle name="Header2 2 2 2 19" xfId="52499" xr:uid="{00000000-0005-0000-0000-00002D1D0000}"/>
    <cellStyle name="Header2 2 2 2 19 2" xfId="52500" xr:uid="{00000000-0005-0000-0000-00002E1D0000}"/>
    <cellStyle name="Header2 2 2 2 19 2 2" xfId="52501" xr:uid="{00000000-0005-0000-0000-00002F1D0000}"/>
    <cellStyle name="Header2 2 2 2 19 2 2 2" xfId="52502" xr:uid="{00000000-0005-0000-0000-0000301D0000}"/>
    <cellStyle name="Header2 2 2 2 19 2 2 3" xfId="52503" xr:uid="{00000000-0005-0000-0000-0000311D0000}"/>
    <cellStyle name="Header2 2 2 2 19 3" xfId="52504" xr:uid="{00000000-0005-0000-0000-0000321D0000}"/>
    <cellStyle name="Header2 2 2 2 19 3 2" xfId="52505" xr:uid="{00000000-0005-0000-0000-0000331D0000}"/>
    <cellStyle name="Header2 2 2 2 19 3 3" xfId="52506" xr:uid="{00000000-0005-0000-0000-0000341D0000}"/>
    <cellStyle name="Header2 2 2 2 2" xfId="52507" xr:uid="{00000000-0005-0000-0000-0000351D0000}"/>
    <cellStyle name="Header2 2 2 2 2 2" xfId="52508" xr:uid="{00000000-0005-0000-0000-0000361D0000}"/>
    <cellStyle name="Header2 2 2 2 2 2 2" xfId="52509" xr:uid="{00000000-0005-0000-0000-0000371D0000}"/>
    <cellStyle name="Header2 2 2 2 2 2 2 2" xfId="52510" xr:uid="{00000000-0005-0000-0000-0000381D0000}"/>
    <cellStyle name="Header2 2 2 2 2 2 2 2 2" xfId="52511" xr:uid="{00000000-0005-0000-0000-0000391D0000}"/>
    <cellStyle name="Header2 2 2 2 2 2 2 2 2 2" xfId="52512" xr:uid="{00000000-0005-0000-0000-00003A1D0000}"/>
    <cellStyle name="Header2 2 2 2 2 2 2 2 2 2 2" xfId="52513" xr:uid="{00000000-0005-0000-0000-00003B1D0000}"/>
    <cellStyle name="Header2 2 2 2 2 2 2 2 2 2 3" xfId="52514" xr:uid="{00000000-0005-0000-0000-00003C1D0000}"/>
    <cellStyle name="Header2 2 2 2 2 2 2 2 2 3" xfId="52515" xr:uid="{00000000-0005-0000-0000-00003D1D0000}"/>
    <cellStyle name="Header2 2 2 2 2 2 2 2 2 4" xfId="52516" xr:uid="{00000000-0005-0000-0000-00003E1D0000}"/>
    <cellStyle name="Header2 2 2 2 2 2 2 2 3" xfId="52517" xr:uid="{00000000-0005-0000-0000-00003F1D0000}"/>
    <cellStyle name="Header2 2 2 2 2 2 2 2 3 2" xfId="52518" xr:uid="{00000000-0005-0000-0000-0000401D0000}"/>
    <cellStyle name="Header2 2 2 2 2 2 2 2 3 3" xfId="52519" xr:uid="{00000000-0005-0000-0000-0000411D0000}"/>
    <cellStyle name="Header2 2 2 2 2 2 2 2 4" xfId="52520" xr:uid="{00000000-0005-0000-0000-0000421D0000}"/>
    <cellStyle name="Header2 2 2 2 2 2 2 2 4 2" xfId="52521" xr:uid="{00000000-0005-0000-0000-0000431D0000}"/>
    <cellStyle name="Header2 2 2 2 2 2 2 2 4 3" xfId="52522" xr:uid="{00000000-0005-0000-0000-0000441D0000}"/>
    <cellStyle name="Header2 2 2 2 2 2 2 2 5" xfId="52523" xr:uid="{00000000-0005-0000-0000-0000451D0000}"/>
    <cellStyle name="Header2 2 2 2 2 2 2 3" xfId="52524" xr:uid="{00000000-0005-0000-0000-0000461D0000}"/>
    <cellStyle name="Header2 2 2 2 2 2 2 3 2" xfId="52525" xr:uid="{00000000-0005-0000-0000-0000471D0000}"/>
    <cellStyle name="Header2 2 2 2 2 2 2 3 2 2" xfId="52526" xr:uid="{00000000-0005-0000-0000-0000481D0000}"/>
    <cellStyle name="Header2 2 2 2 2 2 2 3 2 3" xfId="52527" xr:uid="{00000000-0005-0000-0000-0000491D0000}"/>
    <cellStyle name="Header2 2 2 2 2 2 2 3 3" xfId="52528" xr:uid="{00000000-0005-0000-0000-00004A1D0000}"/>
    <cellStyle name="Header2 2 2 2 2 2 2 3 4" xfId="52529" xr:uid="{00000000-0005-0000-0000-00004B1D0000}"/>
    <cellStyle name="Header2 2 2 2 2 2 2 4" xfId="52530" xr:uid="{00000000-0005-0000-0000-00004C1D0000}"/>
    <cellStyle name="Header2 2 2 2 2 2 2 4 2" xfId="52531" xr:uid="{00000000-0005-0000-0000-00004D1D0000}"/>
    <cellStyle name="Header2 2 2 2 2 2 2 4 3" xfId="52532" xr:uid="{00000000-0005-0000-0000-00004E1D0000}"/>
    <cellStyle name="Header2 2 2 2 2 2 2 5" xfId="52533" xr:uid="{00000000-0005-0000-0000-00004F1D0000}"/>
    <cellStyle name="Header2 2 2 2 2 2 2 5 2" xfId="52534" xr:uid="{00000000-0005-0000-0000-0000501D0000}"/>
    <cellStyle name="Header2 2 2 2 2 2 2 5 3" xfId="52535" xr:uid="{00000000-0005-0000-0000-0000511D0000}"/>
    <cellStyle name="Header2 2 2 2 2 2 2 6" xfId="52536" xr:uid="{00000000-0005-0000-0000-0000521D0000}"/>
    <cellStyle name="Header2 2 2 2 2 2 3" xfId="52537" xr:uid="{00000000-0005-0000-0000-0000531D0000}"/>
    <cellStyle name="Header2 2 2 2 2 2 3 2" xfId="52538" xr:uid="{00000000-0005-0000-0000-0000541D0000}"/>
    <cellStyle name="Header2 2 2 2 2 2 3 2 2" xfId="52539" xr:uid="{00000000-0005-0000-0000-0000551D0000}"/>
    <cellStyle name="Header2 2 2 2 2 2 3 2 2 2" xfId="52540" xr:uid="{00000000-0005-0000-0000-0000561D0000}"/>
    <cellStyle name="Header2 2 2 2 2 2 3 2 2 3" xfId="52541" xr:uid="{00000000-0005-0000-0000-0000571D0000}"/>
    <cellStyle name="Header2 2 2 2 2 2 3 2 3" xfId="52542" xr:uid="{00000000-0005-0000-0000-0000581D0000}"/>
    <cellStyle name="Header2 2 2 2 2 2 3 2 4" xfId="52543" xr:uid="{00000000-0005-0000-0000-0000591D0000}"/>
    <cellStyle name="Header2 2 2 2 2 2 3 3" xfId="52544" xr:uid="{00000000-0005-0000-0000-00005A1D0000}"/>
    <cellStyle name="Header2 2 2 2 2 2 3 3 2" xfId="52545" xr:uid="{00000000-0005-0000-0000-00005B1D0000}"/>
    <cellStyle name="Header2 2 2 2 2 2 3 3 3" xfId="52546" xr:uid="{00000000-0005-0000-0000-00005C1D0000}"/>
    <cellStyle name="Header2 2 2 2 2 2 3 4" xfId="52547" xr:uid="{00000000-0005-0000-0000-00005D1D0000}"/>
    <cellStyle name="Header2 2 2 2 2 2 3 4 2" xfId="52548" xr:uid="{00000000-0005-0000-0000-00005E1D0000}"/>
    <cellStyle name="Header2 2 2 2 2 2 3 4 3" xfId="52549" xr:uid="{00000000-0005-0000-0000-00005F1D0000}"/>
    <cellStyle name="Header2 2 2 2 2 2 3 5" xfId="52550" xr:uid="{00000000-0005-0000-0000-0000601D0000}"/>
    <cellStyle name="Header2 2 2 2 2 2 4" xfId="52551" xr:uid="{00000000-0005-0000-0000-0000611D0000}"/>
    <cellStyle name="Header2 2 2 2 2 2 4 2" xfId="52552" xr:uid="{00000000-0005-0000-0000-0000621D0000}"/>
    <cellStyle name="Header2 2 2 2 2 2 4 2 2" xfId="52553" xr:uid="{00000000-0005-0000-0000-0000631D0000}"/>
    <cellStyle name="Header2 2 2 2 2 2 4 2 3" xfId="52554" xr:uid="{00000000-0005-0000-0000-0000641D0000}"/>
    <cellStyle name="Header2 2 2 2 2 2 4 3" xfId="52555" xr:uid="{00000000-0005-0000-0000-0000651D0000}"/>
    <cellStyle name="Header2 2 2 2 2 2 4 4" xfId="52556" xr:uid="{00000000-0005-0000-0000-0000661D0000}"/>
    <cellStyle name="Header2 2 2 2 2 2 5" xfId="52557" xr:uid="{00000000-0005-0000-0000-0000671D0000}"/>
    <cellStyle name="Header2 2 2 2 2 2 5 2" xfId="52558" xr:uid="{00000000-0005-0000-0000-0000681D0000}"/>
    <cellStyle name="Header2 2 2 2 2 2 5 3" xfId="52559" xr:uid="{00000000-0005-0000-0000-0000691D0000}"/>
    <cellStyle name="Header2 2 2 2 2 2 6" xfId="52560" xr:uid="{00000000-0005-0000-0000-00006A1D0000}"/>
    <cellStyle name="Header2 2 2 2 2 2 6 2" xfId="52561" xr:uid="{00000000-0005-0000-0000-00006B1D0000}"/>
    <cellStyle name="Header2 2 2 2 2 2 6 3" xfId="52562" xr:uid="{00000000-0005-0000-0000-00006C1D0000}"/>
    <cellStyle name="Header2 2 2 2 2 2 7" xfId="52563" xr:uid="{00000000-0005-0000-0000-00006D1D0000}"/>
    <cellStyle name="Header2 2 2 2 2 3" xfId="52564" xr:uid="{00000000-0005-0000-0000-00006E1D0000}"/>
    <cellStyle name="Header2 2 2 2 2 3 2" xfId="52565" xr:uid="{00000000-0005-0000-0000-00006F1D0000}"/>
    <cellStyle name="Header2 2 2 2 2 3 2 2" xfId="52566" xr:uid="{00000000-0005-0000-0000-0000701D0000}"/>
    <cellStyle name="Header2 2 2 2 2 3 2 2 2" xfId="52567" xr:uid="{00000000-0005-0000-0000-0000711D0000}"/>
    <cellStyle name="Header2 2 2 2 2 3 2 2 3" xfId="52568" xr:uid="{00000000-0005-0000-0000-0000721D0000}"/>
    <cellStyle name="Header2 2 2 2 2 3 3" xfId="52569" xr:uid="{00000000-0005-0000-0000-0000731D0000}"/>
    <cellStyle name="Header2 2 2 2 2 3 3 2" xfId="52570" xr:uid="{00000000-0005-0000-0000-0000741D0000}"/>
    <cellStyle name="Header2 2 2 2 2 3 3 2 2" xfId="52571" xr:uid="{00000000-0005-0000-0000-0000751D0000}"/>
    <cellStyle name="Header2 2 2 2 2 3 3 2 2 2" xfId="52572" xr:uid="{00000000-0005-0000-0000-0000761D0000}"/>
    <cellStyle name="Header2 2 2 2 2 3 3 2 2 3" xfId="52573" xr:uid="{00000000-0005-0000-0000-0000771D0000}"/>
    <cellStyle name="Header2 2 2 2 2 3 3 2 3" xfId="52574" xr:uid="{00000000-0005-0000-0000-0000781D0000}"/>
    <cellStyle name="Header2 2 2 2 2 3 3 2 4" xfId="52575" xr:uid="{00000000-0005-0000-0000-0000791D0000}"/>
    <cellStyle name="Header2 2 2 2 2 3 3 3" xfId="52576" xr:uid="{00000000-0005-0000-0000-00007A1D0000}"/>
    <cellStyle name="Header2 2 2 2 2 3 3 3 2" xfId="52577" xr:uid="{00000000-0005-0000-0000-00007B1D0000}"/>
    <cellStyle name="Header2 2 2 2 2 3 3 3 3" xfId="52578" xr:uid="{00000000-0005-0000-0000-00007C1D0000}"/>
    <cellStyle name="Header2 2 2 2 2 3 3 4" xfId="52579" xr:uid="{00000000-0005-0000-0000-00007D1D0000}"/>
    <cellStyle name="Header2 2 2 2 2 3 3 4 2" xfId="52580" xr:uid="{00000000-0005-0000-0000-00007E1D0000}"/>
    <cellStyle name="Header2 2 2 2 2 3 3 4 3" xfId="52581" xr:uid="{00000000-0005-0000-0000-00007F1D0000}"/>
    <cellStyle name="Header2 2 2 2 2 3 3 5" xfId="52582" xr:uid="{00000000-0005-0000-0000-0000801D0000}"/>
    <cellStyle name="Header2 2 2 2 2 3 4" xfId="52583" xr:uid="{00000000-0005-0000-0000-0000811D0000}"/>
    <cellStyle name="Header2 2 2 2 2 3 4 2" xfId="52584" xr:uid="{00000000-0005-0000-0000-0000821D0000}"/>
    <cellStyle name="Header2 2 2 2 2 3 4 2 2" xfId="52585" xr:uid="{00000000-0005-0000-0000-0000831D0000}"/>
    <cellStyle name="Header2 2 2 2 2 3 4 2 3" xfId="52586" xr:uid="{00000000-0005-0000-0000-0000841D0000}"/>
    <cellStyle name="Header2 2 2 2 2 3 4 3" xfId="52587" xr:uid="{00000000-0005-0000-0000-0000851D0000}"/>
    <cellStyle name="Header2 2 2 2 2 3 4 4" xfId="52588" xr:uid="{00000000-0005-0000-0000-0000861D0000}"/>
    <cellStyle name="Header2 2 2 2 2 3 5" xfId="52589" xr:uid="{00000000-0005-0000-0000-0000871D0000}"/>
    <cellStyle name="Header2 2 2 2 2 3 5 2" xfId="52590" xr:uid="{00000000-0005-0000-0000-0000881D0000}"/>
    <cellStyle name="Header2 2 2 2 2 3 5 3" xfId="52591" xr:uid="{00000000-0005-0000-0000-0000891D0000}"/>
    <cellStyle name="Header2 2 2 2 2 3 6" xfId="52592" xr:uid="{00000000-0005-0000-0000-00008A1D0000}"/>
    <cellStyle name="Header2 2 2 2 2 3 6 2" xfId="52593" xr:uid="{00000000-0005-0000-0000-00008B1D0000}"/>
    <cellStyle name="Header2 2 2 2 2 3 6 3" xfId="52594" xr:uid="{00000000-0005-0000-0000-00008C1D0000}"/>
    <cellStyle name="Header2 2 2 2 2 4" xfId="52595" xr:uid="{00000000-0005-0000-0000-00008D1D0000}"/>
    <cellStyle name="Header2 2 2 2 2 4 2" xfId="52596" xr:uid="{00000000-0005-0000-0000-00008E1D0000}"/>
    <cellStyle name="Header2 2 2 2 2 4 2 2" xfId="52597" xr:uid="{00000000-0005-0000-0000-00008F1D0000}"/>
    <cellStyle name="Header2 2 2 2 2 4 2 2 2" xfId="52598" xr:uid="{00000000-0005-0000-0000-0000901D0000}"/>
    <cellStyle name="Header2 2 2 2 2 4 2 2 2 2" xfId="52599" xr:uid="{00000000-0005-0000-0000-0000911D0000}"/>
    <cellStyle name="Header2 2 2 2 2 4 2 2 2 3" xfId="52600" xr:uid="{00000000-0005-0000-0000-0000921D0000}"/>
    <cellStyle name="Header2 2 2 2 2 4 2 2 3" xfId="52601" xr:uid="{00000000-0005-0000-0000-0000931D0000}"/>
    <cellStyle name="Header2 2 2 2 2 4 2 2 4" xfId="52602" xr:uid="{00000000-0005-0000-0000-0000941D0000}"/>
    <cellStyle name="Header2 2 2 2 2 4 2 3" xfId="52603" xr:uid="{00000000-0005-0000-0000-0000951D0000}"/>
    <cellStyle name="Header2 2 2 2 2 4 2 3 2" xfId="52604" xr:uid="{00000000-0005-0000-0000-0000961D0000}"/>
    <cellStyle name="Header2 2 2 2 2 4 2 3 3" xfId="52605" xr:uid="{00000000-0005-0000-0000-0000971D0000}"/>
    <cellStyle name="Header2 2 2 2 2 4 2 4" xfId="52606" xr:uid="{00000000-0005-0000-0000-0000981D0000}"/>
    <cellStyle name="Header2 2 2 2 2 4 2 4 2" xfId="52607" xr:uid="{00000000-0005-0000-0000-0000991D0000}"/>
    <cellStyle name="Header2 2 2 2 2 4 2 4 3" xfId="52608" xr:uid="{00000000-0005-0000-0000-00009A1D0000}"/>
    <cellStyle name="Header2 2 2 2 2 4 2 5" xfId="52609" xr:uid="{00000000-0005-0000-0000-00009B1D0000}"/>
    <cellStyle name="Header2 2 2 2 2 4 3" xfId="52610" xr:uid="{00000000-0005-0000-0000-00009C1D0000}"/>
    <cellStyle name="Header2 2 2 2 2 4 3 2" xfId="52611" xr:uid="{00000000-0005-0000-0000-00009D1D0000}"/>
    <cellStyle name="Header2 2 2 2 2 4 3 2 2" xfId="52612" xr:uid="{00000000-0005-0000-0000-00009E1D0000}"/>
    <cellStyle name="Header2 2 2 2 2 4 3 2 3" xfId="52613" xr:uid="{00000000-0005-0000-0000-00009F1D0000}"/>
    <cellStyle name="Header2 2 2 2 2 4 3 3" xfId="52614" xr:uid="{00000000-0005-0000-0000-0000A01D0000}"/>
    <cellStyle name="Header2 2 2 2 2 4 3 4" xfId="52615" xr:uid="{00000000-0005-0000-0000-0000A11D0000}"/>
    <cellStyle name="Header2 2 2 2 2 4 4" xfId="52616" xr:uid="{00000000-0005-0000-0000-0000A21D0000}"/>
    <cellStyle name="Header2 2 2 2 2 4 4 2" xfId="52617" xr:uid="{00000000-0005-0000-0000-0000A31D0000}"/>
    <cellStyle name="Header2 2 2 2 2 4 4 3" xfId="52618" xr:uid="{00000000-0005-0000-0000-0000A41D0000}"/>
    <cellStyle name="Header2 2 2 2 2 4 5" xfId="52619" xr:uid="{00000000-0005-0000-0000-0000A51D0000}"/>
    <cellStyle name="Header2 2 2 2 2 4 5 2" xfId="52620" xr:uid="{00000000-0005-0000-0000-0000A61D0000}"/>
    <cellStyle name="Header2 2 2 2 2 4 5 3" xfId="52621" xr:uid="{00000000-0005-0000-0000-0000A71D0000}"/>
    <cellStyle name="Header2 2 2 2 2 4 6" xfId="52622" xr:uid="{00000000-0005-0000-0000-0000A81D0000}"/>
    <cellStyle name="Header2 2 2 2 2 5" xfId="52623" xr:uid="{00000000-0005-0000-0000-0000A91D0000}"/>
    <cellStyle name="Header2 2 2 2 2 5 2" xfId="52624" xr:uid="{00000000-0005-0000-0000-0000AA1D0000}"/>
    <cellStyle name="Header2 2 2 2 2 5 2 2" xfId="52625" xr:uid="{00000000-0005-0000-0000-0000AB1D0000}"/>
    <cellStyle name="Header2 2 2 2 2 5 2 2 2" xfId="52626" xr:uid="{00000000-0005-0000-0000-0000AC1D0000}"/>
    <cellStyle name="Header2 2 2 2 2 5 2 2 2 2" xfId="52627" xr:uid="{00000000-0005-0000-0000-0000AD1D0000}"/>
    <cellStyle name="Header2 2 2 2 2 5 2 2 2 3" xfId="52628" xr:uid="{00000000-0005-0000-0000-0000AE1D0000}"/>
    <cellStyle name="Header2 2 2 2 2 5 2 2 3" xfId="52629" xr:uid="{00000000-0005-0000-0000-0000AF1D0000}"/>
    <cellStyle name="Header2 2 2 2 2 5 2 2 4" xfId="52630" xr:uid="{00000000-0005-0000-0000-0000B01D0000}"/>
    <cellStyle name="Header2 2 2 2 2 5 2 3" xfId="52631" xr:uid="{00000000-0005-0000-0000-0000B11D0000}"/>
    <cellStyle name="Header2 2 2 2 2 5 2 3 2" xfId="52632" xr:uid="{00000000-0005-0000-0000-0000B21D0000}"/>
    <cellStyle name="Header2 2 2 2 2 5 2 3 3" xfId="52633" xr:uid="{00000000-0005-0000-0000-0000B31D0000}"/>
    <cellStyle name="Header2 2 2 2 2 5 2 4" xfId="52634" xr:uid="{00000000-0005-0000-0000-0000B41D0000}"/>
    <cellStyle name="Header2 2 2 2 2 5 2 4 2" xfId="52635" xr:uid="{00000000-0005-0000-0000-0000B51D0000}"/>
    <cellStyle name="Header2 2 2 2 2 5 2 4 3" xfId="52636" xr:uid="{00000000-0005-0000-0000-0000B61D0000}"/>
    <cellStyle name="Header2 2 2 2 2 5 2 5" xfId="52637" xr:uid="{00000000-0005-0000-0000-0000B71D0000}"/>
    <cellStyle name="Header2 2 2 2 2 5 3" xfId="52638" xr:uid="{00000000-0005-0000-0000-0000B81D0000}"/>
    <cellStyle name="Header2 2 2 2 2 5 3 2" xfId="52639" xr:uid="{00000000-0005-0000-0000-0000B91D0000}"/>
    <cellStyle name="Header2 2 2 2 2 5 3 2 2" xfId="52640" xr:uid="{00000000-0005-0000-0000-0000BA1D0000}"/>
    <cellStyle name="Header2 2 2 2 2 5 3 2 3" xfId="52641" xr:uid="{00000000-0005-0000-0000-0000BB1D0000}"/>
    <cellStyle name="Header2 2 2 2 2 5 3 3" xfId="52642" xr:uid="{00000000-0005-0000-0000-0000BC1D0000}"/>
    <cellStyle name="Header2 2 2 2 2 5 3 4" xfId="52643" xr:uid="{00000000-0005-0000-0000-0000BD1D0000}"/>
    <cellStyle name="Header2 2 2 2 2 5 4" xfId="52644" xr:uid="{00000000-0005-0000-0000-0000BE1D0000}"/>
    <cellStyle name="Header2 2 2 2 2 5 4 2" xfId="52645" xr:uid="{00000000-0005-0000-0000-0000BF1D0000}"/>
    <cellStyle name="Header2 2 2 2 2 5 4 3" xfId="52646" xr:uid="{00000000-0005-0000-0000-0000C01D0000}"/>
    <cellStyle name="Header2 2 2 2 2 5 5" xfId="52647" xr:uid="{00000000-0005-0000-0000-0000C11D0000}"/>
    <cellStyle name="Header2 2 2 2 2 5 5 2" xfId="52648" xr:uid="{00000000-0005-0000-0000-0000C21D0000}"/>
    <cellStyle name="Header2 2 2 2 2 5 5 3" xfId="52649" xr:uid="{00000000-0005-0000-0000-0000C31D0000}"/>
    <cellStyle name="Header2 2 2 2 2 5 6" xfId="52650" xr:uid="{00000000-0005-0000-0000-0000C41D0000}"/>
    <cellStyle name="Header2 2 2 2 2 6" xfId="52651" xr:uid="{00000000-0005-0000-0000-0000C51D0000}"/>
    <cellStyle name="Header2 2 2 2 2 6 2" xfId="52652" xr:uid="{00000000-0005-0000-0000-0000C61D0000}"/>
    <cellStyle name="Header2 2 2 2 2 6 2 2" xfId="52653" xr:uid="{00000000-0005-0000-0000-0000C71D0000}"/>
    <cellStyle name="Header2 2 2 2 2 6 2 2 2" xfId="52654" xr:uid="{00000000-0005-0000-0000-0000C81D0000}"/>
    <cellStyle name="Header2 2 2 2 2 6 2 2 3" xfId="52655" xr:uid="{00000000-0005-0000-0000-0000C91D0000}"/>
    <cellStyle name="Header2 2 2 2 2 6 2 3" xfId="52656" xr:uid="{00000000-0005-0000-0000-0000CA1D0000}"/>
    <cellStyle name="Header2 2 2 2 2 6 2 4" xfId="52657" xr:uid="{00000000-0005-0000-0000-0000CB1D0000}"/>
    <cellStyle name="Header2 2 2 2 2 6 3" xfId="52658" xr:uid="{00000000-0005-0000-0000-0000CC1D0000}"/>
    <cellStyle name="Header2 2 2 2 2 6 3 2" xfId="52659" xr:uid="{00000000-0005-0000-0000-0000CD1D0000}"/>
    <cellStyle name="Header2 2 2 2 2 6 3 3" xfId="52660" xr:uid="{00000000-0005-0000-0000-0000CE1D0000}"/>
    <cellStyle name="Header2 2 2 2 2 6 4" xfId="52661" xr:uid="{00000000-0005-0000-0000-0000CF1D0000}"/>
    <cellStyle name="Header2 2 2 2 2 6 4 2" xfId="52662" xr:uid="{00000000-0005-0000-0000-0000D01D0000}"/>
    <cellStyle name="Header2 2 2 2 2 6 4 3" xfId="52663" xr:uid="{00000000-0005-0000-0000-0000D11D0000}"/>
    <cellStyle name="Header2 2 2 2 2 6 5" xfId="52664" xr:uid="{00000000-0005-0000-0000-0000D21D0000}"/>
    <cellStyle name="Header2 2 2 2 2 7" xfId="52665" xr:uid="{00000000-0005-0000-0000-0000D31D0000}"/>
    <cellStyle name="Header2 2 2 2 2 7 2" xfId="52666" xr:uid="{00000000-0005-0000-0000-0000D41D0000}"/>
    <cellStyle name="Header2 2 2 2 2 7 2 2" xfId="52667" xr:uid="{00000000-0005-0000-0000-0000D51D0000}"/>
    <cellStyle name="Header2 2 2 2 2 7 2 3" xfId="52668" xr:uid="{00000000-0005-0000-0000-0000D61D0000}"/>
    <cellStyle name="Header2 2 2 2 2 7 3" xfId="52669" xr:uid="{00000000-0005-0000-0000-0000D71D0000}"/>
    <cellStyle name="Header2 2 2 2 2 7 4" xfId="52670" xr:uid="{00000000-0005-0000-0000-0000D81D0000}"/>
    <cellStyle name="Header2 2 2 2 2 8" xfId="52671" xr:uid="{00000000-0005-0000-0000-0000D91D0000}"/>
    <cellStyle name="Header2 2 2 2 2 8 2" xfId="52672" xr:uid="{00000000-0005-0000-0000-0000DA1D0000}"/>
    <cellStyle name="Header2 2 2 2 2 8 3" xfId="52673" xr:uid="{00000000-0005-0000-0000-0000DB1D0000}"/>
    <cellStyle name="Header2 2 2 2 2 9" xfId="52674" xr:uid="{00000000-0005-0000-0000-0000DC1D0000}"/>
    <cellStyle name="Header2 2 2 2 2 9 2" xfId="52675" xr:uid="{00000000-0005-0000-0000-0000DD1D0000}"/>
    <cellStyle name="Header2 2 2 2 2 9 3" xfId="52676" xr:uid="{00000000-0005-0000-0000-0000DE1D0000}"/>
    <cellStyle name="Header2 2 2 2 20" xfId="52677" xr:uid="{00000000-0005-0000-0000-0000DF1D0000}"/>
    <cellStyle name="Header2 2 2 2 20 2" xfId="52678" xr:uid="{00000000-0005-0000-0000-0000E01D0000}"/>
    <cellStyle name="Header2 2 2 2 20 2 2" xfId="52679" xr:uid="{00000000-0005-0000-0000-0000E11D0000}"/>
    <cellStyle name="Header2 2 2 2 20 2 2 2" xfId="52680" xr:uid="{00000000-0005-0000-0000-0000E21D0000}"/>
    <cellStyle name="Header2 2 2 2 20 2 2 3" xfId="52681" xr:uid="{00000000-0005-0000-0000-0000E31D0000}"/>
    <cellStyle name="Header2 2 2 2 20 3" xfId="52682" xr:uid="{00000000-0005-0000-0000-0000E41D0000}"/>
    <cellStyle name="Header2 2 2 2 20 3 2" xfId="52683" xr:uid="{00000000-0005-0000-0000-0000E51D0000}"/>
    <cellStyle name="Header2 2 2 2 20 3 3" xfId="52684" xr:uid="{00000000-0005-0000-0000-0000E61D0000}"/>
    <cellStyle name="Header2 2 2 2 21" xfId="52685" xr:uid="{00000000-0005-0000-0000-0000E71D0000}"/>
    <cellStyle name="Header2 2 2 2 21 2" xfId="52686" xr:uid="{00000000-0005-0000-0000-0000E81D0000}"/>
    <cellStyle name="Header2 2 2 2 21 2 2" xfId="52687" xr:uid="{00000000-0005-0000-0000-0000E91D0000}"/>
    <cellStyle name="Header2 2 2 2 21 2 3" xfId="52688" xr:uid="{00000000-0005-0000-0000-0000EA1D0000}"/>
    <cellStyle name="Header2 2 2 2 22" xfId="52689" xr:uid="{00000000-0005-0000-0000-0000EB1D0000}"/>
    <cellStyle name="Header2 2 2 2 22 2" xfId="52690" xr:uid="{00000000-0005-0000-0000-0000EC1D0000}"/>
    <cellStyle name="Header2 2 2 2 22 3" xfId="52691" xr:uid="{00000000-0005-0000-0000-0000ED1D0000}"/>
    <cellStyle name="Header2 2 2 2 3" xfId="52692" xr:uid="{00000000-0005-0000-0000-0000EE1D0000}"/>
    <cellStyle name="Header2 2 2 2 3 2" xfId="52693" xr:uid="{00000000-0005-0000-0000-0000EF1D0000}"/>
    <cellStyle name="Header2 2 2 2 3 2 2" xfId="52694" xr:uid="{00000000-0005-0000-0000-0000F01D0000}"/>
    <cellStyle name="Header2 2 2 2 3 2 2 2" xfId="52695" xr:uid="{00000000-0005-0000-0000-0000F11D0000}"/>
    <cellStyle name="Header2 2 2 2 3 2 2 2 2" xfId="52696" xr:uid="{00000000-0005-0000-0000-0000F21D0000}"/>
    <cellStyle name="Header2 2 2 2 3 2 2 2 2 2" xfId="52697" xr:uid="{00000000-0005-0000-0000-0000F31D0000}"/>
    <cellStyle name="Header2 2 2 2 3 2 2 2 2 3" xfId="52698" xr:uid="{00000000-0005-0000-0000-0000F41D0000}"/>
    <cellStyle name="Header2 2 2 2 3 2 2 2 3" xfId="52699" xr:uid="{00000000-0005-0000-0000-0000F51D0000}"/>
    <cellStyle name="Header2 2 2 2 3 2 2 2 4" xfId="52700" xr:uid="{00000000-0005-0000-0000-0000F61D0000}"/>
    <cellStyle name="Header2 2 2 2 3 2 2 3" xfId="52701" xr:uid="{00000000-0005-0000-0000-0000F71D0000}"/>
    <cellStyle name="Header2 2 2 2 3 2 2 3 2" xfId="52702" xr:uid="{00000000-0005-0000-0000-0000F81D0000}"/>
    <cellStyle name="Header2 2 2 2 3 2 2 3 3" xfId="52703" xr:uid="{00000000-0005-0000-0000-0000F91D0000}"/>
    <cellStyle name="Header2 2 2 2 3 2 2 4" xfId="52704" xr:uid="{00000000-0005-0000-0000-0000FA1D0000}"/>
    <cellStyle name="Header2 2 2 2 3 2 2 4 2" xfId="52705" xr:uid="{00000000-0005-0000-0000-0000FB1D0000}"/>
    <cellStyle name="Header2 2 2 2 3 2 2 4 3" xfId="52706" xr:uid="{00000000-0005-0000-0000-0000FC1D0000}"/>
    <cellStyle name="Header2 2 2 2 3 2 2 5" xfId="52707" xr:uid="{00000000-0005-0000-0000-0000FD1D0000}"/>
    <cellStyle name="Header2 2 2 2 3 2 3" xfId="52708" xr:uid="{00000000-0005-0000-0000-0000FE1D0000}"/>
    <cellStyle name="Header2 2 2 2 3 2 3 2" xfId="52709" xr:uid="{00000000-0005-0000-0000-0000FF1D0000}"/>
    <cellStyle name="Header2 2 2 2 3 2 3 2 2" xfId="52710" xr:uid="{00000000-0005-0000-0000-0000001E0000}"/>
    <cellStyle name="Header2 2 2 2 3 2 3 2 3" xfId="52711" xr:uid="{00000000-0005-0000-0000-0000011E0000}"/>
    <cellStyle name="Header2 2 2 2 3 2 3 3" xfId="52712" xr:uid="{00000000-0005-0000-0000-0000021E0000}"/>
    <cellStyle name="Header2 2 2 2 3 2 3 4" xfId="52713" xr:uid="{00000000-0005-0000-0000-0000031E0000}"/>
    <cellStyle name="Header2 2 2 2 3 2 4" xfId="52714" xr:uid="{00000000-0005-0000-0000-0000041E0000}"/>
    <cellStyle name="Header2 2 2 2 3 2 4 2" xfId="52715" xr:uid="{00000000-0005-0000-0000-0000051E0000}"/>
    <cellStyle name="Header2 2 2 2 3 2 4 3" xfId="52716" xr:uid="{00000000-0005-0000-0000-0000061E0000}"/>
    <cellStyle name="Header2 2 2 2 3 2 5" xfId="52717" xr:uid="{00000000-0005-0000-0000-0000071E0000}"/>
    <cellStyle name="Header2 2 2 2 3 2 5 2" xfId="52718" xr:uid="{00000000-0005-0000-0000-0000081E0000}"/>
    <cellStyle name="Header2 2 2 2 3 2 5 3" xfId="52719" xr:uid="{00000000-0005-0000-0000-0000091E0000}"/>
    <cellStyle name="Header2 2 2 2 3 2 6" xfId="52720" xr:uid="{00000000-0005-0000-0000-00000A1E0000}"/>
    <cellStyle name="Header2 2 2 2 3 3" xfId="52721" xr:uid="{00000000-0005-0000-0000-00000B1E0000}"/>
    <cellStyle name="Header2 2 2 2 3 3 2" xfId="52722" xr:uid="{00000000-0005-0000-0000-00000C1E0000}"/>
    <cellStyle name="Header2 2 2 2 3 3 2 2" xfId="52723" xr:uid="{00000000-0005-0000-0000-00000D1E0000}"/>
    <cellStyle name="Header2 2 2 2 3 3 2 2 2" xfId="52724" xr:uid="{00000000-0005-0000-0000-00000E1E0000}"/>
    <cellStyle name="Header2 2 2 2 3 3 2 2 3" xfId="52725" xr:uid="{00000000-0005-0000-0000-00000F1E0000}"/>
    <cellStyle name="Header2 2 2 2 3 3 2 3" xfId="52726" xr:uid="{00000000-0005-0000-0000-0000101E0000}"/>
    <cellStyle name="Header2 2 2 2 3 3 2 4" xfId="52727" xr:uid="{00000000-0005-0000-0000-0000111E0000}"/>
    <cellStyle name="Header2 2 2 2 3 3 3" xfId="52728" xr:uid="{00000000-0005-0000-0000-0000121E0000}"/>
    <cellStyle name="Header2 2 2 2 3 3 3 2" xfId="52729" xr:uid="{00000000-0005-0000-0000-0000131E0000}"/>
    <cellStyle name="Header2 2 2 2 3 3 3 3" xfId="52730" xr:uid="{00000000-0005-0000-0000-0000141E0000}"/>
    <cellStyle name="Header2 2 2 2 3 3 4" xfId="52731" xr:uid="{00000000-0005-0000-0000-0000151E0000}"/>
    <cellStyle name="Header2 2 2 2 3 3 4 2" xfId="52732" xr:uid="{00000000-0005-0000-0000-0000161E0000}"/>
    <cellStyle name="Header2 2 2 2 3 3 4 3" xfId="52733" xr:uid="{00000000-0005-0000-0000-0000171E0000}"/>
    <cellStyle name="Header2 2 2 2 3 3 5" xfId="52734" xr:uid="{00000000-0005-0000-0000-0000181E0000}"/>
    <cellStyle name="Header2 2 2 2 3 4" xfId="52735" xr:uid="{00000000-0005-0000-0000-0000191E0000}"/>
    <cellStyle name="Header2 2 2 2 3 4 2" xfId="52736" xr:uid="{00000000-0005-0000-0000-00001A1E0000}"/>
    <cellStyle name="Header2 2 2 2 3 4 2 2" xfId="52737" xr:uid="{00000000-0005-0000-0000-00001B1E0000}"/>
    <cellStyle name="Header2 2 2 2 3 4 2 3" xfId="52738" xr:uid="{00000000-0005-0000-0000-00001C1E0000}"/>
    <cellStyle name="Header2 2 2 2 3 4 3" xfId="52739" xr:uid="{00000000-0005-0000-0000-00001D1E0000}"/>
    <cellStyle name="Header2 2 2 2 3 4 4" xfId="52740" xr:uid="{00000000-0005-0000-0000-00001E1E0000}"/>
    <cellStyle name="Header2 2 2 2 3 5" xfId="52741" xr:uid="{00000000-0005-0000-0000-00001F1E0000}"/>
    <cellStyle name="Header2 2 2 2 3 5 2" xfId="52742" xr:uid="{00000000-0005-0000-0000-0000201E0000}"/>
    <cellStyle name="Header2 2 2 2 3 5 3" xfId="52743" xr:uid="{00000000-0005-0000-0000-0000211E0000}"/>
    <cellStyle name="Header2 2 2 2 3 6" xfId="52744" xr:uid="{00000000-0005-0000-0000-0000221E0000}"/>
    <cellStyle name="Header2 2 2 2 3 6 2" xfId="52745" xr:uid="{00000000-0005-0000-0000-0000231E0000}"/>
    <cellStyle name="Header2 2 2 2 3 6 3" xfId="52746" xr:uid="{00000000-0005-0000-0000-0000241E0000}"/>
    <cellStyle name="Header2 2 2 2 3 7" xfId="52747" xr:uid="{00000000-0005-0000-0000-0000251E0000}"/>
    <cellStyle name="Header2 2 2 2 4" xfId="52748" xr:uid="{00000000-0005-0000-0000-0000261E0000}"/>
    <cellStyle name="Header2 2 2 2 4 2" xfId="52749" xr:uid="{00000000-0005-0000-0000-0000271E0000}"/>
    <cellStyle name="Header2 2 2 2 4 2 2" xfId="52750" xr:uid="{00000000-0005-0000-0000-0000281E0000}"/>
    <cellStyle name="Header2 2 2 2 4 2 2 2" xfId="52751" xr:uid="{00000000-0005-0000-0000-0000291E0000}"/>
    <cellStyle name="Header2 2 2 2 4 2 2 2 2" xfId="52752" xr:uid="{00000000-0005-0000-0000-00002A1E0000}"/>
    <cellStyle name="Header2 2 2 2 4 2 2 2 2 2" xfId="52753" xr:uid="{00000000-0005-0000-0000-00002B1E0000}"/>
    <cellStyle name="Header2 2 2 2 4 2 2 2 2 3" xfId="52754" xr:uid="{00000000-0005-0000-0000-00002C1E0000}"/>
    <cellStyle name="Header2 2 2 2 4 2 2 2 3" xfId="52755" xr:uid="{00000000-0005-0000-0000-00002D1E0000}"/>
    <cellStyle name="Header2 2 2 2 4 2 2 2 4" xfId="52756" xr:uid="{00000000-0005-0000-0000-00002E1E0000}"/>
    <cellStyle name="Header2 2 2 2 4 2 2 3" xfId="52757" xr:uid="{00000000-0005-0000-0000-00002F1E0000}"/>
    <cellStyle name="Header2 2 2 2 4 2 2 3 2" xfId="52758" xr:uid="{00000000-0005-0000-0000-0000301E0000}"/>
    <cellStyle name="Header2 2 2 2 4 2 2 3 3" xfId="52759" xr:uid="{00000000-0005-0000-0000-0000311E0000}"/>
    <cellStyle name="Header2 2 2 2 4 2 2 4" xfId="52760" xr:uid="{00000000-0005-0000-0000-0000321E0000}"/>
    <cellStyle name="Header2 2 2 2 4 2 2 4 2" xfId="52761" xr:uid="{00000000-0005-0000-0000-0000331E0000}"/>
    <cellStyle name="Header2 2 2 2 4 2 2 4 3" xfId="52762" xr:uid="{00000000-0005-0000-0000-0000341E0000}"/>
    <cellStyle name="Header2 2 2 2 4 2 2 5" xfId="52763" xr:uid="{00000000-0005-0000-0000-0000351E0000}"/>
    <cellStyle name="Header2 2 2 2 4 2 3" xfId="52764" xr:uid="{00000000-0005-0000-0000-0000361E0000}"/>
    <cellStyle name="Header2 2 2 2 4 2 3 2" xfId="52765" xr:uid="{00000000-0005-0000-0000-0000371E0000}"/>
    <cellStyle name="Header2 2 2 2 4 2 3 2 2" xfId="52766" xr:uid="{00000000-0005-0000-0000-0000381E0000}"/>
    <cellStyle name="Header2 2 2 2 4 2 3 2 3" xfId="52767" xr:uid="{00000000-0005-0000-0000-0000391E0000}"/>
    <cellStyle name="Header2 2 2 2 4 2 3 3" xfId="52768" xr:uid="{00000000-0005-0000-0000-00003A1E0000}"/>
    <cellStyle name="Header2 2 2 2 4 2 3 4" xfId="52769" xr:uid="{00000000-0005-0000-0000-00003B1E0000}"/>
    <cellStyle name="Header2 2 2 2 4 2 4" xfId="52770" xr:uid="{00000000-0005-0000-0000-00003C1E0000}"/>
    <cellStyle name="Header2 2 2 2 4 2 4 2" xfId="52771" xr:uid="{00000000-0005-0000-0000-00003D1E0000}"/>
    <cellStyle name="Header2 2 2 2 4 2 4 3" xfId="52772" xr:uid="{00000000-0005-0000-0000-00003E1E0000}"/>
    <cellStyle name="Header2 2 2 2 4 2 5" xfId="52773" xr:uid="{00000000-0005-0000-0000-00003F1E0000}"/>
    <cellStyle name="Header2 2 2 2 4 2 5 2" xfId="52774" xr:uid="{00000000-0005-0000-0000-0000401E0000}"/>
    <cellStyle name="Header2 2 2 2 4 2 5 3" xfId="52775" xr:uid="{00000000-0005-0000-0000-0000411E0000}"/>
    <cellStyle name="Header2 2 2 2 4 2 6" xfId="52776" xr:uid="{00000000-0005-0000-0000-0000421E0000}"/>
    <cellStyle name="Header2 2 2 2 4 3" xfId="52777" xr:uid="{00000000-0005-0000-0000-0000431E0000}"/>
    <cellStyle name="Header2 2 2 2 4 3 2" xfId="52778" xr:uid="{00000000-0005-0000-0000-0000441E0000}"/>
    <cellStyle name="Header2 2 2 2 4 3 2 2" xfId="52779" xr:uid="{00000000-0005-0000-0000-0000451E0000}"/>
    <cellStyle name="Header2 2 2 2 4 3 2 2 2" xfId="52780" xr:uid="{00000000-0005-0000-0000-0000461E0000}"/>
    <cellStyle name="Header2 2 2 2 4 3 2 2 3" xfId="52781" xr:uid="{00000000-0005-0000-0000-0000471E0000}"/>
    <cellStyle name="Header2 2 2 2 4 3 2 3" xfId="52782" xr:uid="{00000000-0005-0000-0000-0000481E0000}"/>
    <cellStyle name="Header2 2 2 2 4 3 2 4" xfId="52783" xr:uid="{00000000-0005-0000-0000-0000491E0000}"/>
    <cellStyle name="Header2 2 2 2 4 3 3" xfId="52784" xr:uid="{00000000-0005-0000-0000-00004A1E0000}"/>
    <cellStyle name="Header2 2 2 2 4 3 3 2" xfId="52785" xr:uid="{00000000-0005-0000-0000-00004B1E0000}"/>
    <cellStyle name="Header2 2 2 2 4 3 3 3" xfId="52786" xr:uid="{00000000-0005-0000-0000-00004C1E0000}"/>
    <cellStyle name="Header2 2 2 2 4 3 4" xfId="52787" xr:uid="{00000000-0005-0000-0000-00004D1E0000}"/>
    <cellStyle name="Header2 2 2 2 4 3 4 2" xfId="52788" xr:uid="{00000000-0005-0000-0000-00004E1E0000}"/>
    <cellStyle name="Header2 2 2 2 4 3 4 3" xfId="52789" xr:uid="{00000000-0005-0000-0000-00004F1E0000}"/>
    <cellStyle name="Header2 2 2 2 4 3 5" xfId="52790" xr:uid="{00000000-0005-0000-0000-0000501E0000}"/>
    <cellStyle name="Header2 2 2 2 4 4" xfId="52791" xr:uid="{00000000-0005-0000-0000-0000511E0000}"/>
    <cellStyle name="Header2 2 2 2 4 4 2" xfId="52792" xr:uid="{00000000-0005-0000-0000-0000521E0000}"/>
    <cellStyle name="Header2 2 2 2 4 4 2 2" xfId="52793" xr:uid="{00000000-0005-0000-0000-0000531E0000}"/>
    <cellStyle name="Header2 2 2 2 4 4 2 3" xfId="52794" xr:uid="{00000000-0005-0000-0000-0000541E0000}"/>
    <cellStyle name="Header2 2 2 2 4 4 3" xfId="52795" xr:uid="{00000000-0005-0000-0000-0000551E0000}"/>
    <cellStyle name="Header2 2 2 2 4 4 4" xfId="52796" xr:uid="{00000000-0005-0000-0000-0000561E0000}"/>
    <cellStyle name="Header2 2 2 2 4 5" xfId="52797" xr:uid="{00000000-0005-0000-0000-0000571E0000}"/>
    <cellStyle name="Header2 2 2 2 4 5 2" xfId="52798" xr:uid="{00000000-0005-0000-0000-0000581E0000}"/>
    <cellStyle name="Header2 2 2 2 4 5 3" xfId="52799" xr:uid="{00000000-0005-0000-0000-0000591E0000}"/>
    <cellStyle name="Header2 2 2 2 4 6" xfId="52800" xr:uid="{00000000-0005-0000-0000-00005A1E0000}"/>
    <cellStyle name="Header2 2 2 2 4 6 2" xfId="52801" xr:uid="{00000000-0005-0000-0000-00005B1E0000}"/>
    <cellStyle name="Header2 2 2 2 4 6 3" xfId="52802" xr:uid="{00000000-0005-0000-0000-00005C1E0000}"/>
    <cellStyle name="Header2 2 2 2 4 7" xfId="52803" xr:uid="{00000000-0005-0000-0000-00005D1E0000}"/>
    <cellStyle name="Header2 2 2 2 5" xfId="52804" xr:uid="{00000000-0005-0000-0000-00005E1E0000}"/>
    <cellStyle name="Header2 2 2 2 5 2" xfId="52805" xr:uid="{00000000-0005-0000-0000-00005F1E0000}"/>
    <cellStyle name="Header2 2 2 2 5 2 2" xfId="52806" xr:uid="{00000000-0005-0000-0000-0000601E0000}"/>
    <cellStyle name="Header2 2 2 2 5 2 2 2" xfId="52807" xr:uid="{00000000-0005-0000-0000-0000611E0000}"/>
    <cellStyle name="Header2 2 2 2 5 2 2 3" xfId="52808" xr:uid="{00000000-0005-0000-0000-0000621E0000}"/>
    <cellStyle name="Header2 2 2 2 5 3" xfId="52809" xr:uid="{00000000-0005-0000-0000-0000631E0000}"/>
    <cellStyle name="Header2 2 2 2 5 3 2" xfId="52810" xr:uid="{00000000-0005-0000-0000-0000641E0000}"/>
    <cellStyle name="Header2 2 2 2 5 3 2 2" xfId="52811" xr:uid="{00000000-0005-0000-0000-0000651E0000}"/>
    <cellStyle name="Header2 2 2 2 5 3 2 2 2" xfId="52812" xr:uid="{00000000-0005-0000-0000-0000661E0000}"/>
    <cellStyle name="Header2 2 2 2 5 3 2 2 3" xfId="52813" xr:uid="{00000000-0005-0000-0000-0000671E0000}"/>
    <cellStyle name="Header2 2 2 2 5 3 2 3" xfId="52814" xr:uid="{00000000-0005-0000-0000-0000681E0000}"/>
    <cellStyle name="Header2 2 2 2 5 3 2 4" xfId="52815" xr:uid="{00000000-0005-0000-0000-0000691E0000}"/>
    <cellStyle name="Header2 2 2 2 5 3 3" xfId="52816" xr:uid="{00000000-0005-0000-0000-00006A1E0000}"/>
    <cellStyle name="Header2 2 2 2 5 3 3 2" xfId="52817" xr:uid="{00000000-0005-0000-0000-00006B1E0000}"/>
    <cellStyle name="Header2 2 2 2 5 3 3 3" xfId="52818" xr:uid="{00000000-0005-0000-0000-00006C1E0000}"/>
    <cellStyle name="Header2 2 2 2 5 3 4" xfId="52819" xr:uid="{00000000-0005-0000-0000-00006D1E0000}"/>
    <cellStyle name="Header2 2 2 2 5 3 4 2" xfId="52820" xr:uid="{00000000-0005-0000-0000-00006E1E0000}"/>
    <cellStyle name="Header2 2 2 2 5 3 4 3" xfId="52821" xr:uid="{00000000-0005-0000-0000-00006F1E0000}"/>
    <cellStyle name="Header2 2 2 2 5 3 5" xfId="52822" xr:uid="{00000000-0005-0000-0000-0000701E0000}"/>
    <cellStyle name="Header2 2 2 2 5 4" xfId="52823" xr:uid="{00000000-0005-0000-0000-0000711E0000}"/>
    <cellStyle name="Header2 2 2 2 5 4 2" xfId="52824" xr:uid="{00000000-0005-0000-0000-0000721E0000}"/>
    <cellStyle name="Header2 2 2 2 5 4 2 2" xfId="52825" xr:uid="{00000000-0005-0000-0000-0000731E0000}"/>
    <cellStyle name="Header2 2 2 2 5 4 2 3" xfId="52826" xr:uid="{00000000-0005-0000-0000-0000741E0000}"/>
    <cellStyle name="Header2 2 2 2 5 4 3" xfId="52827" xr:uid="{00000000-0005-0000-0000-0000751E0000}"/>
    <cellStyle name="Header2 2 2 2 5 4 4" xfId="52828" xr:uid="{00000000-0005-0000-0000-0000761E0000}"/>
    <cellStyle name="Header2 2 2 2 5 5" xfId="52829" xr:uid="{00000000-0005-0000-0000-0000771E0000}"/>
    <cellStyle name="Header2 2 2 2 5 5 2" xfId="52830" xr:uid="{00000000-0005-0000-0000-0000781E0000}"/>
    <cellStyle name="Header2 2 2 2 5 5 3" xfId="52831" xr:uid="{00000000-0005-0000-0000-0000791E0000}"/>
    <cellStyle name="Header2 2 2 2 5 6" xfId="52832" xr:uid="{00000000-0005-0000-0000-00007A1E0000}"/>
    <cellStyle name="Header2 2 2 2 5 6 2" xfId="52833" xr:uid="{00000000-0005-0000-0000-00007B1E0000}"/>
    <cellStyle name="Header2 2 2 2 5 6 3" xfId="52834" xr:uid="{00000000-0005-0000-0000-00007C1E0000}"/>
    <cellStyle name="Header2 2 2 2 6" xfId="52835" xr:uid="{00000000-0005-0000-0000-00007D1E0000}"/>
    <cellStyle name="Header2 2 2 2 6 2" xfId="52836" xr:uid="{00000000-0005-0000-0000-00007E1E0000}"/>
    <cellStyle name="Header2 2 2 2 6 2 2" xfId="52837" xr:uid="{00000000-0005-0000-0000-00007F1E0000}"/>
    <cellStyle name="Header2 2 2 2 6 2 2 2" xfId="52838" xr:uid="{00000000-0005-0000-0000-0000801E0000}"/>
    <cellStyle name="Header2 2 2 2 6 2 2 2 2" xfId="52839" xr:uid="{00000000-0005-0000-0000-0000811E0000}"/>
    <cellStyle name="Header2 2 2 2 6 2 2 2 3" xfId="52840" xr:uid="{00000000-0005-0000-0000-0000821E0000}"/>
    <cellStyle name="Header2 2 2 2 6 2 2 3" xfId="52841" xr:uid="{00000000-0005-0000-0000-0000831E0000}"/>
    <cellStyle name="Header2 2 2 2 6 2 2 4" xfId="52842" xr:uid="{00000000-0005-0000-0000-0000841E0000}"/>
    <cellStyle name="Header2 2 2 2 6 2 3" xfId="52843" xr:uid="{00000000-0005-0000-0000-0000851E0000}"/>
    <cellStyle name="Header2 2 2 2 6 2 3 2" xfId="52844" xr:uid="{00000000-0005-0000-0000-0000861E0000}"/>
    <cellStyle name="Header2 2 2 2 6 2 3 3" xfId="52845" xr:uid="{00000000-0005-0000-0000-0000871E0000}"/>
    <cellStyle name="Header2 2 2 2 6 2 4" xfId="52846" xr:uid="{00000000-0005-0000-0000-0000881E0000}"/>
    <cellStyle name="Header2 2 2 2 6 2 4 2" xfId="52847" xr:uid="{00000000-0005-0000-0000-0000891E0000}"/>
    <cellStyle name="Header2 2 2 2 6 2 4 3" xfId="52848" xr:uid="{00000000-0005-0000-0000-00008A1E0000}"/>
    <cellStyle name="Header2 2 2 2 6 2 5" xfId="52849" xr:uid="{00000000-0005-0000-0000-00008B1E0000}"/>
    <cellStyle name="Header2 2 2 2 6 3" xfId="52850" xr:uid="{00000000-0005-0000-0000-00008C1E0000}"/>
    <cellStyle name="Header2 2 2 2 6 3 2" xfId="52851" xr:uid="{00000000-0005-0000-0000-00008D1E0000}"/>
    <cellStyle name="Header2 2 2 2 6 3 2 2" xfId="52852" xr:uid="{00000000-0005-0000-0000-00008E1E0000}"/>
    <cellStyle name="Header2 2 2 2 6 3 2 3" xfId="52853" xr:uid="{00000000-0005-0000-0000-00008F1E0000}"/>
    <cellStyle name="Header2 2 2 2 6 3 3" xfId="52854" xr:uid="{00000000-0005-0000-0000-0000901E0000}"/>
    <cellStyle name="Header2 2 2 2 6 3 4" xfId="52855" xr:uid="{00000000-0005-0000-0000-0000911E0000}"/>
    <cellStyle name="Header2 2 2 2 6 4" xfId="52856" xr:uid="{00000000-0005-0000-0000-0000921E0000}"/>
    <cellStyle name="Header2 2 2 2 6 4 2" xfId="52857" xr:uid="{00000000-0005-0000-0000-0000931E0000}"/>
    <cellStyle name="Header2 2 2 2 6 4 3" xfId="52858" xr:uid="{00000000-0005-0000-0000-0000941E0000}"/>
    <cellStyle name="Header2 2 2 2 6 5" xfId="52859" xr:uid="{00000000-0005-0000-0000-0000951E0000}"/>
    <cellStyle name="Header2 2 2 2 6 5 2" xfId="52860" xr:uid="{00000000-0005-0000-0000-0000961E0000}"/>
    <cellStyle name="Header2 2 2 2 6 5 3" xfId="52861" xr:uid="{00000000-0005-0000-0000-0000971E0000}"/>
    <cellStyle name="Header2 2 2 2 6 6" xfId="52862" xr:uid="{00000000-0005-0000-0000-0000981E0000}"/>
    <cellStyle name="Header2 2 2 2 7" xfId="52863" xr:uid="{00000000-0005-0000-0000-0000991E0000}"/>
    <cellStyle name="Header2 2 2 2 7 2" xfId="52864" xr:uid="{00000000-0005-0000-0000-00009A1E0000}"/>
    <cellStyle name="Header2 2 2 2 7 2 2" xfId="52865" xr:uid="{00000000-0005-0000-0000-00009B1E0000}"/>
    <cellStyle name="Header2 2 2 2 7 2 2 2" xfId="52866" xr:uid="{00000000-0005-0000-0000-00009C1E0000}"/>
    <cellStyle name="Header2 2 2 2 7 2 2 2 2" xfId="52867" xr:uid="{00000000-0005-0000-0000-00009D1E0000}"/>
    <cellStyle name="Header2 2 2 2 7 2 2 2 3" xfId="52868" xr:uid="{00000000-0005-0000-0000-00009E1E0000}"/>
    <cellStyle name="Header2 2 2 2 7 2 2 3" xfId="52869" xr:uid="{00000000-0005-0000-0000-00009F1E0000}"/>
    <cellStyle name="Header2 2 2 2 7 2 2 4" xfId="52870" xr:uid="{00000000-0005-0000-0000-0000A01E0000}"/>
    <cellStyle name="Header2 2 2 2 7 2 3" xfId="52871" xr:uid="{00000000-0005-0000-0000-0000A11E0000}"/>
    <cellStyle name="Header2 2 2 2 7 2 3 2" xfId="52872" xr:uid="{00000000-0005-0000-0000-0000A21E0000}"/>
    <cellStyle name="Header2 2 2 2 7 2 3 3" xfId="52873" xr:uid="{00000000-0005-0000-0000-0000A31E0000}"/>
    <cellStyle name="Header2 2 2 2 7 2 4" xfId="52874" xr:uid="{00000000-0005-0000-0000-0000A41E0000}"/>
    <cellStyle name="Header2 2 2 2 7 2 4 2" xfId="52875" xr:uid="{00000000-0005-0000-0000-0000A51E0000}"/>
    <cellStyle name="Header2 2 2 2 7 2 4 3" xfId="52876" xr:uid="{00000000-0005-0000-0000-0000A61E0000}"/>
    <cellStyle name="Header2 2 2 2 7 2 5" xfId="52877" xr:uid="{00000000-0005-0000-0000-0000A71E0000}"/>
    <cellStyle name="Header2 2 2 2 7 3" xfId="52878" xr:uid="{00000000-0005-0000-0000-0000A81E0000}"/>
    <cellStyle name="Header2 2 2 2 7 3 2" xfId="52879" xr:uid="{00000000-0005-0000-0000-0000A91E0000}"/>
    <cellStyle name="Header2 2 2 2 7 3 2 2" xfId="52880" xr:uid="{00000000-0005-0000-0000-0000AA1E0000}"/>
    <cellStyle name="Header2 2 2 2 7 3 2 3" xfId="52881" xr:uid="{00000000-0005-0000-0000-0000AB1E0000}"/>
    <cellStyle name="Header2 2 2 2 7 3 3" xfId="52882" xr:uid="{00000000-0005-0000-0000-0000AC1E0000}"/>
    <cellStyle name="Header2 2 2 2 7 3 4" xfId="52883" xr:uid="{00000000-0005-0000-0000-0000AD1E0000}"/>
    <cellStyle name="Header2 2 2 2 7 4" xfId="52884" xr:uid="{00000000-0005-0000-0000-0000AE1E0000}"/>
    <cellStyle name="Header2 2 2 2 7 4 2" xfId="52885" xr:uid="{00000000-0005-0000-0000-0000AF1E0000}"/>
    <cellStyle name="Header2 2 2 2 7 4 3" xfId="52886" xr:uid="{00000000-0005-0000-0000-0000B01E0000}"/>
    <cellStyle name="Header2 2 2 2 7 5" xfId="52887" xr:uid="{00000000-0005-0000-0000-0000B11E0000}"/>
    <cellStyle name="Header2 2 2 2 7 5 2" xfId="52888" xr:uid="{00000000-0005-0000-0000-0000B21E0000}"/>
    <cellStyle name="Header2 2 2 2 7 5 3" xfId="52889" xr:uid="{00000000-0005-0000-0000-0000B31E0000}"/>
    <cellStyle name="Header2 2 2 2 7 6" xfId="52890" xr:uid="{00000000-0005-0000-0000-0000B41E0000}"/>
    <cellStyle name="Header2 2 2 2 8" xfId="52891" xr:uid="{00000000-0005-0000-0000-0000B51E0000}"/>
    <cellStyle name="Header2 2 2 2 8 2" xfId="52892" xr:uid="{00000000-0005-0000-0000-0000B61E0000}"/>
    <cellStyle name="Header2 2 2 2 8 2 2" xfId="52893" xr:uid="{00000000-0005-0000-0000-0000B71E0000}"/>
    <cellStyle name="Header2 2 2 2 8 2 2 2" xfId="52894" xr:uid="{00000000-0005-0000-0000-0000B81E0000}"/>
    <cellStyle name="Header2 2 2 2 8 2 2 3" xfId="52895" xr:uid="{00000000-0005-0000-0000-0000B91E0000}"/>
    <cellStyle name="Header2 2 2 2 8 3" xfId="52896" xr:uid="{00000000-0005-0000-0000-0000BA1E0000}"/>
    <cellStyle name="Header2 2 2 2 8 3 2" xfId="52897" xr:uid="{00000000-0005-0000-0000-0000BB1E0000}"/>
    <cellStyle name="Header2 2 2 2 8 3 3" xfId="52898" xr:uid="{00000000-0005-0000-0000-0000BC1E0000}"/>
    <cellStyle name="Header2 2 2 2 9" xfId="52899" xr:uid="{00000000-0005-0000-0000-0000BD1E0000}"/>
    <cellStyle name="Header2 2 2 2 9 2" xfId="52900" xr:uid="{00000000-0005-0000-0000-0000BE1E0000}"/>
    <cellStyle name="Header2 2 2 2 9 2 2" xfId="52901" xr:uid="{00000000-0005-0000-0000-0000BF1E0000}"/>
    <cellStyle name="Header2 2 2 2 9 2 2 2" xfId="52902" xr:uid="{00000000-0005-0000-0000-0000C01E0000}"/>
    <cellStyle name="Header2 2 2 2 9 2 2 3" xfId="52903" xr:uid="{00000000-0005-0000-0000-0000C11E0000}"/>
    <cellStyle name="Header2 2 2 2 9 3" xfId="52904" xr:uid="{00000000-0005-0000-0000-0000C21E0000}"/>
    <cellStyle name="Header2 2 2 2 9 3 2" xfId="52905" xr:uid="{00000000-0005-0000-0000-0000C31E0000}"/>
    <cellStyle name="Header2 2 2 2 9 3 3" xfId="52906" xr:uid="{00000000-0005-0000-0000-0000C41E0000}"/>
    <cellStyle name="Header2 2 2 3" xfId="52907" xr:uid="{00000000-0005-0000-0000-0000C51E0000}"/>
    <cellStyle name="Header2 2 2 3 2" xfId="52908" xr:uid="{00000000-0005-0000-0000-0000C61E0000}"/>
    <cellStyle name="Header2 2 2 3 2 2" xfId="52909" xr:uid="{00000000-0005-0000-0000-0000C71E0000}"/>
    <cellStyle name="Header2 2 2 3 2 2 2" xfId="52910" xr:uid="{00000000-0005-0000-0000-0000C81E0000}"/>
    <cellStyle name="Header2 2 2 3 2 2 2 2" xfId="52911" xr:uid="{00000000-0005-0000-0000-0000C91E0000}"/>
    <cellStyle name="Header2 2 2 3 2 2 2 2 2" xfId="52912" xr:uid="{00000000-0005-0000-0000-0000CA1E0000}"/>
    <cellStyle name="Header2 2 2 3 2 2 2 2 2 2" xfId="52913" xr:uid="{00000000-0005-0000-0000-0000CB1E0000}"/>
    <cellStyle name="Header2 2 2 3 2 2 2 2 2 3" xfId="52914" xr:uid="{00000000-0005-0000-0000-0000CC1E0000}"/>
    <cellStyle name="Header2 2 2 3 2 2 2 2 3" xfId="52915" xr:uid="{00000000-0005-0000-0000-0000CD1E0000}"/>
    <cellStyle name="Header2 2 2 3 2 2 2 2 4" xfId="52916" xr:uid="{00000000-0005-0000-0000-0000CE1E0000}"/>
    <cellStyle name="Header2 2 2 3 2 2 2 3" xfId="52917" xr:uid="{00000000-0005-0000-0000-0000CF1E0000}"/>
    <cellStyle name="Header2 2 2 3 2 2 2 3 2" xfId="52918" xr:uid="{00000000-0005-0000-0000-0000D01E0000}"/>
    <cellStyle name="Header2 2 2 3 2 2 2 3 3" xfId="52919" xr:uid="{00000000-0005-0000-0000-0000D11E0000}"/>
    <cellStyle name="Header2 2 2 3 2 2 2 4" xfId="52920" xr:uid="{00000000-0005-0000-0000-0000D21E0000}"/>
    <cellStyle name="Header2 2 2 3 2 2 2 4 2" xfId="52921" xr:uid="{00000000-0005-0000-0000-0000D31E0000}"/>
    <cellStyle name="Header2 2 2 3 2 2 2 4 3" xfId="52922" xr:uid="{00000000-0005-0000-0000-0000D41E0000}"/>
    <cellStyle name="Header2 2 2 3 2 2 2 5" xfId="52923" xr:uid="{00000000-0005-0000-0000-0000D51E0000}"/>
    <cellStyle name="Header2 2 2 3 2 2 3" xfId="52924" xr:uid="{00000000-0005-0000-0000-0000D61E0000}"/>
    <cellStyle name="Header2 2 2 3 2 2 3 2" xfId="52925" xr:uid="{00000000-0005-0000-0000-0000D71E0000}"/>
    <cellStyle name="Header2 2 2 3 2 2 3 2 2" xfId="52926" xr:uid="{00000000-0005-0000-0000-0000D81E0000}"/>
    <cellStyle name="Header2 2 2 3 2 2 3 2 3" xfId="52927" xr:uid="{00000000-0005-0000-0000-0000D91E0000}"/>
    <cellStyle name="Header2 2 2 3 2 2 3 3" xfId="52928" xr:uid="{00000000-0005-0000-0000-0000DA1E0000}"/>
    <cellStyle name="Header2 2 2 3 2 2 3 4" xfId="52929" xr:uid="{00000000-0005-0000-0000-0000DB1E0000}"/>
    <cellStyle name="Header2 2 2 3 2 2 4" xfId="52930" xr:uid="{00000000-0005-0000-0000-0000DC1E0000}"/>
    <cellStyle name="Header2 2 2 3 2 2 4 2" xfId="52931" xr:uid="{00000000-0005-0000-0000-0000DD1E0000}"/>
    <cellStyle name="Header2 2 2 3 2 2 4 3" xfId="52932" xr:uid="{00000000-0005-0000-0000-0000DE1E0000}"/>
    <cellStyle name="Header2 2 2 3 2 2 5" xfId="52933" xr:uid="{00000000-0005-0000-0000-0000DF1E0000}"/>
    <cellStyle name="Header2 2 2 3 2 2 5 2" xfId="52934" xr:uid="{00000000-0005-0000-0000-0000E01E0000}"/>
    <cellStyle name="Header2 2 2 3 2 2 5 3" xfId="52935" xr:uid="{00000000-0005-0000-0000-0000E11E0000}"/>
    <cellStyle name="Header2 2 2 3 2 2 6" xfId="52936" xr:uid="{00000000-0005-0000-0000-0000E21E0000}"/>
    <cellStyle name="Header2 2 2 3 2 3" xfId="52937" xr:uid="{00000000-0005-0000-0000-0000E31E0000}"/>
    <cellStyle name="Header2 2 2 3 2 3 2" xfId="52938" xr:uid="{00000000-0005-0000-0000-0000E41E0000}"/>
    <cellStyle name="Header2 2 2 3 2 3 2 2" xfId="52939" xr:uid="{00000000-0005-0000-0000-0000E51E0000}"/>
    <cellStyle name="Header2 2 2 3 2 3 2 2 2" xfId="52940" xr:uid="{00000000-0005-0000-0000-0000E61E0000}"/>
    <cellStyle name="Header2 2 2 3 2 3 2 2 3" xfId="52941" xr:uid="{00000000-0005-0000-0000-0000E71E0000}"/>
    <cellStyle name="Header2 2 2 3 2 3 2 3" xfId="52942" xr:uid="{00000000-0005-0000-0000-0000E81E0000}"/>
    <cellStyle name="Header2 2 2 3 2 3 2 4" xfId="52943" xr:uid="{00000000-0005-0000-0000-0000E91E0000}"/>
    <cellStyle name="Header2 2 2 3 2 3 3" xfId="52944" xr:uid="{00000000-0005-0000-0000-0000EA1E0000}"/>
    <cellStyle name="Header2 2 2 3 2 3 3 2" xfId="52945" xr:uid="{00000000-0005-0000-0000-0000EB1E0000}"/>
    <cellStyle name="Header2 2 2 3 2 3 3 3" xfId="52946" xr:uid="{00000000-0005-0000-0000-0000EC1E0000}"/>
    <cellStyle name="Header2 2 2 3 2 3 4" xfId="52947" xr:uid="{00000000-0005-0000-0000-0000ED1E0000}"/>
    <cellStyle name="Header2 2 2 3 2 3 4 2" xfId="52948" xr:uid="{00000000-0005-0000-0000-0000EE1E0000}"/>
    <cellStyle name="Header2 2 2 3 2 3 4 3" xfId="52949" xr:uid="{00000000-0005-0000-0000-0000EF1E0000}"/>
    <cellStyle name="Header2 2 2 3 2 3 5" xfId="52950" xr:uid="{00000000-0005-0000-0000-0000F01E0000}"/>
    <cellStyle name="Header2 2 2 3 2 4" xfId="52951" xr:uid="{00000000-0005-0000-0000-0000F11E0000}"/>
    <cellStyle name="Header2 2 2 3 2 4 2" xfId="52952" xr:uid="{00000000-0005-0000-0000-0000F21E0000}"/>
    <cellStyle name="Header2 2 2 3 2 4 2 2" xfId="52953" xr:uid="{00000000-0005-0000-0000-0000F31E0000}"/>
    <cellStyle name="Header2 2 2 3 2 4 2 3" xfId="52954" xr:uid="{00000000-0005-0000-0000-0000F41E0000}"/>
    <cellStyle name="Header2 2 2 3 2 4 3" xfId="52955" xr:uid="{00000000-0005-0000-0000-0000F51E0000}"/>
    <cellStyle name="Header2 2 2 3 2 4 4" xfId="52956" xr:uid="{00000000-0005-0000-0000-0000F61E0000}"/>
    <cellStyle name="Header2 2 2 3 2 5" xfId="52957" xr:uid="{00000000-0005-0000-0000-0000F71E0000}"/>
    <cellStyle name="Header2 2 2 3 2 5 2" xfId="52958" xr:uid="{00000000-0005-0000-0000-0000F81E0000}"/>
    <cellStyle name="Header2 2 2 3 2 5 3" xfId="52959" xr:uid="{00000000-0005-0000-0000-0000F91E0000}"/>
    <cellStyle name="Header2 2 2 3 2 6" xfId="52960" xr:uid="{00000000-0005-0000-0000-0000FA1E0000}"/>
    <cellStyle name="Header2 2 2 3 2 6 2" xfId="52961" xr:uid="{00000000-0005-0000-0000-0000FB1E0000}"/>
    <cellStyle name="Header2 2 2 3 2 6 3" xfId="52962" xr:uid="{00000000-0005-0000-0000-0000FC1E0000}"/>
    <cellStyle name="Header2 2 2 3 2 7" xfId="52963" xr:uid="{00000000-0005-0000-0000-0000FD1E0000}"/>
    <cellStyle name="Header2 2 2 3 3" xfId="52964" xr:uid="{00000000-0005-0000-0000-0000FE1E0000}"/>
    <cellStyle name="Header2 2 2 3 3 2" xfId="52965" xr:uid="{00000000-0005-0000-0000-0000FF1E0000}"/>
    <cellStyle name="Header2 2 2 3 3 2 2" xfId="52966" xr:uid="{00000000-0005-0000-0000-0000001F0000}"/>
    <cellStyle name="Header2 2 2 3 3 2 2 2" xfId="52967" xr:uid="{00000000-0005-0000-0000-0000011F0000}"/>
    <cellStyle name="Header2 2 2 3 3 2 2 3" xfId="52968" xr:uid="{00000000-0005-0000-0000-0000021F0000}"/>
    <cellStyle name="Header2 2 2 3 3 3" xfId="52969" xr:uid="{00000000-0005-0000-0000-0000031F0000}"/>
    <cellStyle name="Header2 2 2 3 3 3 2" xfId="52970" xr:uid="{00000000-0005-0000-0000-0000041F0000}"/>
    <cellStyle name="Header2 2 2 3 3 3 2 2" xfId="52971" xr:uid="{00000000-0005-0000-0000-0000051F0000}"/>
    <cellStyle name="Header2 2 2 3 3 3 2 2 2" xfId="52972" xr:uid="{00000000-0005-0000-0000-0000061F0000}"/>
    <cellStyle name="Header2 2 2 3 3 3 2 2 3" xfId="52973" xr:uid="{00000000-0005-0000-0000-0000071F0000}"/>
    <cellStyle name="Header2 2 2 3 3 3 2 3" xfId="52974" xr:uid="{00000000-0005-0000-0000-0000081F0000}"/>
    <cellStyle name="Header2 2 2 3 3 3 2 4" xfId="52975" xr:uid="{00000000-0005-0000-0000-0000091F0000}"/>
    <cellStyle name="Header2 2 2 3 3 3 3" xfId="52976" xr:uid="{00000000-0005-0000-0000-00000A1F0000}"/>
    <cellStyle name="Header2 2 2 3 3 3 3 2" xfId="52977" xr:uid="{00000000-0005-0000-0000-00000B1F0000}"/>
    <cellStyle name="Header2 2 2 3 3 3 3 3" xfId="52978" xr:uid="{00000000-0005-0000-0000-00000C1F0000}"/>
    <cellStyle name="Header2 2 2 3 3 3 4" xfId="52979" xr:uid="{00000000-0005-0000-0000-00000D1F0000}"/>
    <cellStyle name="Header2 2 2 3 3 3 4 2" xfId="52980" xr:uid="{00000000-0005-0000-0000-00000E1F0000}"/>
    <cellStyle name="Header2 2 2 3 3 3 4 3" xfId="52981" xr:uid="{00000000-0005-0000-0000-00000F1F0000}"/>
    <cellStyle name="Header2 2 2 3 3 3 5" xfId="52982" xr:uid="{00000000-0005-0000-0000-0000101F0000}"/>
    <cellStyle name="Header2 2 2 3 3 4" xfId="52983" xr:uid="{00000000-0005-0000-0000-0000111F0000}"/>
    <cellStyle name="Header2 2 2 3 3 4 2" xfId="52984" xr:uid="{00000000-0005-0000-0000-0000121F0000}"/>
    <cellStyle name="Header2 2 2 3 3 4 2 2" xfId="52985" xr:uid="{00000000-0005-0000-0000-0000131F0000}"/>
    <cellStyle name="Header2 2 2 3 3 4 2 3" xfId="52986" xr:uid="{00000000-0005-0000-0000-0000141F0000}"/>
    <cellStyle name="Header2 2 2 3 3 4 3" xfId="52987" xr:uid="{00000000-0005-0000-0000-0000151F0000}"/>
    <cellStyle name="Header2 2 2 3 3 4 4" xfId="52988" xr:uid="{00000000-0005-0000-0000-0000161F0000}"/>
    <cellStyle name="Header2 2 2 3 3 5" xfId="52989" xr:uid="{00000000-0005-0000-0000-0000171F0000}"/>
    <cellStyle name="Header2 2 2 3 3 5 2" xfId="52990" xr:uid="{00000000-0005-0000-0000-0000181F0000}"/>
    <cellStyle name="Header2 2 2 3 3 5 3" xfId="52991" xr:uid="{00000000-0005-0000-0000-0000191F0000}"/>
    <cellStyle name="Header2 2 2 3 3 6" xfId="52992" xr:uid="{00000000-0005-0000-0000-00001A1F0000}"/>
    <cellStyle name="Header2 2 2 3 3 6 2" xfId="52993" xr:uid="{00000000-0005-0000-0000-00001B1F0000}"/>
    <cellStyle name="Header2 2 2 3 3 6 3" xfId="52994" xr:uid="{00000000-0005-0000-0000-00001C1F0000}"/>
    <cellStyle name="Header2 2 2 3 4" xfId="52995" xr:uid="{00000000-0005-0000-0000-00001D1F0000}"/>
    <cellStyle name="Header2 2 2 3 4 2" xfId="52996" xr:uid="{00000000-0005-0000-0000-00001E1F0000}"/>
    <cellStyle name="Header2 2 2 3 4 2 2" xfId="52997" xr:uid="{00000000-0005-0000-0000-00001F1F0000}"/>
    <cellStyle name="Header2 2 2 3 4 2 2 2" xfId="52998" xr:uid="{00000000-0005-0000-0000-0000201F0000}"/>
    <cellStyle name="Header2 2 2 3 4 2 2 2 2" xfId="52999" xr:uid="{00000000-0005-0000-0000-0000211F0000}"/>
    <cellStyle name="Header2 2 2 3 4 2 2 2 3" xfId="53000" xr:uid="{00000000-0005-0000-0000-0000221F0000}"/>
    <cellStyle name="Header2 2 2 3 4 2 2 3" xfId="53001" xr:uid="{00000000-0005-0000-0000-0000231F0000}"/>
    <cellStyle name="Header2 2 2 3 4 2 2 4" xfId="53002" xr:uid="{00000000-0005-0000-0000-0000241F0000}"/>
    <cellStyle name="Header2 2 2 3 4 2 3" xfId="53003" xr:uid="{00000000-0005-0000-0000-0000251F0000}"/>
    <cellStyle name="Header2 2 2 3 4 2 3 2" xfId="53004" xr:uid="{00000000-0005-0000-0000-0000261F0000}"/>
    <cellStyle name="Header2 2 2 3 4 2 3 3" xfId="53005" xr:uid="{00000000-0005-0000-0000-0000271F0000}"/>
    <cellStyle name="Header2 2 2 3 4 2 4" xfId="53006" xr:uid="{00000000-0005-0000-0000-0000281F0000}"/>
    <cellStyle name="Header2 2 2 3 4 2 4 2" xfId="53007" xr:uid="{00000000-0005-0000-0000-0000291F0000}"/>
    <cellStyle name="Header2 2 2 3 4 2 4 3" xfId="53008" xr:uid="{00000000-0005-0000-0000-00002A1F0000}"/>
    <cellStyle name="Header2 2 2 3 4 2 5" xfId="53009" xr:uid="{00000000-0005-0000-0000-00002B1F0000}"/>
    <cellStyle name="Header2 2 2 3 4 3" xfId="53010" xr:uid="{00000000-0005-0000-0000-00002C1F0000}"/>
    <cellStyle name="Header2 2 2 3 4 3 2" xfId="53011" xr:uid="{00000000-0005-0000-0000-00002D1F0000}"/>
    <cellStyle name="Header2 2 2 3 4 3 2 2" xfId="53012" xr:uid="{00000000-0005-0000-0000-00002E1F0000}"/>
    <cellStyle name="Header2 2 2 3 4 3 2 3" xfId="53013" xr:uid="{00000000-0005-0000-0000-00002F1F0000}"/>
    <cellStyle name="Header2 2 2 3 4 3 3" xfId="53014" xr:uid="{00000000-0005-0000-0000-0000301F0000}"/>
    <cellStyle name="Header2 2 2 3 4 3 4" xfId="53015" xr:uid="{00000000-0005-0000-0000-0000311F0000}"/>
    <cellStyle name="Header2 2 2 3 4 4" xfId="53016" xr:uid="{00000000-0005-0000-0000-0000321F0000}"/>
    <cellStyle name="Header2 2 2 3 4 4 2" xfId="53017" xr:uid="{00000000-0005-0000-0000-0000331F0000}"/>
    <cellStyle name="Header2 2 2 3 4 4 3" xfId="53018" xr:uid="{00000000-0005-0000-0000-0000341F0000}"/>
    <cellStyle name="Header2 2 2 3 4 5" xfId="53019" xr:uid="{00000000-0005-0000-0000-0000351F0000}"/>
    <cellStyle name="Header2 2 2 3 4 5 2" xfId="53020" xr:uid="{00000000-0005-0000-0000-0000361F0000}"/>
    <cellStyle name="Header2 2 2 3 4 5 3" xfId="53021" xr:uid="{00000000-0005-0000-0000-0000371F0000}"/>
    <cellStyle name="Header2 2 2 3 4 6" xfId="53022" xr:uid="{00000000-0005-0000-0000-0000381F0000}"/>
    <cellStyle name="Header2 2 2 3 5" xfId="53023" xr:uid="{00000000-0005-0000-0000-0000391F0000}"/>
    <cellStyle name="Header2 2 2 3 5 2" xfId="53024" xr:uid="{00000000-0005-0000-0000-00003A1F0000}"/>
    <cellStyle name="Header2 2 2 3 5 2 2" xfId="53025" xr:uid="{00000000-0005-0000-0000-00003B1F0000}"/>
    <cellStyle name="Header2 2 2 3 5 2 2 2" xfId="53026" xr:uid="{00000000-0005-0000-0000-00003C1F0000}"/>
    <cellStyle name="Header2 2 2 3 5 2 2 3" xfId="53027" xr:uid="{00000000-0005-0000-0000-00003D1F0000}"/>
    <cellStyle name="Header2 2 2 3 5 2 3" xfId="53028" xr:uid="{00000000-0005-0000-0000-00003E1F0000}"/>
    <cellStyle name="Header2 2 2 3 5 2 4" xfId="53029" xr:uid="{00000000-0005-0000-0000-00003F1F0000}"/>
    <cellStyle name="Header2 2 2 3 5 3" xfId="53030" xr:uid="{00000000-0005-0000-0000-0000401F0000}"/>
    <cellStyle name="Header2 2 2 3 5 3 2" xfId="53031" xr:uid="{00000000-0005-0000-0000-0000411F0000}"/>
    <cellStyle name="Header2 2 2 3 5 3 3" xfId="53032" xr:uid="{00000000-0005-0000-0000-0000421F0000}"/>
    <cellStyle name="Header2 2 2 3 5 4" xfId="53033" xr:uid="{00000000-0005-0000-0000-0000431F0000}"/>
    <cellStyle name="Header2 2 2 3 5 4 2" xfId="53034" xr:uid="{00000000-0005-0000-0000-0000441F0000}"/>
    <cellStyle name="Header2 2 2 3 5 4 3" xfId="53035" xr:uid="{00000000-0005-0000-0000-0000451F0000}"/>
    <cellStyle name="Header2 2 2 3 5 5" xfId="53036" xr:uid="{00000000-0005-0000-0000-0000461F0000}"/>
    <cellStyle name="Header2 2 2 3 6" xfId="53037" xr:uid="{00000000-0005-0000-0000-0000471F0000}"/>
    <cellStyle name="Header2 2 2 3 6 2" xfId="53038" xr:uid="{00000000-0005-0000-0000-0000481F0000}"/>
    <cellStyle name="Header2 2 2 3 6 2 2" xfId="53039" xr:uid="{00000000-0005-0000-0000-0000491F0000}"/>
    <cellStyle name="Header2 2 2 3 6 2 3" xfId="53040" xr:uid="{00000000-0005-0000-0000-00004A1F0000}"/>
    <cellStyle name="Header2 2 2 3 6 3" xfId="53041" xr:uid="{00000000-0005-0000-0000-00004B1F0000}"/>
    <cellStyle name="Header2 2 2 3 6 4" xfId="53042" xr:uid="{00000000-0005-0000-0000-00004C1F0000}"/>
    <cellStyle name="Header2 2 2 3 7" xfId="53043" xr:uid="{00000000-0005-0000-0000-00004D1F0000}"/>
    <cellStyle name="Header2 2 2 3 7 2" xfId="53044" xr:uid="{00000000-0005-0000-0000-00004E1F0000}"/>
    <cellStyle name="Header2 2 2 3 7 3" xfId="53045" xr:uid="{00000000-0005-0000-0000-00004F1F0000}"/>
    <cellStyle name="Header2 2 2 3 8" xfId="53046" xr:uid="{00000000-0005-0000-0000-0000501F0000}"/>
    <cellStyle name="Header2 2 2 3 8 2" xfId="53047" xr:uid="{00000000-0005-0000-0000-0000511F0000}"/>
    <cellStyle name="Header2 2 2 3 8 3" xfId="53048" xr:uid="{00000000-0005-0000-0000-0000521F0000}"/>
    <cellStyle name="Header2 2 2 4" xfId="53049" xr:uid="{00000000-0005-0000-0000-0000531F0000}"/>
    <cellStyle name="Header2 2 2 4 2" xfId="53050" xr:uid="{00000000-0005-0000-0000-0000541F0000}"/>
    <cellStyle name="Header2 2 2 4 2 2" xfId="53051" xr:uid="{00000000-0005-0000-0000-0000551F0000}"/>
    <cellStyle name="Header2 2 2 4 2 2 2" xfId="53052" xr:uid="{00000000-0005-0000-0000-0000561F0000}"/>
    <cellStyle name="Header2 2 2 4 2 2 2 2" xfId="53053" xr:uid="{00000000-0005-0000-0000-0000571F0000}"/>
    <cellStyle name="Header2 2 2 4 2 2 2 2 2" xfId="53054" xr:uid="{00000000-0005-0000-0000-0000581F0000}"/>
    <cellStyle name="Header2 2 2 4 2 2 2 2 2 2" xfId="53055" xr:uid="{00000000-0005-0000-0000-0000591F0000}"/>
    <cellStyle name="Header2 2 2 4 2 2 2 2 2 3" xfId="53056" xr:uid="{00000000-0005-0000-0000-00005A1F0000}"/>
    <cellStyle name="Header2 2 2 4 2 2 2 2 3" xfId="53057" xr:uid="{00000000-0005-0000-0000-00005B1F0000}"/>
    <cellStyle name="Header2 2 2 4 2 2 2 2 4" xfId="53058" xr:uid="{00000000-0005-0000-0000-00005C1F0000}"/>
    <cellStyle name="Header2 2 2 4 2 2 2 3" xfId="53059" xr:uid="{00000000-0005-0000-0000-00005D1F0000}"/>
    <cellStyle name="Header2 2 2 4 2 2 2 3 2" xfId="53060" xr:uid="{00000000-0005-0000-0000-00005E1F0000}"/>
    <cellStyle name="Header2 2 2 4 2 2 2 3 3" xfId="53061" xr:uid="{00000000-0005-0000-0000-00005F1F0000}"/>
    <cellStyle name="Header2 2 2 4 2 2 2 4" xfId="53062" xr:uid="{00000000-0005-0000-0000-0000601F0000}"/>
    <cellStyle name="Header2 2 2 4 2 2 2 4 2" xfId="53063" xr:uid="{00000000-0005-0000-0000-0000611F0000}"/>
    <cellStyle name="Header2 2 2 4 2 2 2 4 3" xfId="53064" xr:uid="{00000000-0005-0000-0000-0000621F0000}"/>
    <cellStyle name="Header2 2 2 4 2 2 2 5" xfId="53065" xr:uid="{00000000-0005-0000-0000-0000631F0000}"/>
    <cellStyle name="Header2 2 2 4 2 2 3" xfId="53066" xr:uid="{00000000-0005-0000-0000-0000641F0000}"/>
    <cellStyle name="Header2 2 2 4 2 2 3 2" xfId="53067" xr:uid="{00000000-0005-0000-0000-0000651F0000}"/>
    <cellStyle name="Header2 2 2 4 2 2 3 2 2" xfId="53068" xr:uid="{00000000-0005-0000-0000-0000661F0000}"/>
    <cellStyle name="Header2 2 2 4 2 2 3 2 3" xfId="53069" xr:uid="{00000000-0005-0000-0000-0000671F0000}"/>
    <cellStyle name="Header2 2 2 4 2 2 3 3" xfId="53070" xr:uid="{00000000-0005-0000-0000-0000681F0000}"/>
    <cellStyle name="Header2 2 2 4 2 2 3 4" xfId="53071" xr:uid="{00000000-0005-0000-0000-0000691F0000}"/>
    <cellStyle name="Header2 2 2 4 2 2 4" xfId="53072" xr:uid="{00000000-0005-0000-0000-00006A1F0000}"/>
    <cellStyle name="Header2 2 2 4 2 2 4 2" xfId="53073" xr:uid="{00000000-0005-0000-0000-00006B1F0000}"/>
    <cellStyle name="Header2 2 2 4 2 2 4 3" xfId="53074" xr:uid="{00000000-0005-0000-0000-00006C1F0000}"/>
    <cellStyle name="Header2 2 2 4 2 2 5" xfId="53075" xr:uid="{00000000-0005-0000-0000-00006D1F0000}"/>
    <cellStyle name="Header2 2 2 4 2 2 5 2" xfId="53076" xr:uid="{00000000-0005-0000-0000-00006E1F0000}"/>
    <cellStyle name="Header2 2 2 4 2 2 5 3" xfId="53077" xr:uid="{00000000-0005-0000-0000-00006F1F0000}"/>
    <cellStyle name="Header2 2 2 4 2 2 6" xfId="53078" xr:uid="{00000000-0005-0000-0000-0000701F0000}"/>
    <cellStyle name="Header2 2 2 4 2 3" xfId="53079" xr:uid="{00000000-0005-0000-0000-0000711F0000}"/>
    <cellStyle name="Header2 2 2 4 2 3 2" xfId="53080" xr:uid="{00000000-0005-0000-0000-0000721F0000}"/>
    <cellStyle name="Header2 2 2 4 2 3 2 2" xfId="53081" xr:uid="{00000000-0005-0000-0000-0000731F0000}"/>
    <cellStyle name="Header2 2 2 4 2 3 2 2 2" xfId="53082" xr:uid="{00000000-0005-0000-0000-0000741F0000}"/>
    <cellStyle name="Header2 2 2 4 2 3 2 2 3" xfId="53083" xr:uid="{00000000-0005-0000-0000-0000751F0000}"/>
    <cellStyle name="Header2 2 2 4 2 3 2 3" xfId="53084" xr:uid="{00000000-0005-0000-0000-0000761F0000}"/>
    <cellStyle name="Header2 2 2 4 2 3 2 4" xfId="53085" xr:uid="{00000000-0005-0000-0000-0000771F0000}"/>
    <cellStyle name="Header2 2 2 4 2 3 3" xfId="53086" xr:uid="{00000000-0005-0000-0000-0000781F0000}"/>
    <cellStyle name="Header2 2 2 4 2 3 3 2" xfId="53087" xr:uid="{00000000-0005-0000-0000-0000791F0000}"/>
    <cellStyle name="Header2 2 2 4 2 3 3 3" xfId="53088" xr:uid="{00000000-0005-0000-0000-00007A1F0000}"/>
    <cellStyle name="Header2 2 2 4 2 3 4" xfId="53089" xr:uid="{00000000-0005-0000-0000-00007B1F0000}"/>
    <cellStyle name="Header2 2 2 4 2 3 4 2" xfId="53090" xr:uid="{00000000-0005-0000-0000-00007C1F0000}"/>
    <cellStyle name="Header2 2 2 4 2 3 4 3" xfId="53091" xr:uid="{00000000-0005-0000-0000-00007D1F0000}"/>
    <cellStyle name="Header2 2 2 4 2 3 5" xfId="53092" xr:uid="{00000000-0005-0000-0000-00007E1F0000}"/>
    <cellStyle name="Header2 2 2 4 2 4" xfId="53093" xr:uid="{00000000-0005-0000-0000-00007F1F0000}"/>
    <cellStyle name="Header2 2 2 4 2 4 2" xfId="53094" xr:uid="{00000000-0005-0000-0000-0000801F0000}"/>
    <cellStyle name="Header2 2 2 4 2 4 2 2" xfId="53095" xr:uid="{00000000-0005-0000-0000-0000811F0000}"/>
    <cellStyle name="Header2 2 2 4 2 4 2 3" xfId="53096" xr:uid="{00000000-0005-0000-0000-0000821F0000}"/>
    <cellStyle name="Header2 2 2 4 2 4 3" xfId="53097" xr:uid="{00000000-0005-0000-0000-0000831F0000}"/>
    <cellStyle name="Header2 2 2 4 2 4 4" xfId="53098" xr:uid="{00000000-0005-0000-0000-0000841F0000}"/>
    <cellStyle name="Header2 2 2 4 2 5" xfId="53099" xr:uid="{00000000-0005-0000-0000-0000851F0000}"/>
    <cellStyle name="Header2 2 2 4 2 5 2" xfId="53100" xr:uid="{00000000-0005-0000-0000-0000861F0000}"/>
    <cellStyle name="Header2 2 2 4 2 5 3" xfId="53101" xr:uid="{00000000-0005-0000-0000-0000871F0000}"/>
    <cellStyle name="Header2 2 2 4 2 6" xfId="53102" xr:uid="{00000000-0005-0000-0000-0000881F0000}"/>
    <cellStyle name="Header2 2 2 4 2 6 2" xfId="53103" xr:uid="{00000000-0005-0000-0000-0000891F0000}"/>
    <cellStyle name="Header2 2 2 4 2 6 3" xfId="53104" xr:uid="{00000000-0005-0000-0000-00008A1F0000}"/>
    <cellStyle name="Header2 2 2 4 2 7" xfId="53105" xr:uid="{00000000-0005-0000-0000-00008B1F0000}"/>
    <cellStyle name="Header2 2 2 4 3" xfId="53106" xr:uid="{00000000-0005-0000-0000-00008C1F0000}"/>
    <cellStyle name="Header2 2 2 4 3 2" xfId="53107" xr:uid="{00000000-0005-0000-0000-00008D1F0000}"/>
    <cellStyle name="Header2 2 2 4 3 2 2" xfId="53108" xr:uid="{00000000-0005-0000-0000-00008E1F0000}"/>
    <cellStyle name="Header2 2 2 4 3 2 3" xfId="53109" xr:uid="{00000000-0005-0000-0000-00008F1F0000}"/>
    <cellStyle name="Header2 2 2 4 4" xfId="53110" xr:uid="{00000000-0005-0000-0000-0000901F0000}"/>
    <cellStyle name="Header2 2 2 4 4 2" xfId="53111" xr:uid="{00000000-0005-0000-0000-0000911F0000}"/>
    <cellStyle name="Header2 2 2 4 4 2 2" xfId="53112" xr:uid="{00000000-0005-0000-0000-0000921F0000}"/>
    <cellStyle name="Header2 2 2 4 4 2 2 2" xfId="53113" xr:uid="{00000000-0005-0000-0000-0000931F0000}"/>
    <cellStyle name="Header2 2 2 4 4 2 2 3" xfId="53114" xr:uid="{00000000-0005-0000-0000-0000941F0000}"/>
    <cellStyle name="Header2 2 2 4 4 2 3" xfId="53115" xr:uid="{00000000-0005-0000-0000-0000951F0000}"/>
    <cellStyle name="Header2 2 2 4 4 2 4" xfId="53116" xr:uid="{00000000-0005-0000-0000-0000961F0000}"/>
    <cellStyle name="Header2 2 2 4 4 3" xfId="53117" xr:uid="{00000000-0005-0000-0000-0000971F0000}"/>
    <cellStyle name="Header2 2 2 4 4 3 2" xfId="53118" xr:uid="{00000000-0005-0000-0000-0000981F0000}"/>
    <cellStyle name="Header2 2 2 4 4 3 3" xfId="53119" xr:uid="{00000000-0005-0000-0000-0000991F0000}"/>
    <cellStyle name="Header2 2 2 4 4 4" xfId="53120" xr:uid="{00000000-0005-0000-0000-00009A1F0000}"/>
    <cellStyle name="Header2 2 2 4 4 4 2" xfId="53121" xr:uid="{00000000-0005-0000-0000-00009B1F0000}"/>
    <cellStyle name="Header2 2 2 4 4 4 3" xfId="53122" xr:uid="{00000000-0005-0000-0000-00009C1F0000}"/>
    <cellStyle name="Header2 2 2 4 4 5" xfId="53123" xr:uid="{00000000-0005-0000-0000-00009D1F0000}"/>
    <cellStyle name="Header2 2 2 4 5" xfId="53124" xr:uid="{00000000-0005-0000-0000-00009E1F0000}"/>
    <cellStyle name="Header2 2 2 4 5 2" xfId="53125" xr:uid="{00000000-0005-0000-0000-00009F1F0000}"/>
    <cellStyle name="Header2 2 2 4 5 2 2" xfId="53126" xr:uid="{00000000-0005-0000-0000-0000A01F0000}"/>
    <cellStyle name="Header2 2 2 4 5 2 3" xfId="53127" xr:uid="{00000000-0005-0000-0000-0000A11F0000}"/>
    <cellStyle name="Header2 2 2 4 5 3" xfId="53128" xr:uid="{00000000-0005-0000-0000-0000A21F0000}"/>
    <cellStyle name="Header2 2 2 4 5 4" xfId="53129" xr:uid="{00000000-0005-0000-0000-0000A31F0000}"/>
    <cellStyle name="Header2 2 2 4 6" xfId="53130" xr:uid="{00000000-0005-0000-0000-0000A41F0000}"/>
    <cellStyle name="Header2 2 2 4 6 2" xfId="53131" xr:uid="{00000000-0005-0000-0000-0000A51F0000}"/>
    <cellStyle name="Header2 2 2 4 6 3" xfId="53132" xr:uid="{00000000-0005-0000-0000-0000A61F0000}"/>
    <cellStyle name="Header2 2 2 4 7" xfId="53133" xr:uid="{00000000-0005-0000-0000-0000A71F0000}"/>
    <cellStyle name="Header2 2 2 4 7 2" xfId="53134" xr:uid="{00000000-0005-0000-0000-0000A81F0000}"/>
    <cellStyle name="Header2 2 2 4 7 3" xfId="53135" xr:uid="{00000000-0005-0000-0000-0000A91F0000}"/>
    <cellStyle name="Header2 2 2 5" xfId="53136" xr:uid="{00000000-0005-0000-0000-0000AA1F0000}"/>
    <cellStyle name="Header2 2 2 5 2" xfId="53137" xr:uid="{00000000-0005-0000-0000-0000AB1F0000}"/>
    <cellStyle name="Header2 2 2 5 2 2" xfId="53138" xr:uid="{00000000-0005-0000-0000-0000AC1F0000}"/>
    <cellStyle name="Header2 2 2 5 2 2 2" xfId="53139" xr:uid="{00000000-0005-0000-0000-0000AD1F0000}"/>
    <cellStyle name="Header2 2 2 5 2 2 2 2" xfId="53140" xr:uid="{00000000-0005-0000-0000-0000AE1F0000}"/>
    <cellStyle name="Header2 2 2 5 2 2 2 2 2" xfId="53141" xr:uid="{00000000-0005-0000-0000-0000AF1F0000}"/>
    <cellStyle name="Header2 2 2 5 2 2 2 2 3" xfId="53142" xr:uid="{00000000-0005-0000-0000-0000B01F0000}"/>
    <cellStyle name="Header2 2 2 5 2 2 2 3" xfId="53143" xr:uid="{00000000-0005-0000-0000-0000B11F0000}"/>
    <cellStyle name="Header2 2 2 5 2 2 2 4" xfId="53144" xr:uid="{00000000-0005-0000-0000-0000B21F0000}"/>
    <cellStyle name="Header2 2 2 5 2 2 3" xfId="53145" xr:uid="{00000000-0005-0000-0000-0000B31F0000}"/>
    <cellStyle name="Header2 2 2 5 2 2 3 2" xfId="53146" xr:uid="{00000000-0005-0000-0000-0000B41F0000}"/>
    <cellStyle name="Header2 2 2 5 2 2 3 3" xfId="53147" xr:uid="{00000000-0005-0000-0000-0000B51F0000}"/>
    <cellStyle name="Header2 2 2 5 2 2 4" xfId="53148" xr:uid="{00000000-0005-0000-0000-0000B61F0000}"/>
    <cellStyle name="Header2 2 2 5 2 2 4 2" xfId="53149" xr:uid="{00000000-0005-0000-0000-0000B71F0000}"/>
    <cellStyle name="Header2 2 2 5 2 2 4 3" xfId="53150" xr:uid="{00000000-0005-0000-0000-0000B81F0000}"/>
    <cellStyle name="Header2 2 2 5 2 2 5" xfId="53151" xr:uid="{00000000-0005-0000-0000-0000B91F0000}"/>
    <cellStyle name="Header2 2 2 5 2 3" xfId="53152" xr:uid="{00000000-0005-0000-0000-0000BA1F0000}"/>
    <cellStyle name="Header2 2 2 5 2 3 2" xfId="53153" xr:uid="{00000000-0005-0000-0000-0000BB1F0000}"/>
    <cellStyle name="Header2 2 2 5 2 3 2 2" xfId="53154" xr:uid="{00000000-0005-0000-0000-0000BC1F0000}"/>
    <cellStyle name="Header2 2 2 5 2 3 2 3" xfId="53155" xr:uid="{00000000-0005-0000-0000-0000BD1F0000}"/>
    <cellStyle name="Header2 2 2 5 2 3 3" xfId="53156" xr:uid="{00000000-0005-0000-0000-0000BE1F0000}"/>
    <cellStyle name="Header2 2 2 5 2 3 4" xfId="53157" xr:uid="{00000000-0005-0000-0000-0000BF1F0000}"/>
    <cellStyle name="Header2 2 2 5 2 4" xfId="53158" xr:uid="{00000000-0005-0000-0000-0000C01F0000}"/>
    <cellStyle name="Header2 2 2 5 2 4 2" xfId="53159" xr:uid="{00000000-0005-0000-0000-0000C11F0000}"/>
    <cellStyle name="Header2 2 2 5 2 4 3" xfId="53160" xr:uid="{00000000-0005-0000-0000-0000C21F0000}"/>
    <cellStyle name="Header2 2 2 5 2 5" xfId="53161" xr:uid="{00000000-0005-0000-0000-0000C31F0000}"/>
    <cellStyle name="Header2 2 2 5 2 5 2" xfId="53162" xr:uid="{00000000-0005-0000-0000-0000C41F0000}"/>
    <cellStyle name="Header2 2 2 5 2 5 3" xfId="53163" xr:uid="{00000000-0005-0000-0000-0000C51F0000}"/>
    <cellStyle name="Header2 2 2 5 2 6" xfId="53164" xr:uid="{00000000-0005-0000-0000-0000C61F0000}"/>
    <cellStyle name="Header2 2 2 5 3" xfId="53165" xr:uid="{00000000-0005-0000-0000-0000C71F0000}"/>
    <cellStyle name="Header2 2 2 5 3 2" xfId="53166" xr:uid="{00000000-0005-0000-0000-0000C81F0000}"/>
    <cellStyle name="Header2 2 2 5 3 2 2" xfId="53167" xr:uid="{00000000-0005-0000-0000-0000C91F0000}"/>
    <cellStyle name="Header2 2 2 5 3 2 2 2" xfId="53168" xr:uid="{00000000-0005-0000-0000-0000CA1F0000}"/>
    <cellStyle name="Header2 2 2 5 3 2 2 3" xfId="53169" xr:uid="{00000000-0005-0000-0000-0000CB1F0000}"/>
    <cellStyle name="Header2 2 2 5 3 2 3" xfId="53170" xr:uid="{00000000-0005-0000-0000-0000CC1F0000}"/>
    <cellStyle name="Header2 2 2 5 3 2 4" xfId="53171" xr:uid="{00000000-0005-0000-0000-0000CD1F0000}"/>
    <cellStyle name="Header2 2 2 5 3 3" xfId="53172" xr:uid="{00000000-0005-0000-0000-0000CE1F0000}"/>
    <cellStyle name="Header2 2 2 5 3 3 2" xfId="53173" xr:uid="{00000000-0005-0000-0000-0000CF1F0000}"/>
    <cellStyle name="Header2 2 2 5 3 3 3" xfId="53174" xr:uid="{00000000-0005-0000-0000-0000D01F0000}"/>
    <cellStyle name="Header2 2 2 5 3 4" xfId="53175" xr:uid="{00000000-0005-0000-0000-0000D11F0000}"/>
    <cellStyle name="Header2 2 2 5 3 4 2" xfId="53176" xr:uid="{00000000-0005-0000-0000-0000D21F0000}"/>
    <cellStyle name="Header2 2 2 5 3 4 3" xfId="53177" xr:uid="{00000000-0005-0000-0000-0000D31F0000}"/>
    <cellStyle name="Header2 2 2 5 3 5" xfId="53178" xr:uid="{00000000-0005-0000-0000-0000D41F0000}"/>
    <cellStyle name="Header2 2 2 5 4" xfId="53179" xr:uid="{00000000-0005-0000-0000-0000D51F0000}"/>
    <cellStyle name="Header2 2 2 5 4 2" xfId="53180" xr:uid="{00000000-0005-0000-0000-0000D61F0000}"/>
    <cellStyle name="Header2 2 2 5 4 2 2" xfId="53181" xr:uid="{00000000-0005-0000-0000-0000D71F0000}"/>
    <cellStyle name="Header2 2 2 5 4 2 3" xfId="53182" xr:uid="{00000000-0005-0000-0000-0000D81F0000}"/>
    <cellStyle name="Header2 2 2 5 4 3" xfId="53183" xr:uid="{00000000-0005-0000-0000-0000D91F0000}"/>
    <cellStyle name="Header2 2 2 5 4 4" xfId="53184" xr:uid="{00000000-0005-0000-0000-0000DA1F0000}"/>
    <cellStyle name="Header2 2 2 5 5" xfId="53185" xr:uid="{00000000-0005-0000-0000-0000DB1F0000}"/>
    <cellStyle name="Header2 2 2 5 5 2" xfId="53186" xr:uid="{00000000-0005-0000-0000-0000DC1F0000}"/>
    <cellStyle name="Header2 2 2 5 5 3" xfId="53187" xr:uid="{00000000-0005-0000-0000-0000DD1F0000}"/>
    <cellStyle name="Header2 2 2 5 6" xfId="53188" xr:uid="{00000000-0005-0000-0000-0000DE1F0000}"/>
    <cellStyle name="Header2 2 2 5 6 2" xfId="53189" xr:uid="{00000000-0005-0000-0000-0000DF1F0000}"/>
    <cellStyle name="Header2 2 2 5 6 3" xfId="53190" xr:uid="{00000000-0005-0000-0000-0000E01F0000}"/>
    <cellStyle name="Header2 2 2 5 7" xfId="53191" xr:uid="{00000000-0005-0000-0000-0000E11F0000}"/>
    <cellStyle name="Header2 2 2 6" xfId="53192" xr:uid="{00000000-0005-0000-0000-0000E21F0000}"/>
    <cellStyle name="Header2 2 2 6 2" xfId="53193" xr:uid="{00000000-0005-0000-0000-0000E31F0000}"/>
    <cellStyle name="Header2 2 2 6 2 2" xfId="53194" xr:uid="{00000000-0005-0000-0000-0000E41F0000}"/>
    <cellStyle name="Header2 2 2 6 2 2 2" xfId="53195" xr:uid="{00000000-0005-0000-0000-0000E51F0000}"/>
    <cellStyle name="Header2 2 2 6 2 2 2 2" xfId="53196" xr:uid="{00000000-0005-0000-0000-0000E61F0000}"/>
    <cellStyle name="Header2 2 2 6 2 2 2 2 2" xfId="53197" xr:uid="{00000000-0005-0000-0000-0000E71F0000}"/>
    <cellStyle name="Header2 2 2 6 2 2 2 2 3" xfId="53198" xr:uid="{00000000-0005-0000-0000-0000E81F0000}"/>
    <cellStyle name="Header2 2 2 6 2 2 2 3" xfId="53199" xr:uid="{00000000-0005-0000-0000-0000E91F0000}"/>
    <cellStyle name="Header2 2 2 6 2 2 2 4" xfId="53200" xr:uid="{00000000-0005-0000-0000-0000EA1F0000}"/>
    <cellStyle name="Header2 2 2 6 2 2 3" xfId="53201" xr:uid="{00000000-0005-0000-0000-0000EB1F0000}"/>
    <cellStyle name="Header2 2 2 6 2 2 3 2" xfId="53202" xr:uid="{00000000-0005-0000-0000-0000EC1F0000}"/>
    <cellStyle name="Header2 2 2 6 2 2 3 3" xfId="53203" xr:uid="{00000000-0005-0000-0000-0000ED1F0000}"/>
    <cellStyle name="Header2 2 2 6 2 2 4" xfId="53204" xr:uid="{00000000-0005-0000-0000-0000EE1F0000}"/>
    <cellStyle name="Header2 2 2 6 2 2 4 2" xfId="53205" xr:uid="{00000000-0005-0000-0000-0000EF1F0000}"/>
    <cellStyle name="Header2 2 2 6 2 2 4 3" xfId="53206" xr:uid="{00000000-0005-0000-0000-0000F01F0000}"/>
    <cellStyle name="Header2 2 2 6 2 2 5" xfId="53207" xr:uid="{00000000-0005-0000-0000-0000F11F0000}"/>
    <cellStyle name="Header2 2 2 6 2 3" xfId="53208" xr:uid="{00000000-0005-0000-0000-0000F21F0000}"/>
    <cellStyle name="Header2 2 2 6 2 3 2" xfId="53209" xr:uid="{00000000-0005-0000-0000-0000F31F0000}"/>
    <cellStyle name="Header2 2 2 6 2 3 2 2" xfId="53210" xr:uid="{00000000-0005-0000-0000-0000F41F0000}"/>
    <cellStyle name="Header2 2 2 6 2 3 2 3" xfId="53211" xr:uid="{00000000-0005-0000-0000-0000F51F0000}"/>
    <cellStyle name="Header2 2 2 6 2 3 3" xfId="53212" xr:uid="{00000000-0005-0000-0000-0000F61F0000}"/>
    <cellStyle name="Header2 2 2 6 2 3 4" xfId="53213" xr:uid="{00000000-0005-0000-0000-0000F71F0000}"/>
    <cellStyle name="Header2 2 2 6 2 4" xfId="53214" xr:uid="{00000000-0005-0000-0000-0000F81F0000}"/>
    <cellStyle name="Header2 2 2 6 2 4 2" xfId="53215" xr:uid="{00000000-0005-0000-0000-0000F91F0000}"/>
    <cellStyle name="Header2 2 2 6 2 4 3" xfId="53216" xr:uid="{00000000-0005-0000-0000-0000FA1F0000}"/>
    <cellStyle name="Header2 2 2 6 2 5" xfId="53217" xr:uid="{00000000-0005-0000-0000-0000FB1F0000}"/>
    <cellStyle name="Header2 2 2 6 2 5 2" xfId="53218" xr:uid="{00000000-0005-0000-0000-0000FC1F0000}"/>
    <cellStyle name="Header2 2 2 6 2 5 3" xfId="53219" xr:uid="{00000000-0005-0000-0000-0000FD1F0000}"/>
    <cellStyle name="Header2 2 2 6 2 6" xfId="53220" xr:uid="{00000000-0005-0000-0000-0000FE1F0000}"/>
    <cellStyle name="Header2 2 2 6 3" xfId="53221" xr:uid="{00000000-0005-0000-0000-0000FF1F0000}"/>
    <cellStyle name="Header2 2 2 6 3 2" xfId="53222" xr:uid="{00000000-0005-0000-0000-000000200000}"/>
    <cellStyle name="Header2 2 2 6 3 2 2" xfId="53223" xr:uid="{00000000-0005-0000-0000-000001200000}"/>
    <cellStyle name="Header2 2 2 6 3 2 2 2" xfId="53224" xr:uid="{00000000-0005-0000-0000-000002200000}"/>
    <cellStyle name="Header2 2 2 6 3 2 2 3" xfId="53225" xr:uid="{00000000-0005-0000-0000-000003200000}"/>
    <cellStyle name="Header2 2 2 6 3 2 3" xfId="53226" xr:uid="{00000000-0005-0000-0000-000004200000}"/>
    <cellStyle name="Header2 2 2 6 3 2 4" xfId="53227" xr:uid="{00000000-0005-0000-0000-000005200000}"/>
    <cellStyle name="Header2 2 2 6 3 3" xfId="53228" xr:uid="{00000000-0005-0000-0000-000006200000}"/>
    <cellStyle name="Header2 2 2 6 3 3 2" xfId="53229" xr:uid="{00000000-0005-0000-0000-000007200000}"/>
    <cellStyle name="Header2 2 2 6 3 3 3" xfId="53230" xr:uid="{00000000-0005-0000-0000-000008200000}"/>
    <cellStyle name="Header2 2 2 6 3 4" xfId="53231" xr:uid="{00000000-0005-0000-0000-000009200000}"/>
    <cellStyle name="Header2 2 2 6 3 4 2" xfId="53232" xr:uid="{00000000-0005-0000-0000-00000A200000}"/>
    <cellStyle name="Header2 2 2 6 3 4 3" xfId="53233" xr:uid="{00000000-0005-0000-0000-00000B200000}"/>
    <cellStyle name="Header2 2 2 6 3 5" xfId="53234" xr:uid="{00000000-0005-0000-0000-00000C200000}"/>
    <cellStyle name="Header2 2 2 6 4" xfId="53235" xr:uid="{00000000-0005-0000-0000-00000D200000}"/>
    <cellStyle name="Header2 2 2 6 4 2" xfId="53236" xr:uid="{00000000-0005-0000-0000-00000E200000}"/>
    <cellStyle name="Header2 2 2 6 4 2 2" xfId="53237" xr:uid="{00000000-0005-0000-0000-00000F200000}"/>
    <cellStyle name="Header2 2 2 6 4 2 3" xfId="53238" xr:uid="{00000000-0005-0000-0000-000010200000}"/>
    <cellStyle name="Header2 2 2 6 4 3" xfId="53239" xr:uid="{00000000-0005-0000-0000-000011200000}"/>
    <cellStyle name="Header2 2 2 6 4 4" xfId="53240" xr:uid="{00000000-0005-0000-0000-000012200000}"/>
    <cellStyle name="Header2 2 2 6 5" xfId="53241" xr:uid="{00000000-0005-0000-0000-000013200000}"/>
    <cellStyle name="Header2 2 2 6 5 2" xfId="53242" xr:uid="{00000000-0005-0000-0000-000014200000}"/>
    <cellStyle name="Header2 2 2 6 5 3" xfId="53243" xr:uid="{00000000-0005-0000-0000-000015200000}"/>
    <cellStyle name="Header2 2 2 6 6" xfId="53244" xr:uid="{00000000-0005-0000-0000-000016200000}"/>
    <cellStyle name="Header2 2 2 6 6 2" xfId="53245" xr:uid="{00000000-0005-0000-0000-000017200000}"/>
    <cellStyle name="Header2 2 2 6 6 3" xfId="53246" xr:uid="{00000000-0005-0000-0000-000018200000}"/>
    <cellStyle name="Header2 2 2 6 7" xfId="53247" xr:uid="{00000000-0005-0000-0000-000019200000}"/>
    <cellStyle name="Header2 2 2 7" xfId="53248" xr:uid="{00000000-0005-0000-0000-00001A200000}"/>
    <cellStyle name="Header2 2 2 7 2" xfId="53249" xr:uid="{00000000-0005-0000-0000-00001B200000}"/>
    <cellStyle name="Header2 2 2 7 2 2" xfId="53250" xr:uid="{00000000-0005-0000-0000-00001C200000}"/>
    <cellStyle name="Header2 2 2 7 2 2 2" xfId="53251" xr:uid="{00000000-0005-0000-0000-00001D200000}"/>
    <cellStyle name="Header2 2 2 7 2 2 2 2" xfId="53252" xr:uid="{00000000-0005-0000-0000-00001E200000}"/>
    <cellStyle name="Header2 2 2 7 2 2 2 2 2" xfId="53253" xr:uid="{00000000-0005-0000-0000-00001F200000}"/>
    <cellStyle name="Header2 2 2 7 2 2 2 2 3" xfId="53254" xr:uid="{00000000-0005-0000-0000-000020200000}"/>
    <cellStyle name="Header2 2 2 7 2 2 2 3" xfId="53255" xr:uid="{00000000-0005-0000-0000-000021200000}"/>
    <cellStyle name="Header2 2 2 7 2 2 2 4" xfId="53256" xr:uid="{00000000-0005-0000-0000-000022200000}"/>
    <cellStyle name="Header2 2 2 7 2 2 3" xfId="53257" xr:uid="{00000000-0005-0000-0000-000023200000}"/>
    <cellStyle name="Header2 2 2 7 2 2 3 2" xfId="53258" xr:uid="{00000000-0005-0000-0000-000024200000}"/>
    <cellStyle name="Header2 2 2 7 2 2 3 3" xfId="53259" xr:uid="{00000000-0005-0000-0000-000025200000}"/>
    <cellStyle name="Header2 2 2 7 2 2 4" xfId="53260" xr:uid="{00000000-0005-0000-0000-000026200000}"/>
    <cellStyle name="Header2 2 2 7 2 2 4 2" xfId="53261" xr:uid="{00000000-0005-0000-0000-000027200000}"/>
    <cellStyle name="Header2 2 2 7 2 2 4 3" xfId="53262" xr:uid="{00000000-0005-0000-0000-000028200000}"/>
    <cellStyle name="Header2 2 2 7 2 2 5" xfId="53263" xr:uid="{00000000-0005-0000-0000-000029200000}"/>
    <cellStyle name="Header2 2 2 7 2 3" xfId="53264" xr:uid="{00000000-0005-0000-0000-00002A200000}"/>
    <cellStyle name="Header2 2 2 7 2 3 2" xfId="53265" xr:uid="{00000000-0005-0000-0000-00002B200000}"/>
    <cellStyle name="Header2 2 2 7 2 3 2 2" xfId="53266" xr:uid="{00000000-0005-0000-0000-00002C200000}"/>
    <cellStyle name="Header2 2 2 7 2 3 2 3" xfId="53267" xr:uid="{00000000-0005-0000-0000-00002D200000}"/>
    <cellStyle name="Header2 2 2 7 2 3 3" xfId="53268" xr:uid="{00000000-0005-0000-0000-00002E200000}"/>
    <cellStyle name="Header2 2 2 7 2 3 4" xfId="53269" xr:uid="{00000000-0005-0000-0000-00002F200000}"/>
    <cellStyle name="Header2 2 2 7 2 4" xfId="53270" xr:uid="{00000000-0005-0000-0000-000030200000}"/>
    <cellStyle name="Header2 2 2 7 2 4 2" xfId="53271" xr:uid="{00000000-0005-0000-0000-000031200000}"/>
    <cellStyle name="Header2 2 2 7 2 4 3" xfId="53272" xr:uid="{00000000-0005-0000-0000-000032200000}"/>
    <cellStyle name="Header2 2 2 7 2 5" xfId="53273" xr:uid="{00000000-0005-0000-0000-000033200000}"/>
    <cellStyle name="Header2 2 2 7 2 5 2" xfId="53274" xr:uid="{00000000-0005-0000-0000-000034200000}"/>
    <cellStyle name="Header2 2 2 7 2 5 3" xfId="53275" xr:uid="{00000000-0005-0000-0000-000035200000}"/>
    <cellStyle name="Header2 2 2 7 2 6" xfId="53276" xr:uid="{00000000-0005-0000-0000-000036200000}"/>
    <cellStyle name="Header2 2 2 7 3" xfId="53277" xr:uid="{00000000-0005-0000-0000-000037200000}"/>
    <cellStyle name="Header2 2 2 7 3 2" xfId="53278" xr:uid="{00000000-0005-0000-0000-000038200000}"/>
    <cellStyle name="Header2 2 2 7 3 2 2" xfId="53279" xr:uid="{00000000-0005-0000-0000-000039200000}"/>
    <cellStyle name="Header2 2 2 7 3 2 2 2" xfId="53280" xr:uid="{00000000-0005-0000-0000-00003A200000}"/>
    <cellStyle name="Header2 2 2 7 3 2 2 3" xfId="53281" xr:uid="{00000000-0005-0000-0000-00003B200000}"/>
    <cellStyle name="Header2 2 2 7 3 2 3" xfId="53282" xr:uid="{00000000-0005-0000-0000-00003C200000}"/>
    <cellStyle name="Header2 2 2 7 3 2 4" xfId="53283" xr:uid="{00000000-0005-0000-0000-00003D200000}"/>
    <cellStyle name="Header2 2 2 7 3 3" xfId="53284" xr:uid="{00000000-0005-0000-0000-00003E200000}"/>
    <cellStyle name="Header2 2 2 7 3 3 2" xfId="53285" xr:uid="{00000000-0005-0000-0000-00003F200000}"/>
    <cellStyle name="Header2 2 2 7 3 3 3" xfId="53286" xr:uid="{00000000-0005-0000-0000-000040200000}"/>
    <cellStyle name="Header2 2 2 7 3 4" xfId="53287" xr:uid="{00000000-0005-0000-0000-000041200000}"/>
    <cellStyle name="Header2 2 2 7 3 4 2" xfId="53288" xr:uid="{00000000-0005-0000-0000-000042200000}"/>
    <cellStyle name="Header2 2 2 7 3 4 3" xfId="53289" xr:uid="{00000000-0005-0000-0000-000043200000}"/>
    <cellStyle name="Header2 2 2 7 3 5" xfId="53290" xr:uid="{00000000-0005-0000-0000-000044200000}"/>
    <cellStyle name="Header2 2 2 7 4" xfId="53291" xr:uid="{00000000-0005-0000-0000-000045200000}"/>
    <cellStyle name="Header2 2 2 7 4 2" xfId="53292" xr:uid="{00000000-0005-0000-0000-000046200000}"/>
    <cellStyle name="Header2 2 2 7 4 2 2" xfId="53293" xr:uid="{00000000-0005-0000-0000-000047200000}"/>
    <cellStyle name="Header2 2 2 7 4 2 3" xfId="53294" xr:uid="{00000000-0005-0000-0000-000048200000}"/>
    <cellStyle name="Header2 2 2 7 4 3" xfId="53295" xr:uid="{00000000-0005-0000-0000-000049200000}"/>
    <cellStyle name="Header2 2 2 7 4 4" xfId="53296" xr:uid="{00000000-0005-0000-0000-00004A200000}"/>
    <cellStyle name="Header2 2 2 7 5" xfId="53297" xr:uid="{00000000-0005-0000-0000-00004B200000}"/>
    <cellStyle name="Header2 2 2 7 5 2" xfId="53298" xr:uid="{00000000-0005-0000-0000-00004C200000}"/>
    <cellStyle name="Header2 2 2 7 5 3" xfId="53299" xr:uid="{00000000-0005-0000-0000-00004D200000}"/>
    <cellStyle name="Header2 2 2 7 6" xfId="53300" xr:uid="{00000000-0005-0000-0000-00004E200000}"/>
    <cellStyle name="Header2 2 2 7 6 2" xfId="53301" xr:uid="{00000000-0005-0000-0000-00004F200000}"/>
    <cellStyle name="Header2 2 2 7 6 3" xfId="53302" xr:uid="{00000000-0005-0000-0000-000050200000}"/>
    <cellStyle name="Header2 2 2 7 7" xfId="53303" xr:uid="{00000000-0005-0000-0000-000051200000}"/>
    <cellStyle name="Header2 2 2 8" xfId="53304" xr:uid="{00000000-0005-0000-0000-000052200000}"/>
    <cellStyle name="Header2 2 2 8 2" xfId="53305" xr:uid="{00000000-0005-0000-0000-000053200000}"/>
    <cellStyle name="Header2 2 2 8 2 2" xfId="53306" xr:uid="{00000000-0005-0000-0000-000054200000}"/>
    <cellStyle name="Header2 2 2 8 2 2 2" xfId="53307" xr:uid="{00000000-0005-0000-0000-000055200000}"/>
    <cellStyle name="Header2 2 2 8 2 2 2 2" xfId="53308" xr:uid="{00000000-0005-0000-0000-000056200000}"/>
    <cellStyle name="Header2 2 2 8 2 2 2 2 2" xfId="53309" xr:uid="{00000000-0005-0000-0000-000057200000}"/>
    <cellStyle name="Header2 2 2 8 2 2 2 2 3" xfId="53310" xr:uid="{00000000-0005-0000-0000-000058200000}"/>
    <cellStyle name="Header2 2 2 8 2 2 2 3" xfId="53311" xr:uid="{00000000-0005-0000-0000-000059200000}"/>
    <cellStyle name="Header2 2 2 8 2 2 2 4" xfId="53312" xr:uid="{00000000-0005-0000-0000-00005A200000}"/>
    <cellStyle name="Header2 2 2 8 2 2 3" xfId="53313" xr:uid="{00000000-0005-0000-0000-00005B200000}"/>
    <cellStyle name="Header2 2 2 8 2 2 3 2" xfId="53314" xr:uid="{00000000-0005-0000-0000-00005C200000}"/>
    <cellStyle name="Header2 2 2 8 2 2 3 3" xfId="53315" xr:uid="{00000000-0005-0000-0000-00005D200000}"/>
    <cellStyle name="Header2 2 2 8 2 2 4" xfId="53316" xr:uid="{00000000-0005-0000-0000-00005E200000}"/>
    <cellStyle name="Header2 2 2 8 2 2 4 2" xfId="53317" xr:uid="{00000000-0005-0000-0000-00005F200000}"/>
    <cellStyle name="Header2 2 2 8 2 2 4 3" xfId="53318" xr:uid="{00000000-0005-0000-0000-000060200000}"/>
    <cellStyle name="Header2 2 2 8 2 2 5" xfId="53319" xr:uid="{00000000-0005-0000-0000-000061200000}"/>
    <cellStyle name="Header2 2 2 8 2 3" xfId="53320" xr:uid="{00000000-0005-0000-0000-000062200000}"/>
    <cellStyle name="Header2 2 2 8 2 3 2" xfId="53321" xr:uid="{00000000-0005-0000-0000-000063200000}"/>
    <cellStyle name="Header2 2 2 8 2 3 2 2" xfId="53322" xr:uid="{00000000-0005-0000-0000-000064200000}"/>
    <cellStyle name="Header2 2 2 8 2 3 2 3" xfId="53323" xr:uid="{00000000-0005-0000-0000-000065200000}"/>
    <cellStyle name="Header2 2 2 8 2 3 3" xfId="53324" xr:uid="{00000000-0005-0000-0000-000066200000}"/>
    <cellStyle name="Header2 2 2 8 2 3 4" xfId="53325" xr:uid="{00000000-0005-0000-0000-000067200000}"/>
    <cellStyle name="Header2 2 2 8 2 4" xfId="53326" xr:uid="{00000000-0005-0000-0000-000068200000}"/>
    <cellStyle name="Header2 2 2 8 2 4 2" xfId="53327" xr:uid="{00000000-0005-0000-0000-000069200000}"/>
    <cellStyle name="Header2 2 2 8 2 4 3" xfId="53328" xr:uid="{00000000-0005-0000-0000-00006A200000}"/>
    <cellStyle name="Header2 2 2 8 2 5" xfId="53329" xr:uid="{00000000-0005-0000-0000-00006B200000}"/>
    <cellStyle name="Header2 2 2 8 2 5 2" xfId="53330" xr:uid="{00000000-0005-0000-0000-00006C200000}"/>
    <cellStyle name="Header2 2 2 8 2 5 3" xfId="53331" xr:uid="{00000000-0005-0000-0000-00006D200000}"/>
    <cellStyle name="Header2 2 2 8 2 6" xfId="53332" xr:uid="{00000000-0005-0000-0000-00006E200000}"/>
    <cellStyle name="Header2 2 2 8 3" xfId="53333" xr:uid="{00000000-0005-0000-0000-00006F200000}"/>
    <cellStyle name="Header2 2 2 8 3 2" xfId="53334" xr:uid="{00000000-0005-0000-0000-000070200000}"/>
    <cellStyle name="Header2 2 2 8 3 2 2" xfId="53335" xr:uid="{00000000-0005-0000-0000-000071200000}"/>
    <cellStyle name="Header2 2 2 8 3 2 2 2" xfId="53336" xr:uid="{00000000-0005-0000-0000-000072200000}"/>
    <cellStyle name="Header2 2 2 8 3 2 2 3" xfId="53337" xr:uid="{00000000-0005-0000-0000-000073200000}"/>
    <cellStyle name="Header2 2 2 8 3 2 3" xfId="53338" xr:uid="{00000000-0005-0000-0000-000074200000}"/>
    <cellStyle name="Header2 2 2 8 3 2 4" xfId="53339" xr:uid="{00000000-0005-0000-0000-000075200000}"/>
    <cellStyle name="Header2 2 2 8 3 3" xfId="53340" xr:uid="{00000000-0005-0000-0000-000076200000}"/>
    <cellStyle name="Header2 2 2 8 3 3 2" xfId="53341" xr:uid="{00000000-0005-0000-0000-000077200000}"/>
    <cellStyle name="Header2 2 2 8 3 3 3" xfId="53342" xr:uid="{00000000-0005-0000-0000-000078200000}"/>
    <cellStyle name="Header2 2 2 8 3 4" xfId="53343" xr:uid="{00000000-0005-0000-0000-000079200000}"/>
    <cellStyle name="Header2 2 2 8 3 4 2" xfId="53344" xr:uid="{00000000-0005-0000-0000-00007A200000}"/>
    <cellStyle name="Header2 2 2 8 3 4 3" xfId="53345" xr:uid="{00000000-0005-0000-0000-00007B200000}"/>
    <cellStyle name="Header2 2 2 8 3 5" xfId="53346" xr:uid="{00000000-0005-0000-0000-00007C200000}"/>
    <cellStyle name="Header2 2 2 8 4" xfId="53347" xr:uid="{00000000-0005-0000-0000-00007D200000}"/>
    <cellStyle name="Header2 2 2 8 4 2" xfId="53348" xr:uid="{00000000-0005-0000-0000-00007E200000}"/>
    <cellStyle name="Header2 2 2 8 4 2 2" xfId="53349" xr:uid="{00000000-0005-0000-0000-00007F200000}"/>
    <cellStyle name="Header2 2 2 8 4 2 3" xfId="53350" xr:uid="{00000000-0005-0000-0000-000080200000}"/>
    <cellStyle name="Header2 2 2 8 4 3" xfId="53351" xr:uid="{00000000-0005-0000-0000-000081200000}"/>
    <cellStyle name="Header2 2 2 8 4 4" xfId="53352" xr:uid="{00000000-0005-0000-0000-000082200000}"/>
    <cellStyle name="Header2 2 2 8 5" xfId="53353" xr:uid="{00000000-0005-0000-0000-000083200000}"/>
    <cellStyle name="Header2 2 2 8 5 2" xfId="53354" xr:uid="{00000000-0005-0000-0000-000084200000}"/>
    <cellStyle name="Header2 2 2 8 5 3" xfId="53355" xr:uid="{00000000-0005-0000-0000-000085200000}"/>
    <cellStyle name="Header2 2 2 8 6" xfId="53356" xr:uid="{00000000-0005-0000-0000-000086200000}"/>
    <cellStyle name="Header2 2 2 8 6 2" xfId="53357" xr:uid="{00000000-0005-0000-0000-000087200000}"/>
    <cellStyle name="Header2 2 2 8 6 3" xfId="53358" xr:uid="{00000000-0005-0000-0000-000088200000}"/>
    <cellStyle name="Header2 2 2 8 7" xfId="53359" xr:uid="{00000000-0005-0000-0000-000089200000}"/>
    <cellStyle name="Header2 2 2 9" xfId="53360" xr:uid="{00000000-0005-0000-0000-00008A200000}"/>
    <cellStyle name="Header2 2 2 9 2" xfId="53361" xr:uid="{00000000-0005-0000-0000-00008B200000}"/>
    <cellStyle name="Header2 2 2 9 2 2" xfId="53362" xr:uid="{00000000-0005-0000-0000-00008C200000}"/>
    <cellStyle name="Header2 2 2 9 2 2 2" xfId="53363" xr:uid="{00000000-0005-0000-0000-00008D200000}"/>
    <cellStyle name="Header2 2 2 9 2 2 2 2" xfId="53364" xr:uid="{00000000-0005-0000-0000-00008E200000}"/>
    <cellStyle name="Header2 2 2 9 2 2 2 2 2" xfId="53365" xr:uid="{00000000-0005-0000-0000-00008F200000}"/>
    <cellStyle name="Header2 2 2 9 2 2 2 2 3" xfId="53366" xr:uid="{00000000-0005-0000-0000-000090200000}"/>
    <cellStyle name="Header2 2 2 9 2 2 2 3" xfId="53367" xr:uid="{00000000-0005-0000-0000-000091200000}"/>
    <cellStyle name="Header2 2 2 9 2 2 2 4" xfId="53368" xr:uid="{00000000-0005-0000-0000-000092200000}"/>
    <cellStyle name="Header2 2 2 9 2 2 3" xfId="53369" xr:uid="{00000000-0005-0000-0000-000093200000}"/>
    <cellStyle name="Header2 2 2 9 2 2 3 2" xfId="53370" xr:uid="{00000000-0005-0000-0000-000094200000}"/>
    <cellStyle name="Header2 2 2 9 2 2 3 3" xfId="53371" xr:uid="{00000000-0005-0000-0000-000095200000}"/>
    <cellStyle name="Header2 2 2 9 2 2 4" xfId="53372" xr:uid="{00000000-0005-0000-0000-000096200000}"/>
    <cellStyle name="Header2 2 2 9 2 2 4 2" xfId="53373" xr:uid="{00000000-0005-0000-0000-000097200000}"/>
    <cellStyle name="Header2 2 2 9 2 2 4 3" xfId="53374" xr:uid="{00000000-0005-0000-0000-000098200000}"/>
    <cellStyle name="Header2 2 2 9 2 2 5" xfId="53375" xr:uid="{00000000-0005-0000-0000-000099200000}"/>
    <cellStyle name="Header2 2 2 9 2 3" xfId="53376" xr:uid="{00000000-0005-0000-0000-00009A200000}"/>
    <cellStyle name="Header2 2 2 9 2 3 2" xfId="53377" xr:uid="{00000000-0005-0000-0000-00009B200000}"/>
    <cellStyle name="Header2 2 2 9 2 3 2 2" xfId="53378" xr:uid="{00000000-0005-0000-0000-00009C200000}"/>
    <cellStyle name="Header2 2 2 9 2 3 2 3" xfId="53379" xr:uid="{00000000-0005-0000-0000-00009D200000}"/>
    <cellStyle name="Header2 2 2 9 2 3 3" xfId="53380" xr:uid="{00000000-0005-0000-0000-00009E200000}"/>
    <cellStyle name="Header2 2 2 9 2 3 4" xfId="53381" xr:uid="{00000000-0005-0000-0000-00009F200000}"/>
    <cellStyle name="Header2 2 2 9 2 4" xfId="53382" xr:uid="{00000000-0005-0000-0000-0000A0200000}"/>
    <cellStyle name="Header2 2 2 9 2 4 2" xfId="53383" xr:uid="{00000000-0005-0000-0000-0000A1200000}"/>
    <cellStyle name="Header2 2 2 9 2 4 3" xfId="53384" xr:uid="{00000000-0005-0000-0000-0000A2200000}"/>
    <cellStyle name="Header2 2 2 9 2 5" xfId="53385" xr:uid="{00000000-0005-0000-0000-0000A3200000}"/>
    <cellStyle name="Header2 2 2 9 2 5 2" xfId="53386" xr:uid="{00000000-0005-0000-0000-0000A4200000}"/>
    <cellStyle name="Header2 2 2 9 2 5 3" xfId="53387" xr:uid="{00000000-0005-0000-0000-0000A5200000}"/>
    <cellStyle name="Header2 2 2 9 2 6" xfId="53388" xr:uid="{00000000-0005-0000-0000-0000A6200000}"/>
    <cellStyle name="Header2 2 2 9 3" xfId="53389" xr:uid="{00000000-0005-0000-0000-0000A7200000}"/>
    <cellStyle name="Header2 2 2 9 3 2" xfId="53390" xr:uid="{00000000-0005-0000-0000-0000A8200000}"/>
    <cellStyle name="Header2 2 2 9 3 2 2" xfId="53391" xr:uid="{00000000-0005-0000-0000-0000A9200000}"/>
    <cellStyle name="Header2 2 2 9 3 2 2 2" xfId="53392" xr:uid="{00000000-0005-0000-0000-0000AA200000}"/>
    <cellStyle name="Header2 2 2 9 3 2 2 3" xfId="53393" xr:uid="{00000000-0005-0000-0000-0000AB200000}"/>
    <cellStyle name="Header2 2 2 9 3 2 3" xfId="53394" xr:uid="{00000000-0005-0000-0000-0000AC200000}"/>
    <cellStyle name="Header2 2 2 9 3 2 4" xfId="53395" xr:uid="{00000000-0005-0000-0000-0000AD200000}"/>
    <cellStyle name="Header2 2 2 9 3 3" xfId="53396" xr:uid="{00000000-0005-0000-0000-0000AE200000}"/>
    <cellStyle name="Header2 2 2 9 3 3 2" xfId="53397" xr:uid="{00000000-0005-0000-0000-0000AF200000}"/>
    <cellStyle name="Header2 2 2 9 3 3 3" xfId="53398" xr:uid="{00000000-0005-0000-0000-0000B0200000}"/>
    <cellStyle name="Header2 2 2 9 3 4" xfId="53399" xr:uid="{00000000-0005-0000-0000-0000B1200000}"/>
    <cellStyle name="Header2 2 2 9 3 4 2" xfId="53400" xr:uid="{00000000-0005-0000-0000-0000B2200000}"/>
    <cellStyle name="Header2 2 2 9 3 4 3" xfId="53401" xr:uid="{00000000-0005-0000-0000-0000B3200000}"/>
    <cellStyle name="Header2 2 2 9 3 5" xfId="53402" xr:uid="{00000000-0005-0000-0000-0000B4200000}"/>
    <cellStyle name="Header2 2 2 9 4" xfId="53403" xr:uid="{00000000-0005-0000-0000-0000B5200000}"/>
    <cellStyle name="Header2 2 2 9 4 2" xfId="53404" xr:uid="{00000000-0005-0000-0000-0000B6200000}"/>
    <cellStyle name="Header2 2 2 9 4 2 2" xfId="53405" xr:uid="{00000000-0005-0000-0000-0000B7200000}"/>
    <cellStyle name="Header2 2 2 9 4 2 3" xfId="53406" xr:uid="{00000000-0005-0000-0000-0000B8200000}"/>
    <cellStyle name="Header2 2 2 9 4 3" xfId="53407" xr:uid="{00000000-0005-0000-0000-0000B9200000}"/>
    <cellStyle name="Header2 2 2 9 4 4" xfId="53408" xr:uid="{00000000-0005-0000-0000-0000BA200000}"/>
    <cellStyle name="Header2 2 2 9 5" xfId="53409" xr:uid="{00000000-0005-0000-0000-0000BB200000}"/>
    <cellStyle name="Header2 2 2 9 5 2" xfId="53410" xr:uid="{00000000-0005-0000-0000-0000BC200000}"/>
    <cellStyle name="Header2 2 2 9 5 3" xfId="53411" xr:uid="{00000000-0005-0000-0000-0000BD200000}"/>
    <cellStyle name="Header2 2 2 9 6" xfId="53412" xr:uid="{00000000-0005-0000-0000-0000BE200000}"/>
    <cellStyle name="Header2 2 2 9 6 2" xfId="53413" xr:uid="{00000000-0005-0000-0000-0000BF200000}"/>
    <cellStyle name="Header2 2 2 9 6 3" xfId="53414" xr:uid="{00000000-0005-0000-0000-0000C0200000}"/>
    <cellStyle name="Header2 2 2 9 7" xfId="53415" xr:uid="{00000000-0005-0000-0000-0000C1200000}"/>
    <cellStyle name="Header2 2 20" xfId="53416" xr:uid="{00000000-0005-0000-0000-0000C2200000}"/>
    <cellStyle name="Header2 2 20 2" xfId="53417" xr:uid="{00000000-0005-0000-0000-0000C3200000}"/>
    <cellStyle name="Header2 2 20 2 2" xfId="53418" xr:uid="{00000000-0005-0000-0000-0000C4200000}"/>
    <cellStyle name="Header2 2 20 2 2 2" xfId="53419" xr:uid="{00000000-0005-0000-0000-0000C5200000}"/>
    <cellStyle name="Header2 2 20 2 2 3" xfId="53420" xr:uid="{00000000-0005-0000-0000-0000C6200000}"/>
    <cellStyle name="Header2 2 20 3" xfId="53421" xr:uid="{00000000-0005-0000-0000-0000C7200000}"/>
    <cellStyle name="Header2 2 20 3 2" xfId="53422" xr:uid="{00000000-0005-0000-0000-0000C8200000}"/>
    <cellStyle name="Header2 2 20 3 3" xfId="53423" xr:uid="{00000000-0005-0000-0000-0000C9200000}"/>
    <cellStyle name="Header2 2 21" xfId="53424" xr:uid="{00000000-0005-0000-0000-0000CA200000}"/>
    <cellStyle name="Header2 2 21 2" xfId="53425" xr:uid="{00000000-0005-0000-0000-0000CB200000}"/>
    <cellStyle name="Header2 2 21 2 2" xfId="53426" xr:uid="{00000000-0005-0000-0000-0000CC200000}"/>
    <cellStyle name="Header2 2 21 2 2 2" xfId="53427" xr:uid="{00000000-0005-0000-0000-0000CD200000}"/>
    <cellStyle name="Header2 2 21 2 2 3" xfId="53428" xr:uid="{00000000-0005-0000-0000-0000CE200000}"/>
    <cellStyle name="Header2 2 21 3" xfId="53429" xr:uid="{00000000-0005-0000-0000-0000CF200000}"/>
    <cellStyle name="Header2 2 21 3 2" xfId="53430" xr:uid="{00000000-0005-0000-0000-0000D0200000}"/>
    <cellStyle name="Header2 2 21 3 3" xfId="53431" xr:uid="{00000000-0005-0000-0000-0000D1200000}"/>
    <cellStyle name="Header2 2 22" xfId="53432" xr:uid="{00000000-0005-0000-0000-0000D2200000}"/>
    <cellStyle name="Header2 2 22 2" xfId="53433" xr:uid="{00000000-0005-0000-0000-0000D3200000}"/>
    <cellStyle name="Header2 2 22 2 2" xfId="53434" xr:uid="{00000000-0005-0000-0000-0000D4200000}"/>
    <cellStyle name="Header2 2 22 2 2 2" xfId="53435" xr:uid="{00000000-0005-0000-0000-0000D5200000}"/>
    <cellStyle name="Header2 2 22 2 2 3" xfId="53436" xr:uid="{00000000-0005-0000-0000-0000D6200000}"/>
    <cellStyle name="Header2 2 22 3" xfId="53437" xr:uid="{00000000-0005-0000-0000-0000D7200000}"/>
    <cellStyle name="Header2 2 22 3 2" xfId="53438" xr:uid="{00000000-0005-0000-0000-0000D8200000}"/>
    <cellStyle name="Header2 2 22 3 3" xfId="53439" xr:uid="{00000000-0005-0000-0000-0000D9200000}"/>
    <cellStyle name="Header2 2 23" xfId="53440" xr:uid="{00000000-0005-0000-0000-0000DA200000}"/>
    <cellStyle name="Header2 2 23 2" xfId="53441" xr:uid="{00000000-0005-0000-0000-0000DB200000}"/>
    <cellStyle name="Header2 2 23 2 2" xfId="53442" xr:uid="{00000000-0005-0000-0000-0000DC200000}"/>
    <cellStyle name="Header2 2 23 2 2 2" xfId="53443" xr:uid="{00000000-0005-0000-0000-0000DD200000}"/>
    <cellStyle name="Header2 2 23 2 2 3" xfId="53444" xr:uid="{00000000-0005-0000-0000-0000DE200000}"/>
    <cellStyle name="Header2 2 23 3" xfId="53445" xr:uid="{00000000-0005-0000-0000-0000DF200000}"/>
    <cellStyle name="Header2 2 23 3 2" xfId="53446" xr:uid="{00000000-0005-0000-0000-0000E0200000}"/>
    <cellStyle name="Header2 2 23 3 3" xfId="53447" xr:uid="{00000000-0005-0000-0000-0000E1200000}"/>
    <cellStyle name="Header2 2 24" xfId="53448" xr:uid="{00000000-0005-0000-0000-0000E2200000}"/>
    <cellStyle name="Header2 2 24 2" xfId="53449" xr:uid="{00000000-0005-0000-0000-0000E3200000}"/>
    <cellStyle name="Header2 2 24 2 2" xfId="53450" xr:uid="{00000000-0005-0000-0000-0000E4200000}"/>
    <cellStyle name="Header2 2 24 2 3" xfId="53451" xr:uid="{00000000-0005-0000-0000-0000E5200000}"/>
    <cellStyle name="Header2 2 25" xfId="53452" xr:uid="{00000000-0005-0000-0000-0000E6200000}"/>
    <cellStyle name="Header2 2 25 2" xfId="53453" xr:uid="{00000000-0005-0000-0000-0000E7200000}"/>
    <cellStyle name="Header2 2 25 3" xfId="53454" xr:uid="{00000000-0005-0000-0000-0000E8200000}"/>
    <cellStyle name="Header2 2 3" xfId="53455" xr:uid="{00000000-0005-0000-0000-0000E9200000}"/>
    <cellStyle name="Header2 2 3 10" xfId="53456" xr:uid="{00000000-0005-0000-0000-0000EA200000}"/>
    <cellStyle name="Header2 2 3 10 2" xfId="53457" xr:uid="{00000000-0005-0000-0000-0000EB200000}"/>
    <cellStyle name="Header2 2 3 10 2 2" xfId="53458" xr:uid="{00000000-0005-0000-0000-0000EC200000}"/>
    <cellStyle name="Header2 2 3 10 2 2 2" xfId="53459" xr:uid="{00000000-0005-0000-0000-0000ED200000}"/>
    <cellStyle name="Header2 2 3 10 2 2 3" xfId="53460" xr:uid="{00000000-0005-0000-0000-0000EE200000}"/>
    <cellStyle name="Header2 2 3 10 3" xfId="53461" xr:uid="{00000000-0005-0000-0000-0000EF200000}"/>
    <cellStyle name="Header2 2 3 10 3 2" xfId="53462" xr:uid="{00000000-0005-0000-0000-0000F0200000}"/>
    <cellStyle name="Header2 2 3 10 3 3" xfId="53463" xr:uid="{00000000-0005-0000-0000-0000F1200000}"/>
    <cellStyle name="Header2 2 3 11" xfId="53464" xr:uid="{00000000-0005-0000-0000-0000F2200000}"/>
    <cellStyle name="Header2 2 3 11 2" xfId="53465" xr:uid="{00000000-0005-0000-0000-0000F3200000}"/>
    <cellStyle name="Header2 2 3 11 2 2" xfId="53466" xr:uid="{00000000-0005-0000-0000-0000F4200000}"/>
    <cellStyle name="Header2 2 3 11 2 2 2" xfId="53467" xr:uid="{00000000-0005-0000-0000-0000F5200000}"/>
    <cellStyle name="Header2 2 3 11 2 2 3" xfId="53468" xr:uid="{00000000-0005-0000-0000-0000F6200000}"/>
    <cellStyle name="Header2 2 3 11 3" xfId="53469" xr:uid="{00000000-0005-0000-0000-0000F7200000}"/>
    <cellStyle name="Header2 2 3 11 3 2" xfId="53470" xr:uid="{00000000-0005-0000-0000-0000F8200000}"/>
    <cellStyle name="Header2 2 3 11 3 3" xfId="53471" xr:uid="{00000000-0005-0000-0000-0000F9200000}"/>
    <cellStyle name="Header2 2 3 12" xfId="53472" xr:uid="{00000000-0005-0000-0000-0000FA200000}"/>
    <cellStyle name="Header2 2 3 12 2" xfId="53473" xr:uid="{00000000-0005-0000-0000-0000FB200000}"/>
    <cellStyle name="Header2 2 3 12 2 2" xfId="53474" xr:uid="{00000000-0005-0000-0000-0000FC200000}"/>
    <cellStyle name="Header2 2 3 12 2 2 2" xfId="53475" xr:uid="{00000000-0005-0000-0000-0000FD200000}"/>
    <cellStyle name="Header2 2 3 12 2 2 3" xfId="53476" xr:uid="{00000000-0005-0000-0000-0000FE200000}"/>
    <cellStyle name="Header2 2 3 12 3" xfId="53477" xr:uid="{00000000-0005-0000-0000-0000FF200000}"/>
    <cellStyle name="Header2 2 3 12 3 2" xfId="53478" xr:uid="{00000000-0005-0000-0000-000000210000}"/>
    <cellStyle name="Header2 2 3 12 3 3" xfId="53479" xr:uid="{00000000-0005-0000-0000-000001210000}"/>
    <cellStyle name="Header2 2 3 13" xfId="53480" xr:uid="{00000000-0005-0000-0000-000002210000}"/>
    <cellStyle name="Header2 2 3 13 2" xfId="53481" xr:uid="{00000000-0005-0000-0000-000003210000}"/>
    <cellStyle name="Header2 2 3 13 2 2" xfId="53482" xr:uid="{00000000-0005-0000-0000-000004210000}"/>
    <cellStyle name="Header2 2 3 13 2 2 2" xfId="53483" xr:uid="{00000000-0005-0000-0000-000005210000}"/>
    <cellStyle name="Header2 2 3 13 2 2 3" xfId="53484" xr:uid="{00000000-0005-0000-0000-000006210000}"/>
    <cellStyle name="Header2 2 3 13 3" xfId="53485" xr:uid="{00000000-0005-0000-0000-000007210000}"/>
    <cellStyle name="Header2 2 3 13 3 2" xfId="53486" xr:uid="{00000000-0005-0000-0000-000008210000}"/>
    <cellStyle name="Header2 2 3 13 3 3" xfId="53487" xr:uid="{00000000-0005-0000-0000-000009210000}"/>
    <cellStyle name="Header2 2 3 14" xfId="53488" xr:uid="{00000000-0005-0000-0000-00000A210000}"/>
    <cellStyle name="Header2 2 3 14 2" xfId="53489" xr:uid="{00000000-0005-0000-0000-00000B210000}"/>
    <cellStyle name="Header2 2 3 14 2 2" xfId="53490" xr:uid="{00000000-0005-0000-0000-00000C210000}"/>
    <cellStyle name="Header2 2 3 14 2 2 2" xfId="53491" xr:uid="{00000000-0005-0000-0000-00000D210000}"/>
    <cellStyle name="Header2 2 3 14 2 2 3" xfId="53492" xr:uid="{00000000-0005-0000-0000-00000E210000}"/>
    <cellStyle name="Header2 2 3 14 3" xfId="53493" xr:uid="{00000000-0005-0000-0000-00000F210000}"/>
    <cellStyle name="Header2 2 3 14 3 2" xfId="53494" xr:uid="{00000000-0005-0000-0000-000010210000}"/>
    <cellStyle name="Header2 2 3 14 3 3" xfId="53495" xr:uid="{00000000-0005-0000-0000-000011210000}"/>
    <cellStyle name="Header2 2 3 15" xfId="53496" xr:uid="{00000000-0005-0000-0000-000012210000}"/>
    <cellStyle name="Header2 2 3 15 2" xfId="53497" xr:uid="{00000000-0005-0000-0000-000013210000}"/>
    <cellStyle name="Header2 2 3 15 2 2" xfId="53498" xr:uid="{00000000-0005-0000-0000-000014210000}"/>
    <cellStyle name="Header2 2 3 15 2 2 2" xfId="53499" xr:uid="{00000000-0005-0000-0000-000015210000}"/>
    <cellStyle name="Header2 2 3 15 2 2 3" xfId="53500" xr:uid="{00000000-0005-0000-0000-000016210000}"/>
    <cellStyle name="Header2 2 3 15 3" xfId="53501" xr:uid="{00000000-0005-0000-0000-000017210000}"/>
    <cellStyle name="Header2 2 3 15 3 2" xfId="53502" xr:uid="{00000000-0005-0000-0000-000018210000}"/>
    <cellStyle name="Header2 2 3 15 3 3" xfId="53503" xr:uid="{00000000-0005-0000-0000-000019210000}"/>
    <cellStyle name="Header2 2 3 16" xfId="53504" xr:uid="{00000000-0005-0000-0000-00001A210000}"/>
    <cellStyle name="Header2 2 3 16 2" xfId="53505" xr:uid="{00000000-0005-0000-0000-00001B210000}"/>
    <cellStyle name="Header2 2 3 16 2 2" xfId="53506" xr:uid="{00000000-0005-0000-0000-00001C210000}"/>
    <cellStyle name="Header2 2 3 16 2 2 2" xfId="53507" xr:uid="{00000000-0005-0000-0000-00001D210000}"/>
    <cellStyle name="Header2 2 3 16 2 2 3" xfId="53508" xr:uid="{00000000-0005-0000-0000-00001E210000}"/>
    <cellStyle name="Header2 2 3 16 3" xfId="53509" xr:uid="{00000000-0005-0000-0000-00001F210000}"/>
    <cellStyle name="Header2 2 3 16 3 2" xfId="53510" xr:uid="{00000000-0005-0000-0000-000020210000}"/>
    <cellStyle name="Header2 2 3 16 3 3" xfId="53511" xr:uid="{00000000-0005-0000-0000-000021210000}"/>
    <cellStyle name="Header2 2 3 17" xfId="53512" xr:uid="{00000000-0005-0000-0000-000022210000}"/>
    <cellStyle name="Header2 2 3 17 2" xfId="53513" xr:uid="{00000000-0005-0000-0000-000023210000}"/>
    <cellStyle name="Header2 2 3 17 2 2" xfId="53514" xr:uid="{00000000-0005-0000-0000-000024210000}"/>
    <cellStyle name="Header2 2 3 17 2 2 2" xfId="53515" xr:uid="{00000000-0005-0000-0000-000025210000}"/>
    <cellStyle name="Header2 2 3 17 2 2 3" xfId="53516" xr:uid="{00000000-0005-0000-0000-000026210000}"/>
    <cellStyle name="Header2 2 3 17 3" xfId="53517" xr:uid="{00000000-0005-0000-0000-000027210000}"/>
    <cellStyle name="Header2 2 3 17 3 2" xfId="53518" xr:uid="{00000000-0005-0000-0000-000028210000}"/>
    <cellStyle name="Header2 2 3 17 3 3" xfId="53519" xr:uid="{00000000-0005-0000-0000-000029210000}"/>
    <cellStyle name="Header2 2 3 18" xfId="53520" xr:uid="{00000000-0005-0000-0000-00002A210000}"/>
    <cellStyle name="Header2 2 3 18 2" xfId="53521" xr:uid="{00000000-0005-0000-0000-00002B210000}"/>
    <cellStyle name="Header2 2 3 18 2 2" xfId="53522" xr:uid="{00000000-0005-0000-0000-00002C210000}"/>
    <cellStyle name="Header2 2 3 18 2 2 2" xfId="53523" xr:uid="{00000000-0005-0000-0000-00002D210000}"/>
    <cellStyle name="Header2 2 3 18 2 2 3" xfId="53524" xr:uid="{00000000-0005-0000-0000-00002E210000}"/>
    <cellStyle name="Header2 2 3 18 3" xfId="53525" xr:uid="{00000000-0005-0000-0000-00002F210000}"/>
    <cellStyle name="Header2 2 3 18 3 2" xfId="53526" xr:uid="{00000000-0005-0000-0000-000030210000}"/>
    <cellStyle name="Header2 2 3 18 3 3" xfId="53527" xr:uid="{00000000-0005-0000-0000-000031210000}"/>
    <cellStyle name="Header2 2 3 19" xfId="53528" xr:uid="{00000000-0005-0000-0000-000032210000}"/>
    <cellStyle name="Header2 2 3 19 2" xfId="53529" xr:uid="{00000000-0005-0000-0000-000033210000}"/>
    <cellStyle name="Header2 2 3 19 2 2" xfId="53530" xr:uid="{00000000-0005-0000-0000-000034210000}"/>
    <cellStyle name="Header2 2 3 19 2 2 2" xfId="53531" xr:uid="{00000000-0005-0000-0000-000035210000}"/>
    <cellStyle name="Header2 2 3 19 2 2 3" xfId="53532" xr:uid="{00000000-0005-0000-0000-000036210000}"/>
    <cellStyle name="Header2 2 3 19 3" xfId="53533" xr:uid="{00000000-0005-0000-0000-000037210000}"/>
    <cellStyle name="Header2 2 3 19 3 2" xfId="53534" xr:uid="{00000000-0005-0000-0000-000038210000}"/>
    <cellStyle name="Header2 2 3 19 3 3" xfId="53535" xr:uid="{00000000-0005-0000-0000-000039210000}"/>
    <cellStyle name="Header2 2 3 2" xfId="53536" xr:uid="{00000000-0005-0000-0000-00003A210000}"/>
    <cellStyle name="Header2 2 3 2 2" xfId="53537" xr:uid="{00000000-0005-0000-0000-00003B210000}"/>
    <cellStyle name="Header2 2 3 2 2 2" xfId="53538" xr:uid="{00000000-0005-0000-0000-00003C210000}"/>
    <cellStyle name="Header2 2 3 2 2 2 2" xfId="53539" xr:uid="{00000000-0005-0000-0000-00003D210000}"/>
    <cellStyle name="Header2 2 3 2 2 2 2 2" xfId="53540" xr:uid="{00000000-0005-0000-0000-00003E210000}"/>
    <cellStyle name="Header2 2 3 2 2 2 2 2 2" xfId="53541" xr:uid="{00000000-0005-0000-0000-00003F210000}"/>
    <cellStyle name="Header2 2 3 2 2 2 2 2 2 2" xfId="53542" xr:uid="{00000000-0005-0000-0000-000040210000}"/>
    <cellStyle name="Header2 2 3 2 2 2 2 2 2 2 2" xfId="53543" xr:uid="{00000000-0005-0000-0000-000041210000}"/>
    <cellStyle name="Header2 2 3 2 2 2 2 2 2 2 3" xfId="53544" xr:uid="{00000000-0005-0000-0000-000042210000}"/>
    <cellStyle name="Header2 2 3 2 2 2 2 2 2 3" xfId="53545" xr:uid="{00000000-0005-0000-0000-000043210000}"/>
    <cellStyle name="Header2 2 3 2 2 2 2 2 2 4" xfId="53546" xr:uid="{00000000-0005-0000-0000-000044210000}"/>
    <cellStyle name="Header2 2 3 2 2 2 2 2 3" xfId="53547" xr:uid="{00000000-0005-0000-0000-000045210000}"/>
    <cellStyle name="Header2 2 3 2 2 2 2 2 3 2" xfId="53548" xr:uid="{00000000-0005-0000-0000-000046210000}"/>
    <cellStyle name="Header2 2 3 2 2 2 2 2 3 3" xfId="53549" xr:uid="{00000000-0005-0000-0000-000047210000}"/>
    <cellStyle name="Header2 2 3 2 2 2 2 2 4" xfId="53550" xr:uid="{00000000-0005-0000-0000-000048210000}"/>
    <cellStyle name="Header2 2 3 2 2 2 2 2 4 2" xfId="53551" xr:uid="{00000000-0005-0000-0000-000049210000}"/>
    <cellStyle name="Header2 2 3 2 2 2 2 2 4 3" xfId="53552" xr:uid="{00000000-0005-0000-0000-00004A210000}"/>
    <cellStyle name="Header2 2 3 2 2 2 2 2 5" xfId="53553" xr:uid="{00000000-0005-0000-0000-00004B210000}"/>
    <cellStyle name="Header2 2 3 2 2 2 2 3" xfId="53554" xr:uid="{00000000-0005-0000-0000-00004C210000}"/>
    <cellStyle name="Header2 2 3 2 2 2 2 3 2" xfId="53555" xr:uid="{00000000-0005-0000-0000-00004D210000}"/>
    <cellStyle name="Header2 2 3 2 2 2 2 3 2 2" xfId="53556" xr:uid="{00000000-0005-0000-0000-00004E210000}"/>
    <cellStyle name="Header2 2 3 2 2 2 2 3 2 3" xfId="53557" xr:uid="{00000000-0005-0000-0000-00004F210000}"/>
    <cellStyle name="Header2 2 3 2 2 2 2 3 3" xfId="53558" xr:uid="{00000000-0005-0000-0000-000050210000}"/>
    <cellStyle name="Header2 2 3 2 2 2 2 3 4" xfId="53559" xr:uid="{00000000-0005-0000-0000-000051210000}"/>
    <cellStyle name="Header2 2 3 2 2 2 2 4" xfId="53560" xr:uid="{00000000-0005-0000-0000-000052210000}"/>
    <cellStyle name="Header2 2 3 2 2 2 2 4 2" xfId="53561" xr:uid="{00000000-0005-0000-0000-000053210000}"/>
    <cellStyle name="Header2 2 3 2 2 2 2 4 3" xfId="53562" xr:uid="{00000000-0005-0000-0000-000054210000}"/>
    <cellStyle name="Header2 2 3 2 2 2 2 5" xfId="53563" xr:uid="{00000000-0005-0000-0000-000055210000}"/>
    <cellStyle name="Header2 2 3 2 2 2 2 5 2" xfId="53564" xr:uid="{00000000-0005-0000-0000-000056210000}"/>
    <cellStyle name="Header2 2 3 2 2 2 2 5 3" xfId="53565" xr:uid="{00000000-0005-0000-0000-000057210000}"/>
    <cellStyle name="Header2 2 3 2 2 2 2 6" xfId="53566" xr:uid="{00000000-0005-0000-0000-000058210000}"/>
    <cellStyle name="Header2 2 3 2 2 2 3" xfId="53567" xr:uid="{00000000-0005-0000-0000-000059210000}"/>
    <cellStyle name="Header2 2 3 2 2 2 3 2" xfId="53568" xr:uid="{00000000-0005-0000-0000-00005A210000}"/>
    <cellStyle name="Header2 2 3 2 2 2 3 2 2" xfId="53569" xr:uid="{00000000-0005-0000-0000-00005B210000}"/>
    <cellStyle name="Header2 2 3 2 2 2 3 2 2 2" xfId="53570" xr:uid="{00000000-0005-0000-0000-00005C210000}"/>
    <cellStyle name="Header2 2 3 2 2 2 3 2 2 3" xfId="53571" xr:uid="{00000000-0005-0000-0000-00005D210000}"/>
    <cellStyle name="Header2 2 3 2 2 2 3 2 3" xfId="53572" xr:uid="{00000000-0005-0000-0000-00005E210000}"/>
    <cellStyle name="Header2 2 3 2 2 2 3 2 4" xfId="53573" xr:uid="{00000000-0005-0000-0000-00005F210000}"/>
    <cellStyle name="Header2 2 3 2 2 2 3 3" xfId="53574" xr:uid="{00000000-0005-0000-0000-000060210000}"/>
    <cellStyle name="Header2 2 3 2 2 2 3 3 2" xfId="53575" xr:uid="{00000000-0005-0000-0000-000061210000}"/>
    <cellStyle name="Header2 2 3 2 2 2 3 3 3" xfId="53576" xr:uid="{00000000-0005-0000-0000-000062210000}"/>
    <cellStyle name="Header2 2 3 2 2 2 3 4" xfId="53577" xr:uid="{00000000-0005-0000-0000-000063210000}"/>
    <cellStyle name="Header2 2 3 2 2 2 3 4 2" xfId="53578" xr:uid="{00000000-0005-0000-0000-000064210000}"/>
    <cellStyle name="Header2 2 3 2 2 2 3 4 3" xfId="53579" xr:uid="{00000000-0005-0000-0000-000065210000}"/>
    <cellStyle name="Header2 2 3 2 2 2 3 5" xfId="53580" xr:uid="{00000000-0005-0000-0000-000066210000}"/>
    <cellStyle name="Header2 2 3 2 2 2 4" xfId="53581" xr:uid="{00000000-0005-0000-0000-000067210000}"/>
    <cellStyle name="Header2 2 3 2 2 2 4 2" xfId="53582" xr:uid="{00000000-0005-0000-0000-000068210000}"/>
    <cellStyle name="Header2 2 3 2 2 2 4 2 2" xfId="53583" xr:uid="{00000000-0005-0000-0000-000069210000}"/>
    <cellStyle name="Header2 2 3 2 2 2 4 2 3" xfId="53584" xr:uid="{00000000-0005-0000-0000-00006A210000}"/>
    <cellStyle name="Header2 2 3 2 2 2 4 3" xfId="53585" xr:uid="{00000000-0005-0000-0000-00006B210000}"/>
    <cellStyle name="Header2 2 3 2 2 2 4 4" xfId="53586" xr:uid="{00000000-0005-0000-0000-00006C210000}"/>
    <cellStyle name="Header2 2 3 2 2 2 5" xfId="53587" xr:uid="{00000000-0005-0000-0000-00006D210000}"/>
    <cellStyle name="Header2 2 3 2 2 2 5 2" xfId="53588" xr:uid="{00000000-0005-0000-0000-00006E210000}"/>
    <cellStyle name="Header2 2 3 2 2 2 5 3" xfId="53589" xr:uid="{00000000-0005-0000-0000-00006F210000}"/>
    <cellStyle name="Header2 2 3 2 2 2 6" xfId="53590" xr:uid="{00000000-0005-0000-0000-000070210000}"/>
    <cellStyle name="Header2 2 3 2 2 2 6 2" xfId="53591" xr:uid="{00000000-0005-0000-0000-000071210000}"/>
    <cellStyle name="Header2 2 3 2 2 2 6 3" xfId="53592" xr:uid="{00000000-0005-0000-0000-000072210000}"/>
    <cellStyle name="Header2 2 3 2 2 2 7" xfId="53593" xr:uid="{00000000-0005-0000-0000-000073210000}"/>
    <cellStyle name="Header2 2 3 2 2 3" xfId="53594" xr:uid="{00000000-0005-0000-0000-000074210000}"/>
    <cellStyle name="Header2 2 3 2 2 3 2" xfId="53595" xr:uid="{00000000-0005-0000-0000-000075210000}"/>
    <cellStyle name="Header2 2 3 2 2 3 2 2" xfId="53596" xr:uid="{00000000-0005-0000-0000-000076210000}"/>
    <cellStyle name="Header2 2 3 2 2 3 2 3" xfId="53597" xr:uid="{00000000-0005-0000-0000-000077210000}"/>
    <cellStyle name="Header2 2 3 2 2 4" xfId="53598" xr:uid="{00000000-0005-0000-0000-000078210000}"/>
    <cellStyle name="Header2 2 3 2 2 4 2" xfId="53599" xr:uid="{00000000-0005-0000-0000-000079210000}"/>
    <cellStyle name="Header2 2 3 2 2 4 2 2" xfId="53600" xr:uid="{00000000-0005-0000-0000-00007A210000}"/>
    <cellStyle name="Header2 2 3 2 2 4 2 2 2" xfId="53601" xr:uid="{00000000-0005-0000-0000-00007B210000}"/>
    <cellStyle name="Header2 2 3 2 2 4 2 2 3" xfId="53602" xr:uid="{00000000-0005-0000-0000-00007C210000}"/>
    <cellStyle name="Header2 2 3 2 2 4 2 3" xfId="53603" xr:uid="{00000000-0005-0000-0000-00007D210000}"/>
    <cellStyle name="Header2 2 3 2 2 4 2 4" xfId="53604" xr:uid="{00000000-0005-0000-0000-00007E210000}"/>
    <cellStyle name="Header2 2 3 2 2 4 3" xfId="53605" xr:uid="{00000000-0005-0000-0000-00007F210000}"/>
    <cellStyle name="Header2 2 3 2 2 4 3 2" xfId="53606" xr:uid="{00000000-0005-0000-0000-000080210000}"/>
    <cellStyle name="Header2 2 3 2 2 4 3 3" xfId="53607" xr:uid="{00000000-0005-0000-0000-000081210000}"/>
    <cellStyle name="Header2 2 3 2 2 4 4" xfId="53608" xr:uid="{00000000-0005-0000-0000-000082210000}"/>
    <cellStyle name="Header2 2 3 2 2 4 4 2" xfId="53609" xr:uid="{00000000-0005-0000-0000-000083210000}"/>
    <cellStyle name="Header2 2 3 2 2 4 4 3" xfId="53610" xr:uid="{00000000-0005-0000-0000-000084210000}"/>
    <cellStyle name="Header2 2 3 2 2 4 5" xfId="53611" xr:uid="{00000000-0005-0000-0000-000085210000}"/>
    <cellStyle name="Header2 2 3 2 2 5" xfId="53612" xr:uid="{00000000-0005-0000-0000-000086210000}"/>
    <cellStyle name="Header2 2 3 2 2 5 2" xfId="53613" xr:uid="{00000000-0005-0000-0000-000087210000}"/>
    <cellStyle name="Header2 2 3 2 2 5 2 2" xfId="53614" xr:uid="{00000000-0005-0000-0000-000088210000}"/>
    <cellStyle name="Header2 2 3 2 2 5 2 3" xfId="53615" xr:uid="{00000000-0005-0000-0000-000089210000}"/>
    <cellStyle name="Header2 2 3 2 2 5 3" xfId="53616" xr:uid="{00000000-0005-0000-0000-00008A210000}"/>
    <cellStyle name="Header2 2 3 2 2 5 4" xfId="53617" xr:uid="{00000000-0005-0000-0000-00008B210000}"/>
    <cellStyle name="Header2 2 3 2 2 6" xfId="53618" xr:uid="{00000000-0005-0000-0000-00008C210000}"/>
    <cellStyle name="Header2 2 3 2 2 6 2" xfId="53619" xr:uid="{00000000-0005-0000-0000-00008D210000}"/>
    <cellStyle name="Header2 2 3 2 2 6 3" xfId="53620" xr:uid="{00000000-0005-0000-0000-00008E210000}"/>
    <cellStyle name="Header2 2 3 2 2 7" xfId="53621" xr:uid="{00000000-0005-0000-0000-00008F210000}"/>
    <cellStyle name="Header2 2 3 2 2 7 2" xfId="53622" xr:uid="{00000000-0005-0000-0000-000090210000}"/>
    <cellStyle name="Header2 2 3 2 2 7 3" xfId="53623" xr:uid="{00000000-0005-0000-0000-000091210000}"/>
    <cellStyle name="Header2 2 3 2 3" xfId="53624" xr:uid="{00000000-0005-0000-0000-000092210000}"/>
    <cellStyle name="Header2 2 3 2 3 2" xfId="53625" xr:uid="{00000000-0005-0000-0000-000093210000}"/>
    <cellStyle name="Header2 2 3 2 3 2 2" xfId="53626" xr:uid="{00000000-0005-0000-0000-000094210000}"/>
    <cellStyle name="Header2 2 3 2 3 2 2 2" xfId="53627" xr:uid="{00000000-0005-0000-0000-000095210000}"/>
    <cellStyle name="Header2 2 3 2 3 2 2 2 2" xfId="53628" xr:uid="{00000000-0005-0000-0000-000096210000}"/>
    <cellStyle name="Header2 2 3 2 3 2 2 2 3" xfId="53629" xr:uid="{00000000-0005-0000-0000-000097210000}"/>
    <cellStyle name="Header2 2 3 2 3 2 2 3" xfId="53630" xr:uid="{00000000-0005-0000-0000-000098210000}"/>
    <cellStyle name="Header2 2 3 2 3 2 2 4" xfId="53631" xr:uid="{00000000-0005-0000-0000-000099210000}"/>
    <cellStyle name="Header2 2 3 2 3 2 3" xfId="53632" xr:uid="{00000000-0005-0000-0000-00009A210000}"/>
    <cellStyle name="Header2 2 3 2 3 2 3 2" xfId="53633" xr:uid="{00000000-0005-0000-0000-00009B210000}"/>
    <cellStyle name="Header2 2 3 2 3 2 3 3" xfId="53634" xr:uid="{00000000-0005-0000-0000-00009C210000}"/>
    <cellStyle name="Header2 2 3 2 3 2 4" xfId="53635" xr:uid="{00000000-0005-0000-0000-00009D210000}"/>
    <cellStyle name="Header2 2 3 2 3 2 4 2" xfId="53636" xr:uid="{00000000-0005-0000-0000-00009E210000}"/>
    <cellStyle name="Header2 2 3 2 3 2 4 3" xfId="53637" xr:uid="{00000000-0005-0000-0000-00009F210000}"/>
    <cellStyle name="Header2 2 3 2 3 2 5" xfId="53638" xr:uid="{00000000-0005-0000-0000-0000A0210000}"/>
    <cellStyle name="Header2 2 3 2 3 3" xfId="53639" xr:uid="{00000000-0005-0000-0000-0000A1210000}"/>
    <cellStyle name="Header2 2 3 2 3 3 2" xfId="53640" xr:uid="{00000000-0005-0000-0000-0000A2210000}"/>
    <cellStyle name="Header2 2 3 2 3 3 2 2" xfId="53641" xr:uid="{00000000-0005-0000-0000-0000A3210000}"/>
    <cellStyle name="Header2 2 3 2 3 3 2 3" xfId="53642" xr:uid="{00000000-0005-0000-0000-0000A4210000}"/>
    <cellStyle name="Header2 2 3 2 3 3 3" xfId="53643" xr:uid="{00000000-0005-0000-0000-0000A5210000}"/>
    <cellStyle name="Header2 2 3 2 3 3 4" xfId="53644" xr:uid="{00000000-0005-0000-0000-0000A6210000}"/>
    <cellStyle name="Header2 2 3 2 3 4" xfId="53645" xr:uid="{00000000-0005-0000-0000-0000A7210000}"/>
    <cellStyle name="Header2 2 3 2 3 4 2" xfId="53646" xr:uid="{00000000-0005-0000-0000-0000A8210000}"/>
    <cellStyle name="Header2 2 3 2 3 4 3" xfId="53647" xr:uid="{00000000-0005-0000-0000-0000A9210000}"/>
    <cellStyle name="Header2 2 3 2 3 5" xfId="53648" xr:uid="{00000000-0005-0000-0000-0000AA210000}"/>
    <cellStyle name="Header2 2 3 2 3 5 2" xfId="53649" xr:uid="{00000000-0005-0000-0000-0000AB210000}"/>
    <cellStyle name="Header2 2 3 2 3 5 3" xfId="53650" xr:uid="{00000000-0005-0000-0000-0000AC210000}"/>
    <cellStyle name="Header2 2 3 2 3 6" xfId="53651" xr:uid="{00000000-0005-0000-0000-0000AD210000}"/>
    <cellStyle name="Header2 2 3 2 4" xfId="53652" xr:uid="{00000000-0005-0000-0000-0000AE210000}"/>
    <cellStyle name="Header2 2 3 2 4 2" xfId="53653" xr:uid="{00000000-0005-0000-0000-0000AF210000}"/>
    <cellStyle name="Header2 2 3 2 4 2 2" xfId="53654" xr:uid="{00000000-0005-0000-0000-0000B0210000}"/>
    <cellStyle name="Header2 2 3 2 4 2 2 2" xfId="53655" xr:uid="{00000000-0005-0000-0000-0000B1210000}"/>
    <cellStyle name="Header2 2 3 2 4 2 2 2 2" xfId="53656" xr:uid="{00000000-0005-0000-0000-0000B2210000}"/>
    <cellStyle name="Header2 2 3 2 4 2 2 2 3" xfId="53657" xr:uid="{00000000-0005-0000-0000-0000B3210000}"/>
    <cellStyle name="Header2 2 3 2 4 2 2 3" xfId="53658" xr:uid="{00000000-0005-0000-0000-0000B4210000}"/>
    <cellStyle name="Header2 2 3 2 4 2 2 4" xfId="53659" xr:uid="{00000000-0005-0000-0000-0000B5210000}"/>
    <cellStyle name="Header2 2 3 2 4 2 3" xfId="53660" xr:uid="{00000000-0005-0000-0000-0000B6210000}"/>
    <cellStyle name="Header2 2 3 2 4 2 3 2" xfId="53661" xr:uid="{00000000-0005-0000-0000-0000B7210000}"/>
    <cellStyle name="Header2 2 3 2 4 2 3 3" xfId="53662" xr:uid="{00000000-0005-0000-0000-0000B8210000}"/>
    <cellStyle name="Header2 2 3 2 4 2 4" xfId="53663" xr:uid="{00000000-0005-0000-0000-0000B9210000}"/>
    <cellStyle name="Header2 2 3 2 4 2 4 2" xfId="53664" xr:uid="{00000000-0005-0000-0000-0000BA210000}"/>
    <cellStyle name="Header2 2 3 2 4 2 4 3" xfId="53665" xr:uid="{00000000-0005-0000-0000-0000BB210000}"/>
    <cellStyle name="Header2 2 3 2 4 2 5" xfId="53666" xr:uid="{00000000-0005-0000-0000-0000BC210000}"/>
    <cellStyle name="Header2 2 3 2 4 3" xfId="53667" xr:uid="{00000000-0005-0000-0000-0000BD210000}"/>
    <cellStyle name="Header2 2 3 2 4 3 2" xfId="53668" xr:uid="{00000000-0005-0000-0000-0000BE210000}"/>
    <cellStyle name="Header2 2 3 2 4 3 2 2" xfId="53669" xr:uid="{00000000-0005-0000-0000-0000BF210000}"/>
    <cellStyle name="Header2 2 3 2 4 3 2 3" xfId="53670" xr:uid="{00000000-0005-0000-0000-0000C0210000}"/>
    <cellStyle name="Header2 2 3 2 4 3 3" xfId="53671" xr:uid="{00000000-0005-0000-0000-0000C1210000}"/>
    <cellStyle name="Header2 2 3 2 4 3 4" xfId="53672" xr:uid="{00000000-0005-0000-0000-0000C2210000}"/>
    <cellStyle name="Header2 2 3 2 4 4" xfId="53673" xr:uid="{00000000-0005-0000-0000-0000C3210000}"/>
    <cellStyle name="Header2 2 3 2 4 4 2" xfId="53674" xr:uid="{00000000-0005-0000-0000-0000C4210000}"/>
    <cellStyle name="Header2 2 3 2 4 4 3" xfId="53675" xr:uid="{00000000-0005-0000-0000-0000C5210000}"/>
    <cellStyle name="Header2 2 3 2 4 5" xfId="53676" xr:uid="{00000000-0005-0000-0000-0000C6210000}"/>
    <cellStyle name="Header2 2 3 2 4 5 2" xfId="53677" xr:uid="{00000000-0005-0000-0000-0000C7210000}"/>
    <cellStyle name="Header2 2 3 2 4 5 3" xfId="53678" xr:uid="{00000000-0005-0000-0000-0000C8210000}"/>
    <cellStyle name="Header2 2 3 2 4 6" xfId="53679" xr:uid="{00000000-0005-0000-0000-0000C9210000}"/>
    <cellStyle name="Header2 2 3 2 5" xfId="53680" xr:uid="{00000000-0005-0000-0000-0000CA210000}"/>
    <cellStyle name="Header2 2 3 2 5 2" xfId="53681" xr:uid="{00000000-0005-0000-0000-0000CB210000}"/>
    <cellStyle name="Header2 2 3 2 5 3" xfId="53682" xr:uid="{00000000-0005-0000-0000-0000CC210000}"/>
    <cellStyle name="Header2 2 3 20" xfId="53683" xr:uid="{00000000-0005-0000-0000-0000CD210000}"/>
    <cellStyle name="Header2 2 3 20 2" xfId="53684" xr:uid="{00000000-0005-0000-0000-0000CE210000}"/>
    <cellStyle name="Header2 2 3 20 2 2" xfId="53685" xr:uid="{00000000-0005-0000-0000-0000CF210000}"/>
    <cellStyle name="Header2 2 3 20 2 2 2" xfId="53686" xr:uid="{00000000-0005-0000-0000-0000D0210000}"/>
    <cellStyle name="Header2 2 3 20 2 2 3" xfId="53687" xr:uid="{00000000-0005-0000-0000-0000D1210000}"/>
    <cellStyle name="Header2 2 3 20 3" xfId="53688" xr:uid="{00000000-0005-0000-0000-0000D2210000}"/>
    <cellStyle name="Header2 2 3 20 3 2" xfId="53689" xr:uid="{00000000-0005-0000-0000-0000D3210000}"/>
    <cellStyle name="Header2 2 3 20 3 3" xfId="53690" xr:uid="{00000000-0005-0000-0000-0000D4210000}"/>
    <cellStyle name="Header2 2 3 21" xfId="53691" xr:uid="{00000000-0005-0000-0000-0000D5210000}"/>
    <cellStyle name="Header2 2 3 21 2" xfId="53692" xr:uid="{00000000-0005-0000-0000-0000D6210000}"/>
    <cellStyle name="Header2 2 3 21 2 2" xfId="53693" xr:uid="{00000000-0005-0000-0000-0000D7210000}"/>
    <cellStyle name="Header2 2 3 21 2 3" xfId="53694" xr:uid="{00000000-0005-0000-0000-0000D8210000}"/>
    <cellStyle name="Header2 2 3 22" xfId="53695" xr:uid="{00000000-0005-0000-0000-0000D9210000}"/>
    <cellStyle name="Header2 2 3 22 2" xfId="53696" xr:uid="{00000000-0005-0000-0000-0000DA210000}"/>
    <cellStyle name="Header2 2 3 22 3" xfId="53697" xr:uid="{00000000-0005-0000-0000-0000DB210000}"/>
    <cellStyle name="Header2 2 3 3" xfId="53698" xr:uid="{00000000-0005-0000-0000-0000DC210000}"/>
    <cellStyle name="Header2 2 3 3 2" xfId="53699" xr:uid="{00000000-0005-0000-0000-0000DD210000}"/>
    <cellStyle name="Header2 2 3 3 2 2" xfId="53700" xr:uid="{00000000-0005-0000-0000-0000DE210000}"/>
    <cellStyle name="Header2 2 3 3 2 2 2" xfId="53701" xr:uid="{00000000-0005-0000-0000-0000DF210000}"/>
    <cellStyle name="Header2 2 3 3 2 2 2 2" xfId="53702" xr:uid="{00000000-0005-0000-0000-0000E0210000}"/>
    <cellStyle name="Header2 2 3 3 2 2 2 2 2" xfId="53703" xr:uid="{00000000-0005-0000-0000-0000E1210000}"/>
    <cellStyle name="Header2 2 3 3 2 2 2 2 3" xfId="53704" xr:uid="{00000000-0005-0000-0000-0000E2210000}"/>
    <cellStyle name="Header2 2 3 3 2 2 2 3" xfId="53705" xr:uid="{00000000-0005-0000-0000-0000E3210000}"/>
    <cellStyle name="Header2 2 3 3 2 2 2 4" xfId="53706" xr:uid="{00000000-0005-0000-0000-0000E4210000}"/>
    <cellStyle name="Header2 2 3 3 2 2 3" xfId="53707" xr:uid="{00000000-0005-0000-0000-0000E5210000}"/>
    <cellStyle name="Header2 2 3 3 2 2 3 2" xfId="53708" xr:uid="{00000000-0005-0000-0000-0000E6210000}"/>
    <cellStyle name="Header2 2 3 3 2 2 3 3" xfId="53709" xr:uid="{00000000-0005-0000-0000-0000E7210000}"/>
    <cellStyle name="Header2 2 3 3 2 2 4" xfId="53710" xr:uid="{00000000-0005-0000-0000-0000E8210000}"/>
    <cellStyle name="Header2 2 3 3 2 2 4 2" xfId="53711" xr:uid="{00000000-0005-0000-0000-0000E9210000}"/>
    <cellStyle name="Header2 2 3 3 2 2 4 3" xfId="53712" xr:uid="{00000000-0005-0000-0000-0000EA210000}"/>
    <cellStyle name="Header2 2 3 3 2 2 5" xfId="53713" xr:uid="{00000000-0005-0000-0000-0000EB210000}"/>
    <cellStyle name="Header2 2 3 3 2 3" xfId="53714" xr:uid="{00000000-0005-0000-0000-0000EC210000}"/>
    <cellStyle name="Header2 2 3 3 2 3 2" xfId="53715" xr:uid="{00000000-0005-0000-0000-0000ED210000}"/>
    <cellStyle name="Header2 2 3 3 2 3 2 2" xfId="53716" xr:uid="{00000000-0005-0000-0000-0000EE210000}"/>
    <cellStyle name="Header2 2 3 3 2 3 2 3" xfId="53717" xr:uid="{00000000-0005-0000-0000-0000EF210000}"/>
    <cellStyle name="Header2 2 3 3 2 3 3" xfId="53718" xr:uid="{00000000-0005-0000-0000-0000F0210000}"/>
    <cellStyle name="Header2 2 3 3 2 3 4" xfId="53719" xr:uid="{00000000-0005-0000-0000-0000F1210000}"/>
    <cellStyle name="Header2 2 3 3 2 4" xfId="53720" xr:uid="{00000000-0005-0000-0000-0000F2210000}"/>
    <cellStyle name="Header2 2 3 3 2 4 2" xfId="53721" xr:uid="{00000000-0005-0000-0000-0000F3210000}"/>
    <cellStyle name="Header2 2 3 3 2 4 3" xfId="53722" xr:uid="{00000000-0005-0000-0000-0000F4210000}"/>
    <cellStyle name="Header2 2 3 3 2 5" xfId="53723" xr:uid="{00000000-0005-0000-0000-0000F5210000}"/>
    <cellStyle name="Header2 2 3 3 2 5 2" xfId="53724" xr:uid="{00000000-0005-0000-0000-0000F6210000}"/>
    <cellStyle name="Header2 2 3 3 2 5 3" xfId="53725" xr:uid="{00000000-0005-0000-0000-0000F7210000}"/>
    <cellStyle name="Header2 2 3 3 2 6" xfId="53726" xr:uid="{00000000-0005-0000-0000-0000F8210000}"/>
    <cellStyle name="Header2 2 3 3 3" xfId="53727" xr:uid="{00000000-0005-0000-0000-0000F9210000}"/>
    <cellStyle name="Header2 2 3 3 3 2" xfId="53728" xr:uid="{00000000-0005-0000-0000-0000FA210000}"/>
    <cellStyle name="Header2 2 3 3 3 2 2" xfId="53729" xr:uid="{00000000-0005-0000-0000-0000FB210000}"/>
    <cellStyle name="Header2 2 3 3 3 2 2 2" xfId="53730" xr:uid="{00000000-0005-0000-0000-0000FC210000}"/>
    <cellStyle name="Header2 2 3 3 3 2 2 3" xfId="53731" xr:uid="{00000000-0005-0000-0000-0000FD210000}"/>
    <cellStyle name="Header2 2 3 3 3 2 3" xfId="53732" xr:uid="{00000000-0005-0000-0000-0000FE210000}"/>
    <cellStyle name="Header2 2 3 3 3 2 4" xfId="53733" xr:uid="{00000000-0005-0000-0000-0000FF210000}"/>
    <cellStyle name="Header2 2 3 3 3 3" xfId="53734" xr:uid="{00000000-0005-0000-0000-000000220000}"/>
    <cellStyle name="Header2 2 3 3 3 3 2" xfId="53735" xr:uid="{00000000-0005-0000-0000-000001220000}"/>
    <cellStyle name="Header2 2 3 3 3 3 3" xfId="53736" xr:uid="{00000000-0005-0000-0000-000002220000}"/>
    <cellStyle name="Header2 2 3 3 3 4" xfId="53737" xr:uid="{00000000-0005-0000-0000-000003220000}"/>
    <cellStyle name="Header2 2 3 3 3 4 2" xfId="53738" xr:uid="{00000000-0005-0000-0000-000004220000}"/>
    <cellStyle name="Header2 2 3 3 3 4 3" xfId="53739" xr:uid="{00000000-0005-0000-0000-000005220000}"/>
    <cellStyle name="Header2 2 3 3 3 5" xfId="53740" xr:uid="{00000000-0005-0000-0000-000006220000}"/>
    <cellStyle name="Header2 2 3 3 4" xfId="53741" xr:uid="{00000000-0005-0000-0000-000007220000}"/>
    <cellStyle name="Header2 2 3 3 4 2" xfId="53742" xr:uid="{00000000-0005-0000-0000-000008220000}"/>
    <cellStyle name="Header2 2 3 3 4 2 2" xfId="53743" xr:uid="{00000000-0005-0000-0000-000009220000}"/>
    <cellStyle name="Header2 2 3 3 4 2 3" xfId="53744" xr:uid="{00000000-0005-0000-0000-00000A220000}"/>
    <cellStyle name="Header2 2 3 3 4 3" xfId="53745" xr:uid="{00000000-0005-0000-0000-00000B220000}"/>
    <cellStyle name="Header2 2 3 3 4 4" xfId="53746" xr:uid="{00000000-0005-0000-0000-00000C220000}"/>
    <cellStyle name="Header2 2 3 3 5" xfId="53747" xr:uid="{00000000-0005-0000-0000-00000D220000}"/>
    <cellStyle name="Header2 2 3 3 5 2" xfId="53748" xr:uid="{00000000-0005-0000-0000-00000E220000}"/>
    <cellStyle name="Header2 2 3 3 5 3" xfId="53749" xr:uid="{00000000-0005-0000-0000-00000F220000}"/>
    <cellStyle name="Header2 2 3 3 6" xfId="53750" xr:uid="{00000000-0005-0000-0000-000010220000}"/>
    <cellStyle name="Header2 2 3 3 6 2" xfId="53751" xr:uid="{00000000-0005-0000-0000-000011220000}"/>
    <cellStyle name="Header2 2 3 3 6 3" xfId="53752" xr:uid="{00000000-0005-0000-0000-000012220000}"/>
    <cellStyle name="Header2 2 3 3 7" xfId="53753" xr:uid="{00000000-0005-0000-0000-000013220000}"/>
    <cellStyle name="Header2 2 3 4" xfId="53754" xr:uid="{00000000-0005-0000-0000-000014220000}"/>
    <cellStyle name="Header2 2 3 4 2" xfId="53755" xr:uid="{00000000-0005-0000-0000-000015220000}"/>
    <cellStyle name="Header2 2 3 4 2 2" xfId="53756" xr:uid="{00000000-0005-0000-0000-000016220000}"/>
    <cellStyle name="Header2 2 3 4 2 2 2" xfId="53757" xr:uid="{00000000-0005-0000-0000-000017220000}"/>
    <cellStyle name="Header2 2 3 4 2 2 3" xfId="53758" xr:uid="{00000000-0005-0000-0000-000018220000}"/>
    <cellStyle name="Header2 2 3 4 3" xfId="53759" xr:uid="{00000000-0005-0000-0000-000019220000}"/>
    <cellStyle name="Header2 2 3 4 3 2" xfId="53760" xr:uid="{00000000-0005-0000-0000-00001A220000}"/>
    <cellStyle name="Header2 2 3 4 3 2 2" xfId="53761" xr:uid="{00000000-0005-0000-0000-00001B220000}"/>
    <cellStyle name="Header2 2 3 4 3 2 2 2" xfId="53762" xr:uid="{00000000-0005-0000-0000-00001C220000}"/>
    <cellStyle name="Header2 2 3 4 3 2 2 3" xfId="53763" xr:uid="{00000000-0005-0000-0000-00001D220000}"/>
    <cellStyle name="Header2 2 3 4 3 2 3" xfId="53764" xr:uid="{00000000-0005-0000-0000-00001E220000}"/>
    <cellStyle name="Header2 2 3 4 3 2 4" xfId="53765" xr:uid="{00000000-0005-0000-0000-00001F220000}"/>
    <cellStyle name="Header2 2 3 4 3 3" xfId="53766" xr:uid="{00000000-0005-0000-0000-000020220000}"/>
    <cellStyle name="Header2 2 3 4 3 3 2" xfId="53767" xr:uid="{00000000-0005-0000-0000-000021220000}"/>
    <cellStyle name="Header2 2 3 4 3 3 3" xfId="53768" xr:uid="{00000000-0005-0000-0000-000022220000}"/>
    <cellStyle name="Header2 2 3 4 3 4" xfId="53769" xr:uid="{00000000-0005-0000-0000-000023220000}"/>
    <cellStyle name="Header2 2 3 4 3 4 2" xfId="53770" xr:uid="{00000000-0005-0000-0000-000024220000}"/>
    <cellStyle name="Header2 2 3 4 3 4 3" xfId="53771" xr:uid="{00000000-0005-0000-0000-000025220000}"/>
    <cellStyle name="Header2 2 3 4 3 5" xfId="53772" xr:uid="{00000000-0005-0000-0000-000026220000}"/>
    <cellStyle name="Header2 2 3 4 4" xfId="53773" xr:uid="{00000000-0005-0000-0000-000027220000}"/>
    <cellStyle name="Header2 2 3 4 4 2" xfId="53774" xr:uid="{00000000-0005-0000-0000-000028220000}"/>
    <cellStyle name="Header2 2 3 4 4 2 2" xfId="53775" xr:uid="{00000000-0005-0000-0000-000029220000}"/>
    <cellStyle name="Header2 2 3 4 4 2 3" xfId="53776" xr:uid="{00000000-0005-0000-0000-00002A220000}"/>
    <cellStyle name="Header2 2 3 4 4 3" xfId="53777" xr:uid="{00000000-0005-0000-0000-00002B220000}"/>
    <cellStyle name="Header2 2 3 4 4 4" xfId="53778" xr:uid="{00000000-0005-0000-0000-00002C220000}"/>
    <cellStyle name="Header2 2 3 4 5" xfId="53779" xr:uid="{00000000-0005-0000-0000-00002D220000}"/>
    <cellStyle name="Header2 2 3 4 5 2" xfId="53780" xr:uid="{00000000-0005-0000-0000-00002E220000}"/>
    <cellStyle name="Header2 2 3 4 5 3" xfId="53781" xr:uid="{00000000-0005-0000-0000-00002F220000}"/>
    <cellStyle name="Header2 2 3 4 6" xfId="53782" xr:uid="{00000000-0005-0000-0000-000030220000}"/>
    <cellStyle name="Header2 2 3 4 6 2" xfId="53783" xr:uid="{00000000-0005-0000-0000-000031220000}"/>
    <cellStyle name="Header2 2 3 4 6 3" xfId="53784" xr:uid="{00000000-0005-0000-0000-000032220000}"/>
    <cellStyle name="Header2 2 3 5" xfId="53785" xr:uid="{00000000-0005-0000-0000-000033220000}"/>
    <cellStyle name="Header2 2 3 5 2" xfId="53786" xr:uid="{00000000-0005-0000-0000-000034220000}"/>
    <cellStyle name="Header2 2 3 5 2 2" xfId="53787" xr:uid="{00000000-0005-0000-0000-000035220000}"/>
    <cellStyle name="Header2 2 3 5 2 2 2" xfId="53788" xr:uid="{00000000-0005-0000-0000-000036220000}"/>
    <cellStyle name="Header2 2 3 5 2 2 2 2" xfId="53789" xr:uid="{00000000-0005-0000-0000-000037220000}"/>
    <cellStyle name="Header2 2 3 5 2 2 2 3" xfId="53790" xr:uid="{00000000-0005-0000-0000-000038220000}"/>
    <cellStyle name="Header2 2 3 5 2 2 3" xfId="53791" xr:uid="{00000000-0005-0000-0000-000039220000}"/>
    <cellStyle name="Header2 2 3 5 2 2 4" xfId="53792" xr:uid="{00000000-0005-0000-0000-00003A220000}"/>
    <cellStyle name="Header2 2 3 5 2 3" xfId="53793" xr:uid="{00000000-0005-0000-0000-00003B220000}"/>
    <cellStyle name="Header2 2 3 5 2 3 2" xfId="53794" xr:uid="{00000000-0005-0000-0000-00003C220000}"/>
    <cellStyle name="Header2 2 3 5 2 3 3" xfId="53795" xr:uid="{00000000-0005-0000-0000-00003D220000}"/>
    <cellStyle name="Header2 2 3 5 2 4" xfId="53796" xr:uid="{00000000-0005-0000-0000-00003E220000}"/>
    <cellStyle name="Header2 2 3 5 2 4 2" xfId="53797" xr:uid="{00000000-0005-0000-0000-00003F220000}"/>
    <cellStyle name="Header2 2 3 5 2 4 3" xfId="53798" xr:uid="{00000000-0005-0000-0000-000040220000}"/>
    <cellStyle name="Header2 2 3 5 2 5" xfId="53799" xr:uid="{00000000-0005-0000-0000-000041220000}"/>
    <cellStyle name="Header2 2 3 5 3" xfId="53800" xr:uid="{00000000-0005-0000-0000-000042220000}"/>
    <cellStyle name="Header2 2 3 5 3 2" xfId="53801" xr:uid="{00000000-0005-0000-0000-000043220000}"/>
    <cellStyle name="Header2 2 3 5 3 2 2" xfId="53802" xr:uid="{00000000-0005-0000-0000-000044220000}"/>
    <cellStyle name="Header2 2 3 5 3 2 3" xfId="53803" xr:uid="{00000000-0005-0000-0000-000045220000}"/>
    <cellStyle name="Header2 2 3 5 3 3" xfId="53804" xr:uid="{00000000-0005-0000-0000-000046220000}"/>
    <cellStyle name="Header2 2 3 5 3 4" xfId="53805" xr:uid="{00000000-0005-0000-0000-000047220000}"/>
    <cellStyle name="Header2 2 3 5 4" xfId="53806" xr:uid="{00000000-0005-0000-0000-000048220000}"/>
    <cellStyle name="Header2 2 3 5 4 2" xfId="53807" xr:uid="{00000000-0005-0000-0000-000049220000}"/>
    <cellStyle name="Header2 2 3 5 4 3" xfId="53808" xr:uid="{00000000-0005-0000-0000-00004A220000}"/>
    <cellStyle name="Header2 2 3 5 5" xfId="53809" xr:uid="{00000000-0005-0000-0000-00004B220000}"/>
    <cellStyle name="Header2 2 3 5 5 2" xfId="53810" xr:uid="{00000000-0005-0000-0000-00004C220000}"/>
    <cellStyle name="Header2 2 3 5 5 3" xfId="53811" xr:uid="{00000000-0005-0000-0000-00004D220000}"/>
    <cellStyle name="Header2 2 3 5 6" xfId="53812" xr:uid="{00000000-0005-0000-0000-00004E220000}"/>
    <cellStyle name="Header2 2 3 6" xfId="53813" xr:uid="{00000000-0005-0000-0000-00004F220000}"/>
    <cellStyle name="Header2 2 3 6 2" xfId="53814" xr:uid="{00000000-0005-0000-0000-000050220000}"/>
    <cellStyle name="Header2 2 3 6 2 2" xfId="53815" xr:uid="{00000000-0005-0000-0000-000051220000}"/>
    <cellStyle name="Header2 2 3 6 2 2 2" xfId="53816" xr:uid="{00000000-0005-0000-0000-000052220000}"/>
    <cellStyle name="Header2 2 3 6 2 2 3" xfId="53817" xr:uid="{00000000-0005-0000-0000-000053220000}"/>
    <cellStyle name="Header2 2 3 6 3" xfId="53818" xr:uid="{00000000-0005-0000-0000-000054220000}"/>
    <cellStyle name="Header2 2 3 6 3 2" xfId="53819" xr:uid="{00000000-0005-0000-0000-000055220000}"/>
    <cellStyle name="Header2 2 3 6 3 3" xfId="53820" xr:uid="{00000000-0005-0000-0000-000056220000}"/>
    <cellStyle name="Header2 2 3 7" xfId="53821" xr:uid="{00000000-0005-0000-0000-000057220000}"/>
    <cellStyle name="Header2 2 3 7 2" xfId="53822" xr:uid="{00000000-0005-0000-0000-000058220000}"/>
    <cellStyle name="Header2 2 3 7 2 2" xfId="53823" xr:uid="{00000000-0005-0000-0000-000059220000}"/>
    <cellStyle name="Header2 2 3 7 2 2 2" xfId="53824" xr:uid="{00000000-0005-0000-0000-00005A220000}"/>
    <cellStyle name="Header2 2 3 7 2 2 3" xfId="53825" xr:uid="{00000000-0005-0000-0000-00005B220000}"/>
    <cellStyle name="Header2 2 3 7 3" xfId="53826" xr:uid="{00000000-0005-0000-0000-00005C220000}"/>
    <cellStyle name="Header2 2 3 7 3 2" xfId="53827" xr:uid="{00000000-0005-0000-0000-00005D220000}"/>
    <cellStyle name="Header2 2 3 7 3 3" xfId="53828" xr:uid="{00000000-0005-0000-0000-00005E220000}"/>
    <cellStyle name="Header2 2 3 8" xfId="53829" xr:uid="{00000000-0005-0000-0000-00005F220000}"/>
    <cellStyle name="Header2 2 3 8 2" xfId="53830" xr:uid="{00000000-0005-0000-0000-000060220000}"/>
    <cellStyle name="Header2 2 3 8 2 2" xfId="53831" xr:uid="{00000000-0005-0000-0000-000061220000}"/>
    <cellStyle name="Header2 2 3 8 2 2 2" xfId="53832" xr:uid="{00000000-0005-0000-0000-000062220000}"/>
    <cellStyle name="Header2 2 3 8 2 2 3" xfId="53833" xr:uid="{00000000-0005-0000-0000-000063220000}"/>
    <cellStyle name="Header2 2 3 8 3" xfId="53834" xr:uid="{00000000-0005-0000-0000-000064220000}"/>
    <cellStyle name="Header2 2 3 8 3 2" xfId="53835" xr:uid="{00000000-0005-0000-0000-000065220000}"/>
    <cellStyle name="Header2 2 3 8 3 3" xfId="53836" xr:uid="{00000000-0005-0000-0000-000066220000}"/>
    <cellStyle name="Header2 2 3 9" xfId="53837" xr:uid="{00000000-0005-0000-0000-000067220000}"/>
    <cellStyle name="Header2 2 3 9 2" xfId="53838" xr:uid="{00000000-0005-0000-0000-000068220000}"/>
    <cellStyle name="Header2 2 3 9 2 2" xfId="53839" xr:uid="{00000000-0005-0000-0000-000069220000}"/>
    <cellStyle name="Header2 2 3 9 2 2 2" xfId="53840" xr:uid="{00000000-0005-0000-0000-00006A220000}"/>
    <cellStyle name="Header2 2 3 9 2 2 3" xfId="53841" xr:uid="{00000000-0005-0000-0000-00006B220000}"/>
    <cellStyle name="Header2 2 3 9 3" xfId="53842" xr:uid="{00000000-0005-0000-0000-00006C220000}"/>
    <cellStyle name="Header2 2 3 9 3 2" xfId="53843" xr:uid="{00000000-0005-0000-0000-00006D220000}"/>
    <cellStyle name="Header2 2 3 9 3 3" xfId="53844" xr:uid="{00000000-0005-0000-0000-00006E220000}"/>
    <cellStyle name="Header2 2 4" xfId="53845" xr:uid="{00000000-0005-0000-0000-00006F220000}"/>
    <cellStyle name="Header2 2 4 2" xfId="53846" xr:uid="{00000000-0005-0000-0000-000070220000}"/>
    <cellStyle name="Header2 2 4 2 2" xfId="53847" xr:uid="{00000000-0005-0000-0000-000071220000}"/>
    <cellStyle name="Header2 2 4 2 2 2" xfId="53848" xr:uid="{00000000-0005-0000-0000-000072220000}"/>
    <cellStyle name="Header2 2 4 2 2 2 2" xfId="53849" xr:uid="{00000000-0005-0000-0000-000073220000}"/>
    <cellStyle name="Header2 2 4 2 2 2 2 2" xfId="53850" xr:uid="{00000000-0005-0000-0000-000074220000}"/>
    <cellStyle name="Header2 2 4 2 2 2 2 2 2" xfId="53851" xr:uid="{00000000-0005-0000-0000-000075220000}"/>
    <cellStyle name="Header2 2 4 2 2 2 2 2 3" xfId="53852" xr:uid="{00000000-0005-0000-0000-000076220000}"/>
    <cellStyle name="Header2 2 4 2 2 2 2 3" xfId="53853" xr:uid="{00000000-0005-0000-0000-000077220000}"/>
    <cellStyle name="Header2 2 4 2 2 2 2 4" xfId="53854" xr:uid="{00000000-0005-0000-0000-000078220000}"/>
    <cellStyle name="Header2 2 4 2 2 2 3" xfId="53855" xr:uid="{00000000-0005-0000-0000-000079220000}"/>
    <cellStyle name="Header2 2 4 2 2 2 3 2" xfId="53856" xr:uid="{00000000-0005-0000-0000-00007A220000}"/>
    <cellStyle name="Header2 2 4 2 2 2 3 3" xfId="53857" xr:uid="{00000000-0005-0000-0000-00007B220000}"/>
    <cellStyle name="Header2 2 4 2 2 2 4" xfId="53858" xr:uid="{00000000-0005-0000-0000-00007C220000}"/>
    <cellStyle name="Header2 2 4 2 2 2 4 2" xfId="53859" xr:uid="{00000000-0005-0000-0000-00007D220000}"/>
    <cellStyle name="Header2 2 4 2 2 2 4 3" xfId="53860" xr:uid="{00000000-0005-0000-0000-00007E220000}"/>
    <cellStyle name="Header2 2 4 2 2 2 5" xfId="53861" xr:uid="{00000000-0005-0000-0000-00007F220000}"/>
    <cellStyle name="Header2 2 4 2 2 3" xfId="53862" xr:uid="{00000000-0005-0000-0000-000080220000}"/>
    <cellStyle name="Header2 2 4 2 2 3 2" xfId="53863" xr:uid="{00000000-0005-0000-0000-000081220000}"/>
    <cellStyle name="Header2 2 4 2 2 3 2 2" xfId="53864" xr:uid="{00000000-0005-0000-0000-000082220000}"/>
    <cellStyle name="Header2 2 4 2 2 3 2 3" xfId="53865" xr:uid="{00000000-0005-0000-0000-000083220000}"/>
    <cellStyle name="Header2 2 4 2 2 3 3" xfId="53866" xr:uid="{00000000-0005-0000-0000-000084220000}"/>
    <cellStyle name="Header2 2 4 2 2 3 4" xfId="53867" xr:uid="{00000000-0005-0000-0000-000085220000}"/>
    <cellStyle name="Header2 2 4 2 2 4" xfId="53868" xr:uid="{00000000-0005-0000-0000-000086220000}"/>
    <cellStyle name="Header2 2 4 2 2 4 2" xfId="53869" xr:uid="{00000000-0005-0000-0000-000087220000}"/>
    <cellStyle name="Header2 2 4 2 2 4 3" xfId="53870" xr:uid="{00000000-0005-0000-0000-000088220000}"/>
    <cellStyle name="Header2 2 4 2 2 5" xfId="53871" xr:uid="{00000000-0005-0000-0000-000089220000}"/>
    <cellStyle name="Header2 2 4 2 2 5 2" xfId="53872" xr:uid="{00000000-0005-0000-0000-00008A220000}"/>
    <cellStyle name="Header2 2 4 2 2 5 3" xfId="53873" xr:uid="{00000000-0005-0000-0000-00008B220000}"/>
    <cellStyle name="Header2 2 4 2 2 6" xfId="53874" xr:uid="{00000000-0005-0000-0000-00008C220000}"/>
    <cellStyle name="Header2 2 4 2 3" xfId="53875" xr:uid="{00000000-0005-0000-0000-00008D220000}"/>
    <cellStyle name="Header2 2 4 2 3 2" xfId="53876" xr:uid="{00000000-0005-0000-0000-00008E220000}"/>
    <cellStyle name="Header2 2 4 2 3 2 2" xfId="53877" xr:uid="{00000000-0005-0000-0000-00008F220000}"/>
    <cellStyle name="Header2 2 4 2 3 2 2 2" xfId="53878" xr:uid="{00000000-0005-0000-0000-000090220000}"/>
    <cellStyle name="Header2 2 4 2 3 2 2 2 2" xfId="53879" xr:uid="{00000000-0005-0000-0000-000091220000}"/>
    <cellStyle name="Header2 2 4 2 3 2 2 2 3" xfId="53880" xr:uid="{00000000-0005-0000-0000-000092220000}"/>
    <cellStyle name="Header2 2 4 2 3 2 2 3" xfId="53881" xr:uid="{00000000-0005-0000-0000-000093220000}"/>
    <cellStyle name="Header2 2 4 2 3 2 2 4" xfId="53882" xr:uid="{00000000-0005-0000-0000-000094220000}"/>
    <cellStyle name="Header2 2 4 2 3 2 3" xfId="53883" xr:uid="{00000000-0005-0000-0000-000095220000}"/>
    <cellStyle name="Header2 2 4 2 3 2 3 2" xfId="53884" xr:uid="{00000000-0005-0000-0000-000096220000}"/>
    <cellStyle name="Header2 2 4 2 3 2 3 3" xfId="53885" xr:uid="{00000000-0005-0000-0000-000097220000}"/>
    <cellStyle name="Header2 2 4 2 3 2 4" xfId="53886" xr:uid="{00000000-0005-0000-0000-000098220000}"/>
    <cellStyle name="Header2 2 4 2 3 2 4 2" xfId="53887" xr:uid="{00000000-0005-0000-0000-000099220000}"/>
    <cellStyle name="Header2 2 4 2 3 2 4 3" xfId="53888" xr:uid="{00000000-0005-0000-0000-00009A220000}"/>
    <cellStyle name="Header2 2 4 2 3 2 5" xfId="53889" xr:uid="{00000000-0005-0000-0000-00009B220000}"/>
    <cellStyle name="Header2 2 4 2 3 3" xfId="53890" xr:uid="{00000000-0005-0000-0000-00009C220000}"/>
    <cellStyle name="Header2 2 4 2 3 3 2" xfId="53891" xr:uid="{00000000-0005-0000-0000-00009D220000}"/>
    <cellStyle name="Header2 2 4 2 3 3 2 2" xfId="53892" xr:uid="{00000000-0005-0000-0000-00009E220000}"/>
    <cellStyle name="Header2 2 4 2 3 3 2 3" xfId="53893" xr:uid="{00000000-0005-0000-0000-00009F220000}"/>
    <cellStyle name="Header2 2 4 2 3 3 3" xfId="53894" xr:uid="{00000000-0005-0000-0000-0000A0220000}"/>
    <cellStyle name="Header2 2 4 2 3 3 4" xfId="53895" xr:uid="{00000000-0005-0000-0000-0000A1220000}"/>
    <cellStyle name="Header2 2 4 2 3 4" xfId="53896" xr:uid="{00000000-0005-0000-0000-0000A2220000}"/>
    <cellStyle name="Header2 2 4 2 3 4 2" xfId="53897" xr:uid="{00000000-0005-0000-0000-0000A3220000}"/>
    <cellStyle name="Header2 2 4 2 3 4 3" xfId="53898" xr:uid="{00000000-0005-0000-0000-0000A4220000}"/>
    <cellStyle name="Header2 2 4 2 3 5" xfId="53899" xr:uid="{00000000-0005-0000-0000-0000A5220000}"/>
    <cellStyle name="Header2 2 4 2 3 5 2" xfId="53900" xr:uid="{00000000-0005-0000-0000-0000A6220000}"/>
    <cellStyle name="Header2 2 4 2 3 5 3" xfId="53901" xr:uid="{00000000-0005-0000-0000-0000A7220000}"/>
    <cellStyle name="Header2 2 4 2 3 6" xfId="53902" xr:uid="{00000000-0005-0000-0000-0000A8220000}"/>
    <cellStyle name="Header2 2 4 2 4" xfId="53903" xr:uid="{00000000-0005-0000-0000-0000A9220000}"/>
    <cellStyle name="Header2 2 4 2 4 2" xfId="53904" xr:uid="{00000000-0005-0000-0000-0000AA220000}"/>
    <cellStyle name="Header2 2 4 2 4 3" xfId="53905" xr:uid="{00000000-0005-0000-0000-0000AB220000}"/>
    <cellStyle name="Header2 2 4 3" xfId="53906" xr:uid="{00000000-0005-0000-0000-0000AC220000}"/>
    <cellStyle name="Header2 2 4 3 2" xfId="53907" xr:uid="{00000000-0005-0000-0000-0000AD220000}"/>
    <cellStyle name="Header2 2 4 3 2 2" xfId="53908" xr:uid="{00000000-0005-0000-0000-0000AE220000}"/>
    <cellStyle name="Header2 2 4 3 2 2 2" xfId="53909" xr:uid="{00000000-0005-0000-0000-0000AF220000}"/>
    <cellStyle name="Header2 2 4 3 2 2 2 2" xfId="53910" xr:uid="{00000000-0005-0000-0000-0000B0220000}"/>
    <cellStyle name="Header2 2 4 3 2 2 2 2 2" xfId="53911" xr:uid="{00000000-0005-0000-0000-0000B1220000}"/>
    <cellStyle name="Header2 2 4 3 2 2 2 2 3" xfId="53912" xr:uid="{00000000-0005-0000-0000-0000B2220000}"/>
    <cellStyle name="Header2 2 4 3 2 2 2 3" xfId="53913" xr:uid="{00000000-0005-0000-0000-0000B3220000}"/>
    <cellStyle name="Header2 2 4 3 2 2 2 4" xfId="53914" xr:uid="{00000000-0005-0000-0000-0000B4220000}"/>
    <cellStyle name="Header2 2 4 3 2 2 3" xfId="53915" xr:uid="{00000000-0005-0000-0000-0000B5220000}"/>
    <cellStyle name="Header2 2 4 3 2 2 3 2" xfId="53916" xr:uid="{00000000-0005-0000-0000-0000B6220000}"/>
    <cellStyle name="Header2 2 4 3 2 2 3 3" xfId="53917" xr:uid="{00000000-0005-0000-0000-0000B7220000}"/>
    <cellStyle name="Header2 2 4 3 2 2 4" xfId="53918" xr:uid="{00000000-0005-0000-0000-0000B8220000}"/>
    <cellStyle name="Header2 2 4 3 2 2 4 2" xfId="53919" xr:uid="{00000000-0005-0000-0000-0000B9220000}"/>
    <cellStyle name="Header2 2 4 3 2 2 4 3" xfId="53920" xr:uid="{00000000-0005-0000-0000-0000BA220000}"/>
    <cellStyle name="Header2 2 4 3 2 2 5" xfId="53921" xr:uid="{00000000-0005-0000-0000-0000BB220000}"/>
    <cellStyle name="Header2 2 4 3 2 3" xfId="53922" xr:uid="{00000000-0005-0000-0000-0000BC220000}"/>
    <cellStyle name="Header2 2 4 3 2 3 2" xfId="53923" xr:uid="{00000000-0005-0000-0000-0000BD220000}"/>
    <cellStyle name="Header2 2 4 3 2 3 2 2" xfId="53924" xr:uid="{00000000-0005-0000-0000-0000BE220000}"/>
    <cellStyle name="Header2 2 4 3 2 3 2 3" xfId="53925" xr:uid="{00000000-0005-0000-0000-0000BF220000}"/>
    <cellStyle name="Header2 2 4 3 2 3 3" xfId="53926" xr:uid="{00000000-0005-0000-0000-0000C0220000}"/>
    <cellStyle name="Header2 2 4 3 2 3 4" xfId="53927" xr:uid="{00000000-0005-0000-0000-0000C1220000}"/>
    <cellStyle name="Header2 2 4 3 2 4" xfId="53928" xr:uid="{00000000-0005-0000-0000-0000C2220000}"/>
    <cellStyle name="Header2 2 4 3 2 4 2" xfId="53929" xr:uid="{00000000-0005-0000-0000-0000C3220000}"/>
    <cellStyle name="Header2 2 4 3 2 4 3" xfId="53930" xr:uid="{00000000-0005-0000-0000-0000C4220000}"/>
    <cellStyle name="Header2 2 4 3 2 5" xfId="53931" xr:uid="{00000000-0005-0000-0000-0000C5220000}"/>
    <cellStyle name="Header2 2 4 3 2 5 2" xfId="53932" xr:uid="{00000000-0005-0000-0000-0000C6220000}"/>
    <cellStyle name="Header2 2 4 3 2 5 3" xfId="53933" xr:uid="{00000000-0005-0000-0000-0000C7220000}"/>
    <cellStyle name="Header2 2 4 3 2 6" xfId="53934" xr:uid="{00000000-0005-0000-0000-0000C8220000}"/>
    <cellStyle name="Header2 2 4 3 3" xfId="53935" xr:uid="{00000000-0005-0000-0000-0000C9220000}"/>
    <cellStyle name="Header2 2 4 3 3 2" xfId="53936" xr:uid="{00000000-0005-0000-0000-0000CA220000}"/>
    <cellStyle name="Header2 2 4 3 3 2 2" xfId="53937" xr:uid="{00000000-0005-0000-0000-0000CB220000}"/>
    <cellStyle name="Header2 2 4 3 3 2 2 2" xfId="53938" xr:uid="{00000000-0005-0000-0000-0000CC220000}"/>
    <cellStyle name="Header2 2 4 3 3 2 2 3" xfId="53939" xr:uid="{00000000-0005-0000-0000-0000CD220000}"/>
    <cellStyle name="Header2 2 4 3 3 2 3" xfId="53940" xr:uid="{00000000-0005-0000-0000-0000CE220000}"/>
    <cellStyle name="Header2 2 4 3 3 2 4" xfId="53941" xr:uid="{00000000-0005-0000-0000-0000CF220000}"/>
    <cellStyle name="Header2 2 4 3 3 3" xfId="53942" xr:uid="{00000000-0005-0000-0000-0000D0220000}"/>
    <cellStyle name="Header2 2 4 3 3 3 2" xfId="53943" xr:uid="{00000000-0005-0000-0000-0000D1220000}"/>
    <cellStyle name="Header2 2 4 3 3 3 3" xfId="53944" xr:uid="{00000000-0005-0000-0000-0000D2220000}"/>
    <cellStyle name="Header2 2 4 3 3 4" xfId="53945" xr:uid="{00000000-0005-0000-0000-0000D3220000}"/>
    <cellStyle name="Header2 2 4 3 3 4 2" xfId="53946" xr:uid="{00000000-0005-0000-0000-0000D4220000}"/>
    <cellStyle name="Header2 2 4 3 3 4 3" xfId="53947" xr:uid="{00000000-0005-0000-0000-0000D5220000}"/>
    <cellStyle name="Header2 2 4 3 3 5" xfId="53948" xr:uid="{00000000-0005-0000-0000-0000D6220000}"/>
    <cellStyle name="Header2 2 4 3 4" xfId="53949" xr:uid="{00000000-0005-0000-0000-0000D7220000}"/>
    <cellStyle name="Header2 2 4 3 4 2" xfId="53950" xr:uid="{00000000-0005-0000-0000-0000D8220000}"/>
    <cellStyle name="Header2 2 4 3 4 2 2" xfId="53951" xr:uid="{00000000-0005-0000-0000-0000D9220000}"/>
    <cellStyle name="Header2 2 4 3 4 2 3" xfId="53952" xr:uid="{00000000-0005-0000-0000-0000DA220000}"/>
    <cellStyle name="Header2 2 4 3 4 3" xfId="53953" xr:uid="{00000000-0005-0000-0000-0000DB220000}"/>
    <cellStyle name="Header2 2 4 3 4 4" xfId="53954" xr:uid="{00000000-0005-0000-0000-0000DC220000}"/>
    <cellStyle name="Header2 2 4 3 5" xfId="53955" xr:uid="{00000000-0005-0000-0000-0000DD220000}"/>
    <cellStyle name="Header2 2 4 3 5 2" xfId="53956" xr:uid="{00000000-0005-0000-0000-0000DE220000}"/>
    <cellStyle name="Header2 2 4 3 5 3" xfId="53957" xr:uid="{00000000-0005-0000-0000-0000DF220000}"/>
    <cellStyle name="Header2 2 4 3 6" xfId="53958" xr:uid="{00000000-0005-0000-0000-0000E0220000}"/>
    <cellStyle name="Header2 2 4 3 6 2" xfId="53959" xr:uid="{00000000-0005-0000-0000-0000E1220000}"/>
    <cellStyle name="Header2 2 4 3 6 3" xfId="53960" xr:uid="{00000000-0005-0000-0000-0000E2220000}"/>
    <cellStyle name="Header2 2 4 3 7" xfId="53961" xr:uid="{00000000-0005-0000-0000-0000E3220000}"/>
    <cellStyle name="Header2 2 4 4" xfId="53962" xr:uid="{00000000-0005-0000-0000-0000E4220000}"/>
    <cellStyle name="Header2 2 4 4 2" xfId="53963" xr:uid="{00000000-0005-0000-0000-0000E5220000}"/>
    <cellStyle name="Header2 2 4 4 2 2" xfId="53964" xr:uid="{00000000-0005-0000-0000-0000E6220000}"/>
    <cellStyle name="Header2 2 4 4 2 2 2" xfId="53965" xr:uid="{00000000-0005-0000-0000-0000E7220000}"/>
    <cellStyle name="Header2 2 4 4 2 2 3" xfId="53966" xr:uid="{00000000-0005-0000-0000-0000E8220000}"/>
    <cellStyle name="Header2 2 4 4 3" xfId="53967" xr:uid="{00000000-0005-0000-0000-0000E9220000}"/>
    <cellStyle name="Header2 2 4 4 3 2" xfId="53968" xr:uid="{00000000-0005-0000-0000-0000EA220000}"/>
    <cellStyle name="Header2 2 4 4 3 2 2" xfId="53969" xr:uid="{00000000-0005-0000-0000-0000EB220000}"/>
    <cellStyle name="Header2 2 4 4 3 2 2 2" xfId="53970" xr:uid="{00000000-0005-0000-0000-0000EC220000}"/>
    <cellStyle name="Header2 2 4 4 3 2 2 3" xfId="53971" xr:uid="{00000000-0005-0000-0000-0000ED220000}"/>
    <cellStyle name="Header2 2 4 4 3 2 3" xfId="53972" xr:uid="{00000000-0005-0000-0000-0000EE220000}"/>
    <cellStyle name="Header2 2 4 4 3 2 4" xfId="53973" xr:uid="{00000000-0005-0000-0000-0000EF220000}"/>
    <cellStyle name="Header2 2 4 4 3 3" xfId="53974" xr:uid="{00000000-0005-0000-0000-0000F0220000}"/>
    <cellStyle name="Header2 2 4 4 3 3 2" xfId="53975" xr:uid="{00000000-0005-0000-0000-0000F1220000}"/>
    <cellStyle name="Header2 2 4 4 3 3 3" xfId="53976" xr:uid="{00000000-0005-0000-0000-0000F2220000}"/>
    <cellStyle name="Header2 2 4 4 3 4" xfId="53977" xr:uid="{00000000-0005-0000-0000-0000F3220000}"/>
    <cellStyle name="Header2 2 4 4 3 4 2" xfId="53978" xr:uid="{00000000-0005-0000-0000-0000F4220000}"/>
    <cellStyle name="Header2 2 4 4 3 4 3" xfId="53979" xr:uid="{00000000-0005-0000-0000-0000F5220000}"/>
    <cellStyle name="Header2 2 4 4 3 5" xfId="53980" xr:uid="{00000000-0005-0000-0000-0000F6220000}"/>
    <cellStyle name="Header2 2 4 4 4" xfId="53981" xr:uid="{00000000-0005-0000-0000-0000F7220000}"/>
    <cellStyle name="Header2 2 4 4 4 2" xfId="53982" xr:uid="{00000000-0005-0000-0000-0000F8220000}"/>
    <cellStyle name="Header2 2 4 4 4 2 2" xfId="53983" xr:uid="{00000000-0005-0000-0000-0000F9220000}"/>
    <cellStyle name="Header2 2 4 4 4 2 3" xfId="53984" xr:uid="{00000000-0005-0000-0000-0000FA220000}"/>
    <cellStyle name="Header2 2 4 4 4 3" xfId="53985" xr:uid="{00000000-0005-0000-0000-0000FB220000}"/>
    <cellStyle name="Header2 2 4 4 4 4" xfId="53986" xr:uid="{00000000-0005-0000-0000-0000FC220000}"/>
    <cellStyle name="Header2 2 4 4 5" xfId="53987" xr:uid="{00000000-0005-0000-0000-0000FD220000}"/>
    <cellStyle name="Header2 2 4 4 5 2" xfId="53988" xr:uid="{00000000-0005-0000-0000-0000FE220000}"/>
    <cellStyle name="Header2 2 4 4 5 3" xfId="53989" xr:uid="{00000000-0005-0000-0000-0000FF220000}"/>
    <cellStyle name="Header2 2 4 4 6" xfId="53990" xr:uid="{00000000-0005-0000-0000-000000230000}"/>
    <cellStyle name="Header2 2 4 4 6 2" xfId="53991" xr:uid="{00000000-0005-0000-0000-000001230000}"/>
    <cellStyle name="Header2 2 4 4 6 3" xfId="53992" xr:uid="{00000000-0005-0000-0000-000002230000}"/>
    <cellStyle name="Header2 2 4 5" xfId="53993" xr:uid="{00000000-0005-0000-0000-000003230000}"/>
    <cellStyle name="Header2 2 4 5 2" xfId="53994" xr:uid="{00000000-0005-0000-0000-000004230000}"/>
    <cellStyle name="Header2 2 4 5 2 2" xfId="53995" xr:uid="{00000000-0005-0000-0000-000005230000}"/>
    <cellStyle name="Header2 2 4 5 2 2 2" xfId="53996" xr:uid="{00000000-0005-0000-0000-000006230000}"/>
    <cellStyle name="Header2 2 4 5 2 2 2 2" xfId="53997" xr:uid="{00000000-0005-0000-0000-000007230000}"/>
    <cellStyle name="Header2 2 4 5 2 2 2 3" xfId="53998" xr:uid="{00000000-0005-0000-0000-000008230000}"/>
    <cellStyle name="Header2 2 4 5 2 2 3" xfId="53999" xr:uid="{00000000-0005-0000-0000-000009230000}"/>
    <cellStyle name="Header2 2 4 5 2 2 4" xfId="54000" xr:uid="{00000000-0005-0000-0000-00000A230000}"/>
    <cellStyle name="Header2 2 4 5 2 3" xfId="54001" xr:uid="{00000000-0005-0000-0000-00000B230000}"/>
    <cellStyle name="Header2 2 4 5 2 3 2" xfId="54002" xr:uid="{00000000-0005-0000-0000-00000C230000}"/>
    <cellStyle name="Header2 2 4 5 2 3 3" xfId="54003" xr:uid="{00000000-0005-0000-0000-00000D230000}"/>
    <cellStyle name="Header2 2 4 5 2 4" xfId="54004" xr:uid="{00000000-0005-0000-0000-00000E230000}"/>
    <cellStyle name="Header2 2 4 5 2 4 2" xfId="54005" xr:uid="{00000000-0005-0000-0000-00000F230000}"/>
    <cellStyle name="Header2 2 4 5 2 4 3" xfId="54006" xr:uid="{00000000-0005-0000-0000-000010230000}"/>
    <cellStyle name="Header2 2 4 5 2 5" xfId="54007" xr:uid="{00000000-0005-0000-0000-000011230000}"/>
    <cellStyle name="Header2 2 4 5 3" xfId="54008" xr:uid="{00000000-0005-0000-0000-000012230000}"/>
    <cellStyle name="Header2 2 4 5 3 2" xfId="54009" xr:uid="{00000000-0005-0000-0000-000013230000}"/>
    <cellStyle name="Header2 2 4 5 3 2 2" xfId="54010" xr:uid="{00000000-0005-0000-0000-000014230000}"/>
    <cellStyle name="Header2 2 4 5 3 2 3" xfId="54011" xr:uid="{00000000-0005-0000-0000-000015230000}"/>
    <cellStyle name="Header2 2 4 5 3 3" xfId="54012" xr:uid="{00000000-0005-0000-0000-000016230000}"/>
    <cellStyle name="Header2 2 4 5 3 4" xfId="54013" xr:uid="{00000000-0005-0000-0000-000017230000}"/>
    <cellStyle name="Header2 2 4 5 4" xfId="54014" xr:uid="{00000000-0005-0000-0000-000018230000}"/>
    <cellStyle name="Header2 2 4 5 4 2" xfId="54015" xr:uid="{00000000-0005-0000-0000-000019230000}"/>
    <cellStyle name="Header2 2 4 5 4 3" xfId="54016" xr:uid="{00000000-0005-0000-0000-00001A230000}"/>
    <cellStyle name="Header2 2 4 5 5" xfId="54017" xr:uid="{00000000-0005-0000-0000-00001B230000}"/>
    <cellStyle name="Header2 2 4 5 5 2" xfId="54018" xr:uid="{00000000-0005-0000-0000-00001C230000}"/>
    <cellStyle name="Header2 2 4 5 5 3" xfId="54019" xr:uid="{00000000-0005-0000-0000-00001D230000}"/>
    <cellStyle name="Header2 2 4 5 6" xfId="54020" xr:uid="{00000000-0005-0000-0000-00001E230000}"/>
    <cellStyle name="Header2 2 4 6" xfId="54021" xr:uid="{00000000-0005-0000-0000-00001F230000}"/>
    <cellStyle name="Header2 2 4 6 2" xfId="54022" xr:uid="{00000000-0005-0000-0000-000020230000}"/>
    <cellStyle name="Header2 2 4 6 2 2" xfId="54023" xr:uid="{00000000-0005-0000-0000-000021230000}"/>
    <cellStyle name="Header2 2 4 6 2 3" xfId="54024" xr:uid="{00000000-0005-0000-0000-000022230000}"/>
    <cellStyle name="Header2 2 4 7" xfId="54025" xr:uid="{00000000-0005-0000-0000-000023230000}"/>
    <cellStyle name="Header2 2 4 7 2" xfId="54026" xr:uid="{00000000-0005-0000-0000-000024230000}"/>
    <cellStyle name="Header2 2 4 7 3" xfId="54027" xr:uid="{00000000-0005-0000-0000-000025230000}"/>
    <cellStyle name="Header2 2 5" xfId="54028" xr:uid="{00000000-0005-0000-0000-000026230000}"/>
    <cellStyle name="Header2 2 5 2" xfId="54029" xr:uid="{00000000-0005-0000-0000-000027230000}"/>
    <cellStyle name="Header2 2 5 2 2" xfId="54030" xr:uid="{00000000-0005-0000-0000-000028230000}"/>
    <cellStyle name="Header2 2 5 2 2 2" xfId="54031" xr:uid="{00000000-0005-0000-0000-000029230000}"/>
    <cellStyle name="Header2 2 5 2 2 2 2" xfId="54032" xr:uid="{00000000-0005-0000-0000-00002A230000}"/>
    <cellStyle name="Header2 2 5 2 2 2 2 2" xfId="54033" xr:uid="{00000000-0005-0000-0000-00002B230000}"/>
    <cellStyle name="Header2 2 5 2 2 2 2 2 2" xfId="54034" xr:uid="{00000000-0005-0000-0000-00002C230000}"/>
    <cellStyle name="Header2 2 5 2 2 2 2 2 3" xfId="54035" xr:uid="{00000000-0005-0000-0000-00002D230000}"/>
    <cellStyle name="Header2 2 5 2 2 2 2 3" xfId="54036" xr:uid="{00000000-0005-0000-0000-00002E230000}"/>
    <cellStyle name="Header2 2 5 2 2 2 2 4" xfId="54037" xr:uid="{00000000-0005-0000-0000-00002F230000}"/>
    <cellStyle name="Header2 2 5 2 2 2 3" xfId="54038" xr:uid="{00000000-0005-0000-0000-000030230000}"/>
    <cellStyle name="Header2 2 5 2 2 2 3 2" xfId="54039" xr:uid="{00000000-0005-0000-0000-000031230000}"/>
    <cellStyle name="Header2 2 5 2 2 2 3 3" xfId="54040" xr:uid="{00000000-0005-0000-0000-000032230000}"/>
    <cellStyle name="Header2 2 5 2 2 2 4" xfId="54041" xr:uid="{00000000-0005-0000-0000-000033230000}"/>
    <cellStyle name="Header2 2 5 2 2 2 4 2" xfId="54042" xr:uid="{00000000-0005-0000-0000-000034230000}"/>
    <cellStyle name="Header2 2 5 2 2 2 4 3" xfId="54043" xr:uid="{00000000-0005-0000-0000-000035230000}"/>
    <cellStyle name="Header2 2 5 2 2 2 5" xfId="54044" xr:uid="{00000000-0005-0000-0000-000036230000}"/>
    <cellStyle name="Header2 2 5 2 2 3" xfId="54045" xr:uid="{00000000-0005-0000-0000-000037230000}"/>
    <cellStyle name="Header2 2 5 2 2 3 2" xfId="54046" xr:uid="{00000000-0005-0000-0000-000038230000}"/>
    <cellStyle name="Header2 2 5 2 2 3 2 2" xfId="54047" xr:uid="{00000000-0005-0000-0000-000039230000}"/>
    <cellStyle name="Header2 2 5 2 2 3 2 3" xfId="54048" xr:uid="{00000000-0005-0000-0000-00003A230000}"/>
    <cellStyle name="Header2 2 5 2 2 3 3" xfId="54049" xr:uid="{00000000-0005-0000-0000-00003B230000}"/>
    <cellStyle name="Header2 2 5 2 2 3 4" xfId="54050" xr:uid="{00000000-0005-0000-0000-00003C230000}"/>
    <cellStyle name="Header2 2 5 2 2 4" xfId="54051" xr:uid="{00000000-0005-0000-0000-00003D230000}"/>
    <cellStyle name="Header2 2 5 2 2 4 2" xfId="54052" xr:uid="{00000000-0005-0000-0000-00003E230000}"/>
    <cellStyle name="Header2 2 5 2 2 4 3" xfId="54053" xr:uid="{00000000-0005-0000-0000-00003F230000}"/>
    <cellStyle name="Header2 2 5 2 2 5" xfId="54054" xr:uid="{00000000-0005-0000-0000-000040230000}"/>
    <cellStyle name="Header2 2 5 2 2 5 2" xfId="54055" xr:uid="{00000000-0005-0000-0000-000041230000}"/>
    <cellStyle name="Header2 2 5 2 2 5 3" xfId="54056" xr:uid="{00000000-0005-0000-0000-000042230000}"/>
    <cellStyle name="Header2 2 5 2 2 6" xfId="54057" xr:uid="{00000000-0005-0000-0000-000043230000}"/>
    <cellStyle name="Header2 2 5 2 3" xfId="54058" xr:uid="{00000000-0005-0000-0000-000044230000}"/>
    <cellStyle name="Header2 2 5 2 3 2" xfId="54059" xr:uid="{00000000-0005-0000-0000-000045230000}"/>
    <cellStyle name="Header2 2 5 2 3 2 2" xfId="54060" xr:uid="{00000000-0005-0000-0000-000046230000}"/>
    <cellStyle name="Header2 2 5 2 3 2 2 2" xfId="54061" xr:uid="{00000000-0005-0000-0000-000047230000}"/>
    <cellStyle name="Header2 2 5 2 3 2 2 2 2" xfId="54062" xr:uid="{00000000-0005-0000-0000-000048230000}"/>
    <cellStyle name="Header2 2 5 2 3 2 2 2 3" xfId="54063" xr:uid="{00000000-0005-0000-0000-000049230000}"/>
    <cellStyle name="Header2 2 5 2 3 2 2 3" xfId="54064" xr:uid="{00000000-0005-0000-0000-00004A230000}"/>
    <cellStyle name="Header2 2 5 2 3 2 2 4" xfId="54065" xr:uid="{00000000-0005-0000-0000-00004B230000}"/>
    <cellStyle name="Header2 2 5 2 3 2 3" xfId="54066" xr:uid="{00000000-0005-0000-0000-00004C230000}"/>
    <cellStyle name="Header2 2 5 2 3 2 3 2" xfId="54067" xr:uid="{00000000-0005-0000-0000-00004D230000}"/>
    <cellStyle name="Header2 2 5 2 3 2 3 3" xfId="54068" xr:uid="{00000000-0005-0000-0000-00004E230000}"/>
    <cellStyle name="Header2 2 5 2 3 2 4" xfId="54069" xr:uid="{00000000-0005-0000-0000-00004F230000}"/>
    <cellStyle name="Header2 2 5 2 3 2 4 2" xfId="54070" xr:uid="{00000000-0005-0000-0000-000050230000}"/>
    <cellStyle name="Header2 2 5 2 3 2 4 3" xfId="54071" xr:uid="{00000000-0005-0000-0000-000051230000}"/>
    <cellStyle name="Header2 2 5 2 3 2 5" xfId="54072" xr:uid="{00000000-0005-0000-0000-000052230000}"/>
    <cellStyle name="Header2 2 5 2 3 3" xfId="54073" xr:uid="{00000000-0005-0000-0000-000053230000}"/>
    <cellStyle name="Header2 2 5 2 3 3 2" xfId="54074" xr:uid="{00000000-0005-0000-0000-000054230000}"/>
    <cellStyle name="Header2 2 5 2 3 3 2 2" xfId="54075" xr:uid="{00000000-0005-0000-0000-000055230000}"/>
    <cellStyle name="Header2 2 5 2 3 3 2 3" xfId="54076" xr:uid="{00000000-0005-0000-0000-000056230000}"/>
    <cellStyle name="Header2 2 5 2 3 3 3" xfId="54077" xr:uid="{00000000-0005-0000-0000-000057230000}"/>
    <cellStyle name="Header2 2 5 2 3 3 4" xfId="54078" xr:uid="{00000000-0005-0000-0000-000058230000}"/>
    <cellStyle name="Header2 2 5 2 3 4" xfId="54079" xr:uid="{00000000-0005-0000-0000-000059230000}"/>
    <cellStyle name="Header2 2 5 2 3 4 2" xfId="54080" xr:uid="{00000000-0005-0000-0000-00005A230000}"/>
    <cellStyle name="Header2 2 5 2 3 4 3" xfId="54081" xr:uid="{00000000-0005-0000-0000-00005B230000}"/>
    <cellStyle name="Header2 2 5 2 3 5" xfId="54082" xr:uid="{00000000-0005-0000-0000-00005C230000}"/>
    <cellStyle name="Header2 2 5 2 3 5 2" xfId="54083" xr:uid="{00000000-0005-0000-0000-00005D230000}"/>
    <cellStyle name="Header2 2 5 2 3 5 3" xfId="54084" xr:uid="{00000000-0005-0000-0000-00005E230000}"/>
    <cellStyle name="Header2 2 5 2 3 6" xfId="54085" xr:uid="{00000000-0005-0000-0000-00005F230000}"/>
    <cellStyle name="Header2 2 5 2 4" xfId="54086" xr:uid="{00000000-0005-0000-0000-000060230000}"/>
    <cellStyle name="Header2 2 5 2 4 2" xfId="54087" xr:uid="{00000000-0005-0000-0000-000061230000}"/>
    <cellStyle name="Header2 2 5 2 4 3" xfId="54088" xr:uid="{00000000-0005-0000-0000-000062230000}"/>
    <cellStyle name="Header2 2 5 3" xfId="54089" xr:uid="{00000000-0005-0000-0000-000063230000}"/>
    <cellStyle name="Header2 2 5 3 2" xfId="54090" xr:uid="{00000000-0005-0000-0000-000064230000}"/>
    <cellStyle name="Header2 2 5 3 2 2" xfId="54091" xr:uid="{00000000-0005-0000-0000-000065230000}"/>
    <cellStyle name="Header2 2 5 3 2 2 2" xfId="54092" xr:uid="{00000000-0005-0000-0000-000066230000}"/>
    <cellStyle name="Header2 2 5 3 2 2 2 2" xfId="54093" xr:uid="{00000000-0005-0000-0000-000067230000}"/>
    <cellStyle name="Header2 2 5 3 2 2 2 2 2" xfId="54094" xr:uid="{00000000-0005-0000-0000-000068230000}"/>
    <cellStyle name="Header2 2 5 3 2 2 2 2 3" xfId="54095" xr:uid="{00000000-0005-0000-0000-000069230000}"/>
    <cellStyle name="Header2 2 5 3 2 2 2 3" xfId="54096" xr:uid="{00000000-0005-0000-0000-00006A230000}"/>
    <cellStyle name="Header2 2 5 3 2 2 2 4" xfId="54097" xr:uid="{00000000-0005-0000-0000-00006B230000}"/>
    <cellStyle name="Header2 2 5 3 2 2 3" xfId="54098" xr:uid="{00000000-0005-0000-0000-00006C230000}"/>
    <cellStyle name="Header2 2 5 3 2 2 3 2" xfId="54099" xr:uid="{00000000-0005-0000-0000-00006D230000}"/>
    <cellStyle name="Header2 2 5 3 2 2 3 3" xfId="54100" xr:uid="{00000000-0005-0000-0000-00006E230000}"/>
    <cellStyle name="Header2 2 5 3 2 2 4" xfId="54101" xr:uid="{00000000-0005-0000-0000-00006F230000}"/>
    <cellStyle name="Header2 2 5 3 2 2 4 2" xfId="54102" xr:uid="{00000000-0005-0000-0000-000070230000}"/>
    <cellStyle name="Header2 2 5 3 2 2 4 3" xfId="54103" xr:uid="{00000000-0005-0000-0000-000071230000}"/>
    <cellStyle name="Header2 2 5 3 2 2 5" xfId="54104" xr:uid="{00000000-0005-0000-0000-000072230000}"/>
    <cellStyle name="Header2 2 5 3 2 3" xfId="54105" xr:uid="{00000000-0005-0000-0000-000073230000}"/>
    <cellStyle name="Header2 2 5 3 2 3 2" xfId="54106" xr:uid="{00000000-0005-0000-0000-000074230000}"/>
    <cellStyle name="Header2 2 5 3 2 3 2 2" xfId="54107" xr:uid="{00000000-0005-0000-0000-000075230000}"/>
    <cellStyle name="Header2 2 5 3 2 3 2 3" xfId="54108" xr:uid="{00000000-0005-0000-0000-000076230000}"/>
    <cellStyle name="Header2 2 5 3 2 3 3" xfId="54109" xr:uid="{00000000-0005-0000-0000-000077230000}"/>
    <cellStyle name="Header2 2 5 3 2 3 4" xfId="54110" xr:uid="{00000000-0005-0000-0000-000078230000}"/>
    <cellStyle name="Header2 2 5 3 2 4" xfId="54111" xr:uid="{00000000-0005-0000-0000-000079230000}"/>
    <cellStyle name="Header2 2 5 3 2 4 2" xfId="54112" xr:uid="{00000000-0005-0000-0000-00007A230000}"/>
    <cellStyle name="Header2 2 5 3 2 4 3" xfId="54113" xr:uid="{00000000-0005-0000-0000-00007B230000}"/>
    <cellStyle name="Header2 2 5 3 2 5" xfId="54114" xr:uid="{00000000-0005-0000-0000-00007C230000}"/>
    <cellStyle name="Header2 2 5 3 2 5 2" xfId="54115" xr:uid="{00000000-0005-0000-0000-00007D230000}"/>
    <cellStyle name="Header2 2 5 3 2 5 3" xfId="54116" xr:uid="{00000000-0005-0000-0000-00007E230000}"/>
    <cellStyle name="Header2 2 5 3 2 6" xfId="54117" xr:uid="{00000000-0005-0000-0000-00007F230000}"/>
    <cellStyle name="Header2 2 5 3 3" xfId="54118" xr:uid="{00000000-0005-0000-0000-000080230000}"/>
    <cellStyle name="Header2 2 5 3 3 2" xfId="54119" xr:uid="{00000000-0005-0000-0000-000081230000}"/>
    <cellStyle name="Header2 2 5 3 3 2 2" xfId="54120" xr:uid="{00000000-0005-0000-0000-000082230000}"/>
    <cellStyle name="Header2 2 5 3 3 2 2 2" xfId="54121" xr:uid="{00000000-0005-0000-0000-000083230000}"/>
    <cellStyle name="Header2 2 5 3 3 2 2 3" xfId="54122" xr:uid="{00000000-0005-0000-0000-000084230000}"/>
    <cellStyle name="Header2 2 5 3 3 2 3" xfId="54123" xr:uid="{00000000-0005-0000-0000-000085230000}"/>
    <cellStyle name="Header2 2 5 3 3 2 4" xfId="54124" xr:uid="{00000000-0005-0000-0000-000086230000}"/>
    <cellStyle name="Header2 2 5 3 3 3" xfId="54125" xr:uid="{00000000-0005-0000-0000-000087230000}"/>
    <cellStyle name="Header2 2 5 3 3 3 2" xfId="54126" xr:uid="{00000000-0005-0000-0000-000088230000}"/>
    <cellStyle name="Header2 2 5 3 3 3 3" xfId="54127" xr:uid="{00000000-0005-0000-0000-000089230000}"/>
    <cellStyle name="Header2 2 5 3 3 4" xfId="54128" xr:uid="{00000000-0005-0000-0000-00008A230000}"/>
    <cellStyle name="Header2 2 5 3 3 4 2" xfId="54129" xr:uid="{00000000-0005-0000-0000-00008B230000}"/>
    <cellStyle name="Header2 2 5 3 3 4 3" xfId="54130" xr:uid="{00000000-0005-0000-0000-00008C230000}"/>
    <cellStyle name="Header2 2 5 3 3 5" xfId="54131" xr:uid="{00000000-0005-0000-0000-00008D230000}"/>
    <cellStyle name="Header2 2 5 3 4" xfId="54132" xr:uid="{00000000-0005-0000-0000-00008E230000}"/>
    <cellStyle name="Header2 2 5 3 4 2" xfId="54133" xr:uid="{00000000-0005-0000-0000-00008F230000}"/>
    <cellStyle name="Header2 2 5 3 4 2 2" xfId="54134" xr:uid="{00000000-0005-0000-0000-000090230000}"/>
    <cellStyle name="Header2 2 5 3 4 2 3" xfId="54135" xr:uid="{00000000-0005-0000-0000-000091230000}"/>
    <cellStyle name="Header2 2 5 3 4 3" xfId="54136" xr:uid="{00000000-0005-0000-0000-000092230000}"/>
    <cellStyle name="Header2 2 5 3 4 4" xfId="54137" xr:uid="{00000000-0005-0000-0000-000093230000}"/>
    <cellStyle name="Header2 2 5 3 5" xfId="54138" xr:uid="{00000000-0005-0000-0000-000094230000}"/>
    <cellStyle name="Header2 2 5 3 5 2" xfId="54139" xr:uid="{00000000-0005-0000-0000-000095230000}"/>
    <cellStyle name="Header2 2 5 3 5 3" xfId="54140" xr:uid="{00000000-0005-0000-0000-000096230000}"/>
    <cellStyle name="Header2 2 5 3 6" xfId="54141" xr:uid="{00000000-0005-0000-0000-000097230000}"/>
    <cellStyle name="Header2 2 5 3 6 2" xfId="54142" xr:uid="{00000000-0005-0000-0000-000098230000}"/>
    <cellStyle name="Header2 2 5 3 6 3" xfId="54143" xr:uid="{00000000-0005-0000-0000-000099230000}"/>
    <cellStyle name="Header2 2 5 3 7" xfId="54144" xr:uid="{00000000-0005-0000-0000-00009A230000}"/>
    <cellStyle name="Header2 2 5 4" xfId="54145" xr:uid="{00000000-0005-0000-0000-00009B230000}"/>
    <cellStyle name="Header2 2 5 4 2" xfId="54146" xr:uid="{00000000-0005-0000-0000-00009C230000}"/>
    <cellStyle name="Header2 2 5 4 2 2" xfId="54147" xr:uid="{00000000-0005-0000-0000-00009D230000}"/>
    <cellStyle name="Header2 2 5 4 2 2 2" xfId="54148" xr:uid="{00000000-0005-0000-0000-00009E230000}"/>
    <cellStyle name="Header2 2 5 4 2 2 3" xfId="54149" xr:uid="{00000000-0005-0000-0000-00009F230000}"/>
    <cellStyle name="Header2 2 5 4 3" xfId="54150" xr:uid="{00000000-0005-0000-0000-0000A0230000}"/>
    <cellStyle name="Header2 2 5 4 3 2" xfId="54151" xr:uid="{00000000-0005-0000-0000-0000A1230000}"/>
    <cellStyle name="Header2 2 5 4 3 2 2" xfId="54152" xr:uid="{00000000-0005-0000-0000-0000A2230000}"/>
    <cellStyle name="Header2 2 5 4 3 2 2 2" xfId="54153" xr:uid="{00000000-0005-0000-0000-0000A3230000}"/>
    <cellStyle name="Header2 2 5 4 3 2 2 3" xfId="54154" xr:uid="{00000000-0005-0000-0000-0000A4230000}"/>
    <cellStyle name="Header2 2 5 4 3 2 3" xfId="54155" xr:uid="{00000000-0005-0000-0000-0000A5230000}"/>
    <cellStyle name="Header2 2 5 4 3 2 4" xfId="54156" xr:uid="{00000000-0005-0000-0000-0000A6230000}"/>
    <cellStyle name="Header2 2 5 4 3 3" xfId="54157" xr:uid="{00000000-0005-0000-0000-0000A7230000}"/>
    <cellStyle name="Header2 2 5 4 3 3 2" xfId="54158" xr:uid="{00000000-0005-0000-0000-0000A8230000}"/>
    <cellStyle name="Header2 2 5 4 3 3 3" xfId="54159" xr:uid="{00000000-0005-0000-0000-0000A9230000}"/>
    <cellStyle name="Header2 2 5 4 3 4" xfId="54160" xr:uid="{00000000-0005-0000-0000-0000AA230000}"/>
    <cellStyle name="Header2 2 5 4 3 4 2" xfId="54161" xr:uid="{00000000-0005-0000-0000-0000AB230000}"/>
    <cellStyle name="Header2 2 5 4 3 4 3" xfId="54162" xr:uid="{00000000-0005-0000-0000-0000AC230000}"/>
    <cellStyle name="Header2 2 5 4 3 5" xfId="54163" xr:uid="{00000000-0005-0000-0000-0000AD230000}"/>
    <cellStyle name="Header2 2 5 4 4" xfId="54164" xr:uid="{00000000-0005-0000-0000-0000AE230000}"/>
    <cellStyle name="Header2 2 5 4 4 2" xfId="54165" xr:uid="{00000000-0005-0000-0000-0000AF230000}"/>
    <cellStyle name="Header2 2 5 4 4 2 2" xfId="54166" xr:uid="{00000000-0005-0000-0000-0000B0230000}"/>
    <cellStyle name="Header2 2 5 4 4 2 3" xfId="54167" xr:uid="{00000000-0005-0000-0000-0000B1230000}"/>
    <cellStyle name="Header2 2 5 4 4 3" xfId="54168" xr:uid="{00000000-0005-0000-0000-0000B2230000}"/>
    <cellStyle name="Header2 2 5 4 4 4" xfId="54169" xr:uid="{00000000-0005-0000-0000-0000B3230000}"/>
    <cellStyle name="Header2 2 5 4 5" xfId="54170" xr:uid="{00000000-0005-0000-0000-0000B4230000}"/>
    <cellStyle name="Header2 2 5 4 5 2" xfId="54171" xr:uid="{00000000-0005-0000-0000-0000B5230000}"/>
    <cellStyle name="Header2 2 5 4 5 3" xfId="54172" xr:uid="{00000000-0005-0000-0000-0000B6230000}"/>
    <cellStyle name="Header2 2 5 4 6" xfId="54173" xr:uid="{00000000-0005-0000-0000-0000B7230000}"/>
    <cellStyle name="Header2 2 5 4 6 2" xfId="54174" xr:uid="{00000000-0005-0000-0000-0000B8230000}"/>
    <cellStyle name="Header2 2 5 4 6 3" xfId="54175" xr:uid="{00000000-0005-0000-0000-0000B9230000}"/>
    <cellStyle name="Header2 2 5 5" xfId="54176" xr:uid="{00000000-0005-0000-0000-0000BA230000}"/>
    <cellStyle name="Header2 2 5 5 2" xfId="54177" xr:uid="{00000000-0005-0000-0000-0000BB230000}"/>
    <cellStyle name="Header2 2 5 5 2 2" xfId="54178" xr:uid="{00000000-0005-0000-0000-0000BC230000}"/>
    <cellStyle name="Header2 2 5 5 2 2 2" xfId="54179" xr:uid="{00000000-0005-0000-0000-0000BD230000}"/>
    <cellStyle name="Header2 2 5 5 2 2 2 2" xfId="54180" xr:uid="{00000000-0005-0000-0000-0000BE230000}"/>
    <cellStyle name="Header2 2 5 5 2 2 2 3" xfId="54181" xr:uid="{00000000-0005-0000-0000-0000BF230000}"/>
    <cellStyle name="Header2 2 5 5 2 2 3" xfId="54182" xr:uid="{00000000-0005-0000-0000-0000C0230000}"/>
    <cellStyle name="Header2 2 5 5 2 2 4" xfId="54183" xr:uid="{00000000-0005-0000-0000-0000C1230000}"/>
    <cellStyle name="Header2 2 5 5 2 3" xfId="54184" xr:uid="{00000000-0005-0000-0000-0000C2230000}"/>
    <cellStyle name="Header2 2 5 5 2 3 2" xfId="54185" xr:uid="{00000000-0005-0000-0000-0000C3230000}"/>
    <cellStyle name="Header2 2 5 5 2 3 3" xfId="54186" xr:uid="{00000000-0005-0000-0000-0000C4230000}"/>
    <cellStyle name="Header2 2 5 5 2 4" xfId="54187" xr:uid="{00000000-0005-0000-0000-0000C5230000}"/>
    <cellStyle name="Header2 2 5 5 2 4 2" xfId="54188" xr:uid="{00000000-0005-0000-0000-0000C6230000}"/>
    <cellStyle name="Header2 2 5 5 2 4 3" xfId="54189" xr:uid="{00000000-0005-0000-0000-0000C7230000}"/>
    <cellStyle name="Header2 2 5 5 2 5" xfId="54190" xr:uid="{00000000-0005-0000-0000-0000C8230000}"/>
    <cellStyle name="Header2 2 5 5 3" xfId="54191" xr:uid="{00000000-0005-0000-0000-0000C9230000}"/>
    <cellStyle name="Header2 2 5 5 3 2" xfId="54192" xr:uid="{00000000-0005-0000-0000-0000CA230000}"/>
    <cellStyle name="Header2 2 5 5 3 2 2" xfId="54193" xr:uid="{00000000-0005-0000-0000-0000CB230000}"/>
    <cellStyle name="Header2 2 5 5 3 2 3" xfId="54194" xr:uid="{00000000-0005-0000-0000-0000CC230000}"/>
    <cellStyle name="Header2 2 5 5 3 3" xfId="54195" xr:uid="{00000000-0005-0000-0000-0000CD230000}"/>
    <cellStyle name="Header2 2 5 5 3 4" xfId="54196" xr:uid="{00000000-0005-0000-0000-0000CE230000}"/>
    <cellStyle name="Header2 2 5 5 4" xfId="54197" xr:uid="{00000000-0005-0000-0000-0000CF230000}"/>
    <cellStyle name="Header2 2 5 5 4 2" xfId="54198" xr:uid="{00000000-0005-0000-0000-0000D0230000}"/>
    <cellStyle name="Header2 2 5 5 4 3" xfId="54199" xr:uid="{00000000-0005-0000-0000-0000D1230000}"/>
    <cellStyle name="Header2 2 5 5 5" xfId="54200" xr:uid="{00000000-0005-0000-0000-0000D2230000}"/>
    <cellStyle name="Header2 2 5 5 5 2" xfId="54201" xr:uid="{00000000-0005-0000-0000-0000D3230000}"/>
    <cellStyle name="Header2 2 5 5 5 3" xfId="54202" xr:uid="{00000000-0005-0000-0000-0000D4230000}"/>
    <cellStyle name="Header2 2 5 5 6" xfId="54203" xr:uid="{00000000-0005-0000-0000-0000D5230000}"/>
    <cellStyle name="Header2 2 5 6" xfId="54204" xr:uid="{00000000-0005-0000-0000-0000D6230000}"/>
    <cellStyle name="Header2 2 5 6 2" xfId="54205" xr:uid="{00000000-0005-0000-0000-0000D7230000}"/>
    <cellStyle name="Header2 2 5 6 2 2" xfId="54206" xr:uid="{00000000-0005-0000-0000-0000D8230000}"/>
    <cellStyle name="Header2 2 5 6 2 3" xfId="54207" xr:uid="{00000000-0005-0000-0000-0000D9230000}"/>
    <cellStyle name="Header2 2 5 7" xfId="54208" xr:uid="{00000000-0005-0000-0000-0000DA230000}"/>
    <cellStyle name="Header2 2 5 7 2" xfId="54209" xr:uid="{00000000-0005-0000-0000-0000DB230000}"/>
    <cellStyle name="Header2 2 5 7 3" xfId="54210" xr:uid="{00000000-0005-0000-0000-0000DC230000}"/>
    <cellStyle name="Header2 2 6" xfId="54211" xr:uid="{00000000-0005-0000-0000-0000DD230000}"/>
    <cellStyle name="Header2 2 6 2" xfId="54212" xr:uid="{00000000-0005-0000-0000-0000DE230000}"/>
    <cellStyle name="Header2 2 6 2 2" xfId="54213" xr:uid="{00000000-0005-0000-0000-0000DF230000}"/>
    <cellStyle name="Header2 2 6 2 2 2" xfId="54214" xr:uid="{00000000-0005-0000-0000-0000E0230000}"/>
    <cellStyle name="Header2 2 6 2 2 2 2" xfId="54215" xr:uid="{00000000-0005-0000-0000-0000E1230000}"/>
    <cellStyle name="Header2 2 6 2 2 2 2 2" xfId="54216" xr:uid="{00000000-0005-0000-0000-0000E2230000}"/>
    <cellStyle name="Header2 2 6 2 2 2 2 2 2" xfId="54217" xr:uid="{00000000-0005-0000-0000-0000E3230000}"/>
    <cellStyle name="Header2 2 6 2 2 2 2 2 3" xfId="54218" xr:uid="{00000000-0005-0000-0000-0000E4230000}"/>
    <cellStyle name="Header2 2 6 2 2 2 2 3" xfId="54219" xr:uid="{00000000-0005-0000-0000-0000E5230000}"/>
    <cellStyle name="Header2 2 6 2 2 2 2 4" xfId="54220" xr:uid="{00000000-0005-0000-0000-0000E6230000}"/>
    <cellStyle name="Header2 2 6 2 2 2 3" xfId="54221" xr:uid="{00000000-0005-0000-0000-0000E7230000}"/>
    <cellStyle name="Header2 2 6 2 2 2 3 2" xfId="54222" xr:uid="{00000000-0005-0000-0000-0000E8230000}"/>
    <cellStyle name="Header2 2 6 2 2 2 3 3" xfId="54223" xr:uid="{00000000-0005-0000-0000-0000E9230000}"/>
    <cellStyle name="Header2 2 6 2 2 2 4" xfId="54224" xr:uid="{00000000-0005-0000-0000-0000EA230000}"/>
    <cellStyle name="Header2 2 6 2 2 2 4 2" xfId="54225" xr:uid="{00000000-0005-0000-0000-0000EB230000}"/>
    <cellStyle name="Header2 2 6 2 2 2 4 3" xfId="54226" xr:uid="{00000000-0005-0000-0000-0000EC230000}"/>
    <cellStyle name="Header2 2 6 2 2 2 5" xfId="54227" xr:uid="{00000000-0005-0000-0000-0000ED230000}"/>
    <cellStyle name="Header2 2 6 2 2 3" xfId="54228" xr:uid="{00000000-0005-0000-0000-0000EE230000}"/>
    <cellStyle name="Header2 2 6 2 2 3 2" xfId="54229" xr:uid="{00000000-0005-0000-0000-0000EF230000}"/>
    <cellStyle name="Header2 2 6 2 2 3 2 2" xfId="54230" xr:uid="{00000000-0005-0000-0000-0000F0230000}"/>
    <cellStyle name="Header2 2 6 2 2 3 2 3" xfId="54231" xr:uid="{00000000-0005-0000-0000-0000F1230000}"/>
    <cellStyle name="Header2 2 6 2 2 3 3" xfId="54232" xr:uid="{00000000-0005-0000-0000-0000F2230000}"/>
    <cellStyle name="Header2 2 6 2 2 3 4" xfId="54233" xr:uid="{00000000-0005-0000-0000-0000F3230000}"/>
    <cellStyle name="Header2 2 6 2 2 4" xfId="54234" xr:uid="{00000000-0005-0000-0000-0000F4230000}"/>
    <cellStyle name="Header2 2 6 2 2 4 2" xfId="54235" xr:uid="{00000000-0005-0000-0000-0000F5230000}"/>
    <cellStyle name="Header2 2 6 2 2 4 3" xfId="54236" xr:uid="{00000000-0005-0000-0000-0000F6230000}"/>
    <cellStyle name="Header2 2 6 2 2 5" xfId="54237" xr:uid="{00000000-0005-0000-0000-0000F7230000}"/>
    <cellStyle name="Header2 2 6 2 2 5 2" xfId="54238" xr:uid="{00000000-0005-0000-0000-0000F8230000}"/>
    <cellStyle name="Header2 2 6 2 2 5 3" xfId="54239" xr:uid="{00000000-0005-0000-0000-0000F9230000}"/>
    <cellStyle name="Header2 2 6 2 2 6" xfId="54240" xr:uid="{00000000-0005-0000-0000-0000FA230000}"/>
    <cellStyle name="Header2 2 6 2 3" xfId="54241" xr:uid="{00000000-0005-0000-0000-0000FB230000}"/>
    <cellStyle name="Header2 2 6 2 3 2" xfId="54242" xr:uid="{00000000-0005-0000-0000-0000FC230000}"/>
    <cellStyle name="Header2 2 6 2 3 2 2" xfId="54243" xr:uid="{00000000-0005-0000-0000-0000FD230000}"/>
    <cellStyle name="Header2 2 6 2 3 2 2 2" xfId="54244" xr:uid="{00000000-0005-0000-0000-0000FE230000}"/>
    <cellStyle name="Header2 2 6 2 3 2 2 2 2" xfId="54245" xr:uid="{00000000-0005-0000-0000-0000FF230000}"/>
    <cellStyle name="Header2 2 6 2 3 2 2 2 3" xfId="54246" xr:uid="{00000000-0005-0000-0000-000000240000}"/>
    <cellStyle name="Header2 2 6 2 3 2 2 3" xfId="54247" xr:uid="{00000000-0005-0000-0000-000001240000}"/>
    <cellStyle name="Header2 2 6 2 3 2 2 4" xfId="54248" xr:uid="{00000000-0005-0000-0000-000002240000}"/>
    <cellStyle name="Header2 2 6 2 3 2 3" xfId="54249" xr:uid="{00000000-0005-0000-0000-000003240000}"/>
    <cellStyle name="Header2 2 6 2 3 2 3 2" xfId="54250" xr:uid="{00000000-0005-0000-0000-000004240000}"/>
    <cellStyle name="Header2 2 6 2 3 2 3 3" xfId="54251" xr:uid="{00000000-0005-0000-0000-000005240000}"/>
    <cellStyle name="Header2 2 6 2 3 2 4" xfId="54252" xr:uid="{00000000-0005-0000-0000-000006240000}"/>
    <cellStyle name="Header2 2 6 2 3 2 4 2" xfId="54253" xr:uid="{00000000-0005-0000-0000-000007240000}"/>
    <cellStyle name="Header2 2 6 2 3 2 4 3" xfId="54254" xr:uid="{00000000-0005-0000-0000-000008240000}"/>
    <cellStyle name="Header2 2 6 2 3 2 5" xfId="54255" xr:uid="{00000000-0005-0000-0000-000009240000}"/>
    <cellStyle name="Header2 2 6 2 3 3" xfId="54256" xr:uid="{00000000-0005-0000-0000-00000A240000}"/>
    <cellStyle name="Header2 2 6 2 3 3 2" xfId="54257" xr:uid="{00000000-0005-0000-0000-00000B240000}"/>
    <cellStyle name="Header2 2 6 2 3 3 2 2" xfId="54258" xr:uid="{00000000-0005-0000-0000-00000C240000}"/>
    <cellStyle name="Header2 2 6 2 3 3 2 3" xfId="54259" xr:uid="{00000000-0005-0000-0000-00000D240000}"/>
    <cellStyle name="Header2 2 6 2 3 3 3" xfId="54260" xr:uid="{00000000-0005-0000-0000-00000E240000}"/>
    <cellStyle name="Header2 2 6 2 3 3 4" xfId="54261" xr:uid="{00000000-0005-0000-0000-00000F240000}"/>
    <cellStyle name="Header2 2 6 2 3 4" xfId="54262" xr:uid="{00000000-0005-0000-0000-000010240000}"/>
    <cellStyle name="Header2 2 6 2 3 4 2" xfId="54263" xr:uid="{00000000-0005-0000-0000-000011240000}"/>
    <cellStyle name="Header2 2 6 2 3 4 3" xfId="54264" xr:uid="{00000000-0005-0000-0000-000012240000}"/>
    <cellStyle name="Header2 2 6 2 3 5" xfId="54265" xr:uid="{00000000-0005-0000-0000-000013240000}"/>
    <cellStyle name="Header2 2 6 2 3 5 2" xfId="54266" xr:uid="{00000000-0005-0000-0000-000014240000}"/>
    <cellStyle name="Header2 2 6 2 3 5 3" xfId="54267" xr:uid="{00000000-0005-0000-0000-000015240000}"/>
    <cellStyle name="Header2 2 6 2 3 6" xfId="54268" xr:uid="{00000000-0005-0000-0000-000016240000}"/>
    <cellStyle name="Header2 2 6 2 4" xfId="54269" xr:uid="{00000000-0005-0000-0000-000017240000}"/>
    <cellStyle name="Header2 2 6 2 4 2" xfId="54270" xr:uid="{00000000-0005-0000-0000-000018240000}"/>
    <cellStyle name="Header2 2 6 2 4 3" xfId="54271" xr:uid="{00000000-0005-0000-0000-000019240000}"/>
    <cellStyle name="Header2 2 6 3" xfId="54272" xr:uid="{00000000-0005-0000-0000-00001A240000}"/>
    <cellStyle name="Header2 2 6 3 2" xfId="54273" xr:uid="{00000000-0005-0000-0000-00001B240000}"/>
    <cellStyle name="Header2 2 6 3 2 2" xfId="54274" xr:uid="{00000000-0005-0000-0000-00001C240000}"/>
    <cellStyle name="Header2 2 6 3 2 2 2" xfId="54275" xr:uid="{00000000-0005-0000-0000-00001D240000}"/>
    <cellStyle name="Header2 2 6 3 2 2 2 2" xfId="54276" xr:uid="{00000000-0005-0000-0000-00001E240000}"/>
    <cellStyle name="Header2 2 6 3 2 2 2 2 2" xfId="54277" xr:uid="{00000000-0005-0000-0000-00001F240000}"/>
    <cellStyle name="Header2 2 6 3 2 2 2 2 3" xfId="54278" xr:uid="{00000000-0005-0000-0000-000020240000}"/>
    <cellStyle name="Header2 2 6 3 2 2 2 3" xfId="54279" xr:uid="{00000000-0005-0000-0000-000021240000}"/>
    <cellStyle name="Header2 2 6 3 2 2 2 4" xfId="54280" xr:uid="{00000000-0005-0000-0000-000022240000}"/>
    <cellStyle name="Header2 2 6 3 2 2 3" xfId="54281" xr:uid="{00000000-0005-0000-0000-000023240000}"/>
    <cellStyle name="Header2 2 6 3 2 2 3 2" xfId="54282" xr:uid="{00000000-0005-0000-0000-000024240000}"/>
    <cellStyle name="Header2 2 6 3 2 2 3 3" xfId="54283" xr:uid="{00000000-0005-0000-0000-000025240000}"/>
    <cellStyle name="Header2 2 6 3 2 2 4" xfId="54284" xr:uid="{00000000-0005-0000-0000-000026240000}"/>
    <cellStyle name="Header2 2 6 3 2 2 4 2" xfId="54285" xr:uid="{00000000-0005-0000-0000-000027240000}"/>
    <cellStyle name="Header2 2 6 3 2 2 4 3" xfId="54286" xr:uid="{00000000-0005-0000-0000-000028240000}"/>
    <cellStyle name="Header2 2 6 3 2 2 5" xfId="54287" xr:uid="{00000000-0005-0000-0000-000029240000}"/>
    <cellStyle name="Header2 2 6 3 2 3" xfId="54288" xr:uid="{00000000-0005-0000-0000-00002A240000}"/>
    <cellStyle name="Header2 2 6 3 2 3 2" xfId="54289" xr:uid="{00000000-0005-0000-0000-00002B240000}"/>
    <cellStyle name="Header2 2 6 3 2 3 2 2" xfId="54290" xr:uid="{00000000-0005-0000-0000-00002C240000}"/>
    <cellStyle name="Header2 2 6 3 2 3 2 3" xfId="54291" xr:uid="{00000000-0005-0000-0000-00002D240000}"/>
    <cellStyle name="Header2 2 6 3 2 3 3" xfId="54292" xr:uid="{00000000-0005-0000-0000-00002E240000}"/>
    <cellStyle name="Header2 2 6 3 2 3 4" xfId="54293" xr:uid="{00000000-0005-0000-0000-00002F240000}"/>
    <cellStyle name="Header2 2 6 3 2 4" xfId="54294" xr:uid="{00000000-0005-0000-0000-000030240000}"/>
    <cellStyle name="Header2 2 6 3 2 4 2" xfId="54295" xr:uid="{00000000-0005-0000-0000-000031240000}"/>
    <cellStyle name="Header2 2 6 3 2 4 3" xfId="54296" xr:uid="{00000000-0005-0000-0000-000032240000}"/>
    <cellStyle name="Header2 2 6 3 2 5" xfId="54297" xr:uid="{00000000-0005-0000-0000-000033240000}"/>
    <cellStyle name="Header2 2 6 3 2 5 2" xfId="54298" xr:uid="{00000000-0005-0000-0000-000034240000}"/>
    <cellStyle name="Header2 2 6 3 2 5 3" xfId="54299" xr:uid="{00000000-0005-0000-0000-000035240000}"/>
    <cellStyle name="Header2 2 6 3 2 6" xfId="54300" xr:uid="{00000000-0005-0000-0000-000036240000}"/>
    <cellStyle name="Header2 2 6 3 3" xfId="54301" xr:uid="{00000000-0005-0000-0000-000037240000}"/>
    <cellStyle name="Header2 2 6 3 3 2" xfId="54302" xr:uid="{00000000-0005-0000-0000-000038240000}"/>
    <cellStyle name="Header2 2 6 3 3 2 2" xfId="54303" xr:uid="{00000000-0005-0000-0000-000039240000}"/>
    <cellStyle name="Header2 2 6 3 3 2 2 2" xfId="54304" xr:uid="{00000000-0005-0000-0000-00003A240000}"/>
    <cellStyle name="Header2 2 6 3 3 2 2 3" xfId="54305" xr:uid="{00000000-0005-0000-0000-00003B240000}"/>
    <cellStyle name="Header2 2 6 3 3 2 3" xfId="54306" xr:uid="{00000000-0005-0000-0000-00003C240000}"/>
    <cellStyle name="Header2 2 6 3 3 2 4" xfId="54307" xr:uid="{00000000-0005-0000-0000-00003D240000}"/>
    <cellStyle name="Header2 2 6 3 3 3" xfId="54308" xr:uid="{00000000-0005-0000-0000-00003E240000}"/>
    <cellStyle name="Header2 2 6 3 3 3 2" xfId="54309" xr:uid="{00000000-0005-0000-0000-00003F240000}"/>
    <cellStyle name="Header2 2 6 3 3 3 3" xfId="54310" xr:uid="{00000000-0005-0000-0000-000040240000}"/>
    <cellStyle name="Header2 2 6 3 3 4" xfId="54311" xr:uid="{00000000-0005-0000-0000-000041240000}"/>
    <cellStyle name="Header2 2 6 3 3 4 2" xfId="54312" xr:uid="{00000000-0005-0000-0000-000042240000}"/>
    <cellStyle name="Header2 2 6 3 3 4 3" xfId="54313" xr:uid="{00000000-0005-0000-0000-000043240000}"/>
    <cellStyle name="Header2 2 6 3 3 5" xfId="54314" xr:uid="{00000000-0005-0000-0000-000044240000}"/>
    <cellStyle name="Header2 2 6 3 4" xfId="54315" xr:uid="{00000000-0005-0000-0000-000045240000}"/>
    <cellStyle name="Header2 2 6 3 4 2" xfId="54316" xr:uid="{00000000-0005-0000-0000-000046240000}"/>
    <cellStyle name="Header2 2 6 3 4 2 2" xfId="54317" xr:uid="{00000000-0005-0000-0000-000047240000}"/>
    <cellStyle name="Header2 2 6 3 4 2 3" xfId="54318" xr:uid="{00000000-0005-0000-0000-000048240000}"/>
    <cellStyle name="Header2 2 6 3 4 3" xfId="54319" xr:uid="{00000000-0005-0000-0000-000049240000}"/>
    <cellStyle name="Header2 2 6 3 4 4" xfId="54320" xr:uid="{00000000-0005-0000-0000-00004A240000}"/>
    <cellStyle name="Header2 2 6 3 5" xfId="54321" xr:uid="{00000000-0005-0000-0000-00004B240000}"/>
    <cellStyle name="Header2 2 6 3 5 2" xfId="54322" xr:uid="{00000000-0005-0000-0000-00004C240000}"/>
    <cellStyle name="Header2 2 6 3 5 3" xfId="54323" xr:uid="{00000000-0005-0000-0000-00004D240000}"/>
    <cellStyle name="Header2 2 6 3 6" xfId="54324" xr:uid="{00000000-0005-0000-0000-00004E240000}"/>
    <cellStyle name="Header2 2 6 3 6 2" xfId="54325" xr:uid="{00000000-0005-0000-0000-00004F240000}"/>
    <cellStyle name="Header2 2 6 3 6 3" xfId="54326" xr:uid="{00000000-0005-0000-0000-000050240000}"/>
    <cellStyle name="Header2 2 6 3 7" xfId="54327" xr:uid="{00000000-0005-0000-0000-000051240000}"/>
    <cellStyle name="Header2 2 6 4" xfId="54328" xr:uid="{00000000-0005-0000-0000-000052240000}"/>
    <cellStyle name="Header2 2 6 4 2" xfId="54329" xr:uid="{00000000-0005-0000-0000-000053240000}"/>
    <cellStyle name="Header2 2 6 4 2 2" xfId="54330" xr:uid="{00000000-0005-0000-0000-000054240000}"/>
    <cellStyle name="Header2 2 6 4 2 2 2" xfId="54331" xr:uid="{00000000-0005-0000-0000-000055240000}"/>
    <cellStyle name="Header2 2 6 4 2 2 3" xfId="54332" xr:uid="{00000000-0005-0000-0000-000056240000}"/>
    <cellStyle name="Header2 2 6 4 3" xfId="54333" xr:uid="{00000000-0005-0000-0000-000057240000}"/>
    <cellStyle name="Header2 2 6 4 3 2" xfId="54334" xr:uid="{00000000-0005-0000-0000-000058240000}"/>
    <cellStyle name="Header2 2 6 4 3 2 2" xfId="54335" xr:uid="{00000000-0005-0000-0000-000059240000}"/>
    <cellStyle name="Header2 2 6 4 3 2 2 2" xfId="54336" xr:uid="{00000000-0005-0000-0000-00005A240000}"/>
    <cellStyle name="Header2 2 6 4 3 2 2 3" xfId="54337" xr:uid="{00000000-0005-0000-0000-00005B240000}"/>
    <cellStyle name="Header2 2 6 4 3 2 3" xfId="54338" xr:uid="{00000000-0005-0000-0000-00005C240000}"/>
    <cellStyle name="Header2 2 6 4 3 2 4" xfId="54339" xr:uid="{00000000-0005-0000-0000-00005D240000}"/>
    <cellStyle name="Header2 2 6 4 3 3" xfId="54340" xr:uid="{00000000-0005-0000-0000-00005E240000}"/>
    <cellStyle name="Header2 2 6 4 3 3 2" xfId="54341" xr:uid="{00000000-0005-0000-0000-00005F240000}"/>
    <cellStyle name="Header2 2 6 4 3 3 3" xfId="54342" xr:uid="{00000000-0005-0000-0000-000060240000}"/>
    <cellStyle name="Header2 2 6 4 3 4" xfId="54343" xr:uid="{00000000-0005-0000-0000-000061240000}"/>
    <cellStyle name="Header2 2 6 4 3 4 2" xfId="54344" xr:uid="{00000000-0005-0000-0000-000062240000}"/>
    <cellStyle name="Header2 2 6 4 3 4 3" xfId="54345" xr:uid="{00000000-0005-0000-0000-000063240000}"/>
    <cellStyle name="Header2 2 6 4 3 5" xfId="54346" xr:uid="{00000000-0005-0000-0000-000064240000}"/>
    <cellStyle name="Header2 2 6 4 4" xfId="54347" xr:uid="{00000000-0005-0000-0000-000065240000}"/>
    <cellStyle name="Header2 2 6 4 4 2" xfId="54348" xr:uid="{00000000-0005-0000-0000-000066240000}"/>
    <cellStyle name="Header2 2 6 4 4 2 2" xfId="54349" xr:uid="{00000000-0005-0000-0000-000067240000}"/>
    <cellStyle name="Header2 2 6 4 4 2 3" xfId="54350" xr:uid="{00000000-0005-0000-0000-000068240000}"/>
    <cellStyle name="Header2 2 6 4 4 3" xfId="54351" xr:uid="{00000000-0005-0000-0000-000069240000}"/>
    <cellStyle name="Header2 2 6 4 4 4" xfId="54352" xr:uid="{00000000-0005-0000-0000-00006A240000}"/>
    <cellStyle name="Header2 2 6 4 5" xfId="54353" xr:uid="{00000000-0005-0000-0000-00006B240000}"/>
    <cellStyle name="Header2 2 6 4 5 2" xfId="54354" xr:uid="{00000000-0005-0000-0000-00006C240000}"/>
    <cellStyle name="Header2 2 6 4 5 3" xfId="54355" xr:uid="{00000000-0005-0000-0000-00006D240000}"/>
    <cellStyle name="Header2 2 6 4 6" xfId="54356" xr:uid="{00000000-0005-0000-0000-00006E240000}"/>
    <cellStyle name="Header2 2 6 4 6 2" xfId="54357" xr:uid="{00000000-0005-0000-0000-00006F240000}"/>
    <cellStyle name="Header2 2 6 4 6 3" xfId="54358" xr:uid="{00000000-0005-0000-0000-000070240000}"/>
    <cellStyle name="Header2 2 6 5" xfId="54359" xr:uid="{00000000-0005-0000-0000-000071240000}"/>
    <cellStyle name="Header2 2 6 5 2" xfId="54360" xr:uid="{00000000-0005-0000-0000-000072240000}"/>
    <cellStyle name="Header2 2 6 5 2 2" xfId="54361" xr:uid="{00000000-0005-0000-0000-000073240000}"/>
    <cellStyle name="Header2 2 6 5 2 2 2" xfId="54362" xr:uid="{00000000-0005-0000-0000-000074240000}"/>
    <cellStyle name="Header2 2 6 5 2 2 2 2" xfId="54363" xr:uid="{00000000-0005-0000-0000-000075240000}"/>
    <cellStyle name="Header2 2 6 5 2 2 2 3" xfId="54364" xr:uid="{00000000-0005-0000-0000-000076240000}"/>
    <cellStyle name="Header2 2 6 5 2 2 3" xfId="54365" xr:uid="{00000000-0005-0000-0000-000077240000}"/>
    <cellStyle name="Header2 2 6 5 2 2 4" xfId="54366" xr:uid="{00000000-0005-0000-0000-000078240000}"/>
    <cellStyle name="Header2 2 6 5 2 3" xfId="54367" xr:uid="{00000000-0005-0000-0000-000079240000}"/>
    <cellStyle name="Header2 2 6 5 2 3 2" xfId="54368" xr:uid="{00000000-0005-0000-0000-00007A240000}"/>
    <cellStyle name="Header2 2 6 5 2 3 3" xfId="54369" xr:uid="{00000000-0005-0000-0000-00007B240000}"/>
    <cellStyle name="Header2 2 6 5 2 4" xfId="54370" xr:uid="{00000000-0005-0000-0000-00007C240000}"/>
    <cellStyle name="Header2 2 6 5 2 4 2" xfId="54371" xr:uid="{00000000-0005-0000-0000-00007D240000}"/>
    <cellStyle name="Header2 2 6 5 2 4 3" xfId="54372" xr:uid="{00000000-0005-0000-0000-00007E240000}"/>
    <cellStyle name="Header2 2 6 5 2 5" xfId="54373" xr:uid="{00000000-0005-0000-0000-00007F240000}"/>
    <cellStyle name="Header2 2 6 5 3" xfId="54374" xr:uid="{00000000-0005-0000-0000-000080240000}"/>
    <cellStyle name="Header2 2 6 5 3 2" xfId="54375" xr:uid="{00000000-0005-0000-0000-000081240000}"/>
    <cellStyle name="Header2 2 6 5 3 2 2" xfId="54376" xr:uid="{00000000-0005-0000-0000-000082240000}"/>
    <cellStyle name="Header2 2 6 5 3 2 3" xfId="54377" xr:uid="{00000000-0005-0000-0000-000083240000}"/>
    <cellStyle name="Header2 2 6 5 3 3" xfId="54378" xr:uid="{00000000-0005-0000-0000-000084240000}"/>
    <cellStyle name="Header2 2 6 5 3 4" xfId="54379" xr:uid="{00000000-0005-0000-0000-000085240000}"/>
    <cellStyle name="Header2 2 6 5 4" xfId="54380" xr:uid="{00000000-0005-0000-0000-000086240000}"/>
    <cellStyle name="Header2 2 6 5 4 2" xfId="54381" xr:uid="{00000000-0005-0000-0000-000087240000}"/>
    <cellStyle name="Header2 2 6 5 4 3" xfId="54382" xr:uid="{00000000-0005-0000-0000-000088240000}"/>
    <cellStyle name="Header2 2 6 5 5" xfId="54383" xr:uid="{00000000-0005-0000-0000-000089240000}"/>
    <cellStyle name="Header2 2 6 5 5 2" xfId="54384" xr:uid="{00000000-0005-0000-0000-00008A240000}"/>
    <cellStyle name="Header2 2 6 5 5 3" xfId="54385" xr:uid="{00000000-0005-0000-0000-00008B240000}"/>
    <cellStyle name="Header2 2 6 5 6" xfId="54386" xr:uid="{00000000-0005-0000-0000-00008C240000}"/>
    <cellStyle name="Header2 2 6 6" xfId="54387" xr:uid="{00000000-0005-0000-0000-00008D240000}"/>
    <cellStyle name="Header2 2 6 6 2" xfId="54388" xr:uid="{00000000-0005-0000-0000-00008E240000}"/>
    <cellStyle name="Header2 2 6 6 2 2" xfId="54389" xr:uid="{00000000-0005-0000-0000-00008F240000}"/>
    <cellStyle name="Header2 2 6 6 2 3" xfId="54390" xr:uid="{00000000-0005-0000-0000-000090240000}"/>
    <cellStyle name="Header2 2 6 7" xfId="54391" xr:uid="{00000000-0005-0000-0000-000091240000}"/>
    <cellStyle name="Header2 2 6 7 2" xfId="54392" xr:uid="{00000000-0005-0000-0000-000092240000}"/>
    <cellStyle name="Header2 2 6 7 3" xfId="54393" xr:uid="{00000000-0005-0000-0000-000093240000}"/>
    <cellStyle name="Header2 2 7" xfId="54394" xr:uid="{00000000-0005-0000-0000-000094240000}"/>
    <cellStyle name="Header2 2 7 2" xfId="54395" xr:uid="{00000000-0005-0000-0000-000095240000}"/>
    <cellStyle name="Header2 2 7 2 2" xfId="54396" xr:uid="{00000000-0005-0000-0000-000096240000}"/>
    <cellStyle name="Header2 2 7 2 2 2" xfId="54397" xr:uid="{00000000-0005-0000-0000-000097240000}"/>
    <cellStyle name="Header2 2 7 2 2 2 2" xfId="54398" xr:uid="{00000000-0005-0000-0000-000098240000}"/>
    <cellStyle name="Header2 2 7 2 2 2 2 2" xfId="54399" xr:uid="{00000000-0005-0000-0000-000099240000}"/>
    <cellStyle name="Header2 2 7 2 2 2 2 2 2" xfId="54400" xr:uid="{00000000-0005-0000-0000-00009A240000}"/>
    <cellStyle name="Header2 2 7 2 2 2 2 2 3" xfId="54401" xr:uid="{00000000-0005-0000-0000-00009B240000}"/>
    <cellStyle name="Header2 2 7 2 2 2 2 3" xfId="54402" xr:uid="{00000000-0005-0000-0000-00009C240000}"/>
    <cellStyle name="Header2 2 7 2 2 2 2 4" xfId="54403" xr:uid="{00000000-0005-0000-0000-00009D240000}"/>
    <cellStyle name="Header2 2 7 2 2 2 3" xfId="54404" xr:uid="{00000000-0005-0000-0000-00009E240000}"/>
    <cellStyle name="Header2 2 7 2 2 2 3 2" xfId="54405" xr:uid="{00000000-0005-0000-0000-00009F240000}"/>
    <cellStyle name="Header2 2 7 2 2 2 3 3" xfId="54406" xr:uid="{00000000-0005-0000-0000-0000A0240000}"/>
    <cellStyle name="Header2 2 7 2 2 2 4" xfId="54407" xr:uid="{00000000-0005-0000-0000-0000A1240000}"/>
    <cellStyle name="Header2 2 7 2 2 2 4 2" xfId="54408" xr:uid="{00000000-0005-0000-0000-0000A2240000}"/>
    <cellStyle name="Header2 2 7 2 2 2 4 3" xfId="54409" xr:uid="{00000000-0005-0000-0000-0000A3240000}"/>
    <cellStyle name="Header2 2 7 2 2 2 5" xfId="54410" xr:uid="{00000000-0005-0000-0000-0000A4240000}"/>
    <cellStyle name="Header2 2 7 2 2 3" xfId="54411" xr:uid="{00000000-0005-0000-0000-0000A5240000}"/>
    <cellStyle name="Header2 2 7 2 2 3 2" xfId="54412" xr:uid="{00000000-0005-0000-0000-0000A6240000}"/>
    <cellStyle name="Header2 2 7 2 2 3 2 2" xfId="54413" xr:uid="{00000000-0005-0000-0000-0000A7240000}"/>
    <cellStyle name="Header2 2 7 2 2 3 2 3" xfId="54414" xr:uid="{00000000-0005-0000-0000-0000A8240000}"/>
    <cellStyle name="Header2 2 7 2 2 3 3" xfId="54415" xr:uid="{00000000-0005-0000-0000-0000A9240000}"/>
    <cellStyle name="Header2 2 7 2 2 3 4" xfId="54416" xr:uid="{00000000-0005-0000-0000-0000AA240000}"/>
    <cellStyle name="Header2 2 7 2 2 4" xfId="54417" xr:uid="{00000000-0005-0000-0000-0000AB240000}"/>
    <cellStyle name="Header2 2 7 2 2 4 2" xfId="54418" xr:uid="{00000000-0005-0000-0000-0000AC240000}"/>
    <cellStyle name="Header2 2 7 2 2 4 3" xfId="54419" xr:uid="{00000000-0005-0000-0000-0000AD240000}"/>
    <cellStyle name="Header2 2 7 2 2 5" xfId="54420" xr:uid="{00000000-0005-0000-0000-0000AE240000}"/>
    <cellStyle name="Header2 2 7 2 2 5 2" xfId="54421" xr:uid="{00000000-0005-0000-0000-0000AF240000}"/>
    <cellStyle name="Header2 2 7 2 2 5 3" xfId="54422" xr:uid="{00000000-0005-0000-0000-0000B0240000}"/>
    <cellStyle name="Header2 2 7 2 2 6" xfId="54423" xr:uid="{00000000-0005-0000-0000-0000B1240000}"/>
    <cellStyle name="Header2 2 7 2 3" xfId="54424" xr:uid="{00000000-0005-0000-0000-0000B2240000}"/>
    <cellStyle name="Header2 2 7 2 3 2" xfId="54425" xr:uid="{00000000-0005-0000-0000-0000B3240000}"/>
    <cellStyle name="Header2 2 7 2 3 2 2" xfId="54426" xr:uid="{00000000-0005-0000-0000-0000B4240000}"/>
    <cellStyle name="Header2 2 7 2 3 2 2 2" xfId="54427" xr:uid="{00000000-0005-0000-0000-0000B5240000}"/>
    <cellStyle name="Header2 2 7 2 3 2 2 2 2" xfId="54428" xr:uid="{00000000-0005-0000-0000-0000B6240000}"/>
    <cellStyle name="Header2 2 7 2 3 2 2 2 3" xfId="54429" xr:uid="{00000000-0005-0000-0000-0000B7240000}"/>
    <cellStyle name="Header2 2 7 2 3 2 2 3" xfId="54430" xr:uid="{00000000-0005-0000-0000-0000B8240000}"/>
    <cellStyle name="Header2 2 7 2 3 2 2 4" xfId="54431" xr:uid="{00000000-0005-0000-0000-0000B9240000}"/>
    <cellStyle name="Header2 2 7 2 3 2 3" xfId="54432" xr:uid="{00000000-0005-0000-0000-0000BA240000}"/>
    <cellStyle name="Header2 2 7 2 3 2 3 2" xfId="54433" xr:uid="{00000000-0005-0000-0000-0000BB240000}"/>
    <cellStyle name="Header2 2 7 2 3 2 3 3" xfId="54434" xr:uid="{00000000-0005-0000-0000-0000BC240000}"/>
    <cellStyle name="Header2 2 7 2 3 2 4" xfId="54435" xr:uid="{00000000-0005-0000-0000-0000BD240000}"/>
    <cellStyle name="Header2 2 7 2 3 2 4 2" xfId="54436" xr:uid="{00000000-0005-0000-0000-0000BE240000}"/>
    <cellStyle name="Header2 2 7 2 3 2 4 3" xfId="54437" xr:uid="{00000000-0005-0000-0000-0000BF240000}"/>
    <cellStyle name="Header2 2 7 2 3 2 5" xfId="54438" xr:uid="{00000000-0005-0000-0000-0000C0240000}"/>
    <cellStyle name="Header2 2 7 2 3 3" xfId="54439" xr:uid="{00000000-0005-0000-0000-0000C1240000}"/>
    <cellStyle name="Header2 2 7 2 3 3 2" xfId="54440" xr:uid="{00000000-0005-0000-0000-0000C2240000}"/>
    <cellStyle name="Header2 2 7 2 3 3 2 2" xfId="54441" xr:uid="{00000000-0005-0000-0000-0000C3240000}"/>
    <cellStyle name="Header2 2 7 2 3 3 2 3" xfId="54442" xr:uid="{00000000-0005-0000-0000-0000C4240000}"/>
    <cellStyle name="Header2 2 7 2 3 3 3" xfId="54443" xr:uid="{00000000-0005-0000-0000-0000C5240000}"/>
    <cellStyle name="Header2 2 7 2 3 3 4" xfId="54444" xr:uid="{00000000-0005-0000-0000-0000C6240000}"/>
    <cellStyle name="Header2 2 7 2 3 4" xfId="54445" xr:uid="{00000000-0005-0000-0000-0000C7240000}"/>
    <cellStyle name="Header2 2 7 2 3 4 2" xfId="54446" xr:uid="{00000000-0005-0000-0000-0000C8240000}"/>
    <cellStyle name="Header2 2 7 2 3 4 3" xfId="54447" xr:uid="{00000000-0005-0000-0000-0000C9240000}"/>
    <cellStyle name="Header2 2 7 2 3 5" xfId="54448" xr:uid="{00000000-0005-0000-0000-0000CA240000}"/>
    <cellStyle name="Header2 2 7 2 3 5 2" xfId="54449" xr:uid="{00000000-0005-0000-0000-0000CB240000}"/>
    <cellStyle name="Header2 2 7 2 3 5 3" xfId="54450" xr:uid="{00000000-0005-0000-0000-0000CC240000}"/>
    <cellStyle name="Header2 2 7 2 3 6" xfId="54451" xr:uid="{00000000-0005-0000-0000-0000CD240000}"/>
    <cellStyle name="Header2 2 7 2 4" xfId="54452" xr:uid="{00000000-0005-0000-0000-0000CE240000}"/>
    <cellStyle name="Header2 2 7 2 4 2" xfId="54453" xr:uid="{00000000-0005-0000-0000-0000CF240000}"/>
    <cellStyle name="Header2 2 7 2 4 3" xfId="54454" xr:uid="{00000000-0005-0000-0000-0000D0240000}"/>
    <cellStyle name="Header2 2 7 3" xfId="54455" xr:uid="{00000000-0005-0000-0000-0000D1240000}"/>
    <cellStyle name="Header2 2 7 3 2" xfId="54456" xr:uid="{00000000-0005-0000-0000-0000D2240000}"/>
    <cellStyle name="Header2 2 7 3 2 2" xfId="54457" xr:uid="{00000000-0005-0000-0000-0000D3240000}"/>
    <cellStyle name="Header2 2 7 3 2 2 2" xfId="54458" xr:uid="{00000000-0005-0000-0000-0000D4240000}"/>
    <cellStyle name="Header2 2 7 3 2 2 2 2" xfId="54459" xr:uid="{00000000-0005-0000-0000-0000D5240000}"/>
    <cellStyle name="Header2 2 7 3 2 2 2 2 2" xfId="54460" xr:uid="{00000000-0005-0000-0000-0000D6240000}"/>
    <cellStyle name="Header2 2 7 3 2 2 2 2 3" xfId="54461" xr:uid="{00000000-0005-0000-0000-0000D7240000}"/>
    <cellStyle name="Header2 2 7 3 2 2 2 3" xfId="54462" xr:uid="{00000000-0005-0000-0000-0000D8240000}"/>
    <cellStyle name="Header2 2 7 3 2 2 2 4" xfId="54463" xr:uid="{00000000-0005-0000-0000-0000D9240000}"/>
    <cellStyle name="Header2 2 7 3 2 2 3" xfId="54464" xr:uid="{00000000-0005-0000-0000-0000DA240000}"/>
    <cellStyle name="Header2 2 7 3 2 2 3 2" xfId="54465" xr:uid="{00000000-0005-0000-0000-0000DB240000}"/>
    <cellStyle name="Header2 2 7 3 2 2 3 3" xfId="54466" xr:uid="{00000000-0005-0000-0000-0000DC240000}"/>
    <cellStyle name="Header2 2 7 3 2 2 4" xfId="54467" xr:uid="{00000000-0005-0000-0000-0000DD240000}"/>
    <cellStyle name="Header2 2 7 3 2 2 4 2" xfId="54468" xr:uid="{00000000-0005-0000-0000-0000DE240000}"/>
    <cellStyle name="Header2 2 7 3 2 2 4 3" xfId="54469" xr:uid="{00000000-0005-0000-0000-0000DF240000}"/>
    <cellStyle name="Header2 2 7 3 2 2 5" xfId="54470" xr:uid="{00000000-0005-0000-0000-0000E0240000}"/>
    <cellStyle name="Header2 2 7 3 2 3" xfId="54471" xr:uid="{00000000-0005-0000-0000-0000E1240000}"/>
    <cellStyle name="Header2 2 7 3 2 3 2" xfId="54472" xr:uid="{00000000-0005-0000-0000-0000E2240000}"/>
    <cellStyle name="Header2 2 7 3 2 3 2 2" xfId="54473" xr:uid="{00000000-0005-0000-0000-0000E3240000}"/>
    <cellStyle name="Header2 2 7 3 2 3 2 3" xfId="54474" xr:uid="{00000000-0005-0000-0000-0000E4240000}"/>
    <cellStyle name="Header2 2 7 3 2 3 3" xfId="54475" xr:uid="{00000000-0005-0000-0000-0000E5240000}"/>
    <cellStyle name="Header2 2 7 3 2 3 4" xfId="54476" xr:uid="{00000000-0005-0000-0000-0000E6240000}"/>
    <cellStyle name="Header2 2 7 3 2 4" xfId="54477" xr:uid="{00000000-0005-0000-0000-0000E7240000}"/>
    <cellStyle name="Header2 2 7 3 2 4 2" xfId="54478" xr:uid="{00000000-0005-0000-0000-0000E8240000}"/>
    <cellStyle name="Header2 2 7 3 2 4 3" xfId="54479" xr:uid="{00000000-0005-0000-0000-0000E9240000}"/>
    <cellStyle name="Header2 2 7 3 2 5" xfId="54480" xr:uid="{00000000-0005-0000-0000-0000EA240000}"/>
    <cellStyle name="Header2 2 7 3 2 5 2" xfId="54481" xr:uid="{00000000-0005-0000-0000-0000EB240000}"/>
    <cellStyle name="Header2 2 7 3 2 5 3" xfId="54482" xr:uid="{00000000-0005-0000-0000-0000EC240000}"/>
    <cellStyle name="Header2 2 7 3 2 6" xfId="54483" xr:uid="{00000000-0005-0000-0000-0000ED240000}"/>
    <cellStyle name="Header2 2 7 3 3" xfId="54484" xr:uid="{00000000-0005-0000-0000-0000EE240000}"/>
    <cellStyle name="Header2 2 7 3 3 2" xfId="54485" xr:uid="{00000000-0005-0000-0000-0000EF240000}"/>
    <cellStyle name="Header2 2 7 3 3 2 2" xfId="54486" xr:uid="{00000000-0005-0000-0000-0000F0240000}"/>
    <cellStyle name="Header2 2 7 3 3 2 2 2" xfId="54487" xr:uid="{00000000-0005-0000-0000-0000F1240000}"/>
    <cellStyle name="Header2 2 7 3 3 2 2 3" xfId="54488" xr:uid="{00000000-0005-0000-0000-0000F2240000}"/>
    <cellStyle name="Header2 2 7 3 3 2 3" xfId="54489" xr:uid="{00000000-0005-0000-0000-0000F3240000}"/>
    <cellStyle name="Header2 2 7 3 3 2 4" xfId="54490" xr:uid="{00000000-0005-0000-0000-0000F4240000}"/>
    <cellStyle name="Header2 2 7 3 3 3" xfId="54491" xr:uid="{00000000-0005-0000-0000-0000F5240000}"/>
    <cellStyle name="Header2 2 7 3 3 3 2" xfId="54492" xr:uid="{00000000-0005-0000-0000-0000F6240000}"/>
    <cellStyle name="Header2 2 7 3 3 3 3" xfId="54493" xr:uid="{00000000-0005-0000-0000-0000F7240000}"/>
    <cellStyle name="Header2 2 7 3 3 4" xfId="54494" xr:uid="{00000000-0005-0000-0000-0000F8240000}"/>
    <cellStyle name="Header2 2 7 3 3 4 2" xfId="54495" xr:uid="{00000000-0005-0000-0000-0000F9240000}"/>
    <cellStyle name="Header2 2 7 3 3 4 3" xfId="54496" xr:uid="{00000000-0005-0000-0000-0000FA240000}"/>
    <cellStyle name="Header2 2 7 3 3 5" xfId="54497" xr:uid="{00000000-0005-0000-0000-0000FB240000}"/>
    <cellStyle name="Header2 2 7 3 4" xfId="54498" xr:uid="{00000000-0005-0000-0000-0000FC240000}"/>
    <cellStyle name="Header2 2 7 3 4 2" xfId="54499" xr:uid="{00000000-0005-0000-0000-0000FD240000}"/>
    <cellStyle name="Header2 2 7 3 4 2 2" xfId="54500" xr:uid="{00000000-0005-0000-0000-0000FE240000}"/>
    <cellStyle name="Header2 2 7 3 4 2 3" xfId="54501" xr:uid="{00000000-0005-0000-0000-0000FF240000}"/>
    <cellStyle name="Header2 2 7 3 4 3" xfId="54502" xr:uid="{00000000-0005-0000-0000-000000250000}"/>
    <cellStyle name="Header2 2 7 3 4 4" xfId="54503" xr:uid="{00000000-0005-0000-0000-000001250000}"/>
    <cellStyle name="Header2 2 7 3 5" xfId="54504" xr:uid="{00000000-0005-0000-0000-000002250000}"/>
    <cellStyle name="Header2 2 7 3 5 2" xfId="54505" xr:uid="{00000000-0005-0000-0000-000003250000}"/>
    <cellStyle name="Header2 2 7 3 5 3" xfId="54506" xr:uid="{00000000-0005-0000-0000-000004250000}"/>
    <cellStyle name="Header2 2 7 3 6" xfId="54507" xr:uid="{00000000-0005-0000-0000-000005250000}"/>
    <cellStyle name="Header2 2 7 3 6 2" xfId="54508" xr:uid="{00000000-0005-0000-0000-000006250000}"/>
    <cellStyle name="Header2 2 7 3 6 3" xfId="54509" xr:uid="{00000000-0005-0000-0000-000007250000}"/>
    <cellStyle name="Header2 2 7 3 7" xfId="54510" xr:uid="{00000000-0005-0000-0000-000008250000}"/>
    <cellStyle name="Header2 2 7 4" xfId="54511" xr:uid="{00000000-0005-0000-0000-000009250000}"/>
    <cellStyle name="Header2 2 7 4 2" xfId="54512" xr:uid="{00000000-0005-0000-0000-00000A250000}"/>
    <cellStyle name="Header2 2 7 4 2 2" xfId="54513" xr:uid="{00000000-0005-0000-0000-00000B250000}"/>
    <cellStyle name="Header2 2 7 4 2 2 2" xfId="54514" xr:uid="{00000000-0005-0000-0000-00000C250000}"/>
    <cellStyle name="Header2 2 7 4 2 2 3" xfId="54515" xr:uid="{00000000-0005-0000-0000-00000D250000}"/>
    <cellStyle name="Header2 2 7 4 3" xfId="54516" xr:uid="{00000000-0005-0000-0000-00000E250000}"/>
    <cellStyle name="Header2 2 7 4 3 2" xfId="54517" xr:uid="{00000000-0005-0000-0000-00000F250000}"/>
    <cellStyle name="Header2 2 7 4 3 2 2" xfId="54518" xr:uid="{00000000-0005-0000-0000-000010250000}"/>
    <cellStyle name="Header2 2 7 4 3 2 2 2" xfId="54519" xr:uid="{00000000-0005-0000-0000-000011250000}"/>
    <cellStyle name="Header2 2 7 4 3 2 2 3" xfId="54520" xr:uid="{00000000-0005-0000-0000-000012250000}"/>
    <cellStyle name="Header2 2 7 4 3 2 3" xfId="54521" xr:uid="{00000000-0005-0000-0000-000013250000}"/>
    <cellStyle name="Header2 2 7 4 3 2 4" xfId="54522" xr:uid="{00000000-0005-0000-0000-000014250000}"/>
    <cellStyle name="Header2 2 7 4 3 3" xfId="54523" xr:uid="{00000000-0005-0000-0000-000015250000}"/>
    <cellStyle name="Header2 2 7 4 3 3 2" xfId="54524" xr:uid="{00000000-0005-0000-0000-000016250000}"/>
    <cellStyle name="Header2 2 7 4 3 3 3" xfId="54525" xr:uid="{00000000-0005-0000-0000-000017250000}"/>
    <cellStyle name="Header2 2 7 4 3 4" xfId="54526" xr:uid="{00000000-0005-0000-0000-000018250000}"/>
    <cellStyle name="Header2 2 7 4 3 4 2" xfId="54527" xr:uid="{00000000-0005-0000-0000-000019250000}"/>
    <cellStyle name="Header2 2 7 4 3 4 3" xfId="54528" xr:uid="{00000000-0005-0000-0000-00001A250000}"/>
    <cellStyle name="Header2 2 7 4 3 5" xfId="54529" xr:uid="{00000000-0005-0000-0000-00001B250000}"/>
    <cellStyle name="Header2 2 7 4 4" xfId="54530" xr:uid="{00000000-0005-0000-0000-00001C250000}"/>
    <cellStyle name="Header2 2 7 4 4 2" xfId="54531" xr:uid="{00000000-0005-0000-0000-00001D250000}"/>
    <cellStyle name="Header2 2 7 4 4 2 2" xfId="54532" xr:uid="{00000000-0005-0000-0000-00001E250000}"/>
    <cellStyle name="Header2 2 7 4 4 2 3" xfId="54533" xr:uid="{00000000-0005-0000-0000-00001F250000}"/>
    <cellStyle name="Header2 2 7 4 4 3" xfId="54534" xr:uid="{00000000-0005-0000-0000-000020250000}"/>
    <cellStyle name="Header2 2 7 4 4 4" xfId="54535" xr:uid="{00000000-0005-0000-0000-000021250000}"/>
    <cellStyle name="Header2 2 7 4 5" xfId="54536" xr:uid="{00000000-0005-0000-0000-000022250000}"/>
    <cellStyle name="Header2 2 7 4 5 2" xfId="54537" xr:uid="{00000000-0005-0000-0000-000023250000}"/>
    <cellStyle name="Header2 2 7 4 5 3" xfId="54538" xr:uid="{00000000-0005-0000-0000-000024250000}"/>
    <cellStyle name="Header2 2 7 4 6" xfId="54539" xr:uid="{00000000-0005-0000-0000-000025250000}"/>
    <cellStyle name="Header2 2 7 4 6 2" xfId="54540" xr:uid="{00000000-0005-0000-0000-000026250000}"/>
    <cellStyle name="Header2 2 7 4 6 3" xfId="54541" xr:uid="{00000000-0005-0000-0000-000027250000}"/>
    <cellStyle name="Header2 2 7 5" xfId="54542" xr:uid="{00000000-0005-0000-0000-000028250000}"/>
    <cellStyle name="Header2 2 7 5 2" xfId="54543" xr:uid="{00000000-0005-0000-0000-000029250000}"/>
    <cellStyle name="Header2 2 7 5 2 2" xfId="54544" xr:uid="{00000000-0005-0000-0000-00002A250000}"/>
    <cellStyle name="Header2 2 7 5 2 2 2" xfId="54545" xr:uid="{00000000-0005-0000-0000-00002B250000}"/>
    <cellStyle name="Header2 2 7 5 2 2 2 2" xfId="54546" xr:uid="{00000000-0005-0000-0000-00002C250000}"/>
    <cellStyle name="Header2 2 7 5 2 2 2 3" xfId="54547" xr:uid="{00000000-0005-0000-0000-00002D250000}"/>
    <cellStyle name="Header2 2 7 5 2 2 3" xfId="54548" xr:uid="{00000000-0005-0000-0000-00002E250000}"/>
    <cellStyle name="Header2 2 7 5 2 2 4" xfId="54549" xr:uid="{00000000-0005-0000-0000-00002F250000}"/>
    <cellStyle name="Header2 2 7 5 2 3" xfId="54550" xr:uid="{00000000-0005-0000-0000-000030250000}"/>
    <cellStyle name="Header2 2 7 5 2 3 2" xfId="54551" xr:uid="{00000000-0005-0000-0000-000031250000}"/>
    <cellStyle name="Header2 2 7 5 2 3 3" xfId="54552" xr:uid="{00000000-0005-0000-0000-000032250000}"/>
    <cellStyle name="Header2 2 7 5 2 4" xfId="54553" xr:uid="{00000000-0005-0000-0000-000033250000}"/>
    <cellStyle name="Header2 2 7 5 2 4 2" xfId="54554" xr:uid="{00000000-0005-0000-0000-000034250000}"/>
    <cellStyle name="Header2 2 7 5 2 4 3" xfId="54555" xr:uid="{00000000-0005-0000-0000-000035250000}"/>
    <cellStyle name="Header2 2 7 5 2 5" xfId="54556" xr:uid="{00000000-0005-0000-0000-000036250000}"/>
    <cellStyle name="Header2 2 7 5 3" xfId="54557" xr:uid="{00000000-0005-0000-0000-000037250000}"/>
    <cellStyle name="Header2 2 7 5 3 2" xfId="54558" xr:uid="{00000000-0005-0000-0000-000038250000}"/>
    <cellStyle name="Header2 2 7 5 3 2 2" xfId="54559" xr:uid="{00000000-0005-0000-0000-000039250000}"/>
    <cellStyle name="Header2 2 7 5 3 2 3" xfId="54560" xr:uid="{00000000-0005-0000-0000-00003A250000}"/>
    <cellStyle name="Header2 2 7 5 3 3" xfId="54561" xr:uid="{00000000-0005-0000-0000-00003B250000}"/>
    <cellStyle name="Header2 2 7 5 3 4" xfId="54562" xr:uid="{00000000-0005-0000-0000-00003C250000}"/>
    <cellStyle name="Header2 2 7 5 4" xfId="54563" xr:uid="{00000000-0005-0000-0000-00003D250000}"/>
    <cellStyle name="Header2 2 7 5 4 2" xfId="54564" xr:uid="{00000000-0005-0000-0000-00003E250000}"/>
    <cellStyle name="Header2 2 7 5 4 3" xfId="54565" xr:uid="{00000000-0005-0000-0000-00003F250000}"/>
    <cellStyle name="Header2 2 7 5 5" xfId="54566" xr:uid="{00000000-0005-0000-0000-000040250000}"/>
    <cellStyle name="Header2 2 7 5 5 2" xfId="54567" xr:uid="{00000000-0005-0000-0000-000041250000}"/>
    <cellStyle name="Header2 2 7 5 5 3" xfId="54568" xr:uid="{00000000-0005-0000-0000-000042250000}"/>
    <cellStyle name="Header2 2 7 5 6" xfId="54569" xr:uid="{00000000-0005-0000-0000-000043250000}"/>
    <cellStyle name="Header2 2 7 6" xfId="54570" xr:uid="{00000000-0005-0000-0000-000044250000}"/>
    <cellStyle name="Header2 2 7 6 2" xfId="54571" xr:uid="{00000000-0005-0000-0000-000045250000}"/>
    <cellStyle name="Header2 2 7 6 2 2" xfId="54572" xr:uid="{00000000-0005-0000-0000-000046250000}"/>
    <cellStyle name="Header2 2 7 6 2 3" xfId="54573" xr:uid="{00000000-0005-0000-0000-000047250000}"/>
    <cellStyle name="Header2 2 7 7" xfId="54574" xr:uid="{00000000-0005-0000-0000-000048250000}"/>
    <cellStyle name="Header2 2 7 7 2" xfId="54575" xr:uid="{00000000-0005-0000-0000-000049250000}"/>
    <cellStyle name="Header2 2 7 7 3" xfId="54576" xr:uid="{00000000-0005-0000-0000-00004A250000}"/>
    <cellStyle name="Header2 2 8" xfId="54577" xr:uid="{00000000-0005-0000-0000-00004B250000}"/>
    <cellStyle name="Header2 2 8 2" xfId="54578" xr:uid="{00000000-0005-0000-0000-00004C250000}"/>
    <cellStyle name="Header2 2 8 2 2" xfId="54579" xr:uid="{00000000-0005-0000-0000-00004D250000}"/>
    <cellStyle name="Header2 2 8 2 2 2" xfId="54580" xr:uid="{00000000-0005-0000-0000-00004E250000}"/>
    <cellStyle name="Header2 2 8 2 2 2 2" xfId="54581" xr:uid="{00000000-0005-0000-0000-00004F250000}"/>
    <cellStyle name="Header2 2 8 2 2 2 2 2" xfId="54582" xr:uid="{00000000-0005-0000-0000-000050250000}"/>
    <cellStyle name="Header2 2 8 2 2 2 2 2 2" xfId="54583" xr:uid="{00000000-0005-0000-0000-000051250000}"/>
    <cellStyle name="Header2 2 8 2 2 2 2 2 3" xfId="54584" xr:uid="{00000000-0005-0000-0000-000052250000}"/>
    <cellStyle name="Header2 2 8 2 2 2 2 3" xfId="54585" xr:uid="{00000000-0005-0000-0000-000053250000}"/>
    <cellStyle name="Header2 2 8 2 2 2 2 4" xfId="54586" xr:uid="{00000000-0005-0000-0000-000054250000}"/>
    <cellStyle name="Header2 2 8 2 2 2 3" xfId="54587" xr:uid="{00000000-0005-0000-0000-000055250000}"/>
    <cellStyle name="Header2 2 8 2 2 2 3 2" xfId="54588" xr:uid="{00000000-0005-0000-0000-000056250000}"/>
    <cellStyle name="Header2 2 8 2 2 2 3 3" xfId="54589" xr:uid="{00000000-0005-0000-0000-000057250000}"/>
    <cellStyle name="Header2 2 8 2 2 2 4" xfId="54590" xr:uid="{00000000-0005-0000-0000-000058250000}"/>
    <cellStyle name="Header2 2 8 2 2 2 4 2" xfId="54591" xr:uid="{00000000-0005-0000-0000-000059250000}"/>
    <cellStyle name="Header2 2 8 2 2 2 4 3" xfId="54592" xr:uid="{00000000-0005-0000-0000-00005A250000}"/>
    <cellStyle name="Header2 2 8 2 2 2 5" xfId="54593" xr:uid="{00000000-0005-0000-0000-00005B250000}"/>
    <cellStyle name="Header2 2 8 2 2 3" xfId="54594" xr:uid="{00000000-0005-0000-0000-00005C250000}"/>
    <cellStyle name="Header2 2 8 2 2 3 2" xfId="54595" xr:uid="{00000000-0005-0000-0000-00005D250000}"/>
    <cellStyle name="Header2 2 8 2 2 3 2 2" xfId="54596" xr:uid="{00000000-0005-0000-0000-00005E250000}"/>
    <cellStyle name="Header2 2 8 2 2 3 2 3" xfId="54597" xr:uid="{00000000-0005-0000-0000-00005F250000}"/>
    <cellStyle name="Header2 2 8 2 2 3 3" xfId="54598" xr:uid="{00000000-0005-0000-0000-000060250000}"/>
    <cellStyle name="Header2 2 8 2 2 3 4" xfId="54599" xr:uid="{00000000-0005-0000-0000-000061250000}"/>
    <cellStyle name="Header2 2 8 2 2 4" xfId="54600" xr:uid="{00000000-0005-0000-0000-000062250000}"/>
    <cellStyle name="Header2 2 8 2 2 4 2" xfId="54601" xr:uid="{00000000-0005-0000-0000-000063250000}"/>
    <cellStyle name="Header2 2 8 2 2 4 3" xfId="54602" xr:uid="{00000000-0005-0000-0000-000064250000}"/>
    <cellStyle name="Header2 2 8 2 2 5" xfId="54603" xr:uid="{00000000-0005-0000-0000-000065250000}"/>
    <cellStyle name="Header2 2 8 2 2 5 2" xfId="54604" xr:uid="{00000000-0005-0000-0000-000066250000}"/>
    <cellStyle name="Header2 2 8 2 2 5 3" xfId="54605" xr:uid="{00000000-0005-0000-0000-000067250000}"/>
    <cellStyle name="Header2 2 8 2 2 6" xfId="54606" xr:uid="{00000000-0005-0000-0000-000068250000}"/>
    <cellStyle name="Header2 2 8 2 3" xfId="54607" xr:uid="{00000000-0005-0000-0000-000069250000}"/>
    <cellStyle name="Header2 2 8 2 3 2" xfId="54608" xr:uid="{00000000-0005-0000-0000-00006A250000}"/>
    <cellStyle name="Header2 2 8 2 3 2 2" xfId="54609" xr:uid="{00000000-0005-0000-0000-00006B250000}"/>
    <cellStyle name="Header2 2 8 2 3 2 2 2" xfId="54610" xr:uid="{00000000-0005-0000-0000-00006C250000}"/>
    <cellStyle name="Header2 2 8 2 3 2 2 2 2" xfId="54611" xr:uid="{00000000-0005-0000-0000-00006D250000}"/>
    <cellStyle name="Header2 2 8 2 3 2 2 2 3" xfId="54612" xr:uid="{00000000-0005-0000-0000-00006E250000}"/>
    <cellStyle name="Header2 2 8 2 3 2 2 3" xfId="54613" xr:uid="{00000000-0005-0000-0000-00006F250000}"/>
    <cellStyle name="Header2 2 8 2 3 2 2 4" xfId="54614" xr:uid="{00000000-0005-0000-0000-000070250000}"/>
    <cellStyle name="Header2 2 8 2 3 2 3" xfId="54615" xr:uid="{00000000-0005-0000-0000-000071250000}"/>
    <cellStyle name="Header2 2 8 2 3 2 3 2" xfId="54616" xr:uid="{00000000-0005-0000-0000-000072250000}"/>
    <cellStyle name="Header2 2 8 2 3 2 3 3" xfId="54617" xr:uid="{00000000-0005-0000-0000-000073250000}"/>
    <cellStyle name="Header2 2 8 2 3 2 4" xfId="54618" xr:uid="{00000000-0005-0000-0000-000074250000}"/>
    <cellStyle name="Header2 2 8 2 3 2 4 2" xfId="54619" xr:uid="{00000000-0005-0000-0000-000075250000}"/>
    <cellStyle name="Header2 2 8 2 3 2 4 3" xfId="54620" xr:uid="{00000000-0005-0000-0000-000076250000}"/>
    <cellStyle name="Header2 2 8 2 3 2 5" xfId="54621" xr:uid="{00000000-0005-0000-0000-000077250000}"/>
    <cellStyle name="Header2 2 8 2 3 3" xfId="54622" xr:uid="{00000000-0005-0000-0000-000078250000}"/>
    <cellStyle name="Header2 2 8 2 3 3 2" xfId="54623" xr:uid="{00000000-0005-0000-0000-000079250000}"/>
    <cellStyle name="Header2 2 8 2 3 3 2 2" xfId="54624" xr:uid="{00000000-0005-0000-0000-00007A250000}"/>
    <cellStyle name="Header2 2 8 2 3 3 2 3" xfId="54625" xr:uid="{00000000-0005-0000-0000-00007B250000}"/>
    <cellStyle name="Header2 2 8 2 3 3 3" xfId="54626" xr:uid="{00000000-0005-0000-0000-00007C250000}"/>
    <cellStyle name="Header2 2 8 2 3 3 4" xfId="54627" xr:uid="{00000000-0005-0000-0000-00007D250000}"/>
    <cellStyle name="Header2 2 8 2 3 4" xfId="54628" xr:uid="{00000000-0005-0000-0000-00007E250000}"/>
    <cellStyle name="Header2 2 8 2 3 4 2" xfId="54629" xr:uid="{00000000-0005-0000-0000-00007F250000}"/>
    <cellStyle name="Header2 2 8 2 3 4 3" xfId="54630" xr:uid="{00000000-0005-0000-0000-000080250000}"/>
    <cellStyle name="Header2 2 8 2 3 5" xfId="54631" xr:uid="{00000000-0005-0000-0000-000081250000}"/>
    <cellStyle name="Header2 2 8 2 3 5 2" xfId="54632" xr:uid="{00000000-0005-0000-0000-000082250000}"/>
    <cellStyle name="Header2 2 8 2 3 5 3" xfId="54633" xr:uid="{00000000-0005-0000-0000-000083250000}"/>
    <cellStyle name="Header2 2 8 2 3 6" xfId="54634" xr:uid="{00000000-0005-0000-0000-000084250000}"/>
    <cellStyle name="Header2 2 8 2 4" xfId="54635" xr:uid="{00000000-0005-0000-0000-000085250000}"/>
    <cellStyle name="Header2 2 8 2 4 2" xfId="54636" xr:uid="{00000000-0005-0000-0000-000086250000}"/>
    <cellStyle name="Header2 2 8 2 4 3" xfId="54637" xr:uid="{00000000-0005-0000-0000-000087250000}"/>
    <cellStyle name="Header2 2 8 3" xfId="54638" xr:uid="{00000000-0005-0000-0000-000088250000}"/>
    <cellStyle name="Header2 2 8 3 2" xfId="54639" xr:uid="{00000000-0005-0000-0000-000089250000}"/>
    <cellStyle name="Header2 2 8 3 2 2" xfId="54640" xr:uid="{00000000-0005-0000-0000-00008A250000}"/>
    <cellStyle name="Header2 2 8 3 2 2 2" xfId="54641" xr:uid="{00000000-0005-0000-0000-00008B250000}"/>
    <cellStyle name="Header2 2 8 3 2 2 2 2" xfId="54642" xr:uid="{00000000-0005-0000-0000-00008C250000}"/>
    <cellStyle name="Header2 2 8 3 2 2 2 2 2" xfId="54643" xr:uid="{00000000-0005-0000-0000-00008D250000}"/>
    <cellStyle name="Header2 2 8 3 2 2 2 2 3" xfId="54644" xr:uid="{00000000-0005-0000-0000-00008E250000}"/>
    <cellStyle name="Header2 2 8 3 2 2 2 3" xfId="54645" xr:uid="{00000000-0005-0000-0000-00008F250000}"/>
    <cellStyle name="Header2 2 8 3 2 2 2 4" xfId="54646" xr:uid="{00000000-0005-0000-0000-000090250000}"/>
    <cellStyle name="Header2 2 8 3 2 2 3" xfId="54647" xr:uid="{00000000-0005-0000-0000-000091250000}"/>
    <cellStyle name="Header2 2 8 3 2 2 3 2" xfId="54648" xr:uid="{00000000-0005-0000-0000-000092250000}"/>
    <cellStyle name="Header2 2 8 3 2 2 3 3" xfId="54649" xr:uid="{00000000-0005-0000-0000-000093250000}"/>
    <cellStyle name="Header2 2 8 3 2 2 4" xfId="54650" xr:uid="{00000000-0005-0000-0000-000094250000}"/>
    <cellStyle name="Header2 2 8 3 2 2 4 2" xfId="54651" xr:uid="{00000000-0005-0000-0000-000095250000}"/>
    <cellStyle name="Header2 2 8 3 2 2 4 3" xfId="54652" xr:uid="{00000000-0005-0000-0000-000096250000}"/>
    <cellStyle name="Header2 2 8 3 2 2 5" xfId="54653" xr:uid="{00000000-0005-0000-0000-000097250000}"/>
    <cellStyle name="Header2 2 8 3 2 3" xfId="54654" xr:uid="{00000000-0005-0000-0000-000098250000}"/>
    <cellStyle name="Header2 2 8 3 2 3 2" xfId="54655" xr:uid="{00000000-0005-0000-0000-000099250000}"/>
    <cellStyle name="Header2 2 8 3 2 3 2 2" xfId="54656" xr:uid="{00000000-0005-0000-0000-00009A250000}"/>
    <cellStyle name="Header2 2 8 3 2 3 2 3" xfId="54657" xr:uid="{00000000-0005-0000-0000-00009B250000}"/>
    <cellStyle name="Header2 2 8 3 2 3 3" xfId="54658" xr:uid="{00000000-0005-0000-0000-00009C250000}"/>
    <cellStyle name="Header2 2 8 3 2 3 4" xfId="54659" xr:uid="{00000000-0005-0000-0000-00009D250000}"/>
    <cellStyle name="Header2 2 8 3 2 4" xfId="54660" xr:uid="{00000000-0005-0000-0000-00009E250000}"/>
    <cellStyle name="Header2 2 8 3 2 4 2" xfId="54661" xr:uid="{00000000-0005-0000-0000-00009F250000}"/>
    <cellStyle name="Header2 2 8 3 2 4 3" xfId="54662" xr:uid="{00000000-0005-0000-0000-0000A0250000}"/>
    <cellStyle name="Header2 2 8 3 2 5" xfId="54663" xr:uid="{00000000-0005-0000-0000-0000A1250000}"/>
    <cellStyle name="Header2 2 8 3 2 5 2" xfId="54664" xr:uid="{00000000-0005-0000-0000-0000A2250000}"/>
    <cellStyle name="Header2 2 8 3 2 5 3" xfId="54665" xr:uid="{00000000-0005-0000-0000-0000A3250000}"/>
    <cellStyle name="Header2 2 8 3 2 6" xfId="54666" xr:uid="{00000000-0005-0000-0000-0000A4250000}"/>
    <cellStyle name="Header2 2 8 3 3" xfId="54667" xr:uid="{00000000-0005-0000-0000-0000A5250000}"/>
    <cellStyle name="Header2 2 8 3 3 2" xfId="54668" xr:uid="{00000000-0005-0000-0000-0000A6250000}"/>
    <cellStyle name="Header2 2 8 3 3 2 2" xfId="54669" xr:uid="{00000000-0005-0000-0000-0000A7250000}"/>
    <cellStyle name="Header2 2 8 3 3 2 2 2" xfId="54670" xr:uid="{00000000-0005-0000-0000-0000A8250000}"/>
    <cellStyle name="Header2 2 8 3 3 2 2 3" xfId="54671" xr:uid="{00000000-0005-0000-0000-0000A9250000}"/>
    <cellStyle name="Header2 2 8 3 3 2 3" xfId="54672" xr:uid="{00000000-0005-0000-0000-0000AA250000}"/>
    <cellStyle name="Header2 2 8 3 3 2 4" xfId="54673" xr:uid="{00000000-0005-0000-0000-0000AB250000}"/>
    <cellStyle name="Header2 2 8 3 3 3" xfId="54674" xr:uid="{00000000-0005-0000-0000-0000AC250000}"/>
    <cellStyle name="Header2 2 8 3 3 3 2" xfId="54675" xr:uid="{00000000-0005-0000-0000-0000AD250000}"/>
    <cellStyle name="Header2 2 8 3 3 3 3" xfId="54676" xr:uid="{00000000-0005-0000-0000-0000AE250000}"/>
    <cellStyle name="Header2 2 8 3 3 4" xfId="54677" xr:uid="{00000000-0005-0000-0000-0000AF250000}"/>
    <cellStyle name="Header2 2 8 3 3 4 2" xfId="54678" xr:uid="{00000000-0005-0000-0000-0000B0250000}"/>
    <cellStyle name="Header2 2 8 3 3 4 3" xfId="54679" xr:uid="{00000000-0005-0000-0000-0000B1250000}"/>
    <cellStyle name="Header2 2 8 3 3 5" xfId="54680" xr:uid="{00000000-0005-0000-0000-0000B2250000}"/>
    <cellStyle name="Header2 2 8 3 4" xfId="54681" xr:uid="{00000000-0005-0000-0000-0000B3250000}"/>
    <cellStyle name="Header2 2 8 3 4 2" xfId="54682" xr:uid="{00000000-0005-0000-0000-0000B4250000}"/>
    <cellStyle name="Header2 2 8 3 4 2 2" xfId="54683" xr:uid="{00000000-0005-0000-0000-0000B5250000}"/>
    <cellStyle name="Header2 2 8 3 4 2 3" xfId="54684" xr:uid="{00000000-0005-0000-0000-0000B6250000}"/>
    <cellStyle name="Header2 2 8 3 4 3" xfId="54685" xr:uid="{00000000-0005-0000-0000-0000B7250000}"/>
    <cellStyle name="Header2 2 8 3 4 4" xfId="54686" xr:uid="{00000000-0005-0000-0000-0000B8250000}"/>
    <cellStyle name="Header2 2 8 3 5" xfId="54687" xr:uid="{00000000-0005-0000-0000-0000B9250000}"/>
    <cellStyle name="Header2 2 8 3 5 2" xfId="54688" xr:uid="{00000000-0005-0000-0000-0000BA250000}"/>
    <cellStyle name="Header2 2 8 3 5 3" xfId="54689" xr:uid="{00000000-0005-0000-0000-0000BB250000}"/>
    <cellStyle name="Header2 2 8 3 6" xfId="54690" xr:uid="{00000000-0005-0000-0000-0000BC250000}"/>
    <cellStyle name="Header2 2 8 3 6 2" xfId="54691" xr:uid="{00000000-0005-0000-0000-0000BD250000}"/>
    <cellStyle name="Header2 2 8 3 6 3" xfId="54692" xr:uid="{00000000-0005-0000-0000-0000BE250000}"/>
    <cellStyle name="Header2 2 8 3 7" xfId="54693" xr:uid="{00000000-0005-0000-0000-0000BF250000}"/>
    <cellStyle name="Header2 2 8 4" xfId="54694" xr:uid="{00000000-0005-0000-0000-0000C0250000}"/>
    <cellStyle name="Header2 2 8 4 2" xfId="54695" xr:uid="{00000000-0005-0000-0000-0000C1250000}"/>
    <cellStyle name="Header2 2 8 4 2 2" xfId="54696" xr:uid="{00000000-0005-0000-0000-0000C2250000}"/>
    <cellStyle name="Header2 2 8 4 2 2 2" xfId="54697" xr:uid="{00000000-0005-0000-0000-0000C3250000}"/>
    <cellStyle name="Header2 2 8 4 2 2 3" xfId="54698" xr:uid="{00000000-0005-0000-0000-0000C4250000}"/>
    <cellStyle name="Header2 2 8 4 3" xfId="54699" xr:uid="{00000000-0005-0000-0000-0000C5250000}"/>
    <cellStyle name="Header2 2 8 4 3 2" xfId="54700" xr:uid="{00000000-0005-0000-0000-0000C6250000}"/>
    <cellStyle name="Header2 2 8 4 3 2 2" xfId="54701" xr:uid="{00000000-0005-0000-0000-0000C7250000}"/>
    <cellStyle name="Header2 2 8 4 3 2 2 2" xfId="54702" xr:uid="{00000000-0005-0000-0000-0000C8250000}"/>
    <cellStyle name="Header2 2 8 4 3 2 2 3" xfId="54703" xr:uid="{00000000-0005-0000-0000-0000C9250000}"/>
    <cellStyle name="Header2 2 8 4 3 2 3" xfId="54704" xr:uid="{00000000-0005-0000-0000-0000CA250000}"/>
    <cellStyle name="Header2 2 8 4 3 2 4" xfId="54705" xr:uid="{00000000-0005-0000-0000-0000CB250000}"/>
    <cellStyle name="Header2 2 8 4 3 3" xfId="54706" xr:uid="{00000000-0005-0000-0000-0000CC250000}"/>
    <cellStyle name="Header2 2 8 4 3 3 2" xfId="54707" xr:uid="{00000000-0005-0000-0000-0000CD250000}"/>
    <cellStyle name="Header2 2 8 4 3 3 3" xfId="54708" xr:uid="{00000000-0005-0000-0000-0000CE250000}"/>
    <cellStyle name="Header2 2 8 4 3 4" xfId="54709" xr:uid="{00000000-0005-0000-0000-0000CF250000}"/>
    <cellStyle name="Header2 2 8 4 3 4 2" xfId="54710" xr:uid="{00000000-0005-0000-0000-0000D0250000}"/>
    <cellStyle name="Header2 2 8 4 3 4 3" xfId="54711" xr:uid="{00000000-0005-0000-0000-0000D1250000}"/>
    <cellStyle name="Header2 2 8 4 3 5" xfId="54712" xr:uid="{00000000-0005-0000-0000-0000D2250000}"/>
    <cellStyle name="Header2 2 8 4 4" xfId="54713" xr:uid="{00000000-0005-0000-0000-0000D3250000}"/>
    <cellStyle name="Header2 2 8 4 4 2" xfId="54714" xr:uid="{00000000-0005-0000-0000-0000D4250000}"/>
    <cellStyle name="Header2 2 8 4 4 2 2" xfId="54715" xr:uid="{00000000-0005-0000-0000-0000D5250000}"/>
    <cellStyle name="Header2 2 8 4 4 2 3" xfId="54716" xr:uid="{00000000-0005-0000-0000-0000D6250000}"/>
    <cellStyle name="Header2 2 8 4 4 3" xfId="54717" xr:uid="{00000000-0005-0000-0000-0000D7250000}"/>
    <cellStyle name="Header2 2 8 4 4 4" xfId="54718" xr:uid="{00000000-0005-0000-0000-0000D8250000}"/>
    <cellStyle name="Header2 2 8 4 5" xfId="54719" xr:uid="{00000000-0005-0000-0000-0000D9250000}"/>
    <cellStyle name="Header2 2 8 4 5 2" xfId="54720" xr:uid="{00000000-0005-0000-0000-0000DA250000}"/>
    <cellStyle name="Header2 2 8 4 5 3" xfId="54721" xr:uid="{00000000-0005-0000-0000-0000DB250000}"/>
    <cellStyle name="Header2 2 8 4 6" xfId="54722" xr:uid="{00000000-0005-0000-0000-0000DC250000}"/>
    <cellStyle name="Header2 2 8 4 6 2" xfId="54723" xr:uid="{00000000-0005-0000-0000-0000DD250000}"/>
    <cellStyle name="Header2 2 8 4 6 3" xfId="54724" xr:uid="{00000000-0005-0000-0000-0000DE250000}"/>
    <cellStyle name="Header2 2 8 5" xfId="54725" xr:uid="{00000000-0005-0000-0000-0000DF250000}"/>
    <cellStyle name="Header2 2 8 5 2" xfId="54726" xr:uid="{00000000-0005-0000-0000-0000E0250000}"/>
    <cellStyle name="Header2 2 8 5 2 2" xfId="54727" xr:uid="{00000000-0005-0000-0000-0000E1250000}"/>
    <cellStyle name="Header2 2 8 5 2 2 2" xfId="54728" xr:uid="{00000000-0005-0000-0000-0000E2250000}"/>
    <cellStyle name="Header2 2 8 5 2 2 2 2" xfId="54729" xr:uid="{00000000-0005-0000-0000-0000E3250000}"/>
    <cellStyle name="Header2 2 8 5 2 2 2 3" xfId="54730" xr:uid="{00000000-0005-0000-0000-0000E4250000}"/>
    <cellStyle name="Header2 2 8 5 2 2 3" xfId="54731" xr:uid="{00000000-0005-0000-0000-0000E5250000}"/>
    <cellStyle name="Header2 2 8 5 2 2 4" xfId="54732" xr:uid="{00000000-0005-0000-0000-0000E6250000}"/>
    <cellStyle name="Header2 2 8 5 2 3" xfId="54733" xr:uid="{00000000-0005-0000-0000-0000E7250000}"/>
    <cellStyle name="Header2 2 8 5 2 3 2" xfId="54734" xr:uid="{00000000-0005-0000-0000-0000E8250000}"/>
    <cellStyle name="Header2 2 8 5 2 3 3" xfId="54735" xr:uid="{00000000-0005-0000-0000-0000E9250000}"/>
    <cellStyle name="Header2 2 8 5 2 4" xfId="54736" xr:uid="{00000000-0005-0000-0000-0000EA250000}"/>
    <cellStyle name="Header2 2 8 5 2 4 2" xfId="54737" xr:uid="{00000000-0005-0000-0000-0000EB250000}"/>
    <cellStyle name="Header2 2 8 5 2 4 3" xfId="54738" xr:uid="{00000000-0005-0000-0000-0000EC250000}"/>
    <cellStyle name="Header2 2 8 5 2 5" xfId="54739" xr:uid="{00000000-0005-0000-0000-0000ED250000}"/>
    <cellStyle name="Header2 2 8 5 3" xfId="54740" xr:uid="{00000000-0005-0000-0000-0000EE250000}"/>
    <cellStyle name="Header2 2 8 5 3 2" xfId="54741" xr:uid="{00000000-0005-0000-0000-0000EF250000}"/>
    <cellStyle name="Header2 2 8 5 3 2 2" xfId="54742" xr:uid="{00000000-0005-0000-0000-0000F0250000}"/>
    <cellStyle name="Header2 2 8 5 3 2 3" xfId="54743" xr:uid="{00000000-0005-0000-0000-0000F1250000}"/>
    <cellStyle name="Header2 2 8 5 3 3" xfId="54744" xr:uid="{00000000-0005-0000-0000-0000F2250000}"/>
    <cellStyle name="Header2 2 8 5 3 4" xfId="54745" xr:uid="{00000000-0005-0000-0000-0000F3250000}"/>
    <cellStyle name="Header2 2 8 5 4" xfId="54746" xr:uid="{00000000-0005-0000-0000-0000F4250000}"/>
    <cellStyle name="Header2 2 8 5 4 2" xfId="54747" xr:uid="{00000000-0005-0000-0000-0000F5250000}"/>
    <cellStyle name="Header2 2 8 5 4 3" xfId="54748" xr:uid="{00000000-0005-0000-0000-0000F6250000}"/>
    <cellStyle name="Header2 2 8 5 5" xfId="54749" xr:uid="{00000000-0005-0000-0000-0000F7250000}"/>
    <cellStyle name="Header2 2 8 5 5 2" xfId="54750" xr:uid="{00000000-0005-0000-0000-0000F8250000}"/>
    <cellStyle name="Header2 2 8 5 5 3" xfId="54751" xr:uid="{00000000-0005-0000-0000-0000F9250000}"/>
    <cellStyle name="Header2 2 8 5 6" xfId="54752" xr:uid="{00000000-0005-0000-0000-0000FA250000}"/>
    <cellStyle name="Header2 2 8 6" xfId="54753" xr:uid="{00000000-0005-0000-0000-0000FB250000}"/>
    <cellStyle name="Header2 2 8 6 2" xfId="54754" xr:uid="{00000000-0005-0000-0000-0000FC250000}"/>
    <cellStyle name="Header2 2 8 6 2 2" xfId="54755" xr:uid="{00000000-0005-0000-0000-0000FD250000}"/>
    <cellStyle name="Header2 2 8 6 2 3" xfId="54756" xr:uid="{00000000-0005-0000-0000-0000FE250000}"/>
    <cellStyle name="Header2 2 8 7" xfId="54757" xr:uid="{00000000-0005-0000-0000-0000FF250000}"/>
    <cellStyle name="Header2 2 8 7 2" xfId="54758" xr:uid="{00000000-0005-0000-0000-000000260000}"/>
    <cellStyle name="Header2 2 8 7 3" xfId="54759" xr:uid="{00000000-0005-0000-0000-000001260000}"/>
    <cellStyle name="Header2 2 9" xfId="54760" xr:uid="{00000000-0005-0000-0000-000002260000}"/>
    <cellStyle name="Header2 2 9 2" xfId="54761" xr:uid="{00000000-0005-0000-0000-000003260000}"/>
    <cellStyle name="Header2 2 9 2 2" xfId="54762" xr:uid="{00000000-0005-0000-0000-000004260000}"/>
    <cellStyle name="Header2 2 9 2 2 2" xfId="54763" xr:uid="{00000000-0005-0000-0000-000005260000}"/>
    <cellStyle name="Header2 2 9 2 2 2 2" xfId="54764" xr:uid="{00000000-0005-0000-0000-000006260000}"/>
    <cellStyle name="Header2 2 9 2 2 2 2 2" xfId="54765" xr:uid="{00000000-0005-0000-0000-000007260000}"/>
    <cellStyle name="Header2 2 9 2 2 2 2 2 2" xfId="54766" xr:uid="{00000000-0005-0000-0000-000008260000}"/>
    <cellStyle name="Header2 2 9 2 2 2 2 2 3" xfId="54767" xr:uid="{00000000-0005-0000-0000-000009260000}"/>
    <cellStyle name="Header2 2 9 2 2 2 2 3" xfId="54768" xr:uid="{00000000-0005-0000-0000-00000A260000}"/>
    <cellStyle name="Header2 2 9 2 2 2 2 4" xfId="54769" xr:uid="{00000000-0005-0000-0000-00000B260000}"/>
    <cellStyle name="Header2 2 9 2 2 2 3" xfId="54770" xr:uid="{00000000-0005-0000-0000-00000C260000}"/>
    <cellStyle name="Header2 2 9 2 2 2 3 2" xfId="54771" xr:uid="{00000000-0005-0000-0000-00000D260000}"/>
    <cellStyle name="Header2 2 9 2 2 2 3 3" xfId="54772" xr:uid="{00000000-0005-0000-0000-00000E260000}"/>
    <cellStyle name="Header2 2 9 2 2 2 4" xfId="54773" xr:uid="{00000000-0005-0000-0000-00000F260000}"/>
    <cellStyle name="Header2 2 9 2 2 2 4 2" xfId="54774" xr:uid="{00000000-0005-0000-0000-000010260000}"/>
    <cellStyle name="Header2 2 9 2 2 2 4 3" xfId="54775" xr:uid="{00000000-0005-0000-0000-000011260000}"/>
    <cellStyle name="Header2 2 9 2 2 2 5" xfId="54776" xr:uid="{00000000-0005-0000-0000-000012260000}"/>
    <cellStyle name="Header2 2 9 2 2 3" xfId="54777" xr:uid="{00000000-0005-0000-0000-000013260000}"/>
    <cellStyle name="Header2 2 9 2 2 3 2" xfId="54778" xr:uid="{00000000-0005-0000-0000-000014260000}"/>
    <cellStyle name="Header2 2 9 2 2 3 2 2" xfId="54779" xr:uid="{00000000-0005-0000-0000-000015260000}"/>
    <cellStyle name="Header2 2 9 2 2 3 2 3" xfId="54780" xr:uid="{00000000-0005-0000-0000-000016260000}"/>
    <cellStyle name="Header2 2 9 2 2 3 3" xfId="54781" xr:uid="{00000000-0005-0000-0000-000017260000}"/>
    <cellStyle name="Header2 2 9 2 2 3 4" xfId="54782" xr:uid="{00000000-0005-0000-0000-000018260000}"/>
    <cellStyle name="Header2 2 9 2 2 4" xfId="54783" xr:uid="{00000000-0005-0000-0000-000019260000}"/>
    <cellStyle name="Header2 2 9 2 2 4 2" xfId="54784" xr:uid="{00000000-0005-0000-0000-00001A260000}"/>
    <cellStyle name="Header2 2 9 2 2 4 3" xfId="54785" xr:uid="{00000000-0005-0000-0000-00001B260000}"/>
    <cellStyle name="Header2 2 9 2 2 5" xfId="54786" xr:uid="{00000000-0005-0000-0000-00001C260000}"/>
    <cellStyle name="Header2 2 9 2 2 5 2" xfId="54787" xr:uid="{00000000-0005-0000-0000-00001D260000}"/>
    <cellStyle name="Header2 2 9 2 2 5 3" xfId="54788" xr:uid="{00000000-0005-0000-0000-00001E260000}"/>
    <cellStyle name="Header2 2 9 2 2 6" xfId="54789" xr:uid="{00000000-0005-0000-0000-00001F260000}"/>
    <cellStyle name="Header2 2 9 2 3" xfId="54790" xr:uid="{00000000-0005-0000-0000-000020260000}"/>
    <cellStyle name="Header2 2 9 2 3 2" xfId="54791" xr:uid="{00000000-0005-0000-0000-000021260000}"/>
    <cellStyle name="Header2 2 9 2 3 2 2" xfId="54792" xr:uid="{00000000-0005-0000-0000-000022260000}"/>
    <cellStyle name="Header2 2 9 2 3 2 2 2" xfId="54793" xr:uid="{00000000-0005-0000-0000-000023260000}"/>
    <cellStyle name="Header2 2 9 2 3 2 2 2 2" xfId="54794" xr:uid="{00000000-0005-0000-0000-000024260000}"/>
    <cellStyle name="Header2 2 9 2 3 2 2 2 3" xfId="54795" xr:uid="{00000000-0005-0000-0000-000025260000}"/>
    <cellStyle name="Header2 2 9 2 3 2 2 3" xfId="54796" xr:uid="{00000000-0005-0000-0000-000026260000}"/>
    <cellStyle name="Header2 2 9 2 3 2 2 4" xfId="54797" xr:uid="{00000000-0005-0000-0000-000027260000}"/>
    <cellStyle name="Header2 2 9 2 3 2 3" xfId="54798" xr:uid="{00000000-0005-0000-0000-000028260000}"/>
    <cellStyle name="Header2 2 9 2 3 2 3 2" xfId="54799" xr:uid="{00000000-0005-0000-0000-000029260000}"/>
    <cellStyle name="Header2 2 9 2 3 2 3 3" xfId="54800" xr:uid="{00000000-0005-0000-0000-00002A260000}"/>
    <cellStyle name="Header2 2 9 2 3 2 4" xfId="54801" xr:uid="{00000000-0005-0000-0000-00002B260000}"/>
    <cellStyle name="Header2 2 9 2 3 2 4 2" xfId="54802" xr:uid="{00000000-0005-0000-0000-00002C260000}"/>
    <cellStyle name="Header2 2 9 2 3 2 4 3" xfId="54803" xr:uid="{00000000-0005-0000-0000-00002D260000}"/>
    <cellStyle name="Header2 2 9 2 3 2 5" xfId="54804" xr:uid="{00000000-0005-0000-0000-00002E260000}"/>
    <cellStyle name="Header2 2 9 2 3 3" xfId="54805" xr:uid="{00000000-0005-0000-0000-00002F260000}"/>
    <cellStyle name="Header2 2 9 2 3 3 2" xfId="54806" xr:uid="{00000000-0005-0000-0000-000030260000}"/>
    <cellStyle name="Header2 2 9 2 3 3 2 2" xfId="54807" xr:uid="{00000000-0005-0000-0000-000031260000}"/>
    <cellStyle name="Header2 2 9 2 3 3 2 3" xfId="54808" xr:uid="{00000000-0005-0000-0000-000032260000}"/>
    <cellStyle name="Header2 2 9 2 3 3 3" xfId="54809" xr:uid="{00000000-0005-0000-0000-000033260000}"/>
    <cellStyle name="Header2 2 9 2 3 3 4" xfId="54810" xr:uid="{00000000-0005-0000-0000-000034260000}"/>
    <cellStyle name="Header2 2 9 2 3 4" xfId="54811" xr:uid="{00000000-0005-0000-0000-000035260000}"/>
    <cellStyle name="Header2 2 9 2 3 4 2" xfId="54812" xr:uid="{00000000-0005-0000-0000-000036260000}"/>
    <cellStyle name="Header2 2 9 2 3 4 3" xfId="54813" xr:uid="{00000000-0005-0000-0000-000037260000}"/>
    <cellStyle name="Header2 2 9 2 3 5" xfId="54814" xr:uid="{00000000-0005-0000-0000-000038260000}"/>
    <cellStyle name="Header2 2 9 2 3 5 2" xfId="54815" xr:uid="{00000000-0005-0000-0000-000039260000}"/>
    <cellStyle name="Header2 2 9 2 3 5 3" xfId="54816" xr:uid="{00000000-0005-0000-0000-00003A260000}"/>
    <cellStyle name="Header2 2 9 2 3 6" xfId="54817" xr:uid="{00000000-0005-0000-0000-00003B260000}"/>
    <cellStyle name="Header2 2 9 2 4" xfId="54818" xr:uid="{00000000-0005-0000-0000-00003C260000}"/>
    <cellStyle name="Header2 2 9 2 4 2" xfId="54819" xr:uid="{00000000-0005-0000-0000-00003D260000}"/>
    <cellStyle name="Header2 2 9 2 4 3" xfId="54820" xr:uid="{00000000-0005-0000-0000-00003E260000}"/>
    <cellStyle name="Header2 2 9 3" xfId="54821" xr:uid="{00000000-0005-0000-0000-00003F260000}"/>
    <cellStyle name="Header2 2 9 3 2" xfId="54822" xr:uid="{00000000-0005-0000-0000-000040260000}"/>
    <cellStyle name="Header2 2 9 3 2 2" xfId="54823" xr:uid="{00000000-0005-0000-0000-000041260000}"/>
    <cellStyle name="Header2 2 9 3 2 2 2" xfId="54824" xr:uid="{00000000-0005-0000-0000-000042260000}"/>
    <cellStyle name="Header2 2 9 3 2 2 2 2" xfId="54825" xr:uid="{00000000-0005-0000-0000-000043260000}"/>
    <cellStyle name="Header2 2 9 3 2 2 2 2 2" xfId="54826" xr:uid="{00000000-0005-0000-0000-000044260000}"/>
    <cellStyle name="Header2 2 9 3 2 2 2 2 3" xfId="54827" xr:uid="{00000000-0005-0000-0000-000045260000}"/>
    <cellStyle name="Header2 2 9 3 2 2 2 3" xfId="54828" xr:uid="{00000000-0005-0000-0000-000046260000}"/>
    <cellStyle name="Header2 2 9 3 2 2 2 4" xfId="54829" xr:uid="{00000000-0005-0000-0000-000047260000}"/>
    <cellStyle name="Header2 2 9 3 2 2 3" xfId="54830" xr:uid="{00000000-0005-0000-0000-000048260000}"/>
    <cellStyle name="Header2 2 9 3 2 2 3 2" xfId="54831" xr:uid="{00000000-0005-0000-0000-000049260000}"/>
    <cellStyle name="Header2 2 9 3 2 2 3 3" xfId="54832" xr:uid="{00000000-0005-0000-0000-00004A260000}"/>
    <cellStyle name="Header2 2 9 3 2 2 4" xfId="54833" xr:uid="{00000000-0005-0000-0000-00004B260000}"/>
    <cellStyle name="Header2 2 9 3 2 2 4 2" xfId="54834" xr:uid="{00000000-0005-0000-0000-00004C260000}"/>
    <cellStyle name="Header2 2 9 3 2 2 4 3" xfId="54835" xr:uid="{00000000-0005-0000-0000-00004D260000}"/>
    <cellStyle name="Header2 2 9 3 2 2 5" xfId="54836" xr:uid="{00000000-0005-0000-0000-00004E260000}"/>
    <cellStyle name="Header2 2 9 3 2 3" xfId="54837" xr:uid="{00000000-0005-0000-0000-00004F260000}"/>
    <cellStyle name="Header2 2 9 3 2 3 2" xfId="54838" xr:uid="{00000000-0005-0000-0000-000050260000}"/>
    <cellStyle name="Header2 2 9 3 2 3 2 2" xfId="54839" xr:uid="{00000000-0005-0000-0000-000051260000}"/>
    <cellStyle name="Header2 2 9 3 2 3 2 3" xfId="54840" xr:uid="{00000000-0005-0000-0000-000052260000}"/>
    <cellStyle name="Header2 2 9 3 2 3 3" xfId="54841" xr:uid="{00000000-0005-0000-0000-000053260000}"/>
    <cellStyle name="Header2 2 9 3 2 3 4" xfId="54842" xr:uid="{00000000-0005-0000-0000-000054260000}"/>
    <cellStyle name="Header2 2 9 3 2 4" xfId="54843" xr:uid="{00000000-0005-0000-0000-000055260000}"/>
    <cellStyle name="Header2 2 9 3 2 4 2" xfId="54844" xr:uid="{00000000-0005-0000-0000-000056260000}"/>
    <cellStyle name="Header2 2 9 3 2 4 3" xfId="54845" xr:uid="{00000000-0005-0000-0000-000057260000}"/>
    <cellStyle name="Header2 2 9 3 2 5" xfId="54846" xr:uid="{00000000-0005-0000-0000-000058260000}"/>
    <cellStyle name="Header2 2 9 3 2 5 2" xfId="54847" xr:uid="{00000000-0005-0000-0000-000059260000}"/>
    <cellStyle name="Header2 2 9 3 2 5 3" xfId="54848" xr:uid="{00000000-0005-0000-0000-00005A260000}"/>
    <cellStyle name="Header2 2 9 3 2 6" xfId="54849" xr:uid="{00000000-0005-0000-0000-00005B260000}"/>
    <cellStyle name="Header2 2 9 3 3" xfId="54850" xr:uid="{00000000-0005-0000-0000-00005C260000}"/>
    <cellStyle name="Header2 2 9 3 3 2" xfId="54851" xr:uid="{00000000-0005-0000-0000-00005D260000}"/>
    <cellStyle name="Header2 2 9 3 3 2 2" xfId="54852" xr:uid="{00000000-0005-0000-0000-00005E260000}"/>
    <cellStyle name="Header2 2 9 3 3 2 2 2" xfId="54853" xr:uid="{00000000-0005-0000-0000-00005F260000}"/>
    <cellStyle name="Header2 2 9 3 3 2 2 3" xfId="54854" xr:uid="{00000000-0005-0000-0000-000060260000}"/>
    <cellStyle name="Header2 2 9 3 3 2 3" xfId="54855" xr:uid="{00000000-0005-0000-0000-000061260000}"/>
    <cellStyle name="Header2 2 9 3 3 2 4" xfId="54856" xr:uid="{00000000-0005-0000-0000-000062260000}"/>
    <cellStyle name="Header2 2 9 3 3 3" xfId="54857" xr:uid="{00000000-0005-0000-0000-000063260000}"/>
    <cellStyle name="Header2 2 9 3 3 3 2" xfId="54858" xr:uid="{00000000-0005-0000-0000-000064260000}"/>
    <cellStyle name="Header2 2 9 3 3 3 3" xfId="54859" xr:uid="{00000000-0005-0000-0000-000065260000}"/>
    <cellStyle name="Header2 2 9 3 3 4" xfId="54860" xr:uid="{00000000-0005-0000-0000-000066260000}"/>
    <cellStyle name="Header2 2 9 3 3 4 2" xfId="54861" xr:uid="{00000000-0005-0000-0000-000067260000}"/>
    <cellStyle name="Header2 2 9 3 3 4 3" xfId="54862" xr:uid="{00000000-0005-0000-0000-000068260000}"/>
    <cellStyle name="Header2 2 9 3 3 5" xfId="54863" xr:uid="{00000000-0005-0000-0000-000069260000}"/>
    <cellStyle name="Header2 2 9 3 4" xfId="54864" xr:uid="{00000000-0005-0000-0000-00006A260000}"/>
    <cellStyle name="Header2 2 9 3 4 2" xfId="54865" xr:uid="{00000000-0005-0000-0000-00006B260000}"/>
    <cellStyle name="Header2 2 9 3 4 2 2" xfId="54866" xr:uid="{00000000-0005-0000-0000-00006C260000}"/>
    <cellStyle name="Header2 2 9 3 4 2 3" xfId="54867" xr:uid="{00000000-0005-0000-0000-00006D260000}"/>
    <cellStyle name="Header2 2 9 3 4 3" xfId="54868" xr:uid="{00000000-0005-0000-0000-00006E260000}"/>
    <cellStyle name="Header2 2 9 3 4 4" xfId="54869" xr:uid="{00000000-0005-0000-0000-00006F260000}"/>
    <cellStyle name="Header2 2 9 3 5" xfId="54870" xr:uid="{00000000-0005-0000-0000-000070260000}"/>
    <cellStyle name="Header2 2 9 3 5 2" xfId="54871" xr:uid="{00000000-0005-0000-0000-000071260000}"/>
    <cellStyle name="Header2 2 9 3 5 3" xfId="54872" xr:uid="{00000000-0005-0000-0000-000072260000}"/>
    <cellStyle name="Header2 2 9 3 6" xfId="54873" xr:uid="{00000000-0005-0000-0000-000073260000}"/>
    <cellStyle name="Header2 2 9 3 6 2" xfId="54874" xr:uid="{00000000-0005-0000-0000-000074260000}"/>
    <cellStyle name="Header2 2 9 3 6 3" xfId="54875" xr:uid="{00000000-0005-0000-0000-000075260000}"/>
    <cellStyle name="Header2 2 9 3 7" xfId="54876" xr:uid="{00000000-0005-0000-0000-000076260000}"/>
    <cellStyle name="Header2 2 9 4" xfId="54877" xr:uid="{00000000-0005-0000-0000-000077260000}"/>
    <cellStyle name="Header2 2 9 4 2" xfId="54878" xr:uid="{00000000-0005-0000-0000-000078260000}"/>
    <cellStyle name="Header2 2 9 4 2 2" xfId="54879" xr:uid="{00000000-0005-0000-0000-000079260000}"/>
    <cellStyle name="Header2 2 9 4 2 2 2" xfId="54880" xr:uid="{00000000-0005-0000-0000-00007A260000}"/>
    <cellStyle name="Header2 2 9 4 2 2 3" xfId="54881" xr:uid="{00000000-0005-0000-0000-00007B260000}"/>
    <cellStyle name="Header2 2 9 4 3" xfId="54882" xr:uid="{00000000-0005-0000-0000-00007C260000}"/>
    <cellStyle name="Header2 2 9 4 3 2" xfId="54883" xr:uid="{00000000-0005-0000-0000-00007D260000}"/>
    <cellStyle name="Header2 2 9 4 3 2 2" xfId="54884" xr:uid="{00000000-0005-0000-0000-00007E260000}"/>
    <cellStyle name="Header2 2 9 4 3 2 2 2" xfId="54885" xr:uid="{00000000-0005-0000-0000-00007F260000}"/>
    <cellStyle name="Header2 2 9 4 3 2 2 3" xfId="54886" xr:uid="{00000000-0005-0000-0000-000080260000}"/>
    <cellStyle name="Header2 2 9 4 3 2 3" xfId="54887" xr:uid="{00000000-0005-0000-0000-000081260000}"/>
    <cellStyle name="Header2 2 9 4 3 2 4" xfId="54888" xr:uid="{00000000-0005-0000-0000-000082260000}"/>
    <cellStyle name="Header2 2 9 4 3 3" xfId="54889" xr:uid="{00000000-0005-0000-0000-000083260000}"/>
    <cellStyle name="Header2 2 9 4 3 3 2" xfId="54890" xr:uid="{00000000-0005-0000-0000-000084260000}"/>
    <cellStyle name="Header2 2 9 4 3 3 3" xfId="54891" xr:uid="{00000000-0005-0000-0000-000085260000}"/>
    <cellStyle name="Header2 2 9 4 3 4" xfId="54892" xr:uid="{00000000-0005-0000-0000-000086260000}"/>
    <cellStyle name="Header2 2 9 4 3 4 2" xfId="54893" xr:uid="{00000000-0005-0000-0000-000087260000}"/>
    <cellStyle name="Header2 2 9 4 3 4 3" xfId="54894" xr:uid="{00000000-0005-0000-0000-000088260000}"/>
    <cellStyle name="Header2 2 9 4 3 5" xfId="54895" xr:uid="{00000000-0005-0000-0000-000089260000}"/>
    <cellStyle name="Header2 2 9 4 4" xfId="54896" xr:uid="{00000000-0005-0000-0000-00008A260000}"/>
    <cellStyle name="Header2 2 9 4 4 2" xfId="54897" xr:uid="{00000000-0005-0000-0000-00008B260000}"/>
    <cellStyle name="Header2 2 9 4 4 2 2" xfId="54898" xr:uid="{00000000-0005-0000-0000-00008C260000}"/>
    <cellStyle name="Header2 2 9 4 4 2 3" xfId="54899" xr:uid="{00000000-0005-0000-0000-00008D260000}"/>
    <cellStyle name="Header2 2 9 4 4 3" xfId="54900" xr:uid="{00000000-0005-0000-0000-00008E260000}"/>
    <cellStyle name="Header2 2 9 4 4 4" xfId="54901" xr:uid="{00000000-0005-0000-0000-00008F260000}"/>
    <cellStyle name="Header2 2 9 4 5" xfId="54902" xr:uid="{00000000-0005-0000-0000-000090260000}"/>
    <cellStyle name="Header2 2 9 4 5 2" xfId="54903" xr:uid="{00000000-0005-0000-0000-000091260000}"/>
    <cellStyle name="Header2 2 9 4 5 3" xfId="54904" xr:uid="{00000000-0005-0000-0000-000092260000}"/>
    <cellStyle name="Header2 2 9 4 6" xfId="54905" xr:uid="{00000000-0005-0000-0000-000093260000}"/>
    <cellStyle name="Header2 2 9 4 6 2" xfId="54906" xr:uid="{00000000-0005-0000-0000-000094260000}"/>
    <cellStyle name="Header2 2 9 4 6 3" xfId="54907" xr:uid="{00000000-0005-0000-0000-000095260000}"/>
    <cellStyle name="Header2 2 9 5" xfId="54908" xr:uid="{00000000-0005-0000-0000-000096260000}"/>
    <cellStyle name="Header2 2 9 5 2" xfId="54909" xr:uid="{00000000-0005-0000-0000-000097260000}"/>
    <cellStyle name="Header2 2 9 5 2 2" xfId="54910" xr:uid="{00000000-0005-0000-0000-000098260000}"/>
    <cellStyle name="Header2 2 9 5 2 2 2" xfId="54911" xr:uid="{00000000-0005-0000-0000-000099260000}"/>
    <cellStyle name="Header2 2 9 5 2 2 2 2" xfId="54912" xr:uid="{00000000-0005-0000-0000-00009A260000}"/>
    <cellStyle name="Header2 2 9 5 2 2 2 3" xfId="54913" xr:uid="{00000000-0005-0000-0000-00009B260000}"/>
    <cellStyle name="Header2 2 9 5 2 2 3" xfId="54914" xr:uid="{00000000-0005-0000-0000-00009C260000}"/>
    <cellStyle name="Header2 2 9 5 2 2 4" xfId="54915" xr:uid="{00000000-0005-0000-0000-00009D260000}"/>
    <cellStyle name="Header2 2 9 5 2 3" xfId="54916" xr:uid="{00000000-0005-0000-0000-00009E260000}"/>
    <cellStyle name="Header2 2 9 5 2 3 2" xfId="54917" xr:uid="{00000000-0005-0000-0000-00009F260000}"/>
    <cellStyle name="Header2 2 9 5 2 3 3" xfId="54918" xr:uid="{00000000-0005-0000-0000-0000A0260000}"/>
    <cellStyle name="Header2 2 9 5 2 4" xfId="54919" xr:uid="{00000000-0005-0000-0000-0000A1260000}"/>
    <cellStyle name="Header2 2 9 5 2 4 2" xfId="54920" xr:uid="{00000000-0005-0000-0000-0000A2260000}"/>
    <cellStyle name="Header2 2 9 5 2 4 3" xfId="54921" xr:uid="{00000000-0005-0000-0000-0000A3260000}"/>
    <cellStyle name="Header2 2 9 5 2 5" xfId="54922" xr:uid="{00000000-0005-0000-0000-0000A4260000}"/>
    <cellStyle name="Header2 2 9 5 3" xfId="54923" xr:uid="{00000000-0005-0000-0000-0000A5260000}"/>
    <cellStyle name="Header2 2 9 5 3 2" xfId="54924" xr:uid="{00000000-0005-0000-0000-0000A6260000}"/>
    <cellStyle name="Header2 2 9 5 3 2 2" xfId="54925" xr:uid="{00000000-0005-0000-0000-0000A7260000}"/>
    <cellStyle name="Header2 2 9 5 3 2 3" xfId="54926" xr:uid="{00000000-0005-0000-0000-0000A8260000}"/>
    <cellStyle name="Header2 2 9 5 3 3" xfId="54927" xr:uid="{00000000-0005-0000-0000-0000A9260000}"/>
    <cellStyle name="Header2 2 9 5 3 4" xfId="54928" xr:uid="{00000000-0005-0000-0000-0000AA260000}"/>
    <cellStyle name="Header2 2 9 5 4" xfId="54929" xr:uid="{00000000-0005-0000-0000-0000AB260000}"/>
    <cellStyle name="Header2 2 9 5 4 2" xfId="54930" xr:uid="{00000000-0005-0000-0000-0000AC260000}"/>
    <cellStyle name="Header2 2 9 5 4 3" xfId="54931" xr:uid="{00000000-0005-0000-0000-0000AD260000}"/>
    <cellStyle name="Header2 2 9 5 5" xfId="54932" xr:uid="{00000000-0005-0000-0000-0000AE260000}"/>
    <cellStyle name="Header2 2 9 5 5 2" xfId="54933" xr:uid="{00000000-0005-0000-0000-0000AF260000}"/>
    <cellStyle name="Header2 2 9 5 5 3" xfId="54934" xr:uid="{00000000-0005-0000-0000-0000B0260000}"/>
    <cellStyle name="Header2 2 9 5 6" xfId="54935" xr:uid="{00000000-0005-0000-0000-0000B1260000}"/>
    <cellStyle name="Header2 2 9 6" xfId="54936" xr:uid="{00000000-0005-0000-0000-0000B2260000}"/>
    <cellStyle name="Header2 2 9 6 2" xfId="54937" xr:uid="{00000000-0005-0000-0000-0000B3260000}"/>
    <cellStyle name="Header2 2 9 6 2 2" xfId="54938" xr:uid="{00000000-0005-0000-0000-0000B4260000}"/>
    <cellStyle name="Header2 2 9 6 2 3" xfId="54939" xr:uid="{00000000-0005-0000-0000-0000B5260000}"/>
    <cellStyle name="Header2 2 9 7" xfId="54940" xr:uid="{00000000-0005-0000-0000-0000B6260000}"/>
    <cellStyle name="Header2 2 9 7 2" xfId="54941" xr:uid="{00000000-0005-0000-0000-0000B7260000}"/>
    <cellStyle name="Header2 2 9 7 3" xfId="54942" xr:uid="{00000000-0005-0000-0000-0000B8260000}"/>
    <cellStyle name="Header2 3" xfId="7713" xr:uid="{00000000-0005-0000-0000-0000B9260000}"/>
    <cellStyle name="Header2 3 10" xfId="54943" xr:uid="{00000000-0005-0000-0000-0000BA260000}"/>
    <cellStyle name="Header2 3 10 2" xfId="54944" xr:uid="{00000000-0005-0000-0000-0000BB260000}"/>
    <cellStyle name="Header2 3 10 2 2" xfId="54945" xr:uid="{00000000-0005-0000-0000-0000BC260000}"/>
    <cellStyle name="Header2 3 10 2 2 2" xfId="54946" xr:uid="{00000000-0005-0000-0000-0000BD260000}"/>
    <cellStyle name="Header2 3 10 2 2 2 2" xfId="54947" xr:uid="{00000000-0005-0000-0000-0000BE260000}"/>
    <cellStyle name="Header2 3 10 2 2 2 2 2" xfId="54948" xr:uid="{00000000-0005-0000-0000-0000BF260000}"/>
    <cellStyle name="Header2 3 10 2 2 2 2 2 2" xfId="54949" xr:uid="{00000000-0005-0000-0000-0000C0260000}"/>
    <cellStyle name="Header2 3 10 2 2 2 2 2 3" xfId="54950" xr:uid="{00000000-0005-0000-0000-0000C1260000}"/>
    <cellStyle name="Header2 3 10 2 2 2 2 3" xfId="54951" xr:uid="{00000000-0005-0000-0000-0000C2260000}"/>
    <cellStyle name="Header2 3 10 2 2 2 2 4" xfId="54952" xr:uid="{00000000-0005-0000-0000-0000C3260000}"/>
    <cellStyle name="Header2 3 10 2 2 2 3" xfId="54953" xr:uid="{00000000-0005-0000-0000-0000C4260000}"/>
    <cellStyle name="Header2 3 10 2 2 2 3 2" xfId="54954" xr:uid="{00000000-0005-0000-0000-0000C5260000}"/>
    <cellStyle name="Header2 3 10 2 2 2 3 3" xfId="54955" xr:uid="{00000000-0005-0000-0000-0000C6260000}"/>
    <cellStyle name="Header2 3 10 2 2 2 4" xfId="54956" xr:uid="{00000000-0005-0000-0000-0000C7260000}"/>
    <cellStyle name="Header2 3 10 2 2 2 4 2" xfId="54957" xr:uid="{00000000-0005-0000-0000-0000C8260000}"/>
    <cellStyle name="Header2 3 10 2 2 2 4 3" xfId="54958" xr:uid="{00000000-0005-0000-0000-0000C9260000}"/>
    <cellStyle name="Header2 3 10 2 2 2 5" xfId="54959" xr:uid="{00000000-0005-0000-0000-0000CA260000}"/>
    <cellStyle name="Header2 3 10 2 2 3" xfId="54960" xr:uid="{00000000-0005-0000-0000-0000CB260000}"/>
    <cellStyle name="Header2 3 10 2 2 3 2" xfId="54961" xr:uid="{00000000-0005-0000-0000-0000CC260000}"/>
    <cellStyle name="Header2 3 10 2 2 3 2 2" xfId="54962" xr:uid="{00000000-0005-0000-0000-0000CD260000}"/>
    <cellStyle name="Header2 3 10 2 2 3 2 3" xfId="54963" xr:uid="{00000000-0005-0000-0000-0000CE260000}"/>
    <cellStyle name="Header2 3 10 2 2 3 3" xfId="54964" xr:uid="{00000000-0005-0000-0000-0000CF260000}"/>
    <cellStyle name="Header2 3 10 2 2 3 4" xfId="54965" xr:uid="{00000000-0005-0000-0000-0000D0260000}"/>
    <cellStyle name="Header2 3 10 2 2 4" xfId="54966" xr:uid="{00000000-0005-0000-0000-0000D1260000}"/>
    <cellStyle name="Header2 3 10 2 2 4 2" xfId="54967" xr:uid="{00000000-0005-0000-0000-0000D2260000}"/>
    <cellStyle name="Header2 3 10 2 2 4 3" xfId="54968" xr:uid="{00000000-0005-0000-0000-0000D3260000}"/>
    <cellStyle name="Header2 3 10 2 2 5" xfId="54969" xr:uid="{00000000-0005-0000-0000-0000D4260000}"/>
    <cellStyle name="Header2 3 10 2 2 5 2" xfId="54970" xr:uid="{00000000-0005-0000-0000-0000D5260000}"/>
    <cellStyle name="Header2 3 10 2 2 5 3" xfId="54971" xr:uid="{00000000-0005-0000-0000-0000D6260000}"/>
    <cellStyle name="Header2 3 10 2 2 6" xfId="54972" xr:uid="{00000000-0005-0000-0000-0000D7260000}"/>
    <cellStyle name="Header2 3 10 2 3" xfId="54973" xr:uid="{00000000-0005-0000-0000-0000D8260000}"/>
    <cellStyle name="Header2 3 10 2 3 2" xfId="54974" xr:uid="{00000000-0005-0000-0000-0000D9260000}"/>
    <cellStyle name="Header2 3 10 2 3 2 2" xfId="54975" xr:uid="{00000000-0005-0000-0000-0000DA260000}"/>
    <cellStyle name="Header2 3 10 2 3 2 2 2" xfId="54976" xr:uid="{00000000-0005-0000-0000-0000DB260000}"/>
    <cellStyle name="Header2 3 10 2 3 2 2 2 2" xfId="54977" xr:uid="{00000000-0005-0000-0000-0000DC260000}"/>
    <cellStyle name="Header2 3 10 2 3 2 2 2 3" xfId="54978" xr:uid="{00000000-0005-0000-0000-0000DD260000}"/>
    <cellStyle name="Header2 3 10 2 3 2 2 3" xfId="54979" xr:uid="{00000000-0005-0000-0000-0000DE260000}"/>
    <cellStyle name="Header2 3 10 2 3 2 2 4" xfId="54980" xr:uid="{00000000-0005-0000-0000-0000DF260000}"/>
    <cellStyle name="Header2 3 10 2 3 2 3" xfId="54981" xr:uid="{00000000-0005-0000-0000-0000E0260000}"/>
    <cellStyle name="Header2 3 10 2 3 2 3 2" xfId="54982" xr:uid="{00000000-0005-0000-0000-0000E1260000}"/>
    <cellStyle name="Header2 3 10 2 3 2 3 3" xfId="54983" xr:uid="{00000000-0005-0000-0000-0000E2260000}"/>
    <cellStyle name="Header2 3 10 2 3 2 4" xfId="54984" xr:uid="{00000000-0005-0000-0000-0000E3260000}"/>
    <cellStyle name="Header2 3 10 2 3 2 4 2" xfId="54985" xr:uid="{00000000-0005-0000-0000-0000E4260000}"/>
    <cellStyle name="Header2 3 10 2 3 2 4 3" xfId="54986" xr:uid="{00000000-0005-0000-0000-0000E5260000}"/>
    <cellStyle name="Header2 3 10 2 3 2 5" xfId="54987" xr:uid="{00000000-0005-0000-0000-0000E6260000}"/>
    <cellStyle name="Header2 3 10 2 3 3" xfId="54988" xr:uid="{00000000-0005-0000-0000-0000E7260000}"/>
    <cellStyle name="Header2 3 10 2 3 3 2" xfId="54989" xr:uid="{00000000-0005-0000-0000-0000E8260000}"/>
    <cellStyle name="Header2 3 10 2 3 3 2 2" xfId="54990" xr:uid="{00000000-0005-0000-0000-0000E9260000}"/>
    <cellStyle name="Header2 3 10 2 3 3 2 3" xfId="54991" xr:uid="{00000000-0005-0000-0000-0000EA260000}"/>
    <cellStyle name="Header2 3 10 2 3 3 3" xfId="54992" xr:uid="{00000000-0005-0000-0000-0000EB260000}"/>
    <cellStyle name="Header2 3 10 2 3 3 4" xfId="54993" xr:uid="{00000000-0005-0000-0000-0000EC260000}"/>
    <cellStyle name="Header2 3 10 2 3 4" xfId="54994" xr:uid="{00000000-0005-0000-0000-0000ED260000}"/>
    <cellStyle name="Header2 3 10 2 3 4 2" xfId="54995" xr:uid="{00000000-0005-0000-0000-0000EE260000}"/>
    <cellStyle name="Header2 3 10 2 3 4 3" xfId="54996" xr:uid="{00000000-0005-0000-0000-0000EF260000}"/>
    <cellStyle name="Header2 3 10 2 3 5" xfId="54997" xr:uid="{00000000-0005-0000-0000-0000F0260000}"/>
    <cellStyle name="Header2 3 10 2 3 5 2" xfId="54998" xr:uid="{00000000-0005-0000-0000-0000F1260000}"/>
    <cellStyle name="Header2 3 10 2 3 5 3" xfId="54999" xr:uid="{00000000-0005-0000-0000-0000F2260000}"/>
    <cellStyle name="Header2 3 10 2 3 6" xfId="55000" xr:uid="{00000000-0005-0000-0000-0000F3260000}"/>
    <cellStyle name="Header2 3 10 2 4" xfId="55001" xr:uid="{00000000-0005-0000-0000-0000F4260000}"/>
    <cellStyle name="Header2 3 10 2 4 2" xfId="55002" xr:uid="{00000000-0005-0000-0000-0000F5260000}"/>
    <cellStyle name="Header2 3 10 2 4 3" xfId="55003" xr:uid="{00000000-0005-0000-0000-0000F6260000}"/>
    <cellStyle name="Header2 3 10 3" xfId="55004" xr:uid="{00000000-0005-0000-0000-0000F7260000}"/>
    <cellStyle name="Header2 3 10 3 2" xfId="55005" xr:uid="{00000000-0005-0000-0000-0000F8260000}"/>
    <cellStyle name="Header2 3 10 3 2 2" xfId="55006" xr:uid="{00000000-0005-0000-0000-0000F9260000}"/>
    <cellStyle name="Header2 3 10 3 2 2 2" xfId="55007" xr:uid="{00000000-0005-0000-0000-0000FA260000}"/>
    <cellStyle name="Header2 3 10 3 2 2 2 2" xfId="55008" xr:uid="{00000000-0005-0000-0000-0000FB260000}"/>
    <cellStyle name="Header2 3 10 3 2 2 2 2 2" xfId="55009" xr:uid="{00000000-0005-0000-0000-0000FC260000}"/>
    <cellStyle name="Header2 3 10 3 2 2 2 2 3" xfId="55010" xr:uid="{00000000-0005-0000-0000-0000FD260000}"/>
    <cellStyle name="Header2 3 10 3 2 2 2 3" xfId="55011" xr:uid="{00000000-0005-0000-0000-0000FE260000}"/>
    <cellStyle name="Header2 3 10 3 2 2 2 4" xfId="55012" xr:uid="{00000000-0005-0000-0000-0000FF260000}"/>
    <cellStyle name="Header2 3 10 3 2 2 3" xfId="55013" xr:uid="{00000000-0005-0000-0000-000000270000}"/>
    <cellStyle name="Header2 3 10 3 2 2 3 2" xfId="55014" xr:uid="{00000000-0005-0000-0000-000001270000}"/>
    <cellStyle name="Header2 3 10 3 2 2 3 3" xfId="55015" xr:uid="{00000000-0005-0000-0000-000002270000}"/>
    <cellStyle name="Header2 3 10 3 2 2 4" xfId="55016" xr:uid="{00000000-0005-0000-0000-000003270000}"/>
    <cellStyle name="Header2 3 10 3 2 2 4 2" xfId="55017" xr:uid="{00000000-0005-0000-0000-000004270000}"/>
    <cellStyle name="Header2 3 10 3 2 2 4 3" xfId="55018" xr:uid="{00000000-0005-0000-0000-000005270000}"/>
    <cellStyle name="Header2 3 10 3 2 2 5" xfId="55019" xr:uid="{00000000-0005-0000-0000-000006270000}"/>
    <cellStyle name="Header2 3 10 3 2 3" xfId="55020" xr:uid="{00000000-0005-0000-0000-000007270000}"/>
    <cellStyle name="Header2 3 10 3 2 3 2" xfId="55021" xr:uid="{00000000-0005-0000-0000-000008270000}"/>
    <cellStyle name="Header2 3 10 3 2 3 2 2" xfId="55022" xr:uid="{00000000-0005-0000-0000-000009270000}"/>
    <cellStyle name="Header2 3 10 3 2 3 2 3" xfId="55023" xr:uid="{00000000-0005-0000-0000-00000A270000}"/>
    <cellStyle name="Header2 3 10 3 2 3 3" xfId="55024" xr:uid="{00000000-0005-0000-0000-00000B270000}"/>
    <cellStyle name="Header2 3 10 3 2 3 4" xfId="55025" xr:uid="{00000000-0005-0000-0000-00000C270000}"/>
    <cellStyle name="Header2 3 10 3 2 4" xfId="55026" xr:uid="{00000000-0005-0000-0000-00000D270000}"/>
    <cellStyle name="Header2 3 10 3 2 4 2" xfId="55027" xr:uid="{00000000-0005-0000-0000-00000E270000}"/>
    <cellStyle name="Header2 3 10 3 2 4 3" xfId="55028" xr:uid="{00000000-0005-0000-0000-00000F270000}"/>
    <cellStyle name="Header2 3 10 3 2 5" xfId="55029" xr:uid="{00000000-0005-0000-0000-000010270000}"/>
    <cellStyle name="Header2 3 10 3 2 5 2" xfId="55030" xr:uid="{00000000-0005-0000-0000-000011270000}"/>
    <cellStyle name="Header2 3 10 3 2 5 3" xfId="55031" xr:uid="{00000000-0005-0000-0000-000012270000}"/>
    <cellStyle name="Header2 3 10 3 2 6" xfId="55032" xr:uid="{00000000-0005-0000-0000-000013270000}"/>
    <cellStyle name="Header2 3 10 3 3" xfId="55033" xr:uid="{00000000-0005-0000-0000-000014270000}"/>
    <cellStyle name="Header2 3 10 3 3 2" xfId="55034" xr:uid="{00000000-0005-0000-0000-000015270000}"/>
    <cellStyle name="Header2 3 10 3 3 2 2" xfId="55035" xr:uid="{00000000-0005-0000-0000-000016270000}"/>
    <cellStyle name="Header2 3 10 3 3 2 2 2" xfId="55036" xr:uid="{00000000-0005-0000-0000-000017270000}"/>
    <cellStyle name="Header2 3 10 3 3 2 2 3" xfId="55037" xr:uid="{00000000-0005-0000-0000-000018270000}"/>
    <cellStyle name="Header2 3 10 3 3 2 3" xfId="55038" xr:uid="{00000000-0005-0000-0000-000019270000}"/>
    <cellStyle name="Header2 3 10 3 3 2 4" xfId="55039" xr:uid="{00000000-0005-0000-0000-00001A270000}"/>
    <cellStyle name="Header2 3 10 3 3 3" xfId="55040" xr:uid="{00000000-0005-0000-0000-00001B270000}"/>
    <cellStyle name="Header2 3 10 3 3 3 2" xfId="55041" xr:uid="{00000000-0005-0000-0000-00001C270000}"/>
    <cellStyle name="Header2 3 10 3 3 3 3" xfId="55042" xr:uid="{00000000-0005-0000-0000-00001D270000}"/>
    <cellStyle name="Header2 3 10 3 3 4" xfId="55043" xr:uid="{00000000-0005-0000-0000-00001E270000}"/>
    <cellStyle name="Header2 3 10 3 3 4 2" xfId="55044" xr:uid="{00000000-0005-0000-0000-00001F270000}"/>
    <cellStyle name="Header2 3 10 3 3 4 3" xfId="55045" xr:uid="{00000000-0005-0000-0000-000020270000}"/>
    <cellStyle name="Header2 3 10 3 3 5" xfId="55046" xr:uid="{00000000-0005-0000-0000-000021270000}"/>
    <cellStyle name="Header2 3 10 3 4" xfId="55047" xr:uid="{00000000-0005-0000-0000-000022270000}"/>
    <cellStyle name="Header2 3 10 3 4 2" xfId="55048" xr:uid="{00000000-0005-0000-0000-000023270000}"/>
    <cellStyle name="Header2 3 10 3 4 2 2" xfId="55049" xr:uid="{00000000-0005-0000-0000-000024270000}"/>
    <cellStyle name="Header2 3 10 3 4 2 3" xfId="55050" xr:uid="{00000000-0005-0000-0000-000025270000}"/>
    <cellStyle name="Header2 3 10 3 4 3" xfId="55051" xr:uid="{00000000-0005-0000-0000-000026270000}"/>
    <cellStyle name="Header2 3 10 3 4 4" xfId="55052" xr:uid="{00000000-0005-0000-0000-000027270000}"/>
    <cellStyle name="Header2 3 10 3 5" xfId="55053" xr:uid="{00000000-0005-0000-0000-000028270000}"/>
    <cellStyle name="Header2 3 10 3 5 2" xfId="55054" xr:uid="{00000000-0005-0000-0000-000029270000}"/>
    <cellStyle name="Header2 3 10 3 5 3" xfId="55055" xr:uid="{00000000-0005-0000-0000-00002A270000}"/>
    <cellStyle name="Header2 3 10 3 6" xfId="55056" xr:uid="{00000000-0005-0000-0000-00002B270000}"/>
    <cellStyle name="Header2 3 10 3 6 2" xfId="55057" xr:uid="{00000000-0005-0000-0000-00002C270000}"/>
    <cellStyle name="Header2 3 10 3 6 3" xfId="55058" xr:uid="{00000000-0005-0000-0000-00002D270000}"/>
    <cellStyle name="Header2 3 10 3 7" xfId="55059" xr:uid="{00000000-0005-0000-0000-00002E270000}"/>
    <cellStyle name="Header2 3 10 4" xfId="55060" xr:uid="{00000000-0005-0000-0000-00002F270000}"/>
    <cellStyle name="Header2 3 10 4 2" xfId="55061" xr:uid="{00000000-0005-0000-0000-000030270000}"/>
    <cellStyle name="Header2 3 10 4 2 2" xfId="55062" xr:uid="{00000000-0005-0000-0000-000031270000}"/>
    <cellStyle name="Header2 3 10 4 2 2 2" xfId="55063" xr:uid="{00000000-0005-0000-0000-000032270000}"/>
    <cellStyle name="Header2 3 10 4 2 2 3" xfId="55064" xr:uid="{00000000-0005-0000-0000-000033270000}"/>
    <cellStyle name="Header2 3 10 4 3" xfId="55065" xr:uid="{00000000-0005-0000-0000-000034270000}"/>
    <cellStyle name="Header2 3 10 4 3 2" xfId="55066" xr:uid="{00000000-0005-0000-0000-000035270000}"/>
    <cellStyle name="Header2 3 10 4 3 2 2" xfId="55067" xr:uid="{00000000-0005-0000-0000-000036270000}"/>
    <cellStyle name="Header2 3 10 4 3 2 2 2" xfId="55068" xr:uid="{00000000-0005-0000-0000-000037270000}"/>
    <cellStyle name="Header2 3 10 4 3 2 2 3" xfId="55069" xr:uid="{00000000-0005-0000-0000-000038270000}"/>
    <cellStyle name="Header2 3 10 4 3 2 3" xfId="55070" xr:uid="{00000000-0005-0000-0000-000039270000}"/>
    <cellStyle name="Header2 3 10 4 3 2 4" xfId="55071" xr:uid="{00000000-0005-0000-0000-00003A270000}"/>
    <cellStyle name="Header2 3 10 4 3 3" xfId="55072" xr:uid="{00000000-0005-0000-0000-00003B270000}"/>
    <cellStyle name="Header2 3 10 4 3 3 2" xfId="55073" xr:uid="{00000000-0005-0000-0000-00003C270000}"/>
    <cellStyle name="Header2 3 10 4 3 3 3" xfId="55074" xr:uid="{00000000-0005-0000-0000-00003D270000}"/>
    <cellStyle name="Header2 3 10 4 3 4" xfId="55075" xr:uid="{00000000-0005-0000-0000-00003E270000}"/>
    <cellStyle name="Header2 3 10 4 3 4 2" xfId="55076" xr:uid="{00000000-0005-0000-0000-00003F270000}"/>
    <cellStyle name="Header2 3 10 4 3 4 3" xfId="55077" xr:uid="{00000000-0005-0000-0000-000040270000}"/>
    <cellStyle name="Header2 3 10 4 3 5" xfId="55078" xr:uid="{00000000-0005-0000-0000-000041270000}"/>
    <cellStyle name="Header2 3 10 4 4" xfId="55079" xr:uid="{00000000-0005-0000-0000-000042270000}"/>
    <cellStyle name="Header2 3 10 4 4 2" xfId="55080" xr:uid="{00000000-0005-0000-0000-000043270000}"/>
    <cellStyle name="Header2 3 10 4 4 2 2" xfId="55081" xr:uid="{00000000-0005-0000-0000-000044270000}"/>
    <cellStyle name="Header2 3 10 4 4 2 3" xfId="55082" xr:uid="{00000000-0005-0000-0000-000045270000}"/>
    <cellStyle name="Header2 3 10 4 4 3" xfId="55083" xr:uid="{00000000-0005-0000-0000-000046270000}"/>
    <cellStyle name="Header2 3 10 4 4 4" xfId="55084" xr:uid="{00000000-0005-0000-0000-000047270000}"/>
    <cellStyle name="Header2 3 10 4 5" xfId="55085" xr:uid="{00000000-0005-0000-0000-000048270000}"/>
    <cellStyle name="Header2 3 10 4 5 2" xfId="55086" xr:uid="{00000000-0005-0000-0000-000049270000}"/>
    <cellStyle name="Header2 3 10 4 5 3" xfId="55087" xr:uid="{00000000-0005-0000-0000-00004A270000}"/>
    <cellStyle name="Header2 3 10 4 6" xfId="55088" xr:uid="{00000000-0005-0000-0000-00004B270000}"/>
    <cellStyle name="Header2 3 10 4 6 2" xfId="55089" xr:uid="{00000000-0005-0000-0000-00004C270000}"/>
    <cellStyle name="Header2 3 10 4 6 3" xfId="55090" xr:uid="{00000000-0005-0000-0000-00004D270000}"/>
    <cellStyle name="Header2 3 10 5" xfId="55091" xr:uid="{00000000-0005-0000-0000-00004E270000}"/>
    <cellStyle name="Header2 3 10 5 2" xfId="55092" xr:uid="{00000000-0005-0000-0000-00004F270000}"/>
    <cellStyle name="Header2 3 10 5 2 2" xfId="55093" xr:uid="{00000000-0005-0000-0000-000050270000}"/>
    <cellStyle name="Header2 3 10 5 2 2 2" xfId="55094" xr:uid="{00000000-0005-0000-0000-000051270000}"/>
    <cellStyle name="Header2 3 10 5 2 2 2 2" xfId="55095" xr:uid="{00000000-0005-0000-0000-000052270000}"/>
    <cellStyle name="Header2 3 10 5 2 2 2 3" xfId="55096" xr:uid="{00000000-0005-0000-0000-000053270000}"/>
    <cellStyle name="Header2 3 10 5 2 2 3" xfId="55097" xr:uid="{00000000-0005-0000-0000-000054270000}"/>
    <cellStyle name="Header2 3 10 5 2 2 4" xfId="55098" xr:uid="{00000000-0005-0000-0000-000055270000}"/>
    <cellStyle name="Header2 3 10 5 2 3" xfId="55099" xr:uid="{00000000-0005-0000-0000-000056270000}"/>
    <cellStyle name="Header2 3 10 5 2 3 2" xfId="55100" xr:uid="{00000000-0005-0000-0000-000057270000}"/>
    <cellStyle name="Header2 3 10 5 2 3 3" xfId="55101" xr:uid="{00000000-0005-0000-0000-000058270000}"/>
    <cellStyle name="Header2 3 10 5 2 4" xfId="55102" xr:uid="{00000000-0005-0000-0000-000059270000}"/>
    <cellStyle name="Header2 3 10 5 2 4 2" xfId="55103" xr:uid="{00000000-0005-0000-0000-00005A270000}"/>
    <cellStyle name="Header2 3 10 5 2 4 3" xfId="55104" xr:uid="{00000000-0005-0000-0000-00005B270000}"/>
    <cellStyle name="Header2 3 10 5 2 5" xfId="55105" xr:uid="{00000000-0005-0000-0000-00005C270000}"/>
    <cellStyle name="Header2 3 10 5 3" xfId="55106" xr:uid="{00000000-0005-0000-0000-00005D270000}"/>
    <cellStyle name="Header2 3 10 5 3 2" xfId="55107" xr:uid="{00000000-0005-0000-0000-00005E270000}"/>
    <cellStyle name="Header2 3 10 5 3 2 2" xfId="55108" xr:uid="{00000000-0005-0000-0000-00005F270000}"/>
    <cellStyle name="Header2 3 10 5 3 2 3" xfId="55109" xr:uid="{00000000-0005-0000-0000-000060270000}"/>
    <cellStyle name="Header2 3 10 5 3 3" xfId="55110" xr:uid="{00000000-0005-0000-0000-000061270000}"/>
    <cellStyle name="Header2 3 10 5 3 4" xfId="55111" xr:uid="{00000000-0005-0000-0000-000062270000}"/>
    <cellStyle name="Header2 3 10 5 4" xfId="55112" xr:uid="{00000000-0005-0000-0000-000063270000}"/>
    <cellStyle name="Header2 3 10 5 4 2" xfId="55113" xr:uid="{00000000-0005-0000-0000-000064270000}"/>
    <cellStyle name="Header2 3 10 5 4 3" xfId="55114" xr:uid="{00000000-0005-0000-0000-000065270000}"/>
    <cellStyle name="Header2 3 10 5 5" xfId="55115" xr:uid="{00000000-0005-0000-0000-000066270000}"/>
    <cellStyle name="Header2 3 10 5 5 2" xfId="55116" xr:uid="{00000000-0005-0000-0000-000067270000}"/>
    <cellStyle name="Header2 3 10 5 5 3" xfId="55117" xr:uid="{00000000-0005-0000-0000-000068270000}"/>
    <cellStyle name="Header2 3 10 5 6" xfId="55118" xr:uid="{00000000-0005-0000-0000-000069270000}"/>
    <cellStyle name="Header2 3 10 6" xfId="55119" xr:uid="{00000000-0005-0000-0000-00006A270000}"/>
    <cellStyle name="Header2 3 10 6 2" xfId="55120" xr:uid="{00000000-0005-0000-0000-00006B270000}"/>
    <cellStyle name="Header2 3 10 6 2 2" xfId="55121" xr:uid="{00000000-0005-0000-0000-00006C270000}"/>
    <cellStyle name="Header2 3 10 6 2 3" xfId="55122" xr:uid="{00000000-0005-0000-0000-00006D270000}"/>
    <cellStyle name="Header2 3 10 7" xfId="55123" xr:uid="{00000000-0005-0000-0000-00006E270000}"/>
    <cellStyle name="Header2 3 10 7 2" xfId="55124" xr:uid="{00000000-0005-0000-0000-00006F270000}"/>
    <cellStyle name="Header2 3 10 7 3" xfId="55125" xr:uid="{00000000-0005-0000-0000-000070270000}"/>
    <cellStyle name="Header2 3 11" xfId="55126" xr:uid="{00000000-0005-0000-0000-000071270000}"/>
    <cellStyle name="Header2 3 11 2" xfId="55127" xr:uid="{00000000-0005-0000-0000-000072270000}"/>
    <cellStyle name="Header2 3 11 2 2" xfId="55128" xr:uid="{00000000-0005-0000-0000-000073270000}"/>
    <cellStyle name="Header2 3 11 2 2 2" xfId="55129" xr:uid="{00000000-0005-0000-0000-000074270000}"/>
    <cellStyle name="Header2 3 11 2 2 2 2" xfId="55130" xr:uid="{00000000-0005-0000-0000-000075270000}"/>
    <cellStyle name="Header2 3 11 2 2 2 2 2" xfId="55131" xr:uid="{00000000-0005-0000-0000-000076270000}"/>
    <cellStyle name="Header2 3 11 2 2 2 2 2 2" xfId="55132" xr:uid="{00000000-0005-0000-0000-000077270000}"/>
    <cellStyle name="Header2 3 11 2 2 2 2 2 3" xfId="55133" xr:uid="{00000000-0005-0000-0000-000078270000}"/>
    <cellStyle name="Header2 3 11 2 2 2 2 3" xfId="55134" xr:uid="{00000000-0005-0000-0000-000079270000}"/>
    <cellStyle name="Header2 3 11 2 2 2 2 4" xfId="55135" xr:uid="{00000000-0005-0000-0000-00007A270000}"/>
    <cellStyle name="Header2 3 11 2 2 2 3" xfId="55136" xr:uid="{00000000-0005-0000-0000-00007B270000}"/>
    <cellStyle name="Header2 3 11 2 2 2 3 2" xfId="55137" xr:uid="{00000000-0005-0000-0000-00007C270000}"/>
    <cellStyle name="Header2 3 11 2 2 2 3 3" xfId="55138" xr:uid="{00000000-0005-0000-0000-00007D270000}"/>
    <cellStyle name="Header2 3 11 2 2 2 4" xfId="55139" xr:uid="{00000000-0005-0000-0000-00007E270000}"/>
    <cellStyle name="Header2 3 11 2 2 2 4 2" xfId="55140" xr:uid="{00000000-0005-0000-0000-00007F270000}"/>
    <cellStyle name="Header2 3 11 2 2 2 4 3" xfId="55141" xr:uid="{00000000-0005-0000-0000-000080270000}"/>
    <cellStyle name="Header2 3 11 2 2 2 5" xfId="55142" xr:uid="{00000000-0005-0000-0000-000081270000}"/>
    <cellStyle name="Header2 3 11 2 2 3" xfId="55143" xr:uid="{00000000-0005-0000-0000-000082270000}"/>
    <cellStyle name="Header2 3 11 2 2 3 2" xfId="55144" xr:uid="{00000000-0005-0000-0000-000083270000}"/>
    <cellStyle name="Header2 3 11 2 2 3 2 2" xfId="55145" xr:uid="{00000000-0005-0000-0000-000084270000}"/>
    <cellStyle name="Header2 3 11 2 2 3 2 3" xfId="55146" xr:uid="{00000000-0005-0000-0000-000085270000}"/>
    <cellStyle name="Header2 3 11 2 2 3 3" xfId="55147" xr:uid="{00000000-0005-0000-0000-000086270000}"/>
    <cellStyle name="Header2 3 11 2 2 3 4" xfId="55148" xr:uid="{00000000-0005-0000-0000-000087270000}"/>
    <cellStyle name="Header2 3 11 2 2 4" xfId="55149" xr:uid="{00000000-0005-0000-0000-000088270000}"/>
    <cellStyle name="Header2 3 11 2 2 4 2" xfId="55150" xr:uid="{00000000-0005-0000-0000-000089270000}"/>
    <cellStyle name="Header2 3 11 2 2 4 3" xfId="55151" xr:uid="{00000000-0005-0000-0000-00008A270000}"/>
    <cellStyle name="Header2 3 11 2 2 5" xfId="55152" xr:uid="{00000000-0005-0000-0000-00008B270000}"/>
    <cellStyle name="Header2 3 11 2 2 5 2" xfId="55153" xr:uid="{00000000-0005-0000-0000-00008C270000}"/>
    <cellStyle name="Header2 3 11 2 2 5 3" xfId="55154" xr:uid="{00000000-0005-0000-0000-00008D270000}"/>
    <cellStyle name="Header2 3 11 2 2 6" xfId="55155" xr:uid="{00000000-0005-0000-0000-00008E270000}"/>
    <cellStyle name="Header2 3 11 2 3" xfId="55156" xr:uid="{00000000-0005-0000-0000-00008F270000}"/>
    <cellStyle name="Header2 3 11 2 3 2" xfId="55157" xr:uid="{00000000-0005-0000-0000-000090270000}"/>
    <cellStyle name="Header2 3 11 2 3 2 2" xfId="55158" xr:uid="{00000000-0005-0000-0000-000091270000}"/>
    <cellStyle name="Header2 3 11 2 3 2 2 2" xfId="55159" xr:uid="{00000000-0005-0000-0000-000092270000}"/>
    <cellStyle name="Header2 3 11 2 3 2 2 2 2" xfId="55160" xr:uid="{00000000-0005-0000-0000-000093270000}"/>
    <cellStyle name="Header2 3 11 2 3 2 2 2 3" xfId="55161" xr:uid="{00000000-0005-0000-0000-000094270000}"/>
    <cellStyle name="Header2 3 11 2 3 2 2 3" xfId="55162" xr:uid="{00000000-0005-0000-0000-000095270000}"/>
    <cellStyle name="Header2 3 11 2 3 2 2 4" xfId="55163" xr:uid="{00000000-0005-0000-0000-000096270000}"/>
    <cellStyle name="Header2 3 11 2 3 2 3" xfId="55164" xr:uid="{00000000-0005-0000-0000-000097270000}"/>
    <cellStyle name="Header2 3 11 2 3 2 3 2" xfId="55165" xr:uid="{00000000-0005-0000-0000-000098270000}"/>
    <cellStyle name="Header2 3 11 2 3 2 3 3" xfId="55166" xr:uid="{00000000-0005-0000-0000-000099270000}"/>
    <cellStyle name="Header2 3 11 2 3 2 4" xfId="55167" xr:uid="{00000000-0005-0000-0000-00009A270000}"/>
    <cellStyle name="Header2 3 11 2 3 2 4 2" xfId="55168" xr:uid="{00000000-0005-0000-0000-00009B270000}"/>
    <cellStyle name="Header2 3 11 2 3 2 4 3" xfId="55169" xr:uid="{00000000-0005-0000-0000-00009C270000}"/>
    <cellStyle name="Header2 3 11 2 3 2 5" xfId="55170" xr:uid="{00000000-0005-0000-0000-00009D270000}"/>
    <cellStyle name="Header2 3 11 2 3 3" xfId="55171" xr:uid="{00000000-0005-0000-0000-00009E270000}"/>
    <cellStyle name="Header2 3 11 2 3 3 2" xfId="55172" xr:uid="{00000000-0005-0000-0000-00009F270000}"/>
    <cellStyle name="Header2 3 11 2 3 3 2 2" xfId="55173" xr:uid="{00000000-0005-0000-0000-0000A0270000}"/>
    <cellStyle name="Header2 3 11 2 3 3 2 3" xfId="55174" xr:uid="{00000000-0005-0000-0000-0000A1270000}"/>
    <cellStyle name="Header2 3 11 2 3 3 3" xfId="55175" xr:uid="{00000000-0005-0000-0000-0000A2270000}"/>
    <cellStyle name="Header2 3 11 2 3 3 4" xfId="55176" xr:uid="{00000000-0005-0000-0000-0000A3270000}"/>
    <cellStyle name="Header2 3 11 2 3 4" xfId="55177" xr:uid="{00000000-0005-0000-0000-0000A4270000}"/>
    <cellStyle name="Header2 3 11 2 3 4 2" xfId="55178" xr:uid="{00000000-0005-0000-0000-0000A5270000}"/>
    <cellStyle name="Header2 3 11 2 3 4 3" xfId="55179" xr:uid="{00000000-0005-0000-0000-0000A6270000}"/>
    <cellStyle name="Header2 3 11 2 3 5" xfId="55180" xr:uid="{00000000-0005-0000-0000-0000A7270000}"/>
    <cellStyle name="Header2 3 11 2 3 5 2" xfId="55181" xr:uid="{00000000-0005-0000-0000-0000A8270000}"/>
    <cellStyle name="Header2 3 11 2 3 5 3" xfId="55182" xr:uid="{00000000-0005-0000-0000-0000A9270000}"/>
    <cellStyle name="Header2 3 11 2 3 6" xfId="55183" xr:uid="{00000000-0005-0000-0000-0000AA270000}"/>
    <cellStyle name="Header2 3 11 2 4" xfId="55184" xr:uid="{00000000-0005-0000-0000-0000AB270000}"/>
    <cellStyle name="Header2 3 11 2 4 2" xfId="55185" xr:uid="{00000000-0005-0000-0000-0000AC270000}"/>
    <cellStyle name="Header2 3 11 2 4 3" xfId="55186" xr:uid="{00000000-0005-0000-0000-0000AD270000}"/>
    <cellStyle name="Header2 3 11 3" xfId="55187" xr:uid="{00000000-0005-0000-0000-0000AE270000}"/>
    <cellStyle name="Header2 3 11 3 2" xfId="55188" xr:uid="{00000000-0005-0000-0000-0000AF270000}"/>
    <cellStyle name="Header2 3 11 3 2 2" xfId="55189" xr:uid="{00000000-0005-0000-0000-0000B0270000}"/>
    <cellStyle name="Header2 3 11 3 2 2 2" xfId="55190" xr:uid="{00000000-0005-0000-0000-0000B1270000}"/>
    <cellStyle name="Header2 3 11 3 2 2 2 2" xfId="55191" xr:uid="{00000000-0005-0000-0000-0000B2270000}"/>
    <cellStyle name="Header2 3 11 3 2 2 2 2 2" xfId="55192" xr:uid="{00000000-0005-0000-0000-0000B3270000}"/>
    <cellStyle name="Header2 3 11 3 2 2 2 2 3" xfId="55193" xr:uid="{00000000-0005-0000-0000-0000B4270000}"/>
    <cellStyle name="Header2 3 11 3 2 2 2 3" xfId="55194" xr:uid="{00000000-0005-0000-0000-0000B5270000}"/>
    <cellStyle name="Header2 3 11 3 2 2 2 4" xfId="55195" xr:uid="{00000000-0005-0000-0000-0000B6270000}"/>
    <cellStyle name="Header2 3 11 3 2 2 3" xfId="55196" xr:uid="{00000000-0005-0000-0000-0000B7270000}"/>
    <cellStyle name="Header2 3 11 3 2 2 3 2" xfId="55197" xr:uid="{00000000-0005-0000-0000-0000B8270000}"/>
    <cellStyle name="Header2 3 11 3 2 2 3 3" xfId="55198" xr:uid="{00000000-0005-0000-0000-0000B9270000}"/>
    <cellStyle name="Header2 3 11 3 2 2 4" xfId="55199" xr:uid="{00000000-0005-0000-0000-0000BA270000}"/>
    <cellStyle name="Header2 3 11 3 2 2 4 2" xfId="55200" xr:uid="{00000000-0005-0000-0000-0000BB270000}"/>
    <cellStyle name="Header2 3 11 3 2 2 4 3" xfId="55201" xr:uid="{00000000-0005-0000-0000-0000BC270000}"/>
    <cellStyle name="Header2 3 11 3 2 2 5" xfId="55202" xr:uid="{00000000-0005-0000-0000-0000BD270000}"/>
    <cellStyle name="Header2 3 11 3 2 3" xfId="55203" xr:uid="{00000000-0005-0000-0000-0000BE270000}"/>
    <cellStyle name="Header2 3 11 3 2 3 2" xfId="55204" xr:uid="{00000000-0005-0000-0000-0000BF270000}"/>
    <cellStyle name="Header2 3 11 3 2 3 2 2" xfId="55205" xr:uid="{00000000-0005-0000-0000-0000C0270000}"/>
    <cellStyle name="Header2 3 11 3 2 3 2 3" xfId="55206" xr:uid="{00000000-0005-0000-0000-0000C1270000}"/>
    <cellStyle name="Header2 3 11 3 2 3 3" xfId="55207" xr:uid="{00000000-0005-0000-0000-0000C2270000}"/>
    <cellStyle name="Header2 3 11 3 2 3 4" xfId="55208" xr:uid="{00000000-0005-0000-0000-0000C3270000}"/>
    <cellStyle name="Header2 3 11 3 2 4" xfId="55209" xr:uid="{00000000-0005-0000-0000-0000C4270000}"/>
    <cellStyle name="Header2 3 11 3 2 4 2" xfId="55210" xr:uid="{00000000-0005-0000-0000-0000C5270000}"/>
    <cellStyle name="Header2 3 11 3 2 4 3" xfId="55211" xr:uid="{00000000-0005-0000-0000-0000C6270000}"/>
    <cellStyle name="Header2 3 11 3 2 5" xfId="55212" xr:uid="{00000000-0005-0000-0000-0000C7270000}"/>
    <cellStyle name="Header2 3 11 3 2 5 2" xfId="55213" xr:uid="{00000000-0005-0000-0000-0000C8270000}"/>
    <cellStyle name="Header2 3 11 3 2 5 3" xfId="55214" xr:uid="{00000000-0005-0000-0000-0000C9270000}"/>
    <cellStyle name="Header2 3 11 3 2 6" xfId="55215" xr:uid="{00000000-0005-0000-0000-0000CA270000}"/>
    <cellStyle name="Header2 3 11 3 3" xfId="55216" xr:uid="{00000000-0005-0000-0000-0000CB270000}"/>
    <cellStyle name="Header2 3 11 3 3 2" xfId="55217" xr:uid="{00000000-0005-0000-0000-0000CC270000}"/>
    <cellStyle name="Header2 3 11 3 3 2 2" xfId="55218" xr:uid="{00000000-0005-0000-0000-0000CD270000}"/>
    <cellStyle name="Header2 3 11 3 3 2 2 2" xfId="55219" xr:uid="{00000000-0005-0000-0000-0000CE270000}"/>
    <cellStyle name="Header2 3 11 3 3 2 2 3" xfId="55220" xr:uid="{00000000-0005-0000-0000-0000CF270000}"/>
    <cellStyle name="Header2 3 11 3 3 2 3" xfId="55221" xr:uid="{00000000-0005-0000-0000-0000D0270000}"/>
    <cellStyle name="Header2 3 11 3 3 2 4" xfId="55222" xr:uid="{00000000-0005-0000-0000-0000D1270000}"/>
    <cellStyle name="Header2 3 11 3 3 3" xfId="55223" xr:uid="{00000000-0005-0000-0000-0000D2270000}"/>
    <cellStyle name="Header2 3 11 3 3 3 2" xfId="55224" xr:uid="{00000000-0005-0000-0000-0000D3270000}"/>
    <cellStyle name="Header2 3 11 3 3 3 3" xfId="55225" xr:uid="{00000000-0005-0000-0000-0000D4270000}"/>
    <cellStyle name="Header2 3 11 3 3 4" xfId="55226" xr:uid="{00000000-0005-0000-0000-0000D5270000}"/>
    <cellStyle name="Header2 3 11 3 3 4 2" xfId="55227" xr:uid="{00000000-0005-0000-0000-0000D6270000}"/>
    <cellStyle name="Header2 3 11 3 3 4 3" xfId="55228" xr:uid="{00000000-0005-0000-0000-0000D7270000}"/>
    <cellStyle name="Header2 3 11 3 3 5" xfId="55229" xr:uid="{00000000-0005-0000-0000-0000D8270000}"/>
    <cellStyle name="Header2 3 11 3 4" xfId="55230" xr:uid="{00000000-0005-0000-0000-0000D9270000}"/>
    <cellStyle name="Header2 3 11 3 4 2" xfId="55231" xr:uid="{00000000-0005-0000-0000-0000DA270000}"/>
    <cellStyle name="Header2 3 11 3 4 2 2" xfId="55232" xr:uid="{00000000-0005-0000-0000-0000DB270000}"/>
    <cellStyle name="Header2 3 11 3 4 2 3" xfId="55233" xr:uid="{00000000-0005-0000-0000-0000DC270000}"/>
    <cellStyle name="Header2 3 11 3 4 3" xfId="55234" xr:uid="{00000000-0005-0000-0000-0000DD270000}"/>
    <cellStyle name="Header2 3 11 3 4 4" xfId="55235" xr:uid="{00000000-0005-0000-0000-0000DE270000}"/>
    <cellStyle name="Header2 3 11 3 5" xfId="55236" xr:uid="{00000000-0005-0000-0000-0000DF270000}"/>
    <cellStyle name="Header2 3 11 3 5 2" xfId="55237" xr:uid="{00000000-0005-0000-0000-0000E0270000}"/>
    <cellStyle name="Header2 3 11 3 5 3" xfId="55238" xr:uid="{00000000-0005-0000-0000-0000E1270000}"/>
    <cellStyle name="Header2 3 11 3 6" xfId="55239" xr:uid="{00000000-0005-0000-0000-0000E2270000}"/>
    <cellStyle name="Header2 3 11 3 6 2" xfId="55240" xr:uid="{00000000-0005-0000-0000-0000E3270000}"/>
    <cellStyle name="Header2 3 11 3 6 3" xfId="55241" xr:uid="{00000000-0005-0000-0000-0000E4270000}"/>
    <cellStyle name="Header2 3 11 3 7" xfId="55242" xr:uid="{00000000-0005-0000-0000-0000E5270000}"/>
    <cellStyle name="Header2 3 11 4" xfId="55243" xr:uid="{00000000-0005-0000-0000-0000E6270000}"/>
    <cellStyle name="Header2 3 11 4 2" xfId="55244" xr:uid="{00000000-0005-0000-0000-0000E7270000}"/>
    <cellStyle name="Header2 3 11 4 2 2" xfId="55245" xr:uid="{00000000-0005-0000-0000-0000E8270000}"/>
    <cellStyle name="Header2 3 11 4 2 2 2" xfId="55246" xr:uid="{00000000-0005-0000-0000-0000E9270000}"/>
    <cellStyle name="Header2 3 11 4 2 2 3" xfId="55247" xr:uid="{00000000-0005-0000-0000-0000EA270000}"/>
    <cellStyle name="Header2 3 11 4 3" xfId="55248" xr:uid="{00000000-0005-0000-0000-0000EB270000}"/>
    <cellStyle name="Header2 3 11 4 3 2" xfId="55249" xr:uid="{00000000-0005-0000-0000-0000EC270000}"/>
    <cellStyle name="Header2 3 11 4 3 2 2" xfId="55250" xr:uid="{00000000-0005-0000-0000-0000ED270000}"/>
    <cellStyle name="Header2 3 11 4 3 2 2 2" xfId="55251" xr:uid="{00000000-0005-0000-0000-0000EE270000}"/>
    <cellStyle name="Header2 3 11 4 3 2 2 3" xfId="55252" xr:uid="{00000000-0005-0000-0000-0000EF270000}"/>
    <cellStyle name="Header2 3 11 4 3 2 3" xfId="55253" xr:uid="{00000000-0005-0000-0000-0000F0270000}"/>
    <cellStyle name="Header2 3 11 4 3 2 4" xfId="55254" xr:uid="{00000000-0005-0000-0000-0000F1270000}"/>
    <cellStyle name="Header2 3 11 4 3 3" xfId="55255" xr:uid="{00000000-0005-0000-0000-0000F2270000}"/>
    <cellStyle name="Header2 3 11 4 3 3 2" xfId="55256" xr:uid="{00000000-0005-0000-0000-0000F3270000}"/>
    <cellStyle name="Header2 3 11 4 3 3 3" xfId="55257" xr:uid="{00000000-0005-0000-0000-0000F4270000}"/>
    <cellStyle name="Header2 3 11 4 3 4" xfId="55258" xr:uid="{00000000-0005-0000-0000-0000F5270000}"/>
    <cellStyle name="Header2 3 11 4 3 4 2" xfId="55259" xr:uid="{00000000-0005-0000-0000-0000F6270000}"/>
    <cellStyle name="Header2 3 11 4 3 4 3" xfId="55260" xr:uid="{00000000-0005-0000-0000-0000F7270000}"/>
    <cellStyle name="Header2 3 11 4 3 5" xfId="55261" xr:uid="{00000000-0005-0000-0000-0000F8270000}"/>
    <cellStyle name="Header2 3 11 4 4" xfId="55262" xr:uid="{00000000-0005-0000-0000-0000F9270000}"/>
    <cellStyle name="Header2 3 11 4 4 2" xfId="55263" xr:uid="{00000000-0005-0000-0000-0000FA270000}"/>
    <cellStyle name="Header2 3 11 4 4 2 2" xfId="55264" xr:uid="{00000000-0005-0000-0000-0000FB270000}"/>
    <cellStyle name="Header2 3 11 4 4 2 3" xfId="55265" xr:uid="{00000000-0005-0000-0000-0000FC270000}"/>
    <cellStyle name="Header2 3 11 4 4 3" xfId="55266" xr:uid="{00000000-0005-0000-0000-0000FD270000}"/>
    <cellStyle name="Header2 3 11 4 4 4" xfId="55267" xr:uid="{00000000-0005-0000-0000-0000FE270000}"/>
    <cellStyle name="Header2 3 11 4 5" xfId="55268" xr:uid="{00000000-0005-0000-0000-0000FF270000}"/>
    <cellStyle name="Header2 3 11 4 5 2" xfId="55269" xr:uid="{00000000-0005-0000-0000-000000280000}"/>
    <cellStyle name="Header2 3 11 4 5 3" xfId="55270" xr:uid="{00000000-0005-0000-0000-000001280000}"/>
    <cellStyle name="Header2 3 11 4 6" xfId="55271" xr:uid="{00000000-0005-0000-0000-000002280000}"/>
    <cellStyle name="Header2 3 11 4 6 2" xfId="55272" xr:uid="{00000000-0005-0000-0000-000003280000}"/>
    <cellStyle name="Header2 3 11 4 6 3" xfId="55273" xr:uid="{00000000-0005-0000-0000-000004280000}"/>
    <cellStyle name="Header2 3 11 5" xfId="55274" xr:uid="{00000000-0005-0000-0000-000005280000}"/>
    <cellStyle name="Header2 3 11 5 2" xfId="55275" xr:uid="{00000000-0005-0000-0000-000006280000}"/>
    <cellStyle name="Header2 3 11 5 2 2" xfId="55276" xr:uid="{00000000-0005-0000-0000-000007280000}"/>
    <cellStyle name="Header2 3 11 5 2 2 2" xfId="55277" xr:uid="{00000000-0005-0000-0000-000008280000}"/>
    <cellStyle name="Header2 3 11 5 2 2 2 2" xfId="55278" xr:uid="{00000000-0005-0000-0000-000009280000}"/>
    <cellStyle name="Header2 3 11 5 2 2 2 3" xfId="55279" xr:uid="{00000000-0005-0000-0000-00000A280000}"/>
    <cellStyle name="Header2 3 11 5 2 2 3" xfId="55280" xr:uid="{00000000-0005-0000-0000-00000B280000}"/>
    <cellStyle name="Header2 3 11 5 2 2 4" xfId="55281" xr:uid="{00000000-0005-0000-0000-00000C280000}"/>
    <cellStyle name="Header2 3 11 5 2 3" xfId="55282" xr:uid="{00000000-0005-0000-0000-00000D280000}"/>
    <cellStyle name="Header2 3 11 5 2 3 2" xfId="55283" xr:uid="{00000000-0005-0000-0000-00000E280000}"/>
    <cellStyle name="Header2 3 11 5 2 3 3" xfId="55284" xr:uid="{00000000-0005-0000-0000-00000F280000}"/>
    <cellStyle name="Header2 3 11 5 2 4" xfId="55285" xr:uid="{00000000-0005-0000-0000-000010280000}"/>
    <cellStyle name="Header2 3 11 5 2 4 2" xfId="55286" xr:uid="{00000000-0005-0000-0000-000011280000}"/>
    <cellStyle name="Header2 3 11 5 2 4 3" xfId="55287" xr:uid="{00000000-0005-0000-0000-000012280000}"/>
    <cellStyle name="Header2 3 11 5 2 5" xfId="55288" xr:uid="{00000000-0005-0000-0000-000013280000}"/>
    <cellStyle name="Header2 3 11 5 3" xfId="55289" xr:uid="{00000000-0005-0000-0000-000014280000}"/>
    <cellStyle name="Header2 3 11 5 3 2" xfId="55290" xr:uid="{00000000-0005-0000-0000-000015280000}"/>
    <cellStyle name="Header2 3 11 5 3 2 2" xfId="55291" xr:uid="{00000000-0005-0000-0000-000016280000}"/>
    <cellStyle name="Header2 3 11 5 3 2 3" xfId="55292" xr:uid="{00000000-0005-0000-0000-000017280000}"/>
    <cellStyle name="Header2 3 11 5 3 3" xfId="55293" xr:uid="{00000000-0005-0000-0000-000018280000}"/>
    <cellStyle name="Header2 3 11 5 3 4" xfId="55294" xr:uid="{00000000-0005-0000-0000-000019280000}"/>
    <cellStyle name="Header2 3 11 5 4" xfId="55295" xr:uid="{00000000-0005-0000-0000-00001A280000}"/>
    <cellStyle name="Header2 3 11 5 4 2" xfId="55296" xr:uid="{00000000-0005-0000-0000-00001B280000}"/>
    <cellStyle name="Header2 3 11 5 4 3" xfId="55297" xr:uid="{00000000-0005-0000-0000-00001C280000}"/>
    <cellStyle name="Header2 3 11 5 5" xfId="55298" xr:uid="{00000000-0005-0000-0000-00001D280000}"/>
    <cellStyle name="Header2 3 11 5 5 2" xfId="55299" xr:uid="{00000000-0005-0000-0000-00001E280000}"/>
    <cellStyle name="Header2 3 11 5 5 3" xfId="55300" xr:uid="{00000000-0005-0000-0000-00001F280000}"/>
    <cellStyle name="Header2 3 11 5 6" xfId="55301" xr:uid="{00000000-0005-0000-0000-000020280000}"/>
    <cellStyle name="Header2 3 11 6" xfId="55302" xr:uid="{00000000-0005-0000-0000-000021280000}"/>
    <cellStyle name="Header2 3 11 6 2" xfId="55303" xr:uid="{00000000-0005-0000-0000-000022280000}"/>
    <cellStyle name="Header2 3 11 6 2 2" xfId="55304" xr:uid="{00000000-0005-0000-0000-000023280000}"/>
    <cellStyle name="Header2 3 11 6 2 3" xfId="55305" xr:uid="{00000000-0005-0000-0000-000024280000}"/>
    <cellStyle name="Header2 3 11 7" xfId="55306" xr:uid="{00000000-0005-0000-0000-000025280000}"/>
    <cellStyle name="Header2 3 11 7 2" xfId="55307" xr:uid="{00000000-0005-0000-0000-000026280000}"/>
    <cellStyle name="Header2 3 11 7 3" xfId="55308" xr:uid="{00000000-0005-0000-0000-000027280000}"/>
    <cellStyle name="Header2 3 12" xfId="55309" xr:uid="{00000000-0005-0000-0000-000028280000}"/>
    <cellStyle name="Header2 3 12 2" xfId="55310" xr:uid="{00000000-0005-0000-0000-000029280000}"/>
    <cellStyle name="Header2 3 12 2 2" xfId="55311" xr:uid="{00000000-0005-0000-0000-00002A280000}"/>
    <cellStyle name="Header2 3 12 2 2 2" xfId="55312" xr:uid="{00000000-0005-0000-0000-00002B280000}"/>
    <cellStyle name="Header2 3 12 2 2 2 2" xfId="55313" xr:uid="{00000000-0005-0000-0000-00002C280000}"/>
    <cellStyle name="Header2 3 12 2 2 2 2 2" xfId="55314" xr:uid="{00000000-0005-0000-0000-00002D280000}"/>
    <cellStyle name="Header2 3 12 2 2 2 2 2 2" xfId="55315" xr:uid="{00000000-0005-0000-0000-00002E280000}"/>
    <cellStyle name="Header2 3 12 2 2 2 2 2 3" xfId="55316" xr:uid="{00000000-0005-0000-0000-00002F280000}"/>
    <cellStyle name="Header2 3 12 2 2 2 2 3" xfId="55317" xr:uid="{00000000-0005-0000-0000-000030280000}"/>
    <cellStyle name="Header2 3 12 2 2 2 2 4" xfId="55318" xr:uid="{00000000-0005-0000-0000-000031280000}"/>
    <cellStyle name="Header2 3 12 2 2 2 3" xfId="55319" xr:uid="{00000000-0005-0000-0000-000032280000}"/>
    <cellStyle name="Header2 3 12 2 2 2 3 2" xfId="55320" xr:uid="{00000000-0005-0000-0000-000033280000}"/>
    <cellStyle name="Header2 3 12 2 2 2 3 3" xfId="55321" xr:uid="{00000000-0005-0000-0000-000034280000}"/>
    <cellStyle name="Header2 3 12 2 2 2 4" xfId="55322" xr:uid="{00000000-0005-0000-0000-000035280000}"/>
    <cellStyle name="Header2 3 12 2 2 2 4 2" xfId="55323" xr:uid="{00000000-0005-0000-0000-000036280000}"/>
    <cellStyle name="Header2 3 12 2 2 2 4 3" xfId="55324" xr:uid="{00000000-0005-0000-0000-000037280000}"/>
    <cellStyle name="Header2 3 12 2 2 2 5" xfId="55325" xr:uid="{00000000-0005-0000-0000-000038280000}"/>
    <cellStyle name="Header2 3 12 2 2 3" xfId="55326" xr:uid="{00000000-0005-0000-0000-000039280000}"/>
    <cellStyle name="Header2 3 12 2 2 3 2" xfId="55327" xr:uid="{00000000-0005-0000-0000-00003A280000}"/>
    <cellStyle name="Header2 3 12 2 2 3 2 2" xfId="55328" xr:uid="{00000000-0005-0000-0000-00003B280000}"/>
    <cellStyle name="Header2 3 12 2 2 3 2 3" xfId="55329" xr:uid="{00000000-0005-0000-0000-00003C280000}"/>
    <cellStyle name="Header2 3 12 2 2 3 3" xfId="55330" xr:uid="{00000000-0005-0000-0000-00003D280000}"/>
    <cellStyle name="Header2 3 12 2 2 3 4" xfId="55331" xr:uid="{00000000-0005-0000-0000-00003E280000}"/>
    <cellStyle name="Header2 3 12 2 2 4" xfId="55332" xr:uid="{00000000-0005-0000-0000-00003F280000}"/>
    <cellStyle name="Header2 3 12 2 2 4 2" xfId="55333" xr:uid="{00000000-0005-0000-0000-000040280000}"/>
    <cellStyle name="Header2 3 12 2 2 4 3" xfId="55334" xr:uid="{00000000-0005-0000-0000-000041280000}"/>
    <cellStyle name="Header2 3 12 2 2 5" xfId="55335" xr:uid="{00000000-0005-0000-0000-000042280000}"/>
    <cellStyle name="Header2 3 12 2 2 5 2" xfId="55336" xr:uid="{00000000-0005-0000-0000-000043280000}"/>
    <cellStyle name="Header2 3 12 2 2 5 3" xfId="55337" xr:uid="{00000000-0005-0000-0000-000044280000}"/>
    <cellStyle name="Header2 3 12 2 2 6" xfId="55338" xr:uid="{00000000-0005-0000-0000-000045280000}"/>
    <cellStyle name="Header2 3 12 2 3" xfId="55339" xr:uid="{00000000-0005-0000-0000-000046280000}"/>
    <cellStyle name="Header2 3 12 2 3 2" xfId="55340" xr:uid="{00000000-0005-0000-0000-000047280000}"/>
    <cellStyle name="Header2 3 12 2 3 2 2" xfId="55341" xr:uid="{00000000-0005-0000-0000-000048280000}"/>
    <cellStyle name="Header2 3 12 2 3 2 2 2" xfId="55342" xr:uid="{00000000-0005-0000-0000-000049280000}"/>
    <cellStyle name="Header2 3 12 2 3 2 2 3" xfId="55343" xr:uid="{00000000-0005-0000-0000-00004A280000}"/>
    <cellStyle name="Header2 3 12 2 3 2 3" xfId="55344" xr:uid="{00000000-0005-0000-0000-00004B280000}"/>
    <cellStyle name="Header2 3 12 2 3 2 4" xfId="55345" xr:uid="{00000000-0005-0000-0000-00004C280000}"/>
    <cellStyle name="Header2 3 12 2 3 3" xfId="55346" xr:uid="{00000000-0005-0000-0000-00004D280000}"/>
    <cellStyle name="Header2 3 12 2 3 3 2" xfId="55347" xr:uid="{00000000-0005-0000-0000-00004E280000}"/>
    <cellStyle name="Header2 3 12 2 3 3 3" xfId="55348" xr:uid="{00000000-0005-0000-0000-00004F280000}"/>
    <cellStyle name="Header2 3 12 2 3 4" xfId="55349" xr:uid="{00000000-0005-0000-0000-000050280000}"/>
    <cellStyle name="Header2 3 12 2 3 4 2" xfId="55350" xr:uid="{00000000-0005-0000-0000-000051280000}"/>
    <cellStyle name="Header2 3 12 2 3 4 3" xfId="55351" xr:uid="{00000000-0005-0000-0000-000052280000}"/>
    <cellStyle name="Header2 3 12 2 3 5" xfId="55352" xr:uid="{00000000-0005-0000-0000-000053280000}"/>
    <cellStyle name="Header2 3 12 2 4" xfId="55353" xr:uid="{00000000-0005-0000-0000-000054280000}"/>
    <cellStyle name="Header2 3 12 2 4 2" xfId="55354" xr:uid="{00000000-0005-0000-0000-000055280000}"/>
    <cellStyle name="Header2 3 12 2 4 2 2" xfId="55355" xr:uid="{00000000-0005-0000-0000-000056280000}"/>
    <cellStyle name="Header2 3 12 2 4 2 3" xfId="55356" xr:uid="{00000000-0005-0000-0000-000057280000}"/>
    <cellStyle name="Header2 3 12 2 4 3" xfId="55357" xr:uid="{00000000-0005-0000-0000-000058280000}"/>
    <cellStyle name="Header2 3 12 2 4 4" xfId="55358" xr:uid="{00000000-0005-0000-0000-000059280000}"/>
    <cellStyle name="Header2 3 12 2 5" xfId="55359" xr:uid="{00000000-0005-0000-0000-00005A280000}"/>
    <cellStyle name="Header2 3 12 2 5 2" xfId="55360" xr:uid="{00000000-0005-0000-0000-00005B280000}"/>
    <cellStyle name="Header2 3 12 2 5 3" xfId="55361" xr:uid="{00000000-0005-0000-0000-00005C280000}"/>
    <cellStyle name="Header2 3 12 2 6" xfId="55362" xr:uid="{00000000-0005-0000-0000-00005D280000}"/>
    <cellStyle name="Header2 3 12 2 6 2" xfId="55363" xr:uid="{00000000-0005-0000-0000-00005E280000}"/>
    <cellStyle name="Header2 3 12 2 6 3" xfId="55364" xr:uid="{00000000-0005-0000-0000-00005F280000}"/>
    <cellStyle name="Header2 3 12 2 7" xfId="55365" xr:uid="{00000000-0005-0000-0000-000060280000}"/>
    <cellStyle name="Header2 3 12 3" xfId="55366" xr:uid="{00000000-0005-0000-0000-000061280000}"/>
    <cellStyle name="Header2 3 12 3 2" xfId="55367" xr:uid="{00000000-0005-0000-0000-000062280000}"/>
    <cellStyle name="Header2 3 12 3 2 2" xfId="55368" xr:uid="{00000000-0005-0000-0000-000063280000}"/>
    <cellStyle name="Header2 3 12 3 2 2 2" xfId="55369" xr:uid="{00000000-0005-0000-0000-000064280000}"/>
    <cellStyle name="Header2 3 12 3 2 2 2 2" xfId="55370" xr:uid="{00000000-0005-0000-0000-000065280000}"/>
    <cellStyle name="Header2 3 12 3 2 2 2 3" xfId="55371" xr:uid="{00000000-0005-0000-0000-000066280000}"/>
    <cellStyle name="Header2 3 12 3 2 2 3" xfId="55372" xr:uid="{00000000-0005-0000-0000-000067280000}"/>
    <cellStyle name="Header2 3 12 3 2 2 4" xfId="55373" xr:uid="{00000000-0005-0000-0000-000068280000}"/>
    <cellStyle name="Header2 3 12 3 2 3" xfId="55374" xr:uid="{00000000-0005-0000-0000-000069280000}"/>
    <cellStyle name="Header2 3 12 3 2 3 2" xfId="55375" xr:uid="{00000000-0005-0000-0000-00006A280000}"/>
    <cellStyle name="Header2 3 12 3 2 3 3" xfId="55376" xr:uid="{00000000-0005-0000-0000-00006B280000}"/>
    <cellStyle name="Header2 3 12 3 2 4" xfId="55377" xr:uid="{00000000-0005-0000-0000-00006C280000}"/>
    <cellStyle name="Header2 3 12 3 2 4 2" xfId="55378" xr:uid="{00000000-0005-0000-0000-00006D280000}"/>
    <cellStyle name="Header2 3 12 3 2 4 3" xfId="55379" xr:uid="{00000000-0005-0000-0000-00006E280000}"/>
    <cellStyle name="Header2 3 12 3 2 5" xfId="55380" xr:uid="{00000000-0005-0000-0000-00006F280000}"/>
    <cellStyle name="Header2 3 12 3 3" xfId="55381" xr:uid="{00000000-0005-0000-0000-000070280000}"/>
    <cellStyle name="Header2 3 12 3 3 2" xfId="55382" xr:uid="{00000000-0005-0000-0000-000071280000}"/>
    <cellStyle name="Header2 3 12 3 3 2 2" xfId="55383" xr:uid="{00000000-0005-0000-0000-000072280000}"/>
    <cellStyle name="Header2 3 12 3 3 2 3" xfId="55384" xr:uid="{00000000-0005-0000-0000-000073280000}"/>
    <cellStyle name="Header2 3 12 3 3 3" xfId="55385" xr:uid="{00000000-0005-0000-0000-000074280000}"/>
    <cellStyle name="Header2 3 12 3 3 4" xfId="55386" xr:uid="{00000000-0005-0000-0000-000075280000}"/>
    <cellStyle name="Header2 3 12 3 4" xfId="55387" xr:uid="{00000000-0005-0000-0000-000076280000}"/>
    <cellStyle name="Header2 3 12 3 4 2" xfId="55388" xr:uid="{00000000-0005-0000-0000-000077280000}"/>
    <cellStyle name="Header2 3 12 3 4 3" xfId="55389" xr:uid="{00000000-0005-0000-0000-000078280000}"/>
    <cellStyle name="Header2 3 12 3 5" xfId="55390" xr:uid="{00000000-0005-0000-0000-000079280000}"/>
    <cellStyle name="Header2 3 12 3 5 2" xfId="55391" xr:uid="{00000000-0005-0000-0000-00007A280000}"/>
    <cellStyle name="Header2 3 12 3 5 3" xfId="55392" xr:uid="{00000000-0005-0000-0000-00007B280000}"/>
    <cellStyle name="Header2 3 12 3 6" xfId="55393" xr:uid="{00000000-0005-0000-0000-00007C280000}"/>
    <cellStyle name="Header2 3 12 4" xfId="55394" xr:uid="{00000000-0005-0000-0000-00007D280000}"/>
    <cellStyle name="Header2 3 12 4 2" xfId="55395" xr:uid="{00000000-0005-0000-0000-00007E280000}"/>
    <cellStyle name="Header2 3 12 4 2 2" xfId="55396" xr:uid="{00000000-0005-0000-0000-00007F280000}"/>
    <cellStyle name="Header2 3 12 4 2 2 2" xfId="55397" xr:uid="{00000000-0005-0000-0000-000080280000}"/>
    <cellStyle name="Header2 3 12 4 2 2 2 2" xfId="55398" xr:uid="{00000000-0005-0000-0000-000081280000}"/>
    <cellStyle name="Header2 3 12 4 2 2 2 3" xfId="55399" xr:uid="{00000000-0005-0000-0000-000082280000}"/>
    <cellStyle name="Header2 3 12 4 2 2 3" xfId="55400" xr:uid="{00000000-0005-0000-0000-000083280000}"/>
    <cellStyle name="Header2 3 12 4 2 2 4" xfId="55401" xr:uid="{00000000-0005-0000-0000-000084280000}"/>
    <cellStyle name="Header2 3 12 4 2 3" xfId="55402" xr:uid="{00000000-0005-0000-0000-000085280000}"/>
    <cellStyle name="Header2 3 12 4 2 3 2" xfId="55403" xr:uid="{00000000-0005-0000-0000-000086280000}"/>
    <cellStyle name="Header2 3 12 4 2 3 3" xfId="55404" xr:uid="{00000000-0005-0000-0000-000087280000}"/>
    <cellStyle name="Header2 3 12 4 2 4" xfId="55405" xr:uid="{00000000-0005-0000-0000-000088280000}"/>
    <cellStyle name="Header2 3 12 4 2 4 2" xfId="55406" xr:uid="{00000000-0005-0000-0000-000089280000}"/>
    <cellStyle name="Header2 3 12 4 2 4 3" xfId="55407" xr:uid="{00000000-0005-0000-0000-00008A280000}"/>
    <cellStyle name="Header2 3 12 4 2 5" xfId="55408" xr:uid="{00000000-0005-0000-0000-00008B280000}"/>
    <cellStyle name="Header2 3 12 4 3" xfId="55409" xr:uid="{00000000-0005-0000-0000-00008C280000}"/>
    <cellStyle name="Header2 3 12 4 3 2" xfId="55410" xr:uid="{00000000-0005-0000-0000-00008D280000}"/>
    <cellStyle name="Header2 3 12 4 3 2 2" xfId="55411" xr:uid="{00000000-0005-0000-0000-00008E280000}"/>
    <cellStyle name="Header2 3 12 4 3 2 3" xfId="55412" xr:uid="{00000000-0005-0000-0000-00008F280000}"/>
    <cellStyle name="Header2 3 12 4 3 3" xfId="55413" xr:uid="{00000000-0005-0000-0000-000090280000}"/>
    <cellStyle name="Header2 3 12 4 3 4" xfId="55414" xr:uid="{00000000-0005-0000-0000-000091280000}"/>
    <cellStyle name="Header2 3 12 4 4" xfId="55415" xr:uid="{00000000-0005-0000-0000-000092280000}"/>
    <cellStyle name="Header2 3 12 4 4 2" xfId="55416" xr:uid="{00000000-0005-0000-0000-000093280000}"/>
    <cellStyle name="Header2 3 12 4 4 3" xfId="55417" xr:uid="{00000000-0005-0000-0000-000094280000}"/>
    <cellStyle name="Header2 3 12 4 5" xfId="55418" xr:uid="{00000000-0005-0000-0000-000095280000}"/>
    <cellStyle name="Header2 3 12 4 5 2" xfId="55419" xr:uid="{00000000-0005-0000-0000-000096280000}"/>
    <cellStyle name="Header2 3 12 4 5 3" xfId="55420" xr:uid="{00000000-0005-0000-0000-000097280000}"/>
    <cellStyle name="Header2 3 12 4 6" xfId="55421" xr:uid="{00000000-0005-0000-0000-000098280000}"/>
    <cellStyle name="Header2 3 12 5" xfId="55422" xr:uid="{00000000-0005-0000-0000-000099280000}"/>
    <cellStyle name="Header2 3 12 5 2" xfId="55423" xr:uid="{00000000-0005-0000-0000-00009A280000}"/>
    <cellStyle name="Header2 3 12 5 3" xfId="55424" xr:uid="{00000000-0005-0000-0000-00009B280000}"/>
    <cellStyle name="Header2 3 13" xfId="55425" xr:uid="{00000000-0005-0000-0000-00009C280000}"/>
    <cellStyle name="Header2 3 13 2" xfId="55426" xr:uid="{00000000-0005-0000-0000-00009D280000}"/>
    <cellStyle name="Header2 3 13 2 2" xfId="55427" xr:uid="{00000000-0005-0000-0000-00009E280000}"/>
    <cellStyle name="Header2 3 13 2 2 2" xfId="55428" xr:uid="{00000000-0005-0000-0000-00009F280000}"/>
    <cellStyle name="Header2 3 13 2 2 2 2" xfId="55429" xr:uid="{00000000-0005-0000-0000-0000A0280000}"/>
    <cellStyle name="Header2 3 13 2 2 2 2 2" xfId="55430" xr:uid="{00000000-0005-0000-0000-0000A1280000}"/>
    <cellStyle name="Header2 3 13 2 2 2 2 3" xfId="55431" xr:uid="{00000000-0005-0000-0000-0000A2280000}"/>
    <cellStyle name="Header2 3 13 2 2 2 3" xfId="55432" xr:uid="{00000000-0005-0000-0000-0000A3280000}"/>
    <cellStyle name="Header2 3 13 2 2 2 4" xfId="55433" xr:uid="{00000000-0005-0000-0000-0000A4280000}"/>
    <cellStyle name="Header2 3 13 2 2 3" xfId="55434" xr:uid="{00000000-0005-0000-0000-0000A5280000}"/>
    <cellStyle name="Header2 3 13 2 2 3 2" xfId="55435" xr:uid="{00000000-0005-0000-0000-0000A6280000}"/>
    <cellStyle name="Header2 3 13 2 2 3 3" xfId="55436" xr:uid="{00000000-0005-0000-0000-0000A7280000}"/>
    <cellStyle name="Header2 3 13 2 2 4" xfId="55437" xr:uid="{00000000-0005-0000-0000-0000A8280000}"/>
    <cellStyle name="Header2 3 13 2 2 4 2" xfId="55438" xr:uid="{00000000-0005-0000-0000-0000A9280000}"/>
    <cellStyle name="Header2 3 13 2 2 4 3" xfId="55439" xr:uid="{00000000-0005-0000-0000-0000AA280000}"/>
    <cellStyle name="Header2 3 13 2 2 5" xfId="55440" xr:uid="{00000000-0005-0000-0000-0000AB280000}"/>
    <cellStyle name="Header2 3 13 2 3" xfId="55441" xr:uid="{00000000-0005-0000-0000-0000AC280000}"/>
    <cellStyle name="Header2 3 13 2 3 2" xfId="55442" xr:uid="{00000000-0005-0000-0000-0000AD280000}"/>
    <cellStyle name="Header2 3 13 2 3 2 2" xfId="55443" xr:uid="{00000000-0005-0000-0000-0000AE280000}"/>
    <cellStyle name="Header2 3 13 2 3 2 3" xfId="55444" xr:uid="{00000000-0005-0000-0000-0000AF280000}"/>
    <cellStyle name="Header2 3 13 2 3 3" xfId="55445" xr:uid="{00000000-0005-0000-0000-0000B0280000}"/>
    <cellStyle name="Header2 3 13 2 3 4" xfId="55446" xr:uid="{00000000-0005-0000-0000-0000B1280000}"/>
    <cellStyle name="Header2 3 13 2 4" xfId="55447" xr:uid="{00000000-0005-0000-0000-0000B2280000}"/>
    <cellStyle name="Header2 3 13 2 4 2" xfId="55448" xr:uid="{00000000-0005-0000-0000-0000B3280000}"/>
    <cellStyle name="Header2 3 13 2 4 3" xfId="55449" xr:uid="{00000000-0005-0000-0000-0000B4280000}"/>
    <cellStyle name="Header2 3 13 2 5" xfId="55450" xr:uid="{00000000-0005-0000-0000-0000B5280000}"/>
    <cellStyle name="Header2 3 13 2 5 2" xfId="55451" xr:uid="{00000000-0005-0000-0000-0000B6280000}"/>
    <cellStyle name="Header2 3 13 2 5 3" xfId="55452" xr:uid="{00000000-0005-0000-0000-0000B7280000}"/>
    <cellStyle name="Header2 3 13 2 6" xfId="55453" xr:uid="{00000000-0005-0000-0000-0000B8280000}"/>
    <cellStyle name="Header2 3 13 3" xfId="55454" xr:uid="{00000000-0005-0000-0000-0000B9280000}"/>
    <cellStyle name="Header2 3 13 3 2" xfId="55455" xr:uid="{00000000-0005-0000-0000-0000BA280000}"/>
    <cellStyle name="Header2 3 13 3 2 2" xfId="55456" xr:uid="{00000000-0005-0000-0000-0000BB280000}"/>
    <cellStyle name="Header2 3 13 3 2 2 2" xfId="55457" xr:uid="{00000000-0005-0000-0000-0000BC280000}"/>
    <cellStyle name="Header2 3 13 3 2 2 2 2" xfId="55458" xr:uid="{00000000-0005-0000-0000-0000BD280000}"/>
    <cellStyle name="Header2 3 13 3 2 2 2 3" xfId="55459" xr:uid="{00000000-0005-0000-0000-0000BE280000}"/>
    <cellStyle name="Header2 3 13 3 2 2 3" xfId="55460" xr:uid="{00000000-0005-0000-0000-0000BF280000}"/>
    <cellStyle name="Header2 3 13 3 2 2 4" xfId="55461" xr:uid="{00000000-0005-0000-0000-0000C0280000}"/>
    <cellStyle name="Header2 3 13 3 2 3" xfId="55462" xr:uid="{00000000-0005-0000-0000-0000C1280000}"/>
    <cellStyle name="Header2 3 13 3 2 3 2" xfId="55463" xr:uid="{00000000-0005-0000-0000-0000C2280000}"/>
    <cellStyle name="Header2 3 13 3 2 3 3" xfId="55464" xr:uid="{00000000-0005-0000-0000-0000C3280000}"/>
    <cellStyle name="Header2 3 13 3 2 4" xfId="55465" xr:uid="{00000000-0005-0000-0000-0000C4280000}"/>
    <cellStyle name="Header2 3 13 3 2 4 2" xfId="55466" xr:uid="{00000000-0005-0000-0000-0000C5280000}"/>
    <cellStyle name="Header2 3 13 3 2 4 3" xfId="55467" xr:uid="{00000000-0005-0000-0000-0000C6280000}"/>
    <cellStyle name="Header2 3 13 3 2 5" xfId="55468" xr:uid="{00000000-0005-0000-0000-0000C7280000}"/>
    <cellStyle name="Header2 3 13 3 3" xfId="55469" xr:uid="{00000000-0005-0000-0000-0000C8280000}"/>
    <cellStyle name="Header2 3 13 3 3 2" xfId="55470" xr:uid="{00000000-0005-0000-0000-0000C9280000}"/>
    <cellStyle name="Header2 3 13 3 3 2 2" xfId="55471" xr:uid="{00000000-0005-0000-0000-0000CA280000}"/>
    <cellStyle name="Header2 3 13 3 3 2 3" xfId="55472" xr:uid="{00000000-0005-0000-0000-0000CB280000}"/>
    <cellStyle name="Header2 3 13 3 3 3" xfId="55473" xr:uid="{00000000-0005-0000-0000-0000CC280000}"/>
    <cellStyle name="Header2 3 13 3 3 4" xfId="55474" xr:uid="{00000000-0005-0000-0000-0000CD280000}"/>
    <cellStyle name="Header2 3 13 3 4" xfId="55475" xr:uid="{00000000-0005-0000-0000-0000CE280000}"/>
    <cellStyle name="Header2 3 13 3 4 2" xfId="55476" xr:uid="{00000000-0005-0000-0000-0000CF280000}"/>
    <cellStyle name="Header2 3 13 3 4 3" xfId="55477" xr:uid="{00000000-0005-0000-0000-0000D0280000}"/>
    <cellStyle name="Header2 3 13 3 5" xfId="55478" xr:uid="{00000000-0005-0000-0000-0000D1280000}"/>
    <cellStyle name="Header2 3 13 3 5 2" xfId="55479" xr:uid="{00000000-0005-0000-0000-0000D2280000}"/>
    <cellStyle name="Header2 3 13 3 5 3" xfId="55480" xr:uid="{00000000-0005-0000-0000-0000D3280000}"/>
    <cellStyle name="Header2 3 13 3 6" xfId="55481" xr:uid="{00000000-0005-0000-0000-0000D4280000}"/>
    <cellStyle name="Header2 3 13 4" xfId="55482" xr:uid="{00000000-0005-0000-0000-0000D5280000}"/>
    <cellStyle name="Header2 3 13 4 2" xfId="55483" xr:uid="{00000000-0005-0000-0000-0000D6280000}"/>
    <cellStyle name="Header2 3 13 4 2 2" xfId="55484" xr:uid="{00000000-0005-0000-0000-0000D7280000}"/>
    <cellStyle name="Header2 3 13 4 2 2 2" xfId="55485" xr:uid="{00000000-0005-0000-0000-0000D8280000}"/>
    <cellStyle name="Header2 3 13 4 2 2 3" xfId="55486" xr:uid="{00000000-0005-0000-0000-0000D9280000}"/>
    <cellStyle name="Header2 3 13 4 2 3" xfId="55487" xr:uid="{00000000-0005-0000-0000-0000DA280000}"/>
    <cellStyle name="Header2 3 13 4 2 4" xfId="55488" xr:uid="{00000000-0005-0000-0000-0000DB280000}"/>
    <cellStyle name="Header2 3 13 4 3" xfId="55489" xr:uid="{00000000-0005-0000-0000-0000DC280000}"/>
    <cellStyle name="Header2 3 13 4 3 2" xfId="55490" xr:uid="{00000000-0005-0000-0000-0000DD280000}"/>
    <cellStyle name="Header2 3 13 4 3 3" xfId="55491" xr:uid="{00000000-0005-0000-0000-0000DE280000}"/>
    <cellStyle name="Header2 3 13 4 4" xfId="55492" xr:uid="{00000000-0005-0000-0000-0000DF280000}"/>
    <cellStyle name="Header2 3 13 4 4 2" xfId="55493" xr:uid="{00000000-0005-0000-0000-0000E0280000}"/>
    <cellStyle name="Header2 3 13 4 4 3" xfId="55494" xr:uid="{00000000-0005-0000-0000-0000E1280000}"/>
    <cellStyle name="Header2 3 13 4 5" xfId="55495" xr:uid="{00000000-0005-0000-0000-0000E2280000}"/>
    <cellStyle name="Header2 3 13 5" xfId="55496" xr:uid="{00000000-0005-0000-0000-0000E3280000}"/>
    <cellStyle name="Header2 3 13 5 2" xfId="55497" xr:uid="{00000000-0005-0000-0000-0000E4280000}"/>
    <cellStyle name="Header2 3 13 5 2 2" xfId="55498" xr:uid="{00000000-0005-0000-0000-0000E5280000}"/>
    <cellStyle name="Header2 3 13 5 2 3" xfId="55499" xr:uid="{00000000-0005-0000-0000-0000E6280000}"/>
    <cellStyle name="Header2 3 13 5 3" xfId="55500" xr:uid="{00000000-0005-0000-0000-0000E7280000}"/>
    <cellStyle name="Header2 3 13 5 4" xfId="55501" xr:uid="{00000000-0005-0000-0000-0000E8280000}"/>
    <cellStyle name="Header2 3 13 6" xfId="55502" xr:uid="{00000000-0005-0000-0000-0000E9280000}"/>
    <cellStyle name="Header2 3 13 6 2" xfId="55503" xr:uid="{00000000-0005-0000-0000-0000EA280000}"/>
    <cellStyle name="Header2 3 13 6 3" xfId="55504" xr:uid="{00000000-0005-0000-0000-0000EB280000}"/>
    <cellStyle name="Header2 3 13 7" xfId="55505" xr:uid="{00000000-0005-0000-0000-0000EC280000}"/>
    <cellStyle name="Header2 3 13 7 2" xfId="55506" xr:uid="{00000000-0005-0000-0000-0000ED280000}"/>
    <cellStyle name="Header2 3 13 7 3" xfId="55507" xr:uid="{00000000-0005-0000-0000-0000EE280000}"/>
    <cellStyle name="Header2 3 13 8" xfId="55508" xr:uid="{00000000-0005-0000-0000-0000EF280000}"/>
    <cellStyle name="Header2 3 14" xfId="55509" xr:uid="{00000000-0005-0000-0000-0000F0280000}"/>
    <cellStyle name="Header2 3 14 2" xfId="55510" xr:uid="{00000000-0005-0000-0000-0000F1280000}"/>
    <cellStyle name="Header2 3 14 2 2" xfId="55511" xr:uid="{00000000-0005-0000-0000-0000F2280000}"/>
    <cellStyle name="Header2 3 14 2 2 2" xfId="55512" xr:uid="{00000000-0005-0000-0000-0000F3280000}"/>
    <cellStyle name="Header2 3 14 2 2 3" xfId="55513" xr:uid="{00000000-0005-0000-0000-0000F4280000}"/>
    <cellStyle name="Header2 3 14 3" xfId="55514" xr:uid="{00000000-0005-0000-0000-0000F5280000}"/>
    <cellStyle name="Header2 3 14 3 2" xfId="55515" xr:uid="{00000000-0005-0000-0000-0000F6280000}"/>
    <cellStyle name="Header2 3 14 3 2 2" xfId="55516" xr:uid="{00000000-0005-0000-0000-0000F7280000}"/>
    <cellStyle name="Header2 3 14 3 2 2 2" xfId="55517" xr:uid="{00000000-0005-0000-0000-0000F8280000}"/>
    <cellStyle name="Header2 3 14 3 2 2 3" xfId="55518" xr:uid="{00000000-0005-0000-0000-0000F9280000}"/>
    <cellStyle name="Header2 3 14 3 2 3" xfId="55519" xr:uid="{00000000-0005-0000-0000-0000FA280000}"/>
    <cellStyle name="Header2 3 14 3 2 4" xfId="55520" xr:uid="{00000000-0005-0000-0000-0000FB280000}"/>
    <cellStyle name="Header2 3 14 3 3" xfId="55521" xr:uid="{00000000-0005-0000-0000-0000FC280000}"/>
    <cellStyle name="Header2 3 14 3 3 2" xfId="55522" xr:uid="{00000000-0005-0000-0000-0000FD280000}"/>
    <cellStyle name="Header2 3 14 3 3 3" xfId="55523" xr:uid="{00000000-0005-0000-0000-0000FE280000}"/>
    <cellStyle name="Header2 3 14 3 4" xfId="55524" xr:uid="{00000000-0005-0000-0000-0000FF280000}"/>
    <cellStyle name="Header2 3 14 3 4 2" xfId="55525" xr:uid="{00000000-0005-0000-0000-000000290000}"/>
    <cellStyle name="Header2 3 14 3 4 3" xfId="55526" xr:uid="{00000000-0005-0000-0000-000001290000}"/>
    <cellStyle name="Header2 3 14 3 5" xfId="55527" xr:uid="{00000000-0005-0000-0000-000002290000}"/>
    <cellStyle name="Header2 3 14 4" xfId="55528" xr:uid="{00000000-0005-0000-0000-000003290000}"/>
    <cellStyle name="Header2 3 14 4 2" xfId="55529" xr:uid="{00000000-0005-0000-0000-000004290000}"/>
    <cellStyle name="Header2 3 14 4 2 2" xfId="55530" xr:uid="{00000000-0005-0000-0000-000005290000}"/>
    <cellStyle name="Header2 3 14 4 2 3" xfId="55531" xr:uid="{00000000-0005-0000-0000-000006290000}"/>
    <cellStyle name="Header2 3 14 4 3" xfId="55532" xr:uid="{00000000-0005-0000-0000-000007290000}"/>
    <cellStyle name="Header2 3 14 4 4" xfId="55533" xr:uid="{00000000-0005-0000-0000-000008290000}"/>
    <cellStyle name="Header2 3 14 5" xfId="55534" xr:uid="{00000000-0005-0000-0000-000009290000}"/>
    <cellStyle name="Header2 3 14 5 2" xfId="55535" xr:uid="{00000000-0005-0000-0000-00000A290000}"/>
    <cellStyle name="Header2 3 14 5 3" xfId="55536" xr:uid="{00000000-0005-0000-0000-00000B290000}"/>
    <cellStyle name="Header2 3 14 6" xfId="55537" xr:uid="{00000000-0005-0000-0000-00000C290000}"/>
    <cellStyle name="Header2 3 14 6 2" xfId="55538" xr:uid="{00000000-0005-0000-0000-00000D290000}"/>
    <cellStyle name="Header2 3 14 6 3" xfId="55539" xr:uid="{00000000-0005-0000-0000-00000E290000}"/>
    <cellStyle name="Header2 3 15" xfId="55540" xr:uid="{00000000-0005-0000-0000-00000F290000}"/>
    <cellStyle name="Header2 3 15 2" xfId="55541" xr:uid="{00000000-0005-0000-0000-000010290000}"/>
    <cellStyle name="Header2 3 15 2 2" xfId="55542" xr:uid="{00000000-0005-0000-0000-000011290000}"/>
    <cellStyle name="Header2 3 15 2 2 2" xfId="55543" xr:uid="{00000000-0005-0000-0000-000012290000}"/>
    <cellStyle name="Header2 3 15 2 2 2 2" xfId="55544" xr:uid="{00000000-0005-0000-0000-000013290000}"/>
    <cellStyle name="Header2 3 15 2 2 2 3" xfId="55545" xr:uid="{00000000-0005-0000-0000-000014290000}"/>
    <cellStyle name="Header2 3 15 2 2 3" xfId="55546" xr:uid="{00000000-0005-0000-0000-000015290000}"/>
    <cellStyle name="Header2 3 15 2 2 4" xfId="55547" xr:uid="{00000000-0005-0000-0000-000016290000}"/>
    <cellStyle name="Header2 3 15 2 3" xfId="55548" xr:uid="{00000000-0005-0000-0000-000017290000}"/>
    <cellStyle name="Header2 3 15 2 3 2" xfId="55549" xr:uid="{00000000-0005-0000-0000-000018290000}"/>
    <cellStyle name="Header2 3 15 2 3 3" xfId="55550" xr:uid="{00000000-0005-0000-0000-000019290000}"/>
    <cellStyle name="Header2 3 15 2 4" xfId="55551" xr:uid="{00000000-0005-0000-0000-00001A290000}"/>
    <cellStyle name="Header2 3 15 2 4 2" xfId="55552" xr:uid="{00000000-0005-0000-0000-00001B290000}"/>
    <cellStyle name="Header2 3 15 2 4 3" xfId="55553" xr:uid="{00000000-0005-0000-0000-00001C290000}"/>
    <cellStyle name="Header2 3 15 2 5" xfId="55554" xr:uid="{00000000-0005-0000-0000-00001D290000}"/>
    <cellStyle name="Header2 3 15 3" xfId="55555" xr:uid="{00000000-0005-0000-0000-00001E290000}"/>
    <cellStyle name="Header2 3 15 3 2" xfId="55556" xr:uid="{00000000-0005-0000-0000-00001F290000}"/>
    <cellStyle name="Header2 3 15 3 2 2" xfId="55557" xr:uid="{00000000-0005-0000-0000-000020290000}"/>
    <cellStyle name="Header2 3 15 3 2 3" xfId="55558" xr:uid="{00000000-0005-0000-0000-000021290000}"/>
    <cellStyle name="Header2 3 15 3 3" xfId="55559" xr:uid="{00000000-0005-0000-0000-000022290000}"/>
    <cellStyle name="Header2 3 15 3 4" xfId="55560" xr:uid="{00000000-0005-0000-0000-000023290000}"/>
    <cellStyle name="Header2 3 15 4" xfId="55561" xr:uid="{00000000-0005-0000-0000-000024290000}"/>
    <cellStyle name="Header2 3 15 4 2" xfId="55562" xr:uid="{00000000-0005-0000-0000-000025290000}"/>
    <cellStyle name="Header2 3 15 4 3" xfId="55563" xr:uid="{00000000-0005-0000-0000-000026290000}"/>
    <cellStyle name="Header2 3 15 5" xfId="55564" xr:uid="{00000000-0005-0000-0000-000027290000}"/>
    <cellStyle name="Header2 3 15 5 2" xfId="55565" xr:uid="{00000000-0005-0000-0000-000028290000}"/>
    <cellStyle name="Header2 3 15 5 3" xfId="55566" xr:uid="{00000000-0005-0000-0000-000029290000}"/>
    <cellStyle name="Header2 3 15 6" xfId="55567" xr:uid="{00000000-0005-0000-0000-00002A290000}"/>
    <cellStyle name="Header2 3 16" xfId="55568" xr:uid="{00000000-0005-0000-0000-00002B290000}"/>
    <cellStyle name="Header2 3 16 2" xfId="55569" xr:uid="{00000000-0005-0000-0000-00002C290000}"/>
    <cellStyle name="Header2 3 16 2 2" xfId="55570" xr:uid="{00000000-0005-0000-0000-00002D290000}"/>
    <cellStyle name="Header2 3 16 2 2 2" xfId="55571" xr:uid="{00000000-0005-0000-0000-00002E290000}"/>
    <cellStyle name="Header2 3 16 2 2 3" xfId="55572" xr:uid="{00000000-0005-0000-0000-00002F290000}"/>
    <cellStyle name="Header2 3 16 3" xfId="55573" xr:uid="{00000000-0005-0000-0000-000030290000}"/>
    <cellStyle name="Header2 3 16 3 2" xfId="55574" xr:uid="{00000000-0005-0000-0000-000031290000}"/>
    <cellStyle name="Header2 3 16 3 3" xfId="55575" xr:uid="{00000000-0005-0000-0000-000032290000}"/>
    <cellStyle name="Header2 3 17" xfId="55576" xr:uid="{00000000-0005-0000-0000-000033290000}"/>
    <cellStyle name="Header2 3 17 2" xfId="55577" xr:uid="{00000000-0005-0000-0000-000034290000}"/>
    <cellStyle name="Header2 3 17 2 2" xfId="55578" xr:uid="{00000000-0005-0000-0000-000035290000}"/>
    <cellStyle name="Header2 3 17 2 2 2" xfId="55579" xr:uid="{00000000-0005-0000-0000-000036290000}"/>
    <cellStyle name="Header2 3 17 2 2 3" xfId="55580" xr:uid="{00000000-0005-0000-0000-000037290000}"/>
    <cellStyle name="Header2 3 17 3" xfId="55581" xr:uid="{00000000-0005-0000-0000-000038290000}"/>
    <cellStyle name="Header2 3 17 3 2" xfId="55582" xr:uid="{00000000-0005-0000-0000-000039290000}"/>
    <cellStyle name="Header2 3 17 3 3" xfId="55583" xr:uid="{00000000-0005-0000-0000-00003A290000}"/>
    <cellStyle name="Header2 3 18" xfId="55584" xr:uid="{00000000-0005-0000-0000-00003B290000}"/>
    <cellStyle name="Header2 3 18 2" xfId="55585" xr:uid="{00000000-0005-0000-0000-00003C290000}"/>
    <cellStyle name="Header2 3 18 2 2" xfId="55586" xr:uid="{00000000-0005-0000-0000-00003D290000}"/>
    <cellStyle name="Header2 3 18 2 2 2" xfId="55587" xr:uid="{00000000-0005-0000-0000-00003E290000}"/>
    <cellStyle name="Header2 3 18 2 2 3" xfId="55588" xr:uid="{00000000-0005-0000-0000-00003F290000}"/>
    <cellStyle name="Header2 3 18 3" xfId="55589" xr:uid="{00000000-0005-0000-0000-000040290000}"/>
    <cellStyle name="Header2 3 18 3 2" xfId="55590" xr:uid="{00000000-0005-0000-0000-000041290000}"/>
    <cellStyle name="Header2 3 18 3 3" xfId="55591" xr:uid="{00000000-0005-0000-0000-000042290000}"/>
    <cellStyle name="Header2 3 19" xfId="55592" xr:uid="{00000000-0005-0000-0000-000043290000}"/>
    <cellStyle name="Header2 3 19 2" xfId="55593" xr:uid="{00000000-0005-0000-0000-000044290000}"/>
    <cellStyle name="Header2 3 19 2 2" xfId="55594" xr:uid="{00000000-0005-0000-0000-000045290000}"/>
    <cellStyle name="Header2 3 19 2 2 2" xfId="55595" xr:uid="{00000000-0005-0000-0000-000046290000}"/>
    <cellStyle name="Header2 3 19 2 2 3" xfId="55596" xr:uid="{00000000-0005-0000-0000-000047290000}"/>
    <cellStyle name="Header2 3 19 3" xfId="55597" xr:uid="{00000000-0005-0000-0000-000048290000}"/>
    <cellStyle name="Header2 3 19 3 2" xfId="55598" xr:uid="{00000000-0005-0000-0000-000049290000}"/>
    <cellStyle name="Header2 3 19 3 3" xfId="55599" xr:uid="{00000000-0005-0000-0000-00004A290000}"/>
    <cellStyle name="Header2 3 2" xfId="55600" xr:uid="{00000000-0005-0000-0000-00004B290000}"/>
    <cellStyle name="Header2 3 2 2" xfId="55601" xr:uid="{00000000-0005-0000-0000-00004C290000}"/>
    <cellStyle name="Header2 3 2 2 2" xfId="55602" xr:uid="{00000000-0005-0000-0000-00004D290000}"/>
    <cellStyle name="Header2 3 2 2 2 2" xfId="55603" xr:uid="{00000000-0005-0000-0000-00004E290000}"/>
    <cellStyle name="Header2 3 2 2 2 2 2" xfId="55604" xr:uid="{00000000-0005-0000-0000-00004F290000}"/>
    <cellStyle name="Header2 3 2 2 2 2 2 2" xfId="55605" xr:uid="{00000000-0005-0000-0000-000050290000}"/>
    <cellStyle name="Header2 3 2 2 2 2 2 2 2" xfId="55606" xr:uid="{00000000-0005-0000-0000-000051290000}"/>
    <cellStyle name="Header2 3 2 2 2 2 2 2 3" xfId="55607" xr:uid="{00000000-0005-0000-0000-000052290000}"/>
    <cellStyle name="Header2 3 2 2 2 2 2 3" xfId="55608" xr:uid="{00000000-0005-0000-0000-000053290000}"/>
    <cellStyle name="Header2 3 2 2 2 2 2 4" xfId="55609" xr:uid="{00000000-0005-0000-0000-000054290000}"/>
    <cellStyle name="Header2 3 2 2 2 2 3" xfId="55610" xr:uid="{00000000-0005-0000-0000-000055290000}"/>
    <cellStyle name="Header2 3 2 2 2 2 3 2" xfId="55611" xr:uid="{00000000-0005-0000-0000-000056290000}"/>
    <cellStyle name="Header2 3 2 2 2 2 3 3" xfId="55612" xr:uid="{00000000-0005-0000-0000-000057290000}"/>
    <cellStyle name="Header2 3 2 2 2 2 4" xfId="55613" xr:uid="{00000000-0005-0000-0000-000058290000}"/>
    <cellStyle name="Header2 3 2 2 2 2 4 2" xfId="55614" xr:uid="{00000000-0005-0000-0000-000059290000}"/>
    <cellStyle name="Header2 3 2 2 2 2 4 3" xfId="55615" xr:uid="{00000000-0005-0000-0000-00005A290000}"/>
    <cellStyle name="Header2 3 2 2 2 2 5" xfId="55616" xr:uid="{00000000-0005-0000-0000-00005B290000}"/>
    <cellStyle name="Header2 3 2 2 2 3" xfId="55617" xr:uid="{00000000-0005-0000-0000-00005C290000}"/>
    <cellStyle name="Header2 3 2 2 2 3 2" xfId="55618" xr:uid="{00000000-0005-0000-0000-00005D290000}"/>
    <cellStyle name="Header2 3 2 2 2 3 2 2" xfId="55619" xr:uid="{00000000-0005-0000-0000-00005E290000}"/>
    <cellStyle name="Header2 3 2 2 2 3 2 3" xfId="55620" xr:uid="{00000000-0005-0000-0000-00005F290000}"/>
    <cellStyle name="Header2 3 2 2 2 3 3" xfId="55621" xr:uid="{00000000-0005-0000-0000-000060290000}"/>
    <cellStyle name="Header2 3 2 2 2 3 4" xfId="55622" xr:uid="{00000000-0005-0000-0000-000061290000}"/>
    <cellStyle name="Header2 3 2 2 2 4" xfId="55623" xr:uid="{00000000-0005-0000-0000-000062290000}"/>
    <cellStyle name="Header2 3 2 2 2 4 2" xfId="55624" xr:uid="{00000000-0005-0000-0000-000063290000}"/>
    <cellStyle name="Header2 3 2 2 2 4 3" xfId="55625" xr:uid="{00000000-0005-0000-0000-000064290000}"/>
    <cellStyle name="Header2 3 2 2 2 5" xfId="55626" xr:uid="{00000000-0005-0000-0000-000065290000}"/>
    <cellStyle name="Header2 3 2 2 2 5 2" xfId="55627" xr:uid="{00000000-0005-0000-0000-000066290000}"/>
    <cellStyle name="Header2 3 2 2 2 5 3" xfId="55628" xr:uid="{00000000-0005-0000-0000-000067290000}"/>
    <cellStyle name="Header2 3 2 2 2 6" xfId="55629" xr:uid="{00000000-0005-0000-0000-000068290000}"/>
    <cellStyle name="Header2 3 2 2 3" xfId="55630" xr:uid="{00000000-0005-0000-0000-000069290000}"/>
    <cellStyle name="Header2 3 2 2 3 2" xfId="55631" xr:uid="{00000000-0005-0000-0000-00006A290000}"/>
    <cellStyle name="Header2 3 2 2 3 2 2" xfId="55632" xr:uid="{00000000-0005-0000-0000-00006B290000}"/>
    <cellStyle name="Header2 3 2 2 3 2 2 2" xfId="55633" xr:uid="{00000000-0005-0000-0000-00006C290000}"/>
    <cellStyle name="Header2 3 2 2 3 2 2 2 2" xfId="55634" xr:uid="{00000000-0005-0000-0000-00006D290000}"/>
    <cellStyle name="Header2 3 2 2 3 2 2 2 3" xfId="55635" xr:uid="{00000000-0005-0000-0000-00006E290000}"/>
    <cellStyle name="Header2 3 2 2 3 2 2 3" xfId="55636" xr:uid="{00000000-0005-0000-0000-00006F290000}"/>
    <cellStyle name="Header2 3 2 2 3 2 2 4" xfId="55637" xr:uid="{00000000-0005-0000-0000-000070290000}"/>
    <cellStyle name="Header2 3 2 2 3 2 3" xfId="55638" xr:uid="{00000000-0005-0000-0000-000071290000}"/>
    <cellStyle name="Header2 3 2 2 3 2 3 2" xfId="55639" xr:uid="{00000000-0005-0000-0000-000072290000}"/>
    <cellStyle name="Header2 3 2 2 3 2 3 3" xfId="55640" xr:uid="{00000000-0005-0000-0000-000073290000}"/>
    <cellStyle name="Header2 3 2 2 3 2 4" xfId="55641" xr:uid="{00000000-0005-0000-0000-000074290000}"/>
    <cellStyle name="Header2 3 2 2 3 2 4 2" xfId="55642" xr:uid="{00000000-0005-0000-0000-000075290000}"/>
    <cellStyle name="Header2 3 2 2 3 2 4 3" xfId="55643" xr:uid="{00000000-0005-0000-0000-000076290000}"/>
    <cellStyle name="Header2 3 2 2 3 2 5" xfId="55644" xr:uid="{00000000-0005-0000-0000-000077290000}"/>
    <cellStyle name="Header2 3 2 2 3 3" xfId="55645" xr:uid="{00000000-0005-0000-0000-000078290000}"/>
    <cellStyle name="Header2 3 2 2 3 3 2" xfId="55646" xr:uid="{00000000-0005-0000-0000-000079290000}"/>
    <cellStyle name="Header2 3 2 2 3 3 2 2" xfId="55647" xr:uid="{00000000-0005-0000-0000-00007A290000}"/>
    <cellStyle name="Header2 3 2 2 3 3 2 3" xfId="55648" xr:uid="{00000000-0005-0000-0000-00007B290000}"/>
    <cellStyle name="Header2 3 2 2 3 3 3" xfId="55649" xr:uid="{00000000-0005-0000-0000-00007C290000}"/>
    <cellStyle name="Header2 3 2 2 3 3 4" xfId="55650" xr:uid="{00000000-0005-0000-0000-00007D290000}"/>
    <cellStyle name="Header2 3 2 2 3 4" xfId="55651" xr:uid="{00000000-0005-0000-0000-00007E290000}"/>
    <cellStyle name="Header2 3 2 2 3 4 2" xfId="55652" xr:uid="{00000000-0005-0000-0000-00007F290000}"/>
    <cellStyle name="Header2 3 2 2 3 4 3" xfId="55653" xr:uid="{00000000-0005-0000-0000-000080290000}"/>
    <cellStyle name="Header2 3 2 2 3 5" xfId="55654" xr:uid="{00000000-0005-0000-0000-000081290000}"/>
    <cellStyle name="Header2 3 2 2 3 5 2" xfId="55655" xr:uid="{00000000-0005-0000-0000-000082290000}"/>
    <cellStyle name="Header2 3 2 2 3 5 3" xfId="55656" xr:uid="{00000000-0005-0000-0000-000083290000}"/>
    <cellStyle name="Header2 3 2 2 3 6" xfId="55657" xr:uid="{00000000-0005-0000-0000-000084290000}"/>
    <cellStyle name="Header2 3 2 2 4" xfId="55658" xr:uid="{00000000-0005-0000-0000-000085290000}"/>
    <cellStyle name="Header2 3 2 2 4 2" xfId="55659" xr:uid="{00000000-0005-0000-0000-000086290000}"/>
    <cellStyle name="Header2 3 2 2 4 3" xfId="55660" xr:uid="{00000000-0005-0000-0000-000087290000}"/>
    <cellStyle name="Header2 3 2 3" xfId="55661" xr:uid="{00000000-0005-0000-0000-000088290000}"/>
    <cellStyle name="Header2 3 2 3 2" xfId="55662" xr:uid="{00000000-0005-0000-0000-000089290000}"/>
    <cellStyle name="Header2 3 2 3 2 2" xfId="55663" xr:uid="{00000000-0005-0000-0000-00008A290000}"/>
    <cellStyle name="Header2 3 2 3 2 2 2" xfId="55664" xr:uid="{00000000-0005-0000-0000-00008B290000}"/>
    <cellStyle name="Header2 3 2 3 2 2 2 2" xfId="55665" xr:uid="{00000000-0005-0000-0000-00008C290000}"/>
    <cellStyle name="Header2 3 2 3 2 2 2 2 2" xfId="55666" xr:uid="{00000000-0005-0000-0000-00008D290000}"/>
    <cellStyle name="Header2 3 2 3 2 2 2 2 3" xfId="55667" xr:uid="{00000000-0005-0000-0000-00008E290000}"/>
    <cellStyle name="Header2 3 2 3 2 2 2 3" xfId="55668" xr:uid="{00000000-0005-0000-0000-00008F290000}"/>
    <cellStyle name="Header2 3 2 3 2 2 2 4" xfId="55669" xr:uid="{00000000-0005-0000-0000-000090290000}"/>
    <cellStyle name="Header2 3 2 3 2 2 3" xfId="55670" xr:uid="{00000000-0005-0000-0000-000091290000}"/>
    <cellStyle name="Header2 3 2 3 2 2 3 2" xfId="55671" xr:uid="{00000000-0005-0000-0000-000092290000}"/>
    <cellStyle name="Header2 3 2 3 2 2 3 3" xfId="55672" xr:uid="{00000000-0005-0000-0000-000093290000}"/>
    <cellStyle name="Header2 3 2 3 2 2 4" xfId="55673" xr:uid="{00000000-0005-0000-0000-000094290000}"/>
    <cellStyle name="Header2 3 2 3 2 2 4 2" xfId="55674" xr:uid="{00000000-0005-0000-0000-000095290000}"/>
    <cellStyle name="Header2 3 2 3 2 2 4 3" xfId="55675" xr:uid="{00000000-0005-0000-0000-000096290000}"/>
    <cellStyle name="Header2 3 2 3 2 2 5" xfId="55676" xr:uid="{00000000-0005-0000-0000-000097290000}"/>
    <cellStyle name="Header2 3 2 3 2 3" xfId="55677" xr:uid="{00000000-0005-0000-0000-000098290000}"/>
    <cellStyle name="Header2 3 2 3 2 3 2" xfId="55678" xr:uid="{00000000-0005-0000-0000-000099290000}"/>
    <cellStyle name="Header2 3 2 3 2 3 2 2" xfId="55679" xr:uid="{00000000-0005-0000-0000-00009A290000}"/>
    <cellStyle name="Header2 3 2 3 2 3 2 3" xfId="55680" xr:uid="{00000000-0005-0000-0000-00009B290000}"/>
    <cellStyle name="Header2 3 2 3 2 3 3" xfId="55681" xr:uid="{00000000-0005-0000-0000-00009C290000}"/>
    <cellStyle name="Header2 3 2 3 2 3 4" xfId="55682" xr:uid="{00000000-0005-0000-0000-00009D290000}"/>
    <cellStyle name="Header2 3 2 3 2 4" xfId="55683" xr:uid="{00000000-0005-0000-0000-00009E290000}"/>
    <cellStyle name="Header2 3 2 3 2 4 2" xfId="55684" xr:uid="{00000000-0005-0000-0000-00009F290000}"/>
    <cellStyle name="Header2 3 2 3 2 4 3" xfId="55685" xr:uid="{00000000-0005-0000-0000-0000A0290000}"/>
    <cellStyle name="Header2 3 2 3 2 5" xfId="55686" xr:uid="{00000000-0005-0000-0000-0000A1290000}"/>
    <cellStyle name="Header2 3 2 3 2 5 2" xfId="55687" xr:uid="{00000000-0005-0000-0000-0000A2290000}"/>
    <cellStyle name="Header2 3 2 3 2 5 3" xfId="55688" xr:uid="{00000000-0005-0000-0000-0000A3290000}"/>
    <cellStyle name="Header2 3 2 3 2 6" xfId="55689" xr:uid="{00000000-0005-0000-0000-0000A4290000}"/>
    <cellStyle name="Header2 3 2 3 3" xfId="55690" xr:uid="{00000000-0005-0000-0000-0000A5290000}"/>
    <cellStyle name="Header2 3 2 3 3 2" xfId="55691" xr:uid="{00000000-0005-0000-0000-0000A6290000}"/>
    <cellStyle name="Header2 3 2 3 3 2 2" xfId="55692" xr:uid="{00000000-0005-0000-0000-0000A7290000}"/>
    <cellStyle name="Header2 3 2 3 3 2 2 2" xfId="55693" xr:uid="{00000000-0005-0000-0000-0000A8290000}"/>
    <cellStyle name="Header2 3 2 3 3 2 2 3" xfId="55694" xr:uid="{00000000-0005-0000-0000-0000A9290000}"/>
    <cellStyle name="Header2 3 2 3 3 2 3" xfId="55695" xr:uid="{00000000-0005-0000-0000-0000AA290000}"/>
    <cellStyle name="Header2 3 2 3 3 2 4" xfId="55696" xr:uid="{00000000-0005-0000-0000-0000AB290000}"/>
    <cellStyle name="Header2 3 2 3 3 3" xfId="55697" xr:uid="{00000000-0005-0000-0000-0000AC290000}"/>
    <cellStyle name="Header2 3 2 3 3 3 2" xfId="55698" xr:uid="{00000000-0005-0000-0000-0000AD290000}"/>
    <cellStyle name="Header2 3 2 3 3 3 3" xfId="55699" xr:uid="{00000000-0005-0000-0000-0000AE290000}"/>
    <cellStyle name="Header2 3 2 3 3 4" xfId="55700" xr:uid="{00000000-0005-0000-0000-0000AF290000}"/>
    <cellStyle name="Header2 3 2 3 3 4 2" xfId="55701" xr:uid="{00000000-0005-0000-0000-0000B0290000}"/>
    <cellStyle name="Header2 3 2 3 3 4 3" xfId="55702" xr:uid="{00000000-0005-0000-0000-0000B1290000}"/>
    <cellStyle name="Header2 3 2 3 3 5" xfId="55703" xr:uid="{00000000-0005-0000-0000-0000B2290000}"/>
    <cellStyle name="Header2 3 2 3 4" xfId="55704" xr:uid="{00000000-0005-0000-0000-0000B3290000}"/>
    <cellStyle name="Header2 3 2 3 4 2" xfId="55705" xr:uid="{00000000-0005-0000-0000-0000B4290000}"/>
    <cellStyle name="Header2 3 2 3 4 2 2" xfId="55706" xr:uid="{00000000-0005-0000-0000-0000B5290000}"/>
    <cellStyle name="Header2 3 2 3 4 2 3" xfId="55707" xr:uid="{00000000-0005-0000-0000-0000B6290000}"/>
    <cellStyle name="Header2 3 2 3 4 3" xfId="55708" xr:uid="{00000000-0005-0000-0000-0000B7290000}"/>
    <cellStyle name="Header2 3 2 3 4 4" xfId="55709" xr:uid="{00000000-0005-0000-0000-0000B8290000}"/>
    <cellStyle name="Header2 3 2 3 5" xfId="55710" xr:uid="{00000000-0005-0000-0000-0000B9290000}"/>
    <cellStyle name="Header2 3 2 3 5 2" xfId="55711" xr:uid="{00000000-0005-0000-0000-0000BA290000}"/>
    <cellStyle name="Header2 3 2 3 5 3" xfId="55712" xr:uid="{00000000-0005-0000-0000-0000BB290000}"/>
    <cellStyle name="Header2 3 2 3 6" xfId="55713" xr:uid="{00000000-0005-0000-0000-0000BC290000}"/>
    <cellStyle name="Header2 3 2 3 6 2" xfId="55714" xr:uid="{00000000-0005-0000-0000-0000BD290000}"/>
    <cellStyle name="Header2 3 2 3 6 3" xfId="55715" xr:uid="{00000000-0005-0000-0000-0000BE290000}"/>
    <cellStyle name="Header2 3 2 3 7" xfId="55716" xr:uid="{00000000-0005-0000-0000-0000BF290000}"/>
    <cellStyle name="Header2 3 2 4" xfId="55717" xr:uid="{00000000-0005-0000-0000-0000C0290000}"/>
    <cellStyle name="Header2 3 2 4 2" xfId="55718" xr:uid="{00000000-0005-0000-0000-0000C1290000}"/>
    <cellStyle name="Header2 3 2 4 2 2" xfId="55719" xr:uid="{00000000-0005-0000-0000-0000C2290000}"/>
    <cellStyle name="Header2 3 2 4 2 2 2" xfId="55720" xr:uid="{00000000-0005-0000-0000-0000C3290000}"/>
    <cellStyle name="Header2 3 2 4 2 2 3" xfId="55721" xr:uid="{00000000-0005-0000-0000-0000C4290000}"/>
    <cellStyle name="Header2 3 2 4 3" xfId="55722" xr:uid="{00000000-0005-0000-0000-0000C5290000}"/>
    <cellStyle name="Header2 3 2 4 3 2" xfId="55723" xr:uid="{00000000-0005-0000-0000-0000C6290000}"/>
    <cellStyle name="Header2 3 2 4 3 2 2" xfId="55724" xr:uid="{00000000-0005-0000-0000-0000C7290000}"/>
    <cellStyle name="Header2 3 2 4 3 2 2 2" xfId="55725" xr:uid="{00000000-0005-0000-0000-0000C8290000}"/>
    <cellStyle name="Header2 3 2 4 3 2 2 3" xfId="55726" xr:uid="{00000000-0005-0000-0000-0000C9290000}"/>
    <cellStyle name="Header2 3 2 4 3 2 3" xfId="55727" xr:uid="{00000000-0005-0000-0000-0000CA290000}"/>
    <cellStyle name="Header2 3 2 4 3 2 4" xfId="55728" xr:uid="{00000000-0005-0000-0000-0000CB290000}"/>
    <cellStyle name="Header2 3 2 4 3 3" xfId="55729" xr:uid="{00000000-0005-0000-0000-0000CC290000}"/>
    <cellStyle name="Header2 3 2 4 3 3 2" xfId="55730" xr:uid="{00000000-0005-0000-0000-0000CD290000}"/>
    <cellStyle name="Header2 3 2 4 3 3 3" xfId="55731" xr:uid="{00000000-0005-0000-0000-0000CE290000}"/>
    <cellStyle name="Header2 3 2 4 3 4" xfId="55732" xr:uid="{00000000-0005-0000-0000-0000CF290000}"/>
    <cellStyle name="Header2 3 2 4 3 4 2" xfId="55733" xr:uid="{00000000-0005-0000-0000-0000D0290000}"/>
    <cellStyle name="Header2 3 2 4 3 4 3" xfId="55734" xr:uid="{00000000-0005-0000-0000-0000D1290000}"/>
    <cellStyle name="Header2 3 2 4 3 5" xfId="55735" xr:uid="{00000000-0005-0000-0000-0000D2290000}"/>
    <cellStyle name="Header2 3 2 4 4" xfId="55736" xr:uid="{00000000-0005-0000-0000-0000D3290000}"/>
    <cellStyle name="Header2 3 2 4 4 2" xfId="55737" xr:uid="{00000000-0005-0000-0000-0000D4290000}"/>
    <cellStyle name="Header2 3 2 4 4 2 2" xfId="55738" xr:uid="{00000000-0005-0000-0000-0000D5290000}"/>
    <cellStyle name="Header2 3 2 4 4 2 3" xfId="55739" xr:uid="{00000000-0005-0000-0000-0000D6290000}"/>
    <cellStyle name="Header2 3 2 4 4 3" xfId="55740" xr:uid="{00000000-0005-0000-0000-0000D7290000}"/>
    <cellStyle name="Header2 3 2 4 4 4" xfId="55741" xr:uid="{00000000-0005-0000-0000-0000D8290000}"/>
    <cellStyle name="Header2 3 2 4 5" xfId="55742" xr:uid="{00000000-0005-0000-0000-0000D9290000}"/>
    <cellStyle name="Header2 3 2 4 5 2" xfId="55743" xr:uid="{00000000-0005-0000-0000-0000DA290000}"/>
    <cellStyle name="Header2 3 2 4 5 3" xfId="55744" xr:uid="{00000000-0005-0000-0000-0000DB290000}"/>
    <cellStyle name="Header2 3 2 4 6" xfId="55745" xr:uid="{00000000-0005-0000-0000-0000DC290000}"/>
    <cellStyle name="Header2 3 2 4 6 2" xfId="55746" xr:uid="{00000000-0005-0000-0000-0000DD290000}"/>
    <cellStyle name="Header2 3 2 4 6 3" xfId="55747" xr:uid="{00000000-0005-0000-0000-0000DE290000}"/>
    <cellStyle name="Header2 3 2 5" xfId="55748" xr:uid="{00000000-0005-0000-0000-0000DF290000}"/>
    <cellStyle name="Header2 3 2 5 2" xfId="55749" xr:uid="{00000000-0005-0000-0000-0000E0290000}"/>
    <cellStyle name="Header2 3 2 5 2 2" xfId="55750" xr:uid="{00000000-0005-0000-0000-0000E1290000}"/>
    <cellStyle name="Header2 3 2 5 2 2 2" xfId="55751" xr:uid="{00000000-0005-0000-0000-0000E2290000}"/>
    <cellStyle name="Header2 3 2 5 2 2 2 2" xfId="55752" xr:uid="{00000000-0005-0000-0000-0000E3290000}"/>
    <cellStyle name="Header2 3 2 5 2 2 2 3" xfId="55753" xr:uid="{00000000-0005-0000-0000-0000E4290000}"/>
    <cellStyle name="Header2 3 2 5 2 2 3" xfId="55754" xr:uid="{00000000-0005-0000-0000-0000E5290000}"/>
    <cellStyle name="Header2 3 2 5 2 2 4" xfId="55755" xr:uid="{00000000-0005-0000-0000-0000E6290000}"/>
    <cellStyle name="Header2 3 2 5 2 3" xfId="55756" xr:uid="{00000000-0005-0000-0000-0000E7290000}"/>
    <cellStyle name="Header2 3 2 5 2 3 2" xfId="55757" xr:uid="{00000000-0005-0000-0000-0000E8290000}"/>
    <cellStyle name="Header2 3 2 5 2 3 3" xfId="55758" xr:uid="{00000000-0005-0000-0000-0000E9290000}"/>
    <cellStyle name="Header2 3 2 5 2 4" xfId="55759" xr:uid="{00000000-0005-0000-0000-0000EA290000}"/>
    <cellStyle name="Header2 3 2 5 2 4 2" xfId="55760" xr:uid="{00000000-0005-0000-0000-0000EB290000}"/>
    <cellStyle name="Header2 3 2 5 2 4 3" xfId="55761" xr:uid="{00000000-0005-0000-0000-0000EC290000}"/>
    <cellStyle name="Header2 3 2 5 2 5" xfId="55762" xr:uid="{00000000-0005-0000-0000-0000ED290000}"/>
    <cellStyle name="Header2 3 2 5 3" xfId="55763" xr:uid="{00000000-0005-0000-0000-0000EE290000}"/>
    <cellStyle name="Header2 3 2 5 3 2" xfId="55764" xr:uid="{00000000-0005-0000-0000-0000EF290000}"/>
    <cellStyle name="Header2 3 2 5 3 2 2" xfId="55765" xr:uid="{00000000-0005-0000-0000-0000F0290000}"/>
    <cellStyle name="Header2 3 2 5 3 2 3" xfId="55766" xr:uid="{00000000-0005-0000-0000-0000F1290000}"/>
    <cellStyle name="Header2 3 2 5 3 3" xfId="55767" xr:uid="{00000000-0005-0000-0000-0000F2290000}"/>
    <cellStyle name="Header2 3 2 5 3 4" xfId="55768" xr:uid="{00000000-0005-0000-0000-0000F3290000}"/>
    <cellStyle name="Header2 3 2 5 4" xfId="55769" xr:uid="{00000000-0005-0000-0000-0000F4290000}"/>
    <cellStyle name="Header2 3 2 5 4 2" xfId="55770" xr:uid="{00000000-0005-0000-0000-0000F5290000}"/>
    <cellStyle name="Header2 3 2 5 4 3" xfId="55771" xr:uid="{00000000-0005-0000-0000-0000F6290000}"/>
    <cellStyle name="Header2 3 2 5 5" xfId="55772" xr:uid="{00000000-0005-0000-0000-0000F7290000}"/>
    <cellStyle name="Header2 3 2 5 5 2" xfId="55773" xr:uid="{00000000-0005-0000-0000-0000F8290000}"/>
    <cellStyle name="Header2 3 2 5 5 3" xfId="55774" xr:uid="{00000000-0005-0000-0000-0000F9290000}"/>
    <cellStyle name="Header2 3 2 5 6" xfId="55775" xr:uid="{00000000-0005-0000-0000-0000FA290000}"/>
    <cellStyle name="Header2 3 2 6" xfId="55776" xr:uid="{00000000-0005-0000-0000-0000FB290000}"/>
    <cellStyle name="Header2 3 2 6 2" xfId="55777" xr:uid="{00000000-0005-0000-0000-0000FC290000}"/>
    <cellStyle name="Header2 3 2 6 2 2" xfId="55778" xr:uid="{00000000-0005-0000-0000-0000FD290000}"/>
    <cellStyle name="Header2 3 2 6 2 3" xfId="55779" xr:uid="{00000000-0005-0000-0000-0000FE290000}"/>
    <cellStyle name="Header2 3 2 7" xfId="55780" xr:uid="{00000000-0005-0000-0000-0000FF290000}"/>
    <cellStyle name="Header2 3 2 7 2" xfId="55781" xr:uid="{00000000-0005-0000-0000-0000002A0000}"/>
    <cellStyle name="Header2 3 2 7 3" xfId="55782" xr:uid="{00000000-0005-0000-0000-0000012A0000}"/>
    <cellStyle name="Header2 3 20" xfId="55783" xr:uid="{00000000-0005-0000-0000-0000022A0000}"/>
    <cellStyle name="Header2 3 20 2" xfId="55784" xr:uid="{00000000-0005-0000-0000-0000032A0000}"/>
    <cellStyle name="Header2 3 20 2 2" xfId="55785" xr:uid="{00000000-0005-0000-0000-0000042A0000}"/>
    <cellStyle name="Header2 3 20 2 2 2" xfId="55786" xr:uid="{00000000-0005-0000-0000-0000052A0000}"/>
    <cellStyle name="Header2 3 20 2 2 3" xfId="55787" xr:uid="{00000000-0005-0000-0000-0000062A0000}"/>
    <cellStyle name="Header2 3 20 3" xfId="55788" xr:uid="{00000000-0005-0000-0000-0000072A0000}"/>
    <cellStyle name="Header2 3 20 3 2" xfId="55789" xr:uid="{00000000-0005-0000-0000-0000082A0000}"/>
    <cellStyle name="Header2 3 20 3 3" xfId="55790" xr:uid="{00000000-0005-0000-0000-0000092A0000}"/>
    <cellStyle name="Header2 3 21" xfId="55791" xr:uid="{00000000-0005-0000-0000-00000A2A0000}"/>
    <cellStyle name="Header2 3 21 2" xfId="55792" xr:uid="{00000000-0005-0000-0000-00000B2A0000}"/>
    <cellStyle name="Header2 3 21 2 2" xfId="55793" xr:uid="{00000000-0005-0000-0000-00000C2A0000}"/>
    <cellStyle name="Header2 3 21 2 3" xfId="55794" xr:uid="{00000000-0005-0000-0000-00000D2A0000}"/>
    <cellStyle name="Header2 3 22" xfId="55795" xr:uid="{00000000-0005-0000-0000-00000E2A0000}"/>
    <cellStyle name="Header2 3 22 2" xfId="55796" xr:uid="{00000000-0005-0000-0000-00000F2A0000}"/>
    <cellStyle name="Header2 3 22 3" xfId="55797" xr:uid="{00000000-0005-0000-0000-0000102A0000}"/>
    <cellStyle name="Header2 3 3" xfId="55798" xr:uid="{00000000-0005-0000-0000-0000112A0000}"/>
    <cellStyle name="Header2 3 3 2" xfId="55799" xr:uid="{00000000-0005-0000-0000-0000122A0000}"/>
    <cellStyle name="Header2 3 3 2 2" xfId="55800" xr:uid="{00000000-0005-0000-0000-0000132A0000}"/>
    <cellStyle name="Header2 3 3 2 2 2" xfId="55801" xr:uid="{00000000-0005-0000-0000-0000142A0000}"/>
    <cellStyle name="Header2 3 3 2 2 2 2" xfId="55802" xr:uid="{00000000-0005-0000-0000-0000152A0000}"/>
    <cellStyle name="Header2 3 3 2 2 2 2 2" xfId="55803" xr:uid="{00000000-0005-0000-0000-0000162A0000}"/>
    <cellStyle name="Header2 3 3 2 2 2 2 2 2" xfId="55804" xr:uid="{00000000-0005-0000-0000-0000172A0000}"/>
    <cellStyle name="Header2 3 3 2 2 2 2 2 3" xfId="55805" xr:uid="{00000000-0005-0000-0000-0000182A0000}"/>
    <cellStyle name="Header2 3 3 2 2 2 2 3" xfId="55806" xr:uid="{00000000-0005-0000-0000-0000192A0000}"/>
    <cellStyle name="Header2 3 3 2 2 2 2 4" xfId="55807" xr:uid="{00000000-0005-0000-0000-00001A2A0000}"/>
    <cellStyle name="Header2 3 3 2 2 2 3" xfId="55808" xr:uid="{00000000-0005-0000-0000-00001B2A0000}"/>
    <cellStyle name="Header2 3 3 2 2 2 3 2" xfId="55809" xr:uid="{00000000-0005-0000-0000-00001C2A0000}"/>
    <cellStyle name="Header2 3 3 2 2 2 3 3" xfId="55810" xr:uid="{00000000-0005-0000-0000-00001D2A0000}"/>
    <cellStyle name="Header2 3 3 2 2 2 4" xfId="55811" xr:uid="{00000000-0005-0000-0000-00001E2A0000}"/>
    <cellStyle name="Header2 3 3 2 2 2 4 2" xfId="55812" xr:uid="{00000000-0005-0000-0000-00001F2A0000}"/>
    <cellStyle name="Header2 3 3 2 2 2 4 3" xfId="55813" xr:uid="{00000000-0005-0000-0000-0000202A0000}"/>
    <cellStyle name="Header2 3 3 2 2 2 5" xfId="55814" xr:uid="{00000000-0005-0000-0000-0000212A0000}"/>
    <cellStyle name="Header2 3 3 2 2 3" xfId="55815" xr:uid="{00000000-0005-0000-0000-0000222A0000}"/>
    <cellStyle name="Header2 3 3 2 2 3 2" xfId="55816" xr:uid="{00000000-0005-0000-0000-0000232A0000}"/>
    <cellStyle name="Header2 3 3 2 2 3 2 2" xfId="55817" xr:uid="{00000000-0005-0000-0000-0000242A0000}"/>
    <cellStyle name="Header2 3 3 2 2 3 2 3" xfId="55818" xr:uid="{00000000-0005-0000-0000-0000252A0000}"/>
    <cellStyle name="Header2 3 3 2 2 3 3" xfId="55819" xr:uid="{00000000-0005-0000-0000-0000262A0000}"/>
    <cellStyle name="Header2 3 3 2 2 3 4" xfId="55820" xr:uid="{00000000-0005-0000-0000-0000272A0000}"/>
    <cellStyle name="Header2 3 3 2 2 4" xfId="55821" xr:uid="{00000000-0005-0000-0000-0000282A0000}"/>
    <cellStyle name="Header2 3 3 2 2 4 2" xfId="55822" xr:uid="{00000000-0005-0000-0000-0000292A0000}"/>
    <cellStyle name="Header2 3 3 2 2 4 3" xfId="55823" xr:uid="{00000000-0005-0000-0000-00002A2A0000}"/>
    <cellStyle name="Header2 3 3 2 2 5" xfId="55824" xr:uid="{00000000-0005-0000-0000-00002B2A0000}"/>
    <cellStyle name="Header2 3 3 2 2 5 2" xfId="55825" xr:uid="{00000000-0005-0000-0000-00002C2A0000}"/>
    <cellStyle name="Header2 3 3 2 2 5 3" xfId="55826" xr:uid="{00000000-0005-0000-0000-00002D2A0000}"/>
    <cellStyle name="Header2 3 3 2 2 6" xfId="55827" xr:uid="{00000000-0005-0000-0000-00002E2A0000}"/>
    <cellStyle name="Header2 3 3 2 3" xfId="55828" xr:uid="{00000000-0005-0000-0000-00002F2A0000}"/>
    <cellStyle name="Header2 3 3 2 3 2" xfId="55829" xr:uid="{00000000-0005-0000-0000-0000302A0000}"/>
    <cellStyle name="Header2 3 3 2 3 2 2" xfId="55830" xr:uid="{00000000-0005-0000-0000-0000312A0000}"/>
    <cellStyle name="Header2 3 3 2 3 2 2 2" xfId="55831" xr:uid="{00000000-0005-0000-0000-0000322A0000}"/>
    <cellStyle name="Header2 3 3 2 3 2 2 2 2" xfId="55832" xr:uid="{00000000-0005-0000-0000-0000332A0000}"/>
    <cellStyle name="Header2 3 3 2 3 2 2 2 3" xfId="55833" xr:uid="{00000000-0005-0000-0000-0000342A0000}"/>
    <cellStyle name="Header2 3 3 2 3 2 2 3" xfId="55834" xr:uid="{00000000-0005-0000-0000-0000352A0000}"/>
    <cellStyle name="Header2 3 3 2 3 2 2 4" xfId="55835" xr:uid="{00000000-0005-0000-0000-0000362A0000}"/>
    <cellStyle name="Header2 3 3 2 3 2 3" xfId="55836" xr:uid="{00000000-0005-0000-0000-0000372A0000}"/>
    <cellStyle name="Header2 3 3 2 3 2 3 2" xfId="55837" xr:uid="{00000000-0005-0000-0000-0000382A0000}"/>
    <cellStyle name="Header2 3 3 2 3 2 3 3" xfId="55838" xr:uid="{00000000-0005-0000-0000-0000392A0000}"/>
    <cellStyle name="Header2 3 3 2 3 2 4" xfId="55839" xr:uid="{00000000-0005-0000-0000-00003A2A0000}"/>
    <cellStyle name="Header2 3 3 2 3 2 4 2" xfId="55840" xr:uid="{00000000-0005-0000-0000-00003B2A0000}"/>
    <cellStyle name="Header2 3 3 2 3 2 4 3" xfId="55841" xr:uid="{00000000-0005-0000-0000-00003C2A0000}"/>
    <cellStyle name="Header2 3 3 2 3 2 5" xfId="55842" xr:uid="{00000000-0005-0000-0000-00003D2A0000}"/>
    <cellStyle name="Header2 3 3 2 3 3" xfId="55843" xr:uid="{00000000-0005-0000-0000-00003E2A0000}"/>
    <cellStyle name="Header2 3 3 2 3 3 2" xfId="55844" xr:uid="{00000000-0005-0000-0000-00003F2A0000}"/>
    <cellStyle name="Header2 3 3 2 3 3 2 2" xfId="55845" xr:uid="{00000000-0005-0000-0000-0000402A0000}"/>
    <cellStyle name="Header2 3 3 2 3 3 2 3" xfId="55846" xr:uid="{00000000-0005-0000-0000-0000412A0000}"/>
    <cellStyle name="Header2 3 3 2 3 3 3" xfId="55847" xr:uid="{00000000-0005-0000-0000-0000422A0000}"/>
    <cellStyle name="Header2 3 3 2 3 3 4" xfId="55848" xr:uid="{00000000-0005-0000-0000-0000432A0000}"/>
    <cellStyle name="Header2 3 3 2 3 4" xfId="55849" xr:uid="{00000000-0005-0000-0000-0000442A0000}"/>
    <cellStyle name="Header2 3 3 2 3 4 2" xfId="55850" xr:uid="{00000000-0005-0000-0000-0000452A0000}"/>
    <cellStyle name="Header2 3 3 2 3 4 3" xfId="55851" xr:uid="{00000000-0005-0000-0000-0000462A0000}"/>
    <cellStyle name="Header2 3 3 2 3 5" xfId="55852" xr:uid="{00000000-0005-0000-0000-0000472A0000}"/>
    <cellStyle name="Header2 3 3 2 3 5 2" xfId="55853" xr:uid="{00000000-0005-0000-0000-0000482A0000}"/>
    <cellStyle name="Header2 3 3 2 3 5 3" xfId="55854" xr:uid="{00000000-0005-0000-0000-0000492A0000}"/>
    <cellStyle name="Header2 3 3 2 3 6" xfId="55855" xr:uid="{00000000-0005-0000-0000-00004A2A0000}"/>
    <cellStyle name="Header2 3 3 2 4" xfId="55856" xr:uid="{00000000-0005-0000-0000-00004B2A0000}"/>
    <cellStyle name="Header2 3 3 2 4 2" xfId="55857" xr:uid="{00000000-0005-0000-0000-00004C2A0000}"/>
    <cellStyle name="Header2 3 3 2 4 3" xfId="55858" xr:uid="{00000000-0005-0000-0000-00004D2A0000}"/>
    <cellStyle name="Header2 3 3 3" xfId="55859" xr:uid="{00000000-0005-0000-0000-00004E2A0000}"/>
    <cellStyle name="Header2 3 3 3 2" xfId="55860" xr:uid="{00000000-0005-0000-0000-00004F2A0000}"/>
    <cellStyle name="Header2 3 3 3 2 2" xfId="55861" xr:uid="{00000000-0005-0000-0000-0000502A0000}"/>
    <cellStyle name="Header2 3 3 3 2 2 2" xfId="55862" xr:uid="{00000000-0005-0000-0000-0000512A0000}"/>
    <cellStyle name="Header2 3 3 3 2 2 2 2" xfId="55863" xr:uid="{00000000-0005-0000-0000-0000522A0000}"/>
    <cellStyle name="Header2 3 3 3 2 2 2 2 2" xfId="55864" xr:uid="{00000000-0005-0000-0000-0000532A0000}"/>
    <cellStyle name="Header2 3 3 3 2 2 2 2 3" xfId="55865" xr:uid="{00000000-0005-0000-0000-0000542A0000}"/>
    <cellStyle name="Header2 3 3 3 2 2 2 3" xfId="55866" xr:uid="{00000000-0005-0000-0000-0000552A0000}"/>
    <cellStyle name="Header2 3 3 3 2 2 2 4" xfId="55867" xr:uid="{00000000-0005-0000-0000-0000562A0000}"/>
    <cellStyle name="Header2 3 3 3 2 2 3" xfId="55868" xr:uid="{00000000-0005-0000-0000-0000572A0000}"/>
    <cellStyle name="Header2 3 3 3 2 2 3 2" xfId="55869" xr:uid="{00000000-0005-0000-0000-0000582A0000}"/>
    <cellStyle name="Header2 3 3 3 2 2 3 3" xfId="55870" xr:uid="{00000000-0005-0000-0000-0000592A0000}"/>
    <cellStyle name="Header2 3 3 3 2 2 4" xfId="55871" xr:uid="{00000000-0005-0000-0000-00005A2A0000}"/>
    <cellStyle name="Header2 3 3 3 2 2 4 2" xfId="55872" xr:uid="{00000000-0005-0000-0000-00005B2A0000}"/>
    <cellStyle name="Header2 3 3 3 2 2 4 3" xfId="55873" xr:uid="{00000000-0005-0000-0000-00005C2A0000}"/>
    <cellStyle name="Header2 3 3 3 2 2 5" xfId="55874" xr:uid="{00000000-0005-0000-0000-00005D2A0000}"/>
    <cellStyle name="Header2 3 3 3 2 3" xfId="55875" xr:uid="{00000000-0005-0000-0000-00005E2A0000}"/>
    <cellStyle name="Header2 3 3 3 2 3 2" xfId="55876" xr:uid="{00000000-0005-0000-0000-00005F2A0000}"/>
    <cellStyle name="Header2 3 3 3 2 3 2 2" xfId="55877" xr:uid="{00000000-0005-0000-0000-0000602A0000}"/>
    <cellStyle name="Header2 3 3 3 2 3 2 3" xfId="55878" xr:uid="{00000000-0005-0000-0000-0000612A0000}"/>
    <cellStyle name="Header2 3 3 3 2 3 3" xfId="55879" xr:uid="{00000000-0005-0000-0000-0000622A0000}"/>
    <cellStyle name="Header2 3 3 3 2 3 4" xfId="55880" xr:uid="{00000000-0005-0000-0000-0000632A0000}"/>
    <cellStyle name="Header2 3 3 3 2 4" xfId="55881" xr:uid="{00000000-0005-0000-0000-0000642A0000}"/>
    <cellStyle name="Header2 3 3 3 2 4 2" xfId="55882" xr:uid="{00000000-0005-0000-0000-0000652A0000}"/>
    <cellStyle name="Header2 3 3 3 2 4 3" xfId="55883" xr:uid="{00000000-0005-0000-0000-0000662A0000}"/>
    <cellStyle name="Header2 3 3 3 2 5" xfId="55884" xr:uid="{00000000-0005-0000-0000-0000672A0000}"/>
    <cellStyle name="Header2 3 3 3 2 5 2" xfId="55885" xr:uid="{00000000-0005-0000-0000-0000682A0000}"/>
    <cellStyle name="Header2 3 3 3 2 5 3" xfId="55886" xr:uid="{00000000-0005-0000-0000-0000692A0000}"/>
    <cellStyle name="Header2 3 3 3 2 6" xfId="55887" xr:uid="{00000000-0005-0000-0000-00006A2A0000}"/>
    <cellStyle name="Header2 3 3 3 3" xfId="55888" xr:uid="{00000000-0005-0000-0000-00006B2A0000}"/>
    <cellStyle name="Header2 3 3 3 3 2" xfId="55889" xr:uid="{00000000-0005-0000-0000-00006C2A0000}"/>
    <cellStyle name="Header2 3 3 3 3 2 2" xfId="55890" xr:uid="{00000000-0005-0000-0000-00006D2A0000}"/>
    <cellStyle name="Header2 3 3 3 3 2 2 2" xfId="55891" xr:uid="{00000000-0005-0000-0000-00006E2A0000}"/>
    <cellStyle name="Header2 3 3 3 3 2 2 3" xfId="55892" xr:uid="{00000000-0005-0000-0000-00006F2A0000}"/>
    <cellStyle name="Header2 3 3 3 3 2 3" xfId="55893" xr:uid="{00000000-0005-0000-0000-0000702A0000}"/>
    <cellStyle name="Header2 3 3 3 3 2 4" xfId="55894" xr:uid="{00000000-0005-0000-0000-0000712A0000}"/>
    <cellStyle name="Header2 3 3 3 3 3" xfId="55895" xr:uid="{00000000-0005-0000-0000-0000722A0000}"/>
    <cellStyle name="Header2 3 3 3 3 3 2" xfId="55896" xr:uid="{00000000-0005-0000-0000-0000732A0000}"/>
    <cellStyle name="Header2 3 3 3 3 3 3" xfId="55897" xr:uid="{00000000-0005-0000-0000-0000742A0000}"/>
    <cellStyle name="Header2 3 3 3 3 4" xfId="55898" xr:uid="{00000000-0005-0000-0000-0000752A0000}"/>
    <cellStyle name="Header2 3 3 3 3 4 2" xfId="55899" xr:uid="{00000000-0005-0000-0000-0000762A0000}"/>
    <cellStyle name="Header2 3 3 3 3 4 3" xfId="55900" xr:uid="{00000000-0005-0000-0000-0000772A0000}"/>
    <cellStyle name="Header2 3 3 3 3 5" xfId="55901" xr:uid="{00000000-0005-0000-0000-0000782A0000}"/>
    <cellStyle name="Header2 3 3 3 4" xfId="55902" xr:uid="{00000000-0005-0000-0000-0000792A0000}"/>
    <cellStyle name="Header2 3 3 3 4 2" xfId="55903" xr:uid="{00000000-0005-0000-0000-00007A2A0000}"/>
    <cellStyle name="Header2 3 3 3 4 2 2" xfId="55904" xr:uid="{00000000-0005-0000-0000-00007B2A0000}"/>
    <cellStyle name="Header2 3 3 3 4 2 3" xfId="55905" xr:uid="{00000000-0005-0000-0000-00007C2A0000}"/>
    <cellStyle name="Header2 3 3 3 4 3" xfId="55906" xr:uid="{00000000-0005-0000-0000-00007D2A0000}"/>
    <cellStyle name="Header2 3 3 3 4 4" xfId="55907" xr:uid="{00000000-0005-0000-0000-00007E2A0000}"/>
    <cellStyle name="Header2 3 3 3 5" xfId="55908" xr:uid="{00000000-0005-0000-0000-00007F2A0000}"/>
    <cellStyle name="Header2 3 3 3 5 2" xfId="55909" xr:uid="{00000000-0005-0000-0000-0000802A0000}"/>
    <cellStyle name="Header2 3 3 3 5 3" xfId="55910" xr:uid="{00000000-0005-0000-0000-0000812A0000}"/>
    <cellStyle name="Header2 3 3 3 6" xfId="55911" xr:uid="{00000000-0005-0000-0000-0000822A0000}"/>
    <cellStyle name="Header2 3 3 3 6 2" xfId="55912" xr:uid="{00000000-0005-0000-0000-0000832A0000}"/>
    <cellStyle name="Header2 3 3 3 6 3" xfId="55913" xr:uid="{00000000-0005-0000-0000-0000842A0000}"/>
    <cellStyle name="Header2 3 3 3 7" xfId="55914" xr:uid="{00000000-0005-0000-0000-0000852A0000}"/>
    <cellStyle name="Header2 3 3 4" xfId="55915" xr:uid="{00000000-0005-0000-0000-0000862A0000}"/>
    <cellStyle name="Header2 3 3 4 2" xfId="55916" xr:uid="{00000000-0005-0000-0000-0000872A0000}"/>
    <cellStyle name="Header2 3 3 4 2 2" xfId="55917" xr:uid="{00000000-0005-0000-0000-0000882A0000}"/>
    <cellStyle name="Header2 3 3 4 2 2 2" xfId="55918" xr:uid="{00000000-0005-0000-0000-0000892A0000}"/>
    <cellStyle name="Header2 3 3 4 2 2 3" xfId="55919" xr:uid="{00000000-0005-0000-0000-00008A2A0000}"/>
    <cellStyle name="Header2 3 3 4 3" xfId="55920" xr:uid="{00000000-0005-0000-0000-00008B2A0000}"/>
    <cellStyle name="Header2 3 3 4 3 2" xfId="55921" xr:uid="{00000000-0005-0000-0000-00008C2A0000}"/>
    <cellStyle name="Header2 3 3 4 3 2 2" xfId="55922" xr:uid="{00000000-0005-0000-0000-00008D2A0000}"/>
    <cellStyle name="Header2 3 3 4 3 2 2 2" xfId="55923" xr:uid="{00000000-0005-0000-0000-00008E2A0000}"/>
    <cellStyle name="Header2 3 3 4 3 2 2 3" xfId="55924" xr:uid="{00000000-0005-0000-0000-00008F2A0000}"/>
    <cellStyle name="Header2 3 3 4 3 2 3" xfId="55925" xr:uid="{00000000-0005-0000-0000-0000902A0000}"/>
    <cellStyle name="Header2 3 3 4 3 2 4" xfId="55926" xr:uid="{00000000-0005-0000-0000-0000912A0000}"/>
    <cellStyle name="Header2 3 3 4 3 3" xfId="55927" xr:uid="{00000000-0005-0000-0000-0000922A0000}"/>
    <cellStyle name="Header2 3 3 4 3 3 2" xfId="55928" xr:uid="{00000000-0005-0000-0000-0000932A0000}"/>
    <cellStyle name="Header2 3 3 4 3 3 3" xfId="55929" xr:uid="{00000000-0005-0000-0000-0000942A0000}"/>
    <cellStyle name="Header2 3 3 4 3 4" xfId="55930" xr:uid="{00000000-0005-0000-0000-0000952A0000}"/>
    <cellStyle name="Header2 3 3 4 3 4 2" xfId="55931" xr:uid="{00000000-0005-0000-0000-0000962A0000}"/>
    <cellStyle name="Header2 3 3 4 3 4 3" xfId="55932" xr:uid="{00000000-0005-0000-0000-0000972A0000}"/>
    <cellStyle name="Header2 3 3 4 3 5" xfId="55933" xr:uid="{00000000-0005-0000-0000-0000982A0000}"/>
    <cellStyle name="Header2 3 3 4 4" xfId="55934" xr:uid="{00000000-0005-0000-0000-0000992A0000}"/>
    <cellStyle name="Header2 3 3 4 4 2" xfId="55935" xr:uid="{00000000-0005-0000-0000-00009A2A0000}"/>
    <cellStyle name="Header2 3 3 4 4 2 2" xfId="55936" xr:uid="{00000000-0005-0000-0000-00009B2A0000}"/>
    <cellStyle name="Header2 3 3 4 4 2 3" xfId="55937" xr:uid="{00000000-0005-0000-0000-00009C2A0000}"/>
    <cellStyle name="Header2 3 3 4 4 3" xfId="55938" xr:uid="{00000000-0005-0000-0000-00009D2A0000}"/>
    <cellStyle name="Header2 3 3 4 4 4" xfId="55939" xr:uid="{00000000-0005-0000-0000-00009E2A0000}"/>
    <cellStyle name="Header2 3 3 4 5" xfId="55940" xr:uid="{00000000-0005-0000-0000-00009F2A0000}"/>
    <cellStyle name="Header2 3 3 4 5 2" xfId="55941" xr:uid="{00000000-0005-0000-0000-0000A02A0000}"/>
    <cellStyle name="Header2 3 3 4 5 3" xfId="55942" xr:uid="{00000000-0005-0000-0000-0000A12A0000}"/>
    <cellStyle name="Header2 3 3 4 6" xfId="55943" xr:uid="{00000000-0005-0000-0000-0000A22A0000}"/>
    <cellStyle name="Header2 3 3 4 6 2" xfId="55944" xr:uid="{00000000-0005-0000-0000-0000A32A0000}"/>
    <cellStyle name="Header2 3 3 4 6 3" xfId="55945" xr:uid="{00000000-0005-0000-0000-0000A42A0000}"/>
    <cellStyle name="Header2 3 3 5" xfId="55946" xr:uid="{00000000-0005-0000-0000-0000A52A0000}"/>
    <cellStyle name="Header2 3 3 5 2" xfId="55947" xr:uid="{00000000-0005-0000-0000-0000A62A0000}"/>
    <cellStyle name="Header2 3 3 5 2 2" xfId="55948" xr:uid="{00000000-0005-0000-0000-0000A72A0000}"/>
    <cellStyle name="Header2 3 3 5 2 2 2" xfId="55949" xr:uid="{00000000-0005-0000-0000-0000A82A0000}"/>
    <cellStyle name="Header2 3 3 5 2 2 2 2" xfId="55950" xr:uid="{00000000-0005-0000-0000-0000A92A0000}"/>
    <cellStyle name="Header2 3 3 5 2 2 2 3" xfId="55951" xr:uid="{00000000-0005-0000-0000-0000AA2A0000}"/>
    <cellStyle name="Header2 3 3 5 2 2 3" xfId="55952" xr:uid="{00000000-0005-0000-0000-0000AB2A0000}"/>
    <cellStyle name="Header2 3 3 5 2 2 4" xfId="55953" xr:uid="{00000000-0005-0000-0000-0000AC2A0000}"/>
    <cellStyle name="Header2 3 3 5 2 3" xfId="55954" xr:uid="{00000000-0005-0000-0000-0000AD2A0000}"/>
    <cellStyle name="Header2 3 3 5 2 3 2" xfId="55955" xr:uid="{00000000-0005-0000-0000-0000AE2A0000}"/>
    <cellStyle name="Header2 3 3 5 2 3 3" xfId="55956" xr:uid="{00000000-0005-0000-0000-0000AF2A0000}"/>
    <cellStyle name="Header2 3 3 5 2 4" xfId="55957" xr:uid="{00000000-0005-0000-0000-0000B02A0000}"/>
    <cellStyle name="Header2 3 3 5 2 4 2" xfId="55958" xr:uid="{00000000-0005-0000-0000-0000B12A0000}"/>
    <cellStyle name="Header2 3 3 5 2 4 3" xfId="55959" xr:uid="{00000000-0005-0000-0000-0000B22A0000}"/>
    <cellStyle name="Header2 3 3 5 2 5" xfId="55960" xr:uid="{00000000-0005-0000-0000-0000B32A0000}"/>
    <cellStyle name="Header2 3 3 5 3" xfId="55961" xr:uid="{00000000-0005-0000-0000-0000B42A0000}"/>
    <cellStyle name="Header2 3 3 5 3 2" xfId="55962" xr:uid="{00000000-0005-0000-0000-0000B52A0000}"/>
    <cellStyle name="Header2 3 3 5 3 2 2" xfId="55963" xr:uid="{00000000-0005-0000-0000-0000B62A0000}"/>
    <cellStyle name="Header2 3 3 5 3 2 3" xfId="55964" xr:uid="{00000000-0005-0000-0000-0000B72A0000}"/>
    <cellStyle name="Header2 3 3 5 3 3" xfId="55965" xr:uid="{00000000-0005-0000-0000-0000B82A0000}"/>
    <cellStyle name="Header2 3 3 5 3 4" xfId="55966" xr:uid="{00000000-0005-0000-0000-0000B92A0000}"/>
    <cellStyle name="Header2 3 3 5 4" xfId="55967" xr:uid="{00000000-0005-0000-0000-0000BA2A0000}"/>
    <cellStyle name="Header2 3 3 5 4 2" xfId="55968" xr:uid="{00000000-0005-0000-0000-0000BB2A0000}"/>
    <cellStyle name="Header2 3 3 5 4 3" xfId="55969" xr:uid="{00000000-0005-0000-0000-0000BC2A0000}"/>
    <cellStyle name="Header2 3 3 5 5" xfId="55970" xr:uid="{00000000-0005-0000-0000-0000BD2A0000}"/>
    <cellStyle name="Header2 3 3 5 5 2" xfId="55971" xr:uid="{00000000-0005-0000-0000-0000BE2A0000}"/>
    <cellStyle name="Header2 3 3 5 5 3" xfId="55972" xr:uid="{00000000-0005-0000-0000-0000BF2A0000}"/>
    <cellStyle name="Header2 3 3 5 6" xfId="55973" xr:uid="{00000000-0005-0000-0000-0000C02A0000}"/>
    <cellStyle name="Header2 3 3 6" xfId="55974" xr:uid="{00000000-0005-0000-0000-0000C12A0000}"/>
    <cellStyle name="Header2 3 3 6 2" xfId="55975" xr:uid="{00000000-0005-0000-0000-0000C22A0000}"/>
    <cellStyle name="Header2 3 3 6 2 2" xfId="55976" xr:uid="{00000000-0005-0000-0000-0000C32A0000}"/>
    <cellStyle name="Header2 3 3 6 2 3" xfId="55977" xr:uid="{00000000-0005-0000-0000-0000C42A0000}"/>
    <cellStyle name="Header2 3 3 7" xfId="55978" xr:uid="{00000000-0005-0000-0000-0000C52A0000}"/>
    <cellStyle name="Header2 3 3 7 2" xfId="55979" xr:uid="{00000000-0005-0000-0000-0000C62A0000}"/>
    <cellStyle name="Header2 3 3 7 3" xfId="55980" xr:uid="{00000000-0005-0000-0000-0000C72A0000}"/>
    <cellStyle name="Header2 3 4" xfId="55981" xr:uid="{00000000-0005-0000-0000-0000C82A0000}"/>
    <cellStyle name="Header2 3 4 2" xfId="55982" xr:uid="{00000000-0005-0000-0000-0000C92A0000}"/>
    <cellStyle name="Header2 3 4 2 2" xfId="55983" xr:uid="{00000000-0005-0000-0000-0000CA2A0000}"/>
    <cellStyle name="Header2 3 4 2 2 2" xfId="55984" xr:uid="{00000000-0005-0000-0000-0000CB2A0000}"/>
    <cellStyle name="Header2 3 4 2 2 2 2" xfId="55985" xr:uid="{00000000-0005-0000-0000-0000CC2A0000}"/>
    <cellStyle name="Header2 3 4 2 2 2 2 2" xfId="55986" xr:uid="{00000000-0005-0000-0000-0000CD2A0000}"/>
    <cellStyle name="Header2 3 4 2 2 2 2 2 2" xfId="55987" xr:uid="{00000000-0005-0000-0000-0000CE2A0000}"/>
    <cellStyle name="Header2 3 4 2 2 2 2 2 3" xfId="55988" xr:uid="{00000000-0005-0000-0000-0000CF2A0000}"/>
    <cellStyle name="Header2 3 4 2 2 2 2 3" xfId="55989" xr:uid="{00000000-0005-0000-0000-0000D02A0000}"/>
    <cellStyle name="Header2 3 4 2 2 2 2 4" xfId="55990" xr:uid="{00000000-0005-0000-0000-0000D12A0000}"/>
    <cellStyle name="Header2 3 4 2 2 2 3" xfId="55991" xr:uid="{00000000-0005-0000-0000-0000D22A0000}"/>
    <cellStyle name="Header2 3 4 2 2 2 3 2" xfId="55992" xr:uid="{00000000-0005-0000-0000-0000D32A0000}"/>
    <cellStyle name="Header2 3 4 2 2 2 3 3" xfId="55993" xr:uid="{00000000-0005-0000-0000-0000D42A0000}"/>
    <cellStyle name="Header2 3 4 2 2 2 4" xfId="55994" xr:uid="{00000000-0005-0000-0000-0000D52A0000}"/>
    <cellStyle name="Header2 3 4 2 2 2 4 2" xfId="55995" xr:uid="{00000000-0005-0000-0000-0000D62A0000}"/>
    <cellStyle name="Header2 3 4 2 2 2 4 3" xfId="55996" xr:uid="{00000000-0005-0000-0000-0000D72A0000}"/>
    <cellStyle name="Header2 3 4 2 2 2 5" xfId="55997" xr:uid="{00000000-0005-0000-0000-0000D82A0000}"/>
    <cellStyle name="Header2 3 4 2 2 3" xfId="55998" xr:uid="{00000000-0005-0000-0000-0000D92A0000}"/>
    <cellStyle name="Header2 3 4 2 2 3 2" xfId="55999" xr:uid="{00000000-0005-0000-0000-0000DA2A0000}"/>
    <cellStyle name="Header2 3 4 2 2 3 2 2" xfId="56000" xr:uid="{00000000-0005-0000-0000-0000DB2A0000}"/>
    <cellStyle name="Header2 3 4 2 2 3 2 3" xfId="56001" xr:uid="{00000000-0005-0000-0000-0000DC2A0000}"/>
    <cellStyle name="Header2 3 4 2 2 3 3" xfId="56002" xr:uid="{00000000-0005-0000-0000-0000DD2A0000}"/>
    <cellStyle name="Header2 3 4 2 2 3 4" xfId="56003" xr:uid="{00000000-0005-0000-0000-0000DE2A0000}"/>
    <cellStyle name="Header2 3 4 2 2 4" xfId="56004" xr:uid="{00000000-0005-0000-0000-0000DF2A0000}"/>
    <cellStyle name="Header2 3 4 2 2 4 2" xfId="56005" xr:uid="{00000000-0005-0000-0000-0000E02A0000}"/>
    <cellStyle name="Header2 3 4 2 2 4 3" xfId="56006" xr:uid="{00000000-0005-0000-0000-0000E12A0000}"/>
    <cellStyle name="Header2 3 4 2 2 5" xfId="56007" xr:uid="{00000000-0005-0000-0000-0000E22A0000}"/>
    <cellStyle name="Header2 3 4 2 2 5 2" xfId="56008" xr:uid="{00000000-0005-0000-0000-0000E32A0000}"/>
    <cellStyle name="Header2 3 4 2 2 5 3" xfId="56009" xr:uid="{00000000-0005-0000-0000-0000E42A0000}"/>
    <cellStyle name="Header2 3 4 2 2 6" xfId="56010" xr:uid="{00000000-0005-0000-0000-0000E52A0000}"/>
    <cellStyle name="Header2 3 4 2 3" xfId="56011" xr:uid="{00000000-0005-0000-0000-0000E62A0000}"/>
    <cellStyle name="Header2 3 4 2 3 2" xfId="56012" xr:uid="{00000000-0005-0000-0000-0000E72A0000}"/>
    <cellStyle name="Header2 3 4 2 3 2 2" xfId="56013" xr:uid="{00000000-0005-0000-0000-0000E82A0000}"/>
    <cellStyle name="Header2 3 4 2 3 2 2 2" xfId="56014" xr:uid="{00000000-0005-0000-0000-0000E92A0000}"/>
    <cellStyle name="Header2 3 4 2 3 2 2 2 2" xfId="56015" xr:uid="{00000000-0005-0000-0000-0000EA2A0000}"/>
    <cellStyle name="Header2 3 4 2 3 2 2 2 3" xfId="56016" xr:uid="{00000000-0005-0000-0000-0000EB2A0000}"/>
    <cellStyle name="Header2 3 4 2 3 2 2 3" xfId="56017" xr:uid="{00000000-0005-0000-0000-0000EC2A0000}"/>
    <cellStyle name="Header2 3 4 2 3 2 2 4" xfId="56018" xr:uid="{00000000-0005-0000-0000-0000ED2A0000}"/>
    <cellStyle name="Header2 3 4 2 3 2 3" xfId="56019" xr:uid="{00000000-0005-0000-0000-0000EE2A0000}"/>
    <cellStyle name="Header2 3 4 2 3 2 3 2" xfId="56020" xr:uid="{00000000-0005-0000-0000-0000EF2A0000}"/>
    <cellStyle name="Header2 3 4 2 3 2 3 3" xfId="56021" xr:uid="{00000000-0005-0000-0000-0000F02A0000}"/>
    <cellStyle name="Header2 3 4 2 3 2 4" xfId="56022" xr:uid="{00000000-0005-0000-0000-0000F12A0000}"/>
    <cellStyle name="Header2 3 4 2 3 2 4 2" xfId="56023" xr:uid="{00000000-0005-0000-0000-0000F22A0000}"/>
    <cellStyle name="Header2 3 4 2 3 2 4 3" xfId="56024" xr:uid="{00000000-0005-0000-0000-0000F32A0000}"/>
    <cellStyle name="Header2 3 4 2 3 2 5" xfId="56025" xr:uid="{00000000-0005-0000-0000-0000F42A0000}"/>
    <cellStyle name="Header2 3 4 2 3 3" xfId="56026" xr:uid="{00000000-0005-0000-0000-0000F52A0000}"/>
    <cellStyle name="Header2 3 4 2 3 3 2" xfId="56027" xr:uid="{00000000-0005-0000-0000-0000F62A0000}"/>
    <cellStyle name="Header2 3 4 2 3 3 2 2" xfId="56028" xr:uid="{00000000-0005-0000-0000-0000F72A0000}"/>
    <cellStyle name="Header2 3 4 2 3 3 2 3" xfId="56029" xr:uid="{00000000-0005-0000-0000-0000F82A0000}"/>
    <cellStyle name="Header2 3 4 2 3 3 3" xfId="56030" xr:uid="{00000000-0005-0000-0000-0000F92A0000}"/>
    <cellStyle name="Header2 3 4 2 3 3 4" xfId="56031" xr:uid="{00000000-0005-0000-0000-0000FA2A0000}"/>
    <cellStyle name="Header2 3 4 2 3 4" xfId="56032" xr:uid="{00000000-0005-0000-0000-0000FB2A0000}"/>
    <cellStyle name="Header2 3 4 2 3 4 2" xfId="56033" xr:uid="{00000000-0005-0000-0000-0000FC2A0000}"/>
    <cellStyle name="Header2 3 4 2 3 4 3" xfId="56034" xr:uid="{00000000-0005-0000-0000-0000FD2A0000}"/>
    <cellStyle name="Header2 3 4 2 3 5" xfId="56035" xr:uid="{00000000-0005-0000-0000-0000FE2A0000}"/>
    <cellStyle name="Header2 3 4 2 3 5 2" xfId="56036" xr:uid="{00000000-0005-0000-0000-0000FF2A0000}"/>
    <cellStyle name="Header2 3 4 2 3 5 3" xfId="56037" xr:uid="{00000000-0005-0000-0000-0000002B0000}"/>
    <cellStyle name="Header2 3 4 2 3 6" xfId="56038" xr:uid="{00000000-0005-0000-0000-0000012B0000}"/>
    <cellStyle name="Header2 3 4 2 4" xfId="56039" xr:uid="{00000000-0005-0000-0000-0000022B0000}"/>
    <cellStyle name="Header2 3 4 2 4 2" xfId="56040" xr:uid="{00000000-0005-0000-0000-0000032B0000}"/>
    <cellStyle name="Header2 3 4 2 4 3" xfId="56041" xr:uid="{00000000-0005-0000-0000-0000042B0000}"/>
    <cellStyle name="Header2 3 4 3" xfId="56042" xr:uid="{00000000-0005-0000-0000-0000052B0000}"/>
    <cellStyle name="Header2 3 4 3 2" xfId="56043" xr:uid="{00000000-0005-0000-0000-0000062B0000}"/>
    <cellStyle name="Header2 3 4 3 2 2" xfId="56044" xr:uid="{00000000-0005-0000-0000-0000072B0000}"/>
    <cellStyle name="Header2 3 4 3 2 2 2" xfId="56045" xr:uid="{00000000-0005-0000-0000-0000082B0000}"/>
    <cellStyle name="Header2 3 4 3 2 2 2 2" xfId="56046" xr:uid="{00000000-0005-0000-0000-0000092B0000}"/>
    <cellStyle name="Header2 3 4 3 2 2 2 2 2" xfId="56047" xr:uid="{00000000-0005-0000-0000-00000A2B0000}"/>
    <cellStyle name="Header2 3 4 3 2 2 2 2 3" xfId="56048" xr:uid="{00000000-0005-0000-0000-00000B2B0000}"/>
    <cellStyle name="Header2 3 4 3 2 2 2 3" xfId="56049" xr:uid="{00000000-0005-0000-0000-00000C2B0000}"/>
    <cellStyle name="Header2 3 4 3 2 2 2 4" xfId="56050" xr:uid="{00000000-0005-0000-0000-00000D2B0000}"/>
    <cellStyle name="Header2 3 4 3 2 2 3" xfId="56051" xr:uid="{00000000-0005-0000-0000-00000E2B0000}"/>
    <cellStyle name="Header2 3 4 3 2 2 3 2" xfId="56052" xr:uid="{00000000-0005-0000-0000-00000F2B0000}"/>
    <cellStyle name="Header2 3 4 3 2 2 3 3" xfId="56053" xr:uid="{00000000-0005-0000-0000-0000102B0000}"/>
    <cellStyle name="Header2 3 4 3 2 2 4" xfId="56054" xr:uid="{00000000-0005-0000-0000-0000112B0000}"/>
    <cellStyle name="Header2 3 4 3 2 2 4 2" xfId="56055" xr:uid="{00000000-0005-0000-0000-0000122B0000}"/>
    <cellStyle name="Header2 3 4 3 2 2 4 3" xfId="56056" xr:uid="{00000000-0005-0000-0000-0000132B0000}"/>
    <cellStyle name="Header2 3 4 3 2 2 5" xfId="56057" xr:uid="{00000000-0005-0000-0000-0000142B0000}"/>
    <cellStyle name="Header2 3 4 3 2 3" xfId="56058" xr:uid="{00000000-0005-0000-0000-0000152B0000}"/>
    <cellStyle name="Header2 3 4 3 2 3 2" xfId="56059" xr:uid="{00000000-0005-0000-0000-0000162B0000}"/>
    <cellStyle name="Header2 3 4 3 2 3 2 2" xfId="56060" xr:uid="{00000000-0005-0000-0000-0000172B0000}"/>
    <cellStyle name="Header2 3 4 3 2 3 2 3" xfId="56061" xr:uid="{00000000-0005-0000-0000-0000182B0000}"/>
    <cellStyle name="Header2 3 4 3 2 3 3" xfId="56062" xr:uid="{00000000-0005-0000-0000-0000192B0000}"/>
    <cellStyle name="Header2 3 4 3 2 3 4" xfId="56063" xr:uid="{00000000-0005-0000-0000-00001A2B0000}"/>
    <cellStyle name="Header2 3 4 3 2 4" xfId="56064" xr:uid="{00000000-0005-0000-0000-00001B2B0000}"/>
    <cellStyle name="Header2 3 4 3 2 4 2" xfId="56065" xr:uid="{00000000-0005-0000-0000-00001C2B0000}"/>
    <cellStyle name="Header2 3 4 3 2 4 3" xfId="56066" xr:uid="{00000000-0005-0000-0000-00001D2B0000}"/>
    <cellStyle name="Header2 3 4 3 2 5" xfId="56067" xr:uid="{00000000-0005-0000-0000-00001E2B0000}"/>
    <cellStyle name="Header2 3 4 3 2 5 2" xfId="56068" xr:uid="{00000000-0005-0000-0000-00001F2B0000}"/>
    <cellStyle name="Header2 3 4 3 2 5 3" xfId="56069" xr:uid="{00000000-0005-0000-0000-0000202B0000}"/>
    <cellStyle name="Header2 3 4 3 2 6" xfId="56070" xr:uid="{00000000-0005-0000-0000-0000212B0000}"/>
    <cellStyle name="Header2 3 4 3 3" xfId="56071" xr:uid="{00000000-0005-0000-0000-0000222B0000}"/>
    <cellStyle name="Header2 3 4 3 3 2" xfId="56072" xr:uid="{00000000-0005-0000-0000-0000232B0000}"/>
    <cellStyle name="Header2 3 4 3 3 2 2" xfId="56073" xr:uid="{00000000-0005-0000-0000-0000242B0000}"/>
    <cellStyle name="Header2 3 4 3 3 2 2 2" xfId="56074" xr:uid="{00000000-0005-0000-0000-0000252B0000}"/>
    <cellStyle name="Header2 3 4 3 3 2 2 3" xfId="56075" xr:uid="{00000000-0005-0000-0000-0000262B0000}"/>
    <cellStyle name="Header2 3 4 3 3 2 3" xfId="56076" xr:uid="{00000000-0005-0000-0000-0000272B0000}"/>
    <cellStyle name="Header2 3 4 3 3 2 4" xfId="56077" xr:uid="{00000000-0005-0000-0000-0000282B0000}"/>
    <cellStyle name="Header2 3 4 3 3 3" xfId="56078" xr:uid="{00000000-0005-0000-0000-0000292B0000}"/>
    <cellStyle name="Header2 3 4 3 3 3 2" xfId="56079" xr:uid="{00000000-0005-0000-0000-00002A2B0000}"/>
    <cellStyle name="Header2 3 4 3 3 3 3" xfId="56080" xr:uid="{00000000-0005-0000-0000-00002B2B0000}"/>
    <cellStyle name="Header2 3 4 3 3 4" xfId="56081" xr:uid="{00000000-0005-0000-0000-00002C2B0000}"/>
    <cellStyle name="Header2 3 4 3 3 4 2" xfId="56082" xr:uid="{00000000-0005-0000-0000-00002D2B0000}"/>
    <cellStyle name="Header2 3 4 3 3 4 3" xfId="56083" xr:uid="{00000000-0005-0000-0000-00002E2B0000}"/>
    <cellStyle name="Header2 3 4 3 3 5" xfId="56084" xr:uid="{00000000-0005-0000-0000-00002F2B0000}"/>
    <cellStyle name="Header2 3 4 3 4" xfId="56085" xr:uid="{00000000-0005-0000-0000-0000302B0000}"/>
    <cellStyle name="Header2 3 4 3 4 2" xfId="56086" xr:uid="{00000000-0005-0000-0000-0000312B0000}"/>
    <cellStyle name="Header2 3 4 3 4 2 2" xfId="56087" xr:uid="{00000000-0005-0000-0000-0000322B0000}"/>
    <cellStyle name="Header2 3 4 3 4 2 3" xfId="56088" xr:uid="{00000000-0005-0000-0000-0000332B0000}"/>
    <cellStyle name="Header2 3 4 3 4 3" xfId="56089" xr:uid="{00000000-0005-0000-0000-0000342B0000}"/>
    <cellStyle name="Header2 3 4 3 4 4" xfId="56090" xr:uid="{00000000-0005-0000-0000-0000352B0000}"/>
    <cellStyle name="Header2 3 4 3 5" xfId="56091" xr:uid="{00000000-0005-0000-0000-0000362B0000}"/>
    <cellStyle name="Header2 3 4 3 5 2" xfId="56092" xr:uid="{00000000-0005-0000-0000-0000372B0000}"/>
    <cellStyle name="Header2 3 4 3 5 3" xfId="56093" xr:uid="{00000000-0005-0000-0000-0000382B0000}"/>
    <cellStyle name="Header2 3 4 3 6" xfId="56094" xr:uid="{00000000-0005-0000-0000-0000392B0000}"/>
    <cellStyle name="Header2 3 4 3 6 2" xfId="56095" xr:uid="{00000000-0005-0000-0000-00003A2B0000}"/>
    <cellStyle name="Header2 3 4 3 6 3" xfId="56096" xr:uid="{00000000-0005-0000-0000-00003B2B0000}"/>
    <cellStyle name="Header2 3 4 3 7" xfId="56097" xr:uid="{00000000-0005-0000-0000-00003C2B0000}"/>
    <cellStyle name="Header2 3 4 4" xfId="56098" xr:uid="{00000000-0005-0000-0000-00003D2B0000}"/>
    <cellStyle name="Header2 3 4 4 2" xfId="56099" xr:uid="{00000000-0005-0000-0000-00003E2B0000}"/>
    <cellStyle name="Header2 3 4 4 2 2" xfId="56100" xr:uid="{00000000-0005-0000-0000-00003F2B0000}"/>
    <cellStyle name="Header2 3 4 4 2 2 2" xfId="56101" xr:uid="{00000000-0005-0000-0000-0000402B0000}"/>
    <cellStyle name="Header2 3 4 4 2 2 3" xfId="56102" xr:uid="{00000000-0005-0000-0000-0000412B0000}"/>
    <cellStyle name="Header2 3 4 4 3" xfId="56103" xr:uid="{00000000-0005-0000-0000-0000422B0000}"/>
    <cellStyle name="Header2 3 4 4 3 2" xfId="56104" xr:uid="{00000000-0005-0000-0000-0000432B0000}"/>
    <cellStyle name="Header2 3 4 4 3 2 2" xfId="56105" xr:uid="{00000000-0005-0000-0000-0000442B0000}"/>
    <cellStyle name="Header2 3 4 4 3 2 2 2" xfId="56106" xr:uid="{00000000-0005-0000-0000-0000452B0000}"/>
    <cellStyle name="Header2 3 4 4 3 2 2 3" xfId="56107" xr:uid="{00000000-0005-0000-0000-0000462B0000}"/>
    <cellStyle name="Header2 3 4 4 3 2 3" xfId="56108" xr:uid="{00000000-0005-0000-0000-0000472B0000}"/>
    <cellStyle name="Header2 3 4 4 3 2 4" xfId="56109" xr:uid="{00000000-0005-0000-0000-0000482B0000}"/>
    <cellStyle name="Header2 3 4 4 3 3" xfId="56110" xr:uid="{00000000-0005-0000-0000-0000492B0000}"/>
    <cellStyle name="Header2 3 4 4 3 3 2" xfId="56111" xr:uid="{00000000-0005-0000-0000-00004A2B0000}"/>
    <cellStyle name="Header2 3 4 4 3 3 3" xfId="56112" xr:uid="{00000000-0005-0000-0000-00004B2B0000}"/>
    <cellStyle name="Header2 3 4 4 3 4" xfId="56113" xr:uid="{00000000-0005-0000-0000-00004C2B0000}"/>
    <cellStyle name="Header2 3 4 4 3 4 2" xfId="56114" xr:uid="{00000000-0005-0000-0000-00004D2B0000}"/>
    <cellStyle name="Header2 3 4 4 3 4 3" xfId="56115" xr:uid="{00000000-0005-0000-0000-00004E2B0000}"/>
    <cellStyle name="Header2 3 4 4 3 5" xfId="56116" xr:uid="{00000000-0005-0000-0000-00004F2B0000}"/>
    <cellStyle name="Header2 3 4 4 4" xfId="56117" xr:uid="{00000000-0005-0000-0000-0000502B0000}"/>
    <cellStyle name="Header2 3 4 4 4 2" xfId="56118" xr:uid="{00000000-0005-0000-0000-0000512B0000}"/>
    <cellStyle name="Header2 3 4 4 4 2 2" xfId="56119" xr:uid="{00000000-0005-0000-0000-0000522B0000}"/>
    <cellStyle name="Header2 3 4 4 4 2 3" xfId="56120" xr:uid="{00000000-0005-0000-0000-0000532B0000}"/>
    <cellStyle name="Header2 3 4 4 4 3" xfId="56121" xr:uid="{00000000-0005-0000-0000-0000542B0000}"/>
    <cellStyle name="Header2 3 4 4 4 4" xfId="56122" xr:uid="{00000000-0005-0000-0000-0000552B0000}"/>
    <cellStyle name="Header2 3 4 4 5" xfId="56123" xr:uid="{00000000-0005-0000-0000-0000562B0000}"/>
    <cellStyle name="Header2 3 4 4 5 2" xfId="56124" xr:uid="{00000000-0005-0000-0000-0000572B0000}"/>
    <cellStyle name="Header2 3 4 4 5 3" xfId="56125" xr:uid="{00000000-0005-0000-0000-0000582B0000}"/>
    <cellStyle name="Header2 3 4 4 6" xfId="56126" xr:uid="{00000000-0005-0000-0000-0000592B0000}"/>
    <cellStyle name="Header2 3 4 4 6 2" xfId="56127" xr:uid="{00000000-0005-0000-0000-00005A2B0000}"/>
    <cellStyle name="Header2 3 4 4 6 3" xfId="56128" xr:uid="{00000000-0005-0000-0000-00005B2B0000}"/>
    <cellStyle name="Header2 3 4 5" xfId="56129" xr:uid="{00000000-0005-0000-0000-00005C2B0000}"/>
    <cellStyle name="Header2 3 4 5 2" xfId="56130" xr:uid="{00000000-0005-0000-0000-00005D2B0000}"/>
    <cellStyle name="Header2 3 4 5 2 2" xfId="56131" xr:uid="{00000000-0005-0000-0000-00005E2B0000}"/>
    <cellStyle name="Header2 3 4 5 2 2 2" xfId="56132" xr:uid="{00000000-0005-0000-0000-00005F2B0000}"/>
    <cellStyle name="Header2 3 4 5 2 2 2 2" xfId="56133" xr:uid="{00000000-0005-0000-0000-0000602B0000}"/>
    <cellStyle name="Header2 3 4 5 2 2 2 3" xfId="56134" xr:uid="{00000000-0005-0000-0000-0000612B0000}"/>
    <cellStyle name="Header2 3 4 5 2 2 3" xfId="56135" xr:uid="{00000000-0005-0000-0000-0000622B0000}"/>
    <cellStyle name="Header2 3 4 5 2 2 4" xfId="56136" xr:uid="{00000000-0005-0000-0000-0000632B0000}"/>
    <cellStyle name="Header2 3 4 5 2 3" xfId="56137" xr:uid="{00000000-0005-0000-0000-0000642B0000}"/>
    <cellStyle name="Header2 3 4 5 2 3 2" xfId="56138" xr:uid="{00000000-0005-0000-0000-0000652B0000}"/>
    <cellStyle name="Header2 3 4 5 2 3 3" xfId="56139" xr:uid="{00000000-0005-0000-0000-0000662B0000}"/>
    <cellStyle name="Header2 3 4 5 2 4" xfId="56140" xr:uid="{00000000-0005-0000-0000-0000672B0000}"/>
    <cellStyle name="Header2 3 4 5 2 4 2" xfId="56141" xr:uid="{00000000-0005-0000-0000-0000682B0000}"/>
    <cellStyle name="Header2 3 4 5 2 4 3" xfId="56142" xr:uid="{00000000-0005-0000-0000-0000692B0000}"/>
    <cellStyle name="Header2 3 4 5 2 5" xfId="56143" xr:uid="{00000000-0005-0000-0000-00006A2B0000}"/>
    <cellStyle name="Header2 3 4 5 3" xfId="56144" xr:uid="{00000000-0005-0000-0000-00006B2B0000}"/>
    <cellStyle name="Header2 3 4 5 3 2" xfId="56145" xr:uid="{00000000-0005-0000-0000-00006C2B0000}"/>
    <cellStyle name="Header2 3 4 5 3 2 2" xfId="56146" xr:uid="{00000000-0005-0000-0000-00006D2B0000}"/>
    <cellStyle name="Header2 3 4 5 3 2 3" xfId="56147" xr:uid="{00000000-0005-0000-0000-00006E2B0000}"/>
    <cellStyle name="Header2 3 4 5 3 3" xfId="56148" xr:uid="{00000000-0005-0000-0000-00006F2B0000}"/>
    <cellStyle name="Header2 3 4 5 3 4" xfId="56149" xr:uid="{00000000-0005-0000-0000-0000702B0000}"/>
    <cellStyle name="Header2 3 4 5 4" xfId="56150" xr:uid="{00000000-0005-0000-0000-0000712B0000}"/>
    <cellStyle name="Header2 3 4 5 4 2" xfId="56151" xr:uid="{00000000-0005-0000-0000-0000722B0000}"/>
    <cellStyle name="Header2 3 4 5 4 3" xfId="56152" xr:uid="{00000000-0005-0000-0000-0000732B0000}"/>
    <cellStyle name="Header2 3 4 5 5" xfId="56153" xr:uid="{00000000-0005-0000-0000-0000742B0000}"/>
    <cellStyle name="Header2 3 4 5 5 2" xfId="56154" xr:uid="{00000000-0005-0000-0000-0000752B0000}"/>
    <cellStyle name="Header2 3 4 5 5 3" xfId="56155" xr:uid="{00000000-0005-0000-0000-0000762B0000}"/>
    <cellStyle name="Header2 3 4 5 6" xfId="56156" xr:uid="{00000000-0005-0000-0000-0000772B0000}"/>
    <cellStyle name="Header2 3 4 6" xfId="56157" xr:uid="{00000000-0005-0000-0000-0000782B0000}"/>
    <cellStyle name="Header2 3 4 6 2" xfId="56158" xr:uid="{00000000-0005-0000-0000-0000792B0000}"/>
    <cellStyle name="Header2 3 4 6 2 2" xfId="56159" xr:uid="{00000000-0005-0000-0000-00007A2B0000}"/>
    <cellStyle name="Header2 3 4 6 2 3" xfId="56160" xr:uid="{00000000-0005-0000-0000-00007B2B0000}"/>
    <cellStyle name="Header2 3 4 7" xfId="56161" xr:uid="{00000000-0005-0000-0000-00007C2B0000}"/>
    <cellStyle name="Header2 3 4 7 2" xfId="56162" xr:uid="{00000000-0005-0000-0000-00007D2B0000}"/>
    <cellStyle name="Header2 3 4 7 3" xfId="56163" xr:uid="{00000000-0005-0000-0000-00007E2B0000}"/>
    <cellStyle name="Header2 3 5" xfId="56164" xr:uid="{00000000-0005-0000-0000-00007F2B0000}"/>
    <cellStyle name="Header2 3 5 2" xfId="56165" xr:uid="{00000000-0005-0000-0000-0000802B0000}"/>
    <cellStyle name="Header2 3 5 2 2" xfId="56166" xr:uid="{00000000-0005-0000-0000-0000812B0000}"/>
    <cellStyle name="Header2 3 5 2 2 2" xfId="56167" xr:uid="{00000000-0005-0000-0000-0000822B0000}"/>
    <cellStyle name="Header2 3 5 2 2 2 2" xfId="56168" xr:uid="{00000000-0005-0000-0000-0000832B0000}"/>
    <cellStyle name="Header2 3 5 2 2 2 2 2" xfId="56169" xr:uid="{00000000-0005-0000-0000-0000842B0000}"/>
    <cellStyle name="Header2 3 5 2 2 2 2 2 2" xfId="56170" xr:uid="{00000000-0005-0000-0000-0000852B0000}"/>
    <cellStyle name="Header2 3 5 2 2 2 2 2 3" xfId="56171" xr:uid="{00000000-0005-0000-0000-0000862B0000}"/>
    <cellStyle name="Header2 3 5 2 2 2 2 3" xfId="56172" xr:uid="{00000000-0005-0000-0000-0000872B0000}"/>
    <cellStyle name="Header2 3 5 2 2 2 2 4" xfId="56173" xr:uid="{00000000-0005-0000-0000-0000882B0000}"/>
    <cellStyle name="Header2 3 5 2 2 2 3" xfId="56174" xr:uid="{00000000-0005-0000-0000-0000892B0000}"/>
    <cellStyle name="Header2 3 5 2 2 2 3 2" xfId="56175" xr:uid="{00000000-0005-0000-0000-00008A2B0000}"/>
    <cellStyle name="Header2 3 5 2 2 2 3 3" xfId="56176" xr:uid="{00000000-0005-0000-0000-00008B2B0000}"/>
    <cellStyle name="Header2 3 5 2 2 2 4" xfId="56177" xr:uid="{00000000-0005-0000-0000-00008C2B0000}"/>
    <cellStyle name="Header2 3 5 2 2 2 4 2" xfId="56178" xr:uid="{00000000-0005-0000-0000-00008D2B0000}"/>
    <cellStyle name="Header2 3 5 2 2 2 4 3" xfId="56179" xr:uid="{00000000-0005-0000-0000-00008E2B0000}"/>
    <cellStyle name="Header2 3 5 2 2 2 5" xfId="56180" xr:uid="{00000000-0005-0000-0000-00008F2B0000}"/>
    <cellStyle name="Header2 3 5 2 2 3" xfId="56181" xr:uid="{00000000-0005-0000-0000-0000902B0000}"/>
    <cellStyle name="Header2 3 5 2 2 3 2" xfId="56182" xr:uid="{00000000-0005-0000-0000-0000912B0000}"/>
    <cellStyle name="Header2 3 5 2 2 3 2 2" xfId="56183" xr:uid="{00000000-0005-0000-0000-0000922B0000}"/>
    <cellStyle name="Header2 3 5 2 2 3 2 3" xfId="56184" xr:uid="{00000000-0005-0000-0000-0000932B0000}"/>
    <cellStyle name="Header2 3 5 2 2 3 3" xfId="56185" xr:uid="{00000000-0005-0000-0000-0000942B0000}"/>
    <cellStyle name="Header2 3 5 2 2 3 4" xfId="56186" xr:uid="{00000000-0005-0000-0000-0000952B0000}"/>
    <cellStyle name="Header2 3 5 2 2 4" xfId="56187" xr:uid="{00000000-0005-0000-0000-0000962B0000}"/>
    <cellStyle name="Header2 3 5 2 2 4 2" xfId="56188" xr:uid="{00000000-0005-0000-0000-0000972B0000}"/>
    <cellStyle name="Header2 3 5 2 2 4 3" xfId="56189" xr:uid="{00000000-0005-0000-0000-0000982B0000}"/>
    <cellStyle name="Header2 3 5 2 2 5" xfId="56190" xr:uid="{00000000-0005-0000-0000-0000992B0000}"/>
    <cellStyle name="Header2 3 5 2 2 5 2" xfId="56191" xr:uid="{00000000-0005-0000-0000-00009A2B0000}"/>
    <cellStyle name="Header2 3 5 2 2 5 3" xfId="56192" xr:uid="{00000000-0005-0000-0000-00009B2B0000}"/>
    <cellStyle name="Header2 3 5 2 2 6" xfId="56193" xr:uid="{00000000-0005-0000-0000-00009C2B0000}"/>
    <cellStyle name="Header2 3 5 2 3" xfId="56194" xr:uid="{00000000-0005-0000-0000-00009D2B0000}"/>
    <cellStyle name="Header2 3 5 2 3 2" xfId="56195" xr:uid="{00000000-0005-0000-0000-00009E2B0000}"/>
    <cellStyle name="Header2 3 5 2 3 2 2" xfId="56196" xr:uid="{00000000-0005-0000-0000-00009F2B0000}"/>
    <cellStyle name="Header2 3 5 2 3 2 2 2" xfId="56197" xr:uid="{00000000-0005-0000-0000-0000A02B0000}"/>
    <cellStyle name="Header2 3 5 2 3 2 2 2 2" xfId="56198" xr:uid="{00000000-0005-0000-0000-0000A12B0000}"/>
    <cellStyle name="Header2 3 5 2 3 2 2 2 3" xfId="56199" xr:uid="{00000000-0005-0000-0000-0000A22B0000}"/>
    <cellStyle name="Header2 3 5 2 3 2 2 3" xfId="56200" xr:uid="{00000000-0005-0000-0000-0000A32B0000}"/>
    <cellStyle name="Header2 3 5 2 3 2 2 4" xfId="56201" xr:uid="{00000000-0005-0000-0000-0000A42B0000}"/>
    <cellStyle name="Header2 3 5 2 3 2 3" xfId="56202" xr:uid="{00000000-0005-0000-0000-0000A52B0000}"/>
    <cellStyle name="Header2 3 5 2 3 2 3 2" xfId="56203" xr:uid="{00000000-0005-0000-0000-0000A62B0000}"/>
    <cellStyle name="Header2 3 5 2 3 2 3 3" xfId="56204" xr:uid="{00000000-0005-0000-0000-0000A72B0000}"/>
    <cellStyle name="Header2 3 5 2 3 2 4" xfId="56205" xr:uid="{00000000-0005-0000-0000-0000A82B0000}"/>
    <cellStyle name="Header2 3 5 2 3 2 4 2" xfId="56206" xr:uid="{00000000-0005-0000-0000-0000A92B0000}"/>
    <cellStyle name="Header2 3 5 2 3 2 4 3" xfId="56207" xr:uid="{00000000-0005-0000-0000-0000AA2B0000}"/>
    <cellStyle name="Header2 3 5 2 3 2 5" xfId="56208" xr:uid="{00000000-0005-0000-0000-0000AB2B0000}"/>
    <cellStyle name="Header2 3 5 2 3 3" xfId="56209" xr:uid="{00000000-0005-0000-0000-0000AC2B0000}"/>
    <cellStyle name="Header2 3 5 2 3 3 2" xfId="56210" xr:uid="{00000000-0005-0000-0000-0000AD2B0000}"/>
    <cellStyle name="Header2 3 5 2 3 3 2 2" xfId="56211" xr:uid="{00000000-0005-0000-0000-0000AE2B0000}"/>
    <cellStyle name="Header2 3 5 2 3 3 2 3" xfId="56212" xr:uid="{00000000-0005-0000-0000-0000AF2B0000}"/>
    <cellStyle name="Header2 3 5 2 3 3 3" xfId="56213" xr:uid="{00000000-0005-0000-0000-0000B02B0000}"/>
    <cellStyle name="Header2 3 5 2 3 3 4" xfId="56214" xr:uid="{00000000-0005-0000-0000-0000B12B0000}"/>
    <cellStyle name="Header2 3 5 2 3 4" xfId="56215" xr:uid="{00000000-0005-0000-0000-0000B22B0000}"/>
    <cellStyle name="Header2 3 5 2 3 4 2" xfId="56216" xr:uid="{00000000-0005-0000-0000-0000B32B0000}"/>
    <cellStyle name="Header2 3 5 2 3 4 3" xfId="56217" xr:uid="{00000000-0005-0000-0000-0000B42B0000}"/>
    <cellStyle name="Header2 3 5 2 3 5" xfId="56218" xr:uid="{00000000-0005-0000-0000-0000B52B0000}"/>
    <cellStyle name="Header2 3 5 2 3 5 2" xfId="56219" xr:uid="{00000000-0005-0000-0000-0000B62B0000}"/>
    <cellStyle name="Header2 3 5 2 3 5 3" xfId="56220" xr:uid="{00000000-0005-0000-0000-0000B72B0000}"/>
    <cellStyle name="Header2 3 5 2 3 6" xfId="56221" xr:uid="{00000000-0005-0000-0000-0000B82B0000}"/>
    <cellStyle name="Header2 3 5 2 4" xfId="56222" xr:uid="{00000000-0005-0000-0000-0000B92B0000}"/>
    <cellStyle name="Header2 3 5 2 4 2" xfId="56223" xr:uid="{00000000-0005-0000-0000-0000BA2B0000}"/>
    <cellStyle name="Header2 3 5 2 4 3" xfId="56224" xr:uid="{00000000-0005-0000-0000-0000BB2B0000}"/>
    <cellStyle name="Header2 3 5 3" xfId="56225" xr:uid="{00000000-0005-0000-0000-0000BC2B0000}"/>
    <cellStyle name="Header2 3 5 3 2" xfId="56226" xr:uid="{00000000-0005-0000-0000-0000BD2B0000}"/>
    <cellStyle name="Header2 3 5 3 2 2" xfId="56227" xr:uid="{00000000-0005-0000-0000-0000BE2B0000}"/>
    <cellStyle name="Header2 3 5 3 2 2 2" xfId="56228" xr:uid="{00000000-0005-0000-0000-0000BF2B0000}"/>
    <cellStyle name="Header2 3 5 3 2 2 2 2" xfId="56229" xr:uid="{00000000-0005-0000-0000-0000C02B0000}"/>
    <cellStyle name="Header2 3 5 3 2 2 2 2 2" xfId="56230" xr:uid="{00000000-0005-0000-0000-0000C12B0000}"/>
    <cellStyle name="Header2 3 5 3 2 2 2 2 3" xfId="56231" xr:uid="{00000000-0005-0000-0000-0000C22B0000}"/>
    <cellStyle name="Header2 3 5 3 2 2 2 3" xfId="56232" xr:uid="{00000000-0005-0000-0000-0000C32B0000}"/>
    <cellStyle name="Header2 3 5 3 2 2 2 4" xfId="56233" xr:uid="{00000000-0005-0000-0000-0000C42B0000}"/>
    <cellStyle name="Header2 3 5 3 2 2 3" xfId="56234" xr:uid="{00000000-0005-0000-0000-0000C52B0000}"/>
    <cellStyle name="Header2 3 5 3 2 2 3 2" xfId="56235" xr:uid="{00000000-0005-0000-0000-0000C62B0000}"/>
    <cellStyle name="Header2 3 5 3 2 2 3 3" xfId="56236" xr:uid="{00000000-0005-0000-0000-0000C72B0000}"/>
    <cellStyle name="Header2 3 5 3 2 2 4" xfId="56237" xr:uid="{00000000-0005-0000-0000-0000C82B0000}"/>
    <cellStyle name="Header2 3 5 3 2 2 4 2" xfId="56238" xr:uid="{00000000-0005-0000-0000-0000C92B0000}"/>
    <cellStyle name="Header2 3 5 3 2 2 4 3" xfId="56239" xr:uid="{00000000-0005-0000-0000-0000CA2B0000}"/>
    <cellStyle name="Header2 3 5 3 2 2 5" xfId="56240" xr:uid="{00000000-0005-0000-0000-0000CB2B0000}"/>
    <cellStyle name="Header2 3 5 3 2 3" xfId="56241" xr:uid="{00000000-0005-0000-0000-0000CC2B0000}"/>
    <cellStyle name="Header2 3 5 3 2 3 2" xfId="56242" xr:uid="{00000000-0005-0000-0000-0000CD2B0000}"/>
    <cellStyle name="Header2 3 5 3 2 3 2 2" xfId="56243" xr:uid="{00000000-0005-0000-0000-0000CE2B0000}"/>
    <cellStyle name="Header2 3 5 3 2 3 2 3" xfId="56244" xr:uid="{00000000-0005-0000-0000-0000CF2B0000}"/>
    <cellStyle name="Header2 3 5 3 2 3 3" xfId="56245" xr:uid="{00000000-0005-0000-0000-0000D02B0000}"/>
    <cellStyle name="Header2 3 5 3 2 3 4" xfId="56246" xr:uid="{00000000-0005-0000-0000-0000D12B0000}"/>
    <cellStyle name="Header2 3 5 3 2 4" xfId="56247" xr:uid="{00000000-0005-0000-0000-0000D22B0000}"/>
    <cellStyle name="Header2 3 5 3 2 4 2" xfId="56248" xr:uid="{00000000-0005-0000-0000-0000D32B0000}"/>
    <cellStyle name="Header2 3 5 3 2 4 3" xfId="56249" xr:uid="{00000000-0005-0000-0000-0000D42B0000}"/>
    <cellStyle name="Header2 3 5 3 2 5" xfId="56250" xr:uid="{00000000-0005-0000-0000-0000D52B0000}"/>
    <cellStyle name="Header2 3 5 3 2 5 2" xfId="56251" xr:uid="{00000000-0005-0000-0000-0000D62B0000}"/>
    <cellStyle name="Header2 3 5 3 2 5 3" xfId="56252" xr:uid="{00000000-0005-0000-0000-0000D72B0000}"/>
    <cellStyle name="Header2 3 5 3 2 6" xfId="56253" xr:uid="{00000000-0005-0000-0000-0000D82B0000}"/>
    <cellStyle name="Header2 3 5 3 3" xfId="56254" xr:uid="{00000000-0005-0000-0000-0000D92B0000}"/>
    <cellStyle name="Header2 3 5 3 3 2" xfId="56255" xr:uid="{00000000-0005-0000-0000-0000DA2B0000}"/>
    <cellStyle name="Header2 3 5 3 3 2 2" xfId="56256" xr:uid="{00000000-0005-0000-0000-0000DB2B0000}"/>
    <cellStyle name="Header2 3 5 3 3 2 2 2" xfId="56257" xr:uid="{00000000-0005-0000-0000-0000DC2B0000}"/>
    <cellStyle name="Header2 3 5 3 3 2 2 3" xfId="56258" xr:uid="{00000000-0005-0000-0000-0000DD2B0000}"/>
    <cellStyle name="Header2 3 5 3 3 2 3" xfId="56259" xr:uid="{00000000-0005-0000-0000-0000DE2B0000}"/>
    <cellStyle name="Header2 3 5 3 3 2 4" xfId="56260" xr:uid="{00000000-0005-0000-0000-0000DF2B0000}"/>
    <cellStyle name="Header2 3 5 3 3 3" xfId="56261" xr:uid="{00000000-0005-0000-0000-0000E02B0000}"/>
    <cellStyle name="Header2 3 5 3 3 3 2" xfId="56262" xr:uid="{00000000-0005-0000-0000-0000E12B0000}"/>
    <cellStyle name="Header2 3 5 3 3 3 3" xfId="56263" xr:uid="{00000000-0005-0000-0000-0000E22B0000}"/>
    <cellStyle name="Header2 3 5 3 3 4" xfId="56264" xr:uid="{00000000-0005-0000-0000-0000E32B0000}"/>
    <cellStyle name="Header2 3 5 3 3 4 2" xfId="56265" xr:uid="{00000000-0005-0000-0000-0000E42B0000}"/>
    <cellStyle name="Header2 3 5 3 3 4 3" xfId="56266" xr:uid="{00000000-0005-0000-0000-0000E52B0000}"/>
    <cellStyle name="Header2 3 5 3 3 5" xfId="56267" xr:uid="{00000000-0005-0000-0000-0000E62B0000}"/>
    <cellStyle name="Header2 3 5 3 4" xfId="56268" xr:uid="{00000000-0005-0000-0000-0000E72B0000}"/>
    <cellStyle name="Header2 3 5 3 4 2" xfId="56269" xr:uid="{00000000-0005-0000-0000-0000E82B0000}"/>
    <cellStyle name="Header2 3 5 3 4 2 2" xfId="56270" xr:uid="{00000000-0005-0000-0000-0000E92B0000}"/>
    <cellStyle name="Header2 3 5 3 4 2 3" xfId="56271" xr:uid="{00000000-0005-0000-0000-0000EA2B0000}"/>
    <cellStyle name="Header2 3 5 3 4 3" xfId="56272" xr:uid="{00000000-0005-0000-0000-0000EB2B0000}"/>
    <cellStyle name="Header2 3 5 3 4 4" xfId="56273" xr:uid="{00000000-0005-0000-0000-0000EC2B0000}"/>
    <cellStyle name="Header2 3 5 3 5" xfId="56274" xr:uid="{00000000-0005-0000-0000-0000ED2B0000}"/>
    <cellStyle name="Header2 3 5 3 5 2" xfId="56275" xr:uid="{00000000-0005-0000-0000-0000EE2B0000}"/>
    <cellStyle name="Header2 3 5 3 5 3" xfId="56276" xr:uid="{00000000-0005-0000-0000-0000EF2B0000}"/>
    <cellStyle name="Header2 3 5 3 6" xfId="56277" xr:uid="{00000000-0005-0000-0000-0000F02B0000}"/>
    <cellStyle name="Header2 3 5 3 6 2" xfId="56278" xr:uid="{00000000-0005-0000-0000-0000F12B0000}"/>
    <cellStyle name="Header2 3 5 3 6 3" xfId="56279" xr:uid="{00000000-0005-0000-0000-0000F22B0000}"/>
    <cellStyle name="Header2 3 5 3 7" xfId="56280" xr:uid="{00000000-0005-0000-0000-0000F32B0000}"/>
    <cellStyle name="Header2 3 5 4" xfId="56281" xr:uid="{00000000-0005-0000-0000-0000F42B0000}"/>
    <cellStyle name="Header2 3 5 4 2" xfId="56282" xr:uid="{00000000-0005-0000-0000-0000F52B0000}"/>
    <cellStyle name="Header2 3 5 4 2 2" xfId="56283" xr:uid="{00000000-0005-0000-0000-0000F62B0000}"/>
    <cellStyle name="Header2 3 5 4 2 2 2" xfId="56284" xr:uid="{00000000-0005-0000-0000-0000F72B0000}"/>
    <cellStyle name="Header2 3 5 4 2 2 3" xfId="56285" xr:uid="{00000000-0005-0000-0000-0000F82B0000}"/>
    <cellStyle name="Header2 3 5 4 3" xfId="56286" xr:uid="{00000000-0005-0000-0000-0000F92B0000}"/>
    <cellStyle name="Header2 3 5 4 3 2" xfId="56287" xr:uid="{00000000-0005-0000-0000-0000FA2B0000}"/>
    <cellStyle name="Header2 3 5 4 3 2 2" xfId="56288" xr:uid="{00000000-0005-0000-0000-0000FB2B0000}"/>
    <cellStyle name="Header2 3 5 4 3 2 2 2" xfId="56289" xr:uid="{00000000-0005-0000-0000-0000FC2B0000}"/>
    <cellStyle name="Header2 3 5 4 3 2 2 3" xfId="56290" xr:uid="{00000000-0005-0000-0000-0000FD2B0000}"/>
    <cellStyle name="Header2 3 5 4 3 2 3" xfId="56291" xr:uid="{00000000-0005-0000-0000-0000FE2B0000}"/>
    <cellStyle name="Header2 3 5 4 3 2 4" xfId="56292" xr:uid="{00000000-0005-0000-0000-0000FF2B0000}"/>
    <cellStyle name="Header2 3 5 4 3 3" xfId="56293" xr:uid="{00000000-0005-0000-0000-0000002C0000}"/>
    <cellStyle name="Header2 3 5 4 3 3 2" xfId="56294" xr:uid="{00000000-0005-0000-0000-0000012C0000}"/>
    <cellStyle name="Header2 3 5 4 3 3 3" xfId="56295" xr:uid="{00000000-0005-0000-0000-0000022C0000}"/>
    <cellStyle name="Header2 3 5 4 3 4" xfId="56296" xr:uid="{00000000-0005-0000-0000-0000032C0000}"/>
    <cellStyle name="Header2 3 5 4 3 4 2" xfId="56297" xr:uid="{00000000-0005-0000-0000-0000042C0000}"/>
    <cellStyle name="Header2 3 5 4 3 4 3" xfId="56298" xr:uid="{00000000-0005-0000-0000-0000052C0000}"/>
    <cellStyle name="Header2 3 5 4 3 5" xfId="56299" xr:uid="{00000000-0005-0000-0000-0000062C0000}"/>
    <cellStyle name="Header2 3 5 4 4" xfId="56300" xr:uid="{00000000-0005-0000-0000-0000072C0000}"/>
    <cellStyle name="Header2 3 5 4 4 2" xfId="56301" xr:uid="{00000000-0005-0000-0000-0000082C0000}"/>
    <cellStyle name="Header2 3 5 4 4 2 2" xfId="56302" xr:uid="{00000000-0005-0000-0000-0000092C0000}"/>
    <cellStyle name="Header2 3 5 4 4 2 3" xfId="56303" xr:uid="{00000000-0005-0000-0000-00000A2C0000}"/>
    <cellStyle name="Header2 3 5 4 4 3" xfId="56304" xr:uid="{00000000-0005-0000-0000-00000B2C0000}"/>
    <cellStyle name="Header2 3 5 4 4 4" xfId="56305" xr:uid="{00000000-0005-0000-0000-00000C2C0000}"/>
    <cellStyle name="Header2 3 5 4 5" xfId="56306" xr:uid="{00000000-0005-0000-0000-00000D2C0000}"/>
    <cellStyle name="Header2 3 5 4 5 2" xfId="56307" xr:uid="{00000000-0005-0000-0000-00000E2C0000}"/>
    <cellStyle name="Header2 3 5 4 5 3" xfId="56308" xr:uid="{00000000-0005-0000-0000-00000F2C0000}"/>
    <cellStyle name="Header2 3 5 4 6" xfId="56309" xr:uid="{00000000-0005-0000-0000-0000102C0000}"/>
    <cellStyle name="Header2 3 5 4 6 2" xfId="56310" xr:uid="{00000000-0005-0000-0000-0000112C0000}"/>
    <cellStyle name="Header2 3 5 4 6 3" xfId="56311" xr:uid="{00000000-0005-0000-0000-0000122C0000}"/>
    <cellStyle name="Header2 3 5 5" xfId="56312" xr:uid="{00000000-0005-0000-0000-0000132C0000}"/>
    <cellStyle name="Header2 3 5 5 2" xfId="56313" xr:uid="{00000000-0005-0000-0000-0000142C0000}"/>
    <cellStyle name="Header2 3 5 5 2 2" xfId="56314" xr:uid="{00000000-0005-0000-0000-0000152C0000}"/>
    <cellStyle name="Header2 3 5 5 2 2 2" xfId="56315" xr:uid="{00000000-0005-0000-0000-0000162C0000}"/>
    <cellStyle name="Header2 3 5 5 2 2 2 2" xfId="56316" xr:uid="{00000000-0005-0000-0000-0000172C0000}"/>
    <cellStyle name="Header2 3 5 5 2 2 2 3" xfId="56317" xr:uid="{00000000-0005-0000-0000-0000182C0000}"/>
    <cellStyle name="Header2 3 5 5 2 2 3" xfId="56318" xr:uid="{00000000-0005-0000-0000-0000192C0000}"/>
    <cellStyle name="Header2 3 5 5 2 2 4" xfId="56319" xr:uid="{00000000-0005-0000-0000-00001A2C0000}"/>
    <cellStyle name="Header2 3 5 5 2 3" xfId="56320" xr:uid="{00000000-0005-0000-0000-00001B2C0000}"/>
    <cellStyle name="Header2 3 5 5 2 3 2" xfId="56321" xr:uid="{00000000-0005-0000-0000-00001C2C0000}"/>
    <cellStyle name="Header2 3 5 5 2 3 3" xfId="56322" xr:uid="{00000000-0005-0000-0000-00001D2C0000}"/>
    <cellStyle name="Header2 3 5 5 2 4" xfId="56323" xr:uid="{00000000-0005-0000-0000-00001E2C0000}"/>
    <cellStyle name="Header2 3 5 5 2 4 2" xfId="56324" xr:uid="{00000000-0005-0000-0000-00001F2C0000}"/>
    <cellStyle name="Header2 3 5 5 2 4 3" xfId="56325" xr:uid="{00000000-0005-0000-0000-0000202C0000}"/>
    <cellStyle name="Header2 3 5 5 2 5" xfId="56326" xr:uid="{00000000-0005-0000-0000-0000212C0000}"/>
    <cellStyle name="Header2 3 5 5 3" xfId="56327" xr:uid="{00000000-0005-0000-0000-0000222C0000}"/>
    <cellStyle name="Header2 3 5 5 3 2" xfId="56328" xr:uid="{00000000-0005-0000-0000-0000232C0000}"/>
    <cellStyle name="Header2 3 5 5 3 2 2" xfId="56329" xr:uid="{00000000-0005-0000-0000-0000242C0000}"/>
    <cellStyle name="Header2 3 5 5 3 2 3" xfId="56330" xr:uid="{00000000-0005-0000-0000-0000252C0000}"/>
    <cellStyle name="Header2 3 5 5 3 3" xfId="56331" xr:uid="{00000000-0005-0000-0000-0000262C0000}"/>
    <cellStyle name="Header2 3 5 5 3 4" xfId="56332" xr:uid="{00000000-0005-0000-0000-0000272C0000}"/>
    <cellStyle name="Header2 3 5 5 4" xfId="56333" xr:uid="{00000000-0005-0000-0000-0000282C0000}"/>
    <cellStyle name="Header2 3 5 5 4 2" xfId="56334" xr:uid="{00000000-0005-0000-0000-0000292C0000}"/>
    <cellStyle name="Header2 3 5 5 4 3" xfId="56335" xr:uid="{00000000-0005-0000-0000-00002A2C0000}"/>
    <cellStyle name="Header2 3 5 5 5" xfId="56336" xr:uid="{00000000-0005-0000-0000-00002B2C0000}"/>
    <cellStyle name="Header2 3 5 5 5 2" xfId="56337" xr:uid="{00000000-0005-0000-0000-00002C2C0000}"/>
    <cellStyle name="Header2 3 5 5 5 3" xfId="56338" xr:uid="{00000000-0005-0000-0000-00002D2C0000}"/>
    <cellStyle name="Header2 3 5 5 6" xfId="56339" xr:uid="{00000000-0005-0000-0000-00002E2C0000}"/>
    <cellStyle name="Header2 3 5 6" xfId="56340" xr:uid="{00000000-0005-0000-0000-00002F2C0000}"/>
    <cellStyle name="Header2 3 5 6 2" xfId="56341" xr:uid="{00000000-0005-0000-0000-0000302C0000}"/>
    <cellStyle name="Header2 3 5 6 2 2" xfId="56342" xr:uid="{00000000-0005-0000-0000-0000312C0000}"/>
    <cellStyle name="Header2 3 5 6 2 3" xfId="56343" xr:uid="{00000000-0005-0000-0000-0000322C0000}"/>
    <cellStyle name="Header2 3 5 7" xfId="56344" xr:uid="{00000000-0005-0000-0000-0000332C0000}"/>
    <cellStyle name="Header2 3 5 7 2" xfId="56345" xr:uid="{00000000-0005-0000-0000-0000342C0000}"/>
    <cellStyle name="Header2 3 5 7 3" xfId="56346" xr:uid="{00000000-0005-0000-0000-0000352C0000}"/>
    <cellStyle name="Header2 3 6" xfId="56347" xr:uid="{00000000-0005-0000-0000-0000362C0000}"/>
    <cellStyle name="Header2 3 6 2" xfId="56348" xr:uid="{00000000-0005-0000-0000-0000372C0000}"/>
    <cellStyle name="Header2 3 6 2 2" xfId="56349" xr:uid="{00000000-0005-0000-0000-0000382C0000}"/>
    <cellStyle name="Header2 3 6 2 2 2" xfId="56350" xr:uid="{00000000-0005-0000-0000-0000392C0000}"/>
    <cellStyle name="Header2 3 6 2 2 2 2" xfId="56351" xr:uid="{00000000-0005-0000-0000-00003A2C0000}"/>
    <cellStyle name="Header2 3 6 2 2 2 2 2" xfId="56352" xr:uid="{00000000-0005-0000-0000-00003B2C0000}"/>
    <cellStyle name="Header2 3 6 2 2 2 2 2 2" xfId="56353" xr:uid="{00000000-0005-0000-0000-00003C2C0000}"/>
    <cellStyle name="Header2 3 6 2 2 2 2 2 3" xfId="56354" xr:uid="{00000000-0005-0000-0000-00003D2C0000}"/>
    <cellStyle name="Header2 3 6 2 2 2 2 3" xfId="56355" xr:uid="{00000000-0005-0000-0000-00003E2C0000}"/>
    <cellStyle name="Header2 3 6 2 2 2 2 4" xfId="56356" xr:uid="{00000000-0005-0000-0000-00003F2C0000}"/>
    <cellStyle name="Header2 3 6 2 2 2 3" xfId="56357" xr:uid="{00000000-0005-0000-0000-0000402C0000}"/>
    <cellStyle name="Header2 3 6 2 2 2 3 2" xfId="56358" xr:uid="{00000000-0005-0000-0000-0000412C0000}"/>
    <cellStyle name="Header2 3 6 2 2 2 3 3" xfId="56359" xr:uid="{00000000-0005-0000-0000-0000422C0000}"/>
    <cellStyle name="Header2 3 6 2 2 2 4" xfId="56360" xr:uid="{00000000-0005-0000-0000-0000432C0000}"/>
    <cellStyle name="Header2 3 6 2 2 2 4 2" xfId="56361" xr:uid="{00000000-0005-0000-0000-0000442C0000}"/>
    <cellStyle name="Header2 3 6 2 2 2 4 3" xfId="56362" xr:uid="{00000000-0005-0000-0000-0000452C0000}"/>
    <cellStyle name="Header2 3 6 2 2 2 5" xfId="56363" xr:uid="{00000000-0005-0000-0000-0000462C0000}"/>
    <cellStyle name="Header2 3 6 2 2 3" xfId="56364" xr:uid="{00000000-0005-0000-0000-0000472C0000}"/>
    <cellStyle name="Header2 3 6 2 2 3 2" xfId="56365" xr:uid="{00000000-0005-0000-0000-0000482C0000}"/>
    <cellStyle name="Header2 3 6 2 2 3 2 2" xfId="56366" xr:uid="{00000000-0005-0000-0000-0000492C0000}"/>
    <cellStyle name="Header2 3 6 2 2 3 2 3" xfId="56367" xr:uid="{00000000-0005-0000-0000-00004A2C0000}"/>
    <cellStyle name="Header2 3 6 2 2 3 3" xfId="56368" xr:uid="{00000000-0005-0000-0000-00004B2C0000}"/>
    <cellStyle name="Header2 3 6 2 2 3 4" xfId="56369" xr:uid="{00000000-0005-0000-0000-00004C2C0000}"/>
    <cellStyle name="Header2 3 6 2 2 4" xfId="56370" xr:uid="{00000000-0005-0000-0000-00004D2C0000}"/>
    <cellStyle name="Header2 3 6 2 2 4 2" xfId="56371" xr:uid="{00000000-0005-0000-0000-00004E2C0000}"/>
    <cellStyle name="Header2 3 6 2 2 4 3" xfId="56372" xr:uid="{00000000-0005-0000-0000-00004F2C0000}"/>
    <cellStyle name="Header2 3 6 2 2 5" xfId="56373" xr:uid="{00000000-0005-0000-0000-0000502C0000}"/>
    <cellStyle name="Header2 3 6 2 2 5 2" xfId="56374" xr:uid="{00000000-0005-0000-0000-0000512C0000}"/>
    <cellStyle name="Header2 3 6 2 2 5 3" xfId="56375" xr:uid="{00000000-0005-0000-0000-0000522C0000}"/>
    <cellStyle name="Header2 3 6 2 2 6" xfId="56376" xr:uid="{00000000-0005-0000-0000-0000532C0000}"/>
    <cellStyle name="Header2 3 6 2 3" xfId="56377" xr:uid="{00000000-0005-0000-0000-0000542C0000}"/>
    <cellStyle name="Header2 3 6 2 3 2" xfId="56378" xr:uid="{00000000-0005-0000-0000-0000552C0000}"/>
    <cellStyle name="Header2 3 6 2 3 2 2" xfId="56379" xr:uid="{00000000-0005-0000-0000-0000562C0000}"/>
    <cellStyle name="Header2 3 6 2 3 2 2 2" xfId="56380" xr:uid="{00000000-0005-0000-0000-0000572C0000}"/>
    <cellStyle name="Header2 3 6 2 3 2 2 2 2" xfId="56381" xr:uid="{00000000-0005-0000-0000-0000582C0000}"/>
    <cellStyle name="Header2 3 6 2 3 2 2 2 3" xfId="56382" xr:uid="{00000000-0005-0000-0000-0000592C0000}"/>
    <cellStyle name="Header2 3 6 2 3 2 2 3" xfId="56383" xr:uid="{00000000-0005-0000-0000-00005A2C0000}"/>
    <cellStyle name="Header2 3 6 2 3 2 2 4" xfId="56384" xr:uid="{00000000-0005-0000-0000-00005B2C0000}"/>
    <cellStyle name="Header2 3 6 2 3 2 3" xfId="56385" xr:uid="{00000000-0005-0000-0000-00005C2C0000}"/>
    <cellStyle name="Header2 3 6 2 3 2 3 2" xfId="56386" xr:uid="{00000000-0005-0000-0000-00005D2C0000}"/>
    <cellStyle name="Header2 3 6 2 3 2 3 3" xfId="56387" xr:uid="{00000000-0005-0000-0000-00005E2C0000}"/>
    <cellStyle name="Header2 3 6 2 3 2 4" xfId="56388" xr:uid="{00000000-0005-0000-0000-00005F2C0000}"/>
    <cellStyle name="Header2 3 6 2 3 2 4 2" xfId="56389" xr:uid="{00000000-0005-0000-0000-0000602C0000}"/>
    <cellStyle name="Header2 3 6 2 3 2 4 3" xfId="56390" xr:uid="{00000000-0005-0000-0000-0000612C0000}"/>
    <cellStyle name="Header2 3 6 2 3 2 5" xfId="56391" xr:uid="{00000000-0005-0000-0000-0000622C0000}"/>
    <cellStyle name="Header2 3 6 2 3 3" xfId="56392" xr:uid="{00000000-0005-0000-0000-0000632C0000}"/>
    <cellStyle name="Header2 3 6 2 3 3 2" xfId="56393" xr:uid="{00000000-0005-0000-0000-0000642C0000}"/>
    <cellStyle name="Header2 3 6 2 3 3 2 2" xfId="56394" xr:uid="{00000000-0005-0000-0000-0000652C0000}"/>
    <cellStyle name="Header2 3 6 2 3 3 2 3" xfId="56395" xr:uid="{00000000-0005-0000-0000-0000662C0000}"/>
    <cellStyle name="Header2 3 6 2 3 3 3" xfId="56396" xr:uid="{00000000-0005-0000-0000-0000672C0000}"/>
    <cellStyle name="Header2 3 6 2 3 3 4" xfId="56397" xr:uid="{00000000-0005-0000-0000-0000682C0000}"/>
    <cellStyle name="Header2 3 6 2 3 4" xfId="56398" xr:uid="{00000000-0005-0000-0000-0000692C0000}"/>
    <cellStyle name="Header2 3 6 2 3 4 2" xfId="56399" xr:uid="{00000000-0005-0000-0000-00006A2C0000}"/>
    <cellStyle name="Header2 3 6 2 3 4 3" xfId="56400" xr:uid="{00000000-0005-0000-0000-00006B2C0000}"/>
    <cellStyle name="Header2 3 6 2 3 5" xfId="56401" xr:uid="{00000000-0005-0000-0000-00006C2C0000}"/>
    <cellStyle name="Header2 3 6 2 3 5 2" xfId="56402" xr:uid="{00000000-0005-0000-0000-00006D2C0000}"/>
    <cellStyle name="Header2 3 6 2 3 5 3" xfId="56403" xr:uid="{00000000-0005-0000-0000-00006E2C0000}"/>
    <cellStyle name="Header2 3 6 2 3 6" xfId="56404" xr:uid="{00000000-0005-0000-0000-00006F2C0000}"/>
    <cellStyle name="Header2 3 6 2 4" xfId="56405" xr:uid="{00000000-0005-0000-0000-0000702C0000}"/>
    <cellStyle name="Header2 3 6 2 4 2" xfId="56406" xr:uid="{00000000-0005-0000-0000-0000712C0000}"/>
    <cellStyle name="Header2 3 6 2 4 3" xfId="56407" xr:uid="{00000000-0005-0000-0000-0000722C0000}"/>
    <cellStyle name="Header2 3 6 3" xfId="56408" xr:uid="{00000000-0005-0000-0000-0000732C0000}"/>
    <cellStyle name="Header2 3 6 3 2" xfId="56409" xr:uid="{00000000-0005-0000-0000-0000742C0000}"/>
    <cellStyle name="Header2 3 6 3 2 2" xfId="56410" xr:uid="{00000000-0005-0000-0000-0000752C0000}"/>
    <cellStyle name="Header2 3 6 3 2 2 2" xfId="56411" xr:uid="{00000000-0005-0000-0000-0000762C0000}"/>
    <cellStyle name="Header2 3 6 3 2 2 2 2" xfId="56412" xr:uid="{00000000-0005-0000-0000-0000772C0000}"/>
    <cellStyle name="Header2 3 6 3 2 2 2 2 2" xfId="56413" xr:uid="{00000000-0005-0000-0000-0000782C0000}"/>
    <cellStyle name="Header2 3 6 3 2 2 2 2 3" xfId="56414" xr:uid="{00000000-0005-0000-0000-0000792C0000}"/>
    <cellStyle name="Header2 3 6 3 2 2 2 3" xfId="56415" xr:uid="{00000000-0005-0000-0000-00007A2C0000}"/>
    <cellStyle name="Header2 3 6 3 2 2 2 4" xfId="56416" xr:uid="{00000000-0005-0000-0000-00007B2C0000}"/>
    <cellStyle name="Header2 3 6 3 2 2 3" xfId="56417" xr:uid="{00000000-0005-0000-0000-00007C2C0000}"/>
    <cellStyle name="Header2 3 6 3 2 2 3 2" xfId="56418" xr:uid="{00000000-0005-0000-0000-00007D2C0000}"/>
    <cellStyle name="Header2 3 6 3 2 2 3 3" xfId="56419" xr:uid="{00000000-0005-0000-0000-00007E2C0000}"/>
    <cellStyle name="Header2 3 6 3 2 2 4" xfId="56420" xr:uid="{00000000-0005-0000-0000-00007F2C0000}"/>
    <cellStyle name="Header2 3 6 3 2 2 4 2" xfId="56421" xr:uid="{00000000-0005-0000-0000-0000802C0000}"/>
    <cellStyle name="Header2 3 6 3 2 2 4 3" xfId="56422" xr:uid="{00000000-0005-0000-0000-0000812C0000}"/>
    <cellStyle name="Header2 3 6 3 2 2 5" xfId="56423" xr:uid="{00000000-0005-0000-0000-0000822C0000}"/>
    <cellStyle name="Header2 3 6 3 2 3" xfId="56424" xr:uid="{00000000-0005-0000-0000-0000832C0000}"/>
    <cellStyle name="Header2 3 6 3 2 3 2" xfId="56425" xr:uid="{00000000-0005-0000-0000-0000842C0000}"/>
    <cellStyle name="Header2 3 6 3 2 3 2 2" xfId="56426" xr:uid="{00000000-0005-0000-0000-0000852C0000}"/>
    <cellStyle name="Header2 3 6 3 2 3 2 3" xfId="56427" xr:uid="{00000000-0005-0000-0000-0000862C0000}"/>
    <cellStyle name="Header2 3 6 3 2 3 3" xfId="56428" xr:uid="{00000000-0005-0000-0000-0000872C0000}"/>
    <cellStyle name="Header2 3 6 3 2 3 4" xfId="56429" xr:uid="{00000000-0005-0000-0000-0000882C0000}"/>
    <cellStyle name="Header2 3 6 3 2 4" xfId="56430" xr:uid="{00000000-0005-0000-0000-0000892C0000}"/>
    <cellStyle name="Header2 3 6 3 2 4 2" xfId="56431" xr:uid="{00000000-0005-0000-0000-00008A2C0000}"/>
    <cellStyle name="Header2 3 6 3 2 4 3" xfId="56432" xr:uid="{00000000-0005-0000-0000-00008B2C0000}"/>
    <cellStyle name="Header2 3 6 3 2 5" xfId="56433" xr:uid="{00000000-0005-0000-0000-00008C2C0000}"/>
    <cellStyle name="Header2 3 6 3 2 5 2" xfId="56434" xr:uid="{00000000-0005-0000-0000-00008D2C0000}"/>
    <cellStyle name="Header2 3 6 3 2 5 3" xfId="56435" xr:uid="{00000000-0005-0000-0000-00008E2C0000}"/>
    <cellStyle name="Header2 3 6 3 2 6" xfId="56436" xr:uid="{00000000-0005-0000-0000-00008F2C0000}"/>
    <cellStyle name="Header2 3 6 3 3" xfId="56437" xr:uid="{00000000-0005-0000-0000-0000902C0000}"/>
    <cellStyle name="Header2 3 6 3 3 2" xfId="56438" xr:uid="{00000000-0005-0000-0000-0000912C0000}"/>
    <cellStyle name="Header2 3 6 3 3 2 2" xfId="56439" xr:uid="{00000000-0005-0000-0000-0000922C0000}"/>
    <cellStyle name="Header2 3 6 3 3 2 2 2" xfId="56440" xr:uid="{00000000-0005-0000-0000-0000932C0000}"/>
    <cellStyle name="Header2 3 6 3 3 2 2 3" xfId="56441" xr:uid="{00000000-0005-0000-0000-0000942C0000}"/>
    <cellStyle name="Header2 3 6 3 3 2 3" xfId="56442" xr:uid="{00000000-0005-0000-0000-0000952C0000}"/>
    <cellStyle name="Header2 3 6 3 3 2 4" xfId="56443" xr:uid="{00000000-0005-0000-0000-0000962C0000}"/>
    <cellStyle name="Header2 3 6 3 3 3" xfId="56444" xr:uid="{00000000-0005-0000-0000-0000972C0000}"/>
    <cellStyle name="Header2 3 6 3 3 3 2" xfId="56445" xr:uid="{00000000-0005-0000-0000-0000982C0000}"/>
    <cellStyle name="Header2 3 6 3 3 3 3" xfId="56446" xr:uid="{00000000-0005-0000-0000-0000992C0000}"/>
    <cellStyle name="Header2 3 6 3 3 4" xfId="56447" xr:uid="{00000000-0005-0000-0000-00009A2C0000}"/>
    <cellStyle name="Header2 3 6 3 3 4 2" xfId="56448" xr:uid="{00000000-0005-0000-0000-00009B2C0000}"/>
    <cellStyle name="Header2 3 6 3 3 4 3" xfId="56449" xr:uid="{00000000-0005-0000-0000-00009C2C0000}"/>
    <cellStyle name="Header2 3 6 3 3 5" xfId="56450" xr:uid="{00000000-0005-0000-0000-00009D2C0000}"/>
    <cellStyle name="Header2 3 6 3 4" xfId="56451" xr:uid="{00000000-0005-0000-0000-00009E2C0000}"/>
    <cellStyle name="Header2 3 6 3 4 2" xfId="56452" xr:uid="{00000000-0005-0000-0000-00009F2C0000}"/>
    <cellStyle name="Header2 3 6 3 4 2 2" xfId="56453" xr:uid="{00000000-0005-0000-0000-0000A02C0000}"/>
    <cellStyle name="Header2 3 6 3 4 2 3" xfId="56454" xr:uid="{00000000-0005-0000-0000-0000A12C0000}"/>
    <cellStyle name="Header2 3 6 3 4 3" xfId="56455" xr:uid="{00000000-0005-0000-0000-0000A22C0000}"/>
    <cellStyle name="Header2 3 6 3 4 4" xfId="56456" xr:uid="{00000000-0005-0000-0000-0000A32C0000}"/>
    <cellStyle name="Header2 3 6 3 5" xfId="56457" xr:uid="{00000000-0005-0000-0000-0000A42C0000}"/>
    <cellStyle name="Header2 3 6 3 5 2" xfId="56458" xr:uid="{00000000-0005-0000-0000-0000A52C0000}"/>
    <cellStyle name="Header2 3 6 3 5 3" xfId="56459" xr:uid="{00000000-0005-0000-0000-0000A62C0000}"/>
    <cellStyle name="Header2 3 6 3 6" xfId="56460" xr:uid="{00000000-0005-0000-0000-0000A72C0000}"/>
    <cellStyle name="Header2 3 6 3 6 2" xfId="56461" xr:uid="{00000000-0005-0000-0000-0000A82C0000}"/>
    <cellStyle name="Header2 3 6 3 6 3" xfId="56462" xr:uid="{00000000-0005-0000-0000-0000A92C0000}"/>
    <cellStyle name="Header2 3 6 3 7" xfId="56463" xr:uid="{00000000-0005-0000-0000-0000AA2C0000}"/>
    <cellStyle name="Header2 3 6 4" xfId="56464" xr:uid="{00000000-0005-0000-0000-0000AB2C0000}"/>
    <cellStyle name="Header2 3 6 4 2" xfId="56465" xr:uid="{00000000-0005-0000-0000-0000AC2C0000}"/>
    <cellStyle name="Header2 3 6 4 2 2" xfId="56466" xr:uid="{00000000-0005-0000-0000-0000AD2C0000}"/>
    <cellStyle name="Header2 3 6 4 2 2 2" xfId="56467" xr:uid="{00000000-0005-0000-0000-0000AE2C0000}"/>
    <cellStyle name="Header2 3 6 4 2 2 3" xfId="56468" xr:uid="{00000000-0005-0000-0000-0000AF2C0000}"/>
    <cellStyle name="Header2 3 6 4 3" xfId="56469" xr:uid="{00000000-0005-0000-0000-0000B02C0000}"/>
    <cellStyle name="Header2 3 6 4 3 2" xfId="56470" xr:uid="{00000000-0005-0000-0000-0000B12C0000}"/>
    <cellStyle name="Header2 3 6 4 3 2 2" xfId="56471" xr:uid="{00000000-0005-0000-0000-0000B22C0000}"/>
    <cellStyle name="Header2 3 6 4 3 2 2 2" xfId="56472" xr:uid="{00000000-0005-0000-0000-0000B32C0000}"/>
    <cellStyle name="Header2 3 6 4 3 2 2 3" xfId="56473" xr:uid="{00000000-0005-0000-0000-0000B42C0000}"/>
    <cellStyle name="Header2 3 6 4 3 2 3" xfId="56474" xr:uid="{00000000-0005-0000-0000-0000B52C0000}"/>
    <cellStyle name="Header2 3 6 4 3 2 4" xfId="56475" xr:uid="{00000000-0005-0000-0000-0000B62C0000}"/>
    <cellStyle name="Header2 3 6 4 3 3" xfId="56476" xr:uid="{00000000-0005-0000-0000-0000B72C0000}"/>
    <cellStyle name="Header2 3 6 4 3 3 2" xfId="56477" xr:uid="{00000000-0005-0000-0000-0000B82C0000}"/>
    <cellStyle name="Header2 3 6 4 3 3 3" xfId="56478" xr:uid="{00000000-0005-0000-0000-0000B92C0000}"/>
    <cellStyle name="Header2 3 6 4 3 4" xfId="56479" xr:uid="{00000000-0005-0000-0000-0000BA2C0000}"/>
    <cellStyle name="Header2 3 6 4 3 4 2" xfId="56480" xr:uid="{00000000-0005-0000-0000-0000BB2C0000}"/>
    <cellStyle name="Header2 3 6 4 3 4 3" xfId="56481" xr:uid="{00000000-0005-0000-0000-0000BC2C0000}"/>
    <cellStyle name="Header2 3 6 4 3 5" xfId="56482" xr:uid="{00000000-0005-0000-0000-0000BD2C0000}"/>
    <cellStyle name="Header2 3 6 4 4" xfId="56483" xr:uid="{00000000-0005-0000-0000-0000BE2C0000}"/>
    <cellStyle name="Header2 3 6 4 4 2" xfId="56484" xr:uid="{00000000-0005-0000-0000-0000BF2C0000}"/>
    <cellStyle name="Header2 3 6 4 4 2 2" xfId="56485" xr:uid="{00000000-0005-0000-0000-0000C02C0000}"/>
    <cellStyle name="Header2 3 6 4 4 2 3" xfId="56486" xr:uid="{00000000-0005-0000-0000-0000C12C0000}"/>
    <cellStyle name="Header2 3 6 4 4 3" xfId="56487" xr:uid="{00000000-0005-0000-0000-0000C22C0000}"/>
    <cellStyle name="Header2 3 6 4 4 4" xfId="56488" xr:uid="{00000000-0005-0000-0000-0000C32C0000}"/>
    <cellStyle name="Header2 3 6 4 5" xfId="56489" xr:uid="{00000000-0005-0000-0000-0000C42C0000}"/>
    <cellStyle name="Header2 3 6 4 5 2" xfId="56490" xr:uid="{00000000-0005-0000-0000-0000C52C0000}"/>
    <cellStyle name="Header2 3 6 4 5 3" xfId="56491" xr:uid="{00000000-0005-0000-0000-0000C62C0000}"/>
    <cellStyle name="Header2 3 6 4 6" xfId="56492" xr:uid="{00000000-0005-0000-0000-0000C72C0000}"/>
    <cellStyle name="Header2 3 6 4 6 2" xfId="56493" xr:uid="{00000000-0005-0000-0000-0000C82C0000}"/>
    <cellStyle name="Header2 3 6 4 6 3" xfId="56494" xr:uid="{00000000-0005-0000-0000-0000C92C0000}"/>
    <cellStyle name="Header2 3 6 5" xfId="56495" xr:uid="{00000000-0005-0000-0000-0000CA2C0000}"/>
    <cellStyle name="Header2 3 6 5 2" xfId="56496" xr:uid="{00000000-0005-0000-0000-0000CB2C0000}"/>
    <cellStyle name="Header2 3 6 5 2 2" xfId="56497" xr:uid="{00000000-0005-0000-0000-0000CC2C0000}"/>
    <cellStyle name="Header2 3 6 5 2 2 2" xfId="56498" xr:uid="{00000000-0005-0000-0000-0000CD2C0000}"/>
    <cellStyle name="Header2 3 6 5 2 2 2 2" xfId="56499" xr:uid="{00000000-0005-0000-0000-0000CE2C0000}"/>
    <cellStyle name="Header2 3 6 5 2 2 2 3" xfId="56500" xr:uid="{00000000-0005-0000-0000-0000CF2C0000}"/>
    <cellStyle name="Header2 3 6 5 2 2 3" xfId="56501" xr:uid="{00000000-0005-0000-0000-0000D02C0000}"/>
    <cellStyle name="Header2 3 6 5 2 2 4" xfId="56502" xr:uid="{00000000-0005-0000-0000-0000D12C0000}"/>
    <cellStyle name="Header2 3 6 5 2 3" xfId="56503" xr:uid="{00000000-0005-0000-0000-0000D22C0000}"/>
    <cellStyle name="Header2 3 6 5 2 3 2" xfId="56504" xr:uid="{00000000-0005-0000-0000-0000D32C0000}"/>
    <cellStyle name="Header2 3 6 5 2 3 3" xfId="56505" xr:uid="{00000000-0005-0000-0000-0000D42C0000}"/>
    <cellStyle name="Header2 3 6 5 2 4" xfId="56506" xr:uid="{00000000-0005-0000-0000-0000D52C0000}"/>
    <cellStyle name="Header2 3 6 5 2 4 2" xfId="56507" xr:uid="{00000000-0005-0000-0000-0000D62C0000}"/>
    <cellStyle name="Header2 3 6 5 2 4 3" xfId="56508" xr:uid="{00000000-0005-0000-0000-0000D72C0000}"/>
    <cellStyle name="Header2 3 6 5 2 5" xfId="56509" xr:uid="{00000000-0005-0000-0000-0000D82C0000}"/>
    <cellStyle name="Header2 3 6 5 3" xfId="56510" xr:uid="{00000000-0005-0000-0000-0000D92C0000}"/>
    <cellStyle name="Header2 3 6 5 3 2" xfId="56511" xr:uid="{00000000-0005-0000-0000-0000DA2C0000}"/>
    <cellStyle name="Header2 3 6 5 3 2 2" xfId="56512" xr:uid="{00000000-0005-0000-0000-0000DB2C0000}"/>
    <cellStyle name="Header2 3 6 5 3 2 3" xfId="56513" xr:uid="{00000000-0005-0000-0000-0000DC2C0000}"/>
    <cellStyle name="Header2 3 6 5 3 3" xfId="56514" xr:uid="{00000000-0005-0000-0000-0000DD2C0000}"/>
    <cellStyle name="Header2 3 6 5 3 4" xfId="56515" xr:uid="{00000000-0005-0000-0000-0000DE2C0000}"/>
    <cellStyle name="Header2 3 6 5 4" xfId="56516" xr:uid="{00000000-0005-0000-0000-0000DF2C0000}"/>
    <cellStyle name="Header2 3 6 5 4 2" xfId="56517" xr:uid="{00000000-0005-0000-0000-0000E02C0000}"/>
    <cellStyle name="Header2 3 6 5 4 3" xfId="56518" xr:uid="{00000000-0005-0000-0000-0000E12C0000}"/>
    <cellStyle name="Header2 3 6 5 5" xfId="56519" xr:uid="{00000000-0005-0000-0000-0000E22C0000}"/>
    <cellStyle name="Header2 3 6 5 5 2" xfId="56520" xr:uid="{00000000-0005-0000-0000-0000E32C0000}"/>
    <cellStyle name="Header2 3 6 5 5 3" xfId="56521" xr:uid="{00000000-0005-0000-0000-0000E42C0000}"/>
    <cellStyle name="Header2 3 6 5 6" xfId="56522" xr:uid="{00000000-0005-0000-0000-0000E52C0000}"/>
    <cellStyle name="Header2 3 6 6" xfId="56523" xr:uid="{00000000-0005-0000-0000-0000E62C0000}"/>
    <cellStyle name="Header2 3 6 6 2" xfId="56524" xr:uid="{00000000-0005-0000-0000-0000E72C0000}"/>
    <cellStyle name="Header2 3 6 6 2 2" xfId="56525" xr:uid="{00000000-0005-0000-0000-0000E82C0000}"/>
    <cellStyle name="Header2 3 6 6 2 3" xfId="56526" xr:uid="{00000000-0005-0000-0000-0000E92C0000}"/>
    <cellStyle name="Header2 3 6 7" xfId="56527" xr:uid="{00000000-0005-0000-0000-0000EA2C0000}"/>
    <cellStyle name="Header2 3 6 7 2" xfId="56528" xr:uid="{00000000-0005-0000-0000-0000EB2C0000}"/>
    <cellStyle name="Header2 3 6 7 3" xfId="56529" xr:uid="{00000000-0005-0000-0000-0000EC2C0000}"/>
    <cellStyle name="Header2 3 7" xfId="56530" xr:uid="{00000000-0005-0000-0000-0000ED2C0000}"/>
    <cellStyle name="Header2 3 7 2" xfId="56531" xr:uid="{00000000-0005-0000-0000-0000EE2C0000}"/>
    <cellStyle name="Header2 3 7 2 2" xfId="56532" xr:uid="{00000000-0005-0000-0000-0000EF2C0000}"/>
    <cellStyle name="Header2 3 7 2 2 2" xfId="56533" xr:uid="{00000000-0005-0000-0000-0000F02C0000}"/>
    <cellStyle name="Header2 3 7 2 2 2 2" xfId="56534" xr:uid="{00000000-0005-0000-0000-0000F12C0000}"/>
    <cellStyle name="Header2 3 7 2 2 2 2 2" xfId="56535" xr:uid="{00000000-0005-0000-0000-0000F22C0000}"/>
    <cellStyle name="Header2 3 7 2 2 2 2 2 2" xfId="56536" xr:uid="{00000000-0005-0000-0000-0000F32C0000}"/>
    <cellStyle name="Header2 3 7 2 2 2 2 2 3" xfId="56537" xr:uid="{00000000-0005-0000-0000-0000F42C0000}"/>
    <cellStyle name="Header2 3 7 2 2 2 2 3" xfId="56538" xr:uid="{00000000-0005-0000-0000-0000F52C0000}"/>
    <cellStyle name="Header2 3 7 2 2 2 2 4" xfId="56539" xr:uid="{00000000-0005-0000-0000-0000F62C0000}"/>
    <cellStyle name="Header2 3 7 2 2 2 3" xfId="56540" xr:uid="{00000000-0005-0000-0000-0000F72C0000}"/>
    <cellStyle name="Header2 3 7 2 2 2 3 2" xfId="56541" xr:uid="{00000000-0005-0000-0000-0000F82C0000}"/>
    <cellStyle name="Header2 3 7 2 2 2 3 3" xfId="56542" xr:uid="{00000000-0005-0000-0000-0000F92C0000}"/>
    <cellStyle name="Header2 3 7 2 2 2 4" xfId="56543" xr:uid="{00000000-0005-0000-0000-0000FA2C0000}"/>
    <cellStyle name="Header2 3 7 2 2 2 4 2" xfId="56544" xr:uid="{00000000-0005-0000-0000-0000FB2C0000}"/>
    <cellStyle name="Header2 3 7 2 2 2 4 3" xfId="56545" xr:uid="{00000000-0005-0000-0000-0000FC2C0000}"/>
    <cellStyle name="Header2 3 7 2 2 2 5" xfId="56546" xr:uid="{00000000-0005-0000-0000-0000FD2C0000}"/>
    <cellStyle name="Header2 3 7 2 2 3" xfId="56547" xr:uid="{00000000-0005-0000-0000-0000FE2C0000}"/>
    <cellStyle name="Header2 3 7 2 2 3 2" xfId="56548" xr:uid="{00000000-0005-0000-0000-0000FF2C0000}"/>
    <cellStyle name="Header2 3 7 2 2 3 2 2" xfId="56549" xr:uid="{00000000-0005-0000-0000-0000002D0000}"/>
    <cellStyle name="Header2 3 7 2 2 3 2 3" xfId="56550" xr:uid="{00000000-0005-0000-0000-0000012D0000}"/>
    <cellStyle name="Header2 3 7 2 2 3 3" xfId="56551" xr:uid="{00000000-0005-0000-0000-0000022D0000}"/>
    <cellStyle name="Header2 3 7 2 2 3 4" xfId="56552" xr:uid="{00000000-0005-0000-0000-0000032D0000}"/>
    <cellStyle name="Header2 3 7 2 2 4" xfId="56553" xr:uid="{00000000-0005-0000-0000-0000042D0000}"/>
    <cellStyle name="Header2 3 7 2 2 4 2" xfId="56554" xr:uid="{00000000-0005-0000-0000-0000052D0000}"/>
    <cellStyle name="Header2 3 7 2 2 4 3" xfId="56555" xr:uid="{00000000-0005-0000-0000-0000062D0000}"/>
    <cellStyle name="Header2 3 7 2 2 5" xfId="56556" xr:uid="{00000000-0005-0000-0000-0000072D0000}"/>
    <cellStyle name="Header2 3 7 2 2 5 2" xfId="56557" xr:uid="{00000000-0005-0000-0000-0000082D0000}"/>
    <cellStyle name="Header2 3 7 2 2 5 3" xfId="56558" xr:uid="{00000000-0005-0000-0000-0000092D0000}"/>
    <cellStyle name="Header2 3 7 2 2 6" xfId="56559" xr:uid="{00000000-0005-0000-0000-00000A2D0000}"/>
    <cellStyle name="Header2 3 7 2 3" xfId="56560" xr:uid="{00000000-0005-0000-0000-00000B2D0000}"/>
    <cellStyle name="Header2 3 7 2 3 2" xfId="56561" xr:uid="{00000000-0005-0000-0000-00000C2D0000}"/>
    <cellStyle name="Header2 3 7 2 3 2 2" xfId="56562" xr:uid="{00000000-0005-0000-0000-00000D2D0000}"/>
    <cellStyle name="Header2 3 7 2 3 2 2 2" xfId="56563" xr:uid="{00000000-0005-0000-0000-00000E2D0000}"/>
    <cellStyle name="Header2 3 7 2 3 2 2 2 2" xfId="56564" xr:uid="{00000000-0005-0000-0000-00000F2D0000}"/>
    <cellStyle name="Header2 3 7 2 3 2 2 2 3" xfId="56565" xr:uid="{00000000-0005-0000-0000-0000102D0000}"/>
    <cellStyle name="Header2 3 7 2 3 2 2 3" xfId="56566" xr:uid="{00000000-0005-0000-0000-0000112D0000}"/>
    <cellStyle name="Header2 3 7 2 3 2 2 4" xfId="56567" xr:uid="{00000000-0005-0000-0000-0000122D0000}"/>
    <cellStyle name="Header2 3 7 2 3 2 3" xfId="56568" xr:uid="{00000000-0005-0000-0000-0000132D0000}"/>
    <cellStyle name="Header2 3 7 2 3 2 3 2" xfId="56569" xr:uid="{00000000-0005-0000-0000-0000142D0000}"/>
    <cellStyle name="Header2 3 7 2 3 2 3 3" xfId="56570" xr:uid="{00000000-0005-0000-0000-0000152D0000}"/>
    <cellStyle name="Header2 3 7 2 3 2 4" xfId="56571" xr:uid="{00000000-0005-0000-0000-0000162D0000}"/>
    <cellStyle name="Header2 3 7 2 3 2 4 2" xfId="56572" xr:uid="{00000000-0005-0000-0000-0000172D0000}"/>
    <cellStyle name="Header2 3 7 2 3 2 4 3" xfId="56573" xr:uid="{00000000-0005-0000-0000-0000182D0000}"/>
    <cellStyle name="Header2 3 7 2 3 2 5" xfId="56574" xr:uid="{00000000-0005-0000-0000-0000192D0000}"/>
    <cellStyle name="Header2 3 7 2 3 3" xfId="56575" xr:uid="{00000000-0005-0000-0000-00001A2D0000}"/>
    <cellStyle name="Header2 3 7 2 3 3 2" xfId="56576" xr:uid="{00000000-0005-0000-0000-00001B2D0000}"/>
    <cellStyle name="Header2 3 7 2 3 3 2 2" xfId="56577" xr:uid="{00000000-0005-0000-0000-00001C2D0000}"/>
    <cellStyle name="Header2 3 7 2 3 3 2 3" xfId="56578" xr:uid="{00000000-0005-0000-0000-00001D2D0000}"/>
    <cellStyle name="Header2 3 7 2 3 3 3" xfId="56579" xr:uid="{00000000-0005-0000-0000-00001E2D0000}"/>
    <cellStyle name="Header2 3 7 2 3 3 4" xfId="56580" xr:uid="{00000000-0005-0000-0000-00001F2D0000}"/>
    <cellStyle name="Header2 3 7 2 3 4" xfId="56581" xr:uid="{00000000-0005-0000-0000-0000202D0000}"/>
    <cellStyle name="Header2 3 7 2 3 4 2" xfId="56582" xr:uid="{00000000-0005-0000-0000-0000212D0000}"/>
    <cellStyle name="Header2 3 7 2 3 4 3" xfId="56583" xr:uid="{00000000-0005-0000-0000-0000222D0000}"/>
    <cellStyle name="Header2 3 7 2 3 5" xfId="56584" xr:uid="{00000000-0005-0000-0000-0000232D0000}"/>
    <cellStyle name="Header2 3 7 2 3 5 2" xfId="56585" xr:uid="{00000000-0005-0000-0000-0000242D0000}"/>
    <cellStyle name="Header2 3 7 2 3 5 3" xfId="56586" xr:uid="{00000000-0005-0000-0000-0000252D0000}"/>
    <cellStyle name="Header2 3 7 2 3 6" xfId="56587" xr:uid="{00000000-0005-0000-0000-0000262D0000}"/>
    <cellStyle name="Header2 3 7 2 4" xfId="56588" xr:uid="{00000000-0005-0000-0000-0000272D0000}"/>
    <cellStyle name="Header2 3 7 2 4 2" xfId="56589" xr:uid="{00000000-0005-0000-0000-0000282D0000}"/>
    <cellStyle name="Header2 3 7 2 4 3" xfId="56590" xr:uid="{00000000-0005-0000-0000-0000292D0000}"/>
    <cellStyle name="Header2 3 7 3" xfId="56591" xr:uid="{00000000-0005-0000-0000-00002A2D0000}"/>
    <cellStyle name="Header2 3 7 3 2" xfId="56592" xr:uid="{00000000-0005-0000-0000-00002B2D0000}"/>
    <cellStyle name="Header2 3 7 3 2 2" xfId="56593" xr:uid="{00000000-0005-0000-0000-00002C2D0000}"/>
    <cellStyle name="Header2 3 7 3 2 2 2" xfId="56594" xr:uid="{00000000-0005-0000-0000-00002D2D0000}"/>
    <cellStyle name="Header2 3 7 3 2 2 2 2" xfId="56595" xr:uid="{00000000-0005-0000-0000-00002E2D0000}"/>
    <cellStyle name="Header2 3 7 3 2 2 2 2 2" xfId="56596" xr:uid="{00000000-0005-0000-0000-00002F2D0000}"/>
    <cellStyle name="Header2 3 7 3 2 2 2 2 3" xfId="56597" xr:uid="{00000000-0005-0000-0000-0000302D0000}"/>
    <cellStyle name="Header2 3 7 3 2 2 2 3" xfId="56598" xr:uid="{00000000-0005-0000-0000-0000312D0000}"/>
    <cellStyle name="Header2 3 7 3 2 2 2 4" xfId="56599" xr:uid="{00000000-0005-0000-0000-0000322D0000}"/>
    <cellStyle name="Header2 3 7 3 2 2 3" xfId="56600" xr:uid="{00000000-0005-0000-0000-0000332D0000}"/>
    <cellStyle name="Header2 3 7 3 2 2 3 2" xfId="56601" xr:uid="{00000000-0005-0000-0000-0000342D0000}"/>
    <cellStyle name="Header2 3 7 3 2 2 3 3" xfId="56602" xr:uid="{00000000-0005-0000-0000-0000352D0000}"/>
    <cellStyle name="Header2 3 7 3 2 2 4" xfId="56603" xr:uid="{00000000-0005-0000-0000-0000362D0000}"/>
    <cellStyle name="Header2 3 7 3 2 2 4 2" xfId="56604" xr:uid="{00000000-0005-0000-0000-0000372D0000}"/>
    <cellStyle name="Header2 3 7 3 2 2 4 3" xfId="56605" xr:uid="{00000000-0005-0000-0000-0000382D0000}"/>
    <cellStyle name="Header2 3 7 3 2 2 5" xfId="56606" xr:uid="{00000000-0005-0000-0000-0000392D0000}"/>
    <cellStyle name="Header2 3 7 3 2 3" xfId="56607" xr:uid="{00000000-0005-0000-0000-00003A2D0000}"/>
    <cellStyle name="Header2 3 7 3 2 3 2" xfId="56608" xr:uid="{00000000-0005-0000-0000-00003B2D0000}"/>
    <cellStyle name="Header2 3 7 3 2 3 2 2" xfId="56609" xr:uid="{00000000-0005-0000-0000-00003C2D0000}"/>
    <cellStyle name="Header2 3 7 3 2 3 2 3" xfId="56610" xr:uid="{00000000-0005-0000-0000-00003D2D0000}"/>
    <cellStyle name="Header2 3 7 3 2 3 3" xfId="56611" xr:uid="{00000000-0005-0000-0000-00003E2D0000}"/>
    <cellStyle name="Header2 3 7 3 2 3 4" xfId="56612" xr:uid="{00000000-0005-0000-0000-00003F2D0000}"/>
    <cellStyle name="Header2 3 7 3 2 4" xfId="56613" xr:uid="{00000000-0005-0000-0000-0000402D0000}"/>
    <cellStyle name="Header2 3 7 3 2 4 2" xfId="56614" xr:uid="{00000000-0005-0000-0000-0000412D0000}"/>
    <cellStyle name="Header2 3 7 3 2 4 3" xfId="56615" xr:uid="{00000000-0005-0000-0000-0000422D0000}"/>
    <cellStyle name="Header2 3 7 3 2 5" xfId="56616" xr:uid="{00000000-0005-0000-0000-0000432D0000}"/>
    <cellStyle name="Header2 3 7 3 2 5 2" xfId="56617" xr:uid="{00000000-0005-0000-0000-0000442D0000}"/>
    <cellStyle name="Header2 3 7 3 2 5 3" xfId="56618" xr:uid="{00000000-0005-0000-0000-0000452D0000}"/>
    <cellStyle name="Header2 3 7 3 2 6" xfId="56619" xr:uid="{00000000-0005-0000-0000-0000462D0000}"/>
    <cellStyle name="Header2 3 7 3 3" xfId="56620" xr:uid="{00000000-0005-0000-0000-0000472D0000}"/>
    <cellStyle name="Header2 3 7 3 3 2" xfId="56621" xr:uid="{00000000-0005-0000-0000-0000482D0000}"/>
    <cellStyle name="Header2 3 7 3 3 2 2" xfId="56622" xr:uid="{00000000-0005-0000-0000-0000492D0000}"/>
    <cellStyle name="Header2 3 7 3 3 2 2 2" xfId="56623" xr:uid="{00000000-0005-0000-0000-00004A2D0000}"/>
    <cellStyle name="Header2 3 7 3 3 2 2 3" xfId="56624" xr:uid="{00000000-0005-0000-0000-00004B2D0000}"/>
    <cellStyle name="Header2 3 7 3 3 2 3" xfId="56625" xr:uid="{00000000-0005-0000-0000-00004C2D0000}"/>
    <cellStyle name="Header2 3 7 3 3 2 4" xfId="56626" xr:uid="{00000000-0005-0000-0000-00004D2D0000}"/>
    <cellStyle name="Header2 3 7 3 3 3" xfId="56627" xr:uid="{00000000-0005-0000-0000-00004E2D0000}"/>
    <cellStyle name="Header2 3 7 3 3 3 2" xfId="56628" xr:uid="{00000000-0005-0000-0000-00004F2D0000}"/>
    <cellStyle name="Header2 3 7 3 3 3 3" xfId="56629" xr:uid="{00000000-0005-0000-0000-0000502D0000}"/>
    <cellStyle name="Header2 3 7 3 3 4" xfId="56630" xr:uid="{00000000-0005-0000-0000-0000512D0000}"/>
    <cellStyle name="Header2 3 7 3 3 4 2" xfId="56631" xr:uid="{00000000-0005-0000-0000-0000522D0000}"/>
    <cellStyle name="Header2 3 7 3 3 4 3" xfId="56632" xr:uid="{00000000-0005-0000-0000-0000532D0000}"/>
    <cellStyle name="Header2 3 7 3 3 5" xfId="56633" xr:uid="{00000000-0005-0000-0000-0000542D0000}"/>
    <cellStyle name="Header2 3 7 3 4" xfId="56634" xr:uid="{00000000-0005-0000-0000-0000552D0000}"/>
    <cellStyle name="Header2 3 7 3 4 2" xfId="56635" xr:uid="{00000000-0005-0000-0000-0000562D0000}"/>
    <cellStyle name="Header2 3 7 3 4 2 2" xfId="56636" xr:uid="{00000000-0005-0000-0000-0000572D0000}"/>
    <cellStyle name="Header2 3 7 3 4 2 3" xfId="56637" xr:uid="{00000000-0005-0000-0000-0000582D0000}"/>
    <cellStyle name="Header2 3 7 3 4 3" xfId="56638" xr:uid="{00000000-0005-0000-0000-0000592D0000}"/>
    <cellStyle name="Header2 3 7 3 4 4" xfId="56639" xr:uid="{00000000-0005-0000-0000-00005A2D0000}"/>
    <cellStyle name="Header2 3 7 3 5" xfId="56640" xr:uid="{00000000-0005-0000-0000-00005B2D0000}"/>
    <cellStyle name="Header2 3 7 3 5 2" xfId="56641" xr:uid="{00000000-0005-0000-0000-00005C2D0000}"/>
    <cellStyle name="Header2 3 7 3 5 3" xfId="56642" xr:uid="{00000000-0005-0000-0000-00005D2D0000}"/>
    <cellStyle name="Header2 3 7 3 6" xfId="56643" xr:uid="{00000000-0005-0000-0000-00005E2D0000}"/>
    <cellStyle name="Header2 3 7 3 6 2" xfId="56644" xr:uid="{00000000-0005-0000-0000-00005F2D0000}"/>
    <cellStyle name="Header2 3 7 3 6 3" xfId="56645" xr:uid="{00000000-0005-0000-0000-0000602D0000}"/>
    <cellStyle name="Header2 3 7 3 7" xfId="56646" xr:uid="{00000000-0005-0000-0000-0000612D0000}"/>
    <cellStyle name="Header2 3 7 4" xfId="56647" xr:uid="{00000000-0005-0000-0000-0000622D0000}"/>
    <cellStyle name="Header2 3 7 4 2" xfId="56648" xr:uid="{00000000-0005-0000-0000-0000632D0000}"/>
    <cellStyle name="Header2 3 7 4 2 2" xfId="56649" xr:uid="{00000000-0005-0000-0000-0000642D0000}"/>
    <cellStyle name="Header2 3 7 4 2 2 2" xfId="56650" xr:uid="{00000000-0005-0000-0000-0000652D0000}"/>
    <cellStyle name="Header2 3 7 4 2 2 3" xfId="56651" xr:uid="{00000000-0005-0000-0000-0000662D0000}"/>
    <cellStyle name="Header2 3 7 4 3" xfId="56652" xr:uid="{00000000-0005-0000-0000-0000672D0000}"/>
    <cellStyle name="Header2 3 7 4 3 2" xfId="56653" xr:uid="{00000000-0005-0000-0000-0000682D0000}"/>
    <cellStyle name="Header2 3 7 4 3 2 2" xfId="56654" xr:uid="{00000000-0005-0000-0000-0000692D0000}"/>
    <cellStyle name="Header2 3 7 4 3 2 2 2" xfId="56655" xr:uid="{00000000-0005-0000-0000-00006A2D0000}"/>
    <cellStyle name="Header2 3 7 4 3 2 2 3" xfId="56656" xr:uid="{00000000-0005-0000-0000-00006B2D0000}"/>
    <cellStyle name="Header2 3 7 4 3 2 3" xfId="56657" xr:uid="{00000000-0005-0000-0000-00006C2D0000}"/>
    <cellStyle name="Header2 3 7 4 3 2 4" xfId="56658" xr:uid="{00000000-0005-0000-0000-00006D2D0000}"/>
    <cellStyle name="Header2 3 7 4 3 3" xfId="56659" xr:uid="{00000000-0005-0000-0000-00006E2D0000}"/>
    <cellStyle name="Header2 3 7 4 3 3 2" xfId="56660" xr:uid="{00000000-0005-0000-0000-00006F2D0000}"/>
    <cellStyle name="Header2 3 7 4 3 3 3" xfId="56661" xr:uid="{00000000-0005-0000-0000-0000702D0000}"/>
    <cellStyle name="Header2 3 7 4 3 4" xfId="56662" xr:uid="{00000000-0005-0000-0000-0000712D0000}"/>
    <cellStyle name="Header2 3 7 4 3 4 2" xfId="56663" xr:uid="{00000000-0005-0000-0000-0000722D0000}"/>
    <cellStyle name="Header2 3 7 4 3 4 3" xfId="56664" xr:uid="{00000000-0005-0000-0000-0000732D0000}"/>
    <cellStyle name="Header2 3 7 4 3 5" xfId="56665" xr:uid="{00000000-0005-0000-0000-0000742D0000}"/>
    <cellStyle name="Header2 3 7 4 4" xfId="56666" xr:uid="{00000000-0005-0000-0000-0000752D0000}"/>
    <cellStyle name="Header2 3 7 4 4 2" xfId="56667" xr:uid="{00000000-0005-0000-0000-0000762D0000}"/>
    <cellStyle name="Header2 3 7 4 4 2 2" xfId="56668" xr:uid="{00000000-0005-0000-0000-0000772D0000}"/>
    <cellStyle name="Header2 3 7 4 4 2 3" xfId="56669" xr:uid="{00000000-0005-0000-0000-0000782D0000}"/>
    <cellStyle name="Header2 3 7 4 4 3" xfId="56670" xr:uid="{00000000-0005-0000-0000-0000792D0000}"/>
    <cellStyle name="Header2 3 7 4 4 4" xfId="56671" xr:uid="{00000000-0005-0000-0000-00007A2D0000}"/>
    <cellStyle name="Header2 3 7 4 5" xfId="56672" xr:uid="{00000000-0005-0000-0000-00007B2D0000}"/>
    <cellStyle name="Header2 3 7 4 5 2" xfId="56673" xr:uid="{00000000-0005-0000-0000-00007C2D0000}"/>
    <cellStyle name="Header2 3 7 4 5 3" xfId="56674" xr:uid="{00000000-0005-0000-0000-00007D2D0000}"/>
    <cellStyle name="Header2 3 7 4 6" xfId="56675" xr:uid="{00000000-0005-0000-0000-00007E2D0000}"/>
    <cellStyle name="Header2 3 7 4 6 2" xfId="56676" xr:uid="{00000000-0005-0000-0000-00007F2D0000}"/>
    <cellStyle name="Header2 3 7 4 6 3" xfId="56677" xr:uid="{00000000-0005-0000-0000-0000802D0000}"/>
    <cellStyle name="Header2 3 7 5" xfId="56678" xr:uid="{00000000-0005-0000-0000-0000812D0000}"/>
    <cellStyle name="Header2 3 7 5 2" xfId="56679" xr:uid="{00000000-0005-0000-0000-0000822D0000}"/>
    <cellStyle name="Header2 3 7 5 2 2" xfId="56680" xr:uid="{00000000-0005-0000-0000-0000832D0000}"/>
    <cellStyle name="Header2 3 7 5 2 2 2" xfId="56681" xr:uid="{00000000-0005-0000-0000-0000842D0000}"/>
    <cellStyle name="Header2 3 7 5 2 2 2 2" xfId="56682" xr:uid="{00000000-0005-0000-0000-0000852D0000}"/>
    <cellStyle name="Header2 3 7 5 2 2 2 3" xfId="56683" xr:uid="{00000000-0005-0000-0000-0000862D0000}"/>
    <cellStyle name="Header2 3 7 5 2 2 3" xfId="56684" xr:uid="{00000000-0005-0000-0000-0000872D0000}"/>
    <cellStyle name="Header2 3 7 5 2 2 4" xfId="56685" xr:uid="{00000000-0005-0000-0000-0000882D0000}"/>
    <cellStyle name="Header2 3 7 5 2 3" xfId="56686" xr:uid="{00000000-0005-0000-0000-0000892D0000}"/>
    <cellStyle name="Header2 3 7 5 2 3 2" xfId="56687" xr:uid="{00000000-0005-0000-0000-00008A2D0000}"/>
    <cellStyle name="Header2 3 7 5 2 3 3" xfId="56688" xr:uid="{00000000-0005-0000-0000-00008B2D0000}"/>
    <cellStyle name="Header2 3 7 5 2 4" xfId="56689" xr:uid="{00000000-0005-0000-0000-00008C2D0000}"/>
    <cellStyle name="Header2 3 7 5 2 4 2" xfId="56690" xr:uid="{00000000-0005-0000-0000-00008D2D0000}"/>
    <cellStyle name="Header2 3 7 5 2 4 3" xfId="56691" xr:uid="{00000000-0005-0000-0000-00008E2D0000}"/>
    <cellStyle name="Header2 3 7 5 2 5" xfId="56692" xr:uid="{00000000-0005-0000-0000-00008F2D0000}"/>
    <cellStyle name="Header2 3 7 5 3" xfId="56693" xr:uid="{00000000-0005-0000-0000-0000902D0000}"/>
    <cellStyle name="Header2 3 7 5 3 2" xfId="56694" xr:uid="{00000000-0005-0000-0000-0000912D0000}"/>
    <cellStyle name="Header2 3 7 5 3 2 2" xfId="56695" xr:uid="{00000000-0005-0000-0000-0000922D0000}"/>
    <cellStyle name="Header2 3 7 5 3 2 3" xfId="56696" xr:uid="{00000000-0005-0000-0000-0000932D0000}"/>
    <cellStyle name="Header2 3 7 5 3 3" xfId="56697" xr:uid="{00000000-0005-0000-0000-0000942D0000}"/>
    <cellStyle name="Header2 3 7 5 3 4" xfId="56698" xr:uid="{00000000-0005-0000-0000-0000952D0000}"/>
    <cellStyle name="Header2 3 7 5 4" xfId="56699" xr:uid="{00000000-0005-0000-0000-0000962D0000}"/>
    <cellStyle name="Header2 3 7 5 4 2" xfId="56700" xr:uid="{00000000-0005-0000-0000-0000972D0000}"/>
    <cellStyle name="Header2 3 7 5 4 3" xfId="56701" xr:uid="{00000000-0005-0000-0000-0000982D0000}"/>
    <cellStyle name="Header2 3 7 5 5" xfId="56702" xr:uid="{00000000-0005-0000-0000-0000992D0000}"/>
    <cellStyle name="Header2 3 7 5 5 2" xfId="56703" xr:uid="{00000000-0005-0000-0000-00009A2D0000}"/>
    <cellStyle name="Header2 3 7 5 5 3" xfId="56704" xr:uid="{00000000-0005-0000-0000-00009B2D0000}"/>
    <cellStyle name="Header2 3 7 5 6" xfId="56705" xr:uid="{00000000-0005-0000-0000-00009C2D0000}"/>
    <cellStyle name="Header2 3 7 6" xfId="56706" xr:uid="{00000000-0005-0000-0000-00009D2D0000}"/>
    <cellStyle name="Header2 3 7 6 2" xfId="56707" xr:uid="{00000000-0005-0000-0000-00009E2D0000}"/>
    <cellStyle name="Header2 3 7 6 2 2" xfId="56708" xr:uid="{00000000-0005-0000-0000-00009F2D0000}"/>
    <cellStyle name="Header2 3 7 6 2 3" xfId="56709" xr:uid="{00000000-0005-0000-0000-0000A02D0000}"/>
    <cellStyle name="Header2 3 7 7" xfId="56710" xr:uid="{00000000-0005-0000-0000-0000A12D0000}"/>
    <cellStyle name="Header2 3 7 7 2" xfId="56711" xr:uid="{00000000-0005-0000-0000-0000A22D0000}"/>
    <cellStyle name="Header2 3 7 7 3" xfId="56712" xr:uid="{00000000-0005-0000-0000-0000A32D0000}"/>
    <cellStyle name="Header2 3 8" xfId="56713" xr:uid="{00000000-0005-0000-0000-0000A42D0000}"/>
    <cellStyle name="Header2 3 8 2" xfId="56714" xr:uid="{00000000-0005-0000-0000-0000A52D0000}"/>
    <cellStyle name="Header2 3 8 2 2" xfId="56715" xr:uid="{00000000-0005-0000-0000-0000A62D0000}"/>
    <cellStyle name="Header2 3 8 2 2 2" xfId="56716" xr:uid="{00000000-0005-0000-0000-0000A72D0000}"/>
    <cellStyle name="Header2 3 8 2 2 2 2" xfId="56717" xr:uid="{00000000-0005-0000-0000-0000A82D0000}"/>
    <cellStyle name="Header2 3 8 2 2 2 2 2" xfId="56718" xr:uid="{00000000-0005-0000-0000-0000A92D0000}"/>
    <cellStyle name="Header2 3 8 2 2 2 2 2 2" xfId="56719" xr:uid="{00000000-0005-0000-0000-0000AA2D0000}"/>
    <cellStyle name="Header2 3 8 2 2 2 2 2 3" xfId="56720" xr:uid="{00000000-0005-0000-0000-0000AB2D0000}"/>
    <cellStyle name="Header2 3 8 2 2 2 2 3" xfId="56721" xr:uid="{00000000-0005-0000-0000-0000AC2D0000}"/>
    <cellStyle name="Header2 3 8 2 2 2 2 4" xfId="56722" xr:uid="{00000000-0005-0000-0000-0000AD2D0000}"/>
    <cellStyle name="Header2 3 8 2 2 2 3" xfId="56723" xr:uid="{00000000-0005-0000-0000-0000AE2D0000}"/>
    <cellStyle name="Header2 3 8 2 2 2 3 2" xfId="56724" xr:uid="{00000000-0005-0000-0000-0000AF2D0000}"/>
    <cellStyle name="Header2 3 8 2 2 2 3 3" xfId="56725" xr:uid="{00000000-0005-0000-0000-0000B02D0000}"/>
    <cellStyle name="Header2 3 8 2 2 2 4" xfId="56726" xr:uid="{00000000-0005-0000-0000-0000B12D0000}"/>
    <cellStyle name="Header2 3 8 2 2 2 4 2" xfId="56727" xr:uid="{00000000-0005-0000-0000-0000B22D0000}"/>
    <cellStyle name="Header2 3 8 2 2 2 4 3" xfId="56728" xr:uid="{00000000-0005-0000-0000-0000B32D0000}"/>
    <cellStyle name="Header2 3 8 2 2 2 5" xfId="56729" xr:uid="{00000000-0005-0000-0000-0000B42D0000}"/>
    <cellStyle name="Header2 3 8 2 2 3" xfId="56730" xr:uid="{00000000-0005-0000-0000-0000B52D0000}"/>
    <cellStyle name="Header2 3 8 2 2 3 2" xfId="56731" xr:uid="{00000000-0005-0000-0000-0000B62D0000}"/>
    <cellStyle name="Header2 3 8 2 2 3 2 2" xfId="56732" xr:uid="{00000000-0005-0000-0000-0000B72D0000}"/>
    <cellStyle name="Header2 3 8 2 2 3 2 3" xfId="56733" xr:uid="{00000000-0005-0000-0000-0000B82D0000}"/>
    <cellStyle name="Header2 3 8 2 2 3 3" xfId="56734" xr:uid="{00000000-0005-0000-0000-0000B92D0000}"/>
    <cellStyle name="Header2 3 8 2 2 3 4" xfId="56735" xr:uid="{00000000-0005-0000-0000-0000BA2D0000}"/>
    <cellStyle name="Header2 3 8 2 2 4" xfId="56736" xr:uid="{00000000-0005-0000-0000-0000BB2D0000}"/>
    <cellStyle name="Header2 3 8 2 2 4 2" xfId="56737" xr:uid="{00000000-0005-0000-0000-0000BC2D0000}"/>
    <cellStyle name="Header2 3 8 2 2 4 3" xfId="56738" xr:uid="{00000000-0005-0000-0000-0000BD2D0000}"/>
    <cellStyle name="Header2 3 8 2 2 5" xfId="56739" xr:uid="{00000000-0005-0000-0000-0000BE2D0000}"/>
    <cellStyle name="Header2 3 8 2 2 5 2" xfId="56740" xr:uid="{00000000-0005-0000-0000-0000BF2D0000}"/>
    <cellStyle name="Header2 3 8 2 2 5 3" xfId="56741" xr:uid="{00000000-0005-0000-0000-0000C02D0000}"/>
    <cellStyle name="Header2 3 8 2 2 6" xfId="56742" xr:uid="{00000000-0005-0000-0000-0000C12D0000}"/>
    <cellStyle name="Header2 3 8 2 3" xfId="56743" xr:uid="{00000000-0005-0000-0000-0000C22D0000}"/>
    <cellStyle name="Header2 3 8 2 3 2" xfId="56744" xr:uid="{00000000-0005-0000-0000-0000C32D0000}"/>
    <cellStyle name="Header2 3 8 2 3 2 2" xfId="56745" xr:uid="{00000000-0005-0000-0000-0000C42D0000}"/>
    <cellStyle name="Header2 3 8 2 3 2 2 2" xfId="56746" xr:uid="{00000000-0005-0000-0000-0000C52D0000}"/>
    <cellStyle name="Header2 3 8 2 3 2 2 2 2" xfId="56747" xr:uid="{00000000-0005-0000-0000-0000C62D0000}"/>
    <cellStyle name="Header2 3 8 2 3 2 2 2 3" xfId="56748" xr:uid="{00000000-0005-0000-0000-0000C72D0000}"/>
    <cellStyle name="Header2 3 8 2 3 2 2 3" xfId="56749" xr:uid="{00000000-0005-0000-0000-0000C82D0000}"/>
    <cellStyle name="Header2 3 8 2 3 2 2 4" xfId="56750" xr:uid="{00000000-0005-0000-0000-0000C92D0000}"/>
    <cellStyle name="Header2 3 8 2 3 2 3" xfId="56751" xr:uid="{00000000-0005-0000-0000-0000CA2D0000}"/>
    <cellStyle name="Header2 3 8 2 3 2 3 2" xfId="56752" xr:uid="{00000000-0005-0000-0000-0000CB2D0000}"/>
    <cellStyle name="Header2 3 8 2 3 2 3 3" xfId="56753" xr:uid="{00000000-0005-0000-0000-0000CC2D0000}"/>
    <cellStyle name="Header2 3 8 2 3 2 4" xfId="56754" xr:uid="{00000000-0005-0000-0000-0000CD2D0000}"/>
    <cellStyle name="Header2 3 8 2 3 2 4 2" xfId="56755" xr:uid="{00000000-0005-0000-0000-0000CE2D0000}"/>
    <cellStyle name="Header2 3 8 2 3 2 4 3" xfId="56756" xr:uid="{00000000-0005-0000-0000-0000CF2D0000}"/>
    <cellStyle name="Header2 3 8 2 3 2 5" xfId="56757" xr:uid="{00000000-0005-0000-0000-0000D02D0000}"/>
    <cellStyle name="Header2 3 8 2 3 3" xfId="56758" xr:uid="{00000000-0005-0000-0000-0000D12D0000}"/>
    <cellStyle name="Header2 3 8 2 3 3 2" xfId="56759" xr:uid="{00000000-0005-0000-0000-0000D22D0000}"/>
    <cellStyle name="Header2 3 8 2 3 3 2 2" xfId="56760" xr:uid="{00000000-0005-0000-0000-0000D32D0000}"/>
    <cellStyle name="Header2 3 8 2 3 3 2 3" xfId="56761" xr:uid="{00000000-0005-0000-0000-0000D42D0000}"/>
    <cellStyle name="Header2 3 8 2 3 3 3" xfId="56762" xr:uid="{00000000-0005-0000-0000-0000D52D0000}"/>
    <cellStyle name="Header2 3 8 2 3 3 4" xfId="56763" xr:uid="{00000000-0005-0000-0000-0000D62D0000}"/>
    <cellStyle name="Header2 3 8 2 3 4" xfId="56764" xr:uid="{00000000-0005-0000-0000-0000D72D0000}"/>
    <cellStyle name="Header2 3 8 2 3 4 2" xfId="56765" xr:uid="{00000000-0005-0000-0000-0000D82D0000}"/>
    <cellStyle name="Header2 3 8 2 3 4 3" xfId="56766" xr:uid="{00000000-0005-0000-0000-0000D92D0000}"/>
    <cellStyle name="Header2 3 8 2 3 5" xfId="56767" xr:uid="{00000000-0005-0000-0000-0000DA2D0000}"/>
    <cellStyle name="Header2 3 8 2 3 5 2" xfId="56768" xr:uid="{00000000-0005-0000-0000-0000DB2D0000}"/>
    <cellStyle name="Header2 3 8 2 3 5 3" xfId="56769" xr:uid="{00000000-0005-0000-0000-0000DC2D0000}"/>
    <cellStyle name="Header2 3 8 2 3 6" xfId="56770" xr:uid="{00000000-0005-0000-0000-0000DD2D0000}"/>
    <cellStyle name="Header2 3 8 2 4" xfId="56771" xr:uid="{00000000-0005-0000-0000-0000DE2D0000}"/>
    <cellStyle name="Header2 3 8 2 4 2" xfId="56772" xr:uid="{00000000-0005-0000-0000-0000DF2D0000}"/>
    <cellStyle name="Header2 3 8 2 4 3" xfId="56773" xr:uid="{00000000-0005-0000-0000-0000E02D0000}"/>
    <cellStyle name="Header2 3 8 3" xfId="56774" xr:uid="{00000000-0005-0000-0000-0000E12D0000}"/>
    <cellStyle name="Header2 3 8 3 2" xfId="56775" xr:uid="{00000000-0005-0000-0000-0000E22D0000}"/>
    <cellStyle name="Header2 3 8 3 2 2" xfId="56776" xr:uid="{00000000-0005-0000-0000-0000E32D0000}"/>
    <cellStyle name="Header2 3 8 3 2 2 2" xfId="56777" xr:uid="{00000000-0005-0000-0000-0000E42D0000}"/>
    <cellStyle name="Header2 3 8 3 2 2 2 2" xfId="56778" xr:uid="{00000000-0005-0000-0000-0000E52D0000}"/>
    <cellStyle name="Header2 3 8 3 2 2 2 2 2" xfId="56779" xr:uid="{00000000-0005-0000-0000-0000E62D0000}"/>
    <cellStyle name="Header2 3 8 3 2 2 2 2 3" xfId="56780" xr:uid="{00000000-0005-0000-0000-0000E72D0000}"/>
    <cellStyle name="Header2 3 8 3 2 2 2 3" xfId="56781" xr:uid="{00000000-0005-0000-0000-0000E82D0000}"/>
    <cellStyle name="Header2 3 8 3 2 2 2 4" xfId="56782" xr:uid="{00000000-0005-0000-0000-0000E92D0000}"/>
    <cellStyle name="Header2 3 8 3 2 2 3" xfId="56783" xr:uid="{00000000-0005-0000-0000-0000EA2D0000}"/>
    <cellStyle name="Header2 3 8 3 2 2 3 2" xfId="56784" xr:uid="{00000000-0005-0000-0000-0000EB2D0000}"/>
    <cellStyle name="Header2 3 8 3 2 2 3 3" xfId="56785" xr:uid="{00000000-0005-0000-0000-0000EC2D0000}"/>
    <cellStyle name="Header2 3 8 3 2 2 4" xfId="56786" xr:uid="{00000000-0005-0000-0000-0000ED2D0000}"/>
    <cellStyle name="Header2 3 8 3 2 2 4 2" xfId="56787" xr:uid="{00000000-0005-0000-0000-0000EE2D0000}"/>
    <cellStyle name="Header2 3 8 3 2 2 4 3" xfId="56788" xr:uid="{00000000-0005-0000-0000-0000EF2D0000}"/>
    <cellStyle name="Header2 3 8 3 2 2 5" xfId="56789" xr:uid="{00000000-0005-0000-0000-0000F02D0000}"/>
    <cellStyle name="Header2 3 8 3 2 3" xfId="56790" xr:uid="{00000000-0005-0000-0000-0000F12D0000}"/>
    <cellStyle name="Header2 3 8 3 2 3 2" xfId="56791" xr:uid="{00000000-0005-0000-0000-0000F22D0000}"/>
    <cellStyle name="Header2 3 8 3 2 3 2 2" xfId="56792" xr:uid="{00000000-0005-0000-0000-0000F32D0000}"/>
    <cellStyle name="Header2 3 8 3 2 3 2 3" xfId="56793" xr:uid="{00000000-0005-0000-0000-0000F42D0000}"/>
    <cellStyle name="Header2 3 8 3 2 3 3" xfId="56794" xr:uid="{00000000-0005-0000-0000-0000F52D0000}"/>
    <cellStyle name="Header2 3 8 3 2 3 4" xfId="56795" xr:uid="{00000000-0005-0000-0000-0000F62D0000}"/>
    <cellStyle name="Header2 3 8 3 2 4" xfId="56796" xr:uid="{00000000-0005-0000-0000-0000F72D0000}"/>
    <cellStyle name="Header2 3 8 3 2 4 2" xfId="56797" xr:uid="{00000000-0005-0000-0000-0000F82D0000}"/>
    <cellStyle name="Header2 3 8 3 2 4 3" xfId="56798" xr:uid="{00000000-0005-0000-0000-0000F92D0000}"/>
    <cellStyle name="Header2 3 8 3 2 5" xfId="56799" xr:uid="{00000000-0005-0000-0000-0000FA2D0000}"/>
    <cellStyle name="Header2 3 8 3 2 5 2" xfId="56800" xr:uid="{00000000-0005-0000-0000-0000FB2D0000}"/>
    <cellStyle name="Header2 3 8 3 2 5 3" xfId="56801" xr:uid="{00000000-0005-0000-0000-0000FC2D0000}"/>
    <cellStyle name="Header2 3 8 3 2 6" xfId="56802" xr:uid="{00000000-0005-0000-0000-0000FD2D0000}"/>
    <cellStyle name="Header2 3 8 3 3" xfId="56803" xr:uid="{00000000-0005-0000-0000-0000FE2D0000}"/>
    <cellStyle name="Header2 3 8 3 3 2" xfId="56804" xr:uid="{00000000-0005-0000-0000-0000FF2D0000}"/>
    <cellStyle name="Header2 3 8 3 3 2 2" xfId="56805" xr:uid="{00000000-0005-0000-0000-0000002E0000}"/>
    <cellStyle name="Header2 3 8 3 3 2 2 2" xfId="56806" xr:uid="{00000000-0005-0000-0000-0000012E0000}"/>
    <cellStyle name="Header2 3 8 3 3 2 2 3" xfId="56807" xr:uid="{00000000-0005-0000-0000-0000022E0000}"/>
    <cellStyle name="Header2 3 8 3 3 2 3" xfId="56808" xr:uid="{00000000-0005-0000-0000-0000032E0000}"/>
    <cellStyle name="Header2 3 8 3 3 2 4" xfId="56809" xr:uid="{00000000-0005-0000-0000-0000042E0000}"/>
    <cellStyle name="Header2 3 8 3 3 3" xfId="56810" xr:uid="{00000000-0005-0000-0000-0000052E0000}"/>
    <cellStyle name="Header2 3 8 3 3 3 2" xfId="56811" xr:uid="{00000000-0005-0000-0000-0000062E0000}"/>
    <cellStyle name="Header2 3 8 3 3 3 3" xfId="56812" xr:uid="{00000000-0005-0000-0000-0000072E0000}"/>
    <cellStyle name="Header2 3 8 3 3 4" xfId="56813" xr:uid="{00000000-0005-0000-0000-0000082E0000}"/>
    <cellStyle name="Header2 3 8 3 3 4 2" xfId="56814" xr:uid="{00000000-0005-0000-0000-0000092E0000}"/>
    <cellStyle name="Header2 3 8 3 3 4 3" xfId="56815" xr:uid="{00000000-0005-0000-0000-00000A2E0000}"/>
    <cellStyle name="Header2 3 8 3 3 5" xfId="56816" xr:uid="{00000000-0005-0000-0000-00000B2E0000}"/>
    <cellStyle name="Header2 3 8 3 4" xfId="56817" xr:uid="{00000000-0005-0000-0000-00000C2E0000}"/>
    <cellStyle name="Header2 3 8 3 4 2" xfId="56818" xr:uid="{00000000-0005-0000-0000-00000D2E0000}"/>
    <cellStyle name="Header2 3 8 3 4 2 2" xfId="56819" xr:uid="{00000000-0005-0000-0000-00000E2E0000}"/>
    <cellStyle name="Header2 3 8 3 4 2 3" xfId="56820" xr:uid="{00000000-0005-0000-0000-00000F2E0000}"/>
    <cellStyle name="Header2 3 8 3 4 3" xfId="56821" xr:uid="{00000000-0005-0000-0000-0000102E0000}"/>
    <cellStyle name="Header2 3 8 3 4 4" xfId="56822" xr:uid="{00000000-0005-0000-0000-0000112E0000}"/>
    <cellStyle name="Header2 3 8 3 5" xfId="56823" xr:uid="{00000000-0005-0000-0000-0000122E0000}"/>
    <cellStyle name="Header2 3 8 3 5 2" xfId="56824" xr:uid="{00000000-0005-0000-0000-0000132E0000}"/>
    <cellStyle name="Header2 3 8 3 5 3" xfId="56825" xr:uid="{00000000-0005-0000-0000-0000142E0000}"/>
    <cellStyle name="Header2 3 8 3 6" xfId="56826" xr:uid="{00000000-0005-0000-0000-0000152E0000}"/>
    <cellStyle name="Header2 3 8 3 6 2" xfId="56827" xr:uid="{00000000-0005-0000-0000-0000162E0000}"/>
    <cellStyle name="Header2 3 8 3 6 3" xfId="56828" xr:uid="{00000000-0005-0000-0000-0000172E0000}"/>
    <cellStyle name="Header2 3 8 3 7" xfId="56829" xr:uid="{00000000-0005-0000-0000-0000182E0000}"/>
    <cellStyle name="Header2 3 8 4" xfId="56830" xr:uid="{00000000-0005-0000-0000-0000192E0000}"/>
    <cellStyle name="Header2 3 8 4 2" xfId="56831" xr:uid="{00000000-0005-0000-0000-00001A2E0000}"/>
    <cellStyle name="Header2 3 8 4 2 2" xfId="56832" xr:uid="{00000000-0005-0000-0000-00001B2E0000}"/>
    <cellStyle name="Header2 3 8 4 2 2 2" xfId="56833" xr:uid="{00000000-0005-0000-0000-00001C2E0000}"/>
    <cellStyle name="Header2 3 8 4 2 2 3" xfId="56834" xr:uid="{00000000-0005-0000-0000-00001D2E0000}"/>
    <cellStyle name="Header2 3 8 4 3" xfId="56835" xr:uid="{00000000-0005-0000-0000-00001E2E0000}"/>
    <cellStyle name="Header2 3 8 4 3 2" xfId="56836" xr:uid="{00000000-0005-0000-0000-00001F2E0000}"/>
    <cellStyle name="Header2 3 8 4 3 2 2" xfId="56837" xr:uid="{00000000-0005-0000-0000-0000202E0000}"/>
    <cellStyle name="Header2 3 8 4 3 2 2 2" xfId="56838" xr:uid="{00000000-0005-0000-0000-0000212E0000}"/>
    <cellStyle name="Header2 3 8 4 3 2 2 3" xfId="56839" xr:uid="{00000000-0005-0000-0000-0000222E0000}"/>
    <cellStyle name="Header2 3 8 4 3 2 3" xfId="56840" xr:uid="{00000000-0005-0000-0000-0000232E0000}"/>
    <cellStyle name="Header2 3 8 4 3 2 4" xfId="56841" xr:uid="{00000000-0005-0000-0000-0000242E0000}"/>
    <cellStyle name="Header2 3 8 4 3 3" xfId="56842" xr:uid="{00000000-0005-0000-0000-0000252E0000}"/>
    <cellStyle name="Header2 3 8 4 3 3 2" xfId="56843" xr:uid="{00000000-0005-0000-0000-0000262E0000}"/>
    <cellStyle name="Header2 3 8 4 3 3 3" xfId="56844" xr:uid="{00000000-0005-0000-0000-0000272E0000}"/>
    <cellStyle name="Header2 3 8 4 3 4" xfId="56845" xr:uid="{00000000-0005-0000-0000-0000282E0000}"/>
    <cellStyle name="Header2 3 8 4 3 4 2" xfId="56846" xr:uid="{00000000-0005-0000-0000-0000292E0000}"/>
    <cellStyle name="Header2 3 8 4 3 4 3" xfId="56847" xr:uid="{00000000-0005-0000-0000-00002A2E0000}"/>
    <cellStyle name="Header2 3 8 4 3 5" xfId="56848" xr:uid="{00000000-0005-0000-0000-00002B2E0000}"/>
    <cellStyle name="Header2 3 8 4 4" xfId="56849" xr:uid="{00000000-0005-0000-0000-00002C2E0000}"/>
    <cellStyle name="Header2 3 8 4 4 2" xfId="56850" xr:uid="{00000000-0005-0000-0000-00002D2E0000}"/>
    <cellStyle name="Header2 3 8 4 4 2 2" xfId="56851" xr:uid="{00000000-0005-0000-0000-00002E2E0000}"/>
    <cellStyle name="Header2 3 8 4 4 2 3" xfId="56852" xr:uid="{00000000-0005-0000-0000-00002F2E0000}"/>
    <cellStyle name="Header2 3 8 4 4 3" xfId="56853" xr:uid="{00000000-0005-0000-0000-0000302E0000}"/>
    <cellStyle name="Header2 3 8 4 4 4" xfId="56854" xr:uid="{00000000-0005-0000-0000-0000312E0000}"/>
    <cellStyle name="Header2 3 8 4 5" xfId="56855" xr:uid="{00000000-0005-0000-0000-0000322E0000}"/>
    <cellStyle name="Header2 3 8 4 5 2" xfId="56856" xr:uid="{00000000-0005-0000-0000-0000332E0000}"/>
    <cellStyle name="Header2 3 8 4 5 3" xfId="56857" xr:uid="{00000000-0005-0000-0000-0000342E0000}"/>
    <cellStyle name="Header2 3 8 4 6" xfId="56858" xr:uid="{00000000-0005-0000-0000-0000352E0000}"/>
    <cellStyle name="Header2 3 8 4 6 2" xfId="56859" xr:uid="{00000000-0005-0000-0000-0000362E0000}"/>
    <cellStyle name="Header2 3 8 4 6 3" xfId="56860" xr:uid="{00000000-0005-0000-0000-0000372E0000}"/>
    <cellStyle name="Header2 3 8 5" xfId="56861" xr:uid="{00000000-0005-0000-0000-0000382E0000}"/>
    <cellStyle name="Header2 3 8 5 2" xfId="56862" xr:uid="{00000000-0005-0000-0000-0000392E0000}"/>
    <cellStyle name="Header2 3 8 5 2 2" xfId="56863" xr:uid="{00000000-0005-0000-0000-00003A2E0000}"/>
    <cellStyle name="Header2 3 8 5 2 2 2" xfId="56864" xr:uid="{00000000-0005-0000-0000-00003B2E0000}"/>
    <cellStyle name="Header2 3 8 5 2 2 2 2" xfId="56865" xr:uid="{00000000-0005-0000-0000-00003C2E0000}"/>
    <cellStyle name="Header2 3 8 5 2 2 2 3" xfId="56866" xr:uid="{00000000-0005-0000-0000-00003D2E0000}"/>
    <cellStyle name="Header2 3 8 5 2 2 3" xfId="56867" xr:uid="{00000000-0005-0000-0000-00003E2E0000}"/>
    <cellStyle name="Header2 3 8 5 2 2 4" xfId="56868" xr:uid="{00000000-0005-0000-0000-00003F2E0000}"/>
    <cellStyle name="Header2 3 8 5 2 3" xfId="56869" xr:uid="{00000000-0005-0000-0000-0000402E0000}"/>
    <cellStyle name="Header2 3 8 5 2 3 2" xfId="56870" xr:uid="{00000000-0005-0000-0000-0000412E0000}"/>
    <cellStyle name="Header2 3 8 5 2 3 3" xfId="56871" xr:uid="{00000000-0005-0000-0000-0000422E0000}"/>
    <cellStyle name="Header2 3 8 5 2 4" xfId="56872" xr:uid="{00000000-0005-0000-0000-0000432E0000}"/>
    <cellStyle name="Header2 3 8 5 2 4 2" xfId="56873" xr:uid="{00000000-0005-0000-0000-0000442E0000}"/>
    <cellStyle name="Header2 3 8 5 2 4 3" xfId="56874" xr:uid="{00000000-0005-0000-0000-0000452E0000}"/>
    <cellStyle name="Header2 3 8 5 2 5" xfId="56875" xr:uid="{00000000-0005-0000-0000-0000462E0000}"/>
    <cellStyle name="Header2 3 8 5 3" xfId="56876" xr:uid="{00000000-0005-0000-0000-0000472E0000}"/>
    <cellStyle name="Header2 3 8 5 3 2" xfId="56877" xr:uid="{00000000-0005-0000-0000-0000482E0000}"/>
    <cellStyle name="Header2 3 8 5 3 2 2" xfId="56878" xr:uid="{00000000-0005-0000-0000-0000492E0000}"/>
    <cellStyle name="Header2 3 8 5 3 2 3" xfId="56879" xr:uid="{00000000-0005-0000-0000-00004A2E0000}"/>
    <cellStyle name="Header2 3 8 5 3 3" xfId="56880" xr:uid="{00000000-0005-0000-0000-00004B2E0000}"/>
    <cellStyle name="Header2 3 8 5 3 4" xfId="56881" xr:uid="{00000000-0005-0000-0000-00004C2E0000}"/>
    <cellStyle name="Header2 3 8 5 4" xfId="56882" xr:uid="{00000000-0005-0000-0000-00004D2E0000}"/>
    <cellStyle name="Header2 3 8 5 4 2" xfId="56883" xr:uid="{00000000-0005-0000-0000-00004E2E0000}"/>
    <cellStyle name="Header2 3 8 5 4 3" xfId="56884" xr:uid="{00000000-0005-0000-0000-00004F2E0000}"/>
    <cellStyle name="Header2 3 8 5 5" xfId="56885" xr:uid="{00000000-0005-0000-0000-0000502E0000}"/>
    <cellStyle name="Header2 3 8 5 5 2" xfId="56886" xr:uid="{00000000-0005-0000-0000-0000512E0000}"/>
    <cellStyle name="Header2 3 8 5 5 3" xfId="56887" xr:uid="{00000000-0005-0000-0000-0000522E0000}"/>
    <cellStyle name="Header2 3 8 5 6" xfId="56888" xr:uid="{00000000-0005-0000-0000-0000532E0000}"/>
    <cellStyle name="Header2 3 8 6" xfId="56889" xr:uid="{00000000-0005-0000-0000-0000542E0000}"/>
    <cellStyle name="Header2 3 8 6 2" xfId="56890" xr:uid="{00000000-0005-0000-0000-0000552E0000}"/>
    <cellStyle name="Header2 3 8 6 2 2" xfId="56891" xr:uid="{00000000-0005-0000-0000-0000562E0000}"/>
    <cellStyle name="Header2 3 8 6 2 3" xfId="56892" xr:uid="{00000000-0005-0000-0000-0000572E0000}"/>
    <cellStyle name="Header2 3 8 7" xfId="56893" xr:uid="{00000000-0005-0000-0000-0000582E0000}"/>
    <cellStyle name="Header2 3 8 7 2" xfId="56894" xr:uid="{00000000-0005-0000-0000-0000592E0000}"/>
    <cellStyle name="Header2 3 8 7 3" xfId="56895" xr:uid="{00000000-0005-0000-0000-00005A2E0000}"/>
    <cellStyle name="Header2 3 9" xfId="56896" xr:uid="{00000000-0005-0000-0000-00005B2E0000}"/>
    <cellStyle name="Header2 3 9 2" xfId="56897" xr:uid="{00000000-0005-0000-0000-00005C2E0000}"/>
    <cellStyle name="Header2 3 9 2 2" xfId="56898" xr:uid="{00000000-0005-0000-0000-00005D2E0000}"/>
    <cellStyle name="Header2 3 9 2 2 2" xfId="56899" xr:uid="{00000000-0005-0000-0000-00005E2E0000}"/>
    <cellStyle name="Header2 3 9 2 2 2 2" xfId="56900" xr:uid="{00000000-0005-0000-0000-00005F2E0000}"/>
    <cellStyle name="Header2 3 9 2 2 2 2 2" xfId="56901" xr:uid="{00000000-0005-0000-0000-0000602E0000}"/>
    <cellStyle name="Header2 3 9 2 2 2 2 2 2" xfId="56902" xr:uid="{00000000-0005-0000-0000-0000612E0000}"/>
    <cellStyle name="Header2 3 9 2 2 2 2 2 3" xfId="56903" xr:uid="{00000000-0005-0000-0000-0000622E0000}"/>
    <cellStyle name="Header2 3 9 2 2 2 2 3" xfId="56904" xr:uid="{00000000-0005-0000-0000-0000632E0000}"/>
    <cellStyle name="Header2 3 9 2 2 2 2 4" xfId="56905" xr:uid="{00000000-0005-0000-0000-0000642E0000}"/>
    <cellStyle name="Header2 3 9 2 2 2 3" xfId="56906" xr:uid="{00000000-0005-0000-0000-0000652E0000}"/>
    <cellStyle name="Header2 3 9 2 2 2 3 2" xfId="56907" xr:uid="{00000000-0005-0000-0000-0000662E0000}"/>
    <cellStyle name="Header2 3 9 2 2 2 3 3" xfId="56908" xr:uid="{00000000-0005-0000-0000-0000672E0000}"/>
    <cellStyle name="Header2 3 9 2 2 2 4" xfId="56909" xr:uid="{00000000-0005-0000-0000-0000682E0000}"/>
    <cellStyle name="Header2 3 9 2 2 2 4 2" xfId="56910" xr:uid="{00000000-0005-0000-0000-0000692E0000}"/>
    <cellStyle name="Header2 3 9 2 2 2 4 3" xfId="56911" xr:uid="{00000000-0005-0000-0000-00006A2E0000}"/>
    <cellStyle name="Header2 3 9 2 2 2 5" xfId="56912" xr:uid="{00000000-0005-0000-0000-00006B2E0000}"/>
    <cellStyle name="Header2 3 9 2 2 3" xfId="56913" xr:uid="{00000000-0005-0000-0000-00006C2E0000}"/>
    <cellStyle name="Header2 3 9 2 2 3 2" xfId="56914" xr:uid="{00000000-0005-0000-0000-00006D2E0000}"/>
    <cellStyle name="Header2 3 9 2 2 3 2 2" xfId="56915" xr:uid="{00000000-0005-0000-0000-00006E2E0000}"/>
    <cellStyle name="Header2 3 9 2 2 3 2 3" xfId="56916" xr:uid="{00000000-0005-0000-0000-00006F2E0000}"/>
    <cellStyle name="Header2 3 9 2 2 3 3" xfId="56917" xr:uid="{00000000-0005-0000-0000-0000702E0000}"/>
    <cellStyle name="Header2 3 9 2 2 3 4" xfId="56918" xr:uid="{00000000-0005-0000-0000-0000712E0000}"/>
    <cellStyle name="Header2 3 9 2 2 4" xfId="56919" xr:uid="{00000000-0005-0000-0000-0000722E0000}"/>
    <cellStyle name="Header2 3 9 2 2 4 2" xfId="56920" xr:uid="{00000000-0005-0000-0000-0000732E0000}"/>
    <cellStyle name="Header2 3 9 2 2 4 3" xfId="56921" xr:uid="{00000000-0005-0000-0000-0000742E0000}"/>
    <cellStyle name="Header2 3 9 2 2 5" xfId="56922" xr:uid="{00000000-0005-0000-0000-0000752E0000}"/>
    <cellStyle name="Header2 3 9 2 2 5 2" xfId="56923" xr:uid="{00000000-0005-0000-0000-0000762E0000}"/>
    <cellStyle name="Header2 3 9 2 2 5 3" xfId="56924" xr:uid="{00000000-0005-0000-0000-0000772E0000}"/>
    <cellStyle name="Header2 3 9 2 2 6" xfId="56925" xr:uid="{00000000-0005-0000-0000-0000782E0000}"/>
    <cellStyle name="Header2 3 9 2 3" xfId="56926" xr:uid="{00000000-0005-0000-0000-0000792E0000}"/>
    <cellStyle name="Header2 3 9 2 3 2" xfId="56927" xr:uid="{00000000-0005-0000-0000-00007A2E0000}"/>
    <cellStyle name="Header2 3 9 2 3 2 2" xfId="56928" xr:uid="{00000000-0005-0000-0000-00007B2E0000}"/>
    <cellStyle name="Header2 3 9 2 3 2 2 2" xfId="56929" xr:uid="{00000000-0005-0000-0000-00007C2E0000}"/>
    <cellStyle name="Header2 3 9 2 3 2 2 2 2" xfId="56930" xr:uid="{00000000-0005-0000-0000-00007D2E0000}"/>
    <cellStyle name="Header2 3 9 2 3 2 2 2 3" xfId="56931" xr:uid="{00000000-0005-0000-0000-00007E2E0000}"/>
    <cellStyle name="Header2 3 9 2 3 2 2 3" xfId="56932" xr:uid="{00000000-0005-0000-0000-00007F2E0000}"/>
    <cellStyle name="Header2 3 9 2 3 2 2 4" xfId="56933" xr:uid="{00000000-0005-0000-0000-0000802E0000}"/>
    <cellStyle name="Header2 3 9 2 3 2 3" xfId="56934" xr:uid="{00000000-0005-0000-0000-0000812E0000}"/>
    <cellStyle name="Header2 3 9 2 3 2 3 2" xfId="56935" xr:uid="{00000000-0005-0000-0000-0000822E0000}"/>
    <cellStyle name="Header2 3 9 2 3 2 3 3" xfId="56936" xr:uid="{00000000-0005-0000-0000-0000832E0000}"/>
    <cellStyle name="Header2 3 9 2 3 2 4" xfId="56937" xr:uid="{00000000-0005-0000-0000-0000842E0000}"/>
    <cellStyle name="Header2 3 9 2 3 2 4 2" xfId="56938" xr:uid="{00000000-0005-0000-0000-0000852E0000}"/>
    <cellStyle name="Header2 3 9 2 3 2 4 3" xfId="56939" xr:uid="{00000000-0005-0000-0000-0000862E0000}"/>
    <cellStyle name="Header2 3 9 2 3 2 5" xfId="56940" xr:uid="{00000000-0005-0000-0000-0000872E0000}"/>
    <cellStyle name="Header2 3 9 2 3 3" xfId="56941" xr:uid="{00000000-0005-0000-0000-0000882E0000}"/>
    <cellStyle name="Header2 3 9 2 3 3 2" xfId="56942" xr:uid="{00000000-0005-0000-0000-0000892E0000}"/>
    <cellStyle name="Header2 3 9 2 3 3 2 2" xfId="56943" xr:uid="{00000000-0005-0000-0000-00008A2E0000}"/>
    <cellStyle name="Header2 3 9 2 3 3 2 3" xfId="56944" xr:uid="{00000000-0005-0000-0000-00008B2E0000}"/>
    <cellStyle name="Header2 3 9 2 3 3 3" xfId="56945" xr:uid="{00000000-0005-0000-0000-00008C2E0000}"/>
    <cellStyle name="Header2 3 9 2 3 3 4" xfId="56946" xr:uid="{00000000-0005-0000-0000-00008D2E0000}"/>
    <cellStyle name="Header2 3 9 2 3 4" xfId="56947" xr:uid="{00000000-0005-0000-0000-00008E2E0000}"/>
    <cellStyle name="Header2 3 9 2 3 4 2" xfId="56948" xr:uid="{00000000-0005-0000-0000-00008F2E0000}"/>
    <cellStyle name="Header2 3 9 2 3 4 3" xfId="56949" xr:uid="{00000000-0005-0000-0000-0000902E0000}"/>
    <cellStyle name="Header2 3 9 2 3 5" xfId="56950" xr:uid="{00000000-0005-0000-0000-0000912E0000}"/>
    <cellStyle name="Header2 3 9 2 3 5 2" xfId="56951" xr:uid="{00000000-0005-0000-0000-0000922E0000}"/>
    <cellStyle name="Header2 3 9 2 3 5 3" xfId="56952" xr:uid="{00000000-0005-0000-0000-0000932E0000}"/>
    <cellStyle name="Header2 3 9 2 3 6" xfId="56953" xr:uid="{00000000-0005-0000-0000-0000942E0000}"/>
    <cellStyle name="Header2 3 9 2 4" xfId="56954" xr:uid="{00000000-0005-0000-0000-0000952E0000}"/>
    <cellStyle name="Header2 3 9 2 4 2" xfId="56955" xr:uid="{00000000-0005-0000-0000-0000962E0000}"/>
    <cellStyle name="Header2 3 9 2 4 3" xfId="56956" xr:uid="{00000000-0005-0000-0000-0000972E0000}"/>
    <cellStyle name="Header2 3 9 3" xfId="56957" xr:uid="{00000000-0005-0000-0000-0000982E0000}"/>
    <cellStyle name="Header2 3 9 3 2" xfId="56958" xr:uid="{00000000-0005-0000-0000-0000992E0000}"/>
    <cellStyle name="Header2 3 9 3 2 2" xfId="56959" xr:uid="{00000000-0005-0000-0000-00009A2E0000}"/>
    <cellStyle name="Header2 3 9 3 2 2 2" xfId="56960" xr:uid="{00000000-0005-0000-0000-00009B2E0000}"/>
    <cellStyle name="Header2 3 9 3 2 2 2 2" xfId="56961" xr:uid="{00000000-0005-0000-0000-00009C2E0000}"/>
    <cellStyle name="Header2 3 9 3 2 2 2 2 2" xfId="56962" xr:uid="{00000000-0005-0000-0000-00009D2E0000}"/>
    <cellStyle name="Header2 3 9 3 2 2 2 2 3" xfId="56963" xr:uid="{00000000-0005-0000-0000-00009E2E0000}"/>
    <cellStyle name="Header2 3 9 3 2 2 2 3" xfId="56964" xr:uid="{00000000-0005-0000-0000-00009F2E0000}"/>
    <cellStyle name="Header2 3 9 3 2 2 2 4" xfId="56965" xr:uid="{00000000-0005-0000-0000-0000A02E0000}"/>
    <cellStyle name="Header2 3 9 3 2 2 3" xfId="56966" xr:uid="{00000000-0005-0000-0000-0000A12E0000}"/>
    <cellStyle name="Header2 3 9 3 2 2 3 2" xfId="56967" xr:uid="{00000000-0005-0000-0000-0000A22E0000}"/>
    <cellStyle name="Header2 3 9 3 2 2 3 3" xfId="56968" xr:uid="{00000000-0005-0000-0000-0000A32E0000}"/>
    <cellStyle name="Header2 3 9 3 2 2 4" xfId="56969" xr:uid="{00000000-0005-0000-0000-0000A42E0000}"/>
    <cellStyle name="Header2 3 9 3 2 2 4 2" xfId="56970" xr:uid="{00000000-0005-0000-0000-0000A52E0000}"/>
    <cellStyle name="Header2 3 9 3 2 2 4 3" xfId="56971" xr:uid="{00000000-0005-0000-0000-0000A62E0000}"/>
    <cellStyle name="Header2 3 9 3 2 2 5" xfId="56972" xr:uid="{00000000-0005-0000-0000-0000A72E0000}"/>
    <cellStyle name="Header2 3 9 3 2 3" xfId="56973" xr:uid="{00000000-0005-0000-0000-0000A82E0000}"/>
    <cellStyle name="Header2 3 9 3 2 3 2" xfId="56974" xr:uid="{00000000-0005-0000-0000-0000A92E0000}"/>
    <cellStyle name="Header2 3 9 3 2 3 2 2" xfId="56975" xr:uid="{00000000-0005-0000-0000-0000AA2E0000}"/>
    <cellStyle name="Header2 3 9 3 2 3 2 3" xfId="56976" xr:uid="{00000000-0005-0000-0000-0000AB2E0000}"/>
    <cellStyle name="Header2 3 9 3 2 3 3" xfId="56977" xr:uid="{00000000-0005-0000-0000-0000AC2E0000}"/>
    <cellStyle name="Header2 3 9 3 2 3 4" xfId="56978" xr:uid="{00000000-0005-0000-0000-0000AD2E0000}"/>
    <cellStyle name="Header2 3 9 3 2 4" xfId="56979" xr:uid="{00000000-0005-0000-0000-0000AE2E0000}"/>
    <cellStyle name="Header2 3 9 3 2 4 2" xfId="56980" xr:uid="{00000000-0005-0000-0000-0000AF2E0000}"/>
    <cellStyle name="Header2 3 9 3 2 4 3" xfId="56981" xr:uid="{00000000-0005-0000-0000-0000B02E0000}"/>
    <cellStyle name="Header2 3 9 3 2 5" xfId="56982" xr:uid="{00000000-0005-0000-0000-0000B12E0000}"/>
    <cellStyle name="Header2 3 9 3 2 5 2" xfId="56983" xr:uid="{00000000-0005-0000-0000-0000B22E0000}"/>
    <cellStyle name="Header2 3 9 3 2 5 3" xfId="56984" xr:uid="{00000000-0005-0000-0000-0000B32E0000}"/>
    <cellStyle name="Header2 3 9 3 2 6" xfId="56985" xr:uid="{00000000-0005-0000-0000-0000B42E0000}"/>
    <cellStyle name="Header2 3 9 3 3" xfId="56986" xr:uid="{00000000-0005-0000-0000-0000B52E0000}"/>
    <cellStyle name="Header2 3 9 3 3 2" xfId="56987" xr:uid="{00000000-0005-0000-0000-0000B62E0000}"/>
    <cellStyle name="Header2 3 9 3 3 2 2" xfId="56988" xr:uid="{00000000-0005-0000-0000-0000B72E0000}"/>
    <cellStyle name="Header2 3 9 3 3 2 2 2" xfId="56989" xr:uid="{00000000-0005-0000-0000-0000B82E0000}"/>
    <cellStyle name="Header2 3 9 3 3 2 2 3" xfId="56990" xr:uid="{00000000-0005-0000-0000-0000B92E0000}"/>
    <cellStyle name="Header2 3 9 3 3 2 3" xfId="56991" xr:uid="{00000000-0005-0000-0000-0000BA2E0000}"/>
    <cellStyle name="Header2 3 9 3 3 2 4" xfId="56992" xr:uid="{00000000-0005-0000-0000-0000BB2E0000}"/>
    <cellStyle name="Header2 3 9 3 3 3" xfId="56993" xr:uid="{00000000-0005-0000-0000-0000BC2E0000}"/>
    <cellStyle name="Header2 3 9 3 3 3 2" xfId="56994" xr:uid="{00000000-0005-0000-0000-0000BD2E0000}"/>
    <cellStyle name="Header2 3 9 3 3 3 3" xfId="56995" xr:uid="{00000000-0005-0000-0000-0000BE2E0000}"/>
    <cellStyle name="Header2 3 9 3 3 4" xfId="56996" xr:uid="{00000000-0005-0000-0000-0000BF2E0000}"/>
    <cellStyle name="Header2 3 9 3 3 4 2" xfId="56997" xr:uid="{00000000-0005-0000-0000-0000C02E0000}"/>
    <cellStyle name="Header2 3 9 3 3 4 3" xfId="56998" xr:uid="{00000000-0005-0000-0000-0000C12E0000}"/>
    <cellStyle name="Header2 3 9 3 3 5" xfId="56999" xr:uid="{00000000-0005-0000-0000-0000C22E0000}"/>
    <cellStyle name="Header2 3 9 3 4" xfId="57000" xr:uid="{00000000-0005-0000-0000-0000C32E0000}"/>
    <cellStyle name="Header2 3 9 3 4 2" xfId="57001" xr:uid="{00000000-0005-0000-0000-0000C42E0000}"/>
    <cellStyle name="Header2 3 9 3 4 2 2" xfId="57002" xr:uid="{00000000-0005-0000-0000-0000C52E0000}"/>
    <cellStyle name="Header2 3 9 3 4 2 3" xfId="57003" xr:uid="{00000000-0005-0000-0000-0000C62E0000}"/>
    <cellStyle name="Header2 3 9 3 4 3" xfId="57004" xr:uid="{00000000-0005-0000-0000-0000C72E0000}"/>
    <cellStyle name="Header2 3 9 3 4 4" xfId="57005" xr:uid="{00000000-0005-0000-0000-0000C82E0000}"/>
    <cellStyle name="Header2 3 9 3 5" xfId="57006" xr:uid="{00000000-0005-0000-0000-0000C92E0000}"/>
    <cellStyle name="Header2 3 9 3 5 2" xfId="57007" xr:uid="{00000000-0005-0000-0000-0000CA2E0000}"/>
    <cellStyle name="Header2 3 9 3 5 3" xfId="57008" xr:uid="{00000000-0005-0000-0000-0000CB2E0000}"/>
    <cellStyle name="Header2 3 9 3 6" xfId="57009" xr:uid="{00000000-0005-0000-0000-0000CC2E0000}"/>
    <cellStyle name="Header2 3 9 3 6 2" xfId="57010" xr:uid="{00000000-0005-0000-0000-0000CD2E0000}"/>
    <cellStyle name="Header2 3 9 3 6 3" xfId="57011" xr:uid="{00000000-0005-0000-0000-0000CE2E0000}"/>
    <cellStyle name="Header2 3 9 3 7" xfId="57012" xr:uid="{00000000-0005-0000-0000-0000CF2E0000}"/>
    <cellStyle name="Header2 3 9 4" xfId="57013" xr:uid="{00000000-0005-0000-0000-0000D02E0000}"/>
    <cellStyle name="Header2 3 9 4 2" xfId="57014" xr:uid="{00000000-0005-0000-0000-0000D12E0000}"/>
    <cellStyle name="Header2 3 9 4 2 2" xfId="57015" xr:uid="{00000000-0005-0000-0000-0000D22E0000}"/>
    <cellStyle name="Header2 3 9 4 2 2 2" xfId="57016" xr:uid="{00000000-0005-0000-0000-0000D32E0000}"/>
    <cellStyle name="Header2 3 9 4 2 2 3" xfId="57017" xr:uid="{00000000-0005-0000-0000-0000D42E0000}"/>
    <cellStyle name="Header2 3 9 4 3" xfId="57018" xr:uid="{00000000-0005-0000-0000-0000D52E0000}"/>
    <cellStyle name="Header2 3 9 4 3 2" xfId="57019" xr:uid="{00000000-0005-0000-0000-0000D62E0000}"/>
    <cellStyle name="Header2 3 9 4 3 2 2" xfId="57020" xr:uid="{00000000-0005-0000-0000-0000D72E0000}"/>
    <cellStyle name="Header2 3 9 4 3 2 2 2" xfId="57021" xr:uid="{00000000-0005-0000-0000-0000D82E0000}"/>
    <cellStyle name="Header2 3 9 4 3 2 2 3" xfId="57022" xr:uid="{00000000-0005-0000-0000-0000D92E0000}"/>
    <cellStyle name="Header2 3 9 4 3 2 3" xfId="57023" xr:uid="{00000000-0005-0000-0000-0000DA2E0000}"/>
    <cellStyle name="Header2 3 9 4 3 2 4" xfId="57024" xr:uid="{00000000-0005-0000-0000-0000DB2E0000}"/>
    <cellStyle name="Header2 3 9 4 3 3" xfId="57025" xr:uid="{00000000-0005-0000-0000-0000DC2E0000}"/>
    <cellStyle name="Header2 3 9 4 3 3 2" xfId="57026" xr:uid="{00000000-0005-0000-0000-0000DD2E0000}"/>
    <cellStyle name="Header2 3 9 4 3 3 3" xfId="57027" xr:uid="{00000000-0005-0000-0000-0000DE2E0000}"/>
    <cellStyle name="Header2 3 9 4 3 4" xfId="57028" xr:uid="{00000000-0005-0000-0000-0000DF2E0000}"/>
    <cellStyle name="Header2 3 9 4 3 4 2" xfId="57029" xr:uid="{00000000-0005-0000-0000-0000E02E0000}"/>
    <cellStyle name="Header2 3 9 4 3 4 3" xfId="57030" xr:uid="{00000000-0005-0000-0000-0000E12E0000}"/>
    <cellStyle name="Header2 3 9 4 3 5" xfId="57031" xr:uid="{00000000-0005-0000-0000-0000E22E0000}"/>
    <cellStyle name="Header2 3 9 4 4" xfId="57032" xr:uid="{00000000-0005-0000-0000-0000E32E0000}"/>
    <cellStyle name="Header2 3 9 4 4 2" xfId="57033" xr:uid="{00000000-0005-0000-0000-0000E42E0000}"/>
    <cellStyle name="Header2 3 9 4 4 2 2" xfId="57034" xr:uid="{00000000-0005-0000-0000-0000E52E0000}"/>
    <cellStyle name="Header2 3 9 4 4 2 3" xfId="57035" xr:uid="{00000000-0005-0000-0000-0000E62E0000}"/>
    <cellStyle name="Header2 3 9 4 4 3" xfId="57036" xr:uid="{00000000-0005-0000-0000-0000E72E0000}"/>
    <cellStyle name="Header2 3 9 4 4 4" xfId="57037" xr:uid="{00000000-0005-0000-0000-0000E82E0000}"/>
    <cellStyle name="Header2 3 9 4 5" xfId="57038" xr:uid="{00000000-0005-0000-0000-0000E92E0000}"/>
    <cellStyle name="Header2 3 9 4 5 2" xfId="57039" xr:uid="{00000000-0005-0000-0000-0000EA2E0000}"/>
    <cellStyle name="Header2 3 9 4 5 3" xfId="57040" xr:uid="{00000000-0005-0000-0000-0000EB2E0000}"/>
    <cellStyle name="Header2 3 9 4 6" xfId="57041" xr:uid="{00000000-0005-0000-0000-0000EC2E0000}"/>
    <cellStyle name="Header2 3 9 4 6 2" xfId="57042" xr:uid="{00000000-0005-0000-0000-0000ED2E0000}"/>
    <cellStyle name="Header2 3 9 4 6 3" xfId="57043" xr:uid="{00000000-0005-0000-0000-0000EE2E0000}"/>
    <cellStyle name="Header2 3 9 5" xfId="57044" xr:uid="{00000000-0005-0000-0000-0000EF2E0000}"/>
    <cellStyle name="Header2 3 9 5 2" xfId="57045" xr:uid="{00000000-0005-0000-0000-0000F02E0000}"/>
    <cellStyle name="Header2 3 9 5 2 2" xfId="57046" xr:uid="{00000000-0005-0000-0000-0000F12E0000}"/>
    <cellStyle name="Header2 3 9 5 2 2 2" xfId="57047" xr:uid="{00000000-0005-0000-0000-0000F22E0000}"/>
    <cellStyle name="Header2 3 9 5 2 2 2 2" xfId="57048" xr:uid="{00000000-0005-0000-0000-0000F32E0000}"/>
    <cellStyle name="Header2 3 9 5 2 2 2 3" xfId="57049" xr:uid="{00000000-0005-0000-0000-0000F42E0000}"/>
    <cellStyle name="Header2 3 9 5 2 2 3" xfId="57050" xr:uid="{00000000-0005-0000-0000-0000F52E0000}"/>
    <cellStyle name="Header2 3 9 5 2 2 4" xfId="57051" xr:uid="{00000000-0005-0000-0000-0000F62E0000}"/>
    <cellStyle name="Header2 3 9 5 2 3" xfId="57052" xr:uid="{00000000-0005-0000-0000-0000F72E0000}"/>
    <cellStyle name="Header2 3 9 5 2 3 2" xfId="57053" xr:uid="{00000000-0005-0000-0000-0000F82E0000}"/>
    <cellStyle name="Header2 3 9 5 2 3 3" xfId="57054" xr:uid="{00000000-0005-0000-0000-0000F92E0000}"/>
    <cellStyle name="Header2 3 9 5 2 4" xfId="57055" xr:uid="{00000000-0005-0000-0000-0000FA2E0000}"/>
    <cellStyle name="Header2 3 9 5 2 4 2" xfId="57056" xr:uid="{00000000-0005-0000-0000-0000FB2E0000}"/>
    <cellStyle name="Header2 3 9 5 2 4 3" xfId="57057" xr:uid="{00000000-0005-0000-0000-0000FC2E0000}"/>
    <cellStyle name="Header2 3 9 5 2 5" xfId="57058" xr:uid="{00000000-0005-0000-0000-0000FD2E0000}"/>
    <cellStyle name="Header2 3 9 5 3" xfId="57059" xr:uid="{00000000-0005-0000-0000-0000FE2E0000}"/>
    <cellStyle name="Header2 3 9 5 3 2" xfId="57060" xr:uid="{00000000-0005-0000-0000-0000FF2E0000}"/>
    <cellStyle name="Header2 3 9 5 3 2 2" xfId="57061" xr:uid="{00000000-0005-0000-0000-0000002F0000}"/>
    <cellStyle name="Header2 3 9 5 3 2 3" xfId="57062" xr:uid="{00000000-0005-0000-0000-0000012F0000}"/>
    <cellStyle name="Header2 3 9 5 3 3" xfId="57063" xr:uid="{00000000-0005-0000-0000-0000022F0000}"/>
    <cellStyle name="Header2 3 9 5 3 4" xfId="57064" xr:uid="{00000000-0005-0000-0000-0000032F0000}"/>
    <cellStyle name="Header2 3 9 5 4" xfId="57065" xr:uid="{00000000-0005-0000-0000-0000042F0000}"/>
    <cellStyle name="Header2 3 9 5 4 2" xfId="57066" xr:uid="{00000000-0005-0000-0000-0000052F0000}"/>
    <cellStyle name="Header2 3 9 5 4 3" xfId="57067" xr:uid="{00000000-0005-0000-0000-0000062F0000}"/>
    <cellStyle name="Header2 3 9 5 5" xfId="57068" xr:uid="{00000000-0005-0000-0000-0000072F0000}"/>
    <cellStyle name="Header2 3 9 5 5 2" xfId="57069" xr:uid="{00000000-0005-0000-0000-0000082F0000}"/>
    <cellStyle name="Header2 3 9 5 5 3" xfId="57070" xr:uid="{00000000-0005-0000-0000-0000092F0000}"/>
    <cellStyle name="Header2 3 9 5 6" xfId="57071" xr:uid="{00000000-0005-0000-0000-00000A2F0000}"/>
    <cellStyle name="Header2 3 9 6" xfId="57072" xr:uid="{00000000-0005-0000-0000-00000B2F0000}"/>
    <cellStyle name="Header2 3 9 6 2" xfId="57073" xr:uid="{00000000-0005-0000-0000-00000C2F0000}"/>
    <cellStyle name="Header2 3 9 6 2 2" xfId="57074" xr:uid="{00000000-0005-0000-0000-00000D2F0000}"/>
    <cellStyle name="Header2 3 9 6 2 3" xfId="57075" xr:uid="{00000000-0005-0000-0000-00000E2F0000}"/>
    <cellStyle name="Header2 3 9 7" xfId="57076" xr:uid="{00000000-0005-0000-0000-00000F2F0000}"/>
    <cellStyle name="Header2 3 9 7 2" xfId="57077" xr:uid="{00000000-0005-0000-0000-0000102F0000}"/>
    <cellStyle name="Header2 3 9 7 3" xfId="57078" xr:uid="{00000000-0005-0000-0000-0000112F0000}"/>
    <cellStyle name="Header2 4" xfId="7714" xr:uid="{00000000-0005-0000-0000-0000122F0000}"/>
    <cellStyle name="Header2 4 2" xfId="57079" xr:uid="{00000000-0005-0000-0000-0000132F0000}"/>
    <cellStyle name="Header2 4 2 2" xfId="57080" xr:uid="{00000000-0005-0000-0000-0000142F0000}"/>
    <cellStyle name="Header2 4 2 2 2" xfId="57081" xr:uid="{00000000-0005-0000-0000-0000152F0000}"/>
    <cellStyle name="Header2 4 2 2 2 2" xfId="57082" xr:uid="{00000000-0005-0000-0000-0000162F0000}"/>
    <cellStyle name="Header2 4 2 2 2 2 2" xfId="57083" xr:uid="{00000000-0005-0000-0000-0000172F0000}"/>
    <cellStyle name="Header2 4 2 2 2 2 2 2" xfId="57084" xr:uid="{00000000-0005-0000-0000-0000182F0000}"/>
    <cellStyle name="Header2 4 2 2 2 2 2 3" xfId="57085" xr:uid="{00000000-0005-0000-0000-0000192F0000}"/>
    <cellStyle name="Header2 4 2 2 2 2 3" xfId="57086" xr:uid="{00000000-0005-0000-0000-00001A2F0000}"/>
    <cellStyle name="Header2 4 2 2 2 2 4" xfId="57087" xr:uid="{00000000-0005-0000-0000-00001B2F0000}"/>
    <cellStyle name="Header2 4 2 2 2 3" xfId="57088" xr:uid="{00000000-0005-0000-0000-00001C2F0000}"/>
    <cellStyle name="Header2 4 2 2 2 3 2" xfId="57089" xr:uid="{00000000-0005-0000-0000-00001D2F0000}"/>
    <cellStyle name="Header2 4 2 2 2 3 3" xfId="57090" xr:uid="{00000000-0005-0000-0000-00001E2F0000}"/>
    <cellStyle name="Header2 4 2 2 2 4" xfId="57091" xr:uid="{00000000-0005-0000-0000-00001F2F0000}"/>
    <cellStyle name="Header2 4 2 2 2 4 2" xfId="57092" xr:uid="{00000000-0005-0000-0000-0000202F0000}"/>
    <cellStyle name="Header2 4 2 2 2 4 3" xfId="57093" xr:uid="{00000000-0005-0000-0000-0000212F0000}"/>
    <cellStyle name="Header2 4 2 2 2 5" xfId="57094" xr:uid="{00000000-0005-0000-0000-0000222F0000}"/>
    <cellStyle name="Header2 4 2 2 3" xfId="57095" xr:uid="{00000000-0005-0000-0000-0000232F0000}"/>
    <cellStyle name="Header2 4 2 2 3 2" xfId="57096" xr:uid="{00000000-0005-0000-0000-0000242F0000}"/>
    <cellStyle name="Header2 4 2 2 3 2 2" xfId="57097" xr:uid="{00000000-0005-0000-0000-0000252F0000}"/>
    <cellStyle name="Header2 4 2 2 3 2 3" xfId="57098" xr:uid="{00000000-0005-0000-0000-0000262F0000}"/>
    <cellStyle name="Header2 4 2 2 3 3" xfId="57099" xr:uid="{00000000-0005-0000-0000-0000272F0000}"/>
    <cellStyle name="Header2 4 2 2 3 4" xfId="57100" xr:uid="{00000000-0005-0000-0000-0000282F0000}"/>
    <cellStyle name="Header2 4 2 2 4" xfId="57101" xr:uid="{00000000-0005-0000-0000-0000292F0000}"/>
    <cellStyle name="Header2 4 2 2 4 2" xfId="57102" xr:uid="{00000000-0005-0000-0000-00002A2F0000}"/>
    <cellStyle name="Header2 4 2 2 4 3" xfId="57103" xr:uid="{00000000-0005-0000-0000-00002B2F0000}"/>
    <cellStyle name="Header2 4 2 2 5" xfId="57104" xr:uid="{00000000-0005-0000-0000-00002C2F0000}"/>
    <cellStyle name="Header2 4 2 2 5 2" xfId="57105" xr:uid="{00000000-0005-0000-0000-00002D2F0000}"/>
    <cellStyle name="Header2 4 2 2 5 3" xfId="57106" xr:uid="{00000000-0005-0000-0000-00002E2F0000}"/>
    <cellStyle name="Header2 4 2 2 6" xfId="57107" xr:uid="{00000000-0005-0000-0000-00002F2F0000}"/>
    <cellStyle name="Header2 4 2 3" xfId="57108" xr:uid="{00000000-0005-0000-0000-0000302F0000}"/>
    <cellStyle name="Header2 4 2 3 2" xfId="57109" xr:uid="{00000000-0005-0000-0000-0000312F0000}"/>
    <cellStyle name="Header2 4 2 3 2 2" xfId="57110" xr:uid="{00000000-0005-0000-0000-0000322F0000}"/>
    <cellStyle name="Header2 4 2 3 2 2 2" xfId="57111" xr:uid="{00000000-0005-0000-0000-0000332F0000}"/>
    <cellStyle name="Header2 4 2 3 2 2 2 2" xfId="57112" xr:uid="{00000000-0005-0000-0000-0000342F0000}"/>
    <cellStyle name="Header2 4 2 3 2 2 2 3" xfId="57113" xr:uid="{00000000-0005-0000-0000-0000352F0000}"/>
    <cellStyle name="Header2 4 2 3 2 2 3" xfId="57114" xr:uid="{00000000-0005-0000-0000-0000362F0000}"/>
    <cellStyle name="Header2 4 2 3 2 2 4" xfId="57115" xr:uid="{00000000-0005-0000-0000-0000372F0000}"/>
    <cellStyle name="Header2 4 2 3 2 3" xfId="57116" xr:uid="{00000000-0005-0000-0000-0000382F0000}"/>
    <cellStyle name="Header2 4 2 3 2 3 2" xfId="57117" xr:uid="{00000000-0005-0000-0000-0000392F0000}"/>
    <cellStyle name="Header2 4 2 3 2 3 3" xfId="57118" xr:uid="{00000000-0005-0000-0000-00003A2F0000}"/>
    <cellStyle name="Header2 4 2 3 2 4" xfId="57119" xr:uid="{00000000-0005-0000-0000-00003B2F0000}"/>
    <cellStyle name="Header2 4 2 3 2 4 2" xfId="57120" xr:uid="{00000000-0005-0000-0000-00003C2F0000}"/>
    <cellStyle name="Header2 4 2 3 2 4 3" xfId="57121" xr:uid="{00000000-0005-0000-0000-00003D2F0000}"/>
    <cellStyle name="Header2 4 2 3 2 5" xfId="57122" xr:uid="{00000000-0005-0000-0000-00003E2F0000}"/>
    <cellStyle name="Header2 4 2 3 3" xfId="57123" xr:uid="{00000000-0005-0000-0000-00003F2F0000}"/>
    <cellStyle name="Header2 4 2 3 3 2" xfId="57124" xr:uid="{00000000-0005-0000-0000-0000402F0000}"/>
    <cellStyle name="Header2 4 2 3 3 2 2" xfId="57125" xr:uid="{00000000-0005-0000-0000-0000412F0000}"/>
    <cellStyle name="Header2 4 2 3 3 2 3" xfId="57126" xr:uid="{00000000-0005-0000-0000-0000422F0000}"/>
    <cellStyle name="Header2 4 2 3 3 3" xfId="57127" xr:uid="{00000000-0005-0000-0000-0000432F0000}"/>
    <cellStyle name="Header2 4 2 3 3 4" xfId="57128" xr:uid="{00000000-0005-0000-0000-0000442F0000}"/>
    <cellStyle name="Header2 4 2 3 4" xfId="57129" xr:uid="{00000000-0005-0000-0000-0000452F0000}"/>
    <cellStyle name="Header2 4 2 3 4 2" xfId="57130" xr:uid="{00000000-0005-0000-0000-0000462F0000}"/>
    <cellStyle name="Header2 4 2 3 4 3" xfId="57131" xr:uid="{00000000-0005-0000-0000-0000472F0000}"/>
    <cellStyle name="Header2 4 2 3 5" xfId="57132" xr:uid="{00000000-0005-0000-0000-0000482F0000}"/>
    <cellStyle name="Header2 4 2 3 5 2" xfId="57133" xr:uid="{00000000-0005-0000-0000-0000492F0000}"/>
    <cellStyle name="Header2 4 2 3 5 3" xfId="57134" xr:uid="{00000000-0005-0000-0000-00004A2F0000}"/>
    <cellStyle name="Header2 4 2 3 6" xfId="57135" xr:uid="{00000000-0005-0000-0000-00004B2F0000}"/>
    <cellStyle name="Header2 4 2 4" xfId="57136" xr:uid="{00000000-0005-0000-0000-00004C2F0000}"/>
    <cellStyle name="Header2 4 2 4 2" xfId="57137" xr:uid="{00000000-0005-0000-0000-00004D2F0000}"/>
    <cellStyle name="Header2 4 2 4 3" xfId="57138" xr:uid="{00000000-0005-0000-0000-00004E2F0000}"/>
    <cellStyle name="Header2 4 3" xfId="57139" xr:uid="{00000000-0005-0000-0000-00004F2F0000}"/>
    <cellStyle name="Header2 4 3 2" xfId="57140" xr:uid="{00000000-0005-0000-0000-0000502F0000}"/>
    <cellStyle name="Header2 4 3 2 2" xfId="57141" xr:uid="{00000000-0005-0000-0000-0000512F0000}"/>
    <cellStyle name="Header2 4 3 2 2 2" xfId="57142" xr:uid="{00000000-0005-0000-0000-0000522F0000}"/>
    <cellStyle name="Header2 4 3 2 2 2 2" xfId="57143" xr:uid="{00000000-0005-0000-0000-0000532F0000}"/>
    <cellStyle name="Header2 4 3 2 2 2 2 2" xfId="57144" xr:uid="{00000000-0005-0000-0000-0000542F0000}"/>
    <cellStyle name="Header2 4 3 2 2 2 2 3" xfId="57145" xr:uid="{00000000-0005-0000-0000-0000552F0000}"/>
    <cellStyle name="Header2 4 3 2 2 2 3" xfId="57146" xr:uid="{00000000-0005-0000-0000-0000562F0000}"/>
    <cellStyle name="Header2 4 3 2 2 2 4" xfId="57147" xr:uid="{00000000-0005-0000-0000-0000572F0000}"/>
    <cellStyle name="Header2 4 3 2 2 3" xfId="57148" xr:uid="{00000000-0005-0000-0000-0000582F0000}"/>
    <cellStyle name="Header2 4 3 2 2 3 2" xfId="57149" xr:uid="{00000000-0005-0000-0000-0000592F0000}"/>
    <cellStyle name="Header2 4 3 2 2 3 3" xfId="57150" xr:uid="{00000000-0005-0000-0000-00005A2F0000}"/>
    <cellStyle name="Header2 4 3 2 2 4" xfId="57151" xr:uid="{00000000-0005-0000-0000-00005B2F0000}"/>
    <cellStyle name="Header2 4 3 2 2 4 2" xfId="57152" xr:uid="{00000000-0005-0000-0000-00005C2F0000}"/>
    <cellStyle name="Header2 4 3 2 2 4 3" xfId="57153" xr:uid="{00000000-0005-0000-0000-00005D2F0000}"/>
    <cellStyle name="Header2 4 3 2 2 5" xfId="57154" xr:uid="{00000000-0005-0000-0000-00005E2F0000}"/>
    <cellStyle name="Header2 4 3 2 3" xfId="57155" xr:uid="{00000000-0005-0000-0000-00005F2F0000}"/>
    <cellStyle name="Header2 4 3 2 3 2" xfId="57156" xr:uid="{00000000-0005-0000-0000-0000602F0000}"/>
    <cellStyle name="Header2 4 3 2 3 2 2" xfId="57157" xr:uid="{00000000-0005-0000-0000-0000612F0000}"/>
    <cellStyle name="Header2 4 3 2 3 2 3" xfId="57158" xr:uid="{00000000-0005-0000-0000-0000622F0000}"/>
    <cellStyle name="Header2 4 3 2 3 3" xfId="57159" xr:uid="{00000000-0005-0000-0000-0000632F0000}"/>
    <cellStyle name="Header2 4 3 2 3 4" xfId="57160" xr:uid="{00000000-0005-0000-0000-0000642F0000}"/>
    <cellStyle name="Header2 4 3 2 4" xfId="57161" xr:uid="{00000000-0005-0000-0000-0000652F0000}"/>
    <cellStyle name="Header2 4 3 2 4 2" xfId="57162" xr:uid="{00000000-0005-0000-0000-0000662F0000}"/>
    <cellStyle name="Header2 4 3 2 4 3" xfId="57163" xr:uid="{00000000-0005-0000-0000-0000672F0000}"/>
    <cellStyle name="Header2 4 3 2 5" xfId="57164" xr:uid="{00000000-0005-0000-0000-0000682F0000}"/>
    <cellStyle name="Header2 4 3 2 5 2" xfId="57165" xr:uid="{00000000-0005-0000-0000-0000692F0000}"/>
    <cellStyle name="Header2 4 3 2 5 3" xfId="57166" xr:uid="{00000000-0005-0000-0000-00006A2F0000}"/>
    <cellStyle name="Header2 4 3 2 6" xfId="57167" xr:uid="{00000000-0005-0000-0000-00006B2F0000}"/>
    <cellStyle name="Header2 4 3 3" xfId="57168" xr:uid="{00000000-0005-0000-0000-00006C2F0000}"/>
    <cellStyle name="Header2 4 3 3 2" xfId="57169" xr:uid="{00000000-0005-0000-0000-00006D2F0000}"/>
    <cellStyle name="Header2 4 3 3 2 2" xfId="57170" xr:uid="{00000000-0005-0000-0000-00006E2F0000}"/>
    <cellStyle name="Header2 4 3 3 2 2 2" xfId="57171" xr:uid="{00000000-0005-0000-0000-00006F2F0000}"/>
    <cellStyle name="Header2 4 3 3 2 2 3" xfId="57172" xr:uid="{00000000-0005-0000-0000-0000702F0000}"/>
    <cellStyle name="Header2 4 3 3 2 3" xfId="57173" xr:uid="{00000000-0005-0000-0000-0000712F0000}"/>
    <cellStyle name="Header2 4 3 3 2 4" xfId="57174" xr:uid="{00000000-0005-0000-0000-0000722F0000}"/>
    <cellStyle name="Header2 4 3 3 3" xfId="57175" xr:uid="{00000000-0005-0000-0000-0000732F0000}"/>
    <cellStyle name="Header2 4 3 3 3 2" xfId="57176" xr:uid="{00000000-0005-0000-0000-0000742F0000}"/>
    <cellStyle name="Header2 4 3 3 3 3" xfId="57177" xr:uid="{00000000-0005-0000-0000-0000752F0000}"/>
    <cellStyle name="Header2 4 3 3 4" xfId="57178" xr:uid="{00000000-0005-0000-0000-0000762F0000}"/>
    <cellStyle name="Header2 4 3 3 4 2" xfId="57179" xr:uid="{00000000-0005-0000-0000-0000772F0000}"/>
    <cellStyle name="Header2 4 3 3 4 3" xfId="57180" xr:uid="{00000000-0005-0000-0000-0000782F0000}"/>
    <cellStyle name="Header2 4 3 3 5" xfId="57181" xr:uid="{00000000-0005-0000-0000-0000792F0000}"/>
    <cellStyle name="Header2 4 3 4" xfId="57182" xr:uid="{00000000-0005-0000-0000-00007A2F0000}"/>
    <cellStyle name="Header2 4 3 4 2" xfId="57183" xr:uid="{00000000-0005-0000-0000-00007B2F0000}"/>
    <cellStyle name="Header2 4 3 4 2 2" xfId="57184" xr:uid="{00000000-0005-0000-0000-00007C2F0000}"/>
    <cellStyle name="Header2 4 3 4 2 3" xfId="57185" xr:uid="{00000000-0005-0000-0000-00007D2F0000}"/>
    <cellStyle name="Header2 4 3 4 3" xfId="57186" xr:uid="{00000000-0005-0000-0000-00007E2F0000}"/>
    <cellStyle name="Header2 4 3 4 4" xfId="57187" xr:uid="{00000000-0005-0000-0000-00007F2F0000}"/>
    <cellStyle name="Header2 4 3 5" xfId="57188" xr:uid="{00000000-0005-0000-0000-0000802F0000}"/>
    <cellStyle name="Header2 4 3 5 2" xfId="57189" xr:uid="{00000000-0005-0000-0000-0000812F0000}"/>
    <cellStyle name="Header2 4 3 5 3" xfId="57190" xr:uid="{00000000-0005-0000-0000-0000822F0000}"/>
    <cellStyle name="Header2 4 3 6" xfId="57191" xr:uid="{00000000-0005-0000-0000-0000832F0000}"/>
    <cellStyle name="Header2 4 3 6 2" xfId="57192" xr:uid="{00000000-0005-0000-0000-0000842F0000}"/>
    <cellStyle name="Header2 4 3 6 3" xfId="57193" xr:uid="{00000000-0005-0000-0000-0000852F0000}"/>
    <cellStyle name="Header2 4 3 7" xfId="57194" xr:uid="{00000000-0005-0000-0000-0000862F0000}"/>
    <cellStyle name="Header2 4 4" xfId="57195" xr:uid="{00000000-0005-0000-0000-0000872F0000}"/>
    <cellStyle name="Header2 4 4 2" xfId="57196" xr:uid="{00000000-0005-0000-0000-0000882F0000}"/>
    <cellStyle name="Header2 4 4 2 2" xfId="57197" xr:uid="{00000000-0005-0000-0000-0000892F0000}"/>
    <cellStyle name="Header2 4 4 2 2 2" xfId="57198" xr:uid="{00000000-0005-0000-0000-00008A2F0000}"/>
    <cellStyle name="Header2 4 4 2 2 3" xfId="57199" xr:uid="{00000000-0005-0000-0000-00008B2F0000}"/>
    <cellStyle name="Header2 4 4 3" xfId="57200" xr:uid="{00000000-0005-0000-0000-00008C2F0000}"/>
    <cellStyle name="Header2 4 4 3 2" xfId="57201" xr:uid="{00000000-0005-0000-0000-00008D2F0000}"/>
    <cellStyle name="Header2 4 4 3 2 2" xfId="57202" xr:uid="{00000000-0005-0000-0000-00008E2F0000}"/>
    <cellStyle name="Header2 4 4 3 2 2 2" xfId="57203" xr:uid="{00000000-0005-0000-0000-00008F2F0000}"/>
    <cellStyle name="Header2 4 4 3 2 2 3" xfId="57204" xr:uid="{00000000-0005-0000-0000-0000902F0000}"/>
    <cellStyle name="Header2 4 4 3 2 3" xfId="57205" xr:uid="{00000000-0005-0000-0000-0000912F0000}"/>
    <cellStyle name="Header2 4 4 3 2 4" xfId="57206" xr:uid="{00000000-0005-0000-0000-0000922F0000}"/>
    <cellStyle name="Header2 4 4 3 3" xfId="57207" xr:uid="{00000000-0005-0000-0000-0000932F0000}"/>
    <cellStyle name="Header2 4 4 3 3 2" xfId="57208" xr:uid="{00000000-0005-0000-0000-0000942F0000}"/>
    <cellStyle name="Header2 4 4 3 3 3" xfId="57209" xr:uid="{00000000-0005-0000-0000-0000952F0000}"/>
    <cellStyle name="Header2 4 4 3 4" xfId="57210" xr:uid="{00000000-0005-0000-0000-0000962F0000}"/>
    <cellStyle name="Header2 4 4 3 4 2" xfId="57211" xr:uid="{00000000-0005-0000-0000-0000972F0000}"/>
    <cellStyle name="Header2 4 4 3 4 3" xfId="57212" xr:uid="{00000000-0005-0000-0000-0000982F0000}"/>
    <cellStyle name="Header2 4 4 3 5" xfId="57213" xr:uid="{00000000-0005-0000-0000-0000992F0000}"/>
    <cellStyle name="Header2 4 4 4" xfId="57214" xr:uid="{00000000-0005-0000-0000-00009A2F0000}"/>
    <cellStyle name="Header2 4 4 4 2" xfId="57215" xr:uid="{00000000-0005-0000-0000-00009B2F0000}"/>
    <cellStyle name="Header2 4 4 4 2 2" xfId="57216" xr:uid="{00000000-0005-0000-0000-00009C2F0000}"/>
    <cellStyle name="Header2 4 4 4 2 3" xfId="57217" xr:uid="{00000000-0005-0000-0000-00009D2F0000}"/>
    <cellStyle name="Header2 4 4 4 3" xfId="57218" xr:uid="{00000000-0005-0000-0000-00009E2F0000}"/>
    <cellStyle name="Header2 4 4 4 4" xfId="57219" xr:uid="{00000000-0005-0000-0000-00009F2F0000}"/>
    <cellStyle name="Header2 4 4 5" xfId="57220" xr:uid="{00000000-0005-0000-0000-0000A02F0000}"/>
    <cellStyle name="Header2 4 4 5 2" xfId="57221" xr:uid="{00000000-0005-0000-0000-0000A12F0000}"/>
    <cellStyle name="Header2 4 4 5 3" xfId="57222" xr:uid="{00000000-0005-0000-0000-0000A22F0000}"/>
    <cellStyle name="Header2 4 4 6" xfId="57223" xr:uid="{00000000-0005-0000-0000-0000A32F0000}"/>
    <cellStyle name="Header2 4 4 6 2" xfId="57224" xr:uid="{00000000-0005-0000-0000-0000A42F0000}"/>
    <cellStyle name="Header2 4 4 6 3" xfId="57225" xr:uid="{00000000-0005-0000-0000-0000A52F0000}"/>
    <cellStyle name="Header2 4 5" xfId="57226" xr:uid="{00000000-0005-0000-0000-0000A62F0000}"/>
    <cellStyle name="Header2 4 5 2" xfId="57227" xr:uid="{00000000-0005-0000-0000-0000A72F0000}"/>
    <cellStyle name="Header2 4 5 2 2" xfId="57228" xr:uid="{00000000-0005-0000-0000-0000A82F0000}"/>
    <cellStyle name="Header2 4 5 2 2 2" xfId="57229" xr:uid="{00000000-0005-0000-0000-0000A92F0000}"/>
    <cellStyle name="Header2 4 5 2 2 2 2" xfId="57230" xr:uid="{00000000-0005-0000-0000-0000AA2F0000}"/>
    <cellStyle name="Header2 4 5 2 2 2 3" xfId="57231" xr:uid="{00000000-0005-0000-0000-0000AB2F0000}"/>
    <cellStyle name="Header2 4 5 2 2 3" xfId="57232" xr:uid="{00000000-0005-0000-0000-0000AC2F0000}"/>
    <cellStyle name="Header2 4 5 2 2 4" xfId="57233" xr:uid="{00000000-0005-0000-0000-0000AD2F0000}"/>
    <cellStyle name="Header2 4 5 2 3" xfId="57234" xr:uid="{00000000-0005-0000-0000-0000AE2F0000}"/>
    <cellStyle name="Header2 4 5 2 3 2" xfId="57235" xr:uid="{00000000-0005-0000-0000-0000AF2F0000}"/>
    <cellStyle name="Header2 4 5 2 3 3" xfId="57236" xr:uid="{00000000-0005-0000-0000-0000B02F0000}"/>
    <cellStyle name="Header2 4 5 2 4" xfId="57237" xr:uid="{00000000-0005-0000-0000-0000B12F0000}"/>
    <cellStyle name="Header2 4 5 2 4 2" xfId="57238" xr:uid="{00000000-0005-0000-0000-0000B22F0000}"/>
    <cellStyle name="Header2 4 5 2 4 3" xfId="57239" xr:uid="{00000000-0005-0000-0000-0000B32F0000}"/>
    <cellStyle name="Header2 4 5 2 5" xfId="57240" xr:uid="{00000000-0005-0000-0000-0000B42F0000}"/>
    <cellStyle name="Header2 4 5 3" xfId="57241" xr:uid="{00000000-0005-0000-0000-0000B52F0000}"/>
    <cellStyle name="Header2 4 5 3 2" xfId="57242" xr:uid="{00000000-0005-0000-0000-0000B62F0000}"/>
    <cellStyle name="Header2 4 5 3 2 2" xfId="57243" xr:uid="{00000000-0005-0000-0000-0000B72F0000}"/>
    <cellStyle name="Header2 4 5 3 2 3" xfId="57244" xr:uid="{00000000-0005-0000-0000-0000B82F0000}"/>
    <cellStyle name="Header2 4 5 3 3" xfId="57245" xr:uid="{00000000-0005-0000-0000-0000B92F0000}"/>
    <cellStyle name="Header2 4 5 3 4" xfId="57246" xr:uid="{00000000-0005-0000-0000-0000BA2F0000}"/>
    <cellStyle name="Header2 4 5 4" xfId="57247" xr:uid="{00000000-0005-0000-0000-0000BB2F0000}"/>
    <cellStyle name="Header2 4 5 4 2" xfId="57248" xr:uid="{00000000-0005-0000-0000-0000BC2F0000}"/>
    <cellStyle name="Header2 4 5 4 3" xfId="57249" xr:uid="{00000000-0005-0000-0000-0000BD2F0000}"/>
    <cellStyle name="Header2 4 5 5" xfId="57250" xr:uid="{00000000-0005-0000-0000-0000BE2F0000}"/>
    <cellStyle name="Header2 4 5 5 2" xfId="57251" xr:uid="{00000000-0005-0000-0000-0000BF2F0000}"/>
    <cellStyle name="Header2 4 5 5 3" xfId="57252" xr:uid="{00000000-0005-0000-0000-0000C02F0000}"/>
    <cellStyle name="Header2 4 5 6" xfId="57253" xr:uid="{00000000-0005-0000-0000-0000C12F0000}"/>
    <cellStyle name="Header2 4 6" xfId="57254" xr:uid="{00000000-0005-0000-0000-0000C22F0000}"/>
    <cellStyle name="Header2 4 6 2" xfId="57255" xr:uid="{00000000-0005-0000-0000-0000C32F0000}"/>
    <cellStyle name="Header2 4 6 2 2" xfId="57256" xr:uid="{00000000-0005-0000-0000-0000C42F0000}"/>
    <cellStyle name="Header2 4 6 2 3" xfId="57257" xr:uid="{00000000-0005-0000-0000-0000C52F0000}"/>
    <cellStyle name="Header2 4 7" xfId="57258" xr:uid="{00000000-0005-0000-0000-0000C62F0000}"/>
    <cellStyle name="Header2 4 7 2" xfId="57259" xr:uid="{00000000-0005-0000-0000-0000C72F0000}"/>
    <cellStyle name="Header2 4 7 3" xfId="57260" xr:uid="{00000000-0005-0000-0000-0000C82F0000}"/>
    <cellStyle name="Header2 5" xfId="57261" xr:uid="{00000000-0005-0000-0000-0000C92F0000}"/>
    <cellStyle name="Header2 5 2" xfId="57262" xr:uid="{00000000-0005-0000-0000-0000CA2F0000}"/>
    <cellStyle name="Header2 5 2 2" xfId="57263" xr:uid="{00000000-0005-0000-0000-0000CB2F0000}"/>
    <cellStyle name="Header2 5 2 2 2" xfId="57264" xr:uid="{00000000-0005-0000-0000-0000CC2F0000}"/>
    <cellStyle name="Header2 5 2 2 2 2" xfId="57265" xr:uid="{00000000-0005-0000-0000-0000CD2F0000}"/>
    <cellStyle name="Header2 5 2 2 2 2 2" xfId="57266" xr:uid="{00000000-0005-0000-0000-0000CE2F0000}"/>
    <cellStyle name="Header2 5 2 2 2 2 2 2" xfId="57267" xr:uid="{00000000-0005-0000-0000-0000CF2F0000}"/>
    <cellStyle name="Header2 5 2 2 2 2 2 3" xfId="57268" xr:uid="{00000000-0005-0000-0000-0000D02F0000}"/>
    <cellStyle name="Header2 5 2 2 2 2 3" xfId="57269" xr:uid="{00000000-0005-0000-0000-0000D12F0000}"/>
    <cellStyle name="Header2 5 2 2 2 2 4" xfId="57270" xr:uid="{00000000-0005-0000-0000-0000D22F0000}"/>
    <cellStyle name="Header2 5 2 2 2 3" xfId="57271" xr:uid="{00000000-0005-0000-0000-0000D32F0000}"/>
    <cellStyle name="Header2 5 2 2 2 3 2" xfId="57272" xr:uid="{00000000-0005-0000-0000-0000D42F0000}"/>
    <cellStyle name="Header2 5 2 2 2 3 3" xfId="57273" xr:uid="{00000000-0005-0000-0000-0000D52F0000}"/>
    <cellStyle name="Header2 5 2 2 2 4" xfId="57274" xr:uid="{00000000-0005-0000-0000-0000D62F0000}"/>
    <cellStyle name="Header2 5 2 2 2 4 2" xfId="57275" xr:uid="{00000000-0005-0000-0000-0000D72F0000}"/>
    <cellStyle name="Header2 5 2 2 2 4 3" xfId="57276" xr:uid="{00000000-0005-0000-0000-0000D82F0000}"/>
    <cellStyle name="Header2 5 2 2 2 5" xfId="57277" xr:uid="{00000000-0005-0000-0000-0000D92F0000}"/>
    <cellStyle name="Header2 5 2 2 3" xfId="57278" xr:uid="{00000000-0005-0000-0000-0000DA2F0000}"/>
    <cellStyle name="Header2 5 2 2 3 2" xfId="57279" xr:uid="{00000000-0005-0000-0000-0000DB2F0000}"/>
    <cellStyle name="Header2 5 2 2 3 2 2" xfId="57280" xr:uid="{00000000-0005-0000-0000-0000DC2F0000}"/>
    <cellStyle name="Header2 5 2 2 3 2 3" xfId="57281" xr:uid="{00000000-0005-0000-0000-0000DD2F0000}"/>
    <cellStyle name="Header2 5 2 2 3 3" xfId="57282" xr:uid="{00000000-0005-0000-0000-0000DE2F0000}"/>
    <cellStyle name="Header2 5 2 2 3 4" xfId="57283" xr:uid="{00000000-0005-0000-0000-0000DF2F0000}"/>
    <cellStyle name="Header2 5 2 2 4" xfId="57284" xr:uid="{00000000-0005-0000-0000-0000E02F0000}"/>
    <cellStyle name="Header2 5 2 2 4 2" xfId="57285" xr:uid="{00000000-0005-0000-0000-0000E12F0000}"/>
    <cellStyle name="Header2 5 2 2 4 3" xfId="57286" xr:uid="{00000000-0005-0000-0000-0000E22F0000}"/>
    <cellStyle name="Header2 5 2 2 5" xfId="57287" xr:uid="{00000000-0005-0000-0000-0000E32F0000}"/>
    <cellStyle name="Header2 5 2 2 5 2" xfId="57288" xr:uid="{00000000-0005-0000-0000-0000E42F0000}"/>
    <cellStyle name="Header2 5 2 2 5 3" xfId="57289" xr:uid="{00000000-0005-0000-0000-0000E52F0000}"/>
    <cellStyle name="Header2 5 2 2 6" xfId="57290" xr:uid="{00000000-0005-0000-0000-0000E62F0000}"/>
    <cellStyle name="Header2 5 2 3" xfId="57291" xr:uid="{00000000-0005-0000-0000-0000E72F0000}"/>
    <cellStyle name="Header2 5 2 3 2" xfId="57292" xr:uid="{00000000-0005-0000-0000-0000E82F0000}"/>
    <cellStyle name="Header2 5 2 3 2 2" xfId="57293" xr:uid="{00000000-0005-0000-0000-0000E92F0000}"/>
    <cellStyle name="Header2 5 2 3 2 2 2" xfId="57294" xr:uid="{00000000-0005-0000-0000-0000EA2F0000}"/>
    <cellStyle name="Header2 5 2 3 2 2 2 2" xfId="57295" xr:uid="{00000000-0005-0000-0000-0000EB2F0000}"/>
    <cellStyle name="Header2 5 2 3 2 2 2 3" xfId="57296" xr:uid="{00000000-0005-0000-0000-0000EC2F0000}"/>
    <cellStyle name="Header2 5 2 3 2 2 3" xfId="57297" xr:uid="{00000000-0005-0000-0000-0000ED2F0000}"/>
    <cellStyle name="Header2 5 2 3 2 2 4" xfId="57298" xr:uid="{00000000-0005-0000-0000-0000EE2F0000}"/>
    <cellStyle name="Header2 5 2 3 2 3" xfId="57299" xr:uid="{00000000-0005-0000-0000-0000EF2F0000}"/>
    <cellStyle name="Header2 5 2 3 2 3 2" xfId="57300" xr:uid="{00000000-0005-0000-0000-0000F02F0000}"/>
    <cellStyle name="Header2 5 2 3 2 3 3" xfId="57301" xr:uid="{00000000-0005-0000-0000-0000F12F0000}"/>
    <cellStyle name="Header2 5 2 3 2 4" xfId="57302" xr:uid="{00000000-0005-0000-0000-0000F22F0000}"/>
    <cellStyle name="Header2 5 2 3 2 4 2" xfId="57303" xr:uid="{00000000-0005-0000-0000-0000F32F0000}"/>
    <cellStyle name="Header2 5 2 3 2 4 3" xfId="57304" xr:uid="{00000000-0005-0000-0000-0000F42F0000}"/>
    <cellStyle name="Header2 5 2 3 2 5" xfId="57305" xr:uid="{00000000-0005-0000-0000-0000F52F0000}"/>
    <cellStyle name="Header2 5 2 3 3" xfId="57306" xr:uid="{00000000-0005-0000-0000-0000F62F0000}"/>
    <cellStyle name="Header2 5 2 3 3 2" xfId="57307" xr:uid="{00000000-0005-0000-0000-0000F72F0000}"/>
    <cellStyle name="Header2 5 2 3 3 2 2" xfId="57308" xr:uid="{00000000-0005-0000-0000-0000F82F0000}"/>
    <cellStyle name="Header2 5 2 3 3 2 3" xfId="57309" xr:uid="{00000000-0005-0000-0000-0000F92F0000}"/>
    <cellStyle name="Header2 5 2 3 3 3" xfId="57310" xr:uid="{00000000-0005-0000-0000-0000FA2F0000}"/>
    <cellStyle name="Header2 5 2 3 3 4" xfId="57311" xr:uid="{00000000-0005-0000-0000-0000FB2F0000}"/>
    <cellStyle name="Header2 5 2 3 4" xfId="57312" xr:uid="{00000000-0005-0000-0000-0000FC2F0000}"/>
    <cellStyle name="Header2 5 2 3 4 2" xfId="57313" xr:uid="{00000000-0005-0000-0000-0000FD2F0000}"/>
    <cellStyle name="Header2 5 2 3 4 3" xfId="57314" xr:uid="{00000000-0005-0000-0000-0000FE2F0000}"/>
    <cellStyle name="Header2 5 2 3 5" xfId="57315" xr:uid="{00000000-0005-0000-0000-0000FF2F0000}"/>
    <cellStyle name="Header2 5 2 3 5 2" xfId="57316" xr:uid="{00000000-0005-0000-0000-000000300000}"/>
    <cellStyle name="Header2 5 2 3 5 3" xfId="57317" xr:uid="{00000000-0005-0000-0000-000001300000}"/>
    <cellStyle name="Header2 5 2 3 6" xfId="57318" xr:uid="{00000000-0005-0000-0000-000002300000}"/>
    <cellStyle name="Header2 5 2 4" xfId="57319" xr:uid="{00000000-0005-0000-0000-000003300000}"/>
    <cellStyle name="Header2 5 2 4 2" xfId="57320" xr:uid="{00000000-0005-0000-0000-000004300000}"/>
    <cellStyle name="Header2 5 2 4 3" xfId="57321" xr:uid="{00000000-0005-0000-0000-000005300000}"/>
    <cellStyle name="Header2 5 3" xfId="57322" xr:uid="{00000000-0005-0000-0000-000006300000}"/>
    <cellStyle name="Header2 5 3 2" xfId="57323" xr:uid="{00000000-0005-0000-0000-000007300000}"/>
    <cellStyle name="Header2 5 3 2 2" xfId="57324" xr:uid="{00000000-0005-0000-0000-000008300000}"/>
    <cellStyle name="Header2 5 3 2 2 2" xfId="57325" xr:uid="{00000000-0005-0000-0000-000009300000}"/>
    <cellStyle name="Header2 5 3 2 2 2 2" xfId="57326" xr:uid="{00000000-0005-0000-0000-00000A300000}"/>
    <cellStyle name="Header2 5 3 2 2 2 2 2" xfId="57327" xr:uid="{00000000-0005-0000-0000-00000B300000}"/>
    <cellStyle name="Header2 5 3 2 2 2 2 3" xfId="57328" xr:uid="{00000000-0005-0000-0000-00000C300000}"/>
    <cellStyle name="Header2 5 3 2 2 2 3" xfId="57329" xr:uid="{00000000-0005-0000-0000-00000D300000}"/>
    <cellStyle name="Header2 5 3 2 2 2 4" xfId="57330" xr:uid="{00000000-0005-0000-0000-00000E300000}"/>
    <cellStyle name="Header2 5 3 2 2 3" xfId="57331" xr:uid="{00000000-0005-0000-0000-00000F300000}"/>
    <cellStyle name="Header2 5 3 2 2 3 2" xfId="57332" xr:uid="{00000000-0005-0000-0000-000010300000}"/>
    <cellStyle name="Header2 5 3 2 2 3 3" xfId="57333" xr:uid="{00000000-0005-0000-0000-000011300000}"/>
    <cellStyle name="Header2 5 3 2 2 4" xfId="57334" xr:uid="{00000000-0005-0000-0000-000012300000}"/>
    <cellStyle name="Header2 5 3 2 2 4 2" xfId="57335" xr:uid="{00000000-0005-0000-0000-000013300000}"/>
    <cellStyle name="Header2 5 3 2 2 4 3" xfId="57336" xr:uid="{00000000-0005-0000-0000-000014300000}"/>
    <cellStyle name="Header2 5 3 2 2 5" xfId="57337" xr:uid="{00000000-0005-0000-0000-000015300000}"/>
    <cellStyle name="Header2 5 3 2 3" xfId="57338" xr:uid="{00000000-0005-0000-0000-000016300000}"/>
    <cellStyle name="Header2 5 3 2 3 2" xfId="57339" xr:uid="{00000000-0005-0000-0000-000017300000}"/>
    <cellStyle name="Header2 5 3 2 3 2 2" xfId="57340" xr:uid="{00000000-0005-0000-0000-000018300000}"/>
    <cellStyle name="Header2 5 3 2 3 2 3" xfId="57341" xr:uid="{00000000-0005-0000-0000-000019300000}"/>
    <cellStyle name="Header2 5 3 2 3 3" xfId="57342" xr:uid="{00000000-0005-0000-0000-00001A300000}"/>
    <cellStyle name="Header2 5 3 2 3 4" xfId="57343" xr:uid="{00000000-0005-0000-0000-00001B300000}"/>
    <cellStyle name="Header2 5 3 2 4" xfId="57344" xr:uid="{00000000-0005-0000-0000-00001C300000}"/>
    <cellStyle name="Header2 5 3 2 4 2" xfId="57345" xr:uid="{00000000-0005-0000-0000-00001D300000}"/>
    <cellStyle name="Header2 5 3 2 4 3" xfId="57346" xr:uid="{00000000-0005-0000-0000-00001E300000}"/>
    <cellStyle name="Header2 5 3 2 5" xfId="57347" xr:uid="{00000000-0005-0000-0000-00001F300000}"/>
    <cellStyle name="Header2 5 3 2 5 2" xfId="57348" xr:uid="{00000000-0005-0000-0000-000020300000}"/>
    <cellStyle name="Header2 5 3 2 5 3" xfId="57349" xr:uid="{00000000-0005-0000-0000-000021300000}"/>
    <cellStyle name="Header2 5 3 2 6" xfId="57350" xr:uid="{00000000-0005-0000-0000-000022300000}"/>
    <cellStyle name="Header2 5 3 3" xfId="57351" xr:uid="{00000000-0005-0000-0000-000023300000}"/>
    <cellStyle name="Header2 5 3 3 2" xfId="57352" xr:uid="{00000000-0005-0000-0000-000024300000}"/>
    <cellStyle name="Header2 5 3 3 2 2" xfId="57353" xr:uid="{00000000-0005-0000-0000-000025300000}"/>
    <cellStyle name="Header2 5 3 3 2 2 2" xfId="57354" xr:uid="{00000000-0005-0000-0000-000026300000}"/>
    <cellStyle name="Header2 5 3 3 2 2 3" xfId="57355" xr:uid="{00000000-0005-0000-0000-000027300000}"/>
    <cellStyle name="Header2 5 3 3 2 3" xfId="57356" xr:uid="{00000000-0005-0000-0000-000028300000}"/>
    <cellStyle name="Header2 5 3 3 2 4" xfId="57357" xr:uid="{00000000-0005-0000-0000-000029300000}"/>
    <cellStyle name="Header2 5 3 3 3" xfId="57358" xr:uid="{00000000-0005-0000-0000-00002A300000}"/>
    <cellStyle name="Header2 5 3 3 3 2" xfId="57359" xr:uid="{00000000-0005-0000-0000-00002B300000}"/>
    <cellStyle name="Header2 5 3 3 3 3" xfId="57360" xr:uid="{00000000-0005-0000-0000-00002C300000}"/>
    <cellStyle name="Header2 5 3 3 4" xfId="57361" xr:uid="{00000000-0005-0000-0000-00002D300000}"/>
    <cellStyle name="Header2 5 3 3 4 2" xfId="57362" xr:uid="{00000000-0005-0000-0000-00002E300000}"/>
    <cellStyle name="Header2 5 3 3 4 3" xfId="57363" xr:uid="{00000000-0005-0000-0000-00002F300000}"/>
    <cellStyle name="Header2 5 3 3 5" xfId="57364" xr:uid="{00000000-0005-0000-0000-000030300000}"/>
    <cellStyle name="Header2 5 3 4" xfId="57365" xr:uid="{00000000-0005-0000-0000-000031300000}"/>
    <cellStyle name="Header2 5 3 4 2" xfId="57366" xr:uid="{00000000-0005-0000-0000-000032300000}"/>
    <cellStyle name="Header2 5 3 4 2 2" xfId="57367" xr:uid="{00000000-0005-0000-0000-000033300000}"/>
    <cellStyle name="Header2 5 3 4 2 3" xfId="57368" xr:uid="{00000000-0005-0000-0000-000034300000}"/>
    <cellStyle name="Header2 5 3 4 3" xfId="57369" xr:uid="{00000000-0005-0000-0000-000035300000}"/>
    <cellStyle name="Header2 5 3 4 4" xfId="57370" xr:uid="{00000000-0005-0000-0000-000036300000}"/>
    <cellStyle name="Header2 5 3 5" xfId="57371" xr:uid="{00000000-0005-0000-0000-000037300000}"/>
    <cellStyle name="Header2 5 3 5 2" xfId="57372" xr:uid="{00000000-0005-0000-0000-000038300000}"/>
    <cellStyle name="Header2 5 3 5 3" xfId="57373" xr:uid="{00000000-0005-0000-0000-000039300000}"/>
    <cellStyle name="Header2 5 3 6" xfId="57374" xr:uid="{00000000-0005-0000-0000-00003A300000}"/>
    <cellStyle name="Header2 5 3 6 2" xfId="57375" xr:uid="{00000000-0005-0000-0000-00003B300000}"/>
    <cellStyle name="Header2 5 3 6 3" xfId="57376" xr:uid="{00000000-0005-0000-0000-00003C300000}"/>
    <cellStyle name="Header2 5 3 7" xfId="57377" xr:uid="{00000000-0005-0000-0000-00003D300000}"/>
    <cellStyle name="Header2 5 4" xfId="57378" xr:uid="{00000000-0005-0000-0000-00003E300000}"/>
    <cellStyle name="Header2 5 4 2" xfId="57379" xr:uid="{00000000-0005-0000-0000-00003F300000}"/>
    <cellStyle name="Header2 5 4 2 2" xfId="57380" xr:uid="{00000000-0005-0000-0000-000040300000}"/>
    <cellStyle name="Header2 5 4 2 2 2" xfId="57381" xr:uid="{00000000-0005-0000-0000-000041300000}"/>
    <cellStyle name="Header2 5 4 2 2 3" xfId="57382" xr:uid="{00000000-0005-0000-0000-000042300000}"/>
    <cellStyle name="Header2 5 4 3" xfId="57383" xr:uid="{00000000-0005-0000-0000-000043300000}"/>
    <cellStyle name="Header2 5 4 3 2" xfId="57384" xr:uid="{00000000-0005-0000-0000-000044300000}"/>
    <cellStyle name="Header2 5 4 3 2 2" xfId="57385" xr:uid="{00000000-0005-0000-0000-000045300000}"/>
    <cellStyle name="Header2 5 4 3 2 2 2" xfId="57386" xr:uid="{00000000-0005-0000-0000-000046300000}"/>
    <cellStyle name="Header2 5 4 3 2 2 3" xfId="57387" xr:uid="{00000000-0005-0000-0000-000047300000}"/>
    <cellStyle name="Header2 5 4 3 2 3" xfId="57388" xr:uid="{00000000-0005-0000-0000-000048300000}"/>
    <cellStyle name="Header2 5 4 3 2 4" xfId="57389" xr:uid="{00000000-0005-0000-0000-000049300000}"/>
    <cellStyle name="Header2 5 4 3 3" xfId="57390" xr:uid="{00000000-0005-0000-0000-00004A300000}"/>
    <cellStyle name="Header2 5 4 3 3 2" xfId="57391" xr:uid="{00000000-0005-0000-0000-00004B300000}"/>
    <cellStyle name="Header2 5 4 3 3 3" xfId="57392" xr:uid="{00000000-0005-0000-0000-00004C300000}"/>
    <cellStyle name="Header2 5 4 3 4" xfId="57393" xr:uid="{00000000-0005-0000-0000-00004D300000}"/>
    <cellStyle name="Header2 5 4 3 4 2" xfId="57394" xr:uid="{00000000-0005-0000-0000-00004E300000}"/>
    <cellStyle name="Header2 5 4 3 4 3" xfId="57395" xr:uid="{00000000-0005-0000-0000-00004F300000}"/>
    <cellStyle name="Header2 5 4 3 5" xfId="57396" xr:uid="{00000000-0005-0000-0000-000050300000}"/>
    <cellStyle name="Header2 5 4 4" xfId="57397" xr:uid="{00000000-0005-0000-0000-000051300000}"/>
    <cellStyle name="Header2 5 4 4 2" xfId="57398" xr:uid="{00000000-0005-0000-0000-000052300000}"/>
    <cellStyle name="Header2 5 4 4 2 2" xfId="57399" xr:uid="{00000000-0005-0000-0000-000053300000}"/>
    <cellStyle name="Header2 5 4 4 2 3" xfId="57400" xr:uid="{00000000-0005-0000-0000-000054300000}"/>
    <cellStyle name="Header2 5 4 4 3" xfId="57401" xr:uid="{00000000-0005-0000-0000-000055300000}"/>
    <cellStyle name="Header2 5 4 4 4" xfId="57402" xr:uid="{00000000-0005-0000-0000-000056300000}"/>
    <cellStyle name="Header2 5 4 5" xfId="57403" xr:uid="{00000000-0005-0000-0000-000057300000}"/>
    <cellStyle name="Header2 5 4 5 2" xfId="57404" xr:uid="{00000000-0005-0000-0000-000058300000}"/>
    <cellStyle name="Header2 5 4 5 3" xfId="57405" xr:uid="{00000000-0005-0000-0000-000059300000}"/>
    <cellStyle name="Header2 5 4 6" xfId="57406" xr:uid="{00000000-0005-0000-0000-00005A300000}"/>
    <cellStyle name="Header2 5 4 6 2" xfId="57407" xr:uid="{00000000-0005-0000-0000-00005B300000}"/>
    <cellStyle name="Header2 5 4 6 3" xfId="57408" xr:uid="{00000000-0005-0000-0000-00005C300000}"/>
    <cellStyle name="Header2 5 5" xfId="57409" xr:uid="{00000000-0005-0000-0000-00005D300000}"/>
    <cellStyle name="Header2 5 5 2" xfId="57410" xr:uid="{00000000-0005-0000-0000-00005E300000}"/>
    <cellStyle name="Header2 5 5 2 2" xfId="57411" xr:uid="{00000000-0005-0000-0000-00005F300000}"/>
    <cellStyle name="Header2 5 5 2 2 2" xfId="57412" xr:uid="{00000000-0005-0000-0000-000060300000}"/>
    <cellStyle name="Header2 5 5 2 2 2 2" xfId="57413" xr:uid="{00000000-0005-0000-0000-000061300000}"/>
    <cellStyle name="Header2 5 5 2 2 2 3" xfId="57414" xr:uid="{00000000-0005-0000-0000-000062300000}"/>
    <cellStyle name="Header2 5 5 2 2 3" xfId="57415" xr:uid="{00000000-0005-0000-0000-000063300000}"/>
    <cellStyle name="Header2 5 5 2 2 4" xfId="57416" xr:uid="{00000000-0005-0000-0000-000064300000}"/>
    <cellStyle name="Header2 5 5 2 3" xfId="57417" xr:uid="{00000000-0005-0000-0000-000065300000}"/>
    <cellStyle name="Header2 5 5 2 3 2" xfId="57418" xr:uid="{00000000-0005-0000-0000-000066300000}"/>
    <cellStyle name="Header2 5 5 2 3 3" xfId="57419" xr:uid="{00000000-0005-0000-0000-000067300000}"/>
    <cellStyle name="Header2 5 5 2 4" xfId="57420" xr:uid="{00000000-0005-0000-0000-000068300000}"/>
    <cellStyle name="Header2 5 5 2 4 2" xfId="57421" xr:uid="{00000000-0005-0000-0000-000069300000}"/>
    <cellStyle name="Header2 5 5 2 4 3" xfId="57422" xr:uid="{00000000-0005-0000-0000-00006A300000}"/>
    <cellStyle name="Header2 5 5 2 5" xfId="57423" xr:uid="{00000000-0005-0000-0000-00006B300000}"/>
    <cellStyle name="Header2 5 5 3" xfId="57424" xr:uid="{00000000-0005-0000-0000-00006C300000}"/>
    <cellStyle name="Header2 5 5 3 2" xfId="57425" xr:uid="{00000000-0005-0000-0000-00006D300000}"/>
    <cellStyle name="Header2 5 5 3 2 2" xfId="57426" xr:uid="{00000000-0005-0000-0000-00006E300000}"/>
    <cellStyle name="Header2 5 5 3 2 3" xfId="57427" xr:uid="{00000000-0005-0000-0000-00006F300000}"/>
    <cellStyle name="Header2 5 5 3 3" xfId="57428" xr:uid="{00000000-0005-0000-0000-000070300000}"/>
    <cellStyle name="Header2 5 5 3 4" xfId="57429" xr:uid="{00000000-0005-0000-0000-000071300000}"/>
    <cellStyle name="Header2 5 5 4" xfId="57430" xr:uid="{00000000-0005-0000-0000-000072300000}"/>
    <cellStyle name="Header2 5 5 4 2" xfId="57431" xr:uid="{00000000-0005-0000-0000-000073300000}"/>
    <cellStyle name="Header2 5 5 4 3" xfId="57432" xr:uid="{00000000-0005-0000-0000-000074300000}"/>
    <cellStyle name="Header2 5 5 5" xfId="57433" xr:uid="{00000000-0005-0000-0000-000075300000}"/>
    <cellStyle name="Header2 5 5 5 2" xfId="57434" xr:uid="{00000000-0005-0000-0000-000076300000}"/>
    <cellStyle name="Header2 5 5 5 3" xfId="57435" xr:uid="{00000000-0005-0000-0000-000077300000}"/>
    <cellStyle name="Header2 5 5 6" xfId="57436" xr:uid="{00000000-0005-0000-0000-000078300000}"/>
    <cellStyle name="Header2 5 6" xfId="57437" xr:uid="{00000000-0005-0000-0000-000079300000}"/>
    <cellStyle name="Header2 5 6 2" xfId="57438" xr:uid="{00000000-0005-0000-0000-00007A300000}"/>
    <cellStyle name="Header2 5 6 2 2" xfId="57439" xr:uid="{00000000-0005-0000-0000-00007B300000}"/>
    <cellStyle name="Header2 5 6 2 3" xfId="57440" xr:uid="{00000000-0005-0000-0000-00007C300000}"/>
    <cellStyle name="Header2 5 7" xfId="57441" xr:uid="{00000000-0005-0000-0000-00007D300000}"/>
    <cellStyle name="Header2 5 7 2" xfId="57442" xr:uid="{00000000-0005-0000-0000-00007E300000}"/>
    <cellStyle name="Header2 5 7 3" xfId="57443" xr:uid="{00000000-0005-0000-0000-00007F300000}"/>
    <cellStyle name="Header2 6" xfId="57444" xr:uid="{00000000-0005-0000-0000-000080300000}"/>
    <cellStyle name="Header2 6 2" xfId="57445" xr:uid="{00000000-0005-0000-0000-000081300000}"/>
    <cellStyle name="Header2 6 2 2" xfId="57446" xr:uid="{00000000-0005-0000-0000-000082300000}"/>
    <cellStyle name="Header2 6 2 2 2" xfId="57447" xr:uid="{00000000-0005-0000-0000-000083300000}"/>
    <cellStyle name="Header2 6 2 2 2 2" xfId="57448" xr:uid="{00000000-0005-0000-0000-000084300000}"/>
    <cellStyle name="Header2 6 2 2 2 2 2" xfId="57449" xr:uid="{00000000-0005-0000-0000-000085300000}"/>
    <cellStyle name="Header2 6 2 2 2 2 2 2" xfId="57450" xr:uid="{00000000-0005-0000-0000-000086300000}"/>
    <cellStyle name="Header2 6 2 2 2 2 2 3" xfId="57451" xr:uid="{00000000-0005-0000-0000-000087300000}"/>
    <cellStyle name="Header2 6 2 2 2 2 3" xfId="57452" xr:uid="{00000000-0005-0000-0000-000088300000}"/>
    <cellStyle name="Header2 6 2 2 2 2 4" xfId="57453" xr:uid="{00000000-0005-0000-0000-000089300000}"/>
    <cellStyle name="Header2 6 2 2 2 3" xfId="57454" xr:uid="{00000000-0005-0000-0000-00008A300000}"/>
    <cellStyle name="Header2 6 2 2 2 3 2" xfId="57455" xr:uid="{00000000-0005-0000-0000-00008B300000}"/>
    <cellStyle name="Header2 6 2 2 2 3 3" xfId="57456" xr:uid="{00000000-0005-0000-0000-00008C300000}"/>
    <cellStyle name="Header2 6 2 2 2 4" xfId="57457" xr:uid="{00000000-0005-0000-0000-00008D300000}"/>
    <cellStyle name="Header2 6 2 2 2 4 2" xfId="57458" xr:uid="{00000000-0005-0000-0000-00008E300000}"/>
    <cellStyle name="Header2 6 2 2 2 4 3" xfId="57459" xr:uid="{00000000-0005-0000-0000-00008F300000}"/>
    <cellStyle name="Header2 6 2 2 2 5" xfId="57460" xr:uid="{00000000-0005-0000-0000-000090300000}"/>
    <cellStyle name="Header2 6 2 2 3" xfId="57461" xr:uid="{00000000-0005-0000-0000-000091300000}"/>
    <cellStyle name="Header2 6 2 2 3 2" xfId="57462" xr:uid="{00000000-0005-0000-0000-000092300000}"/>
    <cellStyle name="Header2 6 2 2 3 2 2" xfId="57463" xr:uid="{00000000-0005-0000-0000-000093300000}"/>
    <cellStyle name="Header2 6 2 2 3 2 3" xfId="57464" xr:uid="{00000000-0005-0000-0000-000094300000}"/>
    <cellStyle name="Header2 6 2 2 3 3" xfId="57465" xr:uid="{00000000-0005-0000-0000-000095300000}"/>
    <cellStyle name="Header2 6 2 2 3 4" xfId="57466" xr:uid="{00000000-0005-0000-0000-000096300000}"/>
    <cellStyle name="Header2 6 2 2 4" xfId="57467" xr:uid="{00000000-0005-0000-0000-000097300000}"/>
    <cellStyle name="Header2 6 2 2 4 2" xfId="57468" xr:uid="{00000000-0005-0000-0000-000098300000}"/>
    <cellStyle name="Header2 6 2 2 4 3" xfId="57469" xr:uid="{00000000-0005-0000-0000-000099300000}"/>
    <cellStyle name="Header2 6 2 2 5" xfId="57470" xr:uid="{00000000-0005-0000-0000-00009A300000}"/>
    <cellStyle name="Header2 6 2 2 5 2" xfId="57471" xr:uid="{00000000-0005-0000-0000-00009B300000}"/>
    <cellStyle name="Header2 6 2 2 5 3" xfId="57472" xr:uid="{00000000-0005-0000-0000-00009C300000}"/>
    <cellStyle name="Header2 6 2 2 6" xfId="57473" xr:uid="{00000000-0005-0000-0000-00009D300000}"/>
    <cellStyle name="Header2 6 2 3" xfId="57474" xr:uid="{00000000-0005-0000-0000-00009E300000}"/>
    <cellStyle name="Header2 6 2 3 2" xfId="57475" xr:uid="{00000000-0005-0000-0000-00009F300000}"/>
    <cellStyle name="Header2 6 2 3 2 2" xfId="57476" xr:uid="{00000000-0005-0000-0000-0000A0300000}"/>
    <cellStyle name="Header2 6 2 3 2 2 2" xfId="57477" xr:uid="{00000000-0005-0000-0000-0000A1300000}"/>
    <cellStyle name="Header2 6 2 3 2 2 2 2" xfId="57478" xr:uid="{00000000-0005-0000-0000-0000A2300000}"/>
    <cellStyle name="Header2 6 2 3 2 2 2 3" xfId="57479" xr:uid="{00000000-0005-0000-0000-0000A3300000}"/>
    <cellStyle name="Header2 6 2 3 2 2 3" xfId="57480" xr:uid="{00000000-0005-0000-0000-0000A4300000}"/>
    <cellStyle name="Header2 6 2 3 2 2 4" xfId="57481" xr:uid="{00000000-0005-0000-0000-0000A5300000}"/>
    <cellStyle name="Header2 6 2 3 2 3" xfId="57482" xr:uid="{00000000-0005-0000-0000-0000A6300000}"/>
    <cellStyle name="Header2 6 2 3 2 3 2" xfId="57483" xr:uid="{00000000-0005-0000-0000-0000A7300000}"/>
    <cellStyle name="Header2 6 2 3 2 3 3" xfId="57484" xr:uid="{00000000-0005-0000-0000-0000A8300000}"/>
    <cellStyle name="Header2 6 2 3 2 4" xfId="57485" xr:uid="{00000000-0005-0000-0000-0000A9300000}"/>
    <cellStyle name="Header2 6 2 3 2 4 2" xfId="57486" xr:uid="{00000000-0005-0000-0000-0000AA300000}"/>
    <cellStyle name="Header2 6 2 3 2 4 3" xfId="57487" xr:uid="{00000000-0005-0000-0000-0000AB300000}"/>
    <cellStyle name="Header2 6 2 3 2 5" xfId="57488" xr:uid="{00000000-0005-0000-0000-0000AC300000}"/>
    <cellStyle name="Header2 6 2 3 3" xfId="57489" xr:uid="{00000000-0005-0000-0000-0000AD300000}"/>
    <cellStyle name="Header2 6 2 3 3 2" xfId="57490" xr:uid="{00000000-0005-0000-0000-0000AE300000}"/>
    <cellStyle name="Header2 6 2 3 3 2 2" xfId="57491" xr:uid="{00000000-0005-0000-0000-0000AF300000}"/>
    <cellStyle name="Header2 6 2 3 3 2 3" xfId="57492" xr:uid="{00000000-0005-0000-0000-0000B0300000}"/>
    <cellStyle name="Header2 6 2 3 3 3" xfId="57493" xr:uid="{00000000-0005-0000-0000-0000B1300000}"/>
    <cellStyle name="Header2 6 2 3 3 4" xfId="57494" xr:uid="{00000000-0005-0000-0000-0000B2300000}"/>
    <cellStyle name="Header2 6 2 3 4" xfId="57495" xr:uid="{00000000-0005-0000-0000-0000B3300000}"/>
    <cellStyle name="Header2 6 2 3 4 2" xfId="57496" xr:uid="{00000000-0005-0000-0000-0000B4300000}"/>
    <cellStyle name="Header2 6 2 3 4 3" xfId="57497" xr:uid="{00000000-0005-0000-0000-0000B5300000}"/>
    <cellStyle name="Header2 6 2 3 5" xfId="57498" xr:uid="{00000000-0005-0000-0000-0000B6300000}"/>
    <cellStyle name="Header2 6 2 3 5 2" xfId="57499" xr:uid="{00000000-0005-0000-0000-0000B7300000}"/>
    <cellStyle name="Header2 6 2 3 5 3" xfId="57500" xr:uid="{00000000-0005-0000-0000-0000B8300000}"/>
    <cellStyle name="Header2 6 2 3 6" xfId="57501" xr:uid="{00000000-0005-0000-0000-0000B9300000}"/>
    <cellStyle name="Header2 6 2 4" xfId="57502" xr:uid="{00000000-0005-0000-0000-0000BA300000}"/>
    <cellStyle name="Header2 6 2 4 2" xfId="57503" xr:uid="{00000000-0005-0000-0000-0000BB300000}"/>
    <cellStyle name="Header2 6 2 4 3" xfId="57504" xr:uid="{00000000-0005-0000-0000-0000BC300000}"/>
    <cellStyle name="Header2 6 3" xfId="57505" xr:uid="{00000000-0005-0000-0000-0000BD300000}"/>
    <cellStyle name="Header2 6 3 2" xfId="57506" xr:uid="{00000000-0005-0000-0000-0000BE300000}"/>
    <cellStyle name="Header2 6 3 2 2" xfId="57507" xr:uid="{00000000-0005-0000-0000-0000BF300000}"/>
    <cellStyle name="Header2 6 3 2 2 2" xfId="57508" xr:uid="{00000000-0005-0000-0000-0000C0300000}"/>
    <cellStyle name="Header2 6 3 2 2 2 2" xfId="57509" xr:uid="{00000000-0005-0000-0000-0000C1300000}"/>
    <cellStyle name="Header2 6 3 2 2 2 2 2" xfId="57510" xr:uid="{00000000-0005-0000-0000-0000C2300000}"/>
    <cellStyle name="Header2 6 3 2 2 2 2 3" xfId="57511" xr:uid="{00000000-0005-0000-0000-0000C3300000}"/>
    <cellStyle name="Header2 6 3 2 2 2 3" xfId="57512" xr:uid="{00000000-0005-0000-0000-0000C4300000}"/>
    <cellStyle name="Header2 6 3 2 2 2 4" xfId="57513" xr:uid="{00000000-0005-0000-0000-0000C5300000}"/>
    <cellStyle name="Header2 6 3 2 2 3" xfId="57514" xr:uid="{00000000-0005-0000-0000-0000C6300000}"/>
    <cellStyle name="Header2 6 3 2 2 3 2" xfId="57515" xr:uid="{00000000-0005-0000-0000-0000C7300000}"/>
    <cellStyle name="Header2 6 3 2 2 3 3" xfId="57516" xr:uid="{00000000-0005-0000-0000-0000C8300000}"/>
    <cellStyle name="Header2 6 3 2 2 4" xfId="57517" xr:uid="{00000000-0005-0000-0000-0000C9300000}"/>
    <cellStyle name="Header2 6 3 2 2 4 2" xfId="57518" xr:uid="{00000000-0005-0000-0000-0000CA300000}"/>
    <cellStyle name="Header2 6 3 2 2 4 3" xfId="57519" xr:uid="{00000000-0005-0000-0000-0000CB300000}"/>
    <cellStyle name="Header2 6 3 2 2 5" xfId="57520" xr:uid="{00000000-0005-0000-0000-0000CC300000}"/>
    <cellStyle name="Header2 6 3 2 3" xfId="57521" xr:uid="{00000000-0005-0000-0000-0000CD300000}"/>
    <cellStyle name="Header2 6 3 2 3 2" xfId="57522" xr:uid="{00000000-0005-0000-0000-0000CE300000}"/>
    <cellStyle name="Header2 6 3 2 3 2 2" xfId="57523" xr:uid="{00000000-0005-0000-0000-0000CF300000}"/>
    <cellStyle name="Header2 6 3 2 3 2 3" xfId="57524" xr:uid="{00000000-0005-0000-0000-0000D0300000}"/>
    <cellStyle name="Header2 6 3 2 3 3" xfId="57525" xr:uid="{00000000-0005-0000-0000-0000D1300000}"/>
    <cellStyle name="Header2 6 3 2 3 4" xfId="57526" xr:uid="{00000000-0005-0000-0000-0000D2300000}"/>
    <cellStyle name="Header2 6 3 2 4" xfId="57527" xr:uid="{00000000-0005-0000-0000-0000D3300000}"/>
    <cellStyle name="Header2 6 3 2 4 2" xfId="57528" xr:uid="{00000000-0005-0000-0000-0000D4300000}"/>
    <cellStyle name="Header2 6 3 2 4 3" xfId="57529" xr:uid="{00000000-0005-0000-0000-0000D5300000}"/>
    <cellStyle name="Header2 6 3 2 5" xfId="57530" xr:uid="{00000000-0005-0000-0000-0000D6300000}"/>
    <cellStyle name="Header2 6 3 2 5 2" xfId="57531" xr:uid="{00000000-0005-0000-0000-0000D7300000}"/>
    <cellStyle name="Header2 6 3 2 5 3" xfId="57532" xr:uid="{00000000-0005-0000-0000-0000D8300000}"/>
    <cellStyle name="Header2 6 3 2 6" xfId="57533" xr:uid="{00000000-0005-0000-0000-0000D9300000}"/>
    <cellStyle name="Header2 6 3 3" xfId="57534" xr:uid="{00000000-0005-0000-0000-0000DA300000}"/>
    <cellStyle name="Header2 6 3 3 2" xfId="57535" xr:uid="{00000000-0005-0000-0000-0000DB300000}"/>
    <cellStyle name="Header2 6 3 3 2 2" xfId="57536" xr:uid="{00000000-0005-0000-0000-0000DC300000}"/>
    <cellStyle name="Header2 6 3 3 2 2 2" xfId="57537" xr:uid="{00000000-0005-0000-0000-0000DD300000}"/>
    <cellStyle name="Header2 6 3 3 2 2 3" xfId="57538" xr:uid="{00000000-0005-0000-0000-0000DE300000}"/>
    <cellStyle name="Header2 6 3 3 2 3" xfId="57539" xr:uid="{00000000-0005-0000-0000-0000DF300000}"/>
    <cellStyle name="Header2 6 3 3 2 4" xfId="57540" xr:uid="{00000000-0005-0000-0000-0000E0300000}"/>
    <cellStyle name="Header2 6 3 3 3" xfId="57541" xr:uid="{00000000-0005-0000-0000-0000E1300000}"/>
    <cellStyle name="Header2 6 3 3 3 2" xfId="57542" xr:uid="{00000000-0005-0000-0000-0000E2300000}"/>
    <cellStyle name="Header2 6 3 3 3 3" xfId="57543" xr:uid="{00000000-0005-0000-0000-0000E3300000}"/>
    <cellStyle name="Header2 6 3 3 4" xfId="57544" xr:uid="{00000000-0005-0000-0000-0000E4300000}"/>
    <cellStyle name="Header2 6 3 3 4 2" xfId="57545" xr:uid="{00000000-0005-0000-0000-0000E5300000}"/>
    <cellStyle name="Header2 6 3 3 4 3" xfId="57546" xr:uid="{00000000-0005-0000-0000-0000E6300000}"/>
    <cellStyle name="Header2 6 3 3 5" xfId="57547" xr:uid="{00000000-0005-0000-0000-0000E7300000}"/>
    <cellStyle name="Header2 6 3 4" xfId="57548" xr:uid="{00000000-0005-0000-0000-0000E8300000}"/>
    <cellStyle name="Header2 6 3 4 2" xfId="57549" xr:uid="{00000000-0005-0000-0000-0000E9300000}"/>
    <cellStyle name="Header2 6 3 4 2 2" xfId="57550" xr:uid="{00000000-0005-0000-0000-0000EA300000}"/>
    <cellStyle name="Header2 6 3 4 2 3" xfId="57551" xr:uid="{00000000-0005-0000-0000-0000EB300000}"/>
    <cellStyle name="Header2 6 3 4 3" xfId="57552" xr:uid="{00000000-0005-0000-0000-0000EC300000}"/>
    <cellStyle name="Header2 6 3 4 4" xfId="57553" xr:uid="{00000000-0005-0000-0000-0000ED300000}"/>
    <cellStyle name="Header2 6 3 5" xfId="57554" xr:uid="{00000000-0005-0000-0000-0000EE300000}"/>
    <cellStyle name="Header2 6 3 5 2" xfId="57555" xr:uid="{00000000-0005-0000-0000-0000EF300000}"/>
    <cellStyle name="Header2 6 3 5 3" xfId="57556" xr:uid="{00000000-0005-0000-0000-0000F0300000}"/>
    <cellStyle name="Header2 6 3 6" xfId="57557" xr:uid="{00000000-0005-0000-0000-0000F1300000}"/>
    <cellStyle name="Header2 6 3 6 2" xfId="57558" xr:uid="{00000000-0005-0000-0000-0000F2300000}"/>
    <cellStyle name="Header2 6 3 6 3" xfId="57559" xr:uid="{00000000-0005-0000-0000-0000F3300000}"/>
    <cellStyle name="Header2 6 3 7" xfId="57560" xr:uid="{00000000-0005-0000-0000-0000F4300000}"/>
    <cellStyle name="Header2 6 4" xfId="57561" xr:uid="{00000000-0005-0000-0000-0000F5300000}"/>
    <cellStyle name="Header2 6 4 2" xfId="57562" xr:uid="{00000000-0005-0000-0000-0000F6300000}"/>
    <cellStyle name="Header2 6 4 2 2" xfId="57563" xr:uid="{00000000-0005-0000-0000-0000F7300000}"/>
    <cellStyle name="Header2 6 4 2 2 2" xfId="57564" xr:uid="{00000000-0005-0000-0000-0000F8300000}"/>
    <cellStyle name="Header2 6 4 2 2 3" xfId="57565" xr:uid="{00000000-0005-0000-0000-0000F9300000}"/>
    <cellStyle name="Header2 6 4 3" xfId="57566" xr:uid="{00000000-0005-0000-0000-0000FA300000}"/>
    <cellStyle name="Header2 6 4 3 2" xfId="57567" xr:uid="{00000000-0005-0000-0000-0000FB300000}"/>
    <cellStyle name="Header2 6 4 3 2 2" xfId="57568" xr:uid="{00000000-0005-0000-0000-0000FC300000}"/>
    <cellStyle name="Header2 6 4 3 2 2 2" xfId="57569" xr:uid="{00000000-0005-0000-0000-0000FD300000}"/>
    <cellStyle name="Header2 6 4 3 2 2 3" xfId="57570" xr:uid="{00000000-0005-0000-0000-0000FE300000}"/>
    <cellStyle name="Header2 6 4 3 2 3" xfId="57571" xr:uid="{00000000-0005-0000-0000-0000FF300000}"/>
    <cellStyle name="Header2 6 4 3 2 4" xfId="57572" xr:uid="{00000000-0005-0000-0000-000000310000}"/>
    <cellStyle name="Header2 6 4 3 3" xfId="57573" xr:uid="{00000000-0005-0000-0000-000001310000}"/>
    <cellStyle name="Header2 6 4 3 3 2" xfId="57574" xr:uid="{00000000-0005-0000-0000-000002310000}"/>
    <cellStyle name="Header2 6 4 3 3 3" xfId="57575" xr:uid="{00000000-0005-0000-0000-000003310000}"/>
    <cellStyle name="Header2 6 4 3 4" xfId="57576" xr:uid="{00000000-0005-0000-0000-000004310000}"/>
    <cellStyle name="Header2 6 4 3 4 2" xfId="57577" xr:uid="{00000000-0005-0000-0000-000005310000}"/>
    <cellStyle name="Header2 6 4 3 4 3" xfId="57578" xr:uid="{00000000-0005-0000-0000-000006310000}"/>
    <cellStyle name="Header2 6 4 3 5" xfId="57579" xr:uid="{00000000-0005-0000-0000-000007310000}"/>
    <cellStyle name="Header2 6 4 4" xfId="57580" xr:uid="{00000000-0005-0000-0000-000008310000}"/>
    <cellStyle name="Header2 6 4 4 2" xfId="57581" xr:uid="{00000000-0005-0000-0000-000009310000}"/>
    <cellStyle name="Header2 6 4 4 2 2" xfId="57582" xr:uid="{00000000-0005-0000-0000-00000A310000}"/>
    <cellStyle name="Header2 6 4 4 2 3" xfId="57583" xr:uid="{00000000-0005-0000-0000-00000B310000}"/>
    <cellStyle name="Header2 6 4 4 3" xfId="57584" xr:uid="{00000000-0005-0000-0000-00000C310000}"/>
    <cellStyle name="Header2 6 4 4 4" xfId="57585" xr:uid="{00000000-0005-0000-0000-00000D310000}"/>
    <cellStyle name="Header2 6 4 5" xfId="57586" xr:uid="{00000000-0005-0000-0000-00000E310000}"/>
    <cellStyle name="Header2 6 4 5 2" xfId="57587" xr:uid="{00000000-0005-0000-0000-00000F310000}"/>
    <cellStyle name="Header2 6 4 5 3" xfId="57588" xr:uid="{00000000-0005-0000-0000-000010310000}"/>
    <cellStyle name="Header2 6 4 6" xfId="57589" xr:uid="{00000000-0005-0000-0000-000011310000}"/>
    <cellStyle name="Header2 6 4 6 2" xfId="57590" xr:uid="{00000000-0005-0000-0000-000012310000}"/>
    <cellStyle name="Header2 6 4 6 3" xfId="57591" xr:uid="{00000000-0005-0000-0000-000013310000}"/>
    <cellStyle name="Header2 6 5" xfId="57592" xr:uid="{00000000-0005-0000-0000-000014310000}"/>
    <cellStyle name="Header2 6 5 2" xfId="57593" xr:uid="{00000000-0005-0000-0000-000015310000}"/>
    <cellStyle name="Header2 6 5 2 2" xfId="57594" xr:uid="{00000000-0005-0000-0000-000016310000}"/>
    <cellStyle name="Header2 6 5 2 2 2" xfId="57595" xr:uid="{00000000-0005-0000-0000-000017310000}"/>
    <cellStyle name="Header2 6 5 2 2 2 2" xfId="57596" xr:uid="{00000000-0005-0000-0000-000018310000}"/>
    <cellStyle name="Header2 6 5 2 2 2 3" xfId="57597" xr:uid="{00000000-0005-0000-0000-000019310000}"/>
    <cellStyle name="Header2 6 5 2 2 3" xfId="57598" xr:uid="{00000000-0005-0000-0000-00001A310000}"/>
    <cellStyle name="Header2 6 5 2 2 4" xfId="57599" xr:uid="{00000000-0005-0000-0000-00001B310000}"/>
    <cellStyle name="Header2 6 5 2 3" xfId="57600" xr:uid="{00000000-0005-0000-0000-00001C310000}"/>
    <cellStyle name="Header2 6 5 2 3 2" xfId="57601" xr:uid="{00000000-0005-0000-0000-00001D310000}"/>
    <cellStyle name="Header2 6 5 2 3 3" xfId="57602" xr:uid="{00000000-0005-0000-0000-00001E310000}"/>
    <cellStyle name="Header2 6 5 2 4" xfId="57603" xr:uid="{00000000-0005-0000-0000-00001F310000}"/>
    <cellStyle name="Header2 6 5 2 4 2" xfId="57604" xr:uid="{00000000-0005-0000-0000-000020310000}"/>
    <cellStyle name="Header2 6 5 2 4 3" xfId="57605" xr:uid="{00000000-0005-0000-0000-000021310000}"/>
    <cellStyle name="Header2 6 5 2 5" xfId="57606" xr:uid="{00000000-0005-0000-0000-000022310000}"/>
    <cellStyle name="Header2 6 5 3" xfId="57607" xr:uid="{00000000-0005-0000-0000-000023310000}"/>
    <cellStyle name="Header2 6 5 3 2" xfId="57608" xr:uid="{00000000-0005-0000-0000-000024310000}"/>
    <cellStyle name="Header2 6 5 3 2 2" xfId="57609" xr:uid="{00000000-0005-0000-0000-000025310000}"/>
    <cellStyle name="Header2 6 5 3 2 3" xfId="57610" xr:uid="{00000000-0005-0000-0000-000026310000}"/>
    <cellStyle name="Header2 6 5 3 3" xfId="57611" xr:uid="{00000000-0005-0000-0000-000027310000}"/>
    <cellStyle name="Header2 6 5 3 4" xfId="57612" xr:uid="{00000000-0005-0000-0000-000028310000}"/>
    <cellStyle name="Header2 6 5 4" xfId="57613" xr:uid="{00000000-0005-0000-0000-000029310000}"/>
    <cellStyle name="Header2 6 5 4 2" xfId="57614" xr:uid="{00000000-0005-0000-0000-00002A310000}"/>
    <cellStyle name="Header2 6 5 4 3" xfId="57615" xr:uid="{00000000-0005-0000-0000-00002B310000}"/>
    <cellStyle name="Header2 6 5 5" xfId="57616" xr:uid="{00000000-0005-0000-0000-00002C310000}"/>
    <cellStyle name="Header2 6 5 5 2" xfId="57617" xr:uid="{00000000-0005-0000-0000-00002D310000}"/>
    <cellStyle name="Header2 6 5 5 3" xfId="57618" xr:uid="{00000000-0005-0000-0000-00002E310000}"/>
    <cellStyle name="Header2 6 5 6" xfId="57619" xr:uid="{00000000-0005-0000-0000-00002F310000}"/>
    <cellStyle name="Header2 6 6" xfId="57620" xr:uid="{00000000-0005-0000-0000-000030310000}"/>
    <cellStyle name="Header2 6 6 2" xfId="57621" xr:uid="{00000000-0005-0000-0000-000031310000}"/>
    <cellStyle name="Header2 6 6 2 2" xfId="57622" xr:uid="{00000000-0005-0000-0000-000032310000}"/>
    <cellStyle name="Header2 6 6 2 3" xfId="57623" xr:uid="{00000000-0005-0000-0000-000033310000}"/>
    <cellStyle name="Header2 6 7" xfId="57624" xr:uid="{00000000-0005-0000-0000-000034310000}"/>
    <cellStyle name="Header2 6 7 2" xfId="57625" xr:uid="{00000000-0005-0000-0000-000035310000}"/>
    <cellStyle name="Header2 6 7 3" xfId="57626" xr:uid="{00000000-0005-0000-0000-000036310000}"/>
    <cellStyle name="Header2 7" xfId="57627" xr:uid="{00000000-0005-0000-0000-000037310000}"/>
    <cellStyle name="Header2 7 2" xfId="57628" xr:uid="{00000000-0005-0000-0000-000038310000}"/>
    <cellStyle name="Header2 7 2 2" xfId="57629" xr:uid="{00000000-0005-0000-0000-000039310000}"/>
    <cellStyle name="Header2 7 2 2 2" xfId="57630" xr:uid="{00000000-0005-0000-0000-00003A310000}"/>
    <cellStyle name="Header2 7 2 2 2 2" xfId="57631" xr:uid="{00000000-0005-0000-0000-00003B310000}"/>
    <cellStyle name="Header2 7 2 2 2 2 2" xfId="57632" xr:uid="{00000000-0005-0000-0000-00003C310000}"/>
    <cellStyle name="Header2 7 2 2 2 2 2 2" xfId="57633" xr:uid="{00000000-0005-0000-0000-00003D310000}"/>
    <cellStyle name="Header2 7 2 2 2 2 2 3" xfId="57634" xr:uid="{00000000-0005-0000-0000-00003E310000}"/>
    <cellStyle name="Header2 7 2 2 2 2 3" xfId="57635" xr:uid="{00000000-0005-0000-0000-00003F310000}"/>
    <cellStyle name="Header2 7 2 2 2 2 4" xfId="57636" xr:uid="{00000000-0005-0000-0000-000040310000}"/>
    <cellStyle name="Header2 7 2 2 2 3" xfId="57637" xr:uid="{00000000-0005-0000-0000-000041310000}"/>
    <cellStyle name="Header2 7 2 2 2 3 2" xfId="57638" xr:uid="{00000000-0005-0000-0000-000042310000}"/>
    <cellStyle name="Header2 7 2 2 2 3 3" xfId="57639" xr:uid="{00000000-0005-0000-0000-000043310000}"/>
    <cellStyle name="Header2 7 2 2 2 4" xfId="57640" xr:uid="{00000000-0005-0000-0000-000044310000}"/>
    <cellStyle name="Header2 7 2 2 2 4 2" xfId="57641" xr:uid="{00000000-0005-0000-0000-000045310000}"/>
    <cellStyle name="Header2 7 2 2 2 4 3" xfId="57642" xr:uid="{00000000-0005-0000-0000-000046310000}"/>
    <cellStyle name="Header2 7 2 2 2 5" xfId="57643" xr:uid="{00000000-0005-0000-0000-000047310000}"/>
    <cellStyle name="Header2 7 2 2 3" xfId="57644" xr:uid="{00000000-0005-0000-0000-000048310000}"/>
    <cellStyle name="Header2 7 2 2 3 2" xfId="57645" xr:uid="{00000000-0005-0000-0000-000049310000}"/>
    <cellStyle name="Header2 7 2 2 3 2 2" xfId="57646" xr:uid="{00000000-0005-0000-0000-00004A310000}"/>
    <cellStyle name="Header2 7 2 2 3 2 3" xfId="57647" xr:uid="{00000000-0005-0000-0000-00004B310000}"/>
    <cellStyle name="Header2 7 2 2 3 3" xfId="57648" xr:uid="{00000000-0005-0000-0000-00004C310000}"/>
    <cellStyle name="Header2 7 2 2 3 4" xfId="57649" xr:uid="{00000000-0005-0000-0000-00004D310000}"/>
    <cellStyle name="Header2 7 2 2 4" xfId="57650" xr:uid="{00000000-0005-0000-0000-00004E310000}"/>
    <cellStyle name="Header2 7 2 2 4 2" xfId="57651" xr:uid="{00000000-0005-0000-0000-00004F310000}"/>
    <cellStyle name="Header2 7 2 2 4 3" xfId="57652" xr:uid="{00000000-0005-0000-0000-000050310000}"/>
    <cellStyle name="Header2 7 2 2 5" xfId="57653" xr:uid="{00000000-0005-0000-0000-000051310000}"/>
    <cellStyle name="Header2 7 2 2 5 2" xfId="57654" xr:uid="{00000000-0005-0000-0000-000052310000}"/>
    <cellStyle name="Header2 7 2 2 5 3" xfId="57655" xr:uid="{00000000-0005-0000-0000-000053310000}"/>
    <cellStyle name="Header2 7 2 2 6" xfId="57656" xr:uid="{00000000-0005-0000-0000-000054310000}"/>
    <cellStyle name="Header2 7 2 3" xfId="57657" xr:uid="{00000000-0005-0000-0000-000055310000}"/>
    <cellStyle name="Header2 7 2 3 2" xfId="57658" xr:uid="{00000000-0005-0000-0000-000056310000}"/>
    <cellStyle name="Header2 7 2 3 2 2" xfId="57659" xr:uid="{00000000-0005-0000-0000-000057310000}"/>
    <cellStyle name="Header2 7 2 3 2 2 2" xfId="57660" xr:uid="{00000000-0005-0000-0000-000058310000}"/>
    <cellStyle name="Header2 7 2 3 2 2 2 2" xfId="57661" xr:uid="{00000000-0005-0000-0000-000059310000}"/>
    <cellStyle name="Header2 7 2 3 2 2 2 3" xfId="57662" xr:uid="{00000000-0005-0000-0000-00005A310000}"/>
    <cellStyle name="Header2 7 2 3 2 2 3" xfId="57663" xr:uid="{00000000-0005-0000-0000-00005B310000}"/>
    <cellStyle name="Header2 7 2 3 2 2 4" xfId="57664" xr:uid="{00000000-0005-0000-0000-00005C310000}"/>
    <cellStyle name="Header2 7 2 3 2 3" xfId="57665" xr:uid="{00000000-0005-0000-0000-00005D310000}"/>
    <cellStyle name="Header2 7 2 3 2 3 2" xfId="57666" xr:uid="{00000000-0005-0000-0000-00005E310000}"/>
    <cellStyle name="Header2 7 2 3 2 3 3" xfId="57667" xr:uid="{00000000-0005-0000-0000-00005F310000}"/>
    <cellStyle name="Header2 7 2 3 2 4" xfId="57668" xr:uid="{00000000-0005-0000-0000-000060310000}"/>
    <cellStyle name="Header2 7 2 3 2 4 2" xfId="57669" xr:uid="{00000000-0005-0000-0000-000061310000}"/>
    <cellStyle name="Header2 7 2 3 2 4 3" xfId="57670" xr:uid="{00000000-0005-0000-0000-000062310000}"/>
    <cellStyle name="Header2 7 2 3 2 5" xfId="57671" xr:uid="{00000000-0005-0000-0000-000063310000}"/>
    <cellStyle name="Header2 7 2 3 3" xfId="57672" xr:uid="{00000000-0005-0000-0000-000064310000}"/>
    <cellStyle name="Header2 7 2 3 3 2" xfId="57673" xr:uid="{00000000-0005-0000-0000-000065310000}"/>
    <cellStyle name="Header2 7 2 3 3 2 2" xfId="57674" xr:uid="{00000000-0005-0000-0000-000066310000}"/>
    <cellStyle name="Header2 7 2 3 3 2 3" xfId="57675" xr:uid="{00000000-0005-0000-0000-000067310000}"/>
    <cellStyle name="Header2 7 2 3 3 3" xfId="57676" xr:uid="{00000000-0005-0000-0000-000068310000}"/>
    <cellStyle name="Header2 7 2 3 3 4" xfId="57677" xr:uid="{00000000-0005-0000-0000-000069310000}"/>
    <cellStyle name="Header2 7 2 3 4" xfId="57678" xr:uid="{00000000-0005-0000-0000-00006A310000}"/>
    <cellStyle name="Header2 7 2 3 4 2" xfId="57679" xr:uid="{00000000-0005-0000-0000-00006B310000}"/>
    <cellStyle name="Header2 7 2 3 4 3" xfId="57680" xr:uid="{00000000-0005-0000-0000-00006C310000}"/>
    <cellStyle name="Header2 7 2 3 5" xfId="57681" xr:uid="{00000000-0005-0000-0000-00006D310000}"/>
    <cellStyle name="Header2 7 2 3 5 2" xfId="57682" xr:uid="{00000000-0005-0000-0000-00006E310000}"/>
    <cellStyle name="Header2 7 2 3 5 3" xfId="57683" xr:uid="{00000000-0005-0000-0000-00006F310000}"/>
    <cellStyle name="Header2 7 2 3 6" xfId="57684" xr:uid="{00000000-0005-0000-0000-000070310000}"/>
    <cellStyle name="Header2 7 2 4" xfId="57685" xr:uid="{00000000-0005-0000-0000-000071310000}"/>
    <cellStyle name="Header2 7 2 4 2" xfId="57686" xr:uid="{00000000-0005-0000-0000-000072310000}"/>
    <cellStyle name="Header2 7 2 4 3" xfId="57687" xr:uid="{00000000-0005-0000-0000-000073310000}"/>
    <cellStyle name="Header2 7 3" xfId="57688" xr:uid="{00000000-0005-0000-0000-000074310000}"/>
    <cellStyle name="Header2 7 3 2" xfId="57689" xr:uid="{00000000-0005-0000-0000-000075310000}"/>
    <cellStyle name="Header2 7 3 2 2" xfId="57690" xr:uid="{00000000-0005-0000-0000-000076310000}"/>
    <cellStyle name="Header2 7 3 2 2 2" xfId="57691" xr:uid="{00000000-0005-0000-0000-000077310000}"/>
    <cellStyle name="Header2 7 3 2 2 2 2" xfId="57692" xr:uid="{00000000-0005-0000-0000-000078310000}"/>
    <cellStyle name="Header2 7 3 2 2 2 2 2" xfId="57693" xr:uid="{00000000-0005-0000-0000-000079310000}"/>
    <cellStyle name="Header2 7 3 2 2 2 2 3" xfId="57694" xr:uid="{00000000-0005-0000-0000-00007A310000}"/>
    <cellStyle name="Header2 7 3 2 2 2 3" xfId="57695" xr:uid="{00000000-0005-0000-0000-00007B310000}"/>
    <cellStyle name="Header2 7 3 2 2 2 4" xfId="57696" xr:uid="{00000000-0005-0000-0000-00007C310000}"/>
    <cellStyle name="Header2 7 3 2 2 3" xfId="57697" xr:uid="{00000000-0005-0000-0000-00007D310000}"/>
    <cellStyle name="Header2 7 3 2 2 3 2" xfId="57698" xr:uid="{00000000-0005-0000-0000-00007E310000}"/>
    <cellStyle name="Header2 7 3 2 2 3 3" xfId="57699" xr:uid="{00000000-0005-0000-0000-00007F310000}"/>
    <cellStyle name="Header2 7 3 2 2 4" xfId="57700" xr:uid="{00000000-0005-0000-0000-000080310000}"/>
    <cellStyle name="Header2 7 3 2 2 4 2" xfId="57701" xr:uid="{00000000-0005-0000-0000-000081310000}"/>
    <cellStyle name="Header2 7 3 2 2 4 3" xfId="57702" xr:uid="{00000000-0005-0000-0000-000082310000}"/>
    <cellStyle name="Header2 7 3 2 2 5" xfId="57703" xr:uid="{00000000-0005-0000-0000-000083310000}"/>
    <cellStyle name="Header2 7 3 2 3" xfId="57704" xr:uid="{00000000-0005-0000-0000-000084310000}"/>
    <cellStyle name="Header2 7 3 2 3 2" xfId="57705" xr:uid="{00000000-0005-0000-0000-000085310000}"/>
    <cellStyle name="Header2 7 3 2 3 2 2" xfId="57706" xr:uid="{00000000-0005-0000-0000-000086310000}"/>
    <cellStyle name="Header2 7 3 2 3 2 3" xfId="57707" xr:uid="{00000000-0005-0000-0000-000087310000}"/>
    <cellStyle name="Header2 7 3 2 3 3" xfId="57708" xr:uid="{00000000-0005-0000-0000-000088310000}"/>
    <cellStyle name="Header2 7 3 2 3 4" xfId="57709" xr:uid="{00000000-0005-0000-0000-000089310000}"/>
    <cellStyle name="Header2 7 3 2 4" xfId="57710" xr:uid="{00000000-0005-0000-0000-00008A310000}"/>
    <cellStyle name="Header2 7 3 2 4 2" xfId="57711" xr:uid="{00000000-0005-0000-0000-00008B310000}"/>
    <cellStyle name="Header2 7 3 2 4 3" xfId="57712" xr:uid="{00000000-0005-0000-0000-00008C310000}"/>
    <cellStyle name="Header2 7 3 2 5" xfId="57713" xr:uid="{00000000-0005-0000-0000-00008D310000}"/>
    <cellStyle name="Header2 7 3 2 5 2" xfId="57714" xr:uid="{00000000-0005-0000-0000-00008E310000}"/>
    <cellStyle name="Header2 7 3 2 5 3" xfId="57715" xr:uid="{00000000-0005-0000-0000-00008F310000}"/>
    <cellStyle name="Header2 7 3 2 6" xfId="57716" xr:uid="{00000000-0005-0000-0000-000090310000}"/>
    <cellStyle name="Header2 7 3 3" xfId="57717" xr:uid="{00000000-0005-0000-0000-000091310000}"/>
    <cellStyle name="Header2 7 3 3 2" xfId="57718" xr:uid="{00000000-0005-0000-0000-000092310000}"/>
    <cellStyle name="Header2 7 3 3 2 2" xfId="57719" xr:uid="{00000000-0005-0000-0000-000093310000}"/>
    <cellStyle name="Header2 7 3 3 2 2 2" xfId="57720" xr:uid="{00000000-0005-0000-0000-000094310000}"/>
    <cellStyle name="Header2 7 3 3 2 2 3" xfId="57721" xr:uid="{00000000-0005-0000-0000-000095310000}"/>
    <cellStyle name="Header2 7 3 3 2 3" xfId="57722" xr:uid="{00000000-0005-0000-0000-000096310000}"/>
    <cellStyle name="Header2 7 3 3 2 4" xfId="57723" xr:uid="{00000000-0005-0000-0000-000097310000}"/>
    <cellStyle name="Header2 7 3 3 3" xfId="57724" xr:uid="{00000000-0005-0000-0000-000098310000}"/>
    <cellStyle name="Header2 7 3 3 3 2" xfId="57725" xr:uid="{00000000-0005-0000-0000-000099310000}"/>
    <cellStyle name="Header2 7 3 3 3 3" xfId="57726" xr:uid="{00000000-0005-0000-0000-00009A310000}"/>
    <cellStyle name="Header2 7 3 3 4" xfId="57727" xr:uid="{00000000-0005-0000-0000-00009B310000}"/>
    <cellStyle name="Header2 7 3 3 4 2" xfId="57728" xr:uid="{00000000-0005-0000-0000-00009C310000}"/>
    <cellStyle name="Header2 7 3 3 4 3" xfId="57729" xr:uid="{00000000-0005-0000-0000-00009D310000}"/>
    <cellStyle name="Header2 7 3 3 5" xfId="57730" xr:uid="{00000000-0005-0000-0000-00009E310000}"/>
    <cellStyle name="Header2 7 3 4" xfId="57731" xr:uid="{00000000-0005-0000-0000-00009F310000}"/>
    <cellStyle name="Header2 7 3 4 2" xfId="57732" xr:uid="{00000000-0005-0000-0000-0000A0310000}"/>
    <cellStyle name="Header2 7 3 4 2 2" xfId="57733" xr:uid="{00000000-0005-0000-0000-0000A1310000}"/>
    <cellStyle name="Header2 7 3 4 2 3" xfId="57734" xr:uid="{00000000-0005-0000-0000-0000A2310000}"/>
    <cellStyle name="Header2 7 3 4 3" xfId="57735" xr:uid="{00000000-0005-0000-0000-0000A3310000}"/>
    <cellStyle name="Header2 7 3 4 4" xfId="57736" xr:uid="{00000000-0005-0000-0000-0000A4310000}"/>
    <cellStyle name="Header2 7 3 5" xfId="57737" xr:uid="{00000000-0005-0000-0000-0000A5310000}"/>
    <cellStyle name="Header2 7 3 5 2" xfId="57738" xr:uid="{00000000-0005-0000-0000-0000A6310000}"/>
    <cellStyle name="Header2 7 3 5 3" xfId="57739" xr:uid="{00000000-0005-0000-0000-0000A7310000}"/>
    <cellStyle name="Header2 7 3 6" xfId="57740" xr:uid="{00000000-0005-0000-0000-0000A8310000}"/>
    <cellStyle name="Header2 7 3 6 2" xfId="57741" xr:uid="{00000000-0005-0000-0000-0000A9310000}"/>
    <cellStyle name="Header2 7 3 6 3" xfId="57742" xr:uid="{00000000-0005-0000-0000-0000AA310000}"/>
    <cellStyle name="Header2 7 3 7" xfId="57743" xr:uid="{00000000-0005-0000-0000-0000AB310000}"/>
    <cellStyle name="Header2 7 4" xfId="57744" xr:uid="{00000000-0005-0000-0000-0000AC310000}"/>
    <cellStyle name="Header2 7 4 2" xfId="57745" xr:uid="{00000000-0005-0000-0000-0000AD310000}"/>
    <cellStyle name="Header2 7 4 2 2" xfId="57746" xr:uid="{00000000-0005-0000-0000-0000AE310000}"/>
    <cellStyle name="Header2 7 4 2 2 2" xfId="57747" xr:uid="{00000000-0005-0000-0000-0000AF310000}"/>
    <cellStyle name="Header2 7 4 2 2 3" xfId="57748" xr:uid="{00000000-0005-0000-0000-0000B0310000}"/>
    <cellStyle name="Header2 7 4 3" xfId="57749" xr:uid="{00000000-0005-0000-0000-0000B1310000}"/>
    <cellStyle name="Header2 7 4 3 2" xfId="57750" xr:uid="{00000000-0005-0000-0000-0000B2310000}"/>
    <cellStyle name="Header2 7 4 3 2 2" xfId="57751" xr:uid="{00000000-0005-0000-0000-0000B3310000}"/>
    <cellStyle name="Header2 7 4 3 2 2 2" xfId="57752" xr:uid="{00000000-0005-0000-0000-0000B4310000}"/>
    <cellStyle name="Header2 7 4 3 2 2 3" xfId="57753" xr:uid="{00000000-0005-0000-0000-0000B5310000}"/>
    <cellStyle name="Header2 7 4 3 2 3" xfId="57754" xr:uid="{00000000-0005-0000-0000-0000B6310000}"/>
    <cellStyle name="Header2 7 4 3 2 4" xfId="57755" xr:uid="{00000000-0005-0000-0000-0000B7310000}"/>
    <cellStyle name="Header2 7 4 3 3" xfId="57756" xr:uid="{00000000-0005-0000-0000-0000B8310000}"/>
    <cellStyle name="Header2 7 4 3 3 2" xfId="57757" xr:uid="{00000000-0005-0000-0000-0000B9310000}"/>
    <cellStyle name="Header2 7 4 3 3 3" xfId="57758" xr:uid="{00000000-0005-0000-0000-0000BA310000}"/>
    <cellStyle name="Header2 7 4 3 4" xfId="57759" xr:uid="{00000000-0005-0000-0000-0000BB310000}"/>
    <cellStyle name="Header2 7 4 3 4 2" xfId="57760" xr:uid="{00000000-0005-0000-0000-0000BC310000}"/>
    <cellStyle name="Header2 7 4 3 4 3" xfId="57761" xr:uid="{00000000-0005-0000-0000-0000BD310000}"/>
    <cellStyle name="Header2 7 4 3 5" xfId="57762" xr:uid="{00000000-0005-0000-0000-0000BE310000}"/>
    <cellStyle name="Header2 7 4 4" xfId="57763" xr:uid="{00000000-0005-0000-0000-0000BF310000}"/>
    <cellStyle name="Header2 7 4 4 2" xfId="57764" xr:uid="{00000000-0005-0000-0000-0000C0310000}"/>
    <cellStyle name="Header2 7 4 4 2 2" xfId="57765" xr:uid="{00000000-0005-0000-0000-0000C1310000}"/>
    <cellStyle name="Header2 7 4 4 2 3" xfId="57766" xr:uid="{00000000-0005-0000-0000-0000C2310000}"/>
    <cellStyle name="Header2 7 4 4 3" xfId="57767" xr:uid="{00000000-0005-0000-0000-0000C3310000}"/>
    <cellStyle name="Header2 7 4 4 4" xfId="57768" xr:uid="{00000000-0005-0000-0000-0000C4310000}"/>
    <cellStyle name="Header2 7 4 5" xfId="57769" xr:uid="{00000000-0005-0000-0000-0000C5310000}"/>
    <cellStyle name="Header2 7 4 5 2" xfId="57770" xr:uid="{00000000-0005-0000-0000-0000C6310000}"/>
    <cellStyle name="Header2 7 4 5 3" xfId="57771" xr:uid="{00000000-0005-0000-0000-0000C7310000}"/>
    <cellStyle name="Header2 7 4 6" xfId="57772" xr:uid="{00000000-0005-0000-0000-0000C8310000}"/>
    <cellStyle name="Header2 7 4 6 2" xfId="57773" xr:uid="{00000000-0005-0000-0000-0000C9310000}"/>
    <cellStyle name="Header2 7 4 6 3" xfId="57774" xr:uid="{00000000-0005-0000-0000-0000CA310000}"/>
    <cellStyle name="Header2 7 5" xfId="57775" xr:uid="{00000000-0005-0000-0000-0000CB310000}"/>
    <cellStyle name="Header2 7 5 2" xfId="57776" xr:uid="{00000000-0005-0000-0000-0000CC310000}"/>
    <cellStyle name="Header2 7 5 2 2" xfId="57777" xr:uid="{00000000-0005-0000-0000-0000CD310000}"/>
    <cellStyle name="Header2 7 5 2 2 2" xfId="57778" xr:uid="{00000000-0005-0000-0000-0000CE310000}"/>
    <cellStyle name="Header2 7 5 2 2 2 2" xfId="57779" xr:uid="{00000000-0005-0000-0000-0000CF310000}"/>
    <cellStyle name="Header2 7 5 2 2 2 3" xfId="57780" xr:uid="{00000000-0005-0000-0000-0000D0310000}"/>
    <cellStyle name="Header2 7 5 2 2 3" xfId="57781" xr:uid="{00000000-0005-0000-0000-0000D1310000}"/>
    <cellStyle name="Header2 7 5 2 2 4" xfId="57782" xr:uid="{00000000-0005-0000-0000-0000D2310000}"/>
    <cellStyle name="Header2 7 5 2 3" xfId="57783" xr:uid="{00000000-0005-0000-0000-0000D3310000}"/>
    <cellStyle name="Header2 7 5 2 3 2" xfId="57784" xr:uid="{00000000-0005-0000-0000-0000D4310000}"/>
    <cellStyle name="Header2 7 5 2 3 3" xfId="57785" xr:uid="{00000000-0005-0000-0000-0000D5310000}"/>
    <cellStyle name="Header2 7 5 2 4" xfId="57786" xr:uid="{00000000-0005-0000-0000-0000D6310000}"/>
    <cellStyle name="Header2 7 5 2 4 2" xfId="57787" xr:uid="{00000000-0005-0000-0000-0000D7310000}"/>
    <cellStyle name="Header2 7 5 2 4 3" xfId="57788" xr:uid="{00000000-0005-0000-0000-0000D8310000}"/>
    <cellStyle name="Header2 7 5 2 5" xfId="57789" xr:uid="{00000000-0005-0000-0000-0000D9310000}"/>
    <cellStyle name="Header2 7 5 3" xfId="57790" xr:uid="{00000000-0005-0000-0000-0000DA310000}"/>
    <cellStyle name="Header2 7 5 3 2" xfId="57791" xr:uid="{00000000-0005-0000-0000-0000DB310000}"/>
    <cellStyle name="Header2 7 5 3 2 2" xfId="57792" xr:uid="{00000000-0005-0000-0000-0000DC310000}"/>
    <cellStyle name="Header2 7 5 3 2 3" xfId="57793" xr:uid="{00000000-0005-0000-0000-0000DD310000}"/>
    <cellStyle name="Header2 7 5 3 3" xfId="57794" xr:uid="{00000000-0005-0000-0000-0000DE310000}"/>
    <cellStyle name="Header2 7 5 3 4" xfId="57795" xr:uid="{00000000-0005-0000-0000-0000DF310000}"/>
    <cellStyle name="Header2 7 5 4" xfId="57796" xr:uid="{00000000-0005-0000-0000-0000E0310000}"/>
    <cellStyle name="Header2 7 5 4 2" xfId="57797" xr:uid="{00000000-0005-0000-0000-0000E1310000}"/>
    <cellStyle name="Header2 7 5 4 3" xfId="57798" xr:uid="{00000000-0005-0000-0000-0000E2310000}"/>
    <cellStyle name="Header2 7 5 5" xfId="57799" xr:uid="{00000000-0005-0000-0000-0000E3310000}"/>
    <cellStyle name="Header2 7 5 5 2" xfId="57800" xr:uid="{00000000-0005-0000-0000-0000E4310000}"/>
    <cellStyle name="Header2 7 5 5 3" xfId="57801" xr:uid="{00000000-0005-0000-0000-0000E5310000}"/>
    <cellStyle name="Header2 7 5 6" xfId="57802" xr:uid="{00000000-0005-0000-0000-0000E6310000}"/>
    <cellStyle name="Header2 7 6" xfId="57803" xr:uid="{00000000-0005-0000-0000-0000E7310000}"/>
    <cellStyle name="Header2 7 6 2" xfId="57804" xr:uid="{00000000-0005-0000-0000-0000E8310000}"/>
    <cellStyle name="Header2 7 6 2 2" xfId="57805" xr:uid="{00000000-0005-0000-0000-0000E9310000}"/>
    <cellStyle name="Header2 7 6 2 3" xfId="57806" xr:uid="{00000000-0005-0000-0000-0000EA310000}"/>
    <cellStyle name="Header2 7 7" xfId="57807" xr:uid="{00000000-0005-0000-0000-0000EB310000}"/>
    <cellStyle name="Header2 7 7 2" xfId="57808" xr:uid="{00000000-0005-0000-0000-0000EC310000}"/>
    <cellStyle name="Header2 7 7 3" xfId="57809" xr:uid="{00000000-0005-0000-0000-0000ED310000}"/>
    <cellStyle name="Header2 8" xfId="57810" xr:uid="{00000000-0005-0000-0000-0000EE310000}"/>
    <cellStyle name="Header2 8 2" xfId="57811" xr:uid="{00000000-0005-0000-0000-0000EF310000}"/>
    <cellStyle name="Header2 8 2 2" xfId="57812" xr:uid="{00000000-0005-0000-0000-0000F0310000}"/>
    <cellStyle name="Header2 8 2 2 2" xfId="57813" xr:uid="{00000000-0005-0000-0000-0000F1310000}"/>
    <cellStyle name="Header2 8 2 2 2 2" xfId="57814" xr:uid="{00000000-0005-0000-0000-0000F2310000}"/>
    <cellStyle name="Header2 8 2 2 2 2 2" xfId="57815" xr:uid="{00000000-0005-0000-0000-0000F3310000}"/>
    <cellStyle name="Header2 8 2 2 2 2 2 2" xfId="57816" xr:uid="{00000000-0005-0000-0000-0000F4310000}"/>
    <cellStyle name="Header2 8 2 2 2 2 2 3" xfId="57817" xr:uid="{00000000-0005-0000-0000-0000F5310000}"/>
    <cellStyle name="Header2 8 2 2 2 2 3" xfId="57818" xr:uid="{00000000-0005-0000-0000-0000F6310000}"/>
    <cellStyle name="Header2 8 2 2 2 2 4" xfId="57819" xr:uid="{00000000-0005-0000-0000-0000F7310000}"/>
    <cellStyle name="Header2 8 2 2 2 3" xfId="57820" xr:uid="{00000000-0005-0000-0000-0000F8310000}"/>
    <cellStyle name="Header2 8 2 2 2 3 2" xfId="57821" xr:uid="{00000000-0005-0000-0000-0000F9310000}"/>
    <cellStyle name="Header2 8 2 2 2 3 3" xfId="57822" xr:uid="{00000000-0005-0000-0000-0000FA310000}"/>
    <cellStyle name="Header2 8 2 2 2 4" xfId="57823" xr:uid="{00000000-0005-0000-0000-0000FB310000}"/>
    <cellStyle name="Header2 8 2 2 2 4 2" xfId="57824" xr:uid="{00000000-0005-0000-0000-0000FC310000}"/>
    <cellStyle name="Header2 8 2 2 2 4 3" xfId="57825" xr:uid="{00000000-0005-0000-0000-0000FD310000}"/>
    <cellStyle name="Header2 8 2 2 2 5" xfId="57826" xr:uid="{00000000-0005-0000-0000-0000FE310000}"/>
    <cellStyle name="Header2 8 2 2 3" xfId="57827" xr:uid="{00000000-0005-0000-0000-0000FF310000}"/>
    <cellStyle name="Header2 8 2 2 3 2" xfId="57828" xr:uid="{00000000-0005-0000-0000-000000320000}"/>
    <cellStyle name="Header2 8 2 2 3 2 2" xfId="57829" xr:uid="{00000000-0005-0000-0000-000001320000}"/>
    <cellStyle name="Header2 8 2 2 3 2 3" xfId="57830" xr:uid="{00000000-0005-0000-0000-000002320000}"/>
    <cellStyle name="Header2 8 2 2 3 3" xfId="57831" xr:uid="{00000000-0005-0000-0000-000003320000}"/>
    <cellStyle name="Header2 8 2 2 3 4" xfId="57832" xr:uid="{00000000-0005-0000-0000-000004320000}"/>
    <cellStyle name="Header2 8 2 2 4" xfId="57833" xr:uid="{00000000-0005-0000-0000-000005320000}"/>
    <cellStyle name="Header2 8 2 2 4 2" xfId="57834" xr:uid="{00000000-0005-0000-0000-000006320000}"/>
    <cellStyle name="Header2 8 2 2 4 3" xfId="57835" xr:uid="{00000000-0005-0000-0000-000007320000}"/>
    <cellStyle name="Header2 8 2 2 5" xfId="57836" xr:uid="{00000000-0005-0000-0000-000008320000}"/>
    <cellStyle name="Header2 8 2 2 5 2" xfId="57837" xr:uid="{00000000-0005-0000-0000-000009320000}"/>
    <cellStyle name="Header2 8 2 2 5 3" xfId="57838" xr:uid="{00000000-0005-0000-0000-00000A320000}"/>
    <cellStyle name="Header2 8 2 2 6" xfId="57839" xr:uid="{00000000-0005-0000-0000-00000B320000}"/>
    <cellStyle name="Header2 8 2 3" xfId="57840" xr:uid="{00000000-0005-0000-0000-00000C320000}"/>
    <cellStyle name="Header2 8 2 3 2" xfId="57841" xr:uid="{00000000-0005-0000-0000-00000D320000}"/>
    <cellStyle name="Header2 8 2 3 2 2" xfId="57842" xr:uid="{00000000-0005-0000-0000-00000E320000}"/>
    <cellStyle name="Header2 8 2 3 2 2 2" xfId="57843" xr:uid="{00000000-0005-0000-0000-00000F320000}"/>
    <cellStyle name="Header2 8 2 3 2 2 2 2" xfId="57844" xr:uid="{00000000-0005-0000-0000-000010320000}"/>
    <cellStyle name="Header2 8 2 3 2 2 2 3" xfId="57845" xr:uid="{00000000-0005-0000-0000-000011320000}"/>
    <cellStyle name="Header2 8 2 3 2 2 3" xfId="57846" xr:uid="{00000000-0005-0000-0000-000012320000}"/>
    <cellStyle name="Header2 8 2 3 2 2 4" xfId="57847" xr:uid="{00000000-0005-0000-0000-000013320000}"/>
    <cellStyle name="Header2 8 2 3 2 3" xfId="57848" xr:uid="{00000000-0005-0000-0000-000014320000}"/>
    <cellStyle name="Header2 8 2 3 2 3 2" xfId="57849" xr:uid="{00000000-0005-0000-0000-000015320000}"/>
    <cellStyle name="Header2 8 2 3 2 3 3" xfId="57850" xr:uid="{00000000-0005-0000-0000-000016320000}"/>
    <cellStyle name="Header2 8 2 3 2 4" xfId="57851" xr:uid="{00000000-0005-0000-0000-000017320000}"/>
    <cellStyle name="Header2 8 2 3 2 4 2" xfId="57852" xr:uid="{00000000-0005-0000-0000-000018320000}"/>
    <cellStyle name="Header2 8 2 3 2 4 3" xfId="57853" xr:uid="{00000000-0005-0000-0000-000019320000}"/>
    <cellStyle name="Header2 8 2 3 2 5" xfId="57854" xr:uid="{00000000-0005-0000-0000-00001A320000}"/>
    <cellStyle name="Header2 8 2 3 3" xfId="57855" xr:uid="{00000000-0005-0000-0000-00001B320000}"/>
    <cellStyle name="Header2 8 2 3 3 2" xfId="57856" xr:uid="{00000000-0005-0000-0000-00001C320000}"/>
    <cellStyle name="Header2 8 2 3 3 2 2" xfId="57857" xr:uid="{00000000-0005-0000-0000-00001D320000}"/>
    <cellStyle name="Header2 8 2 3 3 2 3" xfId="57858" xr:uid="{00000000-0005-0000-0000-00001E320000}"/>
    <cellStyle name="Header2 8 2 3 3 3" xfId="57859" xr:uid="{00000000-0005-0000-0000-00001F320000}"/>
    <cellStyle name="Header2 8 2 3 3 4" xfId="57860" xr:uid="{00000000-0005-0000-0000-000020320000}"/>
    <cellStyle name="Header2 8 2 3 4" xfId="57861" xr:uid="{00000000-0005-0000-0000-000021320000}"/>
    <cellStyle name="Header2 8 2 3 4 2" xfId="57862" xr:uid="{00000000-0005-0000-0000-000022320000}"/>
    <cellStyle name="Header2 8 2 3 4 3" xfId="57863" xr:uid="{00000000-0005-0000-0000-000023320000}"/>
    <cellStyle name="Header2 8 2 3 5" xfId="57864" xr:uid="{00000000-0005-0000-0000-000024320000}"/>
    <cellStyle name="Header2 8 2 3 5 2" xfId="57865" xr:uid="{00000000-0005-0000-0000-000025320000}"/>
    <cellStyle name="Header2 8 2 3 5 3" xfId="57866" xr:uid="{00000000-0005-0000-0000-000026320000}"/>
    <cellStyle name="Header2 8 2 3 6" xfId="57867" xr:uid="{00000000-0005-0000-0000-000027320000}"/>
    <cellStyle name="Header2 8 2 4" xfId="57868" xr:uid="{00000000-0005-0000-0000-000028320000}"/>
    <cellStyle name="Header2 8 2 4 2" xfId="57869" xr:uid="{00000000-0005-0000-0000-000029320000}"/>
    <cellStyle name="Header2 8 2 4 3" xfId="57870" xr:uid="{00000000-0005-0000-0000-00002A320000}"/>
    <cellStyle name="Header2 8 3" xfId="57871" xr:uid="{00000000-0005-0000-0000-00002B320000}"/>
    <cellStyle name="Header2 8 3 2" xfId="57872" xr:uid="{00000000-0005-0000-0000-00002C320000}"/>
    <cellStyle name="Header2 8 3 2 2" xfId="57873" xr:uid="{00000000-0005-0000-0000-00002D320000}"/>
    <cellStyle name="Header2 8 3 2 2 2" xfId="57874" xr:uid="{00000000-0005-0000-0000-00002E320000}"/>
    <cellStyle name="Header2 8 3 2 2 2 2" xfId="57875" xr:uid="{00000000-0005-0000-0000-00002F320000}"/>
    <cellStyle name="Header2 8 3 2 2 2 2 2" xfId="57876" xr:uid="{00000000-0005-0000-0000-000030320000}"/>
    <cellStyle name="Header2 8 3 2 2 2 2 3" xfId="57877" xr:uid="{00000000-0005-0000-0000-000031320000}"/>
    <cellStyle name="Header2 8 3 2 2 2 3" xfId="57878" xr:uid="{00000000-0005-0000-0000-000032320000}"/>
    <cellStyle name="Header2 8 3 2 2 2 4" xfId="57879" xr:uid="{00000000-0005-0000-0000-000033320000}"/>
    <cellStyle name="Header2 8 3 2 2 3" xfId="57880" xr:uid="{00000000-0005-0000-0000-000034320000}"/>
    <cellStyle name="Header2 8 3 2 2 3 2" xfId="57881" xr:uid="{00000000-0005-0000-0000-000035320000}"/>
    <cellStyle name="Header2 8 3 2 2 3 3" xfId="57882" xr:uid="{00000000-0005-0000-0000-000036320000}"/>
    <cellStyle name="Header2 8 3 2 2 4" xfId="57883" xr:uid="{00000000-0005-0000-0000-000037320000}"/>
    <cellStyle name="Header2 8 3 2 2 4 2" xfId="57884" xr:uid="{00000000-0005-0000-0000-000038320000}"/>
    <cellStyle name="Header2 8 3 2 2 4 3" xfId="57885" xr:uid="{00000000-0005-0000-0000-000039320000}"/>
    <cellStyle name="Header2 8 3 2 2 5" xfId="57886" xr:uid="{00000000-0005-0000-0000-00003A320000}"/>
    <cellStyle name="Header2 8 3 2 3" xfId="57887" xr:uid="{00000000-0005-0000-0000-00003B320000}"/>
    <cellStyle name="Header2 8 3 2 3 2" xfId="57888" xr:uid="{00000000-0005-0000-0000-00003C320000}"/>
    <cellStyle name="Header2 8 3 2 3 2 2" xfId="57889" xr:uid="{00000000-0005-0000-0000-00003D320000}"/>
    <cellStyle name="Header2 8 3 2 3 2 3" xfId="57890" xr:uid="{00000000-0005-0000-0000-00003E320000}"/>
    <cellStyle name="Header2 8 3 2 3 3" xfId="57891" xr:uid="{00000000-0005-0000-0000-00003F320000}"/>
    <cellStyle name="Header2 8 3 2 3 4" xfId="57892" xr:uid="{00000000-0005-0000-0000-000040320000}"/>
    <cellStyle name="Header2 8 3 2 4" xfId="57893" xr:uid="{00000000-0005-0000-0000-000041320000}"/>
    <cellStyle name="Header2 8 3 2 4 2" xfId="57894" xr:uid="{00000000-0005-0000-0000-000042320000}"/>
    <cellStyle name="Header2 8 3 2 4 3" xfId="57895" xr:uid="{00000000-0005-0000-0000-000043320000}"/>
    <cellStyle name="Header2 8 3 2 5" xfId="57896" xr:uid="{00000000-0005-0000-0000-000044320000}"/>
    <cellStyle name="Header2 8 3 2 5 2" xfId="57897" xr:uid="{00000000-0005-0000-0000-000045320000}"/>
    <cellStyle name="Header2 8 3 2 5 3" xfId="57898" xr:uid="{00000000-0005-0000-0000-000046320000}"/>
    <cellStyle name="Header2 8 3 2 6" xfId="57899" xr:uid="{00000000-0005-0000-0000-000047320000}"/>
    <cellStyle name="Header2 8 3 3" xfId="57900" xr:uid="{00000000-0005-0000-0000-000048320000}"/>
    <cellStyle name="Header2 8 3 3 2" xfId="57901" xr:uid="{00000000-0005-0000-0000-000049320000}"/>
    <cellStyle name="Header2 8 3 3 2 2" xfId="57902" xr:uid="{00000000-0005-0000-0000-00004A320000}"/>
    <cellStyle name="Header2 8 3 3 2 2 2" xfId="57903" xr:uid="{00000000-0005-0000-0000-00004B320000}"/>
    <cellStyle name="Header2 8 3 3 2 2 3" xfId="57904" xr:uid="{00000000-0005-0000-0000-00004C320000}"/>
    <cellStyle name="Header2 8 3 3 2 3" xfId="57905" xr:uid="{00000000-0005-0000-0000-00004D320000}"/>
    <cellStyle name="Header2 8 3 3 2 4" xfId="57906" xr:uid="{00000000-0005-0000-0000-00004E320000}"/>
    <cellStyle name="Header2 8 3 3 3" xfId="57907" xr:uid="{00000000-0005-0000-0000-00004F320000}"/>
    <cellStyle name="Header2 8 3 3 3 2" xfId="57908" xr:uid="{00000000-0005-0000-0000-000050320000}"/>
    <cellStyle name="Header2 8 3 3 3 3" xfId="57909" xr:uid="{00000000-0005-0000-0000-000051320000}"/>
    <cellStyle name="Header2 8 3 3 4" xfId="57910" xr:uid="{00000000-0005-0000-0000-000052320000}"/>
    <cellStyle name="Header2 8 3 3 4 2" xfId="57911" xr:uid="{00000000-0005-0000-0000-000053320000}"/>
    <cellStyle name="Header2 8 3 3 4 3" xfId="57912" xr:uid="{00000000-0005-0000-0000-000054320000}"/>
    <cellStyle name="Header2 8 3 3 5" xfId="57913" xr:uid="{00000000-0005-0000-0000-000055320000}"/>
    <cellStyle name="Header2 8 3 4" xfId="57914" xr:uid="{00000000-0005-0000-0000-000056320000}"/>
    <cellStyle name="Header2 8 3 4 2" xfId="57915" xr:uid="{00000000-0005-0000-0000-000057320000}"/>
    <cellStyle name="Header2 8 3 4 2 2" xfId="57916" xr:uid="{00000000-0005-0000-0000-000058320000}"/>
    <cellStyle name="Header2 8 3 4 2 3" xfId="57917" xr:uid="{00000000-0005-0000-0000-000059320000}"/>
    <cellStyle name="Header2 8 3 4 3" xfId="57918" xr:uid="{00000000-0005-0000-0000-00005A320000}"/>
    <cellStyle name="Header2 8 3 4 4" xfId="57919" xr:uid="{00000000-0005-0000-0000-00005B320000}"/>
    <cellStyle name="Header2 8 3 5" xfId="57920" xr:uid="{00000000-0005-0000-0000-00005C320000}"/>
    <cellStyle name="Header2 8 3 5 2" xfId="57921" xr:uid="{00000000-0005-0000-0000-00005D320000}"/>
    <cellStyle name="Header2 8 3 5 3" xfId="57922" xr:uid="{00000000-0005-0000-0000-00005E320000}"/>
    <cellStyle name="Header2 8 3 6" xfId="57923" xr:uid="{00000000-0005-0000-0000-00005F320000}"/>
    <cellStyle name="Header2 8 3 6 2" xfId="57924" xr:uid="{00000000-0005-0000-0000-000060320000}"/>
    <cellStyle name="Header2 8 3 6 3" xfId="57925" xr:uid="{00000000-0005-0000-0000-000061320000}"/>
    <cellStyle name="Header2 8 3 7" xfId="57926" xr:uid="{00000000-0005-0000-0000-000062320000}"/>
    <cellStyle name="Header2 8 4" xfId="57927" xr:uid="{00000000-0005-0000-0000-000063320000}"/>
    <cellStyle name="Header2 8 4 2" xfId="57928" xr:uid="{00000000-0005-0000-0000-000064320000}"/>
    <cellStyle name="Header2 8 4 2 2" xfId="57929" xr:uid="{00000000-0005-0000-0000-000065320000}"/>
    <cellStyle name="Header2 8 4 2 2 2" xfId="57930" xr:uid="{00000000-0005-0000-0000-000066320000}"/>
    <cellStyle name="Header2 8 4 2 2 3" xfId="57931" xr:uid="{00000000-0005-0000-0000-000067320000}"/>
    <cellStyle name="Header2 8 4 3" xfId="57932" xr:uid="{00000000-0005-0000-0000-000068320000}"/>
    <cellStyle name="Header2 8 4 3 2" xfId="57933" xr:uid="{00000000-0005-0000-0000-000069320000}"/>
    <cellStyle name="Header2 8 4 3 2 2" xfId="57934" xr:uid="{00000000-0005-0000-0000-00006A320000}"/>
    <cellStyle name="Header2 8 4 3 2 2 2" xfId="57935" xr:uid="{00000000-0005-0000-0000-00006B320000}"/>
    <cellStyle name="Header2 8 4 3 2 2 3" xfId="57936" xr:uid="{00000000-0005-0000-0000-00006C320000}"/>
    <cellStyle name="Header2 8 4 3 2 3" xfId="57937" xr:uid="{00000000-0005-0000-0000-00006D320000}"/>
    <cellStyle name="Header2 8 4 3 2 4" xfId="57938" xr:uid="{00000000-0005-0000-0000-00006E320000}"/>
    <cellStyle name="Header2 8 4 3 3" xfId="57939" xr:uid="{00000000-0005-0000-0000-00006F320000}"/>
    <cellStyle name="Header2 8 4 3 3 2" xfId="57940" xr:uid="{00000000-0005-0000-0000-000070320000}"/>
    <cellStyle name="Header2 8 4 3 3 3" xfId="57941" xr:uid="{00000000-0005-0000-0000-000071320000}"/>
    <cellStyle name="Header2 8 4 3 4" xfId="57942" xr:uid="{00000000-0005-0000-0000-000072320000}"/>
    <cellStyle name="Header2 8 4 3 4 2" xfId="57943" xr:uid="{00000000-0005-0000-0000-000073320000}"/>
    <cellStyle name="Header2 8 4 3 4 3" xfId="57944" xr:uid="{00000000-0005-0000-0000-000074320000}"/>
    <cellStyle name="Header2 8 4 3 5" xfId="57945" xr:uid="{00000000-0005-0000-0000-000075320000}"/>
    <cellStyle name="Header2 8 4 4" xfId="57946" xr:uid="{00000000-0005-0000-0000-000076320000}"/>
    <cellStyle name="Header2 8 4 4 2" xfId="57947" xr:uid="{00000000-0005-0000-0000-000077320000}"/>
    <cellStyle name="Header2 8 4 4 2 2" xfId="57948" xr:uid="{00000000-0005-0000-0000-000078320000}"/>
    <cellStyle name="Header2 8 4 4 2 3" xfId="57949" xr:uid="{00000000-0005-0000-0000-000079320000}"/>
    <cellStyle name="Header2 8 4 4 3" xfId="57950" xr:uid="{00000000-0005-0000-0000-00007A320000}"/>
    <cellStyle name="Header2 8 4 4 4" xfId="57951" xr:uid="{00000000-0005-0000-0000-00007B320000}"/>
    <cellStyle name="Header2 8 4 5" xfId="57952" xr:uid="{00000000-0005-0000-0000-00007C320000}"/>
    <cellStyle name="Header2 8 4 5 2" xfId="57953" xr:uid="{00000000-0005-0000-0000-00007D320000}"/>
    <cellStyle name="Header2 8 4 5 3" xfId="57954" xr:uid="{00000000-0005-0000-0000-00007E320000}"/>
    <cellStyle name="Header2 8 4 6" xfId="57955" xr:uid="{00000000-0005-0000-0000-00007F320000}"/>
    <cellStyle name="Header2 8 4 6 2" xfId="57956" xr:uid="{00000000-0005-0000-0000-000080320000}"/>
    <cellStyle name="Header2 8 4 6 3" xfId="57957" xr:uid="{00000000-0005-0000-0000-000081320000}"/>
    <cellStyle name="Header2 8 5" xfId="57958" xr:uid="{00000000-0005-0000-0000-000082320000}"/>
    <cellStyle name="Header2 8 5 2" xfId="57959" xr:uid="{00000000-0005-0000-0000-000083320000}"/>
    <cellStyle name="Header2 8 5 2 2" xfId="57960" xr:uid="{00000000-0005-0000-0000-000084320000}"/>
    <cellStyle name="Header2 8 5 2 2 2" xfId="57961" xr:uid="{00000000-0005-0000-0000-000085320000}"/>
    <cellStyle name="Header2 8 5 2 2 2 2" xfId="57962" xr:uid="{00000000-0005-0000-0000-000086320000}"/>
    <cellStyle name="Header2 8 5 2 2 2 3" xfId="57963" xr:uid="{00000000-0005-0000-0000-000087320000}"/>
    <cellStyle name="Header2 8 5 2 2 3" xfId="57964" xr:uid="{00000000-0005-0000-0000-000088320000}"/>
    <cellStyle name="Header2 8 5 2 2 4" xfId="57965" xr:uid="{00000000-0005-0000-0000-000089320000}"/>
    <cellStyle name="Header2 8 5 2 3" xfId="57966" xr:uid="{00000000-0005-0000-0000-00008A320000}"/>
    <cellStyle name="Header2 8 5 2 3 2" xfId="57967" xr:uid="{00000000-0005-0000-0000-00008B320000}"/>
    <cellStyle name="Header2 8 5 2 3 3" xfId="57968" xr:uid="{00000000-0005-0000-0000-00008C320000}"/>
    <cellStyle name="Header2 8 5 2 4" xfId="57969" xr:uid="{00000000-0005-0000-0000-00008D320000}"/>
    <cellStyle name="Header2 8 5 2 4 2" xfId="57970" xr:uid="{00000000-0005-0000-0000-00008E320000}"/>
    <cellStyle name="Header2 8 5 2 4 3" xfId="57971" xr:uid="{00000000-0005-0000-0000-00008F320000}"/>
    <cellStyle name="Header2 8 5 2 5" xfId="57972" xr:uid="{00000000-0005-0000-0000-000090320000}"/>
    <cellStyle name="Header2 8 5 3" xfId="57973" xr:uid="{00000000-0005-0000-0000-000091320000}"/>
    <cellStyle name="Header2 8 5 3 2" xfId="57974" xr:uid="{00000000-0005-0000-0000-000092320000}"/>
    <cellStyle name="Header2 8 5 3 2 2" xfId="57975" xr:uid="{00000000-0005-0000-0000-000093320000}"/>
    <cellStyle name="Header2 8 5 3 2 3" xfId="57976" xr:uid="{00000000-0005-0000-0000-000094320000}"/>
    <cellStyle name="Header2 8 5 3 3" xfId="57977" xr:uid="{00000000-0005-0000-0000-000095320000}"/>
    <cellStyle name="Header2 8 5 3 4" xfId="57978" xr:uid="{00000000-0005-0000-0000-000096320000}"/>
    <cellStyle name="Header2 8 5 4" xfId="57979" xr:uid="{00000000-0005-0000-0000-000097320000}"/>
    <cellStyle name="Header2 8 5 4 2" xfId="57980" xr:uid="{00000000-0005-0000-0000-000098320000}"/>
    <cellStyle name="Header2 8 5 4 3" xfId="57981" xr:uid="{00000000-0005-0000-0000-000099320000}"/>
    <cellStyle name="Header2 8 5 5" xfId="57982" xr:uid="{00000000-0005-0000-0000-00009A320000}"/>
    <cellStyle name="Header2 8 5 5 2" xfId="57983" xr:uid="{00000000-0005-0000-0000-00009B320000}"/>
    <cellStyle name="Header2 8 5 5 3" xfId="57984" xr:uid="{00000000-0005-0000-0000-00009C320000}"/>
    <cellStyle name="Header2 8 5 6" xfId="57985" xr:uid="{00000000-0005-0000-0000-00009D320000}"/>
    <cellStyle name="Header2 8 6" xfId="57986" xr:uid="{00000000-0005-0000-0000-00009E320000}"/>
    <cellStyle name="Header2 8 6 2" xfId="57987" xr:uid="{00000000-0005-0000-0000-00009F320000}"/>
    <cellStyle name="Header2 8 6 2 2" xfId="57988" xr:uid="{00000000-0005-0000-0000-0000A0320000}"/>
    <cellStyle name="Header2 8 6 2 3" xfId="57989" xr:uid="{00000000-0005-0000-0000-0000A1320000}"/>
    <cellStyle name="Header2 8 7" xfId="57990" xr:uid="{00000000-0005-0000-0000-0000A2320000}"/>
    <cellStyle name="Header2 8 7 2" xfId="57991" xr:uid="{00000000-0005-0000-0000-0000A3320000}"/>
    <cellStyle name="Header2 8 7 3" xfId="57992" xr:uid="{00000000-0005-0000-0000-0000A4320000}"/>
    <cellStyle name="Header2 9" xfId="57993" xr:uid="{00000000-0005-0000-0000-0000A5320000}"/>
    <cellStyle name="Header2 9 2" xfId="57994" xr:uid="{00000000-0005-0000-0000-0000A6320000}"/>
    <cellStyle name="Header2 9 2 2" xfId="57995" xr:uid="{00000000-0005-0000-0000-0000A7320000}"/>
    <cellStyle name="Header2 9 2 2 2" xfId="57996" xr:uid="{00000000-0005-0000-0000-0000A8320000}"/>
    <cellStyle name="Header2 9 2 2 2 2" xfId="57997" xr:uid="{00000000-0005-0000-0000-0000A9320000}"/>
    <cellStyle name="Header2 9 2 2 2 2 2" xfId="57998" xr:uid="{00000000-0005-0000-0000-0000AA320000}"/>
    <cellStyle name="Header2 9 2 2 2 2 2 2" xfId="57999" xr:uid="{00000000-0005-0000-0000-0000AB320000}"/>
    <cellStyle name="Header2 9 2 2 2 2 2 3" xfId="58000" xr:uid="{00000000-0005-0000-0000-0000AC320000}"/>
    <cellStyle name="Header2 9 2 2 2 2 3" xfId="58001" xr:uid="{00000000-0005-0000-0000-0000AD320000}"/>
    <cellStyle name="Header2 9 2 2 2 2 4" xfId="58002" xr:uid="{00000000-0005-0000-0000-0000AE320000}"/>
    <cellStyle name="Header2 9 2 2 2 3" xfId="58003" xr:uid="{00000000-0005-0000-0000-0000AF320000}"/>
    <cellStyle name="Header2 9 2 2 2 3 2" xfId="58004" xr:uid="{00000000-0005-0000-0000-0000B0320000}"/>
    <cellStyle name="Header2 9 2 2 2 3 3" xfId="58005" xr:uid="{00000000-0005-0000-0000-0000B1320000}"/>
    <cellStyle name="Header2 9 2 2 2 4" xfId="58006" xr:uid="{00000000-0005-0000-0000-0000B2320000}"/>
    <cellStyle name="Header2 9 2 2 2 4 2" xfId="58007" xr:uid="{00000000-0005-0000-0000-0000B3320000}"/>
    <cellStyle name="Header2 9 2 2 2 4 3" xfId="58008" xr:uid="{00000000-0005-0000-0000-0000B4320000}"/>
    <cellStyle name="Header2 9 2 2 2 5" xfId="58009" xr:uid="{00000000-0005-0000-0000-0000B5320000}"/>
    <cellStyle name="Header2 9 2 2 3" xfId="58010" xr:uid="{00000000-0005-0000-0000-0000B6320000}"/>
    <cellStyle name="Header2 9 2 2 3 2" xfId="58011" xr:uid="{00000000-0005-0000-0000-0000B7320000}"/>
    <cellStyle name="Header2 9 2 2 3 2 2" xfId="58012" xr:uid="{00000000-0005-0000-0000-0000B8320000}"/>
    <cellStyle name="Header2 9 2 2 3 2 3" xfId="58013" xr:uid="{00000000-0005-0000-0000-0000B9320000}"/>
    <cellStyle name="Header2 9 2 2 3 3" xfId="58014" xr:uid="{00000000-0005-0000-0000-0000BA320000}"/>
    <cellStyle name="Header2 9 2 2 3 4" xfId="58015" xr:uid="{00000000-0005-0000-0000-0000BB320000}"/>
    <cellStyle name="Header2 9 2 2 4" xfId="58016" xr:uid="{00000000-0005-0000-0000-0000BC320000}"/>
    <cellStyle name="Header2 9 2 2 4 2" xfId="58017" xr:uid="{00000000-0005-0000-0000-0000BD320000}"/>
    <cellStyle name="Header2 9 2 2 4 3" xfId="58018" xr:uid="{00000000-0005-0000-0000-0000BE320000}"/>
    <cellStyle name="Header2 9 2 2 5" xfId="58019" xr:uid="{00000000-0005-0000-0000-0000BF320000}"/>
    <cellStyle name="Header2 9 2 2 5 2" xfId="58020" xr:uid="{00000000-0005-0000-0000-0000C0320000}"/>
    <cellStyle name="Header2 9 2 2 5 3" xfId="58021" xr:uid="{00000000-0005-0000-0000-0000C1320000}"/>
    <cellStyle name="Header2 9 2 2 6" xfId="58022" xr:uid="{00000000-0005-0000-0000-0000C2320000}"/>
    <cellStyle name="Header2 9 2 3" xfId="58023" xr:uid="{00000000-0005-0000-0000-0000C3320000}"/>
    <cellStyle name="Header2 9 2 3 2" xfId="58024" xr:uid="{00000000-0005-0000-0000-0000C4320000}"/>
    <cellStyle name="Header2 9 2 3 2 2" xfId="58025" xr:uid="{00000000-0005-0000-0000-0000C5320000}"/>
    <cellStyle name="Header2 9 2 3 2 2 2" xfId="58026" xr:uid="{00000000-0005-0000-0000-0000C6320000}"/>
    <cellStyle name="Header2 9 2 3 2 2 2 2" xfId="58027" xr:uid="{00000000-0005-0000-0000-0000C7320000}"/>
    <cellStyle name="Header2 9 2 3 2 2 2 3" xfId="58028" xr:uid="{00000000-0005-0000-0000-0000C8320000}"/>
    <cellStyle name="Header2 9 2 3 2 2 3" xfId="58029" xr:uid="{00000000-0005-0000-0000-0000C9320000}"/>
    <cellStyle name="Header2 9 2 3 2 2 4" xfId="58030" xr:uid="{00000000-0005-0000-0000-0000CA320000}"/>
    <cellStyle name="Header2 9 2 3 2 3" xfId="58031" xr:uid="{00000000-0005-0000-0000-0000CB320000}"/>
    <cellStyle name="Header2 9 2 3 2 3 2" xfId="58032" xr:uid="{00000000-0005-0000-0000-0000CC320000}"/>
    <cellStyle name="Header2 9 2 3 2 3 3" xfId="58033" xr:uid="{00000000-0005-0000-0000-0000CD320000}"/>
    <cellStyle name="Header2 9 2 3 2 4" xfId="58034" xr:uid="{00000000-0005-0000-0000-0000CE320000}"/>
    <cellStyle name="Header2 9 2 3 2 4 2" xfId="58035" xr:uid="{00000000-0005-0000-0000-0000CF320000}"/>
    <cellStyle name="Header2 9 2 3 2 4 3" xfId="58036" xr:uid="{00000000-0005-0000-0000-0000D0320000}"/>
    <cellStyle name="Header2 9 2 3 2 5" xfId="58037" xr:uid="{00000000-0005-0000-0000-0000D1320000}"/>
    <cellStyle name="Header2 9 2 3 3" xfId="58038" xr:uid="{00000000-0005-0000-0000-0000D2320000}"/>
    <cellStyle name="Header2 9 2 3 3 2" xfId="58039" xr:uid="{00000000-0005-0000-0000-0000D3320000}"/>
    <cellStyle name="Header2 9 2 3 3 2 2" xfId="58040" xr:uid="{00000000-0005-0000-0000-0000D4320000}"/>
    <cellStyle name="Header2 9 2 3 3 2 3" xfId="58041" xr:uid="{00000000-0005-0000-0000-0000D5320000}"/>
    <cellStyle name="Header2 9 2 3 3 3" xfId="58042" xr:uid="{00000000-0005-0000-0000-0000D6320000}"/>
    <cellStyle name="Header2 9 2 3 3 4" xfId="58043" xr:uid="{00000000-0005-0000-0000-0000D7320000}"/>
    <cellStyle name="Header2 9 2 3 4" xfId="58044" xr:uid="{00000000-0005-0000-0000-0000D8320000}"/>
    <cellStyle name="Header2 9 2 3 4 2" xfId="58045" xr:uid="{00000000-0005-0000-0000-0000D9320000}"/>
    <cellStyle name="Header2 9 2 3 4 3" xfId="58046" xr:uid="{00000000-0005-0000-0000-0000DA320000}"/>
    <cellStyle name="Header2 9 2 3 5" xfId="58047" xr:uid="{00000000-0005-0000-0000-0000DB320000}"/>
    <cellStyle name="Header2 9 2 3 5 2" xfId="58048" xr:uid="{00000000-0005-0000-0000-0000DC320000}"/>
    <cellStyle name="Header2 9 2 3 5 3" xfId="58049" xr:uid="{00000000-0005-0000-0000-0000DD320000}"/>
    <cellStyle name="Header2 9 2 3 6" xfId="58050" xr:uid="{00000000-0005-0000-0000-0000DE320000}"/>
    <cellStyle name="Header2 9 2 4" xfId="58051" xr:uid="{00000000-0005-0000-0000-0000DF320000}"/>
    <cellStyle name="Header2 9 2 4 2" xfId="58052" xr:uid="{00000000-0005-0000-0000-0000E0320000}"/>
    <cellStyle name="Header2 9 2 4 3" xfId="58053" xr:uid="{00000000-0005-0000-0000-0000E1320000}"/>
    <cellStyle name="Header2 9 3" xfId="58054" xr:uid="{00000000-0005-0000-0000-0000E2320000}"/>
    <cellStyle name="Header2 9 3 2" xfId="58055" xr:uid="{00000000-0005-0000-0000-0000E3320000}"/>
    <cellStyle name="Header2 9 3 2 2" xfId="58056" xr:uid="{00000000-0005-0000-0000-0000E4320000}"/>
    <cellStyle name="Header2 9 3 2 2 2" xfId="58057" xr:uid="{00000000-0005-0000-0000-0000E5320000}"/>
    <cellStyle name="Header2 9 3 2 2 2 2" xfId="58058" xr:uid="{00000000-0005-0000-0000-0000E6320000}"/>
    <cellStyle name="Header2 9 3 2 2 2 2 2" xfId="58059" xr:uid="{00000000-0005-0000-0000-0000E7320000}"/>
    <cellStyle name="Header2 9 3 2 2 2 2 3" xfId="58060" xr:uid="{00000000-0005-0000-0000-0000E8320000}"/>
    <cellStyle name="Header2 9 3 2 2 2 3" xfId="58061" xr:uid="{00000000-0005-0000-0000-0000E9320000}"/>
    <cellStyle name="Header2 9 3 2 2 2 4" xfId="58062" xr:uid="{00000000-0005-0000-0000-0000EA320000}"/>
    <cellStyle name="Header2 9 3 2 2 3" xfId="58063" xr:uid="{00000000-0005-0000-0000-0000EB320000}"/>
    <cellStyle name="Header2 9 3 2 2 3 2" xfId="58064" xr:uid="{00000000-0005-0000-0000-0000EC320000}"/>
    <cellStyle name="Header2 9 3 2 2 3 3" xfId="58065" xr:uid="{00000000-0005-0000-0000-0000ED320000}"/>
    <cellStyle name="Header2 9 3 2 2 4" xfId="58066" xr:uid="{00000000-0005-0000-0000-0000EE320000}"/>
    <cellStyle name="Header2 9 3 2 2 4 2" xfId="58067" xr:uid="{00000000-0005-0000-0000-0000EF320000}"/>
    <cellStyle name="Header2 9 3 2 2 4 3" xfId="58068" xr:uid="{00000000-0005-0000-0000-0000F0320000}"/>
    <cellStyle name="Header2 9 3 2 2 5" xfId="58069" xr:uid="{00000000-0005-0000-0000-0000F1320000}"/>
    <cellStyle name="Header2 9 3 2 3" xfId="58070" xr:uid="{00000000-0005-0000-0000-0000F2320000}"/>
    <cellStyle name="Header2 9 3 2 3 2" xfId="58071" xr:uid="{00000000-0005-0000-0000-0000F3320000}"/>
    <cellStyle name="Header2 9 3 2 3 2 2" xfId="58072" xr:uid="{00000000-0005-0000-0000-0000F4320000}"/>
    <cellStyle name="Header2 9 3 2 3 2 3" xfId="58073" xr:uid="{00000000-0005-0000-0000-0000F5320000}"/>
    <cellStyle name="Header2 9 3 2 3 3" xfId="58074" xr:uid="{00000000-0005-0000-0000-0000F6320000}"/>
    <cellStyle name="Header2 9 3 2 3 4" xfId="58075" xr:uid="{00000000-0005-0000-0000-0000F7320000}"/>
    <cellStyle name="Header2 9 3 2 4" xfId="58076" xr:uid="{00000000-0005-0000-0000-0000F8320000}"/>
    <cellStyle name="Header2 9 3 2 4 2" xfId="58077" xr:uid="{00000000-0005-0000-0000-0000F9320000}"/>
    <cellStyle name="Header2 9 3 2 4 3" xfId="58078" xr:uid="{00000000-0005-0000-0000-0000FA320000}"/>
    <cellStyle name="Header2 9 3 2 5" xfId="58079" xr:uid="{00000000-0005-0000-0000-0000FB320000}"/>
    <cellStyle name="Header2 9 3 2 5 2" xfId="58080" xr:uid="{00000000-0005-0000-0000-0000FC320000}"/>
    <cellStyle name="Header2 9 3 2 5 3" xfId="58081" xr:uid="{00000000-0005-0000-0000-0000FD320000}"/>
    <cellStyle name="Header2 9 3 2 6" xfId="58082" xr:uid="{00000000-0005-0000-0000-0000FE320000}"/>
    <cellStyle name="Header2 9 3 3" xfId="58083" xr:uid="{00000000-0005-0000-0000-0000FF320000}"/>
    <cellStyle name="Header2 9 3 3 2" xfId="58084" xr:uid="{00000000-0005-0000-0000-000000330000}"/>
    <cellStyle name="Header2 9 3 3 2 2" xfId="58085" xr:uid="{00000000-0005-0000-0000-000001330000}"/>
    <cellStyle name="Header2 9 3 3 2 2 2" xfId="58086" xr:uid="{00000000-0005-0000-0000-000002330000}"/>
    <cellStyle name="Header2 9 3 3 2 2 3" xfId="58087" xr:uid="{00000000-0005-0000-0000-000003330000}"/>
    <cellStyle name="Header2 9 3 3 2 3" xfId="58088" xr:uid="{00000000-0005-0000-0000-000004330000}"/>
    <cellStyle name="Header2 9 3 3 2 4" xfId="58089" xr:uid="{00000000-0005-0000-0000-000005330000}"/>
    <cellStyle name="Header2 9 3 3 3" xfId="58090" xr:uid="{00000000-0005-0000-0000-000006330000}"/>
    <cellStyle name="Header2 9 3 3 3 2" xfId="58091" xr:uid="{00000000-0005-0000-0000-000007330000}"/>
    <cellStyle name="Header2 9 3 3 3 3" xfId="58092" xr:uid="{00000000-0005-0000-0000-000008330000}"/>
    <cellStyle name="Header2 9 3 3 4" xfId="58093" xr:uid="{00000000-0005-0000-0000-000009330000}"/>
    <cellStyle name="Header2 9 3 3 4 2" xfId="58094" xr:uid="{00000000-0005-0000-0000-00000A330000}"/>
    <cellStyle name="Header2 9 3 3 4 3" xfId="58095" xr:uid="{00000000-0005-0000-0000-00000B330000}"/>
    <cellStyle name="Header2 9 3 3 5" xfId="58096" xr:uid="{00000000-0005-0000-0000-00000C330000}"/>
    <cellStyle name="Header2 9 3 4" xfId="58097" xr:uid="{00000000-0005-0000-0000-00000D330000}"/>
    <cellStyle name="Header2 9 3 4 2" xfId="58098" xr:uid="{00000000-0005-0000-0000-00000E330000}"/>
    <cellStyle name="Header2 9 3 4 2 2" xfId="58099" xr:uid="{00000000-0005-0000-0000-00000F330000}"/>
    <cellStyle name="Header2 9 3 4 2 3" xfId="58100" xr:uid="{00000000-0005-0000-0000-000010330000}"/>
    <cellStyle name="Header2 9 3 4 3" xfId="58101" xr:uid="{00000000-0005-0000-0000-000011330000}"/>
    <cellStyle name="Header2 9 3 4 4" xfId="58102" xr:uid="{00000000-0005-0000-0000-000012330000}"/>
    <cellStyle name="Header2 9 3 5" xfId="58103" xr:uid="{00000000-0005-0000-0000-000013330000}"/>
    <cellStyle name="Header2 9 3 5 2" xfId="58104" xr:uid="{00000000-0005-0000-0000-000014330000}"/>
    <cellStyle name="Header2 9 3 5 3" xfId="58105" xr:uid="{00000000-0005-0000-0000-000015330000}"/>
    <cellStyle name="Header2 9 3 6" xfId="58106" xr:uid="{00000000-0005-0000-0000-000016330000}"/>
    <cellStyle name="Header2 9 3 6 2" xfId="58107" xr:uid="{00000000-0005-0000-0000-000017330000}"/>
    <cellStyle name="Header2 9 3 6 3" xfId="58108" xr:uid="{00000000-0005-0000-0000-000018330000}"/>
    <cellStyle name="Header2 9 3 7" xfId="58109" xr:uid="{00000000-0005-0000-0000-000019330000}"/>
    <cellStyle name="Header2 9 4" xfId="58110" xr:uid="{00000000-0005-0000-0000-00001A330000}"/>
    <cellStyle name="Header2 9 4 2" xfId="58111" xr:uid="{00000000-0005-0000-0000-00001B330000}"/>
    <cellStyle name="Header2 9 4 2 2" xfId="58112" xr:uid="{00000000-0005-0000-0000-00001C330000}"/>
    <cellStyle name="Header2 9 4 2 2 2" xfId="58113" xr:uid="{00000000-0005-0000-0000-00001D330000}"/>
    <cellStyle name="Header2 9 4 2 2 3" xfId="58114" xr:uid="{00000000-0005-0000-0000-00001E330000}"/>
    <cellStyle name="Header2 9 4 3" xfId="58115" xr:uid="{00000000-0005-0000-0000-00001F330000}"/>
    <cellStyle name="Header2 9 4 3 2" xfId="58116" xr:uid="{00000000-0005-0000-0000-000020330000}"/>
    <cellStyle name="Header2 9 4 3 2 2" xfId="58117" xr:uid="{00000000-0005-0000-0000-000021330000}"/>
    <cellStyle name="Header2 9 4 3 2 2 2" xfId="58118" xr:uid="{00000000-0005-0000-0000-000022330000}"/>
    <cellStyle name="Header2 9 4 3 2 2 3" xfId="58119" xr:uid="{00000000-0005-0000-0000-000023330000}"/>
    <cellStyle name="Header2 9 4 3 2 3" xfId="58120" xr:uid="{00000000-0005-0000-0000-000024330000}"/>
    <cellStyle name="Header2 9 4 3 2 4" xfId="58121" xr:uid="{00000000-0005-0000-0000-000025330000}"/>
    <cellStyle name="Header2 9 4 3 3" xfId="58122" xr:uid="{00000000-0005-0000-0000-000026330000}"/>
    <cellStyle name="Header2 9 4 3 3 2" xfId="58123" xr:uid="{00000000-0005-0000-0000-000027330000}"/>
    <cellStyle name="Header2 9 4 3 3 3" xfId="58124" xr:uid="{00000000-0005-0000-0000-000028330000}"/>
    <cellStyle name="Header2 9 4 3 4" xfId="58125" xr:uid="{00000000-0005-0000-0000-000029330000}"/>
    <cellStyle name="Header2 9 4 3 4 2" xfId="58126" xr:uid="{00000000-0005-0000-0000-00002A330000}"/>
    <cellStyle name="Header2 9 4 3 4 3" xfId="58127" xr:uid="{00000000-0005-0000-0000-00002B330000}"/>
    <cellStyle name="Header2 9 4 3 5" xfId="58128" xr:uid="{00000000-0005-0000-0000-00002C330000}"/>
    <cellStyle name="Header2 9 4 4" xfId="58129" xr:uid="{00000000-0005-0000-0000-00002D330000}"/>
    <cellStyle name="Header2 9 4 4 2" xfId="58130" xr:uid="{00000000-0005-0000-0000-00002E330000}"/>
    <cellStyle name="Header2 9 4 4 2 2" xfId="58131" xr:uid="{00000000-0005-0000-0000-00002F330000}"/>
    <cellStyle name="Header2 9 4 4 2 3" xfId="58132" xr:uid="{00000000-0005-0000-0000-000030330000}"/>
    <cellStyle name="Header2 9 4 4 3" xfId="58133" xr:uid="{00000000-0005-0000-0000-000031330000}"/>
    <cellStyle name="Header2 9 4 4 4" xfId="58134" xr:uid="{00000000-0005-0000-0000-000032330000}"/>
    <cellStyle name="Header2 9 4 5" xfId="58135" xr:uid="{00000000-0005-0000-0000-000033330000}"/>
    <cellStyle name="Header2 9 4 5 2" xfId="58136" xr:uid="{00000000-0005-0000-0000-000034330000}"/>
    <cellStyle name="Header2 9 4 5 3" xfId="58137" xr:uid="{00000000-0005-0000-0000-000035330000}"/>
    <cellStyle name="Header2 9 4 6" xfId="58138" xr:uid="{00000000-0005-0000-0000-000036330000}"/>
    <cellStyle name="Header2 9 4 6 2" xfId="58139" xr:uid="{00000000-0005-0000-0000-000037330000}"/>
    <cellStyle name="Header2 9 4 6 3" xfId="58140" xr:uid="{00000000-0005-0000-0000-000038330000}"/>
    <cellStyle name="Header2 9 5" xfId="58141" xr:uid="{00000000-0005-0000-0000-000039330000}"/>
    <cellStyle name="Header2 9 5 2" xfId="58142" xr:uid="{00000000-0005-0000-0000-00003A330000}"/>
    <cellStyle name="Header2 9 5 2 2" xfId="58143" xr:uid="{00000000-0005-0000-0000-00003B330000}"/>
    <cellStyle name="Header2 9 5 2 2 2" xfId="58144" xr:uid="{00000000-0005-0000-0000-00003C330000}"/>
    <cellStyle name="Header2 9 5 2 2 2 2" xfId="58145" xr:uid="{00000000-0005-0000-0000-00003D330000}"/>
    <cellStyle name="Header2 9 5 2 2 2 3" xfId="58146" xr:uid="{00000000-0005-0000-0000-00003E330000}"/>
    <cellStyle name="Header2 9 5 2 2 3" xfId="58147" xr:uid="{00000000-0005-0000-0000-00003F330000}"/>
    <cellStyle name="Header2 9 5 2 2 4" xfId="58148" xr:uid="{00000000-0005-0000-0000-000040330000}"/>
    <cellStyle name="Header2 9 5 2 3" xfId="58149" xr:uid="{00000000-0005-0000-0000-000041330000}"/>
    <cellStyle name="Header2 9 5 2 3 2" xfId="58150" xr:uid="{00000000-0005-0000-0000-000042330000}"/>
    <cellStyle name="Header2 9 5 2 3 3" xfId="58151" xr:uid="{00000000-0005-0000-0000-000043330000}"/>
    <cellStyle name="Header2 9 5 2 4" xfId="58152" xr:uid="{00000000-0005-0000-0000-000044330000}"/>
    <cellStyle name="Header2 9 5 2 4 2" xfId="58153" xr:uid="{00000000-0005-0000-0000-000045330000}"/>
    <cellStyle name="Header2 9 5 2 4 3" xfId="58154" xr:uid="{00000000-0005-0000-0000-000046330000}"/>
    <cellStyle name="Header2 9 5 2 5" xfId="58155" xr:uid="{00000000-0005-0000-0000-000047330000}"/>
    <cellStyle name="Header2 9 5 3" xfId="58156" xr:uid="{00000000-0005-0000-0000-000048330000}"/>
    <cellStyle name="Header2 9 5 3 2" xfId="58157" xr:uid="{00000000-0005-0000-0000-000049330000}"/>
    <cellStyle name="Header2 9 5 3 2 2" xfId="58158" xr:uid="{00000000-0005-0000-0000-00004A330000}"/>
    <cellStyle name="Header2 9 5 3 2 3" xfId="58159" xr:uid="{00000000-0005-0000-0000-00004B330000}"/>
    <cellStyle name="Header2 9 5 3 3" xfId="58160" xr:uid="{00000000-0005-0000-0000-00004C330000}"/>
    <cellStyle name="Header2 9 5 3 4" xfId="58161" xr:uid="{00000000-0005-0000-0000-00004D330000}"/>
    <cellStyle name="Header2 9 5 4" xfId="58162" xr:uid="{00000000-0005-0000-0000-00004E330000}"/>
    <cellStyle name="Header2 9 5 4 2" xfId="58163" xr:uid="{00000000-0005-0000-0000-00004F330000}"/>
    <cellStyle name="Header2 9 5 4 3" xfId="58164" xr:uid="{00000000-0005-0000-0000-000050330000}"/>
    <cellStyle name="Header2 9 5 5" xfId="58165" xr:uid="{00000000-0005-0000-0000-000051330000}"/>
    <cellStyle name="Header2 9 5 5 2" xfId="58166" xr:uid="{00000000-0005-0000-0000-000052330000}"/>
    <cellStyle name="Header2 9 5 5 3" xfId="58167" xr:uid="{00000000-0005-0000-0000-000053330000}"/>
    <cellStyle name="Header2 9 5 6" xfId="58168" xr:uid="{00000000-0005-0000-0000-000054330000}"/>
    <cellStyle name="Header2 9 6" xfId="58169" xr:uid="{00000000-0005-0000-0000-000055330000}"/>
    <cellStyle name="Header2 9 6 2" xfId="58170" xr:uid="{00000000-0005-0000-0000-000056330000}"/>
    <cellStyle name="Header2 9 6 2 2" xfId="58171" xr:uid="{00000000-0005-0000-0000-000057330000}"/>
    <cellStyle name="Header2 9 6 2 3" xfId="58172" xr:uid="{00000000-0005-0000-0000-000058330000}"/>
    <cellStyle name="Header2 9 7" xfId="58173" xr:uid="{00000000-0005-0000-0000-000059330000}"/>
    <cellStyle name="Header2 9 7 2" xfId="58174" xr:uid="{00000000-0005-0000-0000-00005A330000}"/>
    <cellStyle name="Header2 9 7 3" xfId="58175" xr:uid="{00000000-0005-0000-0000-00005B330000}"/>
    <cellStyle name="Heading 1" xfId="7715" xr:uid="{00000000-0005-0000-0000-00005C330000}"/>
    <cellStyle name="Heading 1 2" xfId="58206" xr:uid="{00000000-0005-0000-0000-00005D330000}"/>
    <cellStyle name="Heading 2" xfId="7716" xr:uid="{00000000-0005-0000-0000-00005E330000}"/>
    <cellStyle name="Heading 2 2" xfId="58207" xr:uid="{00000000-0005-0000-0000-00005F330000}"/>
    <cellStyle name="Heading1" xfId="7717" xr:uid="{00000000-0005-0000-0000-000060330000}"/>
    <cellStyle name="Heading1 2" xfId="7718" xr:uid="{00000000-0005-0000-0000-000061330000}"/>
    <cellStyle name="Heading2" xfId="7719" xr:uid="{00000000-0005-0000-0000-000062330000}"/>
    <cellStyle name="Heading2 2" xfId="7720" xr:uid="{00000000-0005-0000-0000-000063330000}"/>
    <cellStyle name="Helv8_PFD4.XLS" xfId="7721" xr:uid="{00000000-0005-0000-0000-000064330000}"/>
    <cellStyle name="Hyperlink_NEGS" xfId="7722" xr:uid="{00000000-0005-0000-0000-000065330000}"/>
    <cellStyle name="Input [yellow]" xfId="7723" xr:uid="{00000000-0005-0000-0000-000066330000}"/>
    <cellStyle name="Input [yellow] 2" xfId="7724" xr:uid="{00000000-0005-0000-0000-000067330000}"/>
    <cellStyle name="Input [yellow] 3" xfId="7725" xr:uid="{00000000-0005-0000-0000-000068330000}"/>
    <cellStyle name="Input [yellow] 4" xfId="7726" xr:uid="{00000000-0005-0000-0000-000069330000}"/>
    <cellStyle name="left" xfId="7727" xr:uid="{00000000-0005-0000-0000-00006A330000}"/>
    <cellStyle name="Midtitle" xfId="7728" xr:uid="{00000000-0005-0000-0000-00006B330000}"/>
    <cellStyle name="Midtitle 2" xfId="58208" xr:uid="{00000000-0005-0000-0000-00006C330000}"/>
    <cellStyle name="Milliers [0]_399GC10" xfId="7729" xr:uid="{00000000-0005-0000-0000-00006D330000}"/>
    <cellStyle name="Milliers_399GC10" xfId="7730" xr:uid="{00000000-0005-0000-0000-00006E330000}"/>
    <cellStyle name="Model" xfId="7731" xr:uid="{00000000-0005-0000-0000-00006F330000}"/>
    <cellStyle name="Mon?aire [0]_399GC10" xfId="7732" xr:uid="{00000000-0005-0000-0000-000070330000}"/>
    <cellStyle name="Mon?aire_399GC10" xfId="7733" xr:uid="{00000000-0005-0000-0000-000071330000}"/>
    <cellStyle name="Monétaire [0]_laroux" xfId="7734" xr:uid="{00000000-0005-0000-0000-000072330000}"/>
    <cellStyle name="Monétaire_laroux" xfId="7735" xr:uid="{00000000-0005-0000-0000-000073330000}"/>
    <cellStyle name="no dec" xfId="7736" xr:uid="{00000000-0005-0000-0000-000074330000}"/>
    <cellStyle name="normal" xfId="7737" xr:uid="{00000000-0005-0000-0000-000075330000}"/>
    <cellStyle name="Normal - Style1" xfId="7739" xr:uid="{00000000-0005-0000-0000-000076330000}"/>
    <cellStyle name="Normal - Style1 2" xfId="7740" xr:uid="{00000000-0005-0000-0000-000077330000}"/>
    <cellStyle name="Normal - Style1 3" xfId="7741" xr:uid="{00000000-0005-0000-0000-000078330000}"/>
    <cellStyle name="Normal - Style1 4" xfId="7742" xr:uid="{00000000-0005-0000-0000-000079330000}"/>
    <cellStyle name="Normal - Style1 5" xfId="7743" xr:uid="{00000000-0005-0000-0000-00007A330000}"/>
    <cellStyle name="Normal - Style1 6" xfId="7744" xr:uid="{00000000-0005-0000-0000-00007B330000}"/>
    <cellStyle name="Normal - Style1 7" xfId="7745" xr:uid="{00000000-0005-0000-0000-00007C330000}"/>
    <cellStyle name="Normal - Style1 8" xfId="58209" xr:uid="{00000000-0005-0000-0000-00007D330000}"/>
    <cellStyle name="Normal - Style2" xfId="7746" xr:uid="{00000000-0005-0000-0000-00007E330000}"/>
    <cellStyle name="Normal - Style3" xfId="7747" xr:uid="{00000000-0005-0000-0000-00007F330000}"/>
    <cellStyle name="Normal - Style4" xfId="7748" xr:uid="{00000000-0005-0000-0000-000080330000}"/>
    <cellStyle name="Normal - Style5" xfId="7749" xr:uid="{00000000-0005-0000-0000-000081330000}"/>
    <cellStyle name="Normal - Style6" xfId="7750" xr:uid="{00000000-0005-0000-0000-000082330000}"/>
    <cellStyle name="Normal - Style7" xfId="7751" xr:uid="{00000000-0005-0000-0000-000083330000}"/>
    <cellStyle name="Normal - Style8" xfId="7752" xr:uid="{00000000-0005-0000-0000-000084330000}"/>
    <cellStyle name="Normal - 유형1" xfId="7738" xr:uid="{00000000-0005-0000-0000-000085330000}"/>
    <cellStyle name="Normal_ SG&amp;A Bridge " xfId="7753" xr:uid="{00000000-0005-0000-0000-000086330000}"/>
    <cellStyle name="Œ…?æ맖?e [0.00]_laroux" xfId="7754" xr:uid="{00000000-0005-0000-0000-000087330000}"/>
    <cellStyle name="Œ…?æ맖?e_laroux" xfId="7755" xr:uid="{00000000-0005-0000-0000-000088330000}"/>
    <cellStyle name="oft Excel]_x000d__x000a_Comment=The open=/f lines load custom functions into the Paste Function list._x000d__x000a_Maximized=1_x000d__x000a_AutoFormat=" xfId="7756" xr:uid="{00000000-0005-0000-0000-000089330000}"/>
    <cellStyle name="oft Excel]_x000d__x000a_Comment=The open=/f lines load custom functions into the Paste Function list._x000d__x000a_Maximized=3_x000d__x000a_AutoFormat=" xfId="7757" xr:uid="{00000000-0005-0000-0000-00008A330000}"/>
    <cellStyle name="oh" xfId="7758" xr:uid="{00000000-0005-0000-0000-00008B330000}"/>
    <cellStyle name="oh 2" xfId="7759" xr:uid="{00000000-0005-0000-0000-00008C330000}"/>
    <cellStyle name="Percent" xfId="7760" xr:uid="{00000000-0005-0000-0000-00008D330000}"/>
    <cellStyle name="Percent [2]" xfId="7761" xr:uid="{00000000-0005-0000-0000-00008E330000}"/>
    <cellStyle name="Percent 2" xfId="7762" xr:uid="{00000000-0005-0000-0000-00008F330000}"/>
    <cellStyle name="Percent 3" xfId="7763" xr:uid="{00000000-0005-0000-0000-000090330000}"/>
    <cellStyle name="Percent_0.삼호고등학교수량-토목" xfId="7764" xr:uid="{00000000-0005-0000-0000-000091330000}"/>
    <cellStyle name="PropGenCurrencyFormat" xfId="7765" xr:uid="{00000000-0005-0000-0000-000092330000}"/>
    <cellStyle name="RevList" xfId="7766" xr:uid="{00000000-0005-0000-0000-000093330000}"/>
    <cellStyle name="RevList 2" xfId="58210" xr:uid="{00000000-0005-0000-0000-000094330000}"/>
    <cellStyle name="sh" xfId="7767" xr:uid="{00000000-0005-0000-0000-000095330000}"/>
    <cellStyle name="SHIM" xfId="7768" xr:uid="{00000000-0005-0000-0000-000096330000}"/>
    <cellStyle name="ssh" xfId="7769" xr:uid="{00000000-0005-0000-0000-000097330000}"/>
    <cellStyle name="Standard_Anpassen der Amortisation" xfId="7770" xr:uid="{00000000-0005-0000-0000-000098330000}"/>
    <cellStyle name="subhead" xfId="7771" xr:uid="{00000000-0005-0000-0000-000099330000}"/>
    <cellStyle name="Subtotal" xfId="7772" xr:uid="{00000000-0005-0000-0000-00009A330000}"/>
    <cellStyle name="testtitle" xfId="7773" xr:uid="{00000000-0005-0000-0000-00009B330000}"/>
    <cellStyle name="testtitle 2" xfId="58211" xr:uid="{00000000-0005-0000-0000-00009C330000}"/>
    <cellStyle name="Title" xfId="7774" xr:uid="{00000000-0005-0000-0000-00009D330000}"/>
    <cellStyle name="title [1]" xfId="7775" xr:uid="{00000000-0005-0000-0000-00009E330000}"/>
    <cellStyle name="title [2]" xfId="7776" xr:uid="{00000000-0005-0000-0000-00009F330000}"/>
    <cellStyle name="Total" xfId="7777" xr:uid="{00000000-0005-0000-0000-0000A0330000}"/>
    <cellStyle name="Total 2" xfId="7778" xr:uid="{00000000-0005-0000-0000-0000A1330000}"/>
    <cellStyle name="UM" xfId="7779" xr:uid="{00000000-0005-0000-0000-0000A2330000}"/>
    <cellStyle name="W?rung [0]_Compiling Utility Macros" xfId="7781" xr:uid="{00000000-0005-0000-0000-0000A3330000}"/>
    <cellStyle name="W?rung_Compiling Utility Macros" xfId="7782" xr:uid="{00000000-0005-0000-0000-0000A4330000}"/>
    <cellStyle name="wrap" xfId="7783" xr:uid="{00000000-0005-0000-0000-0000A5330000}"/>
    <cellStyle name="μU¿¡ ¿A´A CIAIÆU¸μAⓒ" xfId="7784" xr:uid="{00000000-0005-0000-0000-0000A6330000}"/>
    <cellStyle name="|?ドE" xfId="7439" xr:uid="{00000000-0005-0000-0000-0000A7330000}"/>
    <cellStyle name="강조색1 2" xfId="5279" xr:uid="{00000000-0005-0000-0000-0000A8330000}"/>
    <cellStyle name="강조색1 2 2" xfId="5280" xr:uid="{00000000-0005-0000-0000-0000A9330000}"/>
    <cellStyle name="강조색1 3" xfId="5281" xr:uid="{00000000-0005-0000-0000-0000AA330000}"/>
    <cellStyle name="강조색2 2" xfId="5282" xr:uid="{00000000-0005-0000-0000-0000AB330000}"/>
    <cellStyle name="강조색2 3" xfId="5283" xr:uid="{00000000-0005-0000-0000-0000AC330000}"/>
    <cellStyle name="강조색3 2" xfId="5284" xr:uid="{00000000-0005-0000-0000-0000AD330000}"/>
    <cellStyle name="강조색3 3" xfId="5285" xr:uid="{00000000-0005-0000-0000-0000AE330000}"/>
    <cellStyle name="강조색4 2" xfId="5286" xr:uid="{00000000-0005-0000-0000-0000AF330000}"/>
    <cellStyle name="강조색4 3" xfId="5287" xr:uid="{00000000-0005-0000-0000-0000B0330000}"/>
    <cellStyle name="강조색5 2" xfId="5288" xr:uid="{00000000-0005-0000-0000-0000B1330000}"/>
    <cellStyle name="강조색5 3" xfId="5289" xr:uid="{00000000-0005-0000-0000-0000B2330000}"/>
    <cellStyle name="강조색6 2" xfId="5290" xr:uid="{00000000-0005-0000-0000-0000B3330000}"/>
    <cellStyle name="강조색6 3" xfId="5291" xr:uid="{00000000-0005-0000-0000-0000B4330000}"/>
    <cellStyle name="경고문 2" xfId="5292" xr:uid="{00000000-0005-0000-0000-0000B5330000}"/>
    <cellStyle name="경고문 3" xfId="5293" xr:uid="{00000000-0005-0000-0000-0000B6330000}"/>
    <cellStyle name="계산 2" xfId="5294" xr:uid="{00000000-0005-0000-0000-0000B7330000}"/>
    <cellStyle name="계산 2 10" xfId="7791" xr:uid="{00000000-0005-0000-0000-0000B8330000}"/>
    <cellStyle name="계산 2 10 2" xfId="7792" xr:uid="{00000000-0005-0000-0000-0000B9330000}"/>
    <cellStyle name="계산 2 10 2 2" xfId="7793" xr:uid="{00000000-0005-0000-0000-0000BA330000}"/>
    <cellStyle name="계산 2 10 2 2 2" xfId="7794" xr:uid="{00000000-0005-0000-0000-0000BB330000}"/>
    <cellStyle name="계산 2 10 2 2 3" xfId="7795" xr:uid="{00000000-0005-0000-0000-0000BC330000}"/>
    <cellStyle name="계산 2 10 2 3" xfId="7796" xr:uid="{00000000-0005-0000-0000-0000BD330000}"/>
    <cellStyle name="계산 2 10 2 4" xfId="7797" xr:uid="{00000000-0005-0000-0000-0000BE330000}"/>
    <cellStyle name="계산 2 10 2 5" xfId="7798" xr:uid="{00000000-0005-0000-0000-0000BF330000}"/>
    <cellStyle name="계산 2 10 3" xfId="7799" xr:uid="{00000000-0005-0000-0000-0000C0330000}"/>
    <cellStyle name="계산 2 10 3 2" xfId="7800" xr:uid="{00000000-0005-0000-0000-0000C1330000}"/>
    <cellStyle name="계산 2 10 3 3" xfId="7801" xr:uid="{00000000-0005-0000-0000-0000C2330000}"/>
    <cellStyle name="계산 2 10 4" xfId="7802" xr:uid="{00000000-0005-0000-0000-0000C3330000}"/>
    <cellStyle name="계산 2 10 5" xfId="7803" xr:uid="{00000000-0005-0000-0000-0000C4330000}"/>
    <cellStyle name="계산 2 10 6" xfId="7804" xr:uid="{00000000-0005-0000-0000-0000C5330000}"/>
    <cellStyle name="계산 2 11" xfId="7805" xr:uid="{00000000-0005-0000-0000-0000C6330000}"/>
    <cellStyle name="계산 2 11 2" xfId="7806" xr:uid="{00000000-0005-0000-0000-0000C7330000}"/>
    <cellStyle name="계산 2 11 2 2" xfId="7807" xr:uid="{00000000-0005-0000-0000-0000C8330000}"/>
    <cellStyle name="계산 2 11 2 2 2" xfId="7808" xr:uid="{00000000-0005-0000-0000-0000C9330000}"/>
    <cellStyle name="계산 2 11 2 2 3" xfId="7809" xr:uid="{00000000-0005-0000-0000-0000CA330000}"/>
    <cellStyle name="계산 2 11 2 3" xfId="7810" xr:uid="{00000000-0005-0000-0000-0000CB330000}"/>
    <cellStyle name="계산 2 11 2 4" xfId="7811" xr:uid="{00000000-0005-0000-0000-0000CC330000}"/>
    <cellStyle name="계산 2 11 2 5" xfId="7812" xr:uid="{00000000-0005-0000-0000-0000CD330000}"/>
    <cellStyle name="계산 2 11 3" xfId="7813" xr:uid="{00000000-0005-0000-0000-0000CE330000}"/>
    <cellStyle name="계산 2 11 3 2" xfId="7814" xr:uid="{00000000-0005-0000-0000-0000CF330000}"/>
    <cellStyle name="계산 2 11 3 3" xfId="7815" xr:uid="{00000000-0005-0000-0000-0000D0330000}"/>
    <cellStyle name="계산 2 11 4" xfId="7816" xr:uid="{00000000-0005-0000-0000-0000D1330000}"/>
    <cellStyle name="계산 2 11 5" xfId="7817" xr:uid="{00000000-0005-0000-0000-0000D2330000}"/>
    <cellStyle name="계산 2 11 6" xfId="7818" xr:uid="{00000000-0005-0000-0000-0000D3330000}"/>
    <cellStyle name="계산 2 12" xfId="7819" xr:uid="{00000000-0005-0000-0000-0000D4330000}"/>
    <cellStyle name="계산 2 12 2" xfId="7820" xr:uid="{00000000-0005-0000-0000-0000D5330000}"/>
    <cellStyle name="계산 2 12 2 2" xfId="7821" xr:uid="{00000000-0005-0000-0000-0000D6330000}"/>
    <cellStyle name="계산 2 12 2 3" xfId="7822" xr:uid="{00000000-0005-0000-0000-0000D7330000}"/>
    <cellStyle name="계산 2 12 3" xfId="7823" xr:uid="{00000000-0005-0000-0000-0000D8330000}"/>
    <cellStyle name="계산 2 12 4" xfId="7824" xr:uid="{00000000-0005-0000-0000-0000D9330000}"/>
    <cellStyle name="계산 2 12 5" xfId="7825" xr:uid="{00000000-0005-0000-0000-0000DA330000}"/>
    <cellStyle name="계산 2 13" xfId="7826" xr:uid="{00000000-0005-0000-0000-0000DB330000}"/>
    <cellStyle name="계산 2 13 2" xfId="7827" xr:uid="{00000000-0005-0000-0000-0000DC330000}"/>
    <cellStyle name="계산 2 13 3" xfId="7828" xr:uid="{00000000-0005-0000-0000-0000DD330000}"/>
    <cellStyle name="계산 2 14" xfId="7829" xr:uid="{00000000-0005-0000-0000-0000DE330000}"/>
    <cellStyle name="계산 2 15" xfId="7830" xr:uid="{00000000-0005-0000-0000-0000DF330000}"/>
    <cellStyle name="계산 2 16" xfId="7831" xr:uid="{00000000-0005-0000-0000-0000E0330000}"/>
    <cellStyle name="계산 2 2" xfId="7832" xr:uid="{00000000-0005-0000-0000-0000E1330000}"/>
    <cellStyle name="계산 2 2 10" xfId="7833" xr:uid="{00000000-0005-0000-0000-0000E2330000}"/>
    <cellStyle name="계산 2 2 10 10" xfId="7834" xr:uid="{00000000-0005-0000-0000-0000E3330000}"/>
    <cellStyle name="계산 2 2 10 11" xfId="7835" xr:uid="{00000000-0005-0000-0000-0000E4330000}"/>
    <cellStyle name="계산 2 2 10 12" xfId="7836" xr:uid="{00000000-0005-0000-0000-0000E5330000}"/>
    <cellStyle name="계산 2 2 10 2" xfId="7837" xr:uid="{00000000-0005-0000-0000-0000E6330000}"/>
    <cellStyle name="계산 2 2 10 2 2" xfId="7838" xr:uid="{00000000-0005-0000-0000-0000E7330000}"/>
    <cellStyle name="계산 2 2 10 2 2 2" xfId="7839" xr:uid="{00000000-0005-0000-0000-0000E8330000}"/>
    <cellStyle name="계산 2 2 10 2 2 2 2" xfId="7840" xr:uid="{00000000-0005-0000-0000-0000E9330000}"/>
    <cellStyle name="계산 2 2 10 2 2 2 2 2" xfId="7841" xr:uid="{00000000-0005-0000-0000-0000EA330000}"/>
    <cellStyle name="계산 2 2 10 2 2 2 2 3" xfId="7842" xr:uid="{00000000-0005-0000-0000-0000EB330000}"/>
    <cellStyle name="계산 2 2 10 2 2 2 3" xfId="7843" xr:uid="{00000000-0005-0000-0000-0000EC330000}"/>
    <cellStyle name="계산 2 2 10 2 2 2 4" xfId="7844" xr:uid="{00000000-0005-0000-0000-0000ED330000}"/>
    <cellStyle name="계산 2 2 10 2 2 2 5" xfId="7845" xr:uid="{00000000-0005-0000-0000-0000EE330000}"/>
    <cellStyle name="계산 2 2 10 2 2 3" xfId="7846" xr:uid="{00000000-0005-0000-0000-0000EF330000}"/>
    <cellStyle name="계산 2 2 10 2 2 3 2" xfId="7847" xr:uid="{00000000-0005-0000-0000-0000F0330000}"/>
    <cellStyle name="계산 2 2 10 2 2 3 3" xfId="7848" xr:uid="{00000000-0005-0000-0000-0000F1330000}"/>
    <cellStyle name="계산 2 2 10 2 2 4" xfId="7849" xr:uid="{00000000-0005-0000-0000-0000F2330000}"/>
    <cellStyle name="계산 2 2 10 2 2 5" xfId="7850" xr:uid="{00000000-0005-0000-0000-0000F3330000}"/>
    <cellStyle name="계산 2 2 10 2 2 6" xfId="7851" xr:uid="{00000000-0005-0000-0000-0000F4330000}"/>
    <cellStyle name="계산 2 2 10 2 3" xfId="7852" xr:uid="{00000000-0005-0000-0000-0000F5330000}"/>
    <cellStyle name="계산 2 2 10 2 3 2" xfId="7853" xr:uid="{00000000-0005-0000-0000-0000F6330000}"/>
    <cellStyle name="계산 2 2 10 2 3 2 2" xfId="7854" xr:uid="{00000000-0005-0000-0000-0000F7330000}"/>
    <cellStyle name="계산 2 2 10 2 3 2 2 2" xfId="7855" xr:uid="{00000000-0005-0000-0000-0000F8330000}"/>
    <cellStyle name="계산 2 2 10 2 3 2 2 3" xfId="7856" xr:uid="{00000000-0005-0000-0000-0000F9330000}"/>
    <cellStyle name="계산 2 2 10 2 3 2 3" xfId="7857" xr:uid="{00000000-0005-0000-0000-0000FA330000}"/>
    <cellStyle name="계산 2 2 10 2 3 2 4" xfId="7858" xr:uid="{00000000-0005-0000-0000-0000FB330000}"/>
    <cellStyle name="계산 2 2 10 2 3 2 5" xfId="7859" xr:uid="{00000000-0005-0000-0000-0000FC330000}"/>
    <cellStyle name="계산 2 2 10 2 3 3" xfId="7860" xr:uid="{00000000-0005-0000-0000-0000FD330000}"/>
    <cellStyle name="계산 2 2 10 2 3 3 2" xfId="7861" xr:uid="{00000000-0005-0000-0000-0000FE330000}"/>
    <cellStyle name="계산 2 2 10 2 3 3 3" xfId="7862" xr:uid="{00000000-0005-0000-0000-0000FF330000}"/>
    <cellStyle name="계산 2 2 10 2 3 4" xfId="7863" xr:uid="{00000000-0005-0000-0000-000000340000}"/>
    <cellStyle name="계산 2 2 10 2 3 5" xfId="7864" xr:uid="{00000000-0005-0000-0000-000001340000}"/>
    <cellStyle name="계산 2 2 10 2 3 6" xfId="7865" xr:uid="{00000000-0005-0000-0000-000002340000}"/>
    <cellStyle name="계산 2 2 10 2 4" xfId="7866" xr:uid="{00000000-0005-0000-0000-000003340000}"/>
    <cellStyle name="계산 2 2 10 2 4 2" xfId="7867" xr:uid="{00000000-0005-0000-0000-000004340000}"/>
    <cellStyle name="계산 2 2 10 2 4 2 2" xfId="7868" xr:uid="{00000000-0005-0000-0000-000005340000}"/>
    <cellStyle name="계산 2 2 10 2 4 2 3" xfId="7869" xr:uid="{00000000-0005-0000-0000-000006340000}"/>
    <cellStyle name="계산 2 2 10 2 4 3" xfId="7870" xr:uid="{00000000-0005-0000-0000-000007340000}"/>
    <cellStyle name="계산 2 2 10 2 4 4" xfId="7871" xr:uid="{00000000-0005-0000-0000-000008340000}"/>
    <cellStyle name="계산 2 2 10 2 4 5" xfId="7872" xr:uid="{00000000-0005-0000-0000-000009340000}"/>
    <cellStyle name="계산 2 2 10 2 5" xfId="7873" xr:uid="{00000000-0005-0000-0000-00000A340000}"/>
    <cellStyle name="계산 2 2 10 2 5 2" xfId="7874" xr:uid="{00000000-0005-0000-0000-00000B340000}"/>
    <cellStyle name="계산 2 2 10 2 5 3" xfId="7875" xr:uid="{00000000-0005-0000-0000-00000C340000}"/>
    <cellStyle name="계산 2 2 10 2 6" xfId="7876" xr:uid="{00000000-0005-0000-0000-00000D340000}"/>
    <cellStyle name="계산 2 2 10 2 7" xfId="7877" xr:uid="{00000000-0005-0000-0000-00000E340000}"/>
    <cellStyle name="계산 2 2 10 2 8" xfId="7878" xr:uid="{00000000-0005-0000-0000-00000F340000}"/>
    <cellStyle name="계산 2 2 10 3" xfId="7879" xr:uid="{00000000-0005-0000-0000-000010340000}"/>
    <cellStyle name="계산 2 2 10 3 2" xfId="7880" xr:uid="{00000000-0005-0000-0000-000011340000}"/>
    <cellStyle name="계산 2 2 10 3 2 2" xfId="7881" xr:uid="{00000000-0005-0000-0000-000012340000}"/>
    <cellStyle name="계산 2 2 10 3 2 2 2" xfId="7882" xr:uid="{00000000-0005-0000-0000-000013340000}"/>
    <cellStyle name="계산 2 2 10 3 2 2 2 2" xfId="7883" xr:uid="{00000000-0005-0000-0000-000014340000}"/>
    <cellStyle name="계산 2 2 10 3 2 2 2 3" xfId="7884" xr:uid="{00000000-0005-0000-0000-000015340000}"/>
    <cellStyle name="계산 2 2 10 3 2 2 3" xfId="7885" xr:uid="{00000000-0005-0000-0000-000016340000}"/>
    <cellStyle name="계산 2 2 10 3 2 2 4" xfId="7886" xr:uid="{00000000-0005-0000-0000-000017340000}"/>
    <cellStyle name="계산 2 2 10 3 2 2 5" xfId="7887" xr:uid="{00000000-0005-0000-0000-000018340000}"/>
    <cellStyle name="계산 2 2 10 3 2 3" xfId="7888" xr:uid="{00000000-0005-0000-0000-000019340000}"/>
    <cellStyle name="계산 2 2 10 3 2 3 2" xfId="7889" xr:uid="{00000000-0005-0000-0000-00001A340000}"/>
    <cellStyle name="계산 2 2 10 3 2 3 3" xfId="7890" xr:uid="{00000000-0005-0000-0000-00001B340000}"/>
    <cellStyle name="계산 2 2 10 3 2 4" xfId="7891" xr:uid="{00000000-0005-0000-0000-00001C340000}"/>
    <cellStyle name="계산 2 2 10 3 2 5" xfId="7892" xr:uid="{00000000-0005-0000-0000-00001D340000}"/>
    <cellStyle name="계산 2 2 10 3 2 6" xfId="7893" xr:uid="{00000000-0005-0000-0000-00001E340000}"/>
    <cellStyle name="계산 2 2 10 3 3" xfId="7894" xr:uid="{00000000-0005-0000-0000-00001F340000}"/>
    <cellStyle name="계산 2 2 10 3 3 2" xfId="7895" xr:uid="{00000000-0005-0000-0000-000020340000}"/>
    <cellStyle name="계산 2 2 10 3 3 2 2" xfId="7896" xr:uid="{00000000-0005-0000-0000-000021340000}"/>
    <cellStyle name="계산 2 2 10 3 3 2 3" xfId="7897" xr:uid="{00000000-0005-0000-0000-000022340000}"/>
    <cellStyle name="계산 2 2 10 3 3 3" xfId="7898" xr:uid="{00000000-0005-0000-0000-000023340000}"/>
    <cellStyle name="계산 2 2 10 3 3 4" xfId="7899" xr:uid="{00000000-0005-0000-0000-000024340000}"/>
    <cellStyle name="계산 2 2 10 3 3 5" xfId="7900" xr:uid="{00000000-0005-0000-0000-000025340000}"/>
    <cellStyle name="계산 2 2 10 3 4" xfId="7901" xr:uid="{00000000-0005-0000-0000-000026340000}"/>
    <cellStyle name="계산 2 2 10 3 4 2" xfId="7902" xr:uid="{00000000-0005-0000-0000-000027340000}"/>
    <cellStyle name="계산 2 2 10 3 4 3" xfId="7903" xr:uid="{00000000-0005-0000-0000-000028340000}"/>
    <cellStyle name="계산 2 2 10 3 5" xfId="7904" xr:uid="{00000000-0005-0000-0000-000029340000}"/>
    <cellStyle name="계산 2 2 10 3 6" xfId="7905" xr:uid="{00000000-0005-0000-0000-00002A340000}"/>
    <cellStyle name="계산 2 2 10 3 7" xfId="7906" xr:uid="{00000000-0005-0000-0000-00002B340000}"/>
    <cellStyle name="계산 2 2 10 4" xfId="7907" xr:uid="{00000000-0005-0000-0000-00002C340000}"/>
    <cellStyle name="계산 2 2 10 4 2" xfId="7908" xr:uid="{00000000-0005-0000-0000-00002D340000}"/>
    <cellStyle name="계산 2 2 10 4 2 2" xfId="7909" xr:uid="{00000000-0005-0000-0000-00002E340000}"/>
    <cellStyle name="계산 2 2 10 4 2 2 2" xfId="7910" xr:uid="{00000000-0005-0000-0000-00002F340000}"/>
    <cellStyle name="계산 2 2 10 4 2 2 2 2" xfId="7911" xr:uid="{00000000-0005-0000-0000-000030340000}"/>
    <cellStyle name="계산 2 2 10 4 2 2 2 3" xfId="7912" xr:uid="{00000000-0005-0000-0000-000031340000}"/>
    <cellStyle name="계산 2 2 10 4 2 2 3" xfId="7913" xr:uid="{00000000-0005-0000-0000-000032340000}"/>
    <cellStyle name="계산 2 2 10 4 2 2 4" xfId="7914" xr:uid="{00000000-0005-0000-0000-000033340000}"/>
    <cellStyle name="계산 2 2 10 4 2 2 5" xfId="7915" xr:uid="{00000000-0005-0000-0000-000034340000}"/>
    <cellStyle name="계산 2 2 10 4 2 3" xfId="7916" xr:uid="{00000000-0005-0000-0000-000035340000}"/>
    <cellStyle name="계산 2 2 10 4 2 3 2" xfId="7917" xr:uid="{00000000-0005-0000-0000-000036340000}"/>
    <cellStyle name="계산 2 2 10 4 2 3 3" xfId="7918" xr:uid="{00000000-0005-0000-0000-000037340000}"/>
    <cellStyle name="계산 2 2 10 4 2 4" xfId="7919" xr:uid="{00000000-0005-0000-0000-000038340000}"/>
    <cellStyle name="계산 2 2 10 4 2 5" xfId="7920" xr:uid="{00000000-0005-0000-0000-000039340000}"/>
    <cellStyle name="계산 2 2 10 4 2 6" xfId="7921" xr:uid="{00000000-0005-0000-0000-00003A340000}"/>
    <cellStyle name="계산 2 2 10 4 3" xfId="7922" xr:uid="{00000000-0005-0000-0000-00003B340000}"/>
    <cellStyle name="계산 2 2 10 4 3 2" xfId="7923" xr:uid="{00000000-0005-0000-0000-00003C340000}"/>
    <cellStyle name="계산 2 2 10 4 3 2 2" xfId="7924" xr:uid="{00000000-0005-0000-0000-00003D340000}"/>
    <cellStyle name="계산 2 2 10 4 3 2 3" xfId="7925" xr:uid="{00000000-0005-0000-0000-00003E340000}"/>
    <cellStyle name="계산 2 2 10 4 3 3" xfId="7926" xr:uid="{00000000-0005-0000-0000-00003F340000}"/>
    <cellStyle name="계산 2 2 10 4 3 4" xfId="7927" xr:uid="{00000000-0005-0000-0000-000040340000}"/>
    <cellStyle name="계산 2 2 10 4 3 5" xfId="7928" xr:uid="{00000000-0005-0000-0000-000041340000}"/>
    <cellStyle name="계산 2 2 10 4 4" xfId="7929" xr:uid="{00000000-0005-0000-0000-000042340000}"/>
    <cellStyle name="계산 2 2 10 4 4 2" xfId="7930" xr:uid="{00000000-0005-0000-0000-000043340000}"/>
    <cellStyle name="계산 2 2 10 4 4 3" xfId="7931" xr:uid="{00000000-0005-0000-0000-000044340000}"/>
    <cellStyle name="계산 2 2 10 4 5" xfId="7932" xr:uid="{00000000-0005-0000-0000-000045340000}"/>
    <cellStyle name="계산 2 2 10 4 6" xfId="7933" xr:uid="{00000000-0005-0000-0000-000046340000}"/>
    <cellStyle name="계산 2 2 10 4 7" xfId="7934" xr:uid="{00000000-0005-0000-0000-000047340000}"/>
    <cellStyle name="계산 2 2 10 5" xfId="7935" xr:uid="{00000000-0005-0000-0000-000048340000}"/>
    <cellStyle name="계산 2 2 10 5 2" xfId="7936" xr:uid="{00000000-0005-0000-0000-000049340000}"/>
    <cellStyle name="계산 2 2 10 5 2 2" xfId="7937" xr:uid="{00000000-0005-0000-0000-00004A340000}"/>
    <cellStyle name="계산 2 2 10 5 2 2 2" xfId="7938" xr:uid="{00000000-0005-0000-0000-00004B340000}"/>
    <cellStyle name="계산 2 2 10 5 2 2 2 2" xfId="7939" xr:uid="{00000000-0005-0000-0000-00004C340000}"/>
    <cellStyle name="계산 2 2 10 5 2 2 2 3" xfId="7940" xr:uid="{00000000-0005-0000-0000-00004D340000}"/>
    <cellStyle name="계산 2 2 10 5 2 2 3" xfId="7941" xr:uid="{00000000-0005-0000-0000-00004E340000}"/>
    <cellStyle name="계산 2 2 10 5 2 2 4" xfId="7942" xr:uid="{00000000-0005-0000-0000-00004F340000}"/>
    <cellStyle name="계산 2 2 10 5 2 2 5" xfId="7943" xr:uid="{00000000-0005-0000-0000-000050340000}"/>
    <cellStyle name="계산 2 2 10 5 2 3" xfId="7944" xr:uid="{00000000-0005-0000-0000-000051340000}"/>
    <cellStyle name="계산 2 2 10 5 2 3 2" xfId="7945" xr:uid="{00000000-0005-0000-0000-000052340000}"/>
    <cellStyle name="계산 2 2 10 5 2 3 3" xfId="7946" xr:uid="{00000000-0005-0000-0000-000053340000}"/>
    <cellStyle name="계산 2 2 10 5 2 4" xfId="7947" xr:uid="{00000000-0005-0000-0000-000054340000}"/>
    <cellStyle name="계산 2 2 10 5 2 5" xfId="7948" xr:uid="{00000000-0005-0000-0000-000055340000}"/>
    <cellStyle name="계산 2 2 10 5 2 6" xfId="7949" xr:uid="{00000000-0005-0000-0000-000056340000}"/>
    <cellStyle name="계산 2 2 10 5 3" xfId="7950" xr:uid="{00000000-0005-0000-0000-000057340000}"/>
    <cellStyle name="계산 2 2 10 5 3 2" xfId="7951" xr:uid="{00000000-0005-0000-0000-000058340000}"/>
    <cellStyle name="계산 2 2 10 5 3 2 2" xfId="7952" xr:uid="{00000000-0005-0000-0000-000059340000}"/>
    <cellStyle name="계산 2 2 10 5 3 2 3" xfId="7953" xr:uid="{00000000-0005-0000-0000-00005A340000}"/>
    <cellStyle name="계산 2 2 10 5 3 3" xfId="7954" xr:uid="{00000000-0005-0000-0000-00005B340000}"/>
    <cellStyle name="계산 2 2 10 5 3 4" xfId="7955" xr:uid="{00000000-0005-0000-0000-00005C340000}"/>
    <cellStyle name="계산 2 2 10 5 3 5" xfId="7956" xr:uid="{00000000-0005-0000-0000-00005D340000}"/>
    <cellStyle name="계산 2 2 10 5 4" xfId="7957" xr:uid="{00000000-0005-0000-0000-00005E340000}"/>
    <cellStyle name="계산 2 2 10 5 4 2" xfId="7958" xr:uid="{00000000-0005-0000-0000-00005F340000}"/>
    <cellStyle name="계산 2 2 10 5 4 3" xfId="7959" xr:uid="{00000000-0005-0000-0000-000060340000}"/>
    <cellStyle name="계산 2 2 10 5 5" xfId="7960" xr:uid="{00000000-0005-0000-0000-000061340000}"/>
    <cellStyle name="계산 2 2 10 5 6" xfId="7961" xr:uid="{00000000-0005-0000-0000-000062340000}"/>
    <cellStyle name="계산 2 2 10 5 7" xfId="7962" xr:uid="{00000000-0005-0000-0000-000063340000}"/>
    <cellStyle name="계산 2 2 10 6" xfId="7963" xr:uid="{00000000-0005-0000-0000-000064340000}"/>
    <cellStyle name="계산 2 2 10 6 2" xfId="7964" xr:uid="{00000000-0005-0000-0000-000065340000}"/>
    <cellStyle name="계산 2 2 10 6 2 2" xfId="7965" xr:uid="{00000000-0005-0000-0000-000066340000}"/>
    <cellStyle name="계산 2 2 10 6 2 2 2" xfId="7966" xr:uid="{00000000-0005-0000-0000-000067340000}"/>
    <cellStyle name="계산 2 2 10 6 2 2 3" xfId="7967" xr:uid="{00000000-0005-0000-0000-000068340000}"/>
    <cellStyle name="계산 2 2 10 6 2 3" xfId="7968" xr:uid="{00000000-0005-0000-0000-000069340000}"/>
    <cellStyle name="계산 2 2 10 6 2 4" xfId="7969" xr:uid="{00000000-0005-0000-0000-00006A340000}"/>
    <cellStyle name="계산 2 2 10 6 2 5" xfId="7970" xr:uid="{00000000-0005-0000-0000-00006B340000}"/>
    <cellStyle name="계산 2 2 10 6 3" xfId="7971" xr:uid="{00000000-0005-0000-0000-00006C340000}"/>
    <cellStyle name="계산 2 2 10 6 3 2" xfId="7972" xr:uid="{00000000-0005-0000-0000-00006D340000}"/>
    <cellStyle name="계산 2 2 10 6 3 3" xfId="7973" xr:uid="{00000000-0005-0000-0000-00006E340000}"/>
    <cellStyle name="계산 2 2 10 6 4" xfId="7974" xr:uid="{00000000-0005-0000-0000-00006F340000}"/>
    <cellStyle name="계산 2 2 10 6 5" xfId="7975" xr:uid="{00000000-0005-0000-0000-000070340000}"/>
    <cellStyle name="계산 2 2 10 6 6" xfId="7976" xr:uid="{00000000-0005-0000-0000-000071340000}"/>
    <cellStyle name="계산 2 2 10 7" xfId="7977" xr:uid="{00000000-0005-0000-0000-000072340000}"/>
    <cellStyle name="계산 2 2 10 7 2" xfId="7978" xr:uid="{00000000-0005-0000-0000-000073340000}"/>
    <cellStyle name="계산 2 2 10 7 2 2" xfId="7979" xr:uid="{00000000-0005-0000-0000-000074340000}"/>
    <cellStyle name="계산 2 2 10 7 2 2 2" xfId="7980" xr:uid="{00000000-0005-0000-0000-000075340000}"/>
    <cellStyle name="계산 2 2 10 7 2 2 3" xfId="7981" xr:uid="{00000000-0005-0000-0000-000076340000}"/>
    <cellStyle name="계산 2 2 10 7 2 3" xfId="7982" xr:uid="{00000000-0005-0000-0000-000077340000}"/>
    <cellStyle name="계산 2 2 10 7 2 4" xfId="7983" xr:uid="{00000000-0005-0000-0000-000078340000}"/>
    <cellStyle name="계산 2 2 10 7 2 5" xfId="7984" xr:uid="{00000000-0005-0000-0000-000079340000}"/>
    <cellStyle name="계산 2 2 10 7 3" xfId="7985" xr:uid="{00000000-0005-0000-0000-00007A340000}"/>
    <cellStyle name="계산 2 2 10 7 3 2" xfId="7986" xr:uid="{00000000-0005-0000-0000-00007B340000}"/>
    <cellStyle name="계산 2 2 10 7 3 3" xfId="7987" xr:uid="{00000000-0005-0000-0000-00007C340000}"/>
    <cellStyle name="계산 2 2 10 7 4" xfId="7988" xr:uid="{00000000-0005-0000-0000-00007D340000}"/>
    <cellStyle name="계산 2 2 10 7 5" xfId="7989" xr:uid="{00000000-0005-0000-0000-00007E340000}"/>
    <cellStyle name="계산 2 2 10 7 6" xfId="7990" xr:uid="{00000000-0005-0000-0000-00007F340000}"/>
    <cellStyle name="계산 2 2 10 8" xfId="7991" xr:uid="{00000000-0005-0000-0000-000080340000}"/>
    <cellStyle name="계산 2 2 10 8 2" xfId="7992" xr:uid="{00000000-0005-0000-0000-000081340000}"/>
    <cellStyle name="계산 2 2 10 8 2 2" xfId="7993" xr:uid="{00000000-0005-0000-0000-000082340000}"/>
    <cellStyle name="계산 2 2 10 8 2 3" xfId="7994" xr:uid="{00000000-0005-0000-0000-000083340000}"/>
    <cellStyle name="계산 2 2 10 8 3" xfId="7995" xr:uid="{00000000-0005-0000-0000-000084340000}"/>
    <cellStyle name="계산 2 2 10 8 4" xfId="7996" xr:uid="{00000000-0005-0000-0000-000085340000}"/>
    <cellStyle name="계산 2 2 10 8 5" xfId="7997" xr:uid="{00000000-0005-0000-0000-000086340000}"/>
    <cellStyle name="계산 2 2 10 9" xfId="7998" xr:uid="{00000000-0005-0000-0000-000087340000}"/>
    <cellStyle name="계산 2 2 10 9 2" xfId="7999" xr:uid="{00000000-0005-0000-0000-000088340000}"/>
    <cellStyle name="계산 2 2 10 9 3" xfId="8000" xr:uid="{00000000-0005-0000-0000-000089340000}"/>
    <cellStyle name="계산 2 2 11" xfId="8001" xr:uid="{00000000-0005-0000-0000-00008A340000}"/>
    <cellStyle name="계산 2 2 11 10" xfId="8002" xr:uid="{00000000-0005-0000-0000-00008B340000}"/>
    <cellStyle name="계산 2 2 11 11" xfId="8003" xr:uid="{00000000-0005-0000-0000-00008C340000}"/>
    <cellStyle name="계산 2 2 11 12" xfId="8004" xr:uid="{00000000-0005-0000-0000-00008D340000}"/>
    <cellStyle name="계산 2 2 11 2" xfId="8005" xr:uid="{00000000-0005-0000-0000-00008E340000}"/>
    <cellStyle name="계산 2 2 11 2 2" xfId="8006" xr:uid="{00000000-0005-0000-0000-00008F340000}"/>
    <cellStyle name="계산 2 2 11 2 2 2" xfId="8007" xr:uid="{00000000-0005-0000-0000-000090340000}"/>
    <cellStyle name="계산 2 2 11 2 2 2 2" xfId="8008" xr:uid="{00000000-0005-0000-0000-000091340000}"/>
    <cellStyle name="계산 2 2 11 2 2 2 2 2" xfId="8009" xr:uid="{00000000-0005-0000-0000-000092340000}"/>
    <cellStyle name="계산 2 2 11 2 2 2 2 3" xfId="8010" xr:uid="{00000000-0005-0000-0000-000093340000}"/>
    <cellStyle name="계산 2 2 11 2 2 2 3" xfId="8011" xr:uid="{00000000-0005-0000-0000-000094340000}"/>
    <cellStyle name="계산 2 2 11 2 2 2 4" xfId="8012" xr:uid="{00000000-0005-0000-0000-000095340000}"/>
    <cellStyle name="계산 2 2 11 2 2 2 5" xfId="8013" xr:uid="{00000000-0005-0000-0000-000096340000}"/>
    <cellStyle name="계산 2 2 11 2 2 3" xfId="8014" xr:uid="{00000000-0005-0000-0000-000097340000}"/>
    <cellStyle name="계산 2 2 11 2 2 3 2" xfId="8015" xr:uid="{00000000-0005-0000-0000-000098340000}"/>
    <cellStyle name="계산 2 2 11 2 2 3 3" xfId="8016" xr:uid="{00000000-0005-0000-0000-000099340000}"/>
    <cellStyle name="계산 2 2 11 2 2 4" xfId="8017" xr:uid="{00000000-0005-0000-0000-00009A340000}"/>
    <cellStyle name="계산 2 2 11 2 2 5" xfId="8018" xr:uid="{00000000-0005-0000-0000-00009B340000}"/>
    <cellStyle name="계산 2 2 11 2 2 6" xfId="8019" xr:uid="{00000000-0005-0000-0000-00009C340000}"/>
    <cellStyle name="계산 2 2 11 2 3" xfId="8020" xr:uid="{00000000-0005-0000-0000-00009D340000}"/>
    <cellStyle name="계산 2 2 11 2 3 2" xfId="8021" xr:uid="{00000000-0005-0000-0000-00009E340000}"/>
    <cellStyle name="계산 2 2 11 2 3 2 2" xfId="8022" xr:uid="{00000000-0005-0000-0000-00009F340000}"/>
    <cellStyle name="계산 2 2 11 2 3 2 2 2" xfId="8023" xr:uid="{00000000-0005-0000-0000-0000A0340000}"/>
    <cellStyle name="계산 2 2 11 2 3 2 2 3" xfId="8024" xr:uid="{00000000-0005-0000-0000-0000A1340000}"/>
    <cellStyle name="계산 2 2 11 2 3 2 3" xfId="8025" xr:uid="{00000000-0005-0000-0000-0000A2340000}"/>
    <cellStyle name="계산 2 2 11 2 3 2 4" xfId="8026" xr:uid="{00000000-0005-0000-0000-0000A3340000}"/>
    <cellStyle name="계산 2 2 11 2 3 2 5" xfId="8027" xr:uid="{00000000-0005-0000-0000-0000A4340000}"/>
    <cellStyle name="계산 2 2 11 2 3 3" xfId="8028" xr:uid="{00000000-0005-0000-0000-0000A5340000}"/>
    <cellStyle name="계산 2 2 11 2 3 3 2" xfId="8029" xr:uid="{00000000-0005-0000-0000-0000A6340000}"/>
    <cellStyle name="계산 2 2 11 2 3 3 3" xfId="8030" xr:uid="{00000000-0005-0000-0000-0000A7340000}"/>
    <cellStyle name="계산 2 2 11 2 3 4" xfId="8031" xr:uid="{00000000-0005-0000-0000-0000A8340000}"/>
    <cellStyle name="계산 2 2 11 2 3 5" xfId="8032" xr:uid="{00000000-0005-0000-0000-0000A9340000}"/>
    <cellStyle name="계산 2 2 11 2 3 6" xfId="8033" xr:uid="{00000000-0005-0000-0000-0000AA340000}"/>
    <cellStyle name="계산 2 2 11 2 4" xfId="8034" xr:uid="{00000000-0005-0000-0000-0000AB340000}"/>
    <cellStyle name="계산 2 2 11 2 4 2" xfId="8035" xr:uid="{00000000-0005-0000-0000-0000AC340000}"/>
    <cellStyle name="계산 2 2 11 2 4 2 2" xfId="8036" xr:uid="{00000000-0005-0000-0000-0000AD340000}"/>
    <cellStyle name="계산 2 2 11 2 4 2 3" xfId="8037" xr:uid="{00000000-0005-0000-0000-0000AE340000}"/>
    <cellStyle name="계산 2 2 11 2 4 3" xfId="8038" xr:uid="{00000000-0005-0000-0000-0000AF340000}"/>
    <cellStyle name="계산 2 2 11 2 4 4" xfId="8039" xr:uid="{00000000-0005-0000-0000-0000B0340000}"/>
    <cellStyle name="계산 2 2 11 2 4 5" xfId="8040" xr:uid="{00000000-0005-0000-0000-0000B1340000}"/>
    <cellStyle name="계산 2 2 11 2 5" xfId="8041" xr:uid="{00000000-0005-0000-0000-0000B2340000}"/>
    <cellStyle name="계산 2 2 11 2 5 2" xfId="8042" xr:uid="{00000000-0005-0000-0000-0000B3340000}"/>
    <cellStyle name="계산 2 2 11 2 5 3" xfId="8043" xr:uid="{00000000-0005-0000-0000-0000B4340000}"/>
    <cellStyle name="계산 2 2 11 2 6" xfId="8044" xr:uid="{00000000-0005-0000-0000-0000B5340000}"/>
    <cellStyle name="계산 2 2 11 2 7" xfId="8045" xr:uid="{00000000-0005-0000-0000-0000B6340000}"/>
    <cellStyle name="계산 2 2 11 2 8" xfId="8046" xr:uid="{00000000-0005-0000-0000-0000B7340000}"/>
    <cellStyle name="계산 2 2 11 3" xfId="8047" xr:uid="{00000000-0005-0000-0000-0000B8340000}"/>
    <cellStyle name="계산 2 2 11 3 2" xfId="8048" xr:uid="{00000000-0005-0000-0000-0000B9340000}"/>
    <cellStyle name="계산 2 2 11 3 2 2" xfId="8049" xr:uid="{00000000-0005-0000-0000-0000BA340000}"/>
    <cellStyle name="계산 2 2 11 3 2 2 2" xfId="8050" xr:uid="{00000000-0005-0000-0000-0000BB340000}"/>
    <cellStyle name="계산 2 2 11 3 2 2 2 2" xfId="8051" xr:uid="{00000000-0005-0000-0000-0000BC340000}"/>
    <cellStyle name="계산 2 2 11 3 2 2 2 3" xfId="8052" xr:uid="{00000000-0005-0000-0000-0000BD340000}"/>
    <cellStyle name="계산 2 2 11 3 2 2 3" xfId="8053" xr:uid="{00000000-0005-0000-0000-0000BE340000}"/>
    <cellStyle name="계산 2 2 11 3 2 2 4" xfId="8054" xr:uid="{00000000-0005-0000-0000-0000BF340000}"/>
    <cellStyle name="계산 2 2 11 3 2 2 5" xfId="8055" xr:uid="{00000000-0005-0000-0000-0000C0340000}"/>
    <cellStyle name="계산 2 2 11 3 2 3" xfId="8056" xr:uid="{00000000-0005-0000-0000-0000C1340000}"/>
    <cellStyle name="계산 2 2 11 3 2 3 2" xfId="8057" xr:uid="{00000000-0005-0000-0000-0000C2340000}"/>
    <cellStyle name="계산 2 2 11 3 2 3 3" xfId="8058" xr:uid="{00000000-0005-0000-0000-0000C3340000}"/>
    <cellStyle name="계산 2 2 11 3 2 4" xfId="8059" xr:uid="{00000000-0005-0000-0000-0000C4340000}"/>
    <cellStyle name="계산 2 2 11 3 2 5" xfId="8060" xr:uid="{00000000-0005-0000-0000-0000C5340000}"/>
    <cellStyle name="계산 2 2 11 3 2 6" xfId="8061" xr:uid="{00000000-0005-0000-0000-0000C6340000}"/>
    <cellStyle name="계산 2 2 11 3 3" xfId="8062" xr:uid="{00000000-0005-0000-0000-0000C7340000}"/>
    <cellStyle name="계산 2 2 11 3 3 2" xfId="8063" xr:uid="{00000000-0005-0000-0000-0000C8340000}"/>
    <cellStyle name="계산 2 2 11 3 3 2 2" xfId="8064" xr:uid="{00000000-0005-0000-0000-0000C9340000}"/>
    <cellStyle name="계산 2 2 11 3 3 2 3" xfId="8065" xr:uid="{00000000-0005-0000-0000-0000CA340000}"/>
    <cellStyle name="계산 2 2 11 3 3 3" xfId="8066" xr:uid="{00000000-0005-0000-0000-0000CB340000}"/>
    <cellStyle name="계산 2 2 11 3 3 4" xfId="8067" xr:uid="{00000000-0005-0000-0000-0000CC340000}"/>
    <cellStyle name="계산 2 2 11 3 3 5" xfId="8068" xr:uid="{00000000-0005-0000-0000-0000CD340000}"/>
    <cellStyle name="계산 2 2 11 3 4" xfId="8069" xr:uid="{00000000-0005-0000-0000-0000CE340000}"/>
    <cellStyle name="계산 2 2 11 3 4 2" xfId="8070" xr:uid="{00000000-0005-0000-0000-0000CF340000}"/>
    <cellStyle name="계산 2 2 11 3 4 3" xfId="8071" xr:uid="{00000000-0005-0000-0000-0000D0340000}"/>
    <cellStyle name="계산 2 2 11 3 5" xfId="8072" xr:uid="{00000000-0005-0000-0000-0000D1340000}"/>
    <cellStyle name="계산 2 2 11 3 6" xfId="8073" xr:uid="{00000000-0005-0000-0000-0000D2340000}"/>
    <cellStyle name="계산 2 2 11 3 7" xfId="8074" xr:uid="{00000000-0005-0000-0000-0000D3340000}"/>
    <cellStyle name="계산 2 2 11 4" xfId="8075" xr:uid="{00000000-0005-0000-0000-0000D4340000}"/>
    <cellStyle name="계산 2 2 11 4 2" xfId="8076" xr:uid="{00000000-0005-0000-0000-0000D5340000}"/>
    <cellStyle name="계산 2 2 11 4 2 2" xfId="8077" xr:uid="{00000000-0005-0000-0000-0000D6340000}"/>
    <cellStyle name="계산 2 2 11 4 2 2 2" xfId="8078" xr:uid="{00000000-0005-0000-0000-0000D7340000}"/>
    <cellStyle name="계산 2 2 11 4 2 2 2 2" xfId="8079" xr:uid="{00000000-0005-0000-0000-0000D8340000}"/>
    <cellStyle name="계산 2 2 11 4 2 2 2 3" xfId="8080" xr:uid="{00000000-0005-0000-0000-0000D9340000}"/>
    <cellStyle name="계산 2 2 11 4 2 2 3" xfId="8081" xr:uid="{00000000-0005-0000-0000-0000DA340000}"/>
    <cellStyle name="계산 2 2 11 4 2 2 4" xfId="8082" xr:uid="{00000000-0005-0000-0000-0000DB340000}"/>
    <cellStyle name="계산 2 2 11 4 2 2 5" xfId="8083" xr:uid="{00000000-0005-0000-0000-0000DC340000}"/>
    <cellStyle name="계산 2 2 11 4 2 3" xfId="8084" xr:uid="{00000000-0005-0000-0000-0000DD340000}"/>
    <cellStyle name="계산 2 2 11 4 2 3 2" xfId="8085" xr:uid="{00000000-0005-0000-0000-0000DE340000}"/>
    <cellStyle name="계산 2 2 11 4 2 3 3" xfId="8086" xr:uid="{00000000-0005-0000-0000-0000DF340000}"/>
    <cellStyle name="계산 2 2 11 4 2 4" xfId="8087" xr:uid="{00000000-0005-0000-0000-0000E0340000}"/>
    <cellStyle name="계산 2 2 11 4 2 5" xfId="8088" xr:uid="{00000000-0005-0000-0000-0000E1340000}"/>
    <cellStyle name="계산 2 2 11 4 2 6" xfId="8089" xr:uid="{00000000-0005-0000-0000-0000E2340000}"/>
    <cellStyle name="계산 2 2 11 4 3" xfId="8090" xr:uid="{00000000-0005-0000-0000-0000E3340000}"/>
    <cellStyle name="계산 2 2 11 4 3 2" xfId="8091" xr:uid="{00000000-0005-0000-0000-0000E4340000}"/>
    <cellStyle name="계산 2 2 11 4 3 2 2" xfId="8092" xr:uid="{00000000-0005-0000-0000-0000E5340000}"/>
    <cellStyle name="계산 2 2 11 4 3 2 3" xfId="8093" xr:uid="{00000000-0005-0000-0000-0000E6340000}"/>
    <cellStyle name="계산 2 2 11 4 3 3" xfId="8094" xr:uid="{00000000-0005-0000-0000-0000E7340000}"/>
    <cellStyle name="계산 2 2 11 4 3 4" xfId="8095" xr:uid="{00000000-0005-0000-0000-0000E8340000}"/>
    <cellStyle name="계산 2 2 11 4 3 5" xfId="8096" xr:uid="{00000000-0005-0000-0000-0000E9340000}"/>
    <cellStyle name="계산 2 2 11 4 4" xfId="8097" xr:uid="{00000000-0005-0000-0000-0000EA340000}"/>
    <cellStyle name="계산 2 2 11 4 4 2" xfId="8098" xr:uid="{00000000-0005-0000-0000-0000EB340000}"/>
    <cellStyle name="계산 2 2 11 4 4 3" xfId="8099" xr:uid="{00000000-0005-0000-0000-0000EC340000}"/>
    <cellStyle name="계산 2 2 11 4 5" xfId="8100" xr:uid="{00000000-0005-0000-0000-0000ED340000}"/>
    <cellStyle name="계산 2 2 11 4 6" xfId="8101" xr:uid="{00000000-0005-0000-0000-0000EE340000}"/>
    <cellStyle name="계산 2 2 11 4 7" xfId="8102" xr:uid="{00000000-0005-0000-0000-0000EF340000}"/>
    <cellStyle name="계산 2 2 11 5" xfId="8103" xr:uid="{00000000-0005-0000-0000-0000F0340000}"/>
    <cellStyle name="계산 2 2 11 5 2" xfId="8104" xr:uid="{00000000-0005-0000-0000-0000F1340000}"/>
    <cellStyle name="계산 2 2 11 5 2 2" xfId="8105" xr:uid="{00000000-0005-0000-0000-0000F2340000}"/>
    <cellStyle name="계산 2 2 11 5 2 2 2" xfId="8106" xr:uid="{00000000-0005-0000-0000-0000F3340000}"/>
    <cellStyle name="계산 2 2 11 5 2 2 2 2" xfId="8107" xr:uid="{00000000-0005-0000-0000-0000F4340000}"/>
    <cellStyle name="계산 2 2 11 5 2 2 2 3" xfId="8108" xr:uid="{00000000-0005-0000-0000-0000F5340000}"/>
    <cellStyle name="계산 2 2 11 5 2 2 3" xfId="8109" xr:uid="{00000000-0005-0000-0000-0000F6340000}"/>
    <cellStyle name="계산 2 2 11 5 2 2 4" xfId="8110" xr:uid="{00000000-0005-0000-0000-0000F7340000}"/>
    <cellStyle name="계산 2 2 11 5 2 2 5" xfId="8111" xr:uid="{00000000-0005-0000-0000-0000F8340000}"/>
    <cellStyle name="계산 2 2 11 5 2 3" xfId="8112" xr:uid="{00000000-0005-0000-0000-0000F9340000}"/>
    <cellStyle name="계산 2 2 11 5 2 3 2" xfId="8113" xr:uid="{00000000-0005-0000-0000-0000FA340000}"/>
    <cellStyle name="계산 2 2 11 5 2 3 3" xfId="8114" xr:uid="{00000000-0005-0000-0000-0000FB340000}"/>
    <cellStyle name="계산 2 2 11 5 2 4" xfId="8115" xr:uid="{00000000-0005-0000-0000-0000FC340000}"/>
    <cellStyle name="계산 2 2 11 5 2 5" xfId="8116" xr:uid="{00000000-0005-0000-0000-0000FD340000}"/>
    <cellStyle name="계산 2 2 11 5 2 6" xfId="8117" xr:uid="{00000000-0005-0000-0000-0000FE340000}"/>
    <cellStyle name="계산 2 2 11 5 3" xfId="8118" xr:uid="{00000000-0005-0000-0000-0000FF340000}"/>
    <cellStyle name="계산 2 2 11 5 3 2" xfId="8119" xr:uid="{00000000-0005-0000-0000-000000350000}"/>
    <cellStyle name="계산 2 2 11 5 3 2 2" xfId="8120" xr:uid="{00000000-0005-0000-0000-000001350000}"/>
    <cellStyle name="계산 2 2 11 5 3 2 3" xfId="8121" xr:uid="{00000000-0005-0000-0000-000002350000}"/>
    <cellStyle name="계산 2 2 11 5 3 3" xfId="8122" xr:uid="{00000000-0005-0000-0000-000003350000}"/>
    <cellStyle name="계산 2 2 11 5 3 4" xfId="8123" xr:uid="{00000000-0005-0000-0000-000004350000}"/>
    <cellStyle name="계산 2 2 11 5 3 5" xfId="8124" xr:uid="{00000000-0005-0000-0000-000005350000}"/>
    <cellStyle name="계산 2 2 11 5 4" xfId="8125" xr:uid="{00000000-0005-0000-0000-000006350000}"/>
    <cellStyle name="계산 2 2 11 5 4 2" xfId="8126" xr:uid="{00000000-0005-0000-0000-000007350000}"/>
    <cellStyle name="계산 2 2 11 5 4 3" xfId="8127" xr:uid="{00000000-0005-0000-0000-000008350000}"/>
    <cellStyle name="계산 2 2 11 5 5" xfId="8128" xr:uid="{00000000-0005-0000-0000-000009350000}"/>
    <cellStyle name="계산 2 2 11 5 6" xfId="8129" xr:uid="{00000000-0005-0000-0000-00000A350000}"/>
    <cellStyle name="계산 2 2 11 5 7" xfId="8130" xr:uid="{00000000-0005-0000-0000-00000B350000}"/>
    <cellStyle name="계산 2 2 11 6" xfId="8131" xr:uid="{00000000-0005-0000-0000-00000C350000}"/>
    <cellStyle name="계산 2 2 11 6 2" xfId="8132" xr:uid="{00000000-0005-0000-0000-00000D350000}"/>
    <cellStyle name="계산 2 2 11 6 2 2" xfId="8133" xr:uid="{00000000-0005-0000-0000-00000E350000}"/>
    <cellStyle name="계산 2 2 11 6 2 2 2" xfId="8134" xr:uid="{00000000-0005-0000-0000-00000F350000}"/>
    <cellStyle name="계산 2 2 11 6 2 2 3" xfId="8135" xr:uid="{00000000-0005-0000-0000-000010350000}"/>
    <cellStyle name="계산 2 2 11 6 2 3" xfId="8136" xr:uid="{00000000-0005-0000-0000-000011350000}"/>
    <cellStyle name="계산 2 2 11 6 2 4" xfId="8137" xr:uid="{00000000-0005-0000-0000-000012350000}"/>
    <cellStyle name="계산 2 2 11 6 2 5" xfId="8138" xr:uid="{00000000-0005-0000-0000-000013350000}"/>
    <cellStyle name="계산 2 2 11 6 3" xfId="8139" xr:uid="{00000000-0005-0000-0000-000014350000}"/>
    <cellStyle name="계산 2 2 11 6 3 2" xfId="8140" xr:uid="{00000000-0005-0000-0000-000015350000}"/>
    <cellStyle name="계산 2 2 11 6 3 3" xfId="8141" xr:uid="{00000000-0005-0000-0000-000016350000}"/>
    <cellStyle name="계산 2 2 11 6 4" xfId="8142" xr:uid="{00000000-0005-0000-0000-000017350000}"/>
    <cellStyle name="계산 2 2 11 6 5" xfId="8143" xr:uid="{00000000-0005-0000-0000-000018350000}"/>
    <cellStyle name="계산 2 2 11 6 6" xfId="8144" xr:uid="{00000000-0005-0000-0000-000019350000}"/>
    <cellStyle name="계산 2 2 11 7" xfId="8145" xr:uid="{00000000-0005-0000-0000-00001A350000}"/>
    <cellStyle name="계산 2 2 11 7 2" xfId="8146" xr:uid="{00000000-0005-0000-0000-00001B350000}"/>
    <cellStyle name="계산 2 2 11 7 2 2" xfId="8147" xr:uid="{00000000-0005-0000-0000-00001C350000}"/>
    <cellStyle name="계산 2 2 11 7 2 2 2" xfId="8148" xr:uid="{00000000-0005-0000-0000-00001D350000}"/>
    <cellStyle name="계산 2 2 11 7 2 2 3" xfId="8149" xr:uid="{00000000-0005-0000-0000-00001E350000}"/>
    <cellStyle name="계산 2 2 11 7 2 3" xfId="8150" xr:uid="{00000000-0005-0000-0000-00001F350000}"/>
    <cellStyle name="계산 2 2 11 7 2 4" xfId="8151" xr:uid="{00000000-0005-0000-0000-000020350000}"/>
    <cellStyle name="계산 2 2 11 7 2 5" xfId="8152" xr:uid="{00000000-0005-0000-0000-000021350000}"/>
    <cellStyle name="계산 2 2 11 7 3" xfId="8153" xr:uid="{00000000-0005-0000-0000-000022350000}"/>
    <cellStyle name="계산 2 2 11 7 3 2" xfId="8154" xr:uid="{00000000-0005-0000-0000-000023350000}"/>
    <cellStyle name="계산 2 2 11 7 3 3" xfId="8155" xr:uid="{00000000-0005-0000-0000-000024350000}"/>
    <cellStyle name="계산 2 2 11 7 4" xfId="8156" xr:uid="{00000000-0005-0000-0000-000025350000}"/>
    <cellStyle name="계산 2 2 11 7 5" xfId="8157" xr:uid="{00000000-0005-0000-0000-000026350000}"/>
    <cellStyle name="계산 2 2 11 7 6" xfId="8158" xr:uid="{00000000-0005-0000-0000-000027350000}"/>
    <cellStyle name="계산 2 2 11 8" xfId="8159" xr:uid="{00000000-0005-0000-0000-000028350000}"/>
    <cellStyle name="계산 2 2 11 8 2" xfId="8160" xr:uid="{00000000-0005-0000-0000-000029350000}"/>
    <cellStyle name="계산 2 2 11 8 2 2" xfId="8161" xr:uid="{00000000-0005-0000-0000-00002A350000}"/>
    <cellStyle name="계산 2 2 11 8 2 3" xfId="8162" xr:uid="{00000000-0005-0000-0000-00002B350000}"/>
    <cellStyle name="계산 2 2 11 8 3" xfId="8163" xr:uid="{00000000-0005-0000-0000-00002C350000}"/>
    <cellStyle name="계산 2 2 11 8 4" xfId="8164" xr:uid="{00000000-0005-0000-0000-00002D350000}"/>
    <cellStyle name="계산 2 2 11 8 5" xfId="8165" xr:uid="{00000000-0005-0000-0000-00002E350000}"/>
    <cellStyle name="계산 2 2 11 9" xfId="8166" xr:uid="{00000000-0005-0000-0000-00002F350000}"/>
    <cellStyle name="계산 2 2 11 9 2" xfId="8167" xr:uid="{00000000-0005-0000-0000-000030350000}"/>
    <cellStyle name="계산 2 2 11 9 3" xfId="8168" xr:uid="{00000000-0005-0000-0000-000031350000}"/>
    <cellStyle name="계산 2 2 12" xfId="8169" xr:uid="{00000000-0005-0000-0000-000032350000}"/>
    <cellStyle name="계산 2 2 12 2" xfId="8170" xr:uid="{00000000-0005-0000-0000-000033350000}"/>
    <cellStyle name="계산 2 2 12 2 2" xfId="8171" xr:uid="{00000000-0005-0000-0000-000034350000}"/>
    <cellStyle name="계산 2 2 12 2 2 2" xfId="8172" xr:uid="{00000000-0005-0000-0000-000035350000}"/>
    <cellStyle name="계산 2 2 12 2 2 2 2" xfId="8173" xr:uid="{00000000-0005-0000-0000-000036350000}"/>
    <cellStyle name="계산 2 2 12 2 2 2 2 2" xfId="8174" xr:uid="{00000000-0005-0000-0000-000037350000}"/>
    <cellStyle name="계산 2 2 12 2 2 2 2 3" xfId="8175" xr:uid="{00000000-0005-0000-0000-000038350000}"/>
    <cellStyle name="계산 2 2 12 2 2 2 3" xfId="8176" xr:uid="{00000000-0005-0000-0000-000039350000}"/>
    <cellStyle name="계산 2 2 12 2 2 2 4" xfId="8177" xr:uid="{00000000-0005-0000-0000-00003A350000}"/>
    <cellStyle name="계산 2 2 12 2 2 2 5" xfId="8178" xr:uid="{00000000-0005-0000-0000-00003B350000}"/>
    <cellStyle name="계산 2 2 12 2 2 3" xfId="8179" xr:uid="{00000000-0005-0000-0000-00003C350000}"/>
    <cellStyle name="계산 2 2 12 2 2 3 2" xfId="8180" xr:uid="{00000000-0005-0000-0000-00003D350000}"/>
    <cellStyle name="계산 2 2 12 2 2 3 3" xfId="8181" xr:uid="{00000000-0005-0000-0000-00003E350000}"/>
    <cellStyle name="계산 2 2 12 2 2 4" xfId="8182" xr:uid="{00000000-0005-0000-0000-00003F350000}"/>
    <cellStyle name="계산 2 2 12 2 2 5" xfId="8183" xr:uid="{00000000-0005-0000-0000-000040350000}"/>
    <cellStyle name="계산 2 2 12 2 2 6" xfId="8184" xr:uid="{00000000-0005-0000-0000-000041350000}"/>
    <cellStyle name="계산 2 2 12 2 3" xfId="8185" xr:uid="{00000000-0005-0000-0000-000042350000}"/>
    <cellStyle name="계산 2 2 12 2 3 2" xfId="8186" xr:uid="{00000000-0005-0000-0000-000043350000}"/>
    <cellStyle name="계산 2 2 12 2 3 2 2" xfId="8187" xr:uid="{00000000-0005-0000-0000-000044350000}"/>
    <cellStyle name="계산 2 2 12 2 3 2 3" xfId="8188" xr:uid="{00000000-0005-0000-0000-000045350000}"/>
    <cellStyle name="계산 2 2 12 2 3 3" xfId="8189" xr:uid="{00000000-0005-0000-0000-000046350000}"/>
    <cellStyle name="계산 2 2 12 2 3 4" xfId="8190" xr:uid="{00000000-0005-0000-0000-000047350000}"/>
    <cellStyle name="계산 2 2 12 2 3 5" xfId="8191" xr:uid="{00000000-0005-0000-0000-000048350000}"/>
    <cellStyle name="계산 2 2 12 2 4" xfId="8192" xr:uid="{00000000-0005-0000-0000-000049350000}"/>
    <cellStyle name="계산 2 2 12 2 4 2" xfId="8193" xr:uid="{00000000-0005-0000-0000-00004A350000}"/>
    <cellStyle name="계산 2 2 12 2 4 3" xfId="8194" xr:uid="{00000000-0005-0000-0000-00004B350000}"/>
    <cellStyle name="계산 2 2 12 2 5" xfId="8195" xr:uid="{00000000-0005-0000-0000-00004C350000}"/>
    <cellStyle name="계산 2 2 12 2 6" xfId="8196" xr:uid="{00000000-0005-0000-0000-00004D350000}"/>
    <cellStyle name="계산 2 2 12 2 7" xfId="8197" xr:uid="{00000000-0005-0000-0000-00004E350000}"/>
    <cellStyle name="계산 2 2 12 3" xfId="8198" xr:uid="{00000000-0005-0000-0000-00004F350000}"/>
    <cellStyle name="계산 2 2 12 3 2" xfId="8199" xr:uid="{00000000-0005-0000-0000-000050350000}"/>
    <cellStyle name="계산 2 2 12 3 2 2" xfId="8200" xr:uid="{00000000-0005-0000-0000-000051350000}"/>
    <cellStyle name="계산 2 2 12 3 2 2 2" xfId="8201" xr:uid="{00000000-0005-0000-0000-000052350000}"/>
    <cellStyle name="계산 2 2 12 3 2 2 3" xfId="8202" xr:uid="{00000000-0005-0000-0000-000053350000}"/>
    <cellStyle name="계산 2 2 12 3 2 3" xfId="8203" xr:uid="{00000000-0005-0000-0000-000054350000}"/>
    <cellStyle name="계산 2 2 12 3 2 4" xfId="8204" xr:uid="{00000000-0005-0000-0000-000055350000}"/>
    <cellStyle name="계산 2 2 12 3 2 5" xfId="8205" xr:uid="{00000000-0005-0000-0000-000056350000}"/>
    <cellStyle name="계산 2 2 12 3 3" xfId="8206" xr:uid="{00000000-0005-0000-0000-000057350000}"/>
    <cellStyle name="계산 2 2 12 3 3 2" xfId="8207" xr:uid="{00000000-0005-0000-0000-000058350000}"/>
    <cellStyle name="계산 2 2 12 3 3 3" xfId="8208" xr:uid="{00000000-0005-0000-0000-000059350000}"/>
    <cellStyle name="계산 2 2 12 3 4" xfId="8209" xr:uid="{00000000-0005-0000-0000-00005A350000}"/>
    <cellStyle name="계산 2 2 12 3 5" xfId="8210" xr:uid="{00000000-0005-0000-0000-00005B350000}"/>
    <cellStyle name="계산 2 2 12 3 6" xfId="8211" xr:uid="{00000000-0005-0000-0000-00005C350000}"/>
    <cellStyle name="계산 2 2 12 4" xfId="8212" xr:uid="{00000000-0005-0000-0000-00005D350000}"/>
    <cellStyle name="계산 2 2 12 4 2" xfId="8213" xr:uid="{00000000-0005-0000-0000-00005E350000}"/>
    <cellStyle name="계산 2 2 12 4 2 2" xfId="8214" xr:uid="{00000000-0005-0000-0000-00005F350000}"/>
    <cellStyle name="계산 2 2 12 4 2 2 2" xfId="8215" xr:uid="{00000000-0005-0000-0000-000060350000}"/>
    <cellStyle name="계산 2 2 12 4 2 2 3" xfId="8216" xr:uid="{00000000-0005-0000-0000-000061350000}"/>
    <cellStyle name="계산 2 2 12 4 2 3" xfId="8217" xr:uid="{00000000-0005-0000-0000-000062350000}"/>
    <cellStyle name="계산 2 2 12 4 2 4" xfId="8218" xr:uid="{00000000-0005-0000-0000-000063350000}"/>
    <cellStyle name="계산 2 2 12 4 2 5" xfId="8219" xr:uid="{00000000-0005-0000-0000-000064350000}"/>
    <cellStyle name="계산 2 2 12 4 3" xfId="8220" xr:uid="{00000000-0005-0000-0000-000065350000}"/>
    <cellStyle name="계산 2 2 12 4 3 2" xfId="8221" xr:uid="{00000000-0005-0000-0000-000066350000}"/>
    <cellStyle name="계산 2 2 12 4 3 3" xfId="8222" xr:uid="{00000000-0005-0000-0000-000067350000}"/>
    <cellStyle name="계산 2 2 12 4 4" xfId="8223" xr:uid="{00000000-0005-0000-0000-000068350000}"/>
    <cellStyle name="계산 2 2 12 4 5" xfId="8224" xr:uid="{00000000-0005-0000-0000-000069350000}"/>
    <cellStyle name="계산 2 2 12 4 6" xfId="8225" xr:uid="{00000000-0005-0000-0000-00006A350000}"/>
    <cellStyle name="계산 2 2 12 5" xfId="8226" xr:uid="{00000000-0005-0000-0000-00006B350000}"/>
    <cellStyle name="계산 2 2 12 5 2" xfId="8227" xr:uid="{00000000-0005-0000-0000-00006C350000}"/>
    <cellStyle name="계산 2 2 12 5 2 2" xfId="8228" xr:uid="{00000000-0005-0000-0000-00006D350000}"/>
    <cellStyle name="계산 2 2 12 5 2 3" xfId="8229" xr:uid="{00000000-0005-0000-0000-00006E350000}"/>
    <cellStyle name="계산 2 2 12 5 3" xfId="8230" xr:uid="{00000000-0005-0000-0000-00006F350000}"/>
    <cellStyle name="계산 2 2 12 5 4" xfId="8231" xr:uid="{00000000-0005-0000-0000-000070350000}"/>
    <cellStyle name="계산 2 2 12 5 5" xfId="8232" xr:uid="{00000000-0005-0000-0000-000071350000}"/>
    <cellStyle name="계산 2 2 12 6" xfId="8233" xr:uid="{00000000-0005-0000-0000-000072350000}"/>
    <cellStyle name="계산 2 2 12 6 2" xfId="8234" xr:uid="{00000000-0005-0000-0000-000073350000}"/>
    <cellStyle name="계산 2 2 12 6 3" xfId="8235" xr:uid="{00000000-0005-0000-0000-000074350000}"/>
    <cellStyle name="계산 2 2 12 7" xfId="8236" xr:uid="{00000000-0005-0000-0000-000075350000}"/>
    <cellStyle name="계산 2 2 12 8" xfId="8237" xr:uid="{00000000-0005-0000-0000-000076350000}"/>
    <cellStyle name="계산 2 2 12 9" xfId="8238" xr:uid="{00000000-0005-0000-0000-000077350000}"/>
    <cellStyle name="계산 2 2 13" xfId="8239" xr:uid="{00000000-0005-0000-0000-000078350000}"/>
    <cellStyle name="계산 2 2 13 2" xfId="8240" xr:uid="{00000000-0005-0000-0000-000079350000}"/>
    <cellStyle name="계산 2 2 13 2 2" xfId="8241" xr:uid="{00000000-0005-0000-0000-00007A350000}"/>
    <cellStyle name="계산 2 2 13 2 2 2" xfId="8242" xr:uid="{00000000-0005-0000-0000-00007B350000}"/>
    <cellStyle name="계산 2 2 13 2 2 2 2" xfId="8243" xr:uid="{00000000-0005-0000-0000-00007C350000}"/>
    <cellStyle name="계산 2 2 13 2 2 2 2 2" xfId="8244" xr:uid="{00000000-0005-0000-0000-00007D350000}"/>
    <cellStyle name="계산 2 2 13 2 2 2 2 3" xfId="8245" xr:uid="{00000000-0005-0000-0000-00007E350000}"/>
    <cellStyle name="계산 2 2 13 2 2 2 3" xfId="8246" xr:uid="{00000000-0005-0000-0000-00007F350000}"/>
    <cellStyle name="계산 2 2 13 2 2 2 4" xfId="8247" xr:uid="{00000000-0005-0000-0000-000080350000}"/>
    <cellStyle name="계산 2 2 13 2 2 2 5" xfId="8248" xr:uid="{00000000-0005-0000-0000-000081350000}"/>
    <cellStyle name="계산 2 2 13 2 2 3" xfId="8249" xr:uid="{00000000-0005-0000-0000-000082350000}"/>
    <cellStyle name="계산 2 2 13 2 2 3 2" xfId="8250" xr:uid="{00000000-0005-0000-0000-000083350000}"/>
    <cellStyle name="계산 2 2 13 2 2 3 3" xfId="8251" xr:uid="{00000000-0005-0000-0000-000084350000}"/>
    <cellStyle name="계산 2 2 13 2 2 4" xfId="8252" xr:uid="{00000000-0005-0000-0000-000085350000}"/>
    <cellStyle name="계산 2 2 13 2 2 5" xfId="8253" xr:uid="{00000000-0005-0000-0000-000086350000}"/>
    <cellStyle name="계산 2 2 13 2 2 6" xfId="8254" xr:uid="{00000000-0005-0000-0000-000087350000}"/>
    <cellStyle name="계산 2 2 13 2 3" xfId="8255" xr:uid="{00000000-0005-0000-0000-000088350000}"/>
    <cellStyle name="계산 2 2 13 2 3 2" xfId="8256" xr:uid="{00000000-0005-0000-0000-000089350000}"/>
    <cellStyle name="계산 2 2 13 2 3 2 2" xfId="8257" xr:uid="{00000000-0005-0000-0000-00008A350000}"/>
    <cellStyle name="계산 2 2 13 2 3 2 3" xfId="8258" xr:uid="{00000000-0005-0000-0000-00008B350000}"/>
    <cellStyle name="계산 2 2 13 2 3 3" xfId="8259" xr:uid="{00000000-0005-0000-0000-00008C350000}"/>
    <cellStyle name="계산 2 2 13 2 3 4" xfId="8260" xr:uid="{00000000-0005-0000-0000-00008D350000}"/>
    <cellStyle name="계산 2 2 13 2 3 5" xfId="8261" xr:uid="{00000000-0005-0000-0000-00008E350000}"/>
    <cellStyle name="계산 2 2 13 2 4" xfId="8262" xr:uid="{00000000-0005-0000-0000-00008F350000}"/>
    <cellStyle name="계산 2 2 13 2 4 2" xfId="8263" xr:uid="{00000000-0005-0000-0000-000090350000}"/>
    <cellStyle name="계산 2 2 13 2 4 3" xfId="8264" xr:uid="{00000000-0005-0000-0000-000091350000}"/>
    <cellStyle name="계산 2 2 13 2 5" xfId="8265" xr:uid="{00000000-0005-0000-0000-000092350000}"/>
    <cellStyle name="계산 2 2 13 2 6" xfId="8266" xr:uid="{00000000-0005-0000-0000-000093350000}"/>
    <cellStyle name="계산 2 2 13 2 7" xfId="8267" xr:uid="{00000000-0005-0000-0000-000094350000}"/>
    <cellStyle name="계산 2 2 13 3" xfId="8268" xr:uid="{00000000-0005-0000-0000-000095350000}"/>
    <cellStyle name="계산 2 2 13 3 2" xfId="8269" xr:uid="{00000000-0005-0000-0000-000096350000}"/>
    <cellStyle name="계산 2 2 13 3 2 2" xfId="8270" xr:uid="{00000000-0005-0000-0000-000097350000}"/>
    <cellStyle name="계산 2 2 13 3 2 2 2" xfId="8271" xr:uid="{00000000-0005-0000-0000-000098350000}"/>
    <cellStyle name="계산 2 2 13 3 2 2 3" xfId="8272" xr:uid="{00000000-0005-0000-0000-000099350000}"/>
    <cellStyle name="계산 2 2 13 3 2 3" xfId="8273" xr:uid="{00000000-0005-0000-0000-00009A350000}"/>
    <cellStyle name="계산 2 2 13 3 2 4" xfId="8274" xr:uid="{00000000-0005-0000-0000-00009B350000}"/>
    <cellStyle name="계산 2 2 13 3 2 5" xfId="8275" xr:uid="{00000000-0005-0000-0000-00009C350000}"/>
    <cellStyle name="계산 2 2 13 3 3" xfId="8276" xr:uid="{00000000-0005-0000-0000-00009D350000}"/>
    <cellStyle name="계산 2 2 13 3 3 2" xfId="8277" xr:uid="{00000000-0005-0000-0000-00009E350000}"/>
    <cellStyle name="계산 2 2 13 3 3 3" xfId="8278" xr:uid="{00000000-0005-0000-0000-00009F350000}"/>
    <cellStyle name="계산 2 2 13 3 4" xfId="8279" xr:uid="{00000000-0005-0000-0000-0000A0350000}"/>
    <cellStyle name="계산 2 2 13 3 5" xfId="8280" xr:uid="{00000000-0005-0000-0000-0000A1350000}"/>
    <cellStyle name="계산 2 2 13 3 6" xfId="8281" xr:uid="{00000000-0005-0000-0000-0000A2350000}"/>
    <cellStyle name="계산 2 2 13 4" xfId="8282" xr:uid="{00000000-0005-0000-0000-0000A3350000}"/>
    <cellStyle name="계산 2 2 13 4 2" xfId="8283" xr:uid="{00000000-0005-0000-0000-0000A4350000}"/>
    <cellStyle name="계산 2 2 13 4 2 2" xfId="8284" xr:uid="{00000000-0005-0000-0000-0000A5350000}"/>
    <cellStyle name="계산 2 2 13 4 2 3" xfId="8285" xr:uid="{00000000-0005-0000-0000-0000A6350000}"/>
    <cellStyle name="계산 2 2 13 4 3" xfId="8286" xr:uid="{00000000-0005-0000-0000-0000A7350000}"/>
    <cellStyle name="계산 2 2 13 4 4" xfId="8287" xr:uid="{00000000-0005-0000-0000-0000A8350000}"/>
    <cellStyle name="계산 2 2 13 4 5" xfId="8288" xr:uid="{00000000-0005-0000-0000-0000A9350000}"/>
    <cellStyle name="계산 2 2 13 5" xfId="8289" xr:uid="{00000000-0005-0000-0000-0000AA350000}"/>
    <cellStyle name="계산 2 2 13 5 2" xfId="8290" xr:uid="{00000000-0005-0000-0000-0000AB350000}"/>
    <cellStyle name="계산 2 2 13 5 3" xfId="8291" xr:uid="{00000000-0005-0000-0000-0000AC350000}"/>
    <cellStyle name="계산 2 2 13 6" xfId="8292" xr:uid="{00000000-0005-0000-0000-0000AD350000}"/>
    <cellStyle name="계산 2 2 13 7" xfId="8293" xr:uid="{00000000-0005-0000-0000-0000AE350000}"/>
    <cellStyle name="계산 2 2 13 8" xfId="8294" xr:uid="{00000000-0005-0000-0000-0000AF350000}"/>
    <cellStyle name="계산 2 2 14" xfId="8295" xr:uid="{00000000-0005-0000-0000-0000B0350000}"/>
    <cellStyle name="계산 2 2 14 2" xfId="8296" xr:uid="{00000000-0005-0000-0000-0000B1350000}"/>
    <cellStyle name="계산 2 2 14 2 2" xfId="8297" xr:uid="{00000000-0005-0000-0000-0000B2350000}"/>
    <cellStyle name="계산 2 2 14 2 2 2" xfId="8298" xr:uid="{00000000-0005-0000-0000-0000B3350000}"/>
    <cellStyle name="계산 2 2 14 2 2 2 2" xfId="8299" xr:uid="{00000000-0005-0000-0000-0000B4350000}"/>
    <cellStyle name="계산 2 2 14 2 2 2 3" xfId="8300" xr:uid="{00000000-0005-0000-0000-0000B5350000}"/>
    <cellStyle name="계산 2 2 14 2 2 3" xfId="8301" xr:uid="{00000000-0005-0000-0000-0000B6350000}"/>
    <cellStyle name="계산 2 2 14 2 2 4" xfId="8302" xr:uid="{00000000-0005-0000-0000-0000B7350000}"/>
    <cellStyle name="계산 2 2 14 2 2 5" xfId="8303" xr:uid="{00000000-0005-0000-0000-0000B8350000}"/>
    <cellStyle name="계산 2 2 14 2 3" xfId="8304" xr:uid="{00000000-0005-0000-0000-0000B9350000}"/>
    <cellStyle name="계산 2 2 14 2 3 2" xfId="8305" xr:uid="{00000000-0005-0000-0000-0000BA350000}"/>
    <cellStyle name="계산 2 2 14 2 3 3" xfId="8306" xr:uid="{00000000-0005-0000-0000-0000BB350000}"/>
    <cellStyle name="계산 2 2 14 2 4" xfId="8307" xr:uid="{00000000-0005-0000-0000-0000BC350000}"/>
    <cellStyle name="계산 2 2 14 2 5" xfId="8308" xr:uid="{00000000-0005-0000-0000-0000BD350000}"/>
    <cellStyle name="계산 2 2 14 2 6" xfId="8309" xr:uid="{00000000-0005-0000-0000-0000BE350000}"/>
    <cellStyle name="계산 2 2 14 3" xfId="8310" xr:uid="{00000000-0005-0000-0000-0000BF350000}"/>
    <cellStyle name="계산 2 2 14 3 2" xfId="8311" xr:uid="{00000000-0005-0000-0000-0000C0350000}"/>
    <cellStyle name="계산 2 2 14 3 2 2" xfId="8312" xr:uid="{00000000-0005-0000-0000-0000C1350000}"/>
    <cellStyle name="계산 2 2 14 3 2 3" xfId="8313" xr:uid="{00000000-0005-0000-0000-0000C2350000}"/>
    <cellStyle name="계산 2 2 14 3 3" xfId="8314" xr:uid="{00000000-0005-0000-0000-0000C3350000}"/>
    <cellStyle name="계산 2 2 14 3 4" xfId="8315" xr:uid="{00000000-0005-0000-0000-0000C4350000}"/>
    <cellStyle name="계산 2 2 14 3 5" xfId="8316" xr:uid="{00000000-0005-0000-0000-0000C5350000}"/>
    <cellStyle name="계산 2 2 14 4" xfId="8317" xr:uid="{00000000-0005-0000-0000-0000C6350000}"/>
    <cellStyle name="계산 2 2 14 4 2" xfId="8318" xr:uid="{00000000-0005-0000-0000-0000C7350000}"/>
    <cellStyle name="계산 2 2 14 4 3" xfId="8319" xr:uid="{00000000-0005-0000-0000-0000C8350000}"/>
    <cellStyle name="계산 2 2 14 5" xfId="8320" xr:uid="{00000000-0005-0000-0000-0000C9350000}"/>
    <cellStyle name="계산 2 2 14 6" xfId="8321" xr:uid="{00000000-0005-0000-0000-0000CA350000}"/>
    <cellStyle name="계산 2 2 14 7" xfId="8322" xr:uid="{00000000-0005-0000-0000-0000CB350000}"/>
    <cellStyle name="계산 2 2 15" xfId="8323" xr:uid="{00000000-0005-0000-0000-0000CC350000}"/>
    <cellStyle name="계산 2 2 15 2" xfId="8324" xr:uid="{00000000-0005-0000-0000-0000CD350000}"/>
    <cellStyle name="계산 2 2 15 2 2" xfId="8325" xr:uid="{00000000-0005-0000-0000-0000CE350000}"/>
    <cellStyle name="계산 2 2 15 2 2 2" xfId="8326" xr:uid="{00000000-0005-0000-0000-0000CF350000}"/>
    <cellStyle name="계산 2 2 15 2 2 2 2" xfId="8327" xr:uid="{00000000-0005-0000-0000-0000D0350000}"/>
    <cellStyle name="계산 2 2 15 2 2 2 3" xfId="8328" xr:uid="{00000000-0005-0000-0000-0000D1350000}"/>
    <cellStyle name="계산 2 2 15 2 2 3" xfId="8329" xr:uid="{00000000-0005-0000-0000-0000D2350000}"/>
    <cellStyle name="계산 2 2 15 2 2 4" xfId="8330" xr:uid="{00000000-0005-0000-0000-0000D3350000}"/>
    <cellStyle name="계산 2 2 15 2 2 5" xfId="8331" xr:uid="{00000000-0005-0000-0000-0000D4350000}"/>
    <cellStyle name="계산 2 2 15 2 3" xfId="8332" xr:uid="{00000000-0005-0000-0000-0000D5350000}"/>
    <cellStyle name="계산 2 2 15 2 3 2" xfId="8333" xr:uid="{00000000-0005-0000-0000-0000D6350000}"/>
    <cellStyle name="계산 2 2 15 2 3 3" xfId="8334" xr:uid="{00000000-0005-0000-0000-0000D7350000}"/>
    <cellStyle name="계산 2 2 15 2 4" xfId="8335" xr:uid="{00000000-0005-0000-0000-0000D8350000}"/>
    <cellStyle name="계산 2 2 15 2 5" xfId="8336" xr:uid="{00000000-0005-0000-0000-0000D9350000}"/>
    <cellStyle name="계산 2 2 15 2 6" xfId="8337" xr:uid="{00000000-0005-0000-0000-0000DA350000}"/>
    <cellStyle name="계산 2 2 15 3" xfId="8338" xr:uid="{00000000-0005-0000-0000-0000DB350000}"/>
    <cellStyle name="계산 2 2 15 3 2" xfId="8339" xr:uid="{00000000-0005-0000-0000-0000DC350000}"/>
    <cellStyle name="계산 2 2 15 3 2 2" xfId="8340" xr:uid="{00000000-0005-0000-0000-0000DD350000}"/>
    <cellStyle name="계산 2 2 15 3 2 3" xfId="8341" xr:uid="{00000000-0005-0000-0000-0000DE350000}"/>
    <cellStyle name="계산 2 2 15 3 3" xfId="8342" xr:uid="{00000000-0005-0000-0000-0000DF350000}"/>
    <cellStyle name="계산 2 2 15 3 4" xfId="8343" xr:uid="{00000000-0005-0000-0000-0000E0350000}"/>
    <cellStyle name="계산 2 2 15 3 5" xfId="8344" xr:uid="{00000000-0005-0000-0000-0000E1350000}"/>
    <cellStyle name="계산 2 2 15 4" xfId="8345" xr:uid="{00000000-0005-0000-0000-0000E2350000}"/>
    <cellStyle name="계산 2 2 15 4 2" xfId="8346" xr:uid="{00000000-0005-0000-0000-0000E3350000}"/>
    <cellStyle name="계산 2 2 15 4 3" xfId="8347" xr:uid="{00000000-0005-0000-0000-0000E4350000}"/>
    <cellStyle name="계산 2 2 15 5" xfId="8348" xr:uid="{00000000-0005-0000-0000-0000E5350000}"/>
    <cellStyle name="계산 2 2 15 6" xfId="8349" xr:uid="{00000000-0005-0000-0000-0000E6350000}"/>
    <cellStyle name="계산 2 2 15 7" xfId="8350" xr:uid="{00000000-0005-0000-0000-0000E7350000}"/>
    <cellStyle name="계산 2 2 16" xfId="8351" xr:uid="{00000000-0005-0000-0000-0000E8350000}"/>
    <cellStyle name="계산 2 2 16 2" xfId="8352" xr:uid="{00000000-0005-0000-0000-0000E9350000}"/>
    <cellStyle name="계산 2 2 16 2 2" xfId="8353" xr:uid="{00000000-0005-0000-0000-0000EA350000}"/>
    <cellStyle name="계산 2 2 16 2 2 2" xfId="8354" xr:uid="{00000000-0005-0000-0000-0000EB350000}"/>
    <cellStyle name="계산 2 2 16 2 2 3" xfId="8355" xr:uid="{00000000-0005-0000-0000-0000EC350000}"/>
    <cellStyle name="계산 2 2 16 2 3" xfId="8356" xr:uid="{00000000-0005-0000-0000-0000ED350000}"/>
    <cellStyle name="계산 2 2 16 2 4" xfId="8357" xr:uid="{00000000-0005-0000-0000-0000EE350000}"/>
    <cellStyle name="계산 2 2 16 2 5" xfId="8358" xr:uid="{00000000-0005-0000-0000-0000EF350000}"/>
    <cellStyle name="계산 2 2 16 3" xfId="8359" xr:uid="{00000000-0005-0000-0000-0000F0350000}"/>
    <cellStyle name="계산 2 2 16 3 2" xfId="8360" xr:uid="{00000000-0005-0000-0000-0000F1350000}"/>
    <cellStyle name="계산 2 2 16 3 3" xfId="8361" xr:uid="{00000000-0005-0000-0000-0000F2350000}"/>
    <cellStyle name="계산 2 2 16 4" xfId="8362" xr:uid="{00000000-0005-0000-0000-0000F3350000}"/>
    <cellStyle name="계산 2 2 16 5" xfId="8363" xr:uid="{00000000-0005-0000-0000-0000F4350000}"/>
    <cellStyle name="계산 2 2 16 6" xfId="8364" xr:uid="{00000000-0005-0000-0000-0000F5350000}"/>
    <cellStyle name="계산 2 2 17" xfId="8365" xr:uid="{00000000-0005-0000-0000-0000F6350000}"/>
    <cellStyle name="계산 2 2 17 2" xfId="8366" xr:uid="{00000000-0005-0000-0000-0000F7350000}"/>
    <cellStyle name="계산 2 2 17 2 2" xfId="8367" xr:uid="{00000000-0005-0000-0000-0000F8350000}"/>
    <cellStyle name="계산 2 2 17 2 2 2" xfId="8368" xr:uid="{00000000-0005-0000-0000-0000F9350000}"/>
    <cellStyle name="계산 2 2 17 2 2 3" xfId="8369" xr:uid="{00000000-0005-0000-0000-0000FA350000}"/>
    <cellStyle name="계산 2 2 17 2 3" xfId="8370" xr:uid="{00000000-0005-0000-0000-0000FB350000}"/>
    <cellStyle name="계산 2 2 17 2 4" xfId="8371" xr:uid="{00000000-0005-0000-0000-0000FC350000}"/>
    <cellStyle name="계산 2 2 17 2 5" xfId="8372" xr:uid="{00000000-0005-0000-0000-0000FD350000}"/>
    <cellStyle name="계산 2 2 17 3" xfId="8373" xr:uid="{00000000-0005-0000-0000-0000FE350000}"/>
    <cellStyle name="계산 2 2 17 3 2" xfId="8374" xr:uid="{00000000-0005-0000-0000-0000FF350000}"/>
    <cellStyle name="계산 2 2 17 3 3" xfId="8375" xr:uid="{00000000-0005-0000-0000-000000360000}"/>
    <cellStyle name="계산 2 2 17 4" xfId="8376" xr:uid="{00000000-0005-0000-0000-000001360000}"/>
    <cellStyle name="계산 2 2 17 5" xfId="8377" xr:uid="{00000000-0005-0000-0000-000002360000}"/>
    <cellStyle name="계산 2 2 17 6" xfId="8378" xr:uid="{00000000-0005-0000-0000-000003360000}"/>
    <cellStyle name="계산 2 2 18" xfId="8379" xr:uid="{00000000-0005-0000-0000-000004360000}"/>
    <cellStyle name="계산 2 2 18 2" xfId="8380" xr:uid="{00000000-0005-0000-0000-000005360000}"/>
    <cellStyle name="계산 2 2 18 2 2" xfId="8381" xr:uid="{00000000-0005-0000-0000-000006360000}"/>
    <cellStyle name="계산 2 2 18 2 2 2" xfId="8382" xr:uid="{00000000-0005-0000-0000-000007360000}"/>
    <cellStyle name="계산 2 2 18 2 2 3" xfId="8383" xr:uid="{00000000-0005-0000-0000-000008360000}"/>
    <cellStyle name="계산 2 2 18 2 3" xfId="8384" xr:uid="{00000000-0005-0000-0000-000009360000}"/>
    <cellStyle name="계산 2 2 18 2 4" xfId="8385" xr:uid="{00000000-0005-0000-0000-00000A360000}"/>
    <cellStyle name="계산 2 2 18 3" xfId="8386" xr:uid="{00000000-0005-0000-0000-00000B360000}"/>
    <cellStyle name="계산 2 2 18 3 2" xfId="8387" xr:uid="{00000000-0005-0000-0000-00000C360000}"/>
    <cellStyle name="계산 2 2 18 3 3" xfId="8388" xr:uid="{00000000-0005-0000-0000-00000D360000}"/>
    <cellStyle name="계산 2 2 18 4" xfId="8389" xr:uid="{00000000-0005-0000-0000-00000E360000}"/>
    <cellStyle name="계산 2 2 18 5" xfId="8390" xr:uid="{00000000-0005-0000-0000-00000F360000}"/>
    <cellStyle name="계산 2 2 18 6" xfId="8391" xr:uid="{00000000-0005-0000-0000-000010360000}"/>
    <cellStyle name="계산 2 2 19" xfId="8392" xr:uid="{00000000-0005-0000-0000-000011360000}"/>
    <cellStyle name="계산 2 2 19 2" xfId="8393" xr:uid="{00000000-0005-0000-0000-000012360000}"/>
    <cellStyle name="계산 2 2 19 2 2" xfId="8394" xr:uid="{00000000-0005-0000-0000-000013360000}"/>
    <cellStyle name="계산 2 2 19 2 2 2" xfId="8395" xr:uid="{00000000-0005-0000-0000-000014360000}"/>
    <cellStyle name="계산 2 2 19 2 2 3" xfId="8396" xr:uid="{00000000-0005-0000-0000-000015360000}"/>
    <cellStyle name="계산 2 2 19 2 3" xfId="8397" xr:uid="{00000000-0005-0000-0000-000016360000}"/>
    <cellStyle name="계산 2 2 19 2 4" xfId="8398" xr:uid="{00000000-0005-0000-0000-000017360000}"/>
    <cellStyle name="계산 2 2 19 3" xfId="8399" xr:uid="{00000000-0005-0000-0000-000018360000}"/>
    <cellStyle name="계산 2 2 19 3 2" xfId="8400" xr:uid="{00000000-0005-0000-0000-000019360000}"/>
    <cellStyle name="계산 2 2 19 3 3" xfId="8401" xr:uid="{00000000-0005-0000-0000-00001A360000}"/>
    <cellStyle name="계산 2 2 19 4" xfId="8402" xr:uid="{00000000-0005-0000-0000-00001B360000}"/>
    <cellStyle name="계산 2 2 19 5" xfId="8403" xr:uid="{00000000-0005-0000-0000-00001C360000}"/>
    <cellStyle name="계산 2 2 2" xfId="8404" xr:uid="{00000000-0005-0000-0000-00001D360000}"/>
    <cellStyle name="계산 2 2 2 10" xfId="8405" xr:uid="{00000000-0005-0000-0000-00001E360000}"/>
    <cellStyle name="계산 2 2 2 10 2" xfId="8406" xr:uid="{00000000-0005-0000-0000-00001F360000}"/>
    <cellStyle name="계산 2 2 2 10 2 2" xfId="8407" xr:uid="{00000000-0005-0000-0000-000020360000}"/>
    <cellStyle name="계산 2 2 2 10 2 2 2" xfId="8408" xr:uid="{00000000-0005-0000-0000-000021360000}"/>
    <cellStyle name="계산 2 2 2 10 2 2 3" xfId="8409" xr:uid="{00000000-0005-0000-0000-000022360000}"/>
    <cellStyle name="계산 2 2 2 10 2 3" xfId="8410" xr:uid="{00000000-0005-0000-0000-000023360000}"/>
    <cellStyle name="계산 2 2 2 10 2 4" xfId="8411" xr:uid="{00000000-0005-0000-0000-000024360000}"/>
    <cellStyle name="계산 2 2 2 10 3" xfId="8412" xr:uid="{00000000-0005-0000-0000-000025360000}"/>
    <cellStyle name="계산 2 2 2 10 3 2" xfId="8413" xr:uid="{00000000-0005-0000-0000-000026360000}"/>
    <cellStyle name="계산 2 2 2 10 3 3" xfId="8414" xr:uid="{00000000-0005-0000-0000-000027360000}"/>
    <cellStyle name="계산 2 2 2 10 4" xfId="8415" xr:uid="{00000000-0005-0000-0000-000028360000}"/>
    <cellStyle name="계산 2 2 2 10 5" xfId="8416" xr:uid="{00000000-0005-0000-0000-000029360000}"/>
    <cellStyle name="계산 2 2 2 11" xfId="8417" xr:uid="{00000000-0005-0000-0000-00002A360000}"/>
    <cellStyle name="계산 2 2 2 11 2" xfId="8418" xr:uid="{00000000-0005-0000-0000-00002B360000}"/>
    <cellStyle name="계산 2 2 2 11 2 2" xfId="8419" xr:uid="{00000000-0005-0000-0000-00002C360000}"/>
    <cellStyle name="계산 2 2 2 11 2 2 2" xfId="8420" xr:uid="{00000000-0005-0000-0000-00002D360000}"/>
    <cellStyle name="계산 2 2 2 11 2 2 3" xfId="8421" xr:uid="{00000000-0005-0000-0000-00002E360000}"/>
    <cellStyle name="계산 2 2 2 11 2 3" xfId="8422" xr:uid="{00000000-0005-0000-0000-00002F360000}"/>
    <cellStyle name="계산 2 2 2 11 2 4" xfId="8423" xr:uid="{00000000-0005-0000-0000-000030360000}"/>
    <cellStyle name="계산 2 2 2 11 3" xfId="8424" xr:uid="{00000000-0005-0000-0000-000031360000}"/>
    <cellStyle name="계산 2 2 2 11 3 2" xfId="8425" xr:uid="{00000000-0005-0000-0000-000032360000}"/>
    <cellStyle name="계산 2 2 2 11 3 3" xfId="8426" xr:uid="{00000000-0005-0000-0000-000033360000}"/>
    <cellStyle name="계산 2 2 2 11 4" xfId="8427" xr:uid="{00000000-0005-0000-0000-000034360000}"/>
    <cellStyle name="계산 2 2 2 11 5" xfId="8428" xr:uid="{00000000-0005-0000-0000-000035360000}"/>
    <cellStyle name="계산 2 2 2 12" xfId="8429" xr:uid="{00000000-0005-0000-0000-000036360000}"/>
    <cellStyle name="계산 2 2 2 12 2" xfId="8430" xr:uid="{00000000-0005-0000-0000-000037360000}"/>
    <cellStyle name="계산 2 2 2 12 2 2" xfId="8431" xr:uid="{00000000-0005-0000-0000-000038360000}"/>
    <cellStyle name="계산 2 2 2 12 2 2 2" xfId="8432" xr:uid="{00000000-0005-0000-0000-000039360000}"/>
    <cellStyle name="계산 2 2 2 12 2 2 3" xfId="8433" xr:uid="{00000000-0005-0000-0000-00003A360000}"/>
    <cellStyle name="계산 2 2 2 12 2 3" xfId="8434" xr:uid="{00000000-0005-0000-0000-00003B360000}"/>
    <cellStyle name="계산 2 2 2 12 2 4" xfId="8435" xr:uid="{00000000-0005-0000-0000-00003C360000}"/>
    <cellStyle name="계산 2 2 2 12 3" xfId="8436" xr:uid="{00000000-0005-0000-0000-00003D360000}"/>
    <cellStyle name="계산 2 2 2 12 3 2" xfId="8437" xr:uid="{00000000-0005-0000-0000-00003E360000}"/>
    <cellStyle name="계산 2 2 2 12 3 3" xfId="8438" xr:uid="{00000000-0005-0000-0000-00003F360000}"/>
    <cellStyle name="계산 2 2 2 12 4" xfId="8439" xr:uid="{00000000-0005-0000-0000-000040360000}"/>
    <cellStyle name="계산 2 2 2 12 5" xfId="8440" xr:uid="{00000000-0005-0000-0000-000041360000}"/>
    <cellStyle name="계산 2 2 2 13" xfId="8441" xr:uid="{00000000-0005-0000-0000-000042360000}"/>
    <cellStyle name="계산 2 2 2 13 2" xfId="8442" xr:uid="{00000000-0005-0000-0000-000043360000}"/>
    <cellStyle name="계산 2 2 2 13 2 2" xfId="8443" xr:uid="{00000000-0005-0000-0000-000044360000}"/>
    <cellStyle name="계산 2 2 2 13 2 2 2" xfId="8444" xr:uid="{00000000-0005-0000-0000-000045360000}"/>
    <cellStyle name="계산 2 2 2 13 2 2 3" xfId="8445" xr:uid="{00000000-0005-0000-0000-000046360000}"/>
    <cellStyle name="계산 2 2 2 13 2 3" xfId="8446" xr:uid="{00000000-0005-0000-0000-000047360000}"/>
    <cellStyle name="계산 2 2 2 13 2 4" xfId="8447" xr:uid="{00000000-0005-0000-0000-000048360000}"/>
    <cellStyle name="계산 2 2 2 13 3" xfId="8448" xr:uid="{00000000-0005-0000-0000-000049360000}"/>
    <cellStyle name="계산 2 2 2 13 3 2" xfId="8449" xr:uid="{00000000-0005-0000-0000-00004A360000}"/>
    <cellStyle name="계산 2 2 2 13 3 3" xfId="8450" xr:uid="{00000000-0005-0000-0000-00004B360000}"/>
    <cellStyle name="계산 2 2 2 13 4" xfId="8451" xr:uid="{00000000-0005-0000-0000-00004C360000}"/>
    <cellStyle name="계산 2 2 2 13 5" xfId="8452" xr:uid="{00000000-0005-0000-0000-00004D360000}"/>
    <cellStyle name="계산 2 2 2 14" xfId="8453" xr:uid="{00000000-0005-0000-0000-00004E360000}"/>
    <cellStyle name="계산 2 2 2 14 2" xfId="8454" xr:uid="{00000000-0005-0000-0000-00004F360000}"/>
    <cellStyle name="계산 2 2 2 14 2 2" xfId="8455" xr:uid="{00000000-0005-0000-0000-000050360000}"/>
    <cellStyle name="계산 2 2 2 14 2 2 2" xfId="8456" xr:uid="{00000000-0005-0000-0000-000051360000}"/>
    <cellStyle name="계산 2 2 2 14 2 2 3" xfId="8457" xr:uid="{00000000-0005-0000-0000-000052360000}"/>
    <cellStyle name="계산 2 2 2 14 2 3" xfId="8458" xr:uid="{00000000-0005-0000-0000-000053360000}"/>
    <cellStyle name="계산 2 2 2 14 2 4" xfId="8459" xr:uid="{00000000-0005-0000-0000-000054360000}"/>
    <cellStyle name="계산 2 2 2 14 3" xfId="8460" xr:uid="{00000000-0005-0000-0000-000055360000}"/>
    <cellStyle name="계산 2 2 2 14 3 2" xfId="8461" xr:uid="{00000000-0005-0000-0000-000056360000}"/>
    <cellStyle name="계산 2 2 2 14 3 3" xfId="8462" xr:uid="{00000000-0005-0000-0000-000057360000}"/>
    <cellStyle name="계산 2 2 2 14 4" xfId="8463" xr:uid="{00000000-0005-0000-0000-000058360000}"/>
    <cellStyle name="계산 2 2 2 14 5" xfId="8464" xr:uid="{00000000-0005-0000-0000-000059360000}"/>
    <cellStyle name="계산 2 2 2 15" xfId="8465" xr:uid="{00000000-0005-0000-0000-00005A360000}"/>
    <cellStyle name="계산 2 2 2 15 2" xfId="8466" xr:uid="{00000000-0005-0000-0000-00005B360000}"/>
    <cellStyle name="계산 2 2 2 15 2 2" xfId="8467" xr:uid="{00000000-0005-0000-0000-00005C360000}"/>
    <cellStyle name="계산 2 2 2 15 2 2 2" xfId="8468" xr:uid="{00000000-0005-0000-0000-00005D360000}"/>
    <cellStyle name="계산 2 2 2 15 2 2 3" xfId="8469" xr:uid="{00000000-0005-0000-0000-00005E360000}"/>
    <cellStyle name="계산 2 2 2 15 2 3" xfId="8470" xr:uid="{00000000-0005-0000-0000-00005F360000}"/>
    <cellStyle name="계산 2 2 2 15 2 4" xfId="8471" xr:uid="{00000000-0005-0000-0000-000060360000}"/>
    <cellStyle name="계산 2 2 2 15 3" xfId="8472" xr:uid="{00000000-0005-0000-0000-000061360000}"/>
    <cellStyle name="계산 2 2 2 15 3 2" xfId="8473" xr:uid="{00000000-0005-0000-0000-000062360000}"/>
    <cellStyle name="계산 2 2 2 15 3 3" xfId="8474" xr:uid="{00000000-0005-0000-0000-000063360000}"/>
    <cellStyle name="계산 2 2 2 15 4" xfId="8475" xr:uid="{00000000-0005-0000-0000-000064360000}"/>
    <cellStyle name="계산 2 2 2 15 5" xfId="8476" xr:uid="{00000000-0005-0000-0000-000065360000}"/>
    <cellStyle name="계산 2 2 2 16" xfId="8477" xr:uid="{00000000-0005-0000-0000-000066360000}"/>
    <cellStyle name="계산 2 2 2 16 2" xfId="8478" xr:uid="{00000000-0005-0000-0000-000067360000}"/>
    <cellStyle name="계산 2 2 2 16 2 2" xfId="8479" xr:uid="{00000000-0005-0000-0000-000068360000}"/>
    <cellStyle name="계산 2 2 2 16 2 2 2" xfId="8480" xr:uid="{00000000-0005-0000-0000-000069360000}"/>
    <cellStyle name="계산 2 2 2 16 2 2 3" xfId="8481" xr:uid="{00000000-0005-0000-0000-00006A360000}"/>
    <cellStyle name="계산 2 2 2 16 2 3" xfId="8482" xr:uid="{00000000-0005-0000-0000-00006B360000}"/>
    <cellStyle name="계산 2 2 2 16 2 4" xfId="8483" xr:uid="{00000000-0005-0000-0000-00006C360000}"/>
    <cellStyle name="계산 2 2 2 16 3" xfId="8484" xr:uid="{00000000-0005-0000-0000-00006D360000}"/>
    <cellStyle name="계산 2 2 2 16 3 2" xfId="8485" xr:uid="{00000000-0005-0000-0000-00006E360000}"/>
    <cellStyle name="계산 2 2 2 16 3 3" xfId="8486" xr:uid="{00000000-0005-0000-0000-00006F360000}"/>
    <cellStyle name="계산 2 2 2 16 4" xfId="8487" xr:uid="{00000000-0005-0000-0000-000070360000}"/>
    <cellStyle name="계산 2 2 2 16 5" xfId="8488" xr:uid="{00000000-0005-0000-0000-000071360000}"/>
    <cellStyle name="계산 2 2 2 17" xfId="8489" xr:uid="{00000000-0005-0000-0000-000072360000}"/>
    <cellStyle name="계산 2 2 2 17 2" xfId="8490" xr:uid="{00000000-0005-0000-0000-000073360000}"/>
    <cellStyle name="계산 2 2 2 17 2 2" xfId="8491" xr:uid="{00000000-0005-0000-0000-000074360000}"/>
    <cellStyle name="계산 2 2 2 17 2 2 2" xfId="8492" xr:uid="{00000000-0005-0000-0000-000075360000}"/>
    <cellStyle name="계산 2 2 2 17 2 2 3" xfId="8493" xr:uid="{00000000-0005-0000-0000-000076360000}"/>
    <cellStyle name="계산 2 2 2 17 2 3" xfId="8494" xr:uid="{00000000-0005-0000-0000-000077360000}"/>
    <cellStyle name="계산 2 2 2 17 2 4" xfId="8495" xr:uid="{00000000-0005-0000-0000-000078360000}"/>
    <cellStyle name="계산 2 2 2 17 3" xfId="8496" xr:uid="{00000000-0005-0000-0000-000079360000}"/>
    <cellStyle name="계산 2 2 2 17 3 2" xfId="8497" xr:uid="{00000000-0005-0000-0000-00007A360000}"/>
    <cellStyle name="계산 2 2 2 17 3 3" xfId="8498" xr:uid="{00000000-0005-0000-0000-00007B360000}"/>
    <cellStyle name="계산 2 2 2 17 4" xfId="8499" xr:uid="{00000000-0005-0000-0000-00007C360000}"/>
    <cellStyle name="계산 2 2 2 17 5" xfId="8500" xr:uid="{00000000-0005-0000-0000-00007D360000}"/>
    <cellStyle name="계산 2 2 2 18" xfId="8501" xr:uid="{00000000-0005-0000-0000-00007E360000}"/>
    <cellStyle name="계산 2 2 2 18 2" xfId="8502" xr:uid="{00000000-0005-0000-0000-00007F360000}"/>
    <cellStyle name="계산 2 2 2 18 2 2" xfId="8503" xr:uid="{00000000-0005-0000-0000-000080360000}"/>
    <cellStyle name="계산 2 2 2 18 2 2 2" xfId="8504" xr:uid="{00000000-0005-0000-0000-000081360000}"/>
    <cellStyle name="계산 2 2 2 18 2 2 3" xfId="8505" xr:uid="{00000000-0005-0000-0000-000082360000}"/>
    <cellStyle name="계산 2 2 2 18 2 3" xfId="8506" xr:uid="{00000000-0005-0000-0000-000083360000}"/>
    <cellStyle name="계산 2 2 2 18 2 4" xfId="8507" xr:uid="{00000000-0005-0000-0000-000084360000}"/>
    <cellStyle name="계산 2 2 2 18 3" xfId="8508" xr:uid="{00000000-0005-0000-0000-000085360000}"/>
    <cellStyle name="계산 2 2 2 18 3 2" xfId="8509" xr:uid="{00000000-0005-0000-0000-000086360000}"/>
    <cellStyle name="계산 2 2 2 18 3 3" xfId="8510" xr:uid="{00000000-0005-0000-0000-000087360000}"/>
    <cellStyle name="계산 2 2 2 18 4" xfId="8511" xr:uid="{00000000-0005-0000-0000-000088360000}"/>
    <cellStyle name="계산 2 2 2 18 5" xfId="8512" xr:uid="{00000000-0005-0000-0000-000089360000}"/>
    <cellStyle name="계산 2 2 2 19" xfId="8513" xr:uid="{00000000-0005-0000-0000-00008A360000}"/>
    <cellStyle name="계산 2 2 2 19 2" xfId="8514" xr:uid="{00000000-0005-0000-0000-00008B360000}"/>
    <cellStyle name="계산 2 2 2 19 2 2" xfId="8515" xr:uid="{00000000-0005-0000-0000-00008C360000}"/>
    <cellStyle name="계산 2 2 2 19 2 2 2" xfId="8516" xr:uid="{00000000-0005-0000-0000-00008D360000}"/>
    <cellStyle name="계산 2 2 2 19 2 2 3" xfId="8517" xr:uid="{00000000-0005-0000-0000-00008E360000}"/>
    <cellStyle name="계산 2 2 2 19 2 3" xfId="8518" xr:uid="{00000000-0005-0000-0000-00008F360000}"/>
    <cellStyle name="계산 2 2 2 19 2 4" xfId="8519" xr:uid="{00000000-0005-0000-0000-000090360000}"/>
    <cellStyle name="계산 2 2 2 19 3" xfId="8520" xr:uid="{00000000-0005-0000-0000-000091360000}"/>
    <cellStyle name="계산 2 2 2 19 3 2" xfId="8521" xr:uid="{00000000-0005-0000-0000-000092360000}"/>
    <cellStyle name="계산 2 2 2 19 3 3" xfId="8522" xr:uid="{00000000-0005-0000-0000-000093360000}"/>
    <cellStyle name="계산 2 2 2 19 4" xfId="8523" xr:uid="{00000000-0005-0000-0000-000094360000}"/>
    <cellStyle name="계산 2 2 2 19 5" xfId="8524" xr:uid="{00000000-0005-0000-0000-000095360000}"/>
    <cellStyle name="계산 2 2 2 2" xfId="8525" xr:uid="{00000000-0005-0000-0000-000096360000}"/>
    <cellStyle name="계산 2 2 2 2 2" xfId="8526" xr:uid="{00000000-0005-0000-0000-000097360000}"/>
    <cellStyle name="계산 2 2 2 2 2 2" xfId="8527" xr:uid="{00000000-0005-0000-0000-000098360000}"/>
    <cellStyle name="계산 2 2 2 2 2 2 2" xfId="8528" xr:uid="{00000000-0005-0000-0000-000099360000}"/>
    <cellStyle name="계산 2 2 2 2 2 2 2 2" xfId="8529" xr:uid="{00000000-0005-0000-0000-00009A360000}"/>
    <cellStyle name="계산 2 2 2 2 2 2 2 2 2" xfId="8530" xr:uid="{00000000-0005-0000-0000-00009B360000}"/>
    <cellStyle name="계산 2 2 2 2 2 2 2 2 3" xfId="8531" xr:uid="{00000000-0005-0000-0000-00009C360000}"/>
    <cellStyle name="계산 2 2 2 2 2 2 2 3" xfId="8532" xr:uid="{00000000-0005-0000-0000-00009D360000}"/>
    <cellStyle name="계산 2 2 2 2 2 2 2 4" xfId="8533" xr:uid="{00000000-0005-0000-0000-00009E360000}"/>
    <cellStyle name="계산 2 2 2 2 2 2 2 5" xfId="8534" xr:uid="{00000000-0005-0000-0000-00009F360000}"/>
    <cellStyle name="계산 2 2 2 2 2 2 3" xfId="8535" xr:uid="{00000000-0005-0000-0000-0000A0360000}"/>
    <cellStyle name="계산 2 2 2 2 2 2 3 2" xfId="8536" xr:uid="{00000000-0005-0000-0000-0000A1360000}"/>
    <cellStyle name="계산 2 2 2 2 2 2 3 3" xfId="8537" xr:uid="{00000000-0005-0000-0000-0000A2360000}"/>
    <cellStyle name="계산 2 2 2 2 2 2 4" xfId="8538" xr:uid="{00000000-0005-0000-0000-0000A3360000}"/>
    <cellStyle name="계산 2 2 2 2 2 2 5" xfId="8539" xr:uid="{00000000-0005-0000-0000-0000A4360000}"/>
    <cellStyle name="계산 2 2 2 2 2 2 6" xfId="8540" xr:uid="{00000000-0005-0000-0000-0000A5360000}"/>
    <cellStyle name="계산 2 2 2 2 2 3" xfId="8541" xr:uid="{00000000-0005-0000-0000-0000A6360000}"/>
    <cellStyle name="계산 2 2 2 2 2 3 2" xfId="8542" xr:uid="{00000000-0005-0000-0000-0000A7360000}"/>
    <cellStyle name="계산 2 2 2 2 2 3 2 2" xfId="8543" xr:uid="{00000000-0005-0000-0000-0000A8360000}"/>
    <cellStyle name="계산 2 2 2 2 2 3 2 3" xfId="8544" xr:uid="{00000000-0005-0000-0000-0000A9360000}"/>
    <cellStyle name="계산 2 2 2 2 2 3 3" xfId="8545" xr:uid="{00000000-0005-0000-0000-0000AA360000}"/>
    <cellStyle name="계산 2 2 2 2 2 3 4" xfId="8546" xr:uid="{00000000-0005-0000-0000-0000AB360000}"/>
    <cellStyle name="계산 2 2 2 2 2 3 5" xfId="8547" xr:uid="{00000000-0005-0000-0000-0000AC360000}"/>
    <cellStyle name="계산 2 2 2 2 2 4" xfId="8548" xr:uid="{00000000-0005-0000-0000-0000AD360000}"/>
    <cellStyle name="계산 2 2 2 2 2 4 2" xfId="8549" xr:uid="{00000000-0005-0000-0000-0000AE360000}"/>
    <cellStyle name="계산 2 2 2 2 2 4 3" xfId="8550" xr:uid="{00000000-0005-0000-0000-0000AF360000}"/>
    <cellStyle name="계산 2 2 2 2 2 5" xfId="8551" xr:uid="{00000000-0005-0000-0000-0000B0360000}"/>
    <cellStyle name="계산 2 2 2 2 2 6" xfId="8552" xr:uid="{00000000-0005-0000-0000-0000B1360000}"/>
    <cellStyle name="계산 2 2 2 2 2 7" xfId="8553" xr:uid="{00000000-0005-0000-0000-0000B2360000}"/>
    <cellStyle name="계산 2 2 2 2 3" xfId="8554" xr:uid="{00000000-0005-0000-0000-0000B3360000}"/>
    <cellStyle name="계산 2 2 2 2 3 2" xfId="8555" xr:uid="{00000000-0005-0000-0000-0000B4360000}"/>
    <cellStyle name="계산 2 2 2 2 3 2 2" xfId="8556" xr:uid="{00000000-0005-0000-0000-0000B5360000}"/>
    <cellStyle name="계산 2 2 2 2 3 2 2 2" xfId="8557" xr:uid="{00000000-0005-0000-0000-0000B6360000}"/>
    <cellStyle name="계산 2 2 2 2 3 2 2 3" xfId="8558" xr:uid="{00000000-0005-0000-0000-0000B7360000}"/>
    <cellStyle name="계산 2 2 2 2 3 2 3" xfId="8559" xr:uid="{00000000-0005-0000-0000-0000B8360000}"/>
    <cellStyle name="계산 2 2 2 2 3 2 4" xfId="8560" xr:uid="{00000000-0005-0000-0000-0000B9360000}"/>
    <cellStyle name="계산 2 2 2 2 3 2 5" xfId="8561" xr:uid="{00000000-0005-0000-0000-0000BA360000}"/>
    <cellStyle name="계산 2 2 2 2 3 3" xfId="8562" xr:uid="{00000000-0005-0000-0000-0000BB360000}"/>
    <cellStyle name="계산 2 2 2 2 3 3 2" xfId="8563" xr:uid="{00000000-0005-0000-0000-0000BC360000}"/>
    <cellStyle name="계산 2 2 2 2 3 3 3" xfId="8564" xr:uid="{00000000-0005-0000-0000-0000BD360000}"/>
    <cellStyle name="계산 2 2 2 2 3 4" xfId="8565" xr:uid="{00000000-0005-0000-0000-0000BE360000}"/>
    <cellStyle name="계산 2 2 2 2 3 5" xfId="8566" xr:uid="{00000000-0005-0000-0000-0000BF360000}"/>
    <cellStyle name="계산 2 2 2 2 3 6" xfId="8567" xr:uid="{00000000-0005-0000-0000-0000C0360000}"/>
    <cellStyle name="계산 2 2 2 2 4" xfId="8568" xr:uid="{00000000-0005-0000-0000-0000C1360000}"/>
    <cellStyle name="계산 2 2 2 2 4 2" xfId="8569" xr:uid="{00000000-0005-0000-0000-0000C2360000}"/>
    <cellStyle name="계산 2 2 2 2 4 2 2" xfId="8570" xr:uid="{00000000-0005-0000-0000-0000C3360000}"/>
    <cellStyle name="계산 2 2 2 2 4 2 2 2" xfId="8571" xr:uid="{00000000-0005-0000-0000-0000C4360000}"/>
    <cellStyle name="계산 2 2 2 2 4 2 2 3" xfId="8572" xr:uid="{00000000-0005-0000-0000-0000C5360000}"/>
    <cellStyle name="계산 2 2 2 2 4 2 3" xfId="8573" xr:uid="{00000000-0005-0000-0000-0000C6360000}"/>
    <cellStyle name="계산 2 2 2 2 4 2 4" xfId="8574" xr:uid="{00000000-0005-0000-0000-0000C7360000}"/>
    <cellStyle name="계산 2 2 2 2 4 2 5" xfId="8575" xr:uid="{00000000-0005-0000-0000-0000C8360000}"/>
    <cellStyle name="계산 2 2 2 2 4 3" xfId="8576" xr:uid="{00000000-0005-0000-0000-0000C9360000}"/>
    <cellStyle name="계산 2 2 2 2 4 3 2" xfId="8577" xr:uid="{00000000-0005-0000-0000-0000CA360000}"/>
    <cellStyle name="계산 2 2 2 2 4 3 3" xfId="8578" xr:uid="{00000000-0005-0000-0000-0000CB360000}"/>
    <cellStyle name="계산 2 2 2 2 4 4" xfId="8579" xr:uid="{00000000-0005-0000-0000-0000CC360000}"/>
    <cellStyle name="계산 2 2 2 2 4 5" xfId="8580" xr:uid="{00000000-0005-0000-0000-0000CD360000}"/>
    <cellStyle name="계산 2 2 2 2 4 6" xfId="8581" xr:uid="{00000000-0005-0000-0000-0000CE360000}"/>
    <cellStyle name="계산 2 2 2 2 5" xfId="8582" xr:uid="{00000000-0005-0000-0000-0000CF360000}"/>
    <cellStyle name="계산 2 2 2 2 5 2" xfId="8583" xr:uid="{00000000-0005-0000-0000-0000D0360000}"/>
    <cellStyle name="계산 2 2 2 2 5 2 2" xfId="8584" xr:uid="{00000000-0005-0000-0000-0000D1360000}"/>
    <cellStyle name="계산 2 2 2 2 5 2 3" xfId="8585" xr:uid="{00000000-0005-0000-0000-0000D2360000}"/>
    <cellStyle name="계산 2 2 2 2 5 3" xfId="8586" xr:uid="{00000000-0005-0000-0000-0000D3360000}"/>
    <cellStyle name="계산 2 2 2 2 5 4" xfId="8587" xr:uid="{00000000-0005-0000-0000-0000D4360000}"/>
    <cellStyle name="계산 2 2 2 2 5 5" xfId="8588" xr:uid="{00000000-0005-0000-0000-0000D5360000}"/>
    <cellStyle name="계산 2 2 2 2 6" xfId="8589" xr:uid="{00000000-0005-0000-0000-0000D6360000}"/>
    <cellStyle name="계산 2 2 2 2 6 2" xfId="8590" xr:uid="{00000000-0005-0000-0000-0000D7360000}"/>
    <cellStyle name="계산 2 2 2 2 6 3" xfId="8591" xr:uid="{00000000-0005-0000-0000-0000D8360000}"/>
    <cellStyle name="계산 2 2 2 2 7" xfId="8592" xr:uid="{00000000-0005-0000-0000-0000D9360000}"/>
    <cellStyle name="계산 2 2 2 2 8" xfId="8593" xr:uid="{00000000-0005-0000-0000-0000DA360000}"/>
    <cellStyle name="계산 2 2 2 2 9" xfId="8594" xr:uid="{00000000-0005-0000-0000-0000DB360000}"/>
    <cellStyle name="계산 2 2 2 20" xfId="8595" xr:uid="{00000000-0005-0000-0000-0000DC360000}"/>
    <cellStyle name="계산 2 2 2 20 2" xfId="8596" xr:uid="{00000000-0005-0000-0000-0000DD360000}"/>
    <cellStyle name="계산 2 2 2 20 2 2" xfId="8597" xr:uid="{00000000-0005-0000-0000-0000DE360000}"/>
    <cellStyle name="계산 2 2 2 20 2 2 2" xfId="8598" xr:uid="{00000000-0005-0000-0000-0000DF360000}"/>
    <cellStyle name="계산 2 2 2 20 2 2 3" xfId="8599" xr:uid="{00000000-0005-0000-0000-0000E0360000}"/>
    <cellStyle name="계산 2 2 2 20 2 3" xfId="8600" xr:uid="{00000000-0005-0000-0000-0000E1360000}"/>
    <cellStyle name="계산 2 2 2 20 2 4" xfId="8601" xr:uid="{00000000-0005-0000-0000-0000E2360000}"/>
    <cellStyle name="계산 2 2 2 20 3" xfId="8602" xr:uid="{00000000-0005-0000-0000-0000E3360000}"/>
    <cellStyle name="계산 2 2 2 20 3 2" xfId="8603" xr:uid="{00000000-0005-0000-0000-0000E4360000}"/>
    <cellStyle name="계산 2 2 2 20 3 3" xfId="8604" xr:uid="{00000000-0005-0000-0000-0000E5360000}"/>
    <cellStyle name="계산 2 2 2 20 4" xfId="8605" xr:uid="{00000000-0005-0000-0000-0000E6360000}"/>
    <cellStyle name="계산 2 2 2 20 5" xfId="8606" xr:uid="{00000000-0005-0000-0000-0000E7360000}"/>
    <cellStyle name="계산 2 2 2 21" xfId="8607" xr:uid="{00000000-0005-0000-0000-0000E8360000}"/>
    <cellStyle name="계산 2 2 2 21 2" xfId="8608" xr:uid="{00000000-0005-0000-0000-0000E9360000}"/>
    <cellStyle name="계산 2 2 2 21 2 2" xfId="8609" xr:uid="{00000000-0005-0000-0000-0000EA360000}"/>
    <cellStyle name="계산 2 2 2 21 2 3" xfId="8610" xr:uid="{00000000-0005-0000-0000-0000EB360000}"/>
    <cellStyle name="계산 2 2 2 21 3" xfId="8611" xr:uid="{00000000-0005-0000-0000-0000EC360000}"/>
    <cellStyle name="계산 2 2 2 21 4" xfId="8612" xr:uid="{00000000-0005-0000-0000-0000ED360000}"/>
    <cellStyle name="계산 2 2 2 22" xfId="8613" xr:uid="{00000000-0005-0000-0000-0000EE360000}"/>
    <cellStyle name="계산 2 2 2 22 2" xfId="8614" xr:uid="{00000000-0005-0000-0000-0000EF360000}"/>
    <cellStyle name="계산 2 2 2 22 3" xfId="8615" xr:uid="{00000000-0005-0000-0000-0000F0360000}"/>
    <cellStyle name="계산 2 2 2 23" xfId="8616" xr:uid="{00000000-0005-0000-0000-0000F1360000}"/>
    <cellStyle name="계산 2 2 2 24" xfId="8617" xr:uid="{00000000-0005-0000-0000-0000F2360000}"/>
    <cellStyle name="계산 2 2 2 25" xfId="8618" xr:uid="{00000000-0005-0000-0000-0000F3360000}"/>
    <cellStyle name="계산 2 2 2 3" xfId="8619" xr:uid="{00000000-0005-0000-0000-0000F4360000}"/>
    <cellStyle name="계산 2 2 2 3 2" xfId="8620" xr:uid="{00000000-0005-0000-0000-0000F5360000}"/>
    <cellStyle name="계산 2 2 2 3 2 2" xfId="8621" xr:uid="{00000000-0005-0000-0000-0000F6360000}"/>
    <cellStyle name="계산 2 2 2 3 2 2 2" xfId="8622" xr:uid="{00000000-0005-0000-0000-0000F7360000}"/>
    <cellStyle name="계산 2 2 2 3 2 2 2 2" xfId="8623" xr:uid="{00000000-0005-0000-0000-0000F8360000}"/>
    <cellStyle name="계산 2 2 2 3 2 2 2 2 2" xfId="8624" xr:uid="{00000000-0005-0000-0000-0000F9360000}"/>
    <cellStyle name="계산 2 2 2 3 2 2 2 2 3" xfId="8625" xr:uid="{00000000-0005-0000-0000-0000FA360000}"/>
    <cellStyle name="계산 2 2 2 3 2 2 2 3" xfId="8626" xr:uid="{00000000-0005-0000-0000-0000FB360000}"/>
    <cellStyle name="계산 2 2 2 3 2 2 2 4" xfId="8627" xr:uid="{00000000-0005-0000-0000-0000FC360000}"/>
    <cellStyle name="계산 2 2 2 3 2 2 2 5" xfId="8628" xr:uid="{00000000-0005-0000-0000-0000FD360000}"/>
    <cellStyle name="계산 2 2 2 3 2 2 3" xfId="8629" xr:uid="{00000000-0005-0000-0000-0000FE360000}"/>
    <cellStyle name="계산 2 2 2 3 2 2 3 2" xfId="8630" xr:uid="{00000000-0005-0000-0000-0000FF360000}"/>
    <cellStyle name="계산 2 2 2 3 2 2 3 3" xfId="8631" xr:uid="{00000000-0005-0000-0000-000000370000}"/>
    <cellStyle name="계산 2 2 2 3 2 2 4" xfId="8632" xr:uid="{00000000-0005-0000-0000-000001370000}"/>
    <cellStyle name="계산 2 2 2 3 2 2 5" xfId="8633" xr:uid="{00000000-0005-0000-0000-000002370000}"/>
    <cellStyle name="계산 2 2 2 3 2 2 6" xfId="8634" xr:uid="{00000000-0005-0000-0000-000003370000}"/>
    <cellStyle name="계산 2 2 2 3 2 3" xfId="8635" xr:uid="{00000000-0005-0000-0000-000004370000}"/>
    <cellStyle name="계산 2 2 2 3 2 3 2" xfId="8636" xr:uid="{00000000-0005-0000-0000-000005370000}"/>
    <cellStyle name="계산 2 2 2 3 2 3 2 2" xfId="8637" xr:uid="{00000000-0005-0000-0000-000006370000}"/>
    <cellStyle name="계산 2 2 2 3 2 3 2 3" xfId="8638" xr:uid="{00000000-0005-0000-0000-000007370000}"/>
    <cellStyle name="계산 2 2 2 3 2 3 3" xfId="8639" xr:uid="{00000000-0005-0000-0000-000008370000}"/>
    <cellStyle name="계산 2 2 2 3 2 3 4" xfId="8640" xr:uid="{00000000-0005-0000-0000-000009370000}"/>
    <cellStyle name="계산 2 2 2 3 2 3 5" xfId="8641" xr:uid="{00000000-0005-0000-0000-00000A370000}"/>
    <cellStyle name="계산 2 2 2 3 2 4" xfId="8642" xr:uid="{00000000-0005-0000-0000-00000B370000}"/>
    <cellStyle name="계산 2 2 2 3 2 4 2" xfId="8643" xr:uid="{00000000-0005-0000-0000-00000C370000}"/>
    <cellStyle name="계산 2 2 2 3 2 4 3" xfId="8644" xr:uid="{00000000-0005-0000-0000-00000D370000}"/>
    <cellStyle name="계산 2 2 2 3 2 5" xfId="8645" xr:uid="{00000000-0005-0000-0000-00000E370000}"/>
    <cellStyle name="계산 2 2 2 3 2 6" xfId="8646" xr:uid="{00000000-0005-0000-0000-00000F370000}"/>
    <cellStyle name="계산 2 2 2 3 2 7" xfId="8647" xr:uid="{00000000-0005-0000-0000-000010370000}"/>
    <cellStyle name="계산 2 2 2 3 3" xfId="8648" xr:uid="{00000000-0005-0000-0000-000011370000}"/>
    <cellStyle name="계산 2 2 2 3 3 2" xfId="8649" xr:uid="{00000000-0005-0000-0000-000012370000}"/>
    <cellStyle name="계산 2 2 2 3 3 2 2" xfId="8650" xr:uid="{00000000-0005-0000-0000-000013370000}"/>
    <cellStyle name="계산 2 2 2 3 3 2 2 2" xfId="8651" xr:uid="{00000000-0005-0000-0000-000014370000}"/>
    <cellStyle name="계산 2 2 2 3 3 2 2 3" xfId="8652" xr:uid="{00000000-0005-0000-0000-000015370000}"/>
    <cellStyle name="계산 2 2 2 3 3 2 3" xfId="8653" xr:uid="{00000000-0005-0000-0000-000016370000}"/>
    <cellStyle name="계산 2 2 2 3 3 2 4" xfId="8654" xr:uid="{00000000-0005-0000-0000-000017370000}"/>
    <cellStyle name="계산 2 2 2 3 3 2 5" xfId="8655" xr:uid="{00000000-0005-0000-0000-000018370000}"/>
    <cellStyle name="계산 2 2 2 3 3 3" xfId="8656" xr:uid="{00000000-0005-0000-0000-000019370000}"/>
    <cellStyle name="계산 2 2 2 3 3 3 2" xfId="8657" xr:uid="{00000000-0005-0000-0000-00001A370000}"/>
    <cellStyle name="계산 2 2 2 3 3 3 3" xfId="8658" xr:uid="{00000000-0005-0000-0000-00001B370000}"/>
    <cellStyle name="계산 2 2 2 3 3 4" xfId="8659" xr:uid="{00000000-0005-0000-0000-00001C370000}"/>
    <cellStyle name="계산 2 2 2 3 3 5" xfId="8660" xr:uid="{00000000-0005-0000-0000-00001D370000}"/>
    <cellStyle name="계산 2 2 2 3 3 6" xfId="8661" xr:uid="{00000000-0005-0000-0000-00001E370000}"/>
    <cellStyle name="계산 2 2 2 3 4" xfId="8662" xr:uid="{00000000-0005-0000-0000-00001F370000}"/>
    <cellStyle name="계산 2 2 2 3 4 2" xfId="8663" xr:uid="{00000000-0005-0000-0000-000020370000}"/>
    <cellStyle name="계산 2 2 2 3 4 2 2" xfId="8664" xr:uid="{00000000-0005-0000-0000-000021370000}"/>
    <cellStyle name="계산 2 2 2 3 4 2 3" xfId="8665" xr:uid="{00000000-0005-0000-0000-000022370000}"/>
    <cellStyle name="계산 2 2 2 3 4 3" xfId="8666" xr:uid="{00000000-0005-0000-0000-000023370000}"/>
    <cellStyle name="계산 2 2 2 3 4 4" xfId="8667" xr:uid="{00000000-0005-0000-0000-000024370000}"/>
    <cellStyle name="계산 2 2 2 3 4 5" xfId="8668" xr:uid="{00000000-0005-0000-0000-000025370000}"/>
    <cellStyle name="계산 2 2 2 3 5" xfId="8669" xr:uid="{00000000-0005-0000-0000-000026370000}"/>
    <cellStyle name="계산 2 2 2 3 5 2" xfId="8670" xr:uid="{00000000-0005-0000-0000-000027370000}"/>
    <cellStyle name="계산 2 2 2 3 5 3" xfId="8671" xr:uid="{00000000-0005-0000-0000-000028370000}"/>
    <cellStyle name="계산 2 2 2 3 6" xfId="8672" xr:uid="{00000000-0005-0000-0000-000029370000}"/>
    <cellStyle name="계산 2 2 2 3 7" xfId="8673" xr:uid="{00000000-0005-0000-0000-00002A370000}"/>
    <cellStyle name="계산 2 2 2 3 8" xfId="8674" xr:uid="{00000000-0005-0000-0000-00002B370000}"/>
    <cellStyle name="계산 2 2 2 4" xfId="8675" xr:uid="{00000000-0005-0000-0000-00002C370000}"/>
    <cellStyle name="계산 2 2 2 4 2" xfId="8676" xr:uid="{00000000-0005-0000-0000-00002D370000}"/>
    <cellStyle name="계산 2 2 2 4 2 2" xfId="8677" xr:uid="{00000000-0005-0000-0000-00002E370000}"/>
    <cellStyle name="계산 2 2 2 4 2 2 2" xfId="8678" xr:uid="{00000000-0005-0000-0000-00002F370000}"/>
    <cellStyle name="계산 2 2 2 4 2 2 2 2" xfId="8679" xr:uid="{00000000-0005-0000-0000-000030370000}"/>
    <cellStyle name="계산 2 2 2 4 2 2 2 3" xfId="8680" xr:uid="{00000000-0005-0000-0000-000031370000}"/>
    <cellStyle name="계산 2 2 2 4 2 2 3" xfId="8681" xr:uid="{00000000-0005-0000-0000-000032370000}"/>
    <cellStyle name="계산 2 2 2 4 2 2 4" xfId="8682" xr:uid="{00000000-0005-0000-0000-000033370000}"/>
    <cellStyle name="계산 2 2 2 4 2 2 5" xfId="8683" xr:uid="{00000000-0005-0000-0000-000034370000}"/>
    <cellStyle name="계산 2 2 2 4 2 3" xfId="8684" xr:uid="{00000000-0005-0000-0000-000035370000}"/>
    <cellStyle name="계산 2 2 2 4 2 3 2" xfId="8685" xr:uid="{00000000-0005-0000-0000-000036370000}"/>
    <cellStyle name="계산 2 2 2 4 2 3 3" xfId="8686" xr:uid="{00000000-0005-0000-0000-000037370000}"/>
    <cellStyle name="계산 2 2 2 4 2 4" xfId="8687" xr:uid="{00000000-0005-0000-0000-000038370000}"/>
    <cellStyle name="계산 2 2 2 4 2 5" xfId="8688" xr:uid="{00000000-0005-0000-0000-000039370000}"/>
    <cellStyle name="계산 2 2 2 4 2 6" xfId="8689" xr:uid="{00000000-0005-0000-0000-00003A370000}"/>
    <cellStyle name="계산 2 2 2 4 3" xfId="8690" xr:uid="{00000000-0005-0000-0000-00003B370000}"/>
    <cellStyle name="계산 2 2 2 4 3 2" xfId="8691" xr:uid="{00000000-0005-0000-0000-00003C370000}"/>
    <cellStyle name="계산 2 2 2 4 3 2 2" xfId="8692" xr:uid="{00000000-0005-0000-0000-00003D370000}"/>
    <cellStyle name="계산 2 2 2 4 3 2 3" xfId="8693" xr:uid="{00000000-0005-0000-0000-00003E370000}"/>
    <cellStyle name="계산 2 2 2 4 3 3" xfId="8694" xr:uid="{00000000-0005-0000-0000-00003F370000}"/>
    <cellStyle name="계산 2 2 2 4 3 4" xfId="8695" xr:uid="{00000000-0005-0000-0000-000040370000}"/>
    <cellStyle name="계산 2 2 2 4 3 5" xfId="8696" xr:uid="{00000000-0005-0000-0000-000041370000}"/>
    <cellStyle name="계산 2 2 2 4 4" xfId="8697" xr:uid="{00000000-0005-0000-0000-000042370000}"/>
    <cellStyle name="계산 2 2 2 4 4 2" xfId="8698" xr:uid="{00000000-0005-0000-0000-000043370000}"/>
    <cellStyle name="계산 2 2 2 4 4 3" xfId="8699" xr:uid="{00000000-0005-0000-0000-000044370000}"/>
    <cellStyle name="계산 2 2 2 4 5" xfId="8700" xr:uid="{00000000-0005-0000-0000-000045370000}"/>
    <cellStyle name="계산 2 2 2 4 6" xfId="8701" xr:uid="{00000000-0005-0000-0000-000046370000}"/>
    <cellStyle name="계산 2 2 2 4 7" xfId="8702" xr:uid="{00000000-0005-0000-0000-000047370000}"/>
    <cellStyle name="계산 2 2 2 5" xfId="8703" xr:uid="{00000000-0005-0000-0000-000048370000}"/>
    <cellStyle name="계산 2 2 2 5 2" xfId="8704" xr:uid="{00000000-0005-0000-0000-000049370000}"/>
    <cellStyle name="계산 2 2 2 5 2 2" xfId="8705" xr:uid="{00000000-0005-0000-0000-00004A370000}"/>
    <cellStyle name="계산 2 2 2 5 2 2 2" xfId="8706" xr:uid="{00000000-0005-0000-0000-00004B370000}"/>
    <cellStyle name="계산 2 2 2 5 2 2 2 2" xfId="8707" xr:uid="{00000000-0005-0000-0000-00004C370000}"/>
    <cellStyle name="계산 2 2 2 5 2 2 2 3" xfId="8708" xr:uid="{00000000-0005-0000-0000-00004D370000}"/>
    <cellStyle name="계산 2 2 2 5 2 2 3" xfId="8709" xr:uid="{00000000-0005-0000-0000-00004E370000}"/>
    <cellStyle name="계산 2 2 2 5 2 2 4" xfId="8710" xr:uid="{00000000-0005-0000-0000-00004F370000}"/>
    <cellStyle name="계산 2 2 2 5 2 2 5" xfId="8711" xr:uid="{00000000-0005-0000-0000-000050370000}"/>
    <cellStyle name="계산 2 2 2 5 2 3" xfId="8712" xr:uid="{00000000-0005-0000-0000-000051370000}"/>
    <cellStyle name="계산 2 2 2 5 2 3 2" xfId="8713" xr:uid="{00000000-0005-0000-0000-000052370000}"/>
    <cellStyle name="계산 2 2 2 5 2 3 3" xfId="8714" xr:uid="{00000000-0005-0000-0000-000053370000}"/>
    <cellStyle name="계산 2 2 2 5 2 4" xfId="8715" xr:uid="{00000000-0005-0000-0000-000054370000}"/>
    <cellStyle name="계산 2 2 2 5 2 5" xfId="8716" xr:uid="{00000000-0005-0000-0000-000055370000}"/>
    <cellStyle name="계산 2 2 2 5 2 6" xfId="8717" xr:uid="{00000000-0005-0000-0000-000056370000}"/>
    <cellStyle name="계산 2 2 2 5 3" xfId="8718" xr:uid="{00000000-0005-0000-0000-000057370000}"/>
    <cellStyle name="계산 2 2 2 5 3 2" xfId="8719" xr:uid="{00000000-0005-0000-0000-000058370000}"/>
    <cellStyle name="계산 2 2 2 5 3 2 2" xfId="8720" xr:uid="{00000000-0005-0000-0000-000059370000}"/>
    <cellStyle name="계산 2 2 2 5 3 2 3" xfId="8721" xr:uid="{00000000-0005-0000-0000-00005A370000}"/>
    <cellStyle name="계산 2 2 2 5 3 3" xfId="8722" xr:uid="{00000000-0005-0000-0000-00005B370000}"/>
    <cellStyle name="계산 2 2 2 5 3 4" xfId="8723" xr:uid="{00000000-0005-0000-0000-00005C370000}"/>
    <cellStyle name="계산 2 2 2 5 3 5" xfId="8724" xr:uid="{00000000-0005-0000-0000-00005D370000}"/>
    <cellStyle name="계산 2 2 2 5 4" xfId="8725" xr:uid="{00000000-0005-0000-0000-00005E370000}"/>
    <cellStyle name="계산 2 2 2 5 4 2" xfId="8726" xr:uid="{00000000-0005-0000-0000-00005F370000}"/>
    <cellStyle name="계산 2 2 2 5 4 3" xfId="8727" xr:uid="{00000000-0005-0000-0000-000060370000}"/>
    <cellStyle name="계산 2 2 2 5 5" xfId="8728" xr:uid="{00000000-0005-0000-0000-000061370000}"/>
    <cellStyle name="계산 2 2 2 5 6" xfId="8729" xr:uid="{00000000-0005-0000-0000-000062370000}"/>
    <cellStyle name="계산 2 2 2 5 7" xfId="8730" xr:uid="{00000000-0005-0000-0000-000063370000}"/>
    <cellStyle name="계산 2 2 2 6" xfId="8731" xr:uid="{00000000-0005-0000-0000-000064370000}"/>
    <cellStyle name="계산 2 2 2 6 2" xfId="8732" xr:uid="{00000000-0005-0000-0000-000065370000}"/>
    <cellStyle name="계산 2 2 2 6 2 2" xfId="8733" xr:uid="{00000000-0005-0000-0000-000066370000}"/>
    <cellStyle name="계산 2 2 2 6 2 2 2" xfId="8734" xr:uid="{00000000-0005-0000-0000-000067370000}"/>
    <cellStyle name="계산 2 2 2 6 2 2 3" xfId="8735" xr:uid="{00000000-0005-0000-0000-000068370000}"/>
    <cellStyle name="계산 2 2 2 6 2 3" xfId="8736" xr:uid="{00000000-0005-0000-0000-000069370000}"/>
    <cellStyle name="계산 2 2 2 6 2 4" xfId="8737" xr:uid="{00000000-0005-0000-0000-00006A370000}"/>
    <cellStyle name="계산 2 2 2 6 2 5" xfId="8738" xr:uid="{00000000-0005-0000-0000-00006B370000}"/>
    <cellStyle name="계산 2 2 2 6 3" xfId="8739" xr:uid="{00000000-0005-0000-0000-00006C370000}"/>
    <cellStyle name="계산 2 2 2 6 3 2" xfId="8740" xr:uid="{00000000-0005-0000-0000-00006D370000}"/>
    <cellStyle name="계산 2 2 2 6 3 3" xfId="8741" xr:uid="{00000000-0005-0000-0000-00006E370000}"/>
    <cellStyle name="계산 2 2 2 6 4" xfId="8742" xr:uid="{00000000-0005-0000-0000-00006F370000}"/>
    <cellStyle name="계산 2 2 2 6 5" xfId="8743" xr:uid="{00000000-0005-0000-0000-000070370000}"/>
    <cellStyle name="계산 2 2 2 6 6" xfId="8744" xr:uid="{00000000-0005-0000-0000-000071370000}"/>
    <cellStyle name="계산 2 2 2 7" xfId="8745" xr:uid="{00000000-0005-0000-0000-000072370000}"/>
    <cellStyle name="계산 2 2 2 7 2" xfId="8746" xr:uid="{00000000-0005-0000-0000-000073370000}"/>
    <cellStyle name="계산 2 2 2 7 2 2" xfId="8747" xr:uid="{00000000-0005-0000-0000-000074370000}"/>
    <cellStyle name="계산 2 2 2 7 2 2 2" xfId="8748" xr:uid="{00000000-0005-0000-0000-000075370000}"/>
    <cellStyle name="계산 2 2 2 7 2 2 3" xfId="8749" xr:uid="{00000000-0005-0000-0000-000076370000}"/>
    <cellStyle name="계산 2 2 2 7 2 3" xfId="8750" xr:uid="{00000000-0005-0000-0000-000077370000}"/>
    <cellStyle name="계산 2 2 2 7 2 4" xfId="8751" xr:uid="{00000000-0005-0000-0000-000078370000}"/>
    <cellStyle name="계산 2 2 2 7 2 5" xfId="8752" xr:uid="{00000000-0005-0000-0000-000079370000}"/>
    <cellStyle name="계산 2 2 2 7 3" xfId="8753" xr:uid="{00000000-0005-0000-0000-00007A370000}"/>
    <cellStyle name="계산 2 2 2 7 3 2" xfId="8754" xr:uid="{00000000-0005-0000-0000-00007B370000}"/>
    <cellStyle name="계산 2 2 2 7 3 3" xfId="8755" xr:uid="{00000000-0005-0000-0000-00007C370000}"/>
    <cellStyle name="계산 2 2 2 7 4" xfId="8756" xr:uid="{00000000-0005-0000-0000-00007D370000}"/>
    <cellStyle name="계산 2 2 2 7 5" xfId="8757" xr:uid="{00000000-0005-0000-0000-00007E370000}"/>
    <cellStyle name="계산 2 2 2 7 6" xfId="8758" xr:uid="{00000000-0005-0000-0000-00007F370000}"/>
    <cellStyle name="계산 2 2 2 8" xfId="8759" xr:uid="{00000000-0005-0000-0000-000080370000}"/>
    <cellStyle name="계산 2 2 2 8 2" xfId="8760" xr:uid="{00000000-0005-0000-0000-000081370000}"/>
    <cellStyle name="계산 2 2 2 8 2 2" xfId="8761" xr:uid="{00000000-0005-0000-0000-000082370000}"/>
    <cellStyle name="계산 2 2 2 8 2 2 2" xfId="8762" xr:uid="{00000000-0005-0000-0000-000083370000}"/>
    <cellStyle name="계산 2 2 2 8 2 2 3" xfId="8763" xr:uid="{00000000-0005-0000-0000-000084370000}"/>
    <cellStyle name="계산 2 2 2 8 2 3" xfId="8764" xr:uid="{00000000-0005-0000-0000-000085370000}"/>
    <cellStyle name="계산 2 2 2 8 2 4" xfId="8765" xr:uid="{00000000-0005-0000-0000-000086370000}"/>
    <cellStyle name="계산 2 2 2 8 3" xfId="8766" xr:uid="{00000000-0005-0000-0000-000087370000}"/>
    <cellStyle name="계산 2 2 2 8 3 2" xfId="8767" xr:uid="{00000000-0005-0000-0000-000088370000}"/>
    <cellStyle name="계산 2 2 2 8 3 3" xfId="8768" xr:uid="{00000000-0005-0000-0000-000089370000}"/>
    <cellStyle name="계산 2 2 2 8 4" xfId="8769" xr:uid="{00000000-0005-0000-0000-00008A370000}"/>
    <cellStyle name="계산 2 2 2 8 5" xfId="8770" xr:uid="{00000000-0005-0000-0000-00008B370000}"/>
    <cellStyle name="계산 2 2 2 8 6" xfId="8771" xr:uid="{00000000-0005-0000-0000-00008C370000}"/>
    <cellStyle name="계산 2 2 2 9" xfId="8772" xr:uid="{00000000-0005-0000-0000-00008D370000}"/>
    <cellStyle name="계산 2 2 2 9 2" xfId="8773" xr:uid="{00000000-0005-0000-0000-00008E370000}"/>
    <cellStyle name="계산 2 2 2 9 2 2" xfId="8774" xr:uid="{00000000-0005-0000-0000-00008F370000}"/>
    <cellStyle name="계산 2 2 2 9 2 2 2" xfId="8775" xr:uid="{00000000-0005-0000-0000-000090370000}"/>
    <cellStyle name="계산 2 2 2 9 2 2 3" xfId="8776" xr:uid="{00000000-0005-0000-0000-000091370000}"/>
    <cellStyle name="계산 2 2 2 9 2 3" xfId="8777" xr:uid="{00000000-0005-0000-0000-000092370000}"/>
    <cellStyle name="계산 2 2 2 9 2 4" xfId="8778" xr:uid="{00000000-0005-0000-0000-000093370000}"/>
    <cellStyle name="계산 2 2 2 9 3" xfId="8779" xr:uid="{00000000-0005-0000-0000-000094370000}"/>
    <cellStyle name="계산 2 2 2 9 3 2" xfId="8780" xr:uid="{00000000-0005-0000-0000-000095370000}"/>
    <cellStyle name="계산 2 2 2 9 3 3" xfId="8781" xr:uid="{00000000-0005-0000-0000-000096370000}"/>
    <cellStyle name="계산 2 2 2 9 4" xfId="8782" xr:uid="{00000000-0005-0000-0000-000097370000}"/>
    <cellStyle name="계산 2 2 2 9 5" xfId="8783" xr:uid="{00000000-0005-0000-0000-000098370000}"/>
    <cellStyle name="계산 2 2 20" xfId="8784" xr:uid="{00000000-0005-0000-0000-000099370000}"/>
    <cellStyle name="계산 2 2 20 2" xfId="8785" xr:uid="{00000000-0005-0000-0000-00009A370000}"/>
    <cellStyle name="계산 2 2 20 2 2" xfId="8786" xr:uid="{00000000-0005-0000-0000-00009B370000}"/>
    <cellStyle name="계산 2 2 20 2 2 2" xfId="8787" xr:uid="{00000000-0005-0000-0000-00009C370000}"/>
    <cellStyle name="계산 2 2 20 2 2 3" xfId="8788" xr:uid="{00000000-0005-0000-0000-00009D370000}"/>
    <cellStyle name="계산 2 2 20 2 3" xfId="8789" xr:uid="{00000000-0005-0000-0000-00009E370000}"/>
    <cellStyle name="계산 2 2 20 2 4" xfId="8790" xr:uid="{00000000-0005-0000-0000-00009F370000}"/>
    <cellStyle name="계산 2 2 20 3" xfId="8791" xr:uid="{00000000-0005-0000-0000-0000A0370000}"/>
    <cellStyle name="계산 2 2 20 3 2" xfId="8792" xr:uid="{00000000-0005-0000-0000-0000A1370000}"/>
    <cellStyle name="계산 2 2 20 3 3" xfId="8793" xr:uid="{00000000-0005-0000-0000-0000A2370000}"/>
    <cellStyle name="계산 2 2 20 4" xfId="8794" xr:uid="{00000000-0005-0000-0000-0000A3370000}"/>
    <cellStyle name="계산 2 2 20 5" xfId="8795" xr:uid="{00000000-0005-0000-0000-0000A4370000}"/>
    <cellStyle name="계산 2 2 21" xfId="8796" xr:uid="{00000000-0005-0000-0000-0000A5370000}"/>
    <cellStyle name="계산 2 2 21 2" xfId="8797" xr:uid="{00000000-0005-0000-0000-0000A6370000}"/>
    <cellStyle name="계산 2 2 21 2 2" xfId="8798" xr:uid="{00000000-0005-0000-0000-0000A7370000}"/>
    <cellStyle name="계산 2 2 21 2 2 2" xfId="8799" xr:uid="{00000000-0005-0000-0000-0000A8370000}"/>
    <cellStyle name="계산 2 2 21 2 2 3" xfId="8800" xr:uid="{00000000-0005-0000-0000-0000A9370000}"/>
    <cellStyle name="계산 2 2 21 2 3" xfId="8801" xr:uid="{00000000-0005-0000-0000-0000AA370000}"/>
    <cellStyle name="계산 2 2 21 2 4" xfId="8802" xr:uid="{00000000-0005-0000-0000-0000AB370000}"/>
    <cellStyle name="계산 2 2 21 3" xfId="8803" xr:uid="{00000000-0005-0000-0000-0000AC370000}"/>
    <cellStyle name="계산 2 2 21 3 2" xfId="8804" xr:uid="{00000000-0005-0000-0000-0000AD370000}"/>
    <cellStyle name="계산 2 2 21 3 3" xfId="8805" xr:uid="{00000000-0005-0000-0000-0000AE370000}"/>
    <cellStyle name="계산 2 2 21 4" xfId="8806" xr:uid="{00000000-0005-0000-0000-0000AF370000}"/>
    <cellStyle name="계산 2 2 21 5" xfId="8807" xr:uid="{00000000-0005-0000-0000-0000B0370000}"/>
    <cellStyle name="계산 2 2 22" xfId="8808" xr:uid="{00000000-0005-0000-0000-0000B1370000}"/>
    <cellStyle name="계산 2 2 22 2" xfId="8809" xr:uid="{00000000-0005-0000-0000-0000B2370000}"/>
    <cellStyle name="계산 2 2 22 2 2" xfId="8810" xr:uid="{00000000-0005-0000-0000-0000B3370000}"/>
    <cellStyle name="계산 2 2 22 2 2 2" xfId="8811" xr:uid="{00000000-0005-0000-0000-0000B4370000}"/>
    <cellStyle name="계산 2 2 22 2 2 3" xfId="8812" xr:uid="{00000000-0005-0000-0000-0000B5370000}"/>
    <cellStyle name="계산 2 2 22 2 3" xfId="8813" xr:uid="{00000000-0005-0000-0000-0000B6370000}"/>
    <cellStyle name="계산 2 2 22 2 4" xfId="8814" xr:uid="{00000000-0005-0000-0000-0000B7370000}"/>
    <cellStyle name="계산 2 2 22 3" xfId="8815" xr:uid="{00000000-0005-0000-0000-0000B8370000}"/>
    <cellStyle name="계산 2 2 22 3 2" xfId="8816" xr:uid="{00000000-0005-0000-0000-0000B9370000}"/>
    <cellStyle name="계산 2 2 22 3 3" xfId="8817" xr:uid="{00000000-0005-0000-0000-0000BA370000}"/>
    <cellStyle name="계산 2 2 22 4" xfId="8818" xr:uid="{00000000-0005-0000-0000-0000BB370000}"/>
    <cellStyle name="계산 2 2 22 5" xfId="8819" xr:uid="{00000000-0005-0000-0000-0000BC370000}"/>
    <cellStyle name="계산 2 2 23" xfId="8820" xr:uid="{00000000-0005-0000-0000-0000BD370000}"/>
    <cellStyle name="계산 2 2 23 2" xfId="8821" xr:uid="{00000000-0005-0000-0000-0000BE370000}"/>
    <cellStyle name="계산 2 2 23 2 2" xfId="8822" xr:uid="{00000000-0005-0000-0000-0000BF370000}"/>
    <cellStyle name="계산 2 2 23 2 3" xfId="8823" xr:uid="{00000000-0005-0000-0000-0000C0370000}"/>
    <cellStyle name="계산 2 2 23 3" xfId="8824" xr:uid="{00000000-0005-0000-0000-0000C1370000}"/>
    <cellStyle name="계산 2 2 23 4" xfId="8825" xr:uid="{00000000-0005-0000-0000-0000C2370000}"/>
    <cellStyle name="계산 2 2 24" xfId="8826" xr:uid="{00000000-0005-0000-0000-0000C3370000}"/>
    <cellStyle name="계산 2 2 24 2" xfId="8827" xr:uid="{00000000-0005-0000-0000-0000C4370000}"/>
    <cellStyle name="계산 2 2 24 3" xfId="8828" xr:uid="{00000000-0005-0000-0000-0000C5370000}"/>
    <cellStyle name="계산 2 2 25" xfId="8829" xr:uid="{00000000-0005-0000-0000-0000C6370000}"/>
    <cellStyle name="계산 2 2 26" xfId="8830" xr:uid="{00000000-0005-0000-0000-0000C7370000}"/>
    <cellStyle name="계산 2 2 27" xfId="8831" xr:uid="{00000000-0005-0000-0000-0000C8370000}"/>
    <cellStyle name="계산 2 2 3" xfId="8832" xr:uid="{00000000-0005-0000-0000-0000C9370000}"/>
    <cellStyle name="계산 2 2 3 10" xfId="8833" xr:uid="{00000000-0005-0000-0000-0000CA370000}"/>
    <cellStyle name="계산 2 2 3 11" xfId="8834" xr:uid="{00000000-0005-0000-0000-0000CB370000}"/>
    <cellStyle name="계산 2 2 3 12" xfId="8835" xr:uid="{00000000-0005-0000-0000-0000CC370000}"/>
    <cellStyle name="계산 2 2 3 2" xfId="8836" xr:uid="{00000000-0005-0000-0000-0000CD370000}"/>
    <cellStyle name="계산 2 2 3 2 2" xfId="8837" xr:uid="{00000000-0005-0000-0000-0000CE370000}"/>
    <cellStyle name="계산 2 2 3 2 2 2" xfId="8838" xr:uid="{00000000-0005-0000-0000-0000CF370000}"/>
    <cellStyle name="계산 2 2 3 2 2 2 2" xfId="8839" xr:uid="{00000000-0005-0000-0000-0000D0370000}"/>
    <cellStyle name="계산 2 2 3 2 2 2 2 2" xfId="8840" xr:uid="{00000000-0005-0000-0000-0000D1370000}"/>
    <cellStyle name="계산 2 2 3 2 2 2 2 3" xfId="8841" xr:uid="{00000000-0005-0000-0000-0000D2370000}"/>
    <cellStyle name="계산 2 2 3 2 2 2 3" xfId="8842" xr:uid="{00000000-0005-0000-0000-0000D3370000}"/>
    <cellStyle name="계산 2 2 3 2 2 2 4" xfId="8843" xr:uid="{00000000-0005-0000-0000-0000D4370000}"/>
    <cellStyle name="계산 2 2 3 2 2 2 5" xfId="8844" xr:uid="{00000000-0005-0000-0000-0000D5370000}"/>
    <cellStyle name="계산 2 2 3 2 2 3" xfId="8845" xr:uid="{00000000-0005-0000-0000-0000D6370000}"/>
    <cellStyle name="계산 2 2 3 2 2 3 2" xfId="8846" xr:uid="{00000000-0005-0000-0000-0000D7370000}"/>
    <cellStyle name="계산 2 2 3 2 2 3 3" xfId="8847" xr:uid="{00000000-0005-0000-0000-0000D8370000}"/>
    <cellStyle name="계산 2 2 3 2 2 4" xfId="8848" xr:uid="{00000000-0005-0000-0000-0000D9370000}"/>
    <cellStyle name="계산 2 2 3 2 2 5" xfId="8849" xr:uid="{00000000-0005-0000-0000-0000DA370000}"/>
    <cellStyle name="계산 2 2 3 2 2 6" xfId="8850" xr:uid="{00000000-0005-0000-0000-0000DB370000}"/>
    <cellStyle name="계산 2 2 3 2 3" xfId="8851" xr:uid="{00000000-0005-0000-0000-0000DC370000}"/>
    <cellStyle name="계산 2 2 3 2 3 2" xfId="8852" xr:uid="{00000000-0005-0000-0000-0000DD370000}"/>
    <cellStyle name="계산 2 2 3 2 3 2 2" xfId="8853" xr:uid="{00000000-0005-0000-0000-0000DE370000}"/>
    <cellStyle name="계산 2 2 3 2 3 2 2 2" xfId="8854" xr:uid="{00000000-0005-0000-0000-0000DF370000}"/>
    <cellStyle name="계산 2 2 3 2 3 2 2 3" xfId="8855" xr:uid="{00000000-0005-0000-0000-0000E0370000}"/>
    <cellStyle name="계산 2 2 3 2 3 2 3" xfId="8856" xr:uid="{00000000-0005-0000-0000-0000E1370000}"/>
    <cellStyle name="계산 2 2 3 2 3 2 4" xfId="8857" xr:uid="{00000000-0005-0000-0000-0000E2370000}"/>
    <cellStyle name="계산 2 2 3 2 3 2 5" xfId="8858" xr:uid="{00000000-0005-0000-0000-0000E3370000}"/>
    <cellStyle name="계산 2 2 3 2 3 3" xfId="8859" xr:uid="{00000000-0005-0000-0000-0000E4370000}"/>
    <cellStyle name="계산 2 2 3 2 3 3 2" xfId="8860" xr:uid="{00000000-0005-0000-0000-0000E5370000}"/>
    <cellStyle name="계산 2 2 3 2 3 3 3" xfId="8861" xr:uid="{00000000-0005-0000-0000-0000E6370000}"/>
    <cellStyle name="계산 2 2 3 2 3 4" xfId="8862" xr:uid="{00000000-0005-0000-0000-0000E7370000}"/>
    <cellStyle name="계산 2 2 3 2 3 5" xfId="8863" xr:uid="{00000000-0005-0000-0000-0000E8370000}"/>
    <cellStyle name="계산 2 2 3 2 3 6" xfId="8864" xr:uid="{00000000-0005-0000-0000-0000E9370000}"/>
    <cellStyle name="계산 2 2 3 2 4" xfId="8865" xr:uid="{00000000-0005-0000-0000-0000EA370000}"/>
    <cellStyle name="계산 2 2 3 2 4 2" xfId="8866" xr:uid="{00000000-0005-0000-0000-0000EB370000}"/>
    <cellStyle name="계산 2 2 3 2 4 2 2" xfId="8867" xr:uid="{00000000-0005-0000-0000-0000EC370000}"/>
    <cellStyle name="계산 2 2 3 2 4 2 3" xfId="8868" xr:uid="{00000000-0005-0000-0000-0000ED370000}"/>
    <cellStyle name="계산 2 2 3 2 4 3" xfId="8869" xr:uid="{00000000-0005-0000-0000-0000EE370000}"/>
    <cellStyle name="계산 2 2 3 2 4 4" xfId="8870" xr:uid="{00000000-0005-0000-0000-0000EF370000}"/>
    <cellStyle name="계산 2 2 3 2 4 5" xfId="8871" xr:uid="{00000000-0005-0000-0000-0000F0370000}"/>
    <cellStyle name="계산 2 2 3 2 5" xfId="8872" xr:uid="{00000000-0005-0000-0000-0000F1370000}"/>
    <cellStyle name="계산 2 2 3 2 5 2" xfId="8873" xr:uid="{00000000-0005-0000-0000-0000F2370000}"/>
    <cellStyle name="계산 2 2 3 2 5 3" xfId="8874" xr:uid="{00000000-0005-0000-0000-0000F3370000}"/>
    <cellStyle name="계산 2 2 3 2 6" xfId="8875" xr:uid="{00000000-0005-0000-0000-0000F4370000}"/>
    <cellStyle name="계산 2 2 3 2 7" xfId="8876" xr:uid="{00000000-0005-0000-0000-0000F5370000}"/>
    <cellStyle name="계산 2 2 3 2 8" xfId="8877" xr:uid="{00000000-0005-0000-0000-0000F6370000}"/>
    <cellStyle name="계산 2 2 3 3" xfId="8878" xr:uid="{00000000-0005-0000-0000-0000F7370000}"/>
    <cellStyle name="계산 2 2 3 3 2" xfId="8879" xr:uid="{00000000-0005-0000-0000-0000F8370000}"/>
    <cellStyle name="계산 2 2 3 3 2 2" xfId="8880" xr:uid="{00000000-0005-0000-0000-0000F9370000}"/>
    <cellStyle name="계산 2 2 3 3 2 2 2" xfId="8881" xr:uid="{00000000-0005-0000-0000-0000FA370000}"/>
    <cellStyle name="계산 2 2 3 3 2 2 2 2" xfId="8882" xr:uid="{00000000-0005-0000-0000-0000FB370000}"/>
    <cellStyle name="계산 2 2 3 3 2 2 2 3" xfId="8883" xr:uid="{00000000-0005-0000-0000-0000FC370000}"/>
    <cellStyle name="계산 2 2 3 3 2 2 3" xfId="8884" xr:uid="{00000000-0005-0000-0000-0000FD370000}"/>
    <cellStyle name="계산 2 2 3 3 2 2 4" xfId="8885" xr:uid="{00000000-0005-0000-0000-0000FE370000}"/>
    <cellStyle name="계산 2 2 3 3 2 2 5" xfId="8886" xr:uid="{00000000-0005-0000-0000-0000FF370000}"/>
    <cellStyle name="계산 2 2 3 3 2 3" xfId="8887" xr:uid="{00000000-0005-0000-0000-000000380000}"/>
    <cellStyle name="계산 2 2 3 3 2 3 2" xfId="8888" xr:uid="{00000000-0005-0000-0000-000001380000}"/>
    <cellStyle name="계산 2 2 3 3 2 3 3" xfId="8889" xr:uid="{00000000-0005-0000-0000-000002380000}"/>
    <cellStyle name="계산 2 2 3 3 2 4" xfId="8890" xr:uid="{00000000-0005-0000-0000-000003380000}"/>
    <cellStyle name="계산 2 2 3 3 2 5" xfId="8891" xr:uid="{00000000-0005-0000-0000-000004380000}"/>
    <cellStyle name="계산 2 2 3 3 2 6" xfId="8892" xr:uid="{00000000-0005-0000-0000-000005380000}"/>
    <cellStyle name="계산 2 2 3 3 3" xfId="8893" xr:uid="{00000000-0005-0000-0000-000006380000}"/>
    <cellStyle name="계산 2 2 3 3 3 2" xfId="8894" xr:uid="{00000000-0005-0000-0000-000007380000}"/>
    <cellStyle name="계산 2 2 3 3 3 2 2" xfId="8895" xr:uid="{00000000-0005-0000-0000-000008380000}"/>
    <cellStyle name="계산 2 2 3 3 3 2 3" xfId="8896" xr:uid="{00000000-0005-0000-0000-000009380000}"/>
    <cellStyle name="계산 2 2 3 3 3 3" xfId="8897" xr:uid="{00000000-0005-0000-0000-00000A380000}"/>
    <cellStyle name="계산 2 2 3 3 3 4" xfId="8898" xr:uid="{00000000-0005-0000-0000-00000B380000}"/>
    <cellStyle name="계산 2 2 3 3 3 5" xfId="8899" xr:uid="{00000000-0005-0000-0000-00000C380000}"/>
    <cellStyle name="계산 2 2 3 3 4" xfId="8900" xr:uid="{00000000-0005-0000-0000-00000D380000}"/>
    <cellStyle name="계산 2 2 3 3 4 2" xfId="8901" xr:uid="{00000000-0005-0000-0000-00000E380000}"/>
    <cellStyle name="계산 2 2 3 3 4 3" xfId="8902" xr:uid="{00000000-0005-0000-0000-00000F380000}"/>
    <cellStyle name="계산 2 2 3 3 5" xfId="8903" xr:uid="{00000000-0005-0000-0000-000010380000}"/>
    <cellStyle name="계산 2 2 3 3 6" xfId="8904" xr:uid="{00000000-0005-0000-0000-000011380000}"/>
    <cellStyle name="계산 2 2 3 3 7" xfId="8905" xr:uid="{00000000-0005-0000-0000-000012380000}"/>
    <cellStyle name="계산 2 2 3 4" xfId="8906" xr:uid="{00000000-0005-0000-0000-000013380000}"/>
    <cellStyle name="계산 2 2 3 4 2" xfId="8907" xr:uid="{00000000-0005-0000-0000-000014380000}"/>
    <cellStyle name="계산 2 2 3 4 2 2" xfId="8908" xr:uid="{00000000-0005-0000-0000-000015380000}"/>
    <cellStyle name="계산 2 2 3 4 2 2 2" xfId="8909" xr:uid="{00000000-0005-0000-0000-000016380000}"/>
    <cellStyle name="계산 2 2 3 4 2 2 2 2" xfId="8910" xr:uid="{00000000-0005-0000-0000-000017380000}"/>
    <cellStyle name="계산 2 2 3 4 2 2 2 3" xfId="8911" xr:uid="{00000000-0005-0000-0000-000018380000}"/>
    <cellStyle name="계산 2 2 3 4 2 2 3" xfId="8912" xr:uid="{00000000-0005-0000-0000-000019380000}"/>
    <cellStyle name="계산 2 2 3 4 2 2 4" xfId="8913" xr:uid="{00000000-0005-0000-0000-00001A380000}"/>
    <cellStyle name="계산 2 2 3 4 2 2 5" xfId="8914" xr:uid="{00000000-0005-0000-0000-00001B380000}"/>
    <cellStyle name="계산 2 2 3 4 2 3" xfId="8915" xr:uid="{00000000-0005-0000-0000-00001C380000}"/>
    <cellStyle name="계산 2 2 3 4 2 3 2" xfId="8916" xr:uid="{00000000-0005-0000-0000-00001D380000}"/>
    <cellStyle name="계산 2 2 3 4 2 3 3" xfId="8917" xr:uid="{00000000-0005-0000-0000-00001E380000}"/>
    <cellStyle name="계산 2 2 3 4 2 4" xfId="8918" xr:uid="{00000000-0005-0000-0000-00001F380000}"/>
    <cellStyle name="계산 2 2 3 4 2 5" xfId="8919" xr:uid="{00000000-0005-0000-0000-000020380000}"/>
    <cellStyle name="계산 2 2 3 4 2 6" xfId="8920" xr:uid="{00000000-0005-0000-0000-000021380000}"/>
    <cellStyle name="계산 2 2 3 4 3" xfId="8921" xr:uid="{00000000-0005-0000-0000-000022380000}"/>
    <cellStyle name="계산 2 2 3 4 3 2" xfId="8922" xr:uid="{00000000-0005-0000-0000-000023380000}"/>
    <cellStyle name="계산 2 2 3 4 3 2 2" xfId="8923" xr:uid="{00000000-0005-0000-0000-000024380000}"/>
    <cellStyle name="계산 2 2 3 4 3 2 3" xfId="8924" xr:uid="{00000000-0005-0000-0000-000025380000}"/>
    <cellStyle name="계산 2 2 3 4 3 3" xfId="8925" xr:uid="{00000000-0005-0000-0000-000026380000}"/>
    <cellStyle name="계산 2 2 3 4 3 4" xfId="8926" xr:uid="{00000000-0005-0000-0000-000027380000}"/>
    <cellStyle name="계산 2 2 3 4 3 5" xfId="8927" xr:uid="{00000000-0005-0000-0000-000028380000}"/>
    <cellStyle name="계산 2 2 3 4 4" xfId="8928" xr:uid="{00000000-0005-0000-0000-000029380000}"/>
    <cellStyle name="계산 2 2 3 4 4 2" xfId="8929" xr:uid="{00000000-0005-0000-0000-00002A380000}"/>
    <cellStyle name="계산 2 2 3 4 4 3" xfId="8930" xr:uid="{00000000-0005-0000-0000-00002B380000}"/>
    <cellStyle name="계산 2 2 3 4 5" xfId="8931" xr:uid="{00000000-0005-0000-0000-00002C380000}"/>
    <cellStyle name="계산 2 2 3 4 6" xfId="8932" xr:uid="{00000000-0005-0000-0000-00002D380000}"/>
    <cellStyle name="계산 2 2 3 4 7" xfId="8933" xr:uid="{00000000-0005-0000-0000-00002E380000}"/>
    <cellStyle name="계산 2 2 3 5" xfId="8934" xr:uid="{00000000-0005-0000-0000-00002F380000}"/>
    <cellStyle name="계산 2 2 3 5 2" xfId="8935" xr:uid="{00000000-0005-0000-0000-000030380000}"/>
    <cellStyle name="계산 2 2 3 5 2 2" xfId="8936" xr:uid="{00000000-0005-0000-0000-000031380000}"/>
    <cellStyle name="계산 2 2 3 5 2 2 2" xfId="8937" xr:uid="{00000000-0005-0000-0000-000032380000}"/>
    <cellStyle name="계산 2 2 3 5 2 2 2 2" xfId="8938" xr:uid="{00000000-0005-0000-0000-000033380000}"/>
    <cellStyle name="계산 2 2 3 5 2 2 2 3" xfId="8939" xr:uid="{00000000-0005-0000-0000-000034380000}"/>
    <cellStyle name="계산 2 2 3 5 2 2 3" xfId="8940" xr:uid="{00000000-0005-0000-0000-000035380000}"/>
    <cellStyle name="계산 2 2 3 5 2 2 4" xfId="8941" xr:uid="{00000000-0005-0000-0000-000036380000}"/>
    <cellStyle name="계산 2 2 3 5 2 2 5" xfId="8942" xr:uid="{00000000-0005-0000-0000-000037380000}"/>
    <cellStyle name="계산 2 2 3 5 2 3" xfId="8943" xr:uid="{00000000-0005-0000-0000-000038380000}"/>
    <cellStyle name="계산 2 2 3 5 2 3 2" xfId="8944" xr:uid="{00000000-0005-0000-0000-000039380000}"/>
    <cellStyle name="계산 2 2 3 5 2 3 3" xfId="8945" xr:uid="{00000000-0005-0000-0000-00003A380000}"/>
    <cellStyle name="계산 2 2 3 5 2 4" xfId="8946" xr:uid="{00000000-0005-0000-0000-00003B380000}"/>
    <cellStyle name="계산 2 2 3 5 2 5" xfId="8947" xr:uid="{00000000-0005-0000-0000-00003C380000}"/>
    <cellStyle name="계산 2 2 3 5 2 6" xfId="8948" xr:uid="{00000000-0005-0000-0000-00003D380000}"/>
    <cellStyle name="계산 2 2 3 5 3" xfId="8949" xr:uid="{00000000-0005-0000-0000-00003E380000}"/>
    <cellStyle name="계산 2 2 3 5 3 2" xfId="8950" xr:uid="{00000000-0005-0000-0000-00003F380000}"/>
    <cellStyle name="계산 2 2 3 5 3 2 2" xfId="8951" xr:uid="{00000000-0005-0000-0000-000040380000}"/>
    <cellStyle name="계산 2 2 3 5 3 2 3" xfId="8952" xr:uid="{00000000-0005-0000-0000-000041380000}"/>
    <cellStyle name="계산 2 2 3 5 3 3" xfId="8953" xr:uid="{00000000-0005-0000-0000-000042380000}"/>
    <cellStyle name="계산 2 2 3 5 3 4" xfId="8954" xr:uid="{00000000-0005-0000-0000-000043380000}"/>
    <cellStyle name="계산 2 2 3 5 3 5" xfId="8955" xr:uid="{00000000-0005-0000-0000-000044380000}"/>
    <cellStyle name="계산 2 2 3 5 4" xfId="8956" xr:uid="{00000000-0005-0000-0000-000045380000}"/>
    <cellStyle name="계산 2 2 3 5 4 2" xfId="8957" xr:uid="{00000000-0005-0000-0000-000046380000}"/>
    <cellStyle name="계산 2 2 3 5 4 3" xfId="8958" xr:uid="{00000000-0005-0000-0000-000047380000}"/>
    <cellStyle name="계산 2 2 3 5 5" xfId="8959" xr:uid="{00000000-0005-0000-0000-000048380000}"/>
    <cellStyle name="계산 2 2 3 5 6" xfId="8960" xr:uid="{00000000-0005-0000-0000-000049380000}"/>
    <cellStyle name="계산 2 2 3 5 7" xfId="8961" xr:uid="{00000000-0005-0000-0000-00004A380000}"/>
    <cellStyle name="계산 2 2 3 6" xfId="8962" xr:uid="{00000000-0005-0000-0000-00004B380000}"/>
    <cellStyle name="계산 2 2 3 6 2" xfId="8963" xr:uid="{00000000-0005-0000-0000-00004C380000}"/>
    <cellStyle name="계산 2 2 3 6 2 2" xfId="8964" xr:uid="{00000000-0005-0000-0000-00004D380000}"/>
    <cellStyle name="계산 2 2 3 6 2 2 2" xfId="8965" xr:uid="{00000000-0005-0000-0000-00004E380000}"/>
    <cellStyle name="계산 2 2 3 6 2 2 3" xfId="8966" xr:uid="{00000000-0005-0000-0000-00004F380000}"/>
    <cellStyle name="계산 2 2 3 6 2 3" xfId="8967" xr:uid="{00000000-0005-0000-0000-000050380000}"/>
    <cellStyle name="계산 2 2 3 6 2 4" xfId="8968" xr:uid="{00000000-0005-0000-0000-000051380000}"/>
    <cellStyle name="계산 2 2 3 6 2 5" xfId="8969" xr:uid="{00000000-0005-0000-0000-000052380000}"/>
    <cellStyle name="계산 2 2 3 6 3" xfId="8970" xr:uid="{00000000-0005-0000-0000-000053380000}"/>
    <cellStyle name="계산 2 2 3 6 3 2" xfId="8971" xr:uid="{00000000-0005-0000-0000-000054380000}"/>
    <cellStyle name="계산 2 2 3 6 3 3" xfId="8972" xr:uid="{00000000-0005-0000-0000-000055380000}"/>
    <cellStyle name="계산 2 2 3 6 4" xfId="8973" xr:uid="{00000000-0005-0000-0000-000056380000}"/>
    <cellStyle name="계산 2 2 3 6 5" xfId="8974" xr:uid="{00000000-0005-0000-0000-000057380000}"/>
    <cellStyle name="계산 2 2 3 6 6" xfId="8975" xr:uid="{00000000-0005-0000-0000-000058380000}"/>
    <cellStyle name="계산 2 2 3 7" xfId="8976" xr:uid="{00000000-0005-0000-0000-000059380000}"/>
    <cellStyle name="계산 2 2 3 7 2" xfId="8977" xr:uid="{00000000-0005-0000-0000-00005A380000}"/>
    <cellStyle name="계산 2 2 3 7 2 2" xfId="8978" xr:uid="{00000000-0005-0000-0000-00005B380000}"/>
    <cellStyle name="계산 2 2 3 7 2 2 2" xfId="8979" xr:uid="{00000000-0005-0000-0000-00005C380000}"/>
    <cellStyle name="계산 2 2 3 7 2 2 3" xfId="8980" xr:uid="{00000000-0005-0000-0000-00005D380000}"/>
    <cellStyle name="계산 2 2 3 7 2 3" xfId="8981" xr:uid="{00000000-0005-0000-0000-00005E380000}"/>
    <cellStyle name="계산 2 2 3 7 2 4" xfId="8982" xr:uid="{00000000-0005-0000-0000-00005F380000}"/>
    <cellStyle name="계산 2 2 3 7 2 5" xfId="8983" xr:uid="{00000000-0005-0000-0000-000060380000}"/>
    <cellStyle name="계산 2 2 3 7 3" xfId="8984" xr:uid="{00000000-0005-0000-0000-000061380000}"/>
    <cellStyle name="계산 2 2 3 7 3 2" xfId="8985" xr:uid="{00000000-0005-0000-0000-000062380000}"/>
    <cellStyle name="계산 2 2 3 7 3 3" xfId="8986" xr:uid="{00000000-0005-0000-0000-000063380000}"/>
    <cellStyle name="계산 2 2 3 7 4" xfId="8987" xr:uid="{00000000-0005-0000-0000-000064380000}"/>
    <cellStyle name="계산 2 2 3 7 5" xfId="8988" xr:uid="{00000000-0005-0000-0000-000065380000}"/>
    <cellStyle name="계산 2 2 3 7 6" xfId="8989" xr:uid="{00000000-0005-0000-0000-000066380000}"/>
    <cellStyle name="계산 2 2 3 8" xfId="8990" xr:uid="{00000000-0005-0000-0000-000067380000}"/>
    <cellStyle name="계산 2 2 3 8 2" xfId="8991" xr:uid="{00000000-0005-0000-0000-000068380000}"/>
    <cellStyle name="계산 2 2 3 8 2 2" xfId="8992" xr:uid="{00000000-0005-0000-0000-000069380000}"/>
    <cellStyle name="계산 2 2 3 8 2 3" xfId="8993" xr:uid="{00000000-0005-0000-0000-00006A380000}"/>
    <cellStyle name="계산 2 2 3 8 3" xfId="8994" xr:uid="{00000000-0005-0000-0000-00006B380000}"/>
    <cellStyle name="계산 2 2 3 8 4" xfId="8995" xr:uid="{00000000-0005-0000-0000-00006C380000}"/>
    <cellStyle name="계산 2 2 3 8 5" xfId="8996" xr:uid="{00000000-0005-0000-0000-00006D380000}"/>
    <cellStyle name="계산 2 2 3 9" xfId="8997" xr:uid="{00000000-0005-0000-0000-00006E380000}"/>
    <cellStyle name="계산 2 2 3 9 2" xfId="8998" xr:uid="{00000000-0005-0000-0000-00006F380000}"/>
    <cellStyle name="계산 2 2 3 9 3" xfId="8999" xr:uid="{00000000-0005-0000-0000-000070380000}"/>
    <cellStyle name="계산 2 2 4" xfId="9000" xr:uid="{00000000-0005-0000-0000-000071380000}"/>
    <cellStyle name="계산 2 2 4 10" xfId="9001" xr:uid="{00000000-0005-0000-0000-000072380000}"/>
    <cellStyle name="계산 2 2 4 11" xfId="9002" xr:uid="{00000000-0005-0000-0000-000073380000}"/>
    <cellStyle name="계산 2 2 4 12" xfId="9003" xr:uid="{00000000-0005-0000-0000-000074380000}"/>
    <cellStyle name="계산 2 2 4 2" xfId="9004" xr:uid="{00000000-0005-0000-0000-000075380000}"/>
    <cellStyle name="계산 2 2 4 2 2" xfId="9005" xr:uid="{00000000-0005-0000-0000-000076380000}"/>
    <cellStyle name="계산 2 2 4 2 2 2" xfId="9006" xr:uid="{00000000-0005-0000-0000-000077380000}"/>
    <cellStyle name="계산 2 2 4 2 2 2 2" xfId="9007" xr:uid="{00000000-0005-0000-0000-000078380000}"/>
    <cellStyle name="계산 2 2 4 2 2 2 2 2" xfId="9008" xr:uid="{00000000-0005-0000-0000-000079380000}"/>
    <cellStyle name="계산 2 2 4 2 2 2 2 3" xfId="9009" xr:uid="{00000000-0005-0000-0000-00007A380000}"/>
    <cellStyle name="계산 2 2 4 2 2 2 3" xfId="9010" xr:uid="{00000000-0005-0000-0000-00007B380000}"/>
    <cellStyle name="계산 2 2 4 2 2 2 4" xfId="9011" xr:uid="{00000000-0005-0000-0000-00007C380000}"/>
    <cellStyle name="계산 2 2 4 2 2 2 5" xfId="9012" xr:uid="{00000000-0005-0000-0000-00007D380000}"/>
    <cellStyle name="계산 2 2 4 2 2 3" xfId="9013" xr:uid="{00000000-0005-0000-0000-00007E380000}"/>
    <cellStyle name="계산 2 2 4 2 2 3 2" xfId="9014" xr:uid="{00000000-0005-0000-0000-00007F380000}"/>
    <cellStyle name="계산 2 2 4 2 2 3 3" xfId="9015" xr:uid="{00000000-0005-0000-0000-000080380000}"/>
    <cellStyle name="계산 2 2 4 2 2 4" xfId="9016" xr:uid="{00000000-0005-0000-0000-000081380000}"/>
    <cellStyle name="계산 2 2 4 2 2 5" xfId="9017" xr:uid="{00000000-0005-0000-0000-000082380000}"/>
    <cellStyle name="계산 2 2 4 2 2 6" xfId="9018" xr:uid="{00000000-0005-0000-0000-000083380000}"/>
    <cellStyle name="계산 2 2 4 2 3" xfId="9019" xr:uid="{00000000-0005-0000-0000-000084380000}"/>
    <cellStyle name="계산 2 2 4 2 3 2" xfId="9020" xr:uid="{00000000-0005-0000-0000-000085380000}"/>
    <cellStyle name="계산 2 2 4 2 3 2 2" xfId="9021" xr:uid="{00000000-0005-0000-0000-000086380000}"/>
    <cellStyle name="계산 2 2 4 2 3 2 2 2" xfId="9022" xr:uid="{00000000-0005-0000-0000-000087380000}"/>
    <cellStyle name="계산 2 2 4 2 3 2 2 3" xfId="9023" xr:uid="{00000000-0005-0000-0000-000088380000}"/>
    <cellStyle name="계산 2 2 4 2 3 2 3" xfId="9024" xr:uid="{00000000-0005-0000-0000-000089380000}"/>
    <cellStyle name="계산 2 2 4 2 3 2 4" xfId="9025" xr:uid="{00000000-0005-0000-0000-00008A380000}"/>
    <cellStyle name="계산 2 2 4 2 3 2 5" xfId="9026" xr:uid="{00000000-0005-0000-0000-00008B380000}"/>
    <cellStyle name="계산 2 2 4 2 3 3" xfId="9027" xr:uid="{00000000-0005-0000-0000-00008C380000}"/>
    <cellStyle name="계산 2 2 4 2 3 3 2" xfId="9028" xr:uid="{00000000-0005-0000-0000-00008D380000}"/>
    <cellStyle name="계산 2 2 4 2 3 3 3" xfId="9029" xr:uid="{00000000-0005-0000-0000-00008E380000}"/>
    <cellStyle name="계산 2 2 4 2 3 4" xfId="9030" xr:uid="{00000000-0005-0000-0000-00008F380000}"/>
    <cellStyle name="계산 2 2 4 2 3 5" xfId="9031" xr:uid="{00000000-0005-0000-0000-000090380000}"/>
    <cellStyle name="계산 2 2 4 2 3 6" xfId="9032" xr:uid="{00000000-0005-0000-0000-000091380000}"/>
    <cellStyle name="계산 2 2 4 2 4" xfId="9033" xr:uid="{00000000-0005-0000-0000-000092380000}"/>
    <cellStyle name="계산 2 2 4 2 4 2" xfId="9034" xr:uid="{00000000-0005-0000-0000-000093380000}"/>
    <cellStyle name="계산 2 2 4 2 4 2 2" xfId="9035" xr:uid="{00000000-0005-0000-0000-000094380000}"/>
    <cellStyle name="계산 2 2 4 2 4 2 3" xfId="9036" xr:uid="{00000000-0005-0000-0000-000095380000}"/>
    <cellStyle name="계산 2 2 4 2 4 3" xfId="9037" xr:uid="{00000000-0005-0000-0000-000096380000}"/>
    <cellStyle name="계산 2 2 4 2 4 4" xfId="9038" xr:uid="{00000000-0005-0000-0000-000097380000}"/>
    <cellStyle name="계산 2 2 4 2 4 5" xfId="9039" xr:uid="{00000000-0005-0000-0000-000098380000}"/>
    <cellStyle name="계산 2 2 4 2 5" xfId="9040" xr:uid="{00000000-0005-0000-0000-000099380000}"/>
    <cellStyle name="계산 2 2 4 2 5 2" xfId="9041" xr:uid="{00000000-0005-0000-0000-00009A380000}"/>
    <cellStyle name="계산 2 2 4 2 5 3" xfId="9042" xr:uid="{00000000-0005-0000-0000-00009B380000}"/>
    <cellStyle name="계산 2 2 4 2 6" xfId="9043" xr:uid="{00000000-0005-0000-0000-00009C380000}"/>
    <cellStyle name="계산 2 2 4 2 7" xfId="9044" xr:uid="{00000000-0005-0000-0000-00009D380000}"/>
    <cellStyle name="계산 2 2 4 2 8" xfId="9045" xr:uid="{00000000-0005-0000-0000-00009E380000}"/>
    <cellStyle name="계산 2 2 4 3" xfId="9046" xr:uid="{00000000-0005-0000-0000-00009F380000}"/>
    <cellStyle name="계산 2 2 4 3 2" xfId="9047" xr:uid="{00000000-0005-0000-0000-0000A0380000}"/>
    <cellStyle name="계산 2 2 4 3 2 2" xfId="9048" xr:uid="{00000000-0005-0000-0000-0000A1380000}"/>
    <cellStyle name="계산 2 2 4 3 2 2 2" xfId="9049" xr:uid="{00000000-0005-0000-0000-0000A2380000}"/>
    <cellStyle name="계산 2 2 4 3 2 2 2 2" xfId="9050" xr:uid="{00000000-0005-0000-0000-0000A3380000}"/>
    <cellStyle name="계산 2 2 4 3 2 2 2 3" xfId="9051" xr:uid="{00000000-0005-0000-0000-0000A4380000}"/>
    <cellStyle name="계산 2 2 4 3 2 2 3" xfId="9052" xr:uid="{00000000-0005-0000-0000-0000A5380000}"/>
    <cellStyle name="계산 2 2 4 3 2 2 4" xfId="9053" xr:uid="{00000000-0005-0000-0000-0000A6380000}"/>
    <cellStyle name="계산 2 2 4 3 2 2 5" xfId="9054" xr:uid="{00000000-0005-0000-0000-0000A7380000}"/>
    <cellStyle name="계산 2 2 4 3 2 3" xfId="9055" xr:uid="{00000000-0005-0000-0000-0000A8380000}"/>
    <cellStyle name="계산 2 2 4 3 2 3 2" xfId="9056" xr:uid="{00000000-0005-0000-0000-0000A9380000}"/>
    <cellStyle name="계산 2 2 4 3 2 3 3" xfId="9057" xr:uid="{00000000-0005-0000-0000-0000AA380000}"/>
    <cellStyle name="계산 2 2 4 3 2 4" xfId="9058" xr:uid="{00000000-0005-0000-0000-0000AB380000}"/>
    <cellStyle name="계산 2 2 4 3 2 5" xfId="9059" xr:uid="{00000000-0005-0000-0000-0000AC380000}"/>
    <cellStyle name="계산 2 2 4 3 2 6" xfId="9060" xr:uid="{00000000-0005-0000-0000-0000AD380000}"/>
    <cellStyle name="계산 2 2 4 3 3" xfId="9061" xr:uid="{00000000-0005-0000-0000-0000AE380000}"/>
    <cellStyle name="계산 2 2 4 3 3 2" xfId="9062" xr:uid="{00000000-0005-0000-0000-0000AF380000}"/>
    <cellStyle name="계산 2 2 4 3 3 2 2" xfId="9063" xr:uid="{00000000-0005-0000-0000-0000B0380000}"/>
    <cellStyle name="계산 2 2 4 3 3 2 3" xfId="9064" xr:uid="{00000000-0005-0000-0000-0000B1380000}"/>
    <cellStyle name="계산 2 2 4 3 3 3" xfId="9065" xr:uid="{00000000-0005-0000-0000-0000B2380000}"/>
    <cellStyle name="계산 2 2 4 3 3 4" xfId="9066" xr:uid="{00000000-0005-0000-0000-0000B3380000}"/>
    <cellStyle name="계산 2 2 4 3 3 5" xfId="9067" xr:uid="{00000000-0005-0000-0000-0000B4380000}"/>
    <cellStyle name="계산 2 2 4 3 4" xfId="9068" xr:uid="{00000000-0005-0000-0000-0000B5380000}"/>
    <cellStyle name="계산 2 2 4 3 4 2" xfId="9069" xr:uid="{00000000-0005-0000-0000-0000B6380000}"/>
    <cellStyle name="계산 2 2 4 3 4 3" xfId="9070" xr:uid="{00000000-0005-0000-0000-0000B7380000}"/>
    <cellStyle name="계산 2 2 4 3 5" xfId="9071" xr:uid="{00000000-0005-0000-0000-0000B8380000}"/>
    <cellStyle name="계산 2 2 4 3 6" xfId="9072" xr:uid="{00000000-0005-0000-0000-0000B9380000}"/>
    <cellStyle name="계산 2 2 4 3 7" xfId="9073" xr:uid="{00000000-0005-0000-0000-0000BA380000}"/>
    <cellStyle name="계산 2 2 4 4" xfId="9074" xr:uid="{00000000-0005-0000-0000-0000BB380000}"/>
    <cellStyle name="계산 2 2 4 4 2" xfId="9075" xr:uid="{00000000-0005-0000-0000-0000BC380000}"/>
    <cellStyle name="계산 2 2 4 4 2 2" xfId="9076" xr:uid="{00000000-0005-0000-0000-0000BD380000}"/>
    <cellStyle name="계산 2 2 4 4 2 2 2" xfId="9077" xr:uid="{00000000-0005-0000-0000-0000BE380000}"/>
    <cellStyle name="계산 2 2 4 4 2 2 2 2" xfId="9078" xr:uid="{00000000-0005-0000-0000-0000BF380000}"/>
    <cellStyle name="계산 2 2 4 4 2 2 2 3" xfId="9079" xr:uid="{00000000-0005-0000-0000-0000C0380000}"/>
    <cellStyle name="계산 2 2 4 4 2 2 3" xfId="9080" xr:uid="{00000000-0005-0000-0000-0000C1380000}"/>
    <cellStyle name="계산 2 2 4 4 2 2 4" xfId="9081" xr:uid="{00000000-0005-0000-0000-0000C2380000}"/>
    <cellStyle name="계산 2 2 4 4 2 2 5" xfId="9082" xr:uid="{00000000-0005-0000-0000-0000C3380000}"/>
    <cellStyle name="계산 2 2 4 4 2 3" xfId="9083" xr:uid="{00000000-0005-0000-0000-0000C4380000}"/>
    <cellStyle name="계산 2 2 4 4 2 3 2" xfId="9084" xr:uid="{00000000-0005-0000-0000-0000C5380000}"/>
    <cellStyle name="계산 2 2 4 4 2 3 3" xfId="9085" xr:uid="{00000000-0005-0000-0000-0000C6380000}"/>
    <cellStyle name="계산 2 2 4 4 2 4" xfId="9086" xr:uid="{00000000-0005-0000-0000-0000C7380000}"/>
    <cellStyle name="계산 2 2 4 4 2 5" xfId="9087" xr:uid="{00000000-0005-0000-0000-0000C8380000}"/>
    <cellStyle name="계산 2 2 4 4 2 6" xfId="9088" xr:uid="{00000000-0005-0000-0000-0000C9380000}"/>
    <cellStyle name="계산 2 2 4 4 3" xfId="9089" xr:uid="{00000000-0005-0000-0000-0000CA380000}"/>
    <cellStyle name="계산 2 2 4 4 3 2" xfId="9090" xr:uid="{00000000-0005-0000-0000-0000CB380000}"/>
    <cellStyle name="계산 2 2 4 4 3 2 2" xfId="9091" xr:uid="{00000000-0005-0000-0000-0000CC380000}"/>
    <cellStyle name="계산 2 2 4 4 3 2 3" xfId="9092" xr:uid="{00000000-0005-0000-0000-0000CD380000}"/>
    <cellStyle name="계산 2 2 4 4 3 3" xfId="9093" xr:uid="{00000000-0005-0000-0000-0000CE380000}"/>
    <cellStyle name="계산 2 2 4 4 3 4" xfId="9094" xr:uid="{00000000-0005-0000-0000-0000CF380000}"/>
    <cellStyle name="계산 2 2 4 4 3 5" xfId="9095" xr:uid="{00000000-0005-0000-0000-0000D0380000}"/>
    <cellStyle name="계산 2 2 4 4 4" xfId="9096" xr:uid="{00000000-0005-0000-0000-0000D1380000}"/>
    <cellStyle name="계산 2 2 4 4 4 2" xfId="9097" xr:uid="{00000000-0005-0000-0000-0000D2380000}"/>
    <cellStyle name="계산 2 2 4 4 4 3" xfId="9098" xr:uid="{00000000-0005-0000-0000-0000D3380000}"/>
    <cellStyle name="계산 2 2 4 4 5" xfId="9099" xr:uid="{00000000-0005-0000-0000-0000D4380000}"/>
    <cellStyle name="계산 2 2 4 4 6" xfId="9100" xr:uid="{00000000-0005-0000-0000-0000D5380000}"/>
    <cellStyle name="계산 2 2 4 4 7" xfId="9101" xr:uid="{00000000-0005-0000-0000-0000D6380000}"/>
    <cellStyle name="계산 2 2 4 5" xfId="9102" xr:uid="{00000000-0005-0000-0000-0000D7380000}"/>
    <cellStyle name="계산 2 2 4 5 2" xfId="9103" xr:uid="{00000000-0005-0000-0000-0000D8380000}"/>
    <cellStyle name="계산 2 2 4 5 2 2" xfId="9104" xr:uid="{00000000-0005-0000-0000-0000D9380000}"/>
    <cellStyle name="계산 2 2 4 5 2 2 2" xfId="9105" xr:uid="{00000000-0005-0000-0000-0000DA380000}"/>
    <cellStyle name="계산 2 2 4 5 2 2 2 2" xfId="9106" xr:uid="{00000000-0005-0000-0000-0000DB380000}"/>
    <cellStyle name="계산 2 2 4 5 2 2 2 3" xfId="9107" xr:uid="{00000000-0005-0000-0000-0000DC380000}"/>
    <cellStyle name="계산 2 2 4 5 2 2 3" xfId="9108" xr:uid="{00000000-0005-0000-0000-0000DD380000}"/>
    <cellStyle name="계산 2 2 4 5 2 2 4" xfId="9109" xr:uid="{00000000-0005-0000-0000-0000DE380000}"/>
    <cellStyle name="계산 2 2 4 5 2 2 5" xfId="9110" xr:uid="{00000000-0005-0000-0000-0000DF380000}"/>
    <cellStyle name="계산 2 2 4 5 2 3" xfId="9111" xr:uid="{00000000-0005-0000-0000-0000E0380000}"/>
    <cellStyle name="계산 2 2 4 5 2 3 2" xfId="9112" xr:uid="{00000000-0005-0000-0000-0000E1380000}"/>
    <cellStyle name="계산 2 2 4 5 2 3 3" xfId="9113" xr:uid="{00000000-0005-0000-0000-0000E2380000}"/>
    <cellStyle name="계산 2 2 4 5 2 4" xfId="9114" xr:uid="{00000000-0005-0000-0000-0000E3380000}"/>
    <cellStyle name="계산 2 2 4 5 2 5" xfId="9115" xr:uid="{00000000-0005-0000-0000-0000E4380000}"/>
    <cellStyle name="계산 2 2 4 5 2 6" xfId="9116" xr:uid="{00000000-0005-0000-0000-0000E5380000}"/>
    <cellStyle name="계산 2 2 4 5 3" xfId="9117" xr:uid="{00000000-0005-0000-0000-0000E6380000}"/>
    <cellStyle name="계산 2 2 4 5 3 2" xfId="9118" xr:uid="{00000000-0005-0000-0000-0000E7380000}"/>
    <cellStyle name="계산 2 2 4 5 3 2 2" xfId="9119" xr:uid="{00000000-0005-0000-0000-0000E8380000}"/>
    <cellStyle name="계산 2 2 4 5 3 2 3" xfId="9120" xr:uid="{00000000-0005-0000-0000-0000E9380000}"/>
    <cellStyle name="계산 2 2 4 5 3 3" xfId="9121" xr:uid="{00000000-0005-0000-0000-0000EA380000}"/>
    <cellStyle name="계산 2 2 4 5 3 4" xfId="9122" xr:uid="{00000000-0005-0000-0000-0000EB380000}"/>
    <cellStyle name="계산 2 2 4 5 3 5" xfId="9123" xr:uid="{00000000-0005-0000-0000-0000EC380000}"/>
    <cellStyle name="계산 2 2 4 5 4" xfId="9124" xr:uid="{00000000-0005-0000-0000-0000ED380000}"/>
    <cellStyle name="계산 2 2 4 5 4 2" xfId="9125" xr:uid="{00000000-0005-0000-0000-0000EE380000}"/>
    <cellStyle name="계산 2 2 4 5 4 3" xfId="9126" xr:uid="{00000000-0005-0000-0000-0000EF380000}"/>
    <cellStyle name="계산 2 2 4 5 5" xfId="9127" xr:uid="{00000000-0005-0000-0000-0000F0380000}"/>
    <cellStyle name="계산 2 2 4 5 6" xfId="9128" xr:uid="{00000000-0005-0000-0000-0000F1380000}"/>
    <cellStyle name="계산 2 2 4 5 7" xfId="9129" xr:uid="{00000000-0005-0000-0000-0000F2380000}"/>
    <cellStyle name="계산 2 2 4 6" xfId="9130" xr:uid="{00000000-0005-0000-0000-0000F3380000}"/>
    <cellStyle name="계산 2 2 4 6 2" xfId="9131" xr:uid="{00000000-0005-0000-0000-0000F4380000}"/>
    <cellStyle name="계산 2 2 4 6 2 2" xfId="9132" xr:uid="{00000000-0005-0000-0000-0000F5380000}"/>
    <cellStyle name="계산 2 2 4 6 2 2 2" xfId="9133" xr:uid="{00000000-0005-0000-0000-0000F6380000}"/>
    <cellStyle name="계산 2 2 4 6 2 2 3" xfId="9134" xr:uid="{00000000-0005-0000-0000-0000F7380000}"/>
    <cellStyle name="계산 2 2 4 6 2 3" xfId="9135" xr:uid="{00000000-0005-0000-0000-0000F8380000}"/>
    <cellStyle name="계산 2 2 4 6 2 4" xfId="9136" xr:uid="{00000000-0005-0000-0000-0000F9380000}"/>
    <cellStyle name="계산 2 2 4 6 2 5" xfId="9137" xr:uid="{00000000-0005-0000-0000-0000FA380000}"/>
    <cellStyle name="계산 2 2 4 6 3" xfId="9138" xr:uid="{00000000-0005-0000-0000-0000FB380000}"/>
    <cellStyle name="계산 2 2 4 6 3 2" xfId="9139" xr:uid="{00000000-0005-0000-0000-0000FC380000}"/>
    <cellStyle name="계산 2 2 4 6 3 3" xfId="9140" xr:uid="{00000000-0005-0000-0000-0000FD380000}"/>
    <cellStyle name="계산 2 2 4 6 4" xfId="9141" xr:uid="{00000000-0005-0000-0000-0000FE380000}"/>
    <cellStyle name="계산 2 2 4 6 5" xfId="9142" xr:uid="{00000000-0005-0000-0000-0000FF380000}"/>
    <cellStyle name="계산 2 2 4 6 6" xfId="9143" xr:uid="{00000000-0005-0000-0000-000000390000}"/>
    <cellStyle name="계산 2 2 4 7" xfId="9144" xr:uid="{00000000-0005-0000-0000-000001390000}"/>
    <cellStyle name="계산 2 2 4 7 2" xfId="9145" xr:uid="{00000000-0005-0000-0000-000002390000}"/>
    <cellStyle name="계산 2 2 4 7 2 2" xfId="9146" xr:uid="{00000000-0005-0000-0000-000003390000}"/>
    <cellStyle name="계산 2 2 4 7 2 2 2" xfId="9147" xr:uid="{00000000-0005-0000-0000-000004390000}"/>
    <cellStyle name="계산 2 2 4 7 2 2 3" xfId="9148" xr:uid="{00000000-0005-0000-0000-000005390000}"/>
    <cellStyle name="계산 2 2 4 7 2 3" xfId="9149" xr:uid="{00000000-0005-0000-0000-000006390000}"/>
    <cellStyle name="계산 2 2 4 7 2 4" xfId="9150" xr:uid="{00000000-0005-0000-0000-000007390000}"/>
    <cellStyle name="계산 2 2 4 7 2 5" xfId="9151" xr:uid="{00000000-0005-0000-0000-000008390000}"/>
    <cellStyle name="계산 2 2 4 7 3" xfId="9152" xr:uid="{00000000-0005-0000-0000-000009390000}"/>
    <cellStyle name="계산 2 2 4 7 3 2" xfId="9153" xr:uid="{00000000-0005-0000-0000-00000A390000}"/>
    <cellStyle name="계산 2 2 4 7 3 3" xfId="9154" xr:uid="{00000000-0005-0000-0000-00000B390000}"/>
    <cellStyle name="계산 2 2 4 7 4" xfId="9155" xr:uid="{00000000-0005-0000-0000-00000C390000}"/>
    <cellStyle name="계산 2 2 4 7 5" xfId="9156" xr:uid="{00000000-0005-0000-0000-00000D390000}"/>
    <cellStyle name="계산 2 2 4 7 6" xfId="9157" xr:uid="{00000000-0005-0000-0000-00000E390000}"/>
    <cellStyle name="계산 2 2 4 8" xfId="9158" xr:uid="{00000000-0005-0000-0000-00000F390000}"/>
    <cellStyle name="계산 2 2 4 8 2" xfId="9159" xr:uid="{00000000-0005-0000-0000-000010390000}"/>
    <cellStyle name="계산 2 2 4 8 2 2" xfId="9160" xr:uid="{00000000-0005-0000-0000-000011390000}"/>
    <cellStyle name="계산 2 2 4 8 2 3" xfId="9161" xr:uid="{00000000-0005-0000-0000-000012390000}"/>
    <cellStyle name="계산 2 2 4 8 3" xfId="9162" xr:uid="{00000000-0005-0000-0000-000013390000}"/>
    <cellStyle name="계산 2 2 4 8 4" xfId="9163" xr:uid="{00000000-0005-0000-0000-000014390000}"/>
    <cellStyle name="계산 2 2 4 8 5" xfId="9164" xr:uid="{00000000-0005-0000-0000-000015390000}"/>
    <cellStyle name="계산 2 2 4 9" xfId="9165" xr:uid="{00000000-0005-0000-0000-000016390000}"/>
    <cellStyle name="계산 2 2 4 9 2" xfId="9166" xr:uid="{00000000-0005-0000-0000-000017390000}"/>
    <cellStyle name="계산 2 2 4 9 3" xfId="9167" xr:uid="{00000000-0005-0000-0000-000018390000}"/>
    <cellStyle name="계산 2 2 5" xfId="9168" xr:uid="{00000000-0005-0000-0000-000019390000}"/>
    <cellStyle name="계산 2 2 5 10" xfId="9169" xr:uid="{00000000-0005-0000-0000-00001A390000}"/>
    <cellStyle name="계산 2 2 5 11" xfId="9170" xr:uid="{00000000-0005-0000-0000-00001B390000}"/>
    <cellStyle name="계산 2 2 5 12" xfId="9171" xr:uid="{00000000-0005-0000-0000-00001C390000}"/>
    <cellStyle name="계산 2 2 5 2" xfId="9172" xr:uid="{00000000-0005-0000-0000-00001D390000}"/>
    <cellStyle name="계산 2 2 5 2 2" xfId="9173" xr:uid="{00000000-0005-0000-0000-00001E390000}"/>
    <cellStyle name="계산 2 2 5 2 2 2" xfId="9174" xr:uid="{00000000-0005-0000-0000-00001F390000}"/>
    <cellStyle name="계산 2 2 5 2 2 2 2" xfId="9175" xr:uid="{00000000-0005-0000-0000-000020390000}"/>
    <cellStyle name="계산 2 2 5 2 2 2 2 2" xfId="9176" xr:uid="{00000000-0005-0000-0000-000021390000}"/>
    <cellStyle name="계산 2 2 5 2 2 2 2 3" xfId="9177" xr:uid="{00000000-0005-0000-0000-000022390000}"/>
    <cellStyle name="계산 2 2 5 2 2 2 3" xfId="9178" xr:uid="{00000000-0005-0000-0000-000023390000}"/>
    <cellStyle name="계산 2 2 5 2 2 2 4" xfId="9179" xr:uid="{00000000-0005-0000-0000-000024390000}"/>
    <cellStyle name="계산 2 2 5 2 2 2 5" xfId="9180" xr:uid="{00000000-0005-0000-0000-000025390000}"/>
    <cellStyle name="계산 2 2 5 2 2 3" xfId="9181" xr:uid="{00000000-0005-0000-0000-000026390000}"/>
    <cellStyle name="계산 2 2 5 2 2 3 2" xfId="9182" xr:uid="{00000000-0005-0000-0000-000027390000}"/>
    <cellStyle name="계산 2 2 5 2 2 3 3" xfId="9183" xr:uid="{00000000-0005-0000-0000-000028390000}"/>
    <cellStyle name="계산 2 2 5 2 2 4" xfId="9184" xr:uid="{00000000-0005-0000-0000-000029390000}"/>
    <cellStyle name="계산 2 2 5 2 2 5" xfId="9185" xr:uid="{00000000-0005-0000-0000-00002A390000}"/>
    <cellStyle name="계산 2 2 5 2 2 6" xfId="9186" xr:uid="{00000000-0005-0000-0000-00002B390000}"/>
    <cellStyle name="계산 2 2 5 2 3" xfId="9187" xr:uid="{00000000-0005-0000-0000-00002C390000}"/>
    <cellStyle name="계산 2 2 5 2 3 2" xfId="9188" xr:uid="{00000000-0005-0000-0000-00002D390000}"/>
    <cellStyle name="계산 2 2 5 2 3 2 2" xfId="9189" xr:uid="{00000000-0005-0000-0000-00002E390000}"/>
    <cellStyle name="계산 2 2 5 2 3 2 2 2" xfId="9190" xr:uid="{00000000-0005-0000-0000-00002F390000}"/>
    <cellStyle name="계산 2 2 5 2 3 2 2 3" xfId="9191" xr:uid="{00000000-0005-0000-0000-000030390000}"/>
    <cellStyle name="계산 2 2 5 2 3 2 3" xfId="9192" xr:uid="{00000000-0005-0000-0000-000031390000}"/>
    <cellStyle name="계산 2 2 5 2 3 2 4" xfId="9193" xr:uid="{00000000-0005-0000-0000-000032390000}"/>
    <cellStyle name="계산 2 2 5 2 3 2 5" xfId="9194" xr:uid="{00000000-0005-0000-0000-000033390000}"/>
    <cellStyle name="계산 2 2 5 2 3 3" xfId="9195" xr:uid="{00000000-0005-0000-0000-000034390000}"/>
    <cellStyle name="계산 2 2 5 2 3 3 2" xfId="9196" xr:uid="{00000000-0005-0000-0000-000035390000}"/>
    <cellStyle name="계산 2 2 5 2 3 3 3" xfId="9197" xr:uid="{00000000-0005-0000-0000-000036390000}"/>
    <cellStyle name="계산 2 2 5 2 3 4" xfId="9198" xr:uid="{00000000-0005-0000-0000-000037390000}"/>
    <cellStyle name="계산 2 2 5 2 3 5" xfId="9199" xr:uid="{00000000-0005-0000-0000-000038390000}"/>
    <cellStyle name="계산 2 2 5 2 3 6" xfId="9200" xr:uid="{00000000-0005-0000-0000-000039390000}"/>
    <cellStyle name="계산 2 2 5 2 4" xfId="9201" xr:uid="{00000000-0005-0000-0000-00003A390000}"/>
    <cellStyle name="계산 2 2 5 2 4 2" xfId="9202" xr:uid="{00000000-0005-0000-0000-00003B390000}"/>
    <cellStyle name="계산 2 2 5 2 4 2 2" xfId="9203" xr:uid="{00000000-0005-0000-0000-00003C390000}"/>
    <cellStyle name="계산 2 2 5 2 4 2 3" xfId="9204" xr:uid="{00000000-0005-0000-0000-00003D390000}"/>
    <cellStyle name="계산 2 2 5 2 4 3" xfId="9205" xr:uid="{00000000-0005-0000-0000-00003E390000}"/>
    <cellStyle name="계산 2 2 5 2 4 4" xfId="9206" xr:uid="{00000000-0005-0000-0000-00003F390000}"/>
    <cellStyle name="계산 2 2 5 2 4 5" xfId="9207" xr:uid="{00000000-0005-0000-0000-000040390000}"/>
    <cellStyle name="계산 2 2 5 2 5" xfId="9208" xr:uid="{00000000-0005-0000-0000-000041390000}"/>
    <cellStyle name="계산 2 2 5 2 5 2" xfId="9209" xr:uid="{00000000-0005-0000-0000-000042390000}"/>
    <cellStyle name="계산 2 2 5 2 5 3" xfId="9210" xr:uid="{00000000-0005-0000-0000-000043390000}"/>
    <cellStyle name="계산 2 2 5 2 6" xfId="9211" xr:uid="{00000000-0005-0000-0000-000044390000}"/>
    <cellStyle name="계산 2 2 5 2 7" xfId="9212" xr:uid="{00000000-0005-0000-0000-000045390000}"/>
    <cellStyle name="계산 2 2 5 2 8" xfId="9213" xr:uid="{00000000-0005-0000-0000-000046390000}"/>
    <cellStyle name="계산 2 2 5 3" xfId="9214" xr:uid="{00000000-0005-0000-0000-000047390000}"/>
    <cellStyle name="계산 2 2 5 3 2" xfId="9215" xr:uid="{00000000-0005-0000-0000-000048390000}"/>
    <cellStyle name="계산 2 2 5 3 2 2" xfId="9216" xr:uid="{00000000-0005-0000-0000-000049390000}"/>
    <cellStyle name="계산 2 2 5 3 2 2 2" xfId="9217" xr:uid="{00000000-0005-0000-0000-00004A390000}"/>
    <cellStyle name="계산 2 2 5 3 2 2 2 2" xfId="9218" xr:uid="{00000000-0005-0000-0000-00004B390000}"/>
    <cellStyle name="계산 2 2 5 3 2 2 2 3" xfId="9219" xr:uid="{00000000-0005-0000-0000-00004C390000}"/>
    <cellStyle name="계산 2 2 5 3 2 2 3" xfId="9220" xr:uid="{00000000-0005-0000-0000-00004D390000}"/>
    <cellStyle name="계산 2 2 5 3 2 2 4" xfId="9221" xr:uid="{00000000-0005-0000-0000-00004E390000}"/>
    <cellStyle name="계산 2 2 5 3 2 2 5" xfId="9222" xr:uid="{00000000-0005-0000-0000-00004F390000}"/>
    <cellStyle name="계산 2 2 5 3 2 3" xfId="9223" xr:uid="{00000000-0005-0000-0000-000050390000}"/>
    <cellStyle name="계산 2 2 5 3 2 3 2" xfId="9224" xr:uid="{00000000-0005-0000-0000-000051390000}"/>
    <cellStyle name="계산 2 2 5 3 2 3 3" xfId="9225" xr:uid="{00000000-0005-0000-0000-000052390000}"/>
    <cellStyle name="계산 2 2 5 3 2 4" xfId="9226" xr:uid="{00000000-0005-0000-0000-000053390000}"/>
    <cellStyle name="계산 2 2 5 3 2 5" xfId="9227" xr:uid="{00000000-0005-0000-0000-000054390000}"/>
    <cellStyle name="계산 2 2 5 3 2 6" xfId="9228" xr:uid="{00000000-0005-0000-0000-000055390000}"/>
    <cellStyle name="계산 2 2 5 3 3" xfId="9229" xr:uid="{00000000-0005-0000-0000-000056390000}"/>
    <cellStyle name="계산 2 2 5 3 3 2" xfId="9230" xr:uid="{00000000-0005-0000-0000-000057390000}"/>
    <cellStyle name="계산 2 2 5 3 3 2 2" xfId="9231" xr:uid="{00000000-0005-0000-0000-000058390000}"/>
    <cellStyle name="계산 2 2 5 3 3 2 3" xfId="9232" xr:uid="{00000000-0005-0000-0000-000059390000}"/>
    <cellStyle name="계산 2 2 5 3 3 3" xfId="9233" xr:uid="{00000000-0005-0000-0000-00005A390000}"/>
    <cellStyle name="계산 2 2 5 3 3 4" xfId="9234" xr:uid="{00000000-0005-0000-0000-00005B390000}"/>
    <cellStyle name="계산 2 2 5 3 3 5" xfId="9235" xr:uid="{00000000-0005-0000-0000-00005C390000}"/>
    <cellStyle name="계산 2 2 5 3 4" xfId="9236" xr:uid="{00000000-0005-0000-0000-00005D390000}"/>
    <cellStyle name="계산 2 2 5 3 4 2" xfId="9237" xr:uid="{00000000-0005-0000-0000-00005E390000}"/>
    <cellStyle name="계산 2 2 5 3 4 3" xfId="9238" xr:uid="{00000000-0005-0000-0000-00005F390000}"/>
    <cellStyle name="계산 2 2 5 3 5" xfId="9239" xr:uid="{00000000-0005-0000-0000-000060390000}"/>
    <cellStyle name="계산 2 2 5 3 6" xfId="9240" xr:uid="{00000000-0005-0000-0000-000061390000}"/>
    <cellStyle name="계산 2 2 5 3 7" xfId="9241" xr:uid="{00000000-0005-0000-0000-000062390000}"/>
    <cellStyle name="계산 2 2 5 4" xfId="9242" xr:uid="{00000000-0005-0000-0000-000063390000}"/>
    <cellStyle name="계산 2 2 5 4 2" xfId="9243" xr:uid="{00000000-0005-0000-0000-000064390000}"/>
    <cellStyle name="계산 2 2 5 4 2 2" xfId="9244" xr:uid="{00000000-0005-0000-0000-000065390000}"/>
    <cellStyle name="계산 2 2 5 4 2 2 2" xfId="9245" xr:uid="{00000000-0005-0000-0000-000066390000}"/>
    <cellStyle name="계산 2 2 5 4 2 2 2 2" xfId="9246" xr:uid="{00000000-0005-0000-0000-000067390000}"/>
    <cellStyle name="계산 2 2 5 4 2 2 2 3" xfId="9247" xr:uid="{00000000-0005-0000-0000-000068390000}"/>
    <cellStyle name="계산 2 2 5 4 2 2 3" xfId="9248" xr:uid="{00000000-0005-0000-0000-000069390000}"/>
    <cellStyle name="계산 2 2 5 4 2 2 4" xfId="9249" xr:uid="{00000000-0005-0000-0000-00006A390000}"/>
    <cellStyle name="계산 2 2 5 4 2 2 5" xfId="9250" xr:uid="{00000000-0005-0000-0000-00006B390000}"/>
    <cellStyle name="계산 2 2 5 4 2 3" xfId="9251" xr:uid="{00000000-0005-0000-0000-00006C390000}"/>
    <cellStyle name="계산 2 2 5 4 2 3 2" xfId="9252" xr:uid="{00000000-0005-0000-0000-00006D390000}"/>
    <cellStyle name="계산 2 2 5 4 2 3 3" xfId="9253" xr:uid="{00000000-0005-0000-0000-00006E390000}"/>
    <cellStyle name="계산 2 2 5 4 2 4" xfId="9254" xr:uid="{00000000-0005-0000-0000-00006F390000}"/>
    <cellStyle name="계산 2 2 5 4 2 5" xfId="9255" xr:uid="{00000000-0005-0000-0000-000070390000}"/>
    <cellStyle name="계산 2 2 5 4 2 6" xfId="9256" xr:uid="{00000000-0005-0000-0000-000071390000}"/>
    <cellStyle name="계산 2 2 5 4 3" xfId="9257" xr:uid="{00000000-0005-0000-0000-000072390000}"/>
    <cellStyle name="계산 2 2 5 4 3 2" xfId="9258" xr:uid="{00000000-0005-0000-0000-000073390000}"/>
    <cellStyle name="계산 2 2 5 4 3 2 2" xfId="9259" xr:uid="{00000000-0005-0000-0000-000074390000}"/>
    <cellStyle name="계산 2 2 5 4 3 2 3" xfId="9260" xr:uid="{00000000-0005-0000-0000-000075390000}"/>
    <cellStyle name="계산 2 2 5 4 3 3" xfId="9261" xr:uid="{00000000-0005-0000-0000-000076390000}"/>
    <cellStyle name="계산 2 2 5 4 3 4" xfId="9262" xr:uid="{00000000-0005-0000-0000-000077390000}"/>
    <cellStyle name="계산 2 2 5 4 3 5" xfId="9263" xr:uid="{00000000-0005-0000-0000-000078390000}"/>
    <cellStyle name="계산 2 2 5 4 4" xfId="9264" xr:uid="{00000000-0005-0000-0000-000079390000}"/>
    <cellStyle name="계산 2 2 5 4 4 2" xfId="9265" xr:uid="{00000000-0005-0000-0000-00007A390000}"/>
    <cellStyle name="계산 2 2 5 4 4 3" xfId="9266" xr:uid="{00000000-0005-0000-0000-00007B390000}"/>
    <cellStyle name="계산 2 2 5 4 5" xfId="9267" xr:uid="{00000000-0005-0000-0000-00007C390000}"/>
    <cellStyle name="계산 2 2 5 4 6" xfId="9268" xr:uid="{00000000-0005-0000-0000-00007D390000}"/>
    <cellStyle name="계산 2 2 5 4 7" xfId="9269" xr:uid="{00000000-0005-0000-0000-00007E390000}"/>
    <cellStyle name="계산 2 2 5 5" xfId="9270" xr:uid="{00000000-0005-0000-0000-00007F390000}"/>
    <cellStyle name="계산 2 2 5 5 2" xfId="9271" xr:uid="{00000000-0005-0000-0000-000080390000}"/>
    <cellStyle name="계산 2 2 5 5 2 2" xfId="9272" xr:uid="{00000000-0005-0000-0000-000081390000}"/>
    <cellStyle name="계산 2 2 5 5 2 2 2" xfId="9273" xr:uid="{00000000-0005-0000-0000-000082390000}"/>
    <cellStyle name="계산 2 2 5 5 2 2 2 2" xfId="9274" xr:uid="{00000000-0005-0000-0000-000083390000}"/>
    <cellStyle name="계산 2 2 5 5 2 2 2 3" xfId="9275" xr:uid="{00000000-0005-0000-0000-000084390000}"/>
    <cellStyle name="계산 2 2 5 5 2 2 3" xfId="9276" xr:uid="{00000000-0005-0000-0000-000085390000}"/>
    <cellStyle name="계산 2 2 5 5 2 2 4" xfId="9277" xr:uid="{00000000-0005-0000-0000-000086390000}"/>
    <cellStyle name="계산 2 2 5 5 2 2 5" xfId="9278" xr:uid="{00000000-0005-0000-0000-000087390000}"/>
    <cellStyle name="계산 2 2 5 5 2 3" xfId="9279" xr:uid="{00000000-0005-0000-0000-000088390000}"/>
    <cellStyle name="계산 2 2 5 5 2 3 2" xfId="9280" xr:uid="{00000000-0005-0000-0000-000089390000}"/>
    <cellStyle name="계산 2 2 5 5 2 3 3" xfId="9281" xr:uid="{00000000-0005-0000-0000-00008A390000}"/>
    <cellStyle name="계산 2 2 5 5 2 4" xfId="9282" xr:uid="{00000000-0005-0000-0000-00008B390000}"/>
    <cellStyle name="계산 2 2 5 5 2 5" xfId="9283" xr:uid="{00000000-0005-0000-0000-00008C390000}"/>
    <cellStyle name="계산 2 2 5 5 2 6" xfId="9284" xr:uid="{00000000-0005-0000-0000-00008D390000}"/>
    <cellStyle name="계산 2 2 5 5 3" xfId="9285" xr:uid="{00000000-0005-0000-0000-00008E390000}"/>
    <cellStyle name="계산 2 2 5 5 3 2" xfId="9286" xr:uid="{00000000-0005-0000-0000-00008F390000}"/>
    <cellStyle name="계산 2 2 5 5 3 2 2" xfId="9287" xr:uid="{00000000-0005-0000-0000-000090390000}"/>
    <cellStyle name="계산 2 2 5 5 3 2 3" xfId="9288" xr:uid="{00000000-0005-0000-0000-000091390000}"/>
    <cellStyle name="계산 2 2 5 5 3 3" xfId="9289" xr:uid="{00000000-0005-0000-0000-000092390000}"/>
    <cellStyle name="계산 2 2 5 5 3 4" xfId="9290" xr:uid="{00000000-0005-0000-0000-000093390000}"/>
    <cellStyle name="계산 2 2 5 5 3 5" xfId="9291" xr:uid="{00000000-0005-0000-0000-000094390000}"/>
    <cellStyle name="계산 2 2 5 5 4" xfId="9292" xr:uid="{00000000-0005-0000-0000-000095390000}"/>
    <cellStyle name="계산 2 2 5 5 4 2" xfId="9293" xr:uid="{00000000-0005-0000-0000-000096390000}"/>
    <cellStyle name="계산 2 2 5 5 4 3" xfId="9294" xr:uid="{00000000-0005-0000-0000-000097390000}"/>
    <cellStyle name="계산 2 2 5 5 5" xfId="9295" xr:uid="{00000000-0005-0000-0000-000098390000}"/>
    <cellStyle name="계산 2 2 5 5 6" xfId="9296" xr:uid="{00000000-0005-0000-0000-000099390000}"/>
    <cellStyle name="계산 2 2 5 5 7" xfId="9297" xr:uid="{00000000-0005-0000-0000-00009A390000}"/>
    <cellStyle name="계산 2 2 5 6" xfId="9298" xr:uid="{00000000-0005-0000-0000-00009B390000}"/>
    <cellStyle name="계산 2 2 5 6 2" xfId="9299" xr:uid="{00000000-0005-0000-0000-00009C390000}"/>
    <cellStyle name="계산 2 2 5 6 2 2" xfId="9300" xr:uid="{00000000-0005-0000-0000-00009D390000}"/>
    <cellStyle name="계산 2 2 5 6 2 2 2" xfId="9301" xr:uid="{00000000-0005-0000-0000-00009E390000}"/>
    <cellStyle name="계산 2 2 5 6 2 2 3" xfId="9302" xr:uid="{00000000-0005-0000-0000-00009F390000}"/>
    <cellStyle name="계산 2 2 5 6 2 3" xfId="9303" xr:uid="{00000000-0005-0000-0000-0000A0390000}"/>
    <cellStyle name="계산 2 2 5 6 2 4" xfId="9304" xr:uid="{00000000-0005-0000-0000-0000A1390000}"/>
    <cellStyle name="계산 2 2 5 6 2 5" xfId="9305" xr:uid="{00000000-0005-0000-0000-0000A2390000}"/>
    <cellStyle name="계산 2 2 5 6 3" xfId="9306" xr:uid="{00000000-0005-0000-0000-0000A3390000}"/>
    <cellStyle name="계산 2 2 5 6 3 2" xfId="9307" xr:uid="{00000000-0005-0000-0000-0000A4390000}"/>
    <cellStyle name="계산 2 2 5 6 3 3" xfId="9308" xr:uid="{00000000-0005-0000-0000-0000A5390000}"/>
    <cellStyle name="계산 2 2 5 6 4" xfId="9309" xr:uid="{00000000-0005-0000-0000-0000A6390000}"/>
    <cellStyle name="계산 2 2 5 6 5" xfId="9310" xr:uid="{00000000-0005-0000-0000-0000A7390000}"/>
    <cellStyle name="계산 2 2 5 6 6" xfId="9311" xr:uid="{00000000-0005-0000-0000-0000A8390000}"/>
    <cellStyle name="계산 2 2 5 7" xfId="9312" xr:uid="{00000000-0005-0000-0000-0000A9390000}"/>
    <cellStyle name="계산 2 2 5 7 2" xfId="9313" xr:uid="{00000000-0005-0000-0000-0000AA390000}"/>
    <cellStyle name="계산 2 2 5 7 2 2" xfId="9314" xr:uid="{00000000-0005-0000-0000-0000AB390000}"/>
    <cellStyle name="계산 2 2 5 7 2 2 2" xfId="9315" xr:uid="{00000000-0005-0000-0000-0000AC390000}"/>
    <cellStyle name="계산 2 2 5 7 2 2 3" xfId="9316" xr:uid="{00000000-0005-0000-0000-0000AD390000}"/>
    <cellStyle name="계산 2 2 5 7 2 3" xfId="9317" xr:uid="{00000000-0005-0000-0000-0000AE390000}"/>
    <cellStyle name="계산 2 2 5 7 2 4" xfId="9318" xr:uid="{00000000-0005-0000-0000-0000AF390000}"/>
    <cellStyle name="계산 2 2 5 7 2 5" xfId="9319" xr:uid="{00000000-0005-0000-0000-0000B0390000}"/>
    <cellStyle name="계산 2 2 5 7 3" xfId="9320" xr:uid="{00000000-0005-0000-0000-0000B1390000}"/>
    <cellStyle name="계산 2 2 5 7 3 2" xfId="9321" xr:uid="{00000000-0005-0000-0000-0000B2390000}"/>
    <cellStyle name="계산 2 2 5 7 3 3" xfId="9322" xr:uid="{00000000-0005-0000-0000-0000B3390000}"/>
    <cellStyle name="계산 2 2 5 7 4" xfId="9323" xr:uid="{00000000-0005-0000-0000-0000B4390000}"/>
    <cellStyle name="계산 2 2 5 7 5" xfId="9324" xr:uid="{00000000-0005-0000-0000-0000B5390000}"/>
    <cellStyle name="계산 2 2 5 7 6" xfId="9325" xr:uid="{00000000-0005-0000-0000-0000B6390000}"/>
    <cellStyle name="계산 2 2 5 8" xfId="9326" xr:uid="{00000000-0005-0000-0000-0000B7390000}"/>
    <cellStyle name="계산 2 2 5 8 2" xfId="9327" xr:uid="{00000000-0005-0000-0000-0000B8390000}"/>
    <cellStyle name="계산 2 2 5 8 2 2" xfId="9328" xr:uid="{00000000-0005-0000-0000-0000B9390000}"/>
    <cellStyle name="계산 2 2 5 8 2 3" xfId="9329" xr:uid="{00000000-0005-0000-0000-0000BA390000}"/>
    <cellStyle name="계산 2 2 5 8 3" xfId="9330" xr:uid="{00000000-0005-0000-0000-0000BB390000}"/>
    <cellStyle name="계산 2 2 5 8 4" xfId="9331" xr:uid="{00000000-0005-0000-0000-0000BC390000}"/>
    <cellStyle name="계산 2 2 5 8 5" xfId="9332" xr:uid="{00000000-0005-0000-0000-0000BD390000}"/>
    <cellStyle name="계산 2 2 5 9" xfId="9333" xr:uid="{00000000-0005-0000-0000-0000BE390000}"/>
    <cellStyle name="계산 2 2 5 9 2" xfId="9334" xr:uid="{00000000-0005-0000-0000-0000BF390000}"/>
    <cellStyle name="계산 2 2 5 9 3" xfId="9335" xr:uid="{00000000-0005-0000-0000-0000C0390000}"/>
    <cellStyle name="계산 2 2 6" xfId="9336" xr:uid="{00000000-0005-0000-0000-0000C1390000}"/>
    <cellStyle name="계산 2 2 6 10" xfId="9337" xr:uid="{00000000-0005-0000-0000-0000C2390000}"/>
    <cellStyle name="계산 2 2 6 11" xfId="9338" xr:uid="{00000000-0005-0000-0000-0000C3390000}"/>
    <cellStyle name="계산 2 2 6 12" xfId="9339" xr:uid="{00000000-0005-0000-0000-0000C4390000}"/>
    <cellStyle name="계산 2 2 6 2" xfId="9340" xr:uid="{00000000-0005-0000-0000-0000C5390000}"/>
    <cellStyle name="계산 2 2 6 2 2" xfId="9341" xr:uid="{00000000-0005-0000-0000-0000C6390000}"/>
    <cellStyle name="계산 2 2 6 2 2 2" xfId="9342" xr:uid="{00000000-0005-0000-0000-0000C7390000}"/>
    <cellStyle name="계산 2 2 6 2 2 2 2" xfId="9343" xr:uid="{00000000-0005-0000-0000-0000C8390000}"/>
    <cellStyle name="계산 2 2 6 2 2 2 2 2" xfId="9344" xr:uid="{00000000-0005-0000-0000-0000C9390000}"/>
    <cellStyle name="계산 2 2 6 2 2 2 2 3" xfId="9345" xr:uid="{00000000-0005-0000-0000-0000CA390000}"/>
    <cellStyle name="계산 2 2 6 2 2 2 3" xfId="9346" xr:uid="{00000000-0005-0000-0000-0000CB390000}"/>
    <cellStyle name="계산 2 2 6 2 2 2 4" xfId="9347" xr:uid="{00000000-0005-0000-0000-0000CC390000}"/>
    <cellStyle name="계산 2 2 6 2 2 2 5" xfId="9348" xr:uid="{00000000-0005-0000-0000-0000CD390000}"/>
    <cellStyle name="계산 2 2 6 2 2 3" xfId="9349" xr:uid="{00000000-0005-0000-0000-0000CE390000}"/>
    <cellStyle name="계산 2 2 6 2 2 3 2" xfId="9350" xr:uid="{00000000-0005-0000-0000-0000CF390000}"/>
    <cellStyle name="계산 2 2 6 2 2 3 3" xfId="9351" xr:uid="{00000000-0005-0000-0000-0000D0390000}"/>
    <cellStyle name="계산 2 2 6 2 2 4" xfId="9352" xr:uid="{00000000-0005-0000-0000-0000D1390000}"/>
    <cellStyle name="계산 2 2 6 2 2 5" xfId="9353" xr:uid="{00000000-0005-0000-0000-0000D2390000}"/>
    <cellStyle name="계산 2 2 6 2 2 6" xfId="9354" xr:uid="{00000000-0005-0000-0000-0000D3390000}"/>
    <cellStyle name="계산 2 2 6 2 3" xfId="9355" xr:uid="{00000000-0005-0000-0000-0000D4390000}"/>
    <cellStyle name="계산 2 2 6 2 3 2" xfId="9356" xr:uid="{00000000-0005-0000-0000-0000D5390000}"/>
    <cellStyle name="계산 2 2 6 2 3 2 2" xfId="9357" xr:uid="{00000000-0005-0000-0000-0000D6390000}"/>
    <cellStyle name="계산 2 2 6 2 3 2 2 2" xfId="9358" xr:uid="{00000000-0005-0000-0000-0000D7390000}"/>
    <cellStyle name="계산 2 2 6 2 3 2 2 3" xfId="9359" xr:uid="{00000000-0005-0000-0000-0000D8390000}"/>
    <cellStyle name="계산 2 2 6 2 3 2 3" xfId="9360" xr:uid="{00000000-0005-0000-0000-0000D9390000}"/>
    <cellStyle name="계산 2 2 6 2 3 2 4" xfId="9361" xr:uid="{00000000-0005-0000-0000-0000DA390000}"/>
    <cellStyle name="계산 2 2 6 2 3 2 5" xfId="9362" xr:uid="{00000000-0005-0000-0000-0000DB390000}"/>
    <cellStyle name="계산 2 2 6 2 3 3" xfId="9363" xr:uid="{00000000-0005-0000-0000-0000DC390000}"/>
    <cellStyle name="계산 2 2 6 2 3 3 2" xfId="9364" xr:uid="{00000000-0005-0000-0000-0000DD390000}"/>
    <cellStyle name="계산 2 2 6 2 3 3 3" xfId="9365" xr:uid="{00000000-0005-0000-0000-0000DE390000}"/>
    <cellStyle name="계산 2 2 6 2 3 4" xfId="9366" xr:uid="{00000000-0005-0000-0000-0000DF390000}"/>
    <cellStyle name="계산 2 2 6 2 3 5" xfId="9367" xr:uid="{00000000-0005-0000-0000-0000E0390000}"/>
    <cellStyle name="계산 2 2 6 2 3 6" xfId="9368" xr:uid="{00000000-0005-0000-0000-0000E1390000}"/>
    <cellStyle name="계산 2 2 6 2 4" xfId="9369" xr:uid="{00000000-0005-0000-0000-0000E2390000}"/>
    <cellStyle name="계산 2 2 6 2 4 2" xfId="9370" xr:uid="{00000000-0005-0000-0000-0000E3390000}"/>
    <cellStyle name="계산 2 2 6 2 4 2 2" xfId="9371" xr:uid="{00000000-0005-0000-0000-0000E4390000}"/>
    <cellStyle name="계산 2 2 6 2 4 2 3" xfId="9372" xr:uid="{00000000-0005-0000-0000-0000E5390000}"/>
    <cellStyle name="계산 2 2 6 2 4 3" xfId="9373" xr:uid="{00000000-0005-0000-0000-0000E6390000}"/>
    <cellStyle name="계산 2 2 6 2 4 4" xfId="9374" xr:uid="{00000000-0005-0000-0000-0000E7390000}"/>
    <cellStyle name="계산 2 2 6 2 4 5" xfId="9375" xr:uid="{00000000-0005-0000-0000-0000E8390000}"/>
    <cellStyle name="계산 2 2 6 2 5" xfId="9376" xr:uid="{00000000-0005-0000-0000-0000E9390000}"/>
    <cellStyle name="계산 2 2 6 2 5 2" xfId="9377" xr:uid="{00000000-0005-0000-0000-0000EA390000}"/>
    <cellStyle name="계산 2 2 6 2 5 3" xfId="9378" xr:uid="{00000000-0005-0000-0000-0000EB390000}"/>
    <cellStyle name="계산 2 2 6 2 6" xfId="9379" xr:uid="{00000000-0005-0000-0000-0000EC390000}"/>
    <cellStyle name="계산 2 2 6 2 7" xfId="9380" xr:uid="{00000000-0005-0000-0000-0000ED390000}"/>
    <cellStyle name="계산 2 2 6 2 8" xfId="9381" xr:uid="{00000000-0005-0000-0000-0000EE390000}"/>
    <cellStyle name="계산 2 2 6 3" xfId="9382" xr:uid="{00000000-0005-0000-0000-0000EF390000}"/>
    <cellStyle name="계산 2 2 6 3 2" xfId="9383" xr:uid="{00000000-0005-0000-0000-0000F0390000}"/>
    <cellStyle name="계산 2 2 6 3 2 2" xfId="9384" xr:uid="{00000000-0005-0000-0000-0000F1390000}"/>
    <cellStyle name="계산 2 2 6 3 2 2 2" xfId="9385" xr:uid="{00000000-0005-0000-0000-0000F2390000}"/>
    <cellStyle name="계산 2 2 6 3 2 2 2 2" xfId="9386" xr:uid="{00000000-0005-0000-0000-0000F3390000}"/>
    <cellStyle name="계산 2 2 6 3 2 2 2 3" xfId="9387" xr:uid="{00000000-0005-0000-0000-0000F4390000}"/>
    <cellStyle name="계산 2 2 6 3 2 2 3" xfId="9388" xr:uid="{00000000-0005-0000-0000-0000F5390000}"/>
    <cellStyle name="계산 2 2 6 3 2 2 4" xfId="9389" xr:uid="{00000000-0005-0000-0000-0000F6390000}"/>
    <cellStyle name="계산 2 2 6 3 2 2 5" xfId="9390" xr:uid="{00000000-0005-0000-0000-0000F7390000}"/>
    <cellStyle name="계산 2 2 6 3 2 3" xfId="9391" xr:uid="{00000000-0005-0000-0000-0000F8390000}"/>
    <cellStyle name="계산 2 2 6 3 2 3 2" xfId="9392" xr:uid="{00000000-0005-0000-0000-0000F9390000}"/>
    <cellStyle name="계산 2 2 6 3 2 3 3" xfId="9393" xr:uid="{00000000-0005-0000-0000-0000FA390000}"/>
    <cellStyle name="계산 2 2 6 3 2 4" xfId="9394" xr:uid="{00000000-0005-0000-0000-0000FB390000}"/>
    <cellStyle name="계산 2 2 6 3 2 5" xfId="9395" xr:uid="{00000000-0005-0000-0000-0000FC390000}"/>
    <cellStyle name="계산 2 2 6 3 2 6" xfId="9396" xr:uid="{00000000-0005-0000-0000-0000FD390000}"/>
    <cellStyle name="계산 2 2 6 3 3" xfId="9397" xr:uid="{00000000-0005-0000-0000-0000FE390000}"/>
    <cellStyle name="계산 2 2 6 3 3 2" xfId="9398" xr:uid="{00000000-0005-0000-0000-0000FF390000}"/>
    <cellStyle name="계산 2 2 6 3 3 2 2" xfId="9399" xr:uid="{00000000-0005-0000-0000-0000003A0000}"/>
    <cellStyle name="계산 2 2 6 3 3 2 3" xfId="9400" xr:uid="{00000000-0005-0000-0000-0000013A0000}"/>
    <cellStyle name="계산 2 2 6 3 3 3" xfId="9401" xr:uid="{00000000-0005-0000-0000-0000023A0000}"/>
    <cellStyle name="계산 2 2 6 3 3 4" xfId="9402" xr:uid="{00000000-0005-0000-0000-0000033A0000}"/>
    <cellStyle name="계산 2 2 6 3 3 5" xfId="9403" xr:uid="{00000000-0005-0000-0000-0000043A0000}"/>
    <cellStyle name="계산 2 2 6 3 4" xfId="9404" xr:uid="{00000000-0005-0000-0000-0000053A0000}"/>
    <cellStyle name="계산 2 2 6 3 4 2" xfId="9405" xr:uid="{00000000-0005-0000-0000-0000063A0000}"/>
    <cellStyle name="계산 2 2 6 3 4 3" xfId="9406" xr:uid="{00000000-0005-0000-0000-0000073A0000}"/>
    <cellStyle name="계산 2 2 6 3 5" xfId="9407" xr:uid="{00000000-0005-0000-0000-0000083A0000}"/>
    <cellStyle name="계산 2 2 6 3 6" xfId="9408" xr:uid="{00000000-0005-0000-0000-0000093A0000}"/>
    <cellStyle name="계산 2 2 6 3 7" xfId="9409" xr:uid="{00000000-0005-0000-0000-00000A3A0000}"/>
    <cellStyle name="계산 2 2 6 4" xfId="9410" xr:uid="{00000000-0005-0000-0000-00000B3A0000}"/>
    <cellStyle name="계산 2 2 6 4 2" xfId="9411" xr:uid="{00000000-0005-0000-0000-00000C3A0000}"/>
    <cellStyle name="계산 2 2 6 4 2 2" xfId="9412" xr:uid="{00000000-0005-0000-0000-00000D3A0000}"/>
    <cellStyle name="계산 2 2 6 4 2 2 2" xfId="9413" xr:uid="{00000000-0005-0000-0000-00000E3A0000}"/>
    <cellStyle name="계산 2 2 6 4 2 2 2 2" xfId="9414" xr:uid="{00000000-0005-0000-0000-00000F3A0000}"/>
    <cellStyle name="계산 2 2 6 4 2 2 2 3" xfId="9415" xr:uid="{00000000-0005-0000-0000-0000103A0000}"/>
    <cellStyle name="계산 2 2 6 4 2 2 3" xfId="9416" xr:uid="{00000000-0005-0000-0000-0000113A0000}"/>
    <cellStyle name="계산 2 2 6 4 2 2 4" xfId="9417" xr:uid="{00000000-0005-0000-0000-0000123A0000}"/>
    <cellStyle name="계산 2 2 6 4 2 2 5" xfId="9418" xr:uid="{00000000-0005-0000-0000-0000133A0000}"/>
    <cellStyle name="계산 2 2 6 4 2 3" xfId="9419" xr:uid="{00000000-0005-0000-0000-0000143A0000}"/>
    <cellStyle name="계산 2 2 6 4 2 3 2" xfId="9420" xr:uid="{00000000-0005-0000-0000-0000153A0000}"/>
    <cellStyle name="계산 2 2 6 4 2 3 3" xfId="9421" xr:uid="{00000000-0005-0000-0000-0000163A0000}"/>
    <cellStyle name="계산 2 2 6 4 2 4" xfId="9422" xr:uid="{00000000-0005-0000-0000-0000173A0000}"/>
    <cellStyle name="계산 2 2 6 4 2 5" xfId="9423" xr:uid="{00000000-0005-0000-0000-0000183A0000}"/>
    <cellStyle name="계산 2 2 6 4 2 6" xfId="9424" xr:uid="{00000000-0005-0000-0000-0000193A0000}"/>
    <cellStyle name="계산 2 2 6 4 3" xfId="9425" xr:uid="{00000000-0005-0000-0000-00001A3A0000}"/>
    <cellStyle name="계산 2 2 6 4 3 2" xfId="9426" xr:uid="{00000000-0005-0000-0000-00001B3A0000}"/>
    <cellStyle name="계산 2 2 6 4 3 2 2" xfId="9427" xr:uid="{00000000-0005-0000-0000-00001C3A0000}"/>
    <cellStyle name="계산 2 2 6 4 3 2 3" xfId="9428" xr:uid="{00000000-0005-0000-0000-00001D3A0000}"/>
    <cellStyle name="계산 2 2 6 4 3 3" xfId="9429" xr:uid="{00000000-0005-0000-0000-00001E3A0000}"/>
    <cellStyle name="계산 2 2 6 4 3 4" xfId="9430" xr:uid="{00000000-0005-0000-0000-00001F3A0000}"/>
    <cellStyle name="계산 2 2 6 4 3 5" xfId="9431" xr:uid="{00000000-0005-0000-0000-0000203A0000}"/>
    <cellStyle name="계산 2 2 6 4 4" xfId="9432" xr:uid="{00000000-0005-0000-0000-0000213A0000}"/>
    <cellStyle name="계산 2 2 6 4 4 2" xfId="9433" xr:uid="{00000000-0005-0000-0000-0000223A0000}"/>
    <cellStyle name="계산 2 2 6 4 4 3" xfId="9434" xr:uid="{00000000-0005-0000-0000-0000233A0000}"/>
    <cellStyle name="계산 2 2 6 4 5" xfId="9435" xr:uid="{00000000-0005-0000-0000-0000243A0000}"/>
    <cellStyle name="계산 2 2 6 4 6" xfId="9436" xr:uid="{00000000-0005-0000-0000-0000253A0000}"/>
    <cellStyle name="계산 2 2 6 4 7" xfId="9437" xr:uid="{00000000-0005-0000-0000-0000263A0000}"/>
    <cellStyle name="계산 2 2 6 5" xfId="9438" xr:uid="{00000000-0005-0000-0000-0000273A0000}"/>
    <cellStyle name="계산 2 2 6 5 2" xfId="9439" xr:uid="{00000000-0005-0000-0000-0000283A0000}"/>
    <cellStyle name="계산 2 2 6 5 2 2" xfId="9440" xr:uid="{00000000-0005-0000-0000-0000293A0000}"/>
    <cellStyle name="계산 2 2 6 5 2 2 2" xfId="9441" xr:uid="{00000000-0005-0000-0000-00002A3A0000}"/>
    <cellStyle name="계산 2 2 6 5 2 2 2 2" xfId="9442" xr:uid="{00000000-0005-0000-0000-00002B3A0000}"/>
    <cellStyle name="계산 2 2 6 5 2 2 2 3" xfId="9443" xr:uid="{00000000-0005-0000-0000-00002C3A0000}"/>
    <cellStyle name="계산 2 2 6 5 2 2 3" xfId="9444" xr:uid="{00000000-0005-0000-0000-00002D3A0000}"/>
    <cellStyle name="계산 2 2 6 5 2 2 4" xfId="9445" xr:uid="{00000000-0005-0000-0000-00002E3A0000}"/>
    <cellStyle name="계산 2 2 6 5 2 2 5" xfId="9446" xr:uid="{00000000-0005-0000-0000-00002F3A0000}"/>
    <cellStyle name="계산 2 2 6 5 2 3" xfId="9447" xr:uid="{00000000-0005-0000-0000-0000303A0000}"/>
    <cellStyle name="계산 2 2 6 5 2 3 2" xfId="9448" xr:uid="{00000000-0005-0000-0000-0000313A0000}"/>
    <cellStyle name="계산 2 2 6 5 2 3 3" xfId="9449" xr:uid="{00000000-0005-0000-0000-0000323A0000}"/>
    <cellStyle name="계산 2 2 6 5 2 4" xfId="9450" xr:uid="{00000000-0005-0000-0000-0000333A0000}"/>
    <cellStyle name="계산 2 2 6 5 2 5" xfId="9451" xr:uid="{00000000-0005-0000-0000-0000343A0000}"/>
    <cellStyle name="계산 2 2 6 5 2 6" xfId="9452" xr:uid="{00000000-0005-0000-0000-0000353A0000}"/>
    <cellStyle name="계산 2 2 6 5 3" xfId="9453" xr:uid="{00000000-0005-0000-0000-0000363A0000}"/>
    <cellStyle name="계산 2 2 6 5 3 2" xfId="9454" xr:uid="{00000000-0005-0000-0000-0000373A0000}"/>
    <cellStyle name="계산 2 2 6 5 3 2 2" xfId="9455" xr:uid="{00000000-0005-0000-0000-0000383A0000}"/>
    <cellStyle name="계산 2 2 6 5 3 2 3" xfId="9456" xr:uid="{00000000-0005-0000-0000-0000393A0000}"/>
    <cellStyle name="계산 2 2 6 5 3 3" xfId="9457" xr:uid="{00000000-0005-0000-0000-00003A3A0000}"/>
    <cellStyle name="계산 2 2 6 5 3 4" xfId="9458" xr:uid="{00000000-0005-0000-0000-00003B3A0000}"/>
    <cellStyle name="계산 2 2 6 5 3 5" xfId="9459" xr:uid="{00000000-0005-0000-0000-00003C3A0000}"/>
    <cellStyle name="계산 2 2 6 5 4" xfId="9460" xr:uid="{00000000-0005-0000-0000-00003D3A0000}"/>
    <cellStyle name="계산 2 2 6 5 4 2" xfId="9461" xr:uid="{00000000-0005-0000-0000-00003E3A0000}"/>
    <cellStyle name="계산 2 2 6 5 4 3" xfId="9462" xr:uid="{00000000-0005-0000-0000-00003F3A0000}"/>
    <cellStyle name="계산 2 2 6 5 5" xfId="9463" xr:uid="{00000000-0005-0000-0000-0000403A0000}"/>
    <cellStyle name="계산 2 2 6 5 6" xfId="9464" xr:uid="{00000000-0005-0000-0000-0000413A0000}"/>
    <cellStyle name="계산 2 2 6 5 7" xfId="9465" xr:uid="{00000000-0005-0000-0000-0000423A0000}"/>
    <cellStyle name="계산 2 2 6 6" xfId="9466" xr:uid="{00000000-0005-0000-0000-0000433A0000}"/>
    <cellStyle name="계산 2 2 6 6 2" xfId="9467" xr:uid="{00000000-0005-0000-0000-0000443A0000}"/>
    <cellStyle name="계산 2 2 6 6 2 2" xfId="9468" xr:uid="{00000000-0005-0000-0000-0000453A0000}"/>
    <cellStyle name="계산 2 2 6 6 2 2 2" xfId="9469" xr:uid="{00000000-0005-0000-0000-0000463A0000}"/>
    <cellStyle name="계산 2 2 6 6 2 2 3" xfId="9470" xr:uid="{00000000-0005-0000-0000-0000473A0000}"/>
    <cellStyle name="계산 2 2 6 6 2 3" xfId="9471" xr:uid="{00000000-0005-0000-0000-0000483A0000}"/>
    <cellStyle name="계산 2 2 6 6 2 4" xfId="9472" xr:uid="{00000000-0005-0000-0000-0000493A0000}"/>
    <cellStyle name="계산 2 2 6 6 2 5" xfId="9473" xr:uid="{00000000-0005-0000-0000-00004A3A0000}"/>
    <cellStyle name="계산 2 2 6 6 3" xfId="9474" xr:uid="{00000000-0005-0000-0000-00004B3A0000}"/>
    <cellStyle name="계산 2 2 6 6 3 2" xfId="9475" xr:uid="{00000000-0005-0000-0000-00004C3A0000}"/>
    <cellStyle name="계산 2 2 6 6 3 3" xfId="9476" xr:uid="{00000000-0005-0000-0000-00004D3A0000}"/>
    <cellStyle name="계산 2 2 6 6 4" xfId="9477" xr:uid="{00000000-0005-0000-0000-00004E3A0000}"/>
    <cellStyle name="계산 2 2 6 6 5" xfId="9478" xr:uid="{00000000-0005-0000-0000-00004F3A0000}"/>
    <cellStyle name="계산 2 2 6 6 6" xfId="9479" xr:uid="{00000000-0005-0000-0000-0000503A0000}"/>
    <cellStyle name="계산 2 2 6 7" xfId="9480" xr:uid="{00000000-0005-0000-0000-0000513A0000}"/>
    <cellStyle name="계산 2 2 6 7 2" xfId="9481" xr:uid="{00000000-0005-0000-0000-0000523A0000}"/>
    <cellStyle name="계산 2 2 6 7 2 2" xfId="9482" xr:uid="{00000000-0005-0000-0000-0000533A0000}"/>
    <cellStyle name="계산 2 2 6 7 2 2 2" xfId="9483" xr:uid="{00000000-0005-0000-0000-0000543A0000}"/>
    <cellStyle name="계산 2 2 6 7 2 2 3" xfId="9484" xr:uid="{00000000-0005-0000-0000-0000553A0000}"/>
    <cellStyle name="계산 2 2 6 7 2 3" xfId="9485" xr:uid="{00000000-0005-0000-0000-0000563A0000}"/>
    <cellStyle name="계산 2 2 6 7 2 4" xfId="9486" xr:uid="{00000000-0005-0000-0000-0000573A0000}"/>
    <cellStyle name="계산 2 2 6 7 2 5" xfId="9487" xr:uid="{00000000-0005-0000-0000-0000583A0000}"/>
    <cellStyle name="계산 2 2 6 7 3" xfId="9488" xr:uid="{00000000-0005-0000-0000-0000593A0000}"/>
    <cellStyle name="계산 2 2 6 7 3 2" xfId="9489" xr:uid="{00000000-0005-0000-0000-00005A3A0000}"/>
    <cellStyle name="계산 2 2 6 7 3 3" xfId="9490" xr:uid="{00000000-0005-0000-0000-00005B3A0000}"/>
    <cellStyle name="계산 2 2 6 7 4" xfId="9491" xr:uid="{00000000-0005-0000-0000-00005C3A0000}"/>
    <cellStyle name="계산 2 2 6 7 5" xfId="9492" xr:uid="{00000000-0005-0000-0000-00005D3A0000}"/>
    <cellStyle name="계산 2 2 6 7 6" xfId="9493" xr:uid="{00000000-0005-0000-0000-00005E3A0000}"/>
    <cellStyle name="계산 2 2 6 8" xfId="9494" xr:uid="{00000000-0005-0000-0000-00005F3A0000}"/>
    <cellStyle name="계산 2 2 6 8 2" xfId="9495" xr:uid="{00000000-0005-0000-0000-0000603A0000}"/>
    <cellStyle name="계산 2 2 6 8 2 2" xfId="9496" xr:uid="{00000000-0005-0000-0000-0000613A0000}"/>
    <cellStyle name="계산 2 2 6 8 2 3" xfId="9497" xr:uid="{00000000-0005-0000-0000-0000623A0000}"/>
    <cellStyle name="계산 2 2 6 8 3" xfId="9498" xr:uid="{00000000-0005-0000-0000-0000633A0000}"/>
    <cellStyle name="계산 2 2 6 8 4" xfId="9499" xr:uid="{00000000-0005-0000-0000-0000643A0000}"/>
    <cellStyle name="계산 2 2 6 8 5" xfId="9500" xr:uid="{00000000-0005-0000-0000-0000653A0000}"/>
    <cellStyle name="계산 2 2 6 9" xfId="9501" xr:uid="{00000000-0005-0000-0000-0000663A0000}"/>
    <cellStyle name="계산 2 2 6 9 2" xfId="9502" xr:uid="{00000000-0005-0000-0000-0000673A0000}"/>
    <cellStyle name="계산 2 2 6 9 3" xfId="9503" xr:uid="{00000000-0005-0000-0000-0000683A0000}"/>
    <cellStyle name="계산 2 2 7" xfId="9504" xr:uid="{00000000-0005-0000-0000-0000693A0000}"/>
    <cellStyle name="계산 2 2 7 10" xfId="9505" xr:uid="{00000000-0005-0000-0000-00006A3A0000}"/>
    <cellStyle name="계산 2 2 7 11" xfId="9506" xr:uid="{00000000-0005-0000-0000-00006B3A0000}"/>
    <cellStyle name="계산 2 2 7 12" xfId="9507" xr:uid="{00000000-0005-0000-0000-00006C3A0000}"/>
    <cellStyle name="계산 2 2 7 2" xfId="9508" xr:uid="{00000000-0005-0000-0000-00006D3A0000}"/>
    <cellStyle name="계산 2 2 7 2 2" xfId="9509" xr:uid="{00000000-0005-0000-0000-00006E3A0000}"/>
    <cellStyle name="계산 2 2 7 2 2 2" xfId="9510" xr:uid="{00000000-0005-0000-0000-00006F3A0000}"/>
    <cellStyle name="계산 2 2 7 2 2 2 2" xfId="9511" xr:uid="{00000000-0005-0000-0000-0000703A0000}"/>
    <cellStyle name="계산 2 2 7 2 2 2 2 2" xfId="9512" xr:uid="{00000000-0005-0000-0000-0000713A0000}"/>
    <cellStyle name="계산 2 2 7 2 2 2 2 3" xfId="9513" xr:uid="{00000000-0005-0000-0000-0000723A0000}"/>
    <cellStyle name="계산 2 2 7 2 2 2 3" xfId="9514" xr:uid="{00000000-0005-0000-0000-0000733A0000}"/>
    <cellStyle name="계산 2 2 7 2 2 2 4" xfId="9515" xr:uid="{00000000-0005-0000-0000-0000743A0000}"/>
    <cellStyle name="계산 2 2 7 2 2 2 5" xfId="9516" xr:uid="{00000000-0005-0000-0000-0000753A0000}"/>
    <cellStyle name="계산 2 2 7 2 2 3" xfId="9517" xr:uid="{00000000-0005-0000-0000-0000763A0000}"/>
    <cellStyle name="계산 2 2 7 2 2 3 2" xfId="9518" xr:uid="{00000000-0005-0000-0000-0000773A0000}"/>
    <cellStyle name="계산 2 2 7 2 2 3 3" xfId="9519" xr:uid="{00000000-0005-0000-0000-0000783A0000}"/>
    <cellStyle name="계산 2 2 7 2 2 4" xfId="9520" xr:uid="{00000000-0005-0000-0000-0000793A0000}"/>
    <cellStyle name="계산 2 2 7 2 2 5" xfId="9521" xr:uid="{00000000-0005-0000-0000-00007A3A0000}"/>
    <cellStyle name="계산 2 2 7 2 2 6" xfId="9522" xr:uid="{00000000-0005-0000-0000-00007B3A0000}"/>
    <cellStyle name="계산 2 2 7 2 3" xfId="9523" xr:uid="{00000000-0005-0000-0000-00007C3A0000}"/>
    <cellStyle name="계산 2 2 7 2 3 2" xfId="9524" xr:uid="{00000000-0005-0000-0000-00007D3A0000}"/>
    <cellStyle name="계산 2 2 7 2 3 2 2" xfId="9525" xr:uid="{00000000-0005-0000-0000-00007E3A0000}"/>
    <cellStyle name="계산 2 2 7 2 3 2 2 2" xfId="9526" xr:uid="{00000000-0005-0000-0000-00007F3A0000}"/>
    <cellStyle name="계산 2 2 7 2 3 2 2 3" xfId="9527" xr:uid="{00000000-0005-0000-0000-0000803A0000}"/>
    <cellStyle name="계산 2 2 7 2 3 2 3" xfId="9528" xr:uid="{00000000-0005-0000-0000-0000813A0000}"/>
    <cellStyle name="계산 2 2 7 2 3 2 4" xfId="9529" xr:uid="{00000000-0005-0000-0000-0000823A0000}"/>
    <cellStyle name="계산 2 2 7 2 3 2 5" xfId="9530" xr:uid="{00000000-0005-0000-0000-0000833A0000}"/>
    <cellStyle name="계산 2 2 7 2 3 3" xfId="9531" xr:uid="{00000000-0005-0000-0000-0000843A0000}"/>
    <cellStyle name="계산 2 2 7 2 3 3 2" xfId="9532" xr:uid="{00000000-0005-0000-0000-0000853A0000}"/>
    <cellStyle name="계산 2 2 7 2 3 3 3" xfId="9533" xr:uid="{00000000-0005-0000-0000-0000863A0000}"/>
    <cellStyle name="계산 2 2 7 2 3 4" xfId="9534" xr:uid="{00000000-0005-0000-0000-0000873A0000}"/>
    <cellStyle name="계산 2 2 7 2 3 5" xfId="9535" xr:uid="{00000000-0005-0000-0000-0000883A0000}"/>
    <cellStyle name="계산 2 2 7 2 3 6" xfId="9536" xr:uid="{00000000-0005-0000-0000-0000893A0000}"/>
    <cellStyle name="계산 2 2 7 2 4" xfId="9537" xr:uid="{00000000-0005-0000-0000-00008A3A0000}"/>
    <cellStyle name="계산 2 2 7 2 4 2" xfId="9538" xr:uid="{00000000-0005-0000-0000-00008B3A0000}"/>
    <cellStyle name="계산 2 2 7 2 4 2 2" xfId="9539" xr:uid="{00000000-0005-0000-0000-00008C3A0000}"/>
    <cellStyle name="계산 2 2 7 2 4 2 3" xfId="9540" xr:uid="{00000000-0005-0000-0000-00008D3A0000}"/>
    <cellStyle name="계산 2 2 7 2 4 3" xfId="9541" xr:uid="{00000000-0005-0000-0000-00008E3A0000}"/>
    <cellStyle name="계산 2 2 7 2 4 4" xfId="9542" xr:uid="{00000000-0005-0000-0000-00008F3A0000}"/>
    <cellStyle name="계산 2 2 7 2 4 5" xfId="9543" xr:uid="{00000000-0005-0000-0000-0000903A0000}"/>
    <cellStyle name="계산 2 2 7 2 5" xfId="9544" xr:uid="{00000000-0005-0000-0000-0000913A0000}"/>
    <cellStyle name="계산 2 2 7 2 5 2" xfId="9545" xr:uid="{00000000-0005-0000-0000-0000923A0000}"/>
    <cellStyle name="계산 2 2 7 2 5 3" xfId="9546" xr:uid="{00000000-0005-0000-0000-0000933A0000}"/>
    <cellStyle name="계산 2 2 7 2 6" xfId="9547" xr:uid="{00000000-0005-0000-0000-0000943A0000}"/>
    <cellStyle name="계산 2 2 7 2 7" xfId="9548" xr:uid="{00000000-0005-0000-0000-0000953A0000}"/>
    <cellStyle name="계산 2 2 7 2 8" xfId="9549" xr:uid="{00000000-0005-0000-0000-0000963A0000}"/>
    <cellStyle name="계산 2 2 7 3" xfId="9550" xr:uid="{00000000-0005-0000-0000-0000973A0000}"/>
    <cellStyle name="계산 2 2 7 3 2" xfId="9551" xr:uid="{00000000-0005-0000-0000-0000983A0000}"/>
    <cellStyle name="계산 2 2 7 3 2 2" xfId="9552" xr:uid="{00000000-0005-0000-0000-0000993A0000}"/>
    <cellStyle name="계산 2 2 7 3 2 2 2" xfId="9553" xr:uid="{00000000-0005-0000-0000-00009A3A0000}"/>
    <cellStyle name="계산 2 2 7 3 2 2 2 2" xfId="9554" xr:uid="{00000000-0005-0000-0000-00009B3A0000}"/>
    <cellStyle name="계산 2 2 7 3 2 2 2 3" xfId="9555" xr:uid="{00000000-0005-0000-0000-00009C3A0000}"/>
    <cellStyle name="계산 2 2 7 3 2 2 3" xfId="9556" xr:uid="{00000000-0005-0000-0000-00009D3A0000}"/>
    <cellStyle name="계산 2 2 7 3 2 2 4" xfId="9557" xr:uid="{00000000-0005-0000-0000-00009E3A0000}"/>
    <cellStyle name="계산 2 2 7 3 2 2 5" xfId="9558" xr:uid="{00000000-0005-0000-0000-00009F3A0000}"/>
    <cellStyle name="계산 2 2 7 3 2 3" xfId="9559" xr:uid="{00000000-0005-0000-0000-0000A03A0000}"/>
    <cellStyle name="계산 2 2 7 3 2 3 2" xfId="9560" xr:uid="{00000000-0005-0000-0000-0000A13A0000}"/>
    <cellStyle name="계산 2 2 7 3 2 3 3" xfId="9561" xr:uid="{00000000-0005-0000-0000-0000A23A0000}"/>
    <cellStyle name="계산 2 2 7 3 2 4" xfId="9562" xr:uid="{00000000-0005-0000-0000-0000A33A0000}"/>
    <cellStyle name="계산 2 2 7 3 2 5" xfId="9563" xr:uid="{00000000-0005-0000-0000-0000A43A0000}"/>
    <cellStyle name="계산 2 2 7 3 2 6" xfId="9564" xr:uid="{00000000-0005-0000-0000-0000A53A0000}"/>
    <cellStyle name="계산 2 2 7 3 3" xfId="9565" xr:uid="{00000000-0005-0000-0000-0000A63A0000}"/>
    <cellStyle name="계산 2 2 7 3 3 2" xfId="9566" xr:uid="{00000000-0005-0000-0000-0000A73A0000}"/>
    <cellStyle name="계산 2 2 7 3 3 2 2" xfId="9567" xr:uid="{00000000-0005-0000-0000-0000A83A0000}"/>
    <cellStyle name="계산 2 2 7 3 3 2 3" xfId="9568" xr:uid="{00000000-0005-0000-0000-0000A93A0000}"/>
    <cellStyle name="계산 2 2 7 3 3 3" xfId="9569" xr:uid="{00000000-0005-0000-0000-0000AA3A0000}"/>
    <cellStyle name="계산 2 2 7 3 3 4" xfId="9570" xr:uid="{00000000-0005-0000-0000-0000AB3A0000}"/>
    <cellStyle name="계산 2 2 7 3 3 5" xfId="9571" xr:uid="{00000000-0005-0000-0000-0000AC3A0000}"/>
    <cellStyle name="계산 2 2 7 3 4" xfId="9572" xr:uid="{00000000-0005-0000-0000-0000AD3A0000}"/>
    <cellStyle name="계산 2 2 7 3 4 2" xfId="9573" xr:uid="{00000000-0005-0000-0000-0000AE3A0000}"/>
    <cellStyle name="계산 2 2 7 3 4 3" xfId="9574" xr:uid="{00000000-0005-0000-0000-0000AF3A0000}"/>
    <cellStyle name="계산 2 2 7 3 5" xfId="9575" xr:uid="{00000000-0005-0000-0000-0000B03A0000}"/>
    <cellStyle name="계산 2 2 7 3 6" xfId="9576" xr:uid="{00000000-0005-0000-0000-0000B13A0000}"/>
    <cellStyle name="계산 2 2 7 3 7" xfId="9577" xr:uid="{00000000-0005-0000-0000-0000B23A0000}"/>
    <cellStyle name="계산 2 2 7 4" xfId="9578" xr:uid="{00000000-0005-0000-0000-0000B33A0000}"/>
    <cellStyle name="계산 2 2 7 4 2" xfId="9579" xr:uid="{00000000-0005-0000-0000-0000B43A0000}"/>
    <cellStyle name="계산 2 2 7 4 2 2" xfId="9580" xr:uid="{00000000-0005-0000-0000-0000B53A0000}"/>
    <cellStyle name="계산 2 2 7 4 2 2 2" xfId="9581" xr:uid="{00000000-0005-0000-0000-0000B63A0000}"/>
    <cellStyle name="계산 2 2 7 4 2 2 2 2" xfId="9582" xr:uid="{00000000-0005-0000-0000-0000B73A0000}"/>
    <cellStyle name="계산 2 2 7 4 2 2 2 3" xfId="9583" xr:uid="{00000000-0005-0000-0000-0000B83A0000}"/>
    <cellStyle name="계산 2 2 7 4 2 2 3" xfId="9584" xr:uid="{00000000-0005-0000-0000-0000B93A0000}"/>
    <cellStyle name="계산 2 2 7 4 2 2 4" xfId="9585" xr:uid="{00000000-0005-0000-0000-0000BA3A0000}"/>
    <cellStyle name="계산 2 2 7 4 2 2 5" xfId="9586" xr:uid="{00000000-0005-0000-0000-0000BB3A0000}"/>
    <cellStyle name="계산 2 2 7 4 2 3" xfId="9587" xr:uid="{00000000-0005-0000-0000-0000BC3A0000}"/>
    <cellStyle name="계산 2 2 7 4 2 3 2" xfId="9588" xr:uid="{00000000-0005-0000-0000-0000BD3A0000}"/>
    <cellStyle name="계산 2 2 7 4 2 3 3" xfId="9589" xr:uid="{00000000-0005-0000-0000-0000BE3A0000}"/>
    <cellStyle name="계산 2 2 7 4 2 4" xfId="9590" xr:uid="{00000000-0005-0000-0000-0000BF3A0000}"/>
    <cellStyle name="계산 2 2 7 4 2 5" xfId="9591" xr:uid="{00000000-0005-0000-0000-0000C03A0000}"/>
    <cellStyle name="계산 2 2 7 4 2 6" xfId="9592" xr:uid="{00000000-0005-0000-0000-0000C13A0000}"/>
    <cellStyle name="계산 2 2 7 4 3" xfId="9593" xr:uid="{00000000-0005-0000-0000-0000C23A0000}"/>
    <cellStyle name="계산 2 2 7 4 3 2" xfId="9594" xr:uid="{00000000-0005-0000-0000-0000C33A0000}"/>
    <cellStyle name="계산 2 2 7 4 3 2 2" xfId="9595" xr:uid="{00000000-0005-0000-0000-0000C43A0000}"/>
    <cellStyle name="계산 2 2 7 4 3 2 3" xfId="9596" xr:uid="{00000000-0005-0000-0000-0000C53A0000}"/>
    <cellStyle name="계산 2 2 7 4 3 3" xfId="9597" xr:uid="{00000000-0005-0000-0000-0000C63A0000}"/>
    <cellStyle name="계산 2 2 7 4 3 4" xfId="9598" xr:uid="{00000000-0005-0000-0000-0000C73A0000}"/>
    <cellStyle name="계산 2 2 7 4 3 5" xfId="9599" xr:uid="{00000000-0005-0000-0000-0000C83A0000}"/>
    <cellStyle name="계산 2 2 7 4 4" xfId="9600" xr:uid="{00000000-0005-0000-0000-0000C93A0000}"/>
    <cellStyle name="계산 2 2 7 4 4 2" xfId="9601" xr:uid="{00000000-0005-0000-0000-0000CA3A0000}"/>
    <cellStyle name="계산 2 2 7 4 4 3" xfId="9602" xr:uid="{00000000-0005-0000-0000-0000CB3A0000}"/>
    <cellStyle name="계산 2 2 7 4 5" xfId="9603" xr:uid="{00000000-0005-0000-0000-0000CC3A0000}"/>
    <cellStyle name="계산 2 2 7 4 6" xfId="9604" xr:uid="{00000000-0005-0000-0000-0000CD3A0000}"/>
    <cellStyle name="계산 2 2 7 4 7" xfId="9605" xr:uid="{00000000-0005-0000-0000-0000CE3A0000}"/>
    <cellStyle name="계산 2 2 7 5" xfId="9606" xr:uid="{00000000-0005-0000-0000-0000CF3A0000}"/>
    <cellStyle name="계산 2 2 7 5 2" xfId="9607" xr:uid="{00000000-0005-0000-0000-0000D03A0000}"/>
    <cellStyle name="계산 2 2 7 5 2 2" xfId="9608" xr:uid="{00000000-0005-0000-0000-0000D13A0000}"/>
    <cellStyle name="계산 2 2 7 5 2 2 2" xfId="9609" xr:uid="{00000000-0005-0000-0000-0000D23A0000}"/>
    <cellStyle name="계산 2 2 7 5 2 2 2 2" xfId="9610" xr:uid="{00000000-0005-0000-0000-0000D33A0000}"/>
    <cellStyle name="계산 2 2 7 5 2 2 2 3" xfId="9611" xr:uid="{00000000-0005-0000-0000-0000D43A0000}"/>
    <cellStyle name="계산 2 2 7 5 2 2 3" xfId="9612" xr:uid="{00000000-0005-0000-0000-0000D53A0000}"/>
    <cellStyle name="계산 2 2 7 5 2 2 4" xfId="9613" xr:uid="{00000000-0005-0000-0000-0000D63A0000}"/>
    <cellStyle name="계산 2 2 7 5 2 2 5" xfId="9614" xr:uid="{00000000-0005-0000-0000-0000D73A0000}"/>
    <cellStyle name="계산 2 2 7 5 2 3" xfId="9615" xr:uid="{00000000-0005-0000-0000-0000D83A0000}"/>
    <cellStyle name="계산 2 2 7 5 2 3 2" xfId="9616" xr:uid="{00000000-0005-0000-0000-0000D93A0000}"/>
    <cellStyle name="계산 2 2 7 5 2 3 3" xfId="9617" xr:uid="{00000000-0005-0000-0000-0000DA3A0000}"/>
    <cellStyle name="계산 2 2 7 5 2 4" xfId="9618" xr:uid="{00000000-0005-0000-0000-0000DB3A0000}"/>
    <cellStyle name="계산 2 2 7 5 2 5" xfId="9619" xr:uid="{00000000-0005-0000-0000-0000DC3A0000}"/>
    <cellStyle name="계산 2 2 7 5 2 6" xfId="9620" xr:uid="{00000000-0005-0000-0000-0000DD3A0000}"/>
    <cellStyle name="계산 2 2 7 5 3" xfId="9621" xr:uid="{00000000-0005-0000-0000-0000DE3A0000}"/>
    <cellStyle name="계산 2 2 7 5 3 2" xfId="9622" xr:uid="{00000000-0005-0000-0000-0000DF3A0000}"/>
    <cellStyle name="계산 2 2 7 5 3 2 2" xfId="9623" xr:uid="{00000000-0005-0000-0000-0000E03A0000}"/>
    <cellStyle name="계산 2 2 7 5 3 2 3" xfId="9624" xr:uid="{00000000-0005-0000-0000-0000E13A0000}"/>
    <cellStyle name="계산 2 2 7 5 3 3" xfId="9625" xr:uid="{00000000-0005-0000-0000-0000E23A0000}"/>
    <cellStyle name="계산 2 2 7 5 3 4" xfId="9626" xr:uid="{00000000-0005-0000-0000-0000E33A0000}"/>
    <cellStyle name="계산 2 2 7 5 3 5" xfId="9627" xr:uid="{00000000-0005-0000-0000-0000E43A0000}"/>
    <cellStyle name="계산 2 2 7 5 4" xfId="9628" xr:uid="{00000000-0005-0000-0000-0000E53A0000}"/>
    <cellStyle name="계산 2 2 7 5 4 2" xfId="9629" xr:uid="{00000000-0005-0000-0000-0000E63A0000}"/>
    <cellStyle name="계산 2 2 7 5 4 3" xfId="9630" xr:uid="{00000000-0005-0000-0000-0000E73A0000}"/>
    <cellStyle name="계산 2 2 7 5 5" xfId="9631" xr:uid="{00000000-0005-0000-0000-0000E83A0000}"/>
    <cellStyle name="계산 2 2 7 5 6" xfId="9632" xr:uid="{00000000-0005-0000-0000-0000E93A0000}"/>
    <cellStyle name="계산 2 2 7 5 7" xfId="9633" xr:uid="{00000000-0005-0000-0000-0000EA3A0000}"/>
    <cellStyle name="계산 2 2 7 6" xfId="9634" xr:uid="{00000000-0005-0000-0000-0000EB3A0000}"/>
    <cellStyle name="계산 2 2 7 6 2" xfId="9635" xr:uid="{00000000-0005-0000-0000-0000EC3A0000}"/>
    <cellStyle name="계산 2 2 7 6 2 2" xfId="9636" xr:uid="{00000000-0005-0000-0000-0000ED3A0000}"/>
    <cellStyle name="계산 2 2 7 6 2 2 2" xfId="9637" xr:uid="{00000000-0005-0000-0000-0000EE3A0000}"/>
    <cellStyle name="계산 2 2 7 6 2 2 3" xfId="9638" xr:uid="{00000000-0005-0000-0000-0000EF3A0000}"/>
    <cellStyle name="계산 2 2 7 6 2 3" xfId="9639" xr:uid="{00000000-0005-0000-0000-0000F03A0000}"/>
    <cellStyle name="계산 2 2 7 6 2 4" xfId="9640" xr:uid="{00000000-0005-0000-0000-0000F13A0000}"/>
    <cellStyle name="계산 2 2 7 6 2 5" xfId="9641" xr:uid="{00000000-0005-0000-0000-0000F23A0000}"/>
    <cellStyle name="계산 2 2 7 6 3" xfId="9642" xr:uid="{00000000-0005-0000-0000-0000F33A0000}"/>
    <cellStyle name="계산 2 2 7 6 3 2" xfId="9643" xr:uid="{00000000-0005-0000-0000-0000F43A0000}"/>
    <cellStyle name="계산 2 2 7 6 3 3" xfId="9644" xr:uid="{00000000-0005-0000-0000-0000F53A0000}"/>
    <cellStyle name="계산 2 2 7 6 4" xfId="9645" xr:uid="{00000000-0005-0000-0000-0000F63A0000}"/>
    <cellStyle name="계산 2 2 7 6 5" xfId="9646" xr:uid="{00000000-0005-0000-0000-0000F73A0000}"/>
    <cellStyle name="계산 2 2 7 6 6" xfId="9647" xr:uid="{00000000-0005-0000-0000-0000F83A0000}"/>
    <cellStyle name="계산 2 2 7 7" xfId="9648" xr:uid="{00000000-0005-0000-0000-0000F93A0000}"/>
    <cellStyle name="계산 2 2 7 7 2" xfId="9649" xr:uid="{00000000-0005-0000-0000-0000FA3A0000}"/>
    <cellStyle name="계산 2 2 7 7 2 2" xfId="9650" xr:uid="{00000000-0005-0000-0000-0000FB3A0000}"/>
    <cellStyle name="계산 2 2 7 7 2 2 2" xfId="9651" xr:uid="{00000000-0005-0000-0000-0000FC3A0000}"/>
    <cellStyle name="계산 2 2 7 7 2 2 3" xfId="9652" xr:uid="{00000000-0005-0000-0000-0000FD3A0000}"/>
    <cellStyle name="계산 2 2 7 7 2 3" xfId="9653" xr:uid="{00000000-0005-0000-0000-0000FE3A0000}"/>
    <cellStyle name="계산 2 2 7 7 2 4" xfId="9654" xr:uid="{00000000-0005-0000-0000-0000FF3A0000}"/>
    <cellStyle name="계산 2 2 7 7 2 5" xfId="9655" xr:uid="{00000000-0005-0000-0000-0000003B0000}"/>
    <cellStyle name="계산 2 2 7 7 3" xfId="9656" xr:uid="{00000000-0005-0000-0000-0000013B0000}"/>
    <cellStyle name="계산 2 2 7 7 3 2" xfId="9657" xr:uid="{00000000-0005-0000-0000-0000023B0000}"/>
    <cellStyle name="계산 2 2 7 7 3 3" xfId="9658" xr:uid="{00000000-0005-0000-0000-0000033B0000}"/>
    <cellStyle name="계산 2 2 7 7 4" xfId="9659" xr:uid="{00000000-0005-0000-0000-0000043B0000}"/>
    <cellStyle name="계산 2 2 7 7 5" xfId="9660" xr:uid="{00000000-0005-0000-0000-0000053B0000}"/>
    <cellStyle name="계산 2 2 7 7 6" xfId="9661" xr:uid="{00000000-0005-0000-0000-0000063B0000}"/>
    <cellStyle name="계산 2 2 7 8" xfId="9662" xr:uid="{00000000-0005-0000-0000-0000073B0000}"/>
    <cellStyle name="계산 2 2 7 8 2" xfId="9663" xr:uid="{00000000-0005-0000-0000-0000083B0000}"/>
    <cellStyle name="계산 2 2 7 8 2 2" xfId="9664" xr:uid="{00000000-0005-0000-0000-0000093B0000}"/>
    <cellStyle name="계산 2 2 7 8 2 3" xfId="9665" xr:uid="{00000000-0005-0000-0000-00000A3B0000}"/>
    <cellStyle name="계산 2 2 7 8 3" xfId="9666" xr:uid="{00000000-0005-0000-0000-00000B3B0000}"/>
    <cellStyle name="계산 2 2 7 8 4" xfId="9667" xr:uid="{00000000-0005-0000-0000-00000C3B0000}"/>
    <cellStyle name="계산 2 2 7 8 5" xfId="9668" xr:uid="{00000000-0005-0000-0000-00000D3B0000}"/>
    <cellStyle name="계산 2 2 7 9" xfId="9669" xr:uid="{00000000-0005-0000-0000-00000E3B0000}"/>
    <cellStyle name="계산 2 2 7 9 2" xfId="9670" xr:uid="{00000000-0005-0000-0000-00000F3B0000}"/>
    <cellStyle name="계산 2 2 7 9 3" xfId="9671" xr:uid="{00000000-0005-0000-0000-0000103B0000}"/>
    <cellStyle name="계산 2 2 8" xfId="9672" xr:uid="{00000000-0005-0000-0000-0000113B0000}"/>
    <cellStyle name="계산 2 2 8 10" xfId="9673" xr:uid="{00000000-0005-0000-0000-0000123B0000}"/>
    <cellStyle name="계산 2 2 8 11" xfId="9674" xr:uid="{00000000-0005-0000-0000-0000133B0000}"/>
    <cellStyle name="계산 2 2 8 12" xfId="9675" xr:uid="{00000000-0005-0000-0000-0000143B0000}"/>
    <cellStyle name="계산 2 2 8 2" xfId="9676" xr:uid="{00000000-0005-0000-0000-0000153B0000}"/>
    <cellStyle name="계산 2 2 8 2 2" xfId="9677" xr:uid="{00000000-0005-0000-0000-0000163B0000}"/>
    <cellStyle name="계산 2 2 8 2 2 2" xfId="9678" xr:uid="{00000000-0005-0000-0000-0000173B0000}"/>
    <cellStyle name="계산 2 2 8 2 2 2 2" xfId="9679" xr:uid="{00000000-0005-0000-0000-0000183B0000}"/>
    <cellStyle name="계산 2 2 8 2 2 2 2 2" xfId="9680" xr:uid="{00000000-0005-0000-0000-0000193B0000}"/>
    <cellStyle name="계산 2 2 8 2 2 2 2 3" xfId="9681" xr:uid="{00000000-0005-0000-0000-00001A3B0000}"/>
    <cellStyle name="계산 2 2 8 2 2 2 3" xfId="9682" xr:uid="{00000000-0005-0000-0000-00001B3B0000}"/>
    <cellStyle name="계산 2 2 8 2 2 2 4" xfId="9683" xr:uid="{00000000-0005-0000-0000-00001C3B0000}"/>
    <cellStyle name="계산 2 2 8 2 2 2 5" xfId="9684" xr:uid="{00000000-0005-0000-0000-00001D3B0000}"/>
    <cellStyle name="계산 2 2 8 2 2 3" xfId="9685" xr:uid="{00000000-0005-0000-0000-00001E3B0000}"/>
    <cellStyle name="계산 2 2 8 2 2 3 2" xfId="9686" xr:uid="{00000000-0005-0000-0000-00001F3B0000}"/>
    <cellStyle name="계산 2 2 8 2 2 3 3" xfId="9687" xr:uid="{00000000-0005-0000-0000-0000203B0000}"/>
    <cellStyle name="계산 2 2 8 2 2 4" xfId="9688" xr:uid="{00000000-0005-0000-0000-0000213B0000}"/>
    <cellStyle name="계산 2 2 8 2 2 5" xfId="9689" xr:uid="{00000000-0005-0000-0000-0000223B0000}"/>
    <cellStyle name="계산 2 2 8 2 2 6" xfId="9690" xr:uid="{00000000-0005-0000-0000-0000233B0000}"/>
    <cellStyle name="계산 2 2 8 2 3" xfId="9691" xr:uid="{00000000-0005-0000-0000-0000243B0000}"/>
    <cellStyle name="계산 2 2 8 2 3 2" xfId="9692" xr:uid="{00000000-0005-0000-0000-0000253B0000}"/>
    <cellStyle name="계산 2 2 8 2 3 2 2" xfId="9693" xr:uid="{00000000-0005-0000-0000-0000263B0000}"/>
    <cellStyle name="계산 2 2 8 2 3 2 2 2" xfId="9694" xr:uid="{00000000-0005-0000-0000-0000273B0000}"/>
    <cellStyle name="계산 2 2 8 2 3 2 2 3" xfId="9695" xr:uid="{00000000-0005-0000-0000-0000283B0000}"/>
    <cellStyle name="계산 2 2 8 2 3 2 3" xfId="9696" xr:uid="{00000000-0005-0000-0000-0000293B0000}"/>
    <cellStyle name="계산 2 2 8 2 3 2 4" xfId="9697" xr:uid="{00000000-0005-0000-0000-00002A3B0000}"/>
    <cellStyle name="계산 2 2 8 2 3 2 5" xfId="9698" xr:uid="{00000000-0005-0000-0000-00002B3B0000}"/>
    <cellStyle name="계산 2 2 8 2 3 3" xfId="9699" xr:uid="{00000000-0005-0000-0000-00002C3B0000}"/>
    <cellStyle name="계산 2 2 8 2 3 3 2" xfId="9700" xr:uid="{00000000-0005-0000-0000-00002D3B0000}"/>
    <cellStyle name="계산 2 2 8 2 3 3 3" xfId="9701" xr:uid="{00000000-0005-0000-0000-00002E3B0000}"/>
    <cellStyle name="계산 2 2 8 2 3 4" xfId="9702" xr:uid="{00000000-0005-0000-0000-00002F3B0000}"/>
    <cellStyle name="계산 2 2 8 2 3 5" xfId="9703" xr:uid="{00000000-0005-0000-0000-0000303B0000}"/>
    <cellStyle name="계산 2 2 8 2 3 6" xfId="9704" xr:uid="{00000000-0005-0000-0000-0000313B0000}"/>
    <cellStyle name="계산 2 2 8 2 4" xfId="9705" xr:uid="{00000000-0005-0000-0000-0000323B0000}"/>
    <cellStyle name="계산 2 2 8 2 4 2" xfId="9706" xr:uid="{00000000-0005-0000-0000-0000333B0000}"/>
    <cellStyle name="계산 2 2 8 2 4 2 2" xfId="9707" xr:uid="{00000000-0005-0000-0000-0000343B0000}"/>
    <cellStyle name="계산 2 2 8 2 4 2 3" xfId="9708" xr:uid="{00000000-0005-0000-0000-0000353B0000}"/>
    <cellStyle name="계산 2 2 8 2 4 3" xfId="9709" xr:uid="{00000000-0005-0000-0000-0000363B0000}"/>
    <cellStyle name="계산 2 2 8 2 4 4" xfId="9710" xr:uid="{00000000-0005-0000-0000-0000373B0000}"/>
    <cellStyle name="계산 2 2 8 2 4 5" xfId="9711" xr:uid="{00000000-0005-0000-0000-0000383B0000}"/>
    <cellStyle name="계산 2 2 8 2 5" xfId="9712" xr:uid="{00000000-0005-0000-0000-0000393B0000}"/>
    <cellStyle name="계산 2 2 8 2 5 2" xfId="9713" xr:uid="{00000000-0005-0000-0000-00003A3B0000}"/>
    <cellStyle name="계산 2 2 8 2 5 3" xfId="9714" xr:uid="{00000000-0005-0000-0000-00003B3B0000}"/>
    <cellStyle name="계산 2 2 8 2 6" xfId="9715" xr:uid="{00000000-0005-0000-0000-00003C3B0000}"/>
    <cellStyle name="계산 2 2 8 2 7" xfId="9716" xr:uid="{00000000-0005-0000-0000-00003D3B0000}"/>
    <cellStyle name="계산 2 2 8 2 8" xfId="9717" xr:uid="{00000000-0005-0000-0000-00003E3B0000}"/>
    <cellStyle name="계산 2 2 8 3" xfId="9718" xr:uid="{00000000-0005-0000-0000-00003F3B0000}"/>
    <cellStyle name="계산 2 2 8 3 2" xfId="9719" xr:uid="{00000000-0005-0000-0000-0000403B0000}"/>
    <cellStyle name="계산 2 2 8 3 2 2" xfId="9720" xr:uid="{00000000-0005-0000-0000-0000413B0000}"/>
    <cellStyle name="계산 2 2 8 3 2 2 2" xfId="9721" xr:uid="{00000000-0005-0000-0000-0000423B0000}"/>
    <cellStyle name="계산 2 2 8 3 2 2 2 2" xfId="9722" xr:uid="{00000000-0005-0000-0000-0000433B0000}"/>
    <cellStyle name="계산 2 2 8 3 2 2 2 3" xfId="9723" xr:uid="{00000000-0005-0000-0000-0000443B0000}"/>
    <cellStyle name="계산 2 2 8 3 2 2 3" xfId="9724" xr:uid="{00000000-0005-0000-0000-0000453B0000}"/>
    <cellStyle name="계산 2 2 8 3 2 2 4" xfId="9725" xr:uid="{00000000-0005-0000-0000-0000463B0000}"/>
    <cellStyle name="계산 2 2 8 3 2 2 5" xfId="9726" xr:uid="{00000000-0005-0000-0000-0000473B0000}"/>
    <cellStyle name="계산 2 2 8 3 2 3" xfId="9727" xr:uid="{00000000-0005-0000-0000-0000483B0000}"/>
    <cellStyle name="계산 2 2 8 3 2 3 2" xfId="9728" xr:uid="{00000000-0005-0000-0000-0000493B0000}"/>
    <cellStyle name="계산 2 2 8 3 2 3 3" xfId="9729" xr:uid="{00000000-0005-0000-0000-00004A3B0000}"/>
    <cellStyle name="계산 2 2 8 3 2 4" xfId="9730" xr:uid="{00000000-0005-0000-0000-00004B3B0000}"/>
    <cellStyle name="계산 2 2 8 3 2 5" xfId="9731" xr:uid="{00000000-0005-0000-0000-00004C3B0000}"/>
    <cellStyle name="계산 2 2 8 3 2 6" xfId="9732" xr:uid="{00000000-0005-0000-0000-00004D3B0000}"/>
    <cellStyle name="계산 2 2 8 3 3" xfId="9733" xr:uid="{00000000-0005-0000-0000-00004E3B0000}"/>
    <cellStyle name="계산 2 2 8 3 3 2" xfId="9734" xr:uid="{00000000-0005-0000-0000-00004F3B0000}"/>
    <cellStyle name="계산 2 2 8 3 3 2 2" xfId="9735" xr:uid="{00000000-0005-0000-0000-0000503B0000}"/>
    <cellStyle name="계산 2 2 8 3 3 2 3" xfId="9736" xr:uid="{00000000-0005-0000-0000-0000513B0000}"/>
    <cellStyle name="계산 2 2 8 3 3 3" xfId="9737" xr:uid="{00000000-0005-0000-0000-0000523B0000}"/>
    <cellStyle name="계산 2 2 8 3 3 4" xfId="9738" xr:uid="{00000000-0005-0000-0000-0000533B0000}"/>
    <cellStyle name="계산 2 2 8 3 3 5" xfId="9739" xr:uid="{00000000-0005-0000-0000-0000543B0000}"/>
    <cellStyle name="계산 2 2 8 3 4" xfId="9740" xr:uid="{00000000-0005-0000-0000-0000553B0000}"/>
    <cellStyle name="계산 2 2 8 3 4 2" xfId="9741" xr:uid="{00000000-0005-0000-0000-0000563B0000}"/>
    <cellStyle name="계산 2 2 8 3 4 3" xfId="9742" xr:uid="{00000000-0005-0000-0000-0000573B0000}"/>
    <cellStyle name="계산 2 2 8 3 5" xfId="9743" xr:uid="{00000000-0005-0000-0000-0000583B0000}"/>
    <cellStyle name="계산 2 2 8 3 6" xfId="9744" xr:uid="{00000000-0005-0000-0000-0000593B0000}"/>
    <cellStyle name="계산 2 2 8 3 7" xfId="9745" xr:uid="{00000000-0005-0000-0000-00005A3B0000}"/>
    <cellStyle name="계산 2 2 8 4" xfId="9746" xr:uid="{00000000-0005-0000-0000-00005B3B0000}"/>
    <cellStyle name="계산 2 2 8 4 2" xfId="9747" xr:uid="{00000000-0005-0000-0000-00005C3B0000}"/>
    <cellStyle name="계산 2 2 8 4 2 2" xfId="9748" xr:uid="{00000000-0005-0000-0000-00005D3B0000}"/>
    <cellStyle name="계산 2 2 8 4 2 2 2" xfId="9749" xr:uid="{00000000-0005-0000-0000-00005E3B0000}"/>
    <cellStyle name="계산 2 2 8 4 2 2 2 2" xfId="9750" xr:uid="{00000000-0005-0000-0000-00005F3B0000}"/>
    <cellStyle name="계산 2 2 8 4 2 2 2 3" xfId="9751" xr:uid="{00000000-0005-0000-0000-0000603B0000}"/>
    <cellStyle name="계산 2 2 8 4 2 2 3" xfId="9752" xr:uid="{00000000-0005-0000-0000-0000613B0000}"/>
    <cellStyle name="계산 2 2 8 4 2 2 4" xfId="9753" xr:uid="{00000000-0005-0000-0000-0000623B0000}"/>
    <cellStyle name="계산 2 2 8 4 2 2 5" xfId="9754" xr:uid="{00000000-0005-0000-0000-0000633B0000}"/>
    <cellStyle name="계산 2 2 8 4 2 3" xfId="9755" xr:uid="{00000000-0005-0000-0000-0000643B0000}"/>
    <cellStyle name="계산 2 2 8 4 2 3 2" xfId="9756" xr:uid="{00000000-0005-0000-0000-0000653B0000}"/>
    <cellStyle name="계산 2 2 8 4 2 3 3" xfId="9757" xr:uid="{00000000-0005-0000-0000-0000663B0000}"/>
    <cellStyle name="계산 2 2 8 4 2 4" xfId="9758" xr:uid="{00000000-0005-0000-0000-0000673B0000}"/>
    <cellStyle name="계산 2 2 8 4 2 5" xfId="9759" xr:uid="{00000000-0005-0000-0000-0000683B0000}"/>
    <cellStyle name="계산 2 2 8 4 2 6" xfId="9760" xr:uid="{00000000-0005-0000-0000-0000693B0000}"/>
    <cellStyle name="계산 2 2 8 4 3" xfId="9761" xr:uid="{00000000-0005-0000-0000-00006A3B0000}"/>
    <cellStyle name="계산 2 2 8 4 3 2" xfId="9762" xr:uid="{00000000-0005-0000-0000-00006B3B0000}"/>
    <cellStyle name="계산 2 2 8 4 3 2 2" xfId="9763" xr:uid="{00000000-0005-0000-0000-00006C3B0000}"/>
    <cellStyle name="계산 2 2 8 4 3 2 3" xfId="9764" xr:uid="{00000000-0005-0000-0000-00006D3B0000}"/>
    <cellStyle name="계산 2 2 8 4 3 3" xfId="9765" xr:uid="{00000000-0005-0000-0000-00006E3B0000}"/>
    <cellStyle name="계산 2 2 8 4 3 4" xfId="9766" xr:uid="{00000000-0005-0000-0000-00006F3B0000}"/>
    <cellStyle name="계산 2 2 8 4 3 5" xfId="9767" xr:uid="{00000000-0005-0000-0000-0000703B0000}"/>
    <cellStyle name="계산 2 2 8 4 4" xfId="9768" xr:uid="{00000000-0005-0000-0000-0000713B0000}"/>
    <cellStyle name="계산 2 2 8 4 4 2" xfId="9769" xr:uid="{00000000-0005-0000-0000-0000723B0000}"/>
    <cellStyle name="계산 2 2 8 4 4 3" xfId="9770" xr:uid="{00000000-0005-0000-0000-0000733B0000}"/>
    <cellStyle name="계산 2 2 8 4 5" xfId="9771" xr:uid="{00000000-0005-0000-0000-0000743B0000}"/>
    <cellStyle name="계산 2 2 8 4 6" xfId="9772" xr:uid="{00000000-0005-0000-0000-0000753B0000}"/>
    <cellStyle name="계산 2 2 8 4 7" xfId="9773" xr:uid="{00000000-0005-0000-0000-0000763B0000}"/>
    <cellStyle name="계산 2 2 8 5" xfId="9774" xr:uid="{00000000-0005-0000-0000-0000773B0000}"/>
    <cellStyle name="계산 2 2 8 5 2" xfId="9775" xr:uid="{00000000-0005-0000-0000-0000783B0000}"/>
    <cellStyle name="계산 2 2 8 5 2 2" xfId="9776" xr:uid="{00000000-0005-0000-0000-0000793B0000}"/>
    <cellStyle name="계산 2 2 8 5 2 2 2" xfId="9777" xr:uid="{00000000-0005-0000-0000-00007A3B0000}"/>
    <cellStyle name="계산 2 2 8 5 2 2 2 2" xfId="9778" xr:uid="{00000000-0005-0000-0000-00007B3B0000}"/>
    <cellStyle name="계산 2 2 8 5 2 2 2 3" xfId="9779" xr:uid="{00000000-0005-0000-0000-00007C3B0000}"/>
    <cellStyle name="계산 2 2 8 5 2 2 3" xfId="9780" xr:uid="{00000000-0005-0000-0000-00007D3B0000}"/>
    <cellStyle name="계산 2 2 8 5 2 2 4" xfId="9781" xr:uid="{00000000-0005-0000-0000-00007E3B0000}"/>
    <cellStyle name="계산 2 2 8 5 2 2 5" xfId="9782" xr:uid="{00000000-0005-0000-0000-00007F3B0000}"/>
    <cellStyle name="계산 2 2 8 5 2 3" xfId="9783" xr:uid="{00000000-0005-0000-0000-0000803B0000}"/>
    <cellStyle name="계산 2 2 8 5 2 3 2" xfId="9784" xr:uid="{00000000-0005-0000-0000-0000813B0000}"/>
    <cellStyle name="계산 2 2 8 5 2 3 3" xfId="9785" xr:uid="{00000000-0005-0000-0000-0000823B0000}"/>
    <cellStyle name="계산 2 2 8 5 2 4" xfId="9786" xr:uid="{00000000-0005-0000-0000-0000833B0000}"/>
    <cellStyle name="계산 2 2 8 5 2 5" xfId="9787" xr:uid="{00000000-0005-0000-0000-0000843B0000}"/>
    <cellStyle name="계산 2 2 8 5 2 6" xfId="9788" xr:uid="{00000000-0005-0000-0000-0000853B0000}"/>
    <cellStyle name="계산 2 2 8 5 3" xfId="9789" xr:uid="{00000000-0005-0000-0000-0000863B0000}"/>
    <cellStyle name="계산 2 2 8 5 3 2" xfId="9790" xr:uid="{00000000-0005-0000-0000-0000873B0000}"/>
    <cellStyle name="계산 2 2 8 5 3 2 2" xfId="9791" xr:uid="{00000000-0005-0000-0000-0000883B0000}"/>
    <cellStyle name="계산 2 2 8 5 3 2 3" xfId="9792" xr:uid="{00000000-0005-0000-0000-0000893B0000}"/>
    <cellStyle name="계산 2 2 8 5 3 3" xfId="9793" xr:uid="{00000000-0005-0000-0000-00008A3B0000}"/>
    <cellStyle name="계산 2 2 8 5 3 4" xfId="9794" xr:uid="{00000000-0005-0000-0000-00008B3B0000}"/>
    <cellStyle name="계산 2 2 8 5 3 5" xfId="9795" xr:uid="{00000000-0005-0000-0000-00008C3B0000}"/>
    <cellStyle name="계산 2 2 8 5 4" xfId="9796" xr:uid="{00000000-0005-0000-0000-00008D3B0000}"/>
    <cellStyle name="계산 2 2 8 5 4 2" xfId="9797" xr:uid="{00000000-0005-0000-0000-00008E3B0000}"/>
    <cellStyle name="계산 2 2 8 5 4 3" xfId="9798" xr:uid="{00000000-0005-0000-0000-00008F3B0000}"/>
    <cellStyle name="계산 2 2 8 5 5" xfId="9799" xr:uid="{00000000-0005-0000-0000-0000903B0000}"/>
    <cellStyle name="계산 2 2 8 5 6" xfId="9800" xr:uid="{00000000-0005-0000-0000-0000913B0000}"/>
    <cellStyle name="계산 2 2 8 5 7" xfId="9801" xr:uid="{00000000-0005-0000-0000-0000923B0000}"/>
    <cellStyle name="계산 2 2 8 6" xfId="9802" xr:uid="{00000000-0005-0000-0000-0000933B0000}"/>
    <cellStyle name="계산 2 2 8 6 2" xfId="9803" xr:uid="{00000000-0005-0000-0000-0000943B0000}"/>
    <cellStyle name="계산 2 2 8 6 2 2" xfId="9804" xr:uid="{00000000-0005-0000-0000-0000953B0000}"/>
    <cellStyle name="계산 2 2 8 6 2 2 2" xfId="9805" xr:uid="{00000000-0005-0000-0000-0000963B0000}"/>
    <cellStyle name="계산 2 2 8 6 2 2 3" xfId="9806" xr:uid="{00000000-0005-0000-0000-0000973B0000}"/>
    <cellStyle name="계산 2 2 8 6 2 3" xfId="9807" xr:uid="{00000000-0005-0000-0000-0000983B0000}"/>
    <cellStyle name="계산 2 2 8 6 2 4" xfId="9808" xr:uid="{00000000-0005-0000-0000-0000993B0000}"/>
    <cellStyle name="계산 2 2 8 6 2 5" xfId="9809" xr:uid="{00000000-0005-0000-0000-00009A3B0000}"/>
    <cellStyle name="계산 2 2 8 6 3" xfId="9810" xr:uid="{00000000-0005-0000-0000-00009B3B0000}"/>
    <cellStyle name="계산 2 2 8 6 3 2" xfId="9811" xr:uid="{00000000-0005-0000-0000-00009C3B0000}"/>
    <cellStyle name="계산 2 2 8 6 3 3" xfId="9812" xr:uid="{00000000-0005-0000-0000-00009D3B0000}"/>
    <cellStyle name="계산 2 2 8 6 4" xfId="9813" xr:uid="{00000000-0005-0000-0000-00009E3B0000}"/>
    <cellStyle name="계산 2 2 8 6 5" xfId="9814" xr:uid="{00000000-0005-0000-0000-00009F3B0000}"/>
    <cellStyle name="계산 2 2 8 6 6" xfId="9815" xr:uid="{00000000-0005-0000-0000-0000A03B0000}"/>
    <cellStyle name="계산 2 2 8 7" xfId="9816" xr:uid="{00000000-0005-0000-0000-0000A13B0000}"/>
    <cellStyle name="계산 2 2 8 7 2" xfId="9817" xr:uid="{00000000-0005-0000-0000-0000A23B0000}"/>
    <cellStyle name="계산 2 2 8 7 2 2" xfId="9818" xr:uid="{00000000-0005-0000-0000-0000A33B0000}"/>
    <cellStyle name="계산 2 2 8 7 2 2 2" xfId="9819" xr:uid="{00000000-0005-0000-0000-0000A43B0000}"/>
    <cellStyle name="계산 2 2 8 7 2 2 3" xfId="9820" xr:uid="{00000000-0005-0000-0000-0000A53B0000}"/>
    <cellStyle name="계산 2 2 8 7 2 3" xfId="9821" xr:uid="{00000000-0005-0000-0000-0000A63B0000}"/>
    <cellStyle name="계산 2 2 8 7 2 4" xfId="9822" xr:uid="{00000000-0005-0000-0000-0000A73B0000}"/>
    <cellStyle name="계산 2 2 8 7 2 5" xfId="9823" xr:uid="{00000000-0005-0000-0000-0000A83B0000}"/>
    <cellStyle name="계산 2 2 8 7 3" xfId="9824" xr:uid="{00000000-0005-0000-0000-0000A93B0000}"/>
    <cellStyle name="계산 2 2 8 7 3 2" xfId="9825" xr:uid="{00000000-0005-0000-0000-0000AA3B0000}"/>
    <cellStyle name="계산 2 2 8 7 3 3" xfId="9826" xr:uid="{00000000-0005-0000-0000-0000AB3B0000}"/>
    <cellStyle name="계산 2 2 8 7 4" xfId="9827" xr:uid="{00000000-0005-0000-0000-0000AC3B0000}"/>
    <cellStyle name="계산 2 2 8 7 5" xfId="9828" xr:uid="{00000000-0005-0000-0000-0000AD3B0000}"/>
    <cellStyle name="계산 2 2 8 7 6" xfId="9829" xr:uid="{00000000-0005-0000-0000-0000AE3B0000}"/>
    <cellStyle name="계산 2 2 8 8" xfId="9830" xr:uid="{00000000-0005-0000-0000-0000AF3B0000}"/>
    <cellStyle name="계산 2 2 8 8 2" xfId="9831" xr:uid="{00000000-0005-0000-0000-0000B03B0000}"/>
    <cellStyle name="계산 2 2 8 8 2 2" xfId="9832" xr:uid="{00000000-0005-0000-0000-0000B13B0000}"/>
    <cellStyle name="계산 2 2 8 8 2 3" xfId="9833" xr:uid="{00000000-0005-0000-0000-0000B23B0000}"/>
    <cellStyle name="계산 2 2 8 8 3" xfId="9834" xr:uid="{00000000-0005-0000-0000-0000B33B0000}"/>
    <cellStyle name="계산 2 2 8 8 4" xfId="9835" xr:uid="{00000000-0005-0000-0000-0000B43B0000}"/>
    <cellStyle name="계산 2 2 8 8 5" xfId="9836" xr:uid="{00000000-0005-0000-0000-0000B53B0000}"/>
    <cellStyle name="계산 2 2 8 9" xfId="9837" xr:uid="{00000000-0005-0000-0000-0000B63B0000}"/>
    <cellStyle name="계산 2 2 8 9 2" xfId="9838" xr:uid="{00000000-0005-0000-0000-0000B73B0000}"/>
    <cellStyle name="계산 2 2 8 9 3" xfId="9839" xr:uid="{00000000-0005-0000-0000-0000B83B0000}"/>
    <cellStyle name="계산 2 2 9" xfId="9840" xr:uid="{00000000-0005-0000-0000-0000B93B0000}"/>
    <cellStyle name="계산 2 2 9 10" xfId="9841" xr:uid="{00000000-0005-0000-0000-0000BA3B0000}"/>
    <cellStyle name="계산 2 2 9 11" xfId="9842" xr:uid="{00000000-0005-0000-0000-0000BB3B0000}"/>
    <cellStyle name="계산 2 2 9 12" xfId="9843" xr:uid="{00000000-0005-0000-0000-0000BC3B0000}"/>
    <cellStyle name="계산 2 2 9 2" xfId="9844" xr:uid="{00000000-0005-0000-0000-0000BD3B0000}"/>
    <cellStyle name="계산 2 2 9 2 2" xfId="9845" xr:uid="{00000000-0005-0000-0000-0000BE3B0000}"/>
    <cellStyle name="계산 2 2 9 2 2 2" xfId="9846" xr:uid="{00000000-0005-0000-0000-0000BF3B0000}"/>
    <cellStyle name="계산 2 2 9 2 2 2 2" xfId="9847" xr:uid="{00000000-0005-0000-0000-0000C03B0000}"/>
    <cellStyle name="계산 2 2 9 2 2 2 2 2" xfId="9848" xr:uid="{00000000-0005-0000-0000-0000C13B0000}"/>
    <cellStyle name="계산 2 2 9 2 2 2 2 3" xfId="9849" xr:uid="{00000000-0005-0000-0000-0000C23B0000}"/>
    <cellStyle name="계산 2 2 9 2 2 2 3" xfId="9850" xr:uid="{00000000-0005-0000-0000-0000C33B0000}"/>
    <cellStyle name="계산 2 2 9 2 2 2 4" xfId="9851" xr:uid="{00000000-0005-0000-0000-0000C43B0000}"/>
    <cellStyle name="계산 2 2 9 2 2 2 5" xfId="9852" xr:uid="{00000000-0005-0000-0000-0000C53B0000}"/>
    <cellStyle name="계산 2 2 9 2 2 3" xfId="9853" xr:uid="{00000000-0005-0000-0000-0000C63B0000}"/>
    <cellStyle name="계산 2 2 9 2 2 3 2" xfId="9854" xr:uid="{00000000-0005-0000-0000-0000C73B0000}"/>
    <cellStyle name="계산 2 2 9 2 2 3 3" xfId="9855" xr:uid="{00000000-0005-0000-0000-0000C83B0000}"/>
    <cellStyle name="계산 2 2 9 2 2 4" xfId="9856" xr:uid="{00000000-0005-0000-0000-0000C93B0000}"/>
    <cellStyle name="계산 2 2 9 2 2 5" xfId="9857" xr:uid="{00000000-0005-0000-0000-0000CA3B0000}"/>
    <cellStyle name="계산 2 2 9 2 2 6" xfId="9858" xr:uid="{00000000-0005-0000-0000-0000CB3B0000}"/>
    <cellStyle name="계산 2 2 9 2 3" xfId="9859" xr:uid="{00000000-0005-0000-0000-0000CC3B0000}"/>
    <cellStyle name="계산 2 2 9 2 3 2" xfId="9860" xr:uid="{00000000-0005-0000-0000-0000CD3B0000}"/>
    <cellStyle name="계산 2 2 9 2 3 2 2" xfId="9861" xr:uid="{00000000-0005-0000-0000-0000CE3B0000}"/>
    <cellStyle name="계산 2 2 9 2 3 2 2 2" xfId="9862" xr:uid="{00000000-0005-0000-0000-0000CF3B0000}"/>
    <cellStyle name="계산 2 2 9 2 3 2 2 3" xfId="9863" xr:uid="{00000000-0005-0000-0000-0000D03B0000}"/>
    <cellStyle name="계산 2 2 9 2 3 2 3" xfId="9864" xr:uid="{00000000-0005-0000-0000-0000D13B0000}"/>
    <cellStyle name="계산 2 2 9 2 3 2 4" xfId="9865" xr:uid="{00000000-0005-0000-0000-0000D23B0000}"/>
    <cellStyle name="계산 2 2 9 2 3 2 5" xfId="9866" xr:uid="{00000000-0005-0000-0000-0000D33B0000}"/>
    <cellStyle name="계산 2 2 9 2 3 3" xfId="9867" xr:uid="{00000000-0005-0000-0000-0000D43B0000}"/>
    <cellStyle name="계산 2 2 9 2 3 3 2" xfId="9868" xr:uid="{00000000-0005-0000-0000-0000D53B0000}"/>
    <cellStyle name="계산 2 2 9 2 3 3 3" xfId="9869" xr:uid="{00000000-0005-0000-0000-0000D63B0000}"/>
    <cellStyle name="계산 2 2 9 2 3 4" xfId="9870" xr:uid="{00000000-0005-0000-0000-0000D73B0000}"/>
    <cellStyle name="계산 2 2 9 2 3 5" xfId="9871" xr:uid="{00000000-0005-0000-0000-0000D83B0000}"/>
    <cellStyle name="계산 2 2 9 2 3 6" xfId="9872" xr:uid="{00000000-0005-0000-0000-0000D93B0000}"/>
    <cellStyle name="계산 2 2 9 2 4" xfId="9873" xr:uid="{00000000-0005-0000-0000-0000DA3B0000}"/>
    <cellStyle name="계산 2 2 9 2 4 2" xfId="9874" xr:uid="{00000000-0005-0000-0000-0000DB3B0000}"/>
    <cellStyle name="계산 2 2 9 2 4 2 2" xfId="9875" xr:uid="{00000000-0005-0000-0000-0000DC3B0000}"/>
    <cellStyle name="계산 2 2 9 2 4 2 3" xfId="9876" xr:uid="{00000000-0005-0000-0000-0000DD3B0000}"/>
    <cellStyle name="계산 2 2 9 2 4 3" xfId="9877" xr:uid="{00000000-0005-0000-0000-0000DE3B0000}"/>
    <cellStyle name="계산 2 2 9 2 4 4" xfId="9878" xr:uid="{00000000-0005-0000-0000-0000DF3B0000}"/>
    <cellStyle name="계산 2 2 9 2 4 5" xfId="9879" xr:uid="{00000000-0005-0000-0000-0000E03B0000}"/>
    <cellStyle name="계산 2 2 9 2 5" xfId="9880" xr:uid="{00000000-0005-0000-0000-0000E13B0000}"/>
    <cellStyle name="계산 2 2 9 2 5 2" xfId="9881" xr:uid="{00000000-0005-0000-0000-0000E23B0000}"/>
    <cellStyle name="계산 2 2 9 2 5 3" xfId="9882" xr:uid="{00000000-0005-0000-0000-0000E33B0000}"/>
    <cellStyle name="계산 2 2 9 2 6" xfId="9883" xr:uid="{00000000-0005-0000-0000-0000E43B0000}"/>
    <cellStyle name="계산 2 2 9 2 7" xfId="9884" xr:uid="{00000000-0005-0000-0000-0000E53B0000}"/>
    <cellStyle name="계산 2 2 9 2 8" xfId="9885" xr:uid="{00000000-0005-0000-0000-0000E63B0000}"/>
    <cellStyle name="계산 2 2 9 3" xfId="9886" xr:uid="{00000000-0005-0000-0000-0000E73B0000}"/>
    <cellStyle name="계산 2 2 9 3 2" xfId="9887" xr:uid="{00000000-0005-0000-0000-0000E83B0000}"/>
    <cellStyle name="계산 2 2 9 3 2 2" xfId="9888" xr:uid="{00000000-0005-0000-0000-0000E93B0000}"/>
    <cellStyle name="계산 2 2 9 3 2 2 2" xfId="9889" xr:uid="{00000000-0005-0000-0000-0000EA3B0000}"/>
    <cellStyle name="계산 2 2 9 3 2 2 2 2" xfId="9890" xr:uid="{00000000-0005-0000-0000-0000EB3B0000}"/>
    <cellStyle name="계산 2 2 9 3 2 2 2 3" xfId="9891" xr:uid="{00000000-0005-0000-0000-0000EC3B0000}"/>
    <cellStyle name="계산 2 2 9 3 2 2 3" xfId="9892" xr:uid="{00000000-0005-0000-0000-0000ED3B0000}"/>
    <cellStyle name="계산 2 2 9 3 2 2 4" xfId="9893" xr:uid="{00000000-0005-0000-0000-0000EE3B0000}"/>
    <cellStyle name="계산 2 2 9 3 2 2 5" xfId="9894" xr:uid="{00000000-0005-0000-0000-0000EF3B0000}"/>
    <cellStyle name="계산 2 2 9 3 2 3" xfId="9895" xr:uid="{00000000-0005-0000-0000-0000F03B0000}"/>
    <cellStyle name="계산 2 2 9 3 2 3 2" xfId="9896" xr:uid="{00000000-0005-0000-0000-0000F13B0000}"/>
    <cellStyle name="계산 2 2 9 3 2 3 3" xfId="9897" xr:uid="{00000000-0005-0000-0000-0000F23B0000}"/>
    <cellStyle name="계산 2 2 9 3 2 4" xfId="9898" xr:uid="{00000000-0005-0000-0000-0000F33B0000}"/>
    <cellStyle name="계산 2 2 9 3 2 5" xfId="9899" xr:uid="{00000000-0005-0000-0000-0000F43B0000}"/>
    <cellStyle name="계산 2 2 9 3 2 6" xfId="9900" xr:uid="{00000000-0005-0000-0000-0000F53B0000}"/>
    <cellStyle name="계산 2 2 9 3 3" xfId="9901" xr:uid="{00000000-0005-0000-0000-0000F63B0000}"/>
    <cellStyle name="계산 2 2 9 3 3 2" xfId="9902" xr:uid="{00000000-0005-0000-0000-0000F73B0000}"/>
    <cellStyle name="계산 2 2 9 3 3 2 2" xfId="9903" xr:uid="{00000000-0005-0000-0000-0000F83B0000}"/>
    <cellStyle name="계산 2 2 9 3 3 2 3" xfId="9904" xr:uid="{00000000-0005-0000-0000-0000F93B0000}"/>
    <cellStyle name="계산 2 2 9 3 3 3" xfId="9905" xr:uid="{00000000-0005-0000-0000-0000FA3B0000}"/>
    <cellStyle name="계산 2 2 9 3 3 4" xfId="9906" xr:uid="{00000000-0005-0000-0000-0000FB3B0000}"/>
    <cellStyle name="계산 2 2 9 3 3 5" xfId="9907" xr:uid="{00000000-0005-0000-0000-0000FC3B0000}"/>
    <cellStyle name="계산 2 2 9 3 4" xfId="9908" xr:uid="{00000000-0005-0000-0000-0000FD3B0000}"/>
    <cellStyle name="계산 2 2 9 3 4 2" xfId="9909" xr:uid="{00000000-0005-0000-0000-0000FE3B0000}"/>
    <cellStyle name="계산 2 2 9 3 4 3" xfId="9910" xr:uid="{00000000-0005-0000-0000-0000FF3B0000}"/>
    <cellStyle name="계산 2 2 9 3 5" xfId="9911" xr:uid="{00000000-0005-0000-0000-0000003C0000}"/>
    <cellStyle name="계산 2 2 9 3 6" xfId="9912" xr:uid="{00000000-0005-0000-0000-0000013C0000}"/>
    <cellStyle name="계산 2 2 9 3 7" xfId="9913" xr:uid="{00000000-0005-0000-0000-0000023C0000}"/>
    <cellStyle name="계산 2 2 9 4" xfId="9914" xr:uid="{00000000-0005-0000-0000-0000033C0000}"/>
    <cellStyle name="계산 2 2 9 4 2" xfId="9915" xr:uid="{00000000-0005-0000-0000-0000043C0000}"/>
    <cellStyle name="계산 2 2 9 4 2 2" xfId="9916" xr:uid="{00000000-0005-0000-0000-0000053C0000}"/>
    <cellStyle name="계산 2 2 9 4 2 2 2" xfId="9917" xr:uid="{00000000-0005-0000-0000-0000063C0000}"/>
    <cellStyle name="계산 2 2 9 4 2 2 2 2" xfId="9918" xr:uid="{00000000-0005-0000-0000-0000073C0000}"/>
    <cellStyle name="계산 2 2 9 4 2 2 2 3" xfId="9919" xr:uid="{00000000-0005-0000-0000-0000083C0000}"/>
    <cellStyle name="계산 2 2 9 4 2 2 3" xfId="9920" xr:uid="{00000000-0005-0000-0000-0000093C0000}"/>
    <cellStyle name="계산 2 2 9 4 2 2 4" xfId="9921" xr:uid="{00000000-0005-0000-0000-00000A3C0000}"/>
    <cellStyle name="계산 2 2 9 4 2 2 5" xfId="9922" xr:uid="{00000000-0005-0000-0000-00000B3C0000}"/>
    <cellStyle name="계산 2 2 9 4 2 3" xfId="9923" xr:uid="{00000000-0005-0000-0000-00000C3C0000}"/>
    <cellStyle name="계산 2 2 9 4 2 3 2" xfId="9924" xr:uid="{00000000-0005-0000-0000-00000D3C0000}"/>
    <cellStyle name="계산 2 2 9 4 2 3 3" xfId="9925" xr:uid="{00000000-0005-0000-0000-00000E3C0000}"/>
    <cellStyle name="계산 2 2 9 4 2 4" xfId="9926" xr:uid="{00000000-0005-0000-0000-00000F3C0000}"/>
    <cellStyle name="계산 2 2 9 4 2 5" xfId="9927" xr:uid="{00000000-0005-0000-0000-0000103C0000}"/>
    <cellStyle name="계산 2 2 9 4 2 6" xfId="9928" xr:uid="{00000000-0005-0000-0000-0000113C0000}"/>
    <cellStyle name="계산 2 2 9 4 3" xfId="9929" xr:uid="{00000000-0005-0000-0000-0000123C0000}"/>
    <cellStyle name="계산 2 2 9 4 3 2" xfId="9930" xr:uid="{00000000-0005-0000-0000-0000133C0000}"/>
    <cellStyle name="계산 2 2 9 4 3 2 2" xfId="9931" xr:uid="{00000000-0005-0000-0000-0000143C0000}"/>
    <cellStyle name="계산 2 2 9 4 3 2 3" xfId="9932" xr:uid="{00000000-0005-0000-0000-0000153C0000}"/>
    <cellStyle name="계산 2 2 9 4 3 3" xfId="9933" xr:uid="{00000000-0005-0000-0000-0000163C0000}"/>
    <cellStyle name="계산 2 2 9 4 3 4" xfId="9934" xr:uid="{00000000-0005-0000-0000-0000173C0000}"/>
    <cellStyle name="계산 2 2 9 4 3 5" xfId="9935" xr:uid="{00000000-0005-0000-0000-0000183C0000}"/>
    <cellStyle name="계산 2 2 9 4 4" xfId="9936" xr:uid="{00000000-0005-0000-0000-0000193C0000}"/>
    <cellStyle name="계산 2 2 9 4 4 2" xfId="9937" xr:uid="{00000000-0005-0000-0000-00001A3C0000}"/>
    <cellStyle name="계산 2 2 9 4 4 3" xfId="9938" xr:uid="{00000000-0005-0000-0000-00001B3C0000}"/>
    <cellStyle name="계산 2 2 9 4 5" xfId="9939" xr:uid="{00000000-0005-0000-0000-00001C3C0000}"/>
    <cellStyle name="계산 2 2 9 4 6" xfId="9940" xr:uid="{00000000-0005-0000-0000-00001D3C0000}"/>
    <cellStyle name="계산 2 2 9 4 7" xfId="9941" xr:uid="{00000000-0005-0000-0000-00001E3C0000}"/>
    <cellStyle name="계산 2 2 9 5" xfId="9942" xr:uid="{00000000-0005-0000-0000-00001F3C0000}"/>
    <cellStyle name="계산 2 2 9 5 2" xfId="9943" xr:uid="{00000000-0005-0000-0000-0000203C0000}"/>
    <cellStyle name="계산 2 2 9 5 2 2" xfId="9944" xr:uid="{00000000-0005-0000-0000-0000213C0000}"/>
    <cellStyle name="계산 2 2 9 5 2 2 2" xfId="9945" xr:uid="{00000000-0005-0000-0000-0000223C0000}"/>
    <cellStyle name="계산 2 2 9 5 2 2 2 2" xfId="9946" xr:uid="{00000000-0005-0000-0000-0000233C0000}"/>
    <cellStyle name="계산 2 2 9 5 2 2 2 3" xfId="9947" xr:uid="{00000000-0005-0000-0000-0000243C0000}"/>
    <cellStyle name="계산 2 2 9 5 2 2 3" xfId="9948" xr:uid="{00000000-0005-0000-0000-0000253C0000}"/>
    <cellStyle name="계산 2 2 9 5 2 2 4" xfId="9949" xr:uid="{00000000-0005-0000-0000-0000263C0000}"/>
    <cellStyle name="계산 2 2 9 5 2 2 5" xfId="9950" xr:uid="{00000000-0005-0000-0000-0000273C0000}"/>
    <cellStyle name="계산 2 2 9 5 2 3" xfId="9951" xr:uid="{00000000-0005-0000-0000-0000283C0000}"/>
    <cellStyle name="계산 2 2 9 5 2 3 2" xfId="9952" xr:uid="{00000000-0005-0000-0000-0000293C0000}"/>
    <cellStyle name="계산 2 2 9 5 2 3 3" xfId="9953" xr:uid="{00000000-0005-0000-0000-00002A3C0000}"/>
    <cellStyle name="계산 2 2 9 5 2 4" xfId="9954" xr:uid="{00000000-0005-0000-0000-00002B3C0000}"/>
    <cellStyle name="계산 2 2 9 5 2 5" xfId="9955" xr:uid="{00000000-0005-0000-0000-00002C3C0000}"/>
    <cellStyle name="계산 2 2 9 5 2 6" xfId="9956" xr:uid="{00000000-0005-0000-0000-00002D3C0000}"/>
    <cellStyle name="계산 2 2 9 5 3" xfId="9957" xr:uid="{00000000-0005-0000-0000-00002E3C0000}"/>
    <cellStyle name="계산 2 2 9 5 3 2" xfId="9958" xr:uid="{00000000-0005-0000-0000-00002F3C0000}"/>
    <cellStyle name="계산 2 2 9 5 3 2 2" xfId="9959" xr:uid="{00000000-0005-0000-0000-0000303C0000}"/>
    <cellStyle name="계산 2 2 9 5 3 2 3" xfId="9960" xr:uid="{00000000-0005-0000-0000-0000313C0000}"/>
    <cellStyle name="계산 2 2 9 5 3 3" xfId="9961" xr:uid="{00000000-0005-0000-0000-0000323C0000}"/>
    <cellStyle name="계산 2 2 9 5 3 4" xfId="9962" xr:uid="{00000000-0005-0000-0000-0000333C0000}"/>
    <cellStyle name="계산 2 2 9 5 3 5" xfId="9963" xr:uid="{00000000-0005-0000-0000-0000343C0000}"/>
    <cellStyle name="계산 2 2 9 5 4" xfId="9964" xr:uid="{00000000-0005-0000-0000-0000353C0000}"/>
    <cellStyle name="계산 2 2 9 5 4 2" xfId="9965" xr:uid="{00000000-0005-0000-0000-0000363C0000}"/>
    <cellStyle name="계산 2 2 9 5 4 3" xfId="9966" xr:uid="{00000000-0005-0000-0000-0000373C0000}"/>
    <cellStyle name="계산 2 2 9 5 5" xfId="9967" xr:uid="{00000000-0005-0000-0000-0000383C0000}"/>
    <cellStyle name="계산 2 2 9 5 6" xfId="9968" xr:uid="{00000000-0005-0000-0000-0000393C0000}"/>
    <cellStyle name="계산 2 2 9 5 7" xfId="9969" xr:uid="{00000000-0005-0000-0000-00003A3C0000}"/>
    <cellStyle name="계산 2 2 9 6" xfId="9970" xr:uid="{00000000-0005-0000-0000-00003B3C0000}"/>
    <cellStyle name="계산 2 2 9 6 2" xfId="9971" xr:uid="{00000000-0005-0000-0000-00003C3C0000}"/>
    <cellStyle name="계산 2 2 9 6 2 2" xfId="9972" xr:uid="{00000000-0005-0000-0000-00003D3C0000}"/>
    <cellStyle name="계산 2 2 9 6 2 2 2" xfId="9973" xr:uid="{00000000-0005-0000-0000-00003E3C0000}"/>
    <cellStyle name="계산 2 2 9 6 2 2 3" xfId="9974" xr:uid="{00000000-0005-0000-0000-00003F3C0000}"/>
    <cellStyle name="계산 2 2 9 6 2 3" xfId="9975" xr:uid="{00000000-0005-0000-0000-0000403C0000}"/>
    <cellStyle name="계산 2 2 9 6 2 4" xfId="9976" xr:uid="{00000000-0005-0000-0000-0000413C0000}"/>
    <cellStyle name="계산 2 2 9 6 2 5" xfId="9977" xr:uid="{00000000-0005-0000-0000-0000423C0000}"/>
    <cellStyle name="계산 2 2 9 6 3" xfId="9978" xr:uid="{00000000-0005-0000-0000-0000433C0000}"/>
    <cellStyle name="계산 2 2 9 6 3 2" xfId="9979" xr:uid="{00000000-0005-0000-0000-0000443C0000}"/>
    <cellStyle name="계산 2 2 9 6 3 3" xfId="9980" xr:uid="{00000000-0005-0000-0000-0000453C0000}"/>
    <cellStyle name="계산 2 2 9 6 4" xfId="9981" xr:uid="{00000000-0005-0000-0000-0000463C0000}"/>
    <cellStyle name="계산 2 2 9 6 5" xfId="9982" xr:uid="{00000000-0005-0000-0000-0000473C0000}"/>
    <cellStyle name="계산 2 2 9 6 6" xfId="9983" xr:uid="{00000000-0005-0000-0000-0000483C0000}"/>
    <cellStyle name="계산 2 2 9 7" xfId="9984" xr:uid="{00000000-0005-0000-0000-0000493C0000}"/>
    <cellStyle name="계산 2 2 9 7 2" xfId="9985" xr:uid="{00000000-0005-0000-0000-00004A3C0000}"/>
    <cellStyle name="계산 2 2 9 7 2 2" xfId="9986" xr:uid="{00000000-0005-0000-0000-00004B3C0000}"/>
    <cellStyle name="계산 2 2 9 7 2 2 2" xfId="9987" xr:uid="{00000000-0005-0000-0000-00004C3C0000}"/>
    <cellStyle name="계산 2 2 9 7 2 2 3" xfId="9988" xr:uid="{00000000-0005-0000-0000-00004D3C0000}"/>
    <cellStyle name="계산 2 2 9 7 2 3" xfId="9989" xr:uid="{00000000-0005-0000-0000-00004E3C0000}"/>
    <cellStyle name="계산 2 2 9 7 2 4" xfId="9990" xr:uid="{00000000-0005-0000-0000-00004F3C0000}"/>
    <cellStyle name="계산 2 2 9 7 2 5" xfId="9991" xr:uid="{00000000-0005-0000-0000-0000503C0000}"/>
    <cellStyle name="계산 2 2 9 7 3" xfId="9992" xr:uid="{00000000-0005-0000-0000-0000513C0000}"/>
    <cellStyle name="계산 2 2 9 7 3 2" xfId="9993" xr:uid="{00000000-0005-0000-0000-0000523C0000}"/>
    <cellStyle name="계산 2 2 9 7 3 3" xfId="9994" xr:uid="{00000000-0005-0000-0000-0000533C0000}"/>
    <cellStyle name="계산 2 2 9 7 4" xfId="9995" xr:uid="{00000000-0005-0000-0000-0000543C0000}"/>
    <cellStyle name="계산 2 2 9 7 5" xfId="9996" xr:uid="{00000000-0005-0000-0000-0000553C0000}"/>
    <cellStyle name="계산 2 2 9 7 6" xfId="9997" xr:uid="{00000000-0005-0000-0000-0000563C0000}"/>
    <cellStyle name="계산 2 2 9 8" xfId="9998" xr:uid="{00000000-0005-0000-0000-0000573C0000}"/>
    <cellStyle name="계산 2 2 9 8 2" xfId="9999" xr:uid="{00000000-0005-0000-0000-0000583C0000}"/>
    <cellStyle name="계산 2 2 9 8 2 2" xfId="10000" xr:uid="{00000000-0005-0000-0000-0000593C0000}"/>
    <cellStyle name="계산 2 2 9 8 2 3" xfId="10001" xr:uid="{00000000-0005-0000-0000-00005A3C0000}"/>
    <cellStyle name="계산 2 2 9 8 3" xfId="10002" xr:uid="{00000000-0005-0000-0000-00005B3C0000}"/>
    <cellStyle name="계산 2 2 9 8 4" xfId="10003" xr:uid="{00000000-0005-0000-0000-00005C3C0000}"/>
    <cellStyle name="계산 2 2 9 8 5" xfId="10004" xr:uid="{00000000-0005-0000-0000-00005D3C0000}"/>
    <cellStyle name="계산 2 2 9 9" xfId="10005" xr:uid="{00000000-0005-0000-0000-00005E3C0000}"/>
    <cellStyle name="계산 2 2 9 9 2" xfId="10006" xr:uid="{00000000-0005-0000-0000-00005F3C0000}"/>
    <cellStyle name="계산 2 2 9 9 3" xfId="10007" xr:uid="{00000000-0005-0000-0000-0000603C0000}"/>
    <cellStyle name="계산 2 3" xfId="10008" xr:uid="{00000000-0005-0000-0000-0000613C0000}"/>
    <cellStyle name="계산 2 3 10" xfId="10009" xr:uid="{00000000-0005-0000-0000-0000623C0000}"/>
    <cellStyle name="계산 2 3 10 2" xfId="10010" xr:uid="{00000000-0005-0000-0000-0000633C0000}"/>
    <cellStyle name="계산 2 3 10 2 2" xfId="10011" xr:uid="{00000000-0005-0000-0000-0000643C0000}"/>
    <cellStyle name="계산 2 3 10 2 2 2" xfId="10012" xr:uid="{00000000-0005-0000-0000-0000653C0000}"/>
    <cellStyle name="계산 2 3 10 2 2 3" xfId="10013" xr:uid="{00000000-0005-0000-0000-0000663C0000}"/>
    <cellStyle name="계산 2 3 10 2 3" xfId="10014" xr:uid="{00000000-0005-0000-0000-0000673C0000}"/>
    <cellStyle name="계산 2 3 10 2 4" xfId="10015" xr:uid="{00000000-0005-0000-0000-0000683C0000}"/>
    <cellStyle name="계산 2 3 10 3" xfId="10016" xr:uid="{00000000-0005-0000-0000-0000693C0000}"/>
    <cellStyle name="계산 2 3 10 3 2" xfId="10017" xr:uid="{00000000-0005-0000-0000-00006A3C0000}"/>
    <cellStyle name="계산 2 3 10 3 3" xfId="10018" xr:uid="{00000000-0005-0000-0000-00006B3C0000}"/>
    <cellStyle name="계산 2 3 10 4" xfId="10019" xr:uid="{00000000-0005-0000-0000-00006C3C0000}"/>
    <cellStyle name="계산 2 3 10 5" xfId="10020" xr:uid="{00000000-0005-0000-0000-00006D3C0000}"/>
    <cellStyle name="계산 2 3 11" xfId="10021" xr:uid="{00000000-0005-0000-0000-00006E3C0000}"/>
    <cellStyle name="계산 2 3 11 2" xfId="10022" xr:uid="{00000000-0005-0000-0000-00006F3C0000}"/>
    <cellStyle name="계산 2 3 11 2 2" xfId="10023" xr:uid="{00000000-0005-0000-0000-0000703C0000}"/>
    <cellStyle name="계산 2 3 11 2 2 2" xfId="10024" xr:uid="{00000000-0005-0000-0000-0000713C0000}"/>
    <cellStyle name="계산 2 3 11 2 2 3" xfId="10025" xr:uid="{00000000-0005-0000-0000-0000723C0000}"/>
    <cellStyle name="계산 2 3 11 2 3" xfId="10026" xr:uid="{00000000-0005-0000-0000-0000733C0000}"/>
    <cellStyle name="계산 2 3 11 2 4" xfId="10027" xr:uid="{00000000-0005-0000-0000-0000743C0000}"/>
    <cellStyle name="계산 2 3 11 3" xfId="10028" xr:uid="{00000000-0005-0000-0000-0000753C0000}"/>
    <cellStyle name="계산 2 3 11 3 2" xfId="10029" xr:uid="{00000000-0005-0000-0000-0000763C0000}"/>
    <cellStyle name="계산 2 3 11 3 3" xfId="10030" xr:uid="{00000000-0005-0000-0000-0000773C0000}"/>
    <cellStyle name="계산 2 3 11 4" xfId="10031" xr:uid="{00000000-0005-0000-0000-0000783C0000}"/>
    <cellStyle name="계산 2 3 11 5" xfId="10032" xr:uid="{00000000-0005-0000-0000-0000793C0000}"/>
    <cellStyle name="계산 2 3 12" xfId="10033" xr:uid="{00000000-0005-0000-0000-00007A3C0000}"/>
    <cellStyle name="계산 2 3 12 2" xfId="10034" xr:uid="{00000000-0005-0000-0000-00007B3C0000}"/>
    <cellStyle name="계산 2 3 12 2 2" xfId="10035" xr:uid="{00000000-0005-0000-0000-00007C3C0000}"/>
    <cellStyle name="계산 2 3 12 2 2 2" xfId="10036" xr:uid="{00000000-0005-0000-0000-00007D3C0000}"/>
    <cellStyle name="계산 2 3 12 2 2 3" xfId="10037" xr:uid="{00000000-0005-0000-0000-00007E3C0000}"/>
    <cellStyle name="계산 2 3 12 2 3" xfId="10038" xr:uid="{00000000-0005-0000-0000-00007F3C0000}"/>
    <cellStyle name="계산 2 3 12 2 4" xfId="10039" xr:uid="{00000000-0005-0000-0000-0000803C0000}"/>
    <cellStyle name="계산 2 3 12 3" xfId="10040" xr:uid="{00000000-0005-0000-0000-0000813C0000}"/>
    <cellStyle name="계산 2 3 12 3 2" xfId="10041" xr:uid="{00000000-0005-0000-0000-0000823C0000}"/>
    <cellStyle name="계산 2 3 12 3 3" xfId="10042" xr:uid="{00000000-0005-0000-0000-0000833C0000}"/>
    <cellStyle name="계산 2 3 12 4" xfId="10043" xr:uid="{00000000-0005-0000-0000-0000843C0000}"/>
    <cellStyle name="계산 2 3 12 5" xfId="10044" xr:uid="{00000000-0005-0000-0000-0000853C0000}"/>
    <cellStyle name="계산 2 3 13" xfId="10045" xr:uid="{00000000-0005-0000-0000-0000863C0000}"/>
    <cellStyle name="계산 2 3 13 2" xfId="10046" xr:uid="{00000000-0005-0000-0000-0000873C0000}"/>
    <cellStyle name="계산 2 3 13 2 2" xfId="10047" xr:uid="{00000000-0005-0000-0000-0000883C0000}"/>
    <cellStyle name="계산 2 3 13 2 2 2" xfId="10048" xr:uid="{00000000-0005-0000-0000-0000893C0000}"/>
    <cellStyle name="계산 2 3 13 2 2 3" xfId="10049" xr:uid="{00000000-0005-0000-0000-00008A3C0000}"/>
    <cellStyle name="계산 2 3 13 2 3" xfId="10050" xr:uid="{00000000-0005-0000-0000-00008B3C0000}"/>
    <cellStyle name="계산 2 3 13 2 4" xfId="10051" xr:uid="{00000000-0005-0000-0000-00008C3C0000}"/>
    <cellStyle name="계산 2 3 13 3" xfId="10052" xr:uid="{00000000-0005-0000-0000-00008D3C0000}"/>
    <cellStyle name="계산 2 3 13 3 2" xfId="10053" xr:uid="{00000000-0005-0000-0000-00008E3C0000}"/>
    <cellStyle name="계산 2 3 13 3 3" xfId="10054" xr:uid="{00000000-0005-0000-0000-00008F3C0000}"/>
    <cellStyle name="계산 2 3 13 4" xfId="10055" xr:uid="{00000000-0005-0000-0000-0000903C0000}"/>
    <cellStyle name="계산 2 3 13 5" xfId="10056" xr:uid="{00000000-0005-0000-0000-0000913C0000}"/>
    <cellStyle name="계산 2 3 14" xfId="10057" xr:uid="{00000000-0005-0000-0000-0000923C0000}"/>
    <cellStyle name="계산 2 3 14 2" xfId="10058" xr:uid="{00000000-0005-0000-0000-0000933C0000}"/>
    <cellStyle name="계산 2 3 14 2 2" xfId="10059" xr:uid="{00000000-0005-0000-0000-0000943C0000}"/>
    <cellStyle name="계산 2 3 14 2 2 2" xfId="10060" xr:uid="{00000000-0005-0000-0000-0000953C0000}"/>
    <cellStyle name="계산 2 3 14 2 2 3" xfId="10061" xr:uid="{00000000-0005-0000-0000-0000963C0000}"/>
    <cellStyle name="계산 2 3 14 2 3" xfId="10062" xr:uid="{00000000-0005-0000-0000-0000973C0000}"/>
    <cellStyle name="계산 2 3 14 2 4" xfId="10063" xr:uid="{00000000-0005-0000-0000-0000983C0000}"/>
    <cellStyle name="계산 2 3 14 3" xfId="10064" xr:uid="{00000000-0005-0000-0000-0000993C0000}"/>
    <cellStyle name="계산 2 3 14 3 2" xfId="10065" xr:uid="{00000000-0005-0000-0000-00009A3C0000}"/>
    <cellStyle name="계산 2 3 14 3 3" xfId="10066" xr:uid="{00000000-0005-0000-0000-00009B3C0000}"/>
    <cellStyle name="계산 2 3 14 4" xfId="10067" xr:uid="{00000000-0005-0000-0000-00009C3C0000}"/>
    <cellStyle name="계산 2 3 14 5" xfId="10068" xr:uid="{00000000-0005-0000-0000-00009D3C0000}"/>
    <cellStyle name="계산 2 3 15" xfId="10069" xr:uid="{00000000-0005-0000-0000-00009E3C0000}"/>
    <cellStyle name="계산 2 3 15 2" xfId="10070" xr:uid="{00000000-0005-0000-0000-00009F3C0000}"/>
    <cellStyle name="계산 2 3 15 2 2" xfId="10071" xr:uid="{00000000-0005-0000-0000-0000A03C0000}"/>
    <cellStyle name="계산 2 3 15 2 2 2" xfId="10072" xr:uid="{00000000-0005-0000-0000-0000A13C0000}"/>
    <cellStyle name="계산 2 3 15 2 2 3" xfId="10073" xr:uid="{00000000-0005-0000-0000-0000A23C0000}"/>
    <cellStyle name="계산 2 3 15 2 3" xfId="10074" xr:uid="{00000000-0005-0000-0000-0000A33C0000}"/>
    <cellStyle name="계산 2 3 15 2 4" xfId="10075" xr:uid="{00000000-0005-0000-0000-0000A43C0000}"/>
    <cellStyle name="계산 2 3 15 3" xfId="10076" xr:uid="{00000000-0005-0000-0000-0000A53C0000}"/>
    <cellStyle name="계산 2 3 15 3 2" xfId="10077" xr:uid="{00000000-0005-0000-0000-0000A63C0000}"/>
    <cellStyle name="계산 2 3 15 3 3" xfId="10078" xr:uid="{00000000-0005-0000-0000-0000A73C0000}"/>
    <cellStyle name="계산 2 3 15 4" xfId="10079" xr:uid="{00000000-0005-0000-0000-0000A83C0000}"/>
    <cellStyle name="계산 2 3 15 5" xfId="10080" xr:uid="{00000000-0005-0000-0000-0000A93C0000}"/>
    <cellStyle name="계산 2 3 16" xfId="10081" xr:uid="{00000000-0005-0000-0000-0000AA3C0000}"/>
    <cellStyle name="계산 2 3 16 2" xfId="10082" xr:uid="{00000000-0005-0000-0000-0000AB3C0000}"/>
    <cellStyle name="계산 2 3 16 2 2" xfId="10083" xr:uid="{00000000-0005-0000-0000-0000AC3C0000}"/>
    <cellStyle name="계산 2 3 16 2 2 2" xfId="10084" xr:uid="{00000000-0005-0000-0000-0000AD3C0000}"/>
    <cellStyle name="계산 2 3 16 2 2 3" xfId="10085" xr:uid="{00000000-0005-0000-0000-0000AE3C0000}"/>
    <cellStyle name="계산 2 3 16 2 3" xfId="10086" xr:uid="{00000000-0005-0000-0000-0000AF3C0000}"/>
    <cellStyle name="계산 2 3 16 2 4" xfId="10087" xr:uid="{00000000-0005-0000-0000-0000B03C0000}"/>
    <cellStyle name="계산 2 3 16 3" xfId="10088" xr:uid="{00000000-0005-0000-0000-0000B13C0000}"/>
    <cellStyle name="계산 2 3 16 3 2" xfId="10089" xr:uid="{00000000-0005-0000-0000-0000B23C0000}"/>
    <cellStyle name="계산 2 3 16 3 3" xfId="10090" xr:uid="{00000000-0005-0000-0000-0000B33C0000}"/>
    <cellStyle name="계산 2 3 16 4" xfId="10091" xr:uid="{00000000-0005-0000-0000-0000B43C0000}"/>
    <cellStyle name="계산 2 3 16 5" xfId="10092" xr:uid="{00000000-0005-0000-0000-0000B53C0000}"/>
    <cellStyle name="계산 2 3 17" xfId="10093" xr:uid="{00000000-0005-0000-0000-0000B63C0000}"/>
    <cellStyle name="계산 2 3 17 2" xfId="10094" xr:uid="{00000000-0005-0000-0000-0000B73C0000}"/>
    <cellStyle name="계산 2 3 17 2 2" xfId="10095" xr:uid="{00000000-0005-0000-0000-0000B83C0000}"/>
    <cellStyle name="계산 2 3 17 2 2 2" xfId="10096" xr:uid="{00000000-0005-0000-0000-0000B93C0000}"/>
    <cellStyle name="계산 2 3 17 2 2 3" xfId="10097" xr:uid="{00000000-0005-0000-0000-0000BA3C0000}"/>
    <cellStyle name="계산 2 3 17 2 3" xfId="10098" xr:uid="{00000000-0005-0000-0000-0000BB3C0000}"/>
    <cellStyle name="계산 2 3 17 2 4" xfId="10099" xr:uid="{00000000-0005-0000-0000-0000BC3C0000}"/>
    <cellStyle name="계산 2 3 17 3" xfId="10100" xr:uid="{00000000-0005-0000-0000-0000BD3C0000}"/>
    <cellStyle name="계산 2 3 17 3 2" xfId="10101" xr:uid="{00000000-0005-0000-0000-0000BE3C0000}"/>
    <cellStyle name="계산 2 3 17 3 3" xfId="10102" xr:uid="{00000000-0005-0000-0000-0000BF3C0000}"/>
    <cellStyle name="계산 2 3 17 4" xfId="10103" xr:uid="{00000000-0005-0000-0000-0000C03C0000}"/>
    <cellStyle name="계산 2 3 17 5" xfId="10104" xr:uid="{00000000-0005-0000-0000-0000C13C0000}"/>
    <cellStyle name="계산 2 3 18" xfId="10105" xr:uid="{00000000-0005-0000-0000-0000C23C0000}"/>
    <cellStyle name="계산 2 3 18 2" xfId="10106" xr:uid="{00000000-0005-0000-0000-0000C33C0000}"/>
    <cellStyle name="계산 2 3 18 2 2" xfId="10107" xr:uid="{00000000-0005-0000-0000-0000C43C0000}"/>
    <cellStyle name="계산 2 3 18 2 2 2" xfId="10108" xr:uid="{00000000-0005-0000-0000-0000C53C0000}"/>
    <cellStyle name="계산 2 3 18 2 2 3" xfId="10109" xr:uid="{00000000-0005-0000-0000-0000C63C0000}"/>
    <cellStyle name="계산 2 3 18 2 3" xfId="10110" xr:uid="{00000000-0005-0000-0000-0000C73C0000}"/>
    <cellStyle name="계산 2 3 18 2 4" xfId="10111" xr:uid="{00000000-0005-0000-0000-0000C83C0000}"/>
    <cellStyle name="계산 2 3 18 3" xfId="10112" xr:uid="{00000000-0005-0000-0000-0000C93C0000}"/>
    <cellStyle name="계산 2 3 18 3 2" xfId="10113" xr:uid="{00000000-0005-0000-0000-0000CA3C0000}"/>
    <cellStyle name="계산 2 3 18 3 3" xfId="10114" xr:uid="{00000000-0005-0000-0000-0000CB3C0000}"/>
    <cellStyle name="계산 2 3 18 4" xfId="10115" xr:uid="{00000000-0005-0000-0000-0000CC3C0000}"/>
    <cellStyle name="계산 2 3 18 5" xfId="10116" xr:uid="{00000000-0005-0000-0000-0000CD3C0000}"/>
    <cellStyle name="계산 2 3 19" xfId="10117" xr:uid="{00000000-0005-0000-0000-0000CE3C0000}"/>
    <cellStyle name="계산 2 3 19 2" xfId="10118" xr:uid="{00000000-0005-0000-0000-0000CF3C0000}"/>
    <cellStyle name="계산 2 3 19 2 2" xfId="10119" xr:uid="{00000000-0005-0000-0000-0000D03C0000}"/>
    <cellStyle name="계산 2 3 19 2 2 2" xfId="10120" xr:uid="{00000000-0005-0000-0000-0000D13C0000}"/>
    <cellStyle name="계산 2 3 19 2 2 3" xfId="10121" xr:uid="{00000000-0005-0000-0000-0000D23C0000}"/>
    <cellStyle name="계산 2 3 19 2 3" xfId="10122" xr:uid="{00000000-0005-0000-0000-0000D33C0000}"/>
    <cellStyle name="계산 2 3 19 2 4" xfId="10123" xr:uid="{00000000-0005-0000-0000-0000D43C0000}"/>
    <cellStyle name="계산 2 3 19 3" xfId="10124" xr:uid="{00000000-0005-0000-0000-0000D53C0000}"/>
    <cellStyle name="계산 2 3 19 3 2" xfId="10125" xr:uid="{00000000-0005-0000-0000-0000D63C0000}"/>
    <cellStyle name="계산 2 3 19 3 3" xfId="10126" xr:uid="{00000000-0005-0000-0000-0000D73C0000}"/>
    <cellStyle name="계산 2 3 19 4" xfId="10127" xr:uid="{00000000-0005-0000-0000-0000D83C0000}"/>
    <cellStyle name="계산 2 3 19 5" xfId="10128" xr:uid="{00000000-0005-0000-0000-0000D93C0000}"/>
    <cellStyle name="계산 2 3 2" xfId="10129" xr:uid="{00000000-0005-0000-0000-0000DA3C0000}"/>
    <cellStyle name="계산 2 3 2 2" xfId="10130" xr:uid="{00000000-0005-0000-0000-0000DB3C0000}"/>
    <cellStyle name="계산 2 3 2 2 2" xfId="10131" xr:uid="{00000000-0005-0000-0000-0000DC3C0000}"/>
    <cellStyle name="계산 2 3 2 2 2 2" xfId="10132" xr:uid="{00000000-0005-0000-0000-0000DD3C0000}"/>
    <cellStyle name="계산 2 3 2 2 2 2 2" xfId="10133" xr:uid="{00000000-0005-0000-0000-0000DE3C0000}"/>
    <cellStyle name="계산 2 3 2 2 2 2 2 2" xfId="10134" xr:uid="{00000000-0005-0000-0000-0000DF3C0000}"/>
    <cellStyle name="계산 2 3 2 2 2 2 2 3" xfId="10135" xr:uid="{00000000-0005-0000-0000-0000E03C0000}"/>
    <cellStyle name="계산 2 3 2 2 2 2 3" xfId="10136" xr:uid="{00000000-0005-0000-0000-0000E13C0000}"/>
    <cellStyle name="계산 2 3 2 2 2 2 4" xfId="10137" xr:uid="{00000000-0005-0000-0000-0000E23C0000}"/>
    <cellStyle name="계산 2 3 2 2 2 2 5" xfId="10138" xr:uid="{00000000-0005-0000-0000-0000E33C0000}"/>
    <cellStyle name="계산 2 3 2 2 2 3" xfId="10139" xr:uid="{00000000-0005-0000-0000-0000E43C0000}"/>
    <cellStyle name="계산 2 3 2 2 2 3 2" xfId="10140" xr:uid="{00000000-0005-0000-0000-0000E53C0000}"/>
    <cellStyle name="계산 2 3 2 2 2 3 3" xfId="10141" xr:uid="{00000000-0005-0000-0000-0000E63C0000}"/>
    <cellStyle name="계산 2 3 2 2 2 4" xfId="10142" xr:uid="{00000000-0005-0000-0000-0000E73C0000}"/>
    <cellStyle name="계산 2 3 2 2 2 5" xfId="10143" xr:uid="{00000000-0005-0000-0000-0000E83C0000}"/>
    <cellStyle name="계산 2 3 2 2 2 6" xfId="10144" xr:uid="{00000000-0005-0000-0000-0000E93C0000}"/>
    <cellStyle name="계산 2 3 2 2 3" xfId="10145" xr:uid="{00000000-0005-0000-0000-0000EA3C0000}"/>
    <cellStyle name="계산 2 3 2 2 3 2" xfId="10146" xr:uid="{00000000-0005-0000-0000-0000EB3C0000}"/>
    <cellStyle name="계산 2 3 2 2 3 2 2" xfId="10147" xr:uid="{00000000-0005-0000-0000-0000EC3C0000}"/>
    <cellStyle name="계산 2 3 2 2 3 2 3" xfId="10148" xr:uid="{00000000-0005-0000-0000-0000ED3C0000}"/>
    <cellStyle name="계산 2 3 2 2 3 3" xfId="10149" xr:uid="{00000000-0005-0000-0000-0000EE3C0000}"/>
    <cellStyle name="계산 2 3 2 2 3 4" xfId="10150" xr:uid="{00000000-0005-0000-0000-0000EF3C0000}"/>
    <cellStyle name="계산 2 3 2 2 3 5" xfId="10151" xr:uid="{00000000-0005-0000-0000-0000F03C0000}"/>
    <cellStyle name="계산 2 3 2 2 4" xfId="10152" xr:uid="{00000000-0005-0000-0000-0000F13C0000}"/>
    <cellStyle name="계산 2 3 2 2 4 2" xfId="10153" xr:uid="{00000000-0005-0000-0000-0000F23C0000}"/>
    <cellStyle name="계산 2 3 2 2 4 3" xfId="10154" xr:uid="{00000000-0005-0000-0000-0000F33C0000}"/>
    <cellStyle name="계산 2 3 2 2 5" xfId="10155" xr:uid="{00000000-0005-0000-0000-0000F43C0000}"/>
    <cellStyle name="계산 2 3 2 2 6" xfId="10156" xr:uid="{00000000-0005-0000-0000-0000F53C0000}"/>
    <cellStyle name="계산 2 3 2 2 7" xfId="10157" xr:uid="{00000000-0005-0000-0000-0000F63C0000}"/>
    <cellStyle name="계산 2 3 2 3" xfId="10158" xr:uid="{00000000-0005-0000-0000-0000F73C0000}"/>
    <cellStyle name="계산 2 3 2 3 2" xfId="10159" xr:uid="{00000000-0005-0000-0000-0000F83C0000}"/>
    <cellStyle name="계산 2 3 2 3 2 2" xfId="10160" xr:uid="{00000000-0005-0000-0000-0000F93C0000}"/>
    <cellStyle name="계산 2 3 2 3 2 2 2" xfId="10161" xr:uid="{00000000-0005-0000-0000-0000FA3C0000}"/>
    <cellStyle name="계산 2 3 2 3 2 2 3" xfId="10162" xr:uid="{00000000-0005-0000-0000-0000FB3C0000}"/>
    <cellStyle name="계산 2 3 2 3 2 3" xfId="10163" xr:uid="{00000000-0005-0000-0000-0000FC3C0000}"/>
    <cellStyle name="계산 2 3 2 3 2 4" xfId="10164" xr:uid="{00000000-0005-0000-0000-0000FD3C0000}"/>
    <cellStyle name="계산 2 3 2 3 2 5" xfId="10165" xr:uid="{00000000-0005-0000-0000-0000FE3C0000}"/>
    <cellStyle name="계산 2 3 2 3 3" xfId="10166" xr:uid="{00000000-0005-0000-0000-0000FF3C0000}"/>
    <cellStyle name="계산 2 3 2 3 3 2" xfId="10167" xr:uid="{00000000-0005-0000-0000-0000003D0000}"/>
    <cellStyle name="계산 2 3 2 3 3 3" xfId="10168" xr:uid="{00000000-0005-0000-0000-0000013D0000}"/>
    <cellStyle name="계산 2 3 2 3 4" xfId="10169" xr:uid="{00000000-0005-0000-0000-0000023D0000}"/>
    <cellStyle name="계산 2 3 2 3 5" xfId="10170" xr:uid="{00000000-0005-0000-0000-0000033D0000}"/>
    <cellStyle name="계산 2 3 2 3 6" xfId="10171" xr:uid="{00000000-0005-0000-0000-0000043D0000}"/>
    <cellStyle name="계산 2 3 2 4" xfId="10172" xr:uid="{00000000-0005-0000-0000-0000053D0000}"/>
    <cellStyle name="계산 2 3 2 4 2" xfId="10173" xr:uid="{00000000-0005-0000-0000-0000063D0000}"/>
    <cellStyle name="계산 2 3 2 4 2 2" xfId="10174" xr:uid="{00000000-0005-0000-0000-0000073D0000}"/>
    <cellStyle name="계산 2 3 2 4 2 2 2" xfId="10175" xr:uid="{00000000-0005-0000-0000-0000083D0000}"/>
    <cellStyle name="계산 2 3 2 4 2 2 3" xfId="10176" xr:uid="{00000000-0005-0000-0000-0000093D0000}"/>
    <cellStyle name="계산 2 3 2 4 2 3" xfId="10177" xr:uid="{00000000-0005-0000-0000-00000A3D0000}"/>
    <cellStyle name="계산 2 3 2 4 2 4" xfId="10178" xr:uid="{00000000-0005-0000-0000-00000B3D0000}"/>
    <cellStyle name="계산 2 3 2 4 2 5" xfId="10179" xr:uid="{00000000-0005-0000-0000-00000C3D0000}"/>
    <cellStyle name="계산 2 3 2 4 3" xfId="10180" xr:uid="{00000000-0005-0000-0000-00000D3D0000}"/>
    <cellStyle name="계산 2 3 2 4 3 2" xfId="10181" xr:uid="{00000000-0005-0000-0000-00000E3D0000}"/>
    <cellStyle name="계산 2 3 2 4 3 3" xfId="10182" xr:uid="{00000000-0005-0000-0000-00000F3D0000}"/>
    <cellStyle name="계산 2 3 2 4 4" xfId="10183" xr:uid="{00000000-0005-0000-0000-0000103D0000}"/>
    <cellStyle name="계산 2 3 2 4 5" xfId="10184" xr:uid="{00000000-0005-0000-0000-0000113D0000}"/>
    <cellStyle name="계산 2 3 2 4 6" xfId="10185" xr:uid="{00000000-0005-0000-0000-0000123D0000}"/>
    <cellStyle name="계산 2 3 2 5" xfId="10186" xr:uid="{00000000-0005-0000-0000-0000133D0000}"/>
    <cellStyle name="계산 2 3 2 5 2" xfId="10187" xr:uid="{00000000-0005-0000-0000-0000143D0000}"/>
    <cellStyle name="계산 2 3 2 5 2 2" xfId="10188" xr:uid="{00000000-0005-0000-0000-0000153D0000}"/>
    <cellStyle name="계산 2 3 2 5 2 3" xfId="10189" xr:uid="{00000000-0005-0000-0000-0000163D0000}"/>
    <cellStyle name="계산 2 3 2 5 3" xfId="10190" xr:uid="{00000000-0005-0000-0000-0000173D0000}"/>
    <cellStyle name="계산 2 3 2 5 4" xfId="10191" xr:uid="{00000000-0005-0000-0000-0000183D0000}"/>
    <cellStyle name="계산 2 3 2 5 5" xfId="10192" xr:uid="{00000000-0005-0000-0000-0000193D0000}"/>
    <cellStyle name="계산 2 3 2 6" xfId="10193" xr:uid="{00000000-0005-0000-0000-00001A3D0000}"/>
    <cellStyle name="계산 2 3 2 6 2" xfId="10194" xr:uid="{00000000-0005-0000-0000-00001B3D0000}"/>
    <cellStyle name="계산 2 3 2 6 3" xfId="10195" xr:uid="{00000000-0005-0000-0000-00001C3D0000}"/>
    <cellStyle name="계산 2 3 2 7" xfId="10196" xr:uid="{00000000-0005-0000-0000-00001D3D0000}"/>
    <cellStyle name="계산 2 3 2 8" xfId="10197" xr:uid="{00000000-0005-0000-0000-00001E3D0000}"/>
    <cellStyle name="계산 2 3 2 9" xfId="10198" xr:uid="{00000000-0005-0000-0000-00001F3D0000}"/>
    <cellStyle name="계산 2 3 20" xfId="10199" xr:uid="{00000000-0005-0000-0000-0000203D0000}"/>
    <cellStyle name="계산 2 3 20 2" xfId="10200" xr:uid="{00000000-0005-0000-0000-0000213D0000}"/>
    <cellStyle name="계산 2 3 20 2 2" xfId="10201" xr:uid="{00000000-0005-0000-0000-0000223D0000}"/>
    <cellStyle name="계산 2 3 20 2 2 2" xfId="10202" xr:uid="{00000000-0005-0000-0000-0000233D0000}"/>
    <cellStyle name="계산 2 3 20 2 2 3" xfId="10203" xr:uid="{00000000-0005-0000-0000-0000243D0000}"/>
    <cellStyle name="계산 2 3 20 2 3" xfId="10204" xr:uid="{00000000-0005-0000-0000-0000253D0000}"/>
    <cellStyle name="계산 2 3 20 2 4" xfId="10205" xr:uid="{00000000-0005-0000-0000-0000263D0000}"/>
    <cellStyle name="계산 2 3 20 3" xfId="10206" xr:uid="{00000000-0005-0000-0000-0000273D0000}"/>
    <cellStyle name="계산 2 3 20 3 2" xfId="10207" xr:uid="{00000000-0005-0000-0000-0000283D0000}"/>
    <cellStyle name="계산 2 3 20 3 3" xfId="10208" xr:uid="{00000000-0005-0000-0000-0000293D0000}"/>
    <cellStyle name="계산 2 3 20 4" xfId="10209" xr:uid="{00000000-0005-0000-0000-00002A3D0000}"/>
    <cellStyle name="계산 2 3 20 5" xfId="10210" xr:uid="{00000000-0005-0000-0000-00002B3D0000}"/>
    <cellStyle name="계산 2 3 21" xfId="10211" xr:uid="{00000000-0005-0000-0000-00002C3D0000}"/>
    <cellStyle name="계산 2 3 21 2" xfId="10212" xr:uid="{00000000-0005-0000-0000-00002D3D0000}"/>
    <cellStyle name="계산 2 3 21 2 2" xfId="10213" xr:uid="{00000000-0005-0000-0000-00002E3D0000}"/>
    <cellStyle name="계산 2 3 21 2 3" xfId="10214" xr:uid="{00000000-0005-0000-0000-00002F3D0000}"/>
    <cellStyle name="계산 2 3 21 3" xfId="10215" xr:uid="{00000000-0005-0000-0000-0000303D0000}"/>
    <cellStyle name="계산 2 3 21 4" xfId="10216" xr:uid="{00000000-0005-0000-0000-0000313D0000}"/>
    <cellStyle name="계산 2 3 22" xfId="10217" xr:uid="{00000000-0005-0000-0000-0000323D0000}"/>
    <cellStyle name="계산 2 3 22 2" xfId="10218" xr:uid="{00000000-0005-0000-0000-0000333D0000}"/>
    <cellStyle name="계산 2 3 22 3" xfId="10219" xr:uid="{00000000-0005-0000-0000-0000343D0000}"/>
    <cellStyle name="계산 2 3 23" xfId="10220" xr:uid="{00000000-0005-0000-0000-0000353D0000}"/>
    <cellStyle name="계산 2 3 24" xfId="10221" xr:uid="{00000000-0005-0000-0000-0000363D0000}"/>
    <cellStyle name="계산 2 3 25" xfId="10222" xr:uid="{00000000-0005-0000-0000-0000373D0000}"/>
    <cellStyle name="계산 2 3 3" xfId="10223" xr:uid="{00000000-0005-0000-0000-0000383D0000}"/>
    <cellStyle name="계산 2 3 3 2" xfId="10224" xr:uid="{00000000-0005-0000-0000-0000393D0000}"/>
    <cellStyle name="계산 2 3 3 2 2" xfId="10225" xr:uid="{00000000-0005-0000-0000-00003A3D0000}"/>
    <cellStyle name="계산 2 3 3 2 2 2" xfId="10226" xr:uid="{00000000-0005-0000-0000-00003B3D0000}"/>
    <cellStyle name="계산 2 3 3 2 2 2 2" xfId="10227" xr:uid="{00000000-0005-0000-0000-00003C3D0000}"/>
    <cellStyle name="계산 2 3 3 2 2 2 2 2" xfId="10228" xr:uid="{00000000-0005-0000-0000-00003D3D0000}"/>
    <cellStyle name="계산 2 3 3 2 2 2 2 3" xfId="10229" xr:uid="{00000000-0005-0000-0000-00003E3D0000}"/>
    <cellStyle name="계산 2 3 3 2 2 2 3" xfId="10230" xr:uid="{00000000-0005-0000-0000-00003F3D0000}"/>
    <cellStyle name="계산 2 3 3 2 2 2 4" xfId="10231" xr:uid="{00000000-0005-0000-0000-0000403D0000}"/>
    <cellStyle name="계산 2 3 3 2 2 2 5" xfId="10232" xr:uid="{00000000-0005-0000-0000-0000413D0000}"/>
    <cellStyle name="계산 2 3 3 2 2 3" xfId="10233" xr:uid="{00000000-0005-0000-0000-0000423D0000}"/>
    <cellStyle name="계산 2 3 3 2 2 3 2" xfId="10234" xr:uid="{00000000-0005-0000-0000-0000433D0000}"/>
    <cellStyle name="계산 2 3 3 2 2 3 3" xfId="10235" xr:uid="{00000000-0005-0000-0000-0000443D0000}"/>
    <cellStyle name="계산 2 3 3 2 2 4" xfId="10236" xr:uid="{00000000-0005-0000-0000-0000453D0000}"/>
    <cellStyle name="계산 2 3 3 2 2 5" xfId="10237" xr:uid="{00000000-0005-0000-0000-0000463D0000}"/>
    <cellStyle name="계산 2 3 3 2 2 6" xfId="10238" xr:uid="{00000000-0005-0000-0000-0000473D0000}"/>
    <cellStyle name="계산 2 3 3 2 3" xfId="10239" xr:uid="{00000000-0005-0000-0000-0000483D0000}"/>
    <cellStyle name="계산 2 3 3 2 3 2" xfId="10240" xr:uid="{00000000-0005-0000-0000-0000493D0000}"/>
    <cellStyle name="계산 2 3 3 2 3 2 2" xfId="10241" xr:uid="{00000000-0005-0000-0000-00004A3D0000}"/>
    <cellStyle name="계산 2 3 3 2 3 2 3" xfId="10242" xr:uid="{00000000-0005-0000-0000-00004B3D0000}"/>
    <cellStyle name="계산 2 3 3 2 3 3" xfId="10243" xr:uid="{00000000-0005-0000-0000-00004C3D0000}"/>
    <cellStyle name="계산 2 3 3 2 3 4" xfId="10244" xr:uid="{00000000-0005-0000-0000-00004D3D0000}"/>
    <cellStyle name="계산 2 3 3 2 3 5" xfId="10245" xr:uid="{00000000-0005-0000-0000-00004E3D0000}"/>
    <cellStyle name="계산 2 3 3 2 4" xfId="10246" xr:uid="{00000000-0005-0000-0000-00004F3D0000}"/>
    <cellStyle name="계산 2 3 3 2 4 2" xfId="10247" xr:uid="{00000000-0005-0000-0000-0000503D0000}"/>
    <cellStyle name="계산 2 3 3 2 4 3" xfId="10248" xr:uid="{00000000-0005-0000-0000-0000513D0000}"/>
    <cellStyle name="계산 2 3 3 2 5" xfId="10249" xr:uid="{00000000-0005-0000-0000-0000523D0000}"/>
    <cellStyle name="계산 2 3 3 2 6" xfId="10250" xr:uid="{00000000-0005-0000-0000-0000533D0000}"/>
    <cellStyle name="계산 2 3 3 2 7" xfId="10251" xr:uid="{00000000-0005-0000-0000-0000543D0000}"/>
    <cellStyle name="계산 2 3 3 3" xfId="10252" xr:uid="{00000000-0005-0000-0000-0000553D0000}"/>
    <cellStyle name="계산 2 3 3 3 2" xfId="10253" xr:uid="{00000000-0005-0000-0000-0000563D0000}"/>
    <cellStyle name="계산 2 3 3 3 2 2" xfId="10254" xr:uid="{00000000-0005-0000-0000-0000573D0000}"/>
    <cellStyle name="계산 2 3 3 3 2 2 2" xfId="10255" xr:uid="{00000000-0005-0000-0000-0000583D0000}"/>
    <cellStyle name="계산 2 3 3 3 2 2 3" xfId="10256" xr:uid="{00000000-0005-0000-0000-0000593D0000}"/>
    <cellStyle name="계산 2 3 3 3 2 3" xfId="10257" xr:uid="{00000000-0005-0000-0000-00005A3D0000}"/>
    <cellStyle name="계산 2 3 3 3 2 4" xfId="10258" xr:uid="{00000000-0005-0000-0000-00005B3D0000}"/>
    <cellStyle name="계산 2 3 3 3 2 5" xfId="10259" xr:uid="{00000000-0005-0000-0000-00005C3D0000}"/>
    <cellStyle name="계산 2 3 3 3 3" xfId="10260" xr:uid="{00000000-0005-0000-0000-00005D3D0000}"/>
    <cellStyle name="계산 2 3 3 3 3 2" xfId="10261" xr:uid="{00000000-0005-0000-0000-00005E3D0000}"/>
    <cellStyle name="계산 2 3 3 3 3 3" xfId="10262" xr:uid="{00000000-0005-0000-0000-00005F3D0000}"/>
    <cellStyle name="계산 2 3 3 3 4" xfId="10263" xr:uid="{00000000-0005-0000-0000-0000603D0000}"/>
    <cellStyle name="계산 2 3 3 3 5" xfId="10264" xr:uid="{00000000-0005-0000-0000-0000613D0000}"/>
    <cellStyle name="계산 2 3 3 3 6" xfId="10265" xr:uid="{00000000-0005-0000-0000-0000623D0000}"/>
    <cellStyle name="계산 2 3 3 4" xfId="10266" xr:uid="{00000000-0005-0000-0000-0000633D0000}"/>
    <cellStyle name="계산 2 3 3 4 2" xfId="10267" xr:uid="{00000000-0005-0000-0000-0000643D0000}"/>
    <cellStyle name="계산 2 3 3 4 2 2" xfId="10268" xr:uid="{00000000-0005-0000-0000-0000653D0000}"/>
    <cellStyle name="계산 2 3 3 4 2 3" xfId="10269" xr:uid="{00000000-0005-0000-0000-0000663D0000}"/>
    <cellStyle name="계산 2 3 3 4 3" xfId="10270" xr:uid="{00000000-0005-0000-0000-0000673D0000}"/>
    <cellStyle name="계산 2 3 3 4 4" xfId="10271" xr:uid="{00000000-0005-0000-0000-0000683D0000}"/>
    <cellStyle name="계산 2 3 3 4 5" xfId="10272" xr:uid="{00000000-0005-0000-0000-0000693D0000}"/>
    <cellStyle name="계산 2 3 3 5" xfId="10273" xr:uid="{00000000-0005-0000-0000-00006A3D0000}"/>
    <cellStyle name="계산 2 3 3 5 2" xfId="10274" xr:uid="{00000000-0005-0000-0000-00006B3D0000}"/>
    <cellStyle name="계산 2 3 3 5 3" xfId="10275" xr:uid="{00000000-0005-0000-0000-00006C3D0000}"/>
    <cellStyle name="계산 2 3 3 6" xfId="10276" xr:uid="{00000000-0005-0000-0000-00006D3D0000}"/>
    <cellStyle name="계산 2 3 3 7" xfId="10277" xr:uid="{00000000-0005-0000-0000-00006E3D0000}"/>
    <cellStyle name="계산 2 3 3 8" xfId="10278" xr:uid="{00000000-0005-0000-0000-00006F3D0000}"/>
    <cellStyle name="계산 2 3 4" xfId="10279" xr:uid="{00000000-0005-0000-0000-0000703D0000}"/>
    <cellStyle name="계산 2 3 4 2" xfId="10280" xr:uid="{00000000-0005-0000-0000-0000713D0000}"/>
    <cellStyle name="계산 2 3 4 2 2" xfId="10281" xr:uid="{00000000-0005-0000-0000-0000723D0000}"/>
    <cellStyle name="계산 2 3 4 2 2 2" xfId="10282" xr:uid="{00000000-0005-0000-0000-0000733D0000}"/>
    <cellStyle name="계산 2 3 4 2 2 2 2" xfId="10283" xr:uid="{00000000-0005-0000-0000-0000743D0000}"/>
    <cellStyle name="계산 2 3 4 2 2 2 3" xfId="10284" xr:uid="{00000000-0005-0000-0000-0000753D0000}"/>
    <cellStyle name="계산 2 3 4 2 2 3" xfId="10285" xr:uid="{00000000-0005-0000-0000-0000763D0000}"/>
    <cellStyle name="계산 2 3 4 2 2 4" xfId="10286" xr:uid="{00000000-0005-0000-0000-0000773D0000}"/>
    <cellStyle name="계산 2 3 4 2 2 5" xfId="10287" xr:uid="{00000000-0005-0000-0000-0000783D0000}"/>
    <cellStyle name="계산 2 3 4 2 3" xfId="10288" xr:uid="{00000000-0005-0000-0000-0000793D0000}"/>
    <cellStyle name="계산 2 3 4 2 3 2" xfId="10289" xr:uid="{00000000-0005-0000-0000-00007A3D0000}"/>
    <cellStyle name="계산 2 3 4 2 3 3" xfId="10290" xr:uid="{00000000-0005-0000-0000-00007B3D0000}"/>
    <cellStyle name="계산 2 3 4 2 4" xfId="10291" xr:uid="{00000000-0005-0000-0000-00007C3D0000}"/>
    <cellStyle name="계산 2 3 4 2 5" xfId="10292" xr:uid="{00000000-0005-0000-0000-00007D3D0000}"/>
    <cellStyle name="계산 2 3 4 2 6" xfId="10293" xr:uid="{00000000-0005-0000-0000-00007E3D0000}"/>
    <cellStyle name="계산 2 3 4 3" xfId="10294" xr:uid="{00000000-0005-0000-0000-00007F3D0000}"/>
    <cellStyle name="계산 2 3 4 3 2" xfId="10295" xr:uid="{00000000-0005-0000-0000-0000803D0000}"/>
    <cellStyle name="계산 2 3 4 3 2 2" xfId="10296" xr:uid="{00000000-0005-0000-0000-0000813D0000}"/>
    <cellStyle name="계산 2 3 4 3 2 3" xfId="10297" xr:uid="{00000000-0005-0000-0000-0000823D0000}"/>
    <cellStyle name="계산 2 3 4 3 3" xfId="10298" xr:uid="{00000000-0005-0000-0000-0000833D0000}"/>
    <cellStyle name="계산 2 3 4 3 4" xfId="10299" xr:uid="{00000000-0005-0000-0000-0000843D0000}"/>
    <cellStyle name="계산 2 3 4 3 5" xfId="10300" xr:uid="{00000000-0005-0000-0000-0000853D0000}"/>
    <cellStyle name="계산 2 3 4 4" xfId="10301" xr:uid="{00000000-0005-0000-0000-0000863D0000}"/>
    <cellStyle name="계산 2 3 4 4 2" xfId="10302" xr:uid="{00000000-0005-0000-0000-0000873D0000}"/>
    <cellStyle name="계산 2 3 4 4 3" xfId="10303" xr:uid="{00000000-0005-0000-0000-0000883D0000}"/>
    <cellStyle name="계산 2 3 4 5" xfId="10304" xr:uid="{00000000-0005-0000-0000-0000893D0000}"/>
    <cellStyle name="계산 2 3 4 6" xfId="10305" xr:uid="{00000000-0005-0000-0000-00008A3D0000}"/>
    <cellStyle name="계산 2 3 4 7" xfId="10306" xr:uid="{00000000-0005-0000-0000-00008B3D0000}"/>
    <cellStyle name="계산 2 3 5" xfId="10307" xr:uid="{00000000-0005-0000-0000-00008C3D0000}"/>
    <cellStyle name="계산 2 3 5 2" xfId="10308" xr:uid="{00000000-0005-0000-0000-00008D3D0000}"/>
    <cellStyle name="계산 2 3 5 2 2" xfId="10309" xr:uid="{00000000-0005-0000-0000-00008E3D0000}"/>
    <cellStyle name="계산 2 3 5 2 2 2" xfId="10310" xr:uid="{00000000-0005-0000-0000-00008F3D0000}"/>
    <cellStyle name="계산 2 3 5 2 2 2 2" xfId="10311" xr:uid="{00000000-0005-0000-0000-0000903D0000}"/>
    <cellStyle name="계산 2 3 5 2 2 2 3" xfId="10312" xr:uid="{00000000-0005-0000-0000-0000913D0000}"/>
    <cellStyle name="계산 2 3 5 2 2 3" xfId="10313" xr:uid="{00000000-0005-0000-0000-0000923D0000}"/>
    <cellStyle name="계산 2 3 5 2 2 4" xfId="10314" xr:uid="{00000000-0005-0000-0000-0000933D0000}"/>
    <cellStyle name="계산 2 3 5 2 2 5" xfId="10315" xr:uid="{00000000-0005-0000-0000-0000943D0000}"/>
    <cellStyle name="계산 2 3 5 2 3" xfId="10316" xr:uid="{00000000-0005-0000-0000-0000953D0000}"/>
    <cellStyle name="계산 2 3 5 2 3 2" xfId="10317" xr:uid="{00000000-0005-0000-0000-0000963D0000}"/>
    <cellStyle name="계산 2 3 5 2 3 3" xfId="10318" xr:uid="{00000000-0005-0000-0000-0000973D0000}"/>
    <cellStyle name="계산 2 3 5 2 4" xfId="10319" xr:uid="{00000000-0005-0000-0000-0000983D0000}"/>
    <cellStyle name="계산 2 3 5 2 5" xfId="10320" xr:uid="{00000000-0005-0000-0000-0000993D0000}"/>
    <cellStyle name="계산 2 3 5 2 6" xfId="10321" xr:uid="{00000000-0005-0000-0000-00009A3D0000}"/>
    <cellStyle name="계산 2 3 5 3" xfId="10322" xr:uid="{00000000-0005-0000-0000-00009B3D0000}"/>
    <cellStyle name="계산 2 3 5 3 2" xfId="10323" xr:uid="{00000000-0005-0000-0000-00009C3D0000}"/>
    <cellStyle name="계산 2 3 5 3 2 2" xfId="10324" xr:uid="{00000000-0005-0000-0000-00009D3D0000}"/>
    <cellStyle name="계산 2 3 5 3 2 3" xfId="10325" xr:uid="{00000000-0005-0000-0000-00009E3D0000}"/>
    <cellStyle name="계산 2 3 5 3 3" xfId="10326" xr:uid="{00000000-0005-0000-0000-00009F3D0000}"/>
    <cellStyle name="계산 2 3 5 3 4" xfId="10327" xr:uid="{00000000-0005-0000-0000-0000A03D0000}"/>
    <cellStyle name="계산 2 3 5 3 5" xfId="10328" xr:uid="{00000000-0005-0000-0000-0000A13D0000}"/>
    <cellStyle name="계산 2 3 5 4" xfId="10329" xr:uid="{00000000-0005-0000-0000-0000A23D0000}"/>
    <cellStyle name="계산 2 3 5 4 2" xfId="10330" xr:uid="{00000000-0005-0000-0000-0000A33D0000}"/>
    <cellStyle name="계산 2 3 5 4 3" xfId="10331" xr:uid="{00000000-0005-0000-0000-0000A43D0000}"/>
    <cellStyle name="계산 2 3 5 5" xfId="10332" xr:uid="{00000000-0005-0000-0000-0000A53D0000}"/>
    <cellStyle name="계산 2 3 5 6" xfId="10333" xr:uid="{00000000-0005-0000-0000-0000A63D0000}"/>
    <cellStyle name="계산 2 3 5 7" xfId="10334" xr:uid="{00000000-0005-0000-0000-0000A73D0000}"/>
    <cellStyle name="계산 2 3 6" xfId="10335" xr:uid="{00000000-0005-0000-0000-0000A83D0000}"/>
    <cellStyle name="계산 2 3 6 2" xfId="10336" xr:uid="{00000000-0005-0000-0000-0000A93D0000}"/>
    <cellStyle name="계산 2 3 6 2 2" xfId="10337" xr:uid="{00000000-0005-0000-0000-0000AA3D0000}"/>
    <cellStyle name="계산 2 3 6 2 2 2" xfId="10338" xr:uid="{00000000-0005-0000-0000-0000AB3D0000}"/>
    <cellStyle name="계산 2 3 6 2 2 3" xfId="10339" xr:uid="{00000000-0005-0000-0000-0000AC3D0000}"/>
    <cellStyle name="계산 2 3 6 2 3" xfId="10340" xr:uid="{00000000-0005-0000-0000-0000AD3D0000}"/>
    <cellStyle name="계산 2 3 6 2 4" xfId="10341" xr:uid="{00000000-0005-0000-0000-0000AE3D0000}"/>
    <cellStyle name="계산 2 3 6 2 5" xfId="10342" xr:uid="{00000000-0005-0000-0000-0000AF3D0000}"/>
    <cellStyle name="계산 2 3 6 3" xfId="10343" xr:uid="{00000000-0005-0000-0000-0000B03D0000}"/>
    <cellStyle name="계산 2 3 6 3 2" xfId="10344" xr:uid="{00000000-0005-0000-0000-0000B13D0000}"/>
    <cellStyle name="계산 2 3 6 3 3" xfId="10345" xr:uid="{00000000-0005-0000-0000-0000B23D0000}"/>
    <cellStyle name="계산 2 3 6 4" xfId="10346" xr:uid="{00000000-0005-0000-0000-0000B33D0000}"/>
    <cellStyle name="계산 2 3 6 5" xfId="10347" xr:uid="{00000000-0005-0000-0000-0000B43D0000}"/>
    <cellStyle name="계산 2 3 6 6" xfId="10348" xr:uid="{00000000-0005-0000-0000-0000B53D0000}"/>
    <cellStyle name="계산 2 3 7" xfId="10349" xr:uid="{00000000-0005-0000-0000-0000B63D0000}"/>
    <cellStyle name="계산 2 3 7 2" xfId="10350" xr:uid="{00000000-0005-0000-0000-0000B73D0000}"/>
    <cellStyle name="계산 2 3 7 2 2" xfId="10351" xr:uid="{00000000-0005-0000-0000-0000B83D0000}"/>
    <cellStyle name="계산 2 3 7 2 2 2" xfId="10352" xr:uid="{00000000-0005-0000-0000-0000B93D0000}"/>
    <cellStyle name="계산 2 3 7 2 2 3" xfId="10353" xr:uid="{00000000-0005-0000-0000-0000BA3D0000}"/>
    <cellStyle name="계산 2 3 7 2 3" xfId="10354" xr:uid="{00000000-0005-0000-0000-0000BB3D0000}"/>
    <cellStyle name="계산 2 3 7 2 4" xfId="10355" xr:uid="{00000000-0005-0000-0000-0000BC3D0000}"/>
    <cellStyle name="계산 2 3 7 2 5" xfId="10356" xr:uid="{00000000-0005-0000-0000-0000BD3D0000}"/>
    <cellStyle name="계산 2 3 7 3" xfId="10357" xr:uid="{00000000-0005-0000-0000-0000BE3D0000}"/>
    <cellStyle name="계산 2 3 7 3 2" xfId="10358" xr:uid="{00000000-0005-0000-0000-0000BF3D0000}"/>
    <cellStyle name="계산 2 3 7 3 3" xfId="10359" xr:uid="{00000000-0005-0000-0000-0000C03D0000}"/>
    <cellStyle name="계산 2 3 7 4" xfId="10360" xr:uid="{00000000-0005-0000-0000-0000C13D0000}"/>
    <cellStyle name="계산 2 3 7 5" xfId="10361" xr:uid="{00000000-0005-0000-0000-0000C23D0000}"/>
    <cellStyle name="계산 2 3 7 6" xfId="10362" xr:uid="{00000000-0005-0000-0000-0000C33D0000}"/>
    <cellStyle name="계산 2 3 8" xfId="10363" xr:uid="{00000000-0005-0000-0000-0000C43D0000}"/>
    <cellStyle name="계산 2 3 8 2" xfId="10364" xr:uid="{00000000-0005-0000-0000-0000C53D0000}"/>
    <cellStyle name="계산 2 3 8 2 2" xfId="10365" xr:uid="{00000000-0005-0000-0000-0000C63D0000}"/>
    <cellStyle name="계산 2 3 8 2 2 2" xfId="10366" xr:uid="{00000000-0005-0000-0000-0000C73D0000}"/>
    <cellStyle name="계산 2 3 8 2 2 3" xfId="10367" xr:uid="{00000000-0005-0000-0000-0000C83D0000}"/>
    <cellStyle name="계산 2 3 8 2 3" xfId="10368" xr:uid="{00000000-0005-0000-0000-0000C93D0000}"/>
    <cellStyle name="계산 2 3 8 2 4" xfId="10369" xr:uid="{00000000-0005-0000-0000-0000CA3D0000}"/>
    <cellStyle name="계산 2 3 8 3" xfId="10370" xr:uid="{00000000-0005-0000-0000-0000CB3D0000}"/>
    <cellStyle name="계산 2 3 8 3 2" xfId="10371" xr:uid="{00000000-0005-0000-0000-0000CC3D0000}"/>
    <cellStyle name="계산 2 3 8 3 3" xfId="10372" xr:uid="{00000000-0005-0000-0000-0000CD3D0000}"/>
    <cellStyle name="계산 2 3 8 4" xfId="10373" xr:uid="{00000000-0005-0000-0000-0000CE3D0000}"/>
    <cellStyle name="계산 2 3 8 5" xfId="10374" xr:uid="{00000000-0005-0000-0000-0000CF3D0000}"/>
    <cellStyle name="계산 2 3 8 6" xfId="10375" xr:uid="{00000000-0005-0000-0000-0000D03D0000}"/>
    <cellStyle name="계산 2 3 9" xfId="10376" xr:uid="{00000000-0005-0000-0000-0000D13D0000}"/>
    <cellStyle name="계산 2 3 9 2" xfId="10377" xr:uid="{00000000-0005-0000-0000-0000D23D0000}"/>
    <cellStyle name="계산 2 3 9 2 2" xfId="10378" xr:uid="{00000000-0005-0000-0000-0000D33D0000}"/>
    <cellStyle name="계산 2 3 9 2 2 2" xfId="10379" xr:uid="{00000000-0005-0000-0000-0000D43D0000}"/>
    <cellStyle name="계산 2 3 9 2 2 3" xfId="10380" xr:uid="{00000000-0005-0000-0000-0000D53D0000}"/>
    <cellStyle name="계산 2 3 9 2 3" xfId="10381" xr:uid="{00000000-0005-0000-0000-0000D63D0000}"/>
    <cellStyle name="계산 2 3 9 2 4" xfId="10382" xr:uid="{00000000-0005-0000-0000-0000D73D0000}"/>
    <cellStyle name="계산 2 3 9 3" xfId="10383" xr:uid="{00000000-0005-0000-0000-0000D83D0000}"/>
    <cellStyle name="계산 2 3 9 3 2" xfId="10384" xr:uid="{00000000-0005-0000-0000-0000D93D0000}"/>
    <cellStyle name="계산 2 3 9 3 3" xfId="10385" xr:uid="{00000000-0005-0000-0000-0000DA3D0000}"/>
    <cellStyle name="계산 2 3 9 4" xfId="10386" xr:uid="{00000000-0005-0000-0000-0000DB3D0000}"/>
    <cellStyle name="계산 2 3 9 5" xfId="10387" xr:uid="{00000000-0005-0000-0000-0000DC3D0000}"/>
    <cellStyle name="계산 2 4" xfId="10388" xr:uid="{00000000-0005-0000-0000-0000DD3D0000}"/>
    <cellStyle name="계산 2 4 10" xfId="10389" xr:uid="{00000000-0005-0000-0000-0000DE3D0000}"/>
    <cellStyle name="계산 2 4 2" xfId="10390" xr:uid="{00000000-0005-0000-0000-0000DF3D0000}"/>
    <cellStyle name="계산 2 4 2 2" xfId="10391" xr:uid="{00000000-0005-0000-0000-0000E03D0000}"/>
    <cellStyle name="계산 2 4 2 2 2" xfId="10392" xr:uid="{00000000-0005-0000-0000-0000E13D0000}"/>
    <cellStyle name="계산 2 4 2 2 2 2" xfId="10393" xr:uid="{00000000-0005-0000-0000-0000E23D0000}"/>
    <cellStyle name="계산 2 4 2 2 2 2 2" xfId="10394" xr:uid="{00000000-0005-0000-0000-0000E33D0000}"/>
    <cellStyle name="계산 2 4 2 2 2 2 3" xfId="10395" xr:uid="{00000000-0005-0000-0000-0000E43D0000}"/>
    <cellStyle name="계산 2 4 2 2 2 3" xfId="10396" xr:uid="{00000000-0005-0000-0000-0000E53D0000}"/>
    <cellStyle name="계산 2 4 2 2 2 4" xfId="10397" xr:uid="{00000000-0005-0000-0000-0000E63D0000}"/>
    <cellStyle name="계산 2 4 2 2 2 5" xfId="10398" xr:uid="{00000000-0005-0000-0000-0000E73D0000}"/>
    <cellStyle name="계산 2 4 2 2 3" xfId="10399" xr:uid="{00000000-0005-0000-0000-0000E83D0000}"/>
    <cellStyle name="계산 2 4 2 2 3 2" xfId="10400" xr:uid="{00000000-0005-0000-0000-0000E93D0000}"/>
    <cellStyle name="계산 2 4 2 2 3 3" xfId="10401" xr:uid="{00000000-0005-0000-0000-0000EA3D0000}"/>
    <cellStyle name="계산 2 4 2 2 4" xfId="10402" xr:uid="{00000000-0005-0000-0000-0000EB3D0000}"/>
    <cellStyle name="계산 2 4 2 2 5" xfId="10403" xr:uid="{00000000-0005-0000-0000-0000EC3D0000}"/>
    <cellStyle name="계산 2 4 2 2 6" xfId="10404" xr:uid="{00000000-0005-0000-0000-0000ED3D0000}"/>
    <cellStyle name="계산 2 4 2 3" xfId="10405" xr:uid="{00000000-0005-0000-0000-0000EE3D0000}"/>
    <cellStyle name="계산 2 4 2 3 2" xfId="10406" xr:uid="{00000000-0005-0000-0000-0000EF3D0000}"/>
    <cellStyle name="계산 2 4 2 3 2 2" xfId="10407" xr:uid="{00000000-0005-0000-0000-0000F03D0000}"/>
    <cellStyle name="계산 2 4 2 3 2 3" xfId="10408" xr:uid="{00000000-0005-0000-0000-0000F13D0000}"/>
    <cellStyle name="계산 2 4 2 3 3" xfId="10409" xr:uid="{00000000-0005-0000-0000-0000F23D0000}"/>
    <cellStyle name="계산 2 4 2 3 4" xfId="10410" xr:uid="{00000000-0005-0000-0000-0000F33D0000}"/>
    <cellStyle name="계산 2 4 2 3 5" xfId="10411" xr:uid="{00000000-0005-0000-0000-0000F43D0000}"/>
    <cellStyle name="계산 2 4 2 4" xfId="10412" xr:uid="{00000000-0005-0000-0000-0000F53D0000}"/>
    <cellStyle name="계산 2 4 2 4 2" xfId="10413" xr:uid="{00000000-0005-0000-0000-0000F63D0000}"/>
    <cellStyle name="계산 2 4 2 4 3" xfId="10414" xr:uid="{00000000-0005-0000-0000-0000F73D0000}"/>
    <cellStyle name="계산 2 4 2 5" xfId="10415" xr:uid="{00000000-0005-0000-0000-0000F83D0000}"/>
    <cellStyle name="계산 2 4 2 6" xfId="10416" xr:uid="{00000000-0005-0000-0000-0000F93D0000}"/>
    <cellStyle name="계산 2 4 2 7" xfId="10417" xr:uid="{00000000-0005-0000-0000-0000FA3D0000}"/>
    <cellStyle name="계산 2 4 3" xfId="10418" xr:uid="{00000000-0005-0000-0000-0000FB3D0000}"/>
    <cellStyle name="계산 2 4 3 2" xfId="10419" xr:uid="{00000000-0005-0000-0000-0000FC3D0000}"/>
    <cellStyle name="계산 2 4 3 2 2" xfId="10420" xr:uid="{00000000-0005-0000-0000-0000FD3D0000}"/>
    <cellStyle name="계산 2 4 3 2 2 2" xfId="10421" xr:uid="{00000000-0005-0000-0000-0000FE3D0000}"/>
    <cellStyle name="계산 2 4 3 2 2 2 2" xfId="10422" xr:uid="{00000000-0005-0000-0000-0000FF3D0000}"/>
    <cellStyle name="계산 2 4 3 2 2 2 3" xfId="10423" xr:uid="{00000000-0005-0000-0000-0000003E0000}"/>
    <cellStyle name="계산 2 4 3 2 2 3" xfId="10424" xr:uid="{00000000-0005-0000-0000-0000013E0000}"/>
    <cellStyle name="계산 2 4 3 2 2 4" xfId="10425" xr:uid="{00000000-0005-0000-0000-0000023E0000}"/>
    <cellStyle name="계산 2 4 3 2 2 5" xfId="10426" xr:uid="{00000000-0005-0000-0000-0000033E0000}"/>
    <cellStyle name="계산 2 4 3 2 3" xfId="10427" xr:uid="{00000000-0005-0000-0000-0000043E0000}"/>
    <cellStyle name="계산 2 4 3 2 3 2" xfId="10428" xr:uid="{00000000-0005-0000-0000-0000053E0000}"/>
    <cellStyle name="계산 2 4 3 2 3 3" xfId="10429" xr:uid="{00000000-0005-0000-0000-0000063E0000}"/>
    <cellStyle name="계산 2 4 3 2 4" xfId="10430" xr:uid="{00000000-0005-0000-0000-0000073E0000}"/>
    <cellStyle name="계산 2 4 3 2 5" xfId="10431" xr:uid="{00000000-0005-0000-0000-0000083E0000}"/>
    <cellStyle name="계산 2 4 3 2 6" xfId="10432" xr:uid="{00000000-0005-0000-0000-0000093E0000}"/>
    <cellStyle name="계산 2 4 3 3" xfId="10433" xr:uid="{00000000-0005-0000-0000-00000A3E0000}"/>
    <cellStyle name="계산 2 4 3 3 2" xfId="10434" xr:uid="{00000000-0005-0000-0000-00000B3E0000}"/>
    <cellStyle name="계산 2 4 3 3 2 2" xfId="10435" xr:uid="{00000000-0005-0000-0000-00000C3E0000}"/>
    <cellStyle name="계산 2 4 3 3 2 3" xfId="10436" xr:uid="{00000000-0005-0000-0000-00000D3E0000}"/>
    <cellStyle name="계산 2 4 3 3 3" xfId="10437" xr:uid="{00000000-0005-0000-0000-00000E3E0000}"/>
    <cellStyle name="계산 2 4 3 3 4" xfId="10438" xr:uid="{00000000-0005-0000-0000-00000F3E0000}"/>
    <cellStyle name="계산 2 4 3 3 5" xfId="10439" xr:uid="{00000000-0005-0000-0000-0000103E0000}"/>
    <cellStyle name="계산 2 4 3 4" xfId="10440" xr:uid="{00000000-0005-0000-0000-0000113E0000}"/>
    <cellStyle name="계산 2 4 3 4 2" xfId="10441" xr:uid="{00000000-0005-0000-0000-0000123E0000}"/>
    <cellStyle name="계산 2 4 3 4 3" xfId="10442" xr:uid="{00000000-0005-0000-0000-0000133E0000}"/>
    <cellStyle name="계산 2 4 3 5" xfId="10443" xr:uid="{00000000-0005-0000-0000-0000143E0000}"/>
    <cellStyle name="계산 2 4 3 6" xfId="10444" xr:uid="{00000000-0005-0000-0000-0000153E0000}"/>
    <cellStyle name="계산 2 4 3 7" xfId="10445" xr:uid="{00000000-0005-0000-0000-0000163E0000}"/>
    <cellStyle name="계산 2 4 4" xfId="10446" xr:uid="{00000000-0005-0000-0000-0000173E0000}"/>
    <cellStyle name="계산 2 4 4 2" xfId="10447" xr:uid="{00000000-0005-0000-0000-0000183E0000}"/>
    <cellStyle name="계산 2 4 4 2 2" xfId="10448" xr:uid="{00000000-0005-0000-0000-0000193E0000}"/>
    <cellStyle name="계산 2 4 4 2 2 2" xfId="10449" xr:uid="{00000000-0005-0000-0000-00001A3E0000}"/>
    <cellStyle name="계산 2 4 4 2 2 3" xfId="10450" xr:uid="{00000000-0005-0000-0000-00001B3E0000}"/>
    <cellStyle name="계산 2 4 4 2 3" xfId="10451" xr:uid="{00000000-0005-0000-0000-00001C3E0000}"/>
    <cellStyle name="계산 2 4 4 2 4" xfId="10452" xr:uid="{00000000-0005-0000-0000-00001D3E0000}"/>
    <cellStyle name="계산 2 4 4 2 5" xfId="10453" xr:uid="{00000000-0005-0000-0000-00001E3E0000}"/>
    <cellStyle name="계산 2 4 4 3" xfId="10454" xr:uid="{00000000-0005-0000-0000-00001F3E0000}"/>
    <cellStyle name="계산 2 4 4 3 2" xfId="10455" xr:uid="{00000000-0005-0000-0000-0000203E0000}"/>
    <cellStyle name="계산 2 4 4 3 3" xfId="10456" xr:uid="{00000000-0005-0000-0000-0000213E0000}"/>
    <cellStyle name="계산 2 4 4 4" xfId="10457" xr:uid="{00000000-0005-0000-0000-0000223E0000}"/>
    <cellStyle name="계산 2 4 4 5" xfId="10458" xr:uid="{00000000-0005-0000-0000-0000233E0000}"/>
    <cellStyle name="계산 2 4 4 6" xfId="10459" xr:uid="{00000000-0005-0000-0000-0000243E0000}"/>
    <cellStyle name="계산 2 4 5" xfId="10460" xr:uid="{00000000-0005-0000-0000-0000253E0000}"/>
    <cellStyle name="계산 2 4 5 2" xfId="10461" xr:uid="{00000000-0005-0000-0000-0000263E0000}"/>
    <cellStyle name="계산 2 4 5 2 2" xfId="10462" xr:uid="{00000000-0005-0000-0000-0000273E0000}"/>
    <cellStyle name="계산 2 4 5 2 2 2" xfId="10463" xr:uid="{00000000-0005-0000-0000-0000283E0000}"/>
    <cellStyle name="계산 2 4 5 2 2 3" xfId="10464" xr:uid="{00000000-0005-0000-0000-0000293E0000}"/>
    <cellStyle name="계산 2 4 5 2 3" xfId="10465" xr:uid="{00000000-0005-0000-0000-00002A3E0000}"/>
    <cellStyle name="계산 2 4 5 2 4" xfId="10466" xr:uid="{00000000-0005-0000-0000-00002B3E0000}"/>
    <cellStyle name="계산 2 4 5 2 5" xfId="10467" xr:uid="{00000000-0005-0000-0000-00002C3E0000}"/>
    <cellStyle name="계산 2 4 5 3" xfId="10468" xr:uid="{00000000-0005-0000-0000-00002D3E0000}"/>
    <cellStyle name="계산 2 4 5 3 2" xfId="10469" xr:uid="{00000000-0005-0000-0000-00002E3E0000}"/>
    <cellStyle name="계산 2 4 5 3 3" xfId="10470" xr:uid="{00000000-0005-0000-0000-00002F3E0000}"/>
    <cellStyle name="계산 2 4 5 4" xfId="10471" xr:uid="{00000000-0005-0000-0000-0000303E0000}"/>
    <cellStyle name="계산 2 4 5 5" xfId="10472" xr:uid="{00000000-0005-0000-0000-0000313E0000}"/>
    <cellStyle name="계산 2 4 5 6" xfId="10473" xr:uid="{00000000-0005-0000-0000-0000323E0000}"/>
    <cellStyle name="계산 2 4 6" xfId="10474" xr:uid="{00000000-0005-0000-0000-0000333E0000}"/>
    <cellStyle name="계산 2 4 6 2" xfId="10475" xr:uid="{00000000-0005-0000-0000-0000343E0000}"/>
    <cellStyle name="계산 2 4 6 2 2" xfId="10476" xr:uid="{00000000-0005-0000-0000-0000353E0000}"/>
    <cellStyle name="계산 2 4 6 2 3" xfId="10477" xr:uid="{00000000-0005-0000-0000-0000363E0000}"/>
    <cellStyle name="계산 2 4 6 3" xfId="10478" xr:uid="{00000000-0005-0000-0000-0000373E0000}"/>
    <cellStyle name="계산 2 4 6 4" xfId="10479" xr:uid="{00000000-0005-0000-0000-0000383E0000}"/>
    <cellStyle name="계산 2 4 6 5" xfId="10480" xr:uid="{00000000-0005-0000-0000-0000393E0000}"/>
    <cellStyle name="계산 2 4 7" xfId="10481" xr:uid="{00000000-0005-0000-0000-00003A3E0000}"/>
    <cellStyle name="계산 2 4 7 2" xfId="10482" xr:uid="{00000000-0005-0000-0000-00003B3E0000}"/>
    <cellStyle name="계산 2 4 7 3" xfId="10483" xr:uid="{00000000-0005-0000-0000-00003C3E0000}"/>
    <cellStyle name="계산 2 4 8" xfId="10484" xr:uid="{00000000-0005-0000-0000-00003D3E0000}"/>
    <cellStyle name="계산 2 4 9" xfId="10485" xr:uid="{00000000-0005-0000-0000-00003E3E0000}"/>
    <cellStyle name="계산 2 5" xfId="10486" xr:uid="{00000000-0005-0000-0000-00003F3E0000}"/>
    <cellStyle name="계산 2 5 2" xfId="10487" xr:uid="{00000000-0005-0000-0000-0000403E0000}"/>
    <cellStyle name="계산 2 5 2 2" xfId="10488" xr:uid="{00000000-0005-0000-0000-0000413E0000}"/>
    <cellStyle name="계산 2 5 2 2 2" xfId="10489" xr:uid="{00000000-0005-0000-0000-0000423E0000}"/>
    <cellStyle name="계산 2 5 2 2 2 2" xfId="10490" xr:uid="{00000000-0005-0000-0000-0000433E0000}"/>
    <cellStyle name="계산 2 5 2 2 2 2 2" xfId="10491" xr:uid="{00000000-0005-0000-0000-0000443E0000}"/>
    <cellStyle name="계산 2 5 2 2 2 2 3" xfId="10492" xr:uid="{00000000-0005-0000-0000-0000453E0000}"/>
    <cellStyle name="계산 2 5 2 2 2 3" xfId="10493" xr:uid="{00000000-0005-0000-0000-0000463E0000}"/>
    <cellStyle name="계산 2 5 2 2 2 4" xfId="10494" xr:uid="{00000000-0005-0000-0000-0000473E0000}"/>
    <cellStyle name="계산 2 5 2 2 2 5" xfId="10495" xr:uid="{00000000-0005-0000-0000-0000483E0000}"/>
    <cellStyle name="계산 2 5 2 2 3" xfId="10496" xr:uid="{00000000-0005-0000-0000-0000493E0000}"/>
    <cellStyle name="계산 2 5 2 2 3 2" xfId="10497" xr:uid="{00000000-0005-0000-0000-00004A3E0000}"/>
    <cellStyle name="계산 2 5 2 2 3 3" xfId="10498" xr:uid="{00000000-0005-0000-0000-00004B3E0000}"/>
    <cellStyle name="계산 2 5 2 2 4" xfId="10499" xr:uid="{00000000-0005-0000-0000-00004C3E0000}"/>
    <cellStyle name="계산 2 5 2 2 5" xfId="10500" xr:uid="{00000000-0005-0000-0000-00004D3E0000}"/>
    <cellStyle name="계산 2 5 2 2 6" xfId="10501" xr:uid="{00000000-0005-0000-0000-00004E3E0000}"/>
    <cellStyle name="계산 2 5 2 3" xfId="10502" xr:uid="{00000000-0005-0000-0000-00004F3E0000}"/>
    <cellStyle name="계산 2 5 2 3 2" xfId="10503" xr:uid="{00000000-0005-0000-0000-0000503E0000}"/>
    <cellStyle name="계산 2 5 2 3 2 2" xfId="10504" xr:uid="{00000000-0005-0000-0000-0000513E0000}"/>
    <cellStyle name="계산 2 5 2 3 2 3" xfId="10505" xr:uid="{00000000-0005-0000-0000-0000523E0000}"/>
    <cellStyle name="계산 2 5 2 3 3" xfId="10506" xr:uid="{00000000-0005-0000-0000-0000533E0000}"/>
    <cellStyle name="계산 2 5 2 3 4" xfId="10507" xr:uid="{00000000-0005-0000-0000-0000543E0000}"/>
    <cellStyle name="계산 2 5 2 3 5" xfId="10508" xr:uid="{00000000-0005-0000-0000-0000553E0000}"/>
    <cellStyle name="계산 2 5 2 4" xfId="10509" xr:uid="{00000000-0005-0000-0000-0000563E0000}"/>
    <cellStyle name="계산 2 5 2 4 2" xfId="10510" xr:uid="{00000000-0005-0000-0000-0000573E0000}"/>
    <cellStyle name="계산 2 5 2 4 3" xfId="10511" xr:uid="{00000000-0005-0000-0000-0000583E0000}"/>
    <cellStyle name="계산 2 5 2 5" xfId="10512" xr:uid="{00000000-0005-0000-0000-0000593E0000}"/>
    <cellStyle name="계산 2 5 2 6" xfId="10513" xr:uid="{00000000-0005-0000-0000-00005A3E0000}"/>
    <cellStyle name="계산 2 5 2 7" xfId="10514" xr:uid="{00000000-0005-0000-0000-00005B3E0000}"/>
    <cellStyle name="계산 2 5 3" xfId="10515" xr:uid="{00000000-0005-0000-0000-00005C3E0000}"/>
    <cellStyle name="계산 2 5 3 2" xfId="10516" xr:uid="{00000000-0005-0000-0000-00005D3E0000}"/>
    <cellStyle name="계산 2 5 3 2 2" xfId="10517" xr:uid="{00000000-0005-0000-0000-00005E3E0000}"/>
    <cellStyle name="계산 2 5 3 2 2 2" xfId="10518" xr:uid="{00000000-0005-0000-0000-00005F3E0000}"/>
    <cellStyle name="계산 2 5 3 2 2 3" xfId="10519" xr:uid="{00000000-0005-0000-0000-0000603E0000}"/>
    <cellStyle name="계산 2 5 3 2 3" xfId="10520" xr:uid="{00000000-0005-0000-0000-0000613E0000}"/>
    <cellStyle name="계산 2 5 3 2 4" xfId="10521" xr:uid="{00000000-0005-0000-0000-0000623E0000}"/>
    <cellStyle name="계산 2 5 3 2 5" xfId="10522" xr:uid="{00000000-0005-0000-0000-0000633E0000}"/>
    <cellStyle name="계산 2 5 3 3" xfId="10523" xr:uid="{00000000-0005-0000-0000-0000643E0000}"/>
    <cellStyle name="계산 2 5 3 3 2" xfId="10524" xr:uid="{00000000-0005-0000-0000-0000653E0000}"/>
    <cellStyle name="계산 2 5 3 3 3" xfId="10525" xr:uid="{00000000-0005-0000-0000-0000663E0000}"/>
    <cellStyle name="계산 2 5 3 4" xfId="10526" xr:uid="{00000000-0005-0000-0000-0000673E0000}"/>
    <cellStyle name="계산 2 5 3 5" xfId="10527" xr:uid="{00000000-0005-0000-0000-0000683E0000}"/>
    <cellStyle name="계산 2 5 3 6" xfId="10528" xr:uid="{00000000-0005-0000-0000-0000693E0000}"/>
    <cellStyle name="계산 2 5 4" xfId="10529" xr:uid="{00000000-0005-0000-0000-00006A3E0000}"/>
    <cellStyle name="계산 2 5 4 2" xfId="10530" xr:uid="{00000000-0005-0000-0000-00006B3E0000}"/>
    <cellStyle name="계산 2 5 4 2 2" xfId="10531" xr:uid="{00000000-0005-0000-0000-00006C3E0000}"/>
    <cellStyle name="계산 2 5 4 2 3" xfId="10532" xr:uid="{00000000-0005-0000-0000-00006D3E0000}"/>
    <cellStyle name="계산 2 5 4 3" xfId="10533" xr:uid="{00000000-0005-0000-0000-00006E3E0000}"/>
    <cellStyle name="계산 2 5 4 4" xfId="10534" xr:uid="{00000000-0005-0000-0000-00006F3E0000}"/>
    <cellStyle name="계산 2 5 4 5" xfId="10535" xr:uid="{00000000-0005-0000-0000-0000703E0000}"/>
    <cellStyle name="계산 2 5 5" xfId="10536" xr:uid="{00000000-0005-0000-0000-0000713E0000}"/>
    <cellStyle name="계산 2 5 5 2" xfId="10537" xr:uid="{00000000-0005-0000-0000-0000723E0000}"/>
    <cellStyle name="계산 2 5 5 3" xfId="10538" xr:uid="{00000000-0005-0000-0000-0000733E0000}"/>
    <cellStyle name="계산 2 5 6" xfId="10539" xr:uid="{00000000-0005-0000-0000-0000743E0000}"/>
    <cellStyle name="계산 2 5 7" xfId="10540" xr:uid="{00000000-0005-0000-0000-0000753E0000}"/>
    <cellStyle name="계산 2 5 8" xfId="10541" xr:uid="{00000000-0005-0000-0000-0000763E0000}"/>
    <cellStyle name="계산 2 6" xfId="10542" xr:uid="{00000000-0005-0000-0000-0000773E0000}"/>
    <cellStyle name="계산 2 6 2" xfId="10543" xr:uid="{00000000-0005-0000-0000-0000783E0000}"/>
    <cellStyle name="계산 2 6 2 2" xfId="10544" xr:uid="{00000000-0005-0000-0000-0000793E0000}"/>
    <cellStyle name="계산 2 6 2 2 2" xfId="10545" xr:uid="{00000000-0005-0000-0000-00007A3E0000}"/>
    <cellStyle name="계산 2 6 2 2 2 2" xfId="10546" xr:uid="{00000000-0005-0000-0000-00007B3E0000}"/>
    <cellStyle name="계산 2 6 2 2 2 3" xfId="10547" xr:uid="{00000000-0005-0000-0000-00007C3E0000}"/>
    <cellStyle name="계산 2 6 2 2 3" xfId="10548" xr:uid="{00000000-0005-0000-0000-00007D3E0000}"/>
    <cellStyle name="계산 2 6 2 2 4" xfId="10549" xr:uid="{00000000-0005-0000-0000-00007E3E0000}"/>
    <cellStyle name="계산 2 6 2 2 5" xfId="10550" xr:uid="{00000000-0005-0000-0000-00007F3E0000}"/>
    <cellStyle name="계산 2 6 2 3" xfId="10551" xr:uid="{00000000-0005-0000-0000-0000803E0000}"/>
    <cellStyle name="계산 2 6 2 3 2" xfId="10552" xr:uid="{00000000-0005-0000-0000-0000813E0000}"/>
    <cellStyle name="계산 2 6 2 3 3" xfId="10553" xr:uid="{00000000-0005-0000-0000-0000823E0000}"/>
    <cellStyle name="계산 2 6 2 4" xfId="10554" xr:uid="{00000000-0005-0000-0000-0000833E0000}"/>
    <cellStyle name="계산 2 6 2 5" xfId="10555" xr:uid="{00000000-0005-0000-0000-0000843E0000}"/>
    <cellStyle name="계산 2 6 2 6" xfId="10556" xr:uid="{00000000-0005-0000-0000-0000853E0000}"/>
    <cellStyle name="계산 2 6 3" xfId="10557" xr:uid="{00000000-0005-0000-0000-0000863E0000}"/>
    <cellStyle name="계산 2 6 3 2" xfId="10558" xr:uid="{00000000-0005-0000-0000-0000873E0000}"/>
    <cellStyle name="계산 2 6 3 2 2" xfId="10559" xr:uid="{00000000-0005-0000-0000-0000883E0000}"/>
    <cellStyle name="계산 2 6 3 2 3" xfId="10560" xr:uid="{00000000-0005-0000-0000-0000893E0000}"/>
    <cellStyle name="계산 2 6 3 3" xfId="10561" xr:uid="{00000000-0005-0000-0000-00008A3E0000}"/>
    <cellStyle name="계산 2 6 3 4" xfId="10562" xr:uid="{00000000-0005-0000-0000-00008B3E0000}"/>
    <cellStyle name="계산 2 6 3 5" xfId="10563" xr:uid="{00000000-0005-0000-0000-00008C3E0000}"/>
    <cellStyle name="계산 2 6 4" xfId="10564" xr:uid="{00000000-0005-0000-0000-00008D3E0000}"/>
    <cellStyle name="계산 2 6 4 2" xfId="10565" xr:uid="{00000000-0005-0000-0000-00008E3E0000}"/>
    <cellStyle name="계산 2 6 4 3" xfId="10566" xr:uid="{00000000-0005-0000-0000-00008F3E0000}"/>
    <cellStyle name="계산 2 6 5" xfId="10567" xr:uid="{00000000-0005-0000-0000-0000903E0000}"/>
    <cellStyle name="계산 2 6 6" xfId="10568" xr:uid="{00000000-0005-0000-0000-0000913E0000}"/>
    <cellStyle name="계산 2 6 7" xfId="10569" xr:uid="{00000000-0005-0000-0000-0000923E0000}"/>
    <cellStyle name="계산 2 7" xfId="10570" xr:uid="{00000000-0005-0000-0000-0000933E0000}"/>
    <cellStyle name="계산 2 7 2" xfId="10571" xr:uid="{00000000-0005-0000-0000-0000943E0000}"/>
    <cellStyle name="계산 2 7 2 2" xfId="10572" xr:uid="{00000000-0005-0000-0000-0000953E0000}"/>
    <cellStyle name="계산 2 7 2 2 2" xfId="10573" xr:uid="{00000000-0005-0000-0000-0000963E0000}"/>
    <cellStyle name="계산 2 7 2 2 2 2" xfId="10574" xr:uid="{00000000-0005-0000-0000-0000973E0000}"/>
    <cellStyle name="계산 2 7 2 2 2 3" xfId="10575" xr:uid="{00000000-0005-0000-0000-0000983E0000}"/>
    <cellStyle name="계산 2 7 2 2 3" xfId="10576" xr:uid="{00000000-0005-0000-0000-0000993E0000}"/>
    <cellStyle name="계산 2 7 2 2 4" xfId="10577" xr:uid="{00000000-0005-0000-0000-00009A3E0000}"/>
    <cellStyle name="계산 2 7 2 2 5" xfId="10578" xr:uid="{00000000-0005-0000-0000-00009B3E0000}"/>
    <cellStyle name="계산 2 7 2 3" xfId="10579" xr:uid="{00000000-0005-0000-0000-00009C3E0000}"/>
    <cellStyle name="계산 2 7 2 3 2" xfId="10580" xr:uid="{00000000-0005-0000-0000-00009D3E0000}"/>
    <cellStyle name="계산 2 7 2 3 3" xfId="10581" xr:uid="{00000000-0005-0000-0000-00009E3E0000}"/>
    <cellStyle name="계산 2 7 2 4" xfId="10582" xr:uid="{00000000-0005-0000-0000-00009F3E0000}"/>
    <cellStyle name="계산 2 7 2 5" xfId="10583" xr:uid="{00000000-0005-0000-0000-0000A03E0000}"/>
    <cellStyle name="계산 2 7 2 6" xfId="10584" xr:uid="{00000000-0005-0000-0000-0000A13E0000}"/>
    <cellStyle name="계산 2 7 3" xfId="10585" xr:uid="{00000000-0005-0000-0000-0000A23E0000}"/>
    <cellStyle name="계산 2 7 3 2" xfId="10586" xr:uid="{00000000-0005-0000-0000-0000A33E0000}"/>
    <cellStyle name="계산 2 7 3 2 2" xfId="10587" xr:uid="{00000000-0005-0000-0000-0000A43E0000}"/>
    <cellStyle name="계산 2 7 3 2 3" xfId="10588" xr:uid="{00000000-0005-0000-0000-0000A53E0000}"/>
    <cellStyle name="계산 2 7 3 3" xfId="10589" xr:uid="{00000000-0005-0000-0000-0000A63E0000}"/>
    <cellStyle name="계산 2 7 3 4" xfId="10590" xr:uid="{00000000-0005-0000-0000-0000A73E0000}"/>
    <cellStyle name="계산 2 7 3 5" xfId="10591" xr:uid="{00000000-0005-0000-0000-0000A83E0000}"/>
    <cellStyle name="계산 2 7 4" xfId="10592" xr:uid="{00000000-0005-0000-0000-0000A93E0000}"/>
    <cellStyle name="계산 2 7 4 2" xfId="10593" xr:uid="{00000000-0005-0000-0000-0000AA3E0000}"/>
    <cellStyle name="계산 2 7 4 3" xfId="10594" xr:uid="{00000000-0005-0000-0000-0000AB3E0000}"/>
    <cellStyle name="계산 2 7 5" xfId="10595" xr:uid="{00000000-0005-0000-0000-0000AC3E0000}"/>
    <cellStyle name="계산 2 7 6" xfId="10596" xr:uid="{00000000-0005-0000-0000-0000AD3E0000}"/>
    <cellStyle name="계산 2 7 7" xfId="10597" xr:uid="{00000000-0005-0000-0000-0000AE3E0000}"/>
    <cellStyle name="계산 2 8" xfId="10598" xr:uid="{00000000-0005-0000-0000-0000AF3E0000}"/>
    <cellStyle name="계산 2 8 2" xfId="10599" xr:uid="{00000000-0005-0000-0000-0000B03E0000}"/>
    <cellStyle name="계산 2 8 2 2" xfId="10600" xr:uid="{00000000-0005-0000-0000-0000B13E0000}"/>
    <cellStyle name="계산 2 8 2 2 2" xfId="10601" xr:uid="{00000000-0005-0000-0000-0000B23E0000}"/>
    <cellStyle name="계산 2 8 2 2 2 2" xfId="10602" xr:uid="{00000000-0005-0000-0000-0000B33E0000}"/>
    <cellStyle name="계산 2 8 2 2 2 3" xfId="10603" xr:uid="{00000000-0005-0000-0000-0000B43E0000}"/>
    <cellStyle name="계산 2 8 2 2 3" xfId="10604" xr:uid="{00000000-0005-0000-0000-0000B53E0000}"/>
    <cellStyle name="계산 2 8 2 2 4" xfId="10605" xr:uid="{00000000-0005-0000-0000-0000B63E0000}"/>
    <cellStyle name="계산 2 8 2 2 5" xfId="10606" xr:uid="{00000000-0005-0000-0000-0000B73E0000}"/>
    <cellStyle name="계산 2 8 2 3" xfId="10607" xr:uid="{00000000-0005-0000-0000-0000B83E0000}"/>
    <cellStyle name="계산 2 8 2 3 2" xfId="10608" xr:uid="{00000000-0005-0000-0000-0000B93E0000}"/>
    <cellStyle name="계산 2 8 2 3 3" xfId="10609" xr:uid="{00000000-0005-0000-0000-0000BA3E0000}"/>
    <cellStyle name="계산 2 8 2 4" xfId="10610" xr:uid="{00000000-0005-0000-0000-0000BB3E0000}"/>
    <cellStyle name="계산 2 8 2 5" xfId="10611" xr:uid="{00000000-0005-0000-0000-0000BC3E0000}"/>
    <cellStyle name="계산 2 8 2 6" xfId="10612" xr:uid="{00000000-0005-0000-0000-0000BD3E0000}"/>
    <cellStyle name="계산 2 8 3" xfId="10613" xr:uid="{00000000-0005-0000-0000-0000BE3E0000}"/>
    <cellStyle name="계산 2 8 3 2" xfId="10614" xr:uid="{00000000-0005-0000-0000-0000BF3E0000}"/>
    <cellStyle name="계산 2 8 3 2 2" xfId="10615" xr:uid="{00000000-0005-0000-0000-0000C03E0000}"/>
    <cellStyle name="계산 2 8 3 2 3" xfId="10616" xr:uid="{00000000-0005-0000-0000-0000C13E0000}"/>
    <cellStyle name="계산 2 8 3 3" xfId="10617" xr:uid="{00000000-0005-0000-0000-0000C23E0000}"/>
    <cellStyle name="계산 2 8 3 4" xfId="10618" xr:uid="{00000000-0005-0000-0000-0000C33E0000}"/>
    <cellStyle name="계산 2 8 3 5" xfId="10619" xr:uid="{00000000-0005-0000-0000-0000C43E0000}"/>
    <cellStyle name="계산 2 8 4" xfId="10620" xr:uid="{00000000-0005-0000-0000-0000C53E0000}"/>
    <cellStyle name="계산 2 8 4 2" xfId="10621" xr:uid="{00000000-0005-0000-0000-0000C63E0000}"/>
    <cellStyle name="계산 2 8 4 3" xfId="10622" xr:uid="{00000000-0005-0000-0000-0000C73E0000}"/>
    <cellStyle name="계산 2 8 5" xfId="10623" xr:uid="{00000000-0005-0000-0000-0000C83E0000}"/>
    <cellStyle name="계산 2 8 6" xfId="10624" xr:uid="{00000000-0005-0000-0000-0000C93E0000}"/>
    <cellStyle name="계산 2 8 7" xfId="10625" xr:uid="{00000000-0005-0000-0000-0000CA3E0000}"/>
    <cellStyle name="계산 2 9" xfId="10626" xr:uid="{00000000-0005-0000-0000-0000CB3E0000}"/>
    <cellStyle name="계산 2 9 2" xfId="10627" xr:uid="{00000000-0005-0000-0000-0000CC3E0000}"/>
    <cellStyle name="계산 2 9 2 2" xfId="10628" xr:uid="{00000000-0005-0000-0000-0000CD3E0000}"/>
    <cellStyle name="계산 2 9 2 2 2" xfId="10629" xr:uid="{00000000-0005-0000-0000-0000CE3E0000}"/>
    <cellStyle name="계산 2 9 2 2 2 2" xfId="10630" xr:uid="{00000000-0005-0000-0000-0000CF3E0000}"/>
    <cellStyle name="계산 2 9 2 2 2 3" xfId="10631" xr:uid="{00000000-0005-0000-0000-0000D03E0000}"/>
    <cellStyle name="계산 2 9 2 2 3" xfId="10632" xr:uid="{00000000-0005-0000-0000-0000D13E0000}"/>
    <cellStyle name="계산 2 9 2 2 4" xfId="10633" xr:uid="{00000000-0005-0000-0000-0000D23E0000}"/>
    <cellStyle name="계산 2 9 2 2 5" xfId="10634" xr:uid="{00000000-0005-0000-0000-0000D33E0000}"/>
    <cellStyle name="계산 2 9 2 3" xfId="10635" xr:uid="{00000000-0005-0000-0000-0000D43E0000}"/>
    <cellStyle name="계산 2 9 2 3 2" xfId="10636" xr:uid="{00000000-0005-0000-0000-0000D53E0000}"/>
    <cellStyle name="계산 2 9 2 3 3" xfId="10637" xr:uid="{00000000-0005-0000-0000-0000D63E0000}"/>
    <cellStyle name="계산 2 9 2 4" xfId="10638" xr:uid="{00000000-0005-0000-0000-0000D73E0000}"/>
    <cellStyle name="계산 2 9 2 5" xfId="10639" xr:uid="{00000000-0005-0000-0000-0000D83E0000}"/>
    <cellStyle name="계산 2 9 2 6" xfId="10640" xr:uid="{00000000-0005-0000-0000-0000D93E0000}"/>
    <cellStyle name="계산 2 9 3" xfId="10641" xr:uid="{00000000-0005-0000-0000-0000DA3E0000}"/>
    <cellStyle name="계산 2 9 3 2" xfId="10642" xr:uid="{00000000-0005-0000-0000-0000DB3E0000}"/>
    <cellStyle name="계산 2 9 3 2 2" xfId="10643" xr:uid="{00000000-0005-0000-0000-0000DC3E0000}"/>
    <cellStyle name="계산 2 9 3 2 3" xfId="10644" xr:uid="{00000000-0005-0000-0000-0000DD3E0000}"/>
    <cellStyle name="계산 2 9 3 3" xfId="10645" xr:uid="{00000000-0005-0000-0000-0000DE3E0000}"/>
    <cellStyle name="계산 2 9 3 4" xfId="10646" xr:uid="{00000000-0005-0000-0000-0000DF3E0000}"/>
    <cellStyle name="계산 2 9 3 5" xfId="10647" xr:uid="{00000000-0005-0000-0000-0000E03E0000}"/>
    <cellStyle name="계산 2 9 4" xfId="10648" xr:uid="{00000000-0005-0000-0000-0000E13E0000}"/>
    <cellStyle name="계산 2 9 4 2" xfId="10649" xr:uid="{00000000-0005-0000-0000-0000E23E0000}"/>
    <cellStyle name="계산 2 9 4 3" xfId="10650" xr:uid="{00000000-0005-0000-0000-0000E33E0000}"/>
    <cellStyle name="계산 2 9 5" xfId="10651" xr:uid="{00000000-0005-0000-0000-0000E43E0000}"/>
    <cellStyle name="계산 2 9 6" xfId="10652" xr:uid="{00000000-0005-0000-0000-0000E53E0000}"/>
    <cellStyle name="계산 2 9 7" xfId="10653" xr:uid="{00000000-0005-0000-0000-0000E63E0000}"/>
    <cellStyle name="계산 3" xfId="5295" xr:uid="{00000000-0005-0000-0000-0000E73E0000}"/>
    <cellStyle name="고정소숫점" xfId="5296" xr:uid="{00000000-0005-0000-0000-0000E83E0000}"/>
    <cellStyle name="고정소숫점 2" xfId="5297" xr:uid="{00000000-0005-0000-0000-0000E93E0000}"/>
    <cellStyle name="고정출력1" xfId="5298" xr:uid="{00000000-0005-0000-0000-0000EA3E0000}"/>
    <cellStyle name="고정출력1 2" xfId="5299" xr:uid="{00000000-0005-0000-0000-0000EB3E0000}"/>
    <cellStyle name="고정출력2" xfId="5300" xr:uid="{00000000-0005-0000-0000-0000EC3E0000}"/>
    <cellStyle name="고정출력2 2" xfId="5301" xr:uid="{00000000-0005-0000-0000-0000ED3E0000}"/>
    <cellStyle name="공백" xfId="5302" xr:uid="{00000000-0005-0000-0000-0000EE3E0000}"/>
    <cellStyle name="공백1" xfId="5303" xr:uid="{00000000-0005-0000-0000-0000EF3E0000}"/>
    <cellStyle name="공백1수" xfId="5304" xr:uid="{00000000-0005-0000-0000-0000F03E0000}"/>
    <cellStyle name="공사원가계산서(조경)" xfId="5305" xr:uid="{00000000-0005-0000-0000-0000F13E0000}"/>
    <cellStyle name="咬訌裝?INCOM1" xfId="10654" xr:uid="{00000000-0005-0000-0000-0000F23E0000}"/>
    <cellStyle name="咬訌裝?INCOM10" xfId="10655" xr:uid="{00000000-0005-0000-0000-0000F33E0000}"/>
    <cellStyle name="咬訌裝?INCOM2" xfId="10656" xr:uid="{00000000-0005-0000-0000-0000F43E0000}"/>
    <cellStyle name="咬訌裝?INCOM3" xfId="10657" xr:uid="{00000000-0005-0000-0000-0000F53E0000}"/>
    <cellStyle name="咬訌裝?INCOM4" xfId="10658" xr:uid="{00000000-0005-0000-0000-0000F63E0000}"/>
    <cellStyle name="咬訌裝?INCOM5" xfId="10659" xr:uid="{00000000-0005-0000-0000-0000F73E0000}"/>
    <cellStyle name="咬訌裝?INCOM6" xfId="10660" xr:uid="{00000000-0005-0000-0000-0000F83E0000}"/>
    <cellStyle name="咬訌裝?INCOM7" xfId="10661" xr:uid="{00000000-0005-0000-0000-0000F93E0000}"/>
    <cellStyle name="咬訌裝?INCOM8" xfId="10662" xr:uid="{00000000-0005-0000-0000-0000FA3E0000}"/>
    <cellStyle name="咬訌裝?INCOM9" xfId="10663" xr:uid="{00000000-0005-0000-0000-0000FB3E0000}"/>
    <cellStyle name="咬訌裝?PRIB11" xfId="10664" xr:uid="{00000000-0005-0000-0000-0000FC3E0000}"/>
    <cellStyle name="국종합건설" xfId="5306" xr:uid="{00000000-0005-0000-0000-0000FD3E0000}"/>
    <cellStyle name="그림" xfId="5307" xr:uid="{00000000-0005-0000-0000-0000FE3E0000}"/>
    <cellStyle name="글꼴" xfId="5308" xr:uid="{00000000-0005-0000-0000-0000FF3E0000}"/>
    <cellStyle name="나쁨 2" xfId="5309" xr:uid="{00000000-0005-0000-0000-0000003F0000}"/>
    <cellStyle name="나쁨 3" xfId="5310" xr:uid="{00000000-0005-0000-0000-0000013F0000}"/>
    <cellStyle name="나쁨 4" xfId="10665" xr:uid="{00000000-0005-0000-0000-0000023F0000}"/>
    <cellStyle name="날짜" xfId="5311" xr:uid="{00000000-0005-0000-0000-0000033F0000}"/>
    <cellStyle name="날짜 2" xfId="58212" xr:uid="{00000000-0005-0000-0000-0000043F0000}"/>
    <cellStyle name="내역" xfId="5312" xr:uid="{00000000-0005-0000-0000-0000053F0000}"/>
    <cellStyle name="내역서" xfId="5313" xr:uid="{00000000-0005-0000-0000-0000063F0000}"/>
    <cellStyle name="네모제목" xfId="5314" xr:uid="{00000000-0005-0000-0000-0000073F0000}"/>
    <cellStyle name="네모제목 2" xfId="5315" xr:uid="{00000000-0005-0000-0000-0000083F0000}"/>
    <cellStyle name="네모제목 3" xfId="5316" xr:uid="{00000000-0005-0000-0000-0000093F0000}"/>
    <cellStyle name="네모제목 4" xfId="5317" xr:uid="{00000000-0005-0000-0000-00000A3F0000}"/>
    <cellStyle name="단위" xfId="5318" xr:uid="{00000000-0005-0000-0000-00000B3F0000}"/>
    <cellStyle name="단위(원)" xfId="5319" xr:uid="{00000000-0005-0000-0000-00000C3F0000}"/>
    <cellStyle name="달러" xfId="5320" xr:uid="{00000000-0005-0000-0000-00000D3F0000}"/>
    <cellStyle name="달러 2" xfId="58213" xr:uid="{00000000-0005-0000-0000-00000E3F0000}"/>
    <cellStyle name="뒤에 오는 하이퍼링크" xfId="5321" xr:uid="{00000000-0005-0000-0000-00000F3F0000}"/>
    <cellStyle name="뒤에 오는 하이퍼링크 2" xfId="58214" xr:uid="{00000000-0005-0000-0000-0000103F0000}"/>
    <cellStyle name="드럼단위" xfId="5322" xr:uid="{00000000-0005-0000-0000-0000113F0000}"/>
    <cellStyle name="똿떓죶Ø괻 [0.00]_PRODUCT DETAIL Q1" xfId="5323" xr:uid="{00000000-0005-0000-0000-0000123F0000}"/>
    <cellStyle name="똿떓죶Ø괻_PRODUCT DETAIL Q1" xfId="5324" xr:uid="{00000000-0005-0000-0000-0000133F0000}"/>
    <cellStyle name="똿뗦먛귟 [0.00]_laroux" xfId="5325" xr:uid="{00000000-0005-0000-0000-0000143F0000}"/>
    <cellStyle name="똿뗦먛귟_laroux" xfId="5326" xr:uid="{00000000-0005-0000-0000-0000153F0000}"/>
    <cellStyle name="마이너스키" xfId="5327" xr:uid="{00000000-0005-0000-0000-0000163F0000}"/>
    <cellStyle name="메모 2" xfId="5328" xr:uid="{00000000-0005-0000-0000-0000173F0000}"/>
    <cellStyle name="메모 2 10" xfId="10666" xr:uid="{00000000-0005-0000-0000-0000183F0000}"/>
    <cellStyle name="메모 2 10 10" xfId="10667" xr:uid="{00000000-0005-0000-0000-0000193F0000}"/>
    <cellStyle name="메모 2 10 11" xfId="10668" xr:uid="{00000000-0005-0000-0000-00001A3F0000}"/>
    <cellStyle name="메모 2 10 12" xfId="10669" xr:uid="{00000000-0005-0000-0000-00001B3F0000}"/>
    <cellStyle name="메모 2 10 2" xfId="10670" xr:uid="{00000000-0005-0000-0000-00001C3F0000}"/>
    <cellStyle name="메모 2 10 2 2" xfId="10671" xr:uid="{00000000-0005-0000-0000-00001D3F0000}"/>
    <cellStyle name="메모 2 10 2 2 2" xfId="10672" xr:uid="{00000000-0005-0000-0000-00001E3F0000}"/>
    <cellStyle name="메모 2 10 2 2 2 2" xfId="10673" xr:uid="{00000000-0005-0000-0000-00001F3F0000}"/>
    <cellStyle name="메모 2 10 2 2 2 2 2" xfId="10674" xr:uid="{00000000-0005-0000-0000-0000203F0000}"/>
    <cellStyle name="메모 2 10 2 2 2 2 3" xfId="10675" xr:uid="{00000000-0005-0000-0000-0000213F0000}"/>
    <cellStyle name="메모 2 10 2 2 2 3" xfId="10676" xr:uid="{00000000-0005-0000-0000-0000223F0000}"/>
    <cellStyle name="메모 2 10 2 2 2 4" xfId="10677" xr:uid="{00000000-0005-0000-0000-0000233F0000}"/>
    <cellStyle name="메모 2 10 2 2 2 5" xfId="10678" xr:uid="{00000000-0005-0000-0000-0000243F0000}"/>
    <cellStyle name="메모 2 10 2 2 3" xfId="10679" xr:uid="{00000000-0005-0000-0000-0000253F0000}"/>
    <cellStyle name="메모 2 10 2 2 3 2" xfId="10680" xr:uid="{00000000-0005-0000-0000-0000263F0000}"/>
    <cellStyle name="메모 2 10 2 2 3 3" xfId="10681" xr:uid="{00000000-0005-0000-0000-0000273F0000}"/>
    <cellStyle name="메모 2 10 2 2 4" xfId="10682" xr:uid="{00000000-0005-0000-0000-0000283F0000}"/>
    <cellStyle name="메모 2 10 2 2 5" xfId="10683" xr:uid="{00000000-0005-0000-0000-0000293F0000}"/>
    <cellStyle name="메모 2 10 2 2 6" xfId="10684" xr:uid="{00000000-0005-0000-0000-00002A3F0000}"/>
    <cellStyle name="메모 2 10 2 3" xfId="10685" xr:uid="{00000000-0005-0000-0000-00002B3F0000}"/>
    <cellStyle name="메모 2 10 2 3 2" xfId="10686" xr:uid="{00000000-0005-0000-0000-00002C3F0000}"/>
    <cellStyle name="메모 2 10 2 3 2 2" xfId="10687" xr:uid="{00000000-0005-0000-0000-00002D3F0000}"/>
    <cellStyle name="메모 2 10 2 3 2 2 2" xfId="10688" xr:uid="{00000000-0005-0000-0000-00002E3F0000}"/>
    <cellStyle name="메모 2 10 2 3 2 2 3" xfId="10689" xr:uid="{00000000-0005-0000-0000-00002F3F0000}"/>
    <cellStyle name="메모 2 10 2 3 2 3" xfId="10690" xr:uid="{00000000-0005-0000-0000-0000303F0000}"/>
    <cellStyle name="메모 2 10 2 3 2 4" xfId="10691" xr:uid="{00000000-0005-0000-0000-0000313F0000}"/>
    <cellStyle name="메모 2 10 2 3 2 5" xfId="10692" xr:uid="{00000000-0005-0000-0000-0000323F0000}"/>
    <cellStyle name="메모 2 10 2 3 3" xfId="10693" xr:uid="{00000000-0005-0000-0000-0000333F0000}"/>
    <cellStyle name="메모 2 10 2 3 3 2" xfId="10694" xr:uid="{00000000-0005-0000-0000-0000343F0000}"/>
    <cellStyle name="메모 2 10 2 3 3 3" xfId="10695" xr:uid="{00000000-0005-0000-0000-0000353F0000}"/>
    <cellStyle name="메모 2 10 2 3 4" xfId="10696" xr:uid="{00000000-0005-0000-0000-0000363F0000}"/>
    <cellStyle name="메모 2 10 2 3 5" xfId="10697" xr:uid="{00000000-0005-0000-0000-0000373F0000}"/>
    <cellStyle name="메모 2 10 2 3 6" xfId="10698" xr:uid="{00000000-0005-0000-0000-0000383F0000}"/>
    <cellStyle name="메모 2 10 2 4" xfId="10699" xr:uid="{00000000-0005-0000-0000-0000393F0000}"/>
    <cellStyle name="메모 2 10 2 4 2" xfId="10700" xr:uid="{00000000-0005-0000-0000-00003A3F0000}"/>
    <cellStyle name="메모 2 10 2 4 2 2" xfId="10701" xr:uid="{00000000-0005-0000-0000-00003B3F0000}"/>
    <cellStyle name="메모 2 10 2 4 2 3" xfId="10702" xr:uid="{00000000-0005-0000-0000-00003C3F0000}"/>
    <cellStyle name="메모 2 10 2 4 3" xfId="10703" xr:uid="{00000000-0005-0000-0000-00003D3F0000}"/>
    <cellStyle name="메모 2 10 2 4 4" xfId="10704" xr:uid="{00000000-0005-0000-0000-00003E3F0000}"/>
    <cellStyle name="메모 2 10 2 4 5" xfId="10705" xr:uid="{00000000-0005-0000-0000-00003F3F0000}"/>
    <cellStyle name="메모 2 10 2 5" xfId="10706" xr:uid="{00000000-0005-0000-0000-0000403F0000}"/>
    <cellStyle name="메모 2 10 2 5 2" xfId="10707" xr:uid="{00000000-0005-0000-0000-0000413F0000}"/>
    <cellStyle name="메모 2 10 2 5 3" xfId="10708" xr:uid="{00000000-0005-0000-0000-0000423F0000}"/>
    <cellStyle name="메모 2 10 2 6" xfId="10709" xr:uid="{00000000-0005-0000-0000-0000433F0000}"/>
    <cellStyle name="메모 2 10 2 7" xfId="10710" xr:uid="{00000000-0005-0000-0000-0000443F0000}"/>
    <cellStyle name="메모 2 10 2 8" xfId="10711" xr:uid="{00000000-0005-0000-0000-0000453F0000}"/>
    <cellStyle name="메모 2 10 3" xfId="10712" xr:uid="{00000000-0005-0000-0000-0000463F0000}"/>
    <cellStyle name="메모 2 10 3 2" xfId="10713" xr:uid="{00000000-0005-0000-0000-0000473F0000}"/>
    <cellStyle name="메모 2 10 3 2 2" xfId="10714" xr:uid="{00000000-0005-0000-0000-0000483F0000}"/>
    <cellStyle name="메모 2 10 3 2 2 2" xfId="10715" xr:uid="{00000000-0005-0000-0000-0000493F0000}"/>
    <cellStyle name="메모 2 10 3 2 2 2 2" xfId="10716" xr:uid="{00000000-0005-0000-0000-00004A3F0000}"/>
    <cellStyle name="메모 2 10 3 2 2 2 3" xfId="10717" xr:uid="{00000000-0005-0000-0000-00004B3F0000}"/>
    <cellStyle name="메모 2 10 3 2 2 3" xfId="10718" xr:uid="{00000000-0005-0000-0000-00004C3F0000}"/>
    <cellStyle name="메모 2 10 3 2 2 4" xfId="10719" xr:uid="{00000000-0005-0000-0000-00004D3F0000}"/>
    <cellStyle name="메모 2 10 3 2 2 5" xfId="10720" xr:uid="{00000000-0005-0000-0000-00004E3F0000}"/>
    <cellStyle name="메모 2 10 3 2 3" xfId="10721" xr:uid="{00000000-0005-0000-0000-00004F3F0000}"/>
    <cellStyle name="메모 2 10 3 2 3 2" xfId="10722" xr:uid="{00000000-0005-0000-0000-0000503F0000}"/>
    <cellStyle name="메모 2 10 3 2 3 3" xfId="10723" xr:uid="{00000000-0005-0000-0000-0000513F0000}"/>
    <cellStyle name="메모 2 10 3 2 4" xfId="10724" xr:uid="{00000000-0005-0000-0000-0000523F0000}"/>
    <cellStyle name="메모 2 10 3 2 5" xfId="10725" xr:uid="{00000000-0005-0000-0000-0000533F0000}"/>
    <cellStyle name="메모 2 10 3 2 6" xfId="10726" xr:uid="{00000000-0005-0000-0000-0000543F0000}"/>
    <cellStyle name="메모 2 10 3 3" xfId="10727" xr:uid="{00000000-0005-0000-0000-0000553F0000}"/>
    <cellStyle name="메모 2 10 3 3 2" xfId="10728" xr:uid="{00000000-0005-0000-0000-0000563F0000}"/>
    <cellStyle name="메모 2 10 3 3 2 2" xfId="10729" xr:uid="{00000000-0005-0000-0000-0000573F0000}"/>
    <cellStyle name="메모 2 10 3 3 2 2 2" xfId="10730" xr:uid="{00000000-0005-0000-0000-0000583F0000}"/>
    <cellStyle name="메모 2 10 3 3 2 2 3" xfId="10731" xr:uid="{00000000-0005-0000-0000-0000593F0000}"/>
    <cellStyle name="메모 2 10 3 3 2 3" xfId="10732" xr:uid="{00000000-0005-0000-0000-00005A3F0000}"/>
    <cellStyle name="메모 2 10 3 3 2 4" xfId="10733" xr:uid="{00000000-0005-0000-0000-00005B3F0000}"/>
    <cellStyle name="메모 2 10 3 3 2 5" xfId="10734" xr:uid="{00000000-0005-0000-0000-00005C3F0000}"/>
    <cellStyle name="메모 2 10 3 3 3" xfId="10735" xr:uid="{00000000-0005-0000-0000-00005D3F0000}"/>
    <cellStyle name="메모 2 10 3 3 3 2" xfId="10736" xr:uid="{00000000-0005-0000-0000-00005E3F0000}"/>
    <cellStyle name="메모 2 10 3 3 3 3" xfId="10737" xr:uid="{00000000-0005-0000-0000-00005F3F0000}"/>
    <cellStyle name="메모 2 10 3 3 4" xfId="10738" xr:uid="{00000000-0005-0000-0000-0000603F0000}"/>
    <cellStyle name="메모 2 10 3 3 5" xfId="10739" xr:uid="{00000000-0005-0000-0000-0000613F0000}"/>
    <cellStyle name="메모 2 10 3 3 6" xfId="10740" xr:uid="{00000000-0005-0000-0000-0000623F0000}"/>
    <cellStyle name="메모 2 10 3 4" xfId="10741" xr:uid="{00000000-0005-0000-0000-0000633F0000}"/>
    <cellStyle name="메모 2 10 3 4 2" xfId="10742" xr:uid="{00000000-0005-0000-0000-0000643F0000}"/>
    <cellStyle name="메모 2 10 3 4 2 2" xfId="10743" xr:uid="{00000000-0005-0000-0000-0000653F0000}"/>
    <cellStyle name="메모 2 10 3 4 2 3" xfId="10744" xr:uid="{00000000-0005-0000-0000-0000663F0000}"/>
    <cellStyle name="메모 2 10 3 4 3" xfId="10745" xr:uid="{00000000-0005-0000-0000-0000673F0000}"/>
    <cellStyle name="메모 2 10 3 4 4" xfId="10746" xr:uid="{00000000-0005-0000-0000-0000683F0000}"/>
    <cellStyle name="메모 2 10 3 4 5" xfId="10747" xr:uid="{00000000-0005-0000-0000-0000693F0000}"/>
    <cellStyle name="메모 2 10 3 5" xfId="10748" xr:uid="{00000000-0005-0000-0000-00006A3F0000}"/>
    <cellStyle name="메모 2 10 3 5 2" xfId="10749" xr:uid="{00000000-0005-0000-0000-00006B3F0000}"/>
    <cellStyle name="메모 2 10 3 5 3" xfId="10750" xr:uid="{00000000-0005-0000-0000-00006C3F0000}"/>
    <cellStyle name="메모 2 10 3 6" xfId="10751" xr:uid="{00000000-0005-0000-0000-00006D3F0000}"/>
    <cellStyle name="메모 2 10 3 7" xfId="10752" xr:uid="{00000000-0005-0000-0000-00006E3F0000}"/>
    <cellStyle name="메모 2 10 3 8" xfId="10753" xr:uid="{00000000-0005-0000-0000-00006F3F0000}"/>
    <cellStyle name="메모 2 10 4" xfId="10754" xr:uid="{00000000-0005-0000-0000-0000703F0000}"/>
    <cellStyle name="메모 2 10 4 2" xfId="10755" xr:uid="{00000000-0005-0000-0000-0000713F0000}"/>
    <cellStyle name="메모 2 10 4 2 2" xfId="10756" xr:uid="{00000000-0005-0000-0000-0000723F0000}"/>
    <cellStyle name="메모 2 10 4 2 2 2" xfId="10757" xr:uid="{00000000-0005-0000-0000-0000733F0000}"/>
    <cellStyle name="메모 2 10 4 2 2 2 2" xfId="10758" xr:uid="{00000000-0005-0000-0000-0000743F0000}"/>
    <cellStyle name="메모 2 10 4 2 2 2 3" xfId="10759" xr:uid="{00000000-0005-0000-0000-0000753F0000}"/>
    <cellStyle name="메모 2 10 4 2 2 3" xfId="10760" xr:uid="{00000000-0005-0000-0000-0000763F0000}"/>
    <cellStyle name="메모 2 10 4 2 2 4" xfId="10761" xr:uid="{00000000-0005-0000-0000-0000773F0000}"/>
    <cellStyle name="메모 2 10 4 2 2 5" xfId="10762" xr:uid="{00000000-0005-0000-0000-0000783F0000}"/>
    <cellStyle name="메모 2 10 4 2 3" xfId="10763" xr:uid="{00000000-0005-0000-0000-0000793F0000}"/>
    <cellStyle name="메모 2 10 4 2 3 2" xfId="10764" xr:uid="{00000000-0005-0000-0000-00007A3F0000}"/>
    <cellStyle name="메모 2 10 4 2 3 3" xfId="10765" xr:uid="{00000000-0005-0000-0000-00007B3F0000}"/>
    <cellStyle name="메모 2 10 4 2 4" xfId="10766" xr:uid="{00000000-0005-0000-0000-00007C3F0000}"/>
    <cellStyle name="메모 2 10 4 2 5" xfId="10767" xr:uid="{00000000-0005-0000-0000-00007D3F0000}"/>
    <cellStyle name="메모 2 10 4 2 6" xfId="10768" xr:uid="{00000000-0005-0000-0000-00007E3F0000}"/>
    <cellStyle name="메모 2 10 4 3" xfId="10769" xr:uid="{00000000-0005-0000-0000-00007F3F0000}"/>
    <cellStyle name="메모 2 10 4 3 2" xfId="10770" xr:uid="{00000000-0005-0000-0000-0000803F0000}"/>
    <cellStyle name="메모 2 10 4 3 2 2" xfId="10771" xr:uid="{00000000-0005-0000-0000-0000813F0000}"/>
    <cellStyle name="메모 2 10 4 3 2 2 2" xfId="10772" xr:uid="{00000000-0005-0000-0000-0000823F0000}"/>
    <cellStyle name="메모 2 10 4 3 2 2 3" xfId="10773" xr:uid="{00000000-0005-0000-0000-0000833F0000}"/>
    <cellStyle name="메모 2 10 4 3 2 3" xfId="10774" xr:uid="{00000000-0005-0000-0000-0000843F0000}"/>
    <cellStyle name="메모 2 10 4 3 2 4" xfId="10775" xr:uid="{00000000-0005-0000-0000-0000853F0000}"/>
    <cellStyle name="메모 2 10 4 3 2 5" xfId="10776" xr:uid="{00000000-0005-0000-0000-0000863F0000}"/>
    <cellStyle name="메모 2 10 4 3 3" xfId="10777" xr:uid="{00000000-0005-0000-0000-0000873F0000}"/>
    <cellStyle name="메모 2 10 4 3 3 2" xfId="10778" xr:uid="{00000000-0005-0000-0000-0000883F0000}"/>
    <cellStyle name="메모 2 10 4 3 3 3" xfId="10779" xr:uid="{00000000-0005-0000-0000-0000893F0000}"/>
    <cellStyle name="메모 2 10 4 3 4" xfId="10780" xr:uid="{00000000-0005-0000-0000-00008A3F0000}"/>
    <cellStyle name="메모 2 10 4 3 5" xfId="10781" xr:uid="{00000000-0005-0000-0000-00008B3F0000}"/>
    <cellStyle name="메모 2 10 4 3 6" xfId="10782" xr:uid="{00000000-0005-0000-0000-00008C3F0000}"/>
    <cellStyle name="메모 2 10 4 4" xfId="10783" xr:uid="{00000000-0005-0000-0000-00008D3F0000}"/>
    <cellStyle name="메모 2 10 4 4 2" xfId="10784" xr:uid="{00000000-0005-0000-0000-00008E3F0000}"/>
    <cellStyle name="메모 2 10 4 4 2 2" xfId="10785" xr:uid="{00000000-0005-0000-0000-00008F3F0000}"/>
    <cellStyle name="메모 2 10 4 4 2 3" xfId="10786" xr:uid="{00000000-0005-0000-0000-0000903F0000}"/>
    <cellStyle name="메모 2 10 4 4 3" xfId="10787" xr:uid="{00000000-0005-0000-0000-0000913F0000}"/>
    <cellStyle name="메모 2 10 4 4 4" xfId="10788" xr:uid="{00000000-0005-0000-0000-0000923F0000}"/>
    <cellStyle name="메모 2 10 4 4 5" xfId="10789" xr:uid="{00000000-0005-0000-0000-0000933F0000}"/>
    <cellStyle name="메모 2 10 4 5" xfId="10790" xr:uid="{00000000-0005-0000-0000-0000943F0000}"/>
    <cellStyle name="메모 2 10 4 5 2" xfId="10791" xr:uid="{00000000-0005-0000-0000-0000953F0000}"/>
    <cellStyle name="메모 2 10 4 5 3" xfId="10792" xr:uid="{00000000-0005-0000-0000-0000963F0000}"/>
    <cellStyle name="메모 2 10 4 6" xfId="10793" xr:uid="{00000000-0005-0000-0000-0000973F0000}"/>
    <cellStyle name="메모 2 10 4 7" xfId="10794" xr:uid="{00000000-0005-0000-0000-0000983F0000}"/>
    <cellStyle name="메모 2 10 4 8" xfId="10795" xr:uid="{00000000-0005-0000-0000-0000993F0000}"/>
    <cellStyle name="메모 2 10 5" xfId="10796" xr:uid="{00000000-0005-0000-0000-00009A3F0000}"/>
    <cellStyle name="메모 2 10 5 2" xfId="10797" xr:uid="{00000000-0005-0000-0000-00009B3F0000}"/>
    <cellStyle name="메모 2 10 5 2 2" xfId="10798" xr:uid="{00000000-0005-0000-0000-00009C3F0000}"/>
    <cellStyle name="메모 2 10 5 2 2 2" xfId="10799" xr:uid="{00000000-0005-0000-0000-00009D3F0000}"/>
    <cellStyle name="메모 2 10 5 2 2 2 2" xfId="10800" xr:uid="{00000000-0005-0000-0000-00009E3F0000}"/>
    <cellStyle name="메모 2 10 5 2 2 2 3" xfId="10801" xr:uid="{00000000-0005-0000-0000-00009F3F0000}"/>
    <cellStyle name="메모 2 10 5 2 2 3" xfId="10802" xr:uid="{00000000-0005-0000-0000-0000A03F0000}"/>
    <cellStyle name="메모 2 10 5 2 2 4" xfId="10803" xr:uid="{00000000-0005-0000-0000-0000A13F0000}"/>
    <cellStyle name="메모 2 10 5 2 2 5" xfId="10804" xr:uid="{00000000-0005-0000-0000-0000A23F0000}"/>
    <cellStyle name="메모 2 10 5 2 3" xfId="10805" xr:uid="{00000000-0005-0000-0000-0000A33F0000}"/>
    <cellStyle name="메모 2 10 5 2 3 2" xfId="10806" xr:uid="{00000000-0005-0000-0000-0000A43F0000}"/>
    <cellStyle name="메모 2 10 5 2 3 3" xfId="10807" xr:uid="{00000000-0005-0000-0000-0000A53F0000}"/>
    <cellStyle name="메모 2 10 5 2 4" xfId="10808" xr:uid="{00000000-0005-0000-0000-0000A63F0000}"/>
    <cellStyle name="메모 2 10 5 2 5" xfId="10809" xr:uid="{00000000-0005-0000-0000-0000A73F0000}"/>
    <cellStyle name="메모 2 10 5 2 6" xfId="10810" xr:uid="{00000000-0005-0000-0000-0000A83F0000}"/>
    <cellStyle name="메모 2 10 5 3" xfId="10811" xr:uid="{00000000-0005-0000-0000-0000A93F0000}"/>
    <cellStyle name="메모 2 10 5 3 2" xfId="10812" xr:uid="{00000000-0005-0000-0000-0000AA3F0000}"/>
    <cellStyle name="메모 2 10 5 3 2 2" xfId="10813" xr:uid="{00000000-0005-0000-0000-0000AB3F0000}"/>
    <cellStyle name="메모 2 10 5 3 2 2 2" xfId="10814" xr:uid="{00000000-0005-0000-0000-0000AC3F0000}"/>
    <cellStyle name="메모 2 10 5 3 2 2 3" xfId="10815" xr:uid="{00000000-0005-0000-0000-0000AD3F0000}"/>
    <cellStyle name="메모 2 10 5 3 2 3" xfId="10816" xr:uid="{00000000-0005-0000-0000-0000AE3F0000}"/>
    <cellStyle name="메모 2 10 5 3 2 4" xfId="10817" xr:uid="{00000000-0005-0000-0000-0000AF3F0000}"/>
    <cellStyle name="메모 2 10 5 3 2 5" xfId="10818" xr:uid="{00000000-0005-0000-0000-0000B03F0000}"/>
    <cellStyle name="메모 2 10 5 3 3" xfId="10819" xr:uid="{00000000-0005-0000-0000-0000B13F0000}"/>
    <cellStyle name="메모 2 10 5 3 3 2" xfId="10820" xr:uid="{00000000-0005-0000-0000-0000B23F0000}"/>
    <cellStyle name="메모 2 10 5 3 3 3" xfId="10821" xr:uid="{00000000-0005-0000-0000-0000B33F0000}"/>
    <cellStyle name="메모 2 10 5 3 4" xfId="10822" xr:uid="{00000000-0005-0000-0000-0000B43F0000}"/>
    <cellStyle name="메모 2 10 5 3 5" xfId="10823" xr:uid="{00000000-0005-0000-0000-0000B53F0000}"/>
    <cellStyle name="메모 2 10 5 3 6" xfId="10824" xr:uid="{00000000-0005-0000-0000-0000B63F0000}"/>
    <cellStyle name="메모 2 10 5 4" xfId="10825" xr:uid="{00000000-0005-0000-0000-0000B73F0000}"/>
    <cellStyle name="메모 2 10 5 4 2" xfId="10826" xr:uid="{00000000-0005-0000-0000-0000B83F0000}"/>
    <cellStyle name="메모 2 10 5 4 2 2" xfId="10827" xr:uid="{00000000-0005-0000-0000-0000B93F0000}"/>
    <cellStyle name="메모 2 10 5 4 2 3" xfId="10828" xr:uid="{00000000-0005-0000-0000-0000BA3F0000}"/>
    <cellStyle name="메모 2 10 5 4 3" xfId="10829" xr:uid="{00000000-0005-0000-0000-0000BB3F0000}"/>
    <cellStyle name="메모 2 10 5 4 4" xfId="10830" xr:uid="{00000000-0005-0000-0000-0000BC3F0000}"/>
    <cellStyle name="메모 2 10 5 4 5" xfId="10831" xr:uid="{00000000-0005-0000-0000-0000BD3F0000}"/>
    <cellStyle name="메모 2 10 5 5" xfId="10832" xr:uid="{00000000-0005-0000-0000-0000BE3F0000}"/>
    <cellStyle name="메모 2 10 5 5 2" xfId="10833" xr:uid="{00000000-0005-0000-0000-0000BF3F0000}"/>
    <cellStyle name="메모 2 10 5 5 3" xfId="10834" xr:uid="{00000000-0005-0000-0000-0000C03F0000}"/>
    <cellStyle name="메모 2 10 5 6" xfId="10835" xr:uid="{00000000-0005-0000-0000-0000C13F0000}"/>
    <cellStyle name="메모 2 10 5 7" xfId="10836" xr:uid="{00000000-0005-0000-0000-0000C23F0000}"/>
    <cellStyle name="메모 2 10 5 8" xfId="10837" xr:uid="{00000000-0005-0000-0000-0000C33F0000}"/>
    <cellStyle name="메모 2 10 6" xfId="10838" xr:uid="{00000000-0005-0000-0000-0000C43F0000}"/>
    <cellStyle name="메모 2 10 6 2" xfId="10839" xr:uid="{00000000-0005-0000-0000-0000C53F0000}"/>
    <cellStyle name="메모 2 10 6 2 2" xfId="10840" xr:uid="{00000000-0005-0000-0000-0000C63F0000}"/>
    <cellStyle name="메모 2 10 6 2 2 2" xfId="10841" xr:uid="{00000000-0005-0000-0000-0000C73F0000}"/>
    <cellStyle name="메모 2 10 6 2 2 3" xfId="10842" xr:uid="{00000000-0005-0000-0000-0000C83F0000}"/>
    <cellStyle name="메모 2 10 6 2 3" xfId="10843" xr:uid="{00000000-0005-0000-0000-0000C93F0000}"/>
    <cellStyle name="메모 2 10 6 2 4" xfId="10844" xr:uid="{00000000-0005-0000-0000-0000CA3F0000}"/>
    <cellStyle name="메모 2 10 6 2 5" xfId="10845" xr:uid="{00000000-0005-0000-0000-0000CB3F0000}"/>
    <cellStyle name="메모 2 10 6 3" xfId="10846" xr:uid="{00000000-0005-0000-0000-0000CC3F0000}"/>
    <cellStyle name="메모 2 10 6 3 2" xfId="10847" xr:uid="{00000000-0005-0000-0000-0000CD3F0000}"/>
    <cellStyle name="메모 2 10 6 3 3" xfId="10848" xr:uid="{00000000-0005-0000-0000-0000CE3F0000}"/>
    <cellStyle name="메모 2 10 6 4" xfId="10849" xr:uid="{00000000-0005-0000-0000-0000CF3F0000}"/>
    <cellStyle name="메모 2 10 6 5" xfId="10850" xr:uid="{00000000-0005-0000-0000-0000D03F0000}"/>
    <cellStyle name="메모 2 10 6 6" xfId="10851" xr:uid="{00000000-0005-0000-0000-0000D13F0000}"/>
    <cellStyle name="메모 2 10 7" xfId="10852" xr:uid="{00000000-0005-0000-0000-0000D23F0000}"/>
    <cellStyle name="메모 2 10 7 2" xfId="10853" xr:uid="{00000000-0005-0000-0000-0000D33F0000}"/>
    <cellStyle name="메모 2 10 7 2 2" xfId="10854" xr:uid="{00000000-0005-0000-0000-0000D43F0000}"/>
    <cellStyle name="메모 2 10 7 2 2 2" xfId="10855" xr:uid="{00000000-0005-0000-0000-0000D53F0000}"/>
    <cellStyle name="메모 2 10 7 2 2 3" xfId="10856" xr:uid="{00000000-0005-0000-0000-0000D63F0000}"/>
    <cellStyle name="메모 2 10 7 2 3" xfId="10857" xr:uid="{00000000-0005-0000-0000-0000D73F0000}"/>
    <cellStyle name="메모 2 10 7 2 4" xfId="10858" xr:uid="{00000000-0005-0000-0000-0000D83F0000}"/>
    <cellStyle name="메모 2 10 7 2 5" xfId="10859" xr:uid="{00000000-0005-0000-0000-0000D93F0000}"/>
    <cellStyle name="메모 2 10 7 3" xfId="10860" xr:uid="{00000000-0005-0000-0000-0000DA3F0000}"/>
    <cellStyle name="메모 2 10 7 3 2" xfId="10861" xr:uid="{00000000-0005-0000-0000-0000DB3F0000}"/>
    <cellStyle name="메모 2 10 7 3 3" xfId="10862" xr:uid="{00000000-0005-0000-0000-0000DC3F0000}"/>
    <cellStyle name="메모 2 10 7 4" xfId="10863" xr:uid="{00000000-0005-0000-0000-0000DD3F0000}"/>
    <cellStyle name="메모 2 10 7 5" xfId="10864" xr:uid="{00000000-0005-0000-0000-0000DE3F0000}"/>
    <cellStyle name="메모 2 10 7 6" xfId="10865" xr:uid="{00000000-0005-0000-0000-0000DF3F0000}"/>
    <cellStyle name="메모 2 10 8" xfId="10866" xr:uid="{00000000-0005-0000-0000-0000E03F0000}"/>
    <cellStyle name="메모 2 10 8 2" xfId="10867" xr:uid="{00000000-0005-0000-0000-0000E13F0000}"/>
    <cellStyle name="메모 2 10 8 2 2" xfId="10868" xr:uid="{00000000-0005-0000-0000-0000E23F0000}"/>
    <cellStyle name="메모 2 10 8 2 3" xfId="10869" xr:uid="{00000000-0005-0000-0000-0000E33F0000}"/>
    <cellStyle name="메모 2 10 8 3" xfId="10870" xr:uid="{00000000-0005-0000-0000-0000E43F0000}"/>
    <cellStyle name="메모 2 10 8 4" xfId="10871" xr:uid="{00000000-0005-0000-0000-0000E53F0000}"/>
    <cellStyle name="메모 2 10 8 5" xfId="10872" xr:uid="{00000000-0005-0000-0000-0000E63F0000}"/>
    <cellStyle name="메모 2 10 9" xfId="10873" xr:uid="{00000000-0005-0000-0000-0000E73F0000}"/>
    <cellStyle name="메모 2 10 9 2" xfId="10874" xr:uid="{00000000-0005-0000-0000-0000E83F0000}"/>
    <cellStyle name="메모 2 10 9 3" xfId="10875" xr:uid="{00000000-0005-0000-0000-0000E93F0000}"/>
    <cellStyle name="메모 2 11" xfId="10876" xr:uid="{00000000-0005-0000-0000-0000EA3F0000}"/>
    <cellStyle name="메모 2 11 10" xfId="10877" xr:uid="{00000000-0005-0000-0000-0000EB3F0000}"/>
    <cellStyle name="메모 2 11 11" xfId="10878" xr:uid="{00000000-0005-0000-0000-0000EC3F0000}"/>
    <cellStyle name="메모 2 11 12" xfId="10879" xr:uid="{00000000-0005-0000-0000-0000ED3F0000}"/>
    <cellStyle name="메모 2 11 2" xfId="10880" xr:uid="{00000000-0005-0000-0000-0000EE3F0000}"/>
    <cellStyle name="메모 2 11 2 2" xfId="10881" xr:uid="{00000000-0005-0000-0000-0000EF3F0000}"/>
    <cellStyle name="메모 2 11 2 2 2" xfId="10882" xr:uid="{00000000-0005-0000-0000-0000F03F0000}"/>
    <cellStyle name="메모 2 11 2 2 2 2" xfId="10883" xr:uid="{00000000-0005-0000-0000-0000F13F0000}"/>
    <cellStyle name="메모 2 11 2 2 2 2 2" xfId="10884" xr:uid="{00000000-0005-0000-0000-0000F23F0000}"/>
    <cellStyle name="메모 2 11 2 2 2 2 3" xfId="10885" xr:uid="{00000000-0005-0000-0000-0000F33F0000}"/>
    <cellStyle name="메모 2 11 2 2 2 3" xfId="10886" xr:uid="{00000000-0005-0000-0000-0000F43F0000}"/>
    <cellStyle name="메모 2 11 2 2 2 4" xfId="10887" xr:uid="{00000000-0005-0000-0000-0000F53F0000}"/>
    <cellStyle name="메모 2 11 2 2 2 5" xfId="10888" xr:uid="{00000000-0005-0000-0000-0000F63F0000}"/>
    <cellStyle name="메모 2 11 2 2 3" xfId="10889" xr:uid="{00000000-0005-0000-0000-0000F73F0000}"/>
    <cellStyle name="메모 2 11 2 2 3 2" xfId="10890" xr:uid="{00000000-0005-0000-0000-0000F83F0000}"/>
    <cellStyle name="메모 2 11 2 2 3 3" xfId="10891" xr:uid="{00000000-0005-0000-0000-0000F93F0000}"/>
    <cellStyle name="메모 2 11 2 2 4" xfId="10892" xr:uid="{00000000-0005-0000-0000-0000FA3F0000}"/>
    <cellStyle name="메모 2 11 2 2 5" xfId="10893" xr:uid="{00000000-0005-0000-0000-0000FB3F0000}"/>
    <cellStyle name="메모 2 11 2 2 6" xfId="10894" xr:uid="{00000000-0005-0000-0000-0000FC3F0000}"/>
    <cellStyle name="메모 2 11 2 3" xfId="10895" xr:uid="{00000000-0005-0000-0000-0000FD3F0000}"/>
    <cellStyle name="메모 2 11 2 3 2" xfId="10896" xr:uid="{00000000-0005-0000-0000-0000FE3F0000}"/>
    <cellStyle name="메모 2 11 2 3 2 2" xfId="10897" xr:uid="{00000000-0005-0000-0000-0000FF3F0000}"/>
    <cellStyle name="메모 2 11 2 3 2 2 2" xfId="10898" xr:uid="{00000000-0005-0000-0000-000000400000}"/>
    <cellStyle name="메모 2 11 2 3 2 2 3" xfId="10899" xr:uid="{00000000-0005-0000-0000-000001400000}"/>
    <cellStyle name="메모 2 11 2 3 2 3" xfId="10900" xr:uid="{00000000-0005-0000-0000-000002400000}"/>
    <cellStyle name="메모 2 11 2 3 2 4" xfId="10901" xr:uid="{00000000-0005-0000-0000-000003400000}"/>
    <cellStyle name="메모 2 11 2 3 2 5" xfId="10902" xr:uid="{00000000-0005-0000-0000-000004400000}"/>
    <cellStyle name="메모 2 11 2 3 3" xfId="10903" xr:uid="{00000000-0005-0000-0000-000005400000}"/>
    <cellStyle name="메모 2 11 2 3 3 2" xfId="10904" xr:uid="{00000000-0005-0000-0000-000006400000}"/>
    <cellStyle name="메모 2 11 2 3 3 3" xfId="10905" xr:uid="{00000000-0005-0000-0000-000007400000}"/>
    <cellStyle name="메모 2 11 2 3 4" xfId="10906" xr:uid="{00000000-0005-0000-0000-000008400000}"/>
    <cellStyle name="메모 2 11 2 3 5" xfId="10907" xr:uid="{00000000-0005-0000-0000-000009400000}"/>
    <cellStyle name="메모 2 11 2 3 6" xfId="10908" xr:uid="{00000000-0005-0000-0000-00000A400000}"/>
    <cellStyle name="메모 2 11 2 4" xfId="10909" xr:uid="{00000000-0005-0000-0000-00000B400000}"/>
    <cellStyle name="메모 2 11 2 4 2" xfId="10910" xr:uid="{00000000-0005-0000-0000-00000C400000}"/>
    <cellStyle name="메모 2 11 2 4 2 2" xfId="10911" xr:uid="{00000000-0005-0000-0000-00000D400000}"/>
    <cellStyle name="메모 2 11 2 4 2 3" xfId="10912" xr:uid="{00000000-0005-0000-0000-00000E400000}"/>
    <cellStyle name="메모 2 11 2 4 3" xfId="10913" xr:uid="{00000000-0005-0000-0000-00000F400000}"/>
    <cellStyle name="메모 2 11 2 4 4" xfId="10914" xr:uid="{00000000-0005-0000-0000-000010400000}"/>
    <cellStyle name="메모 2 11 2 4 5" xfId="10915" xr:uid="{00000000-0005-0000-0000-000011400000}"/>
    <cellStyle name="메모 2 11 2 5" xfId="10916" xr:uid="{00000000-0005-0000-0000-000012400000}"/>
    <cellStyle name="메모 2 11 2 5 2" xfId="10917" xr:uid="{00000000-0005-0000-0000-000013400000}"/>
    <cellStyle name="메모 2 11 2 5 3" xfId="10918" xr:uid="{00000000-0005-0000-0000-000014400000}"/>
    <cellStyle name="메모 2 11 2 6" xfId="10919" xr:uid="{00000000-0005-0000-0000-000015400000}"/>
    <cellStyle name="메모 2 11 2 7" xfId="10920" xr:uid="{00000000-0005-0000-0000-000016400000}"/>
    <cellStyle name="메모 2 11 2 8" xfId="10921" xr:uid="{00000000-0005-0000-0000-000017400000}"/>
    <cellStyle name="메모 2 11 3" xfId="10922" xr:uid="{00000000-0005-0000-0000-000018400000}"/>
    <cellStyle name="메모 2 11 3 2" xfId="10923" xr:uid="{00000000-0005-0000-0000-000019400000}"/>
    <cellStyle name="메모 2 11 3 2 2" xfId="10924" xr:uid="{00000000-0005-0000-0000-00001A400000}"/>
    <cellStyle name="메모 2 11 3 2 2 2" xfId="10925" xr:uid="{00000000-0005-0000-0000-00001B400000}"/>
    <cellStyle name="메모 2 11 3 2 2 2 2" xfId="10926" xr:uid="{00000000-0005-0000-0000-00001C400000}"/>
    <cellStyle name="메모 2 11 3 2 2 2 3" xfId="10927" xr:uid="{00000000-0005-0000-0000-00001D400000}"/>
    <cellStyle name="메모 2 11 3 2 2 3" xfId="10928" xr:uid="{00000000-0005-0000-0000-00001E400000}"/>
    <cellStyle name="메모 2 11 3 2 2 4" xfId="10929" xr:uid="{00000000-0005-0000-0000-00001F400000}"/>
    <cellStyle name="메모 2 11 3 2 2 5" xfId="10930" xr:uid="{00000000-0005-0000-0000-000020400000}"/>
    <cellStyle name="메모 2 11 3 2 3" xfId="10931" xr:uid="{00000000-0005-0000-0000-000021400000}"/>
    <cellStyle name="메모 2 11 3 2 3 2" xfId="10932" xr:uid="{00000000-0005-0000-0000-000022400000}"/>
    <cellStyle name="메모 2 11 3 2 3 3" xfId="10933" xr:uid="{00000000-0005-0000-0000-000023400000}"/>
    <cellStyle name="메모 2 11 3 2 4" xfId="10934" xr:uid="{00000000-0005-0000-0000-000024400000}"/>
    <cellStyle name="메모 2 11 3 2 5" xfId="10935" xr:uid="{00000000-0005-0000-0000-000025400000}"/>
    <cellStyle name="메모 2 11 3 2 6" xfId="10936" xr:uid="{00000000-0005-0000-0000-000026400000}"/>
    <cellStyle name="메모 2 11 3 3" xfId="10937" xr:uid="{00000000-0005-0000-0000-000027400000}"/>
    <cellStyle name="메모 2 11 3 3 2" xfId="10938" xr:uid="{00000000-0005-0000-0000-000028400000}"/>
    <cellStyle name="메모 2 11 3 3 2 2" xfId="10939" xr:uid="{00000000-0005-0000-0000-000029400000}"/>
    <cellStyle name="메모 2 11 3 3 2 2 2" xfId="10940" xr:uid="{00000000-0005-0000-0000-00002A400000}"/>
    <cellStyle name="메모 2 11 3 3 2 2 3" xfId="10941" xr:uid="{00000000-0005-0000-0000-00002B400000}"/>
    <cellStyle name="메모 2 11 3 3 2 3" xfId="10942" xr:uid="{00000000-0005-0000-0000-00002C400000}"/>
    <cellStyle name="메모 2 11 3 3 2 4" xfId="10943" xr:uid="{00000000-0005-0000-0000-00002D400000}"/>
    <cellStyle name="메모 2 11 3 3 2 5" xfId="10944" xr:uid="{00000000-0005-0000-0000-00002E400000}"/>
    <cellStyle name="메모 2 11 3 3 3" xfId="10945" xr:uid="{00000000-0005-0000-0000-00002F400000}"/>
    <cellStyle name="메모 2 11 3 3 3 2" xfId="10946" xr:uid="{00000000-0005-0000-0000-000030400000}"/>
    <cellStyle name="메모 2 11 3 3 3 3" xfId="10947" xr:uid="{00000000-0005-0000-0000-000031400000}"/>
    <cellStyle name="메모 2 11 3 3 4" xfId="10948" xr:uid="{00000000-0005-0000-0000-000032400000}"/>
    <cellStyle name="메모 2 11 3 3 5" xfId="10949" xr:uid="{00000000-0005-0000-0000-000033400000}"/>
    <cellStyle name="메모 2 11 3 3 6" xfId="10950" xr:uid="{00000000-0005-0000-0000-000034400000}"/>
    <cellStyle name="메모 2 11 3 4" xfId="10951" xr:uid="{00000000-0005-0000-0000-000035400000}"/>
    <cellStyle name="메모 2 11 3 4 2" xfId="10952" xr:uid="{00000000-0005-0000-0000-000036400000}"/>
    <cellStyle name="메모 2 11 3 4 2 2" xfId="10953" xr:uid="{00000000-0005-0000-0000-000037400000}"/>
    <cellStyle name="메모 2 11 3 4 2 3" xfId="10954" xr:uid="{00000000-0005-0000-0000-000038400000}"/>
    <cellStyle name="메모 2 11 3 4 3" xfId="10955" xr:uid="{00000000-0005-0000-0000-000039400000}"/>
    <cellStyle name="메모 2 11 3 4 4" xfId="10956" xr:uid="{00000000-0005-0000-0000-00003A400000}"/>
    <cellStyle name="메모 2 11 3 4 5" xfId="10957" xr:uid="{00000000-0005-0000-0000-00003B400000}"/>
    <cellStyle name="메모 2 11 3 5" xfId="10958" xr:uid="{00000000-0005-0000-0000-00003C400000}"/>
    <cellStyle name="메모 2 11 3 5 2" xfId="10959" xr:uid="{00000000-0005-0000-0000-00003D400000}"/>
    <cellStyle name="메모 2 11 3 5 3" xfId="10960" xr:uid="{00000000-0005-0000-0000-00003E400000}"/>
    <cellStyle name="메모 2 11 3 6" xfId="10961" xr:uid="{00000000-0005-0000-0000-00003F400000}"/>
    <cellStyle name="메모 2 11 3 7" xfId="10962" xr:uid="{00000000-0005-0000-0000-000040400000}"/>
    <cellStyle name="메모 2 11 3 8" xfId="10963" xr:uid="{00000000-0005-0000-0000-000041400000}"/>
    <cellStyle name="메모 2 11 4" xfId="10964" xr:uid="{00000000-0005-0000-0000-000042400000}"/>
    <cellStyle name="메모 2 11 4 2" xfId="10965" xr:uid="{00000000-0005-0000-0000-000043400000}"/>
    <cellStyle name="메모 2 11 4 2 2" xfId="10966" xr:uid="{00000000-0005-0000-0000-000044400000}"/>
    <cellStyle name="메모 2 11 4 2 2 2" xfId="10967" xr:uid="{00000000-0005-0000-0000-000045400000}"/>
    <cellStyle name="메모 2 11 4 2 2 2 2" xfId="10968" xr:uid="{00000000-0005-0000-0000-000046400000}"/>
    <cellStyle name="메모 2 11 4 2 2 2 3" xfId="10969" xr:uid="{00000000-0005-0000-0000-000047400000}"/>
    <cellStyle name="메모 2 11 4 2 2 3" xfId="10970" xr:uid="{00000000-0005-0000-0000-000048400000}"/>
    <cellStyle name="메모 2 11 4 2 2 4" xfId="10971" xr:uid="{00000000-0005-0000-0000-000049400000}"/>
    <cellStyle name="메모 2 11 4 2 2 5" xfId="10972" xr:uid="{00000000-0005-0000-0000-00004A400000}"/>
    <cellStyle name="메모 2 11 4 2 3" xfId="10973" xr:uid="{00000000-0005-0000-0000-00004B400000}"/>
    <cellStyle name="메모 2 11 4 2 3 2" xfId="10974" xr:uid="{00000000-0005-0000-0000-00004C400000}"/>
    <cellStyle name="메모 2 11 4 2 3 3" xfId="10975" xr:uid="{00000000-0005-0000-0000-00004D400000}"/>
    <cellStyle name="메모 2 11 4 2 4" xfId="10976" xr:uid="{00000000-0005-0000-0000-00004E400000}"/>
    <cellStyle name="메모 2 11 4 2 5" xfId="10977" xr:uid="{00000000-0005-0000-0000-00004F400000}"/>
    <cellStyle name="메모 2 11 4 2 6" xfId="10978" xr:uid="{00000000-0005-0000-0000-000050400000}"/>
    <cellStyle name="메모 2 11 4 3" xfId="10979" xr:uid="{00000000-0005-0000-0000-000051400000}"/>
    <cellStyle name="메모 2 11 4 3 2" xfId="10980" xr:uid="{00000000-0005-0000-0000-000052400000}"/>
    <cellStyle name="메모 2 11 4 3 2 2" xfId="10981" xr:uid="{00000000-0005-0000-0000-000053400000}"/>
    <cellStyle name="메모 2 11 4 3 2 2 2" xfId="10982" xr:uid="{00000000-0005-0000-0000-000054400000}"/>
    <cellStyle name="메모 2 11 4 3 2 2 3" xfId="10983" xr:uid="{00000000-0005-0000-0000-000055400000}"/>
    <cellStyle name="메모 2 11 4 3 2 3" xfId="10984" xr:uid="{00000000-0005-0000-0000-000056400000}"/>
    <cellStyle name="메모 2 11 4 3 2 4" xfId="10985" xr:uid="{00000000-0005-0000-0000-000057400000}"/>
    <cellStyle name="메모 2 11 4 3 2 5" xfId="10986" xr:uid="{00000000-0005-0000-0000-000058400000}"/>
    <cellStyle name="메모 2 11 4 3 3" xfId="10987" xr:uid="{00000000-0005-0000-0000-000059400000}"/>
    <cellStyle name="메모 2 11 4 3 3 2" xfId="10988" xr:uid="{00000000-0005-0000-0000-00005A400000}"/>
    <cellStyle name="메모 2 11 4 3 3 3" xfId="10989" xr:uid="{00000000-0005-0000-0000-00005B400000}"/>
    <cellStyle name="메모 2 11 4 3 4" xfId="10990" xr:uid="{00000000-0005-0000-0000-00005C400000}"/>
    <cellStyle name="메모 2 11 4 3 5" xfId="10991" xr:uid="{00000000-0005-0000-0000-00005D400000}"/>
    <cellStyle name="메모 2 11 4 3 6" xfId="10992" xr:uid="{00000000-0005-0000-0000-00005E400000}"/>
    <cellStyle name="메모 2 11 4 4" xfId="10993" xr:uid="{00000000-0005-0000-0000-00005F400000}"/>
    <cellStyle name="메모 2 11 4 4 2" xfId="10994" xr:uid="{00000000-0005-0000-0000-000060400000}"/>
    <cellStyle name="메모 2 11 4 4 2 2" xfId="10995" xr:uid="{00000000-0005-0000-0000-000061400000}"/>
    <cellStyle name="메모 2 11 4 4 2 3" xfId="10996" xr:uid="{00000000-0005-0000-0000-000062400000}"/>
    <cellStyle name="메모 2 11 4 4 3" xfId="10997" xr:uid="{00000000-0005-0000-0000-000063400000}"/>
    <cellStyle name="메모 2 11 4 4 4" xfId="10998" xr:uid="{00000000-0005-0000-0000-000064400000}"/>
    <cellStyle name="메모 2 11 4 4 5" xfId="10999" xr:uid="{00000000-0005-0000-0000-000065400000}"/>
    <cellStyle name="메모 2 11 4 5" xfId="11000" xr:uid="{00000000-0005-0000-0000-000066400000}"/>
    <cellStyle name="메모 2 11 4 5 2" xfId="11001" xr:uid="{00000000-0005-0000-0000-000067400000}"/>
    <cellStyle name="메모 2 11 4 5 3" xfId="11002" xr:uid="{00000000-0005-0000-0000-000068400000}"/>
    <cellStyle name="메모 2 11 4 6" xfId="11003" xr:uid="{00000000-0005-0000-0000-000069400000}"/>
    <cellStyle name="메모 2 11 4 7" xfId="11004" xr:uid="{00000000-0005-0000-0000-00006A400000}"/>
    <cellStyle name="메모 2 11 4 8" xfId="11005" xr:uid="{00000000-0005-0000-0000-00006B400000}"/>
    <cellStyle name="메모 2 11 5" xfId="11006" xr:uid="{00000000-0005-0000-0000-00006C400000}"/>
    <cellStyle name="메모 2 11 5 2" xfId="11007" xr:uid="{00000000-0005-0000-0000-00006D400000}"/>
    <cellStyle name="메모 2 11 5 2 2" xfId="11008" xr:uid="{00000000-0005-0000-0000-00006E400000}"/>
    <cellStyle name="메모 2 11 5 2 2 2" xfId="11009" xr:uid="{00000000-0005-0000-0000-00006F400000}"/>
    <cellStyle name="메모 2 11 5 2 2 2 2" xfId="11010" xr:uid="{00000000-0005-0000-0000-000070400000}"/>
    <cellStyle name="메모 2 11 5 2 2 2 3" xfId="11011" xr:uid="{00000000-0005-0000-0000-000071400000}"/>
    <cellStyle name="메모 2 11 5 2 2 3" xfId="11012" xr:uid="{00000000-0005-0000-0000-000072400000}"/>
    <cellStyle name="메모 2 11 5 2 2 4" xfId="11013" xr:uid="{00000000-0005-0000-0000-000073400000}"/>
    <cellStyle name="메모 2 11 5 2 2 5" xfId="11014" xr:uid="{00000000-0005-0000-0000-000074400000}"/>
    <cellStyle name="메모 2 11 5 2 3" xfId="11015" xr:uid="{00000000-0005-0000-0000-000075400000}"/>
    <cellStyle name="메모 2 11 5 2 3 2" xfId="11016" xr:uid="{00000000-0005-0000-0000-000076400000}"/>
    <cellStyle name="메모 2 11 5 2 3 3" xfId="11017" xr:uid="{00000000-0005-0000-0000-000077400000}"/>
    <cellStyle name="메모 2 11 5 2 4" xfId="11018" xr:uid="{00000000-0005-0000-0000-000078400000}"/>
    <cellStyle name="메모 2 11 5 2 5" xfId="11019" xr:uid="{00000000-0005-0000-0000-000079400000}"/>
    <cellStyle name="메모 2 11 5 2 6" xfId="11020" xr:uid="{00000000-0005-0000-0000-00007A400000}"/>
    <cellStyle name="메모 2 11 5 3" xfId="11021" xr:uid="{00000000-0005-0000-0000-00007B400000}"/>
    <cellStyle name="메모 2 11 5 3 2" xfId="11022" xr:uid="{00000000-0005-0000-0000-00007C400000}"/>
    <cellStyle name="메모 2 11 5 3 2 2" xfId="11023" xr:uid="{00000000-0005-0000-0000-00007D400000}"/>
    <cellStyle name="메모 2 11 5 3 2 2 2" xfId="11024" xr:uid="{00000000-0005-0000-0000-00007E400000}"/>
    <cellStyle name="메모 2 11 5 3 2 2 3" xfId="11025" xr:uid="{00000000-0005-0000-0000-00007F400000}"/>
    <cellStyle name="메모 2 11 5 3 2 3" xfId="11026" xr:uid="{00000000-0005-0000-0000-000080400000}"/>
    <cellStyle name="메모 2 11 5 3 2 4" xfId="11027" xr:uid="{00000000-0005-0000-0000-000081400000}"/>
    <cellStyle name="메모 2 11 5 3 2 5" xfId="11028" xr:uid="{00000000-0005-0000-0000-000082400000}"/>
    <cellStyle name="메모 2 11 5 3 3" xfId="11029" xr:uid="{00000000-0005-0000-0000-000083400000}"/>
    <cellStyle name="메모 2 11 5 3 3 2" xfId="11030" xr:uid="{00000000-0005-0000-0000-000084400000}"/>
    <cellStyle name="메모 2 11 5 3 3 3" xfId="11031" xr:uid="{00000000-0005-0000-0000-000085400000}"/>
    <cellStyle name="메모 2 11 5 3 4" xfId="11032" xr:uid="{00000000-0005-0000-0000-000086400000}"/>
    <cellStyle name="메모 2 11 5 3 5" xfId="11033" xr:uid="{00000000-0005-0000-0000-000087400000}"/>
    <cellStyle name="메모 2 11 5 3 6" xfId="11034" xr:uid="{00000000-0005-0000-0000-000088400000}"/>
    <cellStyle name="메모 2 11 5 4" xfId="11035" xr:uid="{00000000-0005-0000-0000-000089400000}"/>
    <cellStyle name="메모 2 11 5 4 2" xfId="11036" xr:uid="{00000000-0005-0000-0000-00008A400000}"/>
    <cellStyle name="메모 2 11 5 4 2 2" xfId="11037" xr:uid="{00000000-0005-0000-0000-00008B400000}"/>
    <cellStyle name="메모 2 11 5 4 2 3" xfId="11038" xr:uid="{00000000-0005-0000-0000-00008C400000}"/>
    <cellStyle name="메모 2 11 5 4 3" xfId="11039" xr:uid="{00000000-0005-0000-0000-00008D400000}"/>
    <cellStyle name="메모 2 11 5 4 4" xfId="11040" xr:uid="{00000000-0005-0000-0000-00008E400000}"/>
    <cellStyle name="메모 2 11 5 4 5" xfId="11041" xr:uid="{00000000-0005-0000-0000-00008F400000}"/>
    <cellStyle name="메모 2 11 5 5" xfId="11042" xr:uid="{00000000-0005-0000-0000-000090400000}"/>
    <cellStyle name="메모 2 11 5 5 2" xfId="11043" xr:uid="{00000000-0005-0000-0000-000091400000}"/>
    <cellStyle name="메모 2 11 5 5 3" xfId="11044" xr:uid="{00000000-0005-0000-0000-000092400000}"/>
    <cellStyle name="메모 2 11 5 6" xfId="11045" xr:uid="{00000000-0005-0000-0000-000093400000}"/>
    <cellStyle name="메모 2 11 5 7" xfId="11046" xr:uid="{00000000-0005-0000-0000-000094400000}"/>
    <cellStyle name="메모 2 11 5 8" xfId="11047" xr:uid="{00000000-0005-0000-0000-000095400000}"/>
    <cellStyle name="메모 2 11 6" xfId="11048" xr:uid="{00000000-0005-0000-0000-000096400000}"/>
    <cellStyle name="메모 2 11 6 2" xfId="11049" xr:uid="{00000000-0005-0000-0000-000097400000}"/>
    <cellStyle name="메모 2 11 6 2 2" xfId="11050" xr:uid="{00000000-0005-0000-0000-000098400000}"/>
    <cellStyle name="메모 2 11 6 2 2 2" xfId="11051" xr:uid="{00000000-0005-0000-0000-000099400000}"/>
    <cellStyle name="메모 2 11 6 2 2 3" xfId="11052" xr:uid="{00000000-0005-0000-0000-00009A400000}"/>
    <cellStyle name="메모 2 11 6 2 3" xfId="11053" xr:uid="{00000000-0005-0000-0000-00009B400000}"/>
    <cellStyle name="메모 2 11 6 2 4" xfId="11054" xr:uid="{00000000-0005-0000-0000-00009C400000}"/>
    <cellStyle name="메모 2 11 6 2 5" xfId="11055" xr:uid="{00000000-0005-0000-0000-00009D400000}"/>
    <cellStyle name="메모 2 11 6 3" xfId="11056" xr:uid="{00000000-0005-0000-0000-00009E400000}"/>
    <cellStyle name="메모 2 11 6 3 2" xfId="11057" xr:uid="{00000000-0005-0000-0000-00009F400000}"/>
    <cellStyle name="메모 2 11 6 3 3" xfId="11058" xr:uid="{00000000-0005-0000-0000-0000A0400000}"/>
    <cellStyle name="메모 2 11 6 4" xfId="11059" xr:uid="{00000000-0005-0000-0000-0000A1400000}"/>
    <cellStyle name="메모 2 11 6 5" xfId="11060" xr:uid="{00000000-0005-0000-0000-0000A2400000}"/>
    <cellStyle name="메모 2 11 6 6" xfId="11061" xr:uid="{00000000-0005-0000-0000-0000A3400000}"/>
    <cellStyle name="메모 2 11 7" xfId="11062" xr:uid="{00000000-0005-0000-0000-0000A4400000}"/>
    <cellStyle name="메모 2 11 7 2" xfId="11063" xr:uid="{00000000-0005-0000-0000-0000A5400000}"/>
    <cellStyle name="메모 2 11 7 2 2" xfId="11064" xr:uid="{00000000-0005-0000-0000-0000A6400000}"/>
    <cellStyle name="메모 2 11 7 2 2 2" xfId="11065" xr:uid="{00000000-0005-0000-0000-0000A7400000}"/>
    <cellStyle name="메모 2 11 7 2 2 3" xfId="11066" xr:uid="{00000000-0005-0000-0000-0000A8400000}"/>
    <cellStyle name="메모 2 11 7 2 3" xfId="11067" xr:uid="{00000000-0005-0000-0000-0000A9400000}"/>
    <cellStyle name="메모 2 11 7 2 4" xfId="11068" xr:uid="{00000000-0005-0000-0000-0000AA400000}"/>
    <cellStyle name="메모 2 11 7 2 5" xfId="11069" xr:uid="{00000000-0005-0000-0000-0000AB400000}"/>
    <cellStyle name="메모 2 11 7 3" xfId="11070" xr:uid="{00000000-0005-0000-0000-0000AC400000}"/>
    <cellStyle name="메모 2 11 7 3 2" xfId="11071" xr:uid="{00000000-0005-0000-0000-0000AD400000}"/>
    <cellStyle name="메모 2 11 7 3 3" xfId="11072" xr:uid="{00000000-0005-0000-0000-0000AE400000}"/>
    <cellStyle name="메모 2 11 7 4" xfId="11073" xr:uid="{00000000-0005-0000-0000-0000AF400000}"/>
    <cellStyle name="메모 2 11 7 5" xfId="11074" xr:uid="{00000000-0005-0000-0000-0000B0400000}"/>
    <cellStyle name="메모 2 11 7 6" xfId="11075" xr:uid="{00000000-0005-0000-0000-0000B1400000}"/>
    <cellStyle name="메모 2 11 8" xfId="11076" xr:uid="{00000000-0005-0000-0000-0000B2400000}"/>
    <cellStyle name="메모 2 11 8 2" xfId="11077" xr:uid="{00000000-0005-0000-0000-0000B3400000}"/>
    <cellStyle name="메모 2 11 8 2 2" xfId="11078" xr:uid="{00000000-0005-0000-0000-0000B4400000}"/>
    <cellStyle name="메모 2 11 8 2 3" xfId="11079" xr:uid="{00000000-0005-0000-0000-0000B5400000}"/>
    <cellStyle name="메모 2 11 8 3" xfId="11080" xr:uid="{00000000-0005-0000-0000-0000B6400000}"/>
    <cellStyle name="메모 2 11 8 4" xfId="11081" xr:uid="{00000000-0005-0000-0000-0000B7400000}"/>
    <cellStyle name="메모 2 11 8 5" xfId="11082" xr:uid="{00000000-0005-0000-0000-0000B8400000}"/>
    <cellStyle name="메모 2 11 9" xfId="11083" xr:uid="{00000000-0005-0000-0000-0000B9400000}"/>
    <cellStyle name="메모 2 11 9 2" xfId="11084" xr:uid="{00000000-0005-0000-0000-0000BA400000}"/>
    <cellStyle name="메모 2 11 9 3" xfId="11085" xr:uid="{00000000-0005-0000-0000-0000BB400000}"/>
    <cellStyle name="메모 2 12" xfId="11086" xr:uid="{00000000-0005-0000-0000-0000BC400000}"/>
    <cellStyle name="메모 2 12 10" xfId="11087" xr:uid="{00000000-0005-0000-0000-0000BD400000}"/>
    <cellStyle name="메모 2 12 11" xfId="11088" xr:uid="{00000000-0005-0000-0000-0000BE400000}"/>
    <cellStyle name="메모 2 12 12" xfId="11089" xr:uid="{00000000-0005-0000-0000-0000BF400000}"/>
    <cellStyle name="메모 2 12 2" xfId="11090" xr:uid="{00000000-0005-0000-0000-0000C0400000}"/>
    <cellStyle name="메모 2 12 2 2" xfId="11091" xr:uid="{00000000-0005-0000-0000-0000C1400000}"/>
    <cellStyle name="메모 2 12 2 2 2" xfId="11092" xr:uid="{00000000-0005-0000-0000-0000C2400000}"/>
    <cellStyle name="메모 2 12 2 2 2 2" xfId="11093" xr:uid="{00000000-0005-0000-0000-0000C3400000}"/>
    <cellStyle name="메모 2 12 2 2 2 2 2" xfId="11094" xr:uid="{00000000-0005-0000-0000-0000C4400000}"/>
    <cellStyle name="메모 2 12 2 2 2 2 3" xfId="11095" xr:uid="{00000000-0005-0000-0000-0000C5400000}"/>
    <cellStyle name="메모 2 12 2 2 2 3" xfId="11096" xr:uid="{00000000-0005-0000-0000-0000C6400000}"/>
    <cellStyle name="메모 2 12 2 2 2 4" xfId="11097" xr:uid="{00000000-0005-0000-0000-0000C7400000}"/>
    <cellStyle name="메모 2 12 2 2 2 5" xfId="11098" xr:uid="{00000000-0005-0000-0000-0000C8400000}"/>
    <cellStyle name="메모 2 12 2 2 3" xfId="11099" xr:uid="{00000000-0005-0000-0000-0000C9400000}"/>
    <cellStyle name="메모 2 12 2 2 3 2" xfId="11100" xr:uid="{00000000-0005-0000-0000-0000CA400000}"/>
    <cellStyle name="메모 2 12 2 2 3 3" xfId="11101" xr:uid="{00000000-0005-0000-0000-0000CB400000}"/>
    <cellStyle name="메모 2 12 2 2 4" xfId="11102" xr:uid="{00000000-0005-0000-0000-0000CC400000}"/>
    <cellStyle name="메모 2 12 2 2 5" xfId="11103" xr:uid="{00000000-0005-0000-0000-0000CD400000}"/>
    <cellStyle name="메모 2 12 2 2 6" xfId="11104" xr:uid="{00000000-0005-0000-0000-0000CE400000}"/>
    <cellStyle name="메모 2 12 2 3" xfId="11105" xr:uid="{00000000-0005-0000-0000-0000CF400000}"/>
    <cellStyle name="메모 2 12 2 3 2" xfId="11106" xr:uid="{00000000-0005-0000-0000-0000D0400000}"/>
    <cellStyle name="메모 2 12 2 3 2 2" xfId="11107" xr:uid="{00000000-0005-0000-0000-0000D1400000}"/>
    <cellStyle name="메모 2 12 2 3 2 2 2" xfId="11108" xr:uid="{00000000-0005-0000-0000-0000D2400000}"/>
    <cellStyle name="메모 2 12 2 3 2 2 3" xfId="11109" xr:uid="{00000000-0005-0000-0000-0000D3400000}"/>
    <cellStyle name="메모 2 12 2 3 2 3" xfId="11110" xr:uid="{00000000-0005-0000-0000-0000D4400000}"/>
    <cellStyle name="메모 2 12 2 3 2 4" xfId="11111" xr:uid="{00000000-0005-0000-0000-0000D5400000}"/>
    <cellStyle name="메모 2 12 2 3 2 5" xfId="11112" xr:uid="{00000000-0005-0000-0000-0000D6400000}"/>
    <cellStyle name="메모 2 12 2 3 3" xfId="11113" xr:uid="{00000000-0005-0000-0000-0000D7400000}"/>
    <cellStyle name="메모 2 12 2 3 3 2" xfId="11114" xr:uid="{00000000-0005-0000-0000-0000D8400000}"/>
    <cellStyle name="메모 2 12 2 3 3 3" xfId="11115" xr:uid="{00000000-0005-0000-0000-0000D9400000}"/>
    <cellStyle name="메모 2 12 2 3 4" xfId="11116" xr:uid="{00000000-0005-0000-0000-0000DA400000}"/>
    <cellStyle name="메모 2 12 2 3 5" xfId="11117" xr:uid="{00000000-0005-0000-0000-0000DB400000}"/>
    <cellStyle name="메모 2 12 2 3 6" xfId="11118" xr:uid="{00000000-0005-0000-0000-0000DC400000}"/>
    <cellStyle name="메모 2 12 2 4" xfId="11119" xr:uid="{00000000-0005-0000-0000-0000DD400000}"/>
    <cellStyle name="메모 2 12 2 4 2" xfId="11120" xr:uid="{00000000-0005-0000-0000-0000DE400000}"/>
    <cellStyle name="메모 2 12 2 4 2 2" xfId="11121" xr:uid="{00000000-0005-0000-0000-0000DF400000}"/>
    <cellStyle name="메모 2 12 2 4 2 3" xfId="11122" xr:uid="{00000000-0005-0000-0000-0000E0400000}"/>
    <cellStyle name="메모 2 12 2 4 3" xfId="11123" xr:uid="{00000000-0005-0000-0000-0000E1400000}"/>
    <cellStyle name="메모 2 12 2 4 4" xfId="11124" xr:uid="{00000000-0005-0000-0000-0000E2400000}"/>
    <cellStyle name="메모 2 12 2 4 5" xfId="11125" xr:uid="{00000000-0005-0000-0000-0000E3400000}"/>
    <cellStyle name="메모 2 12 2 5" xfId="11126" xr:uid="{00000000-0005-0000-0000-0000E4400000}"/>
    <cellStyle name="메모 2 12 2 5 2" xfId="11127" xr:uid="{00000000-0005-0000-0000-0000E5400000}"/>
    <cellStyle name="메모 2 12 2 5 3" xfId="11128" xr:uid="{00000000-0005-0000-0000-0000E6400000}"/>
    <cellStyle name="메모 2 12 2 6" xfId="11129" xr:uid="{00000000-0005-0000-0000-0000E7400000}"/>
    <cellStyle name="메모 2 12 2 7" xfId="11130" xr:uid="{00000000-0005-0000-0000-0000E8400000}"/>
    <cellStyle name="메모 2 12 2 8" xfId="11131" xr:uid="{00000000-0005-0000-0000-0000E9400000}"/>
    <cellStyle name="메모 2 12 3" xfId="11132" xr:uid="{00000000-0005-0000-0000-0000EA400000}"/>
    <cellStyle name="메모 2 12 3 2" xfId="11133" xr:uid="{00000000-0005-0000-0000-0000EB400000}"/>
    <cellStyle name="메모 2 12 3 2 2" xfId="11134" xr:uid="{00000000-0005-0000-0000-0000EC400000}"/>
    <cellStyle name="메모 2 12 3 2 2 2" xfId="11135" xr:uid="{00000000-0005-0000-0000-0000ED400000}"/>
    <cellStyle name="메모 2 12 3 2 2 2 2" xfId="11136" xr:uid="{00000000-0005-0000-0000-0000EE400000}"/>
    <cellStyle name="메모 2 12 3 2 2 2 3" xfId="11137" xr:uid="{00000000-0005-0000-0000-0000EF400000}"/>
    <cellStyle name="메모 2 12 3 2 2 3" xfId="11138" xr:uid="{00000000-0005-0000-0000-0000F0400000}"/>
    <cellStyle name="메모 2 12 3 2 2 4" xfId="11139" xr:uid="{00000000-0005-0000-0000-0000F1400000}"/>
    <cellStyle name="메모 2 12 3 2 2 5" xfId="11140" xr:uid="{00000000-0005-0000-0000-0000F2400000}"/>
    <cellStyle name="메모 2 12 3 2 3" xfId="11141" xr:uid="{00000000-0005-0000-0000-0000F3400000}"/>
    <cellStyle name="메모 2 12 3 2 3 2" xfId="11142" xr:uid="{00000000-0005-0000-0000-0000F4400000}"/>
    <cellStyle name="메모 2 12 3 2 3 3" xfId="11143" xr:uid="{00000000-0005-0000-0000-0000F5400000}"/>
    <cellStyle name="메모 2 12 3 2 4" xfId="11144" xr:uid="{00000000-0005-0000-0000-0000F6400000}"/>
    <cellStyle name="메모 2 12 3 2 5" xfId="11145" xr:uid="{00000000-0005-0000-0000-0000F7400000}"/>
    <cellStyle name="메모 2 12 3 2 6" xfId="11146" xr:uid="{00000000-0005-0000-0000-0000F8400000}"/>
    <cellStyle name="메모 2 12 3 3" xfId="11147" xr:uid="{00000000-0005-0000-0000-0000F9400000}"/>
    <cellStyle name="메모 2 12 3 3 2" xfId="11148" xr:uid="{00000000-0005-0000-0000-0000FA400000}"/>
    <cellStyle name="메모 2 12 3 3 2 2" xfId="11149" xr:uid="{00000000-0005-0000-0000-0000FB400000}"/>
    <cellStyle name="메모 2 12 3 3 2 2 2" xfId="11150" xr:uid="{00000000-0005-0000-0000-0000FC400000}"/>
    <cellStyle name="메모 2 12 3 3 2 2 3" xfId="11151" xr:uid="{00000000-0005-0000-0000-0000FD400000}"/>
    <cellStyle name="메모 2 12 3 3 2 3" xfId="11152" xr:uid="{00000000-0005-0000-0000-0000FE400000}"/>
    <cellStyle name="메모 2 12 3 3 2 4" xfId="11153" xr:uid="{00000000-0005-0000-0000-0000FF400000}"/>
    <cellStyle name="메모 2 12 3 3 2 5" xfId="11154" xr:uid="{00000000-0005-0000-0000-000000410000}"/>
    <cellStyle name="메모 2 12 3 3 3" xfId="11155" xr:uid="{00000000-0005-0000-0000-000001410000}"/>
    <cellStyle name="메모 2 12 3 3 3 2" xfId="11156" xr:uid="{00000000-0005-0000-0000-000002410000}"/>
    <cellStyle name="메모 2 12 3 3 3 3" xfId="11157" xr:uid="{00000000-0005-0000-0000-000003410000}"/>
    <cellStyle name="메모 2 12 3 3 4" xfId="11158" xr:uid="{00000000-0005-0000-0000-000004410000}"/>
    <cellStyle name="메모 2 12 3 3 5" xfId="11159" xr:uid="{00000000-0005-0000-0000-000005410000}"/>
    <cellStyle name="메모 2 12 3 3 6" xfId="11160" xr:uid="{00000000-0005-0000-0000-000006410000}"/>
    <cellStyle name="메모 2 12 3 4" xfId="11161" xr:uid="{00000000-0005-0000-0000-000007410000}"/>
    <cellStyle name="메모 2 12 3 4 2" xfId="11162" xr:uid="{00000000-0005-0000-0000-000008410000}"/>
    <cellStyle name="메모 2 12 3 4 2 2" xfId="11163" xr:uid="{00000000-0005-0000-0000-000009410000}"/>
    <cellStyle name="메모 2 12 3 4 2 3" xfId="11164" xr:uid="{00000000-0005-0000-0000-00000A410000}"/>
    <cellStyle name="메모 2 12 3 4 3" xfId="11165" xr:uid="{00000000-0005-0000-0000-00000B410000}"/>
    <cellStyle name="메모 2 12 3 4 4" xfId="11166" xr:uid="{00000000-0005-0000-0000-00000C410000}"/>
    <cellStyle name="메모 2 12 3 4 5" xfId="11167" xr:uid="{00000000-0005-0000-0000-00000D410000}"/>
    <cellStyle name="메모 2 12 3 5" xfId="11168" xr:uid="{00000000-0005-0000-0000-00000E410000}"/>
    <cellStyle name="메모 2 12 3 5 2" xfId="11169" xr:uid="{00000000-0005-0000-0000-00000F410000}"/>
    <cellStyle name="메모 2 12 3 5 3" xfId="11170" xr:uid="{00000000-0005-0000-0000-000010410000}"/>
    <cellStyle name="메모 2 12 3 6" xfId="11171" xr:uid="{00000000-0005-0000-0000-000011410000}"/>
    <cellStyle name="메모 2 12 3 7" xfId="11172" xr:uid="{00000000-0005-0000-0000-000012410000}"/>
    <cellStyle name="메모 2 12 3 8" xfId="11173" xr:uid="{00000000-0005-0000-0000-000013410000}"/>
    <cellStyle name="메모 2 12 4" xfId="11174" xr:uid="{00000000-0005-0000-0000-000014410000}"/>
    <cellStyle name="메모 2 12 4 2" xfId="11175" xr:uid="{00000000-0005-0000-0000-000015410000}"/>
    <cellStyle name="메모 2 12 4 2 2" xfId="11176" xr:uid="{00000000-0005-0000-0000-000016410000}"/>
    <cellStyle name="메모 2 12 4 2 2 2" xfId="11177" xr:uid="{00000000-0005-0000-0000-000017410000}"/>
    <cellStyle name="메모 2 12 4 2 2 2 2" xfId="11178" xr:uid="{00000000-0005-0000-0000-000018410000}"/>
    <cellStyle name="메모 2 12 4 2 2 2 3" xfId="11179" xr:uid="{00000000-0005-0000-0000-000019410000}"/>
    <cellStyle name="메모 2 12 4 2 2 3" xfId="11180" xr:uid="{00000000-0005-0000-0000-00001A410000}"/>
    <cellStyle name="메모 2 12 4 2 2 4" xfId="11181" xr:uid="{00000000-0005-0000-0000-00001B410000}"/>
    <cellStyle name="메모 2 12 4 2 2 5" xfId="11182" xr:uid="{00000000-0005-0000-0000-00001C410000}"/>
    <cellStyle name="메모 2 12 4 2 3" xfId="11183" xr:uid="{00000000-0005-0000-0000-00001D410000}"/>
    <cellStyle name="메모 2 12 4 2 3 2" xfId="11184" xr:uid="{00000000-0005-0000-0000-00001E410000}"/>
    <cellStyle name="메모 2 12 4 2 3 3" xfId="11185" xr:uid="{00000000-0005-0000-0000-00001F410000}"/>
    <cellStyle name="메모 2 12 4 2 4" xfId="11186" xr:uid="{00000000-0005-0000-0000-000020410000}"/>
    <cellStyle name="메모 2 12 4 2 5" xfId="11187" xr:uid="{00000000-0005-0000-0000-000021410000}"/>
    <cellStyle name="메모 2 12 4 2 6" xfId="11188" xr:uid="{00000000-0005-0000-0000-000022410000}"/>
    <cellStyle name="메모 2 12 4 3" xfId="11189" xr:uid="{00000000-0005-0000-0000-000023410000}"/>
    <cellStyle name="메모 2 12 4 3 2" xfId="11190" xr:uid="{00000000-0005-0000-0000-000024410000}"/>
    <cellStyle name="메모 2 12 4 3 2 2" xfId="11191" xr:uid="{00000000-0005-0000-0000-000025410000}"/>
    <cellStyle name="메모 2 12 4 3 2 2 2" xfId="11192" xr:uid="{00000000-0005-0000-0000-000026410000}"/>
    <cellStyle name="메모 2 12 4 3 2 2 3" xfId="11193" xr:uid="{00000000-0005-0000-0000-000027410000}"/>
    <cellStyle name="메모 2 12 4 3 2 3" xfId="11194" xr:uid="{00000000-0005-0000-0000-000028410000}"/>
    <cellStyle name="메모 2 12 4 3 2 4" xfId="11195" xr:uid="{00000000-0005-0000-0000-000029410000}"/>
    <cellStyle name="메모 2 12 4 3 2 5" xfId="11196" xr:uid="{00000000-0005-0000-0000-00002A410000}"/>
    <cellStyle name="메모 2 12 4 3 3" xfId="11197" xr:uid="{00000000-0005-0000-0000-00002B410000}"/>
    <cellStyle name="메모 2 12 4 3 3 2" xfId="11198" xr:uid="{00000000-0005-0000-0000-00002C410000}"/>
    <cellStyle name="메모 2 12 4 3 3 3" xfId="11199" xr:uid="{00000000-0005-0000-0000-00002D410000}"/>
    <cellStyle name="메모 2 12 4 3 4" xfId="11200" xr:uid="{00000000-0005-0000-0000-00002E410000}"/>
    <cellStyle name="메모 2 12 4 3 5" xfId="11201" xr:uid="{00000000-0005-0000-0000-00002F410000}"/>
    <cellStyle name="메모 2 12 4 3 6" xfId="11202" xr:uid="{00000000-0005-0000-0000-000030410000}"/>
    <cellStyle name="메모 2 12 4 4" xfId="11203" xr:uid="{00000000-0005-0000-0000-000031410000}"/>
    <cellStyle name="메모 2 12 4 4 2" xfId="11204" xr:uid="{00000000-0005-0000-0000-000032410000}"/>
    <cellStyle name="메모 2 12 4 4 2 2" xfId="11205" xr:uid="{00000000-0005-0000-0000-000033410000}"/>
    <cellStyle name="메모 2 12 4 4 2 3" xfId="11206" xr:uid="{00000000-0005-0000-0000-000034410000}"/>
    <cellStyle name="메모 2 12 4 4 3" xfId="11207" xr:uid="{00000000-0005-0000-0000-000035410000}"/>
    <cellStyle name="메모 2 12 4 4 4" xfId="11208" xr:uid="{00000000-0005-0000-0000-000036410000}"/>
    <cellStyle name="메모 2 12 4 4 5" xfId="11209" xr:uid="{00000000-0005-0000-0000-000037410000}"/>
    <cellStyle name="메모 2 12 4 5" xfId="11210" xr:uid="{00000000-0005-0000-0000-000038410000}"/>
    <cellStyle name="메모 2 12 4 5 2" xfId="11211" xr:uid="{00000000-0005-0000-0000-000039410000}"/>
    <cellStyle name="메모 2 12 4 5 3" xfId="11212" xr:uid="{00000000-0005-0000-0000-00003A410000}"/>
    <cellStyle name="메모 2 12 4 6" xfId="11213" xr:uid="{00000000-0005-0000-0000-00003B410000}"/>
    <cellStyle name="메모 2 12 4 7" xfId="11214" xr:uid="{00000000-0005-0000-0000-00003C410000}"/>
    <cellStyle name="메모 2 12 4 8" xfId="11215" xr:uid="{00000000-0005-0000-0000-00003D410000}"/>
    <cellStyle name="메모 2 12 5" xfId="11216" xr:uid="{00000000-0005-0000-0000-00003E410000}"/>
    <cellStyle name="메모 2 12 5 2" xfId="11217" xr:uid="{00000000-0005-0000-0000-00003F410000}"/>
    <cellStyle name="메모 2 12 5 2 2" xfId="11218" xr:uid="{00000000-0005-0000-0000-000040410000}"/>
    <cellStyle name="메모 2 12 5 2 2 2" xfId="11219" xr:uid="{00000000-0005-0000-0000-000041410000}"/>
    <cellStyle name="메모 2 12 5 2 2 2 2" xfId="11220" xr:uid="{00000000-0005-0000-0000-000042410000}"/>
    <cellStyle name="메모 2 12 5 2 2 2 3" xfId="11221" xr:uid="{00000000-0005-0000-0000-000043410000}"/>
    <cellStyle name="메모 2 12 5 2 2 3" xfId="11222" xr:uid="{00000000-0005-0000-0000-000044410000}"/>
    <cellStyle name="메모 2 12 5 2 2 4" xfId="11223" xr:uid="{00000000-0005-0000-0000-000045410000}"/>
    <cellStyle name="메모 2 12 5 2 2 5" xfId="11224" xr:uid="{00000000-0005-0000-0000-000046410000}"/>
    <cellStyle name="메모 2 12 5 2 3" xfId="11225" xr:uid="{00000000-0005-0000-0000-000047410000}"/>
    <cellStyle name="메모 2 12 5 2 3 2" xfId="11226" xr:uid="{00000000-0005-0000-0000-000048410000}"/>
    <cellStyle name="메모 2 12 5 2 3 3" xfId="11227" xr:uid="{00000000-0005-0000-0000-000049410000}"/>
    <cellStyle name="메모 2 12 5 2 4" xfId="11228" xr:uid="{00000000-0005-0000-0000-00004A410000}"/>
    <cellStyle name="메모 2 12 5 2 5" xfId="11229" xr:uid="{00000000-0005-0000-0000-00004B410000}"/>
    <cellStyle name="메모 2 12 5 2 6" xfId="11230" xr:uid="{00000000-0005-0000-0000-00004C410000}"/>
    <cellStyle name="메모 2 12 5 3" xfId="11231" xr:uid="{00000000-0005-0000-0000-00004D410000}"/>
    <cellStyle name="메모 2 12 5 3 2" xfId="11232" xr:uid="{00000000-0005-0000-0000-00004E410000}"/>
    <cellStyle name="메모 2 12 5 3 2 2" xfId="11233" xr:uid="{00000000-0005-0000-0000-00004F410000}"/>
    <cellStyle name="메모 2 12 5 3 2 2 2" xfId="11234" xr:uid="{00000000-0005-0000-0000-000050410000}"/>
    <cellStyle name="메모 2 12 5 3 2 2 3" xfId="11235" xr:uid="{00000000-0005-0000-0000-000051410000}"/>
    <cellStyle name="메모 2 12 5 3 2 3" xfId="11236" xr:uid="{00000000-0005-0000-0000-000052410000}"/>
    <cellStyle name="메모 2 12 5 3 2 4" xfId="11237" xr:uid="{00000000-0005-0000-0000-000053410000}"/>
    <cellStyle name="메모 2 12 5 3 2 5" xfId="11238" xr:uid="{00000000-0005-0000-0000-000054410000}"/>
    <cellStyle name="메모 2 12 5 3 3" xfId="11239" xr:uid="{00000000-0005-0000-0000-000055410000}"/>
    <cellStyle name="메모 2 12 5 3 3 2" xfId="11240" xr:uid="{00000000-0005-0000-0000-000056410000}"/>
    <cellStyle name="메모 2 12 5 3 3 3" xfId="11241" xr:uid="{00000000-0005-0000-0000-000057410000}"/>
    <cellStyle name="메모 2 12 5 3 4" xfId="11242" xr:uid="{00000000-0005-0000-0000-000058410000}"/>
    <cellStyle name="메모 2 12 5 3 5" xfId="11243" xr:uid="{00000000-0005-0000-0000-000059410000}"/>
    <cellStyle name="메모 2 12 5 3 6" xfId="11244" xr:uid="{00000000-0005-0000-0000-00005A410000}"/>
    <cellStyle name="메모 2 12 5 4" xfId="11245" xr:uid="{00000000-0005-0000-0000-00005B410000}"/>
    <cellStyle name="메모 2 12 5 4 2" xfId="11246" xr:uid="{00000000-0005-0000-0000-00005C410000}"/>
    <cellStyle name="메모 2 12 5 4 2 2" xfId="11247" xr:uid="{00000000-0005-0000-0000-00005D410000}"/>
    <cellStyle name="메모 2 12 5 4 2 3" xfId="11248" xr:uid="{00000000-0005-0000-0000-00005E410000}"/>
    <cellStyle name="메모 2 12 5 4 3" xfId="11249" xr:uid="{00000000-0005-0000-0000-00005F410000}"/>
    <cellStyle name="메모 2 12 5 4 4" xfId="11250" xr:uid="{00000000-0005-0000-0000-000060410000}"/>
    <cellStyle name="메모 2 12 5 4 5" xfId="11251" xr:uid="{00000000-0005-0000-0000-000061410000}"/>
    <cellStyle name="메모 2 12 5 5" xfId="11252" xr:uid="{00000000-0005-0000-0000-000062410000}"/>
    <cellStyle name="메모 2 12 5 5 2" xfId="11253" xr:uid="{00000000-0005-0000-0000-000063410000}"/>
    <cellStyle name="메모 2 12 5 5 3" xfId="11254" xr:uid="{00000000-0005-0000-0000-000064410000}"/>
    <cellStyle name="메모 2 12 5 6" xfId="11255" xr:uid="{00000000-0005-0000-0000-000065410000}"/>
    <cellStyle name="메모 2 12 5 7" xfId="11256" xr:uid="{00000000-0005-0000-0000-000066410000}"/>
    <cellStyle name="메모 2 12 5 8" xfId="11257" xr:uid="{00000000-0005-0000-0000-000067410000}"/>
    <cellStyle name="메모 2 12 6" xfId="11258" xr:uid="{00000000-0005-0000-0000-000068410000}"/>
    <cellStyle name="메모 2 12 6 2" xfId="11259" xr:uid="{00000000-0005-0000-0000-000069410000}"/>
    <cellStyle name="메모 2 12 6 2 2" xfId="11260" xr:uid="{00000000-0005-0000-0000-00006A410000}"/>
    <cellStyle name="메모 2 12 6 2 2 2" xfId="11261" xr:uid="{00000000-0005-0000-0000-00006B410000}"/>
    <cellStyle name="메모 2 12 6 2 2 3" xfId="11262" xr:uid="{00000000-0005-0000-0000-00006C410000}"/>
    <cellStyle name="메모 2 12 6 2 3" xfId="11263" xr:uid="{00000000-0005-0000-0000-00006D410000}"/>
    <cellStyle name="메모 2 12 6 2 4" xfId="11264" xr:uid="{00000000-0005-0000-0000-00006E410000}"/>
    <cellStyle name="메모 2 12 6 2 5" xfId="11265" xr:uid="{00000000-0005-0000-0000-00006F410000}"/>
    <cellStyle name="메모 2 12 6 3" xfId="11266" xr:uid="{00000000-0005-0000-0000-000070410000}"/>
    <cellStyle name="메모 2 12 6 3 2" xfId="11267" xr:uid="{00000000-0005-0000-0000-000071410000}"/>
    <cellStyle name="메모 2 12 6 3 3" xfId="11268" xr:uid="{00000000-0005-0000-0000-000072410000}"/>
    <cellStyle name="메모 2 12 6 4" xfId="11269" xr:uid="{00000000-0005-0000-0000-000073410000}"/>
    <cellStyle name="메모 2 12 6 5" xfId="11270" xr:uid="{00000000-0005-0000-0000-000074410000}"/>
    <cellStyle name="메모 2 12 6 6" xfId="11271" xr:uid="{00000000-0005-0000-0000-000075410000}"/>
    <cellStyle name="메모 2 12 7" xfId="11272" xr:uid="{00000000-0005-0000-0000-000076410000}"/>
    <cellStyle name="메모 2 12 7 2" xfId="11273" xr:uid="{00000000-0005-0000-0000-000077410000}"/>
    <cellStyle name="메모 2 12 7 2 2" xfId="11274" xr:uid="{00000000-0005-0000-0000-000078410000}"/>
    <cellStyle name="메모 2 12 7 2 2 2" xfId="11275" xr:uid="{00000000-0005-0000-0000-000079410000}"/>
    <cellStyle name="메모 2 12 7 2 2 3" xfId="11276" xr:uid="{00000000-0005-0000-0000-00007A410000}"/>
    <cellStyle name="메모 2 12 7 2 3" xfId="11277" xr:uid="{00000000-0005-0000-0000-00007B410000}"/>
    <cellStyle name="메모 2 12 7 2 4" xfId="11278" xr:uid="{00000000-0005-0000-0000-00007C410000}"/>
    <cellStyle name="메모 2 12 7 2 5" xfId="11279" xr:uid="{00000000-0005-0000-0000-00007D410000}"/>
    <cellStyle name="메모 2 12 7 3" xfId="11280" xr:uid="{00000000-0005-0000-0000-00007E410000}"/>
    <cellStyle name="메모 2 12 7 3 2" xfId="11281" xr:uid="{00000000-0005-0000-0000-00007F410000}"/>
    <cellStyle name="메모 2 12 7 3 3" xfId="11282" xr:uid="{00000000-0005-0000-0000-000080410000}"/>
    <cellStyle name="메모 2 12 7 4" xfId="11283" xr:uid="{00000000-0005-0000-0000-000081410000}"/>
    <cellStyle name="메모 2 12 7 5" xfId="11284" xr:uid="{00000000-0005-0000-0000-000082410000}"/>
    <cellStyle name="메모 2 12 7 6" xfId="11285" xr:uid="{00000000-0005-0000-0000-000083410000}"/>
    <cellStyle name="메모 2 12 8" xfId="11286" xr:uid="{00000000-0005-0000-0000-000084410000}"/>
    <cellStyle name="메모 2 12 8 2" xfId="11287" xr:uid="{00000000-0005-0000-0000-000085410000}"/>
    <cellStyle name="메모 2 12 8 2 2" xfId="11288" xr:uid="{00000000-0005-0000-0000-000086410000}"/>
    <cellStyle name="메모 2 12 8 2 3" xfId="11289" xr:uid="{00000000-0005-0000-0000-000087410000}"/>
    <cellStyle name="메모 2 12 8 3" xfId="11290" xr:uid="{00000000-0005-0000-0000-000088410000}"/>
    <cellStyle name="메모 2 12 8 4" xfId="11291" xr:uid="{00000000-0005-0000-0000-000089410000}"/>
    <cellStyle name="메모 2 12 8 5" xfId="11292" xr:uid="{00000000-0005-0000-0000-00008A410000}"/>
    <cellStyle name="메모 2 12 9" xfId="11293" xr:uid="{00000000-0005-0000-0000-00008B410000}"/>
    <cellStyle name="메모 2 12 9 2" xfId="11294" xr:uid="{00000000-0005-0000-0000-00008C410000}"/>
    <cellStyle name="메모 2 12 9 3" xfId="11295" xr:uid="{00000000-0005-0000-0000-00008D410000}"/>
    <cellStyle name="메모 2 13" xfId="11296" xr:uid="{00000000-0005-0000-0000-00008E410000}"/>
    <cellStyle name="메모 2 13 10" xfId="11297" xr:uid="{00000000-0005-0000-0000-00008F410000}"/>
    <cellStyle name="메모 2 13 11" xfId="11298" xr:uid="{00000000-0005-0000-0000-000090410000}"/>
    <cellStyle name="메모 2 13 12" xfId="11299" xr:uid="{00000000-0005-0000-0000-000091410000}"/>
    <cellStyle name="메모 2 13 2" xfId="11300" xr:uid="{00000000-0005-0000-0000-000092410000}"/>
    <cellStyle name="메모 2 13 2 2" xfId="11301" xr:uid="{00000000-0005-0000-0000-000093410000}"/>
    <cellStyle name="메모 2 13 2 2 2" xfId="11302" xr:uid="{00000000-0005-0000-0000-000094410000}"/>
    <cellStyle name="메모 2 13 2 2 2 2" xfId="11303" xr:uid="{00000000-0005-0000-0000-000095410000}"/>
    <cellStyle name="메모 2 13 2 2 2 2 2" xfId="11304" xr:uid="{00000000-0005-0000-0000-000096410000}"/>
    <cellStyle name="메모 2 13 2 2 2 2 3" xfId="11305" xr:uid="{00000000-0005-0000-0000-000097410000}"/>
    <cellStyle name="메모 2 13 2 2 2 3" xfId="11306" xr:uid="{00000000-0005-0000-0000-000098410000}"/>
    <cellStyle name="메모 2 13 2 2 2 4" xfId="11307" xr:uid="{00000000-0005-0000-0000-000099410000}"/>
    <cellStyle name="메모 2 13 2 2 2 5" xfId="11308" xr:uid="{00000000-0005-0000-0000-00009A410000}"/>
    <cellStyle name="메모 2 13 2 2 3" xfId="11309" xr:uid="{00000000-0005-0000-0000-00009B410000}"/>
    <cellStyle name="메모 2 13 2 2 3 2" xfId="11310" xr:uid="{00000000-0005-0000-0000-00009C410000}"/>
    <cellStyle name="메모 2 13 2 2 3 3" xfId="11311" xr:uid="{00000000-0005-0000-0000-00009D410000}"/>
    <cellStyle name="메모 2 13 2 2 4" xfId="11312" xr:uid="{00000000-0005-0000-0000-00009E410000}"/>
    <cellStyle name="메모 2 13 2 2 5" xfId="11313" xr:uid="{00000000-0005-0000-0000-00009F410000}"/>
    <cellStyle name="메모 2 13 2 2 6" xfId="11314" xr:uid="{00000000-0005-0000-0000-0000A0410000}"/>
    <cellStyle name="메모 2 13 2 3" xfId="11315" xr:uid="{00000000-0005-0000-0000-0000A1410000}"/>
    <cellStyle name="메모 2 13 2 3 2" xfId="11316" xr:uid="{00000000-0005-0000-0000-0000A2410000}"/>
    <cellStyle name="메모 2 13 2 3 2 2" xfId="11317" xr:uid="{00000000-0005-0000-0000-0000A3410000}"/>
    <cellStyle name="메모 2 13 2 3 2 2 2" xfId="11318" xr:uid="{00000000-0005-0000-0000-0000A4410000}"/>
    <cellStyle name="메모 2 13 2 3 2 2 3" xfId="11319" xr:uid="{00000000-0005-0000-0000-0000A5410000}"/>
    <cellStyle name="메모 2 13 2 3 2 3" xfId="11320" xr:uid="{00000000-0005-0000-0000-0000A6410000}"/>
    <cellStyle name="메모 2 13 2 3 2 4" xfId="11321" xr:uid="{00000000-0005-0000-0000-0000A7410000}"/>
    <cellStyle name="메모 2 13 2 3 2 5" xfId="11322" xr:uid="{00000000-0005-0000-0000-0000A8410000}"/>
    <cellStyle name="메모 2 13 2 3 3" xfId="11323" xr:uid="{00000000-0005-0000-0000-0000A9410000}"/>
    <cellStyle name="메모 2 13 2 3 3 2" xfId="11324" xr:uid="{00000000-0005-0000-0000-0000AA410000}"/>
    <cellStyle name="메모 2 13 2 3 3 3" xfId="11325" xr:uid="{00000000-0005-0000-0000-0000AB410000}"/>
    <cellStyle name="메모 2 13 2 3 4" xfId="11326" xr:uid="{00000000-0005-0000-0000-0000AC410000}"/>
    <cellStyle name="메모 2 13 2 3 5" xfId="11327" xr:uid="{00000000-0005-0000-0000-0000AD410000}"/>
    <cellStyle name="메모 2 13 2 3 6" xfId="11328" xr:uid="{00000000-0005-0000-0000-0000AE410000}"/>
    <cellStyle name="메모 2 13 2 4" xfId="11329" xr:uid="{00000000-0005-0000-0000-0000AF410000}"/>
    <cellStyle name="메모 2 13 2 4 2" xfId="11330" xr:uid="{00000000-0005-0000-0000-0000B0410000}"/>
    <cellStyle name="메모 2 13 2 4 2 2" xfId="11331" xr:uid="{00000000-0005-0000-0000-0000B1410000}"/>
    <cellStyle name="메모 2 13 2 4 2 3" xfId="11332" xr:uid="{00000000-0005-0000-0000-0000B2410000}"/>
    <cellStyle name="메모 2 13 2 4 3" xfId="11333" xr:uid="{00000000-0005-0000-0000-0000B3410000}"/>
    <cellStyle name="메모 2 13 2 4 4" xfId="11334" xr:uid="{00000000-0005-0000-0000-0000B4410000}"/>
    <cellStyle name="메모 2 13 2 4 5" xfId="11335" xr:uid="{00000000-0005-0000-0000-0000B5410000}"/>
    <cellStyle name="메모 2 13 2 5" xfId="11336" xr:uid="{00000000-0005-0000-0000-0000B6410000}"/>
    <cellStyle name="메모 2 13 2 5 2" xfId="11337" xr:uid="{00000000-0005-0000-0000-0000B7410000}"/>
    <cellStyle name="메모 2 13 2 5 3" xfId="11338" xr:uid="{00000000-0005-0000-0000-0000B8410000}"/>
    <cellStyle name="메모 2 13 2 6" xfId="11339" xr:uid="{00000000-0005-0000-0000-0000B9410000}"/>
    <cellStyle name="메모 2 13 2 7" xfId="11340" xr:uid="{00000000-0005-0000-0000-0000BA410000}"/>
    <cellStyle name="메모 2 13 2 8" xfId="11341" xr:uid="{00000000-0005-0000-0000-0000BB410000}"/>
    <cellStyle name="메모 2 13 3" xfId="11342" xr:uid="{00000000-0005-0000-0000-0000BC410000}"/>
    <cellStyle name="메모 2 13 3 2" xfId="11343" xr:uid="{00000000-0005-0000-0000-0000BD410000}"/>
    <cellStyle name="메모 2 13 3 2 2" xfId="11344" xr:uid="{00000000-0005-0000-0000-0000BE410000}"/>
    <cellStyle name="메모 2 13 3 2 2 2" xfId="11345" xr:uid="{00000000-0005-0000-0000-0000BF410000}"/>
    <cellStyle name="메모 2 13 3 2 2 2 2" xfId="11346" xr:uid="{00000000-0005-0000-0000-0000C0410000}"/>
    <cellStyle name="메모 2 13 3 2 2 2 3" xfId="11347" xr:uid="{00000000-0005-0000-0000-0000C1410000}"/>
    <cellStyle name="메모 2 13 3 2 2 3" xfId="11348" xr:uid="{00000000-0005-0000-0000-0000C2410000}"/>
    <cellStyle name="메모 2 13 3 2 2 4" xfId="11349" xr:uid="{00000000-0005-0000-0000-0000C3410000}"/>
    <cellStyle name="메모 2 13 3 2 2 5" xfId="11350" xr:uid="{00000000-0005-0000-0000-0000C4410000}"/>
    <cellStyle name="메모 2 13 3 2 3" xfId="11351" xr:uid="{00000000-0005-0000-0000-0000C5410000}"/>
    <cellStyle name="메모 2 13 3 2 3 2" xfId="11352" xr:uid="{00000000-0005-0000-0000-0000C6410000}"/>
    <cellStyle name="메모 2 13 3 2 3 3" xfId="11353" xr:uid="{00000000-0005-0000-0000-0000C7410000}"/>
    <cellStyle name="메모 2 13 3 2 4" xfId="11354" xr:uid="{00000000-0005-0000-0000-0000C8410000}"/>
    <cellStyle name="메모 2 13 3 2 5" xfId="11355" xr:uid="{00000000-0005-0000-0000-0000C9410000}"/>
    <cellStyle name="메모 2 13 3 2 6" xfId="11356" xr:uid="{00000000-0005-0000-0000-0000CA410000}"/>
    <cellStyle name="메모 2 13 3 3" xfId="11357" xr:uid="{00000000-0005-0000-0000-0000CB410000}"/>
    <cellStyle name="메모 2 13 3 3 2" xfId="11358" xr:uid="{00000000-0005-0000-0000-0000CC410000}"/>
    <cellStyle name="메모 2 13 3 3 2 2" xfId="11359" xr:uid="{00000000-0005-0000-0000-0000CD410000}"/>
    <cellStyle name="메모 2 13 3 3 2 2 2" xfId="11360" xr:uid="{00000000-0005-0000-0000-0000CE410000}"/>
    <cellStyle name="메모 2 13 3 3 2 2 3" xfId="11361" xr:uid="{00000000-0005-0000-0000-0000CF410000}"/>
    <cellStyle name="메모 2 13 3 3 2 3" xfId="11362" xr:uid="{00000000-0005-0000-0000-0000D0410000}"/>
    <cellStyle name="메모 2 13 3 3 2 4" xfId="11363" xr:uid="{00000000-0005-0000-0000-0000D1410000}"/>
    <cellStyle name="메모 2 13 3 3 2 5" xfId="11364" xr:uid="{00000000-0005-0000-0000-0000D2410000}"/>
    <cellStyle name="메모 2 13 3 3 3" xfId="11365" xr:uid="{00000000-0005-0000-0000-0000D3410000}"/>
    <cellStyle name="메모 2 13 3 3 3 2" xfId="11366" xr:uid="{00000000-0005-0000-0000-0000D4410000}"/>
    <cellStyle name="메모 2 13 3 3 3 3" xfId="11367" xr:uid="{00000000-0005-0000-0000-0000D5410000}"/>
    <cellStyle name="메모 2 13 3 3 4" xfId="11368" xr:uid="{00000000-0005-0000-0000-0000D6410000}"/>
    <cellStyle name="메모 2 13 3 3 5" xfId="11369" xr:uid="{00000000-0005-0000-0000-0000D7410000}"/>
    <cellStyle name="메모 2 13 3 3 6" xfId="11370" xr:uid="{00000000-0005-0000-0000-0000D8410000}"/>
    <cellStyle name="메모 2 13 3 4" xfId="11371" xr:uid="{00000000-0005-0000-0000-0000D9410000}"/>
    <cellStyle name="메모 2 13 3 4 2" xfId="11372" xr:uid="{00000000-0005-0000-0000-0000DA410000}"/>
    <cellStyle name="메모 2 13 3 4 2 2" xfId="11373" xr:uid="{00000000-0005-0000-0000-0000DB410000}"/>
    <cellStyle name="메모 2 13 3 4 2 3" xfId="11374" xr:uid="{00000000-0005-0000-0000-0000DC410000}"/>
    <cellStyle name="메모 2 13 3 4 3" xfId="11375" xr:uid="{00000000-0005-0000-0000-0000DD410000}"/>
    <cellStyle name="메모 2 13 3 4 4" xfId="11376" xr:uid="{00000000-0005-0000-0000-0000DE410000}"/>
    <cellStyle name="메모 2 13 3 4 5" xfId="11377" xr:uid="{00000000-0005-0000-0000-0000DF410000}"/>
    <cellStyle name="메모 2 13 3 5" xfId="11378" xr:uid="{00000000-0005-0000-0000-0000E0410000}"/>
    <cellStyle name="메모 2 13 3 5 2" xfId="11379" xr:uid="{00000000-0005-0000-0000-0000E1410000}"/>
    <cellStyle name="메모 2 13 3 5 3" xfId="11380" xr:uid="{00000000-0005-0000-0000-0000E2410000}"/>
    <cellStyle name="메모 2 13 3 6" xfId="11381" xr:uid="{00000000-0005-0000-0000-0000E3410000}"/>
    <cellStyle name="메모 2 13 3 7" xfId="11382" xr:uid="{00000000-0005-0000-0000-0000E4410000}"/>
    <cellStyle name="메모 2 13 3 8" xfId="11383" xr:uid="{00000000-0005-0000-0000-0000E5410000}"/>
    <cellStyle name="메모 2 13 4" xfId="11384" xr:uid="{00000000-0005-0000-0000-0000E6410000}"/>
    <cellStyle name="메모 2 13 4 2" xfId="11385" xr:uid="{00000000-0005-0000-0000-0000E7410000}"/>
    <cellStyle name="메모 2 13 4 2 2" xfId="11386" xr:uid="{00000000-0005-0000-0000-0000E8410000}"/>
    <cellStyle name="메모 2 13 4 2 2 2" xfId="11387" xr:uid="{00000000-0005-0000-0000-0000E9410000}"/>
    <cellStyle name="메모 2 13 4 2 2 2 2" xfId="11388" xr:uid="{00000000-0005-0000-0000-0000EA410000}"/>
    <cellStyle name="메모 2 13 4 2 2 2 3" xfId="11389" xr:uid="{00000000-0005-0000-0000-0000EB410000}"/>
    <cellStyle name="메모 2 13 4 2 2 3" xfId="11390" xr:uid="{00000000-0005-0000-0000-0000EC410000}"/>
    <cellStyle name="메모 2 13 4 2 2 4" xfId="11391" xr:uid="{00000000-0005-0000-0000-0000ED410000}"/>
    <cellStyle name="메모 2 13 4 2 2 5" xfId="11392" xr:uid="{00000000-0005-0000-0000-0000EE410000}"/>
    <cellStyle name="메모 2 13 4 2 3" xfId="11393" xr:uid="{00000000-0005-0000-0000-0000EF410000}"/>
    <cellStyle name="메모 2 13 4 2 3 2" xfId="11394" xr:uid="{00000000-0005-0000-0000-0000F0410000}"/>
    <cellStyle name="메모 2 13 4 2 3 3" xfId="11395" xr:uid="{00000000-0005-0000-0000-0000F1410000}"/>
    <cellStyle name="메모 2 13 4 2 4" xfId="11396" xr:uid="{00000000-0005-0000-0000-0000F2410000}"/>
    <cellStyle name="메모 2 13 4 2 5" xfId="11397" xr:uid="{00000000-0005-0000-0000-0000F3410000}"/>
    <cellStyle name="메모 2 13 4 2 6" xfId="11398" xr:uid="{00000000-0005-0000-0000-0000F4410000}"/>
    <cellStyle name="메모 2 13 4 3" xfId="11399" xr:uid="{00000000-0005-0000-0000-0000F5410000}"/>
    <cellStyle name="메모 2 13 4 3 2" xfId="11400" xr:uid="{00000000-0005-0000-0000-0000F6410000}"/>
    <cellStyle name="메모 2 13 4 3 2 2" xfId="11401" xr:uid="{00000000-0005-0000-0000-0000F7410000}"/>
    <cellStyle name="메모 2 13 4 3 2 2 2" xfId="11402" xr:uid="{00000000-0005-0000-0000-0000F8410000}"/>
    <cellStyle name="메모 2 13 4 3 2 2 3" xfId="11403" xr:uid="{00000000-0005-0000-0000-0000F9410000}"/>
    <cellStyle name="메모 2 13 4 3 2 3" xfId="11404" xr:uid="{00000000-0005-0000-0000-0000FA410000}"/>
    <cellStyle name="메모 2 13 4 3 2 4" xfId="11405" xr:uid="{00000000-0005-0000-0000-0000FB410000}"/>
    <cellStyle name="메모 2 13 4 3 2 5" xfId="11406" xr:uid="{00000000-0005-0000-0000-0000FC410000}"/>
    <cellStyle name="메모 2 13 4 3 3" xfId="11407" xr:uid="{00000000-0005-0000-0000-0000FD410000}"/>
    <cellStyle name="메모 2 13 4 3 3 2" xfId="11408" xr:uid="{00000000-0005-0000-0000-0000FE410000}"/>
    <cellStyle name="메모 2 13 4 3 3 3" xfId="11409" xr:uid="{00000000-0005-0000-0000-0000FF410000}"/>
    <cellStyle name="메모 2 13 4 3 4" xfId="11410" xr:uid="{00000000-0005-0000-0000-000000420000}"/>
    <cellStyle name="메모 2 13 4 3 5" xfId="11411" xr:uid="{00000000-0005-0000-0000-000001420000}"/>
    <cellStyle name="메모 2 13 4 3 6" xfId="11412" xr:uid="{00000000-0005-0000-0000-000002420000}"/>
    <cellStyle name="메모 2 13 4 4" xfId="11413" xr:uid="{00000000-0005-0000-0000-000003420000}"/>
    <cellStyle name="메모 2 13 4 4 2" xfId="11414" xr:uid="{00000000-0005-0000-0000-000004420000}"/>
    <cellStyle name="메모 2 13 4 4 2 2" xfId="11415" xr:uid="{00000000-0005-0000-0000-000005420000}"/>
    <cellStyle name="메모 2 13 4 4 2 3" xfId="11416" xr:uid="{00000000-0005-0000-0000-000006420000}"/>
    <cellStyle name="메모 2 13 4 4 3" xfId="11417" xr:uid="{00000000-0005-0000-0000-000007420000}"/>
    <cellStyle name="메모 2 13 4 4 4" xfId="11418" xr:uid="{00000000-0005-0000-0000-000008420000}"/>
    <cellStyle name="메모 2 13 4 4 5" xfId="11419" xr:uid="{00000000-0005-0000-0000-000009420000}"/>
    <cellStyle name="메모 2 13 4 5" xfId="11420" xr:uid="{00000000-0005-0000-0000-00000A420000}"/>
    <cellStyle name="메모 2 13 4 5 2" xfId="11421" xr:uid="{00000000-0005-0000-0000-00000B420000}"/>
    <cellStyle name="메모 2 13 4 5 3" xfId="11422" xr:uid="{00000000-0005-0000-0000-00000C420000}"/>
    <cellStyle name="메모 2 13 4 6" xfId="11423" xr:uid="{00000000-0005-0000-0000-00000D420000}"/>
    <cellStyle name="메모 2 13 4 7" xfId="11424" xr:uid="{00000000-0005-0000-0000-00000E420000}"/>
    <cellStyle name="메모 2 13 4 8" xfId="11425" xr:uid="{00000000-0005-0000-0000-00000F420000}"/>
    <cellStyle name="메모 2 13 5" xfId="11426" xr:uid="{00000000-0005-0000-0000-000010420000}"/>
    <cellStyle name="메모 2 13 5 2" xfId="11427" xr:uid="{00000000-0005-0000-0000-000011420000}"/>
    <cellStyle name="메모 2 13 5 2 2" xfId="11428" xr:uid="{00000000-0005-0000-0000-000012420000}"/>
    <cellStyle name="메모 2 13 5 2 2 2" xfId="11429" xr:uid="{00000000-0005-0000-0000-000013420000}"/>
    <cellStyle name="메모 2 13 5 2 2 2 2" xfId="11430" xr:uid="{00000000-0005-0000-0000-000014420000}"/>
    <cellStyle name="메모 2 13 5 2 2 2 3" xfId="11431" xr:uid="{00000000-0005-0000-0000-000015420000}"/>
    <cellStyle name="메모 2 13 5 2 2 3" xfId="11432" xr:uid="{00000000-0005-0000-0000-000016420000}"/>
    <cellStyle name="메모 2 13 5 2 2 4" xfId="11433" xr:uid="{00000000-0005-0000-0000-000017420000}"/>
    <cellStyle name="메모 2 13 5 2 2 5" xfId="11434" xr:uid="{00000000-0005-0000-0000-000018420000}"/>
    <cellStyle name="메모 2 13 5 2 3" xfId="11435" xr:uid="{00000000-0005-0000-0000-000019420000}"/>
    <cellStyle name="메모 2 13 5 2 3 2" xfId="11436" xr:uid="{00000000-0005-0000-0000-00001A420000}"/>
    <cellStyle name="메모 2 13 5 2 3 3" xfId="11437" xr:uid="{00000000-0005-0000-0000-00001B420000}"/>
    <cellStyle name="메모 2 13 5 2 4" xfId="11438" xr:uid="{00000000-0005-0000-0000-00001C420000}"/>
    <cellStyle name="메모 2 13 5 2 5" xfId="11439" xr:uid="{00000000-0005-0000-0000-00001D420000}"/>
    <cellStyle name="메모 2 13 5 2 6" xfId="11440" xr:uid="{00000000-0005-0000-0000-00001E420000}"/>
    <cellStyle name="메모 2 13 5 3" xfId="11441" xr:uid="{00000000-0005-0000-0000-00001F420000}"/>
    <cellStyle name="메모 2 13 5 3 2" xfId="11442" xr:uid="{00000000-0005-0000-0000-000020420000}"/>
    <cellStyle name="메모 2 13 5 3 2 2" xfId="11443" xr:uid="{00000000-0005-0000-0000-000021420000}"/>
    <cellStyle name="메모 2 13 5 3 2 2 2" xfId="11444" xr:uid="{00000000-0005-0000-0000-000022420000}"/>
    <cellStyle name="메모 2 13 5 3 2 2 3" xfId="11445" xr:uid="{00000000-0005-0000-0000-000023420000}"/>
    <cellStyle name="메모 2 13 5 3 2 3" xfId="11446" xr:uid="{00000000-0005-0000-0000-000024420000}"/>
    <cellStyle name="메모 2 13 5 3 2 4" xfId="11447" xr:uid="{00000000-0005-0000-0000-000025420000}"/>
    <cellStyle name="메모 2 13 5 3 2 5" xfId="11448" xr:uid="{00000000-0005-0000-0000-000026420000}"/>
    <cellStyle name="메모 2 13 5 3 3" xfId="11449" xr:uid="{00000000-0005-0000-0000-000027420000}"/>
    <cellStyle name="메모 2 13 5 3 3 2" xfId="11450" xr:uid="{00000000-0005-0000-0000-000028420000}"/>
    <cellStyle name="메모 2 13 5 3 3 3" xfId="11451" xr:uid="{00000000-0005-0000-0000-000029420000}"/>
    <cellStyle name="메모 2 13 5 3 4" xfId="11452" xr:uid="{00000000-0005-0000-0000-00002A420000}"/>
    <cellStyle name="메모 2 13 5 3 5" xfId="11453" xr:uid="{00000000-0005-0000-0000-00002B420000}"/>
    <cellStyle name="메모 2 13 5 3 6" xfId="11454" xr:uid="{00000000-0005-0000-0000-00002C420000}"/>
    <cellStyle name="메모 2 13 5 4" xfId="11455" xr:uid="{00000000-0005-0000-0000-00002D420000}"/>
    <cellStyle name="메모 2 13 5 4 2" xfId="11456" xr:uid="{00000000-0005-0000-0000-00002E420000}"/>
    <cellStyle name="메모 2 13 5 4 2 2" xfId="11457" xr:uid="{00000000-0005-0000-0000-00002F420000}"/>
    <cellStyle name="메모 2 13 5 4 2 3" xfId="11458" xr:uid="{00000000-0005-0000-0000-000030420000}"/>
    <cellStyle name="메모 2 13 5 4 3" xfId="11459" xr:uid="{00000000-0005-0000-0000-000031420000}"/>
    <cellStyle name="메모 2 13 5 4 4" xfId="11460" xr:uid="{00000000-0005-0000-0000-000032420000}"/>
    <cellStyle name="메모 2 13 5 4 5" xfId="11461" xr:uid="{00000000-0005-0000-0000-000033420000}"/>
    <cellStyle name="메모 2 13 5 5" xfId="11462" xr:uid="{00000000-0005-0000-0000-000034420000}"/>
    <cellStyle name="메모 2 13 5 5 2" xfId="11463" xr:uid="{00000000-0005-0000-0000-000035420000}"/>
    <cellStyle name="메모 2 13 5 5 3" xfId="11464" xr:uid="{00000000-0005-0000-0000-000036420000}"/>
    <cellStyle name="메모 2 13 5 6" xfId="11465" xr:uid="{00000000-0005-0000-0000-000037420000}"/>
    <cellStyle name="메모 2 13 5 7" xfId="11466" xr:uid="{00000000-0005-0000-0000-000038420000}"/>
    <cellStyle name="메모 2 13 5 8" xfId="11467" xr:uid="{00000000-0005-0000-0000-000039420000}"/>
    <cellStyle name="메모 2 13 6" xfId="11468" xr:uid="{00000000-0005-0000-0000-00003A420000}"/>
    <cellStyle name="메모 2 13 6 2" xfId="11469" xr:uid="{00000000-0005-0000-0000-00003B420000}"/>
    <cellStyle name="메모 2 13 6 2 2" xfId="11470" xr:uid="{00000000-0005-0000-0000-00003C420000}"/>
    <cellStyle name="메모 2 13 6 2 2 2" xfId="11471" xr:uid="{00000000-0005-0000-0000-00003D420000}"/>
    <cellStyle name="메모 2 13 6 2 2 3" xfId="11472" xr:uid="{00000000-0005-0000-0000-00003E420000}"/>
    <cellStyle name="메모 2 13 6 2 3" xfId="11473" xr:uid="{00000000-0005-0000-0000-00003F420000}"/>
    <cellStyle name="메모 2 13 6 2 4" xfId="11474" xr:uid="{00000000-0005-0000-0000-000040420000}"/>
    <cellStyle name="메모 2 13 6 2 5" xfId="11475" xr:uid="{00000000-0005-0000-0000-000041420000}"/>
    <cellStyle name="메모 2 13 6 3" xfId="11476" xr:uid="{00000000-0005-0000-0000-000042420000}"/>
    <cellStyle name="메모 2 13 6 3 2" xfId="11477" xr:uid="{00000000-0005-0000-0000-000043420000}"/>
    <cellStyle name="메모 2 13 6 3 3" xfId="11478" xr:uid="{00000000-0005-0000-0000-000044420000}"/>
    <cellStyle name="메모 2 13 6 4" xfId="11479" xr:uid="{00000000-0005-0000-0000-000045420000}"/>
    <cellStyle name="메모 2 13 6 5" xfId="11480" xr:uid="{00000000-0005-0000-0000-000046420000}"/>
    <cellStyle name="메모 2 13 6 6" xfId="11481" xr:uid="{00000000-0005-0000-0000-000047420000}"/>
    <cellStyle name="메모 2 13 7" xfId="11482" xr:uid="{00000000-0005-0000-0000-000048420000}"/>
    <cellStyle name="메모 2 13 7 2" xfId="11483" xr:uid="{00000000-0005-0000-0000-000049420000}"/>
    <cellStyle name="메모 2 13 7 2 2" xfId="11484" xr:uid="{00000000-0005-0000-0000-00004A420000}"/>
    <cellStyle name="메모 2 13 7 2 2 2" xfId="11485" xr:uid="{00000000-0005-0000-0000-00004B420000}"/>
    <cellStyle name="메모 2 13 7 2 2 3" xfId="11486" xr:uid="{00000000-0005-0000-0000-00004C420000}"/>
    <cellStyle name="메모 2 13 7 2 3" xfId="11487" xr:uid="{00000000-0005-0000-0000-00004D420000}"/>
    <cellStyle name="메모 2 13 7 2 4" xfId="11488" xr:uid="{00000000-0005-0000-0000-00004E420000}"/>
    <cellStyle name="메모 2 13 7 2 5" xfId="11489" xr:uid="{00000000-0005-0000-0000-00004F420000}"/>
    <cellStyle name="메모 2 13 7 3" xfId="11490" xr:uid="{00000000-0005-0000-0000-000050420000}"/>
    <cellStyle name="메모 2 13 7 3 2" xfId="11491" xr:uid="{00000000-0005-0000-0000-000051420000}"/>
    <cellStyle name="메모 2 13 7 3 3" xfId="11492" xr:uid="{00000000-0005-0000-0000-000052420000}"/>
    <cellStyle name="메모 2 13 7 4" xfId="11493" xr:uid="{00000000-0005-0000-0000-000053420000}"/>
    <cellStyle name="메모 2 13 7 5" xfId="11494" xr:uid="{00000000-0005-0000-0000-000054420000}"/>
    <cellStyle name="메모 2 13 7 6" xfId="11495" xr:uid="{00000000-0005-0000-0000-000055420000}"/>
    <cellStyle name="메모 2 13 8" xfId="11496" xr:uid="{00000000-0005-0000-0000-000056420000}"/>
    <cellStyle name="메모 2 13 8 2" xfId="11497" xr:uid="{00000000-0005-0000-0000-000057420000}"/>
    <cellStyle name="메모 2 13 8 2 2" xfId="11498" xr:uid="{00000000-0005-0000-0000-000058420000}"/>
    <cellStyle name="메모 2 13 8 2 3" xfId="11499" xr:uid="{00000000-0005-0000-0000-000059420000}"/>
    <cellStyle name="메모 2 13 8 3" xfId="11500" xr:uid="{00000000-0005-0000-0000-00005A420000}"/>
    <cellStyle name="메모 2 13 8 4" xfId="11501" xr:uid="{00000000-0005-0000-0000-00005B420000}"/>
    <cellStyle name="메모 2 13 8 5" xfId="11502" xr:uid="{00000000-0005-0000-0000-00005C420000}"/>
    <cellStyle name="메모 2 13 9" xfId="11503" xr:uid="{00000000-0005-0000-0000-00005D420000}"/>
    <cellStyle name="메모 2 13 9 2" xfId="11504" xr:uid="{00000000-0005-0000-0000-00005E420000}"/>
    <cellStyle name="메모 2 13 9 3" xfId="11505" xr:uid="{00000000-0005-0000-0000-00005F420000}"/>
    <cellStyle name="메모 2 14" xfId="11506" xr:uid="{00000000-0005-0000-0000-000060420000}"/>
    <cellStyle name="메모 2 14 10" xfId="11507" xr:uid="{00000000-0005-0000-0000-000061420000}"/>
    <cellStyle name="메모 2 14 11" xfId="11508" xr:uid="{00000000-0005-0000-0000-000062420000}"/>
    <cellStyle name="메모 2 14 2" xfId="11509" xr:uid="{00000000-0005-0000-0000-000063420000}"/>
    <cellStyle name="메모 2 14 2 2" xfId="11510" xr:uid="{00000000-0005-0000-0000-000064420000}"/>
    <cellStyle name="메모 2 14 2 2 2" xfId="11511" xr:uid="{00000000-0005-0000-0000-000065420000}"/>
    <cellStyle name="메모 2 14 2 2 2 2" xfId="11512" xr:uid="{00000000-0005-0000-0000-000066420000}"/>
    <cellStyle name="메모 2 14 2 2 2 2 2" xfId="11513" xr:uid="{00000000-0005-0000-0000-000067420000}"/>
    <cellStyle name="메모 2 14 2 2 2 2 3" xfId="11514" xr:uid="{00000000-0005-0000-0000-000068420000}"/>
    <cellStyle name="메모 2 14 2 2 2 3" xfId="11515" xr:uid="{00000000-0005-0000-0000-000069420000}"/>
    <cellStyle name="메모 2 14 2 2 2 4" xfId="11516" xr:uid="{00000000-0005-0000-0000-00006A420000}"/>
    <cellStyle name="메모 2 14 2 2 2 5" xfId="11517" xr:uid="{00000000-0005-0000-0000-00006B420000}"/>
    <cellStyle name="메모 2 14 2 2 3" xfId="11518" xr:uid="{00000000-0005-0000-0000-00006C420000}"/>
    <cellStyle name="메모 2 14 2 2 3 2" xfId="11519" xr:uid="{00000000-0005-0000-0000-00006D420000}"/>
    <cellStyle name="메모 2 14 2 2 3 3" xfId="11520" xr:uid="{00000000-0005-0000-0000-00006E420000}"/>
    <cellStyle name="메모 2 14 2 2 4" xfId="11521" xr:uid="{00000000-0005-0000-0000-00006F420000}"/>
    <cellStyle name="메모 2 14 2 2 5" xfId="11522" xr:uid="{00000000-0005-0000-0000-000070420000}"/>
    <cellStyle name="메모 2 14 2 2 6" xfId="11523" xr:uid="{00000000-0005-0000-0000-000071420000}"/>
    <cellStyle name="메모 2 14 2 3" xfId="11524" xr:uid="{00000000-0005-0000-0000-000072420000}"/>
    <cellStyle name="메모 2 14 2 3 2" xfId="11525" xr:uid="{00000000-0005-0000-0000-000073420000}"/>
    <cellStyle name="메모 2 14 2 3 2 2" xfId="11526" xr:uid="{00000000-0005-0000-0000-000074420000}"/>
    <cellStyle name="메모 2 14 2 3 2 2 2" xfId="11527" xr:uid="{00000000-0005-0000-0000-000075420000}"/>
    <cellStyle name="메모 2 14 2 3 2 2 3" xfId="11528" xr:uid="{00000000-0005-0000-0000-000076420000}"/>
    <cellStyle name="메모 2 14 2 3 2 3" xfId="11529" xr:uid="{00000000-0005-0000-0000-000077420000}"/>
    <cellStyle name="메모 2 14 2 3 2 4" xfId="11530" xr:uid="{00000000-0005-0000-0000-000078420000}"/>
    <cellStyle name="메모 2 14 2 3 2 5" xfId="11531" xr:uid="{00000000-0005-0000-0000-000079420000}"/>
    <cellStyle name="메모 2 14 2 3 3" xfId="11532" xr:uid="{00000000-0005-0000-0000-00007A420000}"/>
    <cellStyle name="메모 2 14 2 3 3 2" xfId="11533" xr:uid="{00000000-0005-0000-0000-00007B420000}"/>
    <cellStyle name="메모 2 14 2 3 3 3" xfId="11534" xr:uid="{00000000-0005-0000-0000-00007C420000}"/>
    <cellStyle name="메모 2 14 2 3 4" xfId="11535" xr:uid="{00000000-0005-0000-0000-00007D420000}"/>
    <cellStyle name="메모 2 14 2 3 5" xfId="11536" xr:uid="{00000000-0005-0000-0000-00007E420000}"/>
    <cellStyle name="메모 2 14 2 3 6" xfId="11537" xr:uid="{00000000-0005-0000-0000-00007F420000}"/>
    <cellStyle name="메모 2 14 2 4" xfId="11538" xr:uid="{00000000-0005-0000-0000-000080420000}"/>
    <cellStyle name="메모 2 14 2 4 2" xfId="11539" xr:uid="{00000000-0005-0000-0000-000081420000}"/>
    <cellStyle name="메모 2 14 2 4 2 2" xfId="11540" xr:uid="{00000000-0005-0000-0000-000082420000}"/>
    <cellStyle name="메모 2 14 2 4 2 3" xfId="11541" xr:uid="{00000000-0005-0000-0000-000083420000}"/>
    <cellStyle name="메모 2 14 2 4 3" xfId="11542" xr:uid="{00000000-0005-0000-0000-000084420000}"/>
    <cellStyle name="메모 2 14 2 4 4" xfId="11543" xr:uid="{00000000-0005-0000-0000-000085420000}"/>
    <cellStyle name="메모 2 14 2 4 5" xfId="11544" xr:uid="{00000000-0005-0000-0000-000086420000}"/>
    <cellStyle name="메모 2 14 2 5" xfId="11545" xr:uid="{00000000-0005-0000-0000-000087420000}"/>
    <cellStyle name="메모 2 14 2 5 2" xfId="11546" xr:uid="{00000000-0005-0000-0000-000088420000}"/>
    <cellStyle name="메모 2 14 2 5 3" xfId="11547" xr:uid="{00000000-0005-0000-0000-000089420000}"/>
    <cellStyle name="메모 2 14 2 6" xfId="11548" xr:uid="{00000000-0005-0000-0000-00008A420000}"/>
    <cellStyle name="메모 2 14 2 7" xfId="11549" xr:uid="{00000000-0005-0000-0000-00008B420000}"/>
    <cellStyle name="메모 2 14 2 8" xfId="11550" xr:uid="{00000000-0005-0000-0000-00008C420000}"/>
    <cellStyle name="메모 2 14 3" xfId="11551" xr:uid="{00000000-0005-0000-0000-00008D420000}"/>
    <cellStyle name="메모 2 14 3 2" xfId="11552" xr:uid="{00000000-0005-0000-0000-00008E420000}"/>
    <cellStyle name="메모 2 14 3 2 2" xfId="11553" xr:uid="{00000000-0005-0000-0000-00008F420000}"/>
    <cellStyle name="메모 2 14 3 2 2 2" xfId="11554" xr:uid="{00000000-0005-0000-0000-000090420000}"/>
    <cellStyle name="메모 2 14 3 2 2 2 2" xfId="11555" xr:uid="{00000000-0005-0000-0000-000091420000}"/>
    <cellStyle name="메모 2 14 3 2 2 2 3" xfId="11556" xr:uid="{00000000-0005-0000-0000-000092420000}"/>
    <cellStyle name="메모 2 14 3 2 2 3" xfId="11557" xr:uid="{00000000-0005-0000-0000-000093420000}"/>
    <cellStyle name="메모 2 14 3 2 2 4" xfId="11558" xr:uid="{00000000-0005-0000-0000-000094420000}"/>
    <cellStyle name="메모 2 14 3 2 2 5" xfId="11559" xr:uid="{00000000-0005-0000-0000-000095420000}"/>
    <cellStyle name="메모 2 14 3 2 3" xfId="11560" xr:uid="{00000000-0005-0000-0000-000096420000}"/>
    <cellStyle name="메모 2 14 3 2 3 2" xfId="11561" xr:uid="{00000000-0005-0000-0000-000097420000}"/>
    <cellStyle name="메모 2 14 3 2 3 3" xfId="11562" xr:uid="{00000000-0005-0000-0000-000098420000}"/>
    <cellStyle name="메모 2 14 3 2 4" xfId="11563" xr:uid="{00000000-0005-0000-0000-000099420000}"/>
    <cellStyle name="메모 2 14 3 2 5" xfId="11564" xr:uid="{00000000-0005-0000-0000-00009A420000}"/>
    <cellStyle name="메모 2 14 3 2 6" xfId="11565" xr:uid="{00000000-0005-0000-0000-00009B420000}"/>
    <cellStyle name="메모 2 14 3 3" xfId="11566" xr:uid="{00000000-0005-0000-0000-00009C420000}"/>
    <cellStyle name="메모 2 14 3 3 2" xfId="11567" xr:uid="{00000000-0005-0000-0000-00009D420000}"/>
    <cellStyle name="메모 2 14 3 3 2 2" xfId="11568" xr:uid="{00000000-0005-0000-0000-00009E420000}"/>
    <cellStyle name="메모 2 14 3 3 2 2 2" xfId="11569" xr:uid="{00000000-0005-0000-0000-00009F420000}"/>
    <cellStyle name="메모 2 14 3 3 2 2 3" xfId="11570" xr:uid="{00000000-0005-0000-0000-0000A0420000}"/>
    <cellStyle name="메모 2 14 3 3 2 3" xfId="11571" xr:uid="{00000000-0005-0000-0000-0000A1420000}"/>
    <cellStyle name="메모 2 14 3 3 2 4" xfId="11572" xr:uid="{00000000-0005-0000-0000-0000A2420000}"/>
    <cellStyle name="메모 2 14 3 3 2 5" xfId="11573" xr:uid="{00000000-0005-0000-0000-0000A3420000}"/>
    <cellStyle name="메모 2 14 3 3 3" xfId="11574" xr:uid="{00000000-0005-0000-0000-0000A4420000}"/>
    <cellStyle name="메모 2 14 3 3 3 2" xfId="11575" xr:uid="{00000000-0005-0000-0000-0000A5420000}"/>
    <cellStyle name="메모 2 14 3 3 3 3" xfId="11576" xr:uid="{00000000-0005-0000-0000-0000A6420000}"/>
    <cellStyle name="메모 2 14 3 3 4" xfId="11577" xr:uid="{00000000-0005-0000-0000-0000A7420000}"/>
    <cellStyle name="메모 2 14 3 3 5" xfId="11578" xr:uid="{00000000-0005-0000-0000-0000A8420000}"/>
    <cellStyle name="메모 2 14 3 3 6" xfId="11579" xr:uid="{00000000-0005-0000-0000-0000A9420000}"/>
    <cellStyle name="메모 2 14 3 4" xfId="11580" xr:uid="{00000000-0005-0000-0000-0000AA420000}"/>
    <cellStyle name="메모 2 14 3 4 2" xfId="11581" xr:uid="{00000000-0005-0000-0000-0000AB420000}"/>
    <cellStyle name="메모 2 14 3 4 2 2" xfId="11582" xr:uid="{00000000-0005-0000-0000-0000AC420000}"/>
    <cellStyle name="메모 2 14 3 4 2 3" xfId="11583" xr:uid="{00000000-0005-0000-0000-0000AD420000}"/>
    <cellStyle name="메모 2 14 3 4 3" xfId="11584" xr:uid="{00000000-0005-0000-0000-0000AE420000}"/>
    <cellStyle name="메모 2 14 3 4 4" xfId="11585" xr:uid="{00000000-0005-0000-0000-0000AF420000}"/>
    <cellStyle name="메모 2 14 3 4 5" xfId="11586" xr:uid="{00000000-0005-0000-0000-0000B0420000}"/>
    <cellStyle name="메모 2 14 3 5" xfId="11587" xr:uid="{00000000-0005-0000-0000-0000B1420000}"/>
    <cellStyle name="메모 2 14 3 5 2" xfId="11588" xr:uid="{00000000-0005-0000-0000-0000B2420000}"/>
    <cellStyle name="메모 2 14 3 5 3" xfId="11589" xr:uid="{00000000-0005-0000-0000-0000B3420000}"/>
    <cellStyle name="메모 2 14 3 6" xfId="11590" xr:uid="{00000000-0005-0000-0000-0000B4420000}"/>
    <cellStyle name="메모 2 14 3 7" xfId="11591" xr:uid="{00000000-0005-0000-0000-0000B5420000}"/>
    <cellStyle name="메모 2 14 3 8" xfId="11592" xr:uid="{00000000-0005-0000-0000-0000B6420000}"/>
    <cellStyle name="메모 2 14 4" xfId="11593" xr:uid="{00000000-0005-0000-0000-0000B7420000}"/>
    <cellStyle name="메모 2 14 4 2" xfId="11594" xr:uid="{00000000-0005-0000-0000-0000B8420000}"/>
    <cellStyle name="메모 2 14 4 2 2" xfId="11595" xr:uid="{00000000-0005-0000-0000-0000B9420000}"/>
    <cellStyle name="메모 2 14 4 2 2 2" xfId="11596" xr:uid="{00000000-0005-0000-0000-0000BA420000}"/>
    <cellStyle name="메모 2 14 4 2 2 3" xfId="11597" xr:uid="{00000000-0005-0000-0000-0000BB420000}"/>
    <cellStyle name="메모 2 14 4 2 3" xfId="11598" xr:uid="{00000000-0005-0000-0000-0000BC420000}"/>
    <cellStyle name="메모 2 14 4 2 4" xfId="11599" xr:uid="{00000000-0005-0000-0000-0000BD420000}"/>
    <cellStyle name="메모 2 14 4 2 5" xfId="11600" xr:uid="{00000000-0005-0000-0000-0000BE420000}"/>
    <cellStyle name="메모 2 14 4 3" xfId="11601" xr:uid="{00000000-0005-0000-0000-0000BF420000}"/>
    <cellStyle name="메모 2 14 4 3 2" xfId="11602" xr:uid="{00000000-0005-0000-0000-0000C0420000}"/>
    <cellStyle name="메모 2 14 4 3 3" xfId="11603" xr:uid="{00000000-0005-0000-0000-0000C1420000}"/>
    <cellStyle name="메모 2 14 4 4" xfId="11604" xr:uid="{00000000-0005-0000-0000-0000C2420000}"/>
    <cellStyle name="메모 2 14 4 5" xfId="11605" xr:uid="{00000000-0005-0000-0000-0000C3420000}"/>
    <cellStyle name="메모 2 14 4 6" xfId="11606" xr:uid="{00000000-0005-0000-0000-0000C4420000}"/>
    <cellStyle name="메모 2 14 5" xfId="11607" xr:uid="{00000000-0005-0000-0000-0000C5420000}"/>
    <cellStyle name="메모 2 14 5 2" xfId="11608" xr:uid="{00000000-0005-0000-0000-0000C6420000}"/>
    <cellStyle name="메모 2 14 5 2 2" xfId="11609" xr:uid="{00000000-0005-0000-0000-0000C7420000}"/>
    <cellStyle name="메모 2 14 5 2 2 2" xfId="11610" xr:uid="{00000000-0005-0000-0000-0000C8420000}"/>
    <cellStyle name="메모 2 14 5 2 2 3" xfId="11611" xr:uid="{00000000-0005-0000-0000-0000C9420000}"/>
    <cellStyle name="메모 2 14 5 2 3" xfId="11612" xr:uid="{00000000-0005-0000-0000-0000CA420000}"/>
    <cellStyle name="메모 2 14 5 2 4" xfId="11613" xr:uid="{00000000-0005-0000-0000-0000CB420000}"/>
    <cellStyle name="메모 2 14 5 2 5" xfId="11614" xr:uid="{00000000-0005-0000-0000-0000CC420000}"/>
    <cellStyle name="메모 2 14 5 3" xfId="11615" xr:uid="{00000000-0005-0000-0000-0000CD420000}"/>
    <cellStyle name="메모 2 14 5 3 2" xfId="11616" xr:uid="{00000000-0005-0000-0000-0000CE420000}"/>
    <cellStyle name="메모 2 14 5 3 3" xfId="11617" xr:uid="{00000000-0005-0000-0000-0000CF420000}"/>
    <cellStyle name="메모 2 14 5 4" xfId="11618" xr:uid="{00000000-0005-0000-0000-0000D0420000}"/>
    <cellStyle name="메모 2 14 5 5" xfId="11619" xr:uid="{00000000-0005-0000-0000-0000D1420000}"/>
    <cellStyle name="메모 2 14 5 6" xfId="11620" xr:uid="{00000000-0005-0000-0000-0000D2420000}"/>
    <cellStyle name="메모 2 14 6" xfId="11621" xr:uid="{00000000-0005-0000-0000-0000D3420000}"/>
    <cellStyle name="메모 2 14 6 2" xfId="11622" xr:uid="{00000000-0005-0000-0000-0000D4420000}"/>
    <cellStyle name="메모 2 14 6 2 2" xfId="11623" xr:uid="{00000000-0005-0000-0000-0000D5420000}"/>
    <cellStyle name="메모 2 14 6 2 2 2" xfId="11624" xr:uid="{00000000-0005-0000-0000-0000D6420000}"/>
    <cellStyle name="메모 2 14 6 2 2 3" xfId="11625" xr:uid="{00000000-0005-0000-0000-0000D7420000}"/>
    <cellStyle name="메모 2 14 6 2 3" xfId="11626" xr:uid="{00000000-0005-0000-0000-0000D8420000}"/>
    <cellStyle name="메모 2 14 6 2 4" xfId="11627" xr:uid="{00000000-0005-0000-0000-0000D9420000}"/>
    <cellStyle name="메모 2 14 6 2 5" xfId="11628" xr:uid="{00000000-0005-0000-0000-0000DA420000}"/>
    <cellStyle name="메모 2 14 6 3" xfId="11629" xr:uid="{00000000-0005-0000-0000-0000DB420000}"/>
    <cellStyle name="메모 2 14 6 3 2" xfId="11630" xr:uid="{00000000-0005-0000-0000-0000DC420000}"/>
    <cellStyle name="메모 2 14 6 3 3" xfId="11631" xr:uid="{00000000-0005-0000-0000-0000DD420000}"/>
    <cellStyle name="메모 2 14 6 4" xfId="11632" xr:uid="{00000000-0005-0000-0000-0000DE420000}"/>
    <cellStyle name="메모 2 14 6 5" xfId="11633" xr:uid="{00000000-0005-0000-0000-0000DF420000}"/>
    <cellStyle name="메모 2 14 6 6" xfId="11634" xr:uid="{00000000-0005-0000-0000-0000E0420000}"/>
    <cellStyle name="메모 2 14 7" xfId="11635" xr:uid="{00000000-0005-0000-0000-0000E1420000}"/>
    <cellStyle name="메모 2 14 7 2" xfId="11636" xr:uid="{00000000-0005-0000-0000-0000E2420000}"/>
    <cellStyle name="메모 2 14 7 2 2" xfId="11637" xr:uid="{00000000-0005-0000-0000-0000E3420000}"/>
    <cellStyle name="메모 2 14 7 2 3" xfId="11638" xr:uid="{00000000-0005-0000-0000-0000E4420000}"/>
    <cellStyle name="메모 2 14 7 3" xfId="11639" xr:uid="{00000000-0005-0000-0000-0000E5420000}"/>
    <cellStyle name="메모 2 14 7 4" xfId="11640" xr:uid="{00000000-0005-0000-0000-0000E6420000}"/>
    <cellStyle name="메모 2 14 7 5" xfId="11641" xr:uid="{00000000-0005-0000-0000-0000E7420000}"/>
    <cellStyle name="메모 2 14 8" xfId="11642" xr:uid="{00000000-0005-0000-0000-0000E8420000}"/>
    <cellStyle name="메모 2 14 8 2" xfId="11643" xr:uid="{00000000-0005-0000-0000-0000E9420000}"/>
    <cellStyle name="메모 2 14 8 3" xfId="11644" xr:uid="{00000000-0005-0000-0000-0000EA420000}"/>
    <cellStyle name="메모 2 14 9" xfId="11645" xr:uid="{00000000-0005-0000-0000-0000EB420000}"/>
    <cellStyle name="메모 2 15" xfId="11646" xr:uid="{00000000-0005-0000-0000-0000EC420000}"/>
    <cellStyle name="메모 2 15 2" xfId="11647" xr:uid="{00000000-0005-0000-0000-0000ED420000}"/>
    <cellStyle name="메모 2 15 2 2" xfId="11648" xr:uid="{00000000-0005-0000-0000-0000EE420000}"/>
    <cellStyle name="메모 2 15 2 2 2" xfId="11649" xr:uid="{00000000-0005-0000-0000-0000EF420000}"/>
    <cellStyle name="메모 2 15 2 2 2 2" xfId="11650" xr:uid="{00000000-0005-0000-0000-0000F0420000}"/>
    <cellStyle name="메모 2 15 2 2 2 2 2" xfId="11651" xr:uid="{00000000-0005-0000-0000-0000F1420000}"/>
    <cellStyle name="메모 2 15 2 2 2 2 3" xfId="11652" xr:uid="{00000000-0005-0000-0000-0000F2420000}"/>
    <cellStyle name="메모 2 15 2 2 2 3" xfId="11653" xr:uid="{00000000-0005-0000-0000-0000F3420000}"/>
    <cellStyle name="메모 2 15 2 2 2 4" xfId="11654" xr:uid="{00000000-0005-0000-0000-0000F4420000}"/>
    <cellStyle name="메모 2 15 2 2 2 5" xfId="11655" xr:uid="{00000000-0005-0000-0000-0000F5420000}"/>
    <cellStyle name="메모 2 15 2 2 3" xfId="11656" xr:uid="{00000000-0005-0000-0000-0000F6420000}"/>
    <cellStyle name="메모 2 15 2 2 3 2" xfId="11657" xr:uid="{00000000-0005-0000-0000-0000F7420000}"/>
    <cellStyle name="메모 2 15 2 2 3 3" xfId="11658" xr:uid="{00000000-0005-0000-0000-0000F8420000}"/>
    <cellStyle name="메모 2 15 2 2 4" xfId="11659" xr:uid="{00000000-0005-0000-0000-0000F9420000}"/>
    <cellStyle name="메모 2 15 2 2 5" xfId="11660" xr:uid="{00000000-0005-0000-0000-0000FA420000}"/>
    <cellStyle name="메모 2 15 2 2 6" xfId="11661" xr:uid="{00000000-0005-0000-0000-0000FB420000}"/>
    <cellStyle name="메모 2 15 2 3" xfId="11662" xr:uid="{00000000-0005-0000-0000-0000FC420000}"/>
    <cellStyle name="메모 2 15 2 3 2" xfId="11663" xr:uid="{00000000-0005-0000-0000-0000FD420000}"/>
    <cellStyle name="메모 2 15 2 3 2 2" xfId="11664" xr:uid="{00000000-0005-0000-0000-0000FE420000}"/>
    <cellStyle name="메모 2 15 2 3 2 2 2" xfId="11665" xr:uid="{00000000-0005-0000-0000-0000FF420000}"/>
    <cellStyle name="메모 2 15 2 3 2 2 3" xfId="11666" xr:uid="{00000000-0005-0000-0000-000000430000}"/>
    <cellStyle name="메모 2 15 2 3 2 3" xfId="11667" xr:uid="{00000000-0005-0000-0000-000001430000}"/>
    <cellStyle name="메모 2 15 2 3 2 4" xfId="11668" xr:uid="{00000000-0005-0000-0000-000002430000}"/>
    <cellStyle name="메모 2 15 2 3 2 5" xfId="11669" xr:uid="{00000000-0005-0000-0000-000003430000}"/>
    <cellStyle name="메모 2 15 2 3 3" xfId="11670" xr:uid="{00000000-0005-0000-0000-000004430000}"/>
    <cellStyle name="메모 2 15 2 3 3 2" xfId="11671" xr:uid="{00000000-0005-0000-0000-000005430000}"/>
    <cellStyle name="메모 2 15 2 3 3 3" xfId="11672" xr:uid="{00000000-0005-0000-0000-000006430000}"/>
    <cellStyle name="메모 2 15 2 3 4" xfId="11673" xr:uid="{00000000-0005-0000-0000-000007430000}"/>
    <cellStyle name="메모 2 15 2 3 5" xfId="11674" xr:uid="{00000000-0005-0000-0000-000008430000}"/>
    <cellStyle name="메모 2 15 2 3 6" xfId="11675" xr:uid="{00000000-0005-0000-0000-000009430000}"/>
    <cellStyle name="메모 2 15 2 4" xfId="11676" xr:uid="{00000000-0005-0000-0000-00000A430000}"/>
    <cellStyle name="메모 2 15 2 4 2" xfId="11677" xr:uid="{00000000-0005-0000-0000-00000B430000}"/>
    <cellStyle name="메모 2 15 2 4 2 2" xfId="11678" xr:uid="{00000000-0005-0000-0000-00000C430000}"/>
    <cellStyle name="메모 2 15 2 4 2 3" xfId="11679" xr:uid="{00000000-0005-0000-0000-00000D430000}"/>
    <cellStyle name="메모 2 15 2 4 3" xfId="11680" xr:uid="{00000000-0005-0000-0000-00000E430000}"/>
    <cellStyle name="메모 2 15 2 4 4" xfId="11681" xr:uid="{00000000-0005-0000-0000-00000F430000}"/>
    <cellStyle name="메모 2 15 2 4 5" xfId="11682" xr:uid="{00000000-0005-0000-0000-000010430000}"/>
    <cellStyle name="메모 2 15 2 5" xfId="11683" xr:uid="{00000000-0005-0000-0000-000011430000}"/>
    <cellStyle name="메모 2 15 2 5 2" xfId="11684" xr:uid="{00000000-0005-0000-0000-000012430000}"/>
    <cellStyle name="메모 2 15 2 5 3" xfId="11685" xr:uid="{00000000-0005-0000-0000-000013430000}"/>
    <cellStyle name="메모 2 15 2 6" xfId="11686" xr:uid="{00000000-0005-0000-0000-000014430000}"/>
    <cellStyle name="메모 2 15 2 7" xfId="11687" xr:uid="{00000000-0005-0000-0000-000015430000}"/>
    <cellStyle name="메모 2 15 2 8" xfId="11688" xr:uid="{00000000-0005-0000-0000-000016430000}"/>
    <cellStyle name="메모 2 15 3" xfId="11689" xr:uid="{00000000-0005-0000-0000-000017430000}"/>
    <cellStyle name="메모 2 15 3 2" xfId="11690" xr:uid="{00000000-0005-0000-0000-000018430000}"/>
    <cellStyle name="메모 2 15 3 2 2" xfId="11691" xr:uid="{00000000-0005-0000-0000-000019430000}"/>
    <cellStyle name="메모 2 15 3 2 2 2" xfId="11692" xr:uid="{00000000-0005-0000-0000-00001A430000}"/>
    <cellStyle name="메모 2 15 3 2 2 3" xfId="11693" xr:uid="{00000000-0005-0000-0000-00001B430000}"/>
    <cellStyle name="메모 2 15 3 2 3" xfId="11694" xr:uid="{00000000-0005-0000-0000-00001C430000}"/>
    <cellStyle name="메모 2 15 3 2 4" xfId="11695" xr:uid="{00000000-0005-0000-0000-00001D430000}"/>
    <cellStyle name="메모 2 15 3 2 5" xfId="11696" xr:uid="{00000000-0005-0000-0000-00001E430000}"/>
    <cellStyle name="메모 2 15 3 3" xfId="11697" xr:uid="{00000000-0005-0000-0000-00001F430000}"/>
    <cellStyle name="메모 2 15 3 3 2" xfId="11698" xr:uid="{00000000-0005-0000-0000-000020430000}"/>
    <cellStyle name="메모 2 15 3 3 3" xfId="11699" xr:uid="{00000000-0005-0000-0000-000021430000}"/>
    <cellStyle name="메모 2 15 3 4" xfId="11700" xr:uid="{00000000-0005-0000-0000-000022430000}"/>
    <cellStyle name="메모 2 15 3 5" xfId="11701" xr:uid="{00000000-0005-0000-0000-000023430000}"/>
    <cellStyle name="메모 2 15 3 6" xfId="11702" xr:uid="{00000000-0005-0000-0000-000024430000}"/>
    <cellStyle name="메모 2 15 4" xfId="11703" xr:uid="{00000000-0005-0000-0000-000025430000}"/>
    <cellStyle name="메모 2 15 4 2" xfId="11704" xr:uid="{00000000-0005-0000-0000-000026430000}"/>
    <cellStyle name="메모 2 15 4 2 2" xfId="11705" xr:uid="{00000000-0005-0000-0000-000027430000}"/>
    <cellStyle name="메모 2 15 4 2 2 2" xfId="11706" xr:uid="{00000000-0005-0000-0000-000028430000}"/>
    <cellStyle name="메모 2 15 4 2 2 3" xfId="11707" xr:uid="{00000000-0005-0000-0000-000029430000}"/>
    <cellStyle name="메모 2 15 4 2 3" xfId="11708" xr:uid="{00000000-0005-0000-0000-00002A430000}"/>
    <cellStyle name="메모 2 15 4 2 4" xfId="11709" xr:uid="{00000000-0005-0000-0000-00002B430000}"/>
    <cellStyle name="메모 2 15 4 2 5" xfId="11710" xr:uid="{00000000-0005-0000-0000-00002C430000}"/>
    <cellStyle name="메모 2 15 4 3" xfId="11711" xr:uid="{00000000-0005-0000-0000-00002D430000}"/>
    <cellStyle name="메모 2 15 4 3 2" xfId="11712" xr:uid="{00000000-0005-0000-0000-00002E430000}"/>
    <cellStyle name="메모 2 15 4 3 3" xfId="11713" xr:uid="{00000000-0005-0000-0000-00002F430000}"/>
    <cellStyle name="메모 2 15 4 4" xfId="11714" xr:uid="{00000000-0005-0000-0000-000030430000}"/>
    <cellStyle name="메모 2 15 4 5" xfId="11715" xr:uid="{00000000-0005-0000-0000-000031430000}"/>
    <cellStyle name="메모 2 15 4 6" xfId="11716" xr:uid="{00000000-0005-0000-0000-000032430000}"/>
    <cellStyle name="메모 2 15 5" xfId="11717" xr:uid="{00000000-0005-0000-0000-000033430000}"/>
    <cellStyle name="메모 2 15 5 2" xfId="11718" xr:uid="{00000000-0005-0000-0000-000034430000}"/>
    <cellStyle name="메모 2 15 5 2 2" xfId="11719" xr:uid="{00000000-0005-0000-0000-000035430000}"/>
    <cellStyle name="메모 2 15 5 2 3" xfId="11720" xr:uid="{00000000-0005-0000-0000-000036430000}"/>
    <cellStyle name="메모 2 15 5 3" xfId="11721" xr:uid="{00000000-0005-0000-0000-000037430000}"/>
    <cellStyle name="메모 2 15 5 4" xfId="11722" xr:uid="{00000000-0005-0000-0000-000038430000}"/>
    <cellStyle name="메모 2 15 5 5" xfId="11723" xr:uid="{00000000-0005-0000-0000-000039430000}"/>
    <cellStyle name="메모 2 15 6" xfId="11724" xr:uid="{00000000-0005-0000-0000-00003A430000}"/>
    <cellStyle name="메모 2 15 6 2" xfId="11725" xr:uid="{00000000-0005-0000-0000-00003B430000}"/>
    <cellStyle name="메모 2 15 6 3" xfId="11726" xr:uid="{00000000-0005-0000-0000-00003C430000}"/>
    <cellStyle name="메모 2 15 7" xfId="11727" xr:uid="{00000000-0005-0000-0000-00003D430000}"/>
    <cellStyle name="메모 2 15 8" xfId="11728" xr:uid="{00000000-0005-0000-0000-00003E430000}"/>
    <cellStyle name="메모 2 15 9" xfId="11729" xr:uid="{00000000-0005-0000-0000-00003F430000}"/>
    <cellStyle name="메모 2 16" xfId="11730" xr:uid="{00000000-0005-0000-0000-000040430000}"/>
    <cellStyle name="메모 2 16 2" xfId="11731" xr:uid="{00000000-0005-0000-0000-000041430000}"/>
    <cellStyle name="메모 2 16 2 2" xfId="11732" xr:uid="{00000000-0005-0000-0000-000042430000}"/>
    <cellStyle name="메모 2 16 2 2 2" xfId="11733" xr:uid="{00000000-0005-0000-0000-000043430000}"/>
    <cellStyle name="메모 2 16 2 2 2 2" xfId="11734" xr:uid="{00000000-0005-0000-0000-000044430000}"/>
    <cellStyle name="메모 2 16 2 2 2 3" xfId="11735" xr:uid="{00000000-0005-0000-0000-000045430000}"/>
    <cellStyle name="메모 2 16 2 2 3" xfId="11736" xr:uid="{00000000-0005-0000-0000-000046430000}"/>
    <cellStyle name="메모 2 16 2 2 4" xfId="11737" xr:uid="{00000000-0005-0000-0000-000047430000}"/>
    <cellStyle name="메모 2 16 2 2 5" xfId="11738" xr:uid="{00000000-0005-0000-0000-000048430000}"/>
    <cellStyle name="메모 2 16 2 3" xfId="11739" xr:uid="{00000000-0005-0000-0000-000049430000}"/>
    <cellStyle name="메모 2 16 2 3 2" xfId="11740" xr:uid="{00000000-0005-0000-0000-00004A430000}"/>
    <cellStyle name="메모 2 16 2 3 3" xfId="11741" xr:uid="{00000000-0005-0000-0000-00004B430000}"/>
    <cellStyle name="메모 2 16 2 4" xfId="11742" xr:uid="{00000000-0005-0000-0000-00004C430000}"/>
    <cellStyle name="메모 2 16 2 5" xfId="11743" xr:uid="{00000000-0005-0000-0000-00004D430000}"/>
    <cellStyle name="메모 2 16 2 6" xfId="11744" xr:uid="{00000000-0005-0000-0000-00004E430000}"/>
    <cellStyle name="메모 2 16 3" xfId="11745" xr:uid="{00000000-0005-0000-0000-00004F430000}"/>
    <cellStyle name="메모 2 16 3 2" xfId="11746" xr:uid="{00000000-0005-0000-0000-000050430000}"/>
    <cellStyle name="메모 2 16 3 2 2" xfId="11747" xr:uid="{00000000-0005-0000-0000-000051430000}"/>
    <cellStyle name="메모 2 16 3 2 2 2" xfId="11748" xr:uid="{00000000-0005-0000-0000-000052430000}"/>
    <cellStyle name="메모 2 16 3 2 2 3" xfId="11749" xr:uid="{00000000-0005-0000-0000-000053430000}"/>
    <cellStyle name="메모 2 16 3 2 3" xfId="11750" xr:uid="{00000000-0005-0000-0000-000054430000}"/>
    <cellStyle name="메모 2 16 3 2 4" xfId="11751" xr:uid="{00000000-0005-0000-0000-000055430000}"/>
    <cellStyle name="메모 2 16 3 2 5" xfId="11752" xr:uid="{00000000-0005-0000-0000-000056430000}"/>
    <cellStyle name="메모 2 16 3 3" xfId="11753" xr:uid="{00000000-0005-0000-0000-000057430000}"/>
    <cellStyle name="메모 2 16 3 3 2" xfId="11754" xr:uid="{00000000-0005-0000-0000-000058430000}"/>
    <cellStyle name="메모 2 16 3 3 3" xfId="11755" xr:uid="{00000000-0005-0000-0000-000059430000}"/>
    <cellStyle name="메모 2 16 3 4" xfId="11756" xr:uid="{00000000-0005-0000-0000-00005A430000}"/>
    <cellStyle name="메모 2 16 3 5" xfId="11757" xr:uid="{00000000-0005-0000-0000-00005B430000}"/>
    <cellStyle name="메모 2 16 3 6" xfId="11758" xr:uid="{00000000-0005-0000-0000-00005C430000}"/>
    <cellStyle name="메모 2 16 4" xfId="11759" xr:uid="{00000000-0005-0000-0000-00005D430000}"/>
    <cellStyle name="메모 2 16 4 2" xfId="11760" xr:uid="{00000000-0005-0000-0000-00005E430000}"/>
    <cellStyle name="메모 2 16 4 2 2" xfId="11761" xr:uid="{00000000-0005-0000-0000-00005F430000}"/>
    <cellStyle name="메모 2 16 4 2 3" xfId="11762" xr:uid="{00000000-0005-0000-0000-000060430000}"/>
    <cellStyle name="메모 2 16 4 3" xfId="11763" xr:uid="{00000000-0005-0000-0000-000061430000}"/>
    <cellStyle name="메모 2 16 4 4" xfId="11764" xr:uid="{00000000-0005-0000-0000-000062430000}"/>
    <cellStyle name="메모 2 16 4 5" xfId="11765" xr:uid="{00000000-0005-0000-0000-000063430000}"/>
    <cellStyle name="메모 2 16 5" xfId="11766" xr:uid="{00000000-0005-0000-0000-000064430000}"/>
    <cellStyle name="메모 2 16 5 2" xfId="11767" xr:uid="{00000000-0005-0000-0000-000065430000}"/>
    <cellStyle name="메모 2 16 5 3" xfId="11768" xr:uid="{00000000-0005-0000-0000-000066430000}"/>
    <cellStyle name="메모 2 16 6" xfId="11769" xr:uid="{00000000-0005-0000-0000-000067430000}"/>
    <cellStyle name="메모 2 16 7" xfId="11770" xr:uid="{00000000-0005-0000-0000-000068430000}"/>
    <cellStyle name="메모 2 16 8" xfId="11771" xr:uid="{00000000-0005-0000-0000-000069430000}"/>
    <cellStyle name="메모 2 17" xfId="11772" xr:uid="{00000000-0005-0000-0000-00006A430000}"/>
    <cellStyle name="메모 2 17 2" xfId="11773" xr:uid="{00000000-0005-0000-0000-00006B430000}"/>
    <cellStyle name="메모 2 17 2 2" xfId="11774" xr:uid="{00000000-0005-0000-0000-00006C430000}"/>
    <cellStyle name="메모 2 17 2 2 2" xfId="11775" xr:uid="{00000000-0005-0000-0000-00006D430000}"/>
    <cellStyle name="메모 2 17 2 2 2 2" xfId="11776" xr:uid="{00000000-0005-0000-0000-00006E430000}"/>
    <cellStyle name="메모 2 17 2 2 2 3" xfId="11777" xr:uid="{00000000-0005-0000-0000-00006F430000}"/>
    <cellStyle name="메모 2 17 2 2 3" xfId="11778" xr:uid="{00000000-0005-0000-0000-000070430000}"/>
    <cellStyle name="메모 2 17 2 2 4" xfId="11779" xr:uid="{00000000-0005-0000-0000-000071430000}"/>
    <cellStyle name="메모 2 17 2 2 5" xfId="11780" xr:uid="{00000000-0005-0000-0000-000072430000}"/>
    <cellStyle name="메모 2 17 2 3" xfId="11781" xr:uid="{00000000-0005-0000-0000-000073430000}"/>
    <cellStyle name="메모 2 17 2 3 2" xfId="11782" xr:uid="{00000000-0005-0000-0000-000074430000}"/>
    <cellStyle name="메모 2 17 2 3 3" xfId="11783" xr:uid="{00000000-0005-0000-0000-000075430000}"/>
    <cellStyle name="메모 2 17 2 4" xfId="11784" xr:uid="{00000000-0005-0000-0000-000076430000}"/>
    <cellStyle name="메모 2 17 2 5" xfId="11785" xr:uid="{00000000-0005-0000-0000-000077430000}"/>
    <cellStyle name="메모 2 17 2 6" xfId="11786" xr:uid="{00000000-0005-0000-0000-000078430000}"/>
    <cellStyle name="메모 2 17 3" xfId="11787" xr:uid="{00000000-0005-0000-0000-000079430000}"/>
    <cellStyle name="메모 2 17 3 2" xfId="11788" xr:uid="{00000000-0005-0000-0000-00007A430000}"/>
    <cellStyle name="메모 2 17 3 2 2" xfId="11789" xr:uid="{00000000-0005-0000-0000-00007B430000}"/>
    <cellStyle name="메모 2 17 3 2 2 2" xfId="11790" xr:uid="{00000000-0005-0000-0000-00007C430000}"/>
    <cellStyle name="메모 2 17 3 2 2 3" xfId="11791" xr:uid="{00000000-0005-0000-0000-00007D430000}"/>
    <cellStyle name="메모 2 17 3 2 3" xfId="11792" xr:uid="{00000000-0005-0000-0000-00007E430000}"/>
    <cellStyle name="메모 2 17 3 2 4" xfId="11793" xr:uid="{00000000-0005-0000-0000-00007F430000}"/>
    <cellStyle name="메모 2 17 3 2 5" xfId="11794" xr:uid="{00000000-0005-0000-0000-000080430000}"/>
    <cellStyle name="메모 2 17 3 3" xfId="11795" xr:uid="{00000000-0005-0000-0000-000081430000}"/>
    <cellStyle name="메모 2 17 3 3 2" xfId="11796" xr:uid="{00000000-0005-0000-0000-000082430000}"/>
    <cellStyle name="메모 2 17 3 3 3" xfId="11797" xr:uid="{00000000-0005-0000-0000-000083430000}"/>
    <cellStyle name="메모 2 17 3 4" xfId="11798" xr:uid="{00000000-0005-0000-0000-000084430000}"/>
    <cellStyle name="메모 2 17 3 5" xfId="11799" xr:uid="{00000000-0005-0000-0000-000085430000}"/>
    <cellStyle name="메모 2 17 3 6" xfId="11800" xr:uid="{00000000-0005-0000-0000-000086430000}"/>
    <cellStyle name="메모 2 17 4" xfId="11801" xr:uid="{00000000-0005-0000-0000-000087430000}"/>
    <cellStyle name="메모 2 17 4 2" xfId="11802" xr:uid="{00000000-0005-0000-0000-000088430000}"/>
    <cellStyle name="메모 2 17 4 2 2" xfId="11803" xr:uid="{00000000-0005-0000-0000-000089430000}"/>
    <cellStyle name="메모 2 17 4 2 3" xfId="11804" xr:uid="{00000000-0005-0000-0000-00008A430000}"/>
    <cellStyle name="메모 2 17 4 3" xfId="11805" xr:uid="{00000000-0005-0000-0000-00008B430000}"/>
    <cellStyle name="메모 2 17 4 4" xfId="11806" xr:uid="{00000000-0005-0000-0000-00008C430000}"/>
    <cellStyle name="메모 2 17 4 5" xfId="11807" xr:uid="{00000000-0005-0000-0000-00008D430000}"/>
    <cellStyle name="메모 2 17 5" xfId="11808" xr:uid="{00000000-0005-0000-0000-00008E430000}"/>
    <cellStyle name="메모 2 17 5 2" xfId="11809" xr:uid="{00000000-0005-0000-0000-00008F430000}"/>
    <cellStyle name="메모 2 17 5 3" xfId="11810" xr:uid="{00000000-0005-0000-0000-000090430000}"/>
    <cellStyle name="메모 2 17 6" xfId="11811" xr:uid="{00000000-0005-0000-0000-000091430000}"/>
    <cellStyle name="메모 2 17 7" xfId="11812" xr:uid="{00000000-0005-0000-0000-000092430000}"/>
    <cellStyle name="메모 2 17 8" xfId="11813" xr:uid="{00000000-0005-0000-0000-000093430000}"/>
    <cellStyle name="메모 2 18" xfId="11814" xr:uid="{00000000-0005-0000-0000-000094430000}"/>
    <cellStyle name="메모 2 18 2" xfId="11815" xr:uid="{00000000-0005-0000-0000-000095430000}"/>
    <cellStyle name="메모 2 18 2 2" xfId="11816" xr:uid="{00000000-0005-0000-0000-000096430000}"/>
    <cellStyle name="메모 2 18 2 2 2" xfId="11817" xr:uid="{00000000-0005-0000-0000-000097430000}"/>
    <cellStyle name="메모 2 18 2 2 2 2" xfId="11818" xr:uid="{00000000-0005-0000-0000-000098430000}"/>
    <cellStyle name="메모 2 18 2 2 2 3" xfId="11819" xr:uid="{00000000-0005-0000-0000-000099430000}"/>
    <cellStyle name="메모 2 18 2 2 3" xfId="11820" xr:uid="{00000000-0005-0000-0000-00009A430000}"/>
    <cellStyle name="메모 2 18 2 2 4" xfId="11821" xr:uid="{00000000-0005-0000-0000-00009B430000}"/>
    <cellStyle name="메모 2 18 2 2 5" xfId="11822" xr:uid="{00000000-0005-0000-0000-00009C430000}"/>
    <cellStyle name="메모 2 18 2 3" xfId="11823" xr:uid="{00000000-0005-0000-0000-00009D430000}"/>
    <cellStyle name="메모 2 18 2 3 2" xfId="11824" xr:uid="{00000000-0005-0000-0000-00009E430000}"/>
    <cellStyle name="메모 2 18 2 3 3" xfId="11825" xr:uid="{00000000-0005-0000-0000-00009F430000}"/>
    <cellStyle name="메모 2 18 2 4" xfId="11826" xr:uid="{00000000-0005-0000-0000-0000A0430000}"/>
    <cellStyle name="메모 2 18 2 5" xfId="11827" xr:uid="{00000000-0005-0000-0000-0000A1430000}"/>
    <cellStyle name="메모 2 18 2 6" xfId="11828" xr:uid="{00000000-0005-0000-0000-0000A2430000}"/>
    <cellStyle name="메모 2 18 3" xfId="11829" xr:uid="{00000000-0005-0000-0000-0000A3430000}"/>
    <cellStyle name="메모 2 18 3 2" xfId="11830" xr:uid="{00000000-0005-0000-0000-0000A4430000}"/>
    <cellStyle name="메모 2 18 3 2 2" xfId="11831" xr:uid="{00000000-0005-0000-0000-0000A5430000}"/>
    <cellStyle name="메모 2 18 3 2 2 2" xfId="11832" xr:uid="{00000000-0005-0000-0000-0000A6430000}"/>
    <cellStyle name="메모 2 18 3 2 2 3" xfId="11833" xr:uid="{00000000-0005-0000-0000-0000A7430000}"/>
    <cellStyle name="메모 2 18 3 2 3" xfId="11834" xr:uid="{00000000-0005-0000-0000-0000A8430000}"/>
    <cellStyle name="메모 2 18 3 2 4" xfId="11835" xr:uid="{00000000-0005-0000-0000-0000A9430000}"/>
    <cellStyle name="메모 2 18 3 2 5" xfId="11836" xr:uid="{00000000-0005-0000-0000-0000AA430000}"/>
    <cellStyle name="메모 2 18 3 3" xfId="11837" xr:uid="{00000000-0005-0000-0000-0000AB430000}"/>
    <cellStyle name="메모 2 18 3 3 2" xfId="11838" xr:uid="{00000000-0005-0000-0000-0000AC430000}"/>
    <cellStyle name="메모 2 18 3 3 3" xfId="11839" xr:uid="{00000000-0005-0000-0000-0000AD430000}"/>
    <cellStyle name="메모 2 18 3 4" xfId="11840" xr:uid="{00000000-0005-0000-0000-0000AE430000}"/>
    <cellStyle name="메모 2 18 3 5" xfId="11841" xr:uid="{00000000-0005-0000-0000-0000AF430000}"/>
    <cellStyle name="메모 2 18 3 6" xfId="11842" xr:uid="{00000000-0005-0000-0000-0000B0430000}"/>
    <cellStyle name="메모 2 18 4" xfId="11843" xr:uid="{00000000-0005-0000-0000-0000B1430000}"/>
    <cellStyle name="메모 2 18 4 2" xfId="11844" xr:uid="{00000000-0005-0000-0000-0000B2430000}"/>
    <cellStyle name="메모 2 18 4 2 2" xfId="11845" xr:uid="{00000000-0005-0000-0000-0000B3430000}"/>
    <cellStyle name="메모 2 18 4 2 3" xfId="11846" xr:uid="{00000000-0005-0000-0000-0000B4430000}"/>
    <cellStyle name="메모 2 18 4 3" xfId="11847" xr:uid="{00000000-0005-0000-0000-0000B5430000}"/>
    <cellStyle name="메모 2 18 4 4" xfId="11848" xr:uid="{00000000-0005-0000-0000-0000B6430000}"/>
    <cellStyle name="메모 2 18 4 5" xfId="11849" xr:uid="{00000000-0005-0000-0000-0000B7430000}"/>
    <cellStyle name="메모 2 18 5" xfId="11850" xr:uid="{00000000-0005-0000-0000-0000B8430000}"/>
    <cellStyle name="메모 2 18 5 2" xfId="11851" xr:uid="{00000000-0005-0000-0000-0000B9430000}"/>
    <cellStyle name="메모 2 18 5 3" xfId="11852" xr:uid="{00000000-0005-0000-0000-0000BA430000}"/>
    <cellStyle name="메모 2 18 6" xfId="11853" xr:uid="{00000000-0005-0000-0000-0000BB430000}"/>
    <cellStyle name="메모 2 18 7" xfId="11854" xr:uid="{00000000-0005-0000-0000-0000BC430000}"/>
    <cellStyle name="메모 2 18 8" xfId="11855" xr:uid="{00000000-0005-0000-0000-0000BD430000}"/>
    <cellStyle name="메모 2 19" xfId="11856" xr:uid="{00000000-0005-0000-0000-0000BE430000}"/>
    <cellStyle name="메모 2 19 2" xfId="11857" xr:uid="{00000000-0005-0000-0000-0000BF430000}"/>
    <cellStyle name="메모 2 19 2 2" xfId="11858" xr:uid="{00000000-0005-0000-0000-0000C0430000}"/>
    <cellStyle name="메모 2 19 2 2 2" xfId="11859" xr:uid="{00000000-0005-0000-0000-0000C1430000}"/>
    <cellStyle name="메모 2 19 2 2 2 2" xfId="11860" xr:uid="{00000000-0005-0000-0000-0000C2430000}"/>
    <cellStyle name="메모 2 19 2 2 2 3" xfId="11861" xr:uid="{00000000-0005-0000-0000-0000C3430000}"/>
    <cellStyle name="메모 2 19 2 2 3" xfId="11862" xr:uid="{00000000-0005-0000-0000-0000C4430000}"/>
    <cellStyle name="메모 2 19 2 2 4" xfId="11863" xr:uid="{00000000-0005-0000-0000-0000C5430000}"/>
    <cellStyle name="메모 2 19 2 2 5" xfId="11864" xr:uid="{00000000-0005-0000-0000-0000C6430000}"/>
    <cellStyle name="메모 2 19 2 3" xfId="11865" xr:uid="{00000000-0005-0000-0000-0000C7430000}"/>
    <cellStyle name="메모 2 19 2 3 2" xfId="11866" xr:uid="{00000000-0005-0000-0000-0000C8430000}"/>
    <cellStyle name="메모 2 19 2 3 3" xfId="11867" xr:uid="{00000000-0005-0000-0000-0000C9430000}"/>
    <cellStyle name="메모 2 19 2 4" xfId="11868" xr:uid="{00000000-0005-0000-0000-0000CA430000}"/>
    <cellStyle name="메모 2 19 2 5" xfId="11869" xr:uid="{00000000-0005-0000-0000-0000CB430000}"/>
    <cellStyle name="메모 2 19 2 6" xfId="11870" xr:uid="{00000000-0005-0000-0000-0000CC430000}"/>
    <cellStyle name="메모 2 19 3" xfId="11871" xr:uid="{00000000-0005-0000-0000-0000CD430000}"/>
    <cellStyle name="메모 2 19 3 2" xfId="11872" xr:uid="{00000000-0005-0000-0000-0000CE430000}"/>
    <cellStyle name="메모 2 19 3 2 2" xfId="11873" xr:uid="{00000000-0005-0000-0000-0000CF430000}"/>
    <cellStyle name="메모 2 19 3 2 2 2" xfId="11874" xr:uid="{00000000-0005-0000-0000-0000D0430000}"/>
    <cellStyle name="메모 2 19 3 2 2 3" xfId="11875" xr:uid="{00000000-0005-0000-0000-0000D1430000}"/>
    <cellStyle name="메모 2 19 3 2 3" xfId="11876" xr:uid="{00000000-0005-0000-0000-0000D2430000}"/>
    <cellStyle name="메모 2 19 3 2 4" xfId="11877" xr:uid="{00000000-0005-0000-0000-0000D3430000}"/>
    <cellStyle name="메모 2 19 3 2 5" xfId="11878" xr:uid="{00000000-0005-0000-0000-0000D4430000}"/>
    <cellStyle name="메모 2 19 3 3" xfId="11879" xr:uid="{00000000-0005-0000-0000-0000D5430000}"/>
    <cellStyle name="메모 2 19 3 3 2" xfId="11880" xr:uid="{00000000-0005-0000-0000-0000D6430000}"/>
    <cellStyle name="메모 2 19 3 3 3" xfId="11881" xr:uid="{00000000-0005-0000-0000-0000D7430000}"/>
    <cellStyle name="메모 2 19 3 4" xfId="11882" xr:uid="{00000000-0005-0000-0000-0000D8430000}"/>
    <cellStyle name="메모 2 19 3 5" xfId="11883" xr:uid="{00000000-0005-0000-0000-0000D9430000}"/>
    <cellStyle name="메모 2 19 3 6" xfId="11884" xr:uid="{00000000-0005-0000-0000-0000DA430000}"/>
    <cellStyle name="메모 2 19 4" xfId="11885" xr:uid="{00000000-0005-0000-0000-0000DB430000}"/>
    <cellStyle name="메모 2 19 4 2" xfId="11886" xr:uid="{00000000-0005-0000-0000-0000DC430000}"/>
    <cellStyle name="메모 2 19 4 2 2" xfId="11887" xr:uid="{00000000-0005-0000-0000-0000DD430000}"/>
    <cellStyle name="메모 2 19 4 2 3" xfId="11888" xr:uid="{00000000-0005-0000-0000-0000DE430000}"/>
    <cellStyle name="메모 2 19 4 3" xfId="11889" xr:uid="{00000000-0005-0000-0000-0000DF430000}"/>
    <cellStyle name="메모 2 19 4 4" xfId="11890" xr:uid="{00000000-0005-0000-0000-0000E0430000}"/>
    <cellStyle name="메모 2 19 4 5" xfId="11891" xr:uid="{00000000-0005-0000-0000-0000E1430000}"/>
    <cellStyle name="메모 2 19 5" xfId="11892" xr:uid="{00000000-0005-0000-0000-0000E2430000}"/>
    <cellStyle name="메모 2 19 5 2" xfId="11893" xr:uid="{00000000-0005-0000-0000-0000E3430000}"/>
    <cellStyle name="메모 2 19 5 3" xfId="11894" xr:uid="{00000000-0005-0000-0000-0000E4430000}"/>
    <cellStyle name="메모 2 19 6" xfId="11895" xr:uid="{00000000-0005-0000-0000-0000E5430000}"/>
    <cellStyle name="메모 2 19 7" xfId="11896" xr:uid="{00000000-0005-0000-0000-0000E6430000}"/>
    <cellStyle name="메모 2 19 8" xfId="11897" xr:uid="{00000000-0005-0000-0000-0000E7430000}"/>
    <cellStyle name="메모 2 2" xfId="5329" xr:uid="{00000000-0005-0000-0000-0000E8430000}"/>
    <cellStyle name="메모 2 2 10" xfId="11898" xr:uid="{00000000-0005-0000-0000-0000E9430000}"/>
    <cellStyle name="메모 2 2 10 10" xfId="11899" xr:uid="{00000000-0005-0000-0000-0000EA430000}"/>
    <cellStyle name="메모 2 2 10 11" xfId="11900" xr:uid="{00000000-0005-0000-0000-0000EB430000}"/>
    <cellStyle name="메모 2 2 10 12" xfId="11901" xr:uid="{00000000-0005-0000-0000-0000EC430000}"/>
    <cellStyle name="메모 2 2 10 2" xfId="11902" xr:uid="{00000000-0005-0000-0000-0000ED430000}"/>
    <cellStyle name="메모 2 2 10 2 2" xfId="11903" xr:uid="{00000000-0005-0000-0000-0000EE430000}"/>
    <cellStyle name="메모 2 2 10 2 2 2" xfId="11904" xr:uid="{00000000-0005-0000-0000-0000EF430000}"/>
    <cellStyle name="메모 2 2 10 2 2 2 2" xfId="11905" xr:uid="{00000000-0005-0000-0000-0000F0430000}"/>
    <cellStyle name="메모 2 2 10 2 2 2 2 2" xfId="11906" xr:uid="{00000000-0005-0000-0000-0000F1430000}"/>
    <cellStyle name="메모 2 2 10 2 2 2 2 3" xfId="11907" xr:uid="{00000000-0005-0000-0000-0000F2430000}"/>
    <cellStyle name="메모 2 2 10 2 2 2 3" xfId="11908" xr:uid="{00000000-0005-0000-0000-0000F3430000}"/>
    <cellStyle name="메모 2 2 10 2 2 2 4" xfId="11909" xr:uid="{00000000-0005-0000-0000-0000F4430000}"/>
    <cellStyle name="메모 2 2 10 2 2 2 5" xfId="11910" xr:uid="{00000000-0005-0000-0000-0000F5430000}"/>
    <cellStyle name="메모 2 2 10 2 2 3" xfId="11911" xr:uid="{00000000-0005-0000-0000-0000F6430000}"/>
    <cellStyle name="메모 2 2 10 2 2 3 2" xfId="11912" xr:uid="{00000000-0005-0000-0000-0000F7430000}"/>
    <cellStyle name="메모 2 2 10 2 2 3 3" xfId="11913" xr:uid="{00000000-0005-0000-0000-0000F8430000}"/>
    <cellStyle name="메모 2 2 10 2 2 4" xfId="11914" xr:uid="{00000000-0005-0000-0000-0000F9430000}"/>
    <cellStyle name="메모 2 2 10 2 2 5" xfId="11915" xr:uid="{00000000-0005-0000-0000-0000FA430000}"/>
    <cellStyle name="메모 2 2 10 2 2 6" xfId="11916" xr:uid="{00000000-0005-0000-0000-0000FB430000}"/>
    <cellStyle name="메모 2 2 10 2 3" xfId="11917" xr:uid="{00000000-0005-0000-0000-0000FC430000}"/>
    <cellStyle name="메모 2 2 10 2 3 2" xfId="11918" xr:uid="{00000000-0005-0000-0000-0000FD430000}"/>
    <cellStyle name="메모 2 2 10 2 3 2 2" xfId="11919" xr:uid="{00000000-0005-0000-0000-0000FE430000}"/>
    <cellStyle name="메모 2 2 10 2 3 2 2 2" xfId="11920" xr:uid="{00000000-0005-0000-0000-0000FF430000}"/>
    <cellStyle name="메모 2 2 10 2 3 2 2 3" xfId="11921" xr:uid="{00000000-0005-0000-0000-000000440000}"/>
    <cellStyle name="메모 2 2 10 2 3 2 3" xfId="11922" xr:uid="{00000000-0005-0000-0000-000001440000}"/>
    <cellStyle name="메모 2 2 10 2 3 2 4" xfId="11923" xr:uid="{00000000-0005-0000-0000-000002440000}"/>
    <cellStyle name="메모 2 2 10 2 3 2 5" xfId="11924" xr:uid="{00000000-0005-0000-0000-000003440000}"/>
    <cellStyle name="메모 2 2 10 2 3 3" xfId="11925" xr:uid="{00000000-0005-0000-0000-000004440000}"/>
    <cellStyle name="메모 2 2 10 2 3 3 2" xfId="11926" xr:uid="{00000000-0005-0000-0000-000005440000}"/>
    <cellStyle name="메모 2 2 10 2 3 3 3" xfId="11927" xr:uid="{00000000-0005-0000-0000-000006440000}"/>
    <cellStyle name="메모 2 2 10 2 3 4" xfId="11928" xr:uid="{00000000-0005-0000-0000-000007440000}"/>
    <cellStyle name="메모 2 2 10 2 3 5" xfId="11929" xr:uid="{00000000-0005-0000-0000-000008440000}"/>
    <cellStyle name="메모 2 2 10 2 3 6" xfId="11930" xr:uid="{00000000-0005-0000-0000-000009440000}"/>
    <cellStyle name="메모 2 2 10 2 4" xfId="11931" xr:uid="{00000000-0005-0000-0000-00000A440000}"/>
    <cellStyle name="메모 2 2 10 2 4 2" xfId="11932" xr:uid="{00000000-0005-0000-0000-00000B440000}"/>
    <cellStyle name="메모 2 2 10 2 4 2 2" xfId="11933" xr:uid="{00000000-0005-0000-0000-00000C440000}"/>
    <cellStyle name="메모 2 2 10 2 4 2 3" xfId="11934" xr:uid="{00000000-0005-0000-0000-00000D440000}"/>
    <cellStyle name="메모 2 2 10 2 4 3" xfId="11935" xr:uid="{00000000-0005-0000-0000-00000E440000}"/>
    <cellStyle name="메모 2 2 10 2 4 4" xfId="11936" xr:uid="{00000000-0005-0000-0000-00000F440000}"/>
    <cellStyle name="메모 2 2 10 2 4 5" xfId="11937" xr:uid="{00000000-0005-0000-0000-000010440000}"/>
    <cellStyle name="메모 2 2 10 2 5" xfId="11938" xr:uid="{00000000-0005-0000-0000-000011440000}"/>
    <cellStyle name="메모 2 2 10 2 5 2" xfId="11939" xr:uid="{00000000-0005-0000-0000-000012440000}"/>
    <cellStyle name="메모 2 2 10 2 5 3" xfId="11940" xr:uid="{00000000-0005-0000-0000-000013440000}"/>
    <cellStyle name="메모 2 2 10 2 6" xfId="11941" xr:uid="{00000000-0005-0000-0000-000014440000}"/>
    <cellStyle name="메모 2 2 10 2 7" xfId="11942" xr:uid="{00000000-0005-0000-0000-000015440000}"/>
    <cellStyle name="메모 2 2 10 2 8" xfId="11943" xr:uid="{00000000-0005-0000-0000-000016440000}"/>
    <cellStyle name="메모 2 2 10 3" xfId="11944" xr:uid="{00000000-0005-0000-0000-000017440000}"/>
    <cellStyle name="메모 2 2 10 3 2" xfId="11945" xr:uid="{00000000-0005-0000-0000-000018440000}"/>
    <cellStyle name="메모 2 2 10 3 2 2" xfId="11946" xr:uid="{00000000-0005-0000-0000-000019440000}"/>
    <cellStyle name="메모 2 2 10 3 2 2 2" xfId="11947" xr:uid="{00000000-0005-0000-0000-00001A440000}"/>
    <cellStyle name="메모 2 2 10 3 2 2 2 2" xfId="11948" xr:uid="{00000000-0005-0000-0000-00001B440000}"/>
    <cellStyle name="메모 2 2 10 3 2 2 2 3" xfId="11949" xr:uid="{00000000-0005-0000-0000-00001C440000}"/>
    <cellStyle name="메모 2 2 10 3 2 2 3" xfId="11950" xr:uid="{00000000-0005-0000-0000-00001D440000}"/>
    <cellStyle name="메모 2 2 10 3 2 2 4" xfId="11951" xr:uid="{00000000-0005-0000-0000-00001E440000}"/>
    <cellStyle name="메모 2 2 10 3 2 2 5" xfId="11952" xr:uid="{00000000-0005-0000-0000-00001F440000}"/>
    <cellStyle name="메모 2 2 10 3 2 3" xfId="11953" xr:uid="{00000000-0005-0000-0000-000020440000}"/>
    <cellStyle name="메모 2 2 10 3 2 3 2" xfId="11954" xr:uid="{00000000-0005-0000-0000-000021440000}"/>
    <cellStyle name="메모 2 2 10 3 2 3 3" xfId="11955" xr:uid="{00000000-0005-0000-0000-000022440000}"/>
    <cellStyle name="메모 2 2 10 3 2 4" xfId="11956" xr:uid="{00000000-0005-0000-0000-000023440000}"/>
    <cellStyle name="메모 2 2 10 3 2 5" xfId="11957" xr:uid="{00000000-0005-0000-0000-000024440000}"/>
    <cellStyle name="메모 2 2 10 3 2 6" xfId="11958" xr:uid="{00000000-0005-0000-0000-000025440000}"/>
    <cellStyle name="메모 2 2 10 3 3" xfId="11959" xr:uid="{00000000-0005-0000-0000-000026440000}"/>
    <cellStyle name="메모 2 2 10 3 3 2" xfId="11960" xr:uid="{00000000-0005-0000-0000-000027440000}"/>
    <cellStyle name="메모 2 2 10 3 3 2 2" xfId="11961" xr:uid="{00000000-0005-0000-0000-000028440000}"/>
    <cellStyle name="메모 2 2 10 3 3 2 2 2" xfId="11962" xr:uid="{00000000-0005-0000-0000-000029440000}"/>
    <cellStyle name="메모 2 2 10 3 3 2 2 3" xfId="11963" xr:uid="{00000000-0005-0000-0000-00002A440000}"/>
    <cellStyle name="메모 2 2 10 3 3 2 3" xfId="11964" xr:uid="{00000000-0005-0000-0000-00002B440000}"/>
    <cellStyle name="메모 2 2 10 3 3 2 4" xfId="11965" xr:uid="{00000000-0005-0000-0000-00002C440000}"/>
    <cellStyle name="메모 2 2 10 3 3 2 5" xfId="11966" xr:uid="{00000000-0005-0000-0000-00002D440000}"/>
    <cellStyle name="메모 2 2 10 3 3 3" xfId="11967" xr:uid="{00000000-0005-0000-0000-00002E440000}"/>
    <cellStyle name="메모 2 2 10 3 3 3 2" xfId="11968" xr:uid="{00000000-0005-0000-0000-00002F440000}"/>
    <cellStyle name="메모 2 2 10 3 3 3 3" xfId="11969" xr:uid="{00000000-0005-0000-0000-000030440000}"/>
    <cellStyle name="메모 2 2 10 3 3 4" xfId="11970" xr:uid="{00000000-0005-0000-0000-000031440000}"/>
    <cellStyle name="메모 2 2 10 3 3 5" xfId="11971" xr:uid="{00000000-0005-0000-0000-000032440000}"/>
    <cellStyle name="메모 2 2 10 3 3 6" xfId="11972" xr:uid="{00000000-0005-0000-0000-000033440000}"/>
    <cellStyle name="메모 2 2 10 3 4" xfId="11973" xr:uid="{00000000-0005-0000-0000-000034440000}"/>
    <cellStyle name="메모 2 2 10 3 4 2" xfId="11974" xr:uid="{00000000-0005-0000-0000-000035440000}"/>
    <cellStyle name="메모 2 2 10 3 4 2 2" xfId="11975" xr:uid="{00000000-0005-0000-0000-000036440000}"/>
    <cellStyle name="메모 2 2 10 3 4 2 3" xfId="11976" xr:uid="{00000000-0005-0000-0000-000037440000}"/>
    <cellStyle name="메모 2 2 10 3 4 3" xfId="11977" xr:uid="{00000000-0005-0000-0000-000038440000}"/>
    <cellStyle name="메모 2 2 10 3 4 4" xfId="11978" xr:uid="{00000000-0005-0000-0000-000039440000}"/>
    <cellStyle name="메모 2 2 10 3 4 5" xfId="11979" xr:uid="{00000000-0005-0000-0000-00003A440000}"/>
    <cellStyle name="메모 2 2 10 3 5" xfId="11980" xr:uid="{00000000-0005-0000-0000-00003B440000}"/>
    <cellStyle name="메모 2 2 10 3 5 2" xfId="11981" xr:uid="{00000000-0005-0000-0000-00003C440000}"/>
    <cellStyle name="메모 2 2 10 3 5 3" xfId="11982" xr:uid="{00000000-0005-0000-0000-00003D440000}"/>
    <cellStyle name="메모 2 2 10 3 6" xfId="11983" xr:uid="{00000000-0005-0000-0000-00003E440000}"/>
    <cellStyle name="메모 2 2 10 3 7" xfId="11984" xr:uid="{00000000-0005-0000-0000-00003F440000}"/>
    <cellStyle name="메모 2 2 10 3 8" xfId="11985" xr:uid="{00000000-0005-0000-0000-000040440000}"/>
    <cellStyle name="메모 2 2 10 4" xfId="11986" xr:uid="{00000000-0005-0000-0000-000041440000}"/>
    <cellStyle name="메모 2 2 10 4 2" xfId="11987" xr:uid="{00000000-0005-0000-0000-000042440000}"/>
    <cellStyle name="메모 2 2 10 4 2 2" xfId="11988" xr:uid="{00000000-0005-0000-0000-000043440000}"/>
    <cellStyle name="메모 2 2 10 4 2 2 2" xfId="11989" xr:uid="{00000000-0005-0000-0000-000044440000}"/>
    <cellStyle name="메모 2 2 10 4 2 2 2 2" xfId="11990" xr:uid="{00000000-0005-0000-0000-000045440000}"/>
    <cellStyle name="메모 2 2 10 4 2 2 2 3" xfId="11991" xr:uid="{00000000-0005-0000-0000-000046440000}"/>
    <cellStyle name="메모 2 2 10 4 2 2 3" xfId="11992" xr:uid="{00000000-0005-0000-0000-000047440000}"/>
    <cellStyle name="메모 2 2 10 4 2 2 4" xfId="11993" xr:uid="{00000000-0005-0000-0000-000048440000}"/>
    <cellStyle name="메모 2 2 10 4 2 2 5" xfId="11994" xr:uid="{00000000-0005-0000-0000-000049440000}"/>
    <cellStyle name="메모 2 2 10 4 2 3" xfId="11995" xr:uid="{00000000-0005-0000-0000-00004A440000}"/>
    <cellStyle name="메모 2 2 10 4 2 3 2" xfId="11996" xr:uid="{00000000-0005-0000-0000-00004B440000}"/>
    <cellStyle name="메모 2 2 10 4 2 3 3" xfId="11997" xr:uid="{00000000-0005-0000-0000-00004C440000}"/>
    <cellStyle name="메모 2 2 10 4 2 4" xfId="11998" xr:uid="{00000000-0005-0000-0000-00004D440000}"/>
    <cellStyle name="메모 2 2 10 4 2 5" xfId="11999" xr:uid="{00000000-0005-0000-0000-00004E440000}"/>
    <cellStyle name="메모 2 2 10 4 2 6" xfId="12000" xr:uid="{00000000-0005-0000-0000-00004F440000}"/>
    <cellStyle name="메모 2 2 10 4 3" xfId="12001" xr:uid="{00000000-0005-0000-0000-000050440000}"/>
    <cellStyle name="메모 2 2 10 4 3 2" xfId="12002" xr:uid="{00000000-0005-0000-0000-000051440000}"/>
    <cellStyle name="메모 2 2 10 4 3 2 2" xfId="12003" xr:uid="{00000000-0005-0000-0000-000052440000}"/>
    <cellStyle name="메모 2 2 10 4 3 2 2 2" xfId="12004" xr:uid="{00000000-0005-0000-0000-000053440000}"/>
    <cellStyle name="메모 2 2 10 4 3 2 2 3" xfId="12005" xr:uid="{00000000-0005-0000-0000-000054440000}"/>
    <cellStyle name="메모 2 2 10 4 3 2 3" xfId="12006" xr:uid="{00000000-0005-0000-0000-000055440000}"/>
    <cellStyle name="메모 2 2 10 4 3 2 4" xfId="12007" xr:uid="{00000000-0005-0000-0000-000056440000}"/>
    <cellStyle name="메모 2 2 10 4 3 2 5" xfId="12008" xr:uid="{00000000-0005-0000-0000-000057440000}"/>
    <cellStyle name="메모 2 2 10 4 3 3" xfId="12009" xr:uid="{00000000-0005-0000-0000-000058440000}"/>
    <cellStyle name="메모 2 2 10 4 3 3 2" xfId="12010" xr:uid="{00000000-0005-0000-0000-000059440000}"/>
    <cellStyle name="메모 2 2 10 4 3 3 3" xfId="12011" xr:uid="{00000000-0005-0000-0000-00005A440000}"/>
    <cellStyle name="메모 2 2 10 4 3 4" xfId="12012" xr:uid="{00000000-0005-0000-0000-00005B440000}"/>
    <cellStyle name="메모 2 2 10 4 3 5" xfId="12013" xr:uid="{00000000-0005-0000-0000-00005C440000}"/>
    <cellStyle name="메모 2 2 10 4 3 6" xfId="12014" xr:uid="{00000000-0005-0000-0000-00005D440000}"/>
    <cellStyle name="메모 2 2 10 4 4" xfId="12015" xr:uid="{00000000-0005-0000-0000-00005E440000}"/>
    <cellStyle name="메모 2 2 10 4 4 2" xfId="12016" xr:uid="{00000000-0005-0000-0000-00005F440000}"/>
    <cellStyle name="메모 2 2 10 4 4 2 2" xfId="12017" xr:uid="{00000000-0005-0000-0000-000060440000}"/>
    <cellStyle name="메모 2 2 10 4 4 2 3" xfId="12018" xr:uid="{00000000-0005-0000-0000-000061440000}"/>
    <cellStyle name="메모 2 2 10 4 4 3" xfId="12019" xr:uid="{00000000-0005-0000-0000-000062440000}"/>
    <cellStyle name="메모 2 2 10 4 4 4" xfId="12020" xr:uid="{00000000-0005-0000-0000-000063440000}"/>
    <cellStyle name="메모 2 2 10 4 4 5" xfId="12021" xr:uid="{00000000-0005-0000-0000-000064440000}"/>
    <cellStyle name="메모 2 2 10 4 5" xfId="12022" xr:uid="{00000000-0005-0000-0000-000065440000}"/>
    <cellStyle name="메모 2 2 10 4 5 2" xfId="12023" xr:uid="{00000000-0005-0000-0000-000066440000}"/>
    <cellStyle name="메모 2 2 10 4 5 3" xfId="12024" xr:uid="{00000000-0005-0000-0000-000067440000}"/>
    <cellStyle name="메모 2 2 10 4 6" xfId="12025" xr:uid="{00000000-0005-0000-0000-000068440000}"/>
    <cellStyle name="메모 2 2 10 4 7" xfId="12026" xr:uid="{00000000-0005-0000-0000-000069440000}"/>
    <cellStyle name="메모 2 2 10 4 8" xfId="12027" xr:uid="{00000000-0005-0000-0000-00006A440000}"/>
    <cellStyle name="메모 2 2 10 5" xfId="12028" xr:uid="{00000000-0005-0000-0000-00006B440000}"/>
    <cellStyle name="메모 2 2 10 5 2" xfId="12029" xr:uid="{00000000-0005-0000-0000-00006C440000}"/>
    <cellStyle name="메모 2 2 10 5 2 2" xfId="12030" xr:uid="{00000000-0005-0000-0000-00006D440000}"/>
    <cellStyle name="메모 2 2 10 5 2 2 2" xfId="12031" xr:uid="{00000000-0005-0000-0000-00006E440000}"/>
    <cellStyle name="메모 2 2 10 5 2 2 2 2" xfId="12032" xr:uid="{00000000-0005-0000-0000-00006F440000}"/>
    <cellStyle name="메모 2 2 10 5 2 2 2 3" xfId="12033" xr:uid="{00000000-0005-0000-0000-000070440000}"/>
    <cellStyle name="메모 2 2 10 5 2 2 3" xfId="12034" xr:uid="{00000000-0005-0000-0000-000071440000}"/>
    <cellStyle name="메모 2 2 10 5 2 2 4" xfId="12035" xr:uid="{00000000-0005-0000-0000-000072440000}"/>
    <cellStyle name="메모 2 2 10 5 2 2 5" xfId="12036" xr:uid="{00000000-0005-0000-0000-000073440000}"/>
    <cellStyle name="메모 2 2 10 5 2 3" xfId="12037" xr:uid="{00000000-0005-0000-0000-000074440000}"/>
    <cellStyle name="메모 2 2 10 5 2 3 2" xfId="12038" xr:uid="{00000000-0005-0000-0000-000075440000}"/>
    <cellStyle name="메모 2 2 10 5 2 3 3" xfId="12039" xr:uid="{00000000-0005-0000-0000-000076440000}"/>
    <cellStyle name="메모 2 2 10 5 2 4" xfId="12040" xr:uid="{00000000-0005-0000-0000-000077440000}"/>
    <cellStyle name="메모 2 2 10 5 2 5" xfId="12041" xr:uid="{00000000-0005-0000-0000-000078440000}"/>
    <cellStyle name="메모 2 2 10 5 2 6" xfId="12042" xr:uid="{00000000-0005-0000-0000-000079440000}"/>
    <cellStyle name="메모 2 2 10 5 3" xfId="12043" xr:uid="{00000000-0005-0000-0000-00007A440000}"/>
    <cellStyle name="메모 2 2 10 5 3 2" xfId="12044" xr:uid="{00000000-0005-0000-0000-00007B440000}"/>
    <cellStyle name="메모 2 2 10 5 3 2 2" xfId="12045" xr:uid="{00000000-0005-0000-0000-00007C440000}"/>
    <cellStyle name="메모 2 2 10 5 3 2 2 2" xfId="12046" xr:uid="{00000000-0005-0000-0000-00007D440000}"/>
    <cellStyle name="메모 2 2 10 5 3 2 2 3" xfId="12047" xr:uid="{00000000-0005-0000-0000-00007E440000}"/>
    <cellStyle name="메모 2 2 10 5 3 2 3" xfId="12048" xr:uid="{00000000-0005-0000-0000-00007F440000}"/>
    <cellStyle name="메모 2 2 10 5 3 2 4" xfId="12049" xr:uid="{00000000-0005-0000-0000-000080440000}"/>
    <cellStyle name="메모 2 2 10 5 3 2 5" xfId="12050" xr:uid="{00000000-0005-0000-0000-000081440000}"/>
    <cellStyle name="메모 2 2 10 5 3 3" xfId="12051" xr:uid="{00000000-0005-0000-0000-000082440000}"/>
    <cellStyle name="메모 2 2 10 5 3 3 2" xfId="12052" xr:uid="{00000000-0005-0000-0000-000083440000}"/>
    <cellStyle name="메모 2 2 10 5 3 3 3" xfId="12053" xr:uid="{00000000-0005-0000-0000-000084440000}"/>
    <cellStyle name="메모 2 2 10 5 3 4" xfId="12054" xr:uid="{00000000-0005-0000-0000-000085440000}"/>
    <cellStyle name="메모 2 2 10 5 3 5" xfId="12055" xr:uid="{00000000-0005-0000-0000-000086440000}"/>
    <cellStyle name="메모 2 2 10 5 3 6" xfId="12056" xr:uid="{00000000-0005-0000-0000-000087440000}"/>
    <cellStyle name="메모 2 2 10 5 4" xfId="12057" xr:uid="{00000000-0005-0000-0000-000088440000}"/>
    <cellStyle name="메모 2 2 10 5 4 2" xfId="12058" xr:uid="{00000000-0005-0000-0000-000089440000}"/>
    <cellStyle name="메모 2 2 10 5 4 2 2" xfId="12059" xr:uid="{00000000-0005-0000-0000-00008A440000}"/>
    <cellStyle name="메모 2 2 10 5 4 2 3" xfId="12060" xr:uid="{00000000-0005-0000-0000-00008B440000}"/>
    <cellStyle name="메모 2 2 10 5 4 3" xfId="12061" xr:uid="{00000000-0005-0000-0000-00008C440000}"/>
    <cellStyle name="메모 2 2 10 5 4 4" xfId="12062" xr:uid="{00000000-0005-0000-0000-00008D440000}"/>
    <cellStyle name="메모 2 2 10 5 4 5" xfId="12063" xr:uid="{00000000-0005-0000-0000-00008E440000}"/>
    <cellStyle name="메모 2 2 10 5 5" xfId="12064" xr:uid="{00000000-0005-0000-0000-00008F440000}"/>
    <cellStyle name="메모 2 2 10 5 5 2" xfId="12065" xr:uid="{00000000-0005-0000-0000-000090440000}"/>
    <cellStyle name="메모 2 2 10 5 5 3" xfId="12066" xr:uid="{00000000-0005-0000-0000-000091440000}"/>
    <cellStyle name="메모 2 2 10 5 6" xfId="12067" xr:uid="{00000000-0005-0000-0000-000092440000}"/>
    <cellStyle name="메모 2 2 10 5 7" xfId="12068" xr:uid="{00000000-0005-0000-0000-000093440000}"/>
    <cellStyle name="메모 2 2 10 5 8" xfId="12069" xr:uid="{00000000-0005-0000-0000-000094440000}"/>
    <cellStyle name="메모 2 2 10 6" xfId="12070" xr:uid="{00000000-0005-0000-0000-000095440000}"/>
    <cellStyle name="메모 2 2 10 6 2" xfId="12071" xr:uid="{00000000-0005-0000-0000-000096440000}"/>
    <cellStyle name="메모 2 2 10 6 2 2" xfId="12072" xr:uid="{00000000-0005-0000-0000-000097440000}"/>
    <cellStyle name="메모 2 2 10 6 2 2 2" xfId="12073" xr:uid="{00000000-0005-0000-0000-000098440000}"/>
    <cellStyle name="메모 2 2 10 6 2 2 3" xfId="12074" xr:uid="{00000000-0005-0000-0000-000099440000}"/>
    <cellStyle name="메모 2 2 10 6 2 3" xfId="12075" xr:uid="{00000000-0005-0000-0000-00009A440000}"/>
    <cellStyle name="메모 2 2 10 6 2 4" xfId="12076" xr:uid="{00000000-0005-0000-0000-00009B440000}"/>
    <cellStyle name="메모 2 2 10 6 2 5" xfId="12077" xr:uid="{00000000-0005-0000-0000-00009C440000}"/>
    <cellStyle name="메모 2 2 10 6 3" xfId="12078" xr:uid="{00000000-0005-0000-0000-00009D440000}"/>
    <cellStyle name="메모 2 2 10 6 3 2" xfId="12079" xr:uid="{00000000-0005-0000-0000-00009E440000}"/>
    <cellStyle name="메모 2 2 10 6 3 3" xfId="12080" xr:uid="{00000000-0005-0000-0000-00009F440000}"/>
    <cellStyle name="메모 2 2 10 6 4" xfId="12081" xr:uid="{00000000-0005-0000-0000-0000A0440000}"/>
    <cellStyle name="메모 2 2 10 6 5" xfId="12082" xr:uid="{00000000-0005-0000-0000-0000A1440000}"/>
    <cellStyle name="메모 2 2 10 6 6" xfId="12083" xr:uid="{00000000-0005-0000-0000-0000A2440000}"/>
    <cellStyle name="메모 2 2 10 7" xfId="12084" xr:uid="{00000000-0005-0000-0000-0000A3440000}"/>
    <cellStyle name="메모 2 2 10 7 2" xfId="12085" xr:uid="{00000000-0005-0000-0000-0000A4440000}"/>
    <cellStyle name="메모 2 2 10 7 2 2" xfId="12086" xr:uid="{00000000-0005-0000-0000-0000A5440000}"/>
    <cellStyle name="메모 2 2 10 7 2 2 2" xfId="12087" xr:uid="{00000000-0005-0000-0000-0000A6440000}"/>
    <cellStyle name="메모 2 2 10 7 2 2 3" xfId="12088" xr:uid="{00000000-0005-0000-0000-0000A7440000}"/>
    <cellStyle name="메모 2 2 10 7 2 3" xfId="12089" xr:uid="{00000000-0005-0000-0000-0000A8440000}"/>
    <cellStyle name="메모 2 2 10 7 2 4" xfId="12090" xr:uid="{00000000-0005-0000-0000-0000A9440000}"/>
    <cellStyle name="메모 2 2 10 7 2 5" xfId="12091" xr:uid="{00000000-0005-0000-0000-0000AA440000}"/>
    <cellStyle name="메모 2 2 10 7 3" xfId="12092" xr:uid="{00000000-0005-0000-0000-0000AB440000}"/>
    <cellStyle name="메모 2 2 10 7 3 2" xfId="12093" xr:uid="{00000000-0005-0000-0000-0000AC440000}"/>
    <cellStyle name="메모 2 2 10 7 3 3" xfId="12094" xr:uid="{00000000-0005-0000-0000-0000AD440000}"/>
    <cellStyle name="메모 2 2 10 7 4" xfId="12095" xr:uid="{00000000-0005-0000-0000-0000AE440000}"/>
    <cellStyle name="메모 2 2 10 7 5" xfId="12096" xr:uid="{00000000-0005-0000-0000-0000AF440000}"/>
    <cellStyle name="메모 2 2 10 7 6" xfId="12097" xr:uid="{00000000-0005-0000-0000-0000B0440000}"/>
    <cellStyle name="메모 2 2 10 8" xfId="12098" xr:uid="{00000000-0005-0000-0000-0000B1440000}"/>
    <cellStyle name="메모 2 2 10 8 2" xfId="12099" xr:uid="{00000000-0005-0000-0000-0000B2440000}"/>
    <cellStyle name="메모 2 2 10 8 2 2" xfId="12100" xr:uid="{00000000-0005-0000-0000-0000B3440000}"/>
    <cellStyle name="메모 2 2 10 8 2 3" xfId="12101" xr:uid="{00000000-0005-0000-0000-0000B4440000}"/>
    <cellStyle name="메모 2 2 10 8 3" xfId="12102" xr:uid="{00000000-0005-0000-0000-0000B5440000}"/>
    <cellStyle name="메모 2 2 10 8 4" xfId="12103" xr:uid="{00000000-0005-0000-0000-0000B6440000}"/>
    <cellStyle name="메모 2 2 10 8 5" xfId="12104" xr:uid="{00000000-0005-0000-0000-0000B7440000}"/>
    <cellStyle name="메모 2 2 10 9" xfId="12105" xr:uid="{00000000-0005-0000-0000-0000B8440000}"/>
    <cellStyle name="메모 2 2 10 9 2" xfId="12106" xr:uid="{00000000-0005-0000-0000-0000B9440000}"/>
    <cellStyle name="메모 2 2 10 9 3" xfId="12107" xr:uid="{00000000-0005-0000-0000-0000BA440000}"/>
    <cellStyle name="메모 2 2 11" xfId="12108" xr:uid="{00000000-0005-0000-0000-0000BB440000}"/>
    <cellStyle name="메모 2 2 11 10" xfId="12109" xr:uid="{00000000-0005-0000-0000-0000BC440000}"/>
    <cellStyle name="메모 2 2 11 11" xfId="12110" xr:uid="{00000000-0005-0000-0000-0000BD440000}"/>
    <cellStyle name="메모 2 2 11 12" xfId="12111" xr:uid="{00000000-0005-0000-0000-0000BE440000}"/>
    <cellStyle name="메모 2 2 11 2" xfId="12112" xr:uid="{00000000-0005-0000-0000-0000BF440000}"/>
    <cellStyle name="메모 2 2 11 2 2" xfId="12113" xr:uid="{00000000-0005-0000-0000-0000C0440000}"/>
    <cellStyle name="메모 2 2 11 2 2 2" xfId="12114" xr:uid="{00000000-0005-0000-0000-0000C1440000}"/>
    <cellStyle name="메모 2 2 11 2 2 2 2" xfId="12115" xr:uid="{00000000-0005-0000-0000-0000C2440000}"/>
    <cellStyle name="메모 2 2 11 2 2 2 2 2" xfId="12116" xr:uid="{00000000-0005-0000-0000-0000C3440000}"/>
    <cellStyle name="메모 2 2 11 2 2 2 2 3" xfId="12117" xr:uid="{00000000-0005-0000-0000-0000C4440000}"/>
    <cellStyle name="메모 2 2 11 2 2 2 3" xfId="12118" xr:uid="{00000000-0005-0000-0000-0000C5440000}"/>
    <cellStyle name="메모 2 2 11 2 2 2 4" xfId="12119" xr:uid="{00000000-0005-0000-0000-0000C6440000}"/>
    <cellStyle name="메모 2 2 11 2 2 2 5" xfId="12120" xr:uid="{00000000-0005-0000-0000-0000C7440000}"/>
    <cellStyle name="메모 2 2 11 2 2 3" xfId="12121" xr:uid="{00000000-0005-0000-0000-0000C8440000}"/>
    <cellStyle name="메모 2 2 11 2 2 3 2" xfId="12122" xr:uid="{00000000-0005-0000-0000-0000C9440000}"/>
    <cellStyle name="메모 2 2 11 2 2 3 3" xfId="12123" xr:uid="{00000000-0005-0000-0000-0000CA440000}"/>
    <cellStyle name="메모 2 2 11 2 2 4" xfId="12124" xr:uid="{00000000-0005-0000-0000-0000CB440000}"/>
    <cellStyle name="메모 2 2 11 2 2 5" xfId="12125" xr:uid="{00000000-0005-0000-0000-0000CC440000}"/>
    <cellStyle name="메모 2 2 11 2 2 6" xfId="12126" xr:uid="{00000000-0005-0000-0000-0000CD440000}"/>
    <cellStyle name="메모 2 2 11 2 3" xfId="12127" xr:uid="{00000000-0005-0000-0000-0000CE440000}"/>
    <cellStyle name="메모 2 2 11 2 3 2" xfId="12128" xr:uid="{00000000-0005-0000-0000-0000CF440000}"/>
    <cellStyle name="메모 2 2 11 2 3 2 2" xfId="12129" xr:uid="{00000000-0005-0000-0000-0000D0440000}"/>
    <cellStyle name="메모 2 2 11 2 3 2 2 2" xfId="12130" xr:uid="{00000000-0005-0000-0000-0000D1440000}"/>
    <cellStyle name="메모 2 2 11 2 3 2 2 3" xfId="12131" xr:uid="{00000000-0005-0000-0000-0000D2440000}"/>
    <cellStyle name="메모 2 2 11 2 3 2 3" xfId="12132" xr:uid="{00000000-0005-0000-0000-0000D3440000}"/>
    <cellStyle name="메모 2 2 11 2 3 2 4" xfId="12133" xr:uid="{00000000-0005-0000-0000-0000D4440000}"/>
    <cellStyle name="메모 2 2 11 2 3 2 5" xfId="12134" xr:uid="{00000000-0005-0000-0000-0000D5440000}"/>
    <cellStyle name="메모 2 2 11 2 3 3" xfId="12135" xr:uid="{00000000-0005-0000-0000-0000D6440000}"/>
    <cellStyle name="메모 2 2 11 2 3 3 2" xfId="12136" xr:uid="{00000000-0005-0000-0000-0000D7440000}"/>
    <cellStyle name="메모 2 2 11 2 3 3 3" xfId="12137" xr:uid="{00000000-0005-0000-0000-0000D8440000}"/>
    <cellStyle name="메모 2 2 11 2 3 4" xfId="12138" xr:uid="{00000000-0005-0000-0000-0000D9440000}"/>
    <cellStyle name="메모 2 2 11 2 3 5" xfId="12139" xr:uid="{00000000-0005-0000-0000-0000DA440000}"/>
    <cellStyle name="메모 2 2 11 2 3 6" xfId="12140" xr:uid="{00000000-0005-0000-0000-0000DB440000}"/>
    <cellStyle name="메모 2 2 11 2 4" xfId="12141" xr:uid="{00000000-0005-0000-0000-0000DC440000}"/>
    <cellStyle name="메모 2 2 11 2 4 2" xfId="12142" xr:uid="{00000000-0005-0000-0000-0000DD440000}"/>
    <cellStyle name="메모 2 2 11 2 4 2 2" xfId="12143" xr:uid="{00000000-0005-0000-0000-0000DE440000}"/>
    <cellStyle name="메모 2 2 11 2 4 2 3" xfId="12144" xr:uid="{00000000-0005-0000-0000-0000DF440000}"/>
    <cellStyle name="메모 2 2 11 2 4 3" xfId="12145" xr:uid="{00000000-0005-0000-0000-0000E0440000}"/>
    <cellStyle name="메모 2 2 11 2 4 4" xfId="12146" xr:uid="{00000000-0005-0000-0000-0000E1440000}"/>
    <cellStyle name="메모 2 2 11 2 4 5" xfId="12147" xr:uid="{00000000-0005-0000-0000-0000E2440000}"/>
    <cellStyle name="메모 2 2 11 2 5" xfId="12148" xr:uid="{00000000-0005-0000-0000-0000E3440000}"/>
    <cellStyle name="메모 2 2 11 2 5 2" xfId="12149" xr:uid="{00000000-0005-0000-0000-0000E4440000}"/>
    <cellStyle name="메모 2 2 11 2 5 3" xfId="12150" xr:uid="{00000000-0005-0000-0000-0000E5440000}"/>
    <cellStyle name="메모 2 2 11 2 6" xfId="12151" xr:uid="{00000000-0005-0000-0000-0000E6440000}"/>
    <cellStyle name="메모 2 2 11 2 7" xfId="12152" xr:uid="{00000000-0005-0000-0000-0000E7440000}"/>
    <cellStyle name="메모 2 2 11 2 8" xfId="12153" xr:uid="{00000000-0005-0000-0000-0000E8440000}"/>
    <cellStyle name="메모 2 2 11 3" xfId="12154" xr:uid="{00000000-0005-0000-0000-0000E9440000}"/>
    <cellStyle name="메모 2 2 11 3 2" xfId="12155" xr:uid="{00000000-0005-0000-0000-0000EA440000}"/>
    <cellStyle name="메모 2 2 11 3 2 2" xfId="12156" xr:uid="{00000000-0005-0000-0000-0000EB440000}"/>
    <cellStyle name="메모 2 2 11 3 2 2 2" xfId="12157" xr:uid="{00000000-0005-0000-0000-0000EC440000}"/>
    <cellStyle name="메모 2 2 11 3 2 2 2 2" xfId="12158" xr:uid="{00000000-0005-0000-0000-0000ED440000}"/>
    <cellStyle name="메모 2 2 11 3 2 2 2 3" xfId="12159" xr:uid="{00000000-0005-0000-0000-0000EE440000}"/>
    <cellStyle name="메모 2 2 11 3 2 2 3" xfId="12160" xr:uid="{00000000-0005-0000-0000-0000EF440000}"/>
    <cellStyle name="메모 2 2 11 3 2 2 4" xfId="12161" xr:uid="{00000000-0005-0000-0000-0000F0440000}"/>
    <cellStyle name="메모 2 2 11 3 2 2 5" xfId="12162" xr:uid="{00000000-0005-0000-0000-0000F1440000}"/>
    <cellStyle name="메모 2 2 11 3 2 3" xfId="12163" xr:uid="{00000000-0005-0000-0000-0000F2440000}"/>
    <cellStyle name="메모 2 2 11 3 2 3 2" xfId="12164" xr:uid="{00000000-0005-0000-0000-0000F3440000}"/>
    <cellStyle name="메모 2 2 11 3 2 3 3" xfId="12165" xr:uid="{00000000-0005-0000-0000-0000F4440000}"/>
    <cellStyle name="메모 2 2 11 3 2 4" xfId="12166" xr:uid="{00000000-0005-0000-0000-0000F5440000}"/>
    <cellStyle name="메모 2 2 11 3 2 5" xfId="12167" xr:uid="{00000000-0005-0000-0000-0000F6440000}"/>
    <cellStyle name="메모 2 2 11 3 2 6" xfId="12168" xr:uid="{00000000-0005-0000-0000-0000F7440000}"/>
    <cellStyle name="메모 2 2 11 3 3" xfId="12169" xr:uid="{00000000-0005-0000-0000-0000F8440000}"/>
    <cellStyle name="메모 2 2 11 3 3 2" xfId="12170" xr:uid="{00000000-0005-0000-0000-0000F9440000}"/>
    <cellStyle name="메모 2 2 11 3 3 2 2" xfId="12171" xr:uid="{00000000-0005-0000-0000-0000FA440000}"/>
    <cellStyle name="메모 2 2 11 3 3 2 2 2" xfId="12172" xr:uid="{00000000-0005-0000-0000-0000FB440000}"/>
    <cellStyle name="메모 2 2 11 3 3 2 2 3" xfId="12173" xr:uid="{00000000-0005-0000-0000-0000FC440000}"/>
    <cellStyle name="메모 2 2 11 3 3 2 3" xfId="12174" xr:uid="{00000000-0005-0000-0000-0000FD440000}"/>
    <cellStyle name="메모 2 2 11 3 3 2 4" xfId="12175" xr:uid="{00000000-0005-0000-0000-0000FE440000}"/>
    <cellStyle name="메모 2 2 11 3 3 2 5" xfId="12176" xr:uid="{00000000-0005-0000-0000-0000FF440000}"/>
    <cellStyle name="메모 2 2 11 3 3 3" xfId="12177" xr:uid="{00000000-0005-0000-0000-000000450000}"/>
    <cellStyle name="메모 2 2 11 3 3 3 2" xfId="12178" xr:uid="{00000000-0005-0000-0000-000001450000}"/>
    <cellStyle name="메모 2 2 11 3 3 3 3" xfId="12179" xr:uid="{00000000-0005-0000-0000-000002450000}"/>
    <cellStyle name="메모 2 2 11 3 3 4" xfId="12180" xr:uid="{00000000-0005-0000-0000-000003450000}"/>
    <cellStyle name="메모 2 2 11 3 3 5" xfId="12181" xr:uid="{00000000-0005-0000-0000-000004450000}"/>
    <cellStyle name="메모 2 2 11 3 3 6" xfId="12182" xr:uid="{00000000-0005-0000-0000-000005450000}"/>
    <cellStyle name="메모 2 2 11 3 4" xfId="12183" xr:uid="{00000000-0005-0000-0000-000006450000}"/>
    <cellStyle name="메모 2 2 11 3 4 2" xfId="12184" xr:uid="{00000000-0005-0000-0000-000007450000}"/>
    <cellStyle name="메모 2 2 11 3 4 2 2" xfId="12185" xr:uid="{00000000-0005-0000-0000-000008450000}"/>
    <cellStyle name="메모 2 2 11 3 4 2 3" xfId="12186" xr:uid="{00000000-0005-0000-0000-000009450000}"/>
    <cellStyle name="메모 2 2 11 3 4 3" xfId="12187" xr:uid="{00000000-0005-0000-0000-00000A450000}"/>
    <cellStyle name="메모 2 2 11 3 4 4" xfId="12188" xr:uid="{00000000-0005-0000-0000-00000B450000}"/>
    <cellStyle name="메모 2 2 11 3 4 5" xfId="12189" xr:uid="{00000000-0005-0000-0000-00000C450000}"/>
    <cellStyle name="메모 2 2 11 3 5" xfId="12190" xr:uid="{00000000-0005-0000-0000-00000D450000}"/>
    <cellStyle name="메모 2 2 11 3 5 2" xfId="12191" xr:uid="{00000000-0005-0000-0000-00000E450000}"/>
    <cellStyle name="메모 2 2 11 3 5 3" xfId="12192" xr:uid="{00000000-0005-0000-0000-00000F450000}"/>
    <cellStyle name="메모 2 2 11 3 6" xfId="12193" xr:uid="{00000000-0005-0000-0000-000010450000}"/>
    <cellStyle name="메모 2 2 11 3 7" xfId="12194" xr:uid="{00000000-0005-0000-0000-000011450000}"/>
    <cellStyle name="메모 2 2 11 3 8" xfId="12195" xr:uid="{00000000-0005-0000-0000-000012450000}"/>
    <cellStyle name="메모 2 2 11 4" xfId="12196" xr:uid="{00000000-0005-0000-0000-000013450000}"/>
    <cellStyle name="메모 2 2 11 4 2" xfId="12197" xr:uid="{00000000-0005-0000-0000-000014450000}"/>
    <cellStyle name="메모 2 2 11 4 2 2" xfId="12198" xr:uid="{00000000-0005-0000-0000-000015450000}"/>
    <cellStyle name="메모 2 2 11 4 2 2 2" xfId="12199" xr:uid="{00000000-0005-0000-0000-000016450000}"/>
    <cellStyle name="메모 2 2 11 4 2 2 2 2" xfId="12200" xr:uid="{00000000-0005-0000-0000-000017450000}"/>
    <cellStyle name="메모 2 2 11 4 2 2 2 3" xfId="12201" xr:uid="{00000000-0005-0000-0000-000018450000}"/>
    <cellStyle name="메모 2 2 11 4 2 2 3" xfId="12202" xr:uid="{00000000-0005-0000-0000-000019450000}"/>
    <cellStyle name="메모 2 2 11 4 2 2 4" xfId="12203" xr:uid="{00000000-0005-0000-0000-00001A450000}"/>
    <cellStyle name="메모 2 2 11 4 2 2 5" xfId="12204" xr:uid="{00000000-0005-0000-0000-00001B450000}"/>
    <cellStyle name="메모 2 2 11 4 2 3" xfId="12205" xr:uid="{00000000-0005-0000-0000-00001C450000}"/>
    <cellStyle name="메모 2 2 11 4 2 3 2" xfId="12206" xr:uid="{00000000-0005-0000-0000-00001D450000}"/>
    <cellStyle name="메모 2 2 11 4 2 3 3" xfId="12207" xr:uid="{00000000-0005-0000-0000-00001E450000}"/>
    <cellStyle name="메모 2 2 11 4 2 4" xfId="12208" xr:uid="{00000000-0005-0000-0000-00001F450000}"/>
    <cellStyle name="메모 2 2 11 4 2 5" xfId="12209" xr:uid="{00000000-0005-0000-0000-000020450000}"/>
    <cellStyle name="메모 2 2 11 4 2 6" xfId="12210" xr:uid="{00000000-0005-0000-0000-000021450000}"/>
    <cellStyle name="메모 2 2 11 4 3" xfId="12211" xr:uid="{00000000-0005-0000-0000-000022450000}"/>
    <cellStyle name="메모 2 2 11 4 3 2" xfId="12212" xr:uid="{00000000-0005-0000-0000-000023450000}"/>
    <cellStyle name="메모 2 2 11 4 3 2 2" xfId="12213" xr:uid="{00000000-0005-0000-0000-000024450000}"/>
    <cellStyle name="메모 2 2 11 4 3 2 2 2" xfId="12214" xr:uid="{00000000-0005-0000-0000-000025450000}"/>
    <cellStyle name="메모 2 2 11 4 3 2 2 3" xfId="12215" xr:uid="{00000000-0005-0000-0000-000026450000}"/>
    <cellStyle name="메모 2 2 11 4 3 2 3" xfId="12216" xr:uid="{00000000-0005-0000-0000-000027450000}"/>
    <cellStyle name="메모 2 2 11 4 3 2 4" xfId="12217" xr:uid="{00000000-0005-0000-0000-000028450000}"/>
    <cellStyle name="메모 2 2 11 4 3 2 5" xfId="12218" xr:uid="{00000000-0005-0000-0000-000029450000}"/>
    <cellStyle name="메모 2 2 11 4 3 3" xfId="12219" xr:uid="{00000000-0005-0000-0000-00002A450000}"/>
    <cellStyle name="메모 2 2 11 4 3 3 2" xfId="12220" xr:uid="{00000000-0005-0000-0000-00002B450000}"/>
    <cellStyle name="메모 2 2 11 4 3 3 3" xfId="12221" xr:uid="{00000000-0005-0000-0000-00002C450000}"/>
    <cellStyle name="메모 2 2 11 4 3 4" xfId="12222" xr:uid="{00000000-0005-0000-0000-00002D450000}"/>
    <cellStyle name="메모 2 2 11 4 3 5" xfId="12223" xr:uid="{00000000-0005-0000-0000-00002E450000}"/>
    <cellStyle name="메모 2 2 11 4 3 6" xfId="12224" xr:uid="{00000000-0005-0000-0000-00002F450000}"/>
    <cellStyle name="메모 2 2 11 4 4" xfId="12225" xr:uid="{00000000-0005-0000-0000-000030450000}"/>
    <cellStyle name="메모 2 2 11 4 4 2" xfId="12226" xr:uid="{00000000-0005-0000-0000-000031450000}"/>
    <cellStyle name="메모 2 2 11 4 4 2 2" xfId="12227" xr:uid="{00000000-0005-0000-0000-000032450000}"/>
    <cellStyle name="메모 2 2 11 4 4 2 3" xfId="12228" xr:uid="{00000000-0005-0000-0000-000033450000}"/>
    <cellStyle name="메모 2 2 11 4 4 3" xfId="12229" xr:uid="{00000000-0005-0000-0000-000034450000}"/>
    <cellStyle name="메모 2 2 11 4 4 4" xfId="12230" xr:uid="{00000000-0005-0000-0000-000035450000}"/>
    <cellStyle name="메모 2 2 11 4 4 5" xfId="12231" xr:uid="{00000000-0005-0000-0000-000036450000}"/>
    <cellStyle name="메모 2 2 11 4 5" xfId="12232" xr:uid="{00000000-0005-0000-0000-000037450000}"/>
    <cellStyle name="메모 2 2 11 4 5 2" xfId="12233" xr:uid="{00000000-0005-0000-0000-000038450000}"/>
    <cellStyle name="메모 2 2 11 4 5 3" xfId="12234" xr:uid="{00000000-0005-0000-0000-000039450000}"/>
    <cellStyle name="메모 2 2 11 4 6" xfId="12235" xr:uid="{00000000-0005-0000-0000-00003A450000}"/>
    <cellStyle name="메모 2 2 11 4 7" xfId="12236" xr:uid="{00000000-0005-0000-0000-00003B450000}"/>
    <cellStyle name="메모 2 2 11 4 8" xfId="12237" xr:uid="{00000000-0005-0000-0000-00003C450000}"/>
    <cellStyle name="메모 2 2 11 5" xfId="12238" xr:uid="{00000000-0005-0000-0000-00003D450000}"/>
    <cellStyle name="메모 2 2 11 5 2" xfId="12239" xr:uid="{00000000-0005-0000-0000-00003E450000}"/>
    <cellStyle name="메모 2 2 11 5 2 2" xfId="12240" xr:uid="{00000000-0005-0000-0000-00003F450000}"/>
    <cellStyle name="메모 2 2 11 5 2 2 2" xfId="12241" xr:uid="{00000000-0005-0000-0000-000040450000}"/>
    <cellStyle name="메모 2 2 11 5 2 2 2 2" xfId="12242" xr:uid="{00000000-0005-0000-0000-000041450000}"/>
    <cellStyle name="메모 2 2 11 5 2 2 2 3" xfId="12243" xr:uid="{00000000-0005-0000-0000-000042450000}"/>
    <cellStyle name="메모 2 2 11 5 2 2 3" xfId="12244" xr:uid="{00000000-0005-0000-0000-000043450000}"/>
    <cellStyle name="메모 2 2 11 5 2 2 4" xfId="12245" xr:uid="{00000000-0005-0000-0000-000044450000}"/>
    <cellStyle name="메모 2 2 11 5 2 2 5" xfId="12246" xr:uid="{00000000-0005-0000-0000-000045450000}"/>
    <cellStyle name="메모 2 2 11 5 2 3" xfId="12247" xr:uid="{00000000-0005-0000-0000-000046450000}"/>
    <cellStyle name="메모 2 2 11 5 2 3 2" xfId="12248" xr:uid="{00000000-0005-0000-0000-000047450000}"/>
    <cellStyle name="메모 2 2 11 5 2 3 3" xfId="12249" xr:uid="{00000000-0005-0000-0000-000048450000}"/>
    <cellStyle name="메모 2 2 11 5 2 4" xfId="12250" xr:uid="{00000000-0005-0000-0000-000049450000}"/>
    <cellStyle name="메모 2 2 11 5 2 5" xfId="12251" xr:uid="{00000000-0005-0000-0000-00004A450000}"/>
    <cellStyle name="메모 2 2 11 5 2 6" xfId="12252" xr:uid="{00000000-0005-0000-0000-00004B450000}"/>
    <cellStyle name="메모 2 2 11 5 3" xfId="12253" xr:uid="{00000000-0005-0000-0000-00004C450000}"/>
    <cellStyle name="메모 2 2 11 5 3 2" xfId="12254" xr:uid="{00000000-0005-0000-0000-00004D450000}"/>
    <cellStyle name="메모 2 2 11 5 3 2 2" xfId="12255" xr:uid="{00000000-0005-0000-0000-00004E450000}"/>
    <cellStyle name="메모 2 2 11 5 3 2 2 2" xfId="12256" xr:uid="{00000000-0005-0000-0000-00004F450000}"/>
    <cellStyle name="메모 2 2 11 5 3 2 2 3" xfId="12257" xr:uid="{00000000-0005-0000-0000-000050450000}"/>
    <cellStyle name="메모 2 2 11 5 3 2 3" xfId="12258" xr:uid="{00000000-0005-0000-0000-000051450000}"/>
    <cellStyle name="메모 2 2 11 5 3 2 4" xfId="12259" xr:uid="{00000000-0005-0000-0000-000052450000}"/>
    <cellStyle name="메모 2 2 11 5 3 2 5" xfId="12260" xr:uid="{00000000-0005-0000-0000-000053450000}"/>
    <cellStyle name="메모 2 2 11 5 3 3" xfId="12261" xr:uid="{00000000-0005-0000-0000-000054450000}"/>
    <cellStyle name="메모 2 2 11 5 3 3 2" xfId="12262" xr:uid="{00000000-0005-0000-0000-000055450000}"/>
    <cellStyle name="메모 2 2 11 5 3 3 3" xfId="12263" xr:uid="{00000000-0005-0000-0000-000056450000}"/>
    <cellStyle name="메모 2 2 11 5 3 4" xfId="12264" xr:uid="{00000000-0005-0000-0000-000057450000}"/>
    <cellStyle name="메모 2 2 11 5 3 5" xfId="12265" xr:uid="{00000000-0005-0000-0000-000058450000}"/>
    <cellStyle name="메모 2 2 11 5 3 6" xfId="12266" xr:uid="{00000000-0005-0000-0000-000059450000}"/>
    <cellStyle name="메모 2 2 11 5 4" xfId="12267" xr:uid="{00000000-0005-0000-0000-00005A450000}"/>
    <cellStyle name="메모 2 2 11 5 4 2" xfId="12268" xr:uid="{00000000-0005-0000-0000-00005B450000}"/>
    <cellStyle name="메모 2 2 11 5 4 2 2" xfId="12269" xr:uid="{00000000-0005-0000-0000-00005C450000}"/>
    <cellStyle name="메모 2 2 11 5 4 2 3" xfId="12270" xr:uid="{00000000-0005-0000-0000-00005D450000}"/>
    <cellStyle name="메모 2 2 11 5 4 3" xfId="12271" xr:uid="{00000000-0005-0000-0000-00005E450000}"/>
    <cellStyle name="메모 2 2 11 5 4 4" xfId="12272" xr:uid="{00000000-0005-0000-0000-00005F450000}"/>
    <cellStyle name="메모 2 2 11 5 4 5" xfId="12273" xr:uid="{00000000-0005-0000-0000-000060450000}"/>
    <cellStyle name="메모 2 2 11 5 5" xfId="12274" xr:uid="{00000000-0005-0000-0000-000061450000}"/>
    <cellStyle name="메모 2 2 11 5 5 2" xfId="12275" xr:uid="{00000000-0005-0000-0000-000062450000}"/>
    <cellStyle name="메모 2 2 11 5 5 3" xfId="12276" xr:uid="{00000000-0005-0000-0000-000063450000}"/>
    <cellStyle name="메모 2 2 11 5 6" xfId="12277" xr:uid="{00000000-0005-0000-0000-000064450000}"/>
    <cellStyle name="메모 2 2 11 5 7" xfId="12278" xr:uid="{00000000-0005-0000-0000-000065450000}"/>
    <cellStyle name="메모 2 2 11 5 8" xfId="12279" xr:uid="{00000000-0005-0000-0000-000066450000}"/>
    <cellStyle name="메모 2 2 11 6" xfId="12280" xr:uid="{00000000-0005-0000-0000-000067450000}"/>
    <cellStyle name="메모 2 2 11 6 2" xfId="12281" xr:uid="{00000000-0005-0000-0000-000068450000}"/>
    <cellStyle name="메모 2 2 11 6 2 2" xfId="12282" xr:uid="{00000000-0005-0000-0000-000069450000}"/>
    <cellStyle name="메모 2 2 11 6 2 2 2" xfId="12283" xr:uid="{00000000-0005-0000-0000-00006A450000}"/>
    <cellStyle name="메모 2 2 11 6 2 2 3" xfId="12284" xr:uid="{00000000-0005-0000-0000-00006B450000}"/>
    <cellStyle name="메모 2 2 11 6 2 3" xfId="12285" xr:uid="{00000000-0005-0000-0000-00006C450000}"/>
    <cellStyle name="메모 2 2 11 6 2 4" xfId="12286" xr:uid="{00000000-0005-0000-0000-00006D450000}"/>
    <cellStyle name="메모 2 2 11 6 2 5" xfId="12287" xr:uid="{00000000-0005-0000-0000-00006E450000}"/>
    <cellStyle name="메모 2 2 11 6 3" xfId="12288" xr:uid="{00000000-0005-0000-0000-00006F450000}"/>
    <cellStyle name="메모 2 2 11 6 3 2" xfId="12289" xr:uid="{00000000-0005-0000-0000-000070450000}"/>
    <cellStyle name="메모 2 2 11 6 3 3" xfId="12290" xr:uid="{00000000-0005-0000-0000-000071450000}"/>
    <cellStyle name="메모 2 2 11 6 4" xfId="12291" xr:uid="{00000000-0005-0000-0000-000072450000}"/>
    <cellStyle name="메모 2 2 11 6 5" xfId="12292" xr:uid="{00000000-0005-0000-0000-000073450000}"/>
    <cellStyle name="메모 2 2 11 6 6" xfId="12293" xr:uid="{00000000-0005-0000-0000-000074450000}"/>
    <cellStyle name="메모 2 2 11 7" xfId="12294" xr:uid="{00000000-0005-0000-0000-000075450000}"/>
    <cellStyle name="메모 2 2 11 7 2" xfId="12295" xr:uid="{00000000-0005-0000-0000-000076450000}"/>
    <cellStyle name="메모 2 2 11 7 2 2" xfId="12296" xr:uid="{00000000-0005-0000-0000-000077450000}"/>
    <cellStyle name="메모 2 2 11 7 2 2 2" xfId="12297" xr:uid="{00000000-0005-0000-0000-000078450000}"/>
    <cellStyle name="메모 2 2 11 7 2 2 3" xfId="12298" xr:uid="{00000000-0005-0000-0000-000079450000}"/>
    <cellStyle name="메모 2 2 11 7 2 3" xfId="12299" xr:uid="{00000000-0005-0000-0000-00007A450000}"/>
    <cellStyle name="메모 2 2 11 7 2 4" xfId="12300" xr:uid="{00000000-0005-0000-0000-00007B450000}"/>
    <cellStyle name="메모 2 2 11 7 2 5" xfId="12301" xr:uid="{00000000-0005-0000-0000-00007C450000}"/>
    <cellStyle name="메모 2 2 11 7 3" xfId="12302" xr:uid="{00000000-0005-0000-0000-00007D450000}"/>
    <cellStyle name="메모 2 2 11 7 3 2" xfId="12303" xr:uid="{00000000-0005-0000-0000-00007E450000}"/>
    <cellStyle name="메모 2 2 11 7 3 3" xfId="12304" xr:uid="{00000000-0005-0000-0000-00007F450000}"/>
    <cellStyle name="메모 2 2 11 7 4" xfId="12305" xr:uid="{00000000-0005-0000-0000-000080450000}"/>
    <cellStyle name="메모 2 2 11 7 5" xfId="12306" xr:uid="{00000000-0005-0000-0000-000081450000}"/>
    <cellStyle name="메모 2 2 11 7 6" xfId="12307" xr:uid="{00000000-0005-0000-0000-000082450000}"/>
    <cellStyle name="메모 2 2 11 8" xfId="12308" xr:uid="{00000000-0005-0000-0000-000083450000}"/>
    <cellStyle name="메모 2 2 11 8 2" xfId="12309" xr:uid="{00000000-0005-0000-0000-000084450000}"/>
    <cellStyle name="메모 2 2 11 8 2 2" xfId="12310" xr:uid="{00000000-0005-0000-0000-000085450000}"/>
    <cellStyle name="메모 2 2 11 8 2 3" xfId="12311" xr:uid="{00000000-0005-0000-0000-000086450000}"/>
    <cellStyle name="메모 2 2 11 8 3" xfId="12312" xr:uid="{00000000-0005-0000-0000-000087450000}"/>
    <cellStyle name="메모 2 2 11 8 4" xfId="12313" xr:uid="{00000000-0005-0000-0000-000088450000}"/>
    <cellStyle name="메모 2 2 11 8 5" xfId="12314" xr:uid="{00000000-0005-0000-0000-000089450000}"/>
    <cellStyle name="메모 2 2 11 9" xfId="12315" xr:uid="{00000000-0005-0000-0000-00008A450000}"/>
    <cellStyle name="메모 2 2 11 9 2" xfId="12316" xr:uid="{00000000-0005-0000-0000-00008B450000}"/>
    <cellStyle name="메모 2 2 11 9 3" xfId="12317" xr:uid="{00000000-0005-0000-0000-00008C450000}"/>
    <cellStyle name="메모 2 2 12" xfId="12318" xr:uid="{00000000-0005-0000-0000-00008D450000}"/>
    <cellStyle name="메모 2 2 12 10" xfId="12319" xr:uid="{00000000-0005-0000-0000-00008E450000}"/>
    <cellStyle name="메모 2 2 12 11" xfId="12320" xr:uid="{00000000-0005-0000-0000-00008F450000}"/>
    <cellStyle name="메모 2 2 12 12" xfId="12321" xr:uid="{00000000-0005-0000-0000-000090450000}"/>
    <cellStyle name="메모 2 2 12 2" xfId="12322" xr:uid="{00000000-0005-0000-0000-000091450000}"/>
    <cellStyle name="메모 2 2 12 2 2" xfId="12323" xr:uid="{00000000-0005-0000-0000-000092450000}"/>
    <cellStyle name="메모 2 2 12 2 2 2" xfId="12324" xr:uid="{00000000-0005-0000-0000-000093450000}"/>
    <cellStyle name="메모 2 2 12 2 2 2 2" xfId="12325" xr:uid="{00000000-0005-0000-0000-000094450000}"/>
    <cellStyle name="메모 2 2 12 2 2 2 2 2" xfId="12326" xr:uid="{00000000-0005-0000-0000-000095450000}"/>
    <cellStyle name="메모 2 2 12 2 2 2 2 3" xfId="12327" xr:uid="{00000000-0005-0000-0000-000096450000}"/>
    <cellStyle name="메모 2 2 12 2 2 2 3" xfId="12328" xr:uid="{00000000-0005-0000-0000-000097450000}"/>
    <cellStyle name="메모 2 2 12 2 2 2 4" xfId="12329" xr:uid="{00000000-0005-0000-0000-000098450000}"/>
    <cellStyle name="메모 2 2 12 2 2 2 5" xfId="12330" xr:uid="{00000000-0005-0000-0000-000099450000}"/>
    <cellStyle name="메모 2 2 12 2 2 3" xfId="12331" xr:uid="{00000000-0005-0000-0000-00009A450000}"/>
    <cellStyle name="메모 2 2 12 2 2 3 2" xfId="12332" xr:uid="{00000000-0005-0000-0000-00009B450000}"/>
    <cellStyle name="메모 2 2 12 2 2 3 3" xfId="12333" xr:uid="{00000000-0005-0000-0000-00009C450000}"/>
    <cellStyle name="메모 2 2 12 2 2 4" xfId="12334" xr:uid="{00000000-0005-0000-0000-00009D450000}"/>
    <cellStyle name="메모 2 2 12 2 2 5" xfId="12335" xr:uid="{00000000-0005-0000-0000-00009E450000}"/>
    <cellStyle name="메모 2 2 12 2 2 6" xfId="12336" xr:uid="{00000000-0005-0000-0000-00009F450000}"/>
    <cellStyle name="메모 2 2 12 2 3" xfId="12337" xr:uid="{00000000-0005-0000-0000-0000A0450000}"/>
    <cellStyle name="메모 2 2 12 2 3 2" xfId="12338" xr:uid="{00000000-0005-0000-0000-0000A1450000}"/>
    <cellStyle name="메모 2 2 12 2 3 2 2" xfId="12339" xr:uid="{00000000-0005-0000-0000-0000A2450000}"/>
    <cellStyle name="메모 2 2 12 2 3 2 2 2" xfId="12340" xr:uid="{00000000-0005-0000-0000-0000A3450000}"/>
    <cellStyle name="메모 2 2 12 2 3 2 2 3" xfId="12341" xr:uid="{00000000-0005-0000-0000-0000A4450000}"/>
    <cellStyle name="메모 2 2 12 2 3 2 3" xfId="12342" xr:uid="{00000000-0005-0000-0000-0000A5450000}"/>
    <cellStyle name="메모 2 2 12 2 3 2 4" xfId="12343" xr:uid="{00000000-0005-0000-0000-0000A6450000}"/>
    <cellStyle name="메모 2 2 12 2 3 2 5" xfId="12344" xr:uid="{00000000-0005-0000-0000-0000A7450000}"/>
    <cellStyle name="메모 2 2 12 2 3 3" xfId="12345" xr:uid="{00000000-0005-0000-0000-0000A8450000}"/>
    <cellStyle name="메모 2 2 12 2 3 3 2" xfId="12346" xr:uid="{00000000-0005-0000-0000-0000A9450000}"/>
    <cellStyle name="메모 2 2 12 2 3 3 3" xfId="12347" xr:uid="{00000000-0005-0000-0000-0000AA450000}"/>
    <cellStyle name="메모 2 2 12 2 3 4" xfId="12348" xr:uid="{00000000-0005-0000-0000-0000AB450000}"/>
    <cellStyle name="메모 2 2 12 2 3 5" xfId="12349" xr:uid="{00000000-0005-0000-0000-0000AC450000}"/>
    <cellStyle name="메모 2 2 12 2 3 6" xfId="12350" xr:uid="{00000000-0005-0000-0000-0000AD450000}"/>
    <cellStyle name="메모 2 2 12 2 4" xfId="12351" xr:uid="{00000000-0005-0000-0000-0000AE450000}"/>
    <cellStyle name="메모 2 2 12 2 4 2" xfId="12352" xr:uid="{00000000-0005-0000-0000-0000AF450000}"/>
    <cellStyle name="메모 2 2 12 2 4 2 2" xfId="12353" xr:uid="{00000000-0005-0000-0000-0000B0450000}"/>
    <cellStyle name="메모 2 2 12 2 4 2 3" xfId="12354" xr:uid="{00000000-0005-0000-0000-0000B1450000}"/>
    <cellStyle name="메모 2 2 12 2 4 3" xfId="12355" xr:uid="{00000000-0005-0000-0000-0000B2450000}"/>
    <cellStyle name="메모 2 2 12 2 4 4" xfId="12356" xr:uid="{00000000-0005-0000-0000-0000B3450000}"/>
    <cellStyle name="메모 2 2 12 2 4 5" xfId="12357" xr:uid="{00000000-0005-0000-0000-0000B4450000}"/>
    <cellStyle name="메모 2 2 12 2 5" xfId="12358" xr:uid="{00000000-0005-0000-0000-0000B5450000}"/>
    <cellStyle name="메모 2 2 12 2 5 2" xfId="12359" xr:uid="{00000000-0005-0000-0000-0000B6450000}"/>
    <cellStyle name="메모 2 2 12 2 5 3" xfId="12360" xr:uid="{00000000-0005-0000-0000-0000B7450000}"/>
    <cellStyle name="메모 2 2 12 2 6" xfId="12361" xr:uid="{00000000-0005-0000-0000-0000B8450000}"/>
    <cellStyle name="메모 2 2 12 2 7" xfId="12362" xr:uid="{00000000-0005-0000-0000-0000B9450000}"/>
    <cellStyle name="메모 2 2 12 2 8" xfId="12363" xr:uid="{00000000-0005-0000-0000-0000BA450000}"/>
    <cellStyle name="메모 2 2 12 3" xfId="12364" xr:uid="{00000000-0005-0000-0000-0000BB450000}"/>
    <cellStyle name="메모 2 2 12 3 2" xfId="12365" xr:uid="{00000000-0005-0000-0000-0000BC450000}"/>
    <cellStyle name="메모 2 2 12 3 2 2" xfId="12366" xr:uid="{00000000-0005-0000-0000-0000BD450000}"/>
    <cellStyle name="메모 2 2 12 3 2 2 2" xfId="12367" xr:uid="{00000000-0005-0000-0000-0000BE450000}"/>
    <cellStyle name="메모 2 2 12 3 2 2 2 2" xfId="12368" xr:uid="{00000000-0005-0000-0000-0000BF450000}"/>
    <cellStyle name="메모 2 2 12 3 2 2 2 3" xfId="12369" xr:uid="{00000000-0005-0000-0000-0000C0450000}"/>
    <cellStyle name="메모 2 2 12 3 2 2 3" xfId="12370" xr:uid="{00000000-0005-0000-0000-0000C1450000}"/>
    <cellStyle name="메모 2 2 12 3 2 2 4" xfId="12371" xr:uid="{00000000-0005-0000-0000-0000C2450000}"/>
    <cellStyle name="메모 2 2 12 3 2 2 5" xfId="12372" xr:uid="{00000000-0005-0000-0000-0000C3450000}"/>
    <cellStyle name="메모 2 2 12 3 2 3" xfId="12373" xr:uid="{00000000-0005-0000-0000-0000C4450000}"/>
    <cellStyle name="메모 2 2 12 3 2 3 2" xfId="12374" xr:uid="{00000000-0005-0000-0000-0000C5450000}"/>
    <cellStyle name="메모 2 2 12 3 2 3 3" xfId="12375" xr:uid="{00000000-0005-0000-0000-0000C6450000}"/>
    <cellStyle name="메모 2 2 12 3 2 4" xfId="12376" xr:uid="{00000000-0005-0000-0000-0000C7450000}"/>
    <cellStyle name="메모 2 2 12 3 2 5" xfId="12377" xr:uid="{00000000-0005-0000-0000-0000C8450000}"/>
    <cellStyle name="메모 2 2 12 3 2 6" xfId="12378" xr:uid="{00000000-0005-0000-0000-0000C9450000}"/>
    <cellStyle name="메모 2 2 12 3 3" xfId="12379" xr:uid="{00000000-0005-0000-0000-0000CA450000}"/>
    <cellStyle name="메모 2 2 12 3 3 2" xfId="12380" xr:uid="{00000000-0005-0000-0000-0000CB450000}"/>
    <cellStyle name="메모 2 2 12 3 3 2 2" xfId="12381" xr:uid="{00000000-0005-0000-0000-0000CC450000}"/>
    <cellStyle name="메모 2 2 12 3 3 2 2 2" xfId="12382" xr:uid="{00000000-0005-0000-0000-0000CD450000}"/>
    <cellStyle name="메모 2 2 12 3 3 2 2 3" xfId="12383" xr:uid="{00000000-0005-0000-0000-0000CE450000}"/>
    <cellStyle name="메모 2 2 12 3 3 2 3" xfId="12384" xr:uid="{00000000-0005-0000-0000-0000CF450000}"/>
    <cellStyle name="메모 2 2 12 3 3 2 4" xfId="12385" xr:uid="{00000000-0005-0000-0000-0000D0450000}"/>
    <cellStyle name="메모 2 2 12 3 3 2 5" xfId="12386" xr:uid="{00000000-0005-0000-0000-0000D1450000}"/>
    <cellStyle name="메모 2 2 12 3 3 3" xfId="12387" xr:uid="{00000000-0005-0000-0000-0000D2450000}"/>
    <cellStyle name="메모 2 2 12 3 3 3 2" xfId="12388" xr:uid="{00000000-0005-0000-0000-0000D3450000}"/>
    <cellStyle name="메모 2 2 12 3 3 3 3" xfId="12389" xr:uid="{00000000-0005-0000-0000-0000D4450000}"/>
    <cellStyle name="메모 2 2 12 3 3 4" xfId="12390" xr:uid="{00000000-0005-0000-0000-0000D5450000}"/>
    <cellStyle name="메모 2 2 12 3 3 5" xfId="12391" xr:uid="{00000000-0005-0000-0000-0000D6450000}"/>
    <cellStyle name="메모 2 2 12 3 3 6" xfId="12392" xr:uid="{00000000-0005-0000-0000-0000D7450000}"/>
    <cellStyle name="메모 2 2 12 3 4" xfId="12393" xr:uid="{00000000-0005-0000-0000-0000D8450000}"/>
    <cellStyle name="메모 2 2 12 3 4 2" xfId="12394" xr:uid="{00000000-0005-0000-0000-0000D9450000}"/>
    <cellStyle name="메모 2 2 12 3 4 2 2" xfId="12395" xr:uid="{00000000-0005-0000-0000-0000DA450000}"/>
    <cellStyle name="메모 2 2 12 3 4 2 3" xfId="12396" xr:uid="{00000000-0005-0000-0000-0000DB450000}"/>
    <cellStyle name="메모 2 2 12 3 4 3" xfId="12397" xr:uid="{00000000-0005-0000-0000-0000DC450000}"/>
    <cellStyle name="메모 2 2 12 3 4 4" xfId="12398" xr:uid="{00000000-0005-0000-0000-0000DD450000}"/>
    <cellStyle name="메모 2 2 12 3 4 5" xfId="12399" xr:uid="{00000000-0005-0000-0000-0000DE450000}"/>
    <cellStyle name="메모 2 2 12 3 5" xfId="12400" xr:uid="{00000000-0005-0000-0000-0000DF450000}"/>
    <cellStyle name="메모 2 2 12 3 5 2" xfId="12401" xr:uid="{00000000-0005-0000-0000-0000E0450000}"/>
    <cellStyle name="메모 2 2 12 3 5 3" xfId="12402" xr:uid="{00000000-0005-0000-0000-0000E1450000}"/>
    <cellStyle name="메모 2 2 12 3 6" xfId="12403" xr:uid="{00000000-0005-0000-0000-0000E2450000}"/>
    <cellStyle name="메모 2 2 12 3 7" xfId="12404" xr:uid="{00000000-0005-0000-0000-0000E3450000}"/>
    <cellStyle name="메모 2 2 12 3 8" xfId="12405" xr:uid="{00000000-0005-0000-0000-0000E4450000}"/>
    <cellStyle name="메모 2 2 12 4" xfId="12406" xr:uid="{00000000-0005-0000-0000-0000E5450000}"/>
    <cellStyle name="메모 2 2 12 4 2" xfId="12407" xr:uid="{00000000-0005-0000-0000-0000E6450000}"/>
    <cellStyle name="메모 2 2 12 4 2 2" xfId="12408" xr:uid="{00000000-0005-0000-0000-0000E7450000}"/>
    <cellStyle name="메모 2 2 12 4 2 2 2" xfId="12409" xr:uid="{00000000-0005-0000-0000-0000E8450000}"/>
    <cellStyle name="메모 2 2 12 4 2 2 2 2" xfId="12410" xr:uid="{00000000-0005-0000-0000-0000E9450000}"/>
    <cellStyle name="메모 2 2 12 4 2 2 2 3" xfId="12411" xr:uid="{00000000-0005-0000-0000-0000EA450000}"/>
    <cellStyle name="메모 2 2 12 4 2 2 3" xfId="12412" xr:uid="{00000000-0005-0000-0000-0000EB450000}"/>
    <cellStyle name="메모 2 2 12 4 2 2 4" xfId="12413" xr:uid="{00000000-0005-0000-0000-0000EC450000}"/>
    <cellStyle name="메모 2 2 12 4 2 2 5" xfId="12414" xr:uid="{00000000-0005-0000-0000-0000ED450000}"/>
    <cellStyle name="메모 2 2 12 4 2 3" xfId="12415" xr:uid="{00000000-0005-0000-0000-0000EE450000}"/>
    <cellStyle name="메모 2 2 12 4 2 3 2" xfId="12416" xr:uid="{00000000-0005-0000-0000-0000EF450000}"/>
    <cellStyle name="메모 2 2 12 4 2 3 3" xfId="12417" xr:uid="{00000000-0005-0000-0000-0000F0450000}"/>
    <cellStyle name="메모 2 2 12 4 2 4" xfId="12418" xr:uid="{00000000-0005-0000-0000-0000F1450000}"/>
    <cellStyle name="메모 2 2 12 4 2 5" xfId="12419" xr:uid="{00000000-0005-0000-0000-0000F2450000}"/>
    <cellStyle name="메모 2 2 12 4 2 6" xfId="12420" xr:uid="{00000000-0005-0000-0000-0000F3450000}"/>
    <cellStyle name="메모 2 2 12 4 3" xfId="12421" xr:uid="{00000000-0005-0000-0000-0000F4450000}"/>
    <cellStyle name="메모 2 2 12 4 3 2" xfId="12422" xr:uid="{00000000-0005-0000-0000-0000F5450000}"/>
    <cellStyle name="메모 2 2 12 4 3 2 2" xfId="12423" xr:uid="{00000000-0005-0000-0000-0000F6450000}"/>
    <cellStyle name="메모 2 2 12 4 3 2 2 2" xfId="12424" xr:uid="{00000000-0005-0000-0000-0000F7450000}"/>
    <cellStyle name="메모 2 2 12 4 3 2 2 3" xfId="12425" xr:uid="{00000000-0005-0000-0000-0000F8450000}"/>
    <cellStyle name="메모 2 2 12 4 3 2 3" xfId="12426" xr:uid="{00000000-0005-0000-0000-0000F9450000}"/>
    <cellStyle name="메모 2 2 12 4 3 2 4" xfId="12427" xr:uid="{00000000-0005-0000-0000-0000FA450000}"/>
    <cellStyle name="메모 2 2 12 4 3 2 5" xfId="12428" xr:uid="{00000000-0005-0000-0000-0000FB450000}"/>
    <cellStyle name="메모 2 2 12 4 3 3" xfId="12429" xr:uid="{00000000-0005-0000-0000-0000FC450000}"/>
    <cellStyle name="메모 2 2 12 4 3 3 2" xfId="12430" xr:uid="{00000000-0005-0000-0000-0000FD450000}"/>
    <cellStyle name="메모 2 2 12 4 3 3 3" xfId="12431" xr:uid="{00000000-0005-0000-0000-0000FE450000}"/>
    <cellStyle name="메모 2 2 12 4 3 4" xfId="12432" xr:uid="{00000000-0005-0000-0000-0000FF450000}"/>
    <cellStyle name="메모 2 2 12 4 3 5" xfId="12433" xr:uid="{00000000-0005-0000-0000-000000460000}"/>
    <cellStyle name="메모 2 2 12 4 3 6" xfId="12434" xr:uid="{00000000-0005-0000-0000-000001460000}"/>
    <cellStyle name="메모 2 2 12 4 4" xfId="12435" xr:uid="{00000000-0005-0000-0000-000002460000}"/>
    <cellStyle name="메모 2 2 12 4 4 2" xfId="12436" xr:uid="{00000000-0005-0000-0000-000003460000}"/>
    <cellStyle name="메모 2 2 12 4 4 2 2" xfId="12437" xr:uid="{00000000-0005-0000-0000-000004460000}"/>
    <cellStyle name="메모 2 2 12 4 4 2 3" xfId="12438" xr:uid="{00000000-0005-0000-0000-000005460000}"/>
    <cellStyle name="메모 2 2 12 4 4 3" xfId="12439" xr:uid="{00000000-0005-0000-0000-000006460000}"/>
    <cellStyle name="메모 2 2 12 4 4 4" xfId="12440" xr:uid="{00000000-0005-0000-0000-000007460000}"/>
    <cellStyle name="메모 2 2 12 4 4 5" xfId="12441" xr:uid="{00000000-0005-0000-0000-000008460000}"/>
    <cellStyle name="메모 2 2 12 4 5" xfId="12442" xr:uid="{00000000-0005-0000-0000-000009460000}"/>
    <cellStyle name="메모 2 2 12 4 5 2" xfId="12443" xr:uid="{00000000-0005-0000-0000-00000A460000}"/>
    <cellStyle name="메모 2 2 12 4 5 3" xfId="12444" xr:uid="{00000000-0005-0000-0000-00000B460000}"/>
    <cellStyle name="메모 2 2 12 4 6" xfId="12445" xr:uid="{00000000-0005-0000-0000-00000C460000}"/>
    <cellStyle name="메모 2 2 12 4 7" xfId="12446" xr:uid="{00000000-0005-0000-0000-00000D460000}"/>
    <cellStyle name="메모 2 2 12 4 8" xfId="12447" xr:uid="{00000000-0005-0000-0000-00000E460000}"/>
    <cellStyle name="메모 2 2 12 5" xfId="12448" xr:uid="{00000000-0005-0000-0000-00000F460000}"/>
    <cellStyle name="메모 2 2 12 5 2" xfId="12449" xr:uid="{00000000-0005-0000-0000-000010460000}"/>
    <cellStyle name="메모 2 2 12 5 2 2" xfId="12450" xr:uid="{00000000-0005-0000-0000-000011460000}"/>
    <cellStyle name="메모 2 2 12 5 2 2 2" xfId="12451" xr:uid="{00000000-0005-0000-0000-000012460000}"/>
    <cellStyle name="메모 2 2 12 5 2 2 2 2" xfId="12452" xr:uid="{00000000-0005-0000-0000-000013460000}"/>
    <cellStyle name="메모 2 2 12 5 2 2 2 3" xfId="12453" xr:uid="{00000000-0005-0000-0000-000014460000}"/>
    <cellStyle name="메모 2 2 12 5 2 2 3" xfId="12454" xr:uid="{00000000-0005-0000-0000-000015460000}"/>
    <cellStyle name="메모 2 2 12 5 2 2 4" xfId="12455" xr:uid="{00000000-0005-0000-0000-000016460000}"/>
    <cellStyle name="메모 2 2 12 5 2 2 5" xfId="12456" xr:uid="{00000000-0005-0000-0000-000017460000}"/>
    <cellStyle name="메모 2 2 12 5 2 3" xfId="12457" xr:uid="{00000000-0005-0000-0000-000018460000}"/>
    <cellStyle name="메모 2 2 12 5 2 3 2" xfId="12458" xr:uid="{00000000-0005-0000-0000-000019460000}"/>
    <cellStyle name="메모 2 2 12 5 2 3 3" xfId="12459" xr:uid="{00000000-0005-0000-0000-00001A460000}"/>
    <cellStyle name="메모 2 2 12 5 2 4" xfId="12460" xr:uid="{00000000-0005-0000-0000-00001B460000}"/>
    <cellStyle name="메모 2 2 12 5 2 5" xfId="12461" xr:uid="{00000000-0005-0000-0000-00001C460000}"/>
    <cellStyle name="메모 2 2 12 5 2 6" xfId="12462" xr:uid="{00000000-0005-0000-0000-00001D460000}"/>
    <cellStyle name="메모 2 2 12 5 3" xfId="12463" xr:uid="{00000000-0005-0000-0000-00001E460000}"/>
    <cellStyle name="메모 2 2 12 5 3 2" xfId="12464" xr:uid="{00000000-0005-0000-0000-00001F460000}"/>
    <cellStyle name="메모 2 2 12 5 3 2 2" xfId="12465" xr:uid="{00000000-0005-0000-0000-000020460000}"/>
    <cellStyle name="메모 2 2 12 5 3 2 2 2" xfId="12466" xr:uid="{00000000-0005-0000-0000-000021460000}"/>
    <cellStyle name="메모 2 2 12 5 3 2 2 3" xfId="12467" xr:uid="{00000000-0005-0000-0000-000022460000}"/>
    <cellStyle name="메모 2 2 12 5 3 2 3" xfId="12468" xr:uid="{00000000-0005-0000-0000-000023460000}"/>
    <cellStyle name="메모 2 2 12 5 3 2 4" xfId="12469" xr:uid="{00000000-0005-0000-0000-000024460000}"/>
    <cellStyle name="메모 2 2 12 5 3 2 5" xfId="12470" xr:uid="{00000000-0005-0000-0000-000025460000}"/>
    <cellStyle name="메모 2 2 12 5 3 3" xfId="12471" xr:uid="{00000000-0005-0000-0000-000026460000}"/>
    <cellStyle name="메모 2 2 12 5 3 3 2" xfId="12472" xr:uid="{00000000-0005-0000-0000-000027460000}"/>
    <cellStyle name="메모 2 2 12 5 3 3 3" xfId="12473" xr:uid="{00000000-0005-0000-0000-000028460000}"/>
    <cellStyle name="메모 2 2 12 5 3 4" xfId="12474" xr:uid="{00000000-0005-0000-0000-000029460000}"/>
    <cellStyle name="메모 2 2 12 5 3 5" xfId="12475" xr:uid="{00000000-0005-0000-0000-00002A460000}"/>
    <cellStyle name="메모 2 2 12 5 3 6" xfId="12476" xr:uid="{00000000-0005-0000-0000-00002B460000}"/>
    <cellStyle name="메모 2 2 12 5 4" xfId="12477" xr:uid="{00000000-0005-0000-0000-00002C460000}"/>
    <cellStyle name="메모 2 2 12 5 4 2" xfId="12478" xr:uid="{00000000-0005-0000-0000-00002D460000}"/>
    <cellStyle name="메모 2 2 12 5 4 2 2" xfId="12479" xr:uid="{00000000-0005-0000-0000-00002E460000}"/>
    <cellStyle name="메모 2 2 12 5 4 2 3" xfId="12480" xr:uid="{00000000-0005-0000-0000-00002F460000}"/>
    <cellStyle name="메모 2 2 12 5 4 3" xfId="12481" xr:uid="{00000000-0005-0000-0000-000030460000}"/>
    <cellStyle name="메모 2 2 12 5 4 4" xfId="12482" xr:uid="{00000000-0005-0000-0000-000031460000}"/>
    <cellStyle name="메모 2 2 12 5 4 5" xfId="12483" xr:uid="{00000000-0005-0000-0000-000032460000}"/>
    <cellStyle name="메모 2 2 12 5 5" xfId="12484" xr:uid="{00000000-0005-0000-0000-000033460000}"/>
    <cellStyle name="메모 2 2 12 5 5 2" xfId="12485" xr:uid="{00000000-0005-0000-0000-000034460000}"/>
    <cellStyle name="메모 2 2 12 5 5 3" xfId="12486" xr:uid="{00000000-0005-0000-0000-000035460000}"/>
    <cellStyle name="메모 2 2 12 5 6" xfId="12487" xr:uid="{00000000-0005-0000-0000-000036460000}"/>
    <cellStyle name="메모 2 2 12 5 7" xfId="12488" xr:uid="{00000000-0005-0000-0000-000037460000}"/>
    <cellStyle name="메모 2 2 12 5 8" xfId="12489" xr:uid="{00000000-0005-0000-0000-000038460000}"/>
    <cellStyle name="메모 2 2 12 6" xfId="12490" xr:uid="{00000000-0005-0000-0000-000039460000}"/>
    <cellStyle name="메모 2 2 12 6 2" xfId="12491" xr:uid="{00000000-0005-0000-0000-00003A460000}"/>
    <cellStyle name="메모 2 2 12 6 2 2" xfId="12492" xr:uid="{00000000-0005-0000-0000-00003B460000}"/>
    <cellStyle name="메모 2 2 12 6 2 2 2" xfId="12493" xr:uid="{00000000-0005-0000-0000-00003C460000}"/>
    <cellStyle name="메모 2 2 12 6 2 2 3" xfId="12494" xr:uid="{00000000-0005-0000-0000-00003D460000}"/>
    <cellStyle name="메모 2 2 12 6 2 3" xfId="12495" xr:uid="{00000000-0005-0000-0000-00003E460000}"/>
    <cellStyle name="메모 2 2 12 6 2 4" xfId="12496" xr:uid="{00000000-0005-0000-0000-00003F460000}"/>
    <cellStyle name="메모 2 2 12 6 2 5" xfId="12497" xr:uid="{00000000-0005-0000-0000-000040460000}"/>
    <cellStyle name="메모 2 2 12 6 3" xfId="12498" xr:uid="{00000000-0005-0000-0000-000041460000}"/>
    <cellStyle name="메모 2 2 12 6 3 2" xfId="12499" xr:uid="{00000000-0005-0000-0000-000042460000}"/>
    <cellStyle name="메모 2 2 12 6 3 3" xfId="12500" xr:uid="{00000000-0005-0000-0000-000043460000}"/>
    <cellStyle name="메모 2 2 12 6 4" xfId="12501" xr:uid="{00000000-0005-0000-0000-000044460000}"/>
    <cellStyle name="메모 2 2 12 6 5" xfId="12502" xr:uid="{00000000-0005-0000-0000-000045460000}"/>
    <cellStyle name="메모 2 2 12 6 6" xfId="12503" xr:uid="{00000000-0005-0000-0000-000046460000}"/>
    <cellStyle name="메모 2 2 12 7" xfId="12504" xr:uid="{00000000-0005-0000-0000-000047460000}"/>
    <cellStyle name="메모 2 2 12 7 2" xfId="12505" xr:uid="{00000000-0005-0000-0000-000048460000}"/>
    <cellStyle name="메모 2 2 12 7 2 2" xfId="12506" xr:uid="{00000000-0005-0000-0000-000049460000}"/>
    <cellStyle name="메모 2 2 12 7 2 2 2" xfId="12507" xr:uid="{00000000-0005-0000-0000-00004A460000}"/>
    <cellStyle name="메모 2 2 12 7 2 2 3" xfId="12508" xr:uid="{00000000-0005-0000-0000-00004B460000}"/>
    <cellStyle name="메모 2 2 12 7 2 3" xfId="12509" xr:uid="{00000000-0005-0000-0000-00004C460000}"/>
    <cellStyle name="메모 2 2 12 7 2 4" xfId="12510" xr:uid="{00000000-0005-0000-0000-00004D460000}"/>
    <cellStyle name="메모 2 2 12 7 2 5" xfId="12511" xr:uid="{00000000-0005-0000-0000-00004E460000}"/>
    <cellStyle name="메모 2 2 12 7 3" xfId="12512" xr:uid="{00000000-0005-0000-0000-00004F460000}"/>
    <cellStyle name="메모 2 2 12 7 3 2" xfId="12513" xr:uid="{00000000-0005-0000-0000-000050460000}"/>
    <cellStyle name="메모 2 2 12 7 3 3" xfId="12514" xr:uid="{00000000-0005-0000-0000-000051460000}"/>
    <cellStyle name="메모 2 2 12 7 4" xfId="12515" xr:uid="{00000000-0005-0000-0000-000052460000}"/>
    <cellStyle name="메모 2 2 12 7 5" xfId="12516" xr:uid="{00000000-0005-0000-0000-000053460000}"/>
    <cellStyle name="메모 2 2 12 7 6" xfId="12517" xr:uid="{00000000-0005-0000-0000-000054460000}"/>
    <cellStyle name="메모 2 2 12 8" xfId="12518" xr:uid="{00000000-0005-0000-0000-000055460000}"/>
    <cellStyle name="메모 2 2 12 8 2" xfId="12519" xr:uid="{00000000-0005-0000-0000-000056460000}"/>
    <cellStyle name="메모 2 2 12 8 2 2" xfId="12520" xr:uid="{00000000-0005-0000-0000-000057460000}"/>
    <cellStyle name="메모 2 2 12 8 2 3" xfId="12521" xr:uid="{00000000-0005-0000-0000-000058460000}"/>
    <cellStyle name="메모 2 2 12 8 3" xfId="12522" xr:uid="{00000000-0005-0000-0000-000059460000}"/>
    <cellStyle name="메모 2 2 12 8 4" xfId="12523" xr:uid="{00000000-0005-0000-0000-00005A460000}"/>
    <cellStyle name="메모 2 2 12 8 5" xfId="12524" xr:uid="{00000000-0005-0000-0000-00005B460000}"/>
    <cellStyle name="메모 2 2 12 9" xfId="12525" xr:uid="{00000000-0005-0000-0000-00005C460000}"/>
    <cellStyle name="메모 2 2 12 9 2" xfId="12526" xr:uid="{00000000-0005-0000-0000-00005D460000}"/>
    <cellStyle name="메모 2 2 12 9 3" xfId="12527" xr:uid="{00000000-0005-0000-0000-00005E460000}"/>
    <cellStyle name="메모 2 2 13" xfId="12528" xr:uid="{00000000-0005-0000-0000-00005F460000}"/>
    <cellStyle name="메모 2 2 13 10" xfId="12529" xr:uid="{00000000-0005-0000-0000-000060460000}"/>
    <cellStyle name="메모 2 2 13 11" xfId="12530" xr:uid="{00000000-0005-0000-0000-000061460000}"/>
    <cellStyle name="메모 2 2 13 12" xfId="12531" xr:uid="{00000000-0005-0000-0000-000062460000}"/>
    <cellStyle name="메모 2 2 13 2" xfId="12532" xr:uid="{00000000-0005-0000-0000-000063460000}"/>
    <cellStyle name="메모 2 2 13 2 2" xfId="12533" xr:uid="{00000000-0005-0000-0000-000064460000}"/>
    <cellStyle name="메모 2 2 13 2 2 2" xfId="12534" xr:uid="{00000000-0005-0000-0000-000065460000}"/>
    <cellStyle name="메모 2 2 13 2 2 2 2" xfId="12535" xr:uid="{00000000-0005-0000-0000-000066460000}"/>
    <cellStyle name="메모 2 2 13 2 2 2 2 2" xfId="12536" xr:uid="{00000000-0005-0000-0000-000067460000}"/>
    <cellStyle name="메모 2 2 13 2 2 2 2 3" xfId="12537" xr:uid="{00000000-0005-0000-0000-000068460000}"/>
    <cellStyle name="메모 2 2 13 2 2 2 3" xfId="12538" xr:uid="{00000000-0005-0000-0000-000069460000}"/>
    <cellStyle name="메모 2 2 13 2 2 2 4" xfId="12539" xr:uid="{00000000-0005-0000-0000-00006A460000}"/>
    <cellStyle name="메모 2 2 13 2 2 2 5" xfId="12540" xr:uid="{00000000-0005-0000-0000-00006B460000}"/>
    <cellStyle name="메모 2 2 13 2 2 3" xfId="12541" xr:uid="{00000000-0005-0000-0000-00006C460000}"/>
    <cellStyle name="메모 2 2 13 2 2 3 2" xfId="12542" xr:uid="{00000000-0005-0000-0000-00006D460000}"/>
    <cellStyle name="메모 2 2 13 2 2 3 3" xfId="12543" xr:uid="{00000000-0005-0000-0000-00006E460000}"/>
    <cellStyle name="메모 2 2 13 2 2 4" xfId="12544" xr:uid="{00000000-0005-0000-0000-00006F460000}"/>
    <cellStyle name="메모 2 2 13 2 2 5" xfId="12545" xr:uid="{00000000-0005-0000-0000-000070460000}"/>
    <cellStyle name="메모 2 2 13 2 2 6" xfId="12546" xr:uid="{00000000-0005-0000-0000-000071460000}"/>
    <cellStyle name="메모 2 2 13 2 3" xfId="12547" xr:uid="{00000000-0005-0000-0000-000072460000}"/>
    <cellStyle name="메모 2 2 13 2 3 2" xfId="12548" xr:uid="{00000000-0005-0000-0000-000073460000}"/>
    <cellStyle name="메모 2 2 13 2 3 2 2" xfId="12549" xr:uid="{00000000-0005-0000-0000-000074460000}"/>
    <cellStyle name="메모 2 2 13 2 3 2 2 2" xfId="12550" xr:uid="{00000000-0005-0000-0000-000075460000}"/>
    <cellStyle name="메모 2 2 13 2 3 2 2 3" xfId="12551" xr:uid="{00000000-0005-0000-0000-000076460000}"/>
    <cellStyle name="메모 2 2 13 2 3 2 3" xfId="12552" xr:uid="{00000000-0005-0000-0000-000077460000}"/>
    <cellStyle name="메모 2 2 13 2 3 2 4" xfId="12553" xr:uid="{00000000-0005-0000-0000-000078460000}"/>
    <cellStyle name="메모 2 2 13 2 3 2 5" xfId="12554" xr:uid="{00000000-0005-0000-0000-000079460000}"/>
    <cellStyle name="메모 2 2 13 2 3 3" xfId="12555" xr:uid="{00000000-0005-0000-0000-00007A460000}"/>
    <cellStyle name="메모 2 2 13 2 3 3 2" xfId="12556" xr:uid="{00000000-0005-0000-0000-00007B460000}"/>
    <cellStyle name="메모 2 2 13 2 3 3 3" xfId="12557" xr:uid="{00000000-0005-0000-0000-00007C460000}"/>
    <cellStyle name="메모 2 2 13 2 3 4" xfId="12558" xr:uid="{00000000-0005-0000-0000-00007D460000}"/>
    <cellStyle name="메모 2 2 13 2 3 5" xfId="12559" xr:uid="{00000000-0005-0000-0000-00007E460000}"/>
    <cellStyle name="메모 2 2 13 2 3 6" xfId="12560" xr:uid="{00000000-0005-0000-0000-00007F460000}"/>
    <cellStyle name="메모 2 2 13 2 4" xfId="12561" xr:uid="{00000000-0005-0000-0000-000080460000}"/>
    <cellStyle name="메모 2 2 13 2 4 2" xfId="12562" xr:uid="{00000000-0005-0000-0000-000081460000}"/>
    <cellStyle name="메모 2 2 13 2 4 2 2" xfId="12563" xr:uid="{00000000-0005-0000-0000-000082460000}"/>
    <cellStyle name="메모 2 2 13 2 4 2 3" xfId="12564" xr:uid="{00000000-0005-0000-0000-000083460000}"/>
    <cellStyle name="메모 2 2 13 2 4 3" xfId="12565" xr:uid="{00000000-0005-0000-0000-000084460000}"/>
    <cellStyle name="메모 2 2 13 2 4 4" xfId="12566" xr:uid="{00000000-0005-0000-0000-000085460000}"/>
    <cellStyle name="메모 2 2 13 2 4 5" xfId="12567" xr:uid="{00000000-0005-0000-0000-000086460000}"/>
    <cellStyle name="메모 2 2 13 2 5" xfId="12568" xr:uid="{00000000-0005-0000-0000-000087460000}"/>
    <cellStyle name="메모 2 2 13 2 5 2" xfId="12569" xr:uid="{00000000-0005-0000-0000-000088460000}"/>
    <cellStyle name="메모 2 2 13 2 5 3" xfId="12570" xr:uid="{00000000-0005-0000-0000-000089460000}"/>
    <cellStyle name="메모 2 2 13 2 6" xfId="12571" xr:uid="{00000000-0005-0000-0000-00008A460000}"/>
    <cellStyle name="메모 2 2 13 2 7" xfId="12572" xr:uid="{00000000-0005-0000-0000-00008B460000}"/>
    <cellStyle name="메모 2 2 13 2 8" xfId="12573" xr:uid="{00000000-0005-0000-0000-00008C460000}"/>
    <cellStyle name="메모 2 2 13 3" xfId="12574" xr:uid="{00000000-0005-0000-0000-00008D460000}"/>
    <cellStyle name="메모 2 2 13 3 2" xfId="12575" xr:uid="{00000000-0005-0000-0000-00008E460000}"/>
    <cellStyle name="메모 2 2 13 3 2 2" xfId="12576" xr:uid="{00000000-0005-0000-0000-00008F460000}"/>
    <cellStyle name="메모 2 2 13 3 2 2 2" xfId="12577" xr:uid="{00000000-0005-0000-0000-000090460000}"/>
    <cellStyle name="메모 2 2 13 3 2 2 2 2" xfId="12578" xr:uid="{00000000-0005-0000-0000-000091460000}"/>
    <cellStyle name="메모 2 2 13 3 2 2 2 3" xfId="12579" xr:uid="{00000000-0005-0000-0000-000092460000}"/>
    <cellStyle name="메모 2 2 13 3 2 2 3" xfId="12580" xr:uid="{00000000-0005-0000-0000-000093460000}"/>
    <cellStyle name="메모 2 2 13 3 2 2 4" xfId="12581" xr:uid="{00000000-0005-0000-0000-000094460000}"/>
    <cellStyle name="메모 2 2 13 3 2 2 5" xfId="12582" xr:uid="{00000000-0005-0000-0000-000095460000}"/>
    <cellStyle name="메모 2 2 13 3 2 3" xfId="12583" xr:uid="{00000000-0005-0000-0000-000096460000}"/>
    <cellStyle name="메모 2 2 13 3 2 3 2" xfId="12584" xr:uid="{00000000-0005-0000-0000-000097460000}"/>
    <cellStyle name="메모 2 2 13 3 2 3 3" xfId="12585" xr:uid="{00000000-0005-0000-0000-000098460000}"/>
    <cellStyle name="메모 2 2 13 3 2 4" xfId="12586" xr:uid="{00000000-0005-0000-0000-000099460000}"/>
    <cellStyle name="메모 2 2 13 3 2 5" xfId="12587" xr:uid="{00000000-0005-0000-0000-00009A460000}"/>
    <cellStyle name="메모 2 2 13 3 2 6" xfId="12588" xr:uid="{00000000-0005-0000-0000-00009B460000}"/>
    <cellStyle name="메모 2 2 13 3 3" xfId="12589" xr:uid="{00000000-0005-0000-0000-00009C460000}"/>
    <cellStyle name="메모 2 2 13 3 3 2" xfId="12590" xr:uid="{00000000-0005-0000-0000-00009D460000}"/>
    <cellStyle name="메모 2 2 13 3 3 2 2" xfId="12591" xr:uid="{00000000-0005-0000-0000-00009E460000}"/>
    <cellStyle name="메모 2 2 13 3 3 2 2 2" xfId="12592" xr:uid="{00000000-0005-0000-0000-00009F460000}"/>
    <cellStyle name="메모 2 2 13 3 3 2 2 3" xfId="12593" xr:uid="{00000000-0005-0000-0000-0000A0460000}"/>
    <cellStyle name="메모 2 2 13 3 3 2 3" xfId="12594" xr:uid="{00000000-0005-0000-0000-0000A1460000}"/>
    <cellStyle name="메모 2 2 13 3 3 2 4" xfId="12595" xr:uid="{00000000-0005-0000-0000-0000A2460000}"/>
    <cellStyle name="메모 2 2 13 3 3 2 5" xfId="12596" xr:uid="{00000000-0005-0000-0000-0000A3460000}"/>
    <cellStyle name="메모 2 2 13 3 3 3" xfId="12597" xr:uid="{00000000-0005-0000-0000-0000A4460000}"/>
    <cellStyle name="메모 2 2 13 3 3 3 2" xfId="12598" xr:uid="{00000000-0005-0000-0000-0000A5460000}"/>
    <cellStyle name="메모 2 2 13 3 3 3 3" xfId="12599" xr:uid="{00000000-0005-0000-0000-0000A6460000}"/>
    <cellStyle name="메모 2 2 13 3 3 4" xfId="12600" xr:uid="{00000000-0005-0000-0000-0000A7460000}"/>
    <cellStyle name="메모 2 2 13 3 3 5" xfId="12601" xr:uid="{00000000-0005-0000-0000-0000A8460000}"/>
    <cellStyle name="메모 2 2 13 3 3 6" xfId="12602" xr:uid="{00000000-0005-0000-0000-0000A9460000}"/>
    <cellStyle name="메모 2 2 13 3 4" xfId="12603" xr:uid="{00000000-0005-0000-0000-0000AA460000}"/>
    <cellStyle name="메모 2 2 13 3 4 2" xfId="12604" xr:uid="{00000000-0005-0000-0000-0000AB460000}"/>
    <cellStyle name="메모 2 2 13 3 4 2 2" xfId="12605" xr:uid="{00000000-0005-0000-0000-0000AC460000}"/>
    <cellStyle name="메모 2 2 13 3 4 2 3" xfId="12606" xr:uid="{00000000-0005-0000-0000-0000AD460000}"/>
    <cellStyle name="메모 2 2 13 3 4 3" xfId="12607" xr:uid="{00000000-0005-0000-0000-0000AE460000}"/>
    <cellStyle name="메모 2 2 13 3 4 4" xfId="12608" xr:uid="{00000000-0005-0000-0000-0000AF460000}"/>
    <cellStyle name="메모 2 2 13 3 4 5" xfId="12609" xr:uid="{00000000-0005-0000-0000-0000B0460000}"/>
    <cellStyle name="메모 2 2 13 3 5" xfId="12610" xr:uid="{00000000-0005-0000-0000-0000B1460000}"/>
    <cellStyle name="메모 2 2 13 3 5 2" xfId="12611" xr:uid="{00000000-0005-0000-0000-0000B2460000}"/>
    <cellStyle name="메모 2 2 13 3 5 3" xfId="12612" xr:uid="{00000000-0005-0000-0000-0000B3460000}"/>
    <cellStyle name="메모 2 2 13 3 6" xfId="12613" xr:uid="{00000000-0005-0000-0000-0000B4460000}"/>
    <cellStyle name="메모 2 2 13 3 7" xfId="12614" xr:uid="{00000000-0005-0000-0000-0000B5460000}"/>
    <cellStyle name="메모 2 2 13 3 8" xfId="12615" xr:uid="{00000000-0005-0000-0000-0000B6460000}"/>
    <cellStyle name="메모 2 2 13 4" xfId="12616" xr:uid="{00000000-0005-0000-0000-0000B7460000}"/>
    <cellStyle name="메모 2 2 13 4 2" xfId="12617" xr:uid="{00000000-0005-0000-0000-0000B8460000}"/>
    <cellStyle name="메모 2 2 13 4 2 2" xfId="12618" xr:uid="{00000000-0005-0000-0000-0000B9460000}"/>
    <cellStyle name="메모 2 2 13 4 2 2 2" xfId="12619" xr:uid="{00000000-0005-0000-0000-0000BA460000}"/>
    <cellStyle name="메모 2 2 13 4 2 2 2 2" xfId="12620" xr:uid="{00000000-0005-0000-0000-0000BB460000}"/>
    <cellStyle name="메모 2 2 13 4 2 2 2 3" xfId="12621" xr:uid="{00000000-0005-0000-0000-0000BC460000}"/>
    <cellStyle name="메모 2 2 13 4 2 2 3" xfId="12622" xr:uid="{00000000-0005-0000-0000-0000BD460000}"/>
    <cellStyle name="메모 2 2 13 4 2 2 4" xfId="12623" xr:uid="{00000000-0005-0000-0000-0000BE460000}"/>
    <cellStyle name="메모 2 2 13 4 2 2 5" xfId="12624" xr:uid="{00000000-0005-0000-0000-0000BF460000}"/>
    <cellStyle name="메모 2 2 13 4 2 3" xfId="12625" xr:uid="{00000000-0005-0000-0000-0000C0460000}"/>
    <cellStyle name="메모 2 2 13 4 2 3 2" xfId="12626" xr:uid="{00000000-0005-0000-0000-0000C1460000}"/>
    <cellStyle name="메모 2 2 13 4 2 3 3" xfId="12627" xr:uid="{00000000-0005-0000-0000-0000C2460000}"/>
    <cellStyle name="메모 2 2 13 4 2 4" xfId="12628" xr:uid="{00000000-0005-0000-0000-0000C3460000}"/>
    <cellStyle name="메모 2 2 13 4 2 5" xfId="12629" xr:uid="{00000000-0005-0000-0000-0000C4460000}"/>
    <cellStyle name="메모 2 2 13 4 2 6" xfId="12630" xr:uid="{00000000-0005-0000-0000-0000C5460000}"/>
    <cellStyle name="메모 2 2 13 4 3" xfId="12631" xr:uid="{00000000-0005-0000-0000-0000C6460000}"/>
    <cellStyle name="메모 2 2 13 4 3 2" xfId="12632" xr:uid="{00000000-0005-0000-0000-0000C7460000}"/>
    <cellStyle name="메모 2 2 13 4 3 2 2" xfId="12633" xr:uid="{00000000-0005-0000-0000-0000C8460000}"/>
    <cellStyle name="메모 2 2 13 4 3 2 2 2" xfId="12634" xr:uid="{00000000-0005-0000-0000-0000C9460000}"/>
    <cellStyle name="메모 2 2 13 4 3 2 2 3" xfId="12635" xr:uid="{00000000-0005-0000-0000-0000CA460000}"/>
    <cellStyle name="메모 2 2 13 4 3 2 3" xfId="12636" xr:uid="{00000000-0005-0000-0000-0000CB460000}"/>
    <cellStyle name="메모 2 2 13 4 3 2 4" xfId="12637" xr:uid="{00000000-0005-0000-0000-0000CC460000}"/>
    <cellStyle name="메모 2 2 13 4 3 2 5" xfId="12638" xr:uid="{00000000-0005-0000-0000-0000CD460000}"/>
    <cellStyle name="메모 2 2 13 4 3 3" xfId="12639" xr:uid="{00000000-0005-0000-0000-0000CE460000}"/>
    <cellStyle name="메모 2 2 13 4 3 3 2" xfId="12640" xr:uid="{00000000-0005-0000-0000-0000CF460000}"/>
    <cellStyle name="메모 2 2 13 4 3 3 3" xfId="12641" xr:uid="{00000000-0005-0000-0000-0000D0460000}"/>
    <cellStyle name="메모 2 2 13 4 3 4" xfId="12642" xr:uid="{00000000-0005-0000-0000-0000D1460000}"/>
    <cellStyle name="메모 2 2 13 4 3 5" xfId="12643" xr:uid="{00000000-0005-0000-0000-0000D2460000}"/>
    <cellStyle name="메모 2 2 13 4 3 6" xfId="12644" xr:uid="{00000000-0005-0000-0000-0000D3460000}"/>
    <cellStyle name="메모 2 2 13 4 4" xfId="12645" xr:uid="{00000000-0005-0000-0000-0000D4460000}"/>
    <cellStyle name="메모 2 2 13 4 4 2" xfId="12646" xr:uid="{00000000-0005-0000-0000-0000D5460000}"/>
    <cellStyle name="메모 2 2 13 4 4 2 2" xfId="12647" xr:uid="{00000000-0005-0000-0000-0000D6460000}"/>
    <cellStyle name="메모 2 2 13 4 4 2 3" xfId="12648" xr:uid="{00000000-0005-0000-0000-0000D7460000}"/>
    <cellStyle name="메모 2 2 13 4 4 3" xfId="12649" xr:uid="{00000000-0005-0000-0000-0000D8460000}"/>
    <cellStyle name="메모 2 2 13 4 4 4" xfId="12650" xr:uid="{00000000-0005-0000-0000-0000D9460000}"/>
    <cellStyle name="메모 2 2 13 4 4 5" xfId="12651" xr:uid="{00000000-0005-0000-0000-0000DA460000}"/>
    <cellStyle name="메모 2 2 13 4 5" xfId="12652" xr:uid="{00000000-0005-0000-0000-0000DB460000}"/>
    <cellStyle name="메모 2 2 13 4 5 2" xfId="12653" xr:uid="{00000000-0005-0000-0000-0000DC460000}"/>
    <cellStyle name="메모 2 2 13 4 5 3" xfId="12654" xr:uid="{00000000-0005-0000-0000-0000DD460000}"/>
    <cellStyle name="메모 2 2 13 4 6" xfId="12655" xr:uid="{00000000-0005-0000-0000-0000DE460000}"/>
    <cellStyle name="메모 2 2 13 4 7" xfId="12656" xr:uid="{00000000-0005-0000-0000-0000DF460000}"/>
    <cellStyle name="메모 2 2 13 4 8" xfId="12657" xr:uid="{00000000-0005-0000-0000-0000E0460000}"/>
    <cellStyle name="메모 2 2 13 5" xfId="12658" xr:uid="{00000000-0005-0000-0000-0000E1460000}"/>
    <cellStyle name="메모 2 2 13 5 2" xfId="12659" xr:uid="{00000000-0005-0000-0000-0000E2460000}"/>
    <cellStyle name="메모 2 2 13 5 2 2" xfId="12660" xr:uid="{00000000-0005-0000-0000-0000E3460000}"/>
    <cellStyle name="메모 2 2 13 5 2 2 2" xfId="12661" xr:uid="{00000000-0005-0000-0000-0000E4460000}"/>
    <cellStyle name="메모 2 2 13 5 2 2 2 2" xfId="12662" xr:uid="{00000000-0005-0000-0000-0000E5460000}"/>
    <cellStyle name="메모 2 2 13 5 2 2 2 3" xfId="12663" xr:uid="{00000000-0005-0000-0000-0000E6460000}"/>
    <cellStyle name="메모 2 2 13 5 2 2 3" xfId="12664" xr:uid="{00000000-0005-0000-0000-0000E7460000}"/>
    <cellStyle name="메모 2 2 13 5 2 2 4" xfId="12665" xr:uid="{00000000-0005-0000-0000-0000E8460000}"/>
    <cellStyle name="메모 2 2 13 5 2 2 5" xfId="12666" xr:uid="{00000000-0005-0000-0000-0000E9460000}"/>
    <cellStyle name="메모 2 2 13 5 2 3" xfId="12667" xr:uid="{00000000-0005-0000-0000-0000EA460000}"/>
    <cellStyle name="메모 2 2 13 5 2 3 2" xfId="12668" xr:uid="{00000000-0005-0000-0000-0000EB460000}"/>
    <cellStyle name="메모 2 2 13 5 2 3 3" xfId="12669" xr:uid="{00000000-0005-0000-0000-0000EC460000}"/>
    <cellStyle name="메모 2 2 13 5 2 4" xfId="12670" xr:uid="{00000000-0005-0000-0000-0000ED460000}"/>
    <cellStyle name="메모 2 2 13 5 2 5" xfId="12671" xr:uid="{00000000-0005-0000-0000-0000EE460000}"/>
    <cellStyle name="메모 2 2 13 5 2 6" xfId="12672" xr:uid="{00000000-0005-0000-0000-0000EF460000}"/>
    <cellStyle name="메모 2 2 13 5 3" xfId="12673" xr:uid="{00000000-0005-0000-0000-0000F0460000}"/>
    <cellStyle name="메모 2 2 13 5 3 2" xfId="12674" xr:uid="{00000000-0005-0000-0000-0000F1460000}"/>
    <cellStyle name="메모 2 2 13 5 3 2 2" xfId="12675" xr:uid="{00000000-0005-0000-0000-0000F2460000}"/>
    <cellStyle name="메모 2 2 13 5 3 2 2 2" xfId="12676" xr:uid="{00000000-0005-0000-0000-0000F3460000}"/>
    <cellStyle name="메모 2 2 13 5 3 2 2 3" xfId="12677" xr:uid="{00000000-0005-0000-0000-0000F4460000}"/>
    <cellStyle name="메모 2 2 13 5 3 2 3" xfId="12678" xr:uid="{00000000-0005-0000-0000-0000F5460000}"/>
    <cellStyle name="메모 2 2 13 5 3 2 4" xfId="12679" xr:uid="{00000000-0005-0000-0000-0000F6460000}"/>
    <cellStyle name="메모 2 2 13 5 3 2 5" xfId="12680" xr:uid="{00000000-0005-0000-0000-0000F7460000}"/>
    <cellStyle name="메모 2 2 13 5 3 3" xfId="12681" xr:uid="{00000000-0005-0000-0000-0000F8460000}"/>
    <cellStyle name="메모 2 2 13 5 3 3 2" xfId="12682" xr:uid="{00000000-0005-0000-0000-0000F9460000}"/>
    <cellStyle name="메모 2 2 13 5 3 3 3" xfId="12683" xr:uid="{00000000-0005-0000-0000-0000FA460000}"/>
    <cellStyle name="메모 2 2 13 5 3 4" xfId="12684" xr:uid="{00000000-0005-0000-0000-0000FB460000}"/>
    <cellStyle name="메모 2 2 13 5 3 5" xfId="12685" xr:uid="{00000000-0005-0000-0000-0000FC460000}"/>
    <cellStyle name="메모 2 2 13 5 3 6" xfId="12686" xr:uid="{00000000-0005-0000-0000-0000FD460000}"/>
    <cellStyle name="메모 2 2 13 5 4" xfId="12687" xr:uid="{00000000-0005-0000-0000-0000FE460000}"/>
    <cellStyle name="메모 2 2 13 5 4 2" xfId="12688" xr:uid="{00000000-0005-0000-0000-0000FF460000}"/>
    <cellStyle name="메모 2 2 13 5 4 2 2" xfId="12689" xr:uid="{00000000-0005-0000-0000-000000470000}"/>
    <cellStyle name="메모 2 2 13 5 4 2 3" xfId="12690" xr:uid="{00000000-0005-0000-0000-000001470000}"/>
    <cellStyle name="메모 2 2 13 5 4 3" xfId="12691" xr:uid="{00000000-0005-0000-0000-000002470000}"/>
    <cellStyle name="메모 2 2 13 5 4 4" xfId="12692" xr:uid="{00000000-0005-0000-0000-000003470000}"/>
    <cellStyle name="메모 2 2 13 5 4 5" xfId="12693" xr:uid="{00000000-0005-0000-0000-000004470000}"/>
    <cellStyle name="메모 2 2 13 5 5" xfId="12694" xr:uid="{00000000-0005-0000-0000-000005470000}"/>
    <cellStyle name="메모 2 2 13 5 5 2" xfId="12695" xr:uid="{00000000-0005-0000-0000-000006470000}"/>
    <cellStyle name="메모 2 2 13 5 5 3" xfId="12696" xr:uid="{00000000-0005-0000-0000-000007470000}"/>
    <cellStyle name="메모 2 2 13 5 6" xfId="12697" xr:uid="{00000000-0005-0000-0000-000008470000}"/>
    <cellStyle name="메모 2 2 13 5 7" xfId="12698" xr:uid="{00000000-0005-0000-0000-000009470000}"/>
    <cellStyle name="메모 2 2 13 5 8" xfId="12699" xr:uid="{00000000-0005-0000-0000-00000A470000}"/>
    <cellStyle name="메모 2 2 13 6" xfId="12700" xr:uid="{00000000-0005-0000-0000-00000B470000}"/>
    <cellStyle name="메모 2 2 13 6 2" xfId="12701" xr:uid="{00000000-0005-0000-0000-00000C470000}"/>
    <cellStyle name="메모 2 2 13 6 2 2" xfId="12702" xr:uid="{00000000-0005-0000-0000-00000D470000}"/>
    <cellStyle name="메모 2 2 13 6 2 2 2" xfId="12703" xr:uid="{00000000-0005-0000-0000-00000E470000}"/>
    <cellStyle name="메모 2 2 13 6 2 2 3" xfId="12704" xr:uid="{00000000-0005-0000-0000-00000F470000}"/>
    <cellStyle name="메모 2 2 13 6 2 3" xfId="12705" xr:uid="{00000000-0005-0000-0000-000010470000}"/>
    <cellStyle name="메모 2 2 13 6 2 4" xfId="12706" xr:uid="{00000000-0005-0000-0000-000011470000}"/>
    <cellStyle name="메모 2 2 13 6 2 5" xfId="12707" xr:uid="{00000000-0005-0000-0000-000012470000}"/>
    <cellStyle name="메모 2 2 13 6 3" xfId="12708" xr:uid="{00000000-0005-0000-0000-000013470000}"/>
    <cellStyle name="메모 2 2 13 6 3 2" xfId="12709" xr:uid="{00000000-0005-0000-0000-000014470000}"/>
    <cellStyle name="메모 2 2 13 6 3 3" xfId="12710" xr:uid="{00000000-0005-0000-0000-000015470000}"/>
    <cellStyle name="메모 2 2 13 6 4" xfId="12711" xr:uid="{00000000-0005-0000-0000-000016470000}"/>
    <cellStyle name="메모 2 2 13 6 5" xfId="12712" xr:uid="{00000000-0005-0000-0000-000017470000}"/>
    <cellStyle name="메모 2 2 13 6 6" xfId="12713" xr:uid="{00000000-0005-0000-0000-000018470000}"/>
    <cellStyle name="메모 2 2 13 7" xfId="12714" xr:uid="{00000000-0005-0000-0000-000019470000}"/>
    <cellStyle name="메모 2 2 13 7 2" xfId="12715" xr:uid="{00000000-0005-0000-0000-00001A470000}"/>
    <cellStyle name="메모 2 2 13 7 2 2" xfId="12716" xr:uid="{00000000-0005-0000-0000-00001B470000}"/>
    <cellStyle name="메모 2 2 13 7 2 2 2" xfId="12717" xr:uid="{00000000-0005-0000-0000-00001C470000}"/>
    <cellStyle name="메모 2 2 13 7 2 2 3" xfId="12718" xr:uid="{00000000-0005-0000-0000-00001D470000}"/>
    <cellStyle name="메모 2 2 13 7 2 3" xfId="12719" xr:uid="{00000000-0005-0000-0000-00001E470000}"/>
    <cellStyle name="메모 2 2 13 7 2 4" xfId="12720" xr:uid="{00000000-0005-0000-0000-00001F470000}"/>
    <cellStyle name="메모 2 2 13 7 2 5" xfId="12721" xr:uid="{00000000-0005-0000-0000-000020470000}"/>
    <cellStyle name="메모 2 2 13 7 3" xfId="12722" xr:uid="{00000000-0005-0000-0000-000021470000}"/>
    <cellStyle name="메모 2 2 13 7 3 2" xfId="12723" xr:uid="{00000000-0005-0000-0000-000022470000}"/>
    <cellStyle name="메모 2 2 13 7 3 3" xfId="12724" xr:uid="{00000000-0005-0000-0000-000023470000}"/>
    <cellStyle name="메모 2 2 13 7 4" xfId="12725" xr:uid="{00000000-0005-0000-0000-000024470000}"/>
    <cellStyle name="메모 2 2 13 7 5" xfId="12726" xr:uid="{00000000-0005-0000-0000-000025470000}"/>
    <cellStyle name="메모 2 2 13 7 6" xfId="12727" xr:uid="{00000000-0005-0000-0000-000026470000}"/>
    <cellStyle name="메모 2 2 13 8" xfId="12728" xr:uid="{00000000-0005-0000-0000-000027470000}"/>
    <cellStyle name="메모 2 2 13 8 2" xfId="12729" xr:uid="{00000000-0005-0000-0000-000028470000}"/>
    <cellStyle name="메모 2 2 13 8 2 2" xfId="12730" xr:uid="{00000000-0005-0000-0000-000029470000}"/>
    <cellStyle name="메모 2 2 13 8 2 3" xfId="12731" xr:uid="{00000000-0005-0000-0000-00002A470000}"/>
    <cellStyle name="메모 2 2 13 8 3" xfId="12732" xr:uid="{00000000-0005-0000-0000-00002B470000}"/>
    <cellStyle name="메모 2 2 13 8 4" xfId="12733" xr:uid="{00000000-0005-0000-0000-00002C470000}"/>
    <cellStyle name="메모 2 2 13 8 5" xfId="12734" xr:uid="{00000000-0005-0000-0000-00002D470000}"/>
    <cellStyle name="메모 2 2 13 9" xfId="12735" xr:uid="{00000000-0005-0000-0000-00002E470000}"/>
    <cellStyle name="메모 2 2 13 9 2" xfId="12736" xr:uid="{00000000-0005-0000-0000-00002F470000}"/>
    <cellStyle name="메모 2 2 13 9 3" xfId="12737" xr:uid="{00000000-0005-0000-0000-000030470000}"/>
    <cellStyle name="메모 2 2 14" xfId="12738" xr:uid="{00000000-0005-0000-0000-000031470000}"/>
    <cellStyle name="메모 2 2 14 10" xfId="12739" xr:uid="{00000000-0005-0000-0000-000032470000}"/>
    <cellStyle name="메모 2 2 14 2" xfId="12740" xr:uid="{00000000-0005-0000-0000-000033470000}"/>
    <cellStyle name="메모 2 2 14 2 2" xfId="12741" xr:uid="{00000000-0005-0000-0000-000034470000}"/>
    <cellStyle name="메모 2 2 14 2 2 2" xfId="12742" xr:uid="{00000000-0005-0000-0000-000035470000}"/>
    <cellStyle name="메모 2 2 14 2 2 2 2" xfId="12743" xr:uid="{00000000-0005-0000-0000-000036470000}"/>
    <cellStyle name="메모 2 2 14 2 2 2 2 2" xfId="12744" xr:uid="{00000000-0005-0000-0000-000037470000}"/>
    <cellStyle name="메모 2 2 14 2 2 2 2 3" xfId="12745" xr:uid="{00000000-0005-0000-0000-000038470000}"/>
    <cellStyle name="메모 2 2 14 2 2 2 3" xfId="12746" xr:uid="{00000000-0005-0000-0000-000039470000}"/>
    <cellStyle name="메모 2 2 14 2 2 2 4" xfId="12747" xr:uid="{00000000-0005-0000-0000-00003A470000}"/>
    <cellStyle name="메모 2 2 14 2 2 2 5" xfId="12748" xr:uid="{00000000-0005-0000-0000-00003B470000}"/>
    <cellStyle name="메모 2 2 14 2 2 3" xfId="12749" xr:uid="{00000000-0005-0000-0000-00003C470000}"/>
    <cellStyle name="메모 2 2 14 2 2 3 2" xfId="12750" xr:uid="{00000000-0005-0000-0000-00003D470000}"/>
    <cellStyle name="메모 2 2 14 2 2 3 3" xfId="12751" xr:uid="{00000000-0005-0000-0000-00003E470000}"/>
    <cellStyle name="메모 2 2 14 2 2 4" xfId="12752" xr:uid="{00000000-0005-0000-0000-00003F470000}"/>
    <cellStyle name="메모 2 2 14 2 2 5" xfId="12753" xr:uid="{00000000-0005-0000-0000-000040470000}"/>
    <cellStyle name="메모 2 2 14 2 2 6" xfId="12754" xr:uid="{00000000-0005-0000-0000-000041470000}"/>
    <cellStyle name="메모 2 2 14 2 3" xfId="12755" xr:uid="{00000000-0005-0000-0000-000042470000}"/>
    <cellStyle name="메모 2 2 14 2 3 2" xfId="12756" xr:uid="{00000000-0005-0000-0000-000043470000}"/>
    <cellStyle name="메모 2 2 14 2 3 2 2" xfId="12757" xr:uid="{00000000-0005-0000-0000-000044470000}"/>
    <cellStyle name="메모 2 2 14 2 3 2 2 2" xfId="12758" xr:uid="{00000000-0005-0000-0000-000045470000}"/>
    <cellStyle name="메모 2 2 14 2 3 2 2 3" xfId="12759" xr:uid="{00000000-0005-0000-0000-000046470000}"/>
    <cellStyle name="메모 2 2 14 2 3 2 3" xfId="12760" xr:uid="{00000000-0005-0000-0000-000047470000}"/>
    <cellStyle name="메모 2 2 14 2 3 2 4" xfId="12761" xr:uid="{00000000-0005-0000-0000-000048470000}"/>
    <cellStyle name="메모 2 2 14 2 3 2 5" xfId="12762" xr:uid="{00000000-0005-0000-0000-000049470000}"/>
    <cellStyle name="메모 2 2 14 2 3 3" xfId="12763" xr:uid="{00000000-0005-0000-0000-00004A470000}"/>
    <cellStyle name="메모 2 2 14 2 3 3 2" xfId="12764" xr:uid="{00000000-0005-0000-0000-00004B470000}"/>
    <cellStyle name="메모 2 2 14 2 3 3 3" xfId="12765" xr:uid="{00000000-0005-0000-0000-00004C470000}"/>
    <cellStyle name="메모 2 2 14 2 3 4" xfId="12766" xr:uid="{00000000-0005-0000-0000-00004D470000}"/>
    <cellStyle name="메모 2 2 14 2 3 5" xfId="12767" xr:uid="{00000000-0005-0000-0000-00004E470000}"/>
    <cellStyle name="메모 2 2 14 2 3 6" xfId="12768" xr:uid="{00000000-0005-0000-0000-00004F470000}"/>
    <cellStyle name="메모 2 2 14 2 4" xfId="12769" xr:uid="{00000000-0005-0000-0000-000050470000}"/>
    <cellStyle name="메모 2 2 14 2 4 2" xfId="12770" xr:uid="{00000000-0005-0000-0000-000051470000}"/>
    <cellStyle name="메모 2 2 14 2 4 2 2" xfId="12771" xr:uid="{00000000-0005-0000-0000-000052470000}"/>
    <cellStyle name="메모 2 2 14 2 4 2 3" xfId="12772" xr:uid="{00000000-0005-0000-0000-000053470000}"/>
    <cellStyle name="메모 2 2 14 2 4 3" xfId="12773" xr:uid="{00000000-0005-0000-0000-000054470000}"/>
    <cellStyle name="메모 2 2 14 2 4 4" xfId="12774" xr:uid="{00000000-0005-0000-0000-000055470000}"/>
    <cellStyle name="메모 2 2 14 2 4 5" xfId="12775" xr:uid="{00000000-0005-0000-0000-000056470000}"/>
    <cellStyle name="메모 2 2 14 2 5" xfId="12776" xr:uid="{00000000-0005-0000-0000-000057470000}"/>
    <cellStyle name="메모 2 2 14 2 5 2" xfId="12777" xr:uid="{00000000-0005-0000-0000-000058470000}"/>
    <cellStyle name="메모 2 2 14 2 5 3" xfId="12778" xr:uid="{00000000-0005-0000-0000-000059470000}"/>
    <cellStyle name="메모 2 2 14 2 6" xfId="12779" xr:uid="{00000000-0005-0000-0000-00005A470000}"/>
    <cellStyle name="메모 2 2 14 2 7" xfId="12780" xr:uid="{00000000-0005-0000-0000-00005B470000}"/>
    <cellStyle name="메모 2 2 14 2 8" xfId="12781" xr:uid="{00000000-0005-0000-0000-00005C470000}"/>
    <cellStyle name="메모 2 2 14 3" xfId="12782" xr:uid="{00000000-0005-0000-0000-00005D470000}"/>
    <cellStyle name="메모 2 2 14 3 2" xfId="12783" xr:uid="{00000000-0005-0000-0000-00005E470000}"/>
    <cellStyle name="메모 2 2 14 3 2 2" xfId="12784" xr:uid="{00000000-0005-0000-0000-00005F470000}"/>
    <cellStyle name="메모 2 2 14 3 2 2 2" xfId="12785" xr:uid="{00000000-0005-0000-0000-000060470000}"/>
    <cellStyle name="메모 2 2 14 3 2 2 2 2" xfId="12786" xr:uid="{00000000-0005-0000-0000-000061470000}"/>
    <cellStyle name="메모 2 2 14 3 2 2 2 3" xfId="12787" xr:uid="{00000000-0005-0000-0000-000062470000}"/>
    <cellStyle name="메모 2 2 14 3 2 2 3" xfId="12788" xr:uid="{00000000-0005-0000-0000-000063470000}"/>
    <cellStyle name="메모 2 2 14 3 2 2 4" xfId="12789" xr:uid="{00000000-0005-0000-0000-000064470000}"/>
    <cellStyle name="메모 2 2 14 3 2 2 5" xfId="12790" xr:uid="{00000000-0005-0000-0000-000065470000}"/>
    <cellStyle name="메모 2 2 14 3 2 3" xfId="12791" xr:uid="{00000000-0005-0000-0000-000066470000}"/>
    <cellStyle name="메모 2 2 14 3 2 3 2" xfId="12792" xr:uid="{00000000-0005-0000-0000-000067470000}"/>
    <cellStyle name="메모 2 2 14 3 2 3 3" xfId="12793" xr:uid="{00000000-0005-0000-0000-000068470000}"/>
    <cellStyle name="메모 2 2 14 3 2 4" xfId="12794" xr:uid="{00000000-0005-0000-0000-000069470000}"/>
    <cellStyle name="메모 2 2 14 3 2 5" xfId="12795" xr:uid="{00000000-0005-0000-0000-00006A470000}"/>
    <cellStyle name="메모 2 2 14 3 2 6" xfId="12796" xr:uid="{00000000-0005-0000-0000-00006B470000}"/>
    <cellStyle name="메모 2 2 14 3 3" xfId="12797" xr:uid="{00000000-0005-0000-0000-00006C470000}"/>
    <cellStyle name="메모 2 2 14 3 3 2" xfId="12798" xr:uid="{00000000-0005-0000-0000-00006D470000}"/>
    <cellStyle name="메모 2 2 14 3 3 2 2" xfId="12799" xr:uid="{00000000-0005-0000-0000-00006E470000}"/>
    <cellStyle name="메모 2 2 14 3 3 2 2 2" xfId="12800" xr:uid="{00000000-0005-0000-0000-00006F470000}"/>
    <cellStyle name="메모 2 2 14 3 3 2 2 3" xfId="12801" xr:uid="{00000000-0005-0000-0000-000070470000}"/>
    <cellStyle name="메모 2 2 14 3 3 2 3" xfId="12802" xr:uid="{00000000-0005-0000-0000-000071470000}"/>
    <cellStyle name="메모 2 2 14 3 3 2 4" xfId="12803" xr:uid="{00000000-0005-0000-0000-000072470000}"/>
    <cellStyle name="메모 2 2 14 3 3 2 5" xfId="12804" xr:uid="{00000000-0005-0000-0000-000073470000}"/>
    <cellStyle name="메모 2 2 14 3 3 3" xfId="12805" xr:uid="{00000000-0005-0000-0000-000074470000}"/>
    <cellStyle name="메모 2 2 14 3 3 3 2" xfId="12806" xr:uid="{00000000-0005-0000-0000-000075470000}"/>
    <cellStyle name="메모 2 2 14 3 3 3 3" xfId="12807" xr:uid="{00000000-0005-0000-0000-000076470000}"/>
    <cellStyle name="메모 2 2 14 3 3 4" xfId="12808" xr:uid="{00000000-0005-0000-0000-000077470000}"/>
    <cellStyle name="메모 2 2 14 3 3 5" xfId="12809" xr:uid="{00000000-0005-0000-0000-000078470000}"/>
    <cellStyle name="메모 2 2 14 3 3 6" xfId="12810" xr:uid="{00000000-0005-0000-0000-000079470000}"/>
    <cellStyle name="메모 2 2 14 3 4" xfId="12811" xr:uid="{00000000-0005-0000-0000-00007A470000}"/>
    <cellStyle name="메모 2 2 14 3 4 2" xfId="12812" xr:uid="{00000000-0005-0000-0000-00007B470000}"/>
    <cellStyle name="메모 2 2 14 3 4 2 2" xfId="12813" xr:uid="{00000000-0005-0000-0000-00007C470000}"/>
    <cellStyle name="메모 2 2 14 3 4 2 3" xfId="12814" xr:uid="{00000000-0005-0000-0000-00007D470000}"/>
    <cellStyle name="메모 2 2 14 3 4 3" xfId="12815" xr:uid="{00000000-0005-0000-0000-00007E470000}"/>
    <cellStyle name="메모 2 2 14 3 4 4" xfId="12816" xr:uid="{00000000-0005-0000-0000-00007F470000}"/>
    <cellStyle name="메모 2 2 14 3 4 5" xfId="12817" xr:uid="{00000000-0005-0000-0000-000080470000}"/>
    <cellStyle name="메모 2 2 14 3 5" xfId="12818" xr:uid="{00000000-0005-0000-0000-000081470000}"/>
    <cellStyle name="메모 2 2 14 3 5 2" xfId="12819" xr:uid="{00000000-0005-0000-0000-000082470000}"/>
    <cellStyle name="메모 2 2 14 3 5 3" xfId="12820" xr:uid="{00000000-0005-0000-0000-000083470000}"/>
    <cellStyle name="메모 2 2 14 3 6" xfId="12821" xr:uid="{00000000-0005-0000-0000-000084470000}"/>
    <cellStyle name="메모 2 2 14 3 7" xfId="12822" xr:uid="{00000000-0005-0000-0000-000085470000}"/>
    <cellStyle name="메모 2 2 14 3 8" xfId="12823" xr:uid="{00000000-0005-0000-0000-000086470000}"/>
    <cellStyle name="메모 2 2 14 4" xfId="12824" xr:uid="{00000000-0005-0000-0000-000087470000}"/>
    <cellStyle name="메모 2 2 14 4 2" xfId="12825" xr:uid="{00000000-0005-0000-0000-000088470000}"/>
    <cellStyle name="메모 2 2 14 4 2 2" xfId="12826" xr:uid="{00000000-0005-0000-0000-000089470000}"/>
    <cellStyle name="메모 2 2 14 4 2 2 2" xfId="12827" xr:uid="{00000000-0005-0000-0000-00008A470000}"/>
    <cellStyle name="메모 2 2 14 4 2 2 3" xfId="12828" xr:uid="{00000000-0005-0000-0000-00008B470000}"/>
    <cellStyle name="메모 2 2 14 4 2 3" xfId="12829" xr:uid="{00000000-0005-0000-0000-00008C470000}"/>
    <cellStyle name="메모 2 2 14 4 2 4" xfId="12830" xr:uid="{00000000-0005-0000-0000-00008D470000}"/>
    <cellStyle name="메모 2 2 14 4 2 5" xfId="12831" xr:uid="{00000000-0005-0000-0000-00008E470000}"/>
    <cellStyle name="메모 2 2 14 4 3" xfId="12832" xr:uid="{00000000-0005-0000-0000-00008F470000}"/>
    <cellStyle name="메모 2 2 14 4 3 2" xfId="12833" xr:uid="{00000000-0005-0000-0000-000090470000}"/>
    <cellStyle name="메모 2 2 14 4 3 3" xfId="12834" xr:uid="{00000000-0005-0000-0000-000091470000}"/>
    <cellStyle name="메모 2 2 14 4 4" xfId="12835" xr:uid="{00000000-0005-0000-0000-000092470000}"/>
    <cellStyle name="메모 2 2 14 4 5" xfId="12836" xr:uid="{00000000-0005-0000-0000-000093470000}"/>
    <cellStyle name="메모 2 2 14 4 6" xfId="12837" xr:uid="{00000000-0005-0000-0000-000094470000}"/>
    <cellStyle name="메모 2 2 14 5" xfId="12838" xr:uid="{00000000-0005-0000-0000-000095470000}"/>
    <cellStyle name="메모 2 2 14 5 2" xfId="12839" xr:uid="{00000000-0005-0000-0000-000096470000}"/>
    <cellStyle name="메모 2 2 14 5 2 2" xfId="12840" xr:uid="{00000000-0005-0000-0000-000097470000}"/>
    <cellStyle name="메모 2 2 14 5 2 2 2" xfId="12841" xr:uid="{00000000-0005-0000-0000-000098470000}"/>
    <cellStyle name="메모 2 2 14 5 2 2 3" xfId="12842" xr:uid="{00000000-0005-0000-0000-000099470000}"/>
    <cellStyle name="메모 2 2 14 5 2 3" xfId="12843" xr:uid="{00000000-0005-0000-0000-00009A470000}"/>
    <cellStyle name="메모 2 2 14 5 2 4" xfId="12844" xr:uid="{00000000-0005-0000-0000-00009B470000}"/>
    <cellStyle name="메모 2 2 14 5 2 5" xfId="12845" xr:uid="{00000000-0005-0000-0000-00009C470000}"/>
    <cellStyle name="메모 2 2 14 5 3" xfId="12846" xr:uid="{00000000-0005-0000-0000-00009D470000}"/>
    <cellStyle name="메모 2 2 14 5 3 2" xfId="12847" xr:uid="{00000000-0005-0000-0000-00009E470000}"/>
    <cellStyle name="메모 2 2 14 5 3 3" xfId="12848" xr:uid="{00000000-0005-0000-0000-00009F470000}"/>
    <cellStyle name="메모 2 2 14 5 4" xfId="12849" xr:uid="{00000000-0005-0000-0000-0000A0470000}"/>
    <cellStyle name="메모 2 2 14 5 5" xfId="12850" xr:uid="{00000000-0005-0000-0000-0000A1470000}"/>
    <cellStyle name="메모 2 2 14 5 6" xfId="12851" xr:uid="{00000000-0005-0000-0000-0000A2470000}"/>
    <cellStyle name="메모 2 2 14 6" xfId="12852" xr:uid="{00000000-0005-0000-0000-0000A3470000}"/>
    <cellStyle name="메모 2 2 14 6 2" xfId="12853" xr:uid="{00000000-0005-0000-0000-0000A4470000}"/>
    <cellStyle name="메모 2 2 14 6 2 2" xfId="12854" xr:uid="{00000000-0005-0000-0000-0000A5470000}"/>
    <cellStyle name="메모 2 2 14 6 2 3" xfId="12855" xr:uid="{00000000-0005-0000-0000-0000A6470000}"/>
    <cellStyle name="메모 2 2 14 6 3" xfId="12856" xr:uid="{00000000-0005-0000-0000-0000A7470000}"/>
    <cellStyle name="메모 2 2 14 6 4" xfId="12857" xr:uid="{00000000-0005-0000-0000-0000A8470000}"/>
    <cellStyle name="메모 2 2 14 6 5" xfId="12858" xr:uid="{00000000-0005-0000-0000-0000A9470000}"/>
    <cellStyle name="메모 2 2 14 7" xfId="12859" xr:uid="{00000000-0005-0000-0000-0000AA470000}"/>
    <cellStyle name="메모 2 2 14 7 2" xfId="12860" xr:uid="{00000000-0005-0000-0000-0000AB470000}"/>
    <cellStyle name="메모 2 2 14 7 3" xfId="12861" xr:uid="{00000000-0005-0000-0000-0000AC470000}"/>
    <cellStyle name="메모 2 2 14 8" xfId="12862" xr:uid="{00000000-0005-0000-0000-0000AD470000}"/>
    <cellStyle name="메모 2 2 14 9" xfId="12863" xr:uid="{00000000-0005-0000-0000-0000AE470000}"/>
    <cellStyle name="메모 2 2 15" xfId="12864" xr:uid="{00000000-0005-0000-0000-0000AF470000}"/>
    <cellStyle name="메모 2 2 15 10" xfId="12865" xr:uid="{00000000-0005-0000-0000-0000B0470000}"/>
    <cellStyle name="메모 2 2 15 11" xfId="12866" xr:uid="{00000000-0005-0000-0000-0000B1470000}"/>
    <cellStyle name="메모 2 2 15 2" xfId="12867" xr:uid="{00000000-0005-0000-0000-0000B2470000}"/>
    <cellStyle name="메모 2 2 15 2 2" xfId="12868" xr:uid="{00000000-0005-0000-0000-0000B3470000}"/>
    <cellStyle name="메모 2 2 15 2 2 2" xfId="12869" xr:uid="{00000000-0005-0000-0000-0000B4470000}"/>
    <cellStyle name="메모 2 2 15 2 2 2 2" xfId="12870" xr:uid="{00000000-0005-0000-0000-0000B5470000}"/>
    <cellStyle name="메모 2 2 15 2 2 2 2 2" xfId="12871" xr:uid="{00000000-0005-0000-0000-0000B6470000}"/>
    <cellStyle name="메모 2 2 15 2 2 2 2 3" xfId="12872" xr:uid="{00000000-0005-0000-0000-0000B7470000}"/>
    <cellStyle name="메모 2 2 15 2 2 2 3" xfId="12873" xr:uid="{00000000-0005-0000-0000-0000B8470000}"/>
    <cellStyle name="메모 2 2 15 2 2 2 4" xfId="12874" xr:uid="{00000000-0005-0000-0000-0000B9470000}"/>
    <cellStyle name="메모 2 2 15 2 2 2 5" xfId="12875" xr:uid="{00000000-0005-0000-0000-0000BA470000}"/>
    <cellStyle name="메모 2 2 15 2 2 3" xfId="12876" xr:uid="{00000000-0005-0000-0000-0000BB470000}"/>
    <cellStyle name="메모 2 2 15 2 2 3 2" xfId="12877" xr:uid="{00000000-0005-0000-0000-0000BC470000}"/>
    <cellStyle name="메모 2 2 15 2 2 3 3" xfId="12878" xr:uid="{00000000-0005-0000-0000-0000BD470000}"/>
    <cellStyle name="메모 2 2 15 2 2 4" xfId="12879" xr:uid="{00000000-0005-0000-0000-0000BE470000}"/>
    <cellStyle name="메모 2 2 15 2 2 5" xfId="12880" xr:uid="{00000000-0005-0000-0000-0000BF470000}"/>
    <cellStyle name="메모 2 2 15 2 2 6" xfId="12881" xr:uid="{00000000-0005-0000-0000-0000C0470000}"/>
    <cellStyle name="메모 2 2 15 2 3" xfId="12882" xr:uid="{00000000-0005-0000-0000-0000C1470000}"/>
    <cellStyle name="메모 2 2 15 2 3 2" xfId="12883" xr:uid="{00000000-0005-0000-0000-0000C2470000}"/>
    <cellStyle name="메모 2 2 15 2 3 2 2" xfId="12884" xr:uid="{00000000-0005-0000-0000-0000C3470000}"/>
    <cellStyle name="메모 2 2 15 2 3 2 2 2" xfId="12885" xr:uid="{00000000-0005-0000-0000-0000C4470000}"/>
    <cellStyle name="메모 2 2 15 2 3 2 2 3" xfId="12886" xr:uid="{00000000-0005-0000-0000-0000C5470000}"/>
    <cellStyle name="메모 2 2 15 2 3 2 3" xfId="12887" xr:uid="{00000000-0005-0000-0000-0000C6470000}"/>
    <cellStyle name="메모 2 2 15 2 3 2 4" xfId="12888" xr:uid="{00000000-0005-0000-0000-0000C7470000}"/>
    <cellStyle name="메모 2 2 15 2 3 2 5" xfId="12889" xr:uid="{00000000-0005-0000-0000-0000C8470000}"/>
    <cellStyle name="메모 2 2 15 2 3 3" xfId="12890" xr:uid="{00000000-0005-0000-0000-0000C9470000}"/>
    <cellStyle name="메모 2 2 15 2 3 3 2" xfId="12891" xr:uid="{00000000-0005-0000-0000-0000CA470000}"/>
    <cellStyle name="메모 2 2 15 2 3 3 3" xfId="12892" xr:uid="{00000000-0005-0000-0000-0000CB470000}"/>
    <cellStyle name="메모 2 2 15 2 3 4" xfId="12893" xr:uid="{00000000-0005-0000-0000-0000CC470000}"/>
    <cellStyle name="메모 2 2 15 2 3 5" xfId="12894" xr:uid="{00000000-0005-0000-0000-0000CD470000}"/>
    <cellStyle name="메모 2 2 15 2 3 6" xfId="12895" xr:uid="{00000000-0005-0000-0000-0000CE470000}"/>
    <cellStyle name="메모 2 2 15 2 4" xfId="12896" xr:uid="{00000000-0005-0000-0000-0000CF470000}"/>
    <cellStyle name="메모 2 2 15 2 4 2" xfId="12897" xr:uid="{00000000-0005-0000-0000-0000D0470000}"/>
    <cellStyle name="메모 2 2 15 2 4 2 2" xfId="12898" xr:uid="{00000000-0005-0000-0000-0000D1470000}"/>
    <cellStyle name="메모 2 2 15 2 4 2 3" xfId="12899" xr:uid="{00000000-0005-0000-0000-0000D2470000}"/>
    <cellStyle name="메모 2 2 15 2 4 3" xfId="12900" xr:uid="{00000000-0005-0000-0000-0000D3470000}"/>
    <cellStyle name="메모 2 2 15 2 4 4" xfId="12901" xr:uid="{00000000-0005-0000-0000-0000D4470000}"/>
    <cellStyle name="메모 2 2 15 2 4 5" xfId="12902" xr:uid="{00000000-0005-0000-0000-0000D5470000}"/>
    <cellStyle name="메모 2 2 15 2 5" xfId="12903" xr:uid="{00000000-0005-0000-0000-0000D6470000}"/>
    <cellStyle name="메모 2 2 15 2 5 2" xfId="12904" xr:uid="{00000000-0005-0000-0000-0000D7470000}"/>
    <cellStyle name="메모 2 2 15 2 5 3" xfId="12905" xr:uid="{00000000-0005-0000-0000-0000D8470000}"/>
    <cellStyle name="메모 2 2 15 2 6" xfId="12906" xr:uid="{00000000-0005-0000-0000-0000D9470000}"/>
    <cellStyle name="메모 2 2 15 2 7" xfId="12907" xr:uid="{00000000-0005-0000-0000-0000DA470000}"/>
    <cellStyle name="메모 2 2 15 2 8" xfId="12908" xr:uid="{00000000-0005-0000-0000-0000DB470000}"/>
    <cellStyle name="메모 2 2 15 3" xfId="12909" xr:uid="{00000000-0005-0000-0000-0000DC470000}"/>
    <cellStyle name="메모 2 2 15 3 2" xfId="12910" xr:uid="{00000000-0005-0000-0000-0000DD470000}"/>
    <cellStyle name="메모 2 2 15 3 2 2" xfId="12911" xr:uid="{00000000-0005-0000-0000-0000DE470000}"/>
    <cellStyle name="메모 2 2 15 3 2 2 2" xfId="12912" xr:uid="{00000000-0005-0000-0000-0000DF470000}"/>
    <cellStyle name="메모 2 2 15 3 2 2 2 2" xfId="12913" xr:uid="{00000000-0005-0000-0000-0000E0470000}"/>
    <cellStyle name="메모 2 2 15 3 2 2 2 3" xfId="12914" xr:uid="{00000000-0005-0000-0000-0000E1470000}"/>
    <cellStyle name="메모 2 2 15 3 2 2 3" xfId="12915" xr:uid="{00000000-0005-0000-0000-0000E2470000}"/>
    <cellStyle name="메모 2 2 15 3 2 2 4" xfId="12916" xr:uid="{00000000-0005-0000-0000-0000E3470000}"/>
    <cellStyle name="메모 2 2 15 3 2 2 5" xfId="12917" xr:uid="{00000000-0005-0000-0000-0000E4470000}"/>
    <cellStyle name="메모 2 2 15 3 2 3" xfId="12918" xr:uid="{00000000-0005-0000-0000-0000E5470000}"/>
    <cellStyle name="메모 2 2 15 3 2 3 2" xfId="12919" xr:uid="{00000000-0005-0000-0000-0000E6470000}"/>
    <cellStyle name="메모 2 2 15 3 2 3 3" xfId="12920" xr:uid="{00000000-0005-0000-0000-0000E7470000}"/>
    <cellStyle name="메모 2 2 15 3 2 4" xfId="12921" xr:uid="{00000000-0005-0000-0000-0000E8470000}"/>
    <cellStyle name="메모 2 2 15 3 2 5" xfId="12922" xr:uid="{00000000-0005-0000-0000-0000E9470000}"/>
    <cellStyle name="메모 2 2 15 3 2 6" xfId="12923" xr:uid="{00000000-0005-0000-0000-0000EA470000}"/>
    <cellStyle name="메모 2 2 15 3 3" xfId="12924" xr:uid="{00000000-0005-0000-0000-0000EB470000}"/>
    <cellStyle name="메모 2 2 15 3 3 2" xfId="12925" xr:uid="{00000000-0005-0000-0000-0000EC470000}"/>
    <cellStyle name="메모 2 2 15 3 3 2 2" xfId="12926" xr:uid="{00000000-0005-0000-0000-0000ED470000}"/>
    <cellStyle name="메모 2 2 15 3 3 2 2 2" xfId="12927" xr:uid="{00000000-0005-0000-0000-0000EE470000}"/>
    <cellStyle name="메모 2 2 15 3 3 2 2 3" xfId="12928" xr:uid="{00000000-0005-0000-0000-0000EF470000}"/>
    <cellStyle name="메모 2 2 15 3 3 2 3" xfId="12929" xr:uid="{00000000-0005-0000-0000-0000F0470000}"/>
    <cellStyle name="메모 2 2 15 3 3 2 4" xfId="12930" xr:uid="{00000000-0005-0000-0000-0000F1470000}"/>
    <cellStyle name="메모 2 2 15 3 3 2 5" xfId="12931" xr:uid="{00000000-0005-0000-0000-0000F2470000}"/>
    <cellStyle name="메모 2 2 15 3 3 3" xfId="12932" xr:uid="{00000000-0005-0000-0000-0000F3470000}"/>
    <cellStyle name="메모 2 2 15 3 3 3 2" xfId="12933" xr:uid="{00000000-0005-0000-0000-0000F4470000}"/>
    <cellStyle name="메모 2 2 15 3 3 3 3" xfId="12934" xr:uid="{00000000-0005-0000-0000-0000F5470000}"/>
    <cellStyle name="메모 2 2 15 3 3 4" xfId="12935" xr:uid="{00000000-0005-0000-0000-0000F6470000}"/>
    <cellStyle name="메모 2 2 15 3 3 5" xfId="12936" xr:uid="{00000000-0005-0000-0000-0000F7470000}"/>
    <cellStyle name="메모 2 2 15 3 3 6" xfId="12937" xr:uid="{00000000-0005-0000-0000-0000F8470000}"/>
    <cellStyle name="메모 2 2 15 3 4" xfId="12938" xr:uid="{00000000-0005-0000-0000-0000F9470000}"/>
    <cellStyle name="메모 2 2 15 3 4 2" xfId="12939" xr:uid="{00000000-0005-0000-0000-0000FA470000}"/>
    <cellStyle name="메모 2 2 15 3 4 2 2" xfId="12940" xr:uid="{00000000-0005-0000-0000-0000FB470000}"/>
    <cellStyle name="메모 2 2 15 3 4 2 3" xfId="12941" xr:uid="{00000000-0005-0000-0000-0000FC470000}"/>
    <cellStyle name="메모 2 2 15 3 4 3" xfId="12942" xr:uid="{00000000-0005-0000-0000-0000FD470000}"/>
    <cellStyle name="메모 2 2 15 3 4 4" xfId="12943" xr:uid="{00000000-0005-0000-0000-0000FE470000}"/>
    <cellStyle name="메모 2 2 15 3 4 5" xfId="12944" xr:uid="{00000000-0005-0000-0000-0000FF470000}"/>
    <cellStyle name="메모 2 2 15 3 5" xfId="12945" xr:uid="{00000000-0005-0000-0000-000000480000}"/>
    <cellStyle name="메모 2 2 15 3 5 2" xfId="12946" xr:uid="{00000000-0005-0000-0000-000001480000}"/>
    <cellStyle name="메모 2 2 15 3 5 3" xfId="12947" xr:uid="{00000000-0005-0000-0000-000002480000}"/>
    <cellStyle name="메모 2 2 15 3 6" xfId="12948" xr:uid="{00000000-0005-0000-0000-000003480000}"/>
    <cellStyle name="메모 2 2 15 3 7" xfId="12949" xr:uid="{00000000-0005-0000-0000-000004480000}"/>
    <cellStyle name="메모 2 2 15 3 8" xfId="12950" xr:uid="{00000000-0005-0000-0000-000005480000}"/>
    <cellStyle name="메모 2 2 15 4" xfId="12951" xr:uid="{00000000-0005-0000-0000-000006480000}"/>
    <cellStyle name="메모 2 2 15 4 2" xfId="12952" xr:uid="{00000000-0005-0000-0000-000007480000}"/>
    <cellStyle name="메모 2 2 15 4 2 2" xfId="12953" xr:uid="{00000000-0005-0000-0000-000008480000}"/>
    <cellStyle name="메모 2 2 15 4 2 2 2" xfId="12954" xr:uid="{00000000-0005-0000-0000-000009480000}"/>
    <cellStyle name="메모 2 2 15 4 2 2 3" xfId="12955" xr:uid="{00000000-0005-0000-0000-00000A480000}"/>
    <cellStyle name="메모 2 2 15 4 2 3" xfId="12956" xr:uid="{00000000-0005-0000-0000-00000B480000}"/>
    <cellStyle name="메모 2 2 15 4 2 4" xfId="12957" xr:uid="{00000000-0005-0000-0000-00000C480000}"/>
    <cellStyle name="메모 2 2 15 4 2 5" xfId="12958" xr:uid="{00000000-0005-0000-0000-00000D480000}"/>
    <cellStyle name="메모 2 2 15 4 3" xfId="12959" xr:uid="{00000000-0005-0000-0000-00000E480000}"/>
    <cellStyle name="메모 2 2 15 4 3 2" xfId="12960" xr:uid="{00000000-0005-0000-0000-00000F480000}"/>
    <cellStyle name="메모 2 2 15 4 3 3" xfId="12961" xr:uid="{00000000-0005-0000-0000-000010480000}"/>
    <cellStyle name="메모 2 2 15 4 4" xfId="12962" xr:uid="{00000000-0005-0000-0000-000011480000}"/>
    <cellStyle name="메모 2 2 15 4 5" xfId="12963" xr:uid="{00000000-0005-0000-0000-000012480000}"/>
    <cellStyle name="메모 2 2 15 4 6" xfId="12964" xr:uid="{00000000-0005-0000-0000-000013480000}"/>
    <cellStyle name="메모 2 2 15 5" xfId="12965" xr:uid="{00000000-0005-0000-0000-000014480000}"/>
    <cellStyle name="메모 2 2 15 5 2" xfId="12966" xr:uid="{00000000-0005-0000-0000-000015480000}"/>
    <cellStyle name="메모 2 2 15 5 2 2" xfId="12967" xr:uid="{00000000-0005-0000-0000-000016480000}"/>
    <cellStyle name="메모 2 2 15 5 2 2 2" xfId="12968" xr:uid="{00000000-0005-0000-0000-000017480000}"/>
    <cellStyle name="메모 2 2 15 5 2 2 3" xfId="12969" xr:uid="{00000000-0005-0000-0000-000018480000}"/>
    <cellStyle name="메모 2 2 15 5 2 3" xfId="12970" xr:uid="{00000000-0005-0000-0000-000019480000}"/>
    <cellStyle name="메모 2 2 15 5 2 4" xfId="12971" xr:uid="{00000000-0005-0000-0000-00001A480000}"/>
    <cellStyle name="메모 2 2 15 5 2 5" xfId="12972" xr:uid="{00000000-0005-0000-0000-00001B480000}"/>
    <cellStyle name="메모 2 2 15 5 3" xfId="12973" xr:uid="{00000000-0005-0000-0000-00001C480000}"/>
    <cellStyle name="메모 2 2 15 5 3 2" xfId="12974" xr:uid="{00000000-0005-0000-0000-00001D480000}"/>
    <cellStyle name="메모 2 2 15 5 3 3" xfId="12975" xr:uid="{00000000-0005-0000-0000-00001E480000}"/>
    <cellStyle name="메모 2 2 15 5 4" xfId="12976" xr:uid="{00000000-0005-0000-0000-00001F480000}"/>
    <cellStyle name="메모 2 2 15 5 5" xfId="12977" xr:uid="{00000000-0005-0000-0000-000020480000}"/>
    <cellStyle name="메모 2 2 15 5 6" xfId="12978" xr:uid="{00000000-0005-0000-0000-000021480000}"/>
    <cellStyle name="메모 2 2 15 6" xfId="12979" xr:uid="{00000000-0005-0000-0000-000022480000}"/>
    <cellStyle name="메모 2 2 15 6 2" xfId="12980" xr:uid="{00000000-0005-0000-0000-000023480000}"/>
    <cellStyle name="메모 2 2 15 6 2 2" xfId="12981" xr:uid="{00000000-0005-0000-0000-000024480000}"/>
    <cellStyle name="메모 2 2 15 6 2 2 2" xfId="12982" xr:uid="{00000000-0005-0000-0000-000025480000}"/>
    <cellStyle name="메모 2 2 15 6 2 2 3" xfId="12983" xr:uid="{00000000-0005-0000-0000-000026480000}"/>
    <cellStyle name="메모 2 2 15 6 2 3" xfId="12984" xr:uid="{00000000-0005-0000-0000-000027480000}"/>
    <cellStyle name="메모 2 2 15 6 2 4" xfId="12985" xr:uid="{00000000-0005-0000-0000-000028480000}"/>
    <cellStyle name="메모 2 2 15 6 2 5" xfId="12986" xr:uid="{00000000-0005-0000-0000-000029480000}"/>
    <cellStyle name="메모 2 2 15 6 3" xfId="12987" xr:uid="{00000000-0005-0000-0000-00002A480000}"/>
    <cellStyle name="메모 2 2 15 6 3 2" xfId="12988" xr:uid="{00000000-0005-0000-0000-00002B480000}"/>
    <cellStyle name="메모 2 2 15 6 3 3" xfId="12989" xr:uid="{00000000-0005-0000-0000-00002C480000}"/>
    <cellStyle name="메모 2 2 15 6 4" xfId="12990" xr:uid="{00000000-0005-0000-0000-00002D480000}"/>
    <cellStyle name="메모 2 2 15 6 5" xfId="12991" xr:uid="{00000000-0005-0000-0000-00002E480000}"/>
    <cellStyle name="메모 2 2 15 6 6" xfId="12992" xr:uid="{00000000-0005-0000-0000-00002F480000}"/>
    <cellStyle name="메모 2 2 15 7" xfId="12993" xr:uid="{00000000-0005-0000-0000-000030480000}"/>
    <cellStyle name="메모 2 2 15 7 2" xfId="12994" xr:uid="{00000000-0005-0000-0000-000031480000}"/>
    <cellStyle name="메모 2 2 15 7 2 2" xfId="12995" xr:uid="{00000000-0005-0000-0000-000032480000}"/>
    <cellStyle name="메모 2 2 15 7 2 3" xfId="12996" xr:uid="{00000000-0005-0000-0000-000033480000}"/>
    <cellStyle name="메모 2 2 15 7 3" xfId="12997" xr:uid="{00000000-0005-0000-0000-000034480000}"/>
    <cellStyle name="메모 2 2 15 7 4" xfId="12998" xr:uid="{00000000-0005-0000-0000-000035480000}"/>
    <cellStyle name="메모 2 2 15 7 5" xfId="12999" xr:uid="{00000000-0005-0000-0000-000036480000}"/>
    <cellStyle name="메모 2 2 15 8" xfId="13000" xr:uid="{00000000-0005-0000-0000-000037480000}"/>
    <cellStyle name="메모 2 2 15 8 2" xfId="13001" xr:uid="{00000000-0005-0000-0000-000038480000}"/>
    <cellStyle name="메모 2 2 15 8 3" xfId="13002" xr:uid="{00000000-0005-0000-0000-000039480000}"/>
    <cellStyle name="메모 2 2 15 9" xfId="13003" xr:uid="{00000000-0005-0000-0000-00003A480000}"/>
    <cellStyle name="메모 2 2 16" xfId="13004" xr:uid="{00000000-0005-0000-0000-00003B480000}"/>
    <cellStyle name="메모 2 2 16 2" xfId="13005" xr:uid="{00000000-0005-0000-0000-00003C480000}"/>
    <cellStyle name="메모 2 2 16 2 2" xfId="13006" xr:uid="{00000000-0005-0000-0000-00003D480000}"/>
    <cellStyle name="메모 2 2 16 2 2 2" xfId="13007" xr:uid="{00000000-0005-0000-0000-00003E480000}"/>
    <cellStyle name="메모 2 2 16 2 2 2 2" xfId="13008" xr:uid="{00000000-0005-0000-0000-00003F480000}"/>
    <cellStyle name="메모 2 2 16 2 2 2 2 2" xfId="13009" xr:uid="{00000000-0005-0000-0000-000040480000}"/>
    <cellStyle name="메모 2 2 16 2 2 2 2 3" xfId="13010" xr:uid="{00000000-0005-0000-0000-000041480000}"/>
    <cellStyle name="메모 2 2 16 2 2 2 3" xfId="13011" xr:uid="{00000000-0005-0000-0000-000042480000}"/>
    <cellStyle name="메모 2 2 16 2 2 2 4" xfId="13012" xr:uid="{00000000-0005-0000-0000-000043480000}"/>
    <cellStyle name="메모 2 2 16 2 2 2 5" xfId="13013" xr:uid="{00000000-0005-0000-0000-000044480000}"/>
    <cellStyle name="메모 2 2 16 2 2 3" xfId="13014" xr:uid="{00000000-0005-0000-0000-000045480000}"/>
    <cellStyle name="메모 2 2 16 2 2 3 2" xfId="13015" xr:uid="{00000000-0005-0000-0000-000046480000}"/>
    <cellStyle name="메모 2 2 16 2 2 3 3" xfId="13016" xr:uid="{00000000-0005-0000-0000-000047480000}"/>
    <cellStyle name="메모 2 2 16 2 2 4" xfId="13017" xr:uid="{00000000-0005-0000-0000-000048480000}"/>
    <cellStyle name="메모 2 2 16 2 2 5" xfId="13018" xr:uid="{00000000-0005-0000-0000-000049480000}"/>
    <cellStyle name="메모 2 2 16 2 2 6" xfId="13019" xr:uid="{00000000-0005-0000-0000-00004A480000}"/>
    <cellStyle name="메모 2 2 16 2 3" xfId="13020" xr:uid="{00000000-0005-0000-0000-00004B480000}"/>
    <cellStyle name="메모 2 2 16 2 3 2" xfId="13021" xr:uid="{00000000-0005-0000-0000-00004C480000}"/>
    <cellStyle name="메모 2 2 16 2 3 2 2" xfId="13022" xr:uid="{00000000-0005-0000-0000-00004D480000}"/>
    <cellStyle name="메모 2 2 16 2 3 2 2 2" xfId="13023" xr:uid="{00000000-0005-0000-0000-00004E480000}"/>
    <cellStyle name="메모 2 2 16 2 3 2 2 3" xfId="13024" xr:uid="{00000000-0005-0000-0000-00004F480000}"/>
    <cellStyle name="메모 2 2 16 2 3 2 3" xfId="13025" xr:uid="{00000000-0005-0000-0000-000050480000}"/>
    <cellStyle name="메모 2 2 16 2 3 2 4" xfId="13026" xr:uid="{00000000-0005-0000-0000-000051480000}"/>
    <cellStyle name="메모 2 2 16 2 3 2 5" xfId="13027" xr:uid="{00000000-0005-0000-0000-000052480000}"/>
    <cellStyle name="메모 2 2 16 2 3 3" xfId="13028" xr:uid="{00000000-0005-0000-0000-000053480000}"/>
    <cellStyle name="메모 2 2 16 2 3 3 2" xfId="13029" xr:uid="{00000000-0005-0000-0000-000054480000}"/>
    <cellStyle name="메모 2 2 16 2 3 3 3" xfId="13030" xr:uid="{00000000-0005-0000-0000-000055480000}"/>
    <cellStyle name="메모 2 2 16 2 3 4" xfId="13031" xr:uid="{00000000-0005-0000-0000-000056480000}"/>
    <cellStyle name="메모 2 2 16 2 3 5" xfId="13032" xr:uid="{00000000-0005-0000-0000-000057480000}"/>
    <cellStyle name="메모 2 2 16 2 3 6" xfId="13033" xr:uid="{00000000-0005-0000-0000-000058480000}"/>
    <cellStyle name="메모 2 2 16 2 4" xfId="13034" xr:uid="{00000000-0005-0000-0000-000059480000}"/>
    <cellStyle name="메모 2 2 16 2 4 2" xfId="13035" xr:uid="{00000000-0005-0000-0000-00005A480000}"/>
    <cellStyle name="메모 2 2 16 2 4 2 2" xfId="13036" xr:uid="{00000000-0005-0000-0000-00005B480000}"/>
    <cellStyle name="메모 2 2 16 2 4 2 3" xfId="13037" xr:uid="{00000000-0005-0000-0000-00005C480000}"/>
    <cellStyle name="메모 2 2 16 2 4 3" xfId="13038" xr:uid="{00000000-0005-0000-0000-00005D480000}"/>
    <cellStyle name="메모 2 2 16 2 4 4" xfId="13039" xr:uid="{00000000-0005-0000-0000-00005E480000}"/>
    <cellStyle name="메모 2 2 16 2 4 5" xfId="13040" xr:uid="{00000000-0005-0000-0000-00005F480000}"/>
    <cellStyle name="메모 2 2 16 2 5" xfId="13041" xr:uid="{00000000-0005-0000-0000-000060480000}"/>
    <cellStyle name="메모 2 2 16 2 5 2" xfId="13042" xr:uid="{00000000-0005-0000-0000-000061480000}"/>
    <cellStyle name="메모 2 2 16 2 5 3" xfId="13043" xr:uid="{00000000-0005-0000-0000-000062480000}"/>
    <cellStyle name="메모 2 2 16 2 6" xfId="13044" xr:uid="{00000000-0005-0000-0000-000063480000}"/>
    <cellStyle name="메모 2 2 16 2 7" xfId="13045" xr:uid="{00000000-0005-0000-0000-000064480000}"/>
    <cellStyle name="메모 2 2 16 2 8" xfId="13046" xr:uid="{00000000-0005-0000-0000-000065480000}"/>
    <cellStyle name="메모 2 2 16 3" xfId="13047" xr:uid="{00000000-0005-0000-0000-000066480000}"/>
    <cellStyle name="메모 2 2 16 3 2" xfId="13048" xr:uid="{00000000-0005-0000-0000-000067480000}"/>
    <cellStyle name="메모 2 2 16 3 2 2" xfId="13049" xr:uid="{00000000-0005-0000-0000-000068480000}"/>
    <cellStyle name="메모 2 2 16 3 2 2 2" xfId="13050" xr:uid="{00000000-0005-0000-0000-000069480000}"/>
    <cellStyle name="메모 2 2 16 3 2 2 3" xfId="13051" xr:uid="{00000000-0005-0000-0000-00006A480000}"/>
    <cellStyle name="메모 2 2 16 3 2 3" xfId="13052" xr:uid="{00000000-0005-0000-0000-00006B480000}"/>
    <cellStyle name="메모 2 2 16 3 2 4" xfId="13053" xr:uid="{00000000-0005-0000-0000-00006C480000}"/>
    <cellStyle name="메모 2 2 16 3 2 5" xfId="13054" xr:uid="{00000000-0005-0000-0000-00006D480000}"/>
    <cellStyle name="메모 2 2 16 3 3" xfId="13055" xr:uid="{00000000-0005-0000-0000-00006E480000}"/>
    <cellStyle name="메모 2 2 16 3 3 2" xfId="13056" xr:uid="{00000000-0005-0000-0000-00006F480000}"/>
    <cellStyle name="메모 2 2 16 3 3 3" xfId="13057" xr:uid="{00000000-0005-0000-0000-000070480000}"/>
    <cellStyle name="메모 2 2 16 3 4" xfId="13058" xr:uid="{00000000-0005-0000-0000-000071480000}"/>
    <cellStyle name="메모 2 2 16 3 5" xfId="13059" xr:uid="{00000000-0005-0000-0000-000072480000}"/>
    <cellStyle name="메모 2 2 16 3 6" xfId="13060" xr:uid="{00000000-0005-0000-0000-000073480000}"/>
    <cellStyle name="메모 2 2 16 4" xfId="13061" xr:uid="{00000000-0005-0000-0000-000074480000}"/>
    <cellStyle name="메모 2 2 16 4 2" xfId="13062" xr:uid="{00000000-0005-0000-0000-000075480000}"/>
    <cellStyle name="메모 2 2 16 4 2 2" xfId="13063" xr:uid="{00000000-0005-0000-0000-000076480000}"/>
    <cellStyle name="메모 2 2 16 4 2 2 2" xfId="13064" xr:uid="{00000000-0005-0000-0000-000077480000}"/>
    <cellStyle name="메모 2 2 16 4 2 2 3" xfId="13065" xr:uid="{00000000-0005-0000-0000-000078480000}"/>
    <cellStyle name="메모 2 2 16 4 2 3" xfId="13066" xr:uid="{00000000-0005-0000-0000-000079480000}"/>
    <cellStyle name="메모 2 2 16 4 2 4" xfId="13067" xr:uid="{00000000-0005-0000-0000-00007A480000}"/>
    <cellStyle name="메모 2 2 16 4 2 5" xfId="13068" xr:uid="{00000000-0005-0000-0000-00007B480000}"/>
    <cellStyle name="메모 2 2 16 4 3" xfId="13069" xr:uid="{00000000-0005-0000-0000-00007C480000}"/>
    <cellStyle name="메모 2 2 16 4 3 2" xfId="13070" xr:uid="{00000000-0005-0000-0000-00007D480000}"/>
    <cellStyle name="메모 2 2 16 4 3 3" xfId="13071" xr:uid="{00000000-0005-0000-0000-00007E480000}"/>
    <cellStyle name="메모 2 2 16 4 4" xfId="13072" xr:uid="{00000000-0005-0000-0000-00007F480000}"/>
    <cellStyle name="메모 2 2 16 4 5" xfId="13073" xr:uid="{00000000-0005-0000-0000-000080480000}"/>
    <cellStyle name="메모 2 2 16 4 6" xfId="13074" xr:uid="{00000000-0005-0000-0000-000081480000}"/>
    <cellStyle name="메모 2 2 16 5" xfId="13075" xr:uid="{00000000-0005-0000-0000-000082480000}"/>
    <cellStyle name="메모 2 2 16 5 2" xfId="13076" xr:uid="{00000000-0005-0000-0000-000083480000}"/>
    <cellStyle name="메모 2 2 16 5 2 2" xfId="13077" xr:uid="{00000000-0005-0000-0000-000084480000}"/>
    <cellStyle name="메모 2 2 16 5 2 3" xfId="13078" xr:uid="{00000000-0005-0000-0000-000085480000}"/>
    <cellStyle name="메모 2 2 16 5 3" xfId="13079" xr:uid="{00000000-0005-0000-0000-000086480000}"/>
    <cellStyle name="메모 2 2 16 5 4" xfId="13080" xr:uid="{00000000-0005-0000-0000-000087480000}"/>
    <cellStyle name="메모 2 2 16 5 5" xfId="13081" xr:uid="{00000000-0005-0000-0000-000088480000}"/>
    <cellStyle name="메모 2 2 16 6" xfId="13082" xr:uid="{00000000-0005-0000-0000-000089480000}"/>
    <cellStyle name="메모 2 2 16 6 2" xfId="13083" xr:uid="{00000000-0005-0000-0000-00008A480000}"/>
    <cellStyle name="메모 2 2 16 6 3" xfId="13084" xr:uid="{00000000-0005-0000-0000-00008B480000}"/>
    <cellStyle name="메모 2 2 16 7" xfId="13085" xr:uid="{00000000-0005-0000-0000-00008C480000}"/>
    <cellStyle name="메모 2 2 16 8" xfId="13086" xr:uid="{00000000-0005-0000-0000-00008D480000}"/>
    <cellStyle name="메모 2 2 16 9" xfId="13087" xr:uid="{00000000-0005-0000-0000-00008E480000}"/>
    <cellStyle name="메모 2 2 17" xfId="13088" xr:uid="{00000000-0005-0000-0000-00008F480000}"/>
    <cellStyle name="메모 2 2 17 2" xfId="13089" xr:uid="{00000000-0005-0000-0000-000090480000}"/>
    <cellStyle name="메모 2 2 17 2 2" xfId="13090" xr:uid="{00000000-0005-0000-0000-000091480000}"/>
    <cellStyle name="메모 2 2 17 2 2 2" xfId="13091" xr:uid="{00000000-0005-0000-0000-000092480000}"/>
    <cellStyle name="메모 2 2 17 2 2 2 2" xfId="13092" xr:uid="{00000000-0005-0000-0000-000093480000}"/>
    <cellStyle name="메모 2 2 17 2 2 2 3" xfId="13093" xr:uid="{00000000-0005-0000-0000-000094480000}"/>
    <cellStyle name="메모 2 2 17 2 2 3" xfId="13094" xr:uid="{00000000-0005-0000-0000-000095480000}"/>
    <cellStyle name="메모 2 2 17 2 2 4" xfId="13095" xr:uid="{00000000-0005-0000-0000-000096480000}"/>
    <cellStyle name="메모 2 2 17 2 2 5" xfId="13096" xr:uid="{00000000-0005-0000-0000-000097480000}"/>
    <cellStyle name="메모 2 2 17 2 3" xfId="13097" xr:uid="{00000000-0005-0000-0000-000098480000}"/>
    <cellStyle name="메모 2 2 17 2 3 2" xfId="13098" xr:uid="{00000000-0005-0000-0000-000099480000}"/>
    <cellStyle name="메모 2 2 17 2 3 3" xfId="13099" xr:uid="{00000000-0005-0000-0000-00009A480000}"/>
    <cellStyle name="메모 2 2 17 2 4" xfId="13100" xr:uid="{00000000-0005-0000-0000-00009B480000}"/>
    <cellStyle name="메모 2 2 17 2 5" xfId="13101" xr:uid="{00000000-0005-0000-0000-00009C480000}"/>
    <cellStyle name="메모 2 2 17 2 6" xfId="13102" xr:uid="{00000000-0005-0000-0000-00009D480000}"/>
    <cellStyle name="메모 2 2 17 3" xfId="13103" xr:uid="{00000000-0005-0000-0000-00009E480000}"/>
    <cellStyle name="메모 2 2 17 3 2" xfId="13104" xr:uid="{00000000-0005-0000-0000-00009F480000}"/>
    <cellStyle name="메모 2 2 17 3 2 2" xfId="13105" xr:uid="{00000000-0005-0000-0000-0000A0480000}"/>
    <cellStyle name="메모 2 2 17 3 2 2 2" xfId="13106" xr:uid="{00000000-0005-0000-0000-0000A1480000}"/>
    <cellStyle name="메모 2 2 17 3 2 2 3" xfId="13107" xr:uid="{00000000-0005-0000-0000-0000A2480000}"/>
    <cellStyle name="메모 2 2 17 3 2 3" xfId="13108" xr:uid="{00000000-0005-0000-0000-0000A3480000}"/>
    <cellStyle name="메모 2 2 17 3 2 4" xfId="13109" xr:uid="{00000000-0005-0000-0000-0000A4480000}"/>
    <cellStyle name="메모 2 2 17 3 2 5" xfId="13110" xr:uid="{00000000-0005-0000-0000-0000A5480000}"/>
    <cellStyle name="메모 2 2 17 3 3" xfId="13111" xr:uid="{00000000-0005-0000-0000-0000A6480000}"/>
    <cellStyle name="메모 2 2 17 3 3 2" xfId="13112" xr:uid="{00000000-0005-0000-0000-0000A7480000}"/>
    <cellStyle name="메모 2 2 17 3 3 3" xfId="13113" xr:uid="{00000000-0005-0000-0000-0000A8480000}"/>
    <cellStyle name="메모 2 2 17 3 4" xfId="13114" xr:uid="{00000000-0005-0000-0000-0000A9480000}"/>
    <cellStyle name="메모 2 2 17 3 5" xfId="13115" xr:uid="{00000000-0005-0000-0000-0000AA480000}"/>
    <cellStyle name="메모 2 2 17 3 6" xfId="13116" xr:uid="{00000000-0005-0000-0000-0000AB480000}"/>
    <cellStyle name="메모 2 2 17 4" xfId="13117" xr:uid="{00000000-0005-0000-0000-0000AC480000}"/>
    <cellStyle name="메모 2 2 17 4 2" xfId="13118" xr:uid="{00000000-0005-0000-0000-0000AD480000}"/>
    <cellStyle name="메모 2 2 17 4 2 2" xfId="13119" xr:uid="{00000000-0005-0000-0000-0000AE480000}"/>
    <cellStyle name="메모 2 2 17 4 2 3" xfId="13120" xr:uid="{00000000-0005-0000-0000-0000AF480000}"/>
    <cellStyle name="메모 2 2 17 4 3" xfId="13121" xr:uid="{00000000-0005-0000-0000-0000B0480000}"/>
    <cellStyle name="메모 2 2 17 4 4" xfId="13122" xr:uid="{00000000-0005-0000-0000-0000B1480000}"/>
    <cellStyle name="메모 2 2 17 4 5" xfId="13123" xr:uid="{00000000-0005-0000-0000-0000B2480000}"/>
    <cellStyle name="메모 2 2 17 5" xfId="13124" xr:uid="{00000000-0005-0000-0000-0000B3480000}"/>
    <cellStyle name="메모 2 2 17 5 2" xfId="13125" xr:uid="{00000000-0005-0000-0000-0000B4480000}"/>
    <cellStyle name="메모 2 2 17 5 3" xfId="13126" xr:uid="{00000000-0005-0000-0000-0000B5480000}"/>
    <cellStyle name="메모 2 2 17 6" xfId="13127" xr:uid="{00000000-0005-0000-0000-0000B6480000}"/>
    <cellStyle name="메모 2 2 17 7" xfId="13128" xr:uid="{00000000-0005-0000-0000-0000B7480000}"/>
    <cellStyle name="메모 2 2 17 8" xfId="13129" xr:uid="{00000000-0005-0000-0000-0000B8480000}"/>
    <cellStyle name="메모 2 2 18" xfId="13130" xr:uid="{00000000-0005-0000-0000-0000B9480000}"/>
    <cellStyle name="메모 2 2 18 2" xfId="13131" xr:uid="{00000000-0005-0000-0000-0000BA480000}"/>
    <cellStyle name="메모 2 2 18 2 2" xfId="13132" xr:uid="{00000000-0005-0000-0000-0000BB480000}"/>
    <cellStyle name="메모 2 2 18 2 2 2" xfId="13133" xr:uid="{00000000-0005-0000-0000-0000BC480000}"/>
    <cellStyle name="메모 2 2 18 2 2 2 2" xfId="13134" xr:uid="{00000000-0005-0000-0000-0000BD480000}"/>
    <cellStyle name="메모 2 2 18 2 2 2 3" xfId="13135" xr:uid="{00000000-0005-0000-0000-0000BE480000}"/>
    <cellStyle name="메모 2 2 18 2 2 3" xfId="13136" xr:uid="{00000000-0005-0000-0000-0000BF480000}"/>
    <cellStyle name="메모 2 2 18 2 2 4" xfId="13137" xr:uid="{00000000-0005-0000-0000-0000C0480000}"/>
    <cellStyle name="메모 2 2 18 2 2 5" xfId="13138" xr:uid="{00000000-0005-0000-0000-0000C1480000}"/>
    <cellStyle name="메모 2 2 18 2 3" xfId="13139" xr:uid="{00000000-0005-0000-0000-0000C2480000}"/>
    <cellStyle name="메모 2 2 18 2 3 2" xfId="13140" xr:uid="{00000000-0005-0000-0000-0000C3480000}"/>
    <cellStyle name="메모 2 2 18 2 3 3" xfId="13141" xr:uid="{00000000-0005-0000-0000-0000C4480000}"/>
    <cellStyle name="메모 2 2 18 2 4" xfId="13142" xr:uid="{00000000-0005-0000-0000-0000C5480000}"/>
    <cellStyle name="메모 2 2 18 2 5" xfId="13143" xr:uid="{00000000-0005-0000-0000-0000C6480000}"/>
    <cellStyle name="메모 2 2 18 2 6" xfId="13144" xr:uid="{00000000-0005-0000-0000-0000C7480000}"/>
    <cellStyle name="메모 2 2 18 3" xfId="13145" xr:uid="{00000000-0005-0000-0000-0000C8480000}"/>
    <cellStyle name="메모 2 2 18 3 2" xfId="13146" xr:uid="{00000000-0005-0000-0000-0000C9480000}"/>
    <cellStyle name="메모 2 2 18 3 2 2" xfId="13147" xr:uid="{00000000-0005-0000-0000-0000CA480000}"/>
    <cellStyle name="메모 2 2 18 3 2 2 2" xfId="13148" xr:uid="{00000000-0005-0000-0000-0000CB480000}"/>
    <cellStyle name="메모 2 2 18 3 2 2 3" xfId="13149" xr:uid="{00000000-0005-0000-0000-0000CC480000}"/>
    <cellStyle name="메모 2 2 18 3 2 3" xfId="13150" xr:uid="{00000000-0005-0000-0000-0000CD480000}"/>
    <cellStyle name="메모 2 2 18 3 2 4" xfId="13151" xr:uid="{00000000-0005-0000-0000-0000CE480000}"/>
    <cellStyle name="메모 2 2 18 3 2 5" xfId="13152" xr:uid="{00000000-0005-0000-0000-0000CF480000}"/>
    <cellStyle name="메모 2 2 18 3 3" xfId="13153" xr:uid="{00000000-0005-0000-0000-0000D0480000}"/>
    <cellStyle name="메모 2 2 18 3 3 2" xfId="13154" xr:uid="{00000000-0005-0000-0000-0000D1480000}"/>
    <cellStyle name="메모 2 2 18 3 3 3" xfId="13155" xr:uid="{00000000-0005-0000-0000-0000D2480000}"/>
    <cellStyle name="메모 2 2 18 3 4" xfId="13156" xr:uid="{00000000-0005-0000-0000-0000D3480000}"/>
    <cellStyle name="메모 2 2 18 3 5" xfId="13157" xr:uid="{00000000-0005-0000-0000-0000D4480000}"/>
    <cellStyle name="메모 2 2 18 3 6" xfId="13158" xr:uid="{00000000-0005-0000-0000-0000D5480000}"/>
    <cellStyle name="메모 2 2 18 4" xfId="13159" xr:uid="{00000000-0005-0000-0000-0000D6480000}"/>
    <cellStyle name="메모 2 2 18 4 2" xfId="13160" xr:uid="{00000000-0005-0000-0000-0000D7480000}"/>
    <cellStyle name="메모 2 2 18 4 2 2" xfId="13161" xr:uid="{00000000-0005-0000-0000-0000D8480000}"/>
    <cellStyle name="메모 2 2 18 4 2 3" xfId="13162" xr:uid="{00000000-0005-0000-0000-0000D9480000}"/>
    <cellStyle name="메모 2 2 18 4 3" xfId="13163" xr:uid="{00000000-0005-0000-0000-0000DA480000}"/>
    <cellStyle name="메모 2 2 18 4 4" xfId="13164" xr:uid="{00000000-0005-0000-0000-0000DB480000}"/>
    <cellStyle name="메모 2 2 18 4 5" xfId="13165" xr:uid="{00000000-0005-0000-0000-0000DC480000}"/>
    <cellStyle name="메모 2 2 18 5" xfId="13166" xr:uid="{00000000-0005-0000-0000-0000DD480000}"/>
    <cellStyle name="메모 2 2 18 5 2" xfId="13167" xr:uid="{00000000-0005-0000-0000-0000DE480000}"/>
    <cellStyle name="메모 2 2 18 5 3" xfId="13168" xr:uid="{00000000-0005-0000-0000-0000DF480000}"/>
    <cellStyle name="메모 2 2 18 6" xfId="13169" xr:uid="{00000000-0005-0000-0000-0000E0480000}"/>
    <cellStyle name="메모 2 2 18 7" xfId="13170" xr:uid="{00000000-0005-0000-0000-0000E1480000}"/>
    <cellStyle name="메모 2 2 18 8" xfId="13171" xr:uid="{00000000-0005-0000-0000-0000E2480000}"/>
    <cellStyle name="메모 2 2 19" xfId="13172" xr:uid="{00000000-0005-0000-0000-0000E3480000}"/>
    <cellStyle name="메모 2 2 19 2" xfId="13173" xr:uid="{00000000-0005-0000-0000-0000E4480000}"/>
    <cellStyle name="메모 2 2 19 2 2" xfId="13174" xr:uid="{00000000-0005-0000-0000-0000E5480000}"/>
    <cellStyle name="메모 2 2 19 2 2 2" xfId="13175" xr:uid="{00000000-0005-0000-0000-0000E6480000}"/>
    <cellStyle name="메모 2 2 19 2 2 2 2" xfId="13176" xr:uid="{00000000-0005-0000-0000-0000E7480000}"/>
    <cellStyle name="메모 2 2 19 2 2 2 3" xfId="13177" xr:uid="{00000000-0005-0000-0000-0000E8480000}"/>
    <cellStyle name="메모 2 2 19 2 2 3" xfId="13178" xr:uid="{00000000-0005-0000-0000-0000E9480000}"/>
    <cellStyle name="메모 2 2 19 2 2 4" xfId="13179" xr:uid="{00000000-0005-0000-0000-0000EA480000}"/>
    <cellStyle name="메모 2 2 19 2 2 5" xfId="13180" xr:uid="{00000000-0005-0000-0000-0000EB480000}"/>
    <cellStyle name="메모 2 2 19 2 3" xfId="13181" xr:uid="{00000000-0005-0000-0000-0000EC480000}"/>
    <cellStyle name="메모 2 2 19 2 3 2" xfId="13182" xr:uid="{00000000-0005-0000-0000-0000ED480000}"/>
    <cellStyle name="메모 2 2 19 2 3 3" xfId="13183" xr:uid="{00000000-0005-0000-0000-0000EE480000}"/>
    <cellStyle name="메모 2 2 19 2 4" xfId="13184" xr:uid="{00000000-0005-0000-0000-0000EF480000}"/>
    <cellStyle name="메모 2 2 19 2 5" xfId="13185" xr:uid="{00000000-0005-0000-0000-0000F0480000}"/>
    <cellStyle name="메모 2 2 19 2 6" xfId="13186" xr:uid="{00000000-0005-0000-0000-0000F1480000}"/>
    <cellStyle name="메모 2 2 19 3" xfId="13187" xr:uid="{00000000-0005-0000-0000-0000F2480000}"/>
    <cellStyle name="메모 2 2 19 3 2" xfId="13188" xr:uid="{00000000-0005-0000-0000-0000F3480000}"/>
    <cellStyle name="메모 2 2 19 3 2 2" xfId="13189" xr:uid="{00000000-0005-0000-0000-0000F4480000}"/>
    <cellStyle name="메모 2 2 19 3 2 2 2" xfId="13190" xr:uid="{00000000-0005-0000-0000-0000F5480000}"/>
    <cellStyle name="메모 2 2 19 3 2 2 3" xfId="13191" xr:uid="{00000000-0005-0000-0000-0000F6480000}"/>
    <cellStyle name="메모 2 2 19 3 2 3" xfId="13192" xr:uid="{00000000-0005-0000-0000-0000F7480000}"/>
    <cellStyle name="메모 2 2 19 3 2 4" xfId="13193" xr:uid="{00000000-0005-0000-0000-0000F8480000}"/>
    <cellStyle name="메모 2 2 19 3 2 5" xfId="13194" xr:uid="{00000000-0005-0000-0000-0000F9480000}"/>
    <cellStyle name="메모 2 2 19 3 3" xfId="13195" xr:uid="{00000000-0005-0000-0000-0000FA480000}"/>
    <cellStyle name="메모 2 2 19 3 3 2" xfId="13196" xr:uid="{00000000-0005-0000-0000-0000FB480000}"/>
    <cellStyle name="메모 2 2 19 3 3 3" xfId="13197" xr:uid="{00000000-0005-0000-0000-0000FC480000}"/>
    <cellStyle name="메모 2 2 19 3 4" xfId="13198" xr:uid="{00000000-0005-0000-0000-0000FD480000}"/>
    <cellStyle name="메모 2 2 19 3 5" xfId="13199" xr:uid="{00000000-0005-0000-0000-0000FE480000}"/>
    <cellStyle name="메모 2 2 19 3 6" xfId="13200" xr:uid="{00000000-0005-0000-0000-0000FF480000}"/>
    <cellStyle name="메모 2 2 19 4" xfId="13201" xr:uid="{00000000-0005-0000-0000-000000490000}"/>
    <cellStyle name="메모 2 2 19 4 2" xfId="13202" xr:uid="{00000000-0005-0000-0000-000001490000}"/>
    <cellStyle name="메모 2 2 19 4 2 2" xfId="13203" xr:uid="{00000000-0005-0000-0000-000002490000}"/>
    <cellStyle name="메모 2 2 19 4 2 3" xfId="13204" xr:uid="{00000000-0005-0000-0000-000003490000}"/>
    <cellStyle name="메모 2 2 19 4 3" xfId="13205" xr:uid="{00000000-0005-0000-0000-000004490000}"/>
    <cellStyle name="메모 2 2 19 4 4" xfId="13206" xr:uid="{00000000-0005-0000-0000-000005490000}"/>
    <cellStyle name="메모 2 2 19 4 5" xfId="13207" xr:uid="{00000000-0005-0000-0000-000006490000}"/>
    <cellStyle name="메모 2 2 19 5" xfId="13208" xr:uid="{00000000-0005-0000-0000-000007490000}"/>
    <cellStyle name="메모 2 2 19 5 2" xfId="13209" xr:uid="{00000000-0005-0000-0000-000008490000}"/>
    <cellStyle name="메모 2 2 19 5 3" xfId="13210" xr:uid="{00000000-0005-0000-0000-000009490000}"/>
    <cellStyle name="메모 2 2 19 6" xfId="13211" xr:uid="{00000000-0005-0000-0000-00000A490000}"/>
    <cellStyle name="메모 2 2 19 7" xfId="13212" xr:uid="{00000000-0005-0000-0000-00000B490000}"/>
    <cellStyle name="메모 2 2 19 8" xfId="13213" xr:uid="{00000000-0005-0000-0000-00000C490000}"/>
    <cellStyle name="메모 2 2 2" xfId="13214" xr:uid="{00000000-0005-0000-0000-00000D490000}"/>
    <cellStyle name="메모 2 2 2 10" xfId="13215" xr:uid="{00000000-0005-0000-0000-00000E490000}"/>
    <cellStyle name="메모 2 2 2 10 10" xfId="13216" xr:uid="{00000000-0005-0000-0000-00000F490000}"/>
    <cellStyle name="메모 2 2 2 10 11" xfId="13217" xr:uid="{00000000-0005-0000-0000-000010490000}"/>
    <cellStyle name="메모 2 2 2 10 12" xfId="13218" xr:uid="{00000000-0005-0000-0000-000011490000}"/>
    <cellStyle name="메모 2 2 2 10 2" xfId="13219" xr:uid="{00000000-0005-0000-0000-000012490000}"/>
    <cellStyle name="메모 2 2 2 10 2 2" xfId="13220" xr:uid="{00000000-0005-0000-0000-000013490000}"/>
    <cellStyle name="메모 2 2 2 10 2 2 2" xfId="13221" xr:uid="{00000000-0005-0000-0000-000014490000}"/>
    <cellStyle name="메모 2 2 2 10 2 2 2 2" xfId="13222" xr:uid="{00000000-0005-0000-0000-000015490000}"/>
    <cellStyle name="메모 2 2 2 10 2 2 2 2 2" xfId="13223" xr:uid="{00000000-0005-0000-0000-000016490000}"/>
    <cellStyle name="메모 2 2 2 10 2 2 2 2 3" xfId="13224" xr:uid="{00000000-0005-0000-0000-000017490000}"/>
    <cellStyle name="메모 2 2 2 10 2 2 2 3" xfId="13225" xr:uid="{00000000-0005-0000-0000-000018490000}"/>
    <cellStyle name="메모 2 2 2 10 2 2 2 4" xfId="13226" xr:uid="{00000000-0005-0000-0000-000019490000}"/>
    <cellStyle name="메모 2 2 2 10 2 2 2 5" xfId="13227" xr:uid="{00000000-0005-0000-0000-00001A490000}"/>
    <cellStyle name="메모 2 2 2 10 2 2 3" xfId="13228" xr:uid="{00000000-0005-0000-0000-00001B490000}"/>
    <cellStyle name="메모 2 2 2 10 2 2 3 2" xfId="13229" xr:uid="{00000000-0005-0000-0000-00001C490000}"/>
    <cellStyle name="메모 2 2 2 10 2 2 3 3" xfId="13230" xr:uid="{00000000-0005-0000-0000-00001D490000}"/>
    <cellStyle name="메모 2 2 2 10 2 2 4" xfId="13231" xr:uid="{00000000-0005-0000-0000-00001E490000}"/>
    <cellStyle name="메모 2 2 2 10 2 2 5" xfId="13232" xr:uid="{00000000-0005-0000-0000-00001F490000}"/>
    <cellStyle name="메모 2 2 2 10 2 2 6" xfId="13233" xr:uid="{00000000-0005-0000-0000-000020490000}"/>
    <cellStyle name="메모 2 2 2 10 2 3" xfId="13234" xr:uid="{00000000-0005-0000-0000-000021490000}"/>
    <cellStyle name="메모 2 2 2 10 2 3 2" xfId="13235" xr:uid="{00000000-0005-0000-0000-000022490000}"/>
    <cellStyle name="메모 2 2 2 10 2 3 2 2" xfId="13236" xr:uid="{00000000-0005-0000-0000-000023490000}"/>
    <cellStyle name="메모 2 2 2 10 2 3 2 2 2" xfId="13237" xr:uid="{00000000-0005-0000-0000-000024490000}"/>
    <cellStyle name="메모 2 2 2 10 2 3 2 2 3" xfId="13238" xr:uid="{00000000-0005-0000-0000-000025490000}"/>
    <cellStyle name="메모 2 2 2 10 2 3 2 3" xfId="13239" xr:uid="{00000000-0005-0000-0000-000026490000}"/>
    <cellStyle name="메모 2 2 2 10 2 3 2 4" xfId="13240" xr:uid="{00000000-0005-0000-0000-000027490000}"/>
    <cellStyle name="메모 2 2 2 10 2 3 2 5" xfId="13241" xr:uid="{00000000-0005-0000-0000-000028490000}"/>
    <cellStyle name="메모 2 2 2 10 2 3 3" xfId="13242" xr:uid="{00000000-0005-0000-0000-000029490000}"/>
    <cellStyle name="메모 2 2 2 10 2 3 3 2" xfId="13243" xr:uid="{00000000-0005-0000-0000-00002A490000}"/>
    <cellStyle name="메모 2 2 2 10 2 3 3 3" xfId="13244" xr:uid="{00000000-0005-0000-0000-00002B490000}"/>
    <cellStyle name="메모 2 2 2 10 2 3 4" xfId="13245" xr:uid="{00000000-0005-0000-0000-00002C490000}"/>
    <cellStyle name="메모 2 2 2 10 2 3 5" xfId="13246" xr:uid="{00000000-0005-0000-0000-00002D490000}"/>
    <cellStyle name="메모 2 2 2 10 2 3 6" xfId="13247" xr:uid="{00000000-0005-0000-0000-00002E490000}"/>
    <cellStyle name="메모 2 2 2 10 2 4" xfId="13248" xr:uid="{00000000-0005-0000-0000-00002F490000}"/>
    <cellStyle name="메모 2 2 2 10 2 4 2" xfId="13249" xr:uid="{00000000-0005-0000-0000-000030490000}"/>
    <cellStyle name="메모 2 2 2 10 2 4 2 2" xfId="13250" xr:uid="{00000000-0005-0000-0000-000031490000}"/>
    <cellStyle name="메모 2 2 2 10 2 4 2 3" xfId="13251" xr:uid="{00000000-0005-0000-0000-000032490000}"/>
    <cellStyle name="메모 2 2 2 10 2 4 3" xfId="13252" xr:uid="{00000000-0005-0000-0000-000033490000}"/>
    <cellStyle name="메모 2 2 2 10 2 4 4" xfId="13253" xr:uid="{00000000-0005-0000-0000-000034490000}"/>
    <cellStyle name="메모 2 2 2 10 2 4 5" xfId="13254" xr:uid="{00000000-0005-0000-0000-000035490000}"/>
    <cellStyle name="메모 2 2 2 10 2 5" xfId="13255" xr:uid="{00000000-0005-0000-0000-000036490000}"/>
    <cellStyle name="메모 2 2 2 10 2 5 2" xfId="13256" xr:uid="{00000000-0005-0000-0000-000037490000}"/>
    <cellStyle name="메모 2 2 2 10 2 5 3" xfId="13257" xr:uid="{00000000-0005-0000-0000-000038490000}"/>
    <cellStyle name="메모 2 2 2 10 2 6" xfId="13258" xr:uid="{00000000-0005-0000-0000-000039490000}"/>
    <cellStyle name="메모 2 2 2 10 2 7" xfId="13259" xr:uid="{00000000-0005-0000-0000-00003A490000}"/>
    <cellStyle name="메모 2 2 2 10 2 8" xfId="13260" xr:uid="{00000000-0005-0000-0000-00003B490000}"/>
    <cellStyle name="메모 2 2 2 10 3" xfId="13261" xr:uid="{00000000-0005-0000-0000-00003C490000}"/>
    <cellStyle name="메모 2 2 2 10 3 2" xfId="13262" xr:uid="{00000000-0005-0000-0000-00003D490000}"/>
    <cellStyle name="메모 2 2 2 10 3 2 2" xfId="13263" xr:uid="{00000000-0005-0000-0000-00003E490000}"/>
    <cellStyle name="메모 2 2 2 10 3 2 2 2" xfId="13264" xr:uid="{00000000-0005-0000-0000-00003F490000}"/>
    <cellStyle name="메모 2 2 2 10 3 2 2 2 2" xfId="13265" xr:uid="{00000000-0005-0000-0000-000040490000}"/>
    <cellStyle name="메모 2 2 2 10 3 2 2 2 3" xfId="13266" xr:uid="{00000000-0005-0000-0000-000041490000}"/>
    <cellStyle name="메모 2 2 2 10 3 2 2 3" xfId="13267" xr:uid="{00000000-0005-0000-0000-000042490000}"/>
    <cellStyle name="메모 2 2 2 10 3 2 2 4" xfId="13268" xr:uid="{00000000-0005-0000-0000-000043490000}"/>
    <cellStyle name="메모 2 2 2 10 3 2 2 5" xfId="13269" xr:uid="{00000000-0005-0000-0000-000044490000}"/>
    <cellStyle name="메모 2 2 2 10 3 2 3" xfId="13270" xr:uid="{00000000-0005-0000-0000-000045490000}"/>
    <cellStyle name="메모 2 2 2 10 3 2 3 2" xfId="13271" xr:uid="{00000000-0005-0000-0000-000046490000}"/>
    <cellStyle name="메모 2 2 2 10 3 2 3 3" xfId="13272" xr:uid="{00000000-0005-0000-0000-000047490000}"/>
    <cellStyle name="메모 2 2 2 10 3 2 4" xfId="13273" xr:uid="{00000000-0005-0000-0000-000048490000}"/>
    <cellStyle name="메모 2 2 2 10 3 2 5" xfId="13274" xr:uid="{00000000-0005-0000-0000-000049490000}"/>
    <cellStyle name="메모 2 2 2 10 3 2 6" xfId="13275" xr:uid="{00000000-0005-0000-0000-00004A490000}"/>
    <cellStyle name="메모 2 2 2 10 3 3" xfId="13276" xr:uid="{00000000-0005-0000-0000-00004B490000}"/>
    <cellStyle name="메모 2 2 2 10 3 3 2" xfId="13277" xr:uid="{00000000-0005-0000-0000-00004C490000}"/>
    <cellStyle name="메모 2 2 2 10 3 3 2 2" xfId="13278" xr:uid="{00000000-0005-0000-0000-00004D490000}"/>
    <cellStyle name="메모 2 2 2 10 3 3 2 2 2" xfId="13279" xr:uid="{00000000-0005-0000-0000-00004E490000}"/>
    <cellStyle name="메모 2 2 2 10 3 3 2 2 3" xfId="13280" xr:uid="{00000000-0005-0000-0000-00004F490000}"/>
    <cellStyle name="메모 2 2 2 10 3 3 2 3" xfId="13281" xr:uid="{00000000-0005-0000-0000-000050490000}"/>
    <cellStyle name="메모 2 2 2 10 3 3 2 4" xfId="13282" xr:uid="{00000000-0005-0000-0000-000051490000}"/>
    <cellStyle name="메모 2 2 2 10 3 3 2 5" xfId="13283" xr:uid="{00000000-0005-0000-0000-000052490000}"/>
    <cellStyle name="메모 2 2 2 10 3 3 3" xfId="13284" xr:uid="{00000000-0005-0000-0000-000053490000}"/>
    <cellStyle name="메모 2 2 2 10 3 3 3 2" xfId="13285" xr:uid="{00000000-0005-0000-0000-000054490000}"/>
    <cellStyle name="메모 2 2 2 10 3 3 3 3" xfId="13286" xr:uid="{00000000-0005-0000-0000-000055490000}"/>
    <cellStyle name="메모 2 2 2 10 3 3 4" xfId="13287" xr:uid="{00000000-0005-0000-0000-000056490000}"/>
    <cellStyle name="메모 2 2 2 10 3 3 5" xfId="13288" xr:uid="{00000000-0005-0000-0000-000057490000}"/>
    <cellStyle name="메모 2 2 2 10 3 3 6" xfId="13289" xr:uid="{00000000-0005-0000-0000-000058490000}"/>
    <cellStyle name="메모 2 2 2 10 3 4" xfId="13290" xr:uid="{00000000-0005-0000-0000-000059490000}"/>
    <cellStyle name="메모 2 2 2 10 3 4 2" xfId="13291" xr:uid="{00000000-0005-0000-0000-00005A490000}"/>
    <cellStyle name="메모 2 2 2 10 3 4 2 2" xfId="13292" xr:uid="{00000000-0005-0000-0000-00005B490000}"/>
    <cellStyle name="메모 2 2 2 10 3 4 2 3" xfId="13293" xr:uid="{00000000-0005-0000-0000-00005C490000}"/>
    <cellStyle name="메모 2 2 2 10 3 4 3" xfId="13294" xr:uid="{00000000-0005-0000-0000-00005D490000}"/>
    <cellStyle name="메모 2 2 2 10 3 4 4" xfId="13295" xr:uid="{00000000-0005-0000-0000-00005E490000}"/>
    <cellStyle name="메모 2 2 2 10 3 4 5" xfId="13296" xr:uid="{00000000-0005-0000-0000-00005F490000}"/>
    <cellStyle name="메모 2 2 2 10 3 5" xfId="13297" xr:uid="{00000000-0005-0000-0000-000060490000}"/>
    <cellStyle name="메모 2 2 2 10 3 5 2" xfId="13298" xr:uid="{00000000-0005-0000-0000-000061490000}"/>
    <cellStyle name="메모 2 2 2 10 3 5 3" xfId="13299" xr:uid="{00000000-0005-0000-0000-000062490000}"/>
    <cellStyle name="메모 2 2 2 10 3 6" xfId="13300" xr:uid="{00000000-0005-0000-0000-000063490000}"/>
    <cellStyle name="메모 2 2 2 10 3 7" xfId="13301" xr:uid="{00000000-0005-0000-0000-000064490000}"/>
    <cellStyle name="메모 2 2 2 10 3 8" xfId="13302" xr:uid="{00000000-0005-0000-0000-000065490000}"/>
    <cellStyle name="메모 2 2 2 10 4" xfId="13303" xr:uid="{00000000-0005-0000-0000-000066490000}"/>
    <cellStyle name="메모 2 2 2 10 4 2" xfId="13304" xr:uid="{00000000-0005-0000-0000-000067490000}"/>
    <cellStyle name="메모 2 2 2 10 4 2 2" xfId="13305" xr:uid="{00000000-0005-0000-0000-000068490000}"/>
    <cellStyle name="메모 2 2 2 10 4 2 2 2" xfId="13306" xr:uid="{00000000-0005-0000-0000-000069490000}"/>
    <cellStyle name="메모 2 2 2 10 4 2 2 2 2" xfId="13307" xr:uid="{00000000-0005-0000-0000-00006A490000}"/>
    <cellStyle name="메모 2 2 2 10 4 2 2 2 3" xfId="13308" xr:uid="{00000000-0005-0000-0000-00006B490000}"/>
    <cellStyle name="메모 2 2 2 10 4 2 2 3" xfId="13309" xr:uid="{00000000-0005-0000-0000-00006C490000}"/>
    <cellStyle name="메모 2 2 2 10 4 2 2 4" xfId="13310" xr:uid="{00000000-0005-0000-0000-00006D490000}"/>
    <cellStyle name="메모 2 2 2 10 4 2 2 5" xfId="13311" xr:uid="{00000000-0005-0000-0000-00006E490000}"/>
    <cellStyle name="메모 2 2 2 10 4 2 3" xfId="13312" xr:uid="{00000000-0005-0000-0000-00006F490000}"/>
    <cellStyle name="메모 2 2 2 10 4 2 3 2" xfId="13313" xr:uid="{00000000-0005-0000-0000-000070490000}"/>
    <cellStyle name="메모 2 2 2 10 4 2 3 3" xfId="13314" xr:uid="{00000000-0005-0000-0000-000071490000}"/>
    <cellStyle name="메모 2 2 2 10 4 2 4" xfId="13315" xr:uid="{00000000-0005-0000-0000-000072490000}"/>
    <cellStyle name="메모 2 2 2 10 4 2 5" xfId="13316" xr:uid="{00000000-0005-0000-0000-000073490000}"/>
    <cellStyle name="메모 2 2 2 10 4 2 6" xfId="13317" xr:uid="{00000000-0005-0000-0000-000074490000}"/>
    <cellStyle name="메모 2 2 2 10 4 3" xfId="13318" xr:uid="{00000000-0005-0000-0000-000075490000}"/>
    <cellStyle name="메모 2 2 2 10 4 3 2" xfId="13319" xr:uid="{00000000-0005-0000-0000-000076490000}"/>
    <cellStyle name="메모 2 2 2 10 4 3 2 2" xfId="13320" xr:uid="{00000000-0005-0000-0000-000077490000}"/>
    <cellStyle name="메모 2 2 2 10 4 3 2 2 2" xfId="13321" xr:uid="{00000000-0005-0000-0000-000078490000}"/>
    <cellStyle name="메모 2 2 2 10 4 3 2 2 3" xfId="13322" xr:uid="{00000000-0005-0000-0000-000079490000}"/>
    <cellStyle name="메모 2 2 2 10 4 3 2 3" xfId="13323" xr:uid="{00000000-0005-0000-0000-00007A490000}"/>
    <cellStyle name="메모 2 2 2 10 4 3 2 4" xfId="13324" xr:uid="{00000000-0005-0000-0000-00007B490000}"/>
    <cellStyle name="메모 2 2 2 10 4 3 2 5" xfId="13325" xr:uid="{00000000-0005-0000-0000-00007C490000}"/>
    <cellStyle name="메모 2 2 2 10 4 3 3" xfId="13326" xr:uid="{00000000-0005-0000-0000-00007D490000}"/>
    <cellStyle name="메모 2 2 2 10 4 3 3 2" xfId="13327" xr:uid="{00000000-0005-0000-0000-00007E490000}"/>
    <cellStyle name="메모 2 2 2 10 4 3 3 3" xfId="13328" xr:uid="{00000000-0005-0000-0000-00007F490000}"/>
    <cellStyle name="메모 2 2 2 10 4 3 4" xfId="13329" xr:uid="{00000000-0005-0000-0000-000080490000}"/>
    <cellStyle name="메모 2 2 2 10 4 3 5" xfId="13330" xr:uid="{00000000-0005-0000-0000-000081490000}"/>
    <cellStyle name="메모 2 2 2 10 4 3 6" xfId="13331" xr:uid="{00000000-0005-0000-0000-000082490000}"/>
    <cellStyle name="메모 2 2 2 10 4 4" xfId="13332" xr:uid="{00000000-0005-0000-0000-000083490000}"/>
    <cellStyle name="메모 2 2 2 10 4 4 2" xfId="13333" xr:uid="{00000000-0005-0000-0000-000084490000}"/>
    <cellStyle name="메모 2 2 2 10 4 4 2 2" xfId="13334" xr:uid="{00000000-0005-0000-0000-000085490000}"/>
    <cellStyle name="메모 2 2 2 10 4 4 2 3" xfId="13335" xr:uid="{00000000-0005-0000-0000-000086490000}"/>
    <cellStyle name="메모 2 2 2 10 4 4 3" xfId="13336" xr:uid="{00000000-0005-0000-0000-000087490000}"/>
    <cellStyle name="메모 2 2 2 10 4 4 4" xfId="13337" xr:uid="{00000000-0005-0000-0000-000088490000}"/>
    <cellStyle name="메모 2 2 2 10 4 4 5" xfId="13338" xr:uid="{00000000-0005-0000-0000-000089490000}"/>
    <cellStyle name="메모 2 2 2 10 4 5" xfId="13339" xr:uid="{00000000-0005-0000-0000-00008A490000}"/>
    <cellStyle name="메모 2 2 2 10 4 5 2" xfId="13340" xr:uid="{00000000-0005-0000-0000-00008B490000}"/>
    <cellStyle name="메모 2 2 2 10 4 5 3" xfId="13341" xr:uid="{00000000-0005-0000-0000-00008C490000}"/>
    <cellStyle name="메모 2 2 2 10 4 6" xfId="13342" xr:uid="{00000000-0005-0000-0000-00008D490000}"/>
    <cellStyle name="메모 2 2 2 10 4 7" xfId="13343" xr:uid="{00000000-0005-0000-0000-00008E490000}"/>
    <cellStyle name="메모 2 2 2 10 4 8" xfId="13344" xr:uid="{00000000-0005-0000-0000-00008F490000}"/>
    <cellStyle name="메모 2 2 2 10 5" xfId="13345" xr:uid="{00000000-0005-0000-0000-000090490000}"/>
    <cellStyle name="메모 2 2 2 10 5 2" xfId="13346" xr:uid="{00000000-0005-0000-0000-000091490000}"/>
    <cellStyle name="메모 2 2 2 10 5 2 2" xfId="13347" xr:uid="{00000000-0005-0000-0000-000092490000}"/>
    <cellStyle name="메모 2 2 2 10 5 2 2 2" xfId="13348" xr:uid="{00000000-0005-0000-0000-000093490000}"/>
    <cellStyle name="메모 2 2 2 10 5 2 2 2 2" xfId="13349" xr:uid="{00000000-0005-0000-0000-000094490000}"/>
    <cellStyle name="메모 2 2 2 10 5 2 2 2 3" xfId="13350" xr:uid="{00000000-0005-0000-0000-000095490000}"/>
    <cellStyle name="메모 2 2 2 10 5 2 2 3" xfId="13351" xr:uid="{00000000-0005-0000-0000-000096490000}"/>
    <cellStyle name="메모 2 2 2 10 5 2 2 4" xfId="13352" xr:uid="{00000000-0005-0000-0000-000097490000}"/>
    <cellStyle name="메모 2 2 2 10 5 2 2 5" xfId="13353" xr:uid="{00000000-0005-0000-0000-000098490000}"/>
    <cellStyle name="메모 2 2 2 10 5 2 3" xfId="13354" xr:uid="{00000000-0005-0000-0000-000099490000}"/>
    <cellStyle name="메모 2 2 2 10 5 2 3 2" xfId="13355" xr:uid="{00000000-0005-0000-0000-00009A490000}"/>
    <cellStyle name="메모 2 2 2 10 5 2 3 3" xfId="13356" xr:uid="{00000000-0005-0000-0000-00009B490000}"/>
    <cellStyle name="메모 2 2 2 10 5 2 4" xfId="13357" xr:uid="{00000000-0005-0000-0000-00009C490000}"/>
    <cellStyle name="메모 2 2 2 10 5 2 5" xfId="13358" xr:uid="{00000000-0005-0000-0000-00009D490000}"/>
    <cellStyle name="메모 2 2 2 10 5 2 6" xfId="13359" xr:uid="{00000000-0005-0000-0000-00009E490000}"/>
    <cellStyle name="메모 2 2 2 10 5 3" xfId="13360" xr:uid="{00000000-0005-0000-0000-00009F490000}"/>
    <cellStyle name="메모 2 2 2 10 5 3 2" xfId="13361" xr:uid="{00000000-0005-0000-0000-0000A0490000}"/>
    <cellStyle name="메모 2 2 2 10 5 3 2 2" xfId="13362" xr:uid="{00000000-0005-0000-0000-0000A1490000}"/>
    <cellStyle name="메모 2 2 2 10 5 3 2 2 2" xfId="13363" xr:uid="{00000000-0005-0000-0000-0000A2490000}"/>
    <cellStyle name="메모 2 2 2 10 5 3 2 2 3" xfId="13364" xr:uid="{00000000-0005-0000-0000-0000A3490000}"/>
    <cellStyle name="메모 2 2 2 10 5 3 2 3" xfId="13365" xr:uid="{00000000-0005-0000-0000-0000A4490000}"/>
    <cellStyle name="메모 2 2 2 10 5 3 2 4" xfId="13366" xr:uid="{00000000-0005-0000-0000-0000A5490000}"/>
    <cellStyle name="메모 2 2 2 10 5 3 2 5" xfId="13367" xr:uid="{00000000-0005-0000-0000-0000A6490000}"/>
    <cellStyle name="메모 2 2 2 10 5 3 3" xfId="13368" xr:uid="{00000000-0005-0000-0000-0000A7490000}"/>
    <cellStyle name="메모 2 2 2 10 5 3 3 2" xfId="13369" xr:uid="{00000000-0005-0000-0000-0000A8490000}"/>
    <cellStyle name="메모 2 2 2 10 5 3 3 3" xfId="13370" xr:uid="{00000000-0005-0000-0000-0000A9490000}"/>
    <cellStyle name="메모 2 2 2 10 5 3 4" xfId="13371" xr:uid="{00000000-0005-0000-0000-0000AA490000}"/>
    <cellStyle name="메모 2 2 2 10 5 3 5" xfId="13372" xr:uid="{00000000-0005-0000-0000-0000AB490000}"/>
    <cellStyle name="메모 2 2 2 10 5 3 6" xfId="13373" xr:uid="{00000000-0005-0000-0000-0000AC490000}"/>
    <cellStyle name="메모 2 2 2 10 5 4" xfId="13374" xr:uid="{00000000-0005-0000-0000-0000AD490000}"/>
    <cellStyle name="메모 2 2 2 10 5 4 2" xfId="13375" xr:uid="{00000000-0005-0000-0000-0000AE490000}"/>
    <cellStyle name="메모 2 2 2 10 5 4 2 2" xfId="13376" xr:uid="{00000000-0005-0000-0000-0000AF490000}"/>
    <cellStyle name="메모 2 2 2 10 5 4 2 3" xfId="13377" xr:uid="{00000000-0005-0000-0000-0000B0490000}"/>
    <cellStyle name="메모 2 2 2 10 5 4 3" xfId="13378" xr:uid="{00000000-0005-0000-0000-0000B1490000}"/>
    <cellStyle name="메모 2 2 2 10 5 4 4" xfId="13379" xr:uid="{00000000-0005-0000-0000-0000B2490000}"/>
    <cellStyle name="메모 2 2 2 10 5 4 5" xfId="13380" xr:uid="{00000000-0005-0000-0000-0000B3490000}"/>
    <cellStyle name="메모 2 2 2 10 5 5" xfId="13381" xr:uid="{00000000-0005-0000-0000-0000B4490000}"/>
    <cellStyle name="메모 2 2 2 10 5 5 2" xfId="13382" xr:uid="{00000000-0005-0000-0000-0000B5490000}"/>
    <cellStyle name="메모 2 2 2 10 5 5 3" xfId="13383" xr:uid="{00000000-0005-0000-0000-0000B6490000}"/>
    <cellStyle name="메모 2 2 2 10 5 6" xfId="13384" xr:uid="{00000000-0005-0000-0000-0000B7490000}"/>
    <cellStyle name="메모 2 2 2 10 5 7" xfId="13385" xr:uid="{00000000-0005-0000-0000-0000B8490000}"/>
    <cellStyle name="메모 2 2 2 10 5 8" xfId="13386" xr:uid="{00000000-0005-0000-0000-0000B9490000}"/>
    <cellStyle name="메모 2 2 2 10 6" xfId="13387" xr:uid="{00000000-0005-0000-0000-0000BA490000}"/>
    <cellStyle name="메모 2 2 2 10 6 2" xfId="13388" xr:uid="{00000000-0005-0000-0000-0000BB490000}"/>
    <cellStyle name="메모 2 2 2 10 6 2 2" xfId="13389" xr:uid="{00000000-0005-0000-0000-0000BC490000}"/>
    <cellStyle name="메모 2 2 2 10 6 2 2 2" xfId="13390" xr:uid="{00000000-0005-0000-0000-0000BD490000}"/>
    <cellStyle name="메모 2 2 2 10 6 2 2 3" xfId="13391" xr:uid="{00000000-0005-0000-0000-0000BE490000}"/>
    <cellStyle name="메모 2 2 2 10 6 2 3" xfId="13392" xr:uid="{00000000-0005-0000-0000-0000BF490000}"/>
    <cellStyle name="메모 2 2 2 10 6 2 4" xfId="13393" xr:uid="{00000000-0005-0000-0000-0000C0490000}"/>
    <cellStyle name="메모 2 2 2 10 6 2 5" xfId="13394" xr:uid="{00000000-0005-0000-0000-0000C1490000}"/>
    <cellStyle name="메모 2 2 2 10 6 3" xfId="13395" xr:uid="{00000000-0005-0000-0000-0000C2490000}"/>
    <cellStyle name="메모 2 2 2 10 6 3 2" xfId="13396" xr:uid="{00000000-0005-0000-0000-0000C3490000}"/>
    <cellStyle name="메모 2 2 2 10 6 3 3" xfId="13397" xr:uid="{00000000-0005-0000-0000-0000C4490000}"/>
    <cellStyle name="메모 2 2 2 10 6 4" xfId="13398" xr:uid="{00000000-0005-0000-0000-0000C5490000}"/>
    <cellStyle name="메모 2 2 2 10 6 5" xfId="13399" xr:uid="{00000000-0005-0000-0000-0000C6490000}"/>
    <cellStyle name="메모 2 2 2 10 6 6" xfId="13400" xr:uid="{00000000-0005-0000-0000-0000C7490000}"/>
    <cellStyle name="메모 2 2 2 10 7" xfId="13401" xr:uid="{00000000-0005-0000-0000-0000C8490000}"/>
    <cellStyle name="메모 2 2 2 10 7 2" xfId="13402" xr:uid="{00000000-0005-0000-0000-0000C9490000}"/>
    <cellStyle name="메모 2 2 2 10 7 2 2" xfId="13403" xr:uid="{00000000-0005-0000-0000-0000CA490000}"/>
    <cellStyle name="메모 2 2 2 10 7 2 2 2" xfId="13404" xr:uid="{00000000-0005-0000-0000-0000CB490000}"/>
    <cellStyle name="메모 2 2 2 10 7 2 2 3" xfId="13405" xr:uid="{00000000-0005-0000-0000-0000CC490000}"/>
    <cellStyle name="메모 2 2 2 10 7 2 3" xfId="13406" xr:uid="{00000000-0005-0000-0000-0000CD490000}"/>
    <cellStyle name="메모 2 2 2 10 7 2 4" xfId="13407" xr:uid="{00000000-0005-0000-0000-0000CE490000}"/>
    <cellStyle name="메모 2 2 2 10 7 2 5" xfId="13408" xr:uid="{00000000-0005-0000-0000-0000CF490000}"/>
    <cellStyle name="메모 2 2 2 10 7 3" xfId="13409" xr:uid="{00000000-0005-0000-0000-0000D0490000}"/>
    <cellStyle name="메모 2 2 2 10 7 3 2" xfId="13410" xr:uid="{00000000-0005-0000-0000-0000D1490000}"/>
    <cellStyle name="메모 2 2 2 10 7 3 3" xfId="13411" xr:uid="{00000000-0005-0000-0000-0000D2490000}"/>
    <cellStyle name="메모 2 2 2 10 7 4" xfId="13412" xr:uid="{00000000-0005-0000-0000-0000D3490000}"/>
    <cellStyle name="메모 2 2 2 10 7 5" xfId="13413" xr:uid="{00000000-0005-0000-0000-0000D4490000}"/>
    <cellStyle name="메모 2 2 2 10 7 6" xfId="13414" xr:uid="{00000000-0005-0000-0000-0000D5490000}"/>
    <cellStyle name="메모 2 2 2 10 8" xfId="13415" xr:uid="{00000000-0005-0000-0000-0000D6490000}"/>
    <cellStyle name="메모 2 2 2 10 8 2" xfId="13416" xr:uid="{00000000-0005-0000-0000-0000D7490000}"/>
    <cellStyle name="메모 2 2 2 10 8 2 2" xfId="13417" xr:uid="{00000000-0005-0000-0000-0000D8490000}"/>
    <cellStyle name="메모 2 2 2 10 8 2 3" xfId="13418" xr:uid="{00000000-0005-0000-0000-0000D9490000}"/>
    <cellStyle name="메모 2 2 2 10 8 3" xfId="13419" xr:uid="{00000000-0005-0000-0000-0000DA490000}"/>
    <cellStyle name="메모 2 2 2 10 8 4" xfId="13420" xr:uid="{00000000-0005-0000-0000-0000DB490000}"/>
    <cellStyle name="메모 2 2 2 10 8 5" xfId="13421" xr:uid="{00000000-0005-0000-0000-0000DC490000}"/>
    <cellStyle name="메모 2 2 2 10 9" xfId="13422" xr:uid="{00000000-0005-0000-0000-0000DD490000}"/>
    <cellStyle name="메모 2 2 2 10 9 2" xfId="13423" xr:uid="{00000000-0005-0000-0000-0000DE490000}"/>
    <cellStyle name="메모 2 2 2 10 9 3" xfId="13424" xr:uid="{00000000-0005-0000-0000-0000DF490000}"/>
    <cellStyle name="메모 2 2 2 11" xfId="13425" xr:uid="{00000000-0005-0000-0000-0000E0490000}"/>
    <cellStyle name="메모 2 2 2 11 10" xfId="13426" xr:uid="{00000000-0005-0000-0000-0000E1490000}"/>
    <cellStyle name="메모 2 2 2 11 11" xfId="13427" xr:uid="{00000000-0005-0000-0000-0000E2490000}"/>
    <cellStyle name="메모 2 2 2 11 12" xfId="13428" xr:uid="{00000000-0005-0000-0000-0000E3490000}"/>
    <cellStyle name="메모 2 2 2 11 2" xfId="13429" xr:uid="{00000000-0005-0000-0000-0000E4490000}"/>
    <cellStyle name="메모 2 2 2 11 2 2" xfId="13430" xr:uid="{00000000-0005-0000-0000-0000E5490000}"/>
    <cellStyle name="메모 2 2 2 11 2 2 2" xfId="13431" xr:uid="{00000000-0005-0000-0000-0000E6490000}"/>
    <cellStyle name="메모 2 2 2 11 2 2 2 2" xfId="13432" xr:uid="{00000000-0005-0000-0000-0000E7490000}"/>
    <cellStyle name="메모 2 2 2 11 2 2 2 2 2" xfId="13433" xr:uid="{00000000-0005-0000-0000-0000E8490000}"/>
    <cellStyle name="메모 2 2 2 11 2 2 2 2 3" xfId="13434" xr:uid="{00000000-0005-0000-0000-0000E9490000}"/>
    <cellStyle name="메모 2 2 2 11 2 2 2 3" xfId="13435" xr:uid="{00000000-0005-0000-0000-0000EA490000}"/>
    <cellStyle name="메모 2 2 2 11 2 2 2 4" xfId="13436" xr:uid="{00000000-0005-0000-0000-0000EB490000}"/>
    <cellStyle name="메모 2 2 2 11 2 2 2 5" xfId="13437" xr:uid="{00000000-0005-0000-0000-0000EC490000}"/>
    <cellStyle name="메모 2 2 2 11 2 2 3" xfId="13438" xr:uid="{00000000-0005-0000-0000-0000ED490000}"/>
    <cellStyle name="메모 2 2 2 11 2 2 3 2" xfId="13439" xr:uid="{00000000-0005-0000-0000-0000EE490000}"/>
    <cellStyle name="메모 2 2 2 11 2 2 3 3" xfId="13440" xr:uid="{00000000-0005-0000-0000-0000EF490000}"/>
    <cellStyle name="메모 2 2 2 11 2 2 4" xfId="13441" xr:uid="{00000000-0005-0000-0000-0000F0490000}"/>
    <cellStyle name="메모 2 2 2 11 2 2 5" xfId="13442" xr:uid="{00000000-0005-0000-0000-0000F1490000}"/>
    <cellStyle name="메모 2 2 2 11 2 2 6" xfId="13443" xr:uid="{00000000-0005-0000-0000-0000F2490000}"/>
    <cellStyle name="메모 2 2 2 11 2 3" xfId="13444" xr:uid="{00000000-0005-0000-0000-0000F3490000}"/>
    <cellStyle name="메모 2 2 2 11 2 3 2" xfId="13445" xr:uid="{00000000-0005-0000-0000-0000F4490000}"/>
    <cellStyle name="메모 2 2 2 11 2 3 2 2" xfId="13446" xr:uid="{00000000-0005-0000-0000-0000F5490000}"/>
    <cellStyle name="메모 2 2 2 11 2 3 2 2 2" xfId="13447" xr:uid="{00000000-0005-0000-0000-0000F6490000}"/>
    <cellStyle name="메모 2 2 2 11 2 3 2 2 3" xfId="13448" xr:uid="{00000000-0005-0000-0000-0000F7490000}"/>
    <cellStyle name="메모 2 2 2 11 2 3 2 3" xfId="13449" xr:uid="{00000000-0005-0000-0000-0000F8490000}"/>
    <cellStyle name="메모 2 2 2 11 2 3 2 4" xfId="13450" xr:uid="{00000000-0005-0000-0000-0000F9490000}"/>
    <cellStyle name="메모 2 2 2 11 2 3 2 5" xfId="13451" xr:uid="{00000000-0005-0000-0000-0000FA490000}"/>
    <cellStyle name="메모 2 2 2 11 2 3 3" xfId="13452" xr:uid="{00000000-0005-0000-0000-0000FB490000}"/>
    <cellStyle name="메모 2 2 2 11 2 3 3 2" xfId="13453" xr:uid="{00000000-0005-0000-0000-0000FC490000}"/>
    <cellStyle name="메모 2 2 2 11 2 3 3 3" xfId="13454" xr:uid="{00000000-0005-0000-0000-0000FD490000}"/>
    <cellStyle name="메모 2 2 2 11 2 3 4" xfId="13455" xr:uid="{00000000-0005-0000-0000-0000FE490000}"/>
    <cellStyle name="메모 2 2 2 11 2 3 5" xfId="13456" xr:uid="{00000000-0005-0000-0000-0000FF490000}"/>
    <cellStyle name="메모 2 2 2 11 2 3 6" xfId="13457" xr:uid="{00000000-0005-0000-0000-0000004A0000}"/>
    <cellStyle name="메모 2 2 2 11 2 4" xfId="13458" xr:uid="{00000000-0005-0000-0000-0000014A0000}"/>
    <cellStyle name="메모 2 2 2 11 2 4 2" xfId="13459" xr:uid="{00000000-0005-0000-0000-0000024A0000}"/>
    <cellStyle name="메모 2 2 2 11 2 4 2 2" xfId="13460" xr:uid="{00000000-0005-0000-0000-0000034A0000}"/>
    <cellStyle name="메모 2 2 2 11 2 4 2 3" xfId="13461" xr:uid="{00000000-0005-0000-0000-0000044A0000}"/>
    <cellStyle name="메모 2 2 2 11 2 4 3" xfId="13462" xr:uid="{00000000-0005-0000-0000-0000054A0000}"/>
    <cellStyle name="메모 2 2 2 11 2 4 4" xfId="13463" xr:uid="{00000000-0005-0000-0000-0000064A0000}"/>
    <cellStyle name="메모 2 2 2 11 2 4 5" xfId="13464" xr:uid="{00000000-0005-0000-0000-0000074A0000}"/>
    <cellStyle name="메모 2 2 2 11 2 5" xfId="13465" xr:uid="{00000000-0005-0000-0000-0000084A0000}"/>
    <cellStyle name="메모 2 2 2 11 2 5 2" xfId="13466" xr:uid="{00000000-0005-0000-0000-0000094A0000}"/>
    <cellStyle name="메모 2 2 2 11 2 5 3" xfId="13467" xr:uid="{00000000-0005-0000-0000-00000A4A0000}"/>
    <cellStyle name="메모 2 2 2 11 2 6" xfId="13468" xr:uid="{00000000-0005-0000-0000-00000B4A0000}"/>
    <cellStyle name="메모 2 2 2 11 2 7" xfId="13469" xr:uid="{00000000-0005-0000-0000-00000C4A0000}"/>
    <cellStyle name="메모 2 2 2 11 2 8" xfId="13470" xr:uid="{00000000-0005-0000-0000-00000D4A0000}"/>
    <cellStyle name="메모 2 2 2 11 3" xfId="13471" xr:uid="{00000000-0005-0000-0000-00000E4A0000}"/>
    <cellStyle name="메모 2 2 2 11 3 2" xfId="13472" xr:uid="{00000000-0005-0000-0000-00000F4A0000}"/>
    <cellStyle name="메모 2 2 2 11 3 2 2" xfId="13473" xr:uid="{00000000-0005-0000-0000-0000104A0000}"/>
    <cellStyle name="메모 2 2 2 11 3 2 2 2" xfId="13474" xr:uid="{00000000-0005-0000-0000-0000114A0000}"/>
    <cellStyle name="메모 2 2 2 11 3 2 2 2 2" xfId="13475" xr:uid="{00000000-0005-0000-0000-0000124A0000}"/>
    <cellStyle name="메모 2 2 2 11 3 2 2 2 3" xfId="13476" xr:uid="{00000000-0005-0000-0000-0000134A0000}"/>
    <cellStyle name="메모 2 2 2 11 3 2 2 3" xfId="13477" xr:uid="{00000000-0005-0000-0000-0000144A0000}"/>
    <cellStyle name="메모 2 2 2 11 3 2 2 4" xfId="13478" xr:uid="{00000000-0005-0000-0000-0000154A0000}"/>
    <cellStyle name="메모 2 2 2 11 3 2 2 5" xfId="13479" xr:uid="{00000000-0005-0000-0000-0000164A0000}"/>
    <cellStyle name="메모 2 2 2 11 3 2 3" xfId="13480" xr:uid="{00000000-0005-0000-0000-0000174A0000}"/>
    <cellStyle name="메모 2 2 2 11 3 2 3 2" xfId="13481" xr:uid="{00000000-0005-0000-0000-0000184A0000}"/>
    <cellStyle name="메모 2 2 2 11 3 2 3 3" xfId="13482" xr:uid="{00000000-0005-0000-0000-0000194A0000}"/>
    <cellStyle name="메모 2 2 2 11 3 2 4" xfId="13483" xr:uid="{00000000-0005-0000-0000-00001A4A0000}"/>
    <cellStyle name="메모 2 2 2 11 3 2 5" xfId="13484" xr:uid="{00000000-0005-0000-0000-00001B4A0000}"/>
    <cellStyle name="메모 2 2 2 11 3 2 6" xfId="13485" xr:uid="{00000000-0005-0000-0000-00001C4A0000}"/>
    <cellStyle name="메모 2 2 2 11 3 3" xfId="13486" xr:uid="{00000000-0005-0000-0000-00001D4A0000}"/>
    <cellStyle name="메모 2 2 2 11 3 3 2" xfId="13487" xr:uid="{00000000-0005-0000-0000-00001E4A0000}"/>
    <cellStyle name="메모 2 2 2 11 3 3 2 2" xfId="13488" xr:uid="{00000000-0005-0000-0000-00001F4A0000}"/>
    <cellStyle name="메모 2 2 2 11 3 3 2 2 2" xfId="13489" xr:uid="{00000000-0005-0000-0000-0000204A0000}"/>
    <cellStyle name="메모 2 2 2 11 3 3 2 2 3" xfId="13490" xr:uid="{00000000-0005-0000-0000-0000214A0000}"/>
    <cellStyle name="메모 2 2 2 11 3 3 2 3" xfId="13491" xr:uid="{00000000-0005-0000-0000-0000224A0000}"/>
    <cellStyle name="메모 2 2 2 11 3 3 2 4" xfId="13492" xr:uid="{00000000-0005-0000-0000-0000234A0000}"/>
    <cellStyle name="메모 2 2 2 11 3 3 2 5" xfId="13493" xr:uid="{00000000-0005-0000-0000-0000244A0000}"/>
    <cellStyle name="메모 2 2 2 11 3 3 3" xfId="13494" xr:uid="{00000000-0005-0000-0000-0000254A0000}"/>
    <cellStyle name="메모 2 2 2 11 3 3 3 2" xfId="13495" xr:uid="{00000000-0005-0000-0000-0000264A0000}"/>
    <cellStyle name="메모 2 2 2 11 3 3 3 3" xfId="13496" xr:uid="{00000000-0005-0000-0000-0000274A0000}"/>
    <cellStyle name="메모 2 2 2 11 3 3 4" xfId="13497" xr:uid="{00000000-0005-0000-0000-0000284A0000}"/>
    <cellStyle name="메모 2 2 2 11 3 3 5" xfId="13498" xr:uid="{00000000-0005-0000-0000-0000294A0000}"/>
    <cellStyle name="메모 2 2 2 11 3 3 6" xfId="13499" xr:uid="{00000000-0005-0000-0000-00002A4A0000}"/>
    <cellStyle name="메모 2 2 2 11 3 4" xfId="13500" xr:uid="{00000000-0005-0000-0000-00002B4A0000}"/>
    <cellStyle name="메모 2 2 2 11 3 4 2" xfId="13501" xr:uid="{00000000-0005-0000-0000-00002C4A0000}"/>
    <cellStyle name="메모 2 2 2 11 3 4 2 2" xfId="13502" xr:uid="{00000000-0005-0000-0000-00002D4A0000}"/>
    <cellStyle name="메모 2 2 2 11 3 4 2 3" xfId="13503" xr:uid="{00000000-0005-0000-0000-00002E4A0000}"/>
    <cellStyle name="메모 2 2 2 11 3 4 3" xfId="13504" xr:uid="{00000000-0005-0000-0000-00002F4A0000}"/>
    <cellStyle name="메모 2 2 2 11 3 4 4" xfId="13505" xr:uid="{00000000-0005-0000-0000-0000304A0000}"/>
    <cellStyle name="메모 2 2 2 11 3 4 5" xfId="13506" xr:uid="{00000000-0005-0000-0000-0000314A0000}"/>
    <cellStyle name="메모 2 2 2 11 3 5" xfId="13507" xr:uid="{00000000-0005-0000-0000-0000324A0000}"/>
    <cellStyle name="메모 2 2 2 11 3 5 2" xfId="13508" xr:uid="{00000000-0005-0000-0000-0000334A0000}"/>
    <cellStyle name="메모 2 2 2 11 3 5 3" xfId="13509" xr:uid="{00000000-0005-0000-0000-0000344A0000}"/>
    <cellStyle name="메모 2 2 2 11 3 6" xfId="13510" xr:uid="{00000000-0005-0000-0000-0000354A0000}"/>
    <cellStyle name="메모 2 2 2 11 3 7" xfId="13511" xr:uid="{00000000-0005-0000-0000-0000364A0000}"/>
    <cellStyle name="메모 2 2 2 11 3 8" xfId="13512" xr:uid="{00000000-0005-0000-0000-0000374A0000}"/>
    <cellStyle name="메모 2 2 2 11 4" xfId="13513" xr:uid="{00000000-0005-0000-0000-0000384A0000}"/>
    <cellStyle name="메모 2 2 2 11 4 2" xfId="13514" xr:uid="{00000000-0005-0000-0000-0000394A0000}"/>
    <cellStyle name="메모 2 2 2 11 4 2 2" xfId="13515" xr:uid="{00000000-0005-0000-0000-00003A4A0000}"/>
    <cellStyle name="메모 2 2 2 11 4 2 2 2" xfId="13516" xr:uid="{00000000-0005-0000-0000-00003B4A0000}"/>
    <cellStyle name="메모 2 2 2 11 4 2 2 2 2" xfId="13517" xr:uid="{00000000-0005-0000-0000-00003C4A0000}"/>
    <cellStyle name="메모 2 2 2 11 4 2 2 2 3" xfId="13518" xr:uid="{00000000-0005-0000-0000-00003D4A0000}"/>
    <cellStyle name="메모 2 2 2 11 4 2 2 3" xfId="13519" xr:uid="{00000000-0005-0000-0000-00003E4A0000}"/>
    <cellStyle name="메모 2 2 2 11 4 2 2 4" xfId="13520" xr:uid="{00000000-0005-0000-0000-00003F4A0000}"/>
    <cellStyle name="메모 2 2 2 11 4 2 2 5" xfId="13521" xr:uid="{00000000-0005-0000-0000-0000404A0000}"/>
    <cellStyle name="메모 2 2 2 11 4 2 3" xfId="13522" xr:uid="{00000000-0005-0000-0000-0000414A0000}"/>
    <cellStyle name="메모 2 2 2 11 4 2 3 2" xfId="13523" xr:uid="{00000000-0005-0000-0000-0000424A0000}"/>
    <cellStyle name="메모 2 2 2 11 4 2 3 3" xfId="13524" xr:uid="{00000000-0005-0000-0000-0000434A0000}"/>
    <cellStyle name="메모 2 2 2 11 4 2 4" xfId="13525" xr:uid="{00000000-0005-0000-0000-0000444A0000}"/>
    <cellStyle name="메모 2 2 2 11 4 2 5" xfId="13526" xr:uid="{00000000-0005-0000-0000-0000454A0000}"/>
    <cellStyle name="메모 2 2 2 11 4 2 6" xfId="13527" xr:uid="{00000000-0005-0000-0000-0000464A0000}"/>
    <cellStyle name="메모 2 2 2 11 4 3" xfId="13528" xr:uid="{00000000-0005-0000-0000-0000474A0000}"/>
    <cellStyle name="메모 2 2 2 11 4 3 2" xfId="13529" xr:uid="{00000000-0005-0000-0000-0000484A0000}"/>
    <cellStyle name="메모 2 2 2 11 4 3 2 2" xfId="13530" xr:uid="{00000000-0005-0000-0000-0000494A0000}"/>
    <cellStyle name="메모 2 2 2 11 4 3 2 2 2" xfId="13531" xr:uid="{00000000-0005-0000-0000-00004A4A0000}"/>
    <cellStyle name="메모 2 2 2 11 4 3 2 2 3" xfId="13532" xr:uid="{00000000-0005-0000-0000-00004B4A0000}"/>
    <cellStyle name="메모 2 2 2 11 4 3 2 3" xfId="13533" xr:uid="{00000000-0005-0000-0000-00004C4A0000}"/>
    <cellStyle name="메모 2 2 2 11 4 3 2 4" xfId="13534" xr:uid="{00000000-0005-0000-0000-00004D4A0000}"/>
    <cellStyle name="메모 2 2 2 11 4 3 2 5" xfId="13535" xr:uid="{00000000-0005-0000-0000-00004E4A0000}"/>
    <cellStyle name="메모 2 2 2 11 4 3 3" xfId="13536" xr:uid="{00000000-0005-0000-0000-00004F4A0000}"/>
    <cellStyle name="메모 2 2 2 11 4 3 3 2" xfId="13537" xr:uid="{00000000-0005-0000-0000-0000504A0000}"/>
    <cellStyle name="메모 2 2 2 11 4 3 3 3" xfId="13538" xr:uid="{00000000-0005-0000-0000-0000514A0000}"/>
    <cellStyle name="메모 2 2 2 11 4 3 4" xfId="13539" xr:uid="{00000000-0005-0000-0000-0000524A0000}"/>
    <cellStyle name="메모 2 2 2 11 4 3 5" xfId="13540" xr:uid="{00000000-0005-0000-0000-0000534A0000}"/>
    <cellStyle name="메모 2 2 2 11 4 3 6" xfId="13541" xr:uid="{00000000-0005-0000-0000-0000544A0000}"/>
    <cellStyle name="메모 2 2 2 11 4 4" xfId="13542" xr:uid="{00000000-0005-0000-0000-0000554A0000}"/>
    <cellStyle name="메모 2 2 2 11 4 4 2" xfId="13543" xr:uid="{00000000-0005-0000-0000-0000564A0000}"/>
    <cellStyle name="메모 2 2 2 11 4 4 2 2" xfId="13544" xr:uid="{00000000-0005-0000-0000-0000574A0000}"/>
    <cellStyle name="메모 2 2 2 11 4 4 2 3" xfId="13545" xr:uid="{00000000-0005-0000-0000-0000584A0000}"/>
    <cellStyle name="메모 2 2 2 11 4 4 3" xfId="13546" xr:uid="{00000000-0005-0000-0000-0000594A0000}"/>
    <cellStyle name="메모 2 2 2 11 4 4 4" xfId="13547" xr:uid="{00000000-0005-0000-0000-00005A4A0000}"/>
    <cellStyle name="메모 2 2 2 11 4 4 5" xfId="13548" xr:uid="{00000000-0005-0000-0000-00005B4A0000}"/>
    <cellStyle name="메모 2 2 2 11 4 5" xfId="13549" xr:uid="{00000000-0005-0000-0000-00005C4A0000}"/>
    <cellStyle name="메모 2 2 2 11 4 5 2" xfId="13550" xr:uid="{00000000-0005-0000-0000-00005D4A0000}"/>
    <cellStyle name="메모 2 2 2 11 4 5 3" xfId="13551" xr:uid="{00000000-0005-0000-0000-00005E4A0000}"/>
    <cellStyle name="메모 2 2 2 11 4 6" xfId="13552" xr:uid="{00000000-0005-0000-0000-00005F4A0000}"/>
    <cellStyle name="메모 2 2 2 11 4 7" xfId="13553" xr:uid="{00000000-0005-0000-0000-0000604A0000}"/>
    <cellStyle name="메모 2 2 2 11 4 8" xfId="13554" xr:uid="{00000000-0005-0000-0000-0000614A0000}"/>
    <cellStyle name="메모 2 2 2 11 5" xfId="13555" xr:uid="{00000000-0005-0000-0000-0000624A0000}"/>
    <cellStyle name="메모 2 2 2 11 5 2" xfId="13556" xr:uid="{00000000-0005-0000-0000-0000634A0000}"/>
    <cellStyle name="메모 2 2 2 11 5 2 2" xfId="13557" xr:uid="{00000000-0005-0000-0000-0000644A0000}"/>
    <cellStyle name="메모 2 2 2 11 5 2 2 2" xfId="13558" xr:uid="{00000000-0005-0000-0000-0000654A0000}"/>
    <cellStyle name="메모 2 2 2 11 5 2 2 2 2" xfId="13559" xr:uid="{00000000-0005-0000-0000-0000664A0000}"/>
    <cellStyle name="메모 2 2 2 11 5 2 2 2 3" xfId="13560" xr:uid="{00000000-0005-0000-0000-0000674A0000}"/>
    <cellStyle name="메모 2 2 2 11 5 2 2 3" xfId="13561" xr:uid="{00000000-0005-0000-0000-0000684A0000}"/>
    <cellStyle name="메모 2 2 2 11 5 2 2 4" xfId="13562" xr:uid="{00000000-0005-0000-0000-0000694A0000}"/>
    <cellStyle name="메모 2 2 2 11 5 2 2 5" xfId="13563" xr:uid="{00000000-0005-0000-0000-00006A4A0000}"/>
    <cellStyle name="메모 2 2 2 11 5 2 3" xfId="13564" xr:uid="{00000000-0005-0000-0000-00006B4A0000}"/>
    <cellStyle name="메모 2 2 2 11 5 2 3 2" xfId="13565" xr:uid="{00000000-0005-0000-0000-00006C4A0000}"/>
    <cellStyle name="메모 2 2 2 11 5 2 3 3" xfId="13566" xr:uid="{00000000-0005-0000-0000-00006D4A0000}"/>
    <cellStyle name="메모 2 2 2 11 5 2 4" xfId="13567" xr:uid="{00000000-0005-0000-0000-00006E4A0000}"/>
    <cellStyle name="메모 2 2 2 11 5 2 5" xfId="13568" xr:uid="{00000000-0005-0000-0000-00006F4A0000}"/>
    <cellStyle name="메모 2 2 2 11 5 2 6" xfId="13569" xr:uid="{00000000-0005-0000-0000-0000704A0000}"/>
    <cellStyle name="메모 2 2 2 11 5 3" xfId="13570" xr:uid="{00000000-0005-0000-0000-0000714A0000}"/>
    <cellStyle name="메모 2 2 2 11 5 3 2" xfId="13571" xr:uid="{00000000-0005-0000-0000-0000724A0000}"/>
    <cellStyle name="메모 2 2 2 11 5 3 2 2" xfId="13572" xr:uid="{00000000-0005-0000-0000-0000734A0000}"/>
    <cellStyle name="메모 2 2 2 11 5 3 2 2 2" xfId="13573" xr:uid="{00000000-0005-0000-0000-0000744A0000}"/>
    <cellStyle name="메모 2 2 2 11 5 3 2 2 3" xfId="13574" xr:uid="{00000000-0005-0000-0000-0000754A0000}"/>
    <cellStyle name="메모 2 2 2 11 5 3 2 3" xfId="13575" xr:uid="{00000000-0005-0000-0000-0000764A0000}"/>
    <cellStyle name="메모 2 2 2 11 5 3 2 4" xfId="13576" xr:uid="{00000000-0005-0000-0000-0000774A0000}"/>
    <cellStyle name="메모 2 2 2 11 5 3 2 5" xfId="13577" xr:uid="{00000000-0005-0000-0000-0000784A0000}"/>
    <cellStyle name="메모 2 2 2 11 5 3 3" xfId="13578" xr:uid="{00000000-0005-0000-0000-0000794A0000}"/>
    <cellStyle name="메모 2 2 2 11 5 3 3 2" xfId="13579" xr:uid="{00000000-0005-0000-0000-00007A4A0000}"/>
    <cellStyle name="메모 2 2 2 11 5 3 3 3" xfId="13580" xr:uid="{00000000-0005-0000-0000-00007B4A0000}"/>
    <cellStyle name="메모 2 2 2 11 5 3 4" xfId="13581" xr:uid="{00000000-0005-0000-0000-00007C4A0000}"/>
    <cellStyle name="메모 2 2 2 11 5 3 5" xfId="13582" xr:uid="{00000000-0005-0000-0000-00007D4A0000}"/>
    <cellStyle name="메모 2 2 2 11 5 3 6" xfId="13583" xr:uid="{00000000-0005-0000-0000-00007E4A0000}"/>
    <cellStyle name="메모 2 2 2 11 5 4" xfId="13584" xr:uid="{00000000-0005-0000-0000-00007F4A0000}"/>
    <cellStyle name="메모 2 2 2 11 5 4 2" xfId="13585" xr:uid="{00000000-0005-0000-0000-0000804A0000}"/>
    <cellStyle name="메모 2 2 2 11 5 4 2 2" xfId="13586" xr:uid="{00000000-0005-0000-0000-0000814A0000}"/>
    <cellStyle name="메모 2 2 2 11 5 4 2 3" xfId="13587" xr:uid="{00000000-0005-0000-0000-0000824A0000}"/>
    <cellStyle name="메모 2 2 2 11 5 4 3" xfId="13588" xr:uid="{00000000-0005-0000-0000-0000834A0000}"/>
    <cellStyle name="메모 2 2 2 11 5 4 4" xfId="13589" xr:uid="{00000000-0005-0000-0000-0000844A0000}"/>
    <cellStyle name="메모 2 2 2 11 5 4 5" xfId="13590" xr:uid="{00000000-0005-0000-0000-0000854A0000}"/>
    <cellStyle name="메모 2 2 2 11 5 5" xfId="13591" xr:uid="{00000000-0005-0000-0000-0000864A0000}"/>
    <cellStyle name="메모 2 2 2 11 5 5 2" xfId="13592" xr:uid="{00000000-0005-0000-0000-0000874A0000}"/>
    <cellStyle name="메모 2 2 2 11 5 5 3" xfId="13593" xr:uid="{00000000-0005-0000-0000-0000884A0000}"/>
    <cellStyle name="메모 2 2 2 11 5 6" xfId="13594" xr:uid="{00000000-0005-0000-0000-0000894A0000}"/>
    <cellStyle name="메모 2 2 2 11 5 7" xfId="13595" xr:uid="{00000000-0005-0000-0000-00008A4A0000}"/>
    <cellStyle name="메모 2 2 2 11 5 8" xfId="13596" xr:uid="{00000000-0005-0000-0000-00008B4A0000}"/>
    <cellStyle name="메모 2 2 2 11 6" xfId="13597" xr:uid="{00000000-0005-0000-0000-00008C4A0000}"/>
    <cellStyle name="메모 2 2 2 11 6 2" xfId="13598" xr:uid="{00000000-0005-0000-0000-00008D4A0000}"/>
    <cellStyle name="메모 2 2 2 11 6 2 2" xfId="13599" xr:uid="{00000000-0005-0000-0000-00008E4A0000}"/>
    <cellStyle name="메모 2 2 2 11 6 2 2 2" xfId="13600" xr:uid="{00000000-0005-0000-0000-00008F4A0000}"/>
    <cellStyle name="메모 2 2 2 11 6 2 2 3" xfId="13601" xr:uid="{00000000-0005-0000-0000-0000904A0000}"/>
    <cellStyle name="메모 2 2 2 11 6 2 3" xfId="13602" xr:uid="{00000000-0005-0000-0000-0000914A0000}"/>
    <cellStyle name="메모 2 2 2 11 6 2 4" xfId="13603" xr:uid="{00000000-0005-0000-0000-0000924A0000}"/>
    <cellStyle name="메모 2 2 2 11 6 2 5" xfId="13604" xr:uid="{00000000-0005-0000-0000-0000934A0000}"/>
    <cellStyle name="메모 2 2 2 11 6 3" xfId="13605" xr:uid="{00000000-0005-0000-0000-0000944A0000}"/>
    <cellStyle name="메모 2 2 2 11 6 3 2" xfId="13606" xr:uid="{00000000-0005-0000-0000-0000954A0000}"/>
    <cellStyle name="메모 2 2 2 11 6 3 3" xfId="13607" xr:uid="{00000000-0005-0000-0000-0000964A0000}"/>
    <cellStyle name="메모 2 2 2 11 6 4" xfId="13608" xr:uid="{00000000-0005-0000-0000-0000974A0000}"/>
    <cellStyle name="메모 2 2 2 11 6 5" xfId="13609" xr:uid="{00000000-0005-0000-0000-0000984A0000}"/>
    <cellStyle name="메모 2 2 2 11 6 6" xfId="13610" xr:uid="{00000000-0005-0000-0000-0000994A0000}"/>
    <cellStyle name="메모 2 2 2 11 7" xfId="13611" xr:uid="{00000000-0005-0000-0000-00009A4A0000}"/>
    <cellStyle name="메모 2 2 2 11 7 2" xfId="13612" xr:uid="{00000000-0005-0000-0000-00009B4A0000}"/>
    <cellStyle name="메모 2 2 2 11 7 2 2" xfId="13613" xr:uid="{00000000-0005-0000-0000-00009C4A0000}"/>
    <cellStyle name="메모 2 2 2 11 7 2 2 2" xfId="13614" xr:uid="{00000000-0005-0000-0000-00009D4A0000}"/>
    <cellStyle name="메모 2 2 2 11 7 2 2 3" xfId="13615" xr:uid="{00000000-0005-0000-0000-00009E4A0000}"/>
    <cellStyle name="메모 2 2 2 11 7 2 3" xfId="13616" xr:uid="{00000000-0005-0000-0000-00009F4A0000}"/>
    <cellStyle name="메모 2 2 2 11 7 2 4" xfId="13617" xr:uid="{00000000-0005-0000-0000-0000A04A0000}"/>
    <cellStyle name="메모 2 2 2 11 7 2 5" xfId="13618" xr:uid="{00000000-0005-0000-0000-0000A14A0000}"/>
    <cellStyle name="메모 2 2 2 11 7 3" xfId="13619" xr:uid="{00000000-0005-0000-0000-0000A24A0000}"/>
    <cellStyle name="메모 2 2 2 11 7 3 2" xfId="13620" xr:uid="{00000000-0005-0000-0000-0000A34A0000}"/>
    <cellStyle name="메모 2 2 2 11 7 3 3" xfId="13621" xr:uid="{00000000-0005-0000-0000-0000A44A0000}"/>
    <cellStyle name="메모 2 2 2 11 7 4" xfId="13622" xr:uid="{00000000-0005-0000-0000-0000A54A0000}"/>
    <cellStyle name="메모 2 2 2 11 7 5" xfId="13623" xr:uid="{00000000-0005-0000-0000-0000A64A0000}"/>
    <cellStyle name="메모 2 2 2 11 7 6" xfId="13624" xr:uid="{00000000-0005-0000-0000-0000A74A0000}"/>
    <cellStyle name="메모 2 2 2 11 8" xfId="13625" xr:uid="{00000000-0005-0000-0000-0000A84A0000}"/>
    <cellStyle name="메모 2 2 2 11 8 2" xfId="13626" xr:uid="{00000000-0005-0000-0000-0000A94A0000}"/>
    <cellStyle name="메모 2 2 2 11 8 2 2" xfId="13627" xr:uid="{00000000-0005-0000-0000-0000AA4A0000}"/>
    <cellStyle name="메모 2 2 2 11 8 2 3" xfId="13628" xr:uid="{00000000-0005-0000-0000-0000AB4A0000}"/>
    <cellStyle name="메모 2 2 2 11 8 3" xfId="13629" xr:uid="{00000000-0005-0000-0000-0000AC4A0000}"/>
    <cellStyle name="메모 2 2 2 11 8 4" xfId="13630" xr:uid="{00000000-0005-0000-0000-0000AD4A0000}"/>
    <cellStyle name="메모 2 2 2 11 8 5" xfId="13631" xr:uid="{00000000-0005-0000-0000-0000AE4A0000}"/>
    <cellStyle name="메모 2 2 2 11 9" xfId="13632" xr:uid="{00000000-0005-0000-0000-0000AF4A0000}"/>
    <cellStyle name="메모 2 2 2 11 9 2" xfId="13633" xr:uid="{00000000-0005-0000-0000-0000B04A0000}"/>
    <cellStyle name="메모 2 2 2 11 9 3" xfId="13634" xr:uid="{00000000-0005-0000-0000-0000B14A0000}"/>
    <cellStyle name="메모 2 2 2 12" xfId="13635" xr:uid="{00000000-0005-0000-0000-0000B24A0000}"/>
    <cellStyle name="메모 2 2 2 12 10" xfId="13636" xr:uid="{00000000-0005-0000-0000-0000B34A0000}"/>
    <cellStyle name="메모 2 2 2 12 11" xfId="13637" xr:uid="{00000000-0005-0000-0000-0000B44A0000}"/>
    <cellStyle name="메모 2 2 2 12 12" xfId="13638" xr:uid="{00000000-0005-0000-0000-0000B54A0000}"/>
    <cellStyle name="메모 2 2 2 12 2" xfId="13639" xr:uid="{00000000-0005-0000-0000-0000B64A0000}"/>
    <cellStyle name="메모 2 2 2 12 2 2" xfId="13640" xr:uid="{00000000-0005-0000-0000-0000B74A0000}"/>
    <cellStyle name="메모 2 2 2 12 2 2 2" xfId="13641" xr:uid="{00000000-0005-0000-0000-0000B84A0000}"/>
    <cellStyle name="메모 2 2 2 12 2 2 2 2" xfId="13642" xr:uid="{00000000-0005-0000-0000-0000B94A0000}"/>
    <cellStyle name="메모 2 2 2 12 2 2 2 2 2" xfId="13643" xr:uid="{00000000-0005-0000-0000-0000BA4A0000}"/>
    <cellStyle name="메모 2 2 2 12 2 2 2 2 3" xfId="13644" xr:uid="{00000000-0005-0000-0000-0000BB4A0000}"/>
    <cellStyle name="메모 2 2 2 12 2 2 2 3" xfId="13645" xr:uid="{00000000-0005-0000-0000-0000BC4A0000}"/>
    <cellStyle name="메모 2 2 2 12 2 2 2 4" xfId="13646" xr:uid="{00000000-0005-0000-0000-0000BD4A0000}"/>
    <cellStyle name="메모 2 2 2 12 2 2 2 5" xfId="13647" xr:uid="{00000000-0005-0000-0000-0000BE4A0000}"/>
    <cellStyle name="메모 2 2 2 12 2 2 3" xfId="13648" xr:uid="{00000000-0005-0000-0000-0000BF4A0000}"/>
    <cellStyle name="메모 2 2 2 12 2 2 3 2" xfId="13649" xr:uid="{00000000-0005-0000-0000-0000C04A0000}"/>
    <cellStyle name="메모 2 2 2 12 2 2 3 3" xfId="13650" xr:uid="{00000000-0005-0000-0000-0000C14A0000}"/>
    <cellStyle name="메모 2 2 2 12 2 2 4" xfId="13651" xr:uid="{00000000-0005-0000-0000-0000C24A0000}"/>
    <cellStyle name="메모 2 2 2 12 2 2 5" xfId="13652" xr:uid="{00000000-0005-0000-0000-0000C34A0000}"/>
    <cellStyle name="메모 2 2 2 12 2 2 6" xfId="13653" xr:uid="{00000000-0005-0000-0000-0000C44A0000}"/>
    <cellStyle name="메모 2 2 2 12 2 3" xfId="13654" xr:uid="{00000000-0005-0000-0000-0000C54A0000}"/>
    <cellStyle name="메모 2 2 2 12 2 3 2" xfId="13655" xr:uid="{00000000-0005-0000-0000-0000C64A0000}"/>
    <cellStyle name="메모 2 2 2 12 2 3 2 2" xfId="13656" xr:uid="{00000000-0005-0000-0000-0000C74A0000}"/>
    <cellStyle name="메모 2 2 2 12 2 3 2 2 2" xfId="13657" xr:uid="{00000000-0005-0000-0000-0000C84A0000}"/>
    <cellStyle name="메모 2 2 2 12 2 3 2 2 3" xfId="13658" xr:uid="{00000000-0005-0000-0000-0000C94A0000}"/>
    <cellStyle name="메모 2 2 2 12 2 3 2 3" xfId="13659" xr:uid="{00000000-0005-0000-0000-0000CA4A0000}"/>
    <cellStyle name="메모 2 2 2 12 2 3 2 4" xfId="13660" xr:uid="{00000000-0005-0000-0000-0000CB4A0000}"/>
    <cellStyle name="메모 2 2 2 12 2 3 2 5" xfId="13661" xr:uid="{00000000-0005-0000-0000-0000CC4A0000}"/>
    <cellStyle name="메모 2 2 2 12 2 3 3" xfId="13662" xr:uid="{00000000-0005-0000-0000-0000CD4A0000}"/>
    <cellStyle name="메모 2 2 2 12 2 3 3 2" xfId="13663" xr:uid="{00000000-0005-0000-0000-0000CE4A0000}"/>
    <cellStyle name="메모 2 2 2 12 2 3 3 3" xfId="13664" xr:uid="{00000000-0005-0000-0000-0000CF4A0000}"/>
    <cellStyle name="메모 2 2 2 12 2 3 4" xfId="13665" xr:uid="{00000000-0005-0000-0000-0000D04A0000}"/>
    <cellStyle name="메모 2 2 2 12 2 3 5" xfId="13666" xr:uid="{00000000-0005-0000-0000-0000D14A0000}"/>
    <cellStyle name="메모 2 2 2 12 2 3 6" xfId="13667" xr:uid="{00000000-0005-0000-0000-0000D24A0000}"/>
    <cellStyle name="메모 2 2 2 12 2 4" xfId="13668" xr:uid="{00000000-0005-0000-0000-0000D34A0000}"/>
    <cellStyle name="메모 2 2 2 12 2 4 2" xfId="13669" xr:uid="{00000000-0005-0000-0000-0000D44A0000}"/>
    <cellStyle name="메모 2 2 2 12 2 4 2 2" xfId="13670" xr:uid="{00000000-0005-0000-0000-0000D54A0000}"/>
    <cellStyle name="메모 2 2 2 12 2 4 2 3" xfId="13671" xr:uid="{00000000-0005-0000-0000-0000D64A0000}"/>
    <cellStyle name="메모 2 2 2 12 2 4 3" xfId="13672" xr:uid="{00000000-0005-0000-0000-0000D74A0000}"/>
    <cellStyle name="메모 2 2 2 12 2 4 4" xfId="13673" xr:uid="{00000000-0005-0000-0000-0000D84A0000}"/>
    <cellStyle name="메모 2 2 2 12 2 4 5" xfId="13674" xr:uid="{00000000-0005-0000-0000-0000D94A0000}"/>
    <cellStyle name="메모 2 2 2 12 2 5" xfId="13675" xr:uid="{00000000-0005-0000-0000-0000DA4A0000}"/>
    <cellStyle name="메모 2 2 2 12 2 5 2" xfId="13676" xr:uid="{00000000-0005-0000-0000-0000DB4A0000}"/>
    <cellStyle name="메모 2 2 2 12 2 5 3" xfId="13677" xr:uid="{00000000-0005-0000-0000-0000DC4A0000}"/>
    <cellStyle name="메모 2 2 2 12 2 6" xfId="13678" xr:uid="{00000000-0005-0000-0000-0000DD4A0000}"/>
    <cellStyle name="메모 2 2 2 12 2 7" xfId="13679" xr:uid="{00000000-0005-0000-0000-0000DE4A0000}"/>
    <cellStyle name="메모 2 2 2 12 2 8" xfId="13680" xr:uid="{00000000-0005-0000-0000-0000DF4A0000}"/>
    <cellStyle name="메모 2 2 2 12 3" xfId="13681" xr:uid="{00000000-0005-0000-0000-0000E04A0000}"/>
    <cellStyle name="메모 2 2 2 12 3 2" xfId="13682" xr:uid="{00000000-0005-0000-0000-0000E14A0000}"/>
    <cellStyle name="메모 2 2 2 12 3 2 2" xfId="13683" xr:uid="{00000000-0005-0000-0000-0000E24A0000}"/>
    <cellStyle name="메모 2 2 2 12 3 2 2 2" xfId="13684" xr:uid="{00000000-0005-0000-0000-0000E34A0000}"/>
    <cellStyle name="메모 2 2 2 12 3 2 2 2 2" xfId="13685" xr:uid="{00000000-0005-0000-0000-0000E44A0000}"/>
    <cellStyle name="메모 2 2 2 12 3 2 2 2 3" xfId="13686" xr:uid="{00000000-0005-0000-0000-0000E54A0000}"/>
    <cellStyle name="메모 2 2 2 12 3 2 2 3" xfId="13687" xr:uid="{00000000-0005-0000-0000-0000E64A0000}"/>
    <cellStyle name="메모 2 2 2 12 3 2 2 4" xfId="13688" xr:uid="{00000000-0005-0000-0000-0000E74A0000}"/>
    <cellStyle name="메모 2 2 2 12 3 2 2 5" xfId="13689" xr:uid="{00000000-0005-0000-0000-0000E84A0000}"/>
    <cellStyle name="메모 2 2 2 12 3 2 3" xfId="13690" xr:uid="{00000000-0005-0000-0000-0000E94A0000}"/>
    <cellStyle name="메모 2 2 2 12 3 2 3 2" xfId="13691" xr:uid="{00000000-0005-0000-0000-0000EA4A0000}"/>
    <cellStyle name="메모 2 2 2 12 3 2 3 3" xfId="13692" xr:uid="{00000000-0005-0000-0000-0000EB4A0000}"/>
    <cellStyle name="메모 2 2 2 12 3 2 4" xfId="13693" xr:uid="{00000000-0005-0000-0000-0000EC4A0000}"/>
    <cellStyle name="메모 2 2 2 12 3 2 5" xfId="13694" xr:uid="{00000000-0005-0000-0000-0000ED4A0000}"/>
    <cellStyle name="메모 2 2 2 12 3 2 6" xfId="13695" xr:uid="{00000000-0005-0000-0000-0000EE4A0000}"/>
    <cellStyle name="메모 2 2 2 12 3 3" xfId="13696" xr:uid="{00000000-0005-0000-0000-0000EF4A0000}"/>
    <cellStyle name="메모 2 2 2 12 3 3 2" xfId="13697" xr:uid="{00000000-0005-0000-0000-0000F04A0000}"/>
    <cellStyle name="메모 2 2 2 12 3 3 2 2" xfId="13698" xr:uid="{00000000-0005-0000-0000-0000F14A0000}"/>
    <cellStyle name="메모 2 2 2 12 3 3 2 2 2" xfId="13699" xr:uid="{00000000-0005-0000-0000-0000F24A0000}"/>
    <cellStyle name="메모 2 2 2 12 3 3 2 2 3" xfId="13700" xr:uid="{00000000-0005-0000-0000-0000F34A0000}"/>
    <cellStyle name="메모 2 2 2 12 3 3 2 3" xfId="13701" xr:uid="{00000000-0005-0000-0000-0000F44A0000}"/>
    <cellStyle name="메모 2 2 2 12 3 3 2 4" xfId="13702" xr:uid="{00000000-0005-0000-0000-0000F54A0000}"/>
    <cellStyle name="메모 2 2 2 12 3 3 2 5" xfId="13703" xr:uid="{00000000-0005-0000-0000-0000F64A0000}"/>
    <cellStyle name="메모 2 2 2 12 3 3 3" xfId="13704" xr:uid="{00000000-0005-0000-0000-0000F74A0000}"/>
    <cellStyle name="메모 2 2 2 12 3 3 3 2" xfId="13705" xr:uid="{00000000-0005-0000-0000-0000F84A0000}"/>
    <cellStyle name="메모 2 2 2 12 3 3 3 3" xfId="13706" xr:uid="{00000000-0005-0000-0000-0000F94A0000}"/>
    <cellStyle name="메모 2 2 2 12 3 3 4" xfId="13707" xr:uid="{00000000-0005-0000-0000-0000FA4A0000}"/>
    <cellStyle name="메모 2 2 2 12 3 3 5" xfId="13708" xr:uid="{00000000-0005-0000-0000-0000FB4A0000}"/>
    <cellStyle name="메모 2 2 2 12 3 3 6" xfId="13709" xr:uid="{00000000-0005-0000-0000-0000FC4A0000}"/>
    <cellStyle name="메모 2 2 2 12 3 4" xfId="13710" xr:uid="{00000000-0005-0000-0000-0000FD4A0000}"/>
    <cellStyle name="메모 2 2 2 12 3 4 2" xfId="13711" xr:uid="{00000000-0005-0000-0000-0000FE4A0000}"/>
    <cellStyle name="메모 2 2 2 12 3 4 2 2" xfId="13712" xr:uid="{00000000-0005-0000-0000-0000FF4A0000}"/>
    <cellStyle name="메모 2 2 2 12 3 4 2 3" xfId="13713" xr:uid="{00000000-0005-0000-0000-0000004B0000}"/>
    <cellStyle name="메모 2 2 2 12 3 4 3" xfId="13714" xr:uid="{00000000-0005-0000-0000-0000014B0000}"/>
    <cellStyle name="메모 2 2 2 12 3 4 4" xfId="13715" xr:uid="{00000000-0005-0000-0000-0000024B0000}"/>
    <cellStyle name="메모 2 2 2 12 3 4 5" xfId="13716" xr:uid="{00000000-0005-0000-0000-0000034B0000}"/>
    <cellStyle name="메모 2 2 2 12 3 5" xfId="13717" xr:uid="{00000000-0005-0000-0000-0000044B0000}"/>
    <cellStyle name="메모 2 2 2 12 3 5 2" xfId="13718" xr:uid="{00000000-0005-0000-0000-0000054B0000}"/>
    <cellStyle name="메모 2 2 2 12 3 5 3" xfId="13719" xr:uid="{00000000-0005-0000-0000-0000064B0000}"/>
    <cellStyle name="메모 2 2 2 12 3 6" xfId="13720" xr:uid="{00000000-0005-0000-0000-0000074B0000}"/>
    <cellStyle name="메모 2 2 2 12 3 7" xfId="13721" xr:uid="{00000000-0005-0000-0000-0000084B0000}"/>
    <cellStyle name="메모 2 2 2 12 3 8" xfId="13722" xr:uid="{00000000-0005-0000-0000-0000094B0000}"/>
    <cellStyle name="메모 2 2 2 12 4" xfId="13723" xr:uid="{00000000-0005-0000-0000-00000A4B0000}"/>
    <cellStyle name="메모 2 2 2 12 4 2" xfId="13724" xr:uid="{00000000-0005-0000-0000-00000B4B0000}"/>
    <cellStyle name="메모 2 2 2 12 4 2 2" xfId="13725" xr:uid="{00000000-0005-0000-0000-00000C4B0000}"/>
    <cellStyle name="메모 2 2 2 12 4 2 2 2" xfId="13726" xr:uid="{00000000-0005-0000-0000-00000D4B0000}"/>
    <cellStyle name="메모 2 2 2 12 4 2 2 2 2" xfId="13727" xr:uid="{00000000-0005-0000-0000-00000E4B0000}"/>
    <cellStyle name="메모 2 2 2 12 4 2 2 2 3" xfId="13728" xr:uid="{00000000-0005-0000-0000-00000F4B0000}"/>
    <cellStyle name="메모 2 2 2 12 4 2 2 3" xfId="13729" xr:uid="{00000000-0005-0000-0000-0000104B0000}"/>
    <cellStyle name="메모 2 2 2 12 4 2 2 4" xfId="13730" xr:uid="{00000000-0005-0000-0000-0000114B0000}"/>
    <cellStyle name="메모 2 2 2 12 4 2 2 5" xfId="13731" xr:uid="{00000000-0005-0000-0000-0000124B0000}"/>
    <cellStyle name="메모 2 2 2 12 4 2 3" xfId="13732" xr:uid="{00000000-0005-0000-0000-0000134B0000}"/>
    <cellStyle name="메모 2 2 2 12 4 2 3 2" xfId="13733" xr:uid="{00000000-0005-0000-0000-0000144B0000}"/>
    <cellStyle name="메모 2 2 2 12 4 2 3 3" xfId="13734" xr:uid="{00000000-0005-0000-0000-0000154B0000}"/>
    <cellStyle name="메모 2 2 2 12 4 2 4" xfId="13735" xr:uid="{00000000-0005-0000-0000-0000164B0000}"/>
    <cellStyle name="메모 2 2 2 12 4 2 5" xfId="13736" xr:uid="{00000000-0005-0000-0000-0000174B0000}"/>
    <cellStyle name="메모 2 2 2 12 4 2 6" xfId="13737" xr:uid="{00000000-0005-0000-0000-0000184B0000}"/>
    <cellStyle name="메모 2 2 2 12 4 3" xfId="13738" xr:uid="{00000000-0005-0000-0000-0000194B0000}"/>
    <cellStyle name="메모 2 2 2 12 4 3 2" xfId="13739" xr:uid="{00000000-0005-0000-0000-00001A4B0000}"/>
    <cellStyle name="메모 2 2 2 12 4 3 2 2" xfId="13740" xr:uid="{00000000-0005-0000-0000-00001B4B0000}"/>
    <cellStyle name="메모 2 2 2 12 4 3 2 2 2" xfId="13741" xr:uid="{00000000-0005-0000-0000-00001C4B0000}"/>
    <cellStyle name="메모 2 2 2 12 4 3 2 2 3" xfId="13742" xr:uid="{00000000-0005-0000-0000-00001D4B0000}"/>
    <cellStyle name="메모 2 2 2 12 4 3 2 3" xfId="13743" xr:uid="{00000000-0005-0000-0000-00001E4B0000}"/>
    <cellStyle name="메모 2 2 2 12 4 3 2 4" xfId="13744" xr:uid="{00000000-0005-0000-0000-00001F4B0000}"/>
    <cellStyle name="메모 2 2 2 12 4 3 2 5" xfId="13745" xr:uid="{00000000-0005-0000-0000-0000204B0000}"/>
    <cellStyle name="메모 2 2 2 12 4 3 3" xfId="13746" xr:uid="{00000000-0005-0000-0000-0000214B0000}"/>
    <cellStyle name="메모 2 2 2 12 4 3 3 2" xfId="13747" xr:uid="{00000000-0005-0000-0000-0000224B0000}"/>
    <cellStyle name="메모 2 2 2 12 4 3 3 3" xfId="13748" xr:uid="{00000000-0005-0000-0000-0000234B0000}"/>
    <cellStyle name="메모 2 2 2 12 4 3 4" xfId="13749" xr:uid="{00000000-0005-0000-0000-0000244B0000}"/>
    <cellStyle name="메모 2 2 2 12 4 3 5" xfId="13750" xr:uid="{00000000-0005-0000-0000-0000254B0000}"/>
    <cellStyle name="메모 2 2 2 12 4 3 6" xfId="13751" xr:uid="{00000000-0005-0000-0000-0000264B0000}"/>
    <cellStyle name="메모 2 2 2 12 4 4" xfId="13752" xr:uid="{00000000-0005-0000-0000-0000274B0000}"/>
    <cellStyle name="메모 2 2 2 12 4 4 2" xfId="13753" xr:uid="{00000000-0005-0000-0000-0000284B0000}"/>
    <cellStyle name="메모 2 2 2 12 4 4 2 2" xfId="13754" xr:uid="{00000000-0005-0000-0000-0000294B0000}"/>
    <cellStyle name="메모 2 2 2 12 4 4 2 3" xfId="13755" xr:uid="{00000000-0005-0000-0000-00002A4B0000}"/>
    <cellStyle name="메모 2 2 2 12 4 4 3" xfId="13756" xr:uid="{00000000-0005-0000-0000-00002B4B0000}"/>
    <cellStyle name="메모 2 2 2 12 4 4 4" xfId="13757" xr:uid="{00000000-0005-0000-0000-00002C4B0000}"/>
    <cellStyle name="메모 2 2 2 12 4 4 5" xfId="13758" xr:uid="{00000000-0005-0000-0000-00002D4B0000}"/>
    <cellStyle name="메모 2 2 2 12 4 5" xfId="13759" xr:uid="{00000000-0005-0000-0000-00002E4B0000}"/>
    <cellStyle name="메모 2 2 2 12 4 5 2" xfId="13760" xr:uid="{00000000-0005-0000-0000-00002F4B0000}"/>
    <cellStyle name="메모 2 2 2 12 4 5 3" xfId="13761" xr:uid="{00000000-0005-0000-0000-0000304B0000}"/>
    <cellStyle name="메모 2 2 2 12 4 6" xfId="13762" xr:uid="{00000000-0005-0000-0000-0000314B0000}"/>
    <cellStyle name="메모 2 2 2 12 4 7" xfId="13763" xr:uid="{00000000-0005-0000-0000-0000324B0000}"/>
    <cellStyle name="메모 2 2 2 12 4 8" xfId="13764" xr:uid="{00000000-0005-0000-0000-0000334B0000}"/>
    <cellStyle name="메모 2 2 2 12 5" xfId="13765" xr:uid="{00000000-0005-0000-0000-0000344B0000}"/>
    <cellStyle name="메모 2 2 2 12 5 2" xfId="13766" xr:uid="{00000000-0005-0000-0000-0000354B0000}"/>
    <cellStyle name="메모 2 2 2 12 5 2 2" xfId="13767" xr:uid="{00000000-0005-0000-0000-0000364B0000}"/>
    <cellStyle name="메모 2 2 2 12 5 2 2 2" xfId="13768" xr:uid="{00000000-0005-0000-0000-0000374B0000}"/>
    <cellStyle name="메모 2 2 2 12 5 2 2 2 2" xfId="13769" xr:uid="{00000000-0005-0000-0000-0000384B0000}"/>
    <cellStyle name="메모 2 2 2 12 5 2 2 2 3" xfId="13770" xr:uid="{00000000-0005-0000-0000-0000394B0000}"/>
    <cellStyle name="메모 2 2 2 12 5 2 2 3" xfId="13771" xr:uid="{00000000-0005-0000-0000-00003A4B0000}"/>
    <cellStyle name="메모 2 2 2 12 5 2 2 4" xfId="13772" xr:uid="{00000000-0005-0000-0000-00003B4B0000}"/>
    <cellStyle name="메모 2 2 2 12 5 2 2 5" xfId="13773" xr:uid="{00000000-0005-0000-0000-00003C4B0000}"/>
    <cellStyle name="메모 2 2 2 12 5 2 3" xfId="13774" xr:uid="{00000000-0005-0000-0000-00003D4B0000}"/>
    <cellStyle name="메모 2 2 2 12 5 2 3 2" xfId="13775" xr:uid="{00000000-0005-0000-0000-00003E4B0000}"/>
    <cellStyle name="메모 2 2 2 12 5 2 3 3" xfId="13776" xr:uid="{00000000-0005-0000-0000-00003F4B0000}"/>
    <cellStyle name="메모 2 2 2 12 5 2 4" xfId="13777" xr:uid="{00000000-0005-0000-0000-0000404B0000}"/>
    <cellStyle name="메모 2 2 2 12 5 2 5" xfId="13778" xr:uid="{00000000-0005-0000-0000-0000414B0000}"/>
    <cellStyle name="메모 2 2 2 12 5 2 6" xfId="13779" xr:uid="{00000000-0005-0000-0000-0000424B0000}"/>
    <cellStyle name="메모 2 2 2 12 5 3" xfId="13780" xr:uid="{00000000-0005-0000-0000-0000434B0000}"/>
    <cellStyle name="메모 2 2 2 12 5 3 2" xfId="13781" xr:uid="{00000000-0005-0000-0000-0000444B0000}"/>
    <cellStyle name="메모 2 2 2 12 5 3 2 2" xfId="13782" xr:uid="{00000000-0005-0000-0000-0000454B0000}"/>
    <cellStyle name="메모 2 2 2 12 5 3 2 2 2" xfId="13783" xr:uid="{00000000-0005-0000-0000-0000464B0000}"/>
    <cellStyle name="메모 2 2 2 12 5 3 2 2 3" xfId="13784" xr:uid="{00000000-0005-0000-0000-0000474B0000}"/>
    <cellStyle name="메모 2 2 2 12 5 3 2 3" xfId="13785" xr:uid="{00000000-0005-0000-0000-0000484B0000}"/>
    <cellStyle name="메모 2 2 2 12 5 3 2 4" xfId="13786" xr:uid="{00000000-0005-0000-0000-0000494B0000}"/>
    <cellStyle name="메모 2 2 2 12 5 3 2 5" xfId="13787" xr:uid="{00000000-0005-0000-0000-00004A4B0000}"/>
    <cellStyle name="메모 2 2 2 12 5 3 3" xfId="13788" xr:uid="{00000000-0005-0000-0000-00004B4B0000}"/>
    <cellStyle name="메모 2 2 2 12 5 3 3 2" xfId="13789" xr:uid="{00000000-0005-0000-0000-00004C4B0000}"/>
    <cellStyle name="메모 2 2 2 12 5 3 3 3" xfId="13790" xr:uid="{00000000-0005-0000-0000-00004D4B0000}"/>
    <cellStyle name="메모 2 2 2 12 5 3 4" xfId="13791" xr:uid="{00000000-0005-0000-0000-00004E4B0000}"/>
    <cellStyle name="메모 2 2 2 12 5 3 5" xfId="13792" xr:uid="{00000000-0005-0000-0000-00004F4B0000}"/>
    <cellStyle name="메모 2 2 2 12 5 3 6" xfId="13793" xr:uid="{00000000-0005-0000-0000-0000504B0000}"/>
    <cellStyle name="메모 2 2 2 12 5 4" xfId="13794" xr:uid="{00000000-0005-0000-0000-0000514B0000}"/>
    <cellStyle name="메모 2 2 2 12 5 4 2" xfId="13795" xr:uid="{00000000-0005-0000-0000-0000524B0000}"/>
    <cellStyle name="메모 2 2 2 12 5 4 2 2" xfId="13796" xr:uid="{00000000-0005-0000-0000-0000534B0000}"/>
    <cellStyle name="메모 2 2 2 12 5 4 2 3" xfId="13797" xr:uid="{00000000-0005-0000-0000-0000544B0000}"/>
    <cellStyle name="메모 2 2 2 12 5 4 3" xfId="13798" xr:uid="{00000000-0005-0000-0000-0000554B0000}"/>
    <cellStyle name="메모 2 2 2 12 5 4 4" xfId="13799" xr:uid="{00000000-0005-0000-0000-0000564B0000}"/>
    <cellStyle name="메모 2 2 2 12 5 4 5" xfId="13800" xr:uid="{00000000-0005-0000-0000-0000574B0000}"/>
    <cellStyle name="메모 2 2 2 12 5 5" xfId="13801" xr:uid="{00000000-0005-0000-0000-0000584B0000}"/>
    <cellStyle name="메모 2 2 2 12 5 5 2" xfId="13802" xr:uid="{00000000-0005-0000-0000-0000594B0000}"/>
    <cellStyle name="메모 2 2 2 12 5 5 3" xfId="13803" xr:uid="{00000000-0005-0000-0000-00005A4B0000}"/>
    <cellStyle name="메모 2 2 2 12 5 6" xfId="13804" xr:uid="{00000000-0005-0000-0000-00005B4B0000}"/>
    <cellStyle name="메모 2 2 2 12 5 7" xfId="13805" xr:uid="{00000000-0005-0000-0000-00005C4B0000}"/>
    <cellStyle name="메모 2 2 2 12 5 8" xfId="13806" xr:uid="{00000000-0005-0000-0000-00005D4B0000}"/>
    <cellStyle name="메모 2 2 2 12 6" xfId="13807" xr:uid="{00000000-0005-0000-0000-00005E4B0000}"/>
    <cellStyle name="메모 2 2 2 12 6 2" xfId="13808" xr:uid="{00000000-0005-0000-0000-00005F4B0000}"/>
    <cellStyle name="메모 2 2 2 12 6 2 2" xfId="13809" xr:uid="{00000000-0005-0000-0000-0000604B0000}"/>
    <cellStyle name="메모 2 2 2 12 6 2 2 2" xfId="13810" xr:uid="{00000000-0005-0000-0000-0000614B0000}"/>
    <cellStyle name="메모 2 2 2 12 6 2 2 3" xfId="13811" xr:uid="{00000000-0005-0000-0000-0000624B0000}"/>
    <cellStyle name="메모 2 2 2 12 6 2 3" xfId="13812" xr:uid="{00000000-0005-0000-0000-0000634B0000}"/>
    <cellStyle name="메모 2 2 2 12 6 2 4" xfId="13813" xr:uid="{00000000-0005-0000-0000-0000644B0000}"/>
    <cellStyle name="메모 2 2 2 12 6 2 5" xfId="13814" xr:uid="{00000000-0005-0000-0000-0000654B0000}"/>
    <cellStyle name="메모 2 2 2 12 6 3" xfId="13815" xr:uid="{00000000-0005-0000-0000-0000664B0000}"/>
    <cellStyle name="메모 2 2 2 12 6 3 2" xfId="13816" xr:uid="{00000000-0005-0000-0000-0000674B0000}"/>
    <cellStyle name="메모 2 2 2 12 6 3 3" xfId="13817" xr:uid="{00000000-0005-0000-0000-0000684B0000}"/>
    <cellStyle name="메모 2 2 2 12 6 4" xfId="13818" xr:uid="{00000000-0005-0000-0000-0000694B0000}"/>
    <cellStyle name="메모 2 2 2 12 6 5" xfId="13819" xr:uid="{00000000-0005-0000-0000-00006A4B0000}"/>
    <cellStyle name="메모 2 2 2 12 6 6" xfId="13820" xr:uid="{00000000-0005-0000-0000-00006B4B0000}"/>
    <cellStyle name="메모 2 2 2 12 7" xfId="13821" xr:uid="{00000000-0005-0000-0000-00006C4B0000}"/>
    <cellStyle name="메모 2 2 2 12 7 2" xfId="13822" xr:uid="{00000000-0005-0000-0000-00006D4B0000}"/>
    <cellStyle name="메모 2 2 2 12 7 2 2" xfId="13823" xr:uid="{00000000-0005-0000-0000-00006E4B0000}"/>
    <cellStyle name="메모 2 2 2 12 7 2 2 2" xfId="13824" xr:uid="{00000000-0005-0000-0000-00006F4B0000}"/>
    <cellStyle name="메모 2 2 2 12 7 2 2 3" xfId="13825" xr:uid="{00000000-0005-0000-0000-0000704B0000}"/>
    <cellStyle name="메모 2 2 2 12 7 2 3" xfId="13826" xr:uid="{00000000-0005-0000-0000-0000714B0000}"/>
    <cellStyle name="메모 2 2 2 12 7 2 4" xfId="13827" xr:uid="{00000000-0005-0000-0000-0000724B0000}"/>
    <cellStyle name="메모 2 2 2 12 7 2 5" xfId="13828" xr:uid="{00000000-0005-0000-0000-0000734B0000}"/>
    <cellStyle name="메모 2 2 2 12 7 3" xfId="13829" xr:uid="{00000000-0005-0000-0000-0000744B0000}"/>
    <cellStyle name="메모 2 2 2 12 7 3 2" xfId="13830" xr:uid="{00000000-0005-0000-0000-0000754B0000}"/>
    <cellStyle name="메모 2 2 2 12 7 3 3" xfId="13831" xr:uid="{00000000-0005-0000-0000-0000764B0000}"/>
    <cellStyle name="메모 2 2 2 12 7 4" xfId="13832" xr:uid="{00000000-0005-0000-0000-0000774B0000}"/>
    <cellStyle name="메모 2 2 2 12 7 5" xfId="13833" xr:uid="{00000000-0005-0000-0000-0000784B0000}"/>
    <cellStyle name="메모 2 2 2 12 7 6" xfId="13834" xr:uid="{00000000-0005-0000-0000-0000794B0000}"/>
    <cellStyle name="메모 2 2 2 12 8" xfId="13835" xr:uid="{00000000-0005-0000-0000-00007A4B0000}"/>
    <cellStyle name="메모 2 2 2 12 8 2" xfId="13836" xr:uid="{00000000-0005-0000-0000-00007B4B0000}"/>
    <cellStyle name="메모 2 2 2 12 8 2 2" xfId="13837" xr:uid="{00000000-0005-0000-0000-00007C4B0000}"/>
    <cellStyle name="메모 2 2 2 12 8 2 3" xfId="13838" xr:uid="{00000000-0005-0000-0000-00007D4B0000}"/>
    <cellStyle name="메모 2 2 2 12 8 3" xfId="13839" xr:uid="{00000000-0005-0000-0000-00007E4B0000}"/>
    <cellStyle name="메모 2 2 2 12 8 4" xfId="13840" xr:uid="{00000000-0005-0000-0000-00007F4B0000}"/>
    <cellStyle name="메모 2 2 2 12 8 5" xfId="13841" xr:uid="{00000000-0005-0000-0000-0000804B0000}"/>
    <cellStyle name="메모 2 2 2 12 9" xfId="13842" xr:uid="{00000000-0005-0000-0000-0000814B0000}"/>
    <cellStyle name="메모 2 2 2 12 9 2" xfId="13843" xr:uid="{00000000-0005-0000-0000-0000824B0000}"/>
    <cellStyle name="메모 2 2 2 12 9 3" xfId="13844" xr:uid="{00000000-0005-0000-0000-0000834B0000}"/>
    <cellStyle name="메모 2 2 2 13" xfId="13845" xr:uid="{00000000-0005-0000-0000-0000844B0000}"/>
    <cellStyle name="메모 2 2 2 13 10" xfId="13846" xr:uid="{00000000-0005-0000-0000-0000854B0000}"/>
    <cellStyle name="메모 2 2 2 13 11" xfId="13847" xr:uid="{00000000-0005-0000-0000-0000864B0000}"/>
    <cellStyle name="메모 2 2 2 13 12" xfId="13848" xr:uid="{00000000-0005-0000-0000-0000874B0000}"/>
    <cellStyle name="메모 2 2 2 13 2" xfId="13849" xr:uid="{00000000-0005-0000-0000-0000884B0000}"/>
    <cellStyle name="메모 2 2 2 13 2 2" xfId="13850" xr:uid="{00000000-0005-0000-0000-0000894B0000}"/>
    <cellStyle name="메모 2 2 2 13 2 2 2" xfId="13851" xr:uid="{00000000-0005-0000-0000-00008A4B0000}"/>
    <cellStyle name="메모 2 2 2 13 2 2 2 2" xfId="13852" xr:uid="{00000000-0005-0000-0000-00008B4B0000}"/>
    <cellStyle name="메모 2 2 2 13 2 2 2 2 2" xfId="13853" xr:uid="{00000000-0005-0000-0000-00008C4B0000}"/>
    <cellStyle name="메모 2 2 2 13 2 2 2 2 3" xfId="13854" xr:uid="{00000000-0005-0000-0000-00008D4B0000}"/>
    <cellStyle name="메모 2 2 2 13 2 2 2 3" xfId="13855" xr:uid="{00000000-0005-0000-0000-00008E4B0000}"/>
    <cellStyle name="메모 2 2 2 13 2 2 2 4" xfId="13856" xr:uid="{00000000-0005-0000-0000-00008F4B0000}"/>
    <cellStyle name="메모 2 2 2 13 2 2 2 5" xfId="13857" xr:uid="{00000000-0005-0000-0000-0000904B0000}"/>
    <cellStyle name="메모 2 2 2 13 2 2 3" xfId="13858" xr:uid="{00000000-0005-0000-0000-0000914B0000}"/>
    <cellStyle name="메모 2 2 2 13 2 2 3 2" xfId="13859" xr:uid="{00000000-0005-0000-0000-0000924B0000}"/>
    <cellStyle name="메모 2 2 2 13 2 2 3 3" xfId="13860" xr:uid="{00000000-0005-0000-0000-0000934B0000}"/>
    <cellStyle name="메모 2 2 2 13 2 2 4" xfId="13861" xr:uid="{00000000-0005-0000-0000-0000944B0000}"/>
    <cellStyle name="메모 2 2 2 13 2 2 5" xfId="13862" xr:uid="{00000000-0005-0000-0000-0000954B0000}"/>
    <cellStyle name="메모 2 2 2 13 2 2 6" xfId="13863" xr:uid="{00000000-0005-0000-0000-0000964B0000}"/>
    <cellStyle name="메모 2 2 2 13 2 3" xfId="13864" xr:uid="{00000000-0005-0000-0000-0000974B0000}"/>
    <cellStyle name="메모 2 2 2 13 2 3 2" xfId="13865" xr:uid="{00000000-0005-0000-0000-0000984B0000}"/>
    <cellStyle name="메모 2 2 2 13 2 3 2 2" xfId="13866" xr:uid="{00000000-0005-0000-0000-0000994B0000}"/>
    <cellStyle name="메모 2 2 2 13 2 3 2 2 2" xfId="13867" xr:uid="{00000000-0005-0000-0000-00009A4B0000}"/>
    <cellStyle name="메모 2 2 2 13 2 3 2 2 3" xfId="13868" xr:uid="{00000000-0005-0000-0000-00009B4B0000}"/>
    <cellStyle name="메모 2 2 2 13 2 3 2 3" xfId="13869" xr:uid="{00000000-0005-0000-0000-00009C4B0000}"/>
    <cellStyle name="메모 2 2 2 13 2 3 2 4" xfId="13870" xr:uid="{00000000-0005-0000-0000-00009D4B0000}"/>
    <cellStyle name="메모 2 2 2 13 2 3 2 5" xfId="13871" xr:uid="{00000000-0005-0000-0000-00009E4B0000}"/>
    <cellStyle name="메모 2 2 2 13 2 3 3" xfId="13872" xr:uid="{00000000-0005-0000-0000-00009F4B0000}"/>
    <cellStyle name="메모 2 2 2 13 2 3 3 2" xfId="13873" xr:uid="{00000000-0005-0000-0000-0000A04B0000}"/>
    <cellStyle name="메모 2 2 2 13 2 3 3 3" xfId="13874" xr:uid="{00000000-0005-0000-0000-0000A14B0000}"/>
    <cellStyle name="메모 2 2 2 13 2 3 4" xfId="13875" xr:uid="{00000000-0005-0000-0000-0000A24B0000}"/>
    <cellStyle name="메모 2 2 2 13 2 3 5" xfId="13876" xr:uid="{00000000-0005-0000-0000-0000A34B0000}"/>
    <cellStyle name="메모 2 2 2 13 2 3 6" xfId="13877" xr:uid="{00000000-0005-0000-0000-0000A44B0000}"/>
    <cellStyle name="메모 2 2 2 13 2 4" xfId="13878" xr:uid="{00000000-0005-0000-0000-0000A54B0000}"/>
    <cellStyle name="메모 2 2 2 13 2 4 2" xfId="13879" xr:uid="{00000000-0005-0000-0000-0000A64B0000}"/>
    <cellStyle name="메모 2 2 2 13 2 4 2 2" xfId="13880" xr:uid="{00000000-0005-0000-0000-0000A74B0000}"/>
    <cellStyle name="메모 2 2 2 13 2 4 2 3" xfId="13881" xr:uid="{00000000-0005-0000-0000-0000A84B0000}"/>
    <cellStyle name="메모 2 2 2 13 2 4 3" xfId="13882" xr:uid="{00000000-0005-0000-0000-0000A94B0000}"/>
    <cellStyle name="메모 2 2 2 13 2 4 4" xfId="13883" xr:uid="{00000000-0005-0000-0000-0000AA4B0000}"/>
    <cellStyle name="메모 2 2 2 13 2 4 5" xfId="13884" xr:uid="{00000000-0005-0000-0000-0000AB4B0000}"/>
    <cellStyle name="메모 2 2 2 13 2 5" xfId="13885" xr:uid="{00000000-0005-0000-0000-0000AC4B0000}"/>
    <cellStyle name="메모 2 2 2 13 2 5 2" xfId="13886" xr:uid="{00000000-0005-0000-0000-0000AD4B0000}"/>
    <cellStyle name="메모 2 2 2 13 2 5 3" xfId="13887" xr:uid="{00000000-0005-0000-0000-0000AE4B0000}"/>
    <cellStyle name="메모 2 2 2 13 2 6" xfId="13888" xr:uid="{00000000-0005-0000-0000-0000AF4B0000}"/>
    <cellStyle name="메모 2 2 2 13 2 7" xfId="13889" xr:uid="{00000000-0005-0000-0000-0000B04B0000}"/>
    <cellStyle name="메모 2 2 2 13 2 8" xfId="13890" xr:uid="{00000000-0005-0000-0000-0000B14B0000}"/>
    <cellStyle name="메모 2 2 2 13 3" xfId="13891" xr:uid="{00000000-0005-0000-0000-0000B24B0000}"/>
    <cellStyle name="메모 2 2 2 13 3 2" xfId="13892" xr:uid="{00000000-0005-0000-0000-0000B34B0000}"/>
    <cellStyle name="메모 2 2 2 13 3 2 2" xfId="13893" xr:uid="{00000000-0005-0000-0000-0000B44B0000}"/>
    <cellStyle name="메모 2 2 2 13 3 2 2 2" xfId="13894" xr:uid="{00000000-0005-0000-0000-0000B54B0000}"/>
    <cellStyle name="메모 2 2 2 13 3 2 2 2 2" xfId="13895" xr:uid="{00000000-0005-0000-0000-0000B64B0000}"/>
    <cellStyle name="메모 2 2 2 13 3 2 2 2 3" xfId="13896" xr:uid="{00000000-0005-0000-0000-0000B74B0000}"/>
    <cellStyle name="메모 2 2 2 13 3 2 2 3" xfId="13897" xr:uid="{00000000-0005-0000-0000-0000B84B0000}"/>
    <cellStyle name="메모 2 2 2 13 3 2 2 4" xfId="13898" xr:uid="{00000000-0005-0000-0000-0000B94B0000}"/>
    <cellStyle name="메모 2 2 2 13 3 2 2 5" xfId="13899" xr:uid="{00000000-0005-0000-0000-0000BA4B0000}"/>
    <cellStyle name="메모 2 2 2 13 3 2 3" xfId="13900" xr:uid="{00000000-0005-0000-0000-0000BB4B0000}"/>
    <cellStyle name="메모 2 2 2 13 3 2 3 2" xfId="13901" xr:uid="{00000000-0005-0000-0000-0000BC4B0000}"/>
    <cellStyle name="메모 2 2 2 13 3 2 3 3" xfId="13902" xr:uid="{00000000-0005-0000-0000-0000BD4B0000}"/>
    <cellStyle name="메모 2 2 2 13 3 2 4" xfId="13903" xr:uid="{00000000-0005-0000-0000-0000BE4B0000}"/>
    <cellStyle name="메모 2 2 2 13 3 2 5" xfId="13904" xr:uid="{00000000-0005-0000-0000-0000BF4B0000}"/>
    <cellStyle name="메모 2 2 2 13 3 2 6" xfId="13905" xr:uid="{00000000-0005-0000-0000-0000C04B0000}"/>
    <cellStyle name="메모 2 2 2 13 3 3" xfId="13906" xr:uid="{00000000-0005-0000-0000-0000C14B0000}"/>
    <cellStyle name="메모 2 2 2 13 3 3 2" xfId="13907" xr:uid="{00000000-0005-0000-0000-0000C24B0000}"/>
    <cellStyle name="메모 2 2 2 13 3 3 2 2" xfId="13908" xr:uid="{00000000-0005-0000-0000-0000C34B0000}"/>
    <cellStyle name="메모 2 2 2 13 3 3 2 2 2" xfId="13909" xr:uid="{00000000-0005-0000-0000-0000C44B0000}"/>
    <cellStyle name="메모 2 2 2 13 3 3 2 2 3" xfId="13910" xr:uid="{00000000-0005-0000-0000-0000C54B0000}"/>
    <cellStyle name="메모 2 2 2 13 3 3 2 3" xfId="13911" xr:uid="{00000000-0005-0000-0000-0000C64B0000}"/>
    <cellStyle name="메모 2 2 2 13 3 3 2 4" xfId="13912" xr:uid="{00000000-0005-0000-0000-0000C74B0000}"/>
    <cellStyle name="메모 2 2 2 13 3 3 2 5" xfId="13913" xr:uid="{00000000-0005-0000-0000-0000C84B0000}"/>
    <cellStyle name="메모 2 2 2 13 3 3 3" xfId="13914" xr:uid="{00000000-0005-0000-0000-0000C94B0000}"/>
    <cellStyle name="메모 2 2 2 13 3 3 3 2" xfId="13915" xr:uid="{00000000-0005-0000-0000-0000CA4B0000}"/>
    <cellStyle name="메모 2 2 2 13 3 3 3 3" xfId="13916" xr:uid="{00000000-0005-0000-0000-0000CB4B0000}"/>
    <cellStyle name="메모 2 2 2 13 3 3 4" xfId="13917" xr:uid="{00000000-0005-0000-0000-0000CC4B0000}"/>
    <cellStyle name="메모 2 2 2 13 3 3 5" xfId="13918" xr:uid="{00000000-0005-0000-0000-0000CD4B0000}"/>
    <cellStyle name="메모 2 2 2 13 3 3 6" xfId="13919" xr:uid="{00000000-0005-0000-0000-0000CE4B0000}"/>
    <cellStyle name="메모 2 2 2 13 3 4" xfId="13920" xr:uid="{00000000-0005-0000-0000-0000CF4B0000}"/>
    <cellStyle name="메모 2 2 2 13 3 4 2" xfId="13921" xr:uid="{00000000-0005-0000-0000-0000D04B0000}"/>
    <cellStyle name="메모 2 2 2 13 3 4 2 2" xfId="13922" xr:uid="{00000000-0005-0000-0000-0000D14B0000}"/>
    <cellStyle name="메모 2 2 2 13 3 4 2 3" xfId="13923" xr:uid="{00000000-0005-0000-0000-0000D24B0000}"/>
    <cellStyle name="메모 2 2 2 13 3 4 3" xfId="13924" xr:uid="{00000000-0005-0000-0000-0000D34B0000}"/>
    <cellStyle name="메모 2 2 2 13 3 4 4" xfId="13925" xr:uid="{00000000-0005-0000-0000-0000D44B0000}"/>
    <cellStyle name="메모 2 2 2 13 3 4 5" xfId="13926" xr:uid="{00000000-0005-0000-0000-0000D54B0000}"/>
    <cellStyle name="메모 2 2 2 13 3 5" xfId="13927" xr:uid="{00000000-0005-0000-0000-0000D64B0000}"/>
    <cellStyle name="메모 2 2 2 13 3 5 2" xfId="13928" xr:uid="{00000000-0005-0000-0000-0000D74B0000}"/>
    <cellStyle name="메모 2 2 2 13 3 5 3" xfId="13929" xr:uid="{00000000-0005-0000-0000-0000D84B0000}"/>
    <cellStyle name="메모 2 2 2 13 3 6" xfId="13930" xr:uid="{00000000-0005-0000-0000-0000D94B0000}"/>
    <cellStyle name="메모 2 2 2 13 3 7" xfId="13931" xr:uid="{00000000-0005-0000-0000-0000DA4B0000}"/>
    <cellStyle name="메모 2 2 2 13 3 8" xfId="13932" xr:uid="{00000000-0005-0000-0000-0000DB4B0000}"/>
    <cellStyle name="메모 2 2 2 13 4" xfId="13933" xr:uid="{00000000-0005-0000-0000-0000DC4B0000}"/>
    <cellStyle name="메모 2 2 2 13 4 2" xfId="13934" xr:uid="{00000000-0005-0000-0000-0000DD4B0000}"/>
    <cellStyle name="메모 2 2 2 13 4 2 2" xfId="13935" xr:uid="{00000000-0005-0000-0000-0000DE4B0000}"/>
    <cellStyle name="메모 2 2 2 13 4 2 2 2" xfId="13936" xr:uid="{00000000-0005-0000-0000-0000DF4B0000}"/>
    <cellStyle name="메모 2 2 2 13 4 2 2 2 2" xfId="13937" xr:uid="{00000000-0005-0000-0000-0000E04B0000}"/>
    <cellStyle name="메모 2 2 2 13 4 2 2 2 3" xfId="13938" xr:uid="{00000000-0005-0000-0000-0000E14B0000}"/>
    <cellStyle name="메모 2 2 2 13 4 2 2 3" xfId="13939" xr:uid="{00000000-0005-0000-0000-0000E24B0000}"/>
    <cellStyle name="메모 2 2 2 13 4 2 2 4" xfId="13940" xr:uid="{00000000-0005-0000-0000-0000E34B0000}"/>
    <cellStyle name="메모 2 2 2 13 4 2 2 5" xfId="13941" xr:uid="{00000000-0005-0000-0000-0000E44B0000}"/>
    <cellStyle name="메모 2 2 2 13 4 2 3" xfId="13942" xr:uid="{00000000-0005-0000-0000-0000E54B0000}"/>
    <cellStyle name="메모 2 2 2 13 4 2 3 2" xfId="13943" xr:uid="{00000000-0005-0000-0000-0000E64B0000}"/>
    <cellStyle name="메모 2 2 2 13 4 2 3 3" xfId="13944" xr:uid="{00000000-0005-0000-0000-0000E74B0000}"/>
    <cellStyle name="메모 2 2 2 13 4 2 4" xfId="13945" xr:uid="{00000000-0005-0000-0000-0000E84B0000}"/>
    <cellStyle name="메모 2 2 2 13 4 2 5" xfId="13946" xr:uid="{00000000-0005-0000-0000-0000E94B0000}"/>
    <cellStyle name="메모 2 2 2 13 4 2 6" xfId="13947" xr:uid="{00000000-0005-0000-0000-0000EA4B0000}"/>
    <cellStyle name="메모 2 2 2 13 4 3" xfId="13948" xr:uid="{00000000-0005-0000-0000-0000EB4B0000}"/>
    <cellStyle name="메모 2 2 2 13 4 3 2" xfId="13949" xr:uid="{00000000-0005-0000-0000-0000EC4B0000}"/>
    <cellStyle name="메모 2 2 2 13 4 3 2 2" xfId="13950" xr:uid="{00000000-0005-0000-0000-0000ED4B0000}"/>
    <cellStyle name="메모 2 2 2 13 4 3 2 2 2" xfId="13951" xr:uid="{00000000-0005-0000-0000-0000EE4B0000}"/>
    <cellStyle name="메모 2 2 2 13 4 3 2 2 3" xfId="13952" xr:uid="{00000000-0005-0000-0000-0000EF4B0000}"/>
    <cellStyle name="메모 2 2 2 13 4 3 2 3" xfId="13953" xr:uid="{00000000-0005-0000-0000-0000F04B0000}"/>
    <cellStyle name="메모 2 2 2 13 4 3 2 4" xfId="13954" xr:uid="{00000000-0005-0000-0000-0000F14B0000}"/>
    <cellStyle name="메모 2 2 2 13 4 3 2 5" xfId="13955" xr:uid="{00000000-0005-0000-0000-0000F24B0000}"/>
    <cellStyle name="메모 2 2 2 13 4 3 3" xfId="13956" xr:uid="{00000000-0005-0000-0000-0000F34B0000}"/>
    <cellStyle name="메모 2 2 2 13 4 3 3 2" xfId="13957" xr:uid="{00000000-0005-0000-0000-0000F44B0000}"/>
    <cellStyle name="메모 2 2 2 13 4 3 3 3" xfId="13958" xr:uid="{00000000-0005-0000-0000-0000F54B0000}"/>
    <cellStyle name="메모 2 2 2 13 4 3 4" xfId="13959" xr:uid="{00000000-0005-0000-0000-0000F64B0000}"/>
    <cellStyle name="메모 2 2 2 13 4 3 5" xfId="13960" xr:uid="{00000000-0005-0000-0000-0000F74B0000}"/>
    <cellStyle name="메모 2 2 2 13 4 3 6" xfId="13961" xr:uid="{00000000-0005-0000-0000-0000F84B0000}"/>
    <cellStyle name="메모 2 2 2 13 4 4" xfId="13962" xr:uid="{00000000-0005-0000-0000-0000F94B0000}"/>
    <cellStyle name="메모 2 2 2 13 4 4 2" xfId="13963" xr:uid="{00000000-0005-0000-0000-0000FA4B0000}"/>
    <cellStyle name="메모 2 2 2 13 4 4 2 2" xfId="13964" xr:uid="{00000000-0005-0000-0000-0000FB4B0000}"/>
    <cellStyle name="메모 2 2 2 13 4 4 2 3" xfId="13965" xr:uid="{00000000-0005-0000-0000-0000FC4B0000}"/>
    <cellStyle name="메모 2 2 2 13 4 4 3" xfId="13966" xr:uid="{00000000-0005-0000-0000-0000FD4B0000}"/>
    <cellStyle name="메모 2 2 2 13 4 4 4" xfId="13967" xr:uid="{00000000-0005-0000-0000-0000FE4B0000}"/>
    <cellStyle name="메모 2 2 2 13 4 4 5" xfId="13968" xr:uid="{00000000-0005-0000-0000-0000FF4B0000}"/>
    <cellStyle name="메모 2 2 2 13 4 5" xfId="13969" xr:uid="{00000000-0005-0000-0000-0000004C0000}"/>
    <cellStyle name="메모 2 2 2 13 4 5 2" xfId="13970" xr:uid="{00000000-0005-0000-0000-0000014C0000}"/>
    <cellStyle name="메모 2 2 2 13 4 5 3" xfId="13971" xr:uid="{00000000-0005-0000-0000-0000024C0000}"/>
    <cellStyle name="메모 2 2 2 13 4 6" xfId="13972" xr:uid="{00000000-0005-0000-0000-0000034C0000}"/>
    <cellStyle name="메모 2 2 2 13 4 7" xfId="13973" xr:uid="{00000000-0005-0000-0000-0000044C0000}"/>
    <cellStyle name="메모 2 2 2 13 4 8" xfId="13974" xr:uid="{00000000-0005-0000-0000-0000054C0000}"/>
    <cellStyle name="메모 2 2 2 13 5" xfId="13975" xr:uid="{00000000-0005-0000-0000-0000064C0000}"/>
    <cellStyle name="메모 2 2 2 13 5 2" xfId="13976" xr:uid="{00000000-0005-0000-0000-0000074C0000}"/>
    <cellStyle name="메모 2 2 2 13 5 2 2" xfId="13977" xr:uid="{00000000-0005-0000-0000-0000084C0000}"/>
    <cellStyle name="메모 2 2 2 13 5 2 2 2" xfId="13978" xr:uid="{00000000-0005-0000-0000-0000094C0000}"/>
    <cellStyle name="메모 2 2 2 13 5 2 2 2 2" xfId="13979" xr:uid="{00000000-0005-0000-0000-00000A4C0000}"/>
    <cellStyle name="메모 2 2 2 13 5 2 2 2 3" xfId="13980" xr:uid="{00000000-0005-0000-0000-00000B4C0000}"/>
    <cellStyle name="메모 2 2 2 13 5 2 2 3" xfId="13981" xr:uid="{00000000-0005-0000-0000-00000C4C0000}"/>
    <cellStyle name="메모 2 2 2 13 5 2 2 4" xfId="13982" xr:uid="{00000000-0005-0000-0000-00000D4C0000}"/>
    <cellStyle name="메모 2 2 2 13 5 2 2 5" xfId="13983" xr:uid="{00000000-0005-0000-0000-00000E4C0000}"/>
    <cellStyle name="메모 2 2 2 13 5 2 3" xfId="13984" xr:uid="{00000000-0005-0000-0000-00000F4C0000}"/>
    <cellStyle name="메모 2 2 2 13 5 2 3 2" xfId="13985" xr:uid="{00000000-0005-0000-0000-0000104C0000}"/>
    <cellStyle name="메모 2 2 2 13 5 2 3 3" xfId="13986" xr:uid="{00000000-0005-0000-0000-0000114C0000}"/>
    <cellStyle name="메모 2 2 2 13 5 2 4" xfId="13987" xr:uid="{00000000-0005-0000-0000-0000124C0000}"/>
    <cellStyle name="메모 2 2 2 13 5 2 5" xfId="13988" xr:uid="{00000000-0005-0000-0000-0000134C0000}"/>
    <cellStyle name="메모 2 2 2 13 5 2 6" xfId="13989" xr:uid="{00000000-0005-0000-0000-0000144C0000}"/>
    <cellStyle name="메모 2 2 2 13 5 3" xfId="13990" xr:uid="{00000000-0005-0000-0000-0000154C0000}"/>
    <cellStyle name="메모 2 2 2 13 5 3 2" xfId="13991" xr:uid="{00000000-0005-0000-0000-0000164C0000}"/>
    <cellStyle name="메모 2 2 2 13 5 3 2 2" xfId="13992" xr:uid="{00000000-0005-0000-0000-0000174C0000}"/>
    <cellStyle name="메모 2 2 2 13 5 3 2 2 2" xfId="13993" xr:uid="{00000000-0005-0000-0000-0000184C0000}"/>
    <cellStyle name="메모 2 2 2 13 5 3 2 2 3" xfId="13994" xr:uid="{00000000-0005-0000-0000-0000194C0000}"/>
    <cellStyle name="메모 2 2 2 13 5 3 2 3" xfId="13995" xr:uid="{00000000-0005-0000-0000-00001A4C0000}"/>
    <cellStyle name="메모 2 2 2 13 5 3 2 4" xfId="13996" xr:uid="{00000000-0005-0000-0000-00001B4C0000}"/>
    <cellStyle name="메모 2 2 2 13 5 3 2 5" xfId="13997" xr:uid="{00000000-0005-0000-0000-00001C4C0000}"/>
    <cellStyle name="메모 2 2 2 13 5 3 3" xfId="13998" xr:uid="{00000000-0005-0000-0000-00001D4C0000}"/>
    <cellStyle name="메모 2 2 2 13 5 3 3 2" xfId="13999" xr:uid="{00000000-0005-0000-0000-00001E4C0000}"/>
    <cellStyle name="메모 2 2 2 13 5 3 3 3" xfId="14000" xr:uid="{00000000-0005-0000-0000-00001F4C0000}"/>
    <cellStyle name="메모 2 2 2 13 5 3 4" xfId="14001" xr:uid="{00000000-0005-0000-0000-0000204C0000}"/>
    <cellStyle name="메모 2 2 2 13 5 3 5" xfId="14002" xr:uid="{00000000-0005-0000-0000-0000214C0000}"/>
    <cellStyle name="메모 2 2 2 13 5 3 6" xfId="14003" xr:uid="{00000000-0005-0000-0000-0000224C0000}"/>
    <cellStyle name="메모 2 2 2 13 5 4" xfId="14004" xr:uid="{00000000-0005-0000-0000-0000234C0000}"/>
    <cellStyle name="메모 2 2 2 13 5 4 2" xfId="14005" xr:uid="{00000000-0005-0000-0000-0000244C0000}"/>
    <cellStyle name="메모 2 2 2 13 5 4 2 2" xfId="14006" xr:uid="{00000000-0005-0000-0000-0000254C0000}"/>
    <cellStyle name="메모 2 2 2 13 5 4 2 3" xfId="14007" xr:uid="{00000000-0005-0000-0000-0000264C0000}"/>
    <cellStyle name="메모 2 2 2 13 5 4 3" xfId="14008" xr:uid="{00000000-0005-0000-0000-0000274C0000}"/>
    <cellStyle name="메모 2 2 2 13 5 4 4" xfId="14009" xr:uid="{00000000-0005-0000-0000-0000284C0000}"/>
    <cellStyle name="메모 2 2 2 13 5 4 5" xfId="14010" xr:uid="{00000000-0005-0000-0000-0000294C0000}"/>
    <cellStyle name="메모 2 2 2 13 5 5" xfId="14011" xr:uid="{00000000-0005-0000-0000-00002A4C0000}"/>
    <cellStyle name="메모 2 2 2 13 5 5 2" xfId="14012" xr:uid="{00000000-0005-0000-0000-00002B4C0000}"/>
    <cellStyle name="메모 2 2 2 13 5 5 3" xfId="14013" xr:uid="{00000000-0005-0000-0000-00002C4C0000}"/>
    <cellStyle name="메모 2 2 2 13 5 6" xfId="14014" xr:uid="{00000000-0005-0000-0000-00002D4C0000}"/>
    <cellStyle name="메모 2 2 2 13 5 7" xfId="14015" xr:uid="{00000000-0005-0000-0000-00002E4C0000}"/>
    <cellStyle name="메모 2 2 2 13 5 8" xfId="14016" xr:uid="{00000000-0005-0000-0000-00002F4C0000}"/>
    <cellStyle name="메모 2 2 2 13 6" xfId="14017" xr:uid="{00000000-0005-0000-0000-0000304C0000}"/>
    <cellStyle name="메모 2 2 2 13 6 2" xfId="14018" xr:uid="{00000000-0005-0000-0000-0000314C0000}"/>
    <cellStyle name="메모 2 2 2 13 6 2 2" xfId="14019" xr:uid="{00000000-0005-0000-0000-0000324C0000}"/>
    <cellStyle name="메모 2 2 2 13 6 2 2 2" xfId="14020" xr:uid="{00000000-0005-0000-0000-0000334C0000}"/>
    <cellStyle name="메모 2 2 2 13 6 2 2 3" xfId="14021" xr:uid="{00000000-0005-0000-0000-0000344C0000}"/>
    <cellStyle name="메모 2 2 2 13 6 2 3" xfId="14022" xr:uid="{00000000-0005-0000-0000-0000354C0000}"/>
    <cellStyle name="메모 2 2 2 13 6 2 4" xfId="14023" xr:uid="{00000000-0005-0000-0000-0000364C0000}"/>
    <cellStyle name="메모 2 2 2 13 6 2 5" xfId="14024" xr:uid="{00000000-0005-0000-0000-0000374C0000}"/>
    <cellStyle name="메모 2 2 2 13 6 3" xfId="14025" xr:uid="{00000000-0005-0000-0000-0000384C0000}"/>
    <cellStyle name="메모 2 2 2 13 6 3 2" xfId="14026" xr:uid="{00000000-0005-0000-0000-0000394C0000}"/>
    <cellStyle name="메모 2 2 2 13 6 3 3" xfId="14027" xr:uid="{00000000-0005-0000-0000-00003A4C0000}"/>
    <cellStyle name="메모 2 2 2 13 6 4" xfId="14028" xr:uid="{00000000-0005-0000-0000-00003B4C0000}"/>
    <cellStyle name="메모 2 2 2 13 6 5" xfId="14029" xr:uid="{00000000-0005-0000-0000-00003C4C0000}"/>
    <cellStyle name="메모 2 2 2 13 6 6" xfId="14030" xr:uid="{00000000-0005-0000-0000-00003D4C0000}"/>
    <cellStyle name="메모 2 2 2 13 7" xfId="14031" xr:uid="{00000000-0005-0000-0000-00003E4C0000}"/>
    <cellStyle name="메모 2 2 2 13 7 2" xfId="14032" xr:uid="{00000000-0005-0000-0000-00003F4C0000}"/>
    <cellStyle name="메모 2 2 2 13 7 2 2" xfId="14033" xr:uid="{00000000-0005-0000-0000-0000404C0000}"/>
    <cellStyle name="메모 2 2 2 13 7 2 2 2" xfId="14034" xr:uid="{00000000-0005-0000-0000-0000414C0000}"/>
    <cellStyle name="메모 2 2 2 13 7 2 2 3" xfId="14035" xr:uid="{00000000-0005-0000-0000-0000424C0000}"/>
    <cellStyle name="메모 2 2 2 13 7 2 3" xfId="14036" xr:uid="{00000000-0005-0000-0000-0000434C0000}"/>
    <cellStyle name="메모 2 2 2 13 7 2 4" xfId="14037" xr:uid="{00000000-0005-0000-0000-0000444C0000}"/>
    <cellStyle name="메모 2 2 2 13 7 2 5" xfId="14038" xr:uid="{00000000-0005-0000-0000-0000454C0000}"/>
    <cellStyle name="메모 2 2 2 13 7 3" xfId="14039" xr:uid="{00000000-0005-0000-0000-0000464C0000}"/>
    <cellStyle name="메모 2 2 2 13 7 3 2" xfId="14040" xr:uid="{00000000-0005-0000-0000-0000474C0000}"/>
    <cellStyle name="메모 2 2 2 13 7 3 3" xfId="14041" xr:uid="{00000000-0005-0000-0000-0000484C0000}"/>
    <cellStyle name="메모 2 2 2 13 7 4" xfId="14042" xr:uid="{00000000-0005-0000-0000-0000494C0000}"/>
    <cellStyle name="메모 2 2 2 13 7 5" xfId="14043" xr:uid="{00000000-0005-0000-0000-00004A4C0000}"/>
    <cellStyle name="메모 2 2 2 13 7 6" xfId="14044" xr:uid="{00000000-0005-0000-0000-00004B4C0000}"/>
    <cellStyle name="메모 2 2 2 13 8" xfId="14045" xr:uid="{00000000-0005-0000-0000-00004C4C0000}"/>
    <cellStyle name="메모 2 2 2 13 8 2" xfId="14046" xr:uid="{00000000-0005-0000-0000-00004D4C0000}"/>
    <cellStyle name="메모 2 2 2 13 8 2 2" xfId="14047" xr:uid="{00000000-0005-0000-0000-00004E4C0000}"/>
    <cellStyle name="메모 2 2 2 13 8 2 3" xfId="14048" xr:uid="{00000000-0005-0000-0000-00004F4C0000}"/>
    <cellStyle name="메모 2 2 2 13 8 3" xfId="14049" xr:uid="{00000000-0005-0000-0000-0000504C0000}"/>
    <cellStyle name="메모 2 2 2 13 8 4" xfId="14050" xr:uid="{00000000-0005-0000-0000-0000514C0000}"/>
    <cellStyle name="메모 2 2 2 13 8 5" xfId="14051" xr:uid="{00000000-0005-0000-0000-0000524C0000}"/>
    <cellStyle name="메모 2 2 2 13 9" xfId="14052" xr:uid="{00000000-0005-0000-0000-0000534C0000}"/>
    <cellStyle name="메모 2 2 2 13 9 2" xfId="14053" xr:uid="{00000000-0005-0000-0000-0000544C0000}"/>
    <cellStyle name="메모 2 2 2 13 9 3" xfId="14054" xr:uid="{00000000-0005-0000-0000-0000554C0000}"/>
    <cellStyle name="메모 2 2 2 14" xfId="14055" xr:uid="{00000000-0005-0000-0000-0000564C0000}"/>
    <cellStyle name="메모 2 2 2 14 2" xfId="14056" xr:uid="{00000000-0005-0000-0000-0000574C0000}"/>
    <cellStyle name="메모 2 2 2 14 2 2" xfId="14057" xr:uid="{00000000-0005-0000-0000-0000584C0000}"/>
    <cellStyle name="메모 2 2 2 14 2 2 2" xfId="14058" xr:uid="{00000000-0005-0000-0000-0000594C0000}"/>
    <cellStyle name="메모 2 2 2 14 2 2 2 2" xfId="14059" xr:uid="{00000000-0005-0000-0000-00005A4C0000}"/>
    <cellStyle name="메모 2 2 2 14 2 2 2 2 2" xfId="14060" xr:uid="{00000000-0005-0000-0000-00005B4C0000}"/>
    <cellStyle name="메모 2 2 2 14 2 2 2 2 3" xfId="14061" xr:uid="{00000000-0005-0000-0000-00005C4C0000}"/>
    <cellStyle name="메모 2 2 2 14 2 2 2 3" xfId="14062" xr:uid="{00000000-0005-0000-0000-00005D4C0000}"/>
    <cellStyle name="메모 2 2 2 14 2 2 2 4" xfId="14063" xr:uid="{00000000-0005-0000-0000-00005E4C0000}"/>
    <cellStyle name="메모 2 2 2 14 2 2 2 5" xfId="14064" xr:uid="{00000000-0005-0000-0000-00005F4C0000}"/>
    <cellStyle name="메모 2 2 2 14 2 2 3" xfId="14065" xr:uid="{00000000-0005-0000-0000-0000604C0000}"/>
    <cellStyle name="메모 2 2 2 14 2 2 3 2" xfId="14066" xr:uid="{00000000-0005-0000-0000-0000614C0000}"/>
    <cellStyle name="메모 2 2 2 14 2 2 3 3" xfId="14067" xr:uid="{00000000-0005-0000-0000-0000624C0000}"/>
    <cellStyle name="메모 2 2 2 14 2 2 4" xfId="14068" xr:uid="{00000000-0005-0000-0000-0000634C0000}"/>
    <cellStyle name="메모 2 2 2 14 2 2 5" xfId="14069" xr:uid="{00000000-0005-0000-0000-0000644C0000}"/>
    <cellStyle name="메모 2 2 2 14 2 2 6" xfId="14070" xr:uid="{00000000-0005-0000-0000-0000654C0000}"/>
    <cellStyle name="메모 2 2 2 14 2 3" xfId="14071" xr:uid="{00000000-0005-0000-0000-0000664C0000}"/>
    <cellStyle name="메모 2 2 2 14 2 3 2" xfId="14072" xr:uid="{00000000-0005-0000-0000-0000674C0000}"/>
    <cellStyle name="메모 2 2 2 14 2 3 2 2" xfId="14073" xr:uid="{00000000-0005-0000-0000-0000684C0000}"/>
    <cellStyle name="메모 2 2 2 14 2 3 2 2 2" xfId="14074" xr:uid="{00000000-0005-0000-0000-0000694C0000}"/>
    <cellStyle name="메모 2 2 2 14 2 3 2 2 3" xfId="14075" xr:uid="{00000000-0005-0000-0000-00006A4C0000}"/>
    <cellStyle name="메모 2 2 2 14 2 3 2 3" xfId="14076" xr:uid="{00000000-0005-0000-0000-00006B4C0000}"/>
    <cellStyle name="메모 2 2 2 14 2 3 2 4" xfId="14077" xr:uid="{00000000-0005-0000-0000-00006C4C0000}"/>
    <cellStyle name="메모 2 2 2 14 2 3 2 5" xfId="14078" xr:uid="{00000000-0005-0000-0000-00006D4C0000}"/>
    <cellStyle name="메모 2 2 2 14 2 3 3" xfId="14079" xr:uid="{00000000-0005-0000-0000-00006E4C0000}"/>
    <cellStyle name="메모 2 2 2 14 2 3 3 2" xfId="14080" xr:uid="{00000000-0005-0000-0000-00006F4C0000}"/>
    <cellStyle name="메모 2 2 2 14 2 3 3 3" xfId="14081" xr:uid="{00000000-0005-0000-0000-0000704C0000}"/>
    <cellStyle name="메모 2 2 2 14 2 3 4" xfId="14082" xr:uid="{00000000-0005-0000-0000-0000714C0000}"/>
    <cellStyle name="메모 2 2 2 14 2 3 5" xfId="14083" xr:uid="{00000000-0005-0000-0000-0000724C0000}"/>
    <cellStyle name="메모 2 2 2 14 2 3 6" xfId="14084" xr:uid="{00000000-0005-0000-0000-0000734C0000}"/>
    <cellStyle name="메모 2 2 2 14 2 4" xfId="14085" xr:uid="{00000000-0005-0000-0000-0000744C0000}"/>
    <cellStyle name="메모 2 2 2 14 2 4 2" xfId="14086" xr:uid="{00000000-0005-0000-0000-0000754C0000}"/>
    <cellStyle name="메모 2 2 2 14 2 4 2 2" xfId="14087" xr:uid="{00000000-0005-0000-0000-0000764C0000}"/>
    <cellStyle name="메모 2 2 2 14 2 4 2 3" xfId="14088" xr:uid="{00000000-0005-0000-0000-0000774C0000}"/>
    <cellStyle name="메모 2 2 2 14 2 4 3" xfId="14089" xr:uid="{00000000-0005-0000-0000-0000784C0000}"/>
    <cellStyle name="메모 2 2 2 14 2 4 4" xfId="14090" xr:uid="{00000000-0005-0000-0000-0000794C0000}"/>
    <cellStyle name="메모 2 2 2 14 2 4 5" xfId="14091" xr:uid="{00000000-0005-0000-0000-00007A4C0000}"/>
    <cellStyle name="메모 2 2 2 14 2 5" xfId="14092" xr:uid="{00000000-0005-0000-0000-00007B4C0000}"/>
    <cellStyle name="메모 2 2 2 14 2 5 2" xfId="14093" xr:uid="{00000000-0005-0000-0000-00007C4C0000}"/>
    <cellStyle name="메모 2 2 2 14 2 5 3" xfId="14094" xr:uid="{00000000-0005-0000-0000-00007D4C0000}"/>
    <cellStyle name="메모 2 2 2 14 2 6" xfId="14095" xr:uid="{00000000-0005-0000-0000-00007E4C0000}"/>
    <cellStyle name="메모 2 2 2 14 2 7" xfId="14096" xr:uid="{00000000-0005-0000-0000-00007F4C0000}"/>
    <cellStyle name="메모 2 2 2 14 2 8" xfId="14097" xr:uid="{00000000-0005-0000-0000-0000804C0000}"/>
    <cellStyle name="메모 2 2 2 14 3" xfId="14098" xr:uid="{00000000-0005-0000-0000-0000814C0000}"/>
    <cellStyle name="메모 2 2 2 14 3 2" xfId="14099" xr:uid="{00000000-0005-0000-0000-0000824C0000}"/>
    <cellStyle name="메모 2 2 2 14 3 2 2" xfId="14100" xr:uid="{00000000-0005-0000-0000-0000834C0000}"/>
    <cellStyle name="메모 2 2 2 14 3 2 2 2" xfId="14101" xr:uid="{00000000-0005-0000-0000-0000844C0000}"/>
    <cellStyle name="메모 2 2 2 14 3 2 2 3" xfId="14102" xr:uid="{00000000-0005-0000-0000-0000854C0000}"/>
    <cellStyle name="메모 2 2 2 14 3 2 3" xfId="14103" xr:uid="{00000000-0005-0000-0000-0000864C0000}"/>
    <cellStyle name="메모 2 2 2 14 3 2 4" xfId="14104" xr:uid="{00000000-0005-0000-0000-0000874C0000}"/>
    <cellStyle name="메모 2 2 2 14 3 2 5" xfId="14105" xr:uid="{00000000-0005-0000-0000-0000884C0000}"/>
    <cellStyle name="메모 2 2 2 14 3 3" xfId="14106" xr:uid="{00000000-0005-0000-0000-0000894C0000}"/>
    <cellStyle name="메모 2 2 2 14 3 3 2" xfId="14107" xr:uid="{00000000-0005-0000-0000-00008A4C0000}"/>
    <cellStyle name="메모 2 2 2 14 3 3 3" xfId="14108" xr:uid="{00000000-0005-0000-0000-00008B4C0000}"/>
    <cellStyle name="메모 2 2 2 14 3 4" xfId="14109" xr:uid="{00000000-0005-0000-0000-00008C4C0000}"/>
    <cellStyle name="메모 2 2 2 14 3 5" xfId="14110" xr:uid="{00000000-0005-0000-0000-00008D4C0000}"/>
    <cellStyle name="메모 2 2 2 14 3 6" xfId="14111" xr:uid="{00000000-0005-0000-0000-00008E4C0000}"/>
    <cellStyle name="메모 2 2 2 14 4" xfId="14112" xr:uid="{00000000-0005-0000-0000-00008F4C0000}"/>
    <cellStyle name="메모 2 2 2 14 4 2" xfId="14113" xr:uid="{00000000-0005-0000-0000-0000904C0000}"/>
    <cellStyle name="메모 2 2 2 14 4 2 2" xfId="14114" xr:uid="{00000000-0005-0000-0000-0000914C0000}"/>
    <cellStyle name="메모 2 2 2 14 4 2 2 2" xfId="14115" xr:uid="{00000000-0005-0000-0000-0000924C0000}"/>
    <cellStyle name="메모 2 2 2 14 4 2 2 3" xfId="14116" xr:uid="{00000000-0005-0000-0000-0000934C0000}"/>
    <cellStyle name="메모 2 2 2 14 4 2 3" xfId="14117" xr:uid="{00000000-0005-0000-0000-0000944C0000}"/>
    <cellStyle name="메모 2 2 2 14 4 2 4" xfId="14118" xr:uid="{00000000-0005-0000-0000-0000954C0000}"/>
    <cellStyle name="메모 2 2 2 14 4 2 5" xfId="14119" xr:uid="{00000000-0005-0000-0000-0000964C0000}"/>
    <cellStyle name="메모 2 2 2 14 4 3" xfId="14120" xr:uid="{00000000-0005-0000-0000-0000974C0000}"/>
    <cellStyle name="메모 2 2 2 14 4 3 2" xfId="14121" xr:uid="{00000000-0005-0000-0000-0000984C0000}"/>
    <cellStyle name="메모 2 2 2 14 4 3 3" xfId="14122" xr:uid="{00000000-0005-0000-0000-0000994C0000}"/>
    <cellStyle name="메모 2 2 2 14 4 4" xfId="14123" xr:uid="{00000000-0005-0000-0000-00009A4C0000}"/>
    <cellStyle name="메모 2 2 2 14 4 5" xfId="14124" xr:uid="{00000000-0005-0000-0000-00009B4C0000}"/>
    <cellStyle name="메모 2 2 2 14 4 6" xfId="14125" xr:uid="{00000000-0005-0000-0000-00009C4C0000}"/>
    <cellStyle name="메모 2 2 2 14 5" xfId="14126" xr:uid="{00000000-0005-0000-0000-00009D4C0000}"/>
    <cellStyle name="메모 2 2 2 14 5 2" xfId="14127" xr:uid="{00000000-0005-0000-0000-00009E4C0000}"/>
    <cellStyle name="메모 2 2 2 14 5 2 2" xfId="14128" xr:uid="{00000000-0005-0000-0000-00009F4C0000}"/>
    <cellStyle name="메모 2 2 2 14 5 2 3" xfId="14129" xr:uid="{00000000-0005-0000-0000-0000A04C0000}"/>
    <cellStyle name="메모 2 2 2 14 5 3" xfId="14130" xr:uid="{00000000-0005-0000-0000-0000A14C0000}"/>
    <cellStyle name="메모 2 2 2 14 5 4" xfId="14131" xr:uid="{00000000-0005-0000-0000-0000A24C0000}"/>
    <cellStyle name="메모 2 2 2 14 5 5" xfId="14132" xr:uid="{00000000-0005-0000-0000-0000A34C0000}"/>
    <cellStyle name="메모 2 2 2 14 6" xfId="14133" xr:uid="{00000000-0005-0000-0000-0000A44C0000}"/>
    <cellStyle name="메모 2 2 2 14 6 2" xfId="14134" xr:uid="{00000000-0005-0000-0000-0000A54C0000}"/>
    <cellStyle name="메모 2 2 2 14 6 3" xfId="14135" xr:uid="{00000000-0005-0000-0000-0000A64C0000}"/>
    <cellStyle name="메모 2 2 2 14 7" xfId="14136" xr:uid="{00000000-0005-0000-0000-0000A74C0000}"/>
    <cellStyle name="메모 2 2 2 14 8" xfId="14137" xr:uid="{00000000-0005-0000-0000-0000A84C0000}"/>
    <cellStyle name="메모 2 2 2 14 9" xfId="14138" xr:uid="{00000000-0005-0000-0000-0000A94C0000}"/>
    <cellStyle name="메모 2 2 2 15" xfId="14139" xr:uid="{00000000-0005-0000-0000-0000AA4C0000}"/>
    <cellStyle name="메모 2 2 2 15 2" xfId="14140" xr:uid="{00000000-0005-0000-0000-0000AB4C0000}"/>
    <cellStyle name="메모 2 2 2 15 2 2" xfId="14141" xr:uid="{00000000-0005-0000-0000-0000AC4C0000}"/>
    <cellStyle name="메모 2 2 2 15 2 2 2" xfId="14142" xr:uid="{00000000-0005-0000-0000-0000AD4C0000}"/>
    <cellStyle name="메모 2 2 2 15 2 2 2 2" xfId="14143" xr:uid="{00000000-0005-0000-0000-0000AE4C0000}"/>
    <cellStyle name="메모 2 2 2 15 2 2 2 2 2" xfId="14144" xr:uid="{00000000-0005-0000-0000-0000AF4C0000}"/>
    <cellStyle name="메모 2 2 2 15 2 2 2 2 3" xfId="14145" xr:uid="{00000000-0005-0000-0000-0000B04C0000}"/>
    <cellStyle name="메모 2 2 2 15 2 2 2 3" xfId="14146" xr:uid="{00000000-0005-0000-0000-0000B14C0000}"/>
    <cellStyle name="메모 2 2 2 15 2 2 2 4" xfId="14147" xr:uid="{00000000-0005-0000-0000-0000B24C0000}"/>
    <cellStyle name="메모 2 2 2 15 2 2 2 5" xfId="14148" xr:uid="{00000000-0005-0000-0000-0000B34C0000}"/>
    <cellStyle name="메모 2 2 2 15 2 2 3" xfId="14149" xr:uid="{00000000-0005-0000-0000-0000B44C0000}"/>
    <cellStyle name="메모 2 2 2 15 2 2 3 2" xfId="14150" xr:uid="{00000000-0005-0000-0000-0000B54C0000}"/>
    <cellStyle name="메모 2 2 2 15 2 2 3 3" xfId="14151" xr:uid="{00000000-0005-0000-0000-0000B64C0000}"/>
    <cellStyle name="메모 2 2 2 15 2 2 4" xfId="14152" xr:uid="{00000000-0005-0000-0000-0000B74C0000}"/>
    <cellStyle name="메모 2 2 2 15 2 2 5" xfId="14153" xr:uid="{00000000-0005-0000-0000-0000B84C0000}"/>
    <cellStyle name="메모 2 2 2 15 2 2 6" xfId="14154" xr:uid="{00000000-0005-0000-0000-0000B94C0000}"/>
    <cellStyle name="메모 2 2 2 15 2 3" xfId="14155" xr:uid="{00000000-0005-0000-0000-0000BA4C0000}"/>
    <cellStyle name="메모 2 2 2 15 2 3 2" xfId="14156" xr:uid="{00000000-0005-0000-0000-0000BB4C0000}"/>
    <cellStyle name="메모 2 2 2 15 2 3 2 2" xfId="14157" xr:uid="{00000000-0005-0000-0000-0000BC4C0000}"/>
    <cellStyle name="메모 2 2 2 15 2 3 2 2 2" xfId="14158" xr:uid="{00000000-0005-0000-0000-0000BD4C0000}"/>
    <cellStyle name="메모 2 2 2 15 2 3 2 2 3" xfId="14159" xr:uid="{00000000-0005-0000-0000-0000BE4C0000}"/>
    <cellStyle name="메모 2 2 2 15 2 3 2 3" xfId="14160" xr:uid="{00000000-0005-0000-0000-0000BF4C0000}"/>
    <cellStyle name="메모 2 2 2 15 2 3 2 4" xfId="14161" xr:uid="{00000000-0005-0000-0000-0000C04C0000}"/>
    <cellStyle name="메모 2 2 2 15 2 3 2 5" xfId="14162" xr:uid="{00000000-0005-0000-0000-0000C14C0000}"/>
    <cellStyle name="메모 2 2 2 15 2 3 3" xfId="14163" xr:uid="{00000000-0005-0000-0000-0000C24C0000}"/>
    <cellStyle name="메모 2 2 2 15 2 3 3 2" xfId="14164" xr:uid="{00000000-0005-0000-0000-0000C34C0000}"/>
    <cellStyle name="메모 2 2 2 15 2 3 3 3" xfId="14165" xr:uid="{00000000-0005-0000-0000-0000C44C0000}"/>
    <cellStyle name="메모 2 2 2 15 2 3 4" xfId="14166" xr:uid="{00000000-0005-0000-0000-0000C54C0000}"/>
    <cellStyle name="메모 2 2 2 15 2 3 5" xfId="14167" xr:uid="{00000000-0005-0000-0000-0000C64C0000}"/>
    <cellStyle name="메모 2 2 2 15 2 3 6" xfId="14168" xr:uid="{00000000-0005-0000-0000-0000C74C0000}"/>
    <cellStyle name="메모 2 2 2 15 2 4" xfId="14169" xr:uid="{00000000-0005-0000-0000-0000C84C0000}"/>
    <cellStyle name="메모 2 2 2 15 2 4 2" xfId="14170" xr:uid="{00000000-0005-0000-0000-0000C94C0000}"/>
    <cellStyle name="메모 2 2 2 15 2 4 2 2" xfId="14171" xr:uid="{00000000-0005-0000-0000-0000CA4C0000}"/>
    <cellStyle name="메모 2 2 2 15 2 4 2 3" xfId="14172" xr:uid="{00000000-0005-0000-0000-0000CB4C0000}"/>
    <cellStyle name="메모 2 2 2 15 2 4 3" xfId="14173" xr:uid="{00000000-0005-0000-0000-0000CC4C0000}"/>
    <cellStyle name="메모 2 2 2 15 2 4 4" xfId="14174" xr:uid="{00000000-0005-0000-0000-0000CD4C0000}"/>
    <cellStyle name="메모 2 2 2 15 2 4 5" xfId="14175" xr:uid="{00000000-0005-0000-0000-0000CE4C0000}"/>
    <cellStyle name="메모 2 2 2 15 2 5" xfId="14176" xr:uid="{00000000-0005-0000-0000-0000CF4C0000}"/>
    <cellStyle name="메모 2 2 2 15 2 5 2" xfId="14177" xr:uid="{00000000-0005-0000-0000-0000D04C0000}"/>
    <cellStyle name="메모 2 2 2 15 2 5 3" xfId="14178" xr:uid="{00000000-0005-0000-0000-0000D14C0000}"/>
    <cellStyle name="메모 2 2 2 15 2 6" xfId="14179" xr:uid="{00000000-0005-0000-0000-0000D24C0000}"/>
    <cellStyle name="메모 2 2 2 15 2 7" xfId="14180" xr:uid="{00000000-0005-0000-0000-0000D34C0000}"/>
    <cellStyle name="메모 2 2 2 15 2 8" xfId="14181" xr:uid="{00000000-0005-0000-0000-0000D44C0000}"/>
    <cellStyle name="메모 2 2 2 15 3" xfId="14182" xr:uid="{00000000-0005-0000-0000-0000D54C0000}"/>
    <cellStyle name="메모 2 2 2 15 3 2" xfId="14183" xr:uid="{00000000-0005-0000-0000-0000D64C0000}"/>
    <cellStyle name="메모 2 2 2 15 3 2 2" xfId="14184" xr:uid="{00000000-0005-0000-0000-0000D74C0000}"/>
    <cellStyle name="메모 2 2 2 15 3 2 2 2" xfId="14185" xr:uid="{00000000-0005-0000-0000-0000D84C0000}"/>
    <cellStyle name="메모 2 2 2 15 3 2 2 3" xfId="14186" xr:uid="{00000000-0005-0000-0000-0000D94C0000}"/>
    <cellStyle name="메모 2 2 2 15 3 2 3" xfId="14187" xr:uid="{00000000-0005-0000-0000-0000DA4C0000}"/>
    <cellStyle name="메모 2 2 2 15 3 2 4" xfId="14188" xr:uid="{00000000-0005-0000-0000-0000DB4C0000}"/>
    <cellStyle name="메모 2 2 2 15 3 2 5" xfId="14189" xr:uid="{00000000-0005-0000-0000-0000DC4C0000}"/>
    <cellStyle name="메모 2 2 2 15 3 3" xfId="14190" xr:uid="{00000000-0005-0000-0000-0000DD4C0000}"/>
    <cellStyle name="메모 2 2 2 15 3 3 2" xfId="14191" xr:uid="{00000000-0005-0000-0000-0000DE4C0000}"/>
    <cellStyle name="메모 2 2 2 15 3 3 3" xfId="14192" xr:uid="{00000000-0005-0000-0000-0000DF4C0000}"/>
    <cellStyle name="메모 2 2 2 15 3 4" xfId="14193" xr:uid="{00000000-0005-0000-0000-0000E04C0000}"/>
    <cellStyle name="메모 2 2 2 15 3 5" xfId="14194" xr:uid="{00000000-0005-0000-0000-0000E14C0000}"/>
    <cellStyle name="메모 2 2 2 15 3 6" xfId="14195" xr:uid="{00000000-0005-0000-0000-0000E24C0000}"/>
    <cellStyle name="메모 2 2 2 15 4" xfId="14196" xr:uid="{00000000-0005-0000-0000-0000E34C0000}"/>
    <cellStyle name="메모 2 2 2 15 4 2" xfId="14197" xr:uid="{00000000-0005-0000-0000-0000E44C0000}"/>
    <cellStyle name="메모 2 2 2 15 4 2 2" xfId="14198" xr:uid="{00000000-0005-0000-0000-0000E54C0000}"/>
    <cellStyle name="메모 2 2 2 15 4 2 2 2" xfId="14199" xr:uid="{00000000-0005-0000-0000-0000E64C0000}"/>
    <cellStyle name="메모 2 2 2 15 4 2 2 3" xfId="14200" xr:uid="{00000000-0005-0000-0000-0000E74C0000}"/>
    <cellStyle name="메모 2 2 2 15 4 2 3" xfId="14201" xr:uid="{00000000-0005-0000-0000-0000E84C0000}"/>
    <cellStyle name="메모 2 2 2 15 4 2 4" xfId="14202" xr:uid="{00000000-0005-0000-0000-0000E94C0000}"/>
    <cellStyle name="메모 2 2 2 15 4 2 5" xfId="14203" xr:uid="{00000000-0005-0000-0000-0000EA4C0000}"/>
    <cellStyle name="메모 2 2 2 15 4 3" xfId="14204" xr:uid="{00000000-0005-0000-0000-0000EB4C0000}"/>
    <cellStyle name="메모 2 2 2 15 4 3 2" xfId="14205" xr:uid="{00000000-0005-0000-0000-0000EC4C0000}"/>
    <cellStyle name="메모 2 2 2 15 4 3 3" xfId="14206" xr:uid="{00000000-0005-0000-0000-0000ED4C0000}"/>
    <cellStyle name="메모 2 2 2 15 4 4" xfId="14207" xr:uid="{00000000-0005-0000-0000-0000EE4C0000}"/>
    <cellStyle name="메모 2 2 2 15 4 5" xfId="14208" xr:uid="{00000000-0005-0000-0000-0000EF4C0000}"/>
    <cellStyle name="메모 2 2 2 15 4 6" xfId="14209" xr:uid="{00000000-0005-0000-0000-0000F04C0000}"/>
    <cellStyle name="메모 2 2 2 15 5" xfId="14210" xr:uid="{00000000-0005-0000-0000-0000F14C0000}"/>
    <cellStyle name="메모 2 2 2 15 5 2" xfId="14211" xr:uid="{00000000-0005-0000-0000-0000F24C0000}"/>
    <cellStyle name="메모 2 2 2 15 5 2 2" xfId="14212" xr:uid="{00000000-0005-0000-0000-0000F34C0000}"/>
    <cellStyle name="메모 2 2 2 15 5 2 3" xfId="14213" xr:uid="{00000000-0005-0000-0000-0000F44C0000}"/>
    <cellStyle name="메모 2 2 2 15 5 3" xfId="14214" xr:uid="{00000000-0005-0000-0000-0000F54C0000}"/>
    <cellStyle name="메모 2 2 2 15 5 4" xfId="14215" xr:uid="{00000000-0005-0000-0000-0000F64C0000}"/>
    <cellStyle name="메모 2 2 2 15 5 5" xfId="14216" xr:uid="{00000000-0005-0000-0000-0000F74C0000}"/>
    <cellStyle name="메모 2 2 2 15 6" xfId="14217" xr:uid="{00000000-0005-0000-0000-0000F84C0000}"/>
    <cellStyle name="메모 2 2 2 15 6 2" xfId="14218" xr:uid="{00000000-0005-0000-0000-0000F94C0000}"/>
    <cellStyle name="메모 2 2 2 15 6 3" xfId="14219" xr:uid="{00000000-0005-0000-0000-0000FA4C0000}"/>
    <cellStyle name="메모 2 2 2 15 7" xfId="14220" xr:uid="{00000000-0005-0000-0000-0000FB4C0000}"/>
    <cellStyle name="메모 2 2 2 15 8" xfId="14221" xr:uid="{00000000-0005-0000-0000-0000FC4C0000}"/>
    <cellStyle name="메모 2 2 2 15 9" xfId="14222" xr:uid="{00000000-0005-0000-0000-0000FD4C0000}"/>
    <cellStyle name="메모 2 2 2 16" xfId="14223" xr:uid="{00000000-0005-0000-0000-0000FE4C0000}"/>
    <cellStyle name="메모 2 2 2 16 2" xfId="14224" xr:uid="{00000000-0005-0000-0000-0000FF4C0000}"/>
    <cellStyle name="메모 2 2 2 16 2 2" xfId="14225" xr:uid="{00000000-0005-0000-0000-0000004D0000}"/>
    <cellStyle name="메모 2 2 2 16 2 2 2" xfId="14226" xr:uid="{00000000-0005-0000-0000-0000014D0000}"/>
    <cellStyle name="메모 2 2 2 16 2 2 2 2" xfId="14227" xr:uid="{00000000-0005-0000-0000-0000024D0000}"/>
    <cellStyle name="메모 2 2 2 16 2 2 2 3" xfId="14228" xr:uid="{00000000-0005-0000-0000-0000034D0000}"/>
    <cellStyle name="메모 2 2 2 16 2 2 3" xfId="14229" xr:uid="{00000000-0005-0000-0000-0000044D0000}"/>
    <cellStyle name="메모 2 2 2 16 2 2 4" xfId="14230" xr:uid="{00000000-0005-0000-0000-0000054D0000}"/>
    <cellStyle name="메모 2 2 2 16 2 2 5" xfId="14231" xr:uid="{00000000-0005-0000-0000-0000064D0000}"/>
    <cellStyle name="메모 2 2 2 16 2 3" xfId="14232" xr:uid="{00000000-0005-0000-0000-0000074D0000}"/>
    <cellStyle name="메모 2 2 2 16 2 3 2" xfId="14233" xr:uid="{00000000-0005-0000-0000-0000084D0000}"/>
    <cellStyle name="메모 2 2 2 16 2 3 3" xfId="14234" xr:uid="{00000000-0005-0000-0000-0000094D0000}"/>
    <cellStyle name="메모 2 2 2 16 2 4" xfId="14235" xr:uid="{00000000-0005-0000-0000-00000A4D0000}"/>
    <cellStyle name="메모 2 2 2 16 2 5" xfId="14236" xr:uid="{00000000-0005-0000-0000-00000B4D0000}"/>
    <cellStyle name="메모 2 2 2 16 2 6" xfId="14237" xr:uid="{00000000-0005-0000-0000-00000C4D0000}"/>
    <cellStyle name="메모 2 2 2 16 3" xfId="14238" xr:uid="{00000000-0005-0000-0000-00000D4D0000}"/>
    <cellStyle name="메모 2 2 2 16 3 2" xfId="14239" xr:uid="{00000000-0005-0000-0000-00000E4D0000}"/>
    <cellStyle name="메모 2 2 2 16 3 2 2" xfId="14240" xr:uid="{00000000-0005-0000-0000-00000F4D0000}"/>
    <cellStyle name="메모 2 2 2 16 3 2 2 2" xfId="14241" xr:uid="{00000000-0005-0000-0000-0000104D0000}"/>
    <cellStyle name="메모 2 2 2 16 3 2 2 3" xfId="14242" xr:uid="{00000000-0005-0000-0000-0000114D0000}"/>
    <cellStyle name="메모 2 2 2 16 3 2 3" xfId="14243" xr:uid="{00000000-0005-0000-0000-0000124D0000}"/>
    <cellStyle name="메모 2 2 2 16 3 2 4" xfId="14244" xr:uid="{00000000-0005-0000-0000-0000134D0000}"/>
    <cellStyle name="메모 2 2 2 16 3 2 5" xfId="14245" xr:uid="{00000000-0005-0000-0000-0000144D0000}"/>
    <cellStyle name="메모 2 2 2 16 3 3" xfId="14246" xr:uid="{00000000-0005-0000-0000-0000154D0000}"/>
    <cellStyle name="메모 2 2 2 16 3 3 2" xfId="14247" xr:uid="{00000000-0005-0000-0000-0000164D0000}"/>
    <cellStyle name="메모 2 2 2 16 3 3 3" xfId="14248" xr:uid="{00000000-0005-0000-0000-0000174D0000}"/>
    <cellStyle name="메모 2 2 2 16 3 4" xfId="14249" xr:uid="{00000000-0005-0000-0000-0000184D0000}"/>
    <cellStyle name="메모 2 2 2 16 3 5" xfId="14250" xr:uid="{00000000-0005-0000-0000-0000194D0000}"/>
    <cellStyle name="메모 2 2 2 16 3 6" xfId="14251" xr:uid="{00000000-0005-0000-0000-00001A4D0000}"/>
    <cellStyle name="메모 2 2 2 16 4" xfId="14252" xr:uid="{00000000-0005-0000-0000-00001B4D0000}"/>
    <cellStyle name="메모 2 2 2 16 4 2" xfId="14253" xr:uid="{00000000-0005-0000-0000-00001C4D0000}"/>
    <cellStyle name="메모 2 2 2 16 4 2 2" xfId="14254" xr:uid="{00000000-0005-0000-0000-00001D4D0000}"/>
    <cellStyle name="메모 2 2 2 16 4 2 3" xfId="14255" xr:uid="{00000000-0005-0000-0000-00001E4D0000}"/>
    <cellStyle name="메모 2 2 2 16 4 3" xfId="14256" xr:uid="{00000000-0005-0000-0000-00001F4D0000}"/>
    <cellStyle name="메모 2 2 2 16 4 4" xfId="14257" xr:uid="{00000000-0005-0000-0000-0000204D0000}"/>
    <cellStyle name="메모 2 2 2 16 4 5" xfId="14258" xr:uid="{00000000-0005-0000-0000-0000214D0000}"/>
    <cellStyle name="메모 2 2 2 16 5" xfId="14259" xr:uid="{00000000-0005-0000-0000-0000224D0000}"/>
    <cellStyle name="메모 2 2 2 16 5 2" xfId="14260" xr:uid="{00000000-0005-0000-0000-0000234D0000}"/>
    <cellStyle name="메모 2 2 2 16 5 3" xfId="14261" xr:uid="{00000000-0005-0000-0000-0000244D0000}"/>
    <cellStyle name="메모 2 2 2 16 6" xfId="14262" xr:uid="{00000000-0005-0000-0000-0000254D0000}"/>
    <cellStyle name="메모 2 2 2 16 7" xfId="14263" xr:uid="{00000000-0005-0000-0000-0000264D0000}"/>
    <cellStyle name="메모 2 2 2 16 8" xfId="14264" xr:uid="{00000000-0005-0000-0000-0000274D0000}"/>
    <cellStyle name="메모 2 2 2 17" xfId="14265" xr:uid="{00000000-0005-0000-0000-0000284D0000}"/>
    <cellStyle name="메모 2 2 2 17 2" xfId="14266" xr:uid="{00000000-0005-0000-0000-0000294D0000}"/>
    <cellStyle name="메모 2 2 2 17 2 2" xfId="14267" xr:uid="{00000000-0005-0000-0000-00002A4D0000}"/>
    <cellStyle name="메모 2 2 2 17 2 2 2" xfId="14268" xr:uid="{00000000-0005-0000-0000-00002B4D0000}"/>
    <cellStyle name="메모 2 2 2 17 2 2 2 2" xfId="14269" xr:uid="{00000000-0005-0000-0000-00002C4D0000}"/>
    <cellStyle name="메모 2 2 2 17 2 2 2 3" xfId="14270" xr:uid="{00000000-0005-0000-0000-00002D4D0000}"/>
    <cellStyle name="메모 2 2 2 17 2 2 3" xfId="14271" xr:uid="{00000000-0005-0000-0000-00002E4D0000}"/>
    <cellStyle name="메모 2 2 2 17 2 2 4" xfId="14272" xr:uid="{00000000-0005-0000-0000-00002F4D0000}"/>
    <cellStyle name="메모 2 2 2 17 2 2 5" xfId="14273" xr:uid="{00000000-0005-0000-0000-0000304D0000}"/>
    <cellStyle name="메모 2 2 2 17 2 3" xfId="14274" xr:uid="{00000000-0005-0000-0000-0000314D0000}"/>
    <cellStyle name="메모 2 2 2 17 2 3 2" xfId="14275" xr:uid="{00000000-0005-0000-0000-0000324D0000}"/>
    <cellStyle name="메모 2 2 2 17 2 3 3" xfId="14276" xr:uid="{00000000-0005-0000-0000-0000334D0000}"/>
    <cellStyle name="메모 2 2 2 17 2 4" xfId="14277" xr:uid="{00000000-0005-0000-0000-0000344D0000}"/>
    <cellStyle name="메모 2 2 2 17 2 5" xfId="14278" xr:uid="{00000000-0005-0000-0000-0000354D0000}"/>
    <cellStyle name="메모 2 2 2 17 2 6" xfId="14279" xr:uid="{00000000-0005-0000-0000-0000364D0000}"/>
    <cellStyle name="메모 2 2 2 17 3" xfId="14280" xr:uid="{00000000-0005-0000-0000-0000374D0000}"/>
    <cellStyle name="메모 2 2 2 17 3 2" xfId="14281" xr:uid="{00000000-0005-0000-0000-0000384D0000}"/>
    <cellStyle name="메모 2 2 2 17 3 2 2" xfId="14282" xr:uid="{00000000-0005-0000-0000-0000394D0000}"/>
    <cellStyle name="메모 2 2 2 17 3 2 2 2" xfId="14283" xr:uid="{00000000-0005-0000-0000-00003A4D0000}"/>
    <cellStyle name="메모 2 2 2 17 3 2 2 3" xfId="14284" xr:uid="{00000000-0005-0000-0000-00003B4D0000}"/>
    <cellStyle name="메모 2 2 2 17 3 2 3" xfId="14285" xr:uid="{00000000-0005-0000-0000-00003C4D0000}"/>
    <cellStyle name="메모 2 2 2 17 3 2 4" xfId="14286" xr:uid="{00000000-0005-0000-0000-00003D4D0000}"/>
    <cellStyle name="메모 2 2 2 17 3 2 5" xfId="14287" xr:uid="{00000000-0005-0000-0000-00003E4D0000}"/>
    <cellStyle name="메모 2 2 2 17 3 3" xfId="14288" xr:uid="{00000000-0005-0000-0000-00003F4D0000}"/>
    <cellStyle name="메모 2 2 2 17 3 3 2" xfId="14289" xr:uid="{00000000-0005-0000-0000-0000404D0000}"/>
    <cellStyle name="메모 2 2 2 17 3 3 3" xfId="14290" xr:uid="{00000000-0005-0000-0000-0000414D0000}"/>
    <cellStyle name="메모 2 2 2 17 3 4" xfId="14291" xr:uid="{00000000-0005-0000-0000-0000424D0000}"/>
    <cellStyle name="메모 2 2 2 17 3 5" xfId="14292" xr:uid="{00000000-0005-0000-0000-0000434D0000}"/>
    <cellStyle name="메모 2 2 2 17 3 6" xfId="14293" xr:uid="{00000000-0005-0000-0000-0000444D0000}"/>
    <cellStyle name="메모 2 2 2 17 4" xfId="14294" xr:uid="{00000000-0005-0000-0000-0000454D0000}"/>
    <cellStyle name="메모 2 2 2 17 4 2" xfId="14295" xr:uid="{00000000-0005-0000-0000-0000464D0000}"/>
    <cellStyle name="메모 2 2 2 17 4 2 2" xfId="14296" xr:uid="{00000000-0005-0000-0000-0000474D0000}"/>
    <cellStyle name="메모 2 2 2 17 4 2 3" xfId="14297" xr:uid="{00000000-0005-0000-0000-0000484D0000}"/>
    <cellStyle name="메모 2 2 2 17 4 3" xfId="14298" xr:uid="{00000000-0005-0000-0000-0000494D0000}"/>
    <cellStyle name="메모 2 2 2 17 4 4" xfId="14299" xr:uid="{00000000-0005-0000-0000-00004A4D0000}"/>
    <cellStyle name="메모 2 2 2 17 4 5" xfId="14300" xr:uid="{00000000-0005-0000-0000-00004B4D0000}"/>
    <cellStyle name="메모 2 2 2 17 5" xfId="14301" xr:uid="{00000000-0005-0000-0000-00004C4D0000}"/>
    <cellStyle name="메모 2 2 2 17 5 2" xfId="14302" xr:uid="{00000000-0005-0000-0000-00004D4D0000}"/>
    <cellStyle name="메모 2 2 2 17 5 3" xfId="14303" xr:uid="{00000000-0005-0000-0000-00004E4D0000}"/>
    <cellStyle name="메모 2 2 2 17 6" xfId="14304" xr:uid="{00000000-0005-0000-0000-00004F4D0000}"/>
    <cellStyle name="메모 2 2 2 17 7" xfId="14305" xr:uid="{00000000-0005-0000-0000-0000504D0000}"/>
    <cellStyle name="메모 2 2 2 17 8" xfId="14306" xr:uid="{00000000-0005-0000-0000-0000514D0000}"/>
    <cellStyle name="메모 2 2 2 18" xfId="14307" xr:uid="{00000000-0005-0000-0000-0000524D0000}"/>
    <cellStyle name="메모 2 2 2 18 2" xfId="14308" xr:uid="{00000000-0005-0000-0000-0000534D0000}"/>
    <cellStyle name="메모 2 2 2 18 2 2" xfId="14309" xr:uid="{00000000-0005-0000-0000-0000544D0000}"/>
    <cellStyle name="메모 2 2 2 18 2 2 2" xfId="14310" xr:uid="{00000000-0005-0000-0000-0000554D0000}"/>
    <cellStyle name="메모 2 2 2 18 2 2 2 2" xfId="14311" xr:uid="{00000000-0005-0000-0000-0000564D0000}"/>
    <cellStyle name="메모 2 2 2 18 2 2 2 3" xfId="14312" xr:uid="{00000000-0005-0000-0000-0000574D0000}"/>
    <cellStyle name="메모 2 2 2 18 2 2 3" xfId="14313" xr:uid="{00000000-0005-0000-0000-0000584D0000}"/>
    <cellStyle name="메모 2 2 2 18 2 2 4" xfId="14314" xr:uid="{00000000-0005-0000-0000-0000594D0000}"/>
    <cellStyle name="메모 2 2 2 18 2 2 5" xfId="14315" xr:uid="{00000000-0005-0000-0000-00005A4D0000}"/>
    <cellStyle name="메모 2 2 2 18 2 3" xfId="14316" xr:uid="{00000000-0005-0000-0000-00005B4D0000}"/>
    <cellStyle name="메모 2 2 2 18 2 3 2" xfId="14317" xr:uid="{00000000-0005-0000-0000-00005C4D0000}"/>
    <cellStyle name="메모 2 2 2 18 2 3 3" xfId="14318" xr:uid="{00000000-0005-0000-0000-00005D4D0000}"/>
    <cellStyle name="메모 2 2 2 18 2 4" xfId="14319" xr:uid="{00000000-0005-0000-0000-00005E4D0000}"/>
    <cellStyle name="메모 2 2 2 18 2 5" xfId="14320" xr:uid="{00000000-0005-0000-0000-00005F4D0000}"/>
    <cellStyle name="메모 2 2 2 18 2 6" xfId="14321" xr:uid="{00000000-0005-0000-0000-0000604D0000}"/>
    <cellStyle name="메모 2 2 2 18 3" xfId="14322" xr:uid="{00000000-0005-0000-0000-0000614D0000}"/>
    <cellStyle name="메모 2 2 2 18 3 2" xfId="14323" xr:uid="{00000000-0005-0000-0000-0000624D0000}"/>
    <cellStyle name="메모 2 2 2 18 3 2 2" xfId="14324" xr:uid="{00000000-0005-0000-0000-0000634D0000}"/>
    <cellStyle name="메모 2 2 2 18 3 2 2 2" xfId="14325" xr:uid="{00000000-0005-0000-0000-0000644D0000}"/>
    <cellStyle name="메모 2 2 2 18 3 2 2 3" xfId="14326" xr:uid="{00000000-0005-0000-0000-0000654D0000}"/>
    <cellStyle name="메모 2 2 2 18 3 2 3" xfId="14327" xr:uid="{00000000-0005-0000-0000-0000664D0000}"/>
    <cellStyle name="메모 2 2 2 18 3 2 4" xfId="14328" xr:uid="{00000000-0005-0000-0000-0000674D0000}"/>
    <cellStyle name="메모 2 2 2 18 3 2 5" xfId="14329" xr:uid="{00000000-0005-0000-0000-0000684D0000}"/>
    <cellStyle name="메모 2 2 2 18 3 3" xfId="14330" xr:uid="{00000000-0005-0000-0000-0000694D0000}"/>
    <cellStyle name="메모 2 2 2 18 3 3 2" xfId="14331" xr:uid="{00000000-0005-0000-0000-00006A4D0000}"/>
    <cellStyle name="메모 2 2 2 18 3 3 3" xfId="14332" xr:uid="{00000000-0005-0000-0000-00006B4D0000}"/>
    <cellStyle name="메모 2 2 2 18 3 4" xfId="14333" xr:uid="{00000000-0005-0000-0000-00006C4D0000}"/>
    <cellStyle name="메모 2 2 2 18 3 5" xfId="14334" xr:uid="{00000000-0005-0000-0000-00006D4D0000}"/>
    <cellStyle name="메모 2 2 2 18 3 6" xfId="14335" xr:uid="{00000000-0005-0000-0000-00006E4D0000}"/>
    <cellStyle name="메모 2 2 2 18 4" xfId="14336" xr:uid="{00000000-0005-0000-0000-00006F4D0000}"/>
    <cellStyle name="메모 2 2 2 18 4 2" xfId="14337" xr:uid="{00000000-0005-0000-0000-0000704D0000}"/>
    <cellStyle name="메모 2 2 2 18 4 2 2" xfId="14338" xr:uid="{00000000-0005-0000-0000-0000714D0000}"/>
    <cellStyle name="메모 2 2 2 18 4 2 3" xfId="14339" xr:uid="{00000000-0005-0000-0000-0000724D0000}"/>
    <cellStyle name="메모 2 2 2 18 4 3" xfId="14340" xr:uid="{00000000-0005-0000-0000-0000734D0000}"/>
    <cellStyle name="메모 2 2 2 18 4 4" xfId="14341" xr:uid="{00000000-0005-0000-0000-0000744D0000}"/>
    <cellStyle name="메모 2 2 2 18 4 5" xfId="14342" xr:uid="{00000000-0005-0000-0000-0000754D0000}"/>
    <cellStyle name="메모 2 2 2 18 5" xfId="14343" xr:uid="{00000000-0005-0000-0000-0000764D0000}"/>
    <cellStyle name="메모 2 2 2 18 5 2" xfId="14344" xr:uid="{00000000-0005-0000-0000-0000774D0000}"/>
    <cellStyle name="메모 2 2 2 18 5 3" xfId="14345" xr:uid="{00000000-0005-0000-0000-0000784D0000}"/>
    <cellStyle name="메모 2 2 2 18 6" xfId="14346" xr:uid="{00000000-0005-0000-0000-0000794D0000}"/>
    <cellStyle name="메모 2 2 2 18 7" xfId="14347" xr:uid="{00000000-0005-0000-0000-00007A4D0000}"/>
    <cellStyle name="메모 2 2 2 18 8" xfId="14348" xr:uid="{00000000-0005-0000-0000-00007B4D0000}"/>
    <cellStyle name="메모 2 2 2 19" xfId="14349" xr:uid="{00000000-0005-0000-0000-00007C4D0000}"/>
    <cellStyle name="메모 2 2 2 19 2" xfId="14350" xr:uid="{00000000-0005-0000-0000-00007D4D0000}"/>
    <cellStyle name="메모 2 2 2 19 2 2" xfId="14351" xr:uid="{00000000-0005-0000-0000-00007E4D0000}"/>
    <cellStyle name="메모 2 2 2 19 2 2 2" xfId="14352" xr:uid="{00000000-0005-0000-0000-00007F4D0000}"/>
    <cellStyle name="메모 2 2 2 19 2 2 3" xfId="14353" xr:uid="{00000000-0005-0000-0000-0000804D0000}"/>
    <cellStyle name="메모 2 2 2 19 2 3" xfId="14354" xr:uid="{00000000-0005-0000-0000-0000814D0000}"/>
    <cellStyle name="메모 2 2 2 19 2 4" xfId="14355" xr:uid="{00000000-0005-0000-0000-0000824D0000}"/>
    <cellStyle name="메모 2 2 2 19 2 5" xfId="14356" xr:uid="{00000000-0005-0000-0000-0000834D0000}"/>
    <cellStyle name="메모 2 2 2 19 3" xfId="14357" xr:uid="{00000000-0005-0000-0000-0000844D0000}"/>
    <cellStyle name="메모 2 2 2 19 3 2" xfId="14358" xr:uid="{00000000-0005-0000-0000-0000854D0000}"/>
    <cellStyle name="메모 2 2 2 19 3 3" xfId="14359" xr:uid="{00000000-0005-0000-0000-0000864D0000}"/>
    <cellStyle name="메모 2 2 2 19 4" xfId="14360" xr:uid="{00000000-0005-0000-0000-0000874D0000}"/>
    <cellStyle name="메모 2 2 2 19 5" xfId="14361" xr:uid="{00000000-0005-0000-0000-0000884D0000}"/>
    <cellStyle name="메모 2 2 2 19 6" xfId="14362" xr:uid="{00000000-0005-0000-0000-0000894D0000}"/>
    <cellStyle name="메모 2 2 2 2" xfId="14363" xr:uid="{00000000-0005-0000-0000-00008A4D0000}"/>
    <cellStyle name="메모 2 2 2 2 10" xfId="14364" xr:uid="{00000000-0005-0000-0000-00008B4D0000}"/>
    <cellStyle name="메모 2 2 2 2 10 2" xfId="14365" xr:uid="{00000000-0005-0000-0000-00008C4D0000}"/>
    <cellStyle name="메모 2 2 2 2 10 3" xfId="14366" xr:uid="{00000000-0005-0000-0000-00008D4D0000}"/>
    <cellStyle name="메모 2 2 2 2 11" xfId="14367" xr:uid="{00000000-0005-0000-0000-00008E4D0000}"/>
    <cellStyle name="메모 2 2 2 2 12" xfId="14368" xr:uid="{00000000-0005-0000-0000-00008F4D0000}"/>
    <cellStyle name="메모 2 2 2 2 13" xfId="14369" xr:uid="{00000000-0005-0000-0000-0000904D0000}"/>
    <cellStyle name="메모 2 2 2 2 2" xfId="14370" xr:uid="{00000000-0005-0000-0000-0000914D0000}"/>
    <cellStyle name="메모 2 2 2 2 2 10" xfId="14371" xr:uid="{00000000-0005-0000-0000-0000924D0000}"/>
    <cellStyle name="메모 2 2 2 2 2 10 2" xfId="14372" xr:uid="{00000000-0005-0000-0000-0000934D0000}"/>
    <cellStyle name="메모 2 2 2 2 2 10 2 2" xfId="14373" xr:uid="{00000000-0005-0000-0000-0000944D0000}"/>
    <cellStyle name="메모 2 2 2 2 2 10 2 2 2" xfId="14374" xr:uid="{00000000-0005-0000-0000-0000954D0000}"/>
    <cellStyle name="메모 2 2 2 2 2 10 2 2 3" xfId="14375" xr:uid="{00000000-0005-0000-0000-0000964D0000}"/>
    <cellStyle name="메모 2 2 2 2 2 10 2 3" xfId="14376" xr:uid="{00000000-0005-0000-0000-0000974D0000}"/>
    <cellStyle name="메모 2 2 2 2 2 10 2 4" xfId="14377" xr:uid="{00000000-0005-0000-0000-0000984D0000}"/>
    <cellStyle name="메모 2 2 2 2 2 10 2 5" xfId="14378" xr:uid="{00000000-0005-0000-0000-0000994D0000}"/>
    <cellStyle name="메모 2 2 2 2 2 10 3" xfId="14379" xr:uid="{00000000-0005-0000-0000-00009A4D0000}"/>
    <cellStyle name="메모 2 2 2 2 2 10 3 2" xfId="14380" xr:uid="{00000000-0005-0000-0000-00009B4D0000}"/>
    <cellStyle name="메모 2 2 2 2 2 10 3 3" xfId="14381" xr:uid="{00000000-0005-0000-0000-00009C4D0000}"/>
    <cellStyle name="메모 2 2 2 2 2 10 4" xfId="14382" xr:uid="{00000000-0005-0000-0000-00009D4D0000}"/>
    <cellStyle name="메모 2 2 2 2 2 10 5" xfId="14383" xr:uid="{00000000-0005-0000-0000-00009E4D0000}"/>
    <cellStyle name="메모 2 2 2 2 2 10 6" xfId="14384" xr:uid="{00000000-0005-0000-0000-00009F4D0000}"/>
    <cellStyle name="메모 2 2 2 2 2 11" xfId="14385" xr:uid="{00000000-0005-0000-0000-0000A04D0000}"/>
    <cellStyle name="메모 2 2 2 2 2 11 2" xfId="14386" xr:uid="{00000000-0005-0000-0000-0000A14D0000}"/>
    <cellStyle name="메모 2 2 2 2 2 11 2 2" xfId="14387" xr:uid="{00000000-0005-0000-0000-0000A24D0000}"/>
    <cellStyle name="메모 2 2 2 2 2 11 2 2 2" xfId="14388" xr:uid="{00000000-0005-0000-0000-0000A34D0000}"/>
    <cellStyle name="메모 2 2 2 2 2 11 2 2 3" xfId="14389" xr:uid="{00000000-0005-0000-0000-0000A44D0000}"/>
    <cellStyle name="메모 2 2 2 2 2 11 2 3" xfId="14390" xr:uid="{00000000-0005-0000-0000-0000A54D0000}"/>
    <cellStyle name="메모 2 2 2 2 2 11 2 4" xfId="14391" xr:uid="{00000000-0005-0000-0000-0000A64D0000}"/>
    <cellStyle name="메모 2 2 2 2 2 11 2 5" xfId="14392" xr:uid="{00000000-0005-0000-0000-0000A74D0000}"/>
    <cellStyle name="메모 2 2 2 2 2 11 3" xfId="14393" xr:uid="{00000000-0005-0000-0000-0000A84D0000}"/>
    <cellStyle name="메모 2 2 2 2 2 11 3 2" xfId="14394" xr:uid="{00000000-0005-0000-0000-0000A94D0000}"/>
    <cellStyle name="메모 2 2 2 2 2 11 3 3" xfId="14395" xr:uid="{00000000-0005-0000-0000-0000AA4D0000}"/>
    <cellStyle name="메모 2 2 2 2 2 11 4" xfId="14396" xr:uid="{00000000-0005-0000-0000-0000AB4D0000}"/>
    <cellStyle name="메모 2 2 2 2 2 11 5" xfId="14397" xr:uid="{00000000-0005-0000-0000-0000AC4D0000}"/>
    <cellStyle name="메모 2 2 2 2 2 11 6" xfId="14398" xr:uid="{00000000-0005-0000-0000-0000AD4D0000}"/>
    <cellStyle name="메모 2 2 2 2 2 12" xfId="14399" xr:uid="{00000000-0005-0000-0000-0000AE4D0000}"/>
    <cellStyle name="메모 2 2 2 2 2 12 2" xfId="14400" xr:uid="{00000000-0005-0000-0000-0000AF4D0000}"/>
    <cellStyle name="메모 2 2 2 2 2 12 2 2" xfId="14401" xr:uid="{00000000-0005-0000-0000-0000B04D0000}"/>
    <cellStyle name="메모 2 2 2 2 2 12 2 2 2" xfId="14402" xr:uid="{00000000-0005-0000-0000-0000B14D0000}"/>
    <cellStyle name="메모 2 2 2 2 2 12 2 2 3" xfId="14403" xr:uid="{00000000-0005-0000-0000-0000B24D0000}"/>
    <cellStyle name="메모 2 2 2 2 2 12 2 3" xfId="14404" xr:uid="{00000000-0005-0000-0000-0000B34D0000}"/>
    <cellStyle name="메모 2 2 2 2 2 12 2 4" xfId="14405" xr:uid="{00000000-0005-0000-0000-0000B44D0000}"/>
    <cellStyle name="메모 2 2 2 2 2 12 3" xfId="14406" xr:uid="{00000000-0005-0000-0000-0000B54D0000}"/>
    <cellStyle name="메모 2 2 2 2 2 12 3 2" xfId="14407" xr:uid="{00000000-0005-0000-0000-0000B64D0000}"/>
    <cellStyle name="메모 2 2 2 2 2 12 3 3" xfId="14408" xr:uid="{00000000-0005-0000-0000-0000B74D0000}"/>
    <cellStyle name="메모 2 2 2 2 2 12 4" xfId="14409" xr:uid="{00000000-0005-0000-0000-0000B84D0000}"/>
    <cellStyle name="메모 2 2 2 2 2 12 5" xfId="14410" xr:uid="{00000000-0005-0000-0000-0000B94D0000}"/>
    <cellStyle name="메모 2 2 2 2 2 12 6" xfId="14411" xr:uid="{00000000-0005-0000-0000-0000BA4D0000}"/>
    <cellStyle name="메모 2 2 2 2 2 13" xfId="14412" xr:uid="{00000000-0005-0000-0000-0000BB4D0000}"/>
    <cellStyle name="메모 2 2 2 2 2 13 2" xfId="14413" xr:uid="{00000000-0005-0000-0000-0000BC4D0000}"/>
    <cellStyle name="메모 2 2 2 2 2 13 2 2" xfId="14414" xr:uid="{00000000-0005-0000-0000-0000BD4D0000}"/>
    <cellStyle name="메모 2 2 2 2 2 13 2 2 2" xfId="14415" xr:uid="{00000000-0005-0000-0000-0000BE4D0000}"/>
    <cellStyle name="메모 2 2 2 2 2 13 2 2 3" xfId="14416" xr:uid="{00000000-0005-0000-0000-0000BF4D0000}"/>
    <cellStyle name="메모 2 2 2 2 2 13 2 3" xfId="14417" xr:uid="{00000000-0005-0000-0000-0000C04D0000}"/>
    <cellStyle name="메모 2 2 2 2 2 13 2 4" xfId="14418" xr:uid="{00000000-0005-0000-0000-0000C14D0000}"/>
    <cellStyle name="메모 2 2 2 2 2 13 3" xfId="14419" xr:uid="{00000000-0005-0000-0000-0000C24D0000}"/>
    <cellStyle name="메모 2 2 2 2 2 13 3 2" xfId="14420" xr:uid="{00000000-0005-0000-0000-0000C34D0000}"/>
    <cellStyle name="메모 2 2 2 2 2 13 3 3" xfId="14421" xr:uid="{00000000-0005-0000-0000-0000C44D0000}"/>
    <cellStyle name="메모 2 2 2 2 2 13 4" xfId="14422" xr:uid="{00000000-0005-0000-0000-0000C54D0000}"/>
    <cellStyle name="메모 2 2 2 2 2 13 5" xfId="14423" xr:uid="{00000000-0005-0000-0000-0000C64D0000}"/>
    <cellStyle name="메모 2 2 2 2 2 14" xfId="14424" xr:uid="{00000000-0005-0000-0000-0000C74D0000}"/>
    <cellStyle name="메모 2 2 2 2 2 14 2" xfId="14425" xr:uid="{00000000-0005-0000-0000-0000C84D0000}"/>
    <cellStyle name="메모 2 2 2 2 2 14 2 2" xfId="14426" xr:uid="{00000000-0005-0000-0000-0000C94D0000}"/>
    <cellStyle name="메모 2 2 2 2 2 14 2 2 2" xfId="14427" xr:uid="{00000000-0005-0000-0000-0000CA4D0000}"/>
    <cellStyle name="메모 2 2 2 2 2 14 2 2 3" xfId="14428" xr:uid="{00000000-0005-0000-0000-0000CB4D0000}"/>
    <cellStyle name="메모 2 2 2 2 2 14 2 3" xfId="14429" xr:uid="{00000000-0005-0000-0000-0000CC4D0000}"/>
    <cellStyle name="메모 2 2 2 2 2 14 2 4" xfId="14430" xr:uid="{00000000-0005-0000-0000-0000CD4D0000}"/>
    <cellStyle name="메모 2 2 2 2 2 14 3" xfId="14431" xr:uid="{00000000-0005-0000-0000-0000CE4D0000}"/>
    <cellStyle name="메모 2 2 2 2 2 14 3 2" xfId="14432" xr:uid="{00000000-0005-0000-0000-0000CF4D0000}"/>
    <cellStyle name="메모 2 2 2 2 2 14 3 3" xfId="14433" xr:uid="{00000000-0005-0000-0000-0000D04D0000}"/>
    <cellStyle name="메모 2 2 2 2 2 14 4" xfId="14434" xr:uid="{00000000-0005-0000-0000-0000D14D0000}"/>
    <cellStyle name="메모 2 2 2 2 2 14 5" xfId="14435" xr:uid="{00000000-0005-0000-0000-0000D24D0000}"/>
    <cellStyle name="메모 2 2 2 2 2 15" xfId="14436" xr:uid="{00000000-0005-0000-0000-0000D34D0000}"/>
    <cellStyle name="메모 2 2 2 2 2 15 2" xfId="14437" xr:uid="{00000000-0005-0000-0000-0000D44D0000}"/>
    <cellStyle name="메모 2 2 2 2 2 15 2 2" xfId="14438" xr:uid="{00000000-0005-0000-0000-0000D54D0000}"/>
    <cellStyle name="메모 2 2 2 2 2 15 2 2 2" xfId="14439" xr:uid="{00000000-0005-0000-0000-0000D64D0000}"/>
    <cellStyle name="메모 2 2 2 2 2 15 2 2 3" xfId="14440" xr:uid="{00000000-0005-0000-0000-0000D74D0000}"/>
    <cellStyle name="메모 2 2 2 2 2 15 2 3" xfId="14441" xr:uid="{00000000-0005-0000-0000-0000D84D0000}"/>
    <cellStyle name="메모 2 2 2 2 2 15 2 4" xfId="14442" xr:uid="{00000000-0005-0000-0000-0000D94D0000}"/>
    <cellStyle name="메모 2 2 2 2 2 15 3" xfId="14443" xr:uid="{00000000-0005-0000-0000-0000DA4D0000}"/>
    <cellStyle name="메모 2 2 2 2 2 15 3 2" xfId="14444" xr:uid="{00000000-0005-0000-0000-0000DB4D0000}"/>
    <cellStyle name="메모 2 2 2 2 2 15 3 3" xfId="14445" xr:uid="{00000000-0005-0000-0000-0000DC4D0000}"/>
    <cellStyle name="메모 2 2 2 2 2 15 4" xfId="14446" xr:uid="{00000000-0005-0000-0000-0000DD4D0000}"/>
    <cellStyle name="메모 2 2 2 2 2 15 5" xfId="14447" xr:uid="{00000000-0005-0000-0000-0000DE4D0000}"/>
    <cellStyle name="메모 2 2 2 2 2 16" xfId="14448" xr:uid="{00000000-0005-0000-0000-0000DF4D0000}"/>
    <cellStyle name="메모 2 2 2 2 2 16 2" xfId="14449" xr:uid="{00000000-0005-0000-0000-0000E04D0000}"/>
    <cellStyle name="메모 2 2 2 2 2 16 2 2" xfId="14450" xr:uid="{00000000-0005-0000-0000-0000E14D0000}"/>
    <cellStyle name="메모 2 2 2 2 2 16 2 2 2" xfId="14451" xr:uid="{00000000-0005-0000-0000-0000E24D0000}"/>
    <cellStyle name="메모 2 2 2 2 2 16 2 2 3" xfId="14452" xr:uid="{00000000-0005-0000-0000-0000E34D0000}"/>
    <cellStyle name="메모 2 2 2 2 2 16 2 3" xfId="14453" xr:uid="{00000000-0005-0000-0000-0000E44D0000}"/>
    <cellStyle name="메모 2 2 2 2 2 16 2 4" xfId="14454" xr:uid="{00000000-0005-0000-0000-0000E54D0000}"/>
    <cellStyle name="메모 2 2 2 2 2 16 3" xfId="14455" xr:uid="{00000000-0005-0000-0000-0000E64D0000}"/>
    <cellStyle name="메모 2 2 2 2 2 16 3 2" xfId="14456" xr:uid="{00000000-0005-0000-0000-0000E74D0000}"/>
    <cellStyle name="메모 2 2 2 2 2 16 3 3" xfId="14457" xr:uid="{00000000-0005-0000-0000-0000E84D0000}"/>
    <cellStyle name="메모 2 2 2 2 2 16 4" xfId="14458" xr:uid="{00000000-0005-0000-0000-0000E94D0000}"/>
    <cellStyle name="메모 2 2 2 2 2 16 5" xfId="14459" xr:uid="{00000000-0005-0000-0000-0000EA4D0000}"/>
    <cellStyle name="메모 2 2 2 2 2 17" xfId="14460" xr:uid="{00000000-0005-0000-0000-0000EB4D0000}"/>
    <cellStyle name="메모 2 2 2 2 2 17 2" xfId="14461" xr:uid="{00000000-0005-0000-0000-0000EC4D0000}"/>
    <cellStyle name="메모 2 2 2 2 2 17 2 2" xfId="14462" xr:uid="{00000000-0005-0000-0000-0000ED4D0000}"/>
    <cellStyle name="메모 2 2 2 2 2 17 2 2 2" xfId="14463" xr:uid="{00000000-0005-0000-0000-0000EE4D0000}"/>
    <cellStyle name="메모 2 2 2 2 2 17 2 2 3" xfId="14464" xr:uid="{00000000-0005-0000-0000-0000EF4D0000}"/>
    <cellStyle name="메모 2 2 2 2 2 17 2 3" xfId="14465" xr:uid="{00000000-0005-0000-0000-0000F04D0000}"/>
    <cellStyle name="메모 2 2 2 2 2 17 2 4" xfId="14466" xr:uid="{00000000-0005-0000-0000-0000F14D0000}"/>
    <cellStyle name="메모 2 2 2 2 2 17 3" xfId="14467" xr:uid="{00000000-0005-0000-0000-0000F24D0000}"/>
    <cellStyle name="메모 2 2 2 2 2 17 3 2" xfId="14468" xr:uid="{00000000-0005-0000-0000-0000F34D0000}"/>
    <cellStyle name="메모 2 2 2 2 2 17 3 3" xfId="14469" xr:uid="{00000000-0005-0000-0000-0000F44D0000}"/>
    <cellStyle name="메모 2 2 2 2 2 17 4" xfId="14470" xr:uid="{00000000-0005-0000-0000-0000F54D0000}"/>
    <cellStyle name="메모 2 2 2 2 2 17 5" xfId="14471" xr:uid="{00000000-0005-0000-0000-0000F64D0000}"/>
    <cellStyle name="메모 2 2 2 2 2 18" xfId="14472" xr:uid="{00000000-0005-0000-0000-0000F74D0000}"/>
    <cellStyle name="메모 2 2 2 2 2 18 2" xfId="14473" xr:uid="{00000000-0005-0000-0000-0000F84D0000}"/>
    <cellStyle name="메모 2 2 2 2 2 18 2 2" xfId="14474" xr:uid="{00000000-0005-0000-0000-0000F94D0000}"/>
    <cellStyle name="메모 2 2 2 2 2 18 2 2 2" xfId="14475" xr:uid="{00000000-0005-0000-0000-0000FA4D0000}"/>
    <cellStyle name="메모 2 2 2 2 2 18 2 2 3" xfId="14476" xr:uid="{00000000-0005-0000-0000-0000FB4D0000}"/>
    <cellStyle name="메모 2 2 2 2 2 18 2 3" xfId="14477" xr:uid="{00000000-0005-0000-0000-0000FC4D0000}"/>
    <cellStyle name="메모 2 2 2 2 2 18 2 4" xfId="14478" xr:uid="{00000000-0005-0000-0000-0000FD4D0000}"/>
    <cellStyle name="메모 2 2 2 2 2 18 3" xfId="14479" xr:uid="{00000000-0005-0000-0000-0000FE4D0000}"/>
    <cellStyle name="메모 2 2 2 2 2 18 3 2" xfId="14480" xr:uid="{00000000-0005-0000-0000-0000FF4D0000}"/>
    <cellStyle name="메모 2 2 2 2 2 18 3 3" xfId="14481" xr:uid="{00000000-0005-0000-0000-0000004E0000}"/>
    <cellStyle name="메모 2 2 2 2 2 18 4" xfId="14482" xr:uid="{00000000-0005-0000-0000-0000014E0000}"/>
    <cellStyle name="메모 2 2 2 2 2 18 5" xfId="14483" xr:uid="{00000000-0005-0000-0000-0000024E0000}"/>
    <cellStyle name="메모 2 2 2 2 2 19" xfId="14484" xr:uid="{00000000-0005-0000-0000-0000034E0000}"/>
    <cellStyle name="메모 2 2 2 2 2 19 2" xfId="14485" xr:uid="{00000000-0005-0000-0000-0000044E0000}"/>
    <cellStyle name="메모 2 2 2 2 2 19 2 2" xfId="14486" xr:uid="{00000000-0005-0000-0000-0000054E0000}"/>
    <cellStyle name="메모 2 2 2 2 2 19 2 2 2" xfId="14487" xr:uid="{00000000-0005-0000-0000-0000064E0000}"/>
    <cellStyle name="메모 2 2 2 2 2 19 2 2 3" xfId="14488" xr:uid="{00000000-0005-0000-0000-0000074E0000}"/>
    <cellStyle name="메모 2 2 2 2 2 19 2 3" xfId="14489" xr:uid="{00000000-0005-0000-0000-0000084E0000}"/>
    <cellStyle name="메모 2 2 2 2 2 19 2 4" xfId="14490" xr:uid="{00000000-0005-0000-0000-0000094E0000}"/>
    <cellStyle name="메모 2 2 2 2 2 19 3" xfId="14491" xr:uid="{00000000-0005-0000-0000-00000A4E0000}"/>
    <cellStyle name="메모 2 2 2 2 2 19 3 2" xfId="14492" xr:uid="{00000000-0005-0000-0000-00000B4E0000}"/>
    <cellStyle name="메모 2 2 2 2 2 19 3 3" xfId="14493" xr:uid="{00000000-0005-0000-0000-00000C4E0000}"/>
    <cellStyle name="메모 2 2 2 2 2 19 4" xfId="14494" xr:uid="{00000000-0005-0000-0000-00000D4E0000}"/>
    <cellStyle name="메모 2 2 2 2 2 19 5" xfId="14495" xr:uid="{00000000-0005-0000-0000-00000E4E0000}"/>
    <cellStyle name="메모 2 2 2 2 2 2" xfId="14496" xr:uid="{00000000-0005-0000-0000-00000F4E0000}"/>
    <cellStyle name="메모 2 2 2 2 2 2 10" xfId="14497" xr:uid="{00000000-0005-0000-0000-0000104E0000}"/>
    <cellStyle name="메모 2 2 2 2 2 2 10 2" xfId="14498" xr:uid="{00000000-0005-0000-0000-0000114E0000}"/>
    <cellStyle name="메모 2 2 2 2 2 2 10 2 2" xfId="14499" xr:uid="{00000000-0005-0000-0000-0000124E0000}"/>
    <cellStyle name="메모 2 2 2 2 2 2 10 2 2 2" xfId="14500" xr:uid="{00000000-0005-0000-0000-0000134E0000}"/>
    <cellStyle name="메모 2 2 2 2 2 2 10 2 2 3" xfId="14501" xr:uid="{00000000-0005-0000-0000-0000144E0000}"/>
    <cellStyle name="메모 2 2 2 2 2 2 10 2 3" xfId="14502" xr:uid="{00000000-0005-0000-0000-0000154E0000}"/>
    <cellStyle name="메모 2 2 2 2 2 2 10 2 4" xfId="14503" xr:uid="{00000000-0005-0000-0000-0000164E0000}"/>
    <cellStyle name="메모 2 2 2 2 2 2 10 3" xfId="14504" xr:uid="{00000000-0005-0000-0000-0000174E0000}"/>
    <cellStyle name="메모 2 2 2 2 2 2 10 3 2" xfId="14505" xr:uid="{00000000-0005-0000-0000-0000184E0000}"/>
    <cellStyle name="메모 2 2 2 2 2 2 10 3 3" xfId="14506" xr:uid="{00000000-0005-0000-0000-0000194E0000}"/>
    <cellStyle name="메모 2 2 2 2 2 2 10 4" xfId="14507" xr:uid="{00000000-0005-0000-0000-00001A4E0000}"/>
    <cellStyle name="메모 2 2 2 2 2 2 10 5" xfId="14508" xr:uid="{00000000-0005-0000-0000-00001B4E0000}"/>
    <cellStyle name="메모 2 2 2 2 2 2 11" xfId="14509" xr:uid="{00000000-0005-0000-0000-00001C4E0000}"/>
    <cellStyle name="메모 2 2 2 2 2 2 11 2" xfId="14510" xr:uid="{00000000-0005-0000-0000-00001D4E0000}"/>
    <cellStyle name="메모 2 2 2 2 2 2 11 2 2" xfId="14511" xr:uid="{00000000-0005-0000-0000-00001E4E0000}"/>
    <cellStyle name="메모 2 2 2 2 2 2 11 2 2 2" xfId="14512" xr:uid="{00000000-0005-0000-0000-00001F4E0000}"/>
    <cellStyle name="메모 2 2 2 2 2 2 11 2 2 3" xfId="14513" xr:uid="{00000000-0005-0000-0000-0000204E0000}"/>
    <cellStyle name="메모 2 2 2 2 2 2 11 2 3" xfId="14514" xr:uid="{00000000-0005-0000-0000-0000214E0000}"/>
    <cellStyle name="메모 2 2 2 2 2 2 11 2 4" xfId="14515" xr:uid="{00000000-0005-0000-0000-0000224E0000}"/>
    <cellStyle name="메모 2 2 2 2 2 2 11 3" xfId="14516" xr:uid="{00000000-0005-0000-0000-0000234E0000}"/>
    <cellStyle name="메모 2 2 2 2 2 2 11 3 2" xfId="14517" xr:uid="{00000000-0005-0000-0000-0000244E0000}"/>
    <cellStyle name="메모 2 2 2 2 2 2 11 3 3" xfId="14518" xr:uid="{00000000-0005-0000-0000-0000254E0000}"/>
    <cellStyle name="메모 2 2 2 2 2 2 11 4" xfId="14519" xr:uid="{00000000-0005-0000-0000-0000264E0000}"/>
    <cellStyle name="메모 2 2 2 2 2 2 11 5" xfId="14520" xr:uid="{00000000-0005-0000-0000-0000274E0000}"/>
    <cellStyle name="메모 2 2 2 2 2 2 12" xfId="14521" xr:uid="{00000000-0005-0000-0000-0000284E0000}"/>
    <cellStyle name="메모 2 2 2 2 2 2 12 2" xfId="14522" xr:uid="{00000000-0005-0000-0000-0000294E0000}"/>
    <cellStyle name="메모 2 2 2 2 2 2 12 2 2" xfId="14523" xr:uid="{00000000-0005-0000-0000-00002A4E0000}"/>
    <cellStyle name="메모 2 2 2 2 2 2 12 2 2 2" xfId="14524" xr:uid="{00000000-0005-0000-0000-00002B4E0000}"/>
    <cellStyle name="메모 2 2 2 2 2 2 12 2 2 3" xfId="14525" xr:uid="{00000000-0005-0000-0000-00002C4E0000}"/>
    <cellStyle name="메모 2 2 2 2 2 2 12 2 3" xfId="14526" xr:uid="{00000000-0005-0000-0000-00002D4E0000}"/>
    <cellStyle name="메모 2 2 2 2 2 2 12 2 4" xfId="14527" xr:uid="{00000000-0005-0000-0000-00002E4E0000}"/>
    <cellStyle name="메모 2 2 2 2 2 2 12 3" xfId="14528" xr:uid="{00000000-0005-0000-0000-00002F4E0000}"/>
    <cellStyle name="메모 2 2 2 2 2 2 12 3 2" xfId="14529" xr:uid="{00000000-0005-0000-0000-0000304E0000}"/>
    <cellStyle name="메모 2 2 2 2 2 2 12 3 3" xfId="14530" xr:uid="{00000000-0005-0000-0000-0000314E0000}"/>
    <cellStyle name="메모 2 2 2 2 2 2 12 4" xfId="14531" xr:uid="{00000000-0005-0000-0000-0000324E0000}"/>
    <cellStyle name="메모 2 2 2 2 2 2 12 5" xfId="14532" xr:uid="{00000000-0005-0000-0000-0000334E0000}"/>
    <cellStyle name="메모 2 2 2 2 2 2 13" xfId="14533" xr:uid="{00000000-0005-0000-0000-0000344E0000}"/>
    <cellStyle name="메모 2 2 2 2 2 2 13 2" xfId="14534" xr:uid="{00000000-0005-0000-0000-0000354E0000}"/>
    <cellStyle name="메모 2 2 2 2 2 2 13 2 2" xfId="14535" xr:uid="{00000000-0005-0000-0000-0000364E0000}"/>
    <cellStyle name="메모 2 2 2 2 2 2 13 2 2 2" xfId="14536" xr:uid="{00000000-0005-0000-0000-0000374E0000}"/>
    <cellStyle name="메모 2 2 2 2 2 2 13 2 2 3" xfId="14537" xr:uid="{00000000-0005-0000-0000-0000384E0000}"/>
    <cellStyle name="메모 2 2 2 2 2 2 13 2 3" xfId="14538" xr:uid="{00000000-0005-0000-0000-0000394E0000}"/>
    <cellStyle name="메모 2 2 2 2 2 2 13 2 4" xfId="14539" xr:uid="{00000000-0005-0000-0000-00003A4E0000}"/>
    <cellStyle name="메모 2 2 2 2 2 2 13 3" xfId="14540" xr:uid="{00000000-0005-0000-0000-00003B4E0000}"/>
    <cellStyle name="메모 2 2 2 2 2 2 13 3 2" xfId="14541" xr:uid="{00000000-0005-0000-0000-00003C4E0000}"/>
    <cellStyle name="메모 2 2 2 2 2 2 13 3 3" xfId="14542" xr:uid="{00000000-0005-0000-0000-00003D4E0000}"/>
    <cellStyle name="메모 2 2 2 2 2 2 13 4" xfId="14543" xr:uid="{00000000-0005-0000-0000-00003E4E0000}"/>
    <cellStyle name="메모 2 2 2 2 2 2 13 5" xfId="14544" xr:uid="{00000000-0005-0000-0000-00003F4E0000}"/>
    <cellStyle name="메모 2 2 2 2 2 2 14" xfId="14545" xr:uid="{00000000-0005-0000-0000-0000404E0000}"/>
    <cellStyle name="메모 2 2 2 2 2 2 14 2" xfId="14546" xr:uid="{00000000-0005-0000-0000-0000414E0000}"/>
    <cellStyle name="메모 2 2 2 2 2 2 14 2 2" xfId="14547" xr:uid="{00000000-0005-0000-0000-0000424E0000}"/>
    <cellStyle name="메모 2 2 2 2 2 2 14 2 2 2" xfId="14548" xr:uid="{00000000-0005-0000-0000-0000434E0000}"/>
    <cellStyle name="메모 2 2 2 2 2 2 14 2 2 3" xfId="14549" xr:uid="{00000000-0005-0000-0000-0000444E0000}"/>
    <cellStyle name="메모 2 2 2 2 2 2 14 2 3" xfId="14550" xr:uid="{00000000-0005-0000-0000-0000454E0000}"/>
    <cellStyle name="메모 2 2 2 2 2 2 14 2 4" xfId="14551" xr:uid="{00000000-0005-0000-0000-0000464E0000}"/>
    <cellStyle name="메모 2 2 2 2 2 2 14 3" xfId="14552" xr:uid="{00000000-0005-0000-0000-0000474E0000}"/>
    <cellStyle name="메모 2 2 2 2 2 2 14 3 2" xfId="14553" xr:uid="{00000000-0005-0000-0000-0000484E0000}"/>
    <cellStyle name="메모 2 2 2 2 2 2 14 3 3" xfId="14554" xr:uid="{00000000-0005-0000-0000-0000494E0000}"/>
    <cellStyle name="메모 2 2 2 2 2 2 14 4" xfId="14555" xr:uid="{00000000-0005-0000-0000-00004A4E0000}"/>
    <cellStyle name="메모 2 2 2 2 2 2 14 5" xfId="14556" xr:uid="{00000000-0005-0000-0000-00004B4E0000}"/>
    <cellStyle name="메모 2 2 2 2 2 2 15" xfId="14557" xr:uid="{00000000-0005-0000-0000-00004C4E0000}"/>
    <cellStyle name="메모 2 2 2 2 2 2 15 2" xfId="14558" xr:uid="{00000000-0005-0000-0000-00004D4E0000}"/>
    <cellStyle name="메모 2 2 2 2 2 2 15 2 2" xfId="14559" xr:uid="{00000000-0005-0000-0000-00004E4E0000}"/>
    <cellStyle name="메모 2 2 2 2 2 2 15 2 2 2" xfId="14560" xr:uid="{00000000-0005-0000-0000-00004F4E0000}"/>
    <cellStyle name="메모 2 2 2 2 2 2 15 2 2 3" xfId="14561" xr:uid="{00000000-0005-0000-0000-0000504E0000}"/>
    <cellStyle name="메모 2 2 2 2 2 2 15 2 3" xfId="14562" xr:uid="{00000000-0005-0000-0000-0000514E0000}"/>
    <cellStyle name="메모 2 2 2 2 2 2 15 2 4" xfId="14563" xr:uid="{00000000-0005-0000-0000-0000524E0000}"/>
    <cellStyle name="메모 2 2 2 2 2 2 15 3" xfId="14564" xr:uid="{00000000-0005-0000-0000-0000534E0000}"/>
    <cellStyle name="메모 2 2 2 2 2 2 15 3 2" xfId="14565" xr:uid="{00000000-0005-0000-0000-0000544E0000}"/>
    <cellStyle name="메모 2 2 2 2 2 2 15 3 3" xfId="14566" xr:uid="{00000000-0005-0000-0000-0000554E0000}"/>
    <cellStyle name="메모 2 2 2 2 2 2 15 4" xfId="14567" xr:uid="{00000000-0005-0000-0000-0000564E0000}"/>
    <cellStyle name="메모 2 2 2 2 2 2 15 5" xfId="14568" xr:uid="{00000000-0005-0000-0000-0000574E0000}"/>
    <cellStyle name="메모 2 2 2 2 2 2 16" xfId="14569" xr:uid="{00000000-0005-0000-0000-0000584E0000}"/>
    <cellStyle name="메모 2 2 2 2 2 2 16 2" xfId="14570" xr:uid="{00000000-0005-0000-0000-0000594E0000}"/>
    <cellStyle name="메모 2 2 2 2 2 2 16 2 2" xfId="14571" xr:uid="{00000000-0005-0000-0000-00005A4E0000}"/>
    <cellStyle name="메모 2 2 2 2 2 2 16 2 2 2" xfId="14572" xr:uid="{00000000-0005-0000-0000-00005B4E0000}"/>
    <cellStyle name="메모 2 2 2 2 2 2 16 2 2 3" xfId="14573" xr:uid="{00000000-0005-0000-0000-00005C4E0000}"/>
    <cellStyle name="메모 2 2 2 2 2 2 16 2 3" xfId="14574" xr:uid="{00000000-0005-0000-0000-00005D4E0000}"/>
    <cellStyle name="메모 2 2 2 2 2 2 16 2 4" xfId="14575" xr:uid="{00000000-0005-0000-0000-00005E4E0000}"/>
    <cellStyle name="메모 2 2 2 2 2 2 16 3" xfId="14576" xr:uid="{00000000-0005-0000-0000-00005F4E0000}"/>
    <cellStyle name="메모 2 2 2 2 2 2 16 3 2" xfId="14577" xr:uid="{00000000-0005-0000-0000-0000604E0000}"/>
    <cellStyle name="메모 2 2 2 2 2 2 16 3 3" xfId="14578" xr:uid="{00000000-0005-0000-0000-0000614E0000}"/>
    <cellStyle name="메모 2 2 2 2 2 2 16 4" xfId="14579" xr:uid="{00000000-0005-0000-0000-0000624E0000}"/>
    <cellStyle name="메모 2 2 2 2 2 2 16 5" xfId="14580" xr:uid="{00000000-0005-0000-0000-0000634E0000}"/>
    <cellStyle name="메모 2 2 2 2 2 2 17" xfId="14581" xr:uid="{00000000-0005-0000-0000-0000644E0000}"/>
    <cellStyle name="메모 2 2 2 2 2 2 17 2" xfId="14582" xr:uid="{00000000-0005-0000-0000-0000654E0000}"/>
    <cellStyle name="메모 2 2 2 2 2 2 17 2 2" xfId="14583" xr:uid="{00000000-0005-0000-0000-0000664E0000}"/>
    <cellStyle name="메모 2 2 2 2 2 2 17 2 2 2" xfId="14584" xr:uid="{00000000-0005-0000-0000-0000674E0000}"/>
    <cellStyle name="메모 2 2 2 2 2 2 17 2 2 3" xfId="14585" xr:uid="{00000000-0005-0000-0000-0000684E0000}"/>
    <cellStyle name="메모 2 2 2 2 2 2 17 2 3" xfId="14586" xr:uid="{00000000-0005-0000-0000-0000694E0000}"/>
    <cellStyle name="메모 2 2 2 2 2 2 17 2 4" xfId="14587" xr:uid="{00000000-0005-0000-0000-00006A4E0000}"/>
    <cellStyle name="메모 2 2 2 2 2 2 17 3" xfId="14588" xr:uid="{00000000-0005-0000-0000-00006B4E0000}"/>
    <cellStyle name="메모 2 2 2 2 2 2 17 3 2" xfId="14589" xr:uid="{00000000-0005-0000-0000-00006C4E0000}"/>
    <cellStyle name="메모 2 2 2 2 2 2 17 3 3" xfId="14590" xr:uid="{00000000-0005-0000-0000-00006D4E0000}"/>
    <cellStyle name="메모 2 2 2 2 2 2 17 4" xfId="14591" xr:uid="{00000000-0005-0000-0000-00006E4E0000}"/>
    <cellStyle name="메모 2 2 2 2 2 2 17 5" xfId="14592" xr:uid="{00000000-0005-0000-0000-00006F4E0000}"/>
    <cellStyle name="메모 2 2 2 2 2 2 18" xfId="14593" xr:uid="{00000000-0005-0000-0000-0000704E0000}"/>
    <cellStyle name="메모 2 2 2 2 2 2 18 2" xfId="14594" xr:uid="{00000000-0005-0000-0000-0000714E0000}"/>
    <cellStyle name="메모 2 2 2 2 2 2 18 2 2" xfId="14595" xr:uid="{00000000-0005-0000-0000-0000724E0000}"/>
    <cellStyle name="메모 2 2 2 2 2 2 18 2 2 2" xfId="14596" xr:uid="{00000000-0005-0000-0000-0000734E0000}"/>
    <cellStyle name="메모 2 2 2 2 2 2 18 2 2 3" xfId="14597" xr:uid="{00000000-0005-0000-0000-0000744E0000}"/>
    <cellStyle name="메모 2 2 2 2 2 2 18 2 3" xfId="14598" xr:uid="{00000000-0005-0000-0000-0000754E0000}"/>
    <cellStyle name="메모 2 2 2 2 2 2 18 2 4" xfId="14599" xr:uid="{00000000-0005-0000-0000-0000764E0000}"/>
    <cellStyle name="메모 2 2 2 2 2 2 18 3" xfId="14600" xr:uid="{00000000-0005-0000-0000-0000774E0000}"/>
    <cellStyle name="메모 2 2 2 2 2 2 18 3 2" xfId="14601" xr:uid="{00000000-0005-0000-0000-0000784E0000}"/>
    <cellStyle name="메모 2 2 2 2 2 2 18 3 3" xfId="14602" xr:uid="{00000000-0005-0000-0000-0000794E0000}"/>
    <cellStyle name="메모 2 2 2 2 2 2 18 4" xfId="14603" xr:uid="{00000000-0005-0000-0000-00007A4E0000}"/>
    <cellStyle name="메모 2 2 2 2 2 2 18 5" xfId="14604" xr:uid="{00000000-0005-0000-0000-00007B4E0000}"/>
    <cellStyle name="메모 2 2 2 2 2 2 19" xfId="14605" xr:uid="{00000000-0005-0000-0000-00007C4E0000}"/>
    <cellStyle name="메모 2 2 2 2 2 2 19 2" xfId="14606" xr:uid="{00000000-0005-0000-0000-00007D4E0000}"/>
    <cellStyle name="메모 2 2 2 2 2 2 19 2 2" xfId="14607" xr:uid="{00000000-0005-0000-0000-00007E4E0000}"/>
    <cellStyle name="메모 2 2 2 2 2 2 19 2 2 2" xfId="14608" xr:uid="{00000000-0005-0000-0000-00007F4E0000}"/>
    <cellStyle name="메모 2 2 2 2 2 2 19 2 2 3" xfId="14609" xr:uid="{00000000-0005-0000-0000-0000804E0000}"/>
    <cellStyle name="메모 2 2 2 2 2 2 19 2 3" xfId="14610" xr:uid="{00000000-0005-0000-0000-0000814E0000}"/>
    <cellStyle name="메모 2 2 2 2 2 2 19 2 4" xfId="14611" xr:uid="{00000000-0005-0000-0000-0000824E0000}"/>
    <cellStyle name="메모 2 2 2 2 2 2 19 3" xfId="14612" xr:uid="{00000000-0005-0000-0000-0000834E0000}"/>
    <cellStyle name="메모 2 2 2 2 2 2 19 3 2" xfId="14613" xr:uid="{00000000-0005-0000-0000-0000844E0000}"/>
    <cellStyle name="메모 2 2 2 2 2 2 19 3 3" xfId="14614" xr:uid="{00000000-0005-0000-0000-0000854E0000}"/>
    <cellStyle name="메모 2 2 2 2 2 2 19 4" xfId="14615" xr:uid="{00000000-0005-0000-0000-0000864E0000}"/>
    <cellStyle name="메모 2 2 2 2 2 2 19 5" xfId="14616" xr:uid="{00000000-0005-0000-0000-0000874E0000}"/>
    <cellStyle name="메모 2 2 2 2 2 2 2" xfId="14617" xr:uid="{00000000-0005-0000-0000-0000884E0000}"/>
    <cellStyle name="메모 2 2 2 2 2 2 2 2" xfId="14618" xr:uid="{00000000-0005-0000-0000-0000894E0000}"/>
    <cellStyle name="메모 2 2 2 2 2 2 2 2 2" xfId="14619" xr:uid="{00000000-0005-0000-0000-00008A4E0000}"/>
    <cellStyle name="메모 2 2 2 2 2 2 2 2 2 2" xfId="14620" xr:uid="{00000000-0005-0000-0000-00008B4E0000}"/>
    <cellStyle name="메모 2 2 2 2 2 2 2 2 2 2 2" xfId="14621" xr:uid="{00000000-0005-0000-0000-00008C4E0000}"/>
    <cellStyle name="메모 2 2 2 2 2 2 2 2 2 2 3" xfId="14622" xr:uid="{00000000-0005-0000-0000-00008D4E0000}"/>
    <cellStyle name="메모 2 2 2 2 2 2 2 2 2 3" xfId="14623" xr:uid="{00000000-0005-0000-0000-00008E4E0000}"/>
    <cellStyle name="메모 2 2 2 2 2 2 2 2 2 4" xfId="14624" xr:uid="{00000000-0005-0000-0000-00008F4E0000}"/>
    <cellStyle name="메모 2 2 2 2 2 2 2 2 2 5" xfId="14625" xr:uid="{00000000-0005-0000-0000-0000904E0000}"/>
    <cellStyle name="메모 2 2 2 2 2 2 2 2 3" xfId="14626" xr:uid="{00000000-0005-0000-0000-0000914E0000}"/>
    <cellStyle name="메모 2 2 2 2 2 2 2 2 3 2" xfId="14627" xr:uid="{00000000-0005-0000-0000-0000924E0000}"/>
    <cellStyle name="메모 2 2 2 2 2 2 2 2 3 3" xfId="14628" xr:uid="{00000000-0005-0000-0000-0000934E0000}"/>
    <cellStyle name="메모 2 2 2 2 2 2 2 2 4" xfId="14629" xr:uid="{00000000-0005-0000-0000-0000944E0000}"/>
    <cellStyle name="메모 2 2 2 2 2 2 2 2 5" xfId="14630" xr:uid="{00000000-0005-0000-0000-0000954E0000}"/>
    <cellStyle name="메모 2 2 2 2 2 2 2 2 6" xfId="14631" xr:uid="{00000000-0005-0000-0000-0000964E0000}"/>
    <cellStyle name="메모 2 2 2 2 2 2 2 3" xfId="14632" xr:uid="{00000000-0005-0000-0000-0000974E0000}"/>
    <cellStyle name="메모 2 2 2 2 2 2 2 3 2" xfId="14633" xr:uid="{00000000-0005-0000-0000-0000984E0000}"/>
    <cellStyle name="메모 2 2 2 2 2 2 2 3 2 2" xfId="14634" xr:uid="{00000000-0005-0000-0000-0000994E0000}"/>
    <cellStyle name="메모 2 2 2 2 2 2 2 3 2 2 2" xfId="14635" xr:uid="{00000000-0005-0000-0000-00009A4E0000}"/>
    <cellStyle name="메모 2 2 2 2 2 2 2 3 2 2 3" xfId="14636" xr:uid="{00000000-0005-0000-0000-00009B4E0000}"/>
    <cellStyle name="메모 2 2 2 2 2 2 2 3 2 3" xfId="14637" xr:uid="{00000000-0005-0000-0000-00009C4E0000}"/>
    <cellStyle name="메모 2 2 2 2 2 2 2 3 2 4" xfId="14638" xr:uid="{00000000-0005-0000-0000-00009D4E0000}"/>
    <cellStyle name="메모 2 2 2 2 2 2 2 3 2 5" xfId="14639" xr:uid="{00000000-0005-0000-0000-00009E4E0000}"/>
    <cellStyle name="메모 2 2 2 2 2 2 2 3 3" xfId="14640" xr:uid="{00000000-0005-0000-0000-00009F4E0000}"/>
    <cellStyle name="메모 2 2 2 2 2 2 2 3 3 2" xfId="14641" xr:uid="{00000000-0005-0000-0000-0000A04E0000}"/>
    <cellStyle name="메모 2 2 2 2 2 2 2 3 3 3" xfId="14642" xr:uid="{00000000-0005-0000-0000-0000A14E0000}"/>
    <cellStyle name="메모 2 2 2 2 2 2 2 3 4" xfId="14643" xr:uid="{00000000-0005-0000-0000-0000A24E0000}"/>
    <cellStyle name="메모 2 2 2 2 2 2 2 3 5" xfId="14644" xr:uid="{00000000-0005-0000-0000-0000A34E0000}"/>
    <cellStyle name="메모 2 2 2 2 2 2 2 3 6" xfId="14645" xr:uid="{00000000-0005-0000-0000-0000A44E0000}"/>
    <cellStyle name="메모 2 2 2 2 2 2 2 4" xfId="14646" xr:uid="{00000000-0005-0000-0000-0000A54E0000}"/>
    <cellStyle name="메모 2 2 2 2 2 2 2 4 2" xfId="14647" xr:uid="{00000000-0005-0000-0000-0000A64E0000}"/>
    <cellStyle name="메모 2 2 2 2 2 2 2 4 2 2" xfId="14648" xr:uid="{00000000-0005-0000-0000-0000A74E0000}"/>
    <cellStyle name="메모 2 2 2 2 2 2 2 4 2 3" xfId="14649" xr:uid="{00000000-0005-0000-0000-0000A84E0000}"/>
    <cellStyle name="메모 2 2 2 2 2 2 2 4 3" xfId="14650" xr:uid="{00000000-0005-0000-0000-0000A94E0000}"/>
    <cellStyle name="메모 2 2 2 2 2 2 2 4 4" xfId="14651" xr:uid="{00000000-0005-0000-0000-0000AA4E0000}"/>
    <cellStyle name="메모 2 2 2 2 2 2 2 4 5" xfId="14652" xr:uid="{00000000-0005-0000-0000-0000AB4E0000}"/>
    <cellStyle name="메모 2 2 2 2 2 2 2 5" xfId="14653" xr:uid="{00000000-0005-0000-0000-0000AC4E0000}"/>
    <cellStyle name="메모 2 2 2 2 2 2 2 5 2" xfId="14654" xr:uid="{00000000-0005-0000-0000-0000AD4E0000}"/>
    <cellStyle name="메모 2 2 2 2 2 2 2 5 3" xfId="14655" xr:uid="{00000000-0005-0000-0000-0000AE4E0000}"/>
    <cellStyle name="메모 2 2 2 2 2 2 2 6" xfId="14656" xr:uid="{00000000-0005-0000-0000-0000AF4E0000}"/>
    <cellStyle name="메모 2 2 2 2 2 2 2 7" xfId="14657" xr:uid="{00000000-0005-0000-0000-0000B04E0000}"/>
    <cellStyle name="메모 2 2 2 2 2 2 2 8" xfId="14658" xr:uid="{00000000-0005-0000-0000-0000B14E0000}"/>
    <cellStyle name="메모 2 2 2 2 2 2 20" xfId="14659" xr:uid="{00000000-0005-0000-0000-0000B24E0000}"/>
    <cellStyle name="메모 2 2 2 2 2 2 20 2" xfId="14660" xr:uid="{00000000-0005-0000-0000-0000B34E0000}"/>
    <cellStyle name="메모 2 2 2 2 2 2 20 2 2" xfId="14661" xr:uid="{00000000-0005-0000-0000-0000B44E0000}"/>
    <cellStyle name="메모 2 2 2 2 2 2 20 2 2 2" xfId="14662" xr:uid="{00000000-0005-0000-0000-0000B54E0000}"/>
    <cellStyle name="메모 2 2 2 2 2 2 20 2 2 3" xfId="14663" xr:uid="{00000000-0005-0000-0000-0000B64E0000}"/>
    <cellStyle name="메모 2 2 2 2 2 2 20 2 3" xfId="14664" xr:uid="{00000000-0005-0000-0000-0000B74E0000}"/>
    <cellStyle name="메모 2 2 2 2 2 2 20 2 4" xfId="14665" xr:uid="{00000000-0005-0000-0000-0000B84E0000}"/>
    <cellStyle name="메모 2 2 2 2 2 2 20 3" xfId="14666" xr:uid="{00000000-0005-0000-0000-0000B94E0000}"/>
    <cellStyle name="메모 2 2 2 2 2 2 20 3 2" xfId="14667" xr:uid="{00000000-0005-0000-0000-0000BA4E0000}"/>
    <cellStyle name="메모 2 2 2 2 2 2 20 3 3" xfId="14668" xr:uid="{00000000-0005-0000-0000-0000BB4E0000}"/>
    <cellStyle name="메모 2 2 2 2 2 2 20 4" xfId="14669" xr:uid="{00000000-0005-0000-0000-0000BC4E0000}"/>
    <cellStyle name="메모 2 2 2 2 2 2 20 5" xfId="14670" xr:uid="{00000000-0005-0000-0000-0000BD4E0000}"/>
    <cellStyle name="메모 2 2 2 2 2 2 21" xfId="14671" xr:uid="{00000000-0005-0000-0000-0000BE4E0000}"/>
    <cellStyle name="메모 2 2 2 2 2 2 21 2" xfId="14672" xr:uid="{00000000-0005-0000-0000-0000BF4E0000}"/>
    <cellStyle name="메모 2 2 2 2 2 2 21 2 2" xfId="14673" xr:uid="{00000000-0005-0000-0000-0000C04E0000}"/>
    <cellStyle name="메모 2 2 2 2 2 2 21 2 3" xfId="14674" xr:uid="{00000000-0005-0000-0000-0000C14E0000}"/>
    <cellStyle name="메모 2 2 2 2 2 2 21 3" xfId="14675" xr:uid="{00000000-0005-0000-0000-0000C24E0000}"/>
    <cellStyle name="메모 2 2 2 2 2 2 21 4" xfId="14676" xr:uid="{00000000-0005-0000-0000-0000C34E0000}"/>
    <cellStyle name="메모 2 2 2 2 2 2 22" xfId="14677" xr:uid="{00000000-0005-0000-0000-0000C44E0000}"/>
    <cellStyle name="메모 2 2 2 2 2 2 22 2" xfId="14678" xr:uid="{00000000-0005-0000-0000-0000C54E0000}"/>
    <cellStyle name="메모 2 2 2 2 2 2 22 3" xfId="14679" xr:uid="{00000000-0005-0000-0000-0000C64E0000}"/>
    <cellStyle name="메모 2 2 2 2 2 2 23" xfId="14680" xr:uid="{00000000-0005-0000-0000-0000C74E0000}"/>
    <cellStyle name="메모 2 2 2 2 2 2 24" xfId="14681" xr:uid="{00000000-0005-0000-0000-0000C84E0000}"/>
    <cellStyle name="메모 2 2 2 2 2 2 25" xfId="14682" xr:uid="{00000000-0005-0000-0000-0000C94E0000}"/>
    <cellStyle name="메모 2 2 2 2 2 2 3" xfId="14683" xr:uid="{00000000-0005-0000-0000-0000CA4E0000}"/>
    <cellStyle name="메모 2 2 2 2 2 2 3 2" xfId="14684" xr:uid="{00000000-0005-0000-0000-0000CB4E0000}"/>
    <cellStyle name="메모 2 2 2 2 2 2 3 2 2" xfId="14685" xr:uid="{00000000-0005-0000-0000-0000CC4E0000}"/>
    <cellStyle name="메모 2 2 2 2 2 2 3 2 2 2" xfId="14686" xr:uid="{00000000-0005-0000-0000-0000CD4E0000}"/>
    <cellStyle name="메모 2 2 2 2 2 2 3 2 2 3" xfId="14687" xr:uid="{00000000-0005-0000-0000-0000CE4E0000}"/>
    <cellStyle name="메모 2 2 2 2 2 2 3 2 3" xfId="14688" xr:uid="{00000000-0005-0000-0000-0000CF4E0000}"/>
    <cellStyle name="메모 2 2 2 2 2 2 3 2 4" xfId="14689" xr:uid="{00000000-0005-0000-0000-0000D04E0000}"/>
    <cellStyle name="메모 2 2 2 2 2 2 3 2 5" xfId="14690" xr:uid="{00000000-0005-0000-0000-0000D14E0000}"/>
    <cellStyle name="메모 2 2 2 2 2 2 3 3" xfId="14691" xr:uid="{00000000-0005-0000-0000-0000D24E0000}"/>
    <cellStyle name="메모 2 2 2 2 2 2 3 3 2" xfId="14692" xr:uid="{00000000-0005-0000-0000-0000D34E0000}"/>
    <cellStyle name="메모 2 2 2 2 2 2 3 3 3" xfId="14693" xr:uid="{00000000-0005-0000-0000-0000D44E0000}"/>
    <cellStyle name="메모 2 2 2 2 2 2 3 4" xfId="14694" xr:uid="{00000000-0005-0000-0000-0000D54E0000}"/>
    <cellStyle name="메모 2 2 2 2 2 2 3 5" xfId="14695" xr:uid="{00000000-0005-0000-0000-0000D64E0000}"/>
    <cellStyle name="메모 2 2 2 2 2 2 3 6" xfId="14696" xr:uid="{00000000-0005-0000-0000-0000D74E0000}"/>
    <cellStyle name="메모 2 2 2 2 2 2 4" xfId="14697" xr:uid="{00000000-0005-0000-0000-0000D84E0000}"/>
    <cellStyle name="메모 2 2 2 2 2 2 4 2" xfId="14698" xr:uid="{00000000-0005-0000-0000-0000D94E0000}"/>
    <cellStyle name="메모 2 2 2 2 2 2 4 2 2" xfId="14699" xr:uid="{00000000-0005-0000-0000-0000DA4E0000}"/>
    <cellStyle name="메모 2 2 2 2 2 2 4 2 2 2" xfId="14700" xr:uid="{00000000-0005-0000-0000-0000DB4E0000}"/>
    <cellStyle name="메모 2 2 2 2 2 2 4 2 2 3" xfId="14701" xr:uid="{00000000-0005-0000-0000-0000DC4E0000}"/>
    <cellStyle name="메모 2 2 2 2 2 2 4 2 3" xfId="14702" xr:uid="{00000000-0005-0000-0000-0000DD4E0000}"/>
    <cellStyle name="메모 2 2 2 2 2 2 4 2 4" xfId="14703" xr:uid="{00000000-0005-0000-0000-0000DE4E0000}"/>
    <cellStyle name="메모 2 2 2 2 2 2 4 2 5" xfId="14704" xr:uid="{00000000-0005-0000-0000-0000DF4E0000}"/>
    <cellStyle name="메모 2 2 2 2 2 2 4 3" xfId="14705" xr:uid="{00000000-0005-0000-0000-0000E04E0000}"/>
    <cellStyle name="메모 2 2 2 2 2 2 4 3 2" xfId="14706" xr:uid="{00000000-0005-0000-0000-0000E14E0000}"/>
    <cellStyle name="메모 2 2 2 2 2 2 4 3 3" xfId="14707" xr:uid="{00000000-0005-0000-0000-0000E24E0000}"/>
    <cellStyle name="메모 2 2 2 2 2 2 4 4" xfId="14708" xr:uid="{00000000-0005-0000-0000-0000E34E0000}"/>
    <cellStyle name="메모 2 2 2 2 2 2 4 5" xfId="14709" xr:uid="{00000000-0005-0000-0000-0000E44E0000}"/>
    <cellStyle name="메모 2 2 2 2 2 2 4 6" xfId="14710" xr:uid="{00000000-0005-0000-0000-0000E54E0000}"/>
    <cellStyle name="메모 2 2 2 2 2 2 5" xfId="14711" xr:uid="{00000000-0005-0000-0000-0000E64E0000}"/>
    <cellStyle name="메모 2 2 2 2 2 2 5 2" xfId="14712" xr:uid="{00000000-0005-0000-0000-0000E74E0000}"/>
    <cellStyle name="메모 2 2 2 2 2 2 5 2 2" xfId="14713" xr:uid="{00000000-0005-0000-0000-0000E84E0000}"/>
    <cellStyle name="메모 2 2 2 2 2 2 5 2 2 2" xfId="14714" xr:uid="{00000000-0005-0000-0000-0000E94E0000}"/>
    <cellStyle name="메모 2 2 2 2 2 2 5 2 2 3" xfId="14715" xr:uid="{00000000-0005-0000-0000-0000EA4E0000}"/>
    <cellStyle name="메모 2 2 2 2 2 2 5 2 3" xfId="14716" xr:uid="{00000000-0005-0000-0000-0000EB4E0000}"/>
    <cellStyle name="메모 2 2 2 2 2 2 5 2 4" xfId="14717" xr:uid="{00000000-0005-0000-0000-0000EC4E0000}"/>
    <cellStyle name="메모 2 2 2 2 2 2 5 3" xfId="14718" xr:uid="{00000000-0005-0000-0000-0000ED4E0000}"/>
    <cellStyle name="메모 2 2 2 2 2 2 5 3 2" xfId="14719" xr:uid="{00000000-0005-0000-0000-0000EE4E0000}"/>
    <cellStyle name="메모 2 2 2 2 2 2 5 3 3" xfId="14720" xr:uid="{00000000-0005-0000-0000-0000EF4E0000}"/>
    <cellStyle name="메모 2 2 2 2 2 2 5 4" xfId="14721" xr:uid="{00000000-0005-0000-0000-0000F04E0000}"/>
    <cellStyle name="메모 2 2 2 2 2 2 5 5" xfId="14722" xr:uid="{00000000-0005-0000-0000-0000F14E0000}"/>
    <cellStyle name="메모 2 2 2 2 2 2 5 6" xfId="14723" xr:uid="{00000000-0005-0000-0000-0000F24E0000}"/>
    <cellStyle name="메모 2 2 2 2 2 2 6" xfId="14724" xr:uid="{00000000-0005-0000-0000-0000F34E0000}"/>
    <cellStyle name="메모 2 2 2 2 2 2 6 2" xfId="14725" xr:uid="{00000000-0005-0000-0000-0000F44E0000}"/>
    <cellStyle name="메모 2 2 2 2 2 2 6 2 2" xfId="14726" xr:uid="{00000000-0005-0000-0000-0000F54E0000}"/>
    <cellStyle name="메모 2 2 2 2 2 2 6 2 2 2" xfId="14727" xr:uid="{00000000-0005-0000-0000-0000F64E0000}"/>
    <cellStyle name="메모 2 2 2 2 2 2 6 2 2 3" xfId="14728" xr:uid="{00000000-0005-0000-0000-0000F74E0000}"/>
    <cellStyle name="메모 2 2 2 2 2 2 6 2 3" xfId="14729" xr:uid="{00000000-0005-0000-0000-0000F84E0000}"/>
    <cellStyle name="메모 2 2 2 2 2 2 6 2 4" xfId="14730" xr:uid="{00000000-0005-0000-0000-0000F94E0000}"/>
    <cellStyle name="메모 2 2 2 2 2 2 6 3" xfId="14731" xr:uid="{00000000-0005-0000-0000-0000FA4E0000}"/>
    <cellStyle name="메모 2 2 2 2 2 2 6 3 2" xfId="14732" xr:uid="{00000000-0005-0000-0000-0000FB4E0000}"/>
    <cellStyle name="메모 2 2 2 2 2 2 6 3 3" xfId="14733" xr:uid="{00000000-0005-0000-0000-0000FC4E0000}"/>
    <cellStyle name="메모 2 2 2 2 2 2 6 4" xfId="14734" xr:uid="{00000000-0005-0000-0000-0000FD4E0000}"/>
    <cellStyle name="메모 2 2 2 2 2 2 6 5" xfId="14735" xr:uid="{00000000-0005-0000-0000-0000FE4E0000}"/>
    <cellStyle name="메모 2 2 2 2 2 2 7" xfId="14736" xr:uid="{00000000-0005-0000-0000-0000FF4E0000}"/>
    <cellStyle name="메모 2 2 2 2 2 2 7 2" xfId="14737" xr:uid="{00000000-0005-0000-0000-0000004F0000}"/>
    <cellStyle name="메모 2 2 2 2 2 2 7 2 2" xfId="14738" xr:uid="{00000000-0005-0000-0000-0000014F0000}"/>
    <cellStyle name="메모 2 2 2 2 2 2 7 2 2 2" xfId="14739" xr:uid="{00000000-0005-0000-0000-0000024F0000}"/>
    <cellStyle name="메모 2 2 2 2 2 2 7 2 2 3" xfId="14740" xr:uid="{00000000-0005-0000-0000-0000034F0000}"/>
    <cellStyle name="메모 2 2 2 2 2 2 7 2 3" xfId="14741" xr:uid="{00000000-0005-0000-0000-0000044F0000}"/>
    <cellStyle name="메모 2 2 2 2 2 2 7 2 4" xfId="14742" xr:uid="{00000000-0005-0000-0000-0000054F0000}"/>
    <cellStyle name="메모 2 2 2 2 2 2 7 3" xfId="14743" xr:uid="{00000000-0005-0000-0000-0000064F0000}"/>
    <cellStyle name="메모 2 2 2 2 2 2 7 3 2" xfId="14744" xr:uid="{00000000-0005-0000-0000-0000074F0000}"/>
    <cellStyle name="메모 2 2 2 2 2 2 7 3 3" xfId="14745" xr:uid="{00000000-0005-0000-0000-0000084F0000}"/>
    <cellStyle name="메모 2 2 2 2 2 2 7 4" xfId="14746" xr:uid="{00000000-0005-0000-0000-0000094F0000}"/>
    <cellStyle name="메모 2 2 2 2 2 2 7 5" xfId="14747" xr:uid="{00000000-0005-0000-0000-00000A4F0000}"/>
    <cellStyle name="메모 2 2 2 2 2 2 8" xfId="14748" xr:uid="{00000000-0005-0000-0000-00000B4F0000}"/>
    <cellStyle name="메모 2 2 2 2 2 2 8 2" xfId="14749" xr:uid="{00000000-0005-0000-0000-00000C4F0000}"/>
    <cellStyle name="메모 2 2 2 2 2 2 8 2 2" xfId="14750" xr:uid="{00000000-0005-0000-0000-00000D4F0000}"/>
    <cellStyle name="메모 2 2 2 2 2 2 8 2 2 2" xfId="14751" xr:uid="{00000000-0005-0000-0000-00000E4F0000}"/>
    <cellStyle name="메모 2 2 2 2 2 2 8 2 2 3" xfId="14752" xr:uid="{00000000-0005-0000-0000-00000F4F0000}"/>
    <cellStyle name="메모 2 2 2 2 2 2 8 2 3" xfId="14753" xr:uid="{00000000-0005-0000-0000-0000104F0000}"/>
    <cellStyle name="메모 2 2 2 2 2 2 8 2 4" xfId="14754" xr:uid="{00000000-0005-0000-0000-0000114F0000}"/>
    <cellStyle name="메모 2 2 2 2 2 2 8 3" xfId="14755" xr:uid="{00000000-0005-0000-0000-0000124F0000}"/>
    <cellStyle name="메모 2 2 2 2 2 2 8 3 2" xfId="14756" xr:uid="{00000000-0005-0000-0000-0000134F0000}"/>
    <cellStyle name="메모 2 2 2 2 2 2 8 3 3" xfId="14757" xr:uid="{00000000-0005-0000-0000-0000144F0000}"/>
    <cellStyle name="메모 2 2 2 2 2 2 8 4" xfId="14758" xr:uid="{00000000-0005-0000-0000-0000154F0000}"/>
    <cellStyle name="메모 2 2 2 2 2 2 8 5" xfId="14759" xr:uid="{00000000-0005-0000-0000-0000164F0000}"/>
    <cellStyle name="메모 2 2 2 2 2 2 9" xfId="14760" xr:uid="{00000000-0005-0000-0000-0000174F0000}"/>
    <cellStyle name="메모 2 2 2 2 2 2 9 2" xfId="14761" xr:uid="{00000000-0005-0000-0000-0000184F0000}"/>
    <cellStyle name="메모 2 2 2 2 2 2 9 2 2" xfId="14762" xr:uid="{00000000-0005-0000-0000-0000194F0000}"/>
    <cellStyle name="메모 2 2 2 2 2 2 9 2 2 2" xfId="14763" xr:uid="{00000000-0005-0000-0000-00001A4F0000}"/>
    <cellStyle name="메모 2 2 2 2 2 2 9 2 2 3" xfId="14764" xr:uid="{00000000-0005-0000-0000-00001B4F0000}"/>
    <cellStyle name="메모 2 2 2 2 2 2 9 2 3" xfId="14765" xr:uid="{00000000-0005-0000-0000-00001C4F0000}"/>
    <cellStyle name="메모 2 2 2 2 2 2 9 2 4" xfId="14766" xr:uid="{00000000-0005-0000-0000-00001D4F0000}"/>
    <cellStyle name="메모 2 2 2 2 2 2 9 3" xfId="14767" xr:uid="{00000000-0005-0000-0000-00001E4F0000}"/>
    <cellStyle name="메모 2 2 2 2 2 2 9 3 2" xfId="14768" xr:uid="{00000000-0005-0000-0000-00001F4F0000}"/>
    <cellStyle name="메모 2 2 2 2 2 2 9 3 3" xfId="14769" xr:uid="{00000000-0005-0000-0000-0000204F0000}"/>
    <cellStyle name="메모 2 2 2 2 2 2 9 4" xfId="14770" xr:uid="{00000000-0005-0000-0000-0000214F0000}"/>
    <cellStyle name="메모 2 2 2 2 2 2 9 5" xfId="14771" xr:uid="{00000000-0005-0000-0000-0000224F0000}"/>
    <cellStyle name="메모 2 2 2 2 2 20" xfId="14772" xr:uid="{00000000-0005-0000-0000-0000234F0000}"/>
    <cellStyle name="메모 2 2 2 2 2 20 2" xfId="14773" xr:uid="{00000000-0005-0000-0000-0000244F0000}"/>
    <cellStyle name="메모 2 2 2 2 2 20 2 2" xfId="14774" xr:uid="{00000000-0005-0000-0000-0000254F0000}"/>
    <cellStyle name="메모 2 2 2 2 2 20 2 2 2" xfId="14775" xr:uid="{00000000-0005-0000-0000-0000264F0000}"/>
    <cellStyle name="메모 2 2 2 2 2 20 2 2 3" xfId="14776" xr:uid="{00000000-0005-0000-0000-0000274F0000}"/>
    <cellStyle name="메모 2 2 2 2 2 20 2 3" xfId="14777" xr:uid="{00000000-0005-0000-0000-0000284F0000}"/>
    <cellStyle name="메모 2 2 2 2 2 20 2 4" xfId="14778" xr:uid="{00000000-0005-0000-0000-0000294F0000}"/>
    <cellStyle name="메모 2 2 2 2 2 20 3" xfId="14779" xr:uid="{00000000-0005-0000-0000-00002A4F0000}"/>
    <cellStyle name="메모 2 2 2 2 2 20 3 2" xfId="14780" xr:uid="{00000000-0005-0000-0000-00002B4F0000}"/>
    <cellStyle name="메모 2 2 2 2 2 20 3 3" xfId="14781" xr:uid="{00000000-0005-0000-0000-00002C4F0000}"/>
    <cellStyle name="메모 2 2 2 2 2 20 4" xfId="14782" xr:uid="{00000000-0005-0000-0000-00002D4F0000}"/>
    <cellStyle name="메모 2 2 2 2 2 20 5" xfId="14783" xr:uid="{00000000-0005-0000-0000-00002E4F0000}"/>
    <cellStyle name="메모 2 2 2 2 2 21" xfId="14784" xr:uid="{00000000-0005-0000-0000-00002F4F0000}"/>
    <cellStyle name="메모 2 2 2 2 2 21 2" xfId="14785" xr:uid="{00000000-0005-0000-0000-0000304F0000}"/>
    <cellStyle name="메모 2 2 2 2 2 21 2 2" xfId="14786" xr:uid="{00000000-0005-0000-0000-0000314F0000}"/>
    <cellStyle name="메모 2 2 2 2 2 21 2 2 2" xfId="14787" xr:uid="{00000000-0005-0000-0000-0000324F0000}"/>
    <cellStyle name="메모 2 2 2 2 2 21 2 2 3" xfId="14788" xr:uid="{00000000-0005-0000-0000-0000334F0000}"/>
    <cellStyle name="메모 2 2 2 2 2 21 2 3" xfId="14789" xr:uid="{00000000-0005-0000-0000-0000344F0000}"/>
    <cellStyle name="메모 2 2 2 2 2 21 2 4" xfId="14790" xr:uid="{00000000-0005-0000-0000-0000354F0000}"/>
    <cellStyle name="메모 2 2 2 2 2 21 3" xfId="14791" xr:uid="{00000000-0005-0000-0000-0000364F0000}"/>
    <cellStyle name="메모 2 2 2 2 2 21 3 2" xfId="14792" xr:uid="{00000000-0005-0000-0000-0000374F0000}"/>
    <cellStyle name="메모 2 2 2 2 2 21 3 3" xfId="14793" xr:uid="{00000000-0005-0000-0000-0000384F0000}"/>
    <cellStyle name="메모 2 2 2 2 2 21 4" xfId="14794" xr:uid="{00000000-0005-0000-0000-0000394F0000}"/>
    <cellStyle name="메모 2 2 2 2 2 21 5" xfId="14795" xr:uid="{00000000-0005-0000-0000-00003A4F0000}"/>
    <cellStyle name="메모 2 2 2 2 2 22" xfId="14796" xr:uid="{00000000-0005-0000-0000-00003B4F0000}"/>
    <cellStyle name="메모 2 2 2 2 2 22 2" xfId="14797" xr:uid="{00000000-0005-0000-0000-00003C4F0000}"/>
    <cellStyle name="메모 2 2 2 2 2 22 2 2" xfId="14798" xr:uid="{00000000-0005-0000-0000-00003D4F0000}"/>
    <cellStyle name="메모 2 2 2 2 2 22 2 2 2" xfId="14799" xr:uid="{00000000-0005-0000-0000-00003E4F0000}"/>
    <cellStyle name="메모 2 2 2 2 2 22 2 2 3" xfId="14800" xr:uid="{00000000-0005-0000-0000-00003F4F0000}"/>
    <cellStyle name="메모 2 2 2 2 2 22 2 3" xfId="14801" xr:uid="{00000000-0005-0000-0000-0000404F0000}"/>
    <cellStyle name="메모 2 2 2 2 2 22 2 4" xfId="14802" xr:uid="{00000000-0005-0000-0000-0000414F0000}"/>
    <cellStyle name="메모 2 2 2 2 2 22 3" xfId="14803" xr:uid="{00000000-0005-0000-0000-0000424F0000}"/>
    <cellStyle name="메모 2 2 2 2 2 22 3 2" xfId="14804" xr:uid="{00000000-0005-0000-0000-0000434F0000}"/>
    <cellStyle name="메모 2 2 2 2 2 22 3 3" xfId="14805" xr:uid="{00000000-0005-0000-0000-0000444F0000}"/>
    <cellStyle name="메모 2 2 2 2 2 22 4" xfId="14806" xr:uid="{00000000-0005-0000-0000-0000454F0000}"/>
    <cellStyle name="메모 2 2 2 2 2 22 5" xfId="14807" xr:uid="{00000000-0005-0000-0000-0000464F0000}"/>
    <cellStyle name="메모 2 2 2 2 2 23" xfId="14808" xr:uid="{00000000-0005-0000-0000-0000474F0000}"/>
    <cellStyle name="메모 2 2 2 2 2 23 2" xfId="14809" xr:uid="{00000000-0005-0000-0000-0000484F0000}"/>
    <cellStyle name="메모 2 2 2 2 2 23 2 2" xfId="14810" xr:uid="{00000000-0005-0000-0000-0000494F0000}"/>
    <cellStyle name="메모 2 2 2 2 2 23 2 3" xfId="14811" xr:uid="{00000000-0005-0000-0000-00004A4F0000}"/>
    <cellStyle name="메모 2 2 2 2 2 23 3" xfId="14812" xr:uid="{00000000-0005-0000-0000-00004B4F0000}"/>
    <cellStyle name="메모 2 2 2 2 2 23 4" xfId="14813" xr:uid="{00000000-0005-0000-0000-00004C4F0000}"/>
    <cellStyle name="메모 2 2 2 2 2 24" xfId="14814" xr:uid="{00000000-0005-0000-0000-00004D4F0000}"/>
    <cellStyle name="메모 2 2 2 2 2 24 2" xfId="14815" xr:uid="{00000000-0005-0000-0000-00004E4F0000}"/>
    <cellStyle name="메모 2 2 2 2 2 24 3" xfId="14816" xr:uid="{00000000-0005-0000-0000-00004F4F0000}"/>
    <cellStyle name="메모 2 2 2 2 2 25" xfId="14817" xr:uid="{00000000-0005-0000-0000-0000504F0000}"/>
    <cellStyle name="메모 2 2 2 2 2 26" xfId="14818" xr:uid="{00000000-0005-0000-0000-0000514F0000}"/>
    <cellStyle name="메모 2 2 2 2 2 27" xfId="14819" xr:uid="{00000000-0005-0000-0000-0000524F0000}"/>
    <cellStyle name="메모 2 2 2 2 2 3" xfId="14820" xr:uid="{00000000-0005-0000-0000-0000534F0000}"/>
    <cellStyle name="메모 2 2 2 2 2 3 2" xfId="14821" xr:uid="{00000000-0005-0000-0000-0000544F0000}"/>
    <cellStyle name="메모 2 2 2 2 2 3 2 2" xfId="14822" xr:uid="{00000000-0005-0000-0000-0000554F0000}"/>
    <cellStyle name="메모 2 2 2 2 2 3 2 2 2" xfId="14823" xr:uid="{00000000-0005-0000-0000-0000564F0000}"/>
    <cellStyle name="메모 2 2 2 2 2 3 2 2 2 2" xfId="14824" xr:uid="{00000000-0005-0000-0000-0000574F0000}"/>
    <cellStyle name="메모 2 2 2 2 2 3 2 2 2 2 2" xfId="14825" xr:uid="{00000000-0005-0000-0000-0000584F0000}"/>
    <cellStyle name="메모 2 2 2 2 2 3 2 2 2 2 3" xfId="14826" xr:uid="{00000000-0005-0000-0000-0000594F0000}"/>
    <cellStyle name="메모 2 2 2 2 2 3 2 2 2 3" xfId="14827" xr:uid="{00000000-0005-0000-0000-00005A4F0000}"/>
    <cellStyle name="메모 2 2 2 2 2 3 2 2 2 4" xfId="14828" xr:uid="{00000000-0005-0000-0000-00005B4F0000}"/>
    <cellStyle name="메모 2 2 2 2 2 3 2 2 2 5" xfId="14829" xr:uid="{00000000-0005-0000-0000-00005C4F0000}"/>
    <cellStyle name="메모 2 2 2 2 2 3 2 2 3" xfId="14830" xr:uid="{00000000-0005-0000-0000-00005D4F0000}"/>
    <cellStyle name="메모 2 2 2 2 2 3 2 2 3 2" xfId="14831" xr:uid="{00000000-0005-0000-0000-00005E4F0000}"/>
    <cellStyle name="메모 2 2 2 2 2 3 2 2 3 3" xfId="14832" xr:uid="{00000000-0005-0000-0000-00005F4F0000}"/>
    <cellStyle name="메모 2 2 2 2 2 3 2 2 4" xfId="14833" xr:uid="{00000000-0005-0000-0000-0000604F0000}"/>
    <cellStyle name="메모 2 2 2 2 2 3 2 2 5" xfId="14834" xr:uid="{00000000-0005-0000-0000-0000614F0000}"/>
    <cellStyle name="메모 2 2 2 2 2 3 2 2 6" xfId="14835" xr:uid="{00000000-0005-0000-0000-0000624F0000}"/>
    <cellStyle name="메모 2 2 2 2 2 3 2 3" xfId="14836" xr:uid="{00000000-0005-0000-0000-0000634F0000}"/>
    <cellStyle name="메모 2 2 2 2 2 3 2 3 2" xfId="14837" xr:uid="{00000000-0005-0000-0000-0000644F0000}"/>
    <cellStyle name="메모 2 2 2 2 2 3 2 3 2 2" xfId="14838" xr:uid="{00000000-0005-0000-0000-0000654F0000}"/>
    <cellStyle name="메모 2 2 2 2 2 3 2 3 2 2 2" xfId="14839" xr:uid="{00000000-0005-0000-0000-0000664F0000}"/>
    <cellStyle name="메모 2 2 2 2 2 3 2 3 2 2 3" xfId="14840" xr:uid="{00000000-0005-0000-0000-0000674F0000}"/>
    <cellStyle name="메모 2 2 2 2 2 3 2 3 2 3" xfId="14841" xr:uid="{00000000-0005-0000-0000-0000684F0000}"/>
    <cellStyle name="메모 2 2 2 2 2 3 2 3 2 4" xfId="14842" xr:uid="{00000000-0005-0000-0000-0000694F0000}"/>
    <cellStyle name="메모 2 2 2 2 2 3 2 3 2 5" xfId="14843" xr:uid="{00000000-0005-0000-0000-00006A4F0000}"/>
    <cellStyle name="메모 2 2 2 2 2 3 2 3 3" xfId="14844" xr:uid="{00000000-0005-0000-0000-00006B4F0000}"/>
    <cellStyle name="메모 2 2 2 2 2 3 2 3 3 2" xfId="14845" xr:uid="{00000000-0005-0000-0000-00006C4F0000}"/>
    <cellStyle name="메모 2 2 2 2 2 3 2 3 3 3" xfId="14846" xr:uid="{00000000-0005-0000-0000-00006D4F0000}"/>
    <cellStyle name="메모 2 2 2 2 2 3 2 3 4" xfId="14847" xr:uid="{00000000-0005-0000-0000-00006E4F0000}"/>
    <cellStyle name="메모 2 2 2 2 2 3 2 3 5" xfId="14848" xr:uid="{00000000-0005-0000-0000-00006F4F0000}"/>
    <cellStyle name="메모 2 2 2 2 2 3 2 3 6" xfId="14849" xr:uid="{00000000-0005-0000-0000-0000704F0000}"/>
    <cellStyle name="메모 2 2 2 2 2 3 2 4" xfId="14850" xr:uid="{00000000-0005-0000-0000-0000714F0000}"/>
    <cellStyle name="메모 2 2 2 2 2 3 2 4 2" xfId="14851" xr:uid="{00000000-0005-0000-0000-0000724F0000}"/>
    <cellStyle name="메모 2 2 2 2 2 3 2 4 2 2" xfId="14852" xr:uid="{00000000-0005-0000-0000-0000734F0000}"/>
    <cellStyle name="메모 2 2 2 2 2 3 2 4 2 3" xfId="14853" xr:uid="{00000000-0005-0000-0000-0000744F0000}"/>
    <cellStyle name="메모 2 2 2 2 2 3 2 4 3" xfId="14854" xr:uid="{00000000-0005-0000-0000-0000754F0000}"/>
    <cellStyle name="메모 2 2 2 2 2 3 2 4 4" xfId="14855" xr:uid="{00000000-0005-0000-0000-0000764F0000}"/>
    <cellStyle name="메모 2 2 2 2 2 3 2 4 5" xfId="14856" xr:uid="{00000000-0005-0000-0000-0000774F0000}"/>
    <cellStyle name="메모 2 2 2 2 2 3 2 5" xfId="14857" xr:uid="{00000000-0005-0000-0000-0000784F0000}"/>
    <cellStyle name="메모 2 2 2 2 2 3 2 5 2" xfId="14858" xr:uid="{00000000-0005-0000-0000-0000794F0000}"/>
    <cellStyle name="메모 2 2 2 2 2 3 2 5 3" xfId="14859" xr:uid="{00000000-0005-0000-0000-00007A4F0000}"/>
    <cellStyle name="메모 2 2 2 2 2 3 2 6" xfId="14860" xr:uid="{00000000-0005-0000-0000-00007B4F0000}"/>
    <cellStyle name="메모 2 2 2 2 2 3 2 7" xfId="14861" xr:uid="{00000000-0005-0000-0000-00007C4F0000}"/>
    <cellStyle name="메모 2 2 2 2 2 3 2 8" xfId="14862" xr:uid="{00000000-0005-0000-0000-00007D4F0000}"/>
    <cellStyle name="메모 2 2 2 2 2 3 3" xfId="14863" xr:uid="{00000000-0005-0000-0000-00007E4F0000}"/>
    <cellStyle name="메모 2 2 2 2 2 3 3 2" xfId="14864" xr:uid="{00000000-0005-0000-0000-00007F4F0000}"/>
    <cellStyle name="메모 2 2 2 2 2 3 3 2 2" xfId="14865" xr:uid="{00000000-0005-0000-0000-0000804F0000}"/>
    <cellStyle name="메모 2 2 2 2 2 3 3 2 2 2" xfId="14866" xr:uid="{00000000-0005-0000-0000-0000814F0000}"/>
    <cellStyle name="메모 2 2 2 2 2 3 3 2 2 3" xfId="14867" xr:uid="{00000000-0005-0000-0000-0000824F0000}"/>
    <cellStyle name="메모 2 2 2 2 2 3 3 2 3" xfId="14868" xr:uid="{00000000-0005-0000-0000-0000834F0000}"/>
    <cellStyle name="메모 2 2 2 2 2 3 3 2 4" xfId="14869" xr:uid="{00000000-0005-0000-0000-0000844F0000}"/>
    <cellStyle name="메모 2 2 2 2 2 3 3 2 5" xfId="14870" xr:uid="{00000000-0005-0000-0000-0000854F0000}"/>
    <cellStyle name="메모 2 2 2 2 2 3 3 3" xfId="14871" xr:uid="{00000000-0005-0000-0000-0000864F0000}"/>
    <cellStyle name="메모 2 2 2 2 2 3 3 3 2" xfId="14872" xr:uid="{00000000-0005-0000-0000-0000874F0000}"/>
    <cellStyle name="메모 2 2 2 2 2 3 3 3 3" xfId="14873" xr:uid="{00000000-0005-0000-0000-0000884F0000}"/>
    <cellStyle name="메모 2 2 2 2 2 3 3 4" xfId="14874" xr:uid="{00000000-0005-0000-0000-0000894F0000}"/>
    <cellStyle name="메모 2 2 2 2 2 3 3 5" xfId="14875" xr:uid="{00000000-0005-0000-0000-00008A4F0000}"/>
    <cellStyle name="메모 2 2 2 2 2 3 3 6" xfId="14876" xr:uid="{00000000-0005-0000-0000-00008B4F0000}"/>
    <cellStyle name="메모 2 2 2 2 2 3 4" xfId="14877" xr:uid="{00000000-0005-0000-0000-00008C4F0000}"/>
    <cellStyle name="메모 2 2 2 2 2 3 4 2" xfId="14878" xr:uid="{00000000-0005-0000-0000-00008D4F0000}"/>
    <cellStyle name="메모 2 2 2 2 2 3 4 2 2" xfId="14879" xr:uid="{00000000-0005-0000-0000-00008E4F0000}"/>
    <cellStyle name="메모 2 2 2 2 2 3 4 2 2 2" xfId="14880" xr:uid="{00000000-0005-0000-0000-00008F4F0000}"/>
    <cellStyle name="메모 2 2 2 2 2 3 4 2 2 3" xfId="14881" xr:uid="{00000000-0005-0000-0000-0000904F0000}"/>
    <cellStyle name="메모 2 2 2 2 2 3 4 2 3" xfId="14882" xr:uid="{00000000-0005-0000-0000-0000914F0000}"/>
    <cellStyle name="메모 2 2 2 2 2 3 4 2 4" xfId="14883" xr:uid="{00000000-0005-0000-0000-0000924F0000}"/>
    <cellStyle name="메모 2 2 2 2 2 3 4 2 5" xfId="14884" xr:uid="{00000000-0005-0000-0000-0000934F0000}"/>
    <cellStyle name="메모 2 2 2 2 2 3 4 3" xfId="14885" xr:uid="{00000000-0005-0000-0000-0000944F0000}"/>
    <cellStyle name="메모 2 2 2 2 2 3 4 3 2" xfId="14886" xr:uid="{00000000-0005-0000-0000-0000954F0000}"/>
    <cellStyle name="메모 2 2 2 2 2 3 4 3 3" xfId="14887" xr:uid="{00000000-0005-0000-0000-0000964F0000}"/>
    <cellStyle name="메모 2 2 2 2 2 3 4 4" xfId="14888" xr:uid="{00000000-0005-0000-0000-0000974F0000}"/>
    <cellStyle name="메모 2 2 2 2 2 3 4 5" xfId="14889" xr:uid="{00000000-0005-0000-0000-0000984F0000}"/>
    <cellStyle name="메모 2 2 2 2 2 3 4 6" xfId="14890" xr:uid="{00000000-0005-0000-0000-0000994F0000}"/>
    <cellStyle name="메모 2 2 2 2 2 3 5" xfId="14891" xr:uid="{00000000-0005-0000-0000-00009A4F0000}"/>
    <cellStyle name="메모 2 2 2 2 2 3 5 2" xfId="14892" xr:uid="{00000000-0005-0000-0000-00009B4F0000}"/>
    <cellStyle name="메모 2 2 2 2 2 3 5 2 2" xfId="14893" xr:uid="{00000000-0005-0000-0000-00009C4F0000}"/>
    <cellStyle name="메모 2 2 2 2 2 3 5 2 3" xfId="14894" xr:uid="{00000000-0005-0000-0000-00009D4F0000}"/>
    <cellStyle name="메모 2 2 2 2 2 3 5 3" xfId="14895" xr:uid="{00000000-0005-0000-0000-00009E4F0000}"/>
    <cellStyle name="메모 2 2 2 2 2 3 5 4" xfId="14896" xr:uid="{00000000-0005-0000-0000-00009F4F0000}"/>
    <cellStyle name="메모 2 2 2 2 2 3 5 5" xfId="14897" xr:uid="{00000000-0005-0000-0000-0000A04F0000}"/>
    <cellStyle name="메모 2 2 2 2 2 3 6" xfId="14898" xr:uid="{00000000-0005-0000-0000-0000A14F0000}"/>
    <cellStyle name="메모 2 2 2 2 2 3 6 2" xfId="14899" xr:uid="{00000000-0005-0000-0000-0000A24F0000}"/>
    <cellStyle name="메모 2 2 2 2 2 3 6 3" xfId="14900" xr:uid="{00000000-0005-0000-0000-0000A34F0000}"/>
    <cellStyle name="메모 2 2 2 2 2 3 7" xfId="14901" xr:uid="{00000000-0005-0000-0000-0000A44F0000}"/>
    <cellStyle name="메모 2 2 2 2 2 3 8" xfId="14902" xr:uid="{00000000-0005-0000-0000-0000A54F0000}"/>
    <cellStyle name="메모 2 2 2 2 2 3 9" xfId="14903" xr:uid="{00000000-0005-0000-0000-0000A64F0000}"/>
    <cellStyle name="메모 2 2 2 2 2 4" xfId="14904" xr:uid="{00000000-0005-0000-0000-0000A74F0000}"/>
    <cellStyle name="메모 2 2 2 2 2 4 2" xfId="14905" xr:uid="{00000000-0005-0000-0000-0000A84F0000}"/>
    <cellStyle name="메모 2 2 2 2 2 4 2 2" xfId="14906" xr:uid="{00000000-0005-0000-0000-0000A94F0000}"/>
    <cellStyle name="메모 2 2 2 2 2 4 2 2 2" xfId="14907" xr:uid="{00000000-0005-0000-0000-0000AA4F0000}"/>
    <cellStyle name="메모 2 2 2 2 2 4 2 2 2 2" xfId="14908" xr:uid="{00000000-0005-0000-0000-0000AB4F0000}"/>
    <cellStyle name="메모 2 2 2 2 2 4 2 2 2 2 2" xfId="14909" xr:uid="{00000000-0005-0000-0000-0000AC4F0000}"/>
    <cellStyle name="메모 2 2 2 2 2 4 2 2 2 2 3" xfId="14910" xr:uid="{00000000-0005-0000-0000-0000AD4F0000}"/>
    <cellStyle name="메모 2 2 2 2 2 4 2 2 2 3" xfId="14911" xr:uid="{00000000-0005-0000-0000-0000AE4F0000}"/>
    <cellStyle name="메모 2 2 2 2 2 4 2 2 2 4" xfId="14912" xr:uid="{00000000-0005-0000-0000-0000AF4F0000}"/>
    <cellStyle name="메모 2 2 2 2 2 4 2 2 2 5" xfId="14913" xr:uid="{00000000-0005-0000-0000-0000B04F0000}"/>
    <cellStyle name="메모 2 2 2 2 2 4 2 2 3" xfId="14914" xr:uid="{00000000-0005-0000-0000-0000B14F0000}"/>
    <cellStyle name="메모 2 2 2 2 2 4 2 2 3 2" xfId="14915" xr:uid="{00000000-0005-0000-0000-0000B24F0000}"/>
    <cellStyle name="메모 2 2 2 2 2 4 2 2 3 3" xfId="14916" xr:uid="{00000000-0005-0000-0000-0000B34F0000}"/>
    <cellStyle name="메모 2 2 2 2 2 4 2 2 4" xfId="14917" xr:uid="{00000000-0005-0000-0000-0000B44F0000}"/>
    <cellStyle name="메모 2 2 2 2 2 4 2 2 5" xfId="14918" xr:uid="{00000000-0005-0000-0000-0000B54F0000}"/>
    <cellStyle name="메모 2 2 2 2 2 4 2 2 6" xfId="14919" xr:uid="{00000000-0005-0000-0000-0000B64F0000}"/>
    <cellStyle name="메모 2 2 2 2 2 4 2 3" xfId="14920" xr:uid="{00000000-0005-0000-0000-0000B74F0000}"/>
    <cellStyle name="메모 2 2 2 2 2 4 2 3 2" xfId="14921" xr:uid="{00000000-0005-0000-0000-0000B84F0000}"/>
    <cellStyle name="메모 2 2 2 2 2 4 2 3 2 2" xfId="14922" xr:uid="{00000000-0005-0000-0000-0000B94F0000}"/>
    <cellStyle name="메모 2 2 2 2 2 4 2 3 2 2 2" xfId="14923" xr:uid="{00000000-0005-0000-0000-0000BA4F0000}"/>
    <cellStyle name="메모 2 2 2 2 2 4 2 3 2 2 3" xfId="14924" xr:uid="{00000000-0005-0000-0000-0000BB4F0000}"/>
    <cellStyle name="메모 2 2 2 2 2 4 2 3 2 3" xfId="14925" xr:uid="{00000000-0005-0000-0000-0000BC4F0000}"/>
    <cellStyle name="메모 2 2 2 2 2 4 2 3 2 4" xfId="14926" xr:uid="{00000000-0005-0000-0000-0000BD4F0000}"/>
    <cellStyle name="메모 2 2 2 2 2 4 2 3 2 5" xfId="14927" xr:uid="{00000000-0005-0000-0000-0000BE4F0000}"/>
    <cellStyle name="메모 2 2 2 2 2 4 2 3 3" xfId="14928" xr:uid="{00000000-0005-0000-0000-0000BF4F0000}"/>
    <cellStyle name="메모 2 2 2 2 2 4 2 3 3 2" xfId="14929" xr:uid="{00000000-0005-0000-0000-0000C04F0000}"/>
    <cellStyle name="메모 2 2 2 2 2 4 2 3 3 3" xfId="14930" xr:uid="{00000000-0005-0000-0000-0000C14F0000}"/>
    <cellStyle name="메모 2 2 2 2 2 4 2 3 4" xfId="14931" xr:uid="{00000000-0005-0000-0000-0000C24F0000}"/>
    <cellStyle name="메모 2 2 2 2 2 4 2 3 5" xfId="14932" xr:uid="{00000000-0005-0000-0000-0000C34F0000}"/>
    <cellStyle name="메모 2 2 2 2 2 4 2 3 6" xfId="14933" xr:uid="{00000000-0005-0000-0000-0000C44F0000}"/>
    <cellStyle name="메모 2 2 2 2 2 4 2 4" xfId="14934" xr:uid="{00000000-0005-0000-0000-0000C54F0000}"/>
    <cellStyle name="메모 2 2 2 2 2 4 2 4 2" xfId="14935" xr:uid="{00000000-0005-0000-0000-0000C64F0000}"/>
    <cellStyle name="메모 2 2 2 2 2 4 2 4 2 2" xfId="14936" xr:uid="{00000000-0005-0000-0000-0000C74F0000}"/>
    <cellStyle name="메모 2 2 2 2 2 4 2 4 2 3" xfId="14937" xr:uid="{00000000-0005-0000-0000-0000C84F0000}"/>
    <cellStyle name="메모 2 2 2 2 2 4 2 4 3" xfId="14938" xr:uid="{00000000-0005-0000-0000-0000C94F0000}"/>
    <cellStyle name="메모 2 2 2 2 2 4 2 4 4" xfId="14939" xr:uid="{00000000-0005-0000-0000-0000CA4F0000}"/>
    <cellStyle name="메모 2 2 2 2 2 4 2 4 5" xfId="14940" xr:uid="{00000000-0005-0000-0000-0000CB4F0000}"/>
    <cellStyle name="메모 2 2 2 2 2 4 2 5" xfId="14941" xr:uid="{00000000-0005-0000-0000-0000CC4F0000}"/>
    <cellStyle name="메모 2 2 2 2 2 4 2 5 2" xfId="14942" xr:uid="{00000000-0005-0000-0000-0000CD4F0000}"/>
    <cellStyle name="메모 2 2 2 2 2 4 2 5 3" xfId="14943" xr:uid="{00000000-0005-0000-0000-0000CE4F0000}"/>
    <cellStyle name="메모 2 2 2 2 2 4 2 6" xfId="14944" xr:uid="{00000000-0005-0000-0000-0000CF4F0000}"/>
    <cellStyle name="메모 2 2 2 2 2 4 2 7" xfId="14945" xr:uid="{00000000-0005-0000-0000-0000D04F0000}"/>
    <cellStyle name="메모 2 2 2 2 2 4 2 8" xfId="14946" xr:uid="{00000000-0005-0000-0000-0000D14F0000}"/>
    <cellStyle name="메모 2 2 2 2 2 4 3" xfId="14947" xr:uid="{00000000-0005-0000-0000-0000D24F0000}"/>
    <cellStyle name="메모 2 2 2 2 2 4 3 2" xfId="14948" xr:uid="{00000000-0005-0000-0000-0000D34F0000}"/>
    <cellStyle name="메모 2 2 2 2 2 4 3 2 2" xfId="14949" xr:uid="{00000000-0005-0000-0000-0000D44F0000}"/>
    <cellStyle name="메모 2 2 2 2 2 4 3 2 2 2" xfId="14950" xr:uid="{00000000-0005-0000-0000-0000D54F0000}"/>
    <cellStyle name="메모 2 2 2 2 2 4 3 2 2 3" xfId="14951" xr:uid="{00000000-0005-0000-0000-0000D64F0000}"/>
    <cellStyle name="메모 2 2 2 2 2 4 3 2 3" xfId="14952" xr:uid="{00000000-0005-0000-0000-0000D74F0000}"/>
    <cellStyle name="메모 2 2 2 2 2 4 3 2 4" xfId="14953" xr:uid="{00000000-0005-0000-0000-0000D84F0000}"/>
    <cellStyle name="메모 2 2 2 2 2 4 3 2 5" xfId="14954" xr:uid="{00000000-0005-0000-0000-0000D94F0000}"/>
    <cellStyle name="메모 2 2 2 2 2 4 3 3" xfId="14955" xr:uid="{00000000-0005-0000-0000-0000DA4F0000}"/>
    <cellStyle name="메모 2 2 2 2 2 4 3 3 2" xfId="14956" xr:uid="{00000000-0005-0000-0000-0000DB4F0000}"/>
    <cellStyle name="메모 2 2 2 2 2 4 3 3 3" xfId="14957" xr:uid="{00000000-0005-0000-0000-0000DC4F0000}"/>
    <cellStyle name="메모 2 2 2 2 2 4 3 4" xfId="14958" xr:uid="{00000000-0005-0000-0000-0000DD4F0000}"/>
    <cellStyle name="메모 2 2 2 2 2 4 3 5" xfId="14959" xr:uid="{00000000-0005-0000-0000-0000DE4F0000}"/>
    <cellStyle name="메모 2 2 2 2 2 4 3 6" xfId="14960" xr:uid="{00000000-0005-0000-0000-0000DF4F0000}"/>
    <cellStyle name="메모 2 2 2 2 2 4 4" xfId="14961" xr:uid="{00000000-0005-0000-0000-0000E04F0000}"/>
    <cellStyle name="메모 2 2 2 2 2 4 4 2" xfId="14962" xr:uid="{00000000-0005-0000-0000-0000E14F0000}"/>
    <cellStyle name="메모 2 2 2 2 2 4 4 2 2" xfId="14963" xr:uid="{00000000-0005-0000-0000-0000E24F0000}"/>
    <cellStyle name="메모 2 2 2 2 2 4 4 2 2 2" xfId="14964" xr:uid="{00000000-0005-0000-0000-0000E34F0000}"/>
    <cellStyle name="메모 2 2 2 2 2 4 4 2 2 3" xfId="14965" xr:uid="{00000000-0005-0000-0000-0000E44F0000}"/>
    <cellStyle name="메모 2 2 2 2 2 4 4 2 3" xfId="14966" xr:uid="{00000000-0005-0000-0000-0000E54F0000}"/>
    <cellStyle name="메모 2 2 2 2 2 4 4 2 4" xfId="14967" xr:uid="{00000000-0005-0000-0000-0000E64F0000}"/>
    <cellStyle name="메모 2 2 2 2 2 4 4 2 5" xfId="14968" xr:uid="{00000000-0005-0000-0000-0000E74F0000}"/>
    <cellStyle name="메모 2 2 2 2 2 4 4 3" xfId="14969" xr:uid="{00000000-0005-0000-0000-0000E84F0000}"/>
    <cellStyle name="메모 2 2 2 2 2 4 4 3 2" xfId="14970" xr:uid="{00000000-0005-0000-0000-0000E94F0000}"/>
    <cellStyle name="메모 2 2 2 2 2 4 4 3 3" xfId="14971" xr:uid="{00000000-0005-0000-0000-0000EA4F0000}"/>
    <cellStyle name="메모 2 2 2 2 2 4 4 4" xfId="14972" xr:uid="{00000000-0005-0000-0000-0000EB4F0000}"/>
    <cellStyle name="메모 2 2 2 2 2 4 4 5" xfId="14973" xr:uid="{00000000-0005-0000-0000-0000EC4F0000}"/>
    <cellStyle name="메모 2 2 2 2 2 4 4 6" xfId="14974" xr:uid="{00000000-0005-0000-0000-0000ED4F0000}"/>
    <cellStyle name="메모 2 2 2 2 2 4 5" xfId="14975" xr:uid="{00000000-0005-0000-0000-0000EE4F0000}"/>
    <cellStyle name="메모 2 2 2 2 2 4 5 2" xfId="14976" xr:uid="{00000000-0005-0000-0000-0000EF4F0000}"/>
    <cellStyle name="메모 2 2 2 2 2 4 5 2 2" xfId="14977" xr:uid="{00000000-0005-0000-0000-0000F04F0000}"/>
    <cellStyle name="메모 2 2 2 2 2 4 5 2 3" xfId="14978" xr:uid="{00000000-0005-0000-0000-0000F14F0000}"/>
    <cellStyle name="메모 2 2 2 2 2 4 5 3" xfId="14979" xr:uid="{00000000-0005-0000-0000-0000F24F0000}"/>
    <cellStyle name="메모 2 2 2 2 2 4 5 4" xfId="14980" xr:uid="{00000000-0005-0000-0000-0000F34F0000}"/>
    <cellStyle name="메모 2 2 2 2 2 4 5 5" xfId="14981" xr:uid="{00000000-0005-0000-0000-0000F44F0000}"/>
    <cellStyle name="메모 2 2 2 2 2 4 6" xfId="14982" xr:uid="{00000000-0005-0000-0000-0000F54F0000}"/>
    <cellStyle name="메모 2 2 2 2 2 4 6 2" xfId="14983" xr:uid="{00000000-0005-0000-0000-0000F64F0000}"/>
    <cellStyle name="메모 2 2 2 2 2 4 6 3" xfId="14984" xr:uid="{00000000-0005-0000-0000-0000F74F0000}"/>
    <cellStyle name="메모 2 2 2 2 2 4 7" xfId="14985" xr:uid="{00000000-0005-0000-0000-0000F84F0000}"/>
    <cellStyle name="메모 2 2 2 2 2 4 8" xfId="14986" xr:uid="{00000000-0005-0000-0000-0000F94F0000}"/>
    <cellStyle name="메모 2 2 2 2 2 4 9" xfId="14987" xr:uid="{00000000-0005-0000-0000-0000FA4F0000}"/>
    <cellStyle name="메모 2 2 2 2 2 5" xfId="14988" xr:uid="{00000000-0005-0000-0000-0000FB4F0000}"/>
    <cellStyle name="메모 2 2 2 2 2 5 2" xfId="14989" xr:uid="{00000000-0005-0000-0000-0000FC4F0000}"/>
    <cellStyle name="메모 2 2 2 2 2 5 2 2" xfId="14990" xr:uid="{00000000-0005-0000-0000-0000FD4F0000}"/>
    <cellStyle name="메모 2 2 2 2 2 5 2 2 2" xfId="14991" xr:uid="{00000000-0005-0000-0000-0000FE4F0000}"/>
    <cellStyle name="메모 2 2 2 2 2 5 2 2 2 2" xfId="14992" xr:uid="{00000000-0005-0000-0000-0000FF4F0000}"/>
    <cellStyle name="메모 2 2 2 2 2 5 2 2 2 3" xfId="14993" xr:uid="{00000000-0005-0000-0000-000000500000}"/>
    <cellStyle name="메모 2 2 2 2 2 5 2 2 3" xfId="14994" xr:uid="{00000000-0005-0000-0000-000001500000}"/>
    <cellStyle name="메모 2 2 2 2 2 5 2 2 4" xfId="14995" xr:uid="{00000000-0005-0000-0000-000002500000}"/>
    <cellStyle name="메모 2 2 2 2 2 5 2 2 5" xfId="14996" xr:uid="{00000000-0005-0000-0000-000003500000}"/>
    <cellStyle name="메모 2 2 2 2 2 5 2 3" xfId="14997" xr:uid="{00000000-0005-0000-0000-000004500000}"/>
    <cellStyle name="메모 2 2 2 2 2 5 2 3 2" xfId="14998" xr:uid="{00000000-0005-0000-0000-000005500000}"/>
    <cellStyle name="메모 2 2 2 2 2 5 2 3 3" xfId="14999" xr:uid="{00000000-0005-0000-0000-000006500000}"/>
    <cellStyle name="메모 2 2 2 2 2 5 2 4" xfId="15000" xr:uid="{00000000-0005-0000-0000-000007500000}"/>
    <cellStyle name="메모 2 2 2 2 2 5 2 5" xfId="15001" xr:uid="{00000000-0005-0000-0000-000008500000}"/>
    <cellStyle name="메모 2 2 2 2 2 5 2 6" xfId="15002" xr:uid="{00000000-0005-0000-0000-000009500000}"/>
    <cellStyle name="메모 2 2 2 2 2 5 3" xfId="15003" xr:uid="{00000000-0005-0000-0000-00000A500000}"/>
    <cellStyle name="메모 2 2 2 2 2 5 3 2" xfId="15004" xr:uid="{00000000-0005-0000-0000-00000B500000}"/>
    <cellStyle name="메모 2 2 2 2 2 5 3 2 2" xfId="15005" xr:uid="{00000000-0005-0000-0000-00000C500000}"/>
    <cellStyle name="메모 2 2 2 2 2 5 3 2 2 2" xfId="15006" xr:uid="{00000000-0005-0000-0000-00000D500000}"/>
    <cellStyle name="메모 2 2 2 2 2 5 3 2 2 3" xfId="15007" xr:uid="{00000000-0005-0000-0000-00000E500000}"/>
    <cellStyle name="메모 2 2 2 2 2 5 3 2 3" xfId="15008" xr:uid="{00000000-0005-0000-0000-00000F500000}"/>
    <cellStyle name="메모 2 2 2 2 2 5 3 2 4" xfId="15009" xr:uid="{00000000-0005-0000-0000-000010500000}"/>
    <cellStyle name="메모 2 2 2 2 2 5 3 2 5" xfId="15010" xr:uid="{00000000-0005-0000-0000-000011500000}"/>
    <cellStyle name="메모 2 2 2 2 2 5 3 3" xfId="15011" xr:uid="{00000000-0005-0000-0000-000012500000}"/>
    <cellStyle name="메모 2 2 2 2 2 5 3 3 2" xfId="15012" xr:uid="{00000000-0005-0000-0000-000013500000}"/>
    <cellStyle name="메모 2 2 2 2 2 5 3 3 3" xfId="15013" xr:uid="{00000000-0005-0000-0000-000014500000}"/>
    <cellStyle name="메모 2 2 2 2 2 5 3 4" xfId="15014" xr:uid="{00000000-0005-0000-0000-000015500000}"/>
    <cellStyle name="메모 2 2 2 2 2 5 3 5" xfId="15015" xr:uid="{00000000-0005-0000-0000-000016500000}"/>
    <cellStyle name="메모 2 2 2 2 2 5 3 6" xfId="15016" xr:uid="{00000000-0005-0000-0000-000017500000}"/>
    <cellStyle name="메모 2 2 2 2 2 5 4" xfId="15017" xr:uid="{00000000-0005-0000-0000-000018500000}"/>
    <cellStyle name="메모 2 2 2 2 2 5 4 2" xfId="15018" xr:uid="{00000000-0005-0000-0000-000019500000}"/>
    <cellStyle name="메모 2 2 2 2 2 5 4 2 2" xfId="15019" xr:uid="{00000000-0005-0000-0000-00001A500000}"/>
    <cellStyle name="메모 2 2 2 2 2 5 4 2 3" xfId="15020" xr:uid="{00000000-0005-0000-0000-00001B500000}"/>
    <cellStyle name="메모 2 2 2 2 2 5 4 3" xfId="15021" xr:uid="{00000000-0005-0000-0000-00001C500000}"/>
    <cellStyle name="메모 2 2 2 2 2 5 4 4" xfId="15022" xr:uid="{00000000-0005-0000-0000-00001D500000}"/>
    <cellStyle name="메모 2 2 2 2 2 5 4 5" xfId="15023" xr:uid="{00000000-0005-0000-0000-00001E500000}"/>
    <cellStyle name="메모 2 2 2 2 2 5 5" xfId="15024" xr:uid="{00000000-0005-0000-0000-00001F500000}"/>
    <cellStyle name="메모 2 2 2 2 2 5 5 2" xfId="15025" xr:uid="{00000000-0005-0000-0000-000020500000}"/>
    <cellStyle name="메모 2 2 2 2 2 5 5 3" xfId="15026" xr:uid="{00000000-0005-0000-0000-000021500000}"/>
    <cellStyle name="메모 2 2 2 2 2 5 6" xfId="15027" xr:uid="{00000000-0005-0000-0000-000022500000}"/>
    <cellStyle name="메모 2 2 2 2 2 5 7" xfId="15028" xr:uid="{00000000-0005-0000-0000-000023500000}"/>
    <cellStyle name="메모 2 2 2 2 2 5 8" xfId="15029" xr:uid="{00000000-0005-0000-0000-000024500000}"/>
    <cellStyle name="메모 2 2 2 2 2 6" xfId="15030" xr:uid="{00000000-0005-0000-0000-000025500000}"/>
    <cellStyle name="메모 2 2 2 2 2 6 2" xfId="15031" xr:uid="{00000000-0005-0000-0000-000026500000}"/>
    <cellStyle name="메모 2 2 2 2 2 6 2 2" xfId="15032" xr:uid="{00000000-0005-0000-0000-000027500000}"/>
    <cellStyle name="메모 2 2 2 2 2 6 2 2 2" xfId="15033" xr:uid="{00000000-0005-0000-0000-000028500000}"/>
    <cellStyle name="메모 2 2 2 2 2 6 2 2 2 2" xfId="15034" xr:uid="{00000000-0005-0000-0000-000029500000}"/>
    <cellStyle name="메모 2 2 2 2 2 6 2 2 2 3" xfId="15035" xr:uid="{00000000-0005-0000-0000-00002A500000}"/>
    <cellStyle name="메모 2 2 2 2 2 6 2 2 3" xfId="15036" xr:uid="{00000000-0005-0000-0000-00002B500000}"/>
    <cellStyle name="메모 2 2 2 2 2 6 2 2 4" xfId="15037" xr:uid="{00000000-0005-0000-0000-00002C500000}"/>
    <cellStyle name="메모 2 2 2 2 2 6 2 2 5" xfId="15038" xr:uid="{00000000-0005-0000-0000-00002D500000}"/>
    <cellStyle name="메모 2 2 2 2 2 6 2 3" xfId="15039" xr:uid="{00000000-0005-0000-0000-00002E500000}"/>
    <cellStyle name="메모 2 2 2 2 2 6 2 3 2" xfId="15040" xr:uid="{00000000-0005-0000-0000-00002F500000}"/>
    <cellStyle name="메모 2 2 2 2 2 6 2 3 3" xfId="15041" xr:uid="{00000000-0005-0000-0000-000030500000}"/>
    <cellStyle name="메모 2 2 2 2 2 6 2 4" xfId="15042" xr:uid="{00000000-0005-0000-0000-000031500000}"/>
    <cellStyle name="메모 2 2 2 2 2 6 2 5" xfId="15043" xr:uid="{00000000-0005-0000-0000-000032500000}"/>
    <cellStyle name="메모 2 2 2 2 2 6 2 6" xfId="15044" xr:uid="{00000000-0005-0000-0000-000033500000}"/>
    <cellStyle name="메모 2 2 2 2 2 6 3" xfId="15045" xr:uid="{00000000-0005-0000-0000-000034500000}"/>
    <cellStyle name="메모 2 2 2 2 2 6 3 2" xfId="15046" xr:uid="{00000000-0005-0000-0000-000035500000}"/>
    <cellStyle name="메모 2 2 2 2 2 6 3 2 2" xfId="15047" xr:uid="{00000000-0005-0000-0000-000036500000}"/>
    <cellStyle name="메모 2 2 2 2 2 6 3 2 2 2" xfId="15048" xr:uid="{00000000-0005-0000-0000-000037500000}"/>
    <cellStyle name="메모 2 2 2 2 2 6 3 2 2 3" xfId="15049" xr:uid="{00000000-0005-0000-0000-000038500000}"/>
    <cellStyle name="메모 2 2 2 2 2 6 3 2 3" xfId="15050" xr:uid="{00000000-0005-0000-0000-000039500000}"/>
    <cellStyle name="메모 2 2 2 2 2 6 3 2 4" xfId="15051" xr:uid="{00000000-0005-0000-0000-00003A500000}"/>
    <cellStyle name="메모 2 2 2 2 2 6 3 2 5" xfId="15052" xr:uid="{00000000-0005-0000-0000-00003B500000}"/>
    <cellStyle name="메모 2 2 2 2 2 6 3 3" xfId="15053" xr:uid="{00000000-0005-0000-0000-00003C500000}"/>
    <cellStyle name="메모 2 2 2 2 2 6 3 3 2" xfId="15054" xr:uid="{00000000-0005-0000-0000-00003D500000}"/>
    <cellStyle name="메모 2 2 2 2 2 6 3 3 3" xfId="15055" xr:uid="{00000000-0005-0000-0000-00003E500000}"/>
    <cellStyle name="메모 2 2 2 2 2 6 3 4" xfId="15056" xr:uid="{00000000-0005-0000-0000-00003F500000}"/>
    <cellStyle name="메모 2 2 2 2 2 6 3 5" xfId="15057" xr:uid="{00000000-0005-0000-0000-000040500000}"/>
    <cellStyle name="메모 2 2 2 2 2 6 3 6" xfId="15058" xr:uid="{00000000-0005-0000-0000-000041500000}"/>
    <cellStyle name="메모 2 2 2 2 2 6 4" xfId="15059" xr:uid="{00000000-0005-0000-0000-000042500000}"/>
    <cellStyle name="메모 2 2 2 2 2 6 4 2" xfId="15060" xr:uid="{00000000-0005-0000-0000-000043500000}"/>
    <cellStyle name="메모 2 2 2 2 2 6 4 2 2" xfId="15061" xr:uid="{00000000-0005-0000-0000-000044500000}"/>
    <cellStyle name="메모 2 2 2 2 2 6 4 2 3" xfId="15062" xr:uid="{00000000-0005-0000-0000-000045500000}"/>
    <cellStyle name="메모 2 2 2 2 2 6 4 3" xfId="15063" xr:uid="{00000000-0005-0000-0000-000046500000}"/>
    <cellStyle name="메모 2 2 2 2 2 6 4 4" xfId="15064" xr:uid="{00000000-0005-0000-0000-000047500000}"/>
    <cellStyle name="메모 2 2 2 2 2 6 4 5" xfId="15065" xr:uid="{00000000-0005-0000-0000-000048500000}"/>
    <cellStyle name="메모 2 2 2 2 2 6 5" xfId="15066" xr:uid="{00000000-0005-0000-0000-000049500000}"/>
    <cellStyle name="메모 2 2 2 2 2 6 5 2" xfId="15067" xr:uid="{00000000-0005-0000-0000-00004A500000}"/>
    <cellStyle name="메모 2 2 2 2 2 6 5 3" xfId="15068" xr:uid="{00000000-0005-0000-0000-00004B500000}"/>
    <cellStyle name="메모 2 2 2 2 2 6 6" xfId="15069" xr:uid="{00000000-0005-0000-0000-00004C500000}"/>
    <cellStyle name="메모 2 2 2 2 2 6 7" xfId="15070" xr:uid="{00000000-0005-0000-0000-00004D500000}"/>
    <cellStyle name="메모 2 2 2 2 2 6 8" xfId="15071" xr:uid="{00000000-0005-0000-0000-00004E500000}"/>
    <cellStyle name="메모 2 2 2 2 2 7" xfId="15072" xr:uid="{00000000-0005-0000-0000-00004F500000}"/>
    <cellStyle name="메모 2 2 2 2 2 7 2" xfId="15073" xr:uid="{00000000-0005-0000-0000-000050500000}"/>
    <cellStyle name="메모 2 2 2 2 2 7 2 2" xfId="15074" xr:uid="{00000000-0005-0000-0000-000051500000}"/>
    <cellStyle name="메모 2 2 2 2 2 7 2 2 2" xfId="15075" xr:uid="{00000000-0005-0000-0000-000052500000}"/>
    <cellStyle name="메모 2 2 2 2 2 7 2 2 2 2" xfId="15076" xr:uid="{00000000-0005-0000-0000-000053500000}"/>
    <cellStyle name="메모 2 2 2 2 2 7 2 2 2 3" xfId="15077" xr:uid="{00000000-0005-0000-0000-000054500000}"/>
    <cellStyle name="메모 2 2 2 2 2 7 2 2 3" xfId="15078" xr:uid="{00000000-0005-0000-0000-000055500000}"/>
    <cellStyle name="메모 2 2 2 2 2 7 2 2 4" xfId="15079" xr:uid="{00000000-0005-0000-0000-000056500000}"/>
    <cellStyle name="메모 2 2 2 2 2 7 2 2 5" xfId="15080" xr:uid="{00000000-0005-0000-0000-000057500000}"/>
    <cellStyle name="메모 2 2 2 2 2 7 2 3" xfId="15081" xr:uid="{00000000-0005-0000-0000-000058500000}"/>
    <cellStyle name="메모 2 2 2 2 2 7 2 3 2" xfId="15082" xr:uid="{00000000-0005-0000-0000-000059500000}"/>
    <cellStyle name="메모 2 2 2 2 2 7 2 3 3" xfId="15083" xr:uid="{00000000-0005-0000-0000-00005A500000}"/>
    <cellStyle name="메모 2 2 2 2 2 7 2 4" xfId="15084" xr:uid="{00000000-0005-0000-0000-00005B500000}"/>
    <cellStyle name="메모 2 2 2 2 2 7 2 5" xfId="15085" xr:uid="{00000000-0005-0000-0000-00005C500000}"/>
    <cellStyle name="메모 2 2 2 2 2 7 2 6" xfId="15086" xr:uid="{00000000-0005-0000-0000-00005D500000}"/>
    <cellStyle name="메모 2 2 2 2 2 7 3" xfId="15087" xr:uid="{00000000-0005-0000-0000-00005E500000}"/>
    <cellStyle name="메모 2 2 2 2 2 7 3 2" xfId="15088" xr:uid="{00000000-0005-0000-0000-00005F500000}"/>
    <cellStyle name="메모 2 2 2 2 2 7 3 2 2" xfId="15089" xr:uid="{00000000-0005-0000-0000-000060500000}"/>
    <cellStyle name="메모 2 2 2 2 2 7 3 2 2 2" xfId="15090" xr:uid="{00000000-0005-0000-0000-000061500000}"/>
    <cellStyle name="메모 2 2 2 2 2 7 3 2 2 3" xfId="15091" xr:uid="{00000000-0005-0000-0000-000062500000}"/>
    <cellStyle name="메모 2 2 2 2 2 7 3 2 3" xfId="15092" xr:uid="{00000000-0005-0000-0000-000063500000}"/>
    <cellStyle name="메모 2 2 2 2 2 7 3 2 4" xfId="15093" xr:uid="{00000000-0005-0000-0000-000064500000}"/>
    <cellStyle name="메모 2 2 2 2 2 7 3 2 5" xfId="15094" xr:uid="{00000000-0005-0000-0000-000065500000}"/>
    <cellStyle name="메모 2 2 2 2 2 7 3 3" xfId="15095" xr:uid="{00000000-0005-0000-0000-000066500000}"/>
    <cellStyle name="메모 2 2 2 2 2 7 3 3 2" xfId="15096" xr:uid="{00000000-0005-0000-0000-000067500000}"/>
    <cellStyle name="메모 2 2 2 2 2 7 3 3 3" xfId="15097" xr:uid="{00000000-0005-0000-0000-000068500000}"/>
    <cellStyle name="메모 2 2 2 2 2 7 3 4" xfId="15098" xr:uid="{00000000-0005-0000-0000-000069500000}"/>
    <cellStyle name="메모 2 2 2 2 2 7 3 5" xfId="15099" xr:uid="{00000000-0005-0000-0000-00006A500000}"/>
    <cellStyle name="메모 2 2 2 2 2 7 3 6" xfId="15100" xr:uid="{00000000-0005-0000-0000-00006B500000}"/>
    <cellStyle name="메모 2 2 2 2 2 7 4" xfId="15101" xr:uid="{00000000-0005-0000-0000-00006C500000}"/>
    <cellStyle name="메모 2 2 2 2 2 7 4 2" xfId="15102" xr:uid="{00000000-0005-0000-0000-00006D500000}"/>
    <cellStyle name="메모 2 2 2 2 2 7 4 2 2" xfId="15103" xr:uid="{00000000-0005-0000-0000-00006E500000}"/>
    <cellStyle name="메모 2 2 2 2 2 7 4 2 3" xfId="15104" xr:uid="{00000000-0005-0000-0000-00006F500000}"/>
    <cellStyle name="메모 2 2 2 2 2 7 4 3" xfId="15105" xr:uid="{00000000-0005-0000-0000-000070500000}"/>
    <cellStyle name="메모 2 2 2 2 2 7 4 4" xfId="15106" xr:uid="{00000000-0005-0000-0000-000071500000}"/>
    <cellStyle name="메모 2 2 2 2 2 7 4 5" xfId="15107" xr:uid="{00000000-0005-0000-0000-000072500000}"/>
    <cellStyle name="메모 2 2 2 2 2 7 5" xfId="15108" xr:uid="{00000000-0005-0000-0000-000073500000}"/>
    <cellStyle name="메모 2 2 2 2 2 7 5 2" xfId="15109" xr:uid="{00000000-0005-0000-0000-000074500000}"/>
    <cellStyle name="메모 2 2 2 2 2 7 5 3" xfId="15110" xr:uid="{00000000-0005-0000-0000-000075500000}"/>
    <cellStyle name="메모 2 2 2 2 2 7 6" xfId="15111" xr:uid="{00000000-0005-0000-0000-000076500000}"/>
    <cellStyle name="메모 2 2 2 2 2 7 7" xfId="15112" xr:uid="{00000000-0005-0000-0000-000077500000}"/>
    <cellStyle name="메모 2 2 2 2 2 7 8" xfId="15113" xr:uid="{00000000-0005-0000-0000-000078500000}"/>
    <cellStyle name="메모 2 2 2 2 2 8" xfId="15114" xr:uid="{00000000-0005-0000-0000-000079500000}"/>
    <cellStyle name="메모 2 2 2 2 2 8 2" xfId="15115" xr:uid="{00000000-0005-0000-0000-00007A500000}"/>
    <cellStyle name="메모 2 2 2 2 2 8 2 2" xfId="15116" xr:uid="{00000000-0005-0000-0000-00007B500000}"/>
    <cellStyle name="메모 2 2 2 2 2 8 2 2 2" xfId="15117" xr:uid="{00000000-0005-0000-0000-00007C500000}"/>
    <cellStyle name="메모 2 2 2 2 2 8 2 2 2 2" xfId="15118" xr:uid="{00000000-0005-0000-0000-00007D500000}"/>
    <cellStyle name="메모 2 2 2 2 2 8 2 2 2 3" xfId="15119" xr:uid="{00000000-0005-0000-0000-00007E500000}"/>
    <cellStyle name="메모 2 2 2 2 2 8 2 2 3" xfId="15120" xr:uid="{00000000-0005-0000-0000-00007F500000}"/>
    <cellStyle name="메모 2 2 2 2 2 8 2 2 4" xfId="15121" xr:uid="{00000000-0005-0000-0000-000080500000}"/>
    <cellStyle name="메모 2 2 2 2 2 8 2 2 5" xfId="15122" xr:uid="{00000000-0005-0000-0000-000081500000}"/>
    <cellStyle name="메모 2 2 2 2 2 8 2 3" xfId="15123" xr:uid="{00000000-0005-0000-0000-000082500000}"/>
    <cellStyle name="메모 2 2 2 2 2 8 2 3 2" xfId="15124" xr:uid="{00000000-0005-0000-0000-000083500000}"/>
    <cellStyle name="메모 2 2 2 2 2 8 2 3 3" xfId="15125" xr:uid="{00000000-0005-0000-0000-000084500000}"/>
    <cellStyle name="메모 2 2 2 2 2 8 2 4" xfId="15126" xr:uid="{00000000-0005-0000-0000-000085500000}"/>
    <cellStyle name="메모 2 2 2 2 2 8 2 5" xfId="15127" xr:uid="{00000000-0005-0000-0000-000086500000}"/>
    <cellStyle name="메모 2 2 2 2 2 8 2 6" xfId="15128" xr:uid="{00000000-0005-0000-0000-000087500000}"/>
    <cellStyle name="메모 2 2 2 2 2 8 3" xfId="15129" xr:uid="{00000000-0005-0000-0000-000088500000}"/>
    <cellStyle name="메모 2 2 2 2 2 8 3 2" xfId="15130" xr:uid="{00000000-0005-0000-0000-000089500000}"/>
    <cellStyle name="메모 2 2 2 2 2 8 3 2 2" xfId="15131" xr:uid="{00000000-0005-0000-0000-00008A500000}"/>
    <cellStyle name="메모 2 2 2 2 2 8 3 2 2 2" xfId="15132" xr:uid="{00000000-0005-0000-0000-00008B500000}"/>
    <cellStyle name="메모 2 2 2 2 2 8 3 2 2 3" xfId="15133" xr:uid="{00000000-0005-0000-0000-00008C500000}"/>
    <cellStyle name="메모 2 2 2 2 2 8 3 2 3" xfId="15134" xr:uid="{00000000-0005-0000-0000-00008D500000}"/>
    <cellStyle name="메모 2 2 2 2 2 8 3 2 4" xfId="15135" xr:uid="{00000000-0005-0000-0000-00008E500000}"/>
    <cellStyle name="메모 2 2 2 2 2 8 3 2 5" xfId="15136" xr:uid="{00000000-0005-0000-0000-00008F500000}"/>
    <cellStyle name="메모 2 2 2 2 2 8 3 3" xfId="15137" xr:uid="{00000000-0005-0000-0000-000090500000}"/>
    <cellStyle name="메모 2 2 2 2 2 8 3 3 2" xfId="15138" xr:uid="{00000000-0005-0000-0000-000091500000}"/>
    <cellStyle name="메모 2 2 2 2 2 8 3 3 3" xfId="15139" xr:uid="{00000000-0005-0000-0000-000092500000}"/>
    <cellStyle name="메모 2 2 2 2 2 8 3 4" xfId="15140" xr:uid="{00000000-0005-0000-0000-000093500000}"/>
    <cellStyle name="메모 2 2 2 2 2 8 3 5" xfId="15141" xr:uid="{00000000-0005-0000-0000-000094500000}"/>
    <cellStyle name="메모 2 2 2 2 2 8 3 6" xfId="15142" xr:uid="{00000000-0005-0000-0000-000095500000}"/>
    <cellStyle name="메모 2 2 2 2 2 8 4" xfId="15143" xr:uid="{00000000-0005-0000-0000-000096500000}"/>
    <cellStyle name="메모 2 2 2 2 2 8 4 2" xfId="15144" xr:uid="{00000000-0005-0000-0000-000097500000}"/>
    <cellStyle name="메모 2 2 2 2 2 8 4 2 2" xfId="15145" xr:uid="{00000000-0005-0000-0000-000098500000}"/>
    <cellStyle name="메모 2 2 2 2 2 8 4 2 3" xfId="15146" xr:uid="{00000000-0005-0000-0000-000099500000}"/>
    <cellStyle name="메모 2 2 2 2 2 8 4 3" xfId="15147" xr:uid="{00000000-0005-0000-0000-00009A500000}"/>
    <cellStyle name="메모 2 2 2 2 2 8 4 4" xfId="15148" xr:uid="{00000000-0005-0000-0000-00009B500000}"/>
    <cellStyle name="메모 2 2 2 2 2 8 4 5" xfId="15149" xr:uid="{00000000-0005-0000-0000-00009C500000}"/>
    <cellStyle name="메모 2 2 2 2 2 8 5" xfId="15150" xr:uid="{00000000-0005-0000-0000-00009D500000}"/>
    <cellStyle name="메모 2 2 2 2 2 8 5 2" xfId="15151" xr:uid="{00000000-0005-0000-0000-00009E500000}"/>
    <cellStyle name="메모 2 2 2 2 2 8 5 3" xfId="15152" xr:uid="{00000000-0005-0000-0000-00009F500000}"/>
    <cellStyle name="메모 2 2 2 2 2 8 6" xfId="15153" xr:uid="{00000000-0005-0000-0000-0000A0500000}"/>
    <cellStyle name="메모 2 2 2 2 2 8 7" xfId="15154" xr:uid="{00000000-0005-0000-0000-0000A1500000}"/>
    <cellStyle name="메모 2 2 2 2 2 8 8" xfId="15155" xr:uid="{00000000-0005-0000-0000-0000A2500000}"/>
    <cellStyle name="메모 2 2 2 2 2 9" xfId="15156" xr:uid="{00000000-0005-0000-0000-0000A3500000}"/>
    <cellStyle name="메모 2 2 2 2 2 9 2" xfId="15157" xr:uid="{00000000-0005-0000-0000-0000A4500000}"/>
    <cellStyle name="메모 2 2 2 2 2 9 2 2" xfId="15158" xr:uid="{00000000-0005-0000-0000-0000A5500000}"/>
    <cellStyle name="메모 2 2 2 2 2 9 2 2 2" xfId="15159" xr:uid="{00000000-0005-0000-0000-0000A6500000}"/>
    <cellStyle name="메모 2 2 2 2 2 9 2 2 2 2" xfId="15160" xr:uid="{00000000-0005-0000-0000-0000A7500000}"/>
    <cellStyle name="메모 2 2 2 2 2 9 2 2 2 3" xfId="15161" xr:uid="{00000000-0005-0000-0000-0000A8500000}"/>
    <cellStyle name="메모 2 2 2 2 2 9 2 2 3" xfId="15162" xr:uid="{00000000-0005-0000-0000-0000A9500000}"/>
    <cellStyle name="메모 2 2 2 2 2 9 2 2 4" xfId="15163" xr:uid="{00000000-0005-0000-0000-0000AA500000}"/>
    <cellStyle name="메모 2 2 2 2 2 9 2 2 5" xfId="15164" xr:uid="{00000000-0005-0000-0000-0000AB500000}"/>
    <cellStyle name="메모 2 2 2 2 2 9 2 3" xfId="15165" xr:uid="{00000000-0005-0000-0000-0000AC500000}"/>
    <cellStyle name="메모 2 2 2 2 2 9 2 3 2" xfId="15166" xr:uid="{00000000-0005-0000-0000-0000AD500000}"/>
    <cellStyle name="메모 2 2 2 2 2 9 2 3 3" xfId="15167" xr:uid="{00000000-0005-0000-0000-0000AE500000}"/>
    <cellStyle name="메모 2 2 2 2 2 9 2 4" xfId="15168" xr:uid="{00000000-0005-0000-0000-0000AF500000}"/>
    <cellStyle name="메모 2 2 2 2 2 9 2 5" xfId="15169" xr:uid="{00000000-0005-0000-0000-0000B0500000}"/>
    <cellStyle name="메모 2 2 2 2 2 9 2 6" xfId="15170" xr:uid="{00000000-0005-0000-0000-0000B1500000}"/>
    <cellStyle name="메모 2 2 2 2 2 9 3" xfId="15171" xr:uid="{00000000-0005-0000-0000-0000B2500000}"/>
    <cellStyle name="메모 2 2 2 2 2 9 3 2" xfId="15172" xr:uid="{00000000-0005-0000-0000-0000B3500000}"/>
    <cellStyle name="메모 2 2 2 2 2 9 3 2 2" xfId="15173" xr:uid="{00000000-0005-0000-0000-0000B4500000}"/>
    <cellStyle name="메모 2 2 2 2 2 9 3 2 2 2" xfId="15174" xr:uid="{00000000-0005-0000-0000-0000B5500000}"/>
    <cellStyle name="메모 2 2 2 2 2 9 3 2 2 3" xfId="15175" xr:uid="{00000000-0005-0000-0000-0000B6500000}"/>
    <cellStyle name="메모 2 2 2 2 2 9 3 2 3" xfId="15176" xr:uid="{00000000-0005-0000-0000-0000B7500000}"/>
    <cellStyle name="메모 2 2 2 2 2 9 3 2 4" xfId="15177" xr:uid="{00000000-0005-0000-0000-0000B8500000}"/>
    <cellStyle name="메모 2 2 2 2 2 9 3 2 5" xfId="15178" xr:uid="{00000000-0005-0000-0000-0000B9500000}"/>
    <cellStyle name="메모 2 2 2 2 2 9 3 3" xfId="15179" xr:uid="{00000000-0005-0000-0000-0000BA500000}"/>
    <cellStyle name="메모 2 2 2 2 2 9 3 3 2" xfId="15180" xr:uid="{00000000-0005-0000-0000-0000BB500000}"/>
    <cellStyle name="메모 2 2 2 2 2 9 3 3 3" xfId="15181" xr:uid="{00000000-0005-0000-0000-0000BC500000}"/>
    <cellStyle name="메모 2 2 2 2 2 9 3 4" xfId="15182" xr:uid="{00000000-0005-0000-0000-0000BD500000}"/>
    <cellStyle name="메모 2 2 2 2 2 9 3 5" xfId="15183" xr:uid="{00000000-0005-0000-0000-0000BE500000}"/>
    <cellStyle name="메모 2 2 2 2 2 9 3 6" xfId="15184" xr:uid="{00000000-0005-0000-0000-0000BF500000}"/>
    <cellStyle name="메모 2 2 2 2 2 9 4" xfId="15185" xr:uid="{00000000-0005-0000-0000-0000C0500000}"/>
    <cellStyle name="메모 2 2 2 2 2 9 4 2" xfId="15186" xr:uid="{00000000-0005-0000-0000-0000C1500000}"/>
    <cellStyle name="메모 2 2 2 2 2 9 4 2 2" xfId="15187" xr:uid="{00000000-0005-0000-0000-0000C2500000}"/>
    <cellStyle name="메모 2 2 2 2 2 9 4 2 3" xfId="15188" xr:uid="{00000000-0005-0000-0000-0000C3500000}"/>
    <cellStyle name="메모 2 2 2 2 2 9 4 3" xfId="15189" xr:uid="{00000000-0005-0000-0000-0000C4500000}"/>
    <cellStyle name="메모 2 2 2 2 2 9 4 4" xfId="15190" xr:uid="{00000000-0005-0000-0000-0000C5500000}"/>
    <cellStyle name="메모 2 2 2 2 2 9 4 5" xfId="15191" xr:uid="{00000000-0005-0000-0000-0000C6500000}"/>
    <cellStyle name="메모 2 2 2 2 2 9 5" xfId="15192" xr:uid="{00000000-0005-0000-0000-0000C7500000}"/>
    <cellStyle name="메모 2 2 2 2 2 9 5 2" xfId="15193" xr:uid="{00000000-0005-0000-0000-0000C8500000}"/>
    <cellStyle name="메모 2 2 2 2 2 9 5 3" xfId="15194" xr:uid="{00000000-0005-0000-0000-0000C9500000}"/>
    <cellStyle name="메모 2 2 2 2 2 9 6" xfId="15195" xr:uid="{00000000-0005-0000-0000-0000CA500000}"/>
    <cellStyle name="메모 2 2 2 2 2 9 7" xfId="15196" xr:uid="{00000000-0005-0000-0000-0000CB500000}"/>
    <cellStyle name="메모 2 2 2 2 2 9 8" xfId="15197" xr:uid="{00000000-0005-0000-0000-0000CC500000}"/>
    <cellStyle name="메모 2 2 2 2 3" xfId="15198" xr:uid="{00000000-0005-0000-0000-0000CD500000}"/>
    <cellStyle name="메모 2 2 2 2 3 10" xfId="15199" xr:uid="{00000000-0005-0000-0000-0000CE500000}"/>
    <cellStyle name="메모 2 2 2 2 3 10 2" xfId="15200" xr:uid="{00000000-0005-0000-0000-0000CF500000}"/>
    <cellStyle name="메모 2 2 2 2 3 10 2 2" xfId="15201" xr:uid="{00000000-0005-0000-0000-0000D0500000}"/>
    <cellStyle name="메모 2 2 2 2 3 10 2 2 2" xfId="15202" xr:uid="{00000000-0005-0000-0000-0000D1500000}"/>
    <cellStyle name="메모 2 2 2 2 3 10 2 2 3" xfId="15203" xr:uid="{00000000-0005-0000-0000-0000D2500000}"/>
    <cellStyle name="메모 2 2 2 2 3 10 2 3" xfId="15204" xr:uid="{00000000-0005-0000-0000-0000D3500000}"/>
    <cellStyle name="메모 2 2 2 2 3 10 2 4" xfId="15205" xr:uid="{00000000-0005-0000-0000-0000D4500000}"/>
    <cellStyle name="메모 2 2 2 2 3 10 3" xfId="15206" xr:uid="{00000000-0005-0000-0000-0000D5500000}"/>
    <cellStyle name="메모 2 2 2 2 3 10 3 2" xfId="15207" xr:uid="{00000000-0005-0000-0000-0000D6500000}"/>
    <cellStyle name="메모 2 2 2 2 3 10 3 3" xfId="15208" xr:uid="{00000000-0005-0000-0000-0000D7500000}"/>
    <cellStyle name="메모 2 2 2 2 3 10 4" xfId="15209" xr:uid="{00000000-0005-0000-0000-0000D8500000}"/>
    <cellStyle name="메모 2 2 2 2 3 10 5" xfId="15210" xr:uid="{00000000-0005-0000-0000-0000D9500000}"/>
    <cellStyle name="메모 2 2 2 2 3 11" xfId="15211" xr:uid="{00000000-0005-0000-0000-0000DA500000}"/>
    <cellStyle name="메모 2 2 2 2 3 11 2" xfId="15212" xr:uid="{00000000-0005-0000-0000-0000DB500000}"/>
    <cellStyle name="메모 2 2 2 2 3 11 2 2" xfId="15213" xr:uid="{00000000-0005-0000-0000-0000DC500000}"/>
    <cellStyle name="메모 2 2 2 2 3 11 2 2 2" xfId="15214" xr:uid="{00000000-0005-0000-0000-0000DD500000}"/>
    <cellStyle name="메모 2 2 2 2 3 11 2 2 3" xfId="15215" xr:uid="{00000000-0005-0000-0000-0000DE500000}"/>
    <cellStyle name="메모 2 2 2 2 3 11 2 3" xfId="15216" xr:uid="{00000000-0005-0000-0000-0000DF500000}"/>
    <cellStyle name="메모 2 2 2 2 3 11 2 4" xfId="15217" xr:uid="{00000000-0005-0000-0000-0000E0500000}"/>
    <cellStyle name="메모 2 2 2 2 3 11 3" xfId="15218" xr:uid="{00000000-0005-0000-0000-0000E1500000}"/>
    <cellStyle name="메모 2 2 2 2 3 11 3 2" xfId="15219" xr:uid="{00000000-0005-0000-0000-0000E2500000}"/>
    <cellStyle name="메모 2 2 2 2 3 11 3 3" xfId="15220" xr:uid="{00000000-0005-0000-0000-0000E3500000}"/>
    <cellStyle name="메모 2 2 2 2 3 11 4" xfId="15221" xr:uid="{00000000-0005-0000-0000-0000E4500000}"/>
    <cellStyle name="메모 2 2 2 2 3 11 5" xfId="15222" xr:uid="{00000000-0005-0000-0000-0000E5500000}"/>
    <cellStyle name="메모 2 2 2 2 3 12" xfId="15223" xr:uid="{00000000-0005-0000-0000-0000E6500000}"/>
    <cellStyle name="메모 2 2 2 2 3 12 2" xfId="15224" xr:uid="{00000000-0005-0000-0000-0000E7500000}"/>
    <cellStyle name="메모 2 2 2 2 3 12 2 2" xfId="15225" xr:uid="{00000000-0005-0000-0000-0000E8500000}"/>
    <cellStyle name="메모 2 2 2 2 3 12 2 2 2" xfId="15226" xr:uid="{00000000-0005-0000-0000-0000E9500000}"/>
    <cellStyle name="메모 2 2 2 2 3 12 2 2 3" xfId="15227" xr:uid="{00000000-0005-0000-0000-0000EA500000}"/>
    <cellStyle name="메모 2 2 2 2 3 12 2 3" xfId="15228" xr:uid="{00000000-0005-0000-0000-0000EB500000}"/>
    <cellStyle name="메모 2 2 2 2 3 12 2 4" xfId="15229" xr:uid="{00000000-0005-0000-0000-0000EC500000}"/>
    <cellStyle name="메모 2 2 2 2 3 12 3" xfId="15230" xr:uid="{00000000-0005-0000-0000-0000ED500000}"/>
    <cellStyle name="메모 2 2 2 2 3 12 3 2" xfId="15231" xr:uid="{00000000-0005-0000-0000-0000EE500000}"/>
    <cellStyle name="메모 2 2 2 2 3 12 3 3" xfId="15232" xr:uid="{00000000-0005-0000-0000-0000EF500000}"/>
    <cellStyle name="메모 2 2 2 2 3 12 4" xfId="15233" xr:uid="{00000000-0005-0000-0000-0000F0500000}"/>
    <cellStyle name="메모 2 2 2 2 3 12 5" xfId="15234" xr:uid="{00000000-0005-0000-0000-0000F1500000}"/>
    <cellStyle name="메모 2 2 2 2 3 13" xfId="15235" xr:uid="{00000000-0005-0000-0000-0000F2500000}"/>
    <cellStyle name="메모 2 2 2 2 3 13 2" xfId="15236" xr:uid="{00000000-0005-0000-0000-0000F3500000}"/>
    <cellStyle name="메모 2 2 2 2 3 13 2 2" xfId="15237" xr:uid="{00000000-0005-0000-0000-0000F4500000}"/>
    <cellStyle name="메모 2 2 2 2 3 13 2 2 2" xfId="15238" xr:uid="{00000000-0005-0000-0000-0000F5500000}"/>
    <cellStyle name="메모 2 2 2 2 3 13 2 2 3" xfId="15239" xr:uid="{00000000-0005-0000-0000-0000F6500000}"/>
    <cellStyle name="메모 2 2 2 2 3 13 2 3" xfId="15240" xr:uid="{00000000-0005-0000-0000-0000F7500000}"/>
    <cellStyle name="메모 2 2 2 2 3 13 2 4" xfId="15241" xr:uid="{00000000-0005-0000-0000-0000F8500000}"/>
    <cellStyle name="메모 2 2 2 2 3 13 3" xfId="15242" xr:uid="{00000000-0005-0000-0000-0000F9500000}"/>
    <cellStyle name="메모 2 2 2 2 3 13 3 2" xfId="15243" xr:uid="{00000000-0005-0000-0000-0000FA500000}"/>
    <cellStyle name="메모 2 2 2 2 3 13 3 3" xfId="15244" xr:uid="{00000000-0005-0000-0000-0000FB500000}"/>
    <cellStyle name="메모 2 2 2 2 3 13 4" xfId="15245" xr:uid="{00000000-0005-0000-0000-0000FC500000}"/>
    <cellStyle name="메모 2 2 2 2 3 13 5" xfId="15246" xr:uid="{00000000-0005-0000-0000-0000FD500000}"/>
    <cellStyle name="메모 2 2 2 2 3 14" xfId="15247" xr:uid="{00000000-0005-0000-0000-0000FE500000}"/>
    <cellStyle name="메모 2 2 2 2 3 14 2" xfId="15248" xr:uid="{00000000-0005-0000-0000-0000FF500000}"/>
    <cellStyle name="메모 2 2 2 2 3 14 2 2" xfId="15249" xr:uid="{00000000-0005-0000-0000-000000510000}"/>
    <cellStyle name="메모 2 2 2 2 3 14 2 2 2" xfId="15250" xr:uid="{00000000-0005-0000-0000-000001510000}"/>
    <cellStyle name="메모 2 2 2 2 3 14 2 2 3" xfId="15251" xr:uid="{00000000-0005-0000-0000-000002510000}"/>
    <cellStyle name="메모 2 2 2 2 3 14 2 3" xfId="15252" xr:uid="{00000000-0005-0000-0000-000003510000}"/>
    <cellStyle name="메모 2 2 2 2 3 14 2 4" xfId="15253" xr:uid="{00000000-0005-0000-0000-000004510000}"/>
    <cellStyle name="메모 2 2 2 2 3 14 3" xfId="15254" xr:uid="{00000000-0005-0000-0000-000005510000}"/>
    <cellStyle name="메모 2 2 2 2 3 14 3 2" xfId="15255" xr:uid="{00000000-0005-0000-0000-000006510000}"/>
    <cellStyle name="메모 2 2 2 2 3 14 3 3" xfId="15256" xr:uid="{00000000-0005-0000-0000-000007510000}"/>
    <cellStyle name="메모 2 2 2 2 3 14 4" xfId="15257" xr:uid="{00000000-0005-0000-0000-000008510000}"/>
    <cellStyle name="메모 2 2 2 2 3 14 5" xfId="15258" xr:uid="{00000000-0005-0000-0000-000009510000}"/>
    <cellStyle name="메모 2 2 2 2 3 15" xfId="15259" xr:uid="{00000000-0005-0000-0000-00000A510000}"/>
    <cellStyle name="메모 2 2 2 2 3 15 2" xfId="15260" xr:uid="{00000000-0005-0000-0000-00000B510000}"/>
    <cellStyle name="메모 2 2 2 2 3 15 2 2" xfId="15261" xr:uid="{00000000-0005-0000-0000-00000C510000}"/>
    <cellStyle name="메모 2 2 2 2 3 15 2 2 2" xfId="15262" xr:uid="{00000000-0005-0000-0000-00000D510000}"/>
    <cellStyle name="메모 2 2 2 2 3 15 2 2 3" xfId="15263" xr:uid="{00000000-0005-0000-0000-00000E510000}"/>
    <cellStyle name="메모 2 2 2 2 3 15 2 3" xfId="15264" xr:uid="{00000000-0005-0000-0000-00000F510000}"/>
    <cellStyle name="메모 2 2 2 2 3 15 2 4" xfId="15265" xr:uid="{00000000-0005-0000-0000-000010510000}"/>
    <cellStyle name="메모 2 2 2 2 3 15 3" xfId="15266" xr:uid="{00000000-0005-0000-0000-000011510000}"/>
    <cellStyle name="메모 2 2 2 2 3 15 3 2" xfId="15267" xr:uid="{00000000-0005-0000-0000-000012510000}"/>
    <cellStyle name="메모 2 2 2 2 3 15 3 3" xfId="15268" xr:uid="{00000000-0005-0000-0000-000013510000}"/>
    <cellStyle name="메모 2 2 2 2 3 15 4" xfId="15269" xr:uid="{00000000-0005-0000-0000-000014510000}"/>
    <cellStyle name="메모 2 2 2 2 3 15 5" xfId="15270" xr:uid="{00000000-0005-0000-0000-000015510000}"/>
    <cellStyle name="메모 2 2 2 2 3 16" xfId="15271" xr:uid="{00000000-0005-0000-0000-000016510000}"/>
    <cellStyle name="메모 2 2 2 2 3 16 2" xfId="15272" xr:uid="{00000000-0005-0000-0000-000017510000}"/>
    <cellStyle name="메모 2 2 2 2 3 16 2 2" xfId="15273" xr:uid="{00000000-0005-0000-0000-000018510000}"/>
    <cellStyle name="메모 2 2 2 2 3 16 2 2 2" xfId="15274" xr:uid="{00000000-0005-0000-0000-000019510000}"/>
    <cellStyle name="메모 2 2 2 2 3 16 2 2 3" xfId="15275" xr:uid="{00000000-0005-0000-0000-00001A510000}"/>
    <cellStyle name="메모 2 2 2 2 3 16 2 3" xfId="15276" xr:uid="{00000000-0005-0000-0000-00001B510000}"/>
    <cellStyle name="메모 2 2 2 2 3 16 2 4" xfId="15277" xr:uid="{00000000-0005-0000-0000-00001C510000}"/>
    <cellStyle name="메모 2 2 2 2 3 16 3" xfId="15278" xr:uid="{00000000-0005-0000-0000-00001D510000}"/>
    <cellStyle name="메모 2 2 2 2 3 16 3 2" xfId="15279" xr:uid="{00000000-0005-0000-0000-00001E510000}"/>
    <cellStyle name="메모 2 2 2 2 3 16 3 3" xfId="15280" xr:uid="{00000000-0005-0000-0000-00001F510000}"/>
    <cellStyle name="메모 2 2 2 2 3 16 4" xfId="15281" xr:uid="{00000000-0005-0000-0000-000020510000}"/>
    <cellStyle name="메모 2 2 2 2 3 16 5" xfId="15282" xr:uid="{00000000-0005-0000-0000-000021510000}"/>
    <cellStyle name="메모 2 2 2 2 3 17" xfId="15283" xr:uid="{00000000-0005-0000-0000-000022510000}"/>
    <cellStyle name="메모 2 2 2 2 3 17 2" xfId="15284" xr:uid="{00000000-0005-0000-0000-000023510000}"/>
    <cellStyle name="메모 2 2 2 2 3 17 2 2" xfId="15285" xr:uid="{00000000-0005-0000-0000-000024510000}"/>
    <cellStyle name="메모 2 2 2 2 3 17 2 2 2" xfId="15286" xr:uid="{00000000-0005-0000-0000-000025510000}"/>
    <cellStyle name="메모 2 2 2 2 3 17 2 2 3" xfId="15287" xr:uid="{00000000-0005-0000-0000-000026510000}"/>
    <cellStyle name="메모 2 2 2 2 3 17 2 3" xfId="15288" xr:uid="{00000000-0005-0000-0000-000027510000}"/>
    <cellStyle name="메모 2 2 2 2 3 17 2 4" xfId="15289" xr:uid="{00000000-0005-0000-0000-000028510000}"/>
    <cellStyle name="메모 2 2 2 2 3 17 3" xfId="15290" xr:uid="{00000000-0005-0000-0000-000029510000}"/>
    <cellStyle name="메모 2 2 2 2 3 17 3 2" xfId="15291" xr:uid="{00000000-0005-0000-0000-00002A510000}"/>
    <cellStyle name="메모 2 2 2 2 3 17 3 3" xfId="15292" xr:uid="{00000000-0005-0000-0000-00002B510000}"/>
    <cellStyle name="메모 2 2 2 2 3 17 4" xfId="15293" xr:uid="{00000000-0005-0000-0000-00002C510000}"/>
    <cellStyle name="메모 2 2 2 2 3 17 5" xfId="15294" xr:uid="{00000000-0005-0000-0000-00002D510000}"/>
    <cellStyle name="메모 2 2 2 2 3 18" xfId="15295" xr:uid="{00000000-0005-0000-0000-00002E510000}"/>
    <cellStyle name="메모 2 2 2 2 3 18 2" xfId="15296" xr:uid="{00000000-0005-0000-0000-00002F510000}"/>
    <cellStyle name="메모 2 2 2 2 3 18 2 2" xfId="15297" xr:uid="{00000000-0005-0000-0000-000030510000}"/>
    <cellStyle name="메모 2 2 2 2 3 18 2 2 2" xfId="15298" xr:uid="{00000000-0005-0000-0000-000031510000}"/>
    <cellStyle name="메모 2 2 2 2 3 18 2 2 3" xfId="15299" xr:uid="{00000000-0005-0000-0000-000032510000}"/>
    <cellStyle name="메모 2 2 2 2 3 18 2 3" xfId="15300" xr:uid="{00000000-0005-0000-0000-000033510000}"/>
    <cellStyle name="메모 2 2 2 2 3 18 2 4" xfId="15301" xr:uid="{00000000-0005-0000-0000-000034510000}"/>
    <cellStyle name="메모 2 2 2 2 3 18 3" xfId="15302" xr:uid="{00000000-0005-0000-0000-000035510000}"/>
    <cellStyle name="메모 2 2 2 2 3 18 3 2" xfId="15303" xr:uid="{00000000-0005-0000-0000-000036510000}"/>
    <cellStyle name="메모 2 2 2 2 3 18 3 3" xfId="15304" xr:uid="{00000000-0005-0000-0000-000037510000}"/>
    <cellStyle name="메모 2 2 2 2 3 18 4" xfId="15305" xr:uid="{00000000-0005-0000-0000-000038510000}"/>
    <cellStyle name="메모 2 2 2 2 3 18 5" xfId="15306" xr:uid="{00000000-0005-0000-0000-000039510000}"/>
    <cellStyle name="메모 2 2 2 2 3 19" xfId="15307" xr:uid="{00000000-0005-0000-0000-00003A510000}"/>
    <cellStyle name="메모 2 2 2 2 3 19 2" xfId="15308" xr:uid="{00000000-0005-0000-0000-00003B510000}"/>
    <cellStyle name="메모 2 2 2 2 3 19 2 2" xfId="15309" xr:uid="{00000000-0005-0000-0000-00003C510000}"/>
    <cellStyle name="메모 2 2 2 2 3 19 2 2 2" xfId="15310" xr:uid="{00000000-0005-0000-0000-00003D510000}"/>
    <cellStyle name="메모 2 2 2 2 3 19 2 2 3" xfId="15311" xr:uid="{00000000-0005-0000-0000-00003E510000}"/>
    <cellStyle name="메모 2 2 2 2 3 19 2 3" xfId="15312" xr:uid="{00000000-0005-0000-0000-00003F510000}"/>
    <cellStyle name="메모 2 2 2 2 3 19 2 4" xfId="15313" xr:uid="{00000000-0005-0000-0000-000040510000}"/>
    <cellStyle name="메모 2 2 2 2 3 19 3" xfId="15314" xr:uid="{00000000-0005-0000-0000-000041510000}"/>
    <cellStyle name="메모 2 2 2 2 3 19 3 2" xfId="15315" xr:uid="{00000000-0005-0000-0000-000042510000}"/>
    <cellStyle name="메모 2 2 2 2 3 19 3 3" xfId="15316" xr:uid="{00000000-0005-0000-0000-000043510000}"/>
    <cellStyle name="메모 2 2 2 2 3 19 4" xfId="15317" xr:uid="{00000000-0005-0000-0000-000044510000}"/>
    <cellStyle name="메모 2 2 2 2 3 19 5" xfId="15318" xr:uid="{00000000-0005-0000-0000-000045510000}"/>
    <cellStyle name="메모 2 2 2 2 3 2" xfId="15319" xr:uid="{00000000-0005-0000-0000-000046510000}"/>
    <cellStyle name="메모 2 2 2 2 3 2 2" xfId="15320" xr:uid="{00000000-0005-0000-0000-000047510000}"/>
    <cellStyle name="메모 2 2 2 2 3 2 2 2" xfId="15321" xr:uid="{00000000-0005-0000-0000-000048510000}"/>
    <cellStyle name="메모 2 2 2 2 3 2 2 2 2" xfId="15322" xr:uid="{00000000-0005-0000-0000-000049510000}"/>
    <cellStyle name="메모 2 2 2 2 3 2 2 2 2 2" xfId="15323" xr:uid="{00000000-0005-0000-0000-00004A510000}"/>
    <cellStyle name="메모 2 2 2 2 3 2 2 2 2 3" xfId="15324" xr:uid="{00000000-0005-0000-0000-00004B510000}"/>
    <cellStyle name="메모 2 2 2 2 3 2 2 2 3" xfId="15325" xr:uid="{00000000-0005-0000-0000-00004C510000}"/>
    <cellStyle name="메모 2 2 2 2 3 2 2 2 4" xfId="15326" xr:uid="{00000000-0005-0000-0000-00004D510000}"/>
    <cellStyle name="메모 2 2 2 2 3 2 2 2 5" xfId="15327" xr:uid="{00000000-0005-0000-0000-00004E510000}"/>
    <cellStyle name="메모 2 2 2 2 3 2 2 3" xfId="15328" xr:uid="{00000000-0005-0000-0000-00004F510000}"/>
    <cellStyle name="메모 2 2 2 2 3 2 2 3 2" xfId="15329" xr:uid="{00000000-0005-0000-0000-000050510000}"/>
    <cellStyle name="메모 2 2 2 2 3 2 2 3 3" xfId="15330" xr:uid="{00000000-0005-0000-0000-000051510000}"/>
    <cellStyle name="메모 2 2 2 2 3 2 2 4" xfId="15331" xr:uid="{00000000-0005-0000-0000-000052510000}"/>
    <cellStyle name="메모 2 2 2 2 3 2 2 5" xfId="15332" xr:uid="{00000000-0005-0000-0000-000053510000}"/>
    <cellStyle name="메모 2 2 2 2 3 2 2 6" xfId="15333" xr:uid="{00000000-0005-0000-0000-000054510000}"/>
    <cellStyle name="메모 2 2 2 2 3 2 3" xfId="15334" xr:uid="{00000000-0005-0000-0000-000055510000}"/>
    <cellStyle name="메모 2 2 2 2 3 2 3 2" xfId="15335" xr:uid="{00000000-0005-0000-0000-000056510000}"/>
    <cellStyle name="메모 2 2 2 2 3 2 3 2 2" xfId="15336" xr:uid="{00000000-0005-0000-0000-000057510000}"/>
    <cellStyle name="메모 2 2 2 2 3 2 3 2 2 2" xfId="15337" xr:uid="{00000000-0005-0000-0000-000058510000}"/>
    <cellStyle name="메모 2 2 2 2 3 2 3 2 2 3" xfId="15338" xr:uid="{00000000-0005-0000-0000-000059510000}"/>
    <cellStyle name="메모 2 2 2 2 3 2 3 2 3" xfId="15339" xr:uid="{00000000-0005-0000-0000-00005A510000}"/>
    <cellStyle name="메모 2 2 2 2 3 2 3 2 4" xfId="15340" xr:uid="{00000000-0005-0000-0000-00005B510000}"/>
    <cellStyle name="메모 2 2 2 2 3 2 3 2 5" xfId="15341" xr:uid="{00000000-0005-0000-0000-00005C510000}"/>
    <cellStyle name="메모 2 2 2 2 3 2 3 3" xfId="15342" xr:uid="{00000000-0005-0000-0000-00005D510000}"/>
    <cellStyle name="메모 2 2 2 2 3 2 3 3 2" xfId="15343" xr:uid="{00000000-0005-0000-0000-00005E510000}"/>
    <cellStyle name="메모 2 2 2 2 3 2 3 3 3" xfId="15344" xr:uid="{00000000-0005-0000-0000-00005F510000}"/>
    <cellStyle name="메모 2 2 2 2 3 2 3 4" xfId="15345" xr:uid="{00000000-0005-0000-0000-000060510000}"/>
    <cellStyle name="메모 2 2 2 2 3 2 3 5" xfId="15346" xr:uid="{00000000-0005-0000-0000-000061510000}"/>
    <cellStyle name="메모 2 2 2 2 3 2 3 6" xfId="15347" xr:uid="{00000000-0005-0000-0000-000062510000}"/>
    <cellStyle name="메모 2 2 2 2 3 2 4" xfId="15348" xr:uid="{00000000-0005-0000-0000-000063510000}"/>
    <cellStyle name="메모 2 2 2 2 3 2 4 2" xfId="15349" xr:uid="{00000000-0005-0000-0000-000064510000}"/>
    <cellStyle name="메모 2 2 2 2 3 2 4 2 2" xfId="15350" xr:uid="{00000000-0005-0000-0000-000065510000}"/>
    <cellStyle name="메모 2 2 2 2 3 2 4 2 3" xfId="15351" xr:uid="{00000000-0005-0000-0000-000066510000}"/>
    <cellStyle name="메모 2 2 2 2 3 2 4 3" xfId="15352" xr:uid="{00000000-0005-0000-0000-000067510000}"/>
    <cellStyle name="메모 2 2 2 2 3 2 4 4" xfId="15353" xr:uid="{00000000-0005-0000-0000-000068510000}"/>
    <cellStyle name="메모 2 2 2 2 3 2 4 5" xfId="15354" xr:uid="{00000000-0005-0000-0000-000069510000}"/>
    <cellStyle name="메모 2 2 2 2 3 2 5" xfId="15355" xr:uid="{00000000-0005-0000-0000-00006A510000}"/>
    <cellStyle name="메모 2 2 2 2 3 2 5 2" xfId="15356" xr:uid="{00000000-0005-0000-0000-00006B510000}"/>
    <cellStyle name="메모 2 2 2 2 3 2 5 3" xfId="15357" xr:uid="{00000000-0005-0000-0000-00006C510000}"/>
    <cellStyle name="메모 2 2 2 2 3 2 6" xfId="15358" xr:uid="{00000000-0005-0000-0000-00006D510000}"/>
    <cellStyle name="메모 2 2 2 2 3 2 7" xfId="15359" xr:uid="{00000000-0005-0000-0000-00006E510000}"/>
    <cellStyle name="메모 2 2 2 2 3 2 8" xfId="15360" xr:uid="{00000000-0005-0000-0000-00006F510000}"/>
    <cellStyle name="메모 2 2 2 2 3 20" xfId="15361" xr:uid="{00000000-0005-0000-0000-000070510000}"/>
    <cellStyle name="메모 2 2 2 2 3 20 2" xfId="15362" xr:uid="{00000000-0005-0000-0000-000071510000}"/>
    <cellStyle name="메모 2 2 2 2 3 20 2 2" xfId="15363" xr:uid="{00000000-0005-0000-0000-000072510000}"/>
    <cellStyle name="메모 2 2 2 2 3 20 2 2 2" xfId="15364" xr:uid="{00000000-0005-0000-0000-000073510000}"/>
    <cellStyle name="메모 2 2 2 2 3 20 2 2 3" xfId="15365" xr:uid="{00000000-0005-0000-0000-000074510000}"/>
    <cellStyle name="메모 2 2 2 2 3 20 2 3" xfId="15366" xr:uid="{00000000-0005-0000-0000-000075510000}"/>
    <cellStyle name="메모 2 2 2 2 3 20 2 4" xfId="15367" xr:uid="{00000000-0005-0000-0000-000076510000}"/>
    <cellStyle name="메모 2 2 2 2 3 20 3" xfId="15368" xr:uid="{00000000-0005-0000-0000-000077510000}"/>
    <cellStyle name="메모 2 2 2 2 3 20 3 2" xfId="15369" xr:uid="{00000000-0005-0000-0000-000078510000}"/>
    <cellStyle name="메모 2 2 2 2 3 20 3 3" xfId="15370" xr:uid="{00000000-0005-0000-0000-000079510000}"/>
    <cellStyle name="메모 2 2 2 2 3 20 4" xfId="15371" xr:uid="{00000000-0005-0000-0000-00007A510000}"/>
    <cellStyle name="메모 2 2 2 2 3 20 5" xfId="15372" xr:uid="{00000000-0005-0000-0000-00007B510000}"/>
    <cellStyle name="메모 2 2 2 2 3 21" xfId="15373" xr:uid="{00000000-0005-0000-0000-00007C510000}"/>
    <cellStyle name="메모 2 2 2 2 3 21 2" xfId="15374" xr:uid="{00000000-0005-0000-0000-00007D510000}"/>
    <cellStyle name="메모 2 2 2 2 3 21 2 2" xfId="15375" xr:uid="{00000000-0005-0000-0000-00007E510000}"/>
    <cellStyle name="메모 2 2 2 2 3 21 2 3" xfId="15376" xr:uid="{00000000-0005-0000-0000-00007F510000}"/>
    <cellStyle name="메모 2 2 2 2 3 21 3" xfId="15377" xr:uid="{00000000-0005-0000-0000-000080510000}"/>
    <cellStyle name="메모 2 2 2 2 3 21 4" xfId="15378" xr:uid="{00000000-0005-0000-0000-000081510000}"/>
    <cellStyle name="메모 2 2 2 2 3 22" xfId="15379" xr:uid="{00000000-0005-0000-0000-000082510000}"/>
    <cellStyle name="메모 2 2 2 2 3 22 2" xfId="15380" xr:uid="{00000000-0005-0000-0000-000083510000}"/>
    <cellStyle name="메모 2 2 2 2 3 22 3" xfId="15381" xr:uid="{00000000-0005-0000-0000-000084510000}"/>
    <cellStyle name="메모 2 2 2 2 3 23" xfId="15382" xr:uid="{00000000-0005-0000-0000-000085510000}"/>
    <cellStyle name="메모 2 2 2 2 3 24" xfId="15383" xr:uid="{00000000-0005-0000-0000-000086510000}"/>
    <cellStyle name="메모 2 2 2 2 3 25" xfId="15384" xr:uid="{00000000-0005-0000-0000-000087510000}"/>
    <cellStyle name="메모 2 2 2 2 3 3" xfId="15385" xr:uid="{00000000-0005-0000-0000-000088510000}"/>
    <cellStyle name="메모 2 2 2 2 3 3 2" xfId="15386" xr:uid="{00000000-0005-0000-0000-000089510000}"/>
    <cellStyle name="메모 2 2 2 2 3 3 2 2" xfId="15387" xr:uid="{00000000-0005-0000-0000-00008A510000}"/>
    <cellStyle name="메모 2 2 2 2 3 3 2 2 2" xfId="15388" xr:uid="{00000000-0005-0000-0000-00008B510000}"/>
    <cellStyle name="메모 2 2 2 2 3 3 2 2 2 2" xfId="15389" xr:uid="{00000000-0005-0000-0000-00008C510000}"/>
    <cellStyle name="메모 2 2 2 2 3 3 2 2 2 3" xfId="15390" xr:uid="{00000000-0005-0000-0000-00008D510000}"/>
    <cellStyle name="메모 2 2 2 2 3 3 2 2 3" xfId="15391" xr:uid="{00000000-0005-0000-0000-00008E510000}"/>
    <cellStyle name="메모 2 2 2 2 3 3 2 2 4" xfId="15392" xr:uid="{00000000-0005-0000-0000-00008F510000}"/>
    <cellStyle name="메모 2 2 2 2 3 3 2 2 5" xfId="15393" xr:uid="{00000000-0005-0000-0000-000090510000}"/>
    <cellStyle name="메모 2 2 2 2 3 3 2 3" xfId="15394" xr:uid="{00000000-0005-0000-0000-000091510000}"/>
    <cellStyle name="메모 2 2 2 2 3 3 2 3 2" xfId="15395" xr:uid="{00000000-0005-0000-0000-000092510000}"/>
    <cellStyle name="메모 2 2 2 2 3 3 2 3 3" xfId="15396" xr:uid="{00000000-0005-0000-0000-000093510000}"/>
    <cellStyle name="메모 2 2 2 2 3 3 2 4" xfId="15397" xr:uid="{00000000-0005-0000-0000-000094510000}"/>
    <cellStyle name="메모 2 2 2 2 3 3 2 5" xfId="15398" xr:uid="{00000000-0005-0000-0000-000095510000}"/>
    <cellStyle name="메모 2 2 2 2 3 3 2 6" xfId="15399" xr:uid="{00000000-0005-0000-0000-000096510000}"/>
    <cellStyle name="메모 2 2 2 2 3 3 3" xfId="15400" xr:uid="{00000000-0005-0000-0000-000097510000}"/>
    <cellStyle name="메모 2 2 2 2 3 3 3 2" xfId="15401" xr:uid="{00000000-0005-0000-0000-000098510000}"/>
    <cellStyle name="메모 2 2 2 2 3 3 3 2 2" xfId="15402" xr:uid="{00000000-0005-0000-0000-000099510000}"/>
    <cellStyle name="메모 2 2 2 2 3 3 3 2 2 2" xfId="15403" xr:uid="{00000000-0005-0000-0000-00009A510000}"/>
    <cellStyle name="메모 2 2 2 2 3 3 3 2 2 3" xfId="15404" xr:uid="{00000000-0005-0000-0000-00009B510000}"/>
    <cellStyle name="메모 2 2 2 2 3 3 3 2 3" xfId="15405" xr:uid="{00000000-0005-0000-0000-00009C510000}"/>
    <cellStyle name="메모 2 2 2 2 3 3 3 2 4" xfId="15406" xr:uid="{00000000-0005-0000-0000-00009D510000}"/>
    <cellStyle name="메모 2 2 2 2 3 3 3 2 5" xfId="15407" xr:uid="{00000000-0005-0000-0000-00009E510000}"/>
    <cellStyle name="메모 2 2 2 2 3 3 3 3" xfId="15408" xr:uid="{00000000-0005-0000-0000-00009F510000}"/>
    <cellStyle name="메모 2 2 2 2 3 3 3 3 2" xfId="15409" xr:uid="{00000000-0005-0000-0000-0000A0510000}"/>
    <cellStyle name="메모 2 2 2 2 3 3 3 3 3" xfId="15410" xr:uid="{00000000-0005-0000-0000-0000A1510000}"/>
    <cellStyle name="메모 2 2 2 2 3 3 3 4" xfId="15411" xr:uid="{00000000-0005-0000-0000-0000A2510000}"/>
    <cellStyle name="메모 2 2 2 2 3 3 3 5" xfId="15412" xr:uid="{00000000-0005-0000-0000-0000A3510000}"/>
    <cellStyle name="메모 2 2 2 2 3 3 3 6" xfId="15413" xr:uid="{00000000-0005-0000-0000-0000A4510000}"/>
    <cellStyle name="메모 2 2 2 2 3 3 4" xfId="15414" xr:uid="{00000000-0005-0000-0000-0000A5510000}"/>
    <cellStyle name="메모 2 2 2 2 3 3 4 2" xfId="15415" xr:uid="{00000000-0005-0000-0000-0000A6510000}"/>
    <cellStyle name="메모 2 2 2 2 3 3 4 2 2" xfId="15416" xr:uid="{00000000-0005-0000-0000-0000A7510000}"/>
    <cellStyle name="메모 2 2 2 2 3 3 4 2 3" xfId="15417" xr:uid="{00000000-0005-0000-0000-0000A8510000}"/>
    <cellStyle name="메모 2 2 2 2 3 3 4 3" xfId="15418" xr:uid="{00000000-0005-0000-0000-0000A9510000}"/>
    <cellStyle name="메모 2 2 2 2 3 3 4 4" xfId="15419" xr:uid="{00000000-0005-0000-0000-0000AA510000}"/>
    <cellStyle name="메모 2 2 2 2 3 3 4 5" xfId="15420" xr:uid="{00000000-0005-0000-0000-0000AB510000}"/>
    <cellStyle name="메모 2 2 2 2 3 3 5" xfId="15421" xr:uid="{00000000-0005-0000-0000-0000AC510000}"/>
    <cellStyle name="메모 2 2 2 2 3 3 5 2" xfId="15422" xr:uid="{00000000-0005-0000-0000-0000AD510000}"/>
    <cellStyle name="메모 2 2 2 2 3 3 5 3" xfId="15423" xr:uid="{00000000-0005-0000-0000-0000AE510000}"/>
    <cellStyle name="메모 2 2 2 2 3 3 6" xfId="15424" xr:uid="{00000000-0005-0000-0000-0000AF510000}"/>
    <cellStyle name="메모 2 2 2 2 3 3 7" xfId="15425" xr:uid="{00000000-0005-0000-0000-0000B0510000}"/>
    <cellStyle name="메모 2 2 2 2 3 3 8" xfId="15426" xr:uid="{00000000-0005-0000-0000-0000B1510000}"/>
    <cellStyle name="메모 2 2 2 2 3 4" xfId="15427" xr:uid="{00000000-0005-0000-0000-0000B2510000}"/>
    <cellStyle name="메모 2 2 2 2 3 4 2" xfId="15428" xr:uid="{00000000-0005-0000-0000-0000B3510000}"/>
    <cellStyle name="메모 2 2 2 2 3 4 2 2" xfId="15429" xr:uid="{00000000-0005-0000-0000-0000B4510000}"/>
    <cellStyle name="메모 2 2 2 2 3 4 2 2 2" xfId="15430" xr:uid="{00000000-0005-0000-0000-0000B5510000}"/>
    <cellStyle name="메모 2 2 2 2 3 4 2 2 3" xfId="15431" xr:uid="{00000000-0005-0000-0000-0000B6510000}"/>
    <cellStyle name="메모 2 2 2 2 3 4 2 3" xfId="15432" xr:uid="{00000000-0005-0000-0000-0000B7510000}"/>
    <cellStyle name="메모 2 2 2 2 3 4 2 4" xfId="15433" xr:uid="{00000000-0005-0000-0000-0000B8510000}"/>
    <cellStyle name="메모 2 2 2 2 3 4 2 5" xfId="15434" xr:uid="{00000000-0005-0000-0000-0000B9510000}"/>
    <cellStyle name="메모 2 2 2 2 3 4 3" xfId="15435" xr:uid="{00000000-0005-0000-0000-0000BA510000}"/>
    <cellStyle name="메모 2 2 2 2 3 4 3 2" xfId="15436" xr:uid="{00000000-0005-0000-0000-0000BB510000}"/>
    <cellStyle name="메모 2 2 2 2 3 4 3 3" xfId="15437" xr:uid="{00000000-0005-0000-0000-0000BC510000}"/>
    <cellStyle name="메모 2 2 2 2 3 4 4" xfId="15438" xr:uid="{00000000-0005-0000-0000-0000BD510000}"/>
    <cellStyle name="메모 2 2 2 2 3 4 5" xfId="15439" xr:uid="{00000000-0005-0000-0000-0000BE510000}"/>
    <cellStyle name="메모 2 2 2 2 3 4 6" xfId="15440" xr:uid="{00000000-0005-0000-0000-0000BF510000}"/>
    <cellStyle name="메모 2 2 2 2 3 5" xfId="15441" xr:uid="{00000000-0005-0000-0000-0000C0510000}"/>
    <cellStyle name="메모 2 2 2 2 3 5 2" xfId="15442" xr:uid="{00000000-0005-0000-0000-0000C1510000}"/>
    <cellStyle name="메모 2 2 2 2 3 5 2 2" xfId="15443" xr:uid="{00000000-0005-0000-0000-0000C2510000}"/>
    <cellStyle name="메모 2 2 2 2 3 5 2 2 2" xfId="15444" xr:uid="{00000000-0005-0000-0000-0000C3510000}"/>
    <cellStyle name="메모 2 2 2 2 3 5 2 2 3" xfId="15445" xr:uid="{00000000-0005-0000-0000-0000C4510000}"/>
    <cellStyle name="메모 2 2 2 2 3 5 2 3" xfId="15446" xr:uid="{00000000-0005-0000-0000-0000C5510000}"/>
    <cellStyle name="메모 2 2 2 2 3 5 2 4" xfId="15447" xr:uid="{00000000-0005-0000-0000-0000C6510000}"/>
    <cellStyle name="메모 2 2 2 2 3 5 2 5" xfId="15448" xr:uid="{00000000-0005-0000-0000-0000C7510000}"/>
    <cellStyle name="메모 2 2 2 2 3 5 3" xfId="15449" xr:uid="{00000000-0005-0000-0000-0000C8510000}"/>
    <cellStyle name="메모 2 2 2 2 3 5 3 2" xfId="15450" xr:uid="{00000000-0005-0000-0000-0000C9510000}"/>
    <cellStyle name="메모 2 2 2 2 3 5 3 3" xfId="15451" xr:uid="{00000000-0005-0000-0000-0000CA510000}"/>
    <cellStyle name="메모 2 2 2 2 3 5 4" xfId="15452" xr:uid="{00000000-0005-0000-0000-0000CB510000}"/>
    <cellStyle name="메모 2 2 2 2 3 5 5" xfId="15453" xr:uid="{00000000-0005-0000-0000-0000CC510000}"/>
    <cellStyle name="메모 2 2 2 2 3 5 6" xfId="15454" xr:uid="{00000000-0005-0000-0000-0000CD510000}"/>
    <cellStyle name="메모 2 2 2 2 3 6" xfId="15455" xr:uid="{00000000-0005-0000-0000-0000CE510000}"/>
    <cellStyle name="메모 2 2 2 2 3 6 2" xfId="15456" xr:uid="{00000000-0005-0000-0000-0000CF510000}"/>
    <cellStyle name="메모 2 2 2 2 3 6 2 2" xfId="15457" xr:uid="{00000000-0005-0000-0000-0000D0510000}"/>
    <cellStyle name="메모 2 2 2 2 3 6 2 2 2" xfId="15458" xr:uid="{00000000-0005-0000-0000-0000D1510000}"/>
    <cellStyle name="메모 2 2 2 2 3 6 2 2 3" xfId="15459" xr:uid="{00000000-0005-0000-0000-0000D2510000}"/>
    <cellStyle name="메모 2 2 2 2 3 6 2 3" xfId="15460" xr:uid="{00000000-0005-0000-0000-0000D3510000}"/>
    <cellStyle name="메모 2 2 2 2 3 6 2 4" xfId="15461" xr:uid="{00000000-0005-0000-0000-0000D4510000}"/>
    <cellStyle name="메모 2 2 2 2 3 6 2 5" xfId="15462" xr:uid="{00000000-0005-0000-0000-0000D5510000}"/>
    <cellStyle name="메모 2 2 2 2 3 6 3" xfId="15463" xr:uid="{00000000-0005-0000-0000-0000D6510000}"/>
    <cellStyle name="메모 2 2 2 2 3 6 3 2" xfId="15464" xr:uid="{00000000-0005-0000-0000-0000D7510000}"/>
    <cellStyle name="메모 2 2 2 2 3 6 3 3" xfId="15465" xr:uid="{00000000-0005-0000-0000-0000D8510000}"/>
    <cellStyle name="메모 2 2 2 2 3 6 4" xfId="15466" xr:uid="{00000000-0005-0000-0000-0000D9510000}"/>
    <cellStyle name="메모 2 2 2 2 3 6 5" xfId="15467" xr:uid="{00000000-0005-0000-0000-0000DA510000}"/>
    <cellStyle name="메모 2 2 2 2 3 6 6" xfId="15468" xr:uid="{00000000-0005-0000-0000-0000DB510000}"/>
    <cellStyle name="메모 2 2 2 2 3 7" xfId="15469" xr:uid="{00000000-0005-0000-0000-0000DC510000}"/>
    <cellStyle name="메모 2 2 2 2 3 7 2" xfId="15470" xr:uid="{00000000-0005-0000-0000-0000DD510000}"/>
    <cellStyle name="메모 2 2 2 2 3 7 2 2" xfId="15471" xr:uid="{00000000-0005-0000-0000-0000DE510000}"/>
    <cellStyle name="메모 2 2 2 2 3 7 2 2 2" xfId="15472" xr:uid="{00000000-0005-0000-0000-0000DF510000}"/>
    <cellStyle name="메모 2 2 2 2 3 7 2 2 3" xfId="15473" xr:uid="{00000000-0005-0000-0000-0000E0510000}"/>
    <cellStyle name="메모 2 2 2 2 3 7 2 3" xfId="15474" xr:uid="{00000000-0005-0000-0000-0000E1510000}"/>
    <cellStyle name="메모 2 2 2 2 3 7 2 4" xfId="15475" xr:uid="{00000000-0005-0000-0000-0000E2510000}"/>
    <cellStyle name="메모 2 2 2 2 3 7 3" xfId="15476" xr:uid="{00000000-0005-0000-0000-0000E3510000}"/>
    <cellStyle name="메모 2 2 2 2 3 7 3 2" xfId="15477" xr:uid="{00000000-0005-0000-0000-0000E4510000}"/>
    <cellStyle name="메모 2 2 2 2 3 7 3 3" xfId="15478" xr:uid="{00000000-0005-0000-0000-0000E5510000}"/>
    <cellStyle name="메모 2 2 2 2 3 7 4" xfId="15479" xr:uid="{00000000-0005-0000-0000-0000E6510000}"/>
    <cellStyle name="메모 2 2 2 2 3 7 5" xfId="15480" xr:uid="{00000000-0005-0000-0000-0000E7510000}"/>
    <cellStyle name="메모 2 2 2 2 3 7 6" xfId="15481" xr:uid="{00000000-0005-0000-0000-0000E8510000}"/>
    <cellStyle name="메모 2 2 2 2 3 8" xfId="15482" xr:uid="{00000000-0005-0000-0000-0000E9510000}"/>
    <cellStyle name="메모 2 2 2 2 3 8 2" xfId="15483" xr:uid="{00000000-0005-0000-0000-0000EA510000}"/>
    <cellStyle name="메모 2 2 2 2 3 8 2 2" xfId="15484" xr:uid="{00000000-0005-0000-0000-0000EB510000}"/>
    <cellStyle name="메모 2 2 2 2 3 8 2 2 2" xfId="15485" xr:uid="{00000000-0005-0000-0000-0000EC510000}"/>
    <cellStyle name="메모 2 2 2 2 3 8 2 2 3" xfId="15486" xr:uid="{00000000-0005-0000-0000-0000ED510000}"/>
    <cellStyle name="메모 2 2 2 2 3 8 2 3" xfId="15487" xr:uid="{00000000-0005-0000-0000-0000EE510000}"/>
    <cellStyle name="메모 2 2 2 2 3 8 2 4" xfId="15488" xr:uid="{00000000-0005-0000-0000-0000EF510000}"/>
    <cellStyle name="메모 2 2 2 2 3 8 3" xfId="15489" xr:uid="{00000000-0005-0000-0000-0000F0510000}"/>
    <cellStyle name="메모 2 2 2 2 3 8 3 2" xfId="15490" xr:uid="{00000000-0005-0000-0000-0000F1510000}"/>
    <cellStyle name="메모 2 2 2 2 3 8 3 3" xfId="15491" xr:uid="{00000000-0005-0000-0000-0000F2510000}"/>
    <cellStyle name="메모 2 2 2 2 3 8 4" xfId="15492" xr:uid="{00000000-0005-0000-0000-0000F3510000}"/>
    <cellStyle name="메모 2 2 2 2 3 8 5" xfId="15493" xr:uid="{00000000-0005-0000-0000-0000F4510000}"/>
    <cellStyle name="메모 2 2 2 2 3 9" xfId="15494" xr:uid="{00000000-0005-0000-0000-0000F5510000}"/>
    <cellStyle name="메모 2 2 2 2 3 9 2" xfId="15495" xr:uid="{00000000-0005-0000-0000-0000F6510000}"/>
    <cellStyle name="메모 2 2 2 2 3 9 2 2" xfId="15496" xr:uid="{00000000-0005-0000-0000-0000F7510000}"/>
    <cellStyle name="메모 2 2 2 2 3 9 2 2 2" xfId="15497" xr:uid="{00000000-0005-0000-0000-0000F8510000}"/>
    <cellStyle name="메모 2 2 2 2 3 9 2 2 3" xfId="15498" xr:uid="{00000000-0005-0000-0000-0000F9510000}"/>
    <cellStyle name="메모 2 2 2 2 3 9 2 3" xfId="15499" xr:uid="{00000000-0005-0000-0000-0000FA510000}"/>
    <cellStyle name="메모 2 2 2 2 3 9 2 4" xfId="15500" xr:uid="{00000000-0005-0000-0000-0000FB510000}"/>
    <cellStyle name="메모 2 2 2 2 3 9 3" xfId="15501" xr:uid="{00000000-0005-0000-0000-0000FC510000}"/>
    <cellStyle name="메모 2 2 2 2 3 9 3 2" xfId="15502" xr:uid="{00000000-0005-0000-0000-0000FD510000}"/>
    <cellStyle name="메모 2 2 2 2 3 9 3 3" xfId="15503" xr:uid="{00000000-0005-0000-0000-0000FE510000}"/>
    <cellStyle name="메모 2 2 2 2 3 9 4" xfId="15504" xr:uid="{00000000-0005-0000-0000-0000FF510000}"/>
    <cellStyle name="메모 2 2 2 2 3 9 5" xfId="15505" xr:uid="{00000000-0005-0000-0000-000000520000}"/>
    <cellStyle name="메모 2 2 2 2 4" xfId="15506" xr:uid="{00000000-0005-0000-0000-000001520000}"/>
    <cellStyle name="메모 2 2 2 2 4 2" xfId="15507" xr:uid="{00000000-0005-0000-0000-000002520000}"/>
    <cellStyle name="메모 2 2 2 2 4 2 2" xfId="15508" xr:uid="{00000000-0005-0000-0000-000003520000}"/>
    <cellStyle name="메모 2 2 2 2 4 2 2 2" xfId="15509" xr:uid="{00000000-0005-0000-0000-000004520000}"/>
    <cellStyle name="메모 2 2 2 2 4 2 2 2 2" xfId="15510" xr:uid="{00000000-0005-0000-0000-000005520000}"/>
    <cellStyle name="메모 2 2 2 2 4 2 2 2 2 2" xfId="15511" xr:uid="{00000000-0005-0000-0000-000006520000}"/>
    <cellStyle name="메모 2 2 2 2 4 2 2 2 2 2 2" xfId="15512" xr:uid="{00000000-0005-0000-0000-000007520000}"/>
    <cellStyle name="메모 2 2 2 2 4 2 2 2 2 2 3" xfId="15513" xr:uid="{00000000-0005-0000-0000-000008520000}"/>
    <cellStyle name="메모 2 2 2 2 4 2 2 2 2 3" xfId="15514" xr:uid="{00000000-0005-0000-0000-000009520000}"/>
    <cellStyle name="메모 2 2 2 2 4 2 2 2 2 4" xfId="15515" xr:uid="{00000000-0005-0000-0000-00000A520000}"/>
    <cellStyle name="메모 2 2 2 2 4 2 2 2 2 5" xfId="15516" xr:uid="{00000000-0005-0000-0000-00000B520000}"/>
    <cellStyle name="메모 2 2 2 2 4 2 2 2 3" xfId="15517" xr:uid="{00000000-0005-0000-0000-00000C520000}"/>
    <cellStyle name="메모 2 2 2 2 4 2 2 2 3 2" xfId="15518" xr:uid="{00000000-0005-0000-0000-00000D520000}"/>
    <cellStyle name="메모 2 2 2 2 4 2 2 2 3 3" xfId="15519" xr:uid="{00000000-0005-0000-0000-00000E520000}"/>
    <cellStyle name="메모 2 2 2 2 4 2 2 2 4" xfId="15520" xr:uid="{00000000-0005-0000-0000-00000F520000}"/>
    <cellStyle name="메모 2 2 2 2 4 2 2 2 5" xfId="15521" xr:uid="{00000000-0005-0000-0000-000010520000}"/>
    <cellStyle name="메모 2 2 2 2 4 2 2 2 6" xfId="15522" xr:uid="{00000000-0005-0000-0000-000011520000}"/>
    <cellStyle name="메모 2 2 2 2 4 2 2 3" xfId="15523" xr:uid="{00000000-0005-0000-0000-000012520000}"/>
    <cellStyle name="메모 2 2 2 2 4 2 2 3 2" xfId="15524" xr:uid="{00000000-0005-0000-0000-000013520000}"/>
    <cellStyle name="메모 2 2 2 2 4 2 2 3 2 2" xfId="15525" xr:uid="{00000000-0005-0000-0000-000014520000}"/>
    <cellStyle name="메모 2 2 2 2 4 2 2 3 2 2 2" xfId="15526" xr:uid="{00000000-0005-0000-0000-000015520000}"/>
    <cellStyle name="메모 2 2 2 2 4 2 2 3 2 2 3" xfId="15527" xr:uid="{00000000-0005-0000-0000-000016520000}"/>
    <cellStyle name="메모 2 2 2 2 4 2 2 3 2 3" xfId="15528" xr:uid="{00000000-0005-0000-0000-000017520000}"/>
    <cellStyle name="메모 2 2 2 2 4 2 2 3 2 4" xfId="15529" xr:uid="{00000000-0005-0000-0000-000018520000}"/>
    <cellStyle name="메모 2 2 2 2 4 2 2 3 2 5" xfId="15530" xr:uid="{00000000-0005-0000-0000-000019520000}"/>
    <cellStyle name="메모 2 2 2 2 4 2 2 3 3" xfId="15531" xr:uid="{00000000-0005-0000-0000-00001A520000}"/>
    <cellStyle name="메모 2 2 2 2 4 2 2 3 3 2" xfId="15532" xr:uid="{00000000-0005-0000-0000-00001B520000}"/>
    <cellStyle name="메모 2 2 2 2 4 2 2 3 3 3" xfId="15533" xr:uid="{00000000-0005-0000-0000-00001C520000}"/>
    <cellStyle name="메모 2 2 2 2 4 2 2 3 4" xfId="15534" xr:uid="{00000000-0005-0000-0000-00001D520000}"/>
    <cellStyle name="메모 2 2 2 2 4 2 2 3 5" xfId="15535" xr:uid="{00000000-0005-0000-0000-00001E520000}"/>
    <cellStyle name="메모 2 2 2 2 4 2 2 3 6" xfId="15536" xr:uid="{00000000-0005-0000-0000-00001F520000}"/>
    <cellStyle name="메모 2 2 2 2 4 2 2 4" xfId="15537" xr:uid="{00000000-0005-0000-0000-000020520000}"/>
    <cellStyle name="메모 2 2 2 2 4 2 2 4 2" xfId="15538" xr:uid="{00000000-0005-0000-0000-000021520000}"/>
    <cellStyle name="메모 2 2 2 2 4 2 2 4 2 2" xfId="15539" xr:uid="{00000000-0005-0000-0000-000022520000}"/>
    <cellStyle name="메모 2 2 2 2 4 2 2 4 2 3" xfId="15540" xr:uid="{00000000-0005-0000-0000-000023520000}"/>
    <cellStyle name="메모 2 2 2 2 4 2 2 4 3" xfId="15541" xr:uid="{00000000-0005-0000-0000-000024520000}"/>
    <cellStyle name="메모 2 2 2 2 4 2 2 4 4" xfId="15542" xr:uid="{00000000-0005-0000-0000-000025520000}"/>
    <cellStyle name="메모 2 2 2 2 4 2 2 4 5" xfId="15543" xr:uid="{00000000-0005-0000-0000-000026520000}"/>
    <cellStyle name="메모 2 2 2 2 4 2 2 5" xfId="15544" xr:uid="{00000000-0005-0000-0000-000027520000}"/>
    <cellStyle name="메모 2 2 2 2 4 2 2 5 2" xfId="15545" xr:uid="{00000000-0005-0000-0000-000028520000}"/>
    <cellStyle name="메모 2 2 2 2 4 2 2 5 3" xfId="15546" xr:uid="{00000000-0005-0000-0000-000029520000}"/>
    <cellStyle name="메모 2 2 2 2 4 2 2 6" xfId="15547" xr:uid="{00000000-0005-0000-0000-00002A520000}"/>
    <cellStyle name="메모 2 2 2 2 4 2 2 7" xfId="15548" xr:uid="{00000000-0005-0000-0000-00002B520000}"/>
    <cellStyle name="메모 2 2 2 2 4 2 2 8" xfId="15549" xr:uid="{00000000-0005-0000-0000-00002C520000}"/>
    <cellStyle name="메모 2 2 2 2 4 2 3" xfId="15550" xr:uid="{00000000-0005-0000-0000-00002D520000}"/>
    <cellStyle name="메모 2 2 2 2 4 2 3 2" xfId="15551" xr:uid="{00000000-0005-0000-0000-00002E520000}"/>
    <cellStyle name="메모 2 2 2 2 4 2 3 2 2" xfId="15552" xr:uid="{00000000-0005-0000-0000-00002F520000}"/>
    <cellStyle name="메모 2 2 2 2 4 2 3 2 2 2" xfId="15553" xr:uid="{00000000-0005-0000-0000-000030520000}"/>
    <cellStyle name="메모 2 2 2 2 4 2 3 2 2 3" xfId="15554" xr:uid="{00000000-0005-0000-0000-000031520000}"/>
    <cellStyle name="메모 2 2 2 2 4 2 3 2 3" xfId="15555" xr:uid="{00000000-0005-0000-0000-000032520000}"/>
    <cellStyle name="메모 2 2 2 2 4 2 3 2 4" xfId="15556" xr:uid="{00000000-0005-0000-0000-000033520000}"/>
    <cellStyle name="메모 2 2 2 2 4 2 3 2 5" xfId="15557" xr:uid="{00000000-0005-0000-0000-000034520000}"/>
    <cellStyle name="메모 2 2 2 2 4 2 3 3" xfId="15558" xr:uid="{00000000-0005-0000-0000-000035520000}"/>
    <cellStyle name="메모 2 2 2 2 4 2 3 3 2" xfId="15559" xr:uid="{00000000-0005-0000-0000-000036520000}"/>
    <cellStyle name="메모 2 2 2 2 4 2 3 3 3" xfId="15560" xr:uid="{00000000-0005-0000-0000-000037520000}"/>
    <cellStyle name="메모 2 2 2 2 4 2 3 4" xfId="15561" xr:uid="{00000000-0005-0000-0000-000038520000}"/>
    <cellStyle name="메모 2 2 2 2 4 2 3 5" xfId="15562" xr:uid="{00000000-0005-0000-0000-000039520000}"/>
    <cellStyle name="메모 2 2 2 2 4 2 3 6" xfId="15563" xr:uid="{00000000-0005-0000-0000-00003A520000}"/>
    <cellStyle name="메모 2 2 2 2 4 2 4" xfId="15564" xr:uid="{00000000-0005-0000-0000-00003B520000}"/>
    <cellStyle name="메모 2 2 2 2 4 2 4 2" xfId="15565" xr:uid="{00000000-0005-0000-0000-00003C520000}"/>
    <cellStyle name="메모 2 2 2 2 4 2 4 2 2" xfId="15566" xr:uid="{00000000-0005-0000-0000-00003D520000}"/>
    <cellStyle name="메모 2 2 2 2 4 2 4 2 2 2" xfId="15567" xr:uid="{00000000-0005-0000-0000-00003E520000}"/>
    <cellStyle name="메모 2 2 2 2 4 2 4 2 2 3" xfId="15568" xr:uid="{00000000-0005-0000-0000-00003F520000}"/>
    <cellStyle name="메모 2 2 2 2 4 2 4 2 3" xfId="15569" xr:uid="{00000000-0005-0000-0000-000040520000}"/>
    <cellStyle name="메모 2 2 2 2 4 2 4 2 4" xfId="15570" xr:uid="{00000000-0005-0000-0000-000041520000}"/>
    <cellStyle name="메모 2 2 2 2 4 2 4 2 5" xfId="15571" xr:uid="{00000000-0005-0000-0000-000042520000}"/>
    <cellStyle name="메모 2 2 2 2 4 2 4 3" xfId="15572" xr:uid="{00000000-0005-0000-0000-000043520000}"/>
    <cellStyle name="메모 2 2 2 2 4 2 4 3 2" xfId="15573" xr:uid="{00000000-0005-0000-0000-000044520000}"/>
    <cellStyle name="메모 2 2 2 2 4 2 4 3 3" xfId="15574" xr:uid="{00000000-0005-0000-0000-000045520000}"/>
    <cellStyle name="메모 2 2 2 2 4 2 4 4" xfId="15575" xr:uid="{00000000-0005-0000-0000-000046520000}"/>
    <cellStyle name="메모 2 2 2 2 4 2 4 5" xfId="15576" xr:uid="{00000000-0005-0000-0000-000047520000}"/>
    <cellStyle name="메모 2 2 2 2 4 2 4 6" xfId="15577" xr:uid="{00000000-0005-0000-0000-000048520000}"/>
    <cellStyle name="메모 2 2 2 2 4 2 5" xfId="15578" xr:uid="{00000000-0005-0000-0000-000049520000}"/>
    <cellStyle name="메모 2 2 2 2 4 2 5 2" xfId="15579" xr:uid="{00000000-0005-0000-0000-00004A520000}"/>
    <cellStyle name="메모 2 2 2 2 4 2 5 2 2" xfId="15580" xr:uid="{00000000-0005-0000-0000-00004B520000}"/>
    <cellStyle name="메모 2 2 2 2 4 2 5 2 3" xfId="15581" xr:uid="{00000000-0005-0000-0000-00004C520000}"/>
    <cellStyle name="메모 2 2 2 2 4 2 5 3" xfId="15582" xr:uid="{00000000-0005-0000-0000-00004D520000}"/>
    <cellStyle name="메모 2 2 2 2 4 2 5 4" xfId="15583" xr:uid="{00000000-0005-0000-0000-00004E520000}"/>
    <cellStyle name="메모 2 2 2 2 4 2 5 5" xfId="15584" xr:uid="{00000000-0005-0000-0000-00004F520000}"/>
    <cellStyle name="메모 2 2 2 2 4 2 6" xfId="15585" xr:uid="{00000000-0005-0000-0000-000050520000}"/>
    <cellStyle name="메모 2 2 2 2 4 2 6 2" xfId="15586" xr:uid="{00000000-0005-0000-0000-000051520000}"/>
    <cellStyle name="메모 2 2 2 2 4 2 6 3" xfId="15587" xr:uid="{00000000-0005-0000-0000-000052520000}"/>
    <cellStyle name="메모 2 2 2 2 4 2 7" xfId="15588" xr:uid="{00000000-0005-0000-0000-000053520000}"/>
    <cellStyle name="메모 2 2 2 2 4 2 8" xfId="15589" xr:uid="{00000000-0005-0000-0000-000054520000}"/>
    <cellStyle name="메모 2 2 2 2 4 2 9" xfId="15590" xr:uid="{00000000-0005-0000-0000-000055520000}"/>
    <cellStyle name="메모 2 2 2 2 4 3" xfId="15591" xr:uid="{00000000-0005-0000-0000-000056520000}"/>
    <cellStyle name="메모 2 2 2 2 4 3 2" xfId="15592" xr:uid="{00000000-0005-0000-0000-000057520000}"/>
    <cellStyle name="메모 2 2 2 2 4 3 2 2" xfId="15593" xr:uid="{00000000-0005-0000-0000-000058520000}"/>
    <cellStyle name="메모 2 2 2 2 4 3 2 2 2" xfId="15594" xr:uid="{00000000-0005-0000-0000-000059520000}"/>
    <cellStyle name="메모 2 2 2 2 4 3 2 2 3" xfId="15595" xr:uid="{00000000-0005-0000-0000-00005A520000}"/>
    <cellStyle name="메모 2 2 2 2 4 3 2 3" xfId="15596" xr:uid="{00000000-0005-0000-0000-00005B520000}"/>
    <cellStyle name="메모 2 2 2 2 4 3 2 4" xfId="15597" xr:uid="{00000000-0005-0000-0000-00005C520000}"/>
    <cellStyle name="메모 2 2 2 2 4 3 2 5" xfId="15598" xr:uid="{00000000-0005-0000-0000-00005D520000}"/>
    <cellStyle name="메모 2 2 2 2 4 3 3" xfId="15599" xr:uid="{00000000-0005-0000-0000-00005E520000}"/>
    <cellStyle name="메모 2 2 2 2 4 3 3 2" xfId="15600" xr:uid="{00000000-0005-0000-0000-00005F520000}"/>
    <cellStyle name="메모 2 2 2 2 4 3 3 3" xfId="15601" xr:uid="{00000000-0005-0000-0000-000060520000}"/>
    <cellStyle name="메모 2 2 2 2 4 3 4" xfId="15602" xr:uid="{00000000-0005-0000-0000-000061520000}"/>
    <cellStyle name="메모 2 2 2 2 4 3 5" xfId="15603" xr:uid="{00000000-0005-0000-0000-000062520000}"/>
    <cellStyle name="메모 2 2 2 2 4 3 6" xfId="15604" xr:uid="{00000000-0005-0000-0000-000063520000}"/>
    <cellStyle name="메모 2 2 2 2 4 4" xfId="15605" xr:uid="{00000000-0005-0000-0000-000064520000}"/>
    <cellStyle name="메모 2 2 2 2 4 4 2" xfId="15606" xr:uid="{00000000-0005-0000-0000-000065520000}"/>
    <cellStyle name="메모 2 2 2 2 4 4 2 2" xfId="15607" xr:uid="{00000000-0005-0000-0000-000066520000}"/>
    <cellStyle name="메모 2 2 2 2 4 4 2 2 2" xfId="15608" xr:uid="{00000000-0005-0000-0000-000067520000}"/>
    <cellStyle name="메모 2 2 2 2 4 4 2 2 3" xfId="15609" xr:uid="{00000000-0005-0000-0000-000068520000}"/>
    <cellStyle name="메모 2 2 2 2 4 4 2 3" xfId="15610" xr:uid="{00000000-0005-0000-0000-000069520000}"/>
    <cellStyle name="메모 2 2 2 2 4 4 2 4" xfId="15611" xr:uid="{00000000-0005-0000-0000-00006A520000}"/>
    <cellStyle name="메모 2 2 2 2 4 4 2 5" xfId="15612" xr:uid="{00000000-0005-0000-0000-00006B520000}"/>
    <cellStyle name="메모 2 2 2 2 4 4 3" xfId="15613" xr:uid="{00000000-0005-0000-0000-00006C520000}"/>
    <cellStyle name="메모 2 2 2 2 4 4 3 2" xfId="15614" xr:uid="{00000000-0005-0000-0000-00006D520000}"/>
    <cellStyle name="메모 2 2 2 2 4 4 3 3" xfId="15615" xr:uid="{00000000-0005-0000-0000-00006E520000}"/>
    <cellStyle name="메모 2 2 2 2 4 4 4" xfId="15616" xr:uid="{00000000-0005-0000-0000-00006F520000}"/>
    <cellStyle name="메모 2 2 2 2 4 4 5" xfId="15617" xr:uid="{00000000-0005-0000-0000-000070520000}"/>
    <cellStyle name="메모 2 2 2 2 4 4 6" xfId="15618" xr:uid="{00000000-0005-0000-0000-000071520000}"/>
    <cellStyle name="메모 2 2 2 2 4 5" xfId="15619" xr:uid="{00000000-0005-0000-0000-000072520000}"/>
    <cellStyle name="메모 2 2 2 2 4 5 2" xfId="15620" xr:uid="{00000000-0005-0000-0000-000073520000}"/>
    <cellStyle name="메모 2 2 2 2 4 5 2 2" xfId="15621" xr:uid="{00000000-0005-0000-0000-000074520000}"/>
    <cellStyle name="메모 2 2 2 2 4 5 2 3" xfId="15622" xr:uid="{00000000-0005-0000-0000-000075520000}"/>
    <cellStyle name="메모 2 2 2 2 4 5 3" xfId="15623" xr:uid="{00000000-0005-0000-0000-000076520000}"/>
    <cellStyle name="메모 2 2 2 2 4 5 4" xfId="15624" xr:uid="{00000000-0005-0000-0000-000077520000}"/>
    <cellStyle name="메모 2 2 2 2 4 5 5" xfId="15625" xr:uid="{00000000-0005-0000-0000-000078520000}"/>
    <cellStyle name="메모 2 2 2 2 4 6" xfId="15626" xr:uid="{00000000-0005-0000-0000-000079520000}"/>
    <cellStyle name="메모 2 2 2 2 4 6 2" xfId="15627" xr:uid="{00000000-0005-0000-0000-00007A520000}"/>
    <cellStyle name="메모 2 2 2 2 4 6 3" xfId="15628" xr:uid="{00000000-0005-0000-0000-00007B520000}"/>
    <cellStyle name="메모 2 2 2 2 4 7" xfId="15629" xr:uid="{00000000-0005-0000-0000-00007C520000}"/>
    <cellStyle name="메모 2 2 2 2 4 8" xfId="15630" xr:uid="{00000000-0005-0000-0000-00007D520000}"/>
    <cellStyle name="메모 2 2 2 2 4 9" xfId="15631" xr:uid="{00000000-0005-0000-0000-00007E520000}"/>
    <cellStyle name="메모 2 2 2 2 5" xfId="15632" xr:uid="{00000000-0005-0000-0000-00007F520000}"/>
    <cellStyle name="메모 2 2 2 2 5 10" xfId="15633" xr:uid="{00000000-0005-0000-0000-000080520000}"/>
    <cellStyle name="메모 2 2 2 2 5 2" xfId="15634" xr:uid="{00000000-0005-0000-0000-000081520000}"/>
    <cellStyle name="메모 2 2 2 2 5 2 2" xfId="15635" xr:uid="{00000000-0005-0000-0000-000082520000}"/>
    <cellStyle name="메모 2 2 2 2 5 2 2 2" xfId="15636" xr:uid="{00000000-0005-0000-0000-000083520000}"/>
    <cellStyle name="메모 2 2 2 2 5 2 2 2 2" xfId="15637" xr:uid="{00000000-0005-0000-0000-000084520000}"/>
    <cellStyle name="메모 2 2 2 2 5 2 2 2 2 2" xfId="15638" xr:uid="{00000000-0005-0000-0000-000085520000}"/>
    <cellStyle name="메모 2 2 2 2 5 2 2 2 2 3" xfId="15639" xr:uid="{00000000-0005-0000-0000-000086520000}"/>
    <cellStyle name="메모 2 2 2 2 5 2 2 2 3" xfId="15640" xr:uid="{00000000-0005-0000-0000-000087520000}"/>
    <cellStyle name="메모 2 2 2 2 5 2 2 2 4" xfId="15641" xr:uid="{00000000-0005-0000-0000-000088520000}"/>
    <cellStyle name="메모 2 2 2 2 5 2 2 2 5" xfId="15642" xr:uid="{00000000-0005-0000-0000-000089520000}"/>
    <cellStyle name="메모 2 2 2 2 5 2 2 3" xfId="15643" xr:uid="{00000000-0005-0000-0000-00008A520000}"/>
    <cellStyle name="메모 2 2 2 2 5 2 2 3 2" xfId="15644" xr:uid="{00000000-0005-0000-0000-00008B520000}"/>
    <cellStyle name="메모 2 2 2 2 5 2 2 3 3" xfId="15645" xr:uid="{00000000-0005-0000-0000-00008C520000}"/>
    <cellStyle name="메모 2 2 2 2 5 2 2 4" xfId="15646" xr:uid="{00000000-0005-0000-0000-00008D520000}"/>
    <cellStyle name="메모 2 2 2 2 5 2 2 5" xfId="15647" xr:uid="{00000000-0005-0000-0000-00008E520000}"/>
    <cellStyle name="메모 2 2 2 2 5 2 2 6" xfId="15648" xr:uid="{00000000-0005-0000-0000-00008F520000}"/>
    <cellStyle name="메모 2 2 2 2 5 2 3" xfId="15649" xr:uid="{00000000-0005-0000-0000-000090520000}"/>
    <cellStyle name="메모 2 2 2 2 5 2 3 2" xfId="15650" xr:uid="{00000000-0005-0000-0000-000091520000}"/>
    <cellStyle name="메모 2 2 2 2 5 2 3 2 2" xfId="15651" xr:uid="{00000000-0005-0000-0000-000092520000}"/>
    <cellStyle name="메모 2 2 2 2 5 2 3 2 2 2" xfId="15652" xr:uid="{00000000-0005-0000-0000-000093520000}"/>
    <cellStyle name="메모 2 2 2 2 5 2 3 2 2 3" xfId="15653" xr:uid="{00000000-0005-0000-0000-000094520000}"/>
    <cellStyle name="메모 2 2 2 2 5 2 3 2 3" xfId="15654" xr:uid="{00000000-0005-0000-0000-000095520000}"/>
    <cellStyle name="메모 2 2 2 2 5 2 3 2 4" xfId="15655" xr:uid="{00000000-0005-0000-0000-000096520000}"/>
    <cellStyle name="메모 2 2 2 2 5 2 3 2 5" xfId="15656" xr:uid="{00000000-0005-0000-0000-000097520000}"/>
    <cellStyle name="메모 2 2 2 2 5 2 3 3" xfId="15657" xr:uid="{00000000-0005-0000-0000-000098520000}"/>
    <cellStyle name="메모 2 2 2 2 5 2 3 3 2" xfId="15658" xr:uid="{00000000-0005-0000-0000-000099520000}"/>
    <cellStyle name="메모 2 2 2 2 5 2 3 3 3" xfId="15659" xr:uid="{00000000-0005-0000-0000-00009A520000}"/>
    <cellStyle name="메모 2 2 2 2 5 2 3 4" xfId="15660" xr:uid="{00000000-0005-0000-0000-00009B520000}"/>
    <cellStyle name="메모 2 2 2 2 5 2 3 5" xfId="15661" xr:uid="{00000000-0005-0000-0000-00009C520000}"/>
    <cellStyle name="메모 2 2 2 2 5 2 3 6" xfId="15662" xr:uid="{00000000-0005-0000-0000-00009D520000}"/>
    <cellStyle name="메모 2 2 2 2 5 2 4" xfId="15663" xr:uid="{00000000-0005-0000-0000-00009E520000}"/>
    <cellStyle name="메모 2 2 2 2 5 2 4 2" xfId="15664" xr:uid="{00000000-0005-0000-0000-00009F520000}"/>
    <cellStyle name="메모 2 2 2 2 5 2 4 2 2" xfId="15665" xr:uid="{00000000-0005-0000-0000-0000A0520000}"/>
    <cellStyle name="메모 2 2 2 2 5 2 4 2 3" xfId="15666" xr:uid="{00000000-0005-0000-0000-0000A1520000}"/>
    <cellStyle name="메모 2 2 2 2 5 2 4 3" xfId="15667" xr:uid="{00000000-0005-0000-0000-0000A2520000}"/>
    <cellStyle name="메모 2 2 2 2 5 2 4 4" xfId="15668" xr:uid="{00000000-0005-0000-0000-0000A3520000}"/>
    <cellStyle name="메모 2 2 2 2 5 2 4 5" xfId="15669" xr:uid="{00000000-0005-0000-0000-0000A4520000}"/>
    <cellStyle name="메모 2 2 2 2 5 2 5" xfId="15670" xr:uid="{00000000-0005-0000-0000-0000A5520000}"/>
    <cellStyle name="메모 2 2 2 2 5 2 5 2" xfId="15671" xr:uid="{00000000-0005-0000-0000-0000A6520000}"/>
    <cellStyle name="메모 2 2 2 2 5 2 5 3" xfId="15672" xr:uid="{00000000-0005-0000-0000-0000A7520000}"/>
    <cellStyle name="메모 2 2 2 2 5 2 6" xfId="15673" xr:uid="{00000000-0005-0000-0000-0000A8520000}"/>
    <cellStyle name="메모 2 2 2 2 5 2 7" xfId="15674" xr:uid="{00000000-0005-0000-0000-0000A9520000}"/>
    <cellStyle name="메모 2 2 2 2 5 2 8" xfId="15675" xr:uid="{00000000-0005-0000-0000-0000AA520000}"/>
    <cellStyle name="메모 2 2 2 2 5 3" xfId="15676" xr:uid="{00000000-0005-0000-0000-0000AB520000}"/>
    <cellStyle name="메모 2 2 2 2 5 3 2" xfId="15677" xr:uid="{00000000-0005-0000-0000-0000AC520000}"/>
    <cellStyle name="메모 2 2 2 2 5 3 2 2" xfId="15678" xr:uid="{00000000-0005-0000-0000-0000AD520000}"/>
    <cellStyle name="메모 2 2 2 2 5 3 2 2 2" xfId="15679" xr:uid="{00000000-0005-0000-0000-0000AE520000}"/>
    <cellStyle name="메모 2 2 2 2 5 3 2 2 2 2" xfId="15680" xr:uid="{00000000-0005-0000-0000-0000AF520000}"/>
    <cellStyle name="메모 2 2 2 2 5 3 2 2 2 3" xfId="15681" xr:uid="{00000000-0005-0000-0000-0000B0520000}"/>
    <cellStyle name="메모 2 2 2 2 5 3 2 2 3" xfId="15682" xr:uid="{00000000-0005-0000-0000-0000B1520000}"/>
    <cellStyle name="메모 2 2 2 2 5 3 2 2 4" xfId="15683" xr:uid="{00000000-0005-0000-0000-0000B2520000}"/>
    <cellStyle name="메모 2 2 2 2 5 3 2 2 5" xfId="15684" xr:uid="{00000000-0005-0000-0000-0000B3520000}"/>
    <cellStyle name="메모 2 2 2 2 5 3 2 3" xfId="15685" xr:uid="{00000000-0005-0000-0000-0000B4520000}"/>
    <cellStyle name="메모 2 2 2 2 5 3 2 3 2" xfId="15686" xr:uid="{00000000-0005-0000-0000-0000B5520000}"/>
    <cellStyle name="메모 2 2 2 2 5 3 2 3 3" xfId="15687" xr:uid="{00000000-0005-0000-0000-0000B6520000}"/>
    <cellStyle name="메모 2 2 2 2 5 3 2 4" xfId="15688" xr:uid="{00000000-0005-0000-0000-0000B7520000}"/>
    <cellStyle name="메모 2 2 2 2 5 3 2 5" xfId="15689" xr:uid="{00000000-0005-0000-0000-0000B8520000}"/>
    <cellStyle name="메모 2 2 2 2 5 3 2 6" xfId="15690" xr:uid="{00000000-0005-0000-0000-0000B9520000}"/>
    <cellStyle name="메모 2 2 2 2 5 3 3" xfId="15691" xr:uid="{00000000-0005-0000-0000-0000BA520000}"/>
    <cellStyle name="메모 2 2 2 2 5 3 3 2" xfId="15692" xr:uid="{00000000-0005-0000-0000-0000BB520000}"/>
    <cellStyle name="메모 2 2 2 2 5 3 3 2 2" xfId="15693" xr:uid="{00000000-0005-0000-0000-0000BC520000}"/>
    <cellStyle name="메모 2 2 2 2 5 3 3 2 2 2" xfId="15694" xr:uid="{00000000-0005-0000-0000-0000BD520000}"/>
    <cellStyle name="메모 2 2 2 2 5 3 3 2 2 3" xfId="15695" xr:uid="{00000000-0005-0000-0000-0000BE520000}"/>
    <cellStyle name="메모 2 2 2 2 5 3 3 2 3" xfId="15696" xr:uid="{00000000-0005-0000-0000-0000BF520000}"/>
    <cellStyle name="메모 2 2 2 2 5 3 3 2 4" xfId="15697" xr:uid="{00000000-0005-0000-0000-0000C0520000}"/>
    <cellStyle name="메모 2 2 2 2 5 3 3 2 5" xfId="15698" xr:uid="{00000000-0005-0000-0000-0000C1520000}"/>
    <cellStyle name="메모 2 2 2 2 5 3 3 3" xfId="15699" xr:uid="{00000000-0005-0000-0000-0000C2520000}"/>
    <cellStyle name="메모 2 2 2 2 5 3 3 3 2" xfId="15700" xr:uid="{00000000-0005-0000-0000-0000C3520000}"/>
    <cellStyle name="메모 2 2 2 2 5 3 3 3 3" xfId="15701" xr:uid="{00000000-0005-0000-0000-0000C4520000}"/>
    <cellStyle name="메모 2 2 2 2 5 3 3 4" xfId="15702" xr:uid="{00000000-0005-0000-0000-0000C5520000}"/>
    <cellStyle name="메모 2 2 2 2 5 3 3 5" xfId="15703" xr:uid="{00000000-0005-0000-0000-0000C6520000}"/>
    <cellStyle name="메모 2 2 2 2 5 3 3 6" xfId="15704" xr:uid="{00000000-0005-0000-0000-0000C7520000}"/>
    <cellStyle name="메모 2 2 2 2 5 3 4" xfId="15705" xr:uid="{00000000-0005-0000-0000-0000C8520000}"/>
    <cellStyle name="메모 2 2 2 2 5 3 4 2" xfId="15706" xr:uid="{00000000-0005-0000-0000-0000C9520000}"/>
    <cellStyle name="메모 2 2 2 2 5 3 4 2 2" xfId="15707" xr:uid="{00000000-0005-0000-0000-0000CA520000}"/>
    <cellStyle name="메모 2 2 2 2 5 3 4 2 3" xfId="15708" xr:uid="{00000000-0005-0000-0000-0000CB520000}"/>
    <cellStyle name="메모 2 2 2 2 5 3 4 3" xfId="15709" xr:uid="{00000000-0005-0000-0000-0000CC520000}"/>
    <cellStyle name="메모 2 2 2 2 5 3 4 4" xfId="15710" xr:uid="{00000000-0005-0000-0000-0000CD520000}"/>
    <cellStyle name="메모 2 2 2 2 5 3 4 5" xfId="15711" xr:uid="{00000000-0005-0000-0000-0000CE520000}"/>
    <cellStyle name="메모 2 2 2 2 5 3 5" xfId="15712" xr:uid="{00000000-0005-0000-0000-0000CF520000}"/>
    <cellStyle name="메모 2 2 2 2 5 3 5 2" xfId="15713" xr:uid="{00000000-0005-0000-0000-0000D0520000}"/>
    <cellStyle name="메모 2 2 2 2 5 3 5 3" xfId="15714" xr:uid="{00000000-0005-0000-0000-0000D1520000}"/>
    <cellStyle name="메모 2 2 2 2 5 3 6" xfId="15715" xr:uid="{00000000-0005-0000-0000-0000D2520000}"/>
    <cellStyle name="메모 2 2 2 2 5 3 7" xfId="15716" xr:uid="{00000000-0005-0000-0000-0000D3520000}"/>
    <cellStyle name="메모 2 2 2 2 5 3 8" xfId="15717" xr:uid="{00000000-0005-0000-0000-0000D4520000}"/>
    <cellStyle name="메모 2 2 2 2 5 4" xfId="15718" xr:uid="{00000000-0005-0000-0000-0000D5520000}"/>
    <cellStyle name="메모 2 2 2 2 5 4 2" xfId="15719" xr:uid="{00000000-0005-0000-0000-0000D6520000}"/>
    <cellStyle name="메모 2 2 2 2 5 4 2 2" xfId="15720" xr:uid="{00000000-0005-0000-0000-0000D7520000}"/>
    <cellStyle name="메모 2 2 2 2 5 4 2 2 2" xfId="15721" xr:uid="{00000000-0005-0000-0000-0000D8520000}"/>
    <cellStyle name="메모 2 2 2 2 5 4 2 2 3" xfId="15722" xr:uid="{00000000-0005-0000-0000-0000D9520000}"/>
    <cellStyle name="메모 2 2 2 2 5 4 2 3" xfId="15723" xr:uid="{00000000-0005-0000-0000-0000DA520000}"/>
    <cellStyle name="메모 2 2 2 2 5 4 2 4" xfId="15724" xr:uid="{00000000-0005-0000-0000-0000DB520000}"/>
    <cellStyle name="메모 2 2 2 2 5 4 2 5" xfId="15725" xr:uid="{00000000-0005-0000-0000-0000DC520000}"/>
    <cellStyle name="메모 2 2 2 2 5 4 3" xfId="15726" xr:uid="{00000000-0005-0000-0000-0000DD520000}"/>
    <cellStyle name="메모 2 2 2 2 5 4 3 2" xfId="15727" xr:uid="{00000000-0005-0000-0000-0000DE520000}"/>
    <cellStyle name="메모 2 2 2 2 5 4 3 3" xfId="15728" xr:uid="{00000000-0005-0000-0000-0000DF520000}"/>
    <cellStyle name="메모 2 2 2 2 5 4 4" xfId="15729" xr:uid="{00000000-0005-0000-0000-0000E0520000}"/>
    <cellStyle name="메모 2 2 2 2 5 4 5" xfId="15730" xr:uid="{00000000-0005-0000-0000-0000E1520000}"/>
    <cellStyle name="메모 2 2 2 2 5 4 6" xfId="15731" xr:uid="{00000000-0005-0000-0000-0000E2520000}"/>
    <cellStyle name="메모 2 2 2 2 5 5" xfId="15732" xr:uid="{00000000-0005-0000-0000-0000E3520000}"/>
    <cellStyle name="메모 2 2 2 2 5 5 2" xfId="15733" xr:uid="{00000000-0005-0000-0000-0000E4520000}"/>
    <cellStyle name="메모 2 2 2 2 5 5 2 2" xfId="15734" xr:uid="{00000000-0005-0000-0000-0000E5520000}"/>
    <cellStyle name="메모 2 2 2 2 5 5 2 2 2" xfId="15735" xr:uid="{00000000-0005-0000-0000-0000E6520000}"/>
    <cellStyle name="메모 2 2 2 2 5 5 2 2 3" xfId="15736" xr:uid="{00000000-0005-0000-0000-0000E7520000}"/>
    <cellStyle name="메모 2 2 2 2 5 5 2 3" xfId="15737" xr:uid="{00000000-0005-0000-0000-0000E8520000}"/>
    <cellStyle name="메모 2 2 2 2 5 5 2 4" xfId="15738" xr:uid="{00000000-0005-0000-0000-0000E9520000}"/>
    <cellStyle name="메모 2 2 2 2 5 5 2 5" xfId="15739" xr:uid="{00000000-0005-0000-0000-0000EA520000}"/>
    <cellStyle name="메모 2 2 2 2 5 5 3" xfId="15740" xr:uid="{00000000-0005-0000-0000-0000EB520000}"/>
    <cellStyle name="메모 2 2 2 2 5 5 3 2" xfId="15741" xr:uid="{00000000-0005-0000-0000-0000EC520000}"/>
    <cellStyle name="메모 2 2 2 2 5 5 3 3" xfId="15742" xr:uid="{00000000-0005-0000-0000-0000ED520000}"/>
    <cellStyle name="메모 2 2 2 2 5 5 4" xfId="15743" xr:uid="{00000000-0005-0000-0000-0000EE520000}"/>
    <cellStyle name="메모 2 2 2 2 5 5 5" xfId="15744" xr:uid="{00000000-0005-0000-0000-0000EF520000}"/>
    <cellStyle name="메모 2 2 2 2 5 5 6" xfId="15745" xr:uid="{00000000-0005-0000-0000-0000F0520000}"/>
    <cellStyle name="메모 2 2 2 2 5 6" xfId="15746" xr:uid="{00000000-0005-0000-0000-0000F1520000}"/>
    <cellStyle name="메모 2 2 2 2 5 6 2" xfId="15747" xr:uid="{00000000-0005-0000-0000-0000F2520000}"/>
    <cellStyle name="메모 2 2 2 2 5 6 2 2" xfId="15748" xr:uid="{00000000-0005-0000-0000-0000F3520000}"/>
    <cellStyle name="메모 2 2 2 2 5 6 2 3" xfId="15749" xr:uid="{00000000-0005-0000-0000-0000F4520000}"/>
    <cellStyle name="메모 2 2 2 2 5 6 3" xfId="15750" xr:uid="{00000000-0005-0000-0000-0000F5520000}"/>
    <cellStyle name="메모 2 2 2 2 5 6 4" xfId="15751" xr:uid="{00000000-0005-0000-0000-0000F6520000}"/>
    <cellStyle name="메모 2 2 2 2 5 6 5" xfId="15752" xr:uid="{00000000-0005-0000-0000-0000F7520000}"/>
    <cellStyle name="메모 2 2 2 2 5 7" xfId="15753" xr:uid="{00000000-0005-0000-0000-0000F8520000}"/>
    <cellStyle name="메모 2 2 2 2 5 7 2" xfId="15754" xr:uid="{00000000-0005-0000-0000-0000F9520000}"/>
    <cellStyle name="메모 2 2 2 2 5 7 3" xfId="15755" xr:uid="{00000000-0005-0000-0000-0000FA520000}"/>
    <cellStyle name="메모 2 2 2 2 5 8" xfId="15756" xr:uid="{00000000-0005-0000-0000-0000FB520000}"/>
    <cellStyle name="메모 2 2 2 2 5 9" xfId="15757" xr:uid="{00000000-0005-0000-0000-0000FC520000}"/>
    <cellStyle name="메모 2 2 2 2 6" xfId="15758" xr:uid="{00000000-0005-0000-0000-0000FD520000}"/>
    <cellStyle name="메모 2 2 2 2 6 2" xfId="15759" xr:uid="{00000000-0005-0000-0000-0000FE520000}"/>
    <cellStyle name="메모 2 2 2 2 6 2 2" xfId="15760" xr:uid="{00000000-0005-0000-0000-0000FF520000}"/>
    <cellStyle name="메모 2 2 2 2 6 2 2 2" xfId="15761" xr:uid="{00000000-0005-0000-0000-000000530000}"/>
    <cellStyle name="메모 2 2 2 2 6 2 2 2 2" xfId="15762" xr:uid="{00000000-0005-0000-0000-000001530000}"/>
    <cellStyle name="메모 2 2 2 2 6 2 2 2 3" xfId="15763" xr:uid="{00000000-0005-0000-0000-000002530000}"/>
    <cellStyle name="메모 2 2 2 2 6 2 2 3" xfId="15764" xr:uid="{00000000-0005-0000-0000-000003530000}"/>
    <cellStyle name="메모 2 2 2 2 6 2 2 4" xfId="15765" xr:uid="{00000000-0005-0000-0000-000004530000}"/>
    <cellStyle name="메모 2 2 2 2 6 2 2 5" xfId="15766" xr:uid="{00000000-0005-0000-0000-000005530000}"/>
    <cellStyle name="메모 2 2 2 2 6 2 3" xfId="15767" xr:uid="{00000000-0005-0000-0000-000006530000}"/>
    <cellStyle name="메모 2 2 2 2 6 2 3 2" xfId="15768" xr:uid="{00000000-0005-0000-0000-000007530000}"/>
    <cellStyle name="메모 2 2 2 2 6 2 3 3" xfId="15769" xr:uid="{00000000-0005-0000-0000-000008530000}"/>
    <cellStyle name="메모 2 2 2 2 6 2 4" xfId="15770" xr:uid="{00000000-0005-0000-0000-000009530000}"/>
    <cellStyle name="메모 2 2 2 2 6 2 5" xfId="15771" xr:uid="{00000000-0005-0000-0000-00000A530000}"/>
    <cellStyle name="메모 2 2 2 2 6 2 6" xfId="15772" xr:uid="{00000000-0005-0000-0000-00000B530000}"/>
    <cellStyle name="메모 2 2 2 2 6 3" xfId="15773" xr:uid="{00000000-0005-0000-0000-00000C530000}"/>
    <cellStyle name="메모 2 2 2 2 6 3 2" xfId="15774" xr:uid="{00000000-0005-0000-0000-00000D530000}"/>
    <cellStyle name="메모 2 2 2 2 6 3 2 2" xfId="15775" xr:uid="{00000000-0005-0000-0000-00000E530000}"/>
    <cellStyle name="메모 2 2 2 2 6 3 2 2 2" xfId="15776" xr:uid="{00000000-0005-0000-0000-00000F530000}"/>
    <cellStyle name="메모 2 2 2 2 6 3 2 2 3" xfId="15777" xr:uid="{00000000-0005-0000-0000-000010530000}"/>
    <cellStyle name="메모 2 2 2 2 6 3 2 3" xfId="15778" xr:uid="{00000000-0005-0000-0000-000011530000}"/>
    <cellStyle name="메모 2 2 2 2 6 3 2 4" xfId="15779" xr:uid="{00000000-0005-0000-0000-000012530000}"/>
    <cellStyle name="메모 2 2 2 2 6 3 2 5" xfId="15780" xr:uid="{00000000-0005-0000-0000-000013530000}"/>
    <cellStyle name="메모 2 2 2 2 6 3 3" xfId="15781" xr:uid="{00000000-0005-0000-0000-000014530000}"/>
    <cellStyle name="메모 2 2 2 2 6 3 3 2" xfId="15782" xr:uid="{00000000-0005-0000-0000-000015530000}"/>
    <cellStyle name="메모 2 2 2 2 6 3 3 3" xfId="15783" xr:uid="{00000000-0005-0000-0000-000016530000}"/>
    <cellStyle name="메모 2 2 2 2 6 3 4" xfId="15784" xr:uid="{00000000-0005-0000-0000-000017530000}"/>
    <cellStyle name="메모 2 2 2 2 6 3 5" xfId="15785" xr:uid="{00000000-0005-0000-0000-000018530000}"/>
    <cellStyle name="메모 2 2 2 2 6 3 6" xfId="15786" xr:uid="{00000000-0005-0000-0000-000019530000}"/>
    <cellStyle name="메모 2 2 2 2 6 4" xfId="15787" xr:uid="{00000000-0005-0000-0000-00001A530000}"/>
    <cellStyle name="메모 2 2 2 2 6 4 2" xfId="15788" xr:uid="{00000000-0005-0000-0000-00001B530000}"/>
    <cellStyle name="메모 2 2 2 2 6 4 2 2" xfId="15789" xr:uid="{00000000-0005-0000-0000-00001C530000}"/>
    <cellStyle name="메모 2 2 2 2 6 4 2 3" xfId="15790" xr:uid="{00000000-0005-0000-0000-00001D530000}"/>
    <cellStyle name="메모 2 2 2 2 6 4 3" xfId="15791" xr:uid="{00000000-0005-0000-0000-00001E530000}"/>
    <cellStyle name="메모 2 2 2 2 6 4 4" xfId="15792" xr:uid="{00000000-0005-0000-0000-00001F530000}"/>
    <cellStyle name="메모 2 2 2 2 6 4 5" xfId="15793" xr:uid="{00000000-0005-0000-0000-000020530000}"/>
    <cellStyle name="메모 2 2 2 2 6 5" xfId="15794" xr:uid="{00000000-0005-0000-0000-000021530000}"/>
    <cellStyle name="메모 2 2 2 2 6 5 2" xfId="15795" xr:uid="{00000000-0005-0000-0000-000022530000}"/>
    <cellStyle name="메모 2 2 2 2 6 5 3" xfId="15796" xr:uid="{00000000-0005-0000-0000-000023530000}"/>
    <cellStyle name="메모 2 2 2 2 6 6" xfId="15797" xr:uid="{00000000-0005-0000-0000-000024530000}"/>
    <cellStyle name="메모 2 2 2 2 6 7" xfId="15798" xr:uid="{00000000-0005-0000-0000-000025530000}"/>
    <cellStyle name="메모 2 2 2 2 6 8" xfId="15799" xr:uid="{00000000-0005-0000-0000-000026530000}"/>
    <cellStyle name="메모 2 2 2 2 7" xfId="15800" xr:uid="{00000000-0005-0000-0000-000027530000}"/>
    <cellStyle name="메모 2 2 2 2 7 2" xfId="15801" xr:uid="{00000000-0005-0000-0000-000028530000}"/>
    <cellStyle name="메모 2 2 2 2 7 2 2" xfId="15802" xr:uid="{00000000-0005-0000-0000-000029530000}"/>
    <cellStyle name="메모 2 2 2 2 7 2 2 2" xfId="15803" xr:uid="{00000000-0005-0000-0000-00002A530000}"/>
    <cellStyle name="메모 2 2 2 2 7 2 2 3" xfId="15804" xr:uid="{00000000-0005-0000-0000-00002B530000}"/>
    <cellStyle name="메모 2 2 2 2 7 2 3" xfId="15805" xr:uid="{00000000-0005-0000-0000-00002C530000}"/>
    <cellStyle name="메모 2 2 2 2 7 2 4" xfId="15806" xr:uid="{00000000-0005-0000-0000-00002D530000}"/>
    <cellStyle name="메모 2 2 2 2 7 2 5" xfId="15807" xr:uid="{00000000-0005-0000-0000-00002E530000}"/>
    <cellStyle name="메모 2 2 2 2 7 3" xfId="15808" xr:uid="{00000000-0005-0000-0000-00002F530000}"/>
    <cellStyle name="메모 2 2 2 2 7 3 2" xfId="15809" xr:uid="{00000000-0005-0000-0000-000030530000}"/>
    <cellStyle name="메모 2 2 2 2 7 3 3" xfId="15810" xr:uid="{00000000-0005-0000-0000-000031530000}"/>
    <cellStyle name="메모 2 2 2 2 7 4" xfId="15811" xr:uid="{00000000-0005-0000-0000-000032530000}"/>
    <cellStyle name="메모 2 2 2 2 7 5" xfId="15812" xr:uid="{00000000-0005-0000-0000-000033530000}"/>
    <cellStyle name="메모 2 2 2 2 7 6" xfId="15813" xr:uid="{00000000-0005-0000-0000-000034530000}"/>
    <cellStyle name="메모 2 2 2 2 8" xfId="15814" xr:uid="{00000000-0005-0000-0000-000035530000}"/>
    <cellStyle name="메모 2 2 2 2 8 2" xfId="15815" xr:uid="{00000000-0005-0000-0000-000036530000}"/>
    <cellStyle name="메모 2 2 2 2 8 2 2" xfId="15816" xr:uid="{00000000-0005-0000-0000-000037530000}"/>
    <cellStyle name="메모 2 2 2 2 8 2 2 2" xfId="15817" xr:uid="{00000000-0005-0000-0000-000038530000}"/>
    <cellStyle name="메모 2 2 2 2 8 2 2 3" xfId="15818" xr:uid="{00000000-0005-0000-0000-000039530000}"/>
    <cellStyle name="메모 2 2 2 2 8 2 3" xfId="15819" xr:uid="{00000000-0005-0000-0000-00003A530000}"/>
    <cellStyle name="메모 2 2 2 2 8 2 4" xfId="15820" xr:uid="{00000000-0005-0000-0000-00003B530000}"/>
    <cellStyle name="메모 2 2 2 2 8 2 5" xfId="15821" xr:uid="{00000000-0005-0000-0000-00003C530000}"/>
    <cellStyle name="메모 2 2 2 2 8 3" xfId="15822" xr:uid="{00000000-0005-0000-0000-00003D530000}"/>
    <cellStyle name="메모 2 2 2 2 8 3 2" xfId="15823" xr:uid="{00000000-0005-0000-0000-00003E530000}"/>
    <cellStyle name="메모 2 2 2 2 8 3 3" xfId="15824" xr:uid="{00000000-0005-0000-0000-00003F530000}"/>
    <cellStyle name="메모 2 2 2 2 8 4" xfId="15825" xr:uid="{00000000-0005-0000-0000-000040530000}"/>
    <cellStyle name="메모 2 2 2 2 8 5" xfId="15826" xr:uid="{00000000-0005-0000-0000-000041530000}"/>
    <cellStyle name="메모 2 2 2 2 8 6" xfId="15827" xr:uid="{00000000-0005-0000-0000-000042530000}"/>
    <cellStyle name="메모 2 2 2 2 9" xfId="15828" xr:uid="{00000000-0005-0000-0000-000043530000}"/>
    <cellStyle name="메모 2 2 2 2 9 2" xfId="15829" xr:uid="{00000000-0005-0000-0000-000044530000}"/>
    <cellStyle name="메모 2 2 2 2 9 2 2" xfId="15830" xr:uid="{00000000-0005-0000-0000-000045530000}"/>
    <cellStyle name="메모 2 2 2 2 9 2 3" xfId="15831" xr:uid="{00000000-0005-0000-0000-000046530000}"/>
    <cellStyle name="메모 2 2 2 2 9 3" xfId="15832" xr:uid="{00000000-0005-0000-0000-000047530000}"/>
    <cellStyle name="메모 2 2 2 2 9 4" xfId="15833" xr:uid="{00000000-0005-0000-0000-000048530000}"/>
    <cellStyle name="메모 2 2 2 2 9 5" xfId="15834" xr:uid="{00000000-0005-0000-0000-000049530000}"/>
    <cellStyle name="메모 2 2 2 20" xfId="15835" xr:uid="{00000000-0005-0000-0000-00004A530000}"/>
    <cellStyle name="메모 2 2 2 20 2" xfId="15836" xr:uid="{00000000-0005-0000-0000-00004B530000}"/>
    <cellStyle name="메모 2 2 2 20 2 2" xfId="15837" xr:uid="{00000000-0005-0000-0000-00004C530000}"/>
    <cellStyle name="메모 2 2 2 20 2 2 2" xfId="15838" xr:uid="{00000000-0005-0000-0000-00004D530000}"/>
    <cellStyle name="메모 2 2 2 20 2 2 3" xfId="15839" xr:uid="{00000000-0005-0000-0000-00004E530000}"/>
    <cellStyle name="메모 2 2 2 20 2 3" xfId="15840" xr:uid="{00000000-0005-0000-0000-00004F530000}"/>
    <cellStyle name="메모 2 2 2 20 2 4" xfId="15841" xr:uid="{00000000-0005-0000-0000-000050530000}"/>
    <cellStyle name="메모 2 2 2 20 2 5" xfId="15842" xr:uid="{00000000-0005-0000-0000-000051530000}"/>
    <cellStyle name="메모 2 2 2 20 3" xfId="15843" xr:uid="{00000000-0005-0000-0000-000052530000}"/>
    <cellStyle name="메모 2 2 2 20 3 2" xfId="15844" xr:uid="{00000000-0005-0000-0000-000053530000}"/>
    <cellStyle name="메모 2 2 2 20 3 3" xfId="15845" xr:uid="{00000000-0005-0000-0000-000054530000}"/>
    <cellStyle name="메모 2 2 2 20 4" xfId="15846" xr:uid="{00000000-0005-0000-0000-000055530000}"/>
    <cellStyle name="메모 2 2 2 20 5" xfId="15847" xr:uid="{00000000-0005-0000-0000-000056530000}"/>
    <cellStyle name="메모 2 2 2 20 6" xfId="15848" xr:uid="{00000000-0005-0000-0000-000057530000}"/>
    <cellStyle name="메모 2 2 2 21" xfId="15849" xr:uid="{00000000-0005-0000-0000-000058530000}"/>
    <cellStyle name="메모 2 2 2 21 2" xfId="15850" xr:uid="{00000000-0005-0000-0000-000059530000}"/>
    <cellStyle name="메모 2 2 2 21 2 2" xfId="15851" xr:uid="{00000000-0005-0000-0000-00005A530000}"/>
    <cellStyle name="메모 2 2 2 21 2 2 2" xfId="15852" xr:uid="{00000000-0005-0000-0000-00005B530000}"/>
    <cellStyle name="메모 2 2 2 21 2 2 3" xfId="15853" xr:uid="{00000000-0005-0000-0000-00005C530000}"/>
    <cellStyle name="메모 2 2 2 21 2 3" xfId="15854" xr:uid="{00000000-0005-0000-0000-00005D530000}"/>
    <cellStyle name="메모 2 2 2 21 2 4" xfId="15855" xr:uid="{00000000-0005-0000-0000-00005E530000}"/>
    <cellStyle name="메모 2 2 2 21 3" xfId="15856" xr:uid="{00000000-0005-0000-0000-00005F530000}"/>
    <cellStyle name="메모 2 2 2 21 3 2" xfId="15857" xr:uid="{00000000-0005-0000-0000-000060530000}"/>
    <cellStyle name="메모 2 2 2 21 3 3" xfId="15858" xr:uid="{00000000-0005-0000-0000-000061530000}"/>
    <cellStyle name="메모 2 2 2 21 4" xfId="15859" xr:uid="{00000000-0005-0000-0000-000062530000}"/>
    <cellStyle name="메모 2 2 2 21 5" xfId="15860" xr:uid="{00000000-0005-0000-0000-000063530000}"/>
    <cellStyle name="메모 2 2 2 21 6" xfId="15861" xr:uid="{00000000-0005-0000-0000-000064530000}"/>
    <cellStyle name="메모 2 2 2 22" xfId="15862" xr:uid="{00000000-0005-0000-0000-000065530000}"/>
    <cellStyle name="메모 2 2 2 22 2" xfId="15863" xr:uid="{00000000-0005-0000-0000-000066530000}"/>
    <cellStyle name="메모 2 2 2 22 2 2" xfId="15864" xr:uid="{00000000-0005-0000-0000-000067530000}"/>
    <cellStyle name="메모 2 2 2 22 2 2 2" xfId="15865" xr:uid="{00000000-0005-0000-0000-000068530000}"/>
    <cellStyle name="메모 2 2 2 22 2 2 3" xfId="15866" xr:uid="{00000000-0005-0000-0000-000069530000}"/>
    <cellStyle name="메모 2 2 2 22 2 3" xfId="15867" xr:uid="{00000000-0005-0000-0000-00006A530000}"/>
    <cellStyle name="메모 2 2 2 22 2 4" xfId="15868" xr:uid="{00000000-0005-0000-0000-00006B530000}"/>
    <cellStyle name="메모 2 2 2 22 3" xfId="15869" xr:uid="{00000000-0005-0000-0000-00006C530000}"/>
    <cellStyle name="메모 2 2 2 22 3 2" xfId="15870" xr:uid="{00000000-0005-0000-0000-00006D530000}"/>
    <cellStyle name="메모 2 2 2 22 3 3" xfId="15871" xr:uid="{00000000-0005-0000-0000-00006E530000}"/>
    <cellStyle name="메모 2 2 2 22 4" xfId="15872" xr:uid="{00000000-0005-0000-0000-00006F530000}"/>
    <cellStyle name="메모 2 2 2 22 5" xfId="15873" xr:uid="{00000000-0005-0000-0000-000070530000}"/>
    <cellStyle name="메모 2 2 2 23" xfId="15874" xr:uid="{00000000-0005-0000-0000-000071530000}"/>
    <cellStyle name="메모 2 2 2 23 2" xfId="15875" xr:uid="{00000000-0005-0000-0000-000072530000}"/>
    <cellStyle name="메모 2 2 2 23 2 2" xfId="15876" xr:uid="{00000000-0005-0000-0000-000073530000}"/>
    <cellStyle name="메모 2 2 2 23 2 2 2" xfId="15877" xr:uid="{00000000-0005-0000-0000-000074530000}"/>
    <cellStyle name="메모 2 2 2 23 2 2 3" xfId="15878" xr:uid="{00000000-0005-0000-0000-000075530000}"/>
    <cellStyle name="메모 2 2 2 23 2 3" xfId="15879" xr:uid="{00000000-0005-0000-0000-000076530000}"/>
    <cellStyle name="메모 2 2 2 23 2 4" xfId="15880" xr:uid="{00000000-0005-0000-0000-000077530000}"/>
    <cellStyle name="메모 2 2 2 23 3" xfId="15881" xr:uid="{00000000-0005-0000-0000-000078530000}"/>
    <cellStyle name="메모 2 2 2 23 3 2" xfId="15882" xr:uid="{00000000-0005-0000-0000-000079530000}"/>
    <cellStyle name="메모 2 2 2 23 3 3" xfId="15883" xr:uid="{00000000-0005-0000-0000-00007A530000}"/>
    <cellStyle name="메모 2 2 2 23 4" xfId="15884" xr:uid="{00000000-0005-0000-0000-00007B530000}"/>
    <cellStyle name="메모 2 2 2 23 5" xfId="15885" xr:uid="{00000000-0005-0000-0000-00007C530000}"/>
    <cellStyle name="메모 2 2 2 24" xfId="15886" xr:uid="{00000000-0005-0000-0000-00007D530000}"/>
    <cellStyle name="메모 2 2 2 24 2" xfId="15887" xr:uid="{00000000-0005-0000-0000-00007E530000}"/>
    <cellStyle name="메모 2 2 2 24 2 2" xfId="15888" xr:uid="{00000000-0005-0000-0000-00007F530000}"/>
    <cellStyle name="메모 2 2 2 24 2 3" xfId="15889" xr:uid="{00000000-0005-0000-0000-000080530000}"/>
    <cellStyle name="메모 2 2 2 24 3" xfId="15890" xr:uid="{00000000-0005-0000-0000-000081530000}"/>
    <cellStyle name="메모 2 2 2 24 4" xfId="15891" xr:uid="{00000000-0005-0000-0000-000082530000}"/>
    <cellStyle name="메모 2 2 2 25" xfId="15892" xr:uid="{00000000-0005-0000-0000-000083530000}"/>
    <cellStyle name="메모 2 2 2 25 2" xfId="15893" xr:uid="{00000000-0005-0000-0000-000084530000}"/>
    <cellStyle name="메모 2 2 2 25 3" xfId="15894" xr:uid="{00000000-0005-0000-0000-000085530000}"/>
    <cellStyle name="메모 2 2 2 26" xfId="15895" xr:uid="{00000000-0005-0000-0000-000086530000}"/>
    <cellStyle name="메모 2 2 2 27" xfId="15896" xr:uid="{00000000-0005-0000-0000-000087530000}"/>
    <cellStyle name="메모 2 2 2 28" xfId="15897" xr:uid="{00000000-0005-0000-0000-000088530000}"/>
    <cellStyle name="메모 2 2 2 3" xfId="15898" xr:uid="{00000000-0005-0000-0000-000089530000}"/>
    <cellStyle name="메모 2 2 2 3 10" xfId="15899" xr:uid="{00000000-0005-0000-0000-00008A530000}"/>
    <cellStyle name="메모 2 2 2 3 10 2" xfId="15900" xr:uid="{00000000-0005-0000-0000-00008B530000}"/>
    <cellStyle name="메모 2 2 2 3 10 2 2" xfId="15901" xr:uid="{00000000-0005-0000-0000-00008C530000}"/>
    <cellStyle name="메모 2 2 2 3 10 2 2 2" xfId="15902" xr:uid="{00000000-0005-0000-0000-00008D530000}"/>
    <cellStyle name="메모 2 2 2 3 10 2 2 3" xfId="15903" xr:uid="{00000000-0005-0000-0000-00008E530000}"/>
    <cellStyle name="메모 2 2 2 3 10 2 3" xfId="15904" xr:uid="{00000000-0005-0000-0000-00008F530000}"/>
    <cellStyle name="메모 2 2 2 3 10 2 4" xfId="15905" xr:uid="{00000000-0005-0000-0000-000090530000}"/>
    <cellStyle name="메모 2 2 2 3 10 3" xfId="15906" xr:uid="{00000000-0005-0000-0000-000091530000}"/>
    <cellStyle name="메모 2 2 2 3 10 3 2" xfId="15907" xr:uid="{00000000-0005-0000-0000-000092530000}"/>
    <cellStyle name="메모 2 2 2 3 10 3 3" xfId="15908" xr:uid="{00000000-0005-0000-0000-000093530000}"/>
    <cellStyle name="메모 2 2 2 3 10 4" xfId="15909" xr:uid="{00000000-0005-0000-0000-000094530000}"/>
    <cellStyle name="메모 2 2 2 3 10 5" xfId="15910" xr:uid="{00000000-0005-0000-0000-000095530000}"/>
    <cellStyle name="메모 2 2 2 3 11" xfId="15911" xr:uid="{00000000-0005-0000-0000-000096530000}"/>
    <cellStyle name="메모 2 2 2 3 11 2" xfId="15912" xr:uid="{00000000-0005-0000-0000-000097530000}"/>
    <cellStyle name="메모 2 2 2 3 11 2 2" xfId="15913" xr:uid="{00000000-0005-0000-0000-000098530000}"/>
    <cellStyle name="메모 2 2 2 3 11 2 2 2" xfId="15914" xr:uid="{00000000-0005-0000-0000-000099530000}"/>
    <cellStyle name="메모 2 2 2 3 11 2 2 3" xfId="15915" xr:uid="{00000000-0005-0000-0000-00009A530000}"/>
    <cellStyle name="메모 2 2 2 3 11 2 3" xfId="15916" xr:uid="{00000000-0005-0000-0000-00009B530000}"/>
    <cellStyle name="메모 2 2 2 3 11 2 4" xfId="15917" xr:uid="{00000000-0005-0000-0000-00009C530000}"/>
    <cellStyle name="메모 2 2 2 3 11 3" xfId="15918" xr:uid="{00000000-0005-0000-0000-00009D530000}"/>
    <cellStyle name="메모 2 2 2 3 11 3 2" xfId="15919" xr:uid="{00000000-0005-0000-0000-00009E530000}"/>
    <cellStyle name="메모 2 2 2 3 11 3 3" xfId="15920" xr:uid="{00000000-0005-0000-0000-00009F530000}"/>
    <cellStyle name="메모 2 2 2 3 11 4" xfId="15921" xr:uid="{00000000-0005-0000-0000-0000A0530000}"/>
    <cellStyle name="메모 2 2 2 3 11 5" xfId="15922" xr:uid="{00000000-0005-0000-0000-0000A1530000}"/>
    <cellStyle name="메모 2 2 2 3 12" xfId="15923" xr:uid="{00000000-0005-0000-0000-0000A2530000}"/>
    <cellStyle name="메모 2 2 2 3 12 2" xfId="15924" xr:uid="{00000000-0005-0000-0000-0000A3530000}"/>
    <cellStyle name="메모 2 2 2 3 12 2 2" xfId="15925" xr:uid="{00000000-0005-0000-0000-0000A4530000}"/>
    <cellStyle name="메모 2 2 2 3 12 2 2 2" xfId="15926" xr:uid="{00000000-0005-0000-0000-0000A5530000}"/>
    <cellStyle name="메모 2 2 2 3 12 2 2 3" xfId="15927" xr:uid="{00000000-0005-0000-0000-0000A6530000}"/>
    <cellStyle name="메모 2 2 2 3 12 2 3" xfId="15928" xr:uid="{00000000-0005-0000-0000-0000A7530000}"/>
    <cellStyle name="메모 2 2 2 3 12 2 4" xfId="15929" xr:uid="{00000000-0005-0000-0000-0000A8530000}"/>
    <cellStyle name="메모 2 2 2 3 12 3" xfId="15930" xr:uid="{00000000-0005-0000-0000-0000A9530000}"/>
    <cellStyle name="메모 2 2 2 3 12 3 2" xfId="15931" xr:uid="{00000000-0005-0000-0000-0000AA530000}"/>
    <cellStyle name="메모 2 2 2 3 12 3 3" xfId="15932" xr:uid="{00000000-0005-0000-0000-0000AB530000}"/>
    <cellStyle name="메모 2 2 2 3 12 4" xfId="15933" xr:uid="{00000000-0005-0000-0000-0000AC530000}"/>
    <cellStyle name="메모 2 2 2 3 12 5" xfId="15934" xr:uid="{00000000-0005-0000-0000-0000AD530000}"/>
    <cellStyle name="메모 2 2 2 3 13" xfId="15935" xr:uid="{00000000-0005-0000-0000-0000AE530000}"/>
    <cellStyle name="메모 2 2 2 3 13 2" xfId="15936" xr:uid="{00000000-0005-0000-0000-0000AF530000}"/>
    <cellStyle name="메모 2 2 2 3 13 2 2" xfId="15937" xr:uid="{00000000-0005-0000-0000-0000B0530000}"/>
    <cellStyle name="메모 2 2 2 3 13 2 2 2" xfId="15938" xr:uid="{00000000-0005-0000-0000-0000B1530000}"/>
    <cellStyle name="메모 2 2 2 3 13 2 2 3" xfId="15939" xr:uid="{00000000-0005-0000-0000-0000B2530000}"/>
    <cellStyle name="메모 2 2 2 3 13 2 3" xfId="15940" xr:uid="{00000000-0005-0000-0000-0000B3530000}"/>
    <cellStyle name="메모 2 2 2 3 13 2 4" xfId="15941" xr:uid="{00000000-0005-0000-0000-0000B4530000}"/>
    <cellStyle name="메모 2 2 2 3 13 3" xfId="15942" xr:uid="{00000000-0005-0000-0000-0000B5530000}"/>
    <cellStyle name="메모 2 2 2 3 13 3 2" xfId="15943" xr:uid="{00000000-0005-0000-0000-0000B6530000}"/>
    <cellStyle name="메모 2 2 2 3 13 3 3" xfId="15944" xr:uid="{00000000-0005-0000-0000-0000B7530000}"/>
    <cellStyle name="메모 2 2 2 3 13 4" xfId="15945" xr:uid="{00000000-0005-0000-0000-0000B8530000}"/>
    <cellStyle name="메모 2 2 2 3 13 5" xfId="15946" xr:uid="{00000000-0005-0000-0000-0000B9530000}"/>
    <cellStyle name="메모 2 2 2 3 14" xfId="15947" xr:uid="{00000000-0005-0000-0000-0000BA530000}"/>
    <cellStyle name="메모 2 2 2 3 14 2" xfId="15948" xr:uid="{00000000-0005-0000-0000-0000BB530000}"/>
    <cellStyle name="메모 2 2 2 3 14 2 2" xfId="15949" xr:uid="{00000000-0005-0000-0000-0000BC530000}"/>
    <cellStyle name="메모 2 2 2 3 14 2 2 2" xfId="15950" xr:uid="{00000000-0005-0000-0000-0000BD530000}"/>
    <cellStyle name="메모 2 2 2 3 14 2 2 3" xfId="15951" xr:uid="{00000000-0005-0000-0000-0000BE530000}"/>
    <cellStyle name="메모 2 2 2 3 14 2 3" xfId="15952" xr:uid="{00000000-0005-0000-0000-0000BF530000}"/>
    <cellStyle name="메모 2 2 2 3 14 2 4" xfId="15953" xr:uid="{00000000-0005-0000-0000-0000C0530000}"/>
    <cellStyle name="메모 2 2 2 3 14 3" xfId="15954" xr:uid="{00000000-0005-0000-0000-0000C1530000}"/>
    <cellStyle name="메모 2 2 2 3 14 3 2" xfId="15955" xr:uid="{00000000-0005-0000-0000-0000C2530000}"/>
    <cellStyle name="메모 2 2 2 3 14 3 3" xfId="15956" xr:uid="{00000000-0005-0000-0000-0000C3530000}"/>
    <cellStyle name="메모 2 2 2 3 14 4" xfId="15957" xr:uid="{00000000-0005-0000-0000-0000C4530000}"/>
    <cellStyle name="메모 2 2 2 3 14 5" xfId="15958" xr:uid="{00000000-0005-0000-0000-0000C5530000}"/>
    <cellStyle name="메모 2 2 2 3 15" xfId="15959" xr:uid="{00000000-0005-0000-0000-0000C6530000}"/>
    <cellStyle name="메모 2 2 2 3 15 2" xfId="15960" xr:uid="{00000000-0005-0000-0000-0000C7530000}"/>
    <cellStyle name="메모 2 2 2 3 15 2 2" xfId="15961" xr:uid="{00000000-0005-0000-0000-0000C8530000}"/>
    <cellStyle name="메모 2 2 2 3 15 2 2 2" xfId="15962" xr:uid="{00000000-0005-0000-0000-0000C9530000}"/>
    <cellStyle name="메모 2 2 2 3 15 2 2 3" xfId="15963" xr:uid="{00000000-0005-0000-0000-0000CA530000}"/>
    <cellStyle name="메모 2 2 2 3 15 2 3" xfId="15964" xr:uid="{00000000-0005-0000-0000-0000CB530000}"/>
    <cellStyle name="메모 2 2 2 3 15 2 4" xfId="15965" xr:uid="{00000000-0005-0000-0000-0000CC530000}"/>
    <cellStyle name="메모 2 2 2 3 15 3" xfId="15966" xr:uid="{00000000-0005-0000-0000-0000CD530000}"/>
    <cellStyle name="메모 2 2 2 3 15 3 2" xfId="15967" xr:uid="{00000000-0005-0000-0000-0000CE530000}"/>
    <cellStyle name="메모 2 2 2 3 15 3 3" xfId="15968" xr:uid="{00000000-0005-0000-0000-0000CF530000}"/>
    <cellStyle name="메모 2 2 2 3 15 4" xfId="15969" xr:uid="{00000000-0005-0000-0000-0000D0530000}"/>
    <cellStyle name="메모 2 2 2 3 15 5" xfId="15970" xr:uid="{00000000-0005-0000-0000-0000D1530000}"/>
    <cellStyle name="메모 2 2 2 3 16" xfId="15971" xr:uid="{00000000-0005-0000-0000-0000D2530000}"/>
    <cellStyle name="메모 2 2 2 3 16 2" xfId="15972" xr:uid="{00000000-0005-0000-0000-0000D3530000}"/>
    <cellStyle name="메모 2 2 2 3 16 2 2" xfId="15973" xr:uid="{00000000-0005-0000-0000-0000D4530000}"/>
    <cellStyle name="메모 2 2 2 3 16 2 2 2" xfId="15974" xr:uid="{00000000-0005-0000-0000-0000D5530000}"/>
    <cellStyle name="메모 2 2 2 3 16 2 2 3" xfId="15975" xr:uid="{00000000-0005-0000-0000-0000D6530000}"/>
    <cellStyle name="메모 2 2 2 3 16 2 3" xfId="15976" xr:uid="{00000000-0005-0000-0000-0000D7530000}"/>
    <cellStyle name="메모 2 2 2 3 16 2 4" xfId="15977" xr:uid="{00000000-0005-0000-0000-0000D8530000}"/>
    <cellStyle name="메모 2 2 2 3 16 3" xfId="15978" xr:uid="{00000000-0005-0000-0000-0000D9530000}"/>
    <cellStyle name="메모 2 2 2 3 16 3 2" xfId="15979" xr:uid="{00000000-0005-0000-0000-0000DA530000}"/>
    <cellStyle name="메모 2 2 2 3 16 3 3" xfId="15980" xr:uid="{00000000-0005-0000-0000-0000DB530000}"/>
    <cellStyle name="메모 2 2 2 3 16 4" xfId="15981" xr:uid="{00000000-0005-0000-0000-0000DC530000}"/>
    <cellStyle name="메모 2 2 2 3 16 5" xfId="15982" xr:uid="{00000000-0005-0000-0000-0000DD530000}"/>
    <cellStyle name="메모 2 2 2 3 17" xfId="15983" xr:uid="{00000000-0005-0000-0000-0000DE530000}"/>
    <cellStyle name="메모 2 2 2 3 17 2" xfId="15984" xr:uid="{00000000-0005-0000-0000-0000DF530000}"/>
    <cellStyle name="메모 2 2 2 3 17 2 2" xfId="15985" xr:uid="{00000000-0005-0000-0000-0000E0530000}"/>
    <cellStyle name="메모 2 2 2 3 17 2 2 2" xfId="15986" xr:uid="{00000000-0005-0000-0000-0000E1530000}"/>
    <cellStyle name="메모 2 2 2 3 17 2 2 3" xfId="15987" xr:uid="{00000000-0005-0000-0000-0000E2530000}"/>
    <cellStyle name="메모 2 2 2 3 17 2 3" xfId="15988" xr:uid="{00000000-0005-0000-0000-0000E3530000}"/>
    <cellStyle name="메모 2 2 2 3 17 2 4" xfId="15989" xr:uid="{00000000-0005-0000-0000-0000E4530000}"/>
    <cellStyle name="메모 2 2 2 3 17 3" xfId="15990" xr:uid="{00000000-0005-0000-0000-0000E5530000}"/>
    <cellStyle name="메모 2 2 2 3 17 3 2" xfId="15991" xr:uid="{00000000-0005-0000-0000-0000E6530000}"/>
    <cellStyle name="메모 2 2 2 3 17 3 3" xfId="15992" xr:uid="{00000000-0005-0000-0000-0000E7530000}"/>
    <cellStyle name="메모 2 2 2 3 17 4" xfId="15993" xr:uid="{00000000-0005-0000-0000-0000E8530000}"/>
    <cellStyle name="메모 2 2 2 3 17 5" xfId="15994" xr:uid="{00000000-0005-0000-0000-0000E9530000}"/>
    <cellStyle name="메모 2 2 2 3 18" xfId="15995" xr:uid="{00000000-0005-0000-0000-0000EA530000}"/>
    <cellStyle name="메모 2 2 2 3 18 2" xfId="15996" xr:uid="{00000000-0005-0000-0000-0000EB530000}"/>
    <cellStyle name="메모 2 2 2 3 18 2 2" xfId="15997" xr:uid="{00000000-0005-0000-0000-0000EC530000}"/>
    <cellStyle name="메모 2 2 2 3 18 2 2 2" xfId="15998" xr:uid="{00000000-0005-0000-0000-0000ED530000}"/>
    <cellStyle name="메모 2 2 2 3 18 2 2 3" xfId="15999" xr:uid="{00000000-0005-0000-0000-0000EE530000}"/>
    <cellStyle name="메모 2 2 2 3 18 2 3" xfId="16000" xr:uid="{00000000-0005-0000-0000-0000EF530000}"/>
    <cellStyle name="메모 2 2 2 3 18 2 4" xfId="16001" xr:uid="{00000000-0005-0000-0000-0000F0530000}"/>
    <cellStyle name="메모 2 2 2 3 18 3" xfId="16002" xr:uid="{00000000-0005-0000-0000-0000F1530000}"/>
    <cellStyle name="메모 2 2 2 3 18 3 2" xfId="16003" xr:uid="{00000000-0005-0000-0000-0000F2530000}"/>
    <cellStyle name="메모 2 2 2 3 18 3 3" xfId="16004" xr:uid="{00000000-0005-0000-0000-0000F3530000}"/>
    <cellStyle name="메모 2 2 2 3 18 4" xfId="16005" xr:uid="{00000000-0005-0000-0000-0000F4530000}"/>
    <cellStyle name="메모 2 2 2 3 18 5" xfId="16006" xr:uid="{00000000-0005-0000-0000-0000F5530000}"/>
    <cellStyle name="메모 2 2 2 3 19" xfId="16007" xr:uid="{00000000-0005-0000-0000-0000F6530000}"/>
    <cellStyle name="메모 2 2 2 3 19 2" xfId="16008" xr:uid="{00000000-0005-0000-0000-0000F7530000}"/>
    <cellStyle name="메모 2 2 2 3 19 2 2" xfId="16009" xr:uid="{00000000-0005-0000-0000-0000F8530000}"/>
    <cellStyle name="메모 2 2 2 3 19 2 2 2" xfId="16010" xr:uid="{00000000-0005-0000-0000-0000F9530000}"/>
    <cellStyle name="메모 2 2 2 3 19 2 2 3" xfId="16011" xr:uid="{00000000-0005-0000-0000-0000FA530000}"/>
    <cellStyle name="메모 2 2 2 3 19 2 3" xfId="16012" xr:uid="{00000000-0005-0000-0000-0000FB530000}"/>
    <cellStyle name="메모 2 2 2 3 19 2 4" xfId="16013" xr:uid="{00000000-0005-0000-0000-0000FC530000}"/>
    <cellStyle name="메모 2 2 2 3 19 3" xfId="16014" xr:uid="{00000000-0005-0000-0000-0000FD530000}"/>
    <cellStyle name="메모 2 2 2 3 19 3 2" xfId="16015" xr:uid="{00000000-0005-0000-0000-0000FE530000}"/>
    <cellStyle name="메모 2 2 2 3 19 3 3" xfId="16016" xr:uid="{00000000-0005-0000-0000-0000FF530000}"/>
    <cellStyle name="메모 2 2 2 3 19 4" xfId="16017" xr:uid="{00000000-0005-0000-0000-000000540000}"/>
    <cellStyle name="메모 2 2 2 3 19 5" xfId="16018" xr:uid="{00000000-0005-0000-0000-000001540000}"/>
    <cellStyle name="메모 2 2 2 3 2" xfId="16019" xr:uid="{00000000-0005-0000-0000-000002540000}"/>
    <cellStyle name="메모 2 2 2 3 2 2" xfId="16020" xr:uid="{00000000-0005-0000-0000-000003540000}"/>
    <cellStyle name="메모 2 2 2 3 2 2 2" xfId="16021" xr:uid="{00000000-0005-0000-0000-000004540000}"/>
    <cellStyle name="메모 2 2 2 3 2 2 2 2" xfId="16022" xr:uid="{00000000-0005-0000-0000-000005540000}"/>
    <cellStyle name="메모 2 2 2 3 2 2 2 2 2" xfId="16023" xr:uid="{00000000-0005-0000-0000-000006540000}"/>
    <cellStyle name="메모 2 2 2 3 2 2 2 2 2 2" xfId="16024" xr:uid="{00000000-0005-0000-0000-000007540000}"/>
    <cellStyle name="메모 2 2 2 3 2 2 2 2 2 2 2" xfId="16025" xr:uid="{00000000-0005-0000-0000-000008540000}"/>
    <cellStyle name="메모 2 2 2 3 2 2 2 2 2 2 3" xfId="16026" xr:uid="{00000000-0005-0000-0000-000009540000}"/>
    <cellStyle name="메모 2 2 2 3 2 2 2 2 2 3" xfId="16027" xr:uid="{00000000-0005-0000-0000-00000A540000}"/>
    <cellStyle name="메모 2 2 2 3 2 2 2 2 2 4" xfId="16028" xr:uid="{00000000-0005-0000-0000-00000B540000}"/>
    <cellStyle name="메모 2 2 2 3 2 2 2 2 2 5" xfId="16029" xr:uid="{00000000-0005-0000-0000-00000C540000}"/>
    <cellStyle name="메모 2 2 2 3 2 2 2 2 3" xfId="16030" xr:uid="{00000000-0005-0000-0000-00000D540000}"/>
    <cellStyle name="메모 2 2 2 3 2 2 2 2 3 2" xfId="16031" xr:uid="{00000000-0005-0000-0000-00000E540000}"/>
    <cellStyle name="메모 2 2 2 3 2 2 2 2 3 3" xfId="16032" xr:uid="{00000000-0005-0000-0000-00000F540000}"/>
    <cellStyle name="메모 2 2 2 3 2 2 2 2 4" xfId="16033" xr:uid="{00000000-0005-0000-0000-000010540000}"/>
    <cellStyle name="메모 2 2 2 3 2 2 2 2 5" xfId="16034" xr:uid="{00000000-0005-0000-0000-000011540000}"/>
    <cellStyle name="메모 2 2 2 3 2 2 2 2 6" xfId="16035" xr:uid="{00000000-0005-0000-0000-000012540000}"/>
    <cellStyle name="메모 2 2 2 3 2 2 2 3" xfId="16036" xr:uid="{00000000-0005-0000-0000-000013540000}"/>
    <cellStyle name="메모 2 2 2 3 2 2 2 3 2" xfId="16037" xr:uid="{00000000-0005-0000-0000-000014540000}"/>
    <cellStyle name="메모 2 2 2 3 2 2 2 3 2 2" xfId="16038" xr:uid="{00000000-0005-0000-0000-000015540000}"/>
    <cellStyle name="메모 2 2 2 3 2 2 2 3 2 2 2" xfId="16039" xr:uid="{00000000-0005-0000-0000-000016540000}"/>
    <cellStyle name="메모 2 2 2 3 2 2 2 3 2 2 3" xfId="16040" xr:uid="{00000000-0005-0000-0000-000017540000}"/>
    <cellStyle name="메모 2 2 2 3 2 2 2 3 2 3" xfId="16041" xr:uid="{00000000-0005-0000-0000-000018540000}"/>
    <cellStyle name="메모 2 2 2 3 2 2 2 3 2 4" xfId="16042" xr:uid="{00000000-0005-0000-0000-000019540000}"/>
    <cellStyle name="메모 2 2 2 3 2 2 2 3 2 5" xfId="16043" xr:uid="{00000000-0005-0000-0000-00001A540000}"/>
    <cellStyle name="메모 2 2 2 3 2 2 2 3 3" xfId="16044" xr:uid="{00000000-0005-0000-0000-00001B540000}"/>
    <cellStyle name="메모 2 2 2 3 2 2 2 3 3 2" xfId="16045" xr:uid="{00000000-0005-0000-0000-00001C540000}"/>
    <cellStyle name="메모 2 2 2 3 2 2 2 3 3 3" xfId="16046" xr:uid="{00000000-0005-0000-0000-00001D540000}"/>
    <cellStyle name="메모 2 2 2 3 2 2 2 3 4" xfId="16047" xr:uid="{00000000-0005-0000-0000-00001E540000}"/>
    <cellStyle name="메모 2 2 2 3 2 2 2 3 5" xfId="16048" xr:uid="{00000000-0005-0000-0000-00001F540000}"/>
    <cellStyle name="메모 2 2 2 3 2 2 2 3 6" xfId="16049" xr:uid="{00000000-0005-0000-0000-000020540000}"/>
    <cellStyle name="메모 2 2 2 3 2 2 2 4" xfId="16050" xr:uid="{00000000-0005-0000-0000-000021540000}"/>
    <cellStyle name="메모 2 2 2 3 2 2 2 4 2" xfId="16051" xr:uid="{00000000-0005-0000-0000-000022540000}"/>
    <cellStyle name="메모 2 2 2 3 2 2 2 4 2 2" xfId="16052" xr:uid="{00000000-0005-0000-0000-000023540000}"/>
    <cellStyle name="메모 2 2 2 3 2 2 2 4 2 3" xfId="16053" xr:uid="{00000000-0005-0000-0000-000024540000}"/>
    <cellStyle name="메모 2 2 2 3 2 2 2 4 3" xfId="16054" xr:uid="{00000000-0005-0000-0000-000025540000}"/>
    <cellStyle name="메모 2 2 2 3 2 2 2 4 4" xfId="16055" xr:uid="{00000000-0005-0000-0000-000026540000}"/>
    <cellStyle name="메모 2 2 2 3 2 2 2 4 5" xfId="16056" xr:uid="{00000000-0005-0000-0000-000027540000}"/>
    <cellStyle name="메모 2 2 2 3 2 2 2 5" xfId="16057" xr:uid="{00000000-0005-0000-0000-000028540000}"/>
    <cellStyle name="메모 2 2 2 3 2 2 2 5 2" xfId="16058" xr:uid="{00000000-0005-0000-0000-000029540000}"/>
    <cellStyle name="메모 2 2 2 3 2 2 2 5 3" xfId="16059" xr:uid="{00000000-0005-0000-0000-00002A540000}"/>
    <cellStyle name="메모 2 2 2 3 2 2 2 6" xfId="16060" xr:uid="{00000000-0005-0000-0000-00002B540000}"/>
    <cellStyle name="메모 2 2 2 3 2 2 2 7" xfId="16061" xr:uid="{00000000-0005-0000-0000-00002C540000}"/>
    <cellStyle name="메모 2 2 2 3 2 2 2 8" xfId="16062" xr:uid="{00000000-0005-0000-0000-00002D540000}"/>
    <cellStyle name="메모 2 2 2 3 2 2 3" xfId="16063" xr:uid="{00000000-0005-0000-0000-00002E540000}"/>
    <cellStyle name="메모 2 2 2 3 2 2 3 2" xfId="16064" xr:uid="{00000000-0005-0000-0000-00002F540000}"/>
    <cellStyle name="메모 2 2 2 3 2 2 3 2 2" xfId="16065" xr:uid="{00000000-0005-0000-0000-000030540000}"/>
    <cellStyle name="메모 2 2 2 3 2 2 3 2 2 2" xfId="16066" xr:uid="{00000000-0005-0000-0000-000031540000}"/>
    <cellStyle name="메모 2 2 2 3 2 2 3 2 2 3" xfId="16067" xr:uid="{00000000-0005-0000-0000-000032540000}"/>
    <cellStyle name="메모 2 2 2 3 2 2 3 2 3" xfId="16068" xr:uid="{00000000-0005-0000-0000-000033540000}"/>
    <cellStyle name="메모 2 2 2 3 2 2 3 2 4" xfId="16069" xr:uid="{00000000-0005-0000-0000-000034540000}"/>
    <cellStyle name="메모 2 2 2 3 2 2 3 2 5" xfId="16070" xr:uid="{00000000-0005-0000-0000-000035540000}"/>
    <cellStyle name="메모 2 2 2 3 2 2 3 3" xfId="16071" xr:uid="{00000000-0005-0000-0000-000036540000}"/>
    <cellStyle name="메모 2 2 2 3 2 2 3 3 2" xfId="16072" xr:uid="{00000000-0005-0000-0000-000037540000}"/>
    <cellStyle name="메모 2 2 2 3 2 2 3 3 3" xfId="16073" xr:uid="{00000000-0005-0000-0000-000038540000}"/>
    <cellStyle name="메모 2 2 2 3 2 2 3 4" xfId="16074" xr:uid="{00000000-0005-0000-0000-000039540000}"/>
    <cellStyle name="메모 2 2 2 3 2 2 3 5" xfId="16075" xr:uid="{00000000-0005-0000-0000-00003A540000}"/>
    <cellStyle name="메모 2 2 2 3 2 2 3 6" xfId="16076" xr:uid="{00000000-0005-0000-0000-00003B540000}"/>
    <cellStyle name="메모 2 2 2 3 2 2 4" xfId="16077" xr:uid="{00000000-0005-0000-0000-00003C540000}"/>
    <cellStyle name="메모 2 2 2 3 2 2 4 2" xfId="16078" xr:uid="{00000000-0005-0000-0000-00003D540000}"/>
    <cellStyle name="메모 2 2 2 3 2 2 4 2 2" xfId="16079" xr:uid="{00000000-0005-0000-0000-00003E540000}"/>
    <cellStyle name="메모 2 2 2 3 2 2 4 2 2 2" xfId="16080" xr:uid="{00000000-0005-0000-0000-00003F540000}"/>
    <cellStyle name="메모 2 2 2 3 2 2 4 2 2 3" xfId="16081" xr:uid="{00000000-0005-0000-0000-000040540000}"/>
    <cellStyle name="메모 2 2 2 3 2 2 4 2 3" xfId="16082" xr:uid="{00000000-0005-0000-0000-000041540000}"/>
    <cellStyle name="메모 2 2 2 3 2 2 4 2 4" xfId="16083" xr:uid="{00000000-0005-0000-0000-000042540000}"/>
    <cellStyle name="메모 2 2 2 3 2 2 4 2 5" xfId="16084" xr:uid="{00000000-0005-0000-0000-000043540000}"/>
    <cellStyle name="메모 2 2 2 3 2 2 4 3" xfId="16085" xr:uid="{00000000-0005-0000-0000-000044540000}"/>
    <cellStyle name="메모 2 2 2 3 2 2 4 3 2" xfId="16086" xr:uid="{00000000-0005-0000-0000-000045540000}"/>
    <cellStyle name="메모 2 2 2 3 2 2 4 3 3" xfId="16087" xr:uid="{00000000-0005-0000-0000-000046540000}"/>
    <cellStyle name="메모 2 2 2 3 2 2 4 4" xfId="16088" xr:uid="{00000000-0005-0000-0000-000047540000}"/>
    <cellStyle name="메모 2 2 2 3 2 2 4 5" xfId="16089" xr:uid="{00000000-0005-0000-0000-000048540000}"/>
    <cellStyle name="메모 2 2 2 3 2 2 4 6" xfId="16090" xr:uid="{00000000-0005-0000-0000-000049540000}"/>
    <cellStyle name="메모 2 2 2 3 2 2 5" xfId="16091" xr:uid="{00000000-0005-0000-0000-00004A540000}"/>
    <cellStyle name="메모 2 2 2 3 2 2 5 2" xfId="16092" xr:uid="{00000000-0005-0000-0000-00004B540000}"/>
    <cellStyle name="메모 2 2 2 3 2 2 5 2 2" xfId="16093" xr:uid="{00000000-0005-0000-0000-00004C540000}"/>
    <cellStyle name="메모 2 2 2 3 2 2 5 2 3" xfId="16094" xr:uid="{00000000-0005-0000-0000-00004D540000}"/>
    <cellStyle name="메모 2 2 2 3 2 2 5 3" xfId="16095" xr:uid="{00000000-0005-0000-0000-00004E540000}"/>
    <cellStyle name="메모 2 2 2 3 2 2 5 4" xfId="16096" xr:uid="{00000000-0005-0000-0000-00004F540000}"/>
    <cellStyle name="메모 2 2 2 3 2 2 5 5" xfId="16097" xr:uid="{00000000-0005-0000-0000-000050540000}"/>
    <cellStyle name="메모 2 2 2 3 2 2 6" xfId="16098" xr:uid="{00000000-0005-0000-0000-000051540000}"/>
    <cellStyle name="메모 2 2 2 3 2 2 6 2" xfId="16099" xr:uid="{00000000-0005-0000-0000-000052540000}"/>
    <cellStyle name="메모 2 2 2 3 2 2 6 3" xfId="16100" xr:uid="{00000000-0005-0000-0000-000053540000}"/>
    <cellStyle name="메모 2 2 2 3 2 2 7" xfId="16101" xr:uid="{00000000-0005-0000-0000-000054540000}"/>
    <cellStyle name="메모 2 2 2 3 2 2 8" xfId="16102" xr:uid="{00000000-0005-0000-0000-000055540000}"/>
    <cellStyle name="메모 2 2 2 3 2 2 9" xfId="16103" xr:uid="{00000000-0005-0000-0000-000056540000}"/>
    <cellStyle name="메모 2 2 2 3 2 3" xfId="16104" xr:uid="{00000000-0005-0000-0000-000057540000}"/>
    <cellStyle name="메모 2 2 2 3 2 3 2" xfId="16105" xr:uid="{00000000-0005-0000-0000-000058540000}"/>
    <cellStyle name="메모 2 2 2 3 2 3 2 2" xfId="16106" xr:uid="{00000000-0005-0000-0000-000059540000}"/>
    <cellStyle name="메모 2 2 2 3 2 3 2 2 2" xfId="16107" xr:uid="{00000000-0005-0000-0000-00005A540000}"/>
    <cellStyle name="메모 2 2 2 3 2 3 2 2 3" xfId="16108" xr:uid="{00000000-0005-0000-0000-00005B540000}"/>
    <cellStyle name="메모 2 2 2 3 2 3 2 3" xfId="16109" xr:uid="{00000000-0005-0000-0000-00005C540000}"/>
    <cellStyle name="메모 2 2 2 3 2 3 2 4" xfId="16110" xr:uid="{00000000-0005-0000-0000-00005D540000}"/>
    <cellStyle name="메모 2 2 2 3 2 3 2 5" xfId="16111" xr:uid="{00000000-0005-0000-0000-00005E540000}"/>
    <cellStyle name="메모 2 2 2 3 2 3 3" xfId="16112" xr:uid="{00000000-0005-0000-0000-00005F540000}"/>
    <cellStyle name="메모 2 2 2 3 2 3 3 2" xfId="16113" xr:uid="{00000000-0005-0000-0000-000060540000}"/>
    <cellStyle name="메모 2 2 2 3 2 3 3 3" xfId="16114" xr:uid="{00000000-0005-0000-0000-000061540000}"/>
    <cellStyle name="메모 2 2 2 3 2 3 4" xfId="16115" xr:uid="{00000000-0005-0000-0000-000062540000}"/>
    <cellStyle name="메모 2 2 2 3 2 3 5" xfId="16116" xr:uid="{00000000-0005-0000-0000-000063540000}"/>
    <cellStyle name="메모 2 2 2 3 2 3 6" xfId="16117" xr:uid="{00000000-0005-0000-0000-000064540000}"/>
    <cellStyle name="메모 2 2 2 3 2 4" xfId="16118" xr:uid="{00000000-0005-0000-0000-000065540000}"/>
    <cellStyle name="메모 2 2 2 3 2 4 2" xfId="16119" xr:uid="{00000000-0005-0000-0000-000066540000}"/>
    <cellStyle name="메모 2 2 2 3 2 4 2 2" xfId="16120" xr:uid="{00000000-0005-0000-0000-000067540000}"/>
    <cellStyle name="메모 2 2 2 3 2 4 2 2 2" xfId="16121" xr:uid="{00000000-0005-0000-0000-000068540000}"/>
    <cellStyle name="메모 2 2 2 3 2 4 2 2 3" xfId="16122" xr:uid="{00000000-0005-0000-0000-000069540000}"/>
    <cellStyle name="메모 2 2 2 3 2 4 2 3" xfId="16123" xr:uid="{00000000-0005-0000-0000-00006A540000}"/>
    <cellStyle name="메모 2 2 2 3 2 4 2 4" xfId="16124" xr:uid="{00000000-0005-0000-0000-00006B540000}"/>
    <cellStyle name="메모 2 2 2 3 2 4 2 5" xfId="16125" xr:uid="{00000000-0005-0000-0000-00006C540000}"/>
    <cellStyle name="메모 2 2 2 3 2 4 3" xfId="16126" xr:uid="{00000000-0005-0000-0000-00006D540000}"/>
    <cellStyle name="메모 2 2 2 3 2 4 3 2" xfId="16127" xr:uid="{00000000-0005-0000-0000-00006E540000}"/>
    <cellStyle name="메모 2 2 2 3 2 4 3 3" xfId="16128" xr:uid="{00000000-0005-0000-0000-00006F540000}"/>
    <cellStyle name="메모 2 2 2 3 2 4 4" xfId="16129" xr:uid="{00000000-0005-0000-0000-000070540000}"/>
    <cellStyle name="메모 2 2 2 3 2 4 5" xfId="16130" xr:uid="{00000000-0005-0000-0000-000071540000}"/>
    <cellStyle name="메모 2 2 2 3 2 4 6" xfId="16131" xr:uid="{00000000-0005-0000-0000-000072540000}"/>
    <cellStyle name="메모 2 2 2 3 2 5" xfId="16132" xr:uid="{00000000-0005-0000-0000-000073540000}"/>
    <cellStyle name="메모 2 2 2 3 2 5 2" xfId="16133" xr:uid="{00000000-0005-0000-0000-000074540000}"/>
    <cellStyle name="메모 2 2 2 3 2 5 2 2" xfId="16134" xr:uid="{00000000-0005-0000-0000-000075540000}"/>
    <cellStyle name="메모 2 2 2 3 2 5 2 3" xfId="16135" xr:uid="{00000000-0005-0000-0000-000076540000}"/>
    <cellStyle name="메모 2 2 2 3 2 5 3" xfId="16136" xr:uid="{00000000-0005-0000-0000-000077540000}"/>
    <cellStyle name="메모 2 2 2 3 2 5 4" xfId="16137" xr:uid="{00000000-0005-0000-0000-000078540000}"/>
    <cellStyle name="메모 2 2 2 3 2 5 5" xfId="16138" xr:uid="{00000000-0005-0000-0000-000079540000}"/>
    <cellStyle name="메모 2 2 2 3 2 6" xfId="16139" xr:uid="{00000000-0005-0000-0000-00007A540000}"/>
    <cellStyle name="메모 2 2 2 3 2 6 2" xfId="16140" xr:uid="{00000000-0005-0000-0000-00007B540000}"/>
    <cellStyle name="메모 2 2 2 3 2 6 3" xfId="16141" xr:uid="{00000000-0005-0000-0000-00007C540000}"/>
    <cellStyle name="메모 2 2 2 3 2 7" xfId="16142" xr:uid="{00000000-0005-0000-0000-00007D540000}"/>
    <cellStyle name="메모 2 2 2 3 2 8" xfId="16143" xr:uid="{00000000-0005-0000-0000-00007E540000}"/>
    <cellStyle name="메모 2 2 2 3 2 9" xfId="16144" xr:uid="{00000000-0005-0000-0000-00007F540000}"/>
    <cellStyle name="메모 2 2 2 3 20" xfId="16145" xr:uid="{00000000-0005-0000-0000-000080540000}"/>
    <cellStyle name="메모 2 2 2 3 20 2" xfId="16146" xr:uid="{00000000-0005-0000-0000-000081540000}"/>
    <cellStyle name="메모 2 2 2 3 20 2 2" xfId="16147" xr:uid="{00000000-0005-0000-0000-000082540000}"/>
    <cellStyle name="메모 2 2 2 3 20 2 2 2" xfId="16148" xr:uid="{00000000-0005-0000-0000-000083540000}"/>
    <cellStyle name="메모 2 2 2 3 20 2 2 3" xfId="16149" xr:uid="{00000000-0005-0000-0000-000084540000}"/>
    <cellStyle name="메모 2 2 2 3 20 2 3" xfId="16150" xr:uid="{00000000-0005-0000-0000-000085540000}"/>
    <cellStyle name="메모 2 2 2 3 20 2 4" xfId="16151" xr:uid="{00000000-0005-0000-0000-000086540000}"/>
    <cellStyle name="메모 2 2 2 3 20 3" xfId="16152" xr:uid="{00000000-0005-0000-0000-000087540000}"/>
    <cellStyle name="메모 2 2 2 3 20 3 2" xfId="16153" xr:uid="{00000000-0005-0000-0000-000088540000}"/>
    <cellStyle name="메모 2 2 2 3 20 3 3" xfId="16154" xr:uid="{00000000-0005-0000-0000-000089540000}"/>
    <cellStyle name="메모 2 2 2 3 20 4" xfId="16155" xr:uid="{00000000-0005-0000-0000-00008A540000}"/>
    <cellStyle name="메모 2 2 2 3 20 5" xfId="16156" xr:uid="{00000000-0005-0000-0000-00008B540000}"/>
    <cellStyle name="메모 2 2 2 3 21" xfId="16157" xr:uid="{00000000-0005-0000-0000-00008C540000}"/>
    <cellStyle name="메모 2 2 2 3 21 2" xfId="16158" xr:uid="{00000000-0005-0000-0000-00008D540000}"/>
    <cellStyle name="메모 2 2 2 3 21 2 2" xfId="16159" xr:uid="{00000000-0005-0000-0000-00008E540000}"/>
    <cellStyle name="메모 2 2 2 3 21 2 3" xfId="16160" xr:uid="{00000000-0005-0000-0000-00008F540000}"/>
    <cellStyle name="메모 2 2 2 3 21 3" xfId="16161" xr:uid="{00000000-0005-0000-0000-000090540000}"/>
    <cellStyle name="메모 2 2 2 3 21 4" xfId="16162" xr:uid="{00000000-0005-0000-0000-000091540000}"/>
    <cellStyle name="메모 2 2 2 3 22" xfId="16163" xr:uid="{00000000-0005-0000-0000-000092540000}"/>
    <cellStyle name="메모 2 2 2 3 22 2" xfId="16164" xr:uid="{00000000-0005-0000-0000-000093540000}"/>
    <cellStyle name="메모 2 2 2 3 22 3" xfId="16165" xr:uid="{00000000-0005-0000-0000-000094540000}"/>
    <cellStyle name="메모 2 2 2 3 23" xfId="16166" xr:uid="{00000000-0005-0000-0000-000095540000}"/>
    <cellStyle name="메모 2 2 2 3 24" xfId="16167" xr:uid="{00000000-0005-0000-0000-000096540000}"/>
    <cellStyle name="메모 2 2 2 3 25" xfId="16168" xr:uid="{00000000-0005-0000-0000-000097540000}"/>
    <cellStyle name="메모 2 2 2 3 3" xfId="16169" xr:uid="{00000000-0005-0000-0000-000098540000}"/>
    <cellStyle name="메모 2 2 2 3 3 10" xfId="16170" xr:uid="{00000000-0005-0000-0000-000099540000}"/>
    <cellStyle name="메모 2 2 2 3 3 2" xfId="16171" xr:uid="{00000000-0005-0000-0000-00009A540000}"/>
    <cellStyle name="메모 2 2 2 3 3 2 2" xfId="16172" xr:uid="{00000000-0005-0000-0000-00009B540000}"/>
    <cellStyle name="메모 2 2 2 3 3 2 2 2" xfId="16173" xr:uid="{00000000-0005-0000-0000-00009C540000}"/>
    <cellStyle name="메모 2 2 2 3 3 2 2 2 2" xfId="16174" xr:uid="{00000000-0005-0000-0000-00009D540000}"/>
    <cellStyle name="메모 2 2 2 3 3 2 2 2 2 2" xfId="16175" xr:uid="{00000000-0005-0000-0000-00009E540000}"/>
    <cellStyle name="메모 2 2 2 3 3 2 2 2 2 3" xfId="16176" xr:uid="{00000000-0005-0000-0000-00009F540000}"/>
    <cellStyle name="메모 2 2 2 3 3 2 2 2 3" xfId="16177" xr:uid="{00000000-0005-0000-0000-0000A0540000}"/>
    <cellStyle name="메모 2 2 2 3 3 2 2 2 4" xfId="16178" xr:uid="{00000000-0005-0000-0000-0000A1540000}"/>
    <cellStyle name="메모 2 2 2 3 3 2 2 2 5" xfId="16179" xr:uid="{00000000-0005-0000-0000-0000A2540000}"/>
    <cellStyle name="메모 2 2 2 3 3 2 2 3" xfId="16180" xr:uid="{00000000-0005-0000-0000-0000A3540000}"/>
    <cellStyle name="메모 2 2 2 3 3 2 2 3 2" xfId="16181" xr:uid="{00000000-0005-0000-0000-0000A4540000}"/>
    <cellStyle name="메모 2 2 2 3 3 2 2 3 3" xfId="16182" xr:uid="{00000000-0005-0000-0000-0000A5540000}"/>
    <cellStyle name="메모 2 2 2 3 3 2 2 4" xfId="16183" xr:uid="{00000000-0005-0000-0000-0000A6540000}"/>
    <cellStyle name="메모 2 2 2 3 3 2 2 5" xfId="16184" xr:uid="{00000000-0005-0000-0000-0000A7540000}"/>
    <cellStyle name="메모 2 2 2 3 3 2 2 6" xfId="16185" xr:uid="{00000000-0005-0000-0000-0000A8540000}"/>
    <cellStyle name="메모 2 2 2 3 3 2 3" xfId="16186" xr:uid="{00000000-0005-0000-0000-0000A9540000}"/>
    <cellStyle name="메모 2 2 2 3 3 2 3 2" xfId="16187" xr:uid="{00000000-0005-0000-0000-0000AA540000}"/>
    <cellStyle name="메모 2 2 2 3 3 2 3 2 2" xfId="16188" xr:uid="{00000000-0005-0000-0000-0000AB540000}"/>
    <cellStyle name="메모 2 2 2 3 3 2 3 2 2 2" xfId="16189" xr:uid="{00000000-0005-0000-0000-0000AC540000}"/>
    <cellStyle name="메모 2 2 2 3 3 2 3 2 2 3" xfId="16190" xr:uid="{00000000-0005-0000-0000-0000AD540000}"/>
    <cellStyle name="메모 2 2 2 3 3 2 3 2 3" xfId="16191" xr:uid="{00000000-0005-0000-0000-0000AE540000}"/>
    <cellStyle name="메모 2 2 2 3 3 2 3 2 4" xfId="16192" xr:uid="{00000000-0005-0000-0000-0000AF540000}"/>
    <cellStyle name="메모 2 2 2 3 3 2 3 2 5" xfId="16193" xr:uid="{00000000-0005-0000-0000-0000B0540000}"/>
    <cellStyle name="메모 2 2 2 3 3 2 3 3" xfId="16194" xr:uid="{00000000-0005-0000-0000-0000B1540000}"/>
    <cellStyle name="메모 2 2 2 3 3 2 3 3 2" xfId="16195" xr:uid="{00000000-0005-0000-0000-0000B2540000}"/>
    <cellStyle name="메모 2 2 2 3 3 2 3 3 3" xfId="16196" xr:uid="{00000000-0005-0000-0000-0000B3540000}"/>
    <cellStyle name="메모 2 2 2 3 3 2 3 4" xfId="16197" xr:uid="{00000000-0005-0000-0000-0000B4540000}"/>
    <cellStyle name="메모 2 2 2 3 3 2 3 5" xfId="16198" xr:uid="{00000000-0005-0000-0000-0000B5540000}"/>
    <cellStyle name="메모 2 2 2 3 3 2 3 6" xfId="16199" xr:uid="{00000000-0005-0000-0000-0000B6540000}"/>
    <cellStyle name="메모 2 2 2 3 3 2 4" xfId="16200" xr:uid="{00000000-0005-0000-0000-0000B7540000}"/>
    <cellStyle name="메모 2 2 2 3 3 2 4 2" xfId="16201" xr:uid="{00000000-0005-0000-0000-0000B8540000}"/>
    <cellStyle name="메모 2 2 2 3 3 2 4 2 2" xfId="16202" xr:uid="{00000000-0005-0000-0000-0000B9540000}"/>
    <cellStyle name="메모 2 2 2 3 3 2 4 2 3" xfId="16203" xr:uid="{00000000-0005-0000-0000-0000BA540000}"/>
    <cellStyle name="메모 2 2 2 3 3 2 4 3" xfId="16204" xr:uid="{00000000-0005-0000-0000-0000BB540000}"/>
    <cellStyle name="메모 2 2 2 3 3 2 4 4" xfId="16205" xr:uid="{00000000-0005-0000-0000-0000BC540000}"/>
    <cellStyle name="메모 2 2 2 3 3 2 4 5" xfId="16206" xr:uid="{00000000-0005-0000-0000-0000BD540000}"/>
    <cellStyle name="메모 2 2 2 3 3 2 5" xfId="16207" xr:uid="{00000000-0005-0000-0000-0000BE540000}"/>
    <cellStyle name="메모 2 2 2 3 3 2 5 2" xfId="16208" xr:uid="{00000000-0005-0000-0000-0000BF540000}"/>
    <cellStyle name="메모 2 2 2 3 3 2 5 3" xfId="16209" xr:uid="{00000000-0005-0000-0000-0000C0540000}"/>
    <cellStyle name="메모 2 2 2 3 3 2 6" xfId="16210" xr:uid="{00000000-0005-0000-0000-0000C1540000}"/>
    <cellStyle name="메모 2 2 2 3 3 2 7" xfId="16211" xr:uid="{00000000-0005-0000-0000-0000C2540000}"/>
    <cellStyle name="메모 2 2 2 3 3 2 8" xfId="16212" xr:uid="{00000000-0005-0000-0000-0000C3540000}"/>
    <cellStyle name="메모 2 2 2 3 3 3" xfId="16213" xr:uid="{00000000-0005-0000-0000-0000C4540000}"/>
    <cellStyle name="메모 2 2 2 3 3 3 2" xfId="16214" xr:uid="{00000000-0005-0000-0000-0000C5540000}"/>
    <cellStyle name="메모 2 2 2 3 3 3 2 2" xfId="16215" xr:uid="{00000000-0005-0000-0000-0000C6540000}"/>
    <cellStyle name="메모 2 2 2 3 3 3 2 2 2" xfId="16216" xr:uid="{00000000-0005-0000-0000-0000C7540000}"/>
    <cellStyle name="메모 2 2 2 3 3 3 2 2 3" xfId="16217" xr:uid="{00000000-0005-0000-0000-0000C8540000}"/>
    <cellStyle name="메모 2 2 2 3 3 3 2 3" xfId="16218" xr:uid="{00000000-0005-0000-0000-0000C9540000}"/>
    <cellStyle name="메모 2 2 2 3 3 3 2 4" xfId="16219" xr:uid="{00000000-0005-0000-0000-0000CA540000}"/>
    <cellStyle name="메모 2 2 2 3 3 3 2 5" xfId="16220" xr:uid="{00000000-0005-0000-0000-0000CB540000}"/>
    <cellStyle name="메모 2 2 2 3 3 3 3" xfId="16221" xr:uid="{00000000-0005-0000-0000-0000CC540000}"/>
    <cellStyle name="메모 2 2 2 3 3 3 3 2" xfId="16222" xr:uid="{00000000-0005-0000-0000-0000CD540000}"/>
    <cellStyle name="메모 2 2 2 3 3 3 3 3" xfId="16223" xr:uid="{00000000-0005-0000-0000-0000CE540000}"/>
    <cellStyle name="메모 2 2 2 3 3 3 4" xfId="16224" xr:uid="{00000000-0005-0000-0000-0000CF540000}"/>
    <cellStyle name="메모 2 2 2 3 3 3 5" xfId="16225" xr:uid="{00000000-0005-0000-0000-0000D0540000}"/>
    <cellStyle name="메모 2 2 2 3 3 3 6" xfId="16226" xr:uid="{00000000-0005-0000-0000-0000D1540000}"/>
    <cellStyle name="메모 2 2 2 3 3 4" xfId="16227" xr:uid="{00000000-0005-0000-0000-0000D2540000}"/>
    <cellStyle name="메모 2 2 2 3 3 4 2" xfId="16228" xr:uid="{00000000-0005-0000-0000-0000D3540000}"/>
    <cellStyle name="메모 2 2 2 3 3 4 2 2" xfId="16229" xr:uid="{00000000-0005-0000-0000-0000D4540000}"/>
    <cellStyle name="메모 2 2 2 3 3 4 2 2 2" xfId="16230" xr:uid="{00000000-0005-0000-0000-0000D5540000}"/>
    <cellStyle name="메모 2 2 2 3 3 4 2 2 3" xfId="16231" xr:uid="{00000000-0005-0000-0000-0000D6540000}"/>
    <cellStyle name="메모 2 2 2 3 3 4 2 3" xfId="16232" xr:uid="{00000000-0005-0000-0000-0000D7540000}"/>
    <cellStyle name="메모 2 2 2 3 3 4 2 4" xfId="16233" xr:uid="{00000000-0005-0000-0000-0000D8540000}"/>
    <cellStyle name="메모 2 2 2 3 3 4 2 5" xfId="16234" xr:uid="{00000000-0005-0000-0000-0000D9540000}"/>
    <cellStyle name="메모 2 2 2 3 3 4 3" xfId="16235" xr:uid="{00000000-0005-0000-0000-0000DA540000}"/>
    <cellStyle name="메모 2 2 2 3 3 4 3 2" xfId="16236" xr:uid="{00000000-0005-0000-0000-0000DB540000}"/>
    <cellStyle name="메모 2 2 2 3 3 4 3 3" xfId="16237" xr:uid="{00000000-0005-0000-0000-0000DC540000}"/>
    <cellStyle name="메모 2 2 2 3 3 4 4" xfId="16238" xr:uid="{00000000-0005-0000-0000-0000DD540000}"/>
    <cellStyle name="메모 2 2 2 3 3 4 5" xfId="16239" xr:uid="{00000000-0005-0000-0000-0000DE540000}"/>
    <cellStyle name="메모 2 2 2 3 3 4 6" xfId="16240" xr:uid="{00000000-0005-0000-0000-0000DF540000}"/>
    <cellStyle name="메모 2 2 2 3 3 5" xfId="16241" xr:uid="{00000000-0005-0000-0000-0000E0540000}"/>
    <cellStyle name="메모 2 2 2 3 3 5 2" xfId="16242" xr:uid="{00000000-0005-0000-0000-0000E1540000}"/>
    <cellStyle name="메모 2 2 2 3 3 5 2 2" xfId="16243" xr:uid="{00000000-0005-0000-0000-0000E2540000}"/>
    <cellStyle name="메모 2 2 2 3 3 5 2 2 2" xfId="16244" xr:uid="{00000000-0005-0000-0000-0000E3540000}"/>
    <cellStyle name="메모 2 2 2 3 3 5 2 2 3" xfId="16245" xr:uid="{00000000-0005-0000-0000-0000E4540000}"/>
    <cellStyle name="메모 2 2 2 3 3 5 2 3" xfId="16246" xr:uid="{00000000-0005-0000-0000-0000E5540000}"/>
    <cellStyle name="메모 2 2 2 3 3 5 2 4" xfId="16247" xr:uid="{00000000-0005-0000-0000-0000E6540000}"/>
    <cellStyle name="메모 2 2 2 3 3 5 2 5" xfId="16248" xr:uid="{00000000-0005-0000-0000-0000E7540000}"/>
    <cellStyle name="메모 2 2 2 3 3 5 3" xfId="16249" xr:uid="{00000000-0005-0000-0000-0000E8540000}"/>
    <cellStyle name="메모 2 2 2 3 3 5 3 2" xfId="16250" xr:uid="{00000000-0005-0000-0000-0000E9540000}"/>
    <cellStyle name="메모 2 2 2 3 3 5 3 3" xfId="16251" xr:uid="{00000000-0005-0000-0000-0000EA540000}"/>
    <cellStyle name="메모 2 2 2 3 3 5 4" xfId="16252" xr:uid="{00000000-0005-0000-0000-0000EB540000}"/>
    <cellStyle name="메모 2 2 2 3 3 5 5" xfId="16253" xr:uid="{00000000-0005-0000-0000-0000EC540000}"/>
    <cellStyle name="메모 2 2 2 3 3 5 6" xfId="16254" xr:uid="{00000000-0005-0000-0000-0000ED540000}"/>
    <cellStyle name="메모 2 2 2 3 3 6" xfId="16255" xr:uid="{00000000-0005-0000-0000-0000EE540000}"/>
    <cellStyle name="메모 2 2 2 3 3 6 2" xfId="16256" xr:uid="{00000000-0005-0000-0000-0000EF540000}"/>
    <cellStyle name="메모 2 2 2 3 3 6 2 2" xfId="16257" xr:uid="{00000000-0005-0000-0000-0000F0540000}"/>
    <cellStyle name="메모 2 2 2 3 3 6 2 3" xfId="16258" xr:uid="{00000000-0005-0000-0000-0000F1540000}"/>
    <cellStyle name="메모 2 2 2 3 3 6 3" xfId="16259" xr:uid="{00000000-0005-0000-0000-0000F2540000}"/>
    <cellStyle name="메모 2 2 2 3 3 6 4" xfId="16260" xr:uid="{00000000-0005-0000-0000-0000F3540000}"/>
    <cellStyle name="메모 2 2 2 3 3 6 5" xfId="16261" xr:uid="{00000000-0005-0000-0000-0000F4540000}"/>
    <cellStyle name="메모 2 2 2 3 3 7" xfId="16262" xr:uid="{00000000-0005-0000-0000-0000F5540000}"/>
    <cellStyle name="메모 2 2 2 3 3 7 2" xfId="16263" xr:uid="{00000000-0005-0000-0000-0000F6540000}"/>
    <cellStyle name="메모 2 2 2 3 3 7 3" xfId="16264" xr:uid="{00000000-0005-0000-0000-0000F7540000}"/>
    <cellStyle name="메모 2 2 2 3 3 8" xfId="16265" xr:uid="{00000000-0005-0000-0000-0000F8540000}"/>
    <cellStyle name="메모 2 2 2 3 3 9" xfId="16266" xr:uid="{00000000-0005-0000-0000-0000F9540000}"/>
    <cellStyle name="메모 2 2 2 3 4" xfId="16267" xr:uid="{00000000-0005-0000-0000-0000FA540000}"/>
    <cellStyle name="메모 2 2 2 3 4 2" xfId="16268" xr:uid="{00000000-0005-0000-0000-0000FB540000}"/>
    <cellStyle name="메모 2 2 2 3 4 2 2" xfId="16269" xr:uid="{00000000-0005-0000-0000-0000FC540000}"/>
    <cellStyle name="메모 2 2 2 3 4 2 2 2" xfId="16270" xr:uid="{00000000-0005-0000-0000-0000FD540000}"/>
    <cellStyle name="메모 2 2 2 3 4 2 2 2 2" xfId="16271" xr:uid="{00000000-0005-0000-0000-0000FE540000}"/>
    <cellStyle name="메모 2 2 2 3 4 2 2 2 3" xfId="16272" xr:uid="{00000000-0005-0000-0000-0000FF540000}"/>
    <cellStyle name="메모 2 2 2 3 4 2 2 3" xfId="16273" xr:uid="{00000000-0005-0000-0000-000000550000}"/>
    <cellStyle name="메모 2 2 2 3 4 2 2 4" xfId="16274" xr:uid="{00000000-0005-0000-0000-000001550000}"/>
    <cellStyle name="메모 2 2 2 3 4 2 2 5" xfId="16275" xr:uid="{00000000-0005-0000-0000-000002550000}"/>
    <cellStyle name="메모 2 2 2 3 4 2 3" xfId="16276" xr:uid="{00000000-0005-0000-0000-000003550000}"/>
    <cellStyle name="메모 2 2 2 3 4 2 3 2" xfId="16277" xr:uid="{00000000-0005-0000-0000-000004550000}"/>
    <cellStyle name="메모 2 2 2 3 4 2 3 3" xfId="16278" xr:uid="{00000000-0005-0000-0000-000005550000}"/>
    <cellStyle name="메모 2 2 2 3 4 2 4" xfId="16279" xr:uid="{00000000-0005-0000-0000-000006550000}"/>
    <cellStyle name="메모 2 2 2 3 4 2 5" xfId="16280" xr:uid="{00000000-0005-0000-0000-000007550000}"/>
    <cellStyle name="메모 2 2 2 3 4 2 6" xfId="16281" xr:uid="{00000000-0005-0000-0000-000008550000}"/>
    <cellStyle name="메모 2 2 2 3 4 3" xfId="16282" xr:uid="{00000000-0005-0000-0000-000009550000}"/>
    <cellStyle name="메모 2 2 2 3 4 3 2" xfId="16283" xr:uid="{00000000-0005-0000-0000-00000A550000}"/>
    <cellStyle name="메모 2 2 2 3 4 3 2 2" xfId="16284" xr:uid="{00000000-0005-0000-0000-00000B550000}"/>
    <cellStyle name="메모 2 2 2 3 4 3 2 2 2" xfId="16285" xr:uid="{00000000-0005-0000-0000-00000C550000}"/>
    <cellStyle name="메모 2 2 2 3 4 3 2 2 3" xfId="16286" xr:uid="{00000000-0005-0000-0000-00000D550000}"/>
    <cellStyle name="메모 2 2 2 3 4 3 2 3" xfId="16287" xr:uid="{00000000-0005-0000-0000-00000E550000}"/>
    <cellStyle name="메모 2 2 2 3 4 3 2 4" xfId="16288" xr:uid="{00000000-0005-0000-0000-00000F550000}"/>
    <cellStyle name="메모 2 2 2 3 4 3 2 5" xfId="16289" xr:uid="{00000000-0005-0000-0000-000010550000}"/>
    <cellStyle name="메모 2 2 2 3 4 3 3" xfId="16290" xr:uid="{00000000-0005-0000-0000-000011550000}"/>
    <cellStyle name="메모 2 2 2 3 4 3 3 2" xfId="16291" xr:uid="{00000000-0005-0000-0000-000012550000}"/>
    <cellStyle name="메모 2 2 2 3 4 3 3 3" xfId="16292" xr:uid="{00000000-0005-0000-0000-000013550000}"/>
    <cellStyle name="메모 2 2 2 3 4 3 4" xfId="16293" xr:uid="{00000000-0005-0000-0000-000014550000}"/>
    <cellStyle name="메모 2 2 2 3 4 3 5" xfId="16294" xr:uid="{00000000-0005-0000-0000-000015550000}"/>
    <cellStyle name="메모 2 2 2 3 4 3 6" xfId="16295" xr:uid="{00000000-0005-0000-0000-000016550000}"/>
    <cellStyle name="메모 2 2 2 3 4 4" xfId="16296" xr:uid="{00000000-0005-0000-0000-000017550000}"/>
    <cellStyle name="메모 2 2 2 3 4 4 2" xfId="16297" xr:uid="{00000000-0005-0000-0000-000018550000}"/>
    <cellStyle name="메모 2 2 2 3 4 4 2 2" xfId="16298" xr:uid="{00000000-0005-0000-0000-000019550000}"/>
    <cellStyle name="메모 2 2 2 3 4 4 2 3" xfId="16299" xr:uid="{00000000-0005-0000-0000-00001A550000}"/>
    <cellStyle name="메모 2 2 2 3 4 4 3" xfId="16300" xr:uid="{00000000-0005-0000-0000-00001B550000}"/>
    <cellStyle name="메모 2 2 2 3 4 4 4" xfId="16301" xr:uid="{00000000-0005-0000-0000-00001C550000}"/>
    <cellStyle name="메모 2 2 2 3 4 4 5" xfId="16302" xr:uid="{00000000-0005-0000-0000-00001D550000}"/>
    <cellStyle name="메모 2 2 2 3 4 5" xfId="16303" xr:uid="{00000000-0005-0000-0000-00001E550000}"/>
    <cellStyle name="메모 2 2 2 3 4 5 2" xfId="16304" xr:uid="{00000000-0005-0000-0000-00001F550000}"/>
    <cellStyle name="메모 2 2 2 3 4 5 3" xfId="16305" xr:uid="{00000000-0005-0000-0000-000020550000}"/>
    <cellStyle name="메모 2 2 2 3 4 6" xfId="16306" xr:uid="{00000000-0005-0000-0000-000021550000}"/>
    <cellStyle name="메모 2 2 2 3 4 7" xfId="16307" xr:uid="{00000000-0005-0000-0000-000022550000}"/>
    <cellStyle name="메모 2 2 2 3 4 8" xfId="16308" xr:uid="{00000000-0005-0000-0000-000023550000}"/>
    <cellStyle name="메모 2 2 2 3 5" xfId="16309" xr:uid="{00000000-0005-0000-0000-000024550000}"/>
    <cellStyle name="메모 2 2 2 3 5 2" xfId="16310" xr:uid="{00000000-0005-0000-0000-000025550000}"/>
    <cellStyle name="메모 2 2 2 3 5 2 2" xfId="16311" xr:uid="{00000000-0005-0000-0000-000026550000}"/>
    <cellStyle name="메모 2 2 2 3 5 2 2 2" xfId="16312" xr:uid="{00000000-0005-0000-0000-000027550000}"/>
    <cellStyle name="메모 2 2 2 3 5 2 2 2 2" xfId="16313" xr:uid="{00000000-0005-0000-0000-000028550000}"/>
    <cellStyle name="메모 2 2 2 3 5 2 2 2 3" xfId="16314" xr:uid="{00000000-0005-0000-0000-000029550000}"/>
    <cellStyle name="메모 2 2 2 3 5 2 2 3" xfId="16315" xr:uid="{00000000-0005-0000-0000-00002A550000}"/>
    <cellStyle name="메모 2 2 2 3 5 2 2 4" xfId="16316" xr:uid="{00000000-0005-0000-0000-00002B550000}"/>
    <cellStyle name="메모 2 2 2 3 5 2 2 5" xfId="16317" xr:uid="{00000000-0005-0000-0000-00002C550000}"/>
    <cellStyle name="메모 2 2 2 3 5 2 3" xfId="16318" xr:uid="{00000000-0005-0000-0000-00002D550000}"/>
    <cellStyle name="메모 2 2 2 3 5 2 3 2" xfId="16319" xr:uid="{00000000-0005-0000-0000-00002E550000}"/>
    <cellStyle name="메모 2 2 2 3 5 2 3 3" xfId="16320" xr:uid="{00000000-0005-0000-0000-00002F550000}"/>
    <cellStyle name="메모 2 2 2 3 5 2 4" xfId="16321" xr:uid="{00000000-0005-0000-0000-000030550000}"/>
    <cellStyle name="메모 2 2 2 3 5 2 5" xfId="16322" xr:uid="{00000000-0005-0000-0000-000031550000}"/>
    <cellStyle name="메모 2 2 2 3 5 2 6" xfId="16323" xr:uid="{00000000-0005-0000-0000-000032550000}"/>
    <cellStyle name="메모 2 2 2 3 5 3" xfId="16324" xr:uid="{00000000-0005-0000-0000-000033550000}"/>
    <cellStyle name="메모 2 2 2 3 5 3 2" xfId="16325" xr:uid="{00000000-0005-0000-0000-000034550000}"/>
    <cellStyle name="메모 2 2 2 3 5 3 2 2" xfId="16326" xr:uid="{00000000-0005-0000-0000-000035550000}"/>
    <cellStyle name="메모 2 2 2 3 5 3 2 2 2" xfId="16327" xr:uid="{00000000-0005-0000-0000-000036550000}"/>
    <cellStyle name="메모 2 2 2 3 5 3 2 2 3" xfId="16328" xr:uid="{00000000-0005-0000-0000-000037550000}"/>
    <cellStyle name="메모 2 2 2 3 5 3 2 3" xfId="16329" xr:uid="{00000000-0005-0000-0000-000038550000}"/>
    <cellStyle name="메모 2 2 2 3 5 3 2 4" xfId="16330" xr:uid="{00000000-0005-0000-0000-000039550000}"/>
    <cellStyle name="메모 2 2 2 3 5 3 2 5" xfId="16331" xr:uid="{00000000-0005-0000-0000-00003A550000}"/>
    <cellStyle name="메모 2 2 2 3 5 3 3" xfId="16332" xr:uid="{00000000-0005-0000-0000-00003B550000}"/>
    <cellStyle name="메모 2 2 2 3 5 3 3 2" xfId="16333" xr:uid="{00000000-0005-0000-0000-00003C550000}"/>
    <cellStyle name="메모 2 2 2 3 5 3 3 3" xfId="16334" xr:uid="{00000000-0005-0000-0000-00003D550000}"/>
    <cellStyle name="메모 2 2 2 3 5 3 4" xfId="16335" xr:uid="{00000000-0005-0000-0000-00003E550000}"/>
    <cellStyle name="메모 2 2 2 3 5 3 5" xfId="16336" xr:uid="{00000000-0005-0000-0000-00003F550000}"/>
    <cellStyle name="메모 2 2 2 3 5 3 6" xfId="16337" xr:uid="{00000000-0005-0000-0000-000040550000}"/>
    <cellStyle name="메모 2 2 2 3 5 4" xfId="16338" xr:uid="{00000000-0005-0000-0000-000041550000}"/>
    <cellStyle name="메모 2 2 2 3 5 4 2" xfId="16339" xr:uid="{00000000-0005-0000-0000-000042550000}"/>
    <cellStyle name="메모 2 2 2 3 5 4 2 2" xfId="16340" xr:uid="{00000000-0005-0000-0000-000043550000}"/>
    <cellStyle name="메모 2 2 2 3 5 4 2 3" xfId="16341" xr:uid="{00000000-0005-0000-0000-000044550000}"/>
    <cellStyle name="메모 2 2 2 3 5 4 3" xfId="16342" xr:uid="{00000000-0005-0000-0000-000045550000}"/>
    <cellStyle name="메모 2 2 2 3 5 4 4" xfId="16343" xr:uid="{00000000-0005-0000-0000-000046550000}"/>
    <cellStyle name="메모 2 2 2 3 5 4 5" xfId="16344" xr:uid="{00000000-0005-0000-0000-000047550000}"/>
    <cellStyle name="메모 2 2 2 3 5 5" xfId="16345" xr:uid="{00000000-0005-0000-0000-000048550000}"/>
    <cellStyle name="메모 2 2 2 3 5 5 2" xfId="16346" xr:uid="{00000000-0005-0000-0000-000049550000}"/>
    <cellStyle name="메모 2 2 2 3 5 5 3" xfId="16347" xr:uid="{00000000-0005-0000-0000-00004A550000}"/>
    <cellStyle name="메모 2 2 2 3 5 6" xfId="16348" xr:uid="{00000000-0005-0000-0000-00004B550000}"/>
    <cellStyle name="메모 2 2 2 3 5 7" xfId="16349" xr:uid="{00000000-0005-0000-0000-00004C550000}"/>
    <cellStyle name="메모 2 2 2 3 5 8" xfId="16350" xr:uid="{00000000-0005-0000-0000-00004D550000}"/>
    <cellStyle name="메모 2 2 2 3 6" xfId="16351" xr:uid="{00000000-0005-0000-0000-00004E550000}"/>
    <cellStyle name="메모 2 2 2 3 6 2" xfId="16352" xr:uid="{00000000-0005-0000-0000-00004F550000}"/>
    <cellStyle name="메모 2 2 2 3 6 2 2" xfId="16353" xr:uid="{00000000-0005-0000-0000-000050550000}"/>
    <cellStyle name="메모 2 2 2 3 6 2 2 2" xfId="16354" xr:uid="{00000000-0005-0000-0000-000051550000}"/>
    <cellStyle name="메모 2 2 2 3 6 2 2 3" xfId="16355" xr:uid="{00000000-0005-0000-0000-000052550000}"/>
    <cellStyle name="메모 2 2 2 3 6 2 3" xfId="16356" xr:uid="{00000000-0005-0000-0000-000053550000}"/>
    <cellStyle name="메모 2 2 2 3 6 2 4" xfId="16357" xr:uid="{00000000-0005-0000-0000-000054550000}"/>
    <cellStyle name="메모 2 2 2 3 6 2 5" xfId="16358" xr:uid="{00000000-0005-0000-0000-000055550000}"/>
    <cellStyle name="메모 2 2 2 3 6 3" xfId="16359" xr:uid="{00000000-0005-0000-0000-000056550000}"/>
    <cellStyle name="메모 2 2 2 3 6 3 2" xfId="16360" xr:uid="{00000000-0005-0000-0000-000057550000}"/>
    <cellStyle name="메모 2 2 2 3 6 3 3" xfId="16361" xr:uid="{00000000-0005-0000-0000-000058550000}"/>
    <cellStyle name="메모 2 2 2 3 6 4" xfId="16362" xr:uid="{00000000-0005-0000-0000-000059550000}"/>
    <cellStyle name="메모 2 2 2 3 6 5" xfId="16363" xr:uid="{00000000-0005-0000-0000-00005A550000}"/>
    <cellStyle name="메모 2 2 2 3 6 6" xfId="16364" xr:uid="{00000000-0005-0000-0000-00005B550000}"/>
    <cellStyle name="메모 2 2 2 3 7" xfId="16365" xr:uid="{00000000-0005-0000-0000-00005C550000}"/>
    <cellStyle name="메모 2 2 2 3 7 2" xfId="16366" xr:uid="{00000000-0005-0000-0000-00005D550000}"/>
    <cellStyle name="메모 2 2 2 3 7 2 2" xfId="16367" xr:uid="{00000000-0005-0000-0000-00005E550000}"/>
    <cellStyle name="메모 2 2 2 3 7 2 2 2" xfId="16368" xr:uid="{00000000-0005-0000-0000-00005F550000}"/>
    <cellStyle name="메모 2 2 2 3 7 2 2 3" xfId="16369" xr:uid="{00000000-0005-0000-0000-000060550000}"/>
    <cellStyle name="메모 2 2 2 3 7 2 3" xfId="16370" xr:uid="{00000000-0005-0000-0000-000061550000}"/>
    <cellStyle name="메모 2 2 2 3 7 2 4" xfId="16371" xr:uid="{00000000-0005-0000-0000-000062550000}"/>
    <cellStyle name="메모 2 2 2 3 7 2 5" xfId="16372" xr:uid="{00000000-0005-0000-0000-000063550000}"/>
    <cellStyle name="메모 2 2 2 3 7 3" xfId="16373" xr:uid="{00000000-0005-0000-0000-000064550000}"/>
    <cellStyle name="메모 2 2 2 3 7 3 2" xfId="16374" xr:uid="{00000000-0005-0000-0000-000065550000}"/>
    <cellStyle name="메모 2 2 2 3 7 3 3" xfId="16375" xr:uid="{00000000-0005-0000-0000-000066550000}"/>
    <cellStyle name="메모 2 2 2 3 7 4" xfId="16376" xr:uid="{00000000-0005-0000-0000-000067550000}"/>
    <cellStyle name="메모 2 2 2 3 7 5" xfId="16377" xr:uid="{00000000-0005-0000-0000-000068550000}"/>
    <cellStyle name="메모 2 2 2 3 7 6" xfId="16378" xr:uid="{00000000-0005-0000-0000-000069550000}"/>
    <cellStyle name="메모 2 2 2 3 8" xfId="16379" xr:uid="{00000000-0005-0000-0000-00006A550000}"/>
    <cellStyle name="메모 2 2 2 3 8 2" xfId="16380" xr:uid="{00000000-0005-0000-0000-00006B550000}"/>
    <cellStyle name="메모 2 2 2 3 8 2 2" xfId="16381" xr:uid="{00000000-0005-0000-0000-00006C550000}"/>
    <cellStyle name="메모 2 2 2 3 8 2 2 2" xfId="16382" xr:uid="{00000000-0005-0000-0000-00006D550000}"/>
    <cellStyle name="메모 2 2 2 3 8 2 2 3" xfId="16383" xr:uid="{00000000-0005-0000-0000-00006E550000}"/>
    <cellStyle name="메모 2 2 2 3 8 2 3" xfId="16384" xr:uid="{00000000-0005-0000-0000-00006F550000}"/>
    <cellStyle name="메모 2 2 2 3 8 2 4" xfId="16385" xr:uid="{00000000-0005-0000-0000-000070550000}"/>
    <cellStyle name="메모 2 2 2 3 8 3" xfId="16386" xr:uid="{00000000-0005-0000-0000-000071550000}"/>
    <cellStyle name="메모 2 2 2 3 8 3 2" xfId="16387" xr:uid="{00000000-0005-0000-0000-000072550000}"/>
    <cellStyle name="메모 2 2 2 3 8 3 3" xfId="16388" xr:uid="{00000000-0005-0000-0000-000073550000}"/>
    <cellStyle name="메모 2 2 2 3 8 4" xfId="16389" xr:uid="{00000000-0005-0000-0000-000074550000}"/>
    <cellStyle name="메모 2 2 2 3 8 5" xfId="16390" xr:uid="{00000000-0005-0000-0000-000075550000}"/>
    <cellStyle name="메모 2 2 2 3 8 6" xfId="16391" xr:uid="{00000000-0005-0000-0000-000076550000}"/>
    <cellStyle name="메모 2 2 2 3 9" xfId="16392" xr:uid="{00000000-0005-0000-0000-000077550000}"/>
    <cellStyle name="메모 2 2 2 3 9 2" xfId="16393" xr:uid="{00000000-0005-0000-0000-000078550000}"/>
    <cellStyle name="메모 2 2 2 3 9 2 2" xfId="16394" xr:uid="{00000000-0005-0000-0000-000079550000}"/>
    <cellStyle name="메모 2 2 2 3 9 2 2 2" xfId="16395" xr:uid="{00000000-0005-0000-0000-00007A550000}"/>
    <cellStyle name="메모 2 2 2 3 9 2 2 3" xfId="16396" xr:uid="{00000000-0005-0000-0000-00007B550000}"/>
    <cellStyle name="메모 2 2 2 3 9 2 3" xfId="16397" xr:uid="{00000000-0005-0000-0000-00007C550000}"/>
    <cellStyle name="메모 2 2 2 3 9 2 4" xfId="16398" xr:uid="{00000000-0005-0000-0000-00007D550000}"/>
    <cellStyle name="메모 2 2 2 3 9 3" xfId="16399" xr:uid="{00000000-0005-0000-0000-00007E550000}"/>
    <cellStyle name="메모 2 2 2 3 9 3 2" xfId="16400" xr:uid="{00000000-0005-0000-0000-00007F550000}"/>
    <cellStyle name="메모 2 2 2 3 9 3 3" xfId="16401" xr:uid="{00000000-0005-0000-0000-000080550000}"/>
    <cellStyle name="메모 2 2 2 3 9 4" xfId="16402" xr:uid="{00000000-0005-0000-0000-000081550000}"/>
    <cellStyle name="메모 2 2 2 3 9 5" xfId="16403" xr:uid="{00000000-0005-0000-0000-000082550000}"/>
    <cellStyle name="메모 2 2 2 4" xfId="16404" xr:uid="{00000000-0005-0000-0000-000083550000}"/>
    <cellStyle name="메모 2 2 2 4 10" xfId="16405" xr:uid="{00000000-0005-0000-0000-000084550000}"/>
    <cellStyle name="메모 2 2 2 4 10 2" xfId="16406" xr:uid="{00000000-0005-0000-0000-000085550000}"/>
    <cellStyle name="메모 2 2 2 4 10 3" xfId="16407" xr:uid="{00000000-0005-0000-0000-000086550000}"/>
    <cellStyle name="메모 2 2 2 4 11" xfId="16408" xr:uid="{00000000-0005-0000-0000-000087550000}"/>
    <cellStyle name="메모 2 2 2 4 12" xfId="16409" xr:uid="{00000000-0005-0000-0000-000088550000}"/>
    <cellStyle name="메모 2 2 2 4 13" xfId="16410" xr:uid="{00000000-0005-0000-0000-000089550000}"/>
    <cellStyle name="메모 2 2 2 4 2" xfId="16411" xr:uid="{00000000-0005-0000-0000-00008A550000}"/>
    <cellStyle name="메모 2 2 2 4 2 2" xfId="16412" xr:uid="{00000000-0005-0000-0000-00008B550000}"/>
    <cellStyle name="메모 2 2 2 4 2 2 2" xfId="16413" xr:uid="{00000000-0005-0000-0000-00008C550000}"/>
    <cellStyle name="메모 2 2 2 4 2 2 2 2" xfId="16414" xr:uid="{00000000-0005-0000-0000-00008D550000}"/>
    <cellStyle name="메모 2 2 2 4 2 2 2 2 2" xfId="16415" xr:uid="{00000000-0005-0000-0000-00008E550000}"/>
    <cellStyle name="메모 2 2 2 4 2 2 2 2 3" xfId="16416" xr:uid="{00000000-0005-0000-0000-00008F550000}"/>
    <cellStyle name="메모 2 2 2 4 2 2 2 3" xfId="16417" xr:uid="{00000000-0005-0000-0000-000090550000}"/>
    <cellStyle name="메모 2 2 2 4 2 2 2 4" xfId="16418" xr:uid="{00000000-0005-0000-0000-000091550000}"/>
    <cellStyle name="메모 2 2 2 4 2 2 2 5" xfId="16419" xr:uid="{00000000-0005-0000-0000-000092550000}"/>
    <cellStyle name="메모 2 2 2 4 2 2 3" xfId="16420" xr:uid="{00000000-0005-0000-0000-000093550000}"/>
    <cellStyle name="메모 2 2 2 4 2 2 3 2" xfId="16421" xr:uid="{00000000-0005-0000-0000-000094550000}"/>
    <cellStyle name="메모 2 2 2 4 2 2 3 3" xfId="16422" xr:uid="{00000000-0005-0000-0000-000095550000}"/>
    <cellStyle name="메모 2 2 2 4 2 2 4" xfId="16423" xr:uid="{00000000-0005-0000-0000-000096550000}"/>
    <cellStyle name="메모 2 2 2 4 2 2 5" xfId="16424" xr:uid="{00000000-0005-0000-0000-000097550000}"/>
    <cellStyle name="메모 2 2 2 4 2 2 6" xfId="16425" xr:uid="{00000000-0005-0000-0000-000098550000}"/>
    <cellStyle name="메모 2 2 2 4 2 3" xfId="16426" xr:uid="{00000000-0005-0000-0000-000099550000}"/>
    <cellStyle name="메모 2 2 2 4 2 3 2" xfId="16427" xr:uid="{00000000-0005-0000-0000-00009A550000}"/>
    <cellStyle name="메모 2 2 2 4 2 3 2 2" xfId="16428" xr:uid="{00000000-0005-0000-0000-00009B550000}"/>
    <cellStyle name="메모 2 2 2 4 2 3 2 2 2" xfId="16429" xr:uid="{00000000-0005-0000-0000-00009C550000}"/>
    <cellStyle name="메모 2 2 2 4 2 3 2 2 3" xfId="16430" xr:uid="{00000000-0005-0000-0000-00009D550000}"/>
    <cellStyle name="메모 2 2 2 4 2 3 2 3" xfId="16431" xr:uid="{00000000-0005-0000-0000-00009E550000}"/>
    <cellStyle name="메모 2 2 2 4 2 3 2 4" xfId="16432" xr:uid="{00000000-0005-0000-0000-00009F550000}"/>
    <cellStyle name="메모 2 2 2 4 2 3 2 5" xfId="16433" xr:uid="{00000000-0005-0000-0000-0000A0550000}"/>
    <cellStyle name="메모 2 2 2 4 2 3 3" xfId="16434" xr:uid="{00000000-0005-0000-0000-0000A1550000}"/>
    <cellStyle name="메모 2 2 2 4 2 3 3 2" xfId="16435" xr:uid="{00000000-0005-0000-0000-0000A2550000}"/>
    <cellStyle name="메모 2 2 2 4 2 3 3 3" xfId="16436" xr:uid="{00000000-0005-0000-0000-0000A3550000}"/>
    <cellStyle name="메모 2 2 2 4 2 3 4" xfId="16437" xr:uid="{00000000-0005-0000-0000-0000A4550000}"/>
    <cellStyle name="메모 2 2 2 4 2 3 5" xfId="16438" xr:uid="{00000000-0005-0000-0000-0000A5550000}"/>
    <cellStyle name="메모 2 2 2 4 2 3 6" xfId="16439" xr:uid="{00000000-0005-0000-0000-0000A6550000}"/>
    <cellStyle name="메모 2 2 2 4 2 4" xfId="16440" xr:uid="{00000000-0005-0000-0000-0000A7550000}"/>
    <cellStyle name="메모 2 2 2 4 2 4 2" xfId="16441" xr:uid="{00000000-0005-0000-0000-0000A8550000}"/>
    <cellStyle name="메모 2 2 2 4 2 4 2 2" xfId="16442" xr:uid="{00000000-0005-0000-0000-0000A9550000}"/>
    <cellStyle name="메모 2 2 2 4 2 4 2 3" xfId="16443" xr:uid="{00000000-0005-0000-0000-0000AA550000}"/>
    <cellStyle name="메모 2 2 2 4 2 4 3" xfId="16444" xr:uid="{00000000-0005-0000-0000-0000AB550000}"/>
    <cellStyle name="메모 2 2 2 4 2 4 4" xfId="16445" xr:uid="{00000000-0005-0000-0000-0000AC550000}"/>
    <cellStyle name="메모 2 2 2 4 2 4 5" xfId="16446" xr:uid="{00000000-0005-0000-0000-0000AD550000}"/>
    <cellStyle name="메모 2 2 2 4 2 5" xfId="16447" xr:uid="{00000000-0005-0000-0000-0000AE550000}"/>
    <cellStyle name="메모 2 2 2 4 2 5 2" xfId="16448" xr:uid="{00000000-0005-0000-0000-0000AF550000}"/>
    <cellStyle name="메모 2 2 2 4 2 5 3" xfId="16449" xr:uid="{00000000-0005-0000-0000-0000B0550000}"/>
    <cellStyle name="메모 2 2 2 4 2 6" xfId="16450" xr:uid="{00000000-0005-0000-0000-0000B1550000}"/>
    <cellStyle name="메모 2 2 2 4 2 7" xfId="16451" xr:uid="{00000000-0005-0000-0000-0000B2550000}"/>
    <cellStyle name="메모 2 2 2 4 2 8" xfId="16452" xr:uid="{00000000-0005-0000-0000-0000B3550000}"/>
    <cellStyle name="메모 2 2 2 4 3" xfId="16453" xr:uid="{00000000-0005-0000-0000-0000B4550000}"/>
    <cellStyle name="메모 2 2 2 4 3 2" xfId="16454" xr:uid="{00000000-0005-0000-0000-0000B5550000}"/>
    <cellStyle name="메모 2 2 2 4 3 2 2" xfId="16455" xr:uid="{00000000-0005-0000-0000-0000B6550000}"/>
    <cellStyle name="메모 2 2 2 4 3 2 2 2" xfId="16456" xr:uid="{00000000-0005-0000-0000-0000B7550000}"/>
    <cellStyle name="메모 2 2 2 4 3 2 2 2 2" xfId="16457" xr:uid="{00000000-0005-0000-0000-0000B8550000}"/>
    <cellStyle name="메모 2 2 2 4 3 2 2 2 3" xfId="16458" xr:uid="{00000000-0005-0000-0000-0000B9550000}"/>
    <cellStyle name="메모 2 2 2 4 3 2 2 3" xfId="16459" xr:uid="{00000000-0005-0000-0000-0000BA550000}"/>
    <cellStyle name="메모 2 2 2 4 3 2 2 4" xfId="16460" xr:uid="{00000000-0005-0000-0000-0000BB550000}"/>
    <cellStyle name="메모 2 2 2 4 3 2 2 5" xfId="16461" xr:uid="{00000000-0005-0000-0000-0000BC550000}"/>
    <cellStyle name="메모 2 2 2 4 3 2 3" xfId="16462" xr:uid="{00000000-0005-0000-0000-0000BD550000}"/>
    <cellStyle name="메모 2 2 2 4 3 2 3 2" xfId="16463" xr:uid="{00000000-0005-0000-0000-0000BE550000}"/>
    <cellStyle name="메모 2 2 2 4 3 2 3 3" xfId="16464" xr:uid="{00000000-0005-0000-0000-0000BF550000}"/>
    <cellStyle name="메모 2 2 2 4 3 2 4" xfId="16465" xr:uid="{00000000-0005-0000-0000-0000C0550000}"/>
    <cellStyle name="메모 2 2 2 4 3 2 5" xfId="16466" xr:uid="{00000000-0005-0000-0000-0000C1550000}"/>
    <cellStyle name="메모 2 2 2 4 3 2 6" xfId="16467" xr:uid="{00000000-0005-0000-0000-0000C2550000}"/>
    <cellStyle name="메모 2 2 2 4 3 3" xfId="16468" xr:uid="{00000000-0005-0000-0000-0000C3550000}"/>
    <cellStyle name="메모 2 2 2 4 3 3 2" xfId="16469" xr:uid="{00000000-0005-0000-0000-0000C4550000}"/>
    <cellStyle name="메모 2 2 2 4 3 3 2 2" xfId="16470" xr:uid="{00000000-0005-0000-0000-0000C5550000}"/>
    <cellStyle name="메모 2 2 2 4 3 3 2 2 2" xfId="16471" xr:uid="{00000000-0005-0000-0000-0000C6550000}"/>
    <cellStyle name="메모 2 2 2 4 3 3 2 2 3" xfId="16472" xr:uid="{00000000-0005-0000-0000-0000C7550000}"/>
    <cellStyle name="메모 2 2 2 4 3 3 2 3" xfId="16473" xr:uid="{00000000-0005-0000-0000-0000C8550000}"/>
    <cellStyle name="메모 2 2 2 4 3 3 2 4" xfId="16474" xr:uid="{00000000-0005-0000-0000-0000C9550000}"/>
    <cellStyle name="메모 2 2 2 4 3 3 2 5" xfId="16475" xr:uid="{00000000-0005-0000-0000-0000CA550000}"/>
    <cellStyle name="메모 2 2 2 4 3 3 3" xfId="16476" xr:uid="{00000000-0005-0000-0000-0000CB550000}"/>
    <cellStyle name="메모 2 2 2 4 3 3 3 2" xfId="16477" xr:uid="{00000000-0005-0000-0000-0000CC550000}"/>
    <cellStyle name="메모 2 2 2 4 3 3 3 3" xfId="16478" xr:uid="{00000000-0005-0000-0000-0000CD550000}"/>
    <cellStyle name="메모 2 2 2 4 3 3 4" xfId="16479" xr:uid="{00000000-0005-0000-0000-0000CE550000}"/>
    <cellStyle name="메모 2 2 2 4 3 3 5" xfId="16480" xr:uid="{00000000-0005-0000-0000-0000CF550000}"/>
    <cellStyle name="메모 2 2 2 4 3 3 6" xfId="16481" xr:uid="{00000000-0005-0000-0000-0000D0550000}"/>
    <cellStyle name="메모 2 2 2 4 3 4" xfId="16482" xr:uid="{00000000-0005-0000-0000-0000D1550000}"/>
    <cellStyle name="메모 2 2 2 4 3 4 2" xfId="16483" xr:uid="{00000000-0005-0000-0000-0000D2550000}"/>
    <cellStyle name="메모 2 2 2 4 3 4 2 2" xfId="16484" xr:uid="{00000000-0005-0000-0000-0000D3550000}"/>
    <cellStyle name="메모 2 2 2 4 3 4 2 3" xfId="16485" xr:uid="{00000000-0005-0000-0000-0000D4550000}"/>
    <cellStyle name="메모 2 2 2 4 3 4 3" xfId="16486" xr:uid="{00000000-0005-0000-0000-0000D5550000}"/>
    <cellStyle name="메모 2 2 2 4 3 4 4" xfId="16487" xr:uid="{00000000-0005-0000-0000-0000D6550000}"/>
    <cellStyle name="메모 2 2 2 4 3 4 5" xfId="16488" xr:uid="{00000000-0005-0000-0000-0000D7550000}"/>
    <cellStyle name="메모 2 2 2 4 3 5" xfId="16489" xr:uid="{00000000-0005-0000-0000-0000D8550000}"/>
    <cellStyle name="메모 2 2 2 4 3 5 2" xfId="16490" xr:uid="{00000000-0005-0000-0000-0000D9550000}"/>
    <cellStyle name="메모 2 2 2 4 3 5 3" xfId="16491" xr:uid="{00000000-0005-0000-0000-0000DA550000}"/>
    <cellStyle name="메모 2 2 2 4 3 6" xfId="16492" xr:uid="{00000000-0005-0000-0000-0000DB550000}"/>
    <cellStyle name="메모 2 2 2 4 3 7" xfId="16493" xr:uid="{00000000-0005-0000-0000-0000DC550000}"/>
    <cellStyle name="메모 2 2 2 4 3 8" xfId="16494" xr:uid="{00000000-0005-0000-0000-0000DD550000}"/>
    <cellStyle name="메모 2 2 2 4 4" xfId="16495" xr:uid="{00000000-0005-0000-0000-0000DE550000}"/>
    <cellStyle name="메모 2 2 2 4 4 2" xfId="16496" xr:uid="{00000000-0005-0000-0000-0000DF550000}"/>
    <cellStyle name="메모 2 2 2 4 4 2 2" xfId="16497" xr:uid="{00000000-0005-0000-0000-0000E0550000}"/>
    <cellStyle name="메모 2 2 2 4 4 2 2 2" xfId="16498" xr:uid="{00000000-0005-0000-0000-0000E1550000}"/>
    <cellStyle name="메모 2 2 2 4 4 2 2 2 2" xfId="16499" xr:uid="{00000000-0005-0000-0000-0000E2550000}"/>
    <cellStyle name="메모 2 2 2 4 4 2 2 2 3" xfId="16500" xr:uid="{00000000-0005-0000-0000-0000E3550000}"/>
    <cellStyle name="메모 2 2 2 4 4 2 2 3" xfId="16501" xr:uid="{00000000-0005-0000-0000-0000E4550000}"/>
    <cellStyle name="메모 2 2 2 4 4 2 2 4" xfId="16502" xr:uid="{00000000-0005-0000-0000-0000E5550000}"/>
    <cellStyle name="메모 2 2 2 4 4 2 2 5" xfId="16503" xr:uid="{00000000-0005-0000-0000-0000E6550000}"/>
    <cellStyle name="메모 2 2 2 4 4 2 3" xfId="16504" xr:uid="{00000000-0005-0000-0000-0000E7550000}"/>
    <cellStyle name="메모 2 2 2 4 4 2 3 2" xfId="16505" xr:uid="{00000000-0005-0000-0000-0000E8550000}"/>
    <cellStyle name="메모 2 2 2 4 4 2 3 3" xfId="16506" xr:uid="{00000000-0005-0000-0000-0000E9550000}"/>
    <cellStyle name="메모 2 2 2 4 4 2 4" xfId="16507" xr:uid="{00000000-0005-0000-0000-0000EA550000}"/>
    <cellStyle name="메모 2 2 2 4 4 2 5" xfId="16508" xr:uid="{00000000-0005-0000-0000-0000EB550000}"/>
    <cellStyle name="메모 2 2 2 4 4 2 6" xfId="16509" xr:uid="{00000000-0005-0000-0000-0000EC550000}"/>
    <cellStyle name="메모 2 2 2 4 4 3" xfId="16510" xr:uid="{00000000-0005-0000-0000-0000ED550000}"/>
    <cellStyle name="메모 2 2 2 4 4 3 2" xfId="16511" xr:uid="{00000000-0005-0000-0000-0000EE550000}"/>
    <cellStyle name="메모 2 2 2 4 4 3 2 2" xfId="16512" xr:uid="{00000000-0005-0000-0000-0000EF550000}"/>
    <cellStyle name="메모 2 2 2 4 4 3 2 2 2" xfId="16513" xr:uid="{00000000-0005-0000-0000-0000F0550000}"/>
    <cellStyle name="메모 2 2 2 4 4 3 2 2 3" xfId="16514" xr:uid="{00000000-0005-0000-0000-0000F1550000}"/>
    <cellStyle name="메모 2 2 2 4 4 3 2 3" xfId="16515" xr:uid="{00000000-0005-0000-0000-0000F2550000}"/>
    <cellStyle name="메모 2 2 2 4 4 3 2 4" xfId="16516" xr:uid="{00000000-0005-0000-0000-0000F3550000}"/>
    <cellStyle name="메모 2 2 2 4 4 3 2 5" xfId="16517" xr:uid="{00000000-0005-0000-0000-0000F4550000}"/>
    <cellStyle name="메모 2 2 2 4 4 3 3" xfId="16518" xr:uid="{00000000-0005-0000-0000-0000F5550000}"/>
    <cellStyle name="메모 2 2 2 4 4 3 3 2" xfId="16519" xr:uid="{00000000-0005-0000-0000-0000F6550000}"/>
    <cellStyle name="메모 2 2 2 4 4 3 3 3" xfId="16520" xr:uid="{00000000-0005-0000-0000-0000F7550000}"/>
    <cellStyle name="메모 2 2 2 4 4 3 4" xfId="16521" xr:uid="{00000000-0005-0000-0000-0000F8550000}"/>
    <cellStyle name="메모 2 2 2 4 4 3 5" xfId="16522" xr:uid="{00000000-0005-0000-0000-0000F9550000}"/>
    <cellStyle name="메모 2 2 2 4 4 3 6" xfId="16523" xr:uid="{00000000-0005-0000-0000-0000FA550000}"/>
    <cellStyle name="메모 2 2 2 4 4 4" xfId="16524" xr:uid="{00000000-0005-0000-0000-0000FB550000}"/>
    <cellStyle name="메모 2 2 2 4 4 4 2" xfId="16525" xr:uid="{00000000-0005-0000-0000-0000FC550000}"/>
    <cellStyle name="메모 2 2 2 4 4 4 2 2" xfId="16526" xr:uid="{00000000-0005-0000-0000-0000FD550000}"/>
    <cellStyle name="메모 2 2 2 4 4 4 2 3" xfId="16527" xr:uid="{00000000-0005-0000-0000-0000FE550000}"/>
    <cellStyle name="메모 2 2 2 4 4 4 3" xfId="16528" xr:uid="{00000000-0005-0000-0000-0000FF550000}"/>
    <cellStyle name="메모 2 2 2 4 4 4 4" xfId="16529" xr:uid="{00000000-0005-0000-0000-000000560000}"/>
    <cellStyle name="메모 2 2 2 4 4 4 5" xfId="16530" xr:uid="{00000000-0005-0000-0000-000001560000}"/>
    <cellStyle name="메모 2 2 2 4 4 5" xfId="16531" xr:uid="{00000000-0005-0000-0000-000002560000}"/>
    <cellStyle name="메모 2 2 2 4 4 5 2" xfId="16532" xr:uid="{00000000-0005-0000-0000-000003560000}"/>
    <cellStyle name="메모 2 2 2 4 4 5 3" xfId="16533" xr:uid="{00000000-0005-0000-0000-000004560000}"/>
    <cellStyle name="메모 2 2 2 4 4 6" xfId="16534" xr:uid="{00000000-0005-0000-0000-000005560000}"/>
    <cellStyle name="메모 2 2 2 4 4 7" xfId="16535" xr:uid="{00000000-0005-0000-0000-000006560000}"/>
    <cellStyle name="메모 2 2 2 4 4 8" xfId="16536" xr:uid="{00000000-0005-0000-0000-000007560000}"/>
    <cellStyle name="메모 2 2 2 4 5" xfId="16537" xr:uid="{00000000-0005-0000-0000-000008560000}"/>
    <cellStyle name="메모 2 2 2 4 5 2" xfId="16538" xr:uid="{00000000-0005-0000-0000-000009560000}"/>
    <cellStyle name="메모 2 2 2 4 5 2 2" xfId="16539" xr:uid="{00000000-0005-0000-0000-00000A560000}"/>
    <cellStyle name="메모 2 2 2 4 5 2 2 2" xfId="16540" xr:uid="{00000000-0005-0000-0000-00000B560000}"/>
    <cellStyle name="메모 2 2 2 4 5 2 2 2 2" xfId="16541" xr:uid="{00000000-0005-0000-0000-00000C560000}"/>
    <cellStyle name="메모 2 2 2 4 5 2 2 2 3" xfId="16542" xr:uid="{00000000-0005-0000-0000-00000D560000}"/>
    <cellStyle name="메모 2 2 2 4 5 2 2 3" xfId="16543" xr:uid="{00000000-0005-0000-0000-00000E560000}"/>
    <cellStyle name="메모 2 2 2 4 5 2 2 4" xfId="16544" xr:uid="{00000000-0005-0000-0000-00000F560000}"/>
    <cellStyle name="메모 2 2 2 4 5 2 2 5" xfId="16545" xr:uid="{00000000-0005-0000-0000-000010560000}"/>
    <cellStyle name="메모 2 2 2 4 5 2 3" xfId="16546" xr:uid="{00000000-0005-0000-0000-000011560000}"/>
    <cellStyle name="메모 2 2 2 4 5 2 3 2" xfId="16547" xr:uid="{00000000-0005-0000-0000-000012560000}"/>
    <cellStyle name="메모 2 2 2 4 5 2 3 3" xfId="16548" xr:uid="{00000000-0005-0000-0000-000013560000}"/>
    <cellStyle name="메모 2 2 2 4 5 2 4" xfId="16549" xr:uid="{00000000-0005-0000-0000-000014560000}"/>
    <cellStyle name="메모 2 2 2 4 5 2 5" xfId="16550" xr:uid="{00000000-0005-0000-0000-000015560000}"/>
    <cellStyle name="메모 2 2 2 4 5 2 6" xfId="16551" xr:uid="{00000000-0005-0000-0000-000016560000}"/>
    <cellStyle name="메모 2 2 2 4 5 3" xfId="16552" xr:uid="{00000000-0005-0000-0000-000017560000}"/>
    <cellStyle name="메모 2 2 2 4 5 3 2" xfId="16553" xr:uid="{00000000-0005-0000-0000-000018560000}"/>
    <cellStyle name="메모 2 2 2 4 5 3 2 2" xfId="16554" xr:uid="{00000000-0005-0000-0000-000019560000}"/>
    <cellStyle name="메모 2 2 2 4 5 3 2 2 2" xfId="16555" xr:uid="{00000000-0005-0000-0000-00001A560000}"/>
    <cellStyle name="메모 2 2 2 4 5 3 2 2 3" xfId="16556" xr:uid="{00000000-0005-0000-0000-00001B560000}"/>
    <cellStyle name="메모 2 2 2 4 5 3 2 3" xfId="16557" xr:uid="{00000000-0005-0000-0000-00001C560000}"/>
    <cellStyle name="메모 2 2 2 4 5 3 2 4" xfId="16558" xr:uid="{00000000-0005-0000-0000-00001D560000}"/>
    <cellStyle name="메모 2 2 2 4 5 3 2 5" xfId="16559" xr:uid="{00000000-0005-0000-0000-00001E560000}"/>
    <cellStyle name="메모 2 2 2 4 5 3 3" xfId="16560" xr:uid="{00000000-0005-0000-0000-00001F560000}"/>
    <cellStyle name="메모 2 2 2 4 5 3 3 2" xfId="16561" xr:uid="{00000000-0005-0000-0000-000020560000}"/>
    <cellStyle name="메모 2 2 2 4 5 3 3 3" xfId="16562" xr:uid="{00000000-0005-0000-0000-000021560000}"/>
    <cellStyle name="메모 2 2 2 4 5 3 4" xfId="16563" xr:uid="{00000000-0005-0000-0000-000022560000}"/>
    <cellStyle name="메모 2 2 2 4 5 3 5" xfId="16564" xr:uid="{00000000-0005-0000-0000-000023560000}"/>
    <cellStyle name="메모 2 2 2 4 5 3 6" xfId="16565" xr:uid="{00000000-0005-0000-0000-000024560000}"/>
    <cellStyle name="메모 2 2 2 4 5 4" xfId="16566" xr:uid="{00000000-0005-0000-0000-000025560000}"/>
    <cellStyle name="메모 2 2 2 4 5 4 2" xfId="16567" xr:uid="{00000000-0005-0000-0000-000026560000}"/>
    <cellStyle name="메모 2 2 2 4 5 4 2 2" xfId="16568" xr:uid="{00000000-0005-0000-0000-000027560000}"/>
    <cellStyle name="메모 2 2 2 4 5 4 2 3" xfId="16569" xr:uid="{00000000-0005-0000-0000-000028560000}"/>
    <cellStyle name="메모 2 2 2 4 5 4 3" xfId="16570" xr:uid="{00000000-0005-0000-0000-000029560000}"/>
    <cellStyle name="메모 2 2 2 4 5 4 4" xfId="16571" xr:uid="{00000000-0005-0000-0000-00002A560000}"/>
    <cellStyle name="메모 2 2 2 4 5 4 5" xfId="16572" xr:uid="{00000000-0005-0000-0000-00002B560000}"/>
    <cellStyle name="메모 2 2 2 4 5 5" xfId="16573" xr:uid="{00000000-0005-0000-0000-00002C560000}"/>
    <cellStyle name="메모 2 2 2 4 5 5 2" xfId="16574" xr:uid="{00000000-0005-0000-0000-00002D560000}"/>
    <cellStyle name="메모 2 2 2 4 5 5 3" xfId="16575" xr:uid="{00000000-0005-0000-0000-00002E560000}"/>
    <cellStyle name="메모 2 2 2 4 5 6" xfId="16576" xr:uid="{00000000-0005-0000-0000-00002F560000}"/>
    <cellStyle name="메모 2 2 2 4 5 7" xfId="16577" xr:uid="{00000000-0005-0000-0000-000030560000}"/>
    <cellStyle name="메모 2 2 2 4 5 8" xfId="16578" xr:uid="{00000000-0005-0000-0000-000031560000}"/>
    <cellStyle name="메모 2 2 2 4 6" xfId="16579" xr:uid="{00000000-0005-0000-0000-000032560000}"/>
    <cellStyle name="메모 2 2 2 4 6 2" xfId="16580" xr:uid="{00000000-0005-0000-0000-000033560000}"/>
    <cellStyle name="메모 2 2 2 4 6 2 2" xfId="16581" xr:uid="{00000000-0005-0000-0000-000034560000}"/>
    <cellStyle name="메모 2 2 2 4 6 2 2 2" xfId="16582" xr:uid="{00000000-0005-0000-0000-000035560000}"/>
    <cellStyle name="메모 2 2 2 4 6 2 2 2 2" xfId="16583" xr:uid="{00000000-0005-0000-0000-000036560000}"/>
    <cellStyle name="메모 2 2 2 4 6 2 2 2 3" xfId="16584" xr:uid="{00000000-0005-0000-0000-000037560000}"/>
    <cellStyle name="메모 2 2 2 4 6 2 2 3" xfId="16585" xr:uid="{00000000-0005-0000-0000-000038560000}"/>
    <cellStyle name="메모 2 2 2 4 6 2 2 4" xfId="16586" xr:uid="{00000000-0005-0000-0000-000039560000}"/>
    <cellStyle name="메모 2 2 2 4 6 2 2 5" xfId="16587" xr:uid="{00000000-0005-0000-0000-00003A560000}"/>
    <cellStyle name="메모 2 2 2 4 6 2 3" xfId="16588" xr:uid="{00000000-0005-0000-0000-00003B560000}"/>
    <cellStyle name="메모 2 2 2 4 6 2 3 2" xfId="16589" xr:uid="{00000000-0005-0000-0000-00003C560000}"/>
    <cellStyle name="메모 2 2 2 4 6 2 3 3" xfId="16590" xr:uid="{00000000-0005-0000-0000-00003D560000}"/>
    <cellStyle name="메모 2 2 2 4 6 2 4" xfId="16591" xr:uid="{00000000-0005-0000-0000-00003E560000}"/>
    <cellStyle name="메모 2 2 2 4 6 2 5" xfId="16592" xr:uid="{00000000-0005-0000-0000-00003F560000}"/>
    <cellStyle name="메모 2 2 2 4 6 2 6" xfId="16593" xr:uid="{00000000-0005-0000-0000-000040560000}"/>
    <cellStyle name="메모 2 2 2 4 6 3" xfId="16594" xr:uid="{00000000-0005-0000-0000-000041560000}"/>
    <cellStyle name="메모 2 2 2 4 6 3 2" xfId="16595" xr:uid="{00000000-0005-0000-0000-000042560000}"/>
    <cellStyle name="메모 2 2 2 4 6 3 2 2" xfId="16596" xr:uid="{00000000-0005-0000-0000-000043560000}"/>
    <cellStyle name="메모 2 2 2 4 6 3 2 2 2" xfId="16597" xr:uid="{00000000-0005-0000-0000-000044560000}"/>
    <cellStyle name="메모 2 2 2 4 6 3 2 2 3" xfId="16598" xr:uid="{00000000-0005-0000-0000-000045560000}"/>
    <cellStyle name="메모 2 2 2 4 6 3 2 3" xfId="16599" xr:uid="{00000000-0005-0000-0000-000046560000}"/>
    <cellStyle name="메모 2 2 2 4 6 3 2 4" xfId="16600" xr:uid="{00000000-0005-0000-0000-000047560000}"/>
    <cellStyle name="메모 2 2 2 4 6 3 2 5" xfId="16601" xr:uid="{00000000-0005-0000-0000-000048560000}"/>
    <cellStyle name="메모 2 2 2 4 6 3 3" xfId="16602" xr:uid="{00000000-0005-0000-0000-000049560000}"/>
    <cellStyle name="메모 2 2 2 4 6 3 3 2" xfId="16603" xr:uid="{00000000-0005-0000-0000-00004A560000}"/>
    <cellStyle name="메모 2 2 2 4 6 3 3 3" xfId="16604" xr:uid="{00000000-0005-0000-0000-00004B560000}"/>
    <cellStyle name="메모 2 2 2 4 6 3 4" xfId="16605" xr:uid="{00000000-0005-0000-0000-00004C560000}"/>
    <cellStyle name="메모 2 2 2 4 6 3 5" xfId="16606" xr:uid="{00000000-0005-0000-0000-00004D560000}"/>
    <cellStyle name="메모 2 2 2 4 6 3 6" xfId="16607" xr:uid="{00000000-0005-0000-0000-00004E560000}"/>
    <cellStyle name="메모 2 2 2 4 6 4" xfId="16608" xr:uid="{00000000-0005-0000-0000-00004F560000}"/>
    <cellStyle name="메모 2 2 2 4 6 4 2" xfId="16609" xr:uid="{00000000-0005-0000-0000-000050560000}"/>
    <cellStyle name="메모 2 2 2 4 6 4 2 2" xfId="16610" xr:uid="{00000000-0005-0000-0000-000051560000}"/>
    <cellStyle name="메모 2 2 2 4 6 4 2 3" xfId="16611" xr:uid="{00000000-0005-0000-0000-000052560000}"/>
    <cellStyle name="메모 2 2 2 4 6 4 3" xfId="16612" xr:uid="{00000000-0005-0000-0000-000053560000}"/>
    <cellStyle name="메모 2 2 2 4 6 4 4" xfId="16613" xr:uid="{00000000-0005-0000-0000-000054560000}"/>
    <cellStyle name="메모 2 2 2 4 6 4 5" xfId="16614" xr:uid="{00000000-0005-0000-0000-000055560000}"/>
    <cellStyle name="메모 2 2 2 4 6 5" xfId="16615" xr:uid="{00000000-0005-0000-0000-000056560000}"/>
    <cellStyle name="메모 2 2 2 4 6 5 2" xfId="16616" xr:uid="{00000000-0005-0000-0000-000057560000}"/>
    <cellStyle name="메모 2 2 2 4 6 5 3" xfId="16617" xr:uid="{00000000-0005-0000-0000-000058560000}"/>
    <cellStyle name="메모 2 2 2 4 6 6" xfId="16618" xr:uid="{00000000-0005-0000-0000-000059560000}"/>
    <cellStyle name="메모 2 2 2 4 6 7" xfId="16619" xr:uid="{00000000-0005-0000-0000-00005A560000}"/>
    <cellStyle name="메모 2 2 2 4 6 8" xfId="16620" xr:uid="{00000000-0005-0000-0000-00005B560000}"/>
    <cellStyle name="메모 2 2 2 4 7" xfId="16621" xr:uid="{00000000-0005-0000-0000-00005C560000}"/>
    <cellStyle name="메모 2 2 2 4 7 2" xfId="16622" xr:uid="{00000000-0005-0000-0000-00005D560000}"/>
    <cellStyle name="메모 2 2 2 4 7 2 2" xfId="16623" xr:uid="{00000000-0005-0000-0000-00005E560000}"/>
    <cellStyle name="메모 2 2 2 4 7 2 2 2" xfId="16624" xr:uid="{00000000-0005-0000-0000-00005F560000}"/>
    <cellStyle name="메모 2 2 2 4 7 2 2 3" xfId="16625" xr:uid="{00000000-0005-0000-0000-000060560000}"/>
    <cellStyle name="메모 2 2 2 4 7 2 3" xfId="16626" xr:uid="{00000000-0005-0000-0000-000061560000}"/>
    <cellStyle name="메모 2 2 2 4 7 2 4" xfId="16627" xr:uid="{00000000-0005-0000-0000-000062560000}"/>
    <cellStyle name="메모 2 2 2 4 7 2 5" xfId="16628" xr:uid="{00000000-0005-0000-0000-000063560000}"/>
    <cellStyle name="메모 2 2 2 4 7 3" xfId="16629" xr:uid="{00000000-0005-0000-0000-000064560000}"/>
    <cellStyle name="메모 2 2 2 4 7 3 2" xfId="16630" xr:uid="{00000000-0005-0000-0000-000065560000}"/>
    <cellStyle name="메모 2 2 2 4 7 3 3" xfId="16631" xr:uid="{00000000-0005-0000-0000-000066560000}"/>
    <cellStyle name="메모 2 2 2 4 7 4" xfId="16632" xr:uid="{00000000-0005-0000-0000-000067560000}"/>
    <cellStyle name="메모 2 2 2 4 7 5" xfId="16633" xr:uid="{00000000-0005-0000-0000-000068560000}"/>
    <cellStyle name="메모 2 2 2 4 7 6" xfId="16634" xr:uid="{00000000-0005-0000-0000-000069560000}"/>
    <cellStyle name="메모 2 2 2 4 8" xfId="16635" xr:uid="{00000000-0005-0000-0000-00006A560000}"/>
    <cellStyle name="메모 2 2 2 4 8 2" xfId="16636" xr:uid="{00000000-0005-0000-0000-00006B560000}"/>
    <cellStyle name="메모 2 2 2 4 8 2 2" xfId="16637" xr:uid="{00000000-0005-0000-0000-00006C560000}"/>
    <cellStyle name="메모 2 2 2 4 8 2 2 2" xfId="16638" xr:uid="{00000000-0005-0000-0000-00006D560000}"/>
    <cellStyle name="메모 2 2 2 4 8 2 2 3" xfId="16639" xr:uid="{00000000-0005-0000-0000-00006E560000}"/>
    <cellStyle name="메모 2 2 2 4 8 2 3" xfId="16640" xr:uid="{00000000-0005-0000-0000-00006F560000}"/>
    <cellStyle name="메모 2 2 2 4 8 2 4" xfId="16641" xr:uid="{00000000-0005-0000-0000-000070560000}"/>
    <cellStyle name="메모 2 2 2 4 8 2 5" xfId="16642" xr:uid="{00000000-0005-0000-0000-000071560000}"/>
    <cellStyle name="메모 2 2 2 4 8 3" xfId="16643" xr:uid="{00000000-0005-0000-0000-000072560000}"/>
    <cellStyle name="메모 2 2 2 4 8 3 2" xfId="16644" xr:uid="{00000000-0005-0000-0000-000073560000}"/>
    <cellStyle name="메모 2 2 2 4 8 3 3" xfId="16645" xr:uid="{00000000-0005-0000-0000-000074560000}"/>
    <cellStyle name="메모 2 2 2 4 8 4" xfId="16646" xr:uid="{00000000-0005-0000-0000-000075560000}"/>
    <cellStyle name="메모 2 2 2 4 8 5" xfId="16647" xr:uid="{00000000-0005-0000-0000-000076560000}"/>
    <cellStyle name="메모 2 2 2 4 8 6" xfId="16648" xr:uid="{00000000-0005-0000-0000-000077560000}"/>
    <cellStyle name="메모 2 2 2 4 9" xfId="16649" xr:uid="{00000000-0005-0000-0000-000078560000}"/>
    <cellStyle name="메모 2 2 2 4 9 2" xfId="16650" xr:uid="{00000000-0005-0000-0000-000079560000}"/>
    <cellStyle name="메모 2 2 2 4 9 2 2" xfId="16651" xr:uid="{00000000-0005-0000-0000-00007A560000}"/>
    <cellStyle name="메모 2 2 2 4 9 2 3" xfId="16652" xr:uid="{00000000-0005-0000-0000-00007B560000}"/>
    <cellStyle name="메모 2 2 2 4 9 3" xfId="16653" xr:uid="{00000000-0005-0000-0000-00007C560000}"/>
    <cellStyle name="메모 2 2 2 4 9 4" xfId="16654" xr:uid="{00000000-0005-0000-0000-00007D560000}"/>
    <cellStyle name="메모 2 2 2 4 9 5" xfId="16655" xr:uid="{00000000-0005-0000-0000-00007E560000}"/>
    <cellStyle name="메모 2 2 2 5" xfId="16656" xr:uid="{00000000-0005-0000-0000-00007F560000}"/>
    <cellStyle name="메모 2 2 2 5 10" xfId="16657" xr:uid="{00000000-0005-0000-0000-000080560000}"/>
    <cellStyle name="메모 2 2 2 5 10 2" xfId="16658" xr:uid="{00000000-0005-0000-0000-000081560000}"/>
    <cellStyle name="메모 2 2 2 5 10 3" xfId="16659" xr:uid="{00000000-0005-0000-0000-000082560000}"/>
    <cellStyle name="메모 2 2 2 5 11" xfId="16660" xr:uid="{00000000-0005-0000-0000-000083560000}"/>
    <cellStyle name="메모 2 2 2 5 12" xfId="16661" xr:uid="{00000000-0005-0000-0000-000084560000}"/>
    <cellStyle name="메모 2 2 2 5 13" xfId="16662" xr:uid="{00000000-0005-0000-0000-000085560000}"/>
    <cellStyle name="메모 2 2 2 5 2" xfId="16663" xr:uid="{00000000-0005-0000-0000-000086560000}"/>
    <cellStyle name="메모 2 2 2 5 2 2" xfId="16664" xr:uid="{00000000-0005-0000-0000-000087560000}"/>
    <cellStyle name="메모 2 2 2 5 2 2 2" xfId="16665" xr:uid="{00000000-0005-0000-0000-000088560000}"/>
    <cellStyle name="메모 2 2 2 5 2 2 2 2" xfId="16666" xr:uid="{00000000-0005-0000-0000-000089560000}"/>
    <cellStyle name="메모 2 2 2 5 2 2 2 2 2" xfId="16667" xr:uid="{00000000-0005-0000-0000-00008A560000}"/>
    <cellStyle name="메모 2 2 2 5 2 2 2 2 3" xfId="16668" xr:uid="{00000000-0005-0000-0000-00008B560000}"/>
    <cellStyle name="메모 2 2 2 5 2 2 2 3" xfId="16669" xr:uid="{00000000-0005-0000-0000-00008C560000}"/>
    <cellStyle name="메모 2 2 2 5 2 2 2 4" xfId="16670" xr:uid="{00000000-0005-0000-0000-00008D560000}"/>
    <cellStyle name="메모 2 2 2 5 2 2 2 5" xfId="16671" xr:uid="{00000000-0005-0000-0000-00008E560000}"/>
    <cellStyle name="메모 2 2 2 5 2 2 3" xfId="16672" xr:uid="{00000000-0005-0000-0000-00008F560000}"/>
    <cellStyle name="메모 2 2 2 5 2 2 3 2" xfId="16673" xr:uid="{00000000-0005-0000-0000-000090560000}"/>
    <cellStyle name="메모 2 2 2 5 2 2 3 3" xfId="16674" xr:uid="{00000000-0005-0000-0000-000091560000}"/>
    <cellStyle name="메모 2 2 2 5 2 2 4" xfId="16675" xr:uid="{00000000-0005-0000-0000-000092560000}"/>
    <cellStyle name="메모 2 2 2 5 2 2 5" xfId="16676" xr:uid="{00000000-0005-0000-0000-000093560000}"/>
    <cellStyle name="메모 2 2 2 5 2 2 6" xfId="16677" xr:uid="{00000000-0005-0000-0000-000094560000}"/>
    <cellStyle name="메모 2 2 2 5 2 3" xfId="16678" xr:uid="{00000000-0005-0000-0000-000095560000}"/>
    <cellStyle name="메모 2 2 2 5 2 3 2" xfId="16679" xr:uid="{00000000-0005-0000-0000-000096560000}"/>
    <cellStyle name="메모 2 2 2 5 2 3 2 2" xfId="16680" xr:uid="{00000000-0005-0000-0000-000097560000}"/>
    <cellStyle name="메모 2 2 2 5 2 3 2 2 2" xfId="16681" xr:uid="{00000000-0005-0000-0000-000098560000}"/>
    <cellStyle name="메모 2 2 2 5 2 3 2 2 3" xfId="16682" xr:uid="{00000000-0005-0000-0000-000099560000}"/>
    <cellStyle name="메모 2 2 2 5 2 3 2 3" xfId="16683" xr:uid="{00000000-0005-0000-0000-00009A560000}"/>
    <cellStyle name="메모 2 2 2 5 2 3 2 4" xfId="16684" xr:uid="{00000000-0005-0000-0000-00009B560000}"/>
    <cellStyle name="메모 2 2 2 5 2 3 2 5" xfId="16685" xr:uid="{00000000-0005-0000-0000-00009C560000}"/>
    <cellStyle name="메모 2 2 2 5 2 3 3" xfId="16686" xr:uid="{00000000-0005-0000-0000-00009D560000}"/>
    <cellStyle name="메모 2 2 2 5 2 3 3 2" xfId="16687" xr:uid="{00000000-0005-0000-0000-00009E560000}"/>
    <cellStyle name="메모 2 2 2 5 2 3 3 3" xfId="16688" xr:uid="{00000000-0005-0000-0000-00009F560000}"/>
    <cellStyle name="메모 2 2 2 5 2 3 4" xfId="16689" xr:uid="{00000000-0005-0000-0000-0000A0560000}"/>
    <cellStyle name="메모 2 2 2 5 2 3 5" xfId="16690" xr:uid="{00000000-0005-0000-0000-0000A1560000}"/>
    <cellStyle name="메모 2 2 2 5 2 3 6" xfId="16691" xr:uid="{00000000-0005-0000-0000-0000A2560000}"/>
    <cellStyle name="메모 2 2 2 5 2 4" xfId="16692" xr:uid="{00000000-0005-0000-0000-0000A3560000}"/>
    <cellStyle name="메모 2 2 2 5 2 4 2" xfId="16693" xr:uid="{00000000-0005-0000-0000-0000A4560000}"/>
    <cellStyle name="메모 2 2 2 5 2 4 2 2" xfId="16694" xr:uid="{00000000-0005-0000-0000-0000A5560000}"/>
    <cellStyle name="메모 2 2 2 5 2 4 2 3" xfId="16695" xr:uid="{00000000-0005-0000-0000-0000A6560000}"/>
    <cellStyle name="메모 2 2 2 5 2 4 3" xfId="16696" xr:uid="{00000000-0005-0000-0000-0000A7560000}"/>
    <cellStyle name="메모 2 2 2 5 2 4 4" xfId="16697" xr:uid="{00000000-0005-0000-0000-0000A8560000}"/>
    <cellStyle name="메모 2 2 2 5 2 4 5" xfId="16698" xr:uid="{00000000-0005-0000-0000-0000A9560000}"/>
    <cellStyle name="메모 2 2 2 5 2 5" xfId="16699" xr:uid="{00000000-0005-0000-0000-0000AA560000}"/>
    <cellStyle name="메모 2 2 2 5 2 5 2" xfId="16700" xr:uid="{00000000-0005-0000-0000-0000AB560000}"/>
    <cellStyle name="메모 2 2 2 5 2 5 3" xfId="16701" xr:uid="{00000000-0005-0000-0000-0000AC560000}"/>
    <cellStyle name="메모 2 2 2 5 2 6" xfId="16702" xr:uid="{00000000-0005-0000-0000-0000AD560000}"/>
    <cellStyle name="메모 2 2 2 5 2 7" xfId="16703" xr:uid="{00000000-0005-0000-0000-0000AE560000}"/>
    <cellStyle name="메모 2 2 2 5 2 8" xfId="16704" xr:uid="{00000000-0005-0000-0000-0000AF560000}"/>
    <cellStyle name="메모 2 2 2 5 3" xfId="16705" xr:uid="{00000000-0005-0000-0000-0000B0560000}"/>
    <cellStyle name="메모 2 2 2 5 3 2" xfId="16706" xr:uid="{00000000-0005-0000-0000-0000B1560000}"/>
    <cellStyle name="메모 2 2 2 5 3 2 2" xfId="16707" xr:uid="{00000000-0005-0000-0000-0000B2560000}"/>
    <cellStyle name="메모 2 2 2 5 3 2 2 2" xfId="16708" xr:uid="{00000000-0005-0000-0000-0000B3560000}"/>
    <cellStyle name="메모 2 2 2 5 3 2 2 2 2" xfId="16709" xr:uid="{00000000-0005-0000-0000-0000B4560000}"/>
    <cellStyle name="메모 2 2 2 5 3 2 2 2 3" xfId="16710" xr:uid="{00000000-0005-0000-0000-0000B5560000}"/>
    <cellStyle name="메모 2 2 2 5 3 2 2 3" xfId="16711" xr:uid="{00000000-0005-0000-0000-0000B6560000}"/>
    <cellStyle name="메모 2 2 2 5 3 2 2 4" xfId="16712" xr:uid="{00000000-0005-0000-0000-0000B7560000}"/>
    <cellStyle name="메모 2 2 2 5 3 2 2 5" xfId="16713" xr:uid="{00000000-0005-0000-0000-0000B8560000}"/>
    <cellStyle name="메모 2 2 2 5 3 2 3" xfId="16714" xr:uid="{00000000-0005-0000-0000-0000B9560000}"/>
    <cellStyle name="메모 2 2 2 5 3 2 3 2" xfId="16715" xr:uid="{00000000-0005-0000-0000-0000BA560000}"/>
    <cellStyle name="메모 2 2 2 5 3 2 3 3" xfId="16716" xr:uid="{00000000-0005-0000-0000-0000BB560000}"/>
    <cellStyle name="메모 2 2 2 5 3 2 4" xfId="16717" xr:uid="{00000000-0005-0000-0000-0000BC560000}"/>
    <cellStyle name="메모 2 2 2 5 3 2 5" xfId="16718" xr:uid="{00000000-0005-0000-0000-0000BD560000}"/>
    <cellStyle name="메모 2 2 2 5 3 2 6" xfId="16719" xr:uid="{00000000-0005-0000-0000-0000BE560000}"/>
    <cellStyle name="메모 2 2 2 5 3 3" xfId="16720" xr:uid="{00000000-0005-0000-0000-0000BF560000}"/>
    <cellStyle name="메모 2 2 2 5 3 3 2" xfId="16721" xr:uid="{00000000-0005-0000-0000-0000C0560000}"/>
    <cellStyle name="메모 2 2 2 5 3 3 2 2" xfId="16722" xr:uid="{00000000-0005-0000-0000-0000C1560000}"/>
    <cellStyle name="메모 2 2 2 5 3 3 2 2 2" xfId="16723" xr:uid="{00000000-0005-0000-0000-0000C2560000}"/>
    <cellStyle name="메모 2 2 2 5 3 3 2 2 3" xfId="16724" xr:uid="{00000000-0005-0000-0000-0000C3560000}"/>
    <cellStyle name="메모 2 2 2 5 3 3 2 3" xfId="16725" xr:uid="{00000000-0005-0000-0000-0000C4560000}"/>
    <cellStyle name="메모 2 2 2 5 3 3 2 4" xfId="16726" xr:uid="{00000000-0005-0000-0000-0000C5560000}"/>
    <cellStyle name="메모 2 2 2 5 3 3 2 5" xfId="16727" xr:uid="{00000000-0005-0000-0000-0000C6560000}"/>
    <cellStyle name="메모 2 2 2 5 3 3 3" xfId="16728" xr:uid="{00000000-0005-0000-0000-0000C7560000}"/>
    <cellStyle name="메모 2 2 2 5 3 3 3 2" xfId="16729" xr:uid="{00000000-0005-0000-0000-0000C8560000}"/>
    <cellStyle name="메모 2 2 2 5 3 3 3 3" xfId="16730" xr:uid="{00000000-0005-0000-0000-0000C9560000}"/>
    <cellStyle name="메모 2 2 2 5 3 3 4" xfId="16731" xr:uid="{00000000-0005-0000-0000-0000CA560000}"/>
    <cellStyle name="메모 2 2 2 5 3 3 5" xfId="16732" xr:uid="{00000000-0005-0000-0000-0000CB560000}"/>
    <cellStyle name="메모 2 2 2 5 3 3 6" xfId="16733" xr:uid="{00000000-0005-0000-0000-0000CC560000}"/>
    <cellStyle name="메모 2 2 2 5 3 4" xfId="16734" xr:uid="{00000000-0005-0000-0000-0000CD560000}"/>
    <cellStyle name="메모 2 2 2 5 3 4 2" xfId="16735" xr:uid="{00000000-0005-0000-0000-0000CE560000}"/>
    <cellStyle name="메모 2 2 2 5 3 4 2 2" xfId="16736" xr:uid="{00000000-0005-0000-0000-0000CF560000}"/>
    <cellStyle name="메모 2 2 2 5 3 4 2 3" xfId="16737" xr:uid="{00000000-0005-0000-0000-0000D0560000}"/>
    <cellStyle name="메모 2 2 2 5 3 4 3" xfId="16738" xr:uid="{00000000-0005-0000-0000-0000D1560000}"/>
    <cellStyle name="메모 2 2 2 5 3 4 4" xfId="16739" xr:uid="{00000000-0005-0000-0000-0000D2560000}"/>
    <cellStyle name="메모 2 2 2 5 3 4 5" xfId="16740" xr:uid="{00000000-0005-0000-0000-0000D3560000}"/>
    <cellStyle name="메모 2 2 2 5 3 5" xfId="16741" xr:uid="{00000000-0005-0000-0000-0000D4560000}"/>
    <cellStyle name="메모 2 2 2 5 3 5 2" xfId="16742" xr:uid="{00000000-0005-0000-0000-0000D5560000}"/>
    <cellStyle name="메모 2 2 2 5 3 5 3" xfId="16743" xr:uid="{00000000-0005-0000-0000-0000D6560000}"/>
    <cellStyle name="메모 2 2 2 5 3 6" xfId="16744" xr:uid="{00000000-0005-0000-0000-0000D7560000}"/>
    <cellStyle name="메모 2 2 2 5 3 7" xfId="16745" xr:uid="{00000000-0005-0000-0000-0000D8560000}"/>
    <cellStyle name="메모 2 2 2 5 3 8" xfId="16746" xr:uid="{00000000-0005-0000-0000-0000D9560000}"/>
    <cellStyle name="메모 2 2 2 5 4" xfId="16747" xr:uid="{00000000-0005-0000-0000-0000DA560000}"/>
    <cellStyle name="메모 2 2 2 5 4 2" xfId="16748" xr:uid="{00000000-0005-0000-0000-0000DB560000}"/>
    <cellStyle name="메모 2 2 2 5 4 2 2" xfId="16749" xr:uid="{00000000-0005-0000-0000-0000DC560000}"/>
    <cellStyle name="메모 2 2 2 5 4 2 2 2" xfId="16750" xr:uid="{00000000-0005-0000-0000-0000DD560000}"/>
    <cellStyle name="메모 2 2 2 5 4 2 2 2 2" xfId="16751" xr:uid="{00000000-0005-0000-0000-0000DE560000}"/>
    <cellStyle name="메모 2 2 2 5 4 2 2 2 3" xfId="16752" xr:uid="{00000000-0005-0000-0000-0000DF560000}"/>
    <cellStyle name="메모 2 2 2 5 4 2 2 3" xfId="16753" xr:uid="{00000000-0005-0000-0000-0000E0560000}"/>
    <cellStyle name="메모 2 2 2 5 4 2 2 4" xfId="16754" xr:uid="{00000000-0005-0000-0000-0000E1560000}"/>
    <cellStyle name="메모 2 2 2 5 4 2 2 5" xfId="16755" xr:uid="{00000000-0005-0000-0000-0000E2560000}"/>
    <cellStyle name="메모 2 2 2 5 4 2 3" xfId="16756" xr:uid="{00000000-0005-0000-0000-0000E3560000}"/>
    <cellStyle name="메모 2 2 2 5 4 2 3 2" xfId="16757" xr:uid="{00000000-0005-0000-0000-0000E4560000}"/>
    <cellStyle name="메모 2 2 2 5 4 2 3 3" xfId="16758" xr:uid="{00000000-0005-0000-0000-0000E5560000}"/>
    <cellStyle name="메모 2 2 2 5 4 2 4" xfId="16759" xr:uid="{00000000-0005-0000-0000-0000E6560000}"/>
    <cellStyle name="메모 2 2 2 5 4 2 5" xfId="16760" xr:uid="{00000000-0005-0000-0000-0000E7560000}"/>
    <cellStyle name="메모 2 2 2 5 4 2 6" xfId="16761" xr:uid="{00000000-0005-0000-0000-0000E8560000}"/>
    <cellStyle name="메모 2 2 2 5 4 3" xfId="16762" xr:uid="{00000000-0005-0000-0000-0000E9560000}"/>
    <cellStyle name="메모 2 2 2 5 4 3 2" xfId="16763" xr:uid="{00000000-0005-0000-0000-0000EA560000}"/>
    <cellStyle name="메모 2 2 2 5 4 3 2 2" xfId="16764" xr:uid="{00000000-0005-0000-0000-0000EB560000}"/>
    <cellStyle name="메모 2 2 2 5 4 3 2 2 2" xfId="16765" xr:uid="{00000000-0005-0000-0000-0000EC560000}"/>
    <cellStyle name="메모 2 2 2 5 4 3 2 2 3" xfId="16766" xr:uid="{00000000-0005-0000-0000-0000ED560000}"/>
    <cellStyle name="메모 2 2 2 5 4 3 2 3" xfId="16767" xr:uid="{00000000-0005-0000-0000-0000EE560000}"/>
    <cellStyle name="메모 2 2 2 5 4 3 2 4" xfId="16768" xr:uid="{00000000-0005-0000-0000-0000EF560000}"/>
    <cellStyle name="메모 2 2 2 5 4 3 2 5" xfId="16769" xr:uid="{00000000-0005-0000-0000-0000F0560000}"/>
    <cellStyle name="메모 2 2 2 5 4 3 3" xfId="16770" xr:uid="{00000000-0005-0000-0000-0000F1560000}"/>
    <cellStyle name="메모 2 2 2 5 4 3 3 2" xfId="16771" xr:uid="{00000000-0005-0000-0000-0000F2560000}"/>
    <cellStyle name="메모 2 2 2 5 4 3 3 3" xfId="16772" xr:uid="{00000000-0005-0000-0000-0000F3560000}"/>
    <cellStyle name="메모 2 2 2 5 4 3 4" xfId="16773" xr:uid="{00000000-0005-0000-0000-0000F4560000}"/>
    <cellStyle name="메모 2 2 2 5 4 3 5" xfId="16774" xr:uid="{00000000-0005-0000-0000-0000F5560000}"/>
    <cellStyle name="메모 2 2 2 5 4 3 6" xfId="16775" xr:uid="{00000000-0005-0000-0000-0000F6560000}"/>
    <cellStyle name="메모 2 2 2 5 4 4" xfId="16776" xr:uid="{00000000-0005-0000-0000-0000F7560000}"/>
    <cellStyle name="메모 2 2 2 5 4 4 2" xfId="16777" xr:uid="{00000000-0005-0000-0000-0000F8560000}"/>
    <cellStyle name="메모 2 2 2 5 4 4 2 2" xfId="16778" xr:uid="{00000000-0005-0000-0000-0000F9560000}"/>
    <cellStyle name="메모 2 2 2 5 4 4 2 3" xfId="16779" xr:uid="{00000000-0005-0000-0000-0000FA560000}"/>
    <cellStyle name="메모 2 2 2 5 4 4 3" xfId="16780" xr:uid="{00000000-0005-0000-0000-0000FB560000}"/>
    <cellStyle name="메모 2 2 2 5 4 4 4" xfId="16781" xr:uid="{00000000-0005-0000-0000-0000FC560000}"/>
    <cellStyle name="메모 2 2 2 5 4 4 5" xfId="16782" xr:uid="{00000000-0005-0000-0000-0000FD560000}"/>
    <cellStyle name="메모 2 2 2 5 4 5" xfId="16783" xr:uid="{00000000-0005-0000-0000-0000FE560000}"/>
    <cellStyle name="메모 2 2 2 5 4 5 2" xfId="16784" xr:uid="{00000000-0005-0000-0000-0000FF560000}"/>
    <cellStyle name="메모 2 2 2 5 4 5 3" xfId="16785" xr:uid="{00000000-0005-0000-0000-000000570000}"/>
    <cellStyle name="메모 2 2 2 5 4 6" xfId="16786" xr:uid="{00000000-0005-0000-0000-000001570000}"/>
    <cellStyle name="메모 2 2 2 5 4 7" xfId="16787" xr:uid="{00000000-0005-0000-0000-000002570000}"/>
    <cellStyle name="메모 2 2 2 5 4 8" xfId="16788" xr:uid="{00000000-0005-0000-0000-000003570000}"/>
    <cellStyle name="메모 2 2 2 5 5" xfId="16789" xr:uid="{00000000-0005-0000-0000-000004570000}"/>
    <cellStyle name="메모 2 2 2 5 5 2" xfId="16790" xr:uid="{00000000-0005-0000-0000-000005570000}"/>
    <cellStyle name="메모 2 2 2 5 5 2 2" xfId="16791" xr:uid="{00000000-0005-0000-0000-000006570000}"/>
    <cellStyle name="메모 2 2 2 5 5 2 2 2" xfId="16792" xr:uid="{00000000-0005-0000-0000-000007570000}"/>
    <cellStyle name="메모 2 2 2 5 5 2 2 2 2" xfId="16793" xr:uid="{00000000-0005-0000-0000-000008570000}"/>
    <cellStyle name="메모 2 2 2 5 5 2 2 2 3" xfId="16794" xr:uid="{00000000-0005-0000-0000-000009570000}"/>
    <cellStyle name="메모 2 2 2 5 5 2 2 3" xfId="16795" xr:uid="{00000000-0005-0000-0000-00000A570000}"/>
    <cellStyle name="메모 2 2 2 5 5 2 2 4" xfId="16796" xr:uid="{00000000-0005-0000-0000-00000B570000}"/>
    <cellStyle name="메모 2 2 2 5 5 2 2 5" xfId="16797" xr:uid="{00000000-0005-0000-0000-00000C570000}"/>
    <cellStyle name="메모 2 2 2 5 5 2 3" xfId="16798" xr:uid="{00000000-0005-0000-0000-00000D570000}"/>
    <cellStyle name="메모 2 2 2 5 5 2 3 2" xfId="16799" xr:uid="{00000000-0005-0000-0000-00000E570000}"/>
    <cellStyle name="메모 2 2 2 5 5 2 3 3" xfId="16800" xr:uid="{00000000-0005-0000-0000-00000F570000}"/>
    <cellStyle name="메모 2 2 2 5 5 2 4" xfId="16801" xr:uid="{00000000-0005-0000-0000-000010570000}"/>
    <cellStyle name="메모 2 2 2 5 5 2 5" xfId="16802" xr:uid="{00000000-0005-0000-0000-000011570000}"/>
    <cellStyle name="메모 2 2 2 5 5 2 6" xfId="16803" xr:uid="{00000000-0005-0000-0000-000012570000}"/>
    <cellStyle name="메모 2 2 2 5 5 3" xfId="16804" xr:uid="{00000000-0005-0000-0000-000013570000}"/>
    <cellStyle name="메모 2 2 2 5 5 3 2" xfId="16805" xr:uid="{00000000-0005-0000-0000-000014570000}"/>
    <cellStyle name="메모 2 2 2 5 5 3 2 2" xfId="16806" xr:uid="{00000000-0005-0000-0000-000015570000}"/>
    <cellStyle name="메모 2 2 2 5 5 3 2 2 2" xfId="16807" xr:uid="{00000000-0005-0000-0000-000016570000}"/>
    <cellStyle name="메모 2 2 2 5 5 3 2 2 3" xfId="16808" xr:uid="{00000000-0005-0000-0000-000017570000}"/>
    <cellStyle name="메모 2 2 2 5 5 3 2 3" xfId="16809" xr:uid="{00000000-0005-0000-0000-000018570000}"/>
    <cellStyle name="메모 2 2 2 5 5 3 2 4" xfId="16810" xr:uid="{00000000-0005-0000-0000-000019570000}"/>
    <cellStyle name="메모 2 2 2 5 5 3 2 5" xfId="16811" xr:uid="{00000000-0005-0000-0000-00001A570000}"/>
    <cellStyle name="메모 2 2 2 5 5 3 3" xfId="16812" xr:uid="{00000000-0005-0000-0000-00001B570000}"/>
    <cellStyle name="메모 2 2 2 5 5 3 3 2" xfId="16813" xr:uid="{00000000-0005-0000-0000-00001C570000}"/>
    <cellStyle name="메모 2 2 2 5 5 3 3 3" xfId="16814" xr:uid="{00000000-0005-0000-0000-00001D570000}"/>
    <cellStyle name="메모 2 2 2 5 5 3 4" xfId="16815" xr:uid="{00000000-0005-0000-0000-00001E570000}"/>
    <cellStyle name="메모 2 2 2 5 5 3 5" xfId="16816" xr:uid="{00000000-0005-0000-0000-00001F570000}"/>
    <cellStyle name="메모 2 2 2 5 5 3 6" xfId="16817" xr:uid="{00000000-0005-0000-0000-000020570000}"/>
    <cellStyle name="메모 2 2 2 5 5 4" xfId="16818" xr:uid="{00000000-0005-0000-0000-000021570000}"/>
    <cellStyle name="메모 2 2 2 5 5 4 2" xfId="16819" xr:uid="{00000000-0005-0000-0000-000022570000}"/>
    <cellStyle name="메모 2 2 2 5 5 4 2 2" xfId="16820" xr:uid="{00000000-0005-0000-0000-000023570000}"/>
    <cellStyle name="메모 2 2 2 5 5 4 2 3" xfId="16821" xr:uid="{00000000-0005-0000-0000-000024570000}"/>
    <cellStyle name="메모 2 2 2 5 5 4 3" xfId="16822" xr:uid="{00000000-0005-0000-0000-000025570000}"/>
    <cellStyle name="메모 2 2 2 5 5 4 4" xfId="16823" xr:uid="{00000000-0005-0000-0000-000026570000}"/>
    <cellStyle name="메모 2 2 2 5 5 4 5" xfId="16824" xr:uid="{00000000-0005-0000-0000-000027570000}"/>
    <cellStyle name="메모 2 2 2 5 5 5" xfId="16825" xr:uid="{00000000-0005-0000-0000-000028570000}"/>
    <cellStyle name="메모 2 2 2 5 5 5 2" xfId="16826" xr:uid="{00000000-0005-0000-0000-000029570000}"/>
    <cellStyle name="메모 2 2 2 5 5 5 3" xfId="16827" xr:uid="{00000000-0005-0000-0000-00002A570000}"/>
    <cellStyle name="메모 2 2 2 5 5 6" xfId="16828" xr:uid="{00000000-0005-0000-0000-00002B570000}"/>
    <cellStyle name="메모 2 2 2 5 5 7" xfId="16829" xr:uid="{00000000-0005-0000-0000-00002C570000}"/>
    <cellStyle name="메모 2 2 2 5 5 8" xfId="16830" xr:uid="{00000000-0005-0000-0000-00002D570000}"/>
    <cellStyle name="메모 2 2 2 5 6" xfId="16831" xr:uid="{00000000-0005-0000-0000-00002E570000}"/>
    <cellStyle name="메모 2 2 2 5 6 2" xfId="16832" xr:uid="{00000000-0005-0000-0000-00002F570000}"/>
    <cellStyle name="메모 2 2 2 5 6 2 2" xfId="16833" xr:uid="{00000000-0005-0000-0000-000030570000}"/>
    <cellStyle name="메모 2 2 2 5 6 2 2 2" xfId="16834" xr:uid="{00000000-0005-0000-0000-000031570000}"/>
    <cellStyle name="메모 2 2 2 5 6 2 2 2 2" xfId="16835" xr:uid="{00000000-0005-0000-0000-000032570000}"/>
    <cellStyle name="메모 2 2 2 5 6 2 2 2 3" xfId="16836" xr:uid="{00000000-0005-0000-0000-000033570000}"/>
    <cellStyle name="메모 2 2 2 5 6 2 2 3" xfId="16837" xr:uid="{00000000-0005-0000-0000-000034570000}"/>
    <cellStyle name="메모 2 2 2 5 6 2 2 4" xfId="16838" xr:uid="{00000000-0005-0000-0000-000035570000}"/>
    <cellStyle name="메모 2 2 2 5 6 2 2 5" xfId="16839" xr:uid="{00000000-0005-0000-0000-000036570000}"/>
    <cellStyle name="메모 2 2 2 5 6 2 3" xfId="16840" xr:uid="{00000000-0005-0000-0000-000037570000}"/>
    <cellStyle name="메모 2 2 2 5 6 2 3 2" xfId="16841" xr:uid="{00000000-0005-0000-0000-000038570000}"/>
    <cellStyle name="메모 2 2 2 5 6 2 3 3" xfId="16842" xr:uid="{00000000-0005-0000-0000-000039570000}"/>
    <cellStyle name="메모 2 2 2 5 6 2 4" xfId="16843" xr:uid="{00000000-0005-0000-0000-00003A570000}"/>
    <cellStyle name="메모 2 2 2 5 6 2 5" xfId="16844" xr:uid="{00000000-0005-0000-0000-00003B570000}"/>
    <cellStyle name="메모 2 2 2 5 6 2 6" xfId="16845" xr:uid="{00000000-0005-0000-0000-00003C570000}"/>
    <cellStyle name="메모 2 2 2 5 6 3" xfId="16846" xr:uid="{00000000-0005-0000-0000-00003D570000}"/>
    <cellStyle name="메모 2 2 2 5 6 3 2" xfId="16847" xr:uid="{00000000-0005-0000-0000-00003E570000}"/>
    <cellStyle name="메모 2 2 2 5 6 3 2 2" xfId="16848" xr:uid="{00000000-0005-0000-0000-00003F570000}"/>
    <cellStyle name="메모 2 2 2 5 6 3 2 2 2" xfId="16849" xr:uid="{00000000-0005-0000-0000-000040570000}"/>
    <cellStyle name="메모 2 2 2 5 6 3 2 2 3" xfId="16850" xr:uid="{00000000-0005-0000-0000-000041570000}"/>
    <cellStyle name="메모 2 2 2 5 6 3 2 3" xfId="16851" xr:uid="{00000000-0005-0000-0000-000042570000}"/>
    <cellStyle name="메모 2 2 2 5 6 3 2 4" xfId="16852" xr:uid="{00000000-0005-0000-0000-000043570000}"/>
    <cellStyle name="메모 2 2 2 5 6 3 2 5" xfId="16853" xr:uid="{00000000-0005-0000-0000-000044570000}"/>
    <cellStyle name="메모 2 2 2 5 6 3 3" xfId="16854" xr:uid="{00000000-0005-0000-0000-000045570000}"/>
    <cellStyle name="메모 2 2 2 5 6 3 3 2" xfId="16855" xr:uid="{00000000-0005-0000-0000-000046570000}"/>
    <cellStyle name="메모 2 2 2 5 6 3 3 3" xfId="16856" xr:uid="{00000000-0005-0000-0000-000047570000}"/>
    <cellStyle name="메모 2 2 2 5 6 3 4" xfId="16857" xr:uid="{00000000-0005-0000-0000-000048570000}"/>
    <cellStyle name="메모 2 2 2 5 6 3 5" xfId="16858" xr:uid="{00000000-0005-0000-0000-000049570000}"/>
    <cellStyle name="메모 2 2 2 5 6 3 6" xfId="16859" xr:uid="{00000000-0005-0000-0000-00004A570000}"/>
    <cellStyle name="메모 2 2 2 5 6 4" xfId="16860" xr:uid="{00000000-0005-0000-0000-00004B570000}"/>
    <cellStyle name="메모 2 2 2 5 6 4 2" xfId="16861" xr:uid="{00000000-0005-0000-0000-00004C570000}"/>
    <cellStyle name="메모 2 2 2 5 6 4 2 2" xfId="16862" xr:uid="{00000000-0005-0000-0000-00004D570000}"/>
    <cellStyle name="메모 2 2 2 5 6 4 2 3" xfId="16863" xr:uid="{00000000-0005-0000-0000-00004E570000}"/>
    <cellStyle name="메모 2 2 2 5 6 4 3" xfId="16864" xr:uid="{00000000-0005-0000-0000-00004F570000}"/>
    <cellStyle name="메모 2 2 2 5 6 4 4" xfId="16865" xr:uid="{00000000-0005-0000-0000-000050570000}"/>
    <cellStyle name="메모 2 2 2 5 6 4 5" xfId="16866" xr:uid="{00000000-0005-0000-0000-000051570000}"/>
    <cellStyle name="메모 2 2 2 5 6 5" xfId="16867" xr:uid="{00000000-0005-0000-0000-000052570000}"/>
    <cellStyle name="메모 2 2 2 5 6 5 2" xfId="16868" xr:uid="{00000000-0005-0000-0000-000053570000}"/>
    <cellStyle name="메모 2 2 2 5 6 5 3" xfId="16869" xr:uid="{00000000-0005-0000-0000-000054570000}"/>
    <cellStyle name="메모 2 2 2 5 6 6" xfId="16870" xr:uid="{00000000-0005-0000-0000-000055570000}"/>
    <cellStyle name="메모 2 2 2 5 6 7" xfId="16871" xr:uid="{00000000-0005-0000-0000-000056570000}"/>
    <cellStyle name="메모 2 2 2 5 6 8" xfId="16872" xr:uid="{00000000-0005-0000-0000-000057570000}"/>
    <cellStyle name="메모 2 2 2 5 7" xfId="16873" xr:uid="{00000000-0005-0000-0000-000058570000}"/>
    <cellStyle name="메모 2 2 2 5 7 2" xfId="16874" xr:uid="{00000000-0005-0000-0000-000059570000}"/>
    <cellStyle name="메모 2 2 2 5 7 2 2" xfId="16875" xr:uid="{00000000-0005-0000-0000-00005A570000}"/>
    <cellStyle name="메모 2 2 2 5 7 2 2 2" xfId="16876" xr:uid="{00000000-0005-0000-0000-00005B570000}"/>
    <cellStyle name="메모 2 2 2 5 7 2 2 3" xfId="16877" xr:uid="{00000000-0005-0000-0000-00005C570000}"/>
    <cellStyle name="메모 2 2 2 5 7 2 3" xfId="16878" xr:uid="{00000000-0005-0000-0000-00005D570000}"/>
    <cellStyle name="메모 2 2 2 5 7 2 4" xfId="16879" xr:uid="{00000000-0005-0000-0000-00005E570000}"/>
    <cellStyle name="메모 2 2 2 5 7 2 5" xfId="16880" xr:uid="{00000000-0005-0000-0000-00005F570000}"/>
    <cellStyle name="메모 2 2 2 5 7 3" xfId="16881" xr:uid="{00000000-0005-0000-0000-000060570000}"/>
    <cellStyle name="메모 2 2 2 5 7 3 2" xfId="16882" xr:uid="{00000000-0005-0000-0000-000061570000}"/>
    <cellStyle name="메모 2 2 2 5 7 3 3" xfId="16883" xr:uid="{00000000-0005-0000-0000-000062570000}"/>
    <cellStyle name="메모 2 2 2 5 7 4" xfId="16884" xr:uid="{00000000-0005-0000-0000-000063570000}"/>
    <cellStyle name="메모 2 2 2 5 7 5" xfId="16885" xr:uid="{00000000-0005-0000-0000-000064570000}"/>
    <cellStyle name="메모 2 2 2 5 7 6" xfId="16886" xr:uid="{00000000-0005-0000-0000-000065570000}"/>
    <cellStyle name="메모 2 2 2 5 8" xfId="16887" xr:uid="{00000000-0005-0000-0000-000066570000}"/>
    <cellStyle name="메모 2 2 2 5 8 2" xfId="16888" xr:uid="{00000000-0005-0000-0000-000067570000}"/>
    <cellStyle name="메모 2 2 2 5 8 2 2" xfId="16889" xr:uid="{00000000-0005-0000-0000-000068570000}"/>
    <cellStyle name="메모 2 2 2 5 8 2 2 2" xfId="16890" xr:uid="{00000000-0005-0000-0000-000069570000}"/>
    <cellStyle name="메모 2 2 2 5 8 2 2 3" xfId="16891" xr:uid="{00000000-0005-0000-0000-00006A570000}"/>
    <cellStyle name="메모 2 2 2 5 8 2 3" xfId="16892" xr:uid="{00000000-0005-0000-0000-00006B570000}"/>
    <cellStyle name="메모 2 2 2 5 8 2 4" xfId="16893" xr:uid="{00000000-0005-0000-0000-00006C570000}"/>
    <cellStyle name="메모 2 2 2 5 8 2 5" xfId="16894" xr:uid="{00000000-0005-0000-0000-00006D570000}"/>
    <cellStyle name="메모 2 2 2 5 8 3" xfId="16895" xr:uid="{00000000-0005-0000-0000-00006E570000}"/>
    <cellStyle name="메모 2 2 2 5 8 3 2" xfId="16896" xr:uid="{00000000-0005-0000-0000-00006F570000}"/>
    <cellStyle name="메모 2 2 2 5 8 3 3" xfId="16897" xr:uid="{00000000-0005-0000-0000-000070570000}"/>
    <cellStyle name="메모 2 2 2 5 8 4" xfId="16898" xr:uid="{00000000-0005-0000-0000-000071570000}"/>
    <cellStyle name="메모 2 2 2 5 8 5" xfId="16899" xr:uid="{00000000-0005-0000-0000-000072570000}"/>
    <cellStyle name="메모 2 2 2 5 8 6" xfId="16900" xr:uid="{00000000-0005-0000-0000-000073570000}"/>
    <cellStyle name="메모 2 2 2 5 9" xfId="16901" xr:uid="{00000000-0005-0000-0000-000074570000}"/>
    <cellStyle name="메모 2 2 2 5 9 2" xfId="16902" xr:uid="{00000000-0005-0000-0000-000075570000}"/>
    <cellStyle name="메모 2 2 2 5 9 2 2" xfId="16903" xr:uid="{00000000-0005-0000-0000-000076570000}"/>
    <cellStyle name="메모 2 2 2 5 9 2 3" xfId="16904" xr:uid="{00000000-0005-0000-0000-000077570000}"/>
    <cellStyle name="메모 2 2 2 5 9 3" xfId="16905" xr:uid="{00000000-0005-0000-0000-000078570000}"/>
    <cellStyle name="메모 2 2 2 5 9 4" xfId="16906" xr:uid="{00000000-0005-0000-0000-000079570000}"/>
    <cellStyle name="메모 2 2 2 5 9 5" xfId="16907" xr:uid="{00000000-0005-0000-0000-00007A570000}"/>
    <cellStyle name="메모 2 2 2 6" xfId="16908" xr:uid="{00000000-0005-0000-0000-00007B570000}"/>
    <cellStyle name="메모 2 2 2 6 10" xfId="16909" xr:uid="{00000000-0005-0000-0000-00007C570000}"/>
    <cellStyle name="메모 2 2 2 6 11" xfId="16910" xr:uid="{00000000-0005-0000-0000-00007D570000}"/>
    <cellStyle name="메모 2 2 2 6 12" xfId="16911" xr:uid="{00000000-0005-0000-0000-00007E570000}"/>
    <cellStyle name="메모 2 2 2 6 2" xfId="16912" xr:uid="{00000000-0005-0000-0000-00007F570000}"/>
    <cellStyle name="메모 2 2 2 6 2 2" xfId="16913" xr:uid="{00000000-0005-0000-0000-000080570000}"/>
    <cellStyle name="메모 2 2 2 6 2 2 2" xfId="16914" xr:uid="{00000000-0005-0000-0000-000081570000}"/>
    <cellStyle name="메모 2 2 2 6 2 2 2 2" xfId="16915" xr:uid="{00000000-0005-0000-0000-000082570000}"/>
    <cellStyle name="메모 2 2 2 6 2 2 2 2 2" xfId="16916" xr:uid="{00000000-0005-0000-0000-000083570000}"/>
    <cellStyle name="메모 2 2 2 6 2 2 2 2 3" xfId="16917" xr:uid="{00000000-0005-0000-0000-000084570000}"/>
    <cellStyle name="메모 2 2 2 6 2 2 2 3" xfId="16918" xr:uid="{00000000-0005-0000-0000-000085570000}"/>
    <cellStyle name="메모 2 2 2 6 2 2 2 4" xfId="16919" xr:uid="{00000000-0005-0000-0000-000086570000}"/>
    <cellStyle name="메모 2 2 2 6 2 2 2 5" xfId="16920" xr:uid="{00000000-0005-0000-0000-000087570000}"/>
    <cellStyle name="메모 2 2 2 6 2 2 3" xfId="16921" xr:uid="{00000000-0005-0000-0000-000088570000}"/>
    <cellStyle name="메모 2 2 2 6 2 2 3 2" xfId="16922" xr:uid="{00000000-0005-0000-0000-000089570000}"/>
    <cellStyle name="메모 2 2 2 6 2 2 3 3" xfId="16923" xr:uid="{00000000-0005-0000-0000-00008A570000}"/>
    <cellStyle name="메모 2 2 2 6 2 2 4" xfId="16924" xr:uid="{00000000-0005-0000-0000-00008B570000}"/>
    <cellStyle name="메모 2 2 2 6 2 2 5" xfId="16925" xr:uid="{00000000-0005-0000-0000-00008C570000}"/>
    <cellStyle name="메모 2 2 2 6 2 2 6" xfId="16926" xr:uid="{00000000-0005-0000-0000-00008D570000}"/>
    <cellStyle name="메모 2 2 2 6 2 3" xfId="16927" xr:uid="{00000000-0005-0000-0000-00008E570000}"/>
    <cellStyle name="메모 2 2 2 6 2 3 2" xfId="16928" xr:uid="{00000000-0005-0000-0000-00008F570000}"/>
    <cellStyle name="메모 2 2 2 6 2 3 2 2" xfId="16929" xr:uid="{00000000-0005-0000-0000-000090570000}"/>
    <cellStyle name="메모 2 2 2 6 2 3 2 2 2" xfId="16930" xr:uid="{00000000-0005-0000-0000-000091570000}"/>
    <cellStyle name="메모 2 2 2 6 2 3 2 2 3" xfId="16931" xr:uid="{00000000-0005-0000-0000-000092570000}"/>
    <cellStyle name="메모 2 2 2 6 2 3 2 3" xfId="16932" xr:uid="{00000000-0005-0000-0000-000093570000}"/>
    <cellStyle name="메모 2 2 2 6 2 3 2 4" xfId="16933" xr:uid="{00000000-0005-0000-0000-000094570000}"/>
    <cellStyle name="메모 2 2 2 6 2 3 2 5" xfId="16934" xr:uid="{00000000-0005-0000-0000-000095570000}"/>
    <cellStyle name="메모 2 2 2 6 2 3 3" xfId="16935" xr:uid="{00000000-0005-0000-0000-000096570000}"/>
    <cellStyle name="메모 2 2 2 6 2 3 3 2" xfId="16936" xr:uid="{00000000-0005-0000-0000-000097570000}"/>
    <cellStyle name="메모 2 2 2 6 2 3 3 3" xfId="16937" xr:uid="{00000000-0005-0000-0000-000098570000}"/>
    <cellStyle name="메모 2 2 2 6 2 3 4" xfId="16938" xr:uid="{00000000-0005-0000-0000-000099570000}"/>
    <cellStyle name="메모 2 2 2 6 2 3 5" xfId="16939" xr:uid="{00000000-0005-0000-0000-00009A570000}"/>
    <cellStyle name="메모 2 2 2 6 2 3 6" xfId="16940" xr:uid="{00000000-0005-0000-0000-00009B570000}"/>
    <cellStyle name="메모 2 2 2 6 2 4" xfId="16941" xr:uid="{00000000-0005-0000-0000-00009C570000}"/>
    <cellStyle name="메모 2 2 2 6 2 4 2" xfId="16942" xr:uid="{00000000-0005-0000-0000-00009D570000}"/>
    <cellStyle name="메모 2 2 2 6 2 4 2 2" xfId="16943" xr:uid="{00000000-0005-0000-0000-00009E570000}"/>
    <cellStyle name="메모 2 2 2 6 2 4 2 3" xfId="16944" xr:uid="{00000000-0005-0000-0000-00009F570000}"/>
    <cellStyle name="메모 2 2 2 6 2 4 3" xfId="16945" xr:uid="{00000000-0005-0000-0000-0000A0570000}"/>
    <cellStyle name="메모 2 2 2 6 2 4 4" xfId="16946" xr:uid="{00000000-0005-0000-0000-0000A1570000}"/>
    <cellStyle name="메모 2 2 2 6 2 4 5" xfId="16947" xr:uid="{00000000-0005-0000-0000-0000A2570000}"/>
    <cellStyle name="메모 2 2 2 6 2 5" xfId="16948" xr:uid="{00000000-0005-0000-0000-0000A3570000}"/>
    <cellStyle name="메모 2 2 2 6 2 5 2" xfId="16949" xr:uid="{00000000-0005-0000-0000-0000A4570000}"/>
    <cellStyle name="메모 2 2 2 6 2 5 3" xfId="16950" xr:uid="{00000000-0005-0000-0000-0000A5570000}"/>
    <cellStyle name="메모 2 2 2 6 2 6" xfId="16951" xr:uid="{00000000-0005-0000-0000-0000A6570000}"/>
    <cellStyle name="메모 2 2 2 6 2 7" xfId="16952" xr:uid="{00000000-0005-0000-0000-0000A7570000}"/>
    <cellStyle name="메모 2 2 2 6 2 8" xfId="16953" xr:uid="{00000000-0005-0000-0000-0000A8570000}"/>
    <cellStyle name="메모 2 2 2 6 3" xfId="16954" xr:uid="{00000000-0005-0000-0000-0000A9570000}"/>
    <cellStyle name="메모 2 2 2 6 3 2" xfId="16955" xr:uid="{00000000-0005-0000-0000-0000AA570000}"/>
    <cellStyle name="메모 2 2 2 6 3 2 2" xfId="16956" xr:uid="{00000000-0005-0000-0000-0000AB570000}"/>
    <cellStyle name="메모 2 2 2 6 3 2 2 2" xfId="16957" xr:uid="{00000000-0005-0000-0000-0000AC570000}"/>
    <cellStyle name="메모 2 2 2 6 3 2 2 2 2" xfId="16958" xr:uid="{00000000-0005-0000-0000-0000AD570000}"/>
    <cellStyle name="메모 2 2 2 6 3 2 2 2 3" xfId="16959" xr:uid="{00000000-0005-0000-0000-0000AE570000}"/>
    <cellStyle name="메모 2 2 2 6 3 2 2 3" xfId="16960" xr:uid="{00000000-0005-0000-0000-0000AF570000}"/>
    <cellStyle name="메모 2 2 2 6 3 2 2 4" xfId="16961" xr:uid="{00000000-0005-0000-0000-0000B0570000}"/>
    <cellStyle name="메모 2 2 2 6 3 2 2 5" xfId="16962" xr:uid="{00000000-0005-0000-0000-0000B1570000}"/>
    <cellStyle name="메모 2 2 2 6 3 2 3" xfId="16963" xr:uid="{00000000-0005-0000-0000-0000B2570000}"/>
    <cellStyle name="메모 2 2 2 6 3 2 3 2" xfId="16964" xr:uid="{00000000-0005-0000-0000-0000B3570000}"/>
    <cellStyle name="메모 2 2 2 6 3 2 3 3" xfId="16965" xr:uid="{00000000-0005-0000-0000-0000B4570000}"/>
    <cellStyle name="메모 2 2 2 6 3 2 4" xfId="16966" xr:uid="{00000000-0005-0000-0000-0000B5570000}"/>
    <cellStyle name="메모 2 2 2 6 3 2 5" xfId="16967" xr:uid="{00000000-0005-0000-0000-0000B6570000}"/>
    <cellStyle name="메모 2 2 2 6 3 2 6" xfId="16968" xr:uid="{00000000-0005-0000-0000-0000B7570000}"/>
    <cellStyle name="메모 2 2 2 6 3 3" xfId="16969" xr:uid="{00000000-0005-0000-0000-0000B8570000}"/>
    <cellStyle name="메모 2 2 2 6 3 3 2" xfId="16970" xr:uid="{00000000-0005-0000-0000-0000B9570000}"/>
    <cellStyle name="메모 2 2 2 6 3 3 2 2" xfId="16971" xr:uid="{00000000-0005-0000-0000-0000BA570000}"/>
    <cellStyle name="메모 2 2 2 6 3 3 2 2 2" xfId="16972" xr:uid="{00000000-0005-0000-0000-0000BB570000}"/>
    <cellStyle name="메모 2 2 2 6 3 3 2 2 3" xfId="16973" xr:uid="{00000000-0005-0000-0000-0000BC570000}"/>
    <cellStyle name="메모 2 2 2 6 3 3 2 3" xfId="16974" xr:uid="{00000000-0005-0000-0000-0000BD570000}"/>
    <cellStyle name="메모 2 2 2 6 3 3 2 4" xfId="16975" xr:uid="{00000000-0005-0000-0000-0000BE570000}"/>
    <cellStyle name="메모 2 2 2 6 3 3 2 5" xfId="16976" xr:uid="{00000000-0005-0000-0000-0000BF570000}"/>
    <cellStyle name="메모 2 2 2 6 3 3 3" xfId="16977" xr:uid="{00000000-0005-0000-0000-0000C0570000}"/>
    <cellStyle name="메모 2 2 2 6 3 3 3 2" xfId="16978" xr:uid="{00000000-0005-0000-0000-0000C1570000}"/>
    <cellStyle name="메모 2 2 2 6 3 3 3 3" xfId="16979" xr:uid="{00000000-0005-0000-0000-0000C2570000}"/>
    <cellStyle name="메모 2 2 2 6 3 3 4" xfId="16980" xr:uid="{00000000-0005-0000-0000-0000C3570000}"/>
    <cellStyle name="메모 2 2 2 6 3 3 5" xfId="16981" xr:uid="{00000000-0005-0000-0000-0000C4570000}"/>
    <cellStyle name="메모 2 2 2 6 3 3 6" xfId="16982" xr:uid="{00000000-0005-0000-0000-0000C5570000}"/>
    <cellStyle name="메모 2 2 2 6 3 4" xfId="16983" xr:uid="{00000000-0005-0000-0000-0000C6570000}"/>
    <cellStyle name="메모 2 2 2 6 3 4 2" xfId="16984" xr:uid="{00000000-0005-0000-0000-0000C7570000}"/>
    <cellStyle name="메모 2 2 2 6 3 4 2 2" xfId="16985" xr:uid="{00000000-0005-0000-0000-0000C8570000}"/>
    <cellStyle name="메모 2 2 2 6 3 4 2 3" xfId="16986" xr:uid="{00000000-0005-0000-0000-0000C9570000}"/>
    <cellStyle name="메모 2 2 2 6 3 4 3" xfId="16987" xr:uid="{00000000-0005-0000-0000-0000CA570000}"/>
    <cellStyle name="메모 2 2 2 6 3 4 4" xfId="16988" xr:uid="{00000000-0005-0000-0000-0000CB570000}"/>
    <cellStyle name="메모 2 2 2 6 3 4 5" xfId="16989" xr:uid="{00000000-0005-0000-0000-0000CC570000}"/>
    <cellStyle name="메모 2 2 2 6 3 5" xfId="16990" xr:uid="{00000000-0005-0000-0000-0000CD570000}"/>
    <cellStyle name="메모 2 2 2 6 3 5 2" xfId="16991" xr:uid="{00000000-0005-0000-0000-0000CE570000}"/>
    <cellStyle name="메모 2 2 2 6 3 5 3" xfId="16992" xr:uid="{00000000-0005-0000-0000-0000CF570000}"/>
    <cellStyle name="메모 2 2 2 6 3 6" xfId="16993" xr:uid="{00000000-0005-0000-0000-0000D0570000}"/>
    <cellStyle name="메모 2 2 2 6 3 7" xfId="16994" xr:uid="{00000000-0005-0000-0000-0000D1570000}"/>
    <cellStyle name="메모 2 2 2 6 3 8" xfId="16995" xr:uid="{00000000-0005-0000-0000-0000D2570000}"/>
    <cellStyle name="메모 2 2 2 6 4" xfId="16996" xr:uid="{00000000-0005-0000-0000-0000D3570000}"/>
    <cellStyle name="메모 2 2 2 6 4 2" xfId="16997" xr:uid="{00000000-0005-0000-0000-0000D4570000}"/>
    <cellStyle name="메모 2 2 2 6 4 2 2" xfId="16998" xr:uid="{00000000-0005-0000-0000-0000D5570000}"/>
    <cellStyle name="메모 2 2 2 6 4 2 2 2" xfId="16999" xr:uid="{00000000-0005-0000-0000-0000D6570000}"/>
    <cellStyle name="메모 2 2 2 6 4 2 2 2 2" xfId="17000" xr:uid="{00000000-0005-0000-0000-0000D7570000}"/>
    <cellStyle name="메모 2 2 2 6 4 2 2 2 3" xfId="17001" xr:uid="{00000000-0005-0000-0000-0000D8570000}"/>
    <cellStyle name="메모 2 2 2 6 4 2 2 3" xfId="17002" xr:uid="{00000000-0005-0000-0000-0000D9570000}"/>
    <cellStyle name="메모 2 2 2 6 4 2 2 4" xfId="17003" xr:uid="{00000000-0005-0000-0000-0000DA570000}"/>
    <cellStyle name="메모 2 2 2 6 4 2 2 5" xfId="17004" xr:uid="{00000000-0005-0000-0000-0000DB570000}"/>
    <cellStyle name="메모 2 2 2 6 4 2 3" xfId="17005" xr:uid="{00000000-0005-0000-0000-0000DC570000}"/>
    <cellStyle name="메모 2 2 2 6 4 2 3 2" xfId="17006" xr:uid="{00000000-0005-0000-0000-0000DD570000}"/>
    <cellStyle name="메모 2 2 2 6 4 2 3 3" xfId="17007" xr:uid="{00000000-0005-0000-0000-0000DE570000}"/>
    <cellStyle name="메모 2 2 2 6 4 2 4" xfId="17008" xr:uid="{00000000-0005-0000-0000-0000DF570000}"/>
    <cellStyle name="메모 2 2 2 6 4 2 5" xfId="17009" xr:uid="{00000000-0005-0000-0000-0000E0570000}"/>
    <cellStyle name="메모 2 2 2 6 4 2 6" xfId="17010" xr:uid="{00000000-0005-0000-0000-0000E1570000}"/>
    <cellStyle name="메모 2 2 2 6 4 3" xfId="17011" xr:uid="{00000000-0005-0000-0000-0000E2570000}"/>
    <cellStyle name="메모 2 2 2 6 4 3 2" xfId="17012" xr:uid="{00000000-0005-0000-0000-0000E3570000}"/>
    <cellStyle name="메모 2 2 2 6 4 3 2 2" xfId="17013" xr:uid="{00000000-0005-0000-0000-0000E4570000}"/>
    <cellStyle name="메모 2 2 2 6 4 3 2 2 2" xfId="17014" xr:uid="{00000000-0005-0000-0000-0000E5570000}"/>
    <cellStyle name="메모 2 2 2 6 4 3 2 2 3" xfId="17015" xr:uid="{00000000-0005-0000-0000-0000E6570000}"/>
    <cellStyle name="메모 2 2 2 6 4 3 2 3" xfId="17016" xr:uid="{00000000-0005-0000-0000-0000E7570000}"/>
    <cellStyle name="메모 2 2 2 6 4 3 2 4" xfId="17017" xr:uid="{00000000-0005-0000-0000-0000E8570000}"/>
    <cellStyle name="메모 2 2 2 6 4 3 2 5" xfId="17018" xr:uid="{00000000-0005-0000-0000-0000E9570000}"/>
    <cellStyle name="메모 2 2 2 6 4 3 3" xfId="17019" xr:uid="{00000000-0005-0000-0000-0000EA570000}"/>
    <cellStyle name="메모 2 2 2 6 4 3 3 2" xfId="17020" xr:uid="{00000000-0005-0000-0000-0000EB570000}"/>
    <cellStyle name="메모 2 2 2 6 4 3 3 3" xfId="17021" xr:uid="{00000000-0005-0000-0000-0000EC570000}"/>
    <cellStyle name="메모 2 2 2 6 4 3 4" xfId="17022" xr:uid="{00000000-0005-0000-0000-0000ED570000}"/>
    <cellStyle name="메모 2 2 2 6 4 3 5" xfId="17023" xr:uid="{00000000-0005-0000-0000-0000EE570000}"/>
    <cellStyle name="메모 2 2 2 6 4 3 6" xfId="17024" xr:uid="{00000000-0005-0000-0000-0000EF570000}"/>
    <cellStyle name="메모 2 2 2 6 4 4" xfId="17025" xr:uid="{00000000-0005-0000-0000-0000F0570000}"/>
    <cellStyle name="메모 2 2 2 6 4 4 2" xfId="17026" xr:uid="{00000000-0005-0000-0000-0000F1570000}"/>
    <cellStyle name="메모 2 2 2 6 4 4 2 2" xfId="17027" xr:uid="{00000000-0005-0000-0000-0000F2570000}"/>
    <cellStyle name="메모 2 2 2 6 4 4 2 3" xfId="17028" xr:uid="{00000000-0005-0000-0000-0000F3570000}"/>
    <cellStyle name="메모 2 2 2 6 4 4 3" xfId="17029" xr:uid="{00000000-0005-0000-0000-0000F4570000}"/>
    <cellStyle name="메모 2 2 2 6 4 4 4" xfId="17030" xr:uid="{00000000-0005-0000-0000-0000F5570000}"/>
    <cellStyle name="메모 2 2 2 6 4 4 5" xfId="17031" xr:uid="{00000000-0005-0000-0000-0000F6570000}"/>
    <cellStyle name="메모 2 2 2 6 4 5" xfId="17032" xr:uid="{00000000-0005-0000-0000-0000F7570000}"/>
    <cellStyle name="메모 2 2 2 6 4 5 2" xfId="17033" xr:uid="{00000000-0005-0000-0000-0000F8570000}"/>
    <cellStyle name="메모 2 2 2 6 4 5 3" xfId="17034" xr:uid="{00000000-0005-0000-0000-0000F9570000}"/>
    <cellStyle name="메모 2 2 2 6 4 6" xfId="17035" xr:uid="{00000000-0005-0000-0000-0000FA570000}"/>
    <cellStyle name="메모 2 2 2 6 4 7" xfId="17036" xr:uid="{00000000-0005-0000-0000-0000FB570000}"/>
    <cellStyle name="메모 2 2 2 6 4 8" xfId="17037" xr:uid="{00000000-0005-0000-0000-0000FC570000}"/>
    <cellStyle name="메모 2 2 2 6 5" xfId="17038" xr:uid="{00000000-0005-0000-0000-0000FD570000}"/>
    <cellStyle name="메모 2 2 2 6 5 2" xfId="17039" xr:uid="{00000000-0005-0000-0000-0000FE570000}"/>
    <cellStyle name="메모 2 2 2 6 5 2 2" xfId="17040" xr:uid="{00000000-0005-0000-0000-0000FF570000}"/>
    <cellStyle name="메모 2 2 2 6 5 2 2 2" xfId="17041" xr:uid="{00000000-0005-0000-0000-000000580000}"/>
    <cellStyle name="메모 2 2 2 6 5 2 2 2 2" xfId="17042" xr:uid="{00000000-0005-0000-0000-000001580000}"/>
    <cellStyle name="메모 2 2 2 6 5 2 2 2 3" xfId="17043" xr:uid="{00000000-0005-0000-0000-000002580000}"/>
    <cellStyle name="메모 2 2 2 6 5 2 2 3" xfId="17044" xr:uid="{00000000-0005-0000-0000-000003580000}"/>
    <cellStyle name="메모 2 2 2 6 5 2 2 4" xfId="17045" xr:uid="{00000000-0005-0000-0000-000004580000}"/>
    <cellStyle name="메모 2 2 2 6 5 2 2 5" xfId="17046" xr:uid="{00000000-0005-0000-0000-000005580000}"/>
    <cellStyle name="메모 2 2 2 6 5 2 3" xfId="17047" xr:uid="{00000000-0005-0000-0000-000006580000}"/>
    <cellStyle name="메모 2 2 2 6 5 2 3 2" xfId="17048" xr:uid="{00000000-0005-0000-0000-000007580000}"/>
    <cellStyle name="메모 2 2 2 6 5 2 3 3" xfId="17049" xr:uid="{00000000-0005-0000-0000-000008580000}"/>
    <cellStyle name="메모 2 2 2 6 5 2 4" xfId="17050" xr:uid="{00000000-0005-0000-0000-000009580000}"/>
    <cellStyle name="메모 2 2 2 6 5 2 5" xfId="17051" xr:uid="{00000000-0005-0000-0000-00000A580000}"/>
    <cellStyle name="메모 2 2 2 6 5 2 6" xfId="17052" xr:uid="{00000000-0005-0000-0000-00000B580000}"/>
    <cellStyle name="메모 2 2 2 6 5 3" xfId="17053" xr:uid="{00000000-0005-0000-0000-00000C580000}"/>
    <cellStyle name="메모 2 2 2 6 5 3 2" xfId="17054" xr:uid="{00000000-0005-0000-0000-00000D580000}"/>
    <cellStyle name="메모 2 2 2 6 5 3 2 2" xfId="17055" xr:uid="{00000000-0005-0000-0000-00000E580000}"/>
    <cellStyle name="메모 2 2 2 6 5 3 2 2 2" xfId="17056" xr:uid="{00000000-0005-0000-0000-00000F580000}"/>
    <cellStyle name="메모 2 2 2 6 5 3 2 2 3" xfId="17057" xr:uid="{00000000-0005-0000-0000-000010580000}"/>
    <cellStyle name="메모 2 2 2 6 5 3 2 3" xfId="17058" xr:uid="{00000000-0005-0000-0000-000011580000}"/>
    <cellStyle name="메모 2 2 2 6 5 3 2 4" xfId="17059" xr:uid="{00000000-0005-0000-0000-000012580000}"/>
    <cellStyle name="메모 2 2 2 6 5 3 2 5" xfId="17060" xr:uid="{00000000-0005-0000-0000-000013580000}"/>
    <cellStyle name="메모 2 2 2 6 5 3 3" xfId="17061" xr:uid="{00000000-0005-0000-0000-000014580000}"/>
    <cellStyle name="메모 2 2 2 6 5 3 3 2" xfId="17062" xr:uid="{00000000-0005-0000-0000-000015580000}"/>
    <cellStyle name="메모 2 2 2 6 5 3 3 3" xfId="17063" xr:uid="{00000000-0005-0000-0000-000016580000}"/>
    <cellStyle name="메모 2 2 2 6 5 3 4" xfId="17064" xr:uid="{00000000-0005-0000-0000-000017580000}"/>
    <cellStyle name="메모 2 2 2 6 5 3 5" xfId="17065" xr:uid="{00000000-0005-0000-0000-000018580000}"/>
    <cellStyle name="메모 2 2 2 6 5 3 6" xfId="17066" xr:uid="{00000000-0005-0000-0000-000019580000}"/>
    <cellStyle name="메모 2 2 2 6 5 4" xfId="17067" xr:uid="{00000000-0005-0000-0000-00001A580000}"/>
    <cellStyle name="메모 2 2 2 6 5 4 2" xfId="17068" xr:uid="{00000000-0005-0000-0000-00001B580000}"/>
    <cellStyle name="메모 2 2 2 6 5 4 2 2" xfId="17069" xr:uid="{00000000-0005-0000-0000-00001C580000}"/>
    <cellStyle name="메모 2 2 2 6 5 4 2 3" xfId="17070" xr:uid="{00000000-0005-0000-0000-00001D580000}"/>
    <cellStyle name="메모 2 2 2 6 5 4 3" xfId="17071" xr:uid="{00000000-0005-0000-0000-00001E580000}"/>
    <cellStyle name="메모 2 2 2 6 5 4 4" xfId="17072" xr:uid="{00000000-0005-0000-0000-00001F580000}"/>
    <cellStyle name="메모 2 2 2 6 5 4 5" xfId="17073" xr:uid="{00000000-0005-0000-0000-000020580000}"/>
    <cellStyle name="메모 2 2 2 6 5 5" xfId="17074" xr:uid="{00000000-0005-0000-0000-000021580000}"/>
    <cellStyle name="메모 2 2 2 6 5 5 2" xfId="17075" xr:uid="{00000000-0005-0000-0000-000022580000}"/>
    <cellStyle name="메모 2 2 2 6 5 5 3" xfId="17076" xr:uid="{00000000-0005-0000-0000-000023580000}"/>
    <cellStyle name="메모 2 2 2 6 5 6" xfId="17077" xr:uid="{00000000-0005-0000-0000-000024580000}"/>
    <cellStyle name="메모 2 2 2 6 5 7" xfId="17078" xr:uid="{00000000-0005-0000-0000-000025580000}"/>
    <cellStyle name="메모 2 2 2 6 5 8" xfId="17079" xr:uid="{00000000-0005-0000-0000-000026580000}"/>
    <cellStyle name="메모 2 2 2 6 6" xfId="17080" xr:uid="{00000000-0005-0000-0000-000027580000}"/>
    <cellStyle name="메모 2 2 2 6 6 2" xfId="17081" xr:uid="{00000000-0005-0000-0000-000028580000}"/>
    <cellStyle name="메모 2 2 2 6 6 2 2" xfId="17082" xr:uid="{00000000-0005-0000-0000-000029580000}"/>
    <cellStyle name="메모 2 2 2 6 6 2 2 2" xfId="17083" xr:uid="{00000000-0005-0000-0000-00002A580000}"/>
    <cellStyle name="메모 2 2 2 6 6 2 2 3" xfId="17084" xr:uid="{00000000-0005-0000-0000-00002B580000}"/>
    <cellStyle name="메모 2 2 2 6 6 2 3" xfId="17085" xr:uid="{00000000-0005-0000-0000-00002C580000}"/>
    <cellStyle name="메모 2 2 2 6 6 2 4" xfId="17086" xr:uid="{00000000-0005-0000-0000-00002D580000}"/>
    <cellStyle name="메모 2 2 2 6 6 2 5" xfId="17087" xr:uid="{00000000-0005-0000-0000-00002E580000}"/>
    <cellStyle name="메모 2 2 2 6 6 3" xfId="17088" xr:uid="{00000000-0005-0000-0000-00002F580000}"/>
    <cellStyle name="메모 2 2 2 6 6 3 2" xfId="17089" xr:uid="{00000000-0005-0000-0000-000030580000}"/>
    <cellStyle name="메모 2 2 2 6 6 3 3" xfId="17090" xr:uid="{00000000-0005-0000-0000-000031580000}"/>
    <cellStyle name="메모 2 2 2 6 6 4" xfId="17091" xr:uid="{00000000-0005-0000-0000-000032580000}"/>
    <cellStyle name="메모 2 2 2 6 6 5" xfId="17092" xr:uid="{00000000-0005-0000-0000-000033580000}"/>
    <cellStyle name="메모 2 2 2 6 6 6" xfId="17093" xr:uid="{00000000-0005-0000-0000-000034580000}"/>
    <cellStyle name="메모 2 2 2 6 7" xfId="17094" xr:uid="{00000000-0005-0000-0000-000035580000}"/>
    <cellStyle name="메모 2 2 2 6 7 2" xfId="17095" xr:uid="{00000000-0005-0000-0000-000036580000}"/>
    <cellStyle name="메모 2 2 2 6 7 2 2" xfId="17096" xr:uid="{00000000-0005-0000-0000-000037580000}"/>
    <cellStyle name="메모 2 2 2 6 7 2 2 2" xfId="17097" xr:uid="{00000000-0005-0000-0000-000038580000}"/>
    <cellStyle name="메모 2 2 2 6 7 2 2 3" xfId="17098" xr:uid="{00000000-0005-0000-0000-000039580000}"/>
    <cellStyle name="메모 2 2 2 6 7 2 3" xfId="17099" xr:uid="{00000000-0005-0000-0000-00003A580000}"/>
    <cellStyle name="메모 2 2 2 6 7 2 4" xfId="17100" xr:uid="{00000000-0005-0000-0000-00003B580000}"/>
    <cellStyle name="메모 2 2 2 6 7 2 5" xfId="17101" xr:uid="{00000000-0005-0000-0000-00003C580000}"/>
    <cellStyle name="메모 2 2 2 6 7 3" xfId="17102" xr:uid="{00000000-0005-0000-0000-00003D580000}"/>
    <cellStyle name="메모 2 2 2 6 7 3 2" xfId="17103" xr:uid="{00000000-0005-0000-0000-00003E580000}"/>
    <cellStyle name="메모 2 2 2 6 7 3 3" xfId="17104" xr:uid="{00000000-0005-0000-0000-00003F580000}"/>
    <cellStyle name="메모 2 2 2 6 7 4" xfId="17105" xr:uid="{00000000-0005-0000-0000-000040580000}"/>
    <cellStyle name="메모 2 2 2 6 7 5" xfId="17106" xr:uid="{00000000-0005-0000-0000-000041580000}"/>
    <cellStyle name="메모 2 2 2 6 7 6" xfId="17107" xr:uid="{00000000-0005-0000-0000-000042580000}"/>
    <cellStyle name="메모 2 2 2 6 8" xfId="17108" xr:uid="{00000000-0005-0000-0000-000043580000}"/>
    <cellStyle name="메모 2 2 2 6 8 2" xfId="17109" xr:uid="{00000000-0005-0000-0000-000044580000}"/>
    <cellStyle name="메모 2 2 2 6 8 2 2" xfId="17110" xr:uid="{00000000-0005-0000-0000-000045580000}"/>
    <cellStyle name="메모 2 2 2 6 8 2 3" xfId="17111" xr:uid="{00000000-0005-0000-0000-000046580000}"/>
    <cellStyle name="메모 2 2 2 6 8 3" xfId="17112" xr:uid="{00000000-0005-0000-0000-000047580000}"/>
    <cellStyle name="메모 2 2 2 6 8 4" xfId="17113" xr:uid="{00000000-0005-0000-0000-000048580000}"/>
    <cellStyle name="메모 2 2 2 6 8 5" xfId="17114" xr:uid="{00000000-0005-0000-0000-000049580000}"/>
    <cellStyle name="메모 2 2 2 6 9" xfId="17115" xr:uid="{00000000-0005-0000-0000-00004A580000}"/>
    <cellStyle name="메모 2 2 2 6 9 2" xfId="17116" xr:uid="{00000000-0005-0000-0000-00004B580000}"/>
    <cellStyle name="메모 2 2 2 6 9 3" xfId="17117" xr:uid="{00000000-0005-0000-0000-00004C580000}"/>
    <cellStyle name="메모 2 2 2 7" xfId="17118" xr:uid="{00000000-0005-0000-0000-00004D580000}"/>
    <cellStyle name="메모 2 2 2 7 10" xfId="17119" xr:uid="{00000000-0005-0000-0000-00004E580000}"/>
    <cellStyle name="메모 2 2 2 7 11" xfId="17120" xr:uid="{00000000-0005-0000-0000-00004F580000}"/>
    <cellStyle name="메모 2 2 2 7 12" xfId="17121" xr:uid="{00000000-0005-0000-0000-000050580000}"/>
    <cellStyle name="메모 2 2 2 7 2" xfId="17122" xr:uid="{00000000-0005-0000-0000-000051580000}"/>
    <cellStyle name="메모 2 2 2 7 2 2" xfId="17123" xr:uid="{00000000-0005-0000-0000-000052580000}"/>
    <cellStyle name="메모 2 2 2 7 2 2 2" xfId="17124" xr:uid="{00000000-0005-0000-0000-000053580000}"/>
    <cellStyle name="메모 2 2 2 7 2 2 2 2" xfId="17125" xr:uid="{00000000-0005-0000-0000-000054580000}"/>
    <cellStyle name="메모 2 2 2 7 2 2 2 2 2" xfId="17126" xr:uid="{00000000-0005-0000-0000-000055580000}"/>
    <cellStyle name="메모 2 2 2 7 2 2 2 2 3" xfId="17127" xr:uid="{00000000-0005-0000-0000-000056580000}"/>
    <cellStyle name="메모 2 2 2 7 2 2 2 3" xfId="17128" xr:uid="{00000000-0005-0000-0000-000057580000}"/>
    <cellStyle name="메모 2 2 2 7 2 2 2 4" xfId="17129" xr:uid="{00000000-0005-0000-0000-000058580000}"/>
    <cellStyle name="메모 2 2 2 7 2 2 2 5" xfId="17130" xr:uid="{00000000-0005-0000-0000-000059580000}"/>
    <cellStyle name="메모 2 2 2 7 2 2 3" xfId="17131" xr:uid="{00000000-0005-0000-0000-00005A580000}"/>
    <cellStyle name="메모 2 2 2 7 2 2 3 2" xfId="17132" xr:uid="{00000000-0005-0000-0000-00005B580000}"/>
    <cellStyle name="메모 2 2 2 7 2 2 3 3" xfId="17133" xr:uid="{00000000-0005-0000-0000-00005C580000}"/>
    <cellStyle name="메모 2 2 2 7 2 2 4" xfId="17134" xr:uid="{00000000-0005-0000-0000-00005D580000}"/>
    <cellStyle name="메모 2 2 2 7 2 2 5" xfId="17135" xr:uid="{00000000-0005-0000-0000-00005E580000}"/>
    <cellStyle name="메모 2 2 2 7 2 2 6" xfId="17136" xr:uid="{00000000-0005-0000-0000-00005F580000}"/>
    <cellStyle name="메모 2 2 2 7 2 3" xfId="17137" xr:uid="{00000000-0005-0000-0000-000060580000}"/>
    <cellStyle name="메모 2 2 2 7 2 3 2" xfId="17138" xr:uid="{00000000-0005-0000-0000-000061580000}"/>
    <cellStyle name="메모 2 2 2 7 2 3 2 2" xfId="17139" xr:uid="{00000000-0005-0000-0000-000062580000}"/>
    <cellStyle name="메모 2 2 2 7 2 3 2 2 2" xfId="17140" xr:uid="{00000000-0005-0000-0000-000063580000}"/>
    <cellStyle name="메모 2 2 2 7 2 3 2 2 3" xfId="17141" xr:uid="{00000000-0005-0000-0000-000064580000}"/>
    <cellStyle name="메모 2 2 2 7 2 3 2 3" xfId="17142" xr:uid="{00000000-0005-0000-0000-000065580000}"/>
    <cellStyle name="메모 2 2 2 7 2 3 2 4" xfId="17143" xr:uid="{00000000-0005-0000-0000-000066580000}"/>
    <cellStyle name="메모 2 2 2 7 2 3 2 5" xfId="17144" xr:uid="{00000000-0005-0000-0000-000067580000}"/>
    <cellStyle name="메모 2 2 2 7 2 3 3" xfId="17145" xr:uid="{00000000-0005-0000-0000-000068580000}"/>
    <cellStyle name="메모 2 2 2 7 2 3 3 2" xfId="17146" xr:uid="{00000000-0005-0000-0000-000069580000}"/>
    <cellStyle name="메모 2 2 2 7 2 3 3 3" xfId="17147" xr:uid="{00000000-0005-0000-0000-00006A580000}"/>
    <cellStyle name="메모 2 2 2 7 2 3 4" xfId="17148" xr:uid="{00000000-0005-0000-0000-00006B580000}"/>
    <cellStyle name="메모 2 2 2 7 2 3 5" xfId="17149" xr:uid="{00000000-0005-0000-0000-00006C580000}"/>
    <cellStyle name="메모 2 2 2 7 2 3 6" xfId="17150" xr:uid="{00000000-0005-0000-0000-00006D580000}"/>
    <cellStyle name="메모 2 2 2 7 2 4" xfId="17151" xr:uid="{00000000-0005-0000-0000-00006E580000}"/>
    <cellStyle name="메모 2 2 2 7 2 4 2" xfId="17152" xr:uid="{00000000-0005-0000-0000-00006F580000}"/>
    <cellStyle name="메모 2 2 2 7 2 4 2 2" xfId="17153" xr:uid="{00000000-0005-0000-0000-000070580000}"/>
    <cellStyle name="메모 2 2 2 7 2 4 2 3" xfId="17154" xr:uid="{00000000-0005-0000-0000-000071580000}"/>
    <cellStyle name="메모 2 2 2 7 2 4 3" xfId="17155" xr:uid="{00000000-0005-0000-0000-000072580000}"/>
    <cellStyle name="메모 2 2 2 7 2 4 4" xfId="17156" xr:uid="{00000000-0005-0000-0000-000073580000}"/>
    <cellStyle name="메모 2 2 2 7 2 4 5" xfId="17157" xr:uid="{00000000-0005-0000-0000-000074580000}"/>
    <cellStyle name="메모 2 2 2 7 2 5" xfId="17158" xr:uid="{00000000-0005-0000-0000-000075580000}"/>
    <cellStyle name="메모 2 2 2 7 2 5 2" xfId="17159" xr:uid="{00000000-0005-0000-0000-000076580000}"/>
    <cellStyle name="메모 2 2 2 7 2 5 3" xfId="17160" xr:uid="{00000000-0005-0000-0000-000077580000}"/>
    <cellStyle name="메모 2 2 2 7 2 6" xfId="17161" xr:uid="{00000000-0005-0000-0000-000078580000}"/>
    <cellStyle name="메모 2 2 2 7 2 7" xfId="17162" xr:uid="{00000000-0005-0000-0000-000079580000}"/>
    <cellStyle name="메모 2 2 2 7 2 8" xfId="17163" xr:uid="{00000000-0005-0000-0000-00007A580000}"/>
    <cellStyle name="메모 2 2 2 7 3" xfId="17164" xr:uid="{00000000-0005-0000-0000-00007B580000}"/>
    <cellStyle name="메모 2 2 2 7 3 2" xfId="17165" xr:uid="{00000000-0005-0000-0000-00007C580000}"/>
    <cellStyle name="메모 2 2 2 7 3 2 2" xfId="17166" xr:uid="{00000000-0005-0000-0000-00007D580000}"/>
    <cellStyle name="메모 2 2 2 7 3 2 2 2" xfId="17167" xr:uid="{00000000-0005-0000-0000-00007E580000}"/>
    <cellStyle name="메모 2 2 2 7 3 2 2 2 2" xfId="17168" xr:uid="{00000000-0005-0000-0000-00007F580000}"/>
    <cellStyle name="메모 2 2 2 7 3 2 2 2 3" xfId="17169" xr:uid="{00000000-0005-0000-0000-000080580000}"/>
    <cellStyle name="메모 2 2 2 7 3 2 2 3" xfId="17170" xr:uid="{00000000-0005-0000-0000-000081580000}"/>
    <cellStyle name="메모 2 2 2 7 3 2 2 4" xfId="17171" xr:uid="{00000000-0005-0000-0000-000082580000}"/>
    <cellStyle name="메모 2 2 2 7 3 2 2 5" xfId="17172" xr:uid="{00000000-0005-0000-0000-000083580000}"/>
    <cellStyle name="메모 2 2 2 7 3 2 3" xfId="17173" xr:uid="{00000000-0005-0000-0000-000084580000}"/>
    <cellStyle name="메모 2 2 2 7 3 2 3 2" xfId="17174" xr:uid="{00000000-0005-0000-0000-000085580000}"/>
    <cellStyle name="메모 2 2 2 7 3 2 3 3" xfId="17175" xr:uid="{00000000-0005-0000-0000-000086580000}"/>
    <cellStyle name="메모 2 2 2 7 3 2 4" xfId="17176" xr:uid="{00000000-0005-0000-0000-000087580000}"/>
    <cellStyle name="메모 2 2 2 7 3 2 5" xfId="17177" xr:uid="{00000000-0005-0000-0000-000088580000}"/>
    <cellStyle name="메모 2 2 2 7 3 2 6" xfId="17178" xr:uid="{00000000-0005-0000-0000-000089580000}"/>
    <cellStyle name="메모 2 2 2 7 3 3" xfId="17179" xr:uid="{00000000-0005-0000-0000-00008A580000}"/>
    <cellStyle name="메모 2 2 2 7 3 3 2" xfId="17180" xr:uid="{00000000-0005-0000-0000-00008B580000}"/>
    <cellStyle name="메모 2 2 2 7 3 3 2 2" xfId="17181" xr:uid="{00000000-0005-0000-0000-00008C580000}"/>
    <cellStyle name="메모 2 2 2 7 3 3 2 2 2" xfId="17182" xr:uid="{00000000-0005-0000-0000-00008D580000}"/>
    <cellStyle name="메모 2 2 2 7 3 3 2 2 3" xfId="17183" xr:uid="{00000000-0005-0000-0000-00008E580000}"/>
    <cellStyle name="메모 2 2 2 7 3 3 2 3" xfId="17184" xr:uid="{00000000-0005-0000-0000-00008F580000}"/>
    <cellStyle name="메모 2 2 2 7 3 3 2 4" xfId="17185" xr:uid="{00000000-0005-0000-0000-000090580000}"/>
    <cellStyle name="메모 2 2 2 7 3 3 2 5" xfId="17186" xr:uid="{00000000-0005-0000-0000-000091580000}"/>
    <cellStyle name="메모 2 2 2 7 3 3 3" xfId="17187" xr:uid="{00000000-0005-0000-0000-000092580000}"/>
    <cellStyle name="메모 2 2 2 7 3 3 3 2" xfId="17188" xr:uid="{00000000-0005-0000-0000-000093580000}"/>
    <cellStyle name="메모 2 2 2 7 3 3 3 3" xfId="17189" xr:uid="{00000000-0005-0000-0000-000094580000}"/>
    <cellStyle name="메모 2 2 2 7 3 3 4" xfId="17190" xr:uid="{00000000-0005-0000-0000-000095580000}"/>
    <cellStyle name="메모 2 2 2 7 3 3 5" xfId="17191" xr:uid="{00000000-0005-0000-0000-000096580000}"/>
    <cellStyle name="메모 2 2 2 7 3 3 6" xfId="17192" xr:uid="{00000000-0005-0000-0000-000097580000}"/>
    <cellStyle name="메모 2 2 2 7 3 4" xfId="17193" xr:uid="{00000000-0005-0000-0000-000098580000}"/>
    <cellStyle name="메모 2 2 2 7 3 4 2" xfId="17194" xr:uid="{00000000-0005-0000-0000-000099580000}"/>
    <cellStyle name="메모 2 2 2 7 3 4 2 2" xfId="17195" xr:uid="{00000000-0005-0000-0000-00009A580000}"/>
    <cellStyle name="메모 2 2 2 7 3 4 2 3" xfId="17196" xr:uid="{00000000-0005-0000-0000-00009B580000}"/>
    <cellStyle name="메모 2 2 2 7 3 4 3" xfId="17197" xr:uid="{00000000-0005-0000-0000-00009C580000}"/>
    <cellStyle name="메모 2 2 2 7 3 4 4" xfId="17198" xr:uid="{00000000-0005-0000-0000-00009D580000}"/>
    <cellStyle name="메모 2 2 2 7 3 4 5" xfId="17199" xr:uid="{00000000-0005-0000-0000-00009E580000}"/>
    <cellStyle name="메모 2 2 2 7 3 5" xfId="17200" xr:uid="{00000000-0005-0000-0000-00009F580000}"/>
    <cellStyle name="메모 2 2 2 7 3 5 2" xfId="17201" xr:uid="{00000000-0005-0000-0000-0000A0580000}"/>
    <cellStyle name="메모 2 2 2 7 3 5 3" xfId="17202" xr:uid="{00000000-0005-0000-0000-0000A1580000}"/>
    <cellStyle name="메모 2 2 2 7 3 6" xfId="17203" xr:uid="{00000000-0005-0000-0000-0000A2580000}"/>
    <cellStyle name="메모 2 2 2 7 3 7" xfId="17204" xr:uid="{00000000-0005-0000-0000-0000A3580000}"/>
    <cellStyle name="메모 2 2 2 7 3 8" xfId="17205" xr:uid="{00000000-0005-0000-0000-0000A4580000}"/>
    <cellStyle name="메모 2 2 2 7 4" xfId="17206" xr:uid="{00000000-0005-0000-0000-0000A5580000}"/>
    <cellStyle name="메모 2 2 2 7 4 2" xfId="17207" xr:uid="{00000000-0005-0000-0000-0000A6580000}"/>
    <cellStyle name="메모 2 2 2 7 4 2 2" xfId="17208" xr:uid="{00000000-0005-0000-0000-0000A7580000}"/>
    <cellStyle name="메모 2 2 2 7 4 2 2 2" xfId="17209" xr:uid="{00000000-0005-0000-0000-0000A8580000}"/>
    <cellStyle name="메모 2 2 2 7 4 2 2 2 2" xfId="17210" xr:uid="{00000000-0005-0000-0000-0000A9580000}"/>
    <cellStyle name="메모 2 2 2 7 4 2 2 2 3" xfId="17211" xr:uid="{00000000-0005-0000-0000-0000AA580000}"/>
    <cellStyle name="메모 2 2 2 7 4 2 2 3" xfId="17212" xr:uid="{00000000-0005-0000-0000-0000AB580000}"/>
    <cellStyle name="메모 2 2 2 7 4 2 2 4" xfId="17213" xr:uid="{00000000-0005-0000-0000-0000AC580000}"/>
    <cellStyle name="메모 2 2 2 7 4 2 2 5" xfId="17214" xr:uid="{00000000-0005-0000-0000-0000AD580000}"/>
    <cellStyle name="메모 2 2 2 7 4 2 3" xfId="17215" xr:uid="{00000000-0005-0000-0000-0000AE580000}"/>
    <cellStyle name="메모 2 2 2 7 4 2 3 2" xfId="17216" xr:uid="{00000000-0005-0000-0000-0000AF580000}"/>
    <cellStyle name="메모 2 2 2 7 4 2 3 3" xfId="17217" xr:uid="{00000000-0005-0000-0000-0000B0580000}"/>
    <cellStyle name="메모 2 2 2 7 4 2 4" xfId="17218" xr:uid="{00000000-0005-0000-0000-0000B1580000}"/>
    <cellStyle name="메모 2 2 2 7 4 2 5" xfId="17219" xr:uid="{00000000-0005-0000-0000-0000B2580000}"/>
    <cellStyle name="메모 2 2 2 7 4 2 6" xfId="17220" xr:uid="{00000000-0005-0000-0000-0000B3580000}"/>
    <cellStyle name="메모 2 2 2 7 4 3" xfId="17221" xr:uid="{00000000-0005-0000-0000-0000B4580000}"/>
    <cellStyle name="메모 2 2 2 7 4 3 2" xfId="17222" xr:uid="{00000000-0005-0000-0000-0000B5580000}"/>
    <cellStyle name="메모 2 2 2 7 4 3 2 2" xfId="17223" xr:uid="{00000000-0005-0000-0000-0000B6580000}"/>
    <cellStyle name="메모 2 2 2 7 4 3 2 2 2" xfId="17224" xr:uid="{00000000-0005-0000-0000-0000B7580000}"/>
    <cellStyle name="메모 2 2 2 7 4 3 2 2 3" xfId="17225" xr:uid="{00000000-0005-0000-0000-0000B8580000}"/>
    <cellStyle name="메모 2 2 2 7 4 3 2 3" xfId="17226" xr:uid="{00000000-0005-0000-0000-0000B9580000}"/>
    <cellStyle name="메모 2 2 2 7 4 3 2 4" xfId="17227" xr:uid="{00000000-0005-0000-0000-0000BA580000}"/>
    <cellStyle name="메모 2 2 2 7 4 3 2 5" xfId="17228" xr:uid="{00000000-0005-0000-0000-0000BB580000}"/>
    <cellStyle name="메모 2 2 2 7 4 3 3" xfId="17229" xr:uid="{00000000-0005-0000-0000-0000BC580000}"/>
    <cellStyle name="메모 2 2 2 7 4 3 3 2" xfId="17230" xr:uid="{00000000-0005-0000-0000-0000BD580000}"/>
    <cellStyle name="메모 2 2 2 7 4 3 3 3" xfId="17231" xr:uid="{00000000-0005-0000-0000-0000BE580000}"/>
    <cellStyle name="메모 2 2 2 7 4 3 4" xfId="17232" xr:uid="{00000000-0005-0000-0000-0000BF580000}"/>
    <cellStyle name="메모 2 2 2 7 4 3 5" xfId="17233" xr:uid="{00000000-0005-0000-0000-0000C0580000}"/>
    <cellStyle name="메모 2 2 2 7 4 3 6" xfId="17234" xr:uid="{00000000-0005-0000-0000-0000C1580000}"/>
    <cellStyle name="메모 2 2 2 7 4 4" xfId="17235" xr:uid="{00000000-0005-0000-0000-0000C2580000}"/>
    <cellStyle name="메모 2 2 2 7 4 4 2" xfId="17236" xr:uid="{00000000-0005-0000-0000-0000C3580000}"/>
    <cellStyle name="메모 2 2 2 7 4 4 2 2" xfId="17237" xr:uid="{00000000-0005-0000-0000-0000C4580000}"/>
    <cellStyle name="메모 2 2 2 7 4 4 2 3" xfId="17238" xr:uid="{00000000-0005-0000-0000-0000C5580000}"/>
    <cellStyle name="메모 2 2 2 7 4 4 3" xfId="17239" xr:uid="{00000000-0005-0000-0000-0000C6580000}"/>
    <cellStyle name="메모 2 2 2 7 4 4 4" xfId="17240" xr:uid="{00000000-0005-0000-0000-0000C7580000}"/>
    <cellStyle name="메모 2 2 2 7 4 4 5" xfId="17241" xr:uid="{00000000-0005-0000-0000-0000C8580000}"/>
    <cellStyle name="메모 2 2 2 7 4 5" xfId="17242" xr:uid="{00000000-0005-0000-0000-0000C9580000}"/>
    <cellStyle name="메모 2 2 2 7 4 5 2" xfId="17243" xr:uid="{00000000-0005-0000-0000-0000CA580000}"/>
    <cellStyle name="메모 2 2 2 7 4 5 3" xfId="17244" xr:uid="{00000000-0005-0000-0000-0000CB580000}"/>
    <cellStyle name="메모 2 2 2 7 4 6" xfId="17245" xr:uid="{00000000-0005-0000-0000-0000CC580000}"/>
    <cellStyle name="메모 2 2 2 7 4 7" xfId="17246" xr:uid="{00000000-0005-0000-0000-0000CD580000}"/>
    <cellStyle name="메모 2 2 2 7 4 8" xfId="17247" xr:uid="{00000000-0005-0000-0000-0000CE580000}"/>
    <cellStyle name="메모 2 2 2 7 5" xfId="17248" xr:uid="{00000000-0005-0000-0000-0000CF580000}"/>
    <cellStyle name="메모 2 2 2 7 5 2" xfId="17249" xr:uid="{00000000-0005-0000-0000-0000D0580000}"/>
    <cellStyle name="메모 2 2 2 7 5 2 2" xfId="17250" xr:uid="{00000000-0005-0000-0000-0000D1580000}"/>
    <cellStyle name="메모 2 2 2 7 5 2 2 2" xfId="17251" xr:uid="{00000000-0005-0000-0000-0000D2580000}"/>
    <cellStyle name="메모 2 2 2 7 5 2 2 2 2" xfId="17252" xr:uid="{00000000-0005-0000-0000-0000D3580000}"/>
    <cellStyle name="메모 2 2 2 7 5 2 2 2 3" xfId="17253" xr:uid="{00000000-0005-0000-0000-0000D4580000}"/>
    <cellStyle name="메모 2 2 2 7 5 2 2 3" xfId="17254" xr:uid="{00000000-0005-0000-0000-0000D5580000}"/>
    <cellStyle name="메모 2 2 2 7 5 2 2 4" xfId="17255" xr:uid="{00000000-0005-0000-0000-0000D6580000}"/>
    <cellStyle name="메모 2 2 2 7 5 2 2 5" xfId="17256" xr:uid="{00000000-0005-0000-0000-0000D7580000}"/>
    <cellStyle name="메모 2 2 2 7 5 2 3" xfId="17257" xr:uid="{00000000-0005-0000-0000-0000D8580000}"/>
    <cellStyle name="메모 2 2 2 7 5 2 3 2" xfId="17258" xr:uid="{00000000-0005-0000-0000-0000D9580000}"/>
    <cellStyle name="메모 2 2 2 7 5 2 3 3" xfId="17259" xr:uid="{00000000-0005-0000-0000-0000DA580000}"/>
    <cellStyle name="메모 2 2 2 7 5 2 4" xfId="17260" xr:uid="{00000000-0005-0000-0000-0000DB580000}"/>
    <cellStyle name="메모 2 2 2 7 5 2 5" xfId="17261" xr:uid="{00000000-0005-0000-0000-0000DC580000}"/>
    <cellStyle name="메모 2 2 2 7 5 2 6" xfId="17262" xr:uid="{00000000-0005-0000-0000-0000DD580000}"/>
    <cellStyle name="메모 2 2 2 7 5 3" xfId="17263" xr:uid="{00000000-0005-0000-0000-0000DE580000}"/>
    <cellStyle name="메모 2 2 2 7 5 3 2" xfId="17264" xr:uid="{00000000-0005-0000-0000-0000DF580000}"/>
    <cellStyle name="메모 2 2 2 7 5 3 2 2" xfId="17265" xr:uid="{00000000-0005-0000-0000-0000E0580000}"/>
    <cellStyle name="메모 2 2 2 7 5 3 2 2 2" xfId="17266" xr:uid="{00000000-0005-0000-0000-0000E1580000}"/>
    <cellStyle name="메모 2 2 2 7 5 3 2 2 3" xfId="17267" xr:uid="{00000000-0005-0000-0000-0000E2580000}"/>
    <cellStyle name="메모 2 2 2 7 5 3 2 3" xfId="17268" xr:uid="{00000000-0005-0000-0000-0000E3580000}"/>
    <cellStyle name="메모 2 2 2 7 5 3 2 4" xfId="17269" xr:uid="{00000000-0005-0000-0000-0000E4580000}"/>
    <cellStyle name="메모 2 2 2 7 5 3 2 5" xfId="17270" xr:uid="{00000000-0005-0000-0000-0000E5580000}"/>
    <cellStyle name="메모 2 2 2 7 5 3 3" xfId="17271" xr:uid="{00000000-0005-0000-0000-0000E6580000}"/>
    <cellStyle name="메모 2 2 2 7 5 3 3 2" xfId="17272" xr:uid="{00000000-0005-0000-0000-0000E7580000}"/>
    <cellStyle name="메모 2 2 2 7 5 3 3 3" xfId="17273" xr:uid="{00000000-0005-0000-0000-0000E8580000}"/>
    <cellStyle name="메모 2 2 2 7 5 3 4" xfId="17274" xr:uid="{00000000-0005-0000-0000-0000E9580000}"/>
    <cellStyle name="메모 2 2 2 7 5 3 5" xfId="17275" xr:uid="{00000000-0005-0000-0000-0000EA580000}"/>
    <cellStyle name="메모 2 2 2 7 5 3 6" xfId="17276" xr:uid="{00000000-0005-0000-0000-0000EB580000}"/>
    <cellStyle name="메모 2 2 2 7 5 4" xfId="17277" xr:uid="{00000000-0005-0000-0000-0000EC580000}"/>
    <cellStyle name="메모 2 2 2 7 5 4 2" xfId="17278" xr:uid="{00000000-0005-0000-0000-0000ED580000}"/>
    <cellStyle name="메모 2 2 2 7 5 4 2 2" xfId="17279" xr:uid="{00000000-0005-0000-0000-0000EE580000}"/>
    <cellStyle name="메모 2 2 2 7 5 4 2 3" xfId="17280" xr:uid="{00000000-0005-0000-0000-0000EF580000}"/>
    <cellStyle name="메모 2 2 2 7 5 4 3" xfId="17281" xr:uid="{00000000-0005-0000-0000-0000F0580000}"/>
    <cellStyle name="메모 2 2 2 7 5 4 4" xfId="17282" xr:uid="{00000000-0005-0000-0000-0000F1580000}"/>
    <cellStyle name="메모 2 2 2 7 5 4 5" xfId="17283" xr:uid="{00000000-0005-0000-0000-0000F2580000}"/>
    <cellStyle name="메모 2 2 2 7 5 5" xfId="17284" xr:uid="{00000000-0005-0000-0000-0000F3580000}"/>
    <cellStyle name="메모 2 2 2 7 5 5 2" xfId="17285" xr:uid="{00000000-0005-0000-0000-0000F4580000}"/>
    <cellStyle name="메모 2 2 2 7 5 5 3" xfId="17286" xr:uid="{00000000-0005-0000-0000-0000F5580000}"/>
    <cellStyle name="메모 2 2 2 7 5 6" xfId="17287" xr:uid="{00000000-0005-0000-0000-0000F6580000}"/>
    <cellStyle name="메모 2 2 2 7 5 7" xfId="17288" xr:uid="{00000000-0005-0000-0000-0000F7580000}"/>
    <cellStyle name="메모 2 2 2 7 5 8" xfId="17289" xr:uid="{00000000-0005-0000-0000-0000F8580000}"/>
    <cellStyle name="메모 2 2 2 7 6" xfId="17290" xr:uid="{00000000-0005-0000-0000-0000F9580000}"/>
    <cellStyle name="메모 2 2 2 7 6 2" xfId="17291" xr:uid="{00000000-0005-0000-0000-0000FA580000}"/>
    <cellStyle name="메모 2 2 2 7 6 2 2" xfId="17292" xr:uid="{00000000-0005-0000-0000-0000FB580000}"/>
    <cellStyle name="메모 2 2 2 7 6 2 2 2" xfId="17293" xr:uid="{00000000-0005-0000-0000-0000FC580000}"/>
    <cellStyle name="메모 2 2 2 7 6 2 2 3" xfId="17294" xr:uid="{00000000-0005-0000-0000-0000FD580000}"/>
    <cellStyle name="메모 2 2 2 7 6 2 3" xfId="17295" xr:uid="{00000000-0005-0000-0000-0000FE580000}"/>
    <cellStyle name="메모 2 2 2 7 6 2 4" xfId="17296" xr:uid="{00000000-0005-0000-0000-0000FF580000}"/>
    <cellStyle name="메모 2 2 2 7 6 2 5" xfId="17297" xr:uid="{00000000-0005-0000-0000-000000590000}"/>
    <cellStyle name="메모 2 2 2 7 6 3" xfId="17298" xr:uid="{00000000-0005-0000-0000-000001590000}"/>
    <cellStyle name="메모 2 2 2 7 6 3 2" xfId="17299" xr:uid="{00000000-0005-0000-0000-000002590000}"/>
    <cellStyle name="메모 2 2 2 7 6 3 3" xfId="17300" xr:uid="{00000000-0005-0000-0000-000003590000}"/>
    <cellStyle name="메모 2 2 2 7 6 4" xfId="17301" xr:uid="{00000000-0005-0000-0000-000004590000}"/>
    <cellStyle name="메모 2 2 2 7 6 5" xfId="17302" xr:uid="{00000000-0005-0000-0000-000005590000}"/>
    <cellStyle name="메모 2 2 2 7 6 6" xfId="17303" xr:uid="{00000000-0005-0000-0000-000006590000}"/>
    <cellStyle name="메모 2 2 2 7 7" xfId="17304" xr:uid="{00000000-0005-0000-0000-000007590000}"/>
    <cellStyle name="메모 2 2 2 7 7 2" xfId="17305" xr:uid="{00000000-0005-0000-0000-000008590000}"/>
    <cellStyle name="메모 2 2 2 7 7 2 2" xfId="17306" xr:uid="{00000000-0005-0000-0000-000009590000}"/>
    <cellStyle name="메모 2 2 2 7 7 2 2 2" xfId="17307" xr:uid="{00000000-0005-0000-0000-00000A590000}"/>
    <cellStyle name="메모 2 2 2 7 7 2 2 3" xfId="17308" xr:uid="{00000000-0005-0000-0000-00000B590000}"/>
    <cellStyle name="메모 2 2 2 7 7 2 3" xfId="17309" xr:uid="{00000000-0005-0000-0000-00000C590000}"/>
    <cellStyle name="메모 2 2 2 7 7 2 4" xfId="17310" xr:uid="{00000000-0005-0000-0000-00000D590000}"/>
    <cellStyle name="메모 2 2 2 7 7 2 5" xfId="17311" xr:uid="{00000000-0005-0000-0000-00000E590000}"/>
    <cellStyle name="메모 2 2 2 7 7 3" xfId="17312" xr:uid="{00000000-0005-0000-0000-00000F590000}"/>
    <cellStyle name="메모 2 2 2 7 7 3 2" xfId="17313" xr:uid="{00000000-0005-0000-0000-000010590000}"/>
    <cellStyle name="메모 2 2 2 7 7 3 3" xfId="17314" xr:uid="{00000000-0005-0000-0000-000011590000}"/>
    <cellStyle name="메모 2 2 2 7 7 4" xfId="17315" xr:uid="{00000000-0005-0000-0000-000012590000}"/>
    <cellStyle name="메모 2 2 2 7 7 5" xfId="17316" xr:uid="{00000000-0005-0000-0000-000013590000}"/>
    <cellStyle name="메모 2 2 2 7 7 6" xfId="17317" xr:uid="{00000000-0005-0000-0000-000014590000}"/>
    <cellStyle name="메모 2 2 2 7 8" xfId="17318" xr:uid="{00000000-0005-0000-0000-000015590000}"/>
    <cellStyle name="메모 2 2 2 7 8 2" xfId="17319" xr:uid="{00000000-0005-0000-0000-000016590000}"/>
    <cellStyle name="메모 2 2 2 7 8 2 2" xfId="17320" xr:uid="{00000000-0005-0000-0000-000017590000}"/>
    <cellStyle name="메모 2 2 2 7 8 2 3" xfId="17321" xr:uid="{00000000-0005-0000-0000-000018590000}"/>
    <cellStyle name="메모 2 2 2 7 8 3" xfId="17322" xr:uid="{00000000-0005-0000-0000-000019590000}"/>
    <cellStyle name="메모 2 2 2 7 8 4" xfId="17323" xr:uid="{00000000-0005-0000-0000-00001A590000}"/>
    <cellStyle name="메모 2 2 2 7 8 5" xfId="17324" xr:uid="{00000000-0005-0000-0000-00001B590000}"/>
    <cellStyle name="메모 2 2 2 7 9" xfId="17325" xr:uid="{00000000-0005-0000-0000-00001C590000}"/>
    <cellStyle name="메모 2 2 2 7 9 2" xfId="17326" xr:uid="{00000000-0005-0000-0000-00001D590000}"/>
    <cellStyle name="메모 2 2 2 7 9 3" xfId="17327" xr:uid="{00000000-0005-0000-0000-00001E590000}"/>
    <cellStyle name="메모 2 2 2 8" xfId="17328" xr:uid="{00000000-0005-0000-0000-00001F590000}"/>
    <cellStyle name="메모 2 2 2 8 10" xfId="17329" xr:uid="{00000000-0005-0000-0000-000020590000}"/>
    <cellStyle name="메모 2 2 2 8 11" xfId="17330" xr:uid="{00000000-0005-0000-0000-000021590000}"/>
    <cellStyle name="메모 2 2 2 8 12" xfId="17331" xr:uid="{00000000-0005-0000-0000-000022590000}"/>
    <cellStyle name="메모 2 2 2 8 2" xfId="17332" xr:uid="{00000000-0005-0000-0000-000023590000}"/>
    <cellStyle name="메모 2 2 2 8 2 2" xfId="17333" xr:uid="{00000000-0005-0000-0000-000024590000}"/>
    <cellStyle name="메모 2 2 2 8 2 2 2" xfId="17334" xr:uid="{00000000-0005-0000-0000-000025590000}"/>
    <cellStyle name="메모 2 2 2 8 2 2 2 2" xfId="17335" xr:uid="{00000000-0005-0000-0000-000026590000}"/>
    <cellStyle name="메모 2 2 2 8 2 2 2 2 2" xfId="17336" xr:uid="{00000000-0005-0000-0000-000027590000}"/>
    <cellStyle name="메모 2 2 2 8 2 2 2 2 3" xfId="17337" xr:uid="{00000000-0005-0000-0000-000028590000}"/>
    <cellStyle name="메모 2 2 2 8 2 2 2 3" xfId="17338" xr:uid="{00000000-0005-0000-0000-000029590000}"/>
    <cellStyle name="메모 2 2 2 8 2 2 2 4" xfId="17339" xr:uid="{00000000-0005-0000-0000-00002A590000}"/>
    <cellStyle name="메모 2 2 2 8 2 2 2 5" xfId="17340" xr:uid="{00000000-0005-0000-0000-00002B590000}"/>
    <cellStyle name="메모 2 2 2 8 2 2 3" xfId="17341" xr:uid="{00000000-0005-0000-0000-00002C590000}"/>
    <cellStyle name="메모 2 2 2 8 2 2 3 2" xfId="17342" xr:uid="{00000000-0005-0000-0000-00002D590000}"/>
    <cellStyle name="메모 2 2 2 8 2 2 3 3" xfId="17343" xr:uid="{00000000-0005-0000-0000-00002E590000}"/>
    <cellStyle name="메모 2 2 2 8 2 2 4" xfId="17344" xr:uid="{00000000-0005-0000-0000-00002F590000}"/>
    <cellStyle name="메모 2 2 2 8 2 2 5" xfId="17345" xr:uid="{00000000-0005-0000-0000-000030590000}"/>
    <cellStyle name="메모 2 2 2 8 2 2 6" xfId="17346" xr:uid="{00000000-0005-0000-0000-000031590000}"/>
    <cellStyle name="메모 2 2 2 8 2 3" xfId="17347" xr:uid="{00000000-0005-0000-0000-000032590000}"/>
    <cellStyle name="메모 2 2 2 8 2 3 2" xfId="17348" xr:uid="{00000000-0005-0000-0000-000033590000}"/>
    <cellStyle name="메모 2 2 2 8 2 3 2 2" xfId="17349" xr:uid="{00000000-0005-0000-0000-000034590000}"/>
    <cellStyle name="메모 2 2 2 8 2 3 2 2 2" xfId="17350" xr:uid="{00000000-0005-0000-0000-000035590000}"/>
    <cellStyle name="메모 2 2 2 8 2 3 2 2 3" xfId="17351" xr:uid="{00000000-0005-0000-0000-000036590000}"/>
    <cellStyle name="메모 2 2 2 8 2 3 2 3" xfId="17352" xr:uid="{00000000-0005-0000-0000-000037590000}"/>
    <cellStyle name="메모 2 2 2 8 2 3 2 4" xfId="17353" xr:uid="{00000000-0005-0000-0000-000038590000}"/>
    <cellStyle name="메모 2 2 2 8 2 3 2 5" xfId="17354" xr:uid="{00000000-0005-0000-0000-000039590000}"/>
    <cellStyle name="메모 2 2 2 8 2 3 3" xfId="17355" xr:uid="{00000000-0005-0000-0000-00003A590000}"/>
    <cellStyle name="메모 2 2 2 8 2 3 3 2" xfId="17356" xr:uid="{00000000-0005-0000-0000-00003B590000}"/>
    <cellStyle name="메모 2 2 2 8 2 3 3 3" xfId="17357" xr:uid="{00000000-0005-0000-0000-00003C590000}"/>
    <cellStyle name="메모 2 2 2 8 2 3 4" xfId="17358" xr:uid="{00000000-0005-0000-0000-00003D590000}"/>
    <cellStyle name="메모 2 2 2 8 2 3 5" xfId="17359" xr:uid="{00000000-0005-0000-0000-00003E590000}"/>
    <cellStyle name="메모 2 2 2 8 2 3 6" xfId="17360" xr:uid="{00000000-0005-0000-0000-00003F590000}"/>
    <cellStyle name="메모 2 2 2 8 2 4" xfId="17361" xr:uid="{00000000-0005-0000-0000-000040590000}"/>
    <cellStyle name="메모 2 2 2 8 2 4 2" xfId="17362" xr:uid="{00000000-0005-0000-0000-000041590000}"/>
    <cellStyle name="메모 2 2 2 8 2 4 2 2" xfId="17363" xr:uid="{00000000-0005-0000-0000-000042590000}"/>
    <cellStyle name="메모 2 2 2 8 2 4 2 3" xfId="17364" xr:uid="{00000000-0005-0000-0000-000043590000}"/>
    <cellStyle name="메모 2 2 2 8 2 4 3" xfId="17365" xr:uid="{00000000-0005-0000-0000-000044590000}"/>
    <cellStyle name="메모 2 2 2 8 2 4 4" xfId="17366" xr:uid="{00000000-0005-0000-0000-000045590000}"/>
    <cellStyle name="메모 2 2 2 8 2 4 5" xfId="17367" xr:uid="{00000000-0005-0000-0000-000046590000}"/>
    <cellStyle name="메모 2 2 2 8 2 5" xfId="17368" xr:uid="{00000000-0005-0000-0000-000047590000}"/>
    <cellStyle name="메모 2 2 2 8 2 5 2" xfId="17369" xr:uid="{00000000-0005-0000-0000-000048590000}"/>
    <cellStyle name="메모 2 2 2 8 2 5 3" xfId="17370" xr:uid="{00000000-0005-0000-0000-000049590000}"/>
    <cellStyle name="메모 2 2 2 8 2 6" xfId="17371" xr:uid="{00000000-0005-0000-0000-00004A590000}"/>
    <cellStyle name="메모 2 2 2 8 2 7" xfId="17372" xr:uid="{00000000-0005-0000-0000-00004B590000}"/>
    <cellStyle name="메모 2 2 2 8 2 8" xfId="17373" xr:uid="{00000000-0005-0000-0000-00004C590000}"/>
    <cellStyle name="메모 2 2 2 8 3" xfId="17374" xr:uid="{00000000-0005-0000-0000-00004D590000}"/>
    <cellStyle name="메모 2 2 2 8 3 2" xfId="17375" xr:uid="{00000000-0005-0000-0000-00004E590000}"/>
    <cellStyle name="메모 2 2 2 8 3 2 2" xfId="17376" xr:uid="{00000000-0005-0000-0000-00004F590000}"/>
    <cellStyle name="메모 2 2 2 8 3 2 2 2" xfId="17377" xr:uid="{00000000-0005-0000-0000-000050590000}"/>
    <cellStyle name="메모 2 2 2 8 3 2 2 2 2" xfId="17378" xr:uid="{00000000-0005-0000-0000-000051590000}"/>
    <cellStyle name="메모 2 2 2 8 3 2 2 2 3" xfId="17379" xr:uid="{00000000-0005-0000-0000-000052590000}"/>
    <cellStyle name="메모 2 2 2 8 3 2 2 3" xfId="17380" xr:uid="{00000000-0005-0000-0000-000053590000}"/>
    <cellStyle name="메모 2 2 2 8 3 2 2 4" xfId="17381" xr:uid="{00000000-0005-0000-0000-000054590000}"/>
    <cellStyle name="메모 2 2 2 8 3 2 2 5" xfId="17382" xr:uid="{00000000-0005-0000-0000-000055590000}"/>
    <cellStyle name="메모 2 2 2 8 3 2 3" xfId="17383" xr:uid="{00000000-0005-0000-0000-000056590000}"/>
    <cellStyle name="메모 2 2 2 8 3 2 3 2" xfId="17384" xr:uid="{00000000-0005-0000-0000-000057590000}"/>
    <cellStyle name="메모 2 2 2 8 3 2 3 3" xfId="17385" xr:uid="{00000000-0005-0000-0000-000058590000}"/>
    <cellStyle name="메모 2 2 2 8 3 2 4" xfId="17386" xr:uid="{00000000-0005-0000-0000-000059590000}"/>
    <cellStyle name="메모 2 2 2 8 3 2 5" xfId="17387" xr:uid="{00000000-0005-0000-0000-00005A590000}"/>
    <cellStyle name="메모 2 2 2 8 3 2 6" xfId="17388" xr:uid="{00000000-0005-0000-0000-00005B590000}"/>
    <cellStyle name="메모 2 2 2 8 3 3" xfId="17389" xr:uid="{00000000-0005-0000-0000-00005C590000}"/>
    <cellStyle name="메모 2 2 2 8 3 3 2" xfId="17390" xr:uid="{00000000-0005-0000-0000-00005D590000}"/>
    <cellStyle name="메모 2 2 2 8 3 3 2 2" xfId="17391" xr:uid="{00000000-0005-0000-0000-00005E590000}"/>
    <cellStyle name="메모 2 2 2 8 3 3 2 2 2" xfId="17392" xr:uid="{00000000-0005-0000-0000-00005F590000}"/>
    <cellStyle name="메모 2 2 2 8 3 3 2 2 3" xfId="17393" xr:uid="{00000000-0005-0000-0000-000060590000}"/>
    <cellStyle name="메모 2 2 2 8 3 3 2 3" xfId="17394" xr:uid="{00000000-0005-0000-0000-000061590000}"/>
    <cellStyle name="메모 2 2 2 8 3 3 2 4" xfId="17395" xr:uid="{00000000-0005-0000-0000-000062590000}"/>
    <cellStyle name="메모 2 2 2 8 3 3 2 5" xfId="17396" xr:uid="{00000000-0005-0000-0000-000063590000}"/>
    <cellStyle name="메모 2 2 2 8 3 3 3" xfId="17397" xr:uid="{00000000-0005-0000-0000-000064590000}"/>
    <cellStyle name="메모 2 2 2 8 3 3 3 2" xfId="17398" xr:uid="{00000000-0005-0000-0000-000065590000}"/>
    <cellStyle name="메모 2 2 2 8 3 3 3 3" xfId="17399" xr:uid="{00000000-0005-0000-0000-000066590000}"/>
    <cellStyle name="메모 2 2 2 8 3 3 4" xfId="17400" xr:uid="{00000000-0005-0000-0000-000067590000}"/>
    <cellStyle name="메모 2 2 2 8 3 3 5" xfId="17401" xr:uid="{00000000-0005-0000-0000-000068590000}"/>
    <cellStyle name="메모 2 2 2 8 3 3 6" xfId="17402" xr:uid="{00000000-0005-0000-0000-000069590000}"/>
    <cellStyle name="메모 2 2 2 8 3 4" xfId="17403" xr:uid="{00000000-0005-0000-0000-00006A590000}"/>
    <cellStyle name="메모 2 2 2 8 3 4 2" xfId="17404" xr:uid="{00000000-0005-0000-0000-00006B590000}"/>
    <cellStyle name="메모 2 2 2 8 3 4 2 2" xfId="17405" xr:uid="{00000000-0005-0000-0000-00006C590000}"/>
    <cellStyle name="메모 2 2 2 8 3 4 2 3" xfId="17406" xr:uid="{00000000-0005-0000-0000-00006D590000}"/>
    <cellStyle name="메모 2 2 2 8 3 4 3" xfId="17407" xr:uid="{00000000-0005-0000-0000-00006E590000}"/>
    <cellStyle name="메모 2 2 2 8 3 4 4" xfId="17408" xr:uid="{00000000-0005-0000-0000-00006F590000}"/>
    <cellStyle name="메모 2 2 2 8 3 4 5" xfId="17409" xr:uid="{00000000-0005-0000-0000-000070590000}"/>
    <cellStyle name="메모 2 2 2 8 3 5" xfId="17410" xr:uid="{00000000-0005-0000-0000-000071590000}"/>
    <cellStyle name="메모 2 2 2 8 3 5 2" xfId="17411" xr:uid="{00000000-0005-0000-0000-000072590000}"/>
    <cellStyle name="메모 2 2 2 8 3 5 3" xfId="17412" xr:uid="{00000000-0005-0000-0000-000073590000}"/>
    <cellStyle name="메모 2 2 2 8 3 6" xfId="17413" xr:uid="{00000000-0005-0000-0000-000074590000}"/>
    <cellStyle name="메모 2 2 2 8 3 7" xfId="17414" xr:uid="{00000000-0005-0000-0000-000075590000}"/>
    <cellStyle name="메모 2 2 2 8 3 8" xfId="17415" xr:uid="{00000000-0005-0000-0000-000076590000}"/>
    <cellStyle name="메모 2 2 2 8 4" xfId="17416" xr:uid="{00000000-0005-0000-0000-000077590000}"/>
    <cellStyle name="메모 2 2 2 8 4 2" xfId="17417" xr:uid="{00000000-0005-0000-0000-000078590000}"/>
    <cellStyle name="메모 2 2 2 8 4 2 2" xfId="17418" xr:uid="{00000000-0005-0000-0000-000079590000}"/>
    <cellStyle name="메모 2 2 2 8 4 2 2 2" xfId="17419" xr:uid="{00000000-0005-0000-0000-00007A590000}"/>
    <cellStyle name="메모 2 2 2 8 4 2 2 2 2" xfId="17420" xr:uid="{00000000-0005-0000-0000-00007B590000}"/>
    <cellStyle name="메모 2 2 2 8 4 2 2 2 3" xfId="17421" xr:uid="{00000000-0005-0000-0000-00007C590000}"/>
    <cellStyle name="메모 2 2 2 8 4 2 2 3" xfId="17422" xr:uid="{00000000-0005-0000-0000-00007D590000}"/>
    <cellStyle name="메모 2 2 2 8 4 2 2 4" xfId="17423" xr:uid="{00000000-0005-0000-0000-00007E590000}"/>
    <cellStyle name="메모 2 2 2 8 4 2 2 5" xfId="17424" xr:uid="{00000000-0005-0000-0000-00007F590000}"/>
    <cellStyle name="메모 2 2 2 8 4 2 3" xfId="17425" xr:uid="{00000000-0005-0000-0000-000080590000}"/>
    <cellStyle name="메모 2 2 2 8 4 2 3 2" xfId="17426" xr:uid="{00000000-0005-0000-0000-000081590000}"/>
    <cellStyle name="메모 2 2 2 8 4 2 3 3" xfId="17427" xr:uid="{00000000-0005-0000-0000-000082590000}"/>
    <cellStyle name="메모 2 2 2 8 4 2 4" xfId="17428" xr:uid="{00000000-0005-0000-0000-000083590000}"/>
    <cellStyle name="메모 2 2 2 8 4 2 5" xfId="17429" xr:uid="{00000000-0005-0000-0000-000084590000}"/>
    <cellStyle name="메모 2 2 2 8 4 2 6" xfId="17430" xr:uid="{00000000-0005-0000-0000-000085590000}"/>
    <cellStyle name="메모 2 2 2 8 4 3" xfId="17431" xr:uid="{00000000-0005-0000-0000-000086590000}"/>
    <cellStyle name="메모 2 2 2 8 4 3 2" xfId="17432" xr:uid="{00000000-0005-0000-0000-000087590000}"/>
    <cellStyle name="메모 2 2 2 8 4 3 2 2" xfId="17433" xr:uid="{00000000-0005-0000-0000-000088590000}"/>
    <cellStyle name="메모 2 2 2 8 4 3 2 2 2" xfId="17434" xr:uid="{00000000-0005-0000-0000-000089590000}"/>
    <cellStyle name="메모 2 2 2 8 4 3 2 2 3" xfId="17435" xr:uid="{00000000-0005-0000-0000-00008A590000}"/>
    <cellStyle name="메모 2 2 2 8 4 3 2 3" xfId="17436" xr:uid="{00000000-0005-0000-0000-00008B590000}"/>
    <cellStyle name="메모 2 2 2 8 4 3 2 4" xfId="17437" xr:uid="{00000000-0005-0000-0000-00008C590000}"/>
    <cellStyle name="메모 2 2 2 8 4 3 2 5" xfId="17438" xr:uid="{00000000-0005-0000-0000-00008D590000}"/>
    <cellStyle name="메모 2 2 2 8 4 3 3" xfId="17439" xr:uid="{00000000-0005-0000-0000-00008E590000}"/>
    <cellStyle name="메모 2 2 2 8 4 3 3 2" xfId="17440" xr:uid="{00000000-0005-0000-0000-00008F590000}"/>
    <cellStyle name="메모 2 2 2 8 4 3 3 3" xfId="17441" xr:uid="{00000000-0005-0000-0000-000090590000}"/>
    <cellStyle name="메모 2 2 2 8 4 3 4" xfId="17442" xr:uid="{00000000-0005-0000-0000-000091590000}"/>
    <cellStyle name="메모 2 2 2 8 4 3 5" xfId="17443" xr:uid="{00000000-0005-0000-0000-000092590000}"/>
    <cellStyle name="메모 2 2 2 8 4 3 6" xfId="17444" xr:uid="{00000000-0005-0000-0000-000093590000}"/>
    <cellStyle name="메모 2 2 2 8 4 4" xfId="17445" xr:uid="{00000000-0005-0000-0000-000094590000}"/>
    <cellStyle name="메모 2 2 2 8 4 4 2" xfId="17446" xr:uid="{00000000-0005-0000-0000-000095590000}"/>
    <cellStyle name="메모 2 2 2 8 4 4 2 2" xfId="17447" xr:uid="{00000000-0005-0000-0000-000096590000}"/>
    <cellStyle name="메모 2 2 2 8 4 4 2 3" xfId="17448" xr:uid="{00000000-0005-0000-0000-000097590000}"/>
    <cellStyle name="메모 2 2 2 8 4 4 3" xfId="17449" xr:uid="{00000000-0005-0000-0000-000098590000}"/>
    <cellStyle name="메모 2 2 2 8 4 4 4" xfId="17450" xr:uid="{00000000-0005-0000-0000-000099590000}"/>
    <cellStyle name="메모 2 2 2 8 4 4 5" xfId="17451" xr:uid="{00000000-0005-0000-0000-00009A590000}"/>
    <cellStyle name="메모 2 2 2 8 4 5" xfId="17452" xr:uid="{00000000-0005-0000-0000-00009B590000}"/>
    <cellStyle name="메모 2 2 2 8 4 5 2" xfId="17453" xr:uid="{00000000-0005-0000-0000-00009C590000}"/>
    <cellStyle name="메모 2 2 2 8 4 5 3" xfId="17454" xr:uid="{00000000-0005-0000-0000-00009D590000}"/>
    <cellStyle name="메모 2 2 2 8 4 6" xfId="17455" xr:uid="{00000000-0005-0000-0000-00009E590000}"/>
    <cellStyle name="메모 2 2 2 8 4 7" xfId="17456" xr:uid="{00000000-0005-0000-0000-00009F590000}"/>
    <cellStyle name="메모 2 2 2 8 4 8" xfId="17457" xr:uid="{00000000-0005-0000-0000-0000A0590000}"/>
    <cellStyle name="메모 2 2 2 8 5" xfId="17458" xr:uid="{00000000-0005-0000-0000-0000A1590000}"/>
    <cellStyle name="메모 2 2 2 8 5 2" xfId="17459" xr:uid="{00000000-0005-0000-0000-0000A2590000}"/>
    <cellStyle name="메모 2 2 2 8 5 2 2" xfId="17460" xr:uid="{00000000-0005-0000-0000-0000A3590000}"/>
    <cellStyle name="메모 2 2 2 8 5 2 2 2" xfId="17461" xr:uid="{00000000-0005-0000-0000-0000A4590000}"/>
    <cellStyle name="메모 2 2 2 8 5 2 2 2 2" xfId="17462" xr:uid="{00000000-0005-0000-0000-0000A5590000}"/>
    <cellStyle name="메모 2 2 2 8 5 2 2 2 3" xfId="17463" xr:uid="{00000000-0005-0000-0000-0000A6590000}"/>
    <cellStyle name="메모 2 2 2 8 5 2 2 3" xfId="17464" xr:uid="{00000000-0005-0000-0000-0000A7590000}"/>
    <cellStyle name="메모 2 2 2 8 5 2 2 4" xfId="17465" xr:uid="{00000000-0005-0000-0000-0000A8590000}"/>
    <cellStyle name="메모 2 2 2 8 5 2 2 5" xfId="17466" xr:uid="{00000000-0005-0000-0000-0000A9590000}"/>
    <cellStyle name="메모 2 2 2 8 5 2 3" xfId="17467" xr:uid="{00000000-0005-0000-0000-0000AA590000}"/>
    <cellStyle name="메모 2 2 2 8 5 2 3 2" xfId="17468" xr:uid="{00000000-0005-0000-0000-0000AB590000}"/>
    <cellStyle name="메모 2 2 2 8 5 2 3 3" xfId="17469" xr:uid="{00000000-0005-0000-0000-0000AC590000}"/>
    <cellStyle name="메모 2 2 2 8 5 2 4" xfId="17470" xr:uid="{00000000-0005-0000-0000-0000AD590000}"/>
    <cellStyle name="메모 2 2 2 8 5 2 5" xfId="17471" xr:uid="{00000000-0005-0000-0000-0000AE590000}"/>
    <cellStyle name="메모 2 2 2 8 5 2 6" xfId="17472" xr:uid="{00000000-0005-0000-0000-0000AF590000}"/>
    <cellStyle name="메모 2 2 2 8 5 3" xfId="17473" xr:uid="{00000000-0005-0000-0000-0000B0590000}"/>
    <cellStyle name="메모 2 2 2 8 5 3 2" xfId="17474" xr:uid="{00000000-0005-0000-0000-0000B1590000}"/>
    <cellStyle name="메모 2 2 2 8 5 3 2 2" xfId="17475" xr:uid="{00000000-0005-0000-0000-0000B2590000}"/>
    <cellStyle name="메모 2 2 2 8 5 3 2 2 2" xfId="17476" xr:uid="{00000000-0005-0000-0000-0000B3590000}"/>
    <cellStyle name="메모 2 2 2 8 5 3 2 2 3" xfId="17477" xr:uid="{00000000-0005-0000-0000-0000B4590000}"/>
    <cellStyle name="메모 2 2 2 8 5 3 2 3" xfId="17478" xr:uid="{00000000-0005-0000-0000-0000B5590000}"/>
    <cellStyle name="메모 2 2 2 8 5 3 2 4" xfId="17479" xr:uid="{00000000-0005-0000-0000-0000B6590000}"/>
    <cellStyle name="메모 2 2 2 8 5 3 2 5" xfId="17480" xr:uid="{00000000-0005-0000-0000-0000B7590000}"/>
    <cellStyle name="메모 2 2 2 8 5 3 3" xfId="17481" xr:uid="{00000000-0005-0000-0000-0000B8590000}"/>
    <cellStyle name="메모 2 2 2 8 5 3 3 2" xfId="17482" xr:uid="{00000000-0005-0000-0000-0000B9590000}"/>
    <cellStyle name="메모 2 2 2 8 5 3 3 3" xfId="17483" xr:uid="{00000000-0005-0000-0000-0000BA590000}"/>
    <cellStyle name="메모 2 2 2 8 5 3 4" xfId="17484" xr:uid="{00000000-0005-0000-0000-0000BB590000}"/>
    <cellStyle name="메모 2 2 2 8 5 3 5" xfId="17485" xr:uid="{00000000-0005-0000-0000-0000BC590000}"/>
    <cellStyle name="메모 2 2 2 8 5 3 6" xfId="17486" xr:uid="{00000000-0005-0000-0000-0000BD590000}"/>
    <cellStyle name="메모 2 2 2 8 5 4" xfId="17487" xr:uid="{00000000-0005-0000-0000-0000BE590000}"/>
    <cellStyle name="메모 2 2 2 8 5 4 2" xfId="17488" xr:uid="{00000000-0005-0000-0000-0000BF590000}"/>
    <cellStyle name="메모 2 2 2 8 5 4 2 2" xfId="17489" xr:uid="{00000000-0005-0000-0000-0000C0590000}"/>
    <cellStyle name="메모 2 2 2 8 5 4 2 3" xfId="17490" xr:uid="{00000000-0005-0000-0000-0000C1590000}"/>
    <cellStyle name="메모 2 2 2 8 5 4 3" xfId="17491" xr:uid="{00000000-0005-0000-0000-0000C2590000}"/>
    <cellStyle name="메모 2 2 2 8 5 4 4" xfId="17492" xr:uid="{00000000-0005-0000-0000-0000C3590000}"/>
    <cellStyle name="메모 2 2 2 8 5 4 5" xfId="17493" xr:uid="{00000000-0005-0000-0000-0000C4590000}"/>
    <cellStyle name="메모 2 2 2 8 5 5" xfId="17494" xr:uid="{00000000-0005-0000-0000-0000C5590000}"/>
    <cellStyle name="메모 2 2 2 8 5 5 2" xfId="17495" xr:uid="{00000000-0005-0000-0000-0000C6590000}"/>
    <cellStyle name="메모 2 2 2 8 5 5 3" xfId="17496" xr:uid="{00000000-0005-0000-0000-0000C7590000}"/>
    <cellStyle name="메모 2 2 2 8 5 6" xfId="17497" xr:uid="{00000000-0005-0000-0000-0000C8590000}"/>
    <cellStyle name="메모 2 2 2 8 5 7" xfId="17498" xr:uid="{00000000-0005-0000-0000-0000C9590000}"/>
    <cellStyle name="메모 2 2 2 8 5 8" xfId="17499" xr:uid="{00000000-0005-0000-0000-0000CA590000}"/>
    <cellStyle name="메모 2 2 2 8 6" xfId="17500" xr:uid="{00000000-0005-0000-0000-0000CB590000}"/>
    <cellStyle name="메모 2 2 2 8 6 2" xfId="17501" xr:uid="{00000000-0005-0000-0000-0000CC590000}"/>
    <cellStyle name="메모 2 2 2 8 6 2 2" xfId="17502" xr:uid="{00000000-0005-0000-0000-0000CD590000}"/>
    <cellStyle name="메모 2 2 2 8 6 2 2 2" xfId="17503" xr:uid="{00000000-0005-0000-0000-0000CE590000}"/>
    <cellStyle name="메모 2 2 2 8 6 2 2 3" xfId="17504" xr:uid="{00000000-0005-0000-0000-0000CF590000}"/>
    <cellStyle name="메모 2 2 2 8 6 2 3" xfId="17505" xr:uid="{00000000-0005-0000-0000-0000D0590000}"/>
    <cellStyle name="메모 2 2 2 8 6 2 4" xfId="17506" xr:uid="{00000000-0005-0000-0000-0000D1590000}"/>
    <cellStyle name="메모 2 2 2 8 6 2 5" xfId="17507" xr:uid="{00000000-0005-0000-0000-0000D2590000}"/>
    <cellStyle name="메모 2 2 2 8 6 3" xfId="17508" xr:uid="{00000000-0005-0000-0000-0000D3590000}"/>
    <cellStyle name="메모 2 2 2 8 6 3 2" xfId="17509" xr:uid="{00000000-0005-0000-0000-0000D4590000}"/>
    <cellStyle name="메모 2 2 2 8 6 3 3" xfId="17510" xr:uid="{00000000-0005-0000-0000-0000D5590000}"/>
    <cellStyle name="메모 2 2 2 8 6 4" xfId="17511" xr:uid="{00000000-0005-0000-0000-0000D6590000}"/>
    <cellStyle name="메모 2 2 2 8 6 5" xfId="17512" xr:uid="{00000000-0005-0000-0000-0000D7590000}"/>
    <cellStyle name="메모 2 2 2 8 6 6" xfId="17513" xr:uid="{00000000-0005-0000-0000-0000D8590000}"/>
    <cellStyle name="메모 2 2 2 8 7" xfId="17514" xr:uid="{00000000-0005-0000-0000-0000D9590000}"/>
    <cellStyle name="메모 2 2 2 8 7 2" xfId="17515" xr:uid="{00000000-0005-0000-0000-0000DA590000}"/>
    <cellStyle name="메모 2 2 2 8 7 2 2" xfId="17516" xr:uid="{00000000-0005-0000-0000-0000DB590000}"/>
    <cellStyle name="메모 2 2 2 8 7 2 2 2" xfId="17517" xr:uid="{00000000-0005-0000-0000-0000DC590000}"/>
    <cellStyle name="메모 2 2 2 8 7 2 2 3" xfId="17518" xr:uid="{00000000-0005-0000-0000-0000DD590000}"/>
    <cellStyle name="메모 2 2 2 8 7 2 3" xfId="17519" xr:uid="{00000000-0005-0000-0000-0000DE590000}"/>
    <cellStyle name="메모 2 2 2 8 7 2 4" xfId="17520" xr:uid="{00000000-0005-0000-0000-0000DF590000}"/>
    <cellStyle name="메모 2 2 2 8 7 2 5" xfId="17521" xr:uid="{00000000-0005-0000-0000-0000E0590000}"/>
    <cellStyle name="메모 2 2 2 8 7 3" xfId="17522" xr:uid="{00000000-0005-0000-0000-0000E1590000}"/>
    <cellStyle name="메모 2 2 2 8 7 3 2" xfId="17523" xr:uid="{00000000-0005-0000-0000-0000E2590000}"/>
    <cellStyle name="메모 2 2 2 8 7 3 3" xfId="17524" xr:uid="{00000000-0005-0000-0000-0000E3590000}"/>
    <cellStyle name="메모 2 2 2 8 7 4" xfId="17525" xr:uid="{00000000-0005-0000-0000-0000E4590000}"/>
    <cellStyle name="메모 2 2 2 8 7 5" xfId="17526" xr:uid="{00000000-0005-0000-0000-0000E5590000}"/>
    <cellStyle name="메모 2 2 2 8 7 6" xfId="17527" xr:uid="{00000000-0005-0000-0000-0000E6590000}"/>
    <cellStyle name="메모 2 2 2 8 8" xfId="17528" xr:uid="{00000000-0005-0000-0000-0000E7590000}"/>
    <cellStyle name="메모 2 2 2 8 8 2" xfId="17529" xr:uid="{00000000-0005-0000-0000-0000E8590000}"/>
    <cellStyle name="메모 2 2 2 8 8 2 2" xfId="17530" xr:uid="{00000000-0005-0000-0000-0000E9590000}"/>
    <cellStyle name="메모 2 2 2 8 8 2 3" xfId="17531" xr:uid="{00000000-0005-0000-0000-0000EA590000}"/>
    <cellStyle name="메모 2 2 2 8 8 3" xfId="17532" xr:uid="{00000000-0005-0000-0000-0000EB590000}"/>
    <cellStyle name="메모 2 2 2 8 8 4" xfId="17533" xr:uid="{00000000-0005-0000-0000-0000EC590000}"/>
    <cellStyle name="메모 2 2 2 8 8 5" xfId="17534" xr:uid="{00000000-0005-0000-0000-0000ED590000}"/>
    <cellStyle name="메모 2 2 2 8 9" xfId="17535" xr:uid="{00000000-0005-0000-0000-0000EE590000}"/>
    <cellStyle name="메모 2 2 2 8 9 2" xfId="17536" xr:uid="{00000000-0005-0000-0000-0000EF590000}"/>
    <cellStyle name="메모 2 2 2 8 9 3" xfId="17537" xr:uid="{00000000-0005-0000-0000-0000F0590000}"/>
    <cellStyle name="메모 2 2 2 9" xfId="17538" xr:uid="{00000000-0005-0000-0000-0000F1590000}"/>
    <cellStyle name="메모 2 2 2 9 10" xfId="17539" xr:uid="{00000000-0005-0000-0000-0000F2590000}"/>
    <cellStyle name="메모 2 2 2 9 11" xfId="17540" xr:uid="{00000000-0005-0000-0000-0000F3590000}"/>
    <cellStyle name="메모 2 2 2 9 12" xfId="17541" xr:uid="{00000000-0005-0000-0000-0000F4590000}"/>
    <cellStyle name="메모 2 2 2 9 2" xfId="17542" xr:uid="{00000000-0005-0000-0000-0000F5590000}"/>
    <cellStyle name="메모 2 2 2 9 2 2" xfId="17543" xr:uid="{00000000-0005-0000-0000-0000F6590000}"/>
    <cellStyle name="메모 2 2 2 9 2 2 2" xfId="17544" xr:uid="{00000000-0005-0000-0000-0000F7590000}"/>
    <cellStyle name="메모 2 2 2 9 2 2 2 2" xfId="17545" xr:uid="{00000000-0005-0000-0000-0000F8590000}"/>
    <cellStyle name="메모 2 2 2 9 2 2 2 2 2" xfId="17546" xr:uid="{00000000-0005-0000-0000-0000F9590000}"/>
    <cellStyle name="메모 2 2 2 9 2 2 2 2 3" xfId="17547" xr:uid="{00000000-0005-0000-0000-0000FA590000}"/>
    <cellStyle name="메모 2 2 2 9 2 2 2 3" xfId="17548" xr:uid="{00000000-0005-0000-0000-0000FB590000}"/>
    <cellStyle name="메모 2 2 2 9 2 2 2 4" xfId="17549" xr:uid="{00000000-0005-0000-0000-0000FC590000}"/>
    <cellStyle name="메모 2 2 2 9 2 2 2 5" xfId="17550" xr:uid="{00000000-0005-0000-0000-0000FD590000}"/>
    <cellStyle name="메모 2 2 2 9 2 2 3" xfId="17551" xr:uid="{00000000-0005-0000-0000-0000FE590000}"/>
    <cellStyle name="메모 2 2 2 9 2 2 3 2" xfId="17552" xr:uid="{00000000-0005-0000-0000-0000FF590000}"/>
    <cellStyle name="메모 2 2 2 9 2 2 3 3" xfId="17553" xr:uid="{00000000-0005-0000-0000-0000005A0000}"/>
    <cellStyle name="메모 2 2 2 9 2 2 4" xfId="17554" xr:uid="{00000000-0005-0000-0000-0000015A0000}"/>
    <cellStyle name="메모 2 2 2 9 2 2 5" xfId="17555" xr:uid="{00000000-0005-0000-0000-0000025A0000}"/>
    <cellStyle name="메모 2 2 2 9 2 2 6" xfId="17556" xr:uid="{00000000-0005-0000-0000-0000035A0000}"/>
    <cellStyle name="메모 2 2 2 9 2 3" xfId="17557" xr:uid="{00000000-0005-0000-0000-0000045A0000}"/>
    <cellStyle name="메모 2 2 2 9 2 3 2" xfId="17558" xr:uid="{00000000-0005-0000-0000-0000055A0000}"/>
    <cellStyle name="메모 2 2 2 9 2 3 2 2" xfId="17559" xr:uid="{00000000-0005-0000-0000-0000065A0000}"/>
    <cellStyle name="메모 2 2 2 9 2 3 2 2 2" xfId="17560" xr:uid="{00000000-0005-0000-0000-0000075A0000}"/>
    <cellStyle name="메모 2 2 2 9 2 3 2 2 3" xfId="17561" xr:uid="{00000000-0005-0000-0000-0000085A0000}"/>
    <cellStyle name="메모 2 2 2 9 2 3 2 3" xfId="17562" xr:uid="{00000000-0005-0000-0000-0000095A0000}"/>
    <cellStyle name="메모 2 2 2 9 2 3 2 4" xfId="17563" xr:uid="{00000000-0005-0000-0000-00000A5A0000}"/>
    <cellStyle name="메모 2 2 2 9 2 3 2 5" xfId="17564" xr:uid="{00000000-0005-0000-0000-00000B5A0000}"/>
    <cellStyle name="메모 2 2 2 9 2 3 3" xfId="17565" xr:uid="{00000000-0005-0000-0000-00000C5A0000}"/>
    <cellStyle name="메모 2 2 2 9 2 3 3 2" xfId="17566" xr:uid="{00000000-0005-0000-0000-00000D5A0000}"/>
    <cellStyle name="메모 2 2 2 9 2 3 3 3" xfId="17567" xr:uid="{00000000-0005-0000-0000-00000E5A0000}"/>
    <cellStyle name="메모 2 2 2 9 2 3 4" xfId="17568" xr:uid="{00000000-0005-0000-0000-00000F5A0000}"/>
    <cellStyle name="메모 2 2 2 9 2 3 5" xfId="17569" xr:uid="{00000000-0005-0000-0000-0000105A0000}"/>
    <cellStyle name="메모 2 2 2 9 2 3 6" xfId="17570" xr:uid="{00000000-0005-0000-0000-0000115A0000}"/>
    <cellStyle name="메모 2 2 2 9 2 4" xfId="17571" xr:uid="{00000000-0005-0000-0000-0000125A0000}"/>
    <cellStyle name="메모 2 2 2 9 2 4 2" xfId="17572" xr:uid="{00000000-0005-0000-0000-0000135A0000}"/>
    <cellStyle name="메모 2 2 2 9 2 4 2 2" xfId="17573" xr:uid="{00000000-0005-0000-0000-0000145A0000}"/>
    <cellStyle name="메모 2 2 2 9 2 4 2 3" xfId="17574" xr:uid="{00000000-0005-0000-0000-0000155A0000}"/>
    <cellStyle name="메모 2 2 2 9 2 4 3" xfId="17575" xr:uid="{00000000-0005-0000-0000-0000165A0000}"/>
    <cellStyle name="메모 2 2 2 9 2 4 4" xfId="17576" xr:uid="{00000000-0005-0000-0000-0000175A0000}"/>
    <cellStyle name="메모 2 2 2 9 2 4 5" xfId="17577" xr:uid="{00000000-0005-0000-0000-0000185A0000}"/>
    <cellStyle name="메모 2 2 2 9 2 5" xfId="17578" xr:uid="{00000000-0005-0000-0000-0000195A0000}"/>
    <cellStyle name="메모 2 2 2 9 2 5 2" xfId="17579" xr:uid="{00000000-0005-0000-0000-00001A5A0000}"/>
    <cellStyle name="메모 2 2 2 9 2 5 3" xfId="17580" xr:uid="{00000000-0005-0000-0000-00001B5A0000}"/>
    <cellStyle name="메모 2 2 2 9 2 6" xfId="17581" xr:uid="{00000000-0005-0000-0000-00001C5A0000}"/>
    <cellStyle name="메모 2 2 2 9 2 7" xfId="17582" xr:uid="{00000000-0005-0000-0000-00001D5A0000}"/>
    <cellStyle name="메모 2 2 2 9 2 8" xfId="17583" xr:uid="{00000000-0005-0000-0000-00001E5A0000}"/>
    <cellStyle name="메모 2 2 2 9 3" xfId="17584" xr:uid="{00000000-0005-0000-0000-00001F5A0000}"/>
    <cellStyle name="메모 2 2 2 9 3 2" xfId="17585" xr:uid="{00000000-0005-0000-0000-0000205A0000}"/>
    <cellStyle name="메모 2 2 2 9 3 2 2" xfId="17586" xr:uid="{00000000-0005-0000-0000-0000215A0000}"/>
    <cellStyle name="메모 2 2 2 9 3 2 2 2" xfId="17587" xr:uid="{00000000-0005-0000-0000-0000225A0000}"/>
    <cellStyle name="메모 2 2 2 9 3 2 2 2 2" xfId="17588" xr:uid="{00000000-0005-0000-0000-0000235A0000}"/>
    <cellStyle name="메모 2 2 2 9 3 2 2 2 3" xfId="17589" xr:uid="{00000000-0005-0000-0000-0000245A0000}"/>
    <cellStyle name="메모 2 2 2 9 3 2 2 3" xfId="17590" xr:uid="{00000000-0005-0000-0000-0000255A0000}"/>
    <cellStyle name="메모 2 2 2 9 3 2 2 4" xfId="17591" xr:uid="{00000000-0005-0000-0000-0000265A0000}"/>
    <cellStyle name="메모 2 2 2 9 3 2 2 5" xfId="17592" xr:uid="{00000000-0005-0000-0000-0000275A0000}"/>
    <cellStyle name="메모 2 2 2 9 3 2 3" xfId="17593" xr:uid="{00000000-0005-0000-0000-0000285A0000}"/>
    <cellStyle name="메모 2 2 2 9 3 2 3 2" xfId="17594" xr:uid="{00000000-0005-0000-0000-0000295A0000}"/>
    <cellStyle name="메모 2 2 2 9 3 2 3 3" xfId="17595" xr:uid="{00000000-0005-0000-0000-00002A5A0000}"/>
    <cellStyle name="메모 2 2 2 9 3 2 4" xfId="17596" xr:uid="{00000000-0005-0000-0000-00002B5A0000}"/>
    <cellStyle name="메모 2 2 2 9 3 2 5" xfId="17597" xr:uid="{00000000-0005-0000-0000-00002C5A0000}"/>
    <cellStyle name="메모 2 2 2 9 3 2 6" xfId="17598" xr:uid="{00000000-0005-0000-0000-00002D5A0000}"/>
    <cellStyle name="메모 2 2 2 9 3 3" xfId="17599" xr:uid="{00000000-0005-0000-0000-00002E5A0000}"/>
    <cellStyle name="메모 2 2 2 9 3 3 2" xfId="17600" xr:uid="{00000000-0005-0000-0000-00002F5A0000}"/>
    <cellStyle name="메모 2 2 2 9 3 3 2 2" xfId="17601" xr:uid="{00000000-0005-0000-0000-0000305A0000}"/>
    <cellStyle name="메모 2 2 2 9 3 3 2 2 2" xfId="17602" xr:uid="{00000000-0005-0000-0000-0000315A0000}"/>
    <cellStyle name="메모 2 2 2 9 3 3 2 2 3" xfId="17603" xr:uid="{00000000-0005-0000-0000-0000325A0000}"/>
    <cellStyle name="메모 2 2 2 9 3 3 2 3" xfId="17604" xr:uid="{00000000-0005-0000-0000-0000335A0000}"/>
    <cellStyle name="메모 2 2 2 9 3 3 2 4" xfId="17605" xr:uid="{00000000-0005-0000-0000-0000345A0000}"/>
    <cellStyle name="메모 2 2 2 9 3 3 2 5" xfId="17606" xr:uid="{00000000-0005-0000-0000-0000355A0000}"/>
    <cellStyle name="메모 2 2 2 9 3 3 3" xfId="17607" xr:uid="{00000000-0005-0000-0000-0000365A0000}"/>
    <cellStyle name="메모 2 2 2 9 3 3 3 2" xfId="17608" xr:uid="{00000000-0005-0000-0000-0000375A0000}"/>
    <cellStyle name="메모 2 2 2 9 3 3 3 3" xfId="17609" xr:uid="{00000000-0005-0000-0000-0000385A0000}"/>
    <cellStyle name="메모 2 2 2 9 3 3 4" xfId="17610" xr:uid="{00000000-0005-0000-0000-0000395A0000}"/>
    <cellStyle name="메모 2 2 2 9 3 3 5" xfId="17611" xr:uid="{00000000-0005-0000-0000-00003A5A0000}"/>
    <cellStyle name="메모 2 2 2 9 3 3 6" xfId="17612" xr:uid="{00000000-0005-0000-0000-00003B5A0000}"/>
    <cellStyle name="메모 2 2 2 9 3 4" xfId="17613" xr:uid="{00000000-0005-0000-0000-00003C5A0000}"/>
    <cellStyle name="메모 2 2 2 9 3 4 2" xfId="17614" xr:uid="{00000000-0005-0000-0000-00003D5A0000}"/>
    <cellStyle name="메모 2 2 2 9 3 4 2 2" xfId="17615" xr:uid="{00000000-0005-0000-0000-00003E5A0000}"/>
    <cellStyle name="메모 2 2 2 9 3 4 2 3" xfId="17616" xr:uid="{00000000-0005-0000-0000-00003F5A0000}"/>
    <cellStyle name="메모 2 2 2 9 3 4 3" xfId="17617" xr:uid="{00000000-0005-0000-0000-0000405A0000}"/>
    <cellStyle name="메모 2 2 2 9 3 4 4" xfId="17618" xr:uid="{00000000-0005-0000-0000-0000415A0000}"/>
    <cellStyle name="메모 2 2 2 9 3 4 5" xfId="17619" xr:uid="{00000000-0005-0000-0000-0000425A0000}"/>
    <cellStyle name="메모 2 2 2 9 3 5" xfId="17620" xr:uid="{00000000-0005-0000-0000-0000435A0000}"/>
    <cellStyle name="메모 2 2 2 9 3 5 2" xfId="17621" xr:uid="{00000000-0005-0000-0000-0000445A0000}"/>
    <cellStyle name="메모 2 2 2 9 3 5 3" xfId="17622" xr:uid="{00000000-0005-0000-0000-0000455A0000}"/>
    <cellStyle name="메모 2 2 2 9 3 6" xfId="17623" xr:uid="{00000000-0005-0000-0000-0000465A0000}"/>
    <cellStyle name="메모 2 2 2 9 3 7" xfId="17624" xr:uid="{00000000-0005-0000-0000-0000475A0000}"/>
    <cellStyle name="메모 2 2 2 9 3 8" xfId="17625" xr:uid="{00000000-0005-0000-0000-0000485A0000}"/>
    <cellStyle name="메모 2 2 2 9 4" xfId="17626" xr:uid="{00000000-0005-0000-0000-0000495A0000}"/>
    <cellStyle name="메모 2 2 2 9 4 2" xfId="17627" xr:uid="{00000000-0005-0000-0000-00004A5A0000}"/>
    <cellStyle name="메모 2 2 2 9 4 2 2" xfId="17628" xr:uid="{00000000-0005-0000-0000-00004B5A0000}"/>
    <cellStyle name="메모 2 2 2 9 4 2 2 2" xfId="17629" xr:uid="{00000000-0005-0000-0000-00004C5A0000}"/>
    <cellStyle name="메모 2 2 2 9 4 2 2 2 2" xfId="17630" xr:uid="{00000000-0005-0000-0000-00004D5A0000}"/>
    <cellStyle name="메모 2 2 2 9 4 2 2 2 3" xfId="17631" xr:uid="{00000000-0005-0000-0000-00004E5A0000}"/>
    <cellStyle name="메모 2 2 2 9 4 2 2 3" xfId="17632" xr:uid="{00000000-0005-0000-0000-00004F5A0000}"/>
    <cellStyle name="메모 2 2 2 9 4 2 2 4" xfId="17633" xr:uid="{00000000-0005-0000-0000-0000505A0000}"/>
    <cellStyle name="메모 2 2 2 9 4 2 2 5" xfId="17634" xr:uid="{00000000-0005-0000-0000-0000515A0000}"/>
    <cellStyle name="메모 2 2 2 9 4 2 3" xfId="17635" xr:uid="{00000000-0005-0000-0000-0000525A0000}"/>
    <cellStyle name="메모 2 2 2 9 4 2 3 2" xfId="17636" xr:uid="{00000000-0005-0000-0000-0000535A0000}"/>
    <cellStyle name="메모 2 2 2 9 4 2 3 3" xfId="17637" xr:uid="{00000000-0005-0000-0000-0000545A0000}"/>
    <cellStyle name="메모 2 2 2 9 4 2 4" xfId="17638" xr:uid="{00000000-0005-0000-0000-0000555A0000}"/>
    <cellStyle name="메모 2 2 2 9 4 2 5" xfId="17639" xr:uid="{00000000-0005-0000-0000-0000565A0000}"/>
    <cellStyle name="메모 2 2 2 9 4 2 6" xfId="17640" xr:uid="{00000000-0005-0000-0000-0000575A0000}"/>
    <cellStyle name="메모 2 2 2 9 4 3" xfId="17641" xr:uid="{00000000-0005-0000-0000-0000585A0000}"/>
    <cellStyle name="메모 2 2 2 9 4 3 2" xfId="17642" xr:uid="{00000000-0005-0000-0000-0000595A0000}"/>
    <cellStyle name="메모 2 2 2 9 4 3 2 2" xfId="17643" xr:uid="{00000000-0005-0000-0000-00005A5A0000}"/>
    <cellStyle name="메모 2 2 2 9 4 3 2 2 2" xfId="17644" xr:uid="{00000000-0005-0000-0000-00005B5A0000}"/>
    <cellStyle name="메모 2 2 2 9 4 3 2 2 3" xfId="17645" xr:uid="{00000000-0005-0000-0000-00005C5A0000}"/>
    <cellStyle name="메모 2 2 2 9 4 3 2 3" xfId="17646" xr:uid="{00000000-0005-0000-0000-00005D5A0000}"/>
    <cellStyle name="메모 2 2 2 9 4 3 2 4" xfId="17647" xr:uid="{00000000-0005-0000-0000-00005E5A0000}"/>
    <cellStyle name="메모 2 2 2 9 4 3 2 5" xfId="17648" xr:uid="{00000000-0005-0000-0000-00005F5A0000}"/>
    <cellStyle name="메모 2 2 2 9 4 3 3" xfId="17649" xr:uid="{00000000-0005-0000-0000-0000605A0000}"/>
    <cellStyle name="메모 2 2 2 9 4 3 3 2" xfId="17650" xr:uid="{00000000-0005-0000-0000-0000615A0000}"/>
    <cellStyle name="메모 2 2 2 9 4 3 3 3" xfId="17651" xr:uid="{00000000-0005-0000-0000-0000625A0000}"/>
    <cellStyle name="메모 2 2 2 9 4 3 4" xfId="17652" xr:uid="{00000000-0005-0000-0000-0000635A0000}"/>
    <cellStyle name="메모 2 2 2 9 4 3 5" xfId="17653" xr:uid="{00000000-0005-0000-0000-0000645A0000}"/>
    <cellStyle name="메모 2 2 2 9 4 3 6" xfId="17654" xr:uid="{00000000-0005-0000-0000-0000655A0000}"/>
    <cellStyle name="메모 2 2 2 9 4 4" xfId="17655" xr:uid="{00000000-0005-0000-0000-0000665A0000}"/>
    <cellStyle name="메모 2 2 2 9 4 4 2" xfId="17656" xr:uid="{00000000-0005-0000-0000-0000675A0000}"/>
    <cellStyle name="메모 2 2 2 9 4 4 2 2" xfId="17657" xr:uid="{00000000-0005-0000-0000-0000685A0000}"/>
    <cellStyle name="메모 2 2 2 9 4 4 2 3" xfId="17658" xr:uid="{00000000-0005-0000-0000-0000695A0000}"/>
    <cellStyle name="메모 2 2 2 9 4 4 3" xfId="17659" xr:uid="{00000000-0005-0000-0000-00006A5A0000}"/>
    <cellStyle name="메모 2 2 2 9 4 4 4" xfId="17660" xr:uid="{00000000-0005-0000-0000-00006B5A0000}"/>
    <cellStyle name="메모 2 2 2 9 4 4 5" xfId="17661" xr:uid="{00000000-0005-0000-0000-00006C5A0000}"/>
    <cellStyle name="메모 2 2 2 9 4 5" xfId="17662" xr:uid="{00000000-0005-0000-0000-00006D5A0000}"/>
    <cellStyle name="메모 2 2 2 9 4 5 2" xfId="17663" xr:uid="{00000000-0005-0000-0000-00006E5A0000}"/>
    <cellStyle name="메모 2 2 2 9 4 5 3" xfId="17664" xr:uid="{00000000-0005-0000-0000-00006F5A0000}"/>
    <cellStyle name="메모 2 2 2 9 4 6" xfId="17665" xr:uid="{00000000-0005-0000-0000-0000705A0000}"/>
    <cellStyle name="메모 2 2 2 9 4 7" xfId="17666" xr:uid="{00000000-0005-0000-0000-0000715A0000}"/>
    <cellStyle name="메모 2 2 2 9 4 8" xfId="17667" xr:uid="{00000000-0005-0000-0000-0000725A0000}"/>
    <cellStyle name="메모 2 2 2 9 5" xfId="17668" xr:uid="{00000000-0005-0000-0000-0000735A0000}"/>
    <cellStyle name="메모 2 2 2 9 5 2" xfId="17669" xr:uid="{00000000-0005-0000-0000-0000745A0000}"/>
    <cellStyle name="메모 2 2 2 9 5 2 2" xfId="17670" xr:uid="{00000000-0005-0000-0000-0000755A0000}"/>
    <cellStyle name="메모 2 2 2 9 5 2 2 2" xfId="17671" xr:uid="{00000000-0005-0000-0000-0000765A0000}"/>
    <cellStyle name="메모 2 2 2 9 5 2 2 2 2" xfId="17672" xr:uid="{00000000-0005-0000-0000-0000775A0000}"/>
    <cellStyle name="메모 2 2 2 9 5 2 2 2 3" xfId="17673" xr:uid="{00000000-0005-0000-0000-0000785A0000}"/>
    <cellStyle name="메모 2 2 2 9 5 2 2 3" xfId="17674" xr:uid="{00000000-0005-0000-0000-0000795A0000}"/>
    <cellStyle name="메모 2 2 2 9 5 2 2 4" xfId="17675" xr:uid="{00000000-0005-0000-0000-00007A5A0000}"/>
    <cellStyle name="메모 2 2 2 9 5 2 2 5" xfId="17676" xr:uid="{00000000-0005-0000-0000-00007B5A0000}"/>
    <cellStyle name="메모 2 2 2 9 5 2 3" xfId="17677" xr:uid="{00000000-0005-0000-0000-00007C5A0000}"/>
    <cellStyle name="메모 2 2 2 9 5 2 3 2" xfId="17678" xr:uid="{00000000-0005-0000-0000-00007D5A0000}"/>
    <cellStyle name="메모 2 2 2 9 5 2 3 3" xfId="17679" xr:uid="{00000000-0005-0000-0000-00007E5A0000}"/>
    <cellStyle name="메모 2 2 2 9 5 2 4" xfId="17680" xr:uid="{00000000-0005-0000-0000-00007F5A0000}"/>
    <cellStyle name="메모 2 2 2 9 5 2 5" xfId="17681" xr:uid="{00000000-0005-0000-0000-0000805A0000}"/>
    <cellStyle name="메모 2 2 2 9 5 2 6" xfId="17682" xr:uid="{00000000-0005-0000-0000-0000815A0000}"/>
    <cellStyle name="메모 2 2 2 9 5 3" xfId="17683" xr:uid="{00000000-0005-0000-0000-0000825A0000}"/>
    <cellStyle name="메모 2 2 2 9 5 3 2" xfId="17684" xr:uid="{00000000-0005-0000-0000-0000835A0000}"/>
    <cellStyle name="메모 2 2 2 9 5 3 2 2" xfId="17685" xr:uid="{00000000-0005-0000-0000-0000845A0000}"/>
    <cellStyle name="메모 2 2 2 9 5 3 2 2 2" xfId="17686" xr:uid="{00000000-0005-0000-0000-0000855A0000}"/>
    <cellStyle name="메모 2 2 2 9 5 3 2 2 3" xfId="17687" xr:uid="{00000000-0005-0000-0000-0000865A0000}"/>
    <cellStyle name="메모 2 2 2 9 5 3 2 3" xfId="17688" xr:uid="{00000000-0005-0000-0000-0000875A0000}"/>
    <cellStyle name="메모 2 2 2 9 5 3 2 4" xfId="17689" xr:uid="{00000000-0005-0000-0000-0000885A0000}"/>
    <cellStyle name="메모 2 2 2 9 5 3 2 5" xfId="17690" xr:uid="{00000000-0005-0000-0000-0000895A0000}"/>
    <cellStyle name="메모 2 2 2 9 5 3 3" xfId="17691" xr:uid="{00000000-0005-0000-0000-00008A5A0000}"/>
    <cellStyle name="메모 2 2 2 9 5 3 3 2" xfId="17692" xr:uid="{00000000-0005-0000-0000-00008B5A0000}"/>
    <cellStyle name="메모 2 2 2 9 5 3 3 3" xfId="17693" xr:uid="{00000000-0005-0000-0000-00008C5A0000}"/>
    <cellStyle name="메모 2 2 2 9 5 3 4" xfId="17694" xr:uid="{00000000-0005-0000-0000-00008D5A0000}"/>
    <cellStyle name="메모 2 2 2 9 5 3 5" xfId="17695" xr:uid="{00000000-0005-0000-0000-00008E5A0000}"/>
    <cellStyle name="메모 2 2 2 9 5 3 6" xfId="17696" xr:uid="{00000000-0005-0000-0000-00008F5A0000}"/>
    <cellStyle name="메모 2 2 2 9 5 4" xfId="17697" xr:uid="{00000000-0005-0000-0000-0000905A0000}"/>
    <cellStyle name="메모 2 2 2 9 5 4 2" xfId="17698" xr:uid="{00000000-0005-0000-0000-0000915A0000}"/>
    <cellStyle name="메모 2 2 2 9 5 4 2 2" xfId="17699" xr:uid="{00000000-0005-0000-0000-0000925A0000}"/>
    <cellStyle name="메모 2 2 2 9 5 4 2 3" xfId="17700" xr:uid="{00000000-0005-0000-0000-0000935A0000}"/>
    <cellStyle name="메모 2 2 2 9 5 4 3" xfId="17701" xr:uid="{00000000-0005-0000-0000-0000945A0000}"/>
    <cellStyle name="메모 2 2 2 9 5 4 4" xfId="17702" xr:uid="{00000000-0005-0000-0000-0000955A0000}"/>
    <cellStyle name="메모 2 2 2 9 5 4 5" xfId="17703" xr:uid="{00000000-0005-0000-0000-0000965A0000}"/>
    <cellStyle name="메모 2 2 2 9 5 5" xfId="17704" xr:uid="{00000000-0005-0000-0000-0000975A0000}"/>
    <cellStyle name="메모 2 2 2 9 5 5 2" xfId="17705" xr:uid="{00000000-0005-0000-0000-0000985A0000}"/>
    <cellStyle name="메모 2 2 2 9 5 5 3" xfId="17706" xr:uid="{00000000-0005-0000-0000-0000995A0000}"/>
    <cellStyle name="메모 2 2 2 9 5 6" xfId="17707" xr:uid="{00000000-0005-0000-0000-00009A5A0000}"/>
    <cellStyle name="메모 2 2 2 9 5 7" xfId="17708" xr:uid="{00000000-0005-0000-0000-00009B5A0000}"/>
    <cellStyle name="메모 2 2 2 9 5 8" xfId="17709" xr:uid="{00000000-0005-0000-0000-00009C5A0000}"/>
    <cellStyle name="메모 2 2 2 9 6" xfId="17710" xr:uid="{00000000-0005-0000-0000-00009D5A0000}"/>
    <cellStyle name="메모 2 2 2 9 6 2" xfId="17711" xr:uid="{00000000-0005-0000-0000-00009E5A0000}"/>
    <cellStyle name="메모 2 2 2 9 6 2 2" xfId="17712" xr:uid="{00000000-0005-0000-0000-00009F5A0000}"/>
    <cellStyle name="메모 2 2 2 9 6 2 2 2" xfId="17713" xr:uid="{00000000-0005-0000-0000-0000A05A0000}"/>
    <cellStyle name="메모 2 2 2 9 6 2 2 3" xfId="17714" xr:uid="{00000000-0005-0000-0000-0000A15A0000}"/>
    <cellStyle name="메모 2 2 2 9 6 2 3" xfId="17715" xr:uid="{00000000-0005-0000-0000-0000A25A0000}"/>
    <cellStyle name="메모 2 2 2 9 6 2 4" xfId="17716" xr:uid="{00000000-0005-0000-0000-0000A35A0000}"/>
    <cellStyle name="메모 2 2 2 9 6 2 5" xfId="17717" xr:uid="{00000000-0005-0000-0000-0000A45A0000}"/>
    <cellStyle name="메모 2 2 2 9 6 3" xfId="17718" xr:uid="{00000000-0005-0000-0000-0000A55A0000}"/>
    <cellStyle name="메모 2 2 2 9 6 3 2" xfId="17719" xr:uid="{00000000-0005-0000-0000-0000A65A0000}"/>
    <cellStyle name="메모 2 2 2 9 6 3 3" xfId="17720" xr:uid="{00000000-0005-0000-0000-0000A75A0000}"/>
    <cellStyle name="메모 2 2 2 9 6 4" xfId="17721" xr:uid="{00000000-0005-0000-0000-0000A85A0000}"/>
    <cellStyle name="메모 2 2 2 9 6 5" xfId="17722" xr:uid="{00000000-0005-0000-0000-0000A95A0000}"/>
    <cellStyle name="메모 2 2 2 9 6 6" xfId="17723" xr:uid="{00000000-0005-0000-0000-0000AA5A0000}"/>
    <cellStyle name="메모 2 2 2 9 7" xfId="17724" xr:uid="{00000000-0005-0000-0000-0000AB5A0000}"/>
    <cellStyle name="메모 2 2 2 9 7 2" xfId="17725" xr:uid="{00000000-0005-0000-0000-0000AC5A0000}"/>
    <cellStyle name="메모 2 2 2 9 7 2 2" xfId="17726" xr:uid="{00000000-0005-0000-0000-0000AD5A0000}"/>
    <cellStyle name="메모 2 2 2 9 7 2 2 2" xfId="17727" xr:uid="{00000000-0005-0000-0000-0000AE5A0000}"/>
    <cellStyle name="메모 2 2 2 9 7 2 2 3" xfId="17728" xr:uid="{00000000-0005-0000-0000-0000AF5A0000}"/>
    <cellStyle name="메모 2 2 2 9 7 2 3" xfId="17729" xr:uid="{00000000-0005-0000-0000-0000B05A0000}"/>
    <cellStyle name="메모 2 2 2 9 7 2 4" xfId="17730" xr:uid="{00000000-0005-0000-0000-0000B15A0000}"/>
    <cellStyle name="메모 2 2 2 9 7 2 5" xfId="17731" xr:uid="{00000000-0005-0000-0000-0000B25A0000}"/>
    <cellStyle name="메모 2 2 2 9 7 3" xfId="17732" xr:uid="{00000000-0005-0000-0000-0000B35A0000}"/>
    <cellStyle name="메모 2 2 2 9 7 3 2" xfId="17733" xr:uid="{00000000-0005-0000-0000-0000B45A0000}"/>
    <cellStyle name="메모 2 2 2 9 7 3 3" xfId="17734" xr:uid="{00000000-0005-0000-0000-0000B55A0000}"/>
    <cellStyle name="메모 2 2 2 9 7 4" xfId="17735" xr:uid="{00000000-0005-0000-0000-0000B65A0000}"/>
    <cellStyle name="메모 2 2 2 9 7 5" xfId="17736" xr:uid="{00000000-0005-0000-0000-0000B75A0000}"/>
    <cellStyle name="메모 2 2 2 9 7 6" xfId="17737" xr:uid="{00000000-0005-0000-0000-0000B85A0000}"/>
    <cellStyle name="메모 2 2 2 9 8" xfId="17738" xr:uid="{00000000-0005-0000-0000-0000B95A0000}"/>
    <cellStyle name="메모 2 2 2 9 8 2" xfId="17739" xr:uid="{00000000-0005-0000-0000-0000BA5A0000}"/>
    <cellStyle name="메모 2 2 2 9 8 2 2" xfId="17740" xr:uid="{00000000-0005-0000-0000-0000BB5A0000}"/>
    <cellStyle name="메모 2 2 2 9 8 2 3" xfId="17741" xr:uid="{00000000-0005-0000-0000-0000BC5A0000}"/>
    <cellStyle name="메모 2 2 2 9 8 3" xfId="17742" xr:uid="{00000000-0005-0000-0000-0000BD5A0000}"/>
    <cellStyle name="메모 2 2 2 9 8 4" xfId="17743" xr:uid="{00000000-0005-0000-0000-0000BE5A0000}"/>
    <cellStyle name="메모 2 2 2 9 8 5" xfId="17744" xr:uid="{00000000-0005-0000-0000-0000BF5A0000}"/>
    <cellStyle name="메모 2 2 2 9 9" xfId="17745" xr:uid="{00000000-0005-0000-0000-0000C05A0000}"/>
    <cellStyle name="메모 2 2 2 9 9 2" xfId="17746" xr:uid="{00000000-0005-0000-0000-0000C15A0000}"/>
    <cellStyle name="메모 2 2 2 9 9 3" xfId="17747" xr:uid="{00000000-0005-0000-0000-0000C25A0000}"/>
    <cellStyle name="메모 2 2 20" xfId="17748" xr:uid="{00000000-0005-0000-0000-0000C35A0000}"/>
    <cellStyle name="메모 2 2 20 2" xfId="17749" xr:uid="{00000000-0005-0000-0000-0000C45A0000}"/>
    <cellStyle name="메모 2 2 20 2 2" xfId="17750" xr:uid="{00000000-0005-0000-0000-0000C55A0000}"/>
    <cellStyle name="메모 2 2 20 2 2 2" xfId="17751" xr:uid="{00000000-0005-0000-0000-0000C65A0000}"/>
    <cellStyle name="메모 2 2 20 2 2 3" xfId="17752" xr:uid="{00000000-0005-0000-0000-0000C75A0000}"/>
    <cellStyle name="메모 2 2 20 2 3" xfId="17753" xr:uid="{00000000-0005-0000-0000-0000C85A0000}"/>
    <cellStyle name="메모 2 2 20 2 4" xfId="17754" xr:uid="{00000000-0005-0000-0000-0000C95A0000}"/>
    <cellStyle name="메모 2 2 20 2 5" xfId="17755" xr:uid="{00000000-0005-0000-0000-0000CA5A0000}"/>
    <cellStyle name="메모 2 2 20 3" xfId="17756" xr:uid="{00000000-0005-0000-0000-0000CB5A0000}"/>
    <cellStyle name="메모 2 2 20 3 2" xfId="17757" xr:uid="{00000000-0005-0000-0000-0000CC5A0000}"/>
    <cellStyle name="메모 2 2 20 3 3" xfId="17758" xr:uid="{00000000-0005-0000-0000-0000CD5A0000}"/>
    <cellStyle name="메모 2 2 20 4" xfId="17759" xr:uid="{00000000-0005-0000-0000-0000CE5A0000}"/>
    <cellStyle name="메모 2 2 20 5" xfId="17760" xr:uid="{00000000-0005-0000-0000-0000CF5A0000}"/>
    <cellStyle name="메모 2 2 20 6" xfId="17761" xr:uid="{00000000-0005-0000-0000-0000D05A0000}"/>
    <cellStyle name="메모 2 2 21" xfId="17762" xr:uid="{00000000-0005-0000-0000-0000D15A0000}"/>
    <cellStyle name="메모 2 2 21 2" xfId="17763" xr:uid="{00000000-0005-0000-0000-0000D25A0000}"/>
    <cellStyle name="메모 2 2 21 2 2" xfId="17764" xr:uid="{00000000-0005-0000-0000-0000D35A0000}"/>
    <cellStyle name="메모 2 2 21 2 2 2" xfId="17765" xr:uid="{00000000-0005-0000-0000-0000D45A0000}"/>
    <cellStyle name="메모 2 2 21 2 2 3" xfId="17766" xr:uid="{00000000-0005-0000-0000-0000D55A0000}"/>
    <cellStyle name="메모 2 2 21 2 3" xfId="17767" xr:uid="{00000000-0005-0000-0000-0000D65A0000}"/>
    <cellStyle name="메모 2 2 21 2 4" xfId="17768" xr:uid="{00000000-0005-0000-0000-0000D75A0000}"/>
    <cellStyle name="메모 2 2 21 2 5" xfId="17769" xr:uid="{00000000-0005-0000-0000-0000D85A0000}"/>
    <cellStyle name="메모 2 2 21 3" xfId="17770" xr:uid="{00000000-0005-0000-0000-0000D95A0000}"/>
    <cellStyle name="메모 2 2 21 3 2" xfId="17771" xr:uid="{00000000-0005-0000-0000-0000DA5A0000}"/>
    <cellStyle name="메모 2 2 21 3 3" xfId="17772" xr:uid="{00000000-0005-0000-0000-0000DB5A0000}"/>
    <cellStyle name="메모 2 2 21 4" xfId="17773" xr:uid="{00000000-0005-0000-0000-0000DC5A0000}"/>
    <cellStyle name="메모 2 2 21 5" xfId="17774" xr:uid="{00000000-0005-0000-0000-0000DD5A0000}"/>
    <cellStyle name="메모 2 2 21 6" xfId="17775" xr:uid="{00000000-0005-0000-0000-0000DE5A0000}"/>
    <cellStyle name="메모 2 2 22" xfId="17776" xr:uid="{00000000-0005-0000-0000-0000DF5A0000}"/>
    <cellStyle name="메모 2 2 22 2" xfId="17777" xr:uid="{00000000-0005-0000-0000-0000E05A0000}"/>
    <cellStyle name="메모 2 2 22 2 2" xfId="17778" xr:uid="{00000000-0005-0000-0000-0000E15A0000}"/>
    <cellStyle name="메모 2 2 22 2 3" xfId="17779" xr:uid="{00000000-0005-0000-0000-0000E25A0000}"/>
    <cellStyle name="메모 2 2 22 3" xfId="17780" xr:uid="{00000000-0005-0000-0000-0000E35A0000}"/>
    <cellStyle name="메모 2 2 22 4" xfId="17781" xr:uid="{00000000-0005-0000-0000-0000E45A0000}"/>
    <cellStyle name="메모 2 2 22 5" xfId="17782" xr:uid="{00000000-0005-0000-0000-0000E55A0000}"/>
    <cellStyle name="메모 2 2 23" xfId="17783" xr:uid="{00000000-0005-0000-0000-0000E65A0000}"/>
    <cellStyle name="메모 2 2 23 2" xfId="17784" xr:uid="{00000000-0005-0000-0000-0000E75A0000}"/>
    <cellStyle name="메모 2 2 23 3" xfId="17785" xr:uid="{00000000-0005-0000-0000-0000E85A0000}"/>
    <cellStyle name="메모 2 2 24" xfId="17786" xr:uid="{00000000-0005-0000-0000-0000E95A0000}"/>
    <cellStyle name="메모 2 2 25" xfId="17787" xr:uid="{00000000-0005-0000-0000-0000EA5A0000}"/>
    <cellStyle name="메모 2 2 26" xfId="17788" xr:uid="{00000000-0005-0000-0000-0000EB5A0000}"/>
    <cellStyle name="메모 2 2 3" xfId="17789" xr:uid="{00000000-0005-0000-0000-0000EC5A0000}"/>
    <cellStyle name="메모 2 2 3 10" xfId="17790" xr:uid="{00000000-0005-0000-0000-0000ED5A0000}"/>
    <cellStyle name="메모 2 2 3 10 10" xfId="17791" xr:uid="{00000000-0005-0000-0000-0000EE5A0000}"/>
    <cellStyle name="메모 2 2 3 10 11" xfId="17792" xr:uid="{00000000-0005-0000-0000-0000EF5A0000}"/>
    <cellStyle name="메모 2 2 3 10 12" xfId="17793" xr:uid="{00000000-0005-0000-0000-0000F05A0000}"/>
    <cellStyle name="메모 2 2 3 10 2" xfId="17794" xr:uid="{00000000-0005-0000-0000-0000F15A0000}"/>
    <cellStyle name="메모 2 2 3 10 2 2" xfId="17795" xr:uid="{00000000-0005-0000-0000-0000F25A0000}"/>
    <cellStyle name="메모 2 2 3 10 2 2 2" xfId="17796" xr:uid="{00000000-0005-0000-0000-0000F35A0000}"/>
    <cellStyle name="메모 2 2 3 10 2 2 2 2" xfId="17797" xr:uid="{00000000-0005-0000-0000-0000F45A0000}"/>
    <cellStyle name="메모 2 2 3 10 2 2 2 2 2" xfId="17798" xr:uid="{00000000-0005-0000-0000-0000F55A0000}"/>
    <cellStyle name="메모 2 2 3 10 2 2 2 2 3" xfId="17799" xr:uid="{00000000-0005-0000-0000-0000F65A0000}"/>
    <cellStyle name="메모 2 2 3 10 2 2 2 3" xfId="17800" xr:uid="{00000000-0005-0000-0000-0000F75A0000}"/>
    <cellStyle name="메모 2 2 3 10 2 2 2 4" xfId="17801" xr:uid="{00000000-0005-0000-0000-0000F85A0000}"/>
    <cellStyle name="메모 2 2 3 10 2 2 2 5" xfId="17802" xr:uid="{00000000-0005-0000-0000-0000F95A0000}"/>
    <cellStyle name="메모 2 2 3 10 2 2 3" xfId="17803" xr:uid="{00000000-0005-0000-0000-0000FA5A0000}"/>
    <cellStyle name="메모 2 2 3 10 2 2 3 2" xfId="17804" xr:uid="{00000000-0005-0000-0000-0000FB5A0000}"/>
    <cellStyle name="메모 2 2 3 10 2 2 3 3" xfId="17805" xr:uid="{00000000-0005-0000-0000-0000FC5A0000}"/>
    <cellStyle name="메모 2 2 3 10 2 2 4" xfId="17806" xr:uid="{00000000-0005-0000-0000-0000FD5A0000}"/>
    <cellStyle name="메모 2 2 3 10 2 2 5" xfId="17807" xr:uid="{00000000-0005-0000-0000-0000FE5A0000}"/>
    <cellStyle name="메모 2 2 3 10 2 2 6" xfId="17808" xr:uid="{00000000-0005-0000-0000-0000FF5A0000}"/>
    <cellStyle name="메모 2 2 3 10 2 3" xfId="17809" xr:uid="{00000000-0005-0000-0000-0000005B0000}"/>
    <cellStyle name="메모 2 2 3 10 2 3 2" xfId="17810" xr:uid="{00000000-0005-0000-0000-0000015B0000}"/>
    <cellStyle name="메모 2 2 3 10 2 3 2 2" xfId="17811" xr:uid="{00000000-0005-0000-0000-0000025B0000}"/>
    <cellStyle name="메모 2 2 3 10 2 3 2 2 2" xfId="17812" xr:uid="{00000000-0005-0000-0000-0000035B0000}"/>
    <cellStyle name="메모 2 2 3 10 2 3 2 2 3" xfId="17813" xr:uid="{00000000-0005-0000-0000-0000045B0000}"/>
    <cellStyle name="메모 2 2 3 10 2 3 2 3" xfId="17814" xr:uid="{00000000-0005-0000-0000-0000055B0000}"/>
    <cellStyle name="메모 2 2 3 10 2 3 2 4" xfId="17815" xr:uid="{00000000-0005-0000-0000-0000065B0000}"/>
    <cellStyle name="메모 2 2 3 10 2 3 2 5" xfId="17816" xr:uid="{00000000-0005-0000-0000-0000075B0000}"/>
    <cellStyle name="메모 2 2 3 10 2 3 3" xfId="17817" xr:uid="{00000000-0005-0000-0000-0000085B0000}"/>
    <cellStyle name="메모 2 2 3 10 2 3 3 2" xfId="17818" xr:uid="{00000000-0005-0000-0000-0000095B0000}"/>
    <cellStyle name="메모 2 2 3 10 2 3 3 3" xfId="17819" xr:uid="{00000000-0005-0000-0000-00000A5B0000}"/>
    <cellStyle name="메모 2 2 3 10 2 3 4" xfId="17820" xr:uid="{00000000-0005-0000-0000-00000B5B0000}"/>
    <cellStyle name="메모 2 2 3 10 2 3 5" xfId="17821" xr:uid="{00000000-0005-0000-0000-00000C5B0000}"/>
    <cellStyle name="메모 2 2 3 10 2 3 6" xfId="17822" xr:uid="{00000000-0005-0000-0000-00000D5B0000}"/>
    <cellStyle name="메모 2 2 3 10 2 4" xfId="17823" xr:uid="{00000000-0005-0000-0000-00000E5B0000}"/>
    <cellStyle name="메모 2 2 3 10 2 4 2" xfId="17824" xr:uid="{00000000-0005-0000-0000-00000F5B0000}"/>
    <cellStyle name="메모 2 2 3 10 2 4 2 2" xfId="17825" xr:uid="{00000000-0005-0000-0000-0000105B0000}"/>
    <cellStyle name="메모 2 2 3 10 2 4 2 3" xfId="17826" xr:uid="{00000000-0005-0000-0000-0000115B0000}"/>
    <cellStyle name="메모 2 2 3 10 2 4 3" xfId="17827" xr:uid="{00000000-0005-0000-0000-0000125B0000}"/>
    <cellStyle name="메모 2 2 3 10 2 4 4" xfId="17828" xr:uid="{00000000-0005-0000-0000-0000135B0000}"/>
    <cellStyle name="메모 2 2 3 10 2 4 5" xfId="17829" xr:uid="{00000000-0005-0000-0000-0000145B0000}"/>
    <cellStyle name="메모 2 2 3 10 2 5" xfId="17830" xr:uid="{00000000-0005-0000-0000-0000155B0000}"/>
    <cellStyle name="메모 2 2 3 10 2 5 2" xfId="17831" xr:uid="{00000000-0005-0000-0000-0000165B0000}"/>
    <cellStyle name="메모 2 2 3 10 2 5 3" xfId="17832" xr:uid="{00000000-0005-0000-0000-0000175B0000}"/>
    <cellStyle name="메모 2 2 3 10 2 6" xfId="17833" xr:uid="{00000000-0005-0000-0000-0000185B0000}"/>
    <cellStyle name="메모 2 2 3 10 2 7" xfId="17834" xr:uid="{00000000-0005-0000-0000-0000195B0000}"/>
    <cellStyle name="메모 2 2 3 10 2 8" xfId="17835" xr:uid="{00000000-0005-0000-0000-00001A5B0000}"/>
    <cellStyle name="메모 2 2 3 10 3" xfId="17836" xr:uid="{00000000-0005-0000-0000-00001B5B0000}"/>
    <cellStyle name="메모 2 2 3 10 3 2" xfId="17837" xr:uid="{00000000-0005-0000-0000-00001C5B0000}"/>
    <cellStyle name="메모 2 2 3 10 3 2 2" xfId="17838" xr:uid="{00000000-0005-0000-0000-00001D5B0000}"/>
    <cellStyle name="메모 2 2 3 10 3 2 2 2" xfId="17839" xr:uid="{00000000-0005-0000-0000-00001E5B0000}"/>
    <cellStyle name="메모 2 2 3 10 3 2 2 2 2" xfId="17840" xr:uid="{00000000-0005-0000-0000-00001F5B0000}"/>
    <cellStyle name="메모 2 2 3 10 3 2 2 2 3" xfId="17841" xr:uid="{00000000-0005-0000-0000-0000205B0000}"/>
    <cellStyle name="메모 2 2 3 10 3 2 2 3" xfId="17842" xr:uid="{00000000-0005-0000-0000-0000215B0000}"/>
    <cellStyle name="메모 2 2 3 10 3 2 2 4" xfId="17843" xr:uid="{00000000-0005-0000-0000-0000225B0000}"/>
    <cellStyle name="메모 2 2 3 10 3 2 2 5" xfId="17844" xr:uid="{00000000-0005-0000-0000-0000235B0000}"/>
    <cellStyle name="메모 2 2 3 10 3 2 3" xfId="17845" xr:uid="{00000000-0005-0000-0000-0000245B0000}"/>
    <cellStyle name="메모 2 2 3 10 3 2 3 2" xfId="17846" xr:uid="{00000000-0005-0000-0000-0000255B0000}"/>
    <cellStyle name="메모 2 2 3 10 3 2 3 3" xfId="17847" xr:uid="{00000000-0005-0000-0000-0000265B0000}"/>
    <cellStyle name="메모 2 2 3 10 3 2 4" xfId="17848" xr:uid="{00000000-0005-0000-0000-0000275B0000}"/>
    <cellStyle name="메모 2 2 3 10 3 2 5" xfId="17849" xr:uid="{00000000-0005-0000-0000-0000285B0000}"/>
    <cellStyle name="메모 2 2 3 10 3 2 6" xfId="17850" xr:uid="{00000000-0005-0000-0000-0000295B0000}"/>
    <cellStyle name="메모 2 2 3 10 3 3" xfId="17851" xr:uid="{00000000-0005-0000-0000-00002A5B0000}"/>
    <cellStyle name="메모 2 2 3 10 3 3 2" xfId="17852" xr:uid="{00000000-0005-0000-0000-00002B5B0000}"/>
    <cellStyle name="메모 2 2 3 10 3 3 2 2" xfId="17853" xr:uid="{00000000-0005-0000-0000-00002C5B0000}"/>
    <cellStyle name="메모 2 2 3 10 3 3 2 2 2" xfId="17854" xr:uid="{00000000-0005-0000-0000-00002D5B0000}"/>
    <cellStyle name="메모 2 2 3 10 3 3 2 2 3" xfId="17855" xr:uid="{00000000-0005-0000-0000-00002E5B0000}"/>
    <cellStyle name="메모 2 2 3 10 3 3 2 3" xfId="17856" xr:uid="{00000000-0005-0000-0000-00002F5B0000}"/>
    <cellStyle name="메모 2 2 3 10 3 3 2 4" xfId="17857" xr:uid="{00000000-0005-0000-0000-0000305B0000}"/>
    <cellStyle name="메모 2 2 3 10 3 3 2 5" xfId="17858" xr:uid="{00000000-0005-0000-0000-0000315B0000}"/>
    <cellStyle name="메모 2 2 3 10 3 3 3" xfId="17859" xr:uid="{00000000-0005-0000-0000-0000325B0000}"/>
    <cellStyle name="메모 2 2 3 10 3 3 3 2" xfId="17860" xr:uid="{00000000-0005-0000-0000-0000335B0000}"/>
    <cellStyle name="메모 2 2 3 10 3 3 3 3" xfId="17861" xr:uid="{00000000-0005-0000-0000-0000345B0000}"/>
    <cellStyle name="메모 2 2 3 10 3 3 4" xfId="17862" xr:uid="{00000000-0005-0000-0000-0000355B0000}"/>
    <cellStyle name="메모 2 2 3 10 3 3 5" xfId="17863" xr:uid="{00000000-0005-0000-0000-0000365B0000}"/>
    <cellStyle name="메모 2 2 3 10 3 3 6" xfId="17864" xr:uid="{00000000-0005-0000-0000-0000375B0000}"/>
    <cellStyle name="메모 2 2 3 10 3 4" xfId="17865" xr:uid="{00000000-0005-0000-0000-0000385B0000}"/>
    <cellStyle name="메모 2 2 3 10 3 4 2" xfId="17866" xr:uid="{00000000-0005-0000-0000-0000395B0000}"/>
    <cellStyle name="메모 2 2 3 10 3 4 2 2" xfId="17867" xr:uid="{00000000-0005-0000-0000-00003A5B0000}"/>
    <cellStyle name="메모 2 2 3 10 3 4 2 3" xfId="17868" xr:uid="{00000000-0005-0000-0000-00003B5B0000}"/>
    <cellStyle name="메모 2 2 3 10 3 4 3" xfId="17869" xr:uid="{00000000-0005-0000-0000-00003C5B0000}"/>
    <cellStyle name="메모 2 2 3 10 3 4 4" xfId="17870" xr:uid="{00000000-0005-0000-0000-00003D5B0000}"/>
    <cellStyle name="메모 2 2 3 10 3 4 5" xfId="17871" xr:uid="{00000000-0005-0000-0000-00003E5B0000}"/>
    <cellStyle name="메모 2 2 3 10 3 5" xfId="17872" xr:uid="{00000000-0005-0000-0000-00003F5B0000}"/>
    <cellStyle name="메모 2 2 3 10 3 5 2" xfId="17873" xr:uid="{00000000-0005-0000-0000-0000405B0000}"/>
    <cellStyle name="메모 2 2 3 10 3 5 3" xfId="17874" xr:uid="{00000000-0005-0000-0000-0000415B0000}"/>
    <cellStyle name="메모 2 2 3 10 3 6" xfId="17875" xr:uid="{00000000-0005-0000-0000-0000425B0000}"/>
    <cellStyle name="메모 2 2 3 10 3 7" xfId="17876" xr:uid="{00000000-0005-0000-0000-0000435B0000}"/>
    <cellStyle name="메모 2 2 3 10 3 8" xfId="17877" xr:uid="{00000000-0005-0000-0000-0000445B0000}"/>
    <cellStyle name="메모 2 2 3 10 4" xfId="17878" xr:uid="{00000000-0005-0000-0000-0000455B0000}"/>
    <cellStyle name="메모 2 2 3 10 4 2" xfId="17879" xr:uid="{00000000-0005-0000-0000-0000465B0000}"/>
    <cellStyle name="메모 2 2 3 10 4 2 2" xfId="17880" xr:uid="{00000000-0005-0000-0000-0000475B0000}"/>
    <cellStyle name="메모 2 2 3 10 4 2 2 2" xfId="17881" xr:uid="{00000000-0005-0000-0000-0000485B0000}"/>
    <cellStyle name="메모 2 2 3 10 4 2 2 2 2" xfId="17882" xr:uid="{00000000-0005-0000-0000-0000495B0000}"/>
    <cellStyle name="메모 2 2 3 10 4 2 2 2 3" xfId="17883" xr:uid="{00000000-0005-0000-0000-00004A5B0000}"/>
    <cellStyle name="메모 2 2 3 10 4 2 2 3" xfId="17884" xr:uid="{00000000-0005-0000-0000-00004B5B0000}"/>
    <cellStyle name="메모 2 2 3 10 4 2 2 4" xfId="17885" xr:uid="{00000000-0005-0000-0000-00004C5B0000}"/>
    <cellStyle name="메모 2 2 3 10 4 2 2 5" xfId="17886" xr:uid="{00000000-0005-0000-0000-00004D5B0000}"/>
    <cellStyle name="메모 2 2 3 10 4 2 3" xfId="17887" xr:uid="{00000000-0005-0000-0000-00004E5B0000}"/>
    <cellStyle name="메모 2 2 3 10 4 2 3 2" xfId="17888" xr:uid="{00000000-0005-0000-0000-00004F5B0000}"/>
    <cellStyle name="메모 2 2 3 10 4 2 3 3" xfId="17889" xr:uid="{00000000-0005-0000-0000-0000505B0000}"/>
    <cellStyle name="메모 2 2 3 10 4 2 4" xfId="17890" xr:uid="{00000000-0005-0000-0000-0000515B0000}"/>
    <cellStyle name="메모 2 2 3 10 4 2 5" xfId="17891" xr:uid="{00000000-0005-0000-0000-0000525B0000}"/>
    <cellStyle name="메모 2 2 3 10 4 2 6" xfId="17892" xr:uid="{00000000-0005-0000-0000-0000535B0000}"/>
    <cellStyle name="메모 2 2 3 10 4 3" xfId="17893" xr:uid="{00000000-0005-0000-0000-0000545B0000}"/>
    <cellStyle name="메모 2 2 3 10 4 3 2" xfId="17894" xr:uid="{00000000-0005-0000-0000-0000555B0000}"/>
    <cellStyle name="메모 2 2 3 10 4 3 2 2" xfId="17895" xr:uid="{00000000-0005-0000-0000-0000565B0000}"/>
    <cellStyle name="메모 2 2 3 10 4 3 2 2 2" xfId="17896" xr:uid="{00000000-0005-0000-0000-0000575B0000}"/>
    <cellStyle name="메모 2 2 3 10 4 3 2 2 3" xfId="17897" xr:uid="{00000000-0005-0000-0000-0000585B0000}"/>
    <cellStyle name="메모 2 2 3 10 4 3 2 3" xfId="17898" xr:uid="{00000000-0005-0000-0000-0000595B0000}"/>
    <cellStyle name="메모 2 2 3 10 4 3 2 4" xfId="17899" xr:uid="{00000000-0005-0000-0000-00005A5B0000}"/>
    <cellStyle name="메모 2 2 3 10 4 3 2 5" xfId="17900" xr:uid="{00000000-0005-0000-0000-00005B5B0000}"/>
    <cellStyle name="메모 2 2 3 10 4 3 3" xfId="17901" xr:uid="{00000000-0005-0000-0000-00005C5B0000}"/>
    <cellStyle name="메모 2 2 3 10 4 3 3 2" xfId="17902" xr:uid="{00000000-0005-0000-0000-00005D5B0000}"/>
    <cellStyle name="메모 2 2 3 10 4 3 3 3" xfId="17903" xr:uid="{00000000-0005-0000-0000-00005E5B0000}"/>
    <cellStyle name="메모 2 2 3 10 4 3 4" xfId="17904" xr:uid="{00000000-0005-0000-0000-00005F5B0000}"/>
    <cellStyle name="메모 2 2 3 10 4 3 5" xfId="17905" xr:uid="{00000000-0005-0000-0000-0000605B0000}"/>
    <cellStyle name="메모 2 2 3 10 4 3 6" xfId="17906" xr:uid="{00000000-0005-0000-0000-0000615B0000}"/>
    <cellStyle name="메모 2 2 3 10 4 4" xfId="17907" xr:uid="{00000000-0005-0000-0000-0000625B0000}"/>
    <cellStyle name="메모 2 2 3 10 4 4 2" xfId="17908" xr:uid="{00000000-0005-0000-0000-0000635B0000}"/>
    <cellStyle name="메모 2 2 3 10 4 4 2 2" xfId="17909" xr:uid="{00000000-0005-0000-0000-0000645B0000}"/>
    <cellStyle name="메모 2 2 3 10 4 4 2 3" xfId="17910" xr:uid="{00000000-0005-0000-0000-0000655B0000}"/>
    <cellStyle name="메모 2 2 3 10 4 4 3" xfId="17911" xr:uid="{00000000-0005-0000-0000-0000665B0000}"/>
    <cellStyle name="메모 2 2 3 10 4 4 4" xfId="17912" xr:uid="{00000000-0005-0000-0000-0000675B0000}"/>
    <cellStyle name="메모 2 2 3 10 4 4 5" xfId="17913" xr:uid="{00000000-0005-0000-0000-0000685B0000}"/>
    <cellStyle name="메모 2 2 3 10 4 5" xfId="17914" xr:uid="{00000000-0005-0000-0000-0000695B0000}"/>
    <cellStyle name="메모 2 2 3 10 4 5 2" xfId="17915" xr:uid="{00000000-0005-0000-0000-00006A5B0000}"/>
    <cellStyle name="메모 2 2 3 10 4 5 3" xfId="17916" xr:uid="{00000000-0005-0000-0000-00006B5B0000}"/>
    <cellStyle name="메모 2 2 3 10 4 6" xfId="17917" xr:uid="{00000000-0005-0000-0000-00006C5B0000}"/>
    <cellStyle name="메모 2 2 3 10 4 7" xfId="17918" xr:uid="{00000000-0005-0000-0000-00006D5B0000}"/>
    <cellStyle name="메모 2 2 3 10 4 8" xfId="17919" xr:uid="{00000000-0005-0000-0000-00006E5B0000}"/>
    <cellStyle name="메모 2 2 3 10 5" xfId="17920" xr:uid="{00000000-0005-0000-0000-00006F5B0000}"/>
    <cellStyle name="메모 2 2 3 10 5 2" xfId="17921" xr:uid="{00000000-0005-0000-0000-0000705B0000}"/>
    <cellStyle name="메모 2 2 3 10 5 2 2" xfId="17922" xr:uid="{00000000-0005-0000-0000-0000715B0000}"/>
    <cellStyle name="메모 2 2 3 10 5 2 2 2" xfId="17923" xr:uid="{00000000-0005-0000-0000-0000725B0000}"/>
    <cellStyle name="메모 2 2 3 10 5 2 2 2 2" xfId="17924" xr:uid="{00000000-0005-0000-0000-0000735B0000}"/>
    <cellStyle name="메모 2 2 3 10 5 2 2 2 3" xfId="17925" xr:uid="{00000000-0005-0000-0000-0000745B0000}"/>
    <cellStyle name="메모 2 2 3 10 5 2 2 3" xfId="17926" xr:uid="{00000000-0005-0000-0000-0000755B0000}"/>
    <cellStyle name="메모 2 2 3 10 5 2 2 4" xfId="17927" xr:uid="{00000000-0005-0000-0000-0000765B0000}"/>
    <cellStyle name="메모 2 2 3 10 5 2 2 5" xfId="17928" xr:uid="{00000000-0005-0000-0000-0000775B0000}"/>
    <cellStyle name="메모 2 2 3 10 5 2 3" xfId="17929" xr:uid="{00000000-0005-0000-0000-0000785B0000}"/>
    <cellStyle name="메모 2 2 3 10 5 2 3 2" xfId="17930" xr:uid="{00000000-0005-0000-0000-0000795B0000}"/>
    <cellStyle name="메모 2 2 3 10 5 2 3 3" xfId="17931" xr:uid="{00000000-0005-0000-0000-00007A5B0000}"/>
    <cellStyle name="메모 2 2 3 10 5 2 4" xfId="17932" xr:uid="{00000000-0005-0000-0000-00007B5B0000}"/>
    <cellStyle name="메모 2 2 3 10 5 2 5" xfId="17933" xr:uid="{00000000-0005-0000-0000-00007C5B0000}"/>
    <cellStyle name="메모 2 2 3 10 5 2 6" xfId="17934" xr:uid="{00000000-0005-0000-0000-00007D5B0000}"/>
    <cellStyle name="메모 2 2 3 10 5 3" xfId="17935" xr:uid="{00000000-0005-0000-0000-00007E5B0000}"/>
    <cellStyle name="메모 2 2 3 10 5 3 2" xfId="17936" xr:uid="{00000000-0005-0000-0000-00007F5B0000}"/>
    <cellStyle name="메모 2 2 3 10 5 3 2 2" xfId="17937" xr:uid="{00000000-0005-0000-0000-0000805B0000}"/>
    <cellStyle name="메모 2 2 3 10 5 3 2 2 2" xfId="17938" xr:uid="{00000000-0005-0000-0000-0000815B0000}"/>
    <cellStyle name="메모 2 2 3 10 5 3 2 2 3" xfId="17939" xr:uid="{00000000-0005-0000-0000-0000825B0000}"/>
    <cellStyle name="메모 2 2 3 10 5 3 2 3" xfId="17940" xr:uid="{00000000-0005-0000-0000-0000835B0000}"/>
    <cellStyle name="메모 2 2 3 10 5 3 2 4" xfId="17941" xr:uid="{00000000-0005-0000-0000-0000845B0000}"/>
    <cellStyle name="메모 2 2 3 10 5 3 2 5" xfId="17942" xr:uid="{00000000-0005-0000-0000-0000855B0000}"/>
    <cellStyle name="메모 2 2 3 10 5 3 3" xfId="17943" xr:uid="{00000000-0005-0000-0000-0000865B0000}"/>
    <cellStyle name="메모 2 2 3 10 5 3 3 2" xfId="17944" xr:uid="{00000000-0005-0000-0000-0000875B0000}"/>
    <cellStyle name="메모 2 2 3 10 5 3 3 3" xfId="17945" xr:uid="{00000000-0005-0000-0000-0000885B0000}"/>
    <cellStyle name="메모 2 2 3 10 5 3 4" xfId="17946" xr:uid="{00000000-0005-0000-0000-0000895B0000}"/>
    <cellStyle name="메모 2 2 3 10 5 3 5" xfId="17947" xr:uid="{00000000-0005-0000-0000-00008A5B0000}"/>
    <cellStyle name="메모 2 2 3 10 5 3 6" xfId="17948" xr:uid="{00000000-0005-0000-0000-00008B5B0000}"/>
    <cellStyle name="메모 2 2 3 10 5 4" xfId="17949" xr:uid="{00000000-0005-0000-0000-00008C5B0000}"/>
    <cellStyle name="메모 2 2 3 10 5 4 2" xfId="17950" xr:uid="{00000000-0005-0000-0000-00008D5B0000}"/>
    <cellStyle name="메모 2 2 3 10 5 4 2 2" xfId="17951" xr:uid="{00000000-0005-0000-0000-00008E5B0000}"/>
    <cellStyle name="메모 2 2 3 10 5 4 2 3" xfId="17952" xr:uid="{00000000-0005-0000-0000-00008F5B0000}"/>
    <cellStyle name="메모 2 2 3 10 5 4 3" xfId="17953" xr:uid="{00000000-0005-0000-0000-0000905B0000}"/>
    <cellStyle name="메모 2 2 3 10 5 4 4" xfId="17954" xr:uid="{00000000-0005-0000-0000-0000915B0000}"/>
    <cellStyle name="메모 2 2 3 10 5 4 5" xfId="17955" xr:uid="{00000000-0005-0000-0000-0000925B0000}"/>
    <cellStyle name="메모 2 2 3 10 5 5" xfId="17956" xr:uid="{00000000-0005-0000-0000-0000935B0000}"/>
    <cellStyle name="메모 2 2 3 10 5 5 2" xfId="17957" xr:uid="{00000000-0005-0000-0000-0000945B0000}"/>
    <cellStyle name="메모 2 2 3 10 5 5 3" xfId="17958" xr:uid="{00000000-0005-0000-0000-0000955B0000}"/>
    <cellStyle name="메모 2 2 3 10 5 6" xfId="17959" xr:uid="{00000000-0005-0000-0000-0000965B0000}"/>
    <cellStyle name="메모 2 2 3 10 5 7" xfId="17960" xr:uid="{00000000-0005-0000-0000-0000975B0000}"/>
    <cellStyle name="메모 2 2 3 10 5 8" xfId="17961" xr:uid="{00000000-0005-0000-0000-0000985B0000}"/>
    <cellStyle name="메모 2 2 3 10 6" xfId="17962" xr:uid="{00000000-0005-0000-0000-0000995B0000}"/>
    <cellStyle name="메모 2 2 3 10 6 2" xfId="17963" xr:uid="{00000000-0005-0000-0000-00009A5B0000}"/>
    <cellStyle name="메모 2 2 3 10 6 2 2" xfId="17964" xr:uid="{00000000-0005-0000-0000-00009B5B0000}"/>
    <cellStyle name="메모 2 2 3 10 6 2 2 2" xfId="17965" xr:uid="{00000000-0005-0000-0000-00009C5B0000}"/>
    <cellStyle name="메모 2 2 3 10 6 2 2 3" xfId="17966" xr:uid="{00000000-0005-0000-0000-00009D5B0000}"/>
    <cellStyle name="메모 2 2 3 10 6 2 3" xfId="17967" xr:uid="{00000000-0005-0000-0000-00009E5B0000}"/>
    <cellStyle name="메모 2 2 3 10 6 2 4" xfId="17968" xr:uid="{00000000-0005-0000-0000-00009F5B0000}"/>
    <cellStyle name="메모 2 2 3 10 6 2 5" xfId="17969" xr:uid="{00000000-0005-0000-0000-0000A05B0000}"/>
    <cellStyle name="메모 2 2 3 10 6 3" xfId="17970" xr:uid="{00000000-0005-0000-0000-0000A15B0000}"/>
    <cellStyle name="메모 2 2 3 10 6 3 2" xfId="17971" xr:uid="{00000000-0005-0000-0000-0000A25B0000}"/>
    <cellStyle name="메모 2 2 3 10 6 3 3" xfId="17972" xr:uid="{00000000-0005-0000-0000-0000A35B0000}"/>
    <cellStyle name="메모 2 2 3 10 6 4" xfId="17973" xr:uid="{00000000-0005-0000-0000-0000A45B0000}"/>
    <cellStyle name="메모 2 2 3 10 6 5" xfId="17974" xr:uid="{00000000-0005-0000-0000-0000A55B0000}"/>
    <cellStyle name="메모 2 2 3 10 6 6" xfId="17975" xr:uid="{00000000-0005-0000-0000-0000A65B0000}"/>
    <cellStyle name="메모 2 2 3 10 7" xfId="17976" xr:uid="{00000000-0005-0000-0000-0000A75B0000}"/>
    <cellStyle name="메모 2 2 3 10 7 2" xfId="17977" xr:uid="{00000000-0005-0000-0000-0000A85B0000}"/>
    <cellStyle name="메모 2 2 3 10 7 2 2" xfId="17978" xr:uid="{00000000-0005-0000-0000-0000A95B0000}"/>
    <cellStyle name="메모 2 2 3 10 7 2 2 2" xfId="17979" xr:uid="{00000000-0005-0000-0000-0000AA5B0000}"/>
    <cellStyle name="메모 2 2 3 10 7 2 2 3" xfId="17980" xr:uid="{00000000-0005-0000-0000-0000AB5B0000}"/>
    <cellStyle name="메모 2 2 3 10 7 2 3" xfId="17981" xr:uid="{00000000-0005-0000-0000-0000AC5B0000}"/>
    <cellStyle name="메모 2 2 3 10 7 2 4" xfId="17982" xr:uid="{00000000-0005-0000-0000-0000AD5B0000}"/>
    <cellStyle name="메모 2 2 3 10 7 2 5" xfId="17983" xr:uid="{00000000-0005-0000-0000-0000AE5B0000}"/>
    <cellStyle name="메모 2 2 3 10 7 3" xfId="17984" xr:uid="{00000000-0005-0000-0000-0000AF5B0000}"/>
    <cellStyle name="메모 2 2 3 10 7 3 2" xfId="17985" xr:uid="{00000000-0005-0000-0000-0000B05B0000}"/>
    <cellStyle name="메모 2 2 3 10 7 3 3" xfId="17986" xr:uid="{00000000-0005-0000-0000-0000B15B0000}"/>
    <cellStyle name="메모 2 2 3 10 7 4" xfId="17987" xr:uid="{00000000-0005-0000-0000-0000B25B0000}"/>
    <cellStyle name="메모 2 2 3 10 7 5" xfId="17988" xr:uid="{00000000-0005-0000-0000-0000B35B0000}"/>
    <cellStyle name="메모 2 2 3 10 7 6" xfId="17989" xr:uid="{00000000-0005-0000-0000-0000B45B0000}"/>
    <cellStyle name="메모 2 2 3 10 8" xfId="17990" xr:uid="{00000000-0005-0000-0000-0000B55B0000}"/>
    <cellStyle name="메모 2 2 3 10 8 2" xfId="17991" xr:uid="{00000000-0005-0000-0000-0000B65B0000}"/>
    <cellStyle name="메모 2 2 3 10 8 2 2" xfId="17992" xr:uid="{00000000-0005-0000-0000-0000B75B0000}"/>
    <cellStyle name="메모 2 2 3 10 8 2 3" xfId="17993" xr:uid="{00000000-0005-0000-0000-0000B85B0000}"/>
    <cellStyle name="메모 2 2 3 10 8 3" xfId="17994" xr:uid="{00000000-0005-0000-0000-0000B95B0000}"/>
    <cellStyle name="메모 2 2 3 10 8 4" xfId="17995" xr:uid="{00000000-0005-0000-0000-0000BA5B0000}"/>
    <cellStyle name="메모 2 2 3 10 8 5" xfId="17996" xr:uid="{00000000-0005-0000-0000-0000BB5B0000}"/>
    <cellStyle name="메모 2 2 3 10 9" xfId="17997" xr:uid="{00000000-0005-0000-0000-0000BC5B0000}"/>
    <cellStyle name="메모 2 2 3 10 9 2" xfId="17998" xr:uid="{00000000-0005-0000-0000-0000BD5B0000}"/>
    <cellStyle name="메모 2 2 3 10 9 3" xfId="17999" xr:uid="{00000000-0005-0000-0000-0000BE5B0000}"/>
    <cellStyle name="메모 2 2 3 11" xfId="18000" xr:uid="{00000000-0005-0000-0000-0000BF5B0000}"/>
    <cellStyle name="메모 2 2 3 11 10" xfId="18001" xr:uid="{00000000-0005-0000-0000-0000C05B0000}"/>
    <cellStyle name="메모 2 2 3 11 11" xfId="18002" xr:uid="{00000000-0005-0000-0000-0000C15B0000}"/>
    <cellStyle name="메모 2 2 3 11 12" xfId="18003" xr:uid="{00000000-0005-0000-0000-0000C25B0000}"/>
    <cellStyle name="메모 2 2 3 11 2" xfId="18004" xr:uid="{00000000-0005-0000-0000-0000C35B0000}"/>
    <cellStyle name="메모 2 2 3 11 2 2" xfId="18005" xr:uid="{00000000-0005-0000-0000-0000C45B0000}"/>
    <cellStyle name="메모 2 2 3 11 2 2 2" xfId="18006" xr:uid="{00000000-0005-0000-0000-0000C55B0000}"/>
    <cellStyle name="메모 2 2 3 11 2 2 2 2" xfId="18007" xr:uid="{00000000-0005-0000-0000-0000C65B0000}"/>
    <cellStyle name="메모 2 2 3 11 2 2 2 2 2" xfId="18008" xr:uid="{00000000-0005-0000-0000-0000C75B0000}"/>
    <cellStyle name="메모 2 2 3 11 2 2 2 2 3" xfId="18009" xr:uid="{00000000-0005-0000-0000-0000C85B0000}"/>
    <cellStyle name="메모 2 2 3 11 2 2 2 3" xfId="18010" xr:uid="{00000000-0005-0000-0000-0000C95B0000}"/>
    <cellStyle name="메모 2 2 3 11 2 2 2 4" xfId="18011" xr:uid="{00000000-0005-0000-0000-0000CA5B0000}"/>
    <cellStyle name="메모 2 2 3 11 2 2 2 5" xfId="18012" xr:uid="{00000000-0005-0000-0000-0000CB5B0000}"/>
    <cellStyle name="메모 2 2 3 11 2 2 3" xfId="18013" xr:uid="{00000000-0005-0000-0000-0000CC5B0000}"/>
    <cellStyle name="메모 2 2 3 11 2 2 3 2" xfId="18014" xr:uid="{00000000-0005-0000-0000-0000CD5B0000}"/>
    <cellStyle name="메모 2 2 3 11 2 2 3 3" xfId="18015" xr:uid="{00000000-0005-0000-0000-0000CE5B0000}"/>
    <cellStyle name="메모 2 2 3 11 2 2 4" xfId="18016" xr:uid="{00000000-0005-0000-0000-0000CF5B0000}"/>
    <cellStyle name="메모 2 2 3 11 2 2 5" xfId="18017" xr:uid="{00000000-0005-0000-0000-0000D05B0000}"/>
    <cellStyle name="메모 2 2 3 11 2 2 6" xfId="18018" xr:uid="{00000000-0005-0000-0000-0000D15B0000}"/>
    <cellStyle name="메모 2 2 3 11 2 3" xfId="18019" xr:uid="{00000000-0005-0000-0000-0000D25B0000}"/>
    <cellStyle name="메모 2 2 3 11 2 3 2" xfId="18020" xr:uid="{00000000-0005-0000-0000-0000D35B0000}"/>
    <cellStyle name="메모 2 2 3 11 2 3 2 2" xfId="18021" xr:uid="{00000000-0005-0000-0000-0000D45B0000}"/>
    <cellStyle name="메모 2 2 3 11 2 3 2 2 2" xfId="18022" xr:uid="{00000000-0005-0000-0000-0000D55B0000}"/>
    <cellStyle name="메모 2 2 3 11 2 3 2 2 3" xfId="18023" xr:uid="{00000000-0005-0000-0000-0000D65B0000}"/>
    <cellStyle name="메모 2 2 3 11 2 3 2 3" xfId="18024" xr:uid="{00000000-0005-0000-0000-0000D75B0000}"/>
    <cellStyle name="메모 2 2 3 11 2 3 2 4" xfId="18025" xr:uid="{00000000-0005-0000-0000-0000D85B0000}"/>
    <cellStyle name="메모 2 2 3 11 2 3 2 5" xfId="18026" xr:uid="{00000000-0005-0000-0000-0000D95B0000}"/>
    <cellStyle name="메모 2 2 3 11 2 3 3" xfId="18027" xr:uid="{00000000-0005-0000-0000-0000DA5B0000}"/>
    <cellStyle name="메모 2 2 3 11 2 3 3 2" xfId="18028" xr:uid="{00000000-0005-0000-0000-0000DB5B0000}"/>
    <cellStyle name="메모 2 2 3 11 2 3 3 3" xfId="18029" xr:uid="{00000000-0005-0000-0000-0000DC5B0000}"/>
    <cellStyle name="메모 2 2 3 11 2 3 4" xfId="18030" xr:uid="{00000000-0005-0000-0000-0000DD5B0000}"/>
    <cellStyle name="메모 2 2 3 11 2 3 5" xfId="18031" xr:uid="{00000000-0005-0000-0000-0000DE5B0000}"/>
    <cellStyle name="메모 2 2 3 11 2 3 6" xfId="18032" xr:uid="{00000000-0005-0000-0000-0000DF5B0000}"/>
    <cellStyle name="메모 2 2 3 11 2 4" xfId="18033" xr:uid="{00000000-0005-0000-0000-0000E05B0000}"/>
    <cellStyle name="메모 2 2 3 11 2 4 2" xfId="18034" xr:uid="{00000000-0005-0000-0000-0000E15B0000}"/>
    <cellStyle name="메모 2 2 3 11 2 4 2 2" xfId="18035" xr:uid="{00000000-0005-0000-0000-0000E25B0000}"/>
    <cellStyle name="메모 2 2 3 11 2 4 2 3" xfId="18036" xr:uid="{00000000-0005-0000-0000-0000E35B0000}"/>
    <cellStyle name="메모 2 2 3 11 2 4 3" xfId="18037" xr:uid="{00000000-0005-0000-0000-0000E45B0000}"/>
    <cellStyle name="메모 2 2 3 11 2 4 4" xfId="18038" xr:uid="{00000000-0005-0000-0000-0000E55B0000}"/>
    <cellStyle name="메모 2 2 3 11 2 4 5" xfId="18039" xr:uid="{00000000-0005-0000-0000-0000E65B0000}"/>
    <cellStyle name="메모 2 2 3 11 2 5" xfId="18040" xr:uid="{00000000-0005-0000-0000-0000E75B0000}"/>
    <cellStyle name="메모 2 2 3 11 2 5 2" xfId="18041" xr:uid="{00000000-0005-0000-0000-0000E85B0000}"/>
    <cellStyle name="메모 2 2 3 11 2 5 3" xfId="18042" xr:uid="{00000000-0005-0000-0000-0000E95B0000}"/>
    <cellStyle name="메모 2 2 3 11 2 6" xfId="18043" xr:uid="{00000000-0005-0000-0000-0000EA5B0000}"/>
    <cellStyle name="메모 2 2 3 11 2 7" xfId="18044" xr:uid="{00000000-0005-0000-0000-0000EB5B0000}"/>
    <cellStyle name="메모 2 2 3 11 2 8" xfId="18045" xr:uid="{00000000-0005-0000-0000-0000EC5B0000}"/>
    <cellStyle name="메모 2 2 3 11 3" xfId="18046" xr:uid="{00000000-0005-0000-0000-0000ED5B0000}"/>
    <cellStyle name="메모 2 2 3 11 3 2" xfId="18047" xr:uid="{00000000-0005-0000-0000-0000EE5B0000}"/>
    <cellStyle name="메모 2 2 3 11 3 2 2" xfId="18048" xr:uid="{00000000-0005-0000-0000-0000EF5B0000}"/>
    <cellStyle name="메모 2 2 3 11 3 2 2 2" xfId="18049" xr:uid="{00000000-0005-0000-0000-0000F05B0000}"/>
    <cellStyle name="메모 2 2 3 11 3 2 2 2 2" xfId="18050" xr:uid="{00000000-0005-0000-0000-0000F15B0000}"/>
    <cellStyle name="메모 2 2 3 11 3 2 2 2 3" xfId="18051" xr:uid="{00000000-0005-0000-0000-0000F25B0000}"/>
    <cellStyle name="메모 2 2 3 11 3 2 2 3" xfId="18052" xr:uid="{00000000-0005-0000-0000-0000F35B0000}"/>
    <cellStyle name="메모 2 2 3 11 3 2 2 4" xfId="18053" xr:uid="{00000000-0005-0000-0000-0000F45B0000}"/>
    <cellStyle name="메모 2 2 3 11 3 2 2 5" xfId="18054" xr:uid="{00000000-0005-0000-0000-0000F55B0000}"/>
    <cellStyle name="메모 2 2 3 11 3 2 3" xfId="18055" xr:uid="{00000000-0005-0000-0000-0000F65B0000}"/>
    <cellStyle name="메모 2 2 3 11 3 2 3 2" xfId="18056" xr:uid="{00000000-0005-0000-0000-0000F75B0000}"/>
    <cellStyle name="메모 2 2 3 11 3 2 3 3" xfId="18057" xr:uid="{00000000-0005-0000-0000-0000F85B0000}"/>
    <cellStyle name="메모 2 2 3 11 3 2 4" xfId="18058" xr:uid="{00000000-0005-0000-0000-0000F95B0000}"/>
    <cellStyle name="메모 2 2 3 11 3 2 5" xfId="18059" xr:uid="{00000000-0005-0000-0000-0000FA5B0000}"/>
    <cellStyle name="메모 2 2 3 11 3 2 6" xfId="18060" xr:uid="{00000000-0005-0000-0000-0000FB5B0000}"/>
    <cellStyle name="메모 2 2 3 11 3 3" xfId="18061" xr:uid="{00000000-0005-0000-0000-0000FC5B0000}"/>
    <cellStyle name="메모 2 2 3 11 3 3 2" xfId="18062" xr:uid="{00000000-0005-0000-0000-0000FD5B0000}"/>
    <cellStyle name="메모 2 2 3 11 3 3 2 2" xfId="18063" xr:uid="{00000000-0005-0000-0000-0000FE5B0000}"/>
    <cellStyle name="메모 2 2 3 11 3 3 2 2 2" xfId="18064" xr:uid="{00000000-0005-0000-0000-0000FF5B0000}"/>
    <cellStyle name="메모 2 2 3 11 3 3 2 2 3" xfId="18065" xr:uid="{00000000-0005-0000-0000-0000005C0000}"/>
    <cellStyle name="메모 2 2 3 11 3 3 2 3" xfId="18066" xr:uid="{00000000-0005-0000-0000-0000015C0000}"/>
    <cellStyle name="메모 2 2 3 11 3 3 2 4" xfId="18067" xr:uid="{00000000-0005-0000-0000-0000025C0000}"/>
    <cellStyle name="메모 2 2 3 11 3 3 2 5" xfId="18068" xr:uid="{00000000-0005-0000-0000-0000035C0000}"/>
    <cellStyle name="메모 2 2 3 11 3 3 3" xfId="18069" xr:uid="{00000000-0005-0000-0000-0000045C0000}"/>
    <cellStyle name="메모 2 2 3 11 3 3 3 2" xfId="18070" xr:uid="{00000000-0005-0000-0000-0000055C0000}"/>
    <cellStyle name="메모 2 2 3 11 3 3 3 3" xfId="18071" xr:uid="{00000000-0005-0000-0000-0000065C0000}"/>
    <cellStyle name="메모 2 2 3 11 3 3 4" xfId="18072" xr:uid="{00000000-0005-0000-0000-0000075C0000}"/>
    <cellStyle name="메모 2 2 3 11 3 3 5" xfId="18073" xr:uid="{00000000-0005-0000-0000-0000085C0000}"/>
    <cellStyle name="메모 2 2 3 11 3 3 6" xfId="18074" xr:uid="{00000000-0005-0000-0000-0000095C0000}"/>
    <cellStyle name="메모 2 2 3 11 3 4" xfId="18075" xr:uid="{00000000-0005-0000-0000-00000A5C0000}"/>
    <cellStyle name="메모 2 2 3 11 3 4 2" xfId="18076" xr:uid="{00000000-0005-0000-0000-00000B5C0000}"/>
    <cellStyle name="메모 2 2 3 11 3 4 2 2" xfId="18077" xr:uid="{00000000-0005-0000-0000-00000C5C0000}"/>
    <cellStyle name="메모 2 2 3 11 3 4 2 3" xfId="18078" xr:uid="{00000000-0005-0000-0000-00000D5C0000}"/>
    <cellStyle name="메모 2 2 3 11 3 4 3" xfId="18079" xr:uid="{00000000-0005-0000-0000-00000E5C0000}"/>
    <cellStyle name="메모 2 2 3 11 3 4 4" xfId="18080" xr:uid="{00000000-0005-0000-0000-00000F5C0000}"/>
    <cellStyle name="메모 2 2 3 11 3 4 5" xfId="18081" xr:uid="{00000000-0005-0000-0000-0000105C0000}"/>
    <cellStyle name="메모 2 2 3 11 3 5" xfId="18082" xr:uid="{00000000-0005-0000-0000-0000115C0000}"/>
    <cellStyle name="메모 2 2 3 11 3 5 2" xfId="18083" xr:uid="{00000000-0005-0000-0000-0000125C0000}"/>
    <cellStyle name="메모 2 2 3 11 3 5 3" xfId="18084" xr:uid="{00000000-0005-0000-0000-0000135C0000}"/>
    <cellStyle name="메모 2 2 3 11 3 6" xfId="18085" xr:uid="{00000000-0005-0000-0000-0000145C0000}"/>
    <cellStyle name="메모 2 2 3 11 3 7" xfId="18086" xr:uid="{00000000-0005-0000-0000-0000155C0000}"/>
    <cellStyle name="메모 2 2 3 11 3 8" xfId="18087" xr:uid="{00000000-0005-0000-0000-0000165C0000}"/>
    <cellStyle name="메모 2 2 3 11 4" xfId="18088" xr:uid="{00000000-0005-0000-0000-0000175C0000}"/>
    <cellStyle name="메모 2 2 3 11 4 2" xfId="18089" xr:uid="{00000000-0005-0000-0000-0000185C0000}"/>
    <cellStyle name="메모 2 2 3 11 4 2 2" xfId="18090" xr:uid="{00000000-0005-0000-0000-0000195C0000}"/>
    <cellStyle name="메모 2 2 3 11 4 2 2 2" xfId="18091" xr:uid="{00000000-0005-0000-0000-00001A5C0000}"/>
    <cellStyle name="메모 2 2 3 11 4 2 2 2 2" xfId="18092" xr:uid="{00000000-0005-0000-0000-00001B5C0000}"/>
    <cellStyle name="메모 2 2 3 11 4 2 2 2 3" xfId="18093" xr:uid="{00000000-0005-0000-0000-00001C5C0000}"/>
    <cellStyle name="메모 2 2 3 11 4 2 2 3" xfId="18094" xr:uid="{00000000-0005-0000-0000-00001D5C0000}"/>
    <cellStyle name="메모 2 2 3 11 4 2 2 4" xfId="18095" xr:uid="{00000000-0005-0000-0000-00001E5C0000}"/>
    <cellStyle name="메모 2 2 3 11 4 2 2 5" xfId="18096" xr:uid="{00000000-0005-0000-0000-00001F5C0000}"/>
    <cellStyle name="메모 2 2 3 11 4 2 3" xfId="18097" xr:uid="{00000000-0005-0000-0000-0000205C0000}"/>
    <cellStyle name="메모 2 2 3 11 4 2 3 2" xfId="18098" xr:uid="{00000000-0005-0000-0000-0000215C0000}"/>
    <cellStyle name="메모 2 2 3 11 4 2 3 3" xfId="18099" xr:uid="{00000000-0005-0000-0000-0000225C0000}"/>
    <cellStyle name="메모 2 2 3 11 4 2 4" xfId="18100" xr:uid="{00000000-0005-0000-0000-0000235C0000}"/>
    <cellStyle name="메모 2 2 3 11 4 2 5" xfId="18101" xr:uid="{00000000-0005-0000-0000-0000245C0000}"/>
    <cellStyle name="메모 2 2 3 11 4 2 6" xfId="18102" xr:uid="{00000000-0005-0000-0000-0000255C0000}"/>
    <cellStyle name="메모 2 2 3 11 4 3" xfId="18103" xr:uid="{00000000-0005-0000-0000-0000265C0000}"/>
    <cellStyle name="메모 2 2 3 11 4 3 2" xfId="18104" xr:uid="{00000000-0005-0000-0000-0000275C0000}"/>
    <cellStyle name="메모 2 2 3 11 4 3 2 2" xfId="18105" xr:uid="{00000000-0005-0000-0000-0000285C0000}"/>
    <cellStyle name="메모 2 2 3 11 4 3 2 2 2" xfId="18106" xr:uid="{00000000-0005-0000-0000-0000295C0000}"/>
    <cellStyle name="메모 2 2 3 11 4 3 2 2 3" xfId="18107" xr:uid="{00000000-0005-0000-0000-00002A5C0000}"/>
    <cellStyle name="메모 2 2 3 11 4 3 2 3" xfId="18108" xr:uid="{00000000-0005-0000-0000-00002B5C0000}"/>
    <cellStyle name="메모 2 2 3 11 4 3 2 4" xfId="18109" xr:uid="{00000000-0005-0000-0000-00002C5C0000}"/>
    <cellStyle name="메모 2 2 3 11 4 3 2 5" xfId="18110" xr:uid="{00000000-0005-0000-0000-00002D5C0000}"/>
    <cellStyle name="메모 2 2 3 11 4 3 3" xfId="18111" xr:uid="{00000000-0005-0000-0000-00002E5C0000}"/>
    <cellStyle name="메모 2 2 3 11 4 3 3 2" xfId="18112" xr:uid="{00000000-0005-0000-0000-00002F5C0000}"/>
    <cellStyle name="메모 2 2 3 11 4 3 3 3" xfId="18113" xr:uid="{00000000-0005-0000-0000-0000305C0000}"/>
    <cellStyle name="메모 2 2 3 11 4 3 4" xfId="18114" xr:uid="{00000000-0005-0000-0000-0000315C0000}"/>
    <cellStyle name="메모 2 2 3 11 4 3 5" xfId="18115" xr:uid="{00000000-0005-0000-0000-0000325C0000}"/>
    <cellStyle name="메모 2 2 3 11 4 3 6" xfId="18116" xr:uid="{00000000-0005-0000-0000-0000335C0000}"/>
    <cellStyle name="메모 2 2 3 11 4 4" xfId="18117" xr:uid="{00000000-0005-0000-0000-0000345C0000}"/>
    <cellStyle name="메모 2 2 3 11 4 4 2" xfId="18118" xr:uid="{00000000-0005-0000-0000-0000355C0000}"/>
    <cellStyle name="메모 2 2 3 11 4 4 2 2" xfId="18119" xr:uid="{00000000-0005-0000-0000-0000365C0000}"/>
    <cellStyle name="메모 2 2 3 11 4 4 2 3" xfId="18120" xr:uid="{00000000-0005-0000-0000-0000375C0000}"/>
    <cellStyle name="메모 2 2 3 11 4 4 3" xfId="18121" xr:uid="{00000000-0005-0000-0000-0000385C0000}"/>
    <cellStyle name="메모 2 2 3 11 4 4 4" xfId="18122" xr:uid="{00000000-0005-0000-0000-0000395C0000}"/>
    <cellStyle name="메모 2 2 3 11 4 4 5" xfId="18123" xr:uid="{00000000-0005-0000-0000-00003A5C0000}"/>
    <cellStyle name="메모 2 2 3 11 4 5" xfId="18124" xr:uid="{00000000-0005-0000-0000-00003B5C0000}"/>
    <cellStyle name="메모 2 2 3 11 4 5 2" xfId="18125" xr:uid="{00000000-0005-0000-0000-00003C5C0000}"/>
    <cellStyle name="메모 2 2 3 11 4 5 3" xfId="18126" xr:uid="{00000000-0005-0000-0000-00003D5C0000}"/>
    <cellStyle name="메모 2 2 3 11 4 6" xfId="18127" xr:uid="{00000000-0005-0000-0000-00003E5C0000}"/>
    <cellStyle name="메모 2 2 3 11 4 7" xfId="18128" xr:uid="{00000000-0005-0000-0000-00003F5C0000}"/>
    <cellStyle name="메모 2 2 3 11 4 8" xfId="18129" xr:uid="{00000000-0005-0000-0000-0000405C0000}"/>
    <cellStyle name="메모 2 2 3 11 5" xfId="18130" xr:uid="{00000000-0005-0000-0000-0000415C0000}"/>
    <cellStyle name="메모 2 2 3 11 5 2" xfId="18131" xr:uid="{00000000-0005-0000-0000-0000425C0000}"/>
    <cellStyle name="메모 2 2 3 11 5 2 2" xfId="18132" xr:uid="{00000000-0005-0000-0000-0000435C0000}"/>
    <cellStyle name="메모 2 2 3 11 5 2 2 2" xfId="18133" xr:uid="{00000000-0005-0000-0000-0000445C0000}"/>
    <cellStyle name="메모 2 2 3 11 5 2 2 2 2" xfId="18134" xr:uid="{00000000-0005-0000-0000-0000455C0000}"/>
    <cellStyle name="메모 2 2 3 11 5 2 2 2 3" xfId="18135" xr:uid="{00000000-0005-0000-0000-0000465C0000}"/>
    <cellStyle name="메모 2 2 3 11 5 2 2 3" xfId="18136" xr:uid="{00000000-0005-0000-0000-0000475C0000}"/>
    <cellStyle name="메모 2 2 3 11 5 2 2 4" xfId="18137" xr:uid="{00000000-0005-0000-0000-0000485C0000}"/>
    <cellStyle name="메모 2 2 3 11 5 2 2 5" xfId="18138" xr:uid="{00000000-0005-0000-0000-0000495C0000}"/>
    <cellStyle name="메모 2 2 3 11 5 2 3" xfId="18139" xr:uid="{00000000-0005-0000-0000-00004A5C0000}"/>
    <cellStyle name="메모 2 2 3 11 5 2 3 2" xfId="18140" xr:uid="{00000000-0005-0000-0000-00004B5C0000}"/>
    <cellStyle name="메모 2 2 3 11 5 2 3 3" xfId="18141" xr:uid="{00000000-0005-0000-0000-00004C5C0000}"/>
    <cellStyle name="메모 2 2 3 11 5 2 4" xfId="18142" xr:uid="{00000000-0005-0000-0000-00004D5C0000}"/>
    <cellStyle name="메모 2 2 3 11 5 2 5" xfId="18143" xr:uid="{00000000-0005-0000-0000-00004E5C0000}"/>
    <cellStyle name="메모 2 2 3 11 5 2 6" xfId="18144" xr:uid="{00000000-0005-0000-0000-00004F5C0000}"/>
    <cellStyle name="메모 2 2 3 11 5 3" xfId="18145" xr:uid="{00000000-0005-0000-0000-0000505C0000}"/>
    <cellStyle name="메모 2 2 3 11 5 3 2" xfId="18146" xr:uid="{00000000-0005-0000-0000-0000515C0000}"/>
    <cellStyle name="메모 2 2 3 11 5 3 2 2" xfId="18147" xr:uid="{00000000-0005-0000-0000-0000525C0000}"/>
    <cellStyle name="메모 2 2 3 11 5 3 2 2 2" xfId="18148" xr:uid="{00000000-0005-0000-0000-0000535C0000}"/>
    <cellStyle name="메모 2 2 3 11 5 3 2 2 3" xfId="18149" xr:uid="{00000000-0005-0000-0000-0000545C0000}"/>
    <cellStyle name="메모 2 2 3 11 5 3 2 3" xfId="18150" xr:uid="{00000000-0005-0000-0000-0000555C0000}"/>
    <cellStyle name="메모 2 2 3 11 5 3 2 4" xfId="18151" xr:uid="{00000000-0005-0000-0000-0000565C0000}"/>
    <cellStyle name="메모 2 2 3 11 5 3 2 5" xfId="18152" xr:uid="{00000000-0005-0000-0000-0000575C0000}"/>
    <cellStyle name="메모 2 2 3 11 5 3 3" xfId="18153" xr:uid="{00000000-0005-0000-0000-0000585C0000}"/>
    <cellStyle name="메모 2 2 3 11 5 3 3 2" xfId="18154" xr:uid="{00000000-0005-0000-0000-0000595C0000}"/>
    <cellStyle name="메모 2 2 3 11 5 3 3 3" xfId="18155" xr:uid="{00000000-0005-0000-0000-00005A5C0000}"/>
    <cellStyle name="메모 2 2 3 11 5 3 4" xfId="18156" xr:uid="{00000000-0005-0000-0000-00005B5C0000}"/>
    <cellStyle name="메모 2 2 3 11 5 3 5" xfId="18157" xr:uid="{00000000-0005-0000-0000-00005C5C0000}"/>
    <cellStyle name="메모 2 2 3 11 5 3 6" xfId="18158" xr:uid="{00000000-0005-0000-0000-00005D5C0000}"/>
    <cellStyle name="메모 2 2 3 11 5 4" xfId="18159" xr:uid="{00000000-0005-0000-0000-00005E5C0000}"/>
    <cellStyle name="메모 2 2 3 11 5 4 2" xfId="18160" xr:uid="{00000000-0005-0000-0000-00005F5C0000}"/>
    <cellStyle name="메모 2 2 3 11 5 4 2 2" xfId="18161" xr:uid="{00000000-0005-0000-0000-0000605C0000}"/>
    <cellStyle name="메모 2 2 3 11 5 4 2 3" xfId="18162" xr:uid="{00000000-0005-0000-0000-0000615C0000}"/>
    <cellStyle name="메모 2 2 3 11 5 4 3" xfId="18163" xr:uid="{00000000-0005-0000-0000-0000625C0000}"/>
    <cellStyle name="메모 2 2 3 11 5 4 4" xfId="18164" xr:uid="{00000000-0005-0000-0000-0000635C0000}"/>
    <cellStyle name="메모 2 2 3 11 5 4 5" xfId="18165" xr:uid="{00000000-0005-0000-0000-0000645C0000}"/>
    <cellStyle name="메모 2 2 3 11 5 5" xfId="18166" xr:uid="{00000000-0005-0000-0000-0000655C0000}"/>
    <cellStyle name="메모 2 2 3 11 5 5 2" xfId="18167" xr:uid="{00000000-0005-0000-0000-0000665C0000}"/>
    <cellStyle name="메모 2 2 3 11 5 5 3" xfId="18168" xr:uid="{00000000-0005-0000-0000-0000675C0000}"/>
    <cellStyle name="메모 2 2 3 11 5 6" xfId="18169" xr:uid="{00000000-0005-0000-0000-0000685C0000}"/>
    <cellStyle name="메모 2 2 3 11 5 7" xfId="18170" xr:uid="{00000000-0005-0000-0000-0000695C0000}"/>
    <cellStyle name="메모 2 2 3 11 5 8" xfId="18171" xr:uid="{00000000-0005-0000-0000-00006A5C0000}"/>
    <cellStyle name="메모 2 2 3 11 6" xfId="18172" xr:uid="{00000000-0005-0000-0000-00006B5C0000}"/>
    <cellStyle name="메모 2 2 3 11 6 2" xfId="18173" xr:uid="{00000000-0005-0000-0000-00006C5C0000}"/>
    <cellStyle name="메모 2 2 3 11 6 2 2" xfId="18174" xr:uid="{00000000-0005-0000-0000-00006D5C0000}"/>
    <cellStyle name="메모 2 2 3 11 6 2 2 2" xfId="18175" xr:uid="{00000000-0005-0000-0000-00006E5C0000}"/>
    <cellStyle name="메모 2 2 3 11 6 2 2 3" xfId="18176" xr:uid="{00000000-0005-0000-0000-00006F5C0000}"/>
    <cellStyle name="메모 2 2 3 11 6 2 3" xfId="18177" xr:uid="{00000000-0005-0000-0000-0000705C0000}"/>
    <cellStyle name="메모 2 2 3 11 6 2 4" xfId="18178" xr:uid="{00000000-0005-0000-0000-0000715C0000}"/>
    <cellStyle name="메모 2 2 3 11 6 2 5" xfId="18179" xr:uid="{00000000-0005-0000-0000-0000725C0000}"/>
    <cellStyle name="메모 2 2 3 11 6 3" xfId="18180" xr:uid="{00000000-0005-0000-0000-0000735C0000}"/>
    <cellStyle name="메모 2 2 3 11 6 3 2" xfId="18181" xr:uid="{00000000-0005-0000-0000-0000745C0000}"/>
    <cellStyle name="메모 2 2 3 11 6 3 3" xfId="18182" xr:uid="{00000000-0005-0000-0000-0000755C0000}"/>
    <cellStyle name="메모 2 2 3 11 6 4" xfId="18183" xr:uid="{00000000-0005-0000-0000-0000765C0000}"/>
    <cellStyle name="메모 2 2 3 11 6 5" xfId="18184" xr:uid="{00000000-0005-0000-0000-0000775C0000}"/>
    <cellStyle name="메모 2 2 3 11 6 6" xfId="18185" xr:uid="{00000000-0005-0000-0000-0000785C0000}"/>
    <cellStyle name="메모 2 2 3 11 7" xfId="18186" xr:uid="{00000000-0005-0000-0000-0000795C0000}"/>
    <cellStyle name="메모 2 2 3 11 7 2" xfId="18187" xr:uid="{00000000-0005-0000-0000-00007A5C0000}"/>
    <cellStyle name="메모 2 2 3 11 7 2 2" xfId="18188" xr:uid="{00000000-0005-0000-0000-00007B5C0000}"/>
    <cellStyle name="메모 2 2 3 11 7 2 2 2" xfId="18189" xr:uid="{00000000-0005-0000-0000-00007C5C0000}"/>
    <cellStyle name="메모 2 2 3 11 7 2 2 3" xfId="18190" xr:uid="{00000000-0005-0000-0000-00007D5C0000}"/>
    <cellStyle name="메모 2 2 3 11 7 2 3" xfId="18191" xr:uid="{00000000-0005-0000-0000-00007E5C0000}"/>
    <cellStyle name="메모 2 2 3 11 7 2 4" xfId="18192" xr:uid="{00000000-0005-0000-0000-00007F5C0000}"/>
    <cellStyle name="메모 2 2 3 11 7 2 5" xfId="18193" xr:uid="{00000000-0005-0000-0000-0000805C0000}"/>
    <cellStyle name="메모 2 2 3 11 7 3" xfId="18194" xr:uid="{00000000-0005-0000-0000-0000815C0000}"/>
    <cellStyle name="메모 2 2 3 11 7 3 2" xfId="18195" xr:uid="{00000000-0005-0000-0000-0000825C0000}"/>
    <cellStyle name="메모 2 2 3 11 7 3 3" xfId="18196" xr:uid="{00000000-0005-0000-0000-0000835C0000}"/>
    <cellStyle name="메모 2 2 3 11 7 4" xfId="18197" xr:uid="{00000000-0005-0000-0000-0000845C0000}"/>
    <cellStyle name="메모 2 2 3 11 7 5" xfId="18198" xr:uid="{00000000-0005-0000-0000-0000855C0000}"/>
    <cellStyle name="메모 2 2 3 11 7 6" xfId="18199" xr:uid="{00000000-0005-0000-0000-0000865C0000}"/>
    <cellStyle name="메모 2 2 3 11 8" xfId="18200" xr:uid="{00000000-0005-0000-0000-0000875C0000}"/>
    <cellStyle name="메모 2 2 3 11 8 2" xfId="18201" xr:uid="{00000000-0005-0000-0000-0000885C0000}"/>
    <cellStyle name="메모 2 2 3 11 8 2 2" xfId="18202" xr:uid="{00000000-0005-0000-0000-0000895C0000}"/>
    <cellStyle name="메모 2 2 3 11 8 2 3" xfId="18203" xr:uid="{00000000-0005-0000-0000-00008A5C0000}"/>
    <cellStyle name="메모 2 2 3 11 8 3" xfId="18204" xr:uid="{00000000-0005-0000-0000-00008B5C0000}"/>
    <cellStyle name="메모 2 2 3 11 8 4" xfId="18205" xr:uid="{00000000-0005-0000-0000-00008C5C0000}"/>
    <cellStyle name="메모 2 2 3 11 8 5" xfId="18206" xr:uid="{00000000-0005-0000-0000-00008D5C0000}"/>
    <cellStyle name="메모 2 2 3 11 9" xfId="18207" xr:uid="{00000000-0005-0000-0000-00008E5C0000}"/>
    <cellStyle name="메모 2 2 3 11 9 2" xfId="18208" xr:uid="{00000000-0005-0000-0000-00008F5C0000}"/>
    <cellStyle name="메모 2 2 3 11 9 3" xfId="18209" xr:uid="{00000000-0005-0000-0000-0000905C0000}"/>
    <cellStyle name="메모 2 2 3 12" xfId="18210" xr:uid="{00000000-0005-0000-0000-0000915C0000}"/>
    <cellStyle name="메모 2 2 3 12 2" xfId="18211" xr:uid="{00000000-0005-0000-0000-0000925C0000}"/>
    <cellStyle name="메모 2 2 3 12 2 2" xfId="18212" xr:uid="{00000000-0005-0000-0000-0000935C0000}"/>
    <cellStyle name="메모 2 2 3 12 2 2 2" xfId="18213" xr:uid="{00000000-0005-0000-0000-0000945C0000}"/>
    <cellStyle name="메모 2 2 3 12 2 2 2 2" xfId="18214" xr:uid="{00000000-0005-0000-0000-0000955C0000}"/>
    <cellStyle name="메모 2 2 3 12 2 2 2 2 2" xfId="18215" xr:uid="{00000000-0005-0000-0000-0000965C0000}"/>
    <cellStyle name="메모 2 2 3 12 2 2 2 2 3" xfId="18216" xr:uid="{00000000-0005-0000-0000-0000975C0000}"/>
    <cellStyle name="메모 2 2 3 12 2 2 2 3" xfId="18217" xr:uid="{00000000-0005-0000-0000-0000985C0000}"/>
    <cellStyle name="메모 2 2 3 12 2 2 2 4" xfId="18218" xr:uid="{00000000-0005-0000-0000-0000995C0000}"/>
    <cellStyle name="메모 2 2 3 12 2 2 2 5" xfId="18219" xr:uid="{00000000-0005-0000-0000-00009A5C0000}"/>
    <cellStyle name="메모 2 2 3 12 2 2 3" xfId="18220" xr:uid="{00000000-0005-0000-0000-00009B5C0000}"/>
    <cellStyle name="메모 2 2 3 12 2 2 3 2" xfId="18221" xr:uid="{00000000-0005-0000-0000-00009C5C0000}"/>
    <cellStyle name="메모 2 2 3 12 2 2 3 3" xfId="18222" xr:uid="{00000000-0005-0000-0000-00009D5C0000}"/>
    <cellStyle name="메모 2 2 3 12 2 2 4" xfId="18223" xr:uid="{00000000-0005-0000-0000-00009E5C0000}"/>
    <cellStyle name="메모 2 2 3 12 2 2 5" xfId="18224" xr:uid="{00000000-0005-0000-0000-00009F5C0000}"/>
    <cellStyle name="메모 2 2 3 12 2 2 6" xfId="18225" xr:uid="{00000000-0005-0000-0000-0000A05C0000}"/>
    <cellStyle name="메모 2 2 3 12 2 3" xfId="18226" xr:uid="{00000000-0005-0000-0000-0000A15C0000}"/>
    <cellStyle name="메모 2 2 3 12 2 3 2" xfId="18227" xr:uid="{00000000-0005-0000-0000-0000A25C0000}"/>
    <cellStyle name="메모 2 2 3 12 2 3 2 2" xfId="18228" xr:uid="{00000000-0005-0000-0000-0000A35C0000}"/>
    <cellStyle name="메모 2 2 3 12 2 3 2 2 2" xfId="18229" xr:uid="{00000000-0005-0000-0000-0000A45C0000}"/>
    <cellStyle name="메모 2 2 3 12 2 3 2 2 3" xfId="18230" xr:uid="{00000000-0005-0000-0000-0000A55C0000}"/>
    <cellStyle name="메모 2 2 3 12 2 3 2 3" xfId="18231" xr:uid="{00000000-0005-0000-0000-0000A65C0000}"/>
    <cellStyle name="메모 2 2 3 12 2 3 2 4" xfId="18232" xr:uid="{00000000-0005-0000-0000-0000A75C0000}"/>
    <cellStyle name="메모 2 2 3 12 2 3 2 5" xfId="18233" xr:uid="{00000000-0005-0000-0000-0000A85C0000}"/>
    <cellStyle name="메모 2 2 3 12 2 3 3" xfId="18234" xr:uid="{00000000-0005-0000-0000-0000A95C0000}"/>
    <cellStyle name="메모 2 2 3 12 2 3 3 2" xfId="18235" xr:uid="{00000000-0005-0000-0000-0000AA5C0000}"/>
    <cellStyle name="메모 2 2 3 12 2 3 3 3" xfId="18236" xr:uid="{00000000-0005-0000-0000-0000AB5C0000}"/>
    <cellStyle name="메모 2 2 3 12 2 3 4" xfId="18237" xr:uid="{00000000-0005-0000-0000-0000AC5C0000}"/>
    <cellStyle name="메모 2 2 3 12 2 3 5" xfId="18238" xr:uid="{00000000-0005-0000-0000-0000AD5C0000}"/>
    <cellStyle name="메모 2 2 3 12 2 3 6" xfId="18239" xr:uid="{00000000-0005-0000-0000-0000AE5C0000}"/>
    <cellStyle name="메모 2 2 3 12 2 4" xfId="18240" xr:uid="{00000000-0005-0000-0000-0000AF5C0000}"/>
    <cellStyle name="메모 2 2 3 12 2 4 2" xfId="18241" xr:uid="{00000000-0005-0000-0000-0000B05C0000}"/>
    <cellStyle name="메모 2 2 3 12 2 4 2 2" xfId="18242" xr:uid="{00000000-0005-0000-0000-0000B15C0000}"/>
    <cellStyle name="메모 2 2 3 12 2 4 2 3" xfId="18243" xr:uid="{00000000-0005-0000-0000-0000B25C0000}"/>
    <cellStyle name="메모 2 2 3 12 2 4 3" xfId="18244" xr:uid="{00000000-0005-0000-0000-0000B35C0000}"/>
    <cellStyle name="메모 2 2 3 12 2 4 4" xfId="18245" xr:uid="{00000000-0005-0000-0000-0000B45C0000}"/>
    <cellStyle name="메모 2 2 3 12 2 4 5" xfId="18246" xr:uid="{00000000-0005-0000-0000-0000B55C0000}"/>
    <cellStyle name="메모 2 2 3 12 2 5" xfId="18247" xr:uid="{00000000-0005-0000-0000-0000B65C0000}"/>
    <cellStyle name="메모 2 2 3 12 2 5 2" xfId="18248" xr:uid="{00000000-0005-0000-0000-0000B75C0000}"/>
    <cellStyle name="메모 2 2 3 12 2 5 3" xfId="18249" xr:uid="{00000000-0005-0000-0000-0000B85C0000}"/>
    <cellStyle name="메모 2 2 3 12 2 6" xfId="18250" xr:uid="{00000000-0005-0000-0000-0000B95C0000}"/>
    <cellStyle name="메모 2 2 3 12 2 7" xfId="18251" xr:uid="{00000000-0005-0000-0000-0000BA5C0000}"/>
    <cellStyle name="메모 2 2 3 12 2 8" xfId="18252" xr:uid="{00000000-0005-0000-0000-0000BB5C0000}"/>
    <cellStyle name="메모 2 2 3 12 3" xfId="18253" xr:uid="{00000000-0005-0000-0000-0000BC5C0000}"/>
    <cellStyle name="메모 2 2 3 12 3 2" xfId="18254" xr:uid="{00000000-0005-0000-0000-0000BD5C0000}"/>
    <cellStyle name="메모 2 2 3 12 3 2 2" xfId="18255" xr:uid="{00000000-0005-0000-0000-0000BE5C0000}"/>
    <cellStyle name="메모 2 2 3 12 3 2 2 2" xfId="18256" xr:uid="{00000000-0005-0000-0000-0000BF5C0000}"/>
    <cellStyle name="메모 2 2 3 12 3 2 2 3" xfId="18257" xr:uid="{00000000-0005-0000-0000-0000C05C0000}"/>
    <cellStyle name="메모 2 2 3 12 3 2 3" xfId="18258" xr:uid="{00000000-0005-0000-0000-0000C15C0000}"/>
    <cellStyle name="메모 2 2 3 12 3 2 4" xfId="18259" xr:uid="{00000000-0005-0000-0000-0000C25C0000}"/>
    <cellStyle name="메모 2 2 3 12 3 2 5" xfId="18260" xr:uid="{00000000-0005-0000-0000-0000C35C0000}"/>
    <cellStyle name="메모 2 2 3 12 3 3" xfId="18261" xr:uid="{00000000-0005-0000-0000-0000C45C0000}"/>
    <cellStyle name="메모 2 2 3 12 3 3 2" xfId="18262" xr:uid="{00000000-0005-0000-0000-0000C55C0000}"/>
    <cellStyle name="메모 2 2 3 12 3 3 3" xfId="18263" xr:uid="{00000000-0005-0000-0000-0000C65C0000}"/>
    <cellStyle name="메모 2 2 3 12 3 4" xfId="18264" xr:uid="{00000000-0005-0000-0000-0000C75C0000}"/>
    <cellStyle name="메모 2 2 3 12 3 5" xfId="18265" xr:uid="{00000000-0005-0000-0000-0000C85C0000}"/>
    <cellStyle name="메모 2 2 3 12 3 6" xfId="18266" xr:uid="{00000000-0005-0000-0000-0000C95C0000}"/>
    <cellStyle name="메모 2 2 3 12 4" xfId="18267" xr:uid="{00000000-0005-0000-0000-0000CA5C0000}"/>
    <cellStyle name="메모 2 2 3 12 4 2" xfId="18268" xr:uid="{00000000-0005-0000-0000-0000CB5C0000}"/>
    <cellStyle name="메모 2 2 3 12 4 2 2" xfId="18269" xr:uid="{00000000-0005-0000-0000-0000CC5C0000}"/>
    <cellStyle name="메모 2 2 3 12 4 2 2 2" xfId="18270" xr:uid="{00000000-0005-0000-0000-0000CD5C0000}"/>
    <cellStyle name="메모 2 2 3 12 4 2 2 3" xfId="18271" xr:uid="{00000000-0005-0000-0000-0000CE5C0000}"/>
    <cellStyle name="메모 2 2 3 12 4 2 3" xfId="18272" xr:uid="{00000000-0005-0000-0000-0000CF5C0000}"/>
    <cellStyle name="메모 2 2 3 12 4 2 4" xfId="18273" xr:uid="{00000000-0005-0000-0000-0000D05C0000}"/>
    <cellStyle name="메모 2 2 3 12 4 2 5" xfId="18274" xr:uid="{00000000-0005-0000-0000-0000D15C0000}"/>
    <cellStyle name="메모 2 2 3 12 4 3" xfId="18275" xr:uid="{00000000-0005-0000-0000-0000D25C0000}"/>
    <cellStyle name="메모 2 2 3 12 4 3 2" xfId="18276" xr:uid="{00000000-0005-0000-0000-0000D35C0000}"/>
    <cellStyle name="메모 2 2 3 12 4 3 3" xfId="18277" xr:uid="{00000000-0005-0000-0000-0000D45C0000}"/>
    <cellStyle name="메모 2 2 3 12 4 4" xfId="18278" xr:uid="{00000000-0005-0000-0000-0000D55C0000}"/>
    <cellStyle name="메모 2 2 3 12 4 5" xfId="18279" xr:uid="{00000000-0005-0000-0000-0000D65C0000}"/>
    <cellStyle name="메모 2 2 3 12 4 6" xfId="18280" xr:uid="{00000000-0005-0000-0000-0000D75C0000}"/>
    <cellStyle name="메모 2 2 3 12 5" xfId="18281" xr:uid="{00000000-0005-0000-0000-0000D85C0000}"/>
    <cellStyle name="메모 2 2 3 12 5 2" xfId="18282" xr:uid="{00000000-0005-0000-0000-0000D95C0000}"/>
    <cellStyle name="메모 2 2 3 12 5 2 2" xfId="18283" xr:uid="{00000000-0005-0000-0000-0000DA5C0000}"/>
    <cellStyle name="메모 2 2 3 12 5 2 3" xfId="18284" xr:uid="{00000000-0005-0000-0000-0000DB5C0000}"/>
    <cellStyle name="메모 2 2 3 12 5 3" xfId="18285" xr:uid="{00000000-0005-0000-0000-0000DC5C0000}"/>
    <cellStyle name="메모 2 2 3 12 5 4" xfId="18286" xr:uid="{00000000-0005-0000-0000-0000DD5C0000}"/>
    <cellStyle name="메모 2 2 3 12 5 5" xfId="18287" xr:uid="{00000000-0005-0000-0000-0000DE5C0000}"/>
    <cellStyle name="메모 2 2 3 12 6" xfId="18288" xr:uid="{00000000-0005-0000-0000-0000DF5C0000}"/>
    <cellStyle name="메모 2 2 3 12 6 2" xfId="18289" xr:uid="{00000000-0005-0000-0000-0000E05C0000}"/>
    <cellStyle name="메모 2 2 3 12 6 3" xfId="18290" xr:uid="{00000000-0005-0000-0000-0000E15C0000}"/>
    <cellStyle name="메모 2 2 3 12 7" xfId="18291" xr:uid="{00000000-0005-0000-0000-0000E25C0000}"/>
    <cellStyle name="메모 2 2 3 12 8" xfId="18292" xr:uid="{00000000-0005-0000-0000-0000E35C0000}"/>
    <cellStyle name="메모 2 2 3 12 9" xfId="18293" xr:uid="{00000000-0005-0000-0000-0000E45C0000}"/>
    <cellStyle name="메모 2 2 3 13" xfId="18294" xr:uid="{00000000-0005-0000-0000-0000E55C0000}"/>
    <cellStyle name="메모 2 2 3 13 2" xfId="18295" xr:uid="{00000000-0005-0000-0000-0000E65C0000}"/>
    <cellStyle name="메모 2 2 3 13 2 2" xfId="18296" xr:uid="{00000000-0005-0000-0000-0000E75C0000}"/>
    <cellStyle name="메모 2 2 3 13 2 2 2" xfId="18297" xr:uid="{00000000-0005-0000-0000-0000E85C0000}"/>
    <cellStyle name="메모 2 2 3 13 2 2 2 2" xfId="18298" xr:uid="{00000000-0005-0000-0000-0000E95C0000}"/>
    <cellStyle name="메모 2 2 3 13 2 2 2 2 2" xfId="18299" xr:uid="{00000000-0005-0000-0000-0000EA5C0000}"/>
    <cellStyle name="메모 2 2 3 13 2 2 2 2 3" xfId="18300" xr:uid="{00000000-0005-0000-0000-0000EB5C0000}"/>
    <cellStyle name="메모 2 2 3 13 2 2 2 3" xfId="18301" xr:uid="{00000000-0005-0000-0000-0000EC5C0000}"/>
    <cellStyle name="메모 2 2 3 13 2 2 2 4" xfId="18302" xr:uid="{00000000-0005-0000-0000-0000ED5C0000}"/>
    <cellStyle name="메모 2 2 3 13 2 2 2 5" xfId="18303" xr:uid="{00000000-0005-0000-0000-0000EE5C0000}"/>
    <cellStyle name="메모 2 2 3 13 2 2 3" xfId="18304" xr:uid="{00000000-0005-0000-0000-0000EF5C0000}"/>
    <cellStyle name="메모 2 2 3 13 2 2 3 2" xfId="18305" xr:uid="{00000000-0005-0000-0000-0000F05C0000}"/>
    <cellStyle name="메모 2 2 3 13 2 2 3 3" xfId="18306" xr:uid="{00000000-0005-0000-0000-0000F15C0000}"/>
    <cellStyle name="메모 2 2 3 13 2 2 4" xfId="18307" xr:uid="{00000000-0005-0000-0000-0000F25C0000}"/>
    <cellStyle name="메모 2 2 3 13 2 2 5" xfId="18308" xr:uid="{00000000-0005-0000-0000-0000F35C0000}"/>
    <cellStyle name="메모 2 2 3 13 2 2 6" xfId="18309" xr:uid="{00000000-0005-0000-0000-0000F45C0000}"/>
    <cellStyle name="메모 2 2 3 13 2 3" xfId="18310" xr:uid="{00000000-0005-0000-0000-0000F55C0000}"/>
    <cellStyle name="메모 2 2 3 13 2 3 2" xfId="18311" xr:uid="{00000000-0005-0000-0000-0000F65C0000}"/>
    <cellStyle name="메모 2 2 3 13 2 3 2 2" xfId="18312" xr:uid="{00000000-0005-0000-0000-0000F75C0000}"/>
    <cellStyle name="메모 2 2 3 13 2 3 2 2 2" xfId="18313" xr:uid="{00000000-0005-0000-0000-0000F85C0000}"/>
    <cellStyle name="메모 2 2 3 13 2 3 2 2 3" xfId="18314" xr:uid="{00000000-0005-0000-0000-0000F95C0000}"/>
    <cellStyle name="메모 2 2 3 13 2 3 2 3" xfId="18315" xr:uid="{00000000-0005-0000-0000-0000FA5C0000}"/>
    <cellStyle name="메모 2 2 3 13 2 3 2 4" xfId="18316" xr:uid="{00000000-0005-0000-0000-0000FB5C0000}"/>
    <cellStyle name="메모 2 2 3 13 2 3 2 5" xfId="18317" xr:uid="{00000000-0005-0000-0000-0000FC5C0000}"/>
    <cellStyle name="메모 2 2 3 13 2 3 3" xfId="18318" xr:uid="{00000000-0005-0000-0000-0000FD5C0000}"/>
    <cellStyle name="메모 2 2 3 13 2 3 3 2" xfId="18319" xr:uid="{00000000-0005-0000-0000-0000FE5C0000}"/>
    <cellStyle name="메모 2 2 3 13 2 3 3 3" xfId="18320" xr:uid="{00000000-0005-0000-0000-0000FF5C0000}"/>
    <cellStyle name="메모 2 2 3 13 2 3 4" xfId="18321" xr:uid="{00000000-0005-0000-0000-0000005D0000}"/>
    <cellStyle name="메모 2 2 3 13 2 3 5" xfId="18322" xr:uid="{00000000-0005-0000-0000-0000015D0000}"/>
    <cellStyle name="메모 2 2 3 13 2 3 6" xfId="18323" xr:uid="{00000000-0005-0000-0000-0000025D0000}"/>
    <cellStyle name="메모 2 2 3 13 2 4" xfId="18324" xr:uid="{00000000-0005-0000-0000-0000035D0000}"/>
    <cellStyle name="메모 2 2 3 13 2 4 2" xfId="18325" xr:uid="{00000000-0005-0000-0000-0000045D0000}"/>
    <cellStyle name="메모 2 2 3 13 2 4 2 2" xfId="18326" xr:uid="{00000000-0005-0000-0000-0000055D0000}"/>
    <cellStyle name="메모 2 2 3 13 2 4 2 3" xfId="18327" xr:uid="{00000000-0005-0000-0000-0000065D0000}"/>
    <cellStyle name="메모 2 2 3 13 2 4 3" xfId="18328" xr:uid="{00000000-0005-0000-0000-0000075D0000}"/>
    <cellStyle name="메모 2 2 3 13 2 4 4" xfId="18329" xr:uid="{00000000-0005-0000-0000-0000085D0000}"/>
    <cellStyle name="메모 2 2 3 13 2 4 5" xfId="18330" xr:uid="{00000000-0005-0000-0000-0000095D0000}"/>
    <cellStyle name="메모 2 2 3 13 2 5" xfId="18331" xr:uid="{00000000-0005-0000-0000-00000A5D0000}"/>
    <cellStyle name="메모 2 2 3 13 2 5 2" xfId="18332" xr:uid="{00000000-0005-0000-0000-00000B5D0000}"/>
    <cellStyle name="메모 2 2 3 13 2 5 3" xfId="18333" xr:uid="{00000000-0005-0000-0000-00000C5D0000}"/>
    <cellStyle name="메모 2 2 3 13 2 6" xfId="18334" xr:uid="{00000000-0005-0000-0000-00000D5D0000}"/>
    <cellStyle name="메모 2 2 3 13 2 7" xfId="18335" xr:uid="{00000000-0005-0000-0000-00000E5D0000}"/>
    <cellStyle name="메모 2 2 3 13 2 8" xfId="18336" xr:uid="{00000000-0005-0000-0000-00000F5D0000}"/>
    <cellStyle name="메모 2 2 3 13 3" xfId="18337" xr:uid="{00000000-0005-0000-0000-0000105D0000}"/>
    <cellStyle name="메모 2 2 3 13 3 2" xfId="18338" xr:uid="{00000000-0005-0000-0000-0000115D0000}"/>
    <cellStyle name="메모 2 2 3 13 3 2 2" xfId="18339" xr:uid="{00000000-0005-0000-0000-0000125D0000}"/>
    <cellStyle name="메모 2 2 3 13 3 2 2 2" xfId="18340" xr:uid="{00000000-0005-0000-0000-0000135D0000}"/>
    <cellStyle name="메모 2 2 3 13 3 2 2 3" xfId="18341" xr:uid="{00000000-0005-0000-0000-0000145D0000}"/>
    <cellStyle name="메모 2 2 3 13 3 2 3" xfId="18342" xr:uid="{00000000-0005-0000-0000-0000155D0000}"/>
    <cellStyle name="메모 2 2 3 13 3 2 4" xfId="18343" xr:uid="{00000000-0005-0000-0000-0000165D0000}"/>
    <cellStyle name="메모 2 2 3 13 3 2 5" xfId="18344" xr:uid="{00000000-0005-0000-0000-0000175D0000}"/>
    <cellStyle name="메모 2 2 3 13 3 3" xfId="18345" xr:uid="{00000000-0005-0000-0000-0000185D0000}"/>
    <cellStyle name="메모 2 2 3 13 3 3 2" xfId="18346" xr:uid="{00000000-0005-0000-0000-0000195D0000}"/>
    <cellStyle name="메모 2 2 3 13 3 3 3" xfId="18347" xr:uid="{00000000-0005-0000-0000-00001A5D0000}"/>
    <cellStyle name="메모 2 2 3 13 3 4" xfId="18348" xr:uid="{00000000-0005-0000-0000-00001B5D0000}"/>
    <cellStyle name="메모 2 2 3 13 3 5" xfId="18349" xr:uid="{00000000-0005-0000-0000-00001C5D0000}"/>
    <cellStyle name="메모 2 2 3 13 3 6" xfId="18350" xr:uid="{00000000-0005-0000-0000-00001D5D0000}"/>
    <cellStyle name="메모 2 2 3 13 4" xfId="18351" xr:uid="{00000000-0005-0000-0000-00001E5D0000}"/>
    <cellStyle name="메모 2 2 3 13 4 2" xfId="18352" xr:uid="{00000000-0005-0000-0000-00001F5D0000}"/>
    <cellStyle name="메모 2 2 3 13 4 2 2" xfId="18353" xr:uid="{00000000-0005-0000-0000-0000205D0000}"/>
    <cellStyle name="메모 2 2 3 13 4 2 2 2" xfId="18354" xr:uid="{00000000-0005-0000-0000-0000215D0000}"/>
    <cellStyle name="메모 2 2 3 13 4 2 2 3" xfId="18355" xr:uid="{00000000-0005-0000-0000-0000225D0000}"/>
    <cellStyle name="메모 2 2 3 13 4 2 3" xfId="18356" xr:uid="{00000000-0005-0000-0000-0000235D0000}"/>
    <cellStyle name="메모 2 2 3 13 4 2 4" xfId="18357" xr:uid="{00000000-0005-0000-0000-0000245D0000}"/>
    <cellStyle name="메모 2 2 3 13 4 2 5" xfId="18358" xr:uid="{00000000-0005-0000-0000-0000255D0000}"/>
    <cellStyle name="메모 2 2 3 13 4 3" xfId="18359" xr:uid="{00000000-0005-0000-0000-0000265D0000}"/>
    <cellStyle name="메모 2 2 3 13 4 3 2" xfId="18360" xr:uid="{00000000-0005-0000-0000-0000275D0000}"/>
    <cellStyle name="메모 2 2 3 13 4 3 3" xfId="18361" xr:uid="{00000000-0005-0000-0000-0000285D0000}"/>
    <cellStyle name="메모 2 2 3 13 4 4" xfId="18362" xr:uid="{00000000-0005-0000-0000-0000295D0000}"/>
    <cellStyle name="메모 2 2 3 13 4 5" xfId="18363" xr:uid="{00000000-0005-0000-0000-00002A5D0000}"/>
    <cellStyle name="메모 2 2 3 13 4 6" xfId="18364" xr:uid="{00000000-0005-0000-0000-00002B5D0000}"/>
    <cellStyle name="메모 2 2 3 13 5" xfId="18365" xr:uid="{00000000-0005-0000-0000-00002C5D0000}"/>
    <cellStyle name="메모 2 2 3 13 5 2" xfId="18366" xr:uid="{00000000-0005-0000-0000-00002D5D0000}"/>
    <cellStyle name="메모 2 2 3 13 5 2 2" xfId="18367" xr:uid="{00000000-0005-0000-0000-00002E5D0000}"/>
    <cellStyle name="메모 2 2 3 13 5 2 3" xfId="18368" xr:uid="{00000000-0005-0000-0000-00002F5D0000}"/>
    <cellStyle name="메모 2 2 3 13 5 3" xfId="18369" xr:uid="{00000000-0005-0000-0000-0000305D0000}"/>
    <cellStyle name="메모 2 2 3 13 5 4" xfId="18370" xr:uid="{00000000-0005-0000-0000-0000315D0000}"/>
    <cellStyle name="메모 2 2 3 13 5 5" xfId="18371" xr:uid="{00000000-0005-0000-0000-0000325D0000}"/>
    <cellStyle name="메모 2 2 3 13 6" xfId="18372" xr:uid="{00000000-0005-0000-0000-0000335D0000}"/>
    <cellStyle name="메모 2 2 3 13 6 2" xfId="18373" xr:uid="{00000000-0005-0000-0000-0000345D0000}"/>
    <cellStyle name="메모 2 2 3 13 6 3" xfId="18374" xr:uid="{00000000-0005-0000-0000-0000355D0000}"/>
    <cellStyle name="메모 2 2 3 13 7" xfId="18375" xr:uid="{00000000-0005-0000-0000-0000365D0000}"/>
    <cellStyle name="메모 2 2 3 13 8" xfId="18376" xr:uid="{00000000-0005-0000-0000-0000375D0000}"/>
    <cellStyle name="메모 2 2 3 13 9" xfId="18377" xr:uid="{00000000-0005-0000-0000-0000385D0000}"/>
    <cellStyle name="메모 2 2 3 14" xfId="18378" xr:uid="{00000000-0005-0000-0000-0000395D0000}"/>
    <cellStyle name="메모 2 2 3 14 2" xfId="18379" xr:uid="{00000000-0005-0000-0000-00003A5D0000}"/>
    <cellStyle name="메모 2 2 3 14 2 2" xfId="18380" xr:uid="{00000000-0005-0000-0000-00003B5D0000}"/>
    <cellStyle name="메모 2 2 3 14 2 2 2" xfId="18381" xr:uid="{00000000-0005-0000-0000-00003C5D0000}"/>
    <cellStyle name="메모 2 2 3 14 2 2 2 2" xfId="18382" xr:uid="{00000000-0005-0000-0000-00003D5D0000}"/>
    <cellStyle name="메모 2 2 3 14 2 2 2 3" xfId="18383" xr:uid="{00000000-0005-0000-0000-00003E5D0000}"/>
    <cellStyle name="메모 2 2 3 14 2 2 3" xfId="18384" xr:uid="{00000000-0005-0000-0000-00003F5D0000}"/>
    <cellStyle name="메모 2 2 3 14 2 2 4" xfId="18385" xr:uid="{00000000-0005-0000-0000-0000405D0000}"/>
    <cellStyle name="메모 2 2 3 14 2 2 5" xfId="18386" xr:uid="{00000000-0005-0000-0000-0000415D0000}"/>
    <cellStyle name="메모 2 2 3 14 2 3" xfId="18387" xr:uid="{00000000-0005-0000-0000-0000425D0000}"/>
    <cellStyle name="메모 2 2 3 14 2 3 2" xfId="18388" xr:uid="{00000000-0005-0000-0000-0000435D0000}"/>
    <cellStyle name="메모 2 2 3 14 2 3 3" xfId="18389" xr:uid="{00000000-0005-0000-0000-0000445D0000}"/>
    <cellStyle name="메모 2 2 3 14 2 4" xfId="18390" xr:uid="{00000000-0005-0000-0000-0000455D0000}"/>
    <cellStyle name="메모 2 2 3 14 2 5" xfId="18391" xr:uid="{00000000-0005-0000-0000-0000465D0000}"/>
    <cellStyle name="메모 2 2 3 14 2 6" xfId="18392" xr:uid="{00000000-0005-0000-0000-0000475D0000}"/>
    <cellStyle name="메모 2 2 3 14 3" xfId="18393" xr:uid="{00000000-0005-0000-0000-0000485D0000}"/>
    <cellStyle name="메모 2 2 3 14 3 2" xfId="18394" xr:uid="{00000000-0005-0000-0000-0000495D0000}"/>
    <cellStyle name="메모 2 2 3 14 3 2 2" xfId="18395" xr:uid="{00000000-0005-0000-0000-00004A5D0000}"/>
    <cellStyle name="메모 2 2 3 14 3 2 2 2" xfId="18396" xr:uid="{00000000-0005-0000-0000-00004B5D0000}"/>
    <cellStyle name="메모 2 2 3 14 3 2 2 3" xfId="18397" xr:uid="{00000000-0005-0000-0000-00004C5D0000}"/>
    <cellStyle name="메모 2 2 3 14 3 2 3" xfId="18398" xr:uid="{00000000-0005-0000-0000-00004D5D0000}"/>
    <cellStyle name="메모 2 2 3 14 3 2 4" xfId="18399" xr:uid="{00000000-0005-0000-0000-00004E5D0000}"/>
    <cellStyle name="메모 2 2 3 14 3 2 5" xfId="18400" xr:uid="{00000000-0005-0000-0000-00004F5D0000}"/>
    <cellStyle name="메모 2 2 3 14 3 3" xfId="18401" xr:uid="{00000000-0005-0000-0000-0000505D0000}"/>
    <cellStyle name="메모 2 2 3 14 3 3 2" xfId="18402" xr:uid="{00000000-0005-0000-0000-0000515D0000}"/>
    <cellStyle name="메모 2 2 3 14 3 3 3" xfId="18403" xr:uid="{00000000-0005-0000-0000-0000525D0000}"/>
    <cellStyle name="메모 2 2 3 14 3 4" xfId="18404" xr:uid="{00000000-0005-0000-0000-0000535D0000}"/>
    <cellStyle name="메모 2 2 3 14 3 5" xfId="18405" xr:uid="{00000000-0005-0000-0000-0000545D0000}"/>
    <cellStyle name="메모 2 2 3 14 3 6" xfId="18406" xr:uid="{00000000-0005-0000-0000-0000555D0000}"/>
    <cellStyle name="메모 2 2 3 14 4" xfId="18407" xr:uid="{00000000-0005-0000-0000-0000565D0000}"/>
    <cellStyle name="메모 2 2 3 14 4 2" xfId="18408" xr:uid="{00000000-0005-0000-0000-0000575D0000}"/>
    <cellStyle name="메모 2 2 3 14 4 2 2" xfId="18409" xr:uid="{00000000-0005-0000-0000-0000585D0000}"/>
    <cellStyle name="메모 2 2 3 14 4 2 3" xfId="18410" xr:uid="{00000000-0005-0000-0000-0000595D0000}"/>
    <cellStyle name="메모 2 2 3 14 4 3" xfId="18411" xr:uid="{00000000-0005-0000-0000-00005A5D0000}"/>
    <cellStyle name="메모 2 2 3 14 4 4" xfId="18412" xr:uid="{00000000-0005-0000-0000-00005B5D0000}"/>
    <cellStyle name="메모 2 2 3 14 4 5" xfId="18413" xr:uid="{00000000-0005-0000-0000-00005C5D0000}"/>
    <cellStyle name="메모 2 2 3 14 5" xfId="18414" xr:uid="{00000000-0005-0000-0000-00005D5D0000}"/>
    <cellStyle name="메모 2 2 3 14 5 2" xfId="18415" xr:uid="{00000000-0005-0000-0000-00005E5D0000}"/>
    <cellStyle name="메모 2 2 3 14 5 3" xfId="18416" xr:uid="{00000000-0005-0000-0000-00005F5D0000}"/>
    <cellStyle name="메모 2 2 3 14 6" xfId="18417" xr:uid="{00000000-0005-0000-0000-0000605D0000}"/>
    <cellStyle name="메모 2 2 3 14 7" xfId="18418" xr:uid="{00000000-0005-0000-0000-0000615D0000}"/>
    <cellStyle name="메모 2 2 3 14 8" xfId="18419" xr:uid="{00000000-0005-0000-0000-0000625D0000}"/>
    <cellStyle name="메모 2 2 3 15" xfId="18420" xr:uid="{00000000-0005-0000-0000-0000635D0000}"/>
    <cellStyle name="메모 2 2 3 15 2" xfId="18421" xr:uid="{00000000-0005-0000-0000-0000645D0000}"/>
    <cellStyle name="메모 2 2 3 15 2 2" xfId="18422" xr:uid="{00000000-0005-0000-0000-0000655D0000}"/>
    <cellStyle name="메모 2 2 3 15 2 2 2" xfId="18423" xr:uid="{00000000-0005-0000-0000-0000665D0000}"/>
    <cellStyle name="메모 2 2 3 15 2 2 2 2" xfId="18424" xr:uid="{00000000-0005-0000-0000-0000675D0000}"/>
    <cellStyle name="메모 2 2 3 15 2 2 2 3" xfId="18425" xr:uid="{00000000-0005-0000-0000-0000685D0000}"/>
    <cellStyle name="메모 2 2 3 15 2 2 3" xfId="18426" xr:uid="{00000000-0005-0000-0000-0000695D0000}"/>
    <cellStyle name="메모 2 2 3 15 2 2 4" xfId="18427" xr:uid="{00000000-0005-0000-0000-00006A5D0000}"/>
    <cellStyle name="메모 2 2 3 15 2 2 5" xfId="18428" xr:uid="{00000000-0005-0000-0000-00006B5D0000}"/>
    <cellStyle name="메모 2 2 3 15 2 3" xfId="18429" xr:uid="{00000000-0005-0000-0000-00006C5D0000}"/>
    <cellStyle name="메모 2 2 3 15 2 3 2" xfId="18430" xr:uid="{00000000-0005-0000-0000-00006D5D0000}"/>
    <cellStyle name="메모 2 2 3 15 2 3 3" xfId="18431" xr:uid="{00000000-0005-0000-0000-00006E5D0000}"/>
    <cellStyle name="메모 2 2 3 15 2 4" xfId="18432" xr:uid="{00000000-0005-0000-0000-00006F5D0000}"/>
    <cellStyle name="메모 2 2 3 15 2 5" xfId="18433" xr:uid="{00000000-0005-0000-0000-0000705D0000}"/>
    <cellStyle name="메모 2 2 3 15 2 6" xfId="18434" xr:uid="{00000000-0005-0000-0000-0000715D0000}"/>
    <cellStyle name="메모 2 2 3 15 3" xfId="18435" xr:uid="{00000000-0005-0000-0000-0000725D0000}"/>
    <cellStyle name="메모 2 2 3 15 3 2" xfId="18436" xr:uid="{00000000-0005-0000-0000-0000735D0000}"/>
    <cellStyle name="메모 2 2 3 15 3 2 2" xfId="18437" xr:uid="{00000000-0005-0000-0000-0000745D0000}"/>
    <cellStyle name="메모 2 2 3 15 3 2 2 2" xfId="18438" xr:uid="{00000000-0005-0000-0000-0000755D0000}"/>
    <cellStyle name="메모 2 2 3 15 3 2 2 3" xfId="18439" xr:uid="{00000000-0005-0000-0000-0000765D0000}"/>
    <cellStyle name="메모 2 2 3 15 3 2 3" xfId="18440" xr:uid="{00000000-0005-0000-0000-0000775D0000}"/>
    <cellStyle name="메모 2 2 3 15 3 2 4" xfId="18441" xr:uid="{00000000-0005-0000-0000-0000785D0000}"/>
    <cellStyle name="메모 2 2 3 15 3 2 5" xfId="18442" xr:uid="{00000000-0005-0000-0000-0000795D0000}"/>
    <cellStyle name="메모 2 2 3 15 3 3" xfId="18443" xr:uid="{00000000-0005-0000-0000-00007A5D0000}"/>
    <cellStyle name="메모 2 2 3 15 3 3 2" xfId="18444" xr:uid="{00000000-0005-0000-0000-00007B5D0000}"/>
    <cellStyle name="메모 2 2 3 15 3 3 3" xfId="18445" xr:uid="{00000000-0005-0000-0000-00007C5D0000}"/>
    <cellStyle name="메모 2 2 3 15 3 4" xfId="18446" xr:uid="{00000000-0005-0000-0000-00007D5D0000}"/>
    <cellStyle name="메모 2 2 3 15 3 5" xfId="18447" xr:uid="{00000000-0005-0000-0000-00007E5D0000}"/>
    <cellStyle name="메모 2 2 3 15 3 6" xfId="18448" xr:uid="{00000000-0005-0000-0000-00007F5D0000}"/>
    <cellStyle name="메모 2 2 3 15 4" xfId="18449" xr:uid="{00000000-0005-0000-0000-0000805D0000}"/>
    <cellStyle name="메모 2 2 3 15 4 2" xfId="18450" xr:uid="{00000000-0005-0000-0000-0000815D0000}"/>
    <cellStyle name="메모 2 2 3 15 4 2 2" xfId="18451" xr:uid="{00000000-0005-0000-0000-0000825D0000}"/>
    <cellStyle name="메모 2 2 3 15 4 2 3" xfId="18452" xr:uid="{00000000-0005-0000-0000-0000835D0000}"/>
    <cellStyle name="메모 2 2 3 15 4 3" xfId="18453" xr:uid="{00000000-0005-0000-0000-0000845D0000}"/>
    <cellStyle name="메모 2 2 3 15 4 4" xfId="18454" xr:uid="{00000000-0005-0000-0000-0000855D0000}"/>
    <cellStyle name="메모 2 2 3 15 4 5" xfId="18455" xr:uid="{00000000-0005-0000-0000-0000865D0000}"/>
    <cellStyle name="메모 2 2 3 15 5" xfId="18456" xr:uid="{00000000-0005-0000-0000-0000875D0000}"/>
    <cellStyle name="메모 2 2 3 15 5 2" xfId="18457" xr:uid="{00000000-0005-0000-0000-0000885D0000}"/>
    <cellStyle name="메모 2 2 3 15 5 3" xfId="18458" xr:uid="{00000000-0005-0000-0000-0000895D0000}"/>
    <cellStyle name="메모 2 2 3 15 6" xfId="18459" xr:uid="{00000000-0005-0000-0000-00008A5D0000}"/>
    <cellStyle name="메모 2 2 3 15 7" xfId="18460" xr:uid="{00000000-0005-0000-0000-00008B5D0000}"/>
    <cellStyle name="메모 2 2 3 15 8" xfId="18461" xr:uid="{00000000-0005-0000-0000-00008C5D0000}"/>
    <cellStyle name="메모 2 2 3 16" xfId="18462" xr:uid="{00000000-0005-0000-0000-00008D5D0000}"/>
    <cellStyle name="메모 2 2 3 16 2" xfId="18463" xr:uid="{00000000-0005-0000-0000-00008E5D0000}"/>
    <cellStyle name="메모 2 2 3 16 2 2" xfId="18464" xr:uid="{00000000-0005-0000-0000-00008F5D0000}"/>
    <cellStyle name="메모 2 2 3 16 2 2 2" xfId="18465" xr:uid="{00000000-0005-0000-0000-0000905D0000}"/>
    <cellStyle name="메모 2 2 3 16 2 2 2 2" xfId="18466" xr:uid="{00000000-0005-0000-0000-0000915D0000}"/>
    <cellStyle name="메모 2 2 3 16 2 2 2 3" xfId="18467" xr:uid="{00000000-0005-0000-0000-0000925D0000}"/>
    <cellStyle name="메모 2 2 3 16 2 2 3" xfId="18468" xr:uid="{00000000-0005-0000-0000-0000935D0000}"/>
    <cellStyle name="메모 2 2 3 16 2 2 4" xfId="18469" xr:uid="{00000000-0005-0000-0000-0000945D0000}"/>
    <cellStyle name="메모 2 2 3 16 2 2 5" xfId="18470" xr:uid="{00000000-0005-0000-0000-0000955D0000}"/>
    <cellStyle name="메모 2 2 3 16 2 3" xfId="18471" xr:uid="{00000000-0005-0000-0000-0000965D0000}"/>
    <cellStyle name="메모 2 2 3 16 2 3 2" xfId="18472" xr:uid="{00000000-0005-0000-0000-0000975D0000}"/>
    <cellStyle name="메모 2 2 3 16 2 3 3" xfId="18473" xr:uid="{00000000-0005-0000-0000-0000985D0000}"/>
    <cellStyle name="메모 2 2 3 16 2 4" xfId="18474" xr:uid="{00000000-0005-0000-0000-0000995D0000}"/>
    <cellStyle name="메모 2 2 3 16 2 5" xfId="18475" xr:uid="{00000000-0005-0000-0000-00009A5D0000}"/>
    <cellStyle name="메모 2 2 3 16 2 6" xfId="18476" xr:uid="{00000000-0005-0000-0000-00009B5D0000}"/>
    <cellStyle name="메모 2 2 3 16 3" xfId="18477" xr:uid="{00000000-0005-0000-0000-00009C5D0000}"/>
    <cellStyle name="메모 2 2 3 16 3 2" xfId="18478" xr:uid="{00000000-0005-0000-0000-00009D5D0000}"/>
    <cellStyle name="메모 2 2 3 16 3 2 2" xfId="18479" xr:uid="{00000000-0005-0000-0000-00009E5D0000}"/>
    <cellStyle name="메모 2 2 3 16 3 2 2 2" xfId="18480" xr:uid="{00000000-0005-0000-0000-00009F5D0000}"/>
    <cellStyle name="메모 2 2 3 16 3 2 2 3" xfId="18481" xr:uid="{00000000-0005-0000-0000-0000A05D0000}"/>
    <cellStyle name="메모 2 2 3 16 3 2 3" xfId="18482" xr:uid="{00000000-0005-0000-0000-0000A15D0000}"/>
    <cellStyle name="메모 2 2 3 16 3 2 4" xfId="18483" xr:uid="{00000000-0005-0000-0000-0000A25D0000}"/>
    <cellStyle name="메모 2 2 3 16 3 2 5" xfId="18484" xr:uid="{00000000-0005-0000-0000-0000A35D0000}"/>
    <cellStyle name="메모 2 2 3 16 3 3" xfId="18485" xr:uid="{00000000-0005-0000-0000-0000A45D0000}"/>
    <cellStyle name="메모 2 2 3 16 3 3 2" xfId="18486" xr:uid="{00000000-0005-0000-0000-0000A55D0000}"/>
    <cellStyle name="메모 2 2 3 16 3 3 3" xfId="18487" xr:uid="{00000000-0005-0000-0000-0000A65D0000}"/>
    <cellStyle name="메모 2 2 3 16 3 4" xfId="18488" xr:uid="{00000000-0005-0000-0000-0000A75D0000}"/>
    <cellStyle name="메모 2 2 3 16 3 5" xfId="18489" xr:uid="{00000000-0005-0000-0000-0000A85D0000}"/>
    <cellStyle name="메모 2 2 3 16 3 6" xfId="18490" xr:uid="{00000000-0005-0000-0000-0000A95D0000}"/>
    <cellStyle name="메모 2 2 3 16 4" xfId="18491" xr:uid="{00000000-0005-0000-0000-0000AA5D0000}"/>
    <cellStyle name="메모 2 2 3 16 4 2" xfId="18492" xr:uid="{00000000-0005-0000-0000-0000AB5D0000}"/>
    <cellStyle name="메모 2 2 3 16 4 2 2" xfId="18493" xr:uid="{00000000-0005-0000-0000-0000AC5D0000}"/>
    <cellStyle name="메모 2 2 3 16 4 2 3" xfId="18494" xr:uid="{00000000-0005-0000-0000-0000AD5D0000}"/>
    <cellStyle name="메모 2 2 3 16 4 3" xfId="18495" xr:uid="{00000000-0005-0000-0000-0000AE5D0000}"/>
    <cellStyle name="메모 2 2 3 16 4 4" xfId="18496" xr:uid="{00000000-0005-0000-0000-0000AF5D0000}"/>
    <cellStyle name="메모 2 2 3 16 4 5" xfId="18497" xr:uid="{00000000-0005-0000-0000-0000B05D0000}"/>
    <cellStyle name="메모 2 2 3 16 5" xfId="18498" xr:uid="{00000000-0005-0000-0000-0000B15D0000}"/>
    <cellStyle name="메모 2 2 3 16 5 2" xfId="18499" xr:uid="{00000000-0005-0000-0000-0000B25D0000}"/>
    <cellStyle name="메모 2 2 3 16 5 3" xfId="18500" xr:uid="{00000000-0005-0000-0000-0000B35D0000}"/>
    <cellStyle name="메모 2 2 3 16 6" xfId="18501" xr:uid="{00000000-0005-0000-0000-0000B45D0000}"/>
    <cellStyle name="메모 2 2 3 16 7" xfId="18502" xr:uid="{00000000-0005-0000-0000-0000B55D0000}"/>
    <cellStyle name="메모 2 2 3 16 8" xfId="18503" xr:uid="{00000000-0005-0000-0000-0000B65D0000}"/>
    <cellStyle name="메모 2 2 3 17" xfId="18504" xr:uid="{00000000-0005-0000-0000-0000B75D0000}"/>
    <cellStyle name="메모 2 2 3 17 2" xfId="18505" xr:uid="{00000000-0005-0000-0000-0000B85D0000}"/>
    <cellStyle name="메모 2 2 3 17 2 2" xfId="18506" xr:uid="{00000000-0005-0000-0000-0000B95D0000}"/>
    <cellStyle name="메모 2 2 3 17 2 2 2" xfId="18507" xr:uid="{00000000-0005-0000-0000-0000BA5D0000}"/>
    <cellStyle name="메모 2 2 3 17 2 2 3" xfId="18508" xr:uid="{00000000-0005-0000-0000-0000BB5D0000}"/>
    <cellStyle name="메모 2 2 3 17 2 3" xfId="18509" xr:uid="{00000000-0005-0000-0000-0000BC5D0000}"/>
    <cellStyle name="메모 2 2 3 17 2 4" xfId="18510" xr:uid="{00000000-0005-0000-0000-0000BD5D0000}"/>
    <cellStyle name="메모 2 2 3 17 2 5" xfId="18511" xr:uid="{00000000-0005-0000-0000-0000BE5D0000}"/>
    <cellStyle name="메모 2 2 3 17 3" xfId="18512" xr:uid="{00000000-0005-0000-0000-0000BF5D0000}"/>
    <cellStyle name="메모 2 2 3 17 3 2" xfId="18513" xr:uid="{00000000-0005-0000-0000-0000C05D0000}"/>
    <cellStyle name="메모 2 2 3 17 3 3" xfId="18514" xr:uid="{00000000-0005-0000-0000-0000C15D0000}"/>
    <cellStyle name="메모 2 2 3 17 4" xfId="18515" xr:uid="{00000000-0005-0000-0000-0000C25D0000}"/>
    <cellStyle name="메모 2 2 3 17 5" xfId="18516" xr:uid="{00000000-0005-0000-0000-0000C35D0000}"/>
    <cellStyle name="메모 2 2 3 17 6" xfId="18517" xr:uid="{00000000-0005-0000-0000-0000C45D0000}"/>
    <cellStyle name="메모 2 2 3 18" xfId="18518" xr:uid="{00000000-0005-0000-0000-0000C55D0000}"/>
    <cellStyle name="메모 2 2 3 18 2" xfId="18519" xr:uid="{00000000-0005-0000-0000-0000C65D0000}"/>
    <cellStyle name="메모 2 2 3 18 2 2" xfId="18520" xr:uid="{00000000-0005-0000-0000-0000C75D0000}"/>
    <cellStyle name="메모 2 2 3 18 2 2 2" xfId="18521" xr:uid="{00000000-0005-0000-0000-0000C85D0000}"/>
    <cellStyle name="메모 2 2 3 18 2 2 3" xfId="18522" xr:uid="{00000000-0005-0000-0000-0000C95D0000}"/>
    <cellStyle name="메모 2 2 3 18 2 3" xfId="18523" xr:uid="{00000000-0005-0000-0000-0000CA5D0000}"/>
    <cellStyle name="메모 2 2 3 18 2 4" xfId="18524" xr:uid="{00000000-0005-0000-0000-0000CB5D0000}"/>
    <cellStyle name="메모 2 2 3 18 2 5" xfId="18525" xr:uid="{00000000-0005-0000-0000-0000CC5D0000}"/>
    <cellStyle name="메모 2 2 3 18 3" xfId="18526" xr:uid="{00000000-0005-0000-0000-0000CD5D0000}"/>
    <cellStyle name="메모 2 2 3 18 3 2" xfId="18527" xr:uid="{00000000-0005-0000-0000-0000CE5D0000}"/>
    <cellStyle name="메모 2 2 3 18 3 3" xfId="18528" xr:uid="{00000000-0005-0000-0000-0000CF5D0000}"/>
    <cellStyle name="메모 2 2 3 18 4" xfId="18529" xr:uid="{00000000-0005-0000-0000-0000D05D0000}"/>
    <cellStyle name="메모 2 2 3 18 5" xfId="18530" xr:uid="{00000000-0005-0000-0000-0000D15D0000}"/>
    <cellStyle name="메모 2 2 3 18 6" xfId="18531" xr:uid="{00000000-0005-0000-0000-0000D25D0000}"/>
    <cellStyle name="메모 2 2 3 19" xfId="18532" xr:uid="{00000000-0005-0000-0000-0000D35D0000}"/>
    <cellStyle name="메모 2 2 3 19 2" xfId="18533" xr:uid="{00000000-0005-0000-0000-0000D45D0000}"/>
    <cellStyle name="메모 2 2 3 19 2 2" xfId="18534" xr:uid="{00000000-0005-0000-0000-0000D55D0000}"/>
    <cellStyle name="메모 2 2 3 19 2 2 2" xfId="18535" xr:uid="{00000000-0005-0000-0000-0000D65D0000}"/>
    <cellStyle name="메모 2 2 3 19 2 2 3" xfId="18536" xr:uid="{00000000-0005-0000-0000-0000D75D0000}"/>
    <cellStyle name="메모 2 2 3 19 2 3" xfId="18537" xr:uid="{00000000-0005-0000-0000-0000D85D0000}"/>
    <cellStyle name="메모 2 2 3 19 2 4" xfId="18538" xr:uid="{00000000-0005-0000-0000-0000D95D0000}"/>
    <cellStyle name="메모 2 2 3 19 2 5" xfId="18539" xr:uid="{00000000-0005-0000-0000-0000DA5D0000}"/>
    <cellStyle name="메모 2 2 3 19 3" xfId="18540" xr:uid="{00000000-0005-0000-0000-0000DB5D0000}"/>
    <cellStyle name="메모 2 2 3 19 3 2" xfId="18541" xr:uid="{00000000-0005-0000-0000-0000DC5D0000}"/>
    <cellStyle name="메모 2 2 3 19 3 3" xfId="18542" xr:uid="{00000000-0005-0000-0000-0000DD5D0000}"/>
    <cellStyle name="메모 2 2 3 19 4" xfId="18543" xr:uid="{00000000-0005-0000-0000-0000DE5D0000}"/>
    <cellStyle name="메모 2 2 3 19 5" xfId="18544" xr:uid="{00000000-0005-0000-0000-0000DF5D0000}"/>
    <cellStyle name="메모 2 2 3 19 6" xfId="18545" xr:uid="{00000000-0005-0000-0000-0000E05D0000}"/>
    <cellStyle name="메모 2 2 3 2" xfId="18546" xr:uid="{00000000-0005-0000-0000-0000E15D0000}"/>
    <cellStyle name="메모 2 2 3 2 10" xfId="18547" xr:uid="{00000000-0005-0000-0000-0000E25D0000}"/>
    <cellStyle name="메모 2 2 3 2 10 2" xfId="18548" xr:uid="{00000000-0005-0000-0000-0000E35D0000}"/>
    <cellStyle name="메모 2 2 3 2 10 2 2" xfId="18549" xr:uid="{00000000-0005-0000-0000-0000E45D0000}"/>
    <cellStyle name="메모 2 2 3 2 10 2 2 2" xfId="18550" xr:uid="{00000000-0005-0000-0000-0000E55D0000}"/>
    <cellStyle name="메모 2 2 3 2 10 2 2 2 2" xfId="18551" xr:uid="{00000000-0005-0000-0000-0000E65D0000}"/>
    <cellStyle name="메모 2 2 3 2 10 2 2 2 3" xfId="18552" xr:uid="{00000000-0005-0000-0000-0000E75D0000}"/>
    <cellStyle name="메모 2 2 3 2 10 2 2 3" xfId="18553" xr:uid="{00000000-0005-0000-0000-0000E85D0000}"/>
    <cellStyle name="메모 2 2 3 2 10 2 2 4" xfId="18554" xr:uid="{00000000-0005-0000-0000-0000E95D0000}"/>
    <cellStyle name="메모 2 2 3 2 10 2 2 5" xfId="18555" xr:uid="{00000000-0005-0000-0000-0000EA5D0000}"/>
    <cellStyle name="메모 2 2 3 2 10 2 3" xfId="18556" xr:uid="{00000000-0005-0000-0000-0000EB5D0000}"/>
    <cellStyle name="메모 2 2 3 2 10 2 3 2" xfId="18557" xr:uid="{00000000-0005-0000-0000-0000EC5D0000}"/>
    <cellStyle name="메모 2 2 3 2 10 2 3 3" xfId="18558" xr:uid="{00000000-0005-0000-0000-0000ED5D0000}"/>
    <cellStyle name="메모 2 2 3 2 10 2 4" xfId="18559" xr:uid="{00000000-0005-0000-0000-0000EE5D0000}"/>
    <cellStyle name="메모 2 2 3 2 10 2 5" xfId="18560" xr:uid="{00000000-0005-0000-0000-0000EF5D0000}"/>
    <cellStyle name="메모 2 2 3 2 10 2 6" xfId="18561" xr:uid="{00000000-0005-0000-0000-0000F05D0000}"/>
    <cellStyle name="메모 2 2 3 2 10 3" xfId="18562" xr:uid="{00000000-0005-0000-0000-0000F15D0000}"/>
    <cellStyle name="메모 2 2 3 2 10 3 2" xfId="18563" xr:uid="{00000000-0005-0000-0000-0000F25D0000}"/>
    <cellStyle name="메모 2 2 3 2 10 3 2 2" xfId="18564" xr:uid="{00000000-0005-0000-0000-0000F35D0000}"/>
    <cellStyle name="메모 2 2 3 2 10 3 2 2 2" xfId="18565" xr:uid="{00000000-0005-0000-0000-0000F45D0000}"/>
    <cellStyle name="메모 2 2 3 2 10 3 2 2 3" xfId="18566" xr:uid="{00000000-0005-0000-0000-0000F55D0000}"/>
    <cellStyle name="메모 2 2 3 2 10 3 2 3" xfId="18567" xr:uid="{00000000-0005-0000-0000-0000F65D0000}"/>
    <cellStyle name="메모 2 2 3 2 10 3 2 4" xfId="18568" xr:uid="{00000000-0005-0000-0000-0000F75D0000}"/>
    <cellStyle name="메모 2 2 3 2 10 3 2 5" xfId="18569" xr:uid="{00000000-0005-0000-0000-0000F85D0000}"/>
    <cellStyle name="메모 2 2 3 2 10 3 3" xfId="18570" xr:uid="{00000000-0005-0000-0000-0000F95D0000}"/>
    <cellStyle name="메모 2 2 3 2 10 3 3 2" xfId="18571" xr:uid="{00000000-0005-0000-0000-0000FA5D0000}"/>
    <cellStyle name="메모 2 2 3 2 10 3 3 3" xfId="18572" xr:uid="{00000000-0005-0000-0000-0000FB5D0000}"/>
    <cellStyle name="메모 2 2 3 2 10 3 4" xfId="18573" xr:uid="{00000000-0005-0000-0000-0000FC5D0000}"/>
    <cellStyle name="메모 2 2 3 2 10 3 5" xfId="18574" xr:uid="{00000000-0005-0000-0000-0000FD5D0000}"/>
    <cellStyle name="메모 2 2 3 2 10 3 6" xfId="18575" xr:uid="{00000000-0005-0000-0000-0000FE5D0000}"/>
    <cellStyle name="메모 2 2 3 2 10 4" xfId="18576" xr:uid="{00000000-0005-0000-0000-0000FF5D0000}"/>
    <cellStyle name="메모 2 2 3 2 10 4 2" xfId="18577" xr:uid="{00000000-0005-0000-0000-0000005E0000}"/>
    <cellStyle name="메모 2 2 3 2 10 4 2 2" xfId="18578" xr:uid="{00000000-0005-0000-0000-0000015E0000}"/>
    <cellStyle name="메모 2 2 3 2 10 4 2 3" xfId="18579" xr:uid="{00000000-0005-0000-0000-0000025E0000}"/>
    <cellStyle name="메모 2 2 3 2 10 4 3" xfId="18580" xr:uid="{00000000-0005-0000-0000-0000035E0000}"/>
    <cellStyle name="메모 2 2 3 2 10 4 4" xfId="18581" xr:uid="{00000000-0005-0000-0000-0000045E0000}"/>
    <cellStyle name="메모 2 2 3 2 10 4 5" xfId="18582" xr:uid="{00000000-0005-0000-0000-0000055E0000}"/>
    <cellStyle name="메모 2 2 3 2 10 5" xfId="18583" xr:uid="{00000000-0005-0000-0000-0000065E0000}"/>
    <cellStyle name="메모 2 2 3 2 10 5 2" xfId="18584" xr:uid="{00000000-0005-0000-0000-0000075E0000}"/>
    <cellStyle name="메모 2 2 3 2 10 5 3" xfId="18585" xr:uid="{00000000-0005-0000-0000-0000085E0000}"/>
    <cellStyle name="메모 2 2 3 2 10 6" xfId="18586" xr:uid="{00000000-0005-0000-0000-0000095E0000}"/>
    <cellStyle name="메모 2 2 3 2 10 7" xfId="18587" xr:uid="{00000000-0005-0000-0000-00000A5E0000}"/>
    <cellStyle name="메모 2 2 3 2 10 8" xfId="18588" xr:uid="{00000000-0005-0000-0000-00000B5E0000}"/>
    <cellStyle name="메모 2 2 3 2 11" xfId="18589" xr:uid="{00000000-0005-0000-0000-00000C5E0000}"/>
    <cellStyle name="메모 2 2 3 2 11 2" xfId="18590" xr:uid="{00000000-0005-0000-0000-00000D5E0000}"/>
    <cellStyle name="메모 2 2 3 2 11 2 2" xfId="18591" xr:uid="{00000000-0005-0000-0000-00000E5E0000}"/>
    <cellStyle name="메모 2 2 3 2 11 2 2 2" xfId="18592" xr:uid="{00000000-0005-0000-0000-00000F5E0000}"/>
    <cellStyle name="메모 2 2 3 2 11 2 2 2 2" xfId="18593" xr:uid="{00000000-0005-0000-0000-0000105E0000}"/>
    <cellStyle name="메모 2 2 3 2 11 2 2 2 3" xfId="18594" xr:uid="{00000000-0005-0000-0000-0000115E0000}"/>
    <cellStyle name="메모 2 2 3 2 11 2 2 3" xfId="18595" xr:uid="{00000000-0005-0000-0000-0000125E0000}"/>
    <cellStyle name="메모 2 2 3 2 11 2 2 4" xfId="18596" xr:uid="{00000000-0005-0000-0000-0000135E0000}"/>
    <cellStyle name="메모 2 2 3 2 11 2 2 5" xfId="18597" xr:uid="{00000000-0005-0000-0000-0000145E0000}"/>
    <cellStyle name="메모 2 2 3 2 11 2 3" xfId="18598" xr:uid="{00000000-0005-0000-0000-0000155E0000}"/>
    <cellStyle name="메모 2 2 3 2 11 2 3 2" xfId="18599" xr:uid="{00000000-0005-0000-0000-0000165E0000}"/>
    <cellStyle name="메모 2 2 3 2 11 2 3 3" xfId="18600" xr:uid="{00000000-0005-0000-0000-0000175E0000}"/>
    <cellStyle name="메모 2 2 3 2 11 2 4" xfId="18601" xr:uid="{00000000-0005-0000-0000-0000185E0000}"/>
    <cellStyle name="메모 2 2 3 2 11 2 5" xfId="18602" xr:uid="{00000000-0005-0000-0000-0000195E0000}"/>
    <cellStyle name="메모 2 2 3 2 11 2 6" xfId="18603" xr:uid="{00000000-0005-0000-0000-00001A5E0000}"/>
    <cellStyle name="메모 2 2 3 2 11 3" xfId="18604" xr:uid="{00000000-0005-0000-0000-00001B5E0000}"/>
    <cellStyle name="메모 2 2 3 2 11 3 2" xfId="18605" xr:uid="{00000000-0005-0000-0000-00001C5E0000}"/>
    <cellStyle name="메모 2 2 3 2 11 3 2 2" xfId="18606" xr:uid="{00000000-0005-0000-0000-00001D5E0000}"/>
    <cellStyle name="메모 2 2 3 2 11 3 2 2 2" xfId="18607" xr:uid="{00000000-0005-0000-0000-00001E5E0000}"/>
    <cellStyle name="메모 2 2 3 2 11 3 2 2 3" xfId="18608" xr:uid="{00000000-0005-0000-0000-00001F5E0000}"/>
    <cellStyle name="메모 2 2 3 2 11 3 2 3" xfId="18609" xr:uid="{00000000-0005-0000-0000-0000205E0000}"/>
    <cellStyle name="메모 2 2 3 2 11 3 2 4" xfId="18610" xr:uid="{00000000-0005-0000-0000-0000215E0000}"/>
    <cellStyle name="메모 2 2 3 2 11 3 2 5" xfId="18611" xr:uid="{00000000-0005-0000-0000-0000225E0000}"/>
    <cellStyle name="메모 2 2 3 2 11 3 3" xfId="18612" xr:uid="{00000000-0005-0000-0000-0000235E0000}"/>
    <cellStyle name="메모 2 2 3 2 11 3 3 2" xfId="18613" xr:uid="{00000000-0005-0000-0000-0000245E0000}"/>
    <cellStyle name="메모 2 2 3 2 11 3 3 3" xfId="18614" xr:uid="{00000000-0005-0000-0000-0000255E0000}"/>
    <cellStyle name="메모 2 2 3 2 11 3 4" xfId="18615" xr:uid="{00000000-0005-0000-0000-0000265E0000}"/>
    <cellStyle name="메모 2 2 3 2 11 3 5" xfId="18616" xr:uid="{00000000-0005-0000-0000-0000275E0000}"/>
    <cellStyle name="메모 2 2 3 2 11 3 6" xfId="18617" xr:uid="{00000000-0005-0000-0000-0000285E0000}"/>
    <cellStyle name="메모 2 2 3 2 11 4" xfId="18618" xr:uid="{00000000-0005-0000-0000-0000295E0000}"/>
    <cellStyle name="메모 2 2 3 2 11 4 2" xfId="18619" xr:uid="{00000000-0005-0000-0000-00002A5E0000}"/>
    <cellStyle name="메모 2 2 3 2 11 4 2 2" xfId="18620" xr:uid="{00000000-0005-0000-0000-00002B5E0000}"/>
    <cellStyle name="메모 2 2 3 2 11 4 2 3" xfId="18621" xr:uid="{00000000-0005-0000-0000-00002C5E0000}"/>
    <cellStyle name="메모 2 2 3 2 11 4 3" xfId="18622" xr:uid="{00000000-0005-0000-0000-00002D5E0000}"/>
    <cellStyle name="메모 2 2 3 2 11 4 4" xfId="18623" xr:uid="{00000000-0005-0000-0000-00002E5E0000}"/>
    <cellStyle name="메모 2 2 3 2 11 4 5" xfId="18624" xr:uid="{00000000-0005-0000-0000-00002F5E0000}"/>
    <cellStyle name="메모 2 2 3 2 11 5" xfId="18625" xr:uid="{00000000-0005-0000-0000-0000305E0000}"/>
    <cellStyle name="메모 2 2 3 2 11 5 2" xfId="18626" xr:uid="{00000000-0005-0000-0000-0000315E0000}"/>
    <cellStyle name="메모 2 2 3 2 11 5 3" xfId="18627" xr:uid="{00000000-0005-0000-0000-0000325E0000}"/>
    <cellStyle name="메모 2 2 3 2 11 6" xfId="18628" xr:uid="{00000000-0005-0000-0000-0000335E0000}"/>
    <cellStyle name="메모 2 2 3 2 11 7" xfId="18629" xr:uid="{00000000-0005-0000-0000-0000345E0000}"/>
    <cellStyle name="메모 2 2 3 2 11 8" xfId="18630" xr:uid="{00000000-0005-0000-0000-0000355E0000}"/>
    <cellStyle name="메모 2 2 3 2 12" xfId="18631" xr:uid="{00000000-0005-0000-0000-0000365E0000}"/>
    <cellStyle name="메모 2 2 3 2 12 2" xfId="18632" xr:uid="{00000000-0005-0000-0000-0000375E0000}"/>
    <cellStyle name="메모 2 2 3 2 12 2 2" xfId="18633" xr:uid="{00000000-0005-0000-0000-0000385E0000}"/>
    <cellStyle name="메모 2 2 3 2 12 2 2 2" xfId="18634" xr:uid="{00000000-0005-0000-0000-0000395E0000}"/>
    <cellStyle name="메모 2 2 3 2 12 2 2 3" xfId="18635" xr:uid="{00000000-0005-0000-0000-00003A5E0000}"/>
    <cellStyle name="메모 2 2 3 2 12 2 3" xfId="18636" xr:uid="{00000000-0005-0000-0000-00003B5E0000}"/>
    <cellStyle name="메모 2 2 3 2 12 2 4" xfId="18637" xr:uid="{00000000-0005-0000-0000-00003C5E0000}"/>
    <cellStyle name="메모 2 2 3 2 12 2 5" xfId="18638" xr:uid="{00000000-0005-0000-0000-00003D5E0000}"/>
    <cellStyle name="메모 2 2 3 2 12 3" xfId="18639" xr:uid="{00000000-0005-0000-0000-00003E5E0000}"/>
    <cellStyle name="메모 2 2 3 2 12 3 2" xfId="18640" xr:uid="{00000000-0005-0000-0000-00003F5E0000}"/>
    <cellStyle name="메모 2 2 3 2 12 3 3" xfId="18641" xr:uid="{00000000-0005-0000-0000-0000405E0000}"/>
    <cellStyle name="메모 2 2 3 2 12 4" xfId="18642" xr:uid="{00000000-0005-0000-0000-0000415E0000}"/>
    <cellStyle name="메모 2 2 3 2 12 5" xfId="18643" xr:uid="{00000000-0005-0000-0000-0000425E0000}"/>
    <cellStyle name="메모 2 2 3 2 12 6" xfId="18644" xr:uid="{00000000-0005-0000-0000-0000435E0000}"/>
    <cellStyle name="메모 2 2 3 2 13" xfId="18645" xr:uid="{00000000-0005-0000-0000-0000445E0000}"/>
    <cellStyle name="메모 2 2 3 2 13 2" xfId="18646" xr:uid="{00000000-0005-0000-0000-0000455E0000}"/>
    <cellStyle name="메모 2 2 3 2 13 2 2" xfId="18647" xr:uid="{00000000-0005-0000-0000-0000465E0000}"/>
    <cellStyle name="메모 2 2 3 2 13 2 2 2" xfId="18648" xr:uid="{00000000-0005-0000-0000-0000475E0000}"/>
    <cellStyle name="메모 2 2 3 2 13 2 2 3" xfId="18649" xr:uid="{00000000-0005-0000-0000-0000485E0000}"/>
    <cellStyle name="메모 2 2 3 2 13 2 3" xfId="18650" xr:uid="{00000000-0005-0000-0000-0000495E0000}"/>
    <cellStyle name="메모 2 2 3 2 13 2 4" xfId="18651" xr:uid="{00000000-0005-0000-0000-00004A5E0000}"/>
    <cellStyle name="메모 2 2 3 2 13 2 5" xfId="18652" xr:uid="{00000000-0005-0000-0000-00004B5E0000}"/>
    <cellStyle name="메모 2 2 3 2 13 3" xfId="18653" xr:uid="{00000000-0005-0000-0000-00004C5E0000}"/>
    <cellStyle name="메모 2 2 3 2 13 3 2" xfId="18654" xr:uid="{00000000-0005-0000-0000-00004D5E0000}"/>
    <cellStyle name="메모 2 2 3 2 13 3 3" xfId="18655" xr:uid="{00000000-0005-0000-0000-00004E5E0000}"/>
    <cellStyle name="메모 2 2 3 2 13 4" xfId="18656" xr:uid="{00000000-0005-0000-0000-00004F5E0000}"/>
    <cellStyle name="메모 2 2 3 2 13 5" xfId="18657" xr:uid="{00000000-0005-0000-0000-0000505E0000}"/>
    <cellStyle name="메모 2 2 3 2 13 6" xfId="18658" xr:uid="{00000000-0005-0000-0000-0000515E0000}"/>
    <cellStyle name="메모 2 2 3 2 14" xfId="18659" xr:uid="{00000000-0005-0000-0000-0000525E0000}"/>
    <cellStyle name="메모 2 2 3 2 14 2" xfId="18660" xr:uid="{00000000-0005-0000-0000-0000535E0000}"/>
    <cellStyle name="메모 2 2 3 2 14 2 2" xfId="18661" xr:uid="{00000000-0005-0000-0000-0000545E0000}"/>
    <cellStyle name="메모 2 2 3 2 14 2 3" xfId="18662" xr:uid="{00000000-0005-0000-0000-0000555E0000}"/>
    <cellStyle name="메모 2 2 3 2 14 3" xfId="18663" xr:uid="{00000000-0005-0000-0000-0000565E0000}"/>
    <cellStyle name="메모 2 2 3 2 14 4" xfId="18664" xr:uid="{00000000-0005-0000-0000-0000575E0000}"/>
    <cellStyle name="메모 2 2 3 2 14 5" xfId="18665" xr:uid="{00000000-0005-0000-0000-0000585E0000}"/>
    <cellStyle name="메모 2 2 3 2 15" xfId="18666" xr:uid="{00000000-0005-0000-0000-0000595E0000}"/>
    <cellStyle name="메모 2 2 3 2 15 2" xfId="18667" xr:uid="{00000000-0005-0000-0000-00005A5E0000}"/>
    <cellStyle name="메모 2 2 3 2 15 3" xfId="18668" xr:uid="{00000000-0005-0000-0000-00005B5E0000}"/>
    <cellStyle name="메모 2 2 3 2 16" xfId="18669" xr:uid="{00000000-0005-0000-0000-00005C5E0000}"/>
    <cellStyle name="메모 2 2 3 2 17" xfId="18670" xr:uid="{00000000-0005-0000-0000-00005D5E0000}"/>
    <cellStyle name="메모 2 2 3 2 18" xfId="18671" xr:uid="{00000000-0005-0000-0000-00005E5E0000}"/>
    <cellStyle name="메모 2 2 3 2 2" xfId="18672" xr:uid="{00000000-0005-0000-0000-00005F5E0000}"/>
    <cellStyle name="메모 2 2 3 2 2 10" xfId="18673" xr:uid="{00000000-0005-0000-0000-0000605E0000}"/>
    <cellStyle name="메모 2 2 3 2 2 10 2" xfId="18674" xr:uid="{00000000-0005-0000-0000-0000615E0000}"/>
    <cellStyle name="메모 2 2 3 2 2 10 2 2" xfId="18675" xr:uid="{00000000-0005-0000-0000-0000625E0000}"/>
    <cellStyle name="메모 2 2 3 2 2 10 2 2 2" xfId="18676" xr:uid="{00000000-0005-0000-0000-0000635E0000}"/>
    <cellStyle name="메모 2 2 3 2 2 10 2 2 3" xfId="18677" xr:uid="{00000000-0005-0000-0000-0000645E0000}"/>
    <cellStyle name="메모 2 2 3 2 2 10 2 3" xfId="18678" xr:uid="{00000000-0005-0000-0000-0000655E0000}"/>
    <cellStyle name="메모 2 2 3 2 2 10 2 4" xfId="18679" xr:uid="{00000000-0005-0000-0000-0000665E0000}"/>
    <cellStyle name="메모 2 2 3 2 2 10 3" xfId="18680" xr:uid="{00000000-0005-0000-0000-0000675E0000}"/>
    <cellStyle name="메모 2 2 3 2 2 10 3 2" xfId="18681" xr:uid="{00000000-0005-0000-0000-0000685E0000}"/>
    <cellStyle name="메모 2 2 3 2 2 10 3 3" xfId="18682" xr:uid="{00000000-0005-0000-0000-0000695E0000}"/>
    <cellStyle name="메모 2 2 3 2 2 10 4" xfId="18683" xr:uid="{00000000-0005-0000-0000-00006A5E0000}"/>
    <cellStyle name="메모 2 2 3 2 2 10 5" xfId="18684" xr:uid="{00000000-0005-0000-0000-00006B5E0000}"/>
    <cellStyle name="메모 2 2 3 2 2 11" xfId="18685" xr:uid="{00000000-0005-0000-0000-00006C5E0000}"/>
    <cellStyle name="메모 2 2 3 2 2 11 2" xfId="18686" xr:uid="{00000000-0005-0000-0000-00006D5E0000}"/>
    <cellStyle name="메모 2 2 3 2 2 11 2 2" xfId="18687" xr:uid="{00000000-0005-0000-0000-00006E5E0000}"/>
    <cellStyle name="메모 2 2 3 2 2 11 2 2 2" xfId="18688" xr:uid="{00000000-0005-0000-0000-00006F5E0000}"/>
    <cellStyle name="메모 2 2 3 2 2 11 2 2 3" xfId="18689" xr:uid="{00000000-0005-0000-0000-0000705E0000}"/>
    <cellStyle name="메모 2 2 3 2 2 11 2 3" xfId="18690" xr:uid="{00000000-0005-0000-0000-0000715E0000}"/>
    <cellStyle name="메모 2 2 3 2 2 11 2 4" xfId="18691" xr:uid="{00000000-0005-0000-0000-0000725E0000}"/>
    <cellStyle name="메모 2 2 3 2 2 11 3" xfId="18692" xr:uid="{00000000-0005-0000-0000-0000735E0000}"/>
    <cellStyle name="메모 2 2 3 2 2 11 3 2" xfId="18693" xr:uid="{00000000-0005-0000-0000-0000745E0000}"/>
    <cellStyle name="메모 2 2 3 2 2 11 3 3" xfId="18694" xr:uid="{00000000-0005-0000-0000-0000755E0000}"/>
    <cellStyle name="메모 2 2 3 2 2 11 4" xfId="18695" xr:uid="{00000000-0005-0000-0000-0000765E0000}"/>
    <cellStyle name="메모 2 2 3 2 2 11 5" xfId="18696" xr:uid="{00000000-0005-0000-0000-0000775E0000}"/>
    <cellStyle name="메모 2 2 3 2 2 12" xfId="18697" xr:uid="{00000000-0005-0000-0000-0000785E0000}"/>
    <cellStyle name="메모 2 2 3 2 2 12 2" xfId="18698" xr:uid="{00000000-0005-0000-0000-0000795E0000}"/>
    <cellStyle name="메모 2 2 3 2 2 12 2 2" xfId="18699" xr:uid="{00000000-0005-0000-0000-00007A5E0000}"/>
    <cellStyle name="메모 2 2 3 2 2 12 2 2 2" xfId="18700" xr:uid="{00000000-0005-0000-0000-00007B5E0000}"/>
    <cellStyle name="메모 2 2 3 2 2 12 2 2 3" xfId="18701" xr:uid="{00000000-0005-0000-0000-00007C5E0000}"/>
    <cellStyle name="메모 2 2 3 2 2 12 2 3" xfId="18702" xr:uid="{00000000-0005-0000-0000-00007D5E0000}"/>
    <cellStyle name="메모 2 2 3 2 2 12 2 4" xfId="18703" xr:uid="{00000000-0005-0000-0000-00007E5E0000}"/>
    <cellStyle name="메모 2 2 3 2 2 12 3" xfId="18704" xr:uid="{00000000-0005-0000-0000-00007F5E0000}"/>
    <cellStyle name="메모 2 2 3 2 2 12 3 2" xfId="18705" xr:uid="{00000000-0005-0000-0000-0000805E0000}"/>
    <cellStyle name="메모 2 2 3 2 2 12 3 3" xfId="18706" xr:uid="{00000000-0005-0000-0000-0000815E0000}"/>
    <cellStyle name="메모 2 2 3 2 2 12 4" xfId="18707" xr:uid="{00000000-0005-0000-0000-0000825E0000}"/>
    <cellStyle name="메모 2 2 3 2 2 12 5" xfId="18708" xr:uid="{00000000-0005-0000-0000-0000835E0000}"/>
    <cellStyle name="메모 2 2 3 2 2 13" xfId="18709" xr:uid="{00000000-0005-0000-0000-0000845E0000}"/>
    <cellStyle name="메모 2 2 3 2 2 13 2" xfId="18710" xr:uid="{00000000-0005-0000-0000-0000855E0000}"/>
    <cellStyle name="메모 2 2 3 2 2 13 2 2" xfId="18711" xr:uid="{00000000-0005-0000-0000-0000865E0000}"/>
    <cellStyle name="메모 2 2 3 2 2 13 2 2 2" xfId="18712" xr:uid="{00000000-0005-0000-0000-0000875E0000}"/>
    <cellStyle name="메모 2 2 3 2 2 13 2 2 3" xfId="18713" xr:uid="{00000000-0005-0000-0000-0000885E0000}"/>
    <cellStyle name="메모 2 2 3 2 2 13 2 3" xfId="18714" xr:uid="{00000000-0005-0000-0000-0000895E0000}"/>
    <cellStyle name="메모 2 2 3 2 2 13 2 4" xfId="18715" xr:uid="{00000000-0005-0000-0000-00008A5E0000}"/>
    <cellStyle name="메모 2 2 3 2 2 13 3" xfId="18716" xr:uid="{00000000-0005-0000-0000-00008B5E0000}"/>
    <cellStyle name="메모 2 2 3 2 2 13 3 2" xfId="18717" xr:uid="{00000000-0005-0000-0000-00008C5E0000}"/>
    <cellStyle name="메모 2 2 3 2 2 13 3 3" xfId="18718" xr:uid="{00000000-0005-0000-0000-00008D5E0000}"/>
    <cellStyle name="메모 2 2 3 2 2 13 4" xfId="18719" xr:uid="{00000000-0005-0000-0000-00008E5E0000}"/>
    <cellStyle name="메모 2 2 3 2 2 13 5" xfId="18720" xr:uid="{00000000-0005-0000-0000-00008F5E0000}"/>
    <cellStyle name="메모 2 2 3 2 2 14" xfId="18721" xr:uid="{00000000-0005-0000-0000-0000905E0000}"/>
    <cellStyle name="메모 2 2 3 2 2 14 2" xfId="18722" xr:uid="{00000000-0005-0000-0000-0000915E0000}"/>
    <cellStyle name="메모 2 2 3 2 2 14 2 2" xfId="18723" xr:uid="{00000000-0005-0000-0000-0000925E0000}"/>
    <cellStyle name="메모 2 2 3 2 2 14 2 2 2" xfId="18724" xr:uid="{00000000-0005-0000-0000-0000935E0000}"/>
    <cellStyle name="메모 2 2 3 2 2 14 2 2 3" xfId="18725" xr:uid="{00000000-0005-0000-0000-0000945E0000}"/>
    <cellStyle name="메모 2 2 3 2 2 14 2 3" xfId="18726" xr:uid="{00000000-0005-0000-0000-0000955E0000}"/>
    <cellStyle name="메모 2 2 3 2 2 14 2 4" xfId="18727" xr:uid="{00000000-0005-0000-0000-0000965E0000}"/>
    <cellStyle name="메모 2 2 3 2 2 14 3" xfId="18728" xr:uid="{00000000-0005-0000-0000-0000975E0000}"/>
    <cellStyle name="메모 2 2 3 2 2 14 3 2" xfId="18729" xr:uid="{00000000-0005-0000-0000-0000985E0000}"/>
    <cellStyle name="메모 2 2 3 2 2 14 3 3" xfId="18730" xr:uid="{00000000-0005-0000-0000-0000995E0000}"/>
    <cellStyle name="메모 2 2 3 2 2 14 4" xfId="18731" xr:uid="{00000000-0005-0000-0000-00009A5E0000}"/>
    <cellStyle name="메모 2 2 3 2 2 14 5" xfId="18732" xr:uid="{00000000-0005-0000-0000-00009B5E0000}"/>
    <cellStyle name="메모 2 2 3 2 2 15" xfId="18733" xr:uid="{00000000-0005-0000-0000-00009C5E0000}"/>
    <cellStyle name="메모 2 2 3 2 2 15 2" xfId="18734" xr:uid="{00000000-0005-0000-0000-00009D5E0000}"/>
    <cellStyle name="메모 2 2 3 2 2 15 2 2" xfId="18735" xr:uid="{00000000-0005-0000-0000-00009E5E0000}"/>
    <cellStyle name="메모 2 2 3 2 2 15 2 2 2" xfId="18736" xr:uid="{00000000-0005-0000-0000-00009F5E0000}"/>
    <cellStyle name="메모 2 2 3 2 2 15 2 2 3" xfId="18737" xr:uid="{00000000-0005-0000-0000-0000A05E0000}"/>
    <cellStyle name="메모 2 2 3 2 2 15 2 3" xfId="18738" xr:uid="{00000000-0005-0000-0000-0000A15E0000}"/>
    <cellStyle name="메모 2 2 3 2 2 15 2 4" xfId="18739" xr:uid="{00000000-0005-0000-0000-0000A25E0000}"/>
    <cellStyle name="메모 2 2 3 2 2 15 3" xfId="18740" xr:uid="{00000000-0005-0000-0000-0000A35E0000}"/>
    <cellStyle name="메모 2 2 3 2 2 15 3 2" xfId="18741" xr:uid="{00000000-0005-0000-0000-0000A45E0000}"/>
    <cellStyle name="메모 2 2 3 2 2 15 3 3" xfId="18742" xr:uid="{00000000-0005-0000-0000-0000A55E0000}"/>
    <cellStyle name="메모 2 2 3 2 2 15 4" xfId="18743" xr:uid="{00000000-0005-0000-0000-0000A65E0000}"/>
    <cellStyle name="메모 2 2 3 2 2 15 5" xfId="18744" xr:uid="{00000000-0005-0000-0000-0000A75E0000}"/>
    <cellStyle name="메모 2 2 3 2 2 16" xfId="18745" xr:uid="{00000000-0005-0000-0000-0000A85E0000}"/>
    <cellStyle name="메모 2 2 3 2 2 16 2" xfId="18746" xr:uid="{00000000-0005-0000-0000-0000A95E0000}"/>
    <cellStyle name="메모 2 2 3 2 2 16 2 2" xfId="18747" xr:uid="{00000000-0005-0000-0000-0000AA5E0000}"/>
    <cellStyle name="메모 2 2 3 2 2 16 2 2 2" xfId="18748" xr:uid="{00000000-0005-0000-0000-0000AB5E0000}"/>
    <cellStyle name="메모 2 2 3 2 2 16 2 2 3" xfId="18749" xr:uid="{00000000-0005-0000-0000-0000AC5E0000}"/>
    <cellStyle name="메모 2 2 3 2 2 16 2 3" xfId="18750" xr:uid="{00000000-0005-0000-0000-0000AD5E0000}"/>
    <cellStyle name="메모 2 2 3 2 2 16 2 4" xfId="18751" xr:uid="{00000000-0005-0000-0000-0000AE5E0000}"/>
    <cellStyle name="메모 2 2 3 2 2 16 3" xfId="18752" xr:uid="{00000000-0005-0000-0000-0000AF5E0000}"/>
    <cellStyle name="메모 2 2 3 2 2 16 3 2" xfId="18753" xr:uid="{00000000-0005-0000-0000-0000B05E0000}"/>
    <cellStyle name="메모 2 2 3 2 2 16 3 3" xfId="18754" xr:uid="{00000000-0005-0000-0000-0000B15E0000}"/>
    <cellStyle name="메모 2 2 3 2 2 16 4" xfId="18755" xr:uid="{00000000-0005-0000-0000-0000B25E0000}"/>
    <cellStyle name="메모 2 2 3 2 2 16 5" xfId="18756" xr:uid="{00000000-0005-0000-0000-0000B35E0000}"/>
    <cellStyle name="메모 2 2 3 2 2 17" xfId="18757" xr:uid="{00000000-0005-0000-0000-0000B45E0000}"/>
    <cellStyle name="메모 2 2 3 2 2 17 2" xfId="18758" xr:uid="{00000000-0005-0000-0000-0000B55E0000}"/>
    <cellStyle name="메모 2 2 3 2 2 17 2 2" xfId="18759" xr:uid="{00000000-0005-0000-0000-0000B65E0000}"/>
    <cellStyle name="메모 2 2 3 2 2 17 2 2 2" xfId="18760" xr:uid="{00000000-0005-0000-0000-0000B75E0000}"/>
    <cellStyle name="메모 2 2 3 2 2 17 2 2 3" xfId="18761" xr:uid="{00000000-0005-0000-0000-0000B85E0000}"/>
    <cellStyle name="메모 2 2 3 2 2 17 2 3" xfId="18762" xr:uid="{00000000-0005-0000-0000-0000B95E0000}"/>
    <cellStyle name="메모 2 2 3 2 2 17 2 4" xfId="18763" xr:uid="{00000000-0005-0000-0000-0000BA5E0000}"/>
    <cellStyle name="메모 2 2 3 2 2 17 3" xfId="18764" xr:uid="{00000000-0005-0000-0000-0000BB5E0000}"/>
    <cellStyle name="메모 2 2 3 2 2 17 3 2" xfId="18765" xr:uid="{00000000-0005-0000-0000-0000BC5E0000}"/>
    <cellStyle name="메모 2 2 3 2 2 17 3 3" xfId="18766" xr:uid="{00000000-0005-0000-0000-0000BD5E0000}"/>
    <cellStyle name="메모 2 2 3 2 2 17 4" xfId="18767" xr:uid="{00000000-0005-0000-0000-0000BE5E0000}"/>
    <cellStyle name="메모 2 2 3 2 2 17 5" xfId="18768" xr:uid="{00000000-0005-0000-0000-0000BF5E0000}"/>
    <cellStyle name="메모 2 2 3 2 2 18" xfId="18769" xr:uid="{00000000-0005-0000-0000-0000C05E0000}"/>
    <cellStyle name="메모 2 2 3 2 2 18 2" xfId="18770" xr:uid="{00000000-0005-0000-0000-0000C15E0000}"/>
    <cellStyle name="메모 2 2 3 2 2 18 2 2" xfId="18771" xr:uid="{00000000-0005-0000-0000-0000C25E0000}"/>
    <cellStyle name="메모 2 2 3 2 2 18 2 2 2" xfId="18772" xr:uid="{00000000-0005-0000-0000-0000C35E0000}"/>
    <cellStyle name="메모 2 2 3 2 2 18 2 2 3" xfId="18773" xr:uid="{00000000-0005-0000-0000-0000C45E0000}"/>
    <cellStyle name="메모 2 2 3 2 2 18 2 3" xfId="18774" xr:uid="{00000000-0005-0000-0000-0000C55E0000}"/>
    <cellStyle name="메모 2 2 3 2 2 18 2 4" xfId="18775" xr:uid="{00000000-0005-0000-0000-0000C65E0000}"/>
    <cellStyle name="메모 2 2 3 2 2 18 3" xfId="18776" xr:uid="{00000000-0005-0000-0000-0000C75E0000}"/>
    <cellStyle name="메모 2 2 3 2 2 18 3 2" xfId="18777" xr:uid="{00000000-0005-0000-0000-0000C85E0000}"/>
    <cellStyle name="메모 2 2 3 2 2 18 3 3" xfId="18778" xr:uid="{00000000-0005-0000-0000-0000C95E0000}"/>
    <cellStyle name="메모 2 2 3 2 2 18 4" xfId="18779" xr:uid="{00000000-0005-0000-0000-0000CA5E0000}"/>
    <cellStyle name="메모 2 2 3 2 2 18 5" xfId="18780" xr:uid="{00000000-0005-0000-0000-0000CB5E0000}"/>
    <cellStyle name="메모 2 2 3 2 2 19" xfId="18781" xr:uid="{00000000-0005-0000-0000-0000CC5E0000}"/>
    <cellStyle name="메모 2 2 3 2 2 19 2" xfId="18782" xr:uid="{00000000-0005-0000-0000-0000CD5E0000}"/>
    <cellStyle name="메모 2 2 3 2 2 19 2 2" xfId="18783" xr:uid="{00000000-0005-0000-0000-0000CE5E0000}"/>
    <cellStyle name="메모 2 2 3 2 2 19 2 2 2" xfId="18784" xr:uid="{00000000-0005-0000-0000-0000CF5E0000}"/>
    <cellStyle name="메모 2 2 3 2 2 19 2 2 3" xfId="18785" xr:uid="{00000000-0005-0000-0000-0000D05E0000}"/>
    <cellStyle name="메모 2 2 3 2 2 19 2 3" xfId="18786" xr:uid="{00000000-0005-0000-0000-0000D15E0000}"/>
    <cellStyle name="메모 2 2 3 2 2 19 2 4" xfId="18787" xr:uid="{00000000-0005-0000-0000-0000D25E0000}"/>
    <cellStyle name="메모 2 2 3 2 2 19 3" xfId="18788" xr:uid="{00000000-0005-0000-0000-0000D35E0000}"/>
    <cellStyle name="메모 2 2 3 2 2 19 3 2" xfId="18789" xr:uid="{00000000-0005-0000-0000-0000D45E0000}"/>
    <cellStyle name="메모 2 2 3 2 2 19 3 3" xfId="18790" xr:uid="{00000000-0005-0000-0000-0000D55E0000}"/>
    <cellStyle name="메모 2 2 3 2 2 19 4" xfId="18791" xr:uid="{00000000-0005-0000-0000-0000D65E0000}"/>
    <cellStyle name="메모 2 2 3 2 2 19 5" xfId="18792" xr:uid="{00000000-0005-0000-0000-0000D75E0000}"/>
    <cellStyle name="메모 2 2 3 2 2 2" xfId="18793" xr:uid="{00000000-0005-0000-0000-0000D85E0000}"/>
    <cellStyle name="메모 2 2 3 2 2 2 2" xfId="18794" xr:uid="{00000000-0005-0000-0000-0000D95E0000}"/>
    <cellStyle name="메모 2 2 3 2 2 2 2 2" xfId="18795" xr:uid="{00000000-0005-0000-0000-0000DA5E0000}"/>
    <cellStyle name="메모 2 2 3 2 2 2 2 2 2" xfId="18796" xr:uid="{00000000-0005-0000-0000-0000DB5E0000}"/>
    <cellStyle name="메모 2 2 3 2 2 2 2 2 2 2" xfId="18797" xr:uid="{00000000-0005-0000-0000-0000DC5E0000}"/>
    <cellStyle name="메모 2 2 3 2 2 2 2 2 2 3" xfId="18798" xr:uid="{00000000-0005-0000-0000-0000DD5E0000}"/>
    <cellStyle name="메모 2 2 3 2 2 2 2 2 3" xfId="18799" xr:uid="{00000000-0005-0000-0000-0000DE5E0000}"/>
    <cellStyle name="메모 2 2 3 2 2 2 2 2 4" xfId="18800" xr:uid="{00000000-0005-0000-0000-0000DF5E0000}"/>
    <cellStyle name="메모 2 2 3 2 2 2 2 2 5" xfId="18801" xr:uid="{00000000-0005-0000-0000-0000E05E0000}"/>
    <cellStyle name="메모 2 2 3 2 2 2 2 3" xfId="18802" xr:uid="{00000000-0005-0000-0000-0000E15E0000}"/>
    <cellStyle name="메모 2 2 3 2 2 2 2 3 2" xfId="18803" xr:uid="{00000000-0005-0000-0000-0000E25E0000}"/>
    <cellStyle name="메모 2 2 3 2 2 2 2 3 3" xfId="18804" xr:uid="{00000000-0005-0000-0000-0000E35E0000}"/>
    <cellStyle name="메모 2 2 3 2 2 2 2 4" xfId="18805" xr:uid="{00000000-0005-0000-0000-0000E45E0000}"/>
    <cellStyle name="메모 2 2 3 2 2 2 2 5" xfId="18806" xr:uid="{00000000-0005-0000-0000-0000E55E0000}"/>
    <cellStyle name="메모 2 2 3 2 2 2 2 6" xfId="18807" xr:uid="{00000000-0005-0000-0000-0000E65E0000}"/>
    <cellStyle name="메모 2 2 3 2 2 2 3" xfId="18808" xr:uid="{00000000-0005-0000-0000-0000E75E0000}"/>
    <cellStyle name="메모 2 2 3 2 2 2 3 2" xfId="18809" xr:uid="{00000000-0005-0000-0000-0000E85E0000}"/>
    <cellStyle name="메모 2 2 3 2 2 2 3 2 2" xfId="18810" xr:uid="{00000000-0005-0000-0000-0000E95E0000}"/>
    <cellStyle name="메모 2 2 3 2 2 2 3 2 2 2" xfId="18811" xr:uid="{00000000-0005-0000-0000-0000EA5E0000}"/>
    <cellStyle name="메모 2 2 3 2 2 2 3 2 2 3" xfId="18812" xr:uid="{00000000-0005-0000-0000-0000EB5E0000}"/>
    <cellStyle name="메모 2 2 3 2 2 2 3 2 3" xfId="18813" xr:uid="{00000000-0005-0000-0000-0000EC5E0000}"/>
    <cellStyle name="메모 2 2 3 2 2 2 3 2 4" xfId="18814" xr:uid="{00000000-0005-0000-0000-0000ED5E0000}"/>
    <cellStyle name="메모 2 2 3 2 2 2 3 2 5" xfId="18815" xr:uid="{00000000-0005-0000-0000-0000EE5E0000}"/>
    <cellStyle name="메모 2 2 3 2 2 2 3 3" xfId="18816" xr:uid="{00000000-0005-0000-0000-0000EF5E0000}"/>
    <cellStyle name="메모 2 2 3 2 2 2 3 3 2" xfId="18817" xr:uid="{00000000-0005-0000-0000-0000F05E0000}"/>
    <cellStyle name="메모 2 2 3 2 2 2 3 3 3" xfId="18818" xr:uid="{00000000-0005-0000-0000-0000F15E0000}"/>
    <cellStyle name="메모 2 2 3 2 2 2 3 4" xfId="18819" xr:uid="{00000000-0005-0000-0000-0000F25E0000}"/>
    <cellStyle name="메모 2 2 3 2 2 2 3 5" xfId="18820" xr:uid="{00000000-0005-0000-0000-0000F35E0000}"/>
    <cellStyle name="메모 2 2 3 2 2 2 3 6" xfId="18821" xr:uid="{00000000-0005-0000-0000-0000F45E0000}"/>
    <cellStyle name="메모 2 2 3 2 2 2 4" xfId="18822" xr:uid="{00000000-0005-0000-0000-0000F55E0000}"/>
    <cellStyle name="메모 2 2 3 2 2 2 4 2" xfId="18823" xr:uid="{00000000-0005-0000-0000-0000F65E0000}"/>
    <cellStyle name="메모 2 2 3 2 2 2 4 2 2" xfId="18824" xr:uid="{00000000-0005-0000-0000-0000F75E0000}"/>
    <cellStyle name="메모 2 2 3 2 2 2 4 2 3" xfId="18825" xr:uid="{00000000-0005-0000-0000-0000F85E0000}"/>
    <cellStyle name="메모 2 2 3 2 2 2 4 3" xfId="18826" xr:uid="{00000000-0005-0000-0000-0000F95E0000}"/>
    <cellStyle name="메모 2 2 3 2 2 2 4 4" xfId="18827" xr:uid="{00000000-0005-0000-0000-0000FA5E0000}"/>
    <cellStyle name="메모 2 2 3 2 2 2 4 5" xfId="18828" xr:uid="{00000000-0005-0000-0000-0000FB5E0000}"/>
    <cellStyle name="메모 2 2 3 2 2 2 5" xfId="18829" xr:uid="{00000000-0005-0000-0000-0000FC5E0000}"/>
    <cellStyle name="메모 2 2 3 2 2 2 5 2" xfId="18830" xr:uid="{00000000-0005-0000-0000-0000FD5E0000}"/>
    <cellStyle name="메모 2 2 3 2 2 2 5 3" xfId="18831" xr:uid="{00000000-0005-0000-0000-0000FE5E0000}"/>
    <cellStyle name="메모 2 2 3 2 2 2 6" xfId="18832" xr:uid="{00000000-0005-0000-0000-0000FF5E0000}"/>
    <cellStyle name="메모 2 2 3 2 2 2 7" xfId="18833" xr:uid="{00000000-0005-0000-0000-0000005F0000}"/>
    <cellStyle name="메모 2 2 3 2 2 2 8" xfId="18834" xr:uid="{00000000-0005-0000-0000-0000015F0000}"/>
    <cellStyle name="메모 2 2 3 2 2 20" xfId="18835" xr:uid="{00000000-0005-0000-0000-0000025F0000}"/>
    <cellStyle name="메모 2 2 3 2 2 20 2" xfId="18836" xr:uid="{00000000-0005-0000-0000-0000035F0000}"/>
    <cellStyle name="메모 2 2 3 2 2 20 2 2" xfId="18837" xr:uid="{00000000-0005-0000-0000-0000045F0000}"/>
    <cellStyle name="메모 2 2 3 2 2 20 2 2 2" xfId="18838" xr:uid="{00000000-0005-0000-0000-0000055F0000}"/>
    <cellStyle name="메모 2 2 3 2 2 20 2 2 3" xfId="18839" xr:uid="{00000000-0005-0000-0000-0000065F0000}"/>
    <cellStyle name="메모 2 2 3 2 2 20 2 3" xfId="18840" xr:uid="{00000000-0005-0000-0000-0000075F0000}"/>
    <cellStyle name="메모 2 2 3 2 2 20 2 4" xfId="18841" xr:uid="{00000000-0005-0000-0000-0000085F0000}"/>
    <cellStyle name="메모 2 2 3 2 2 20 3" xfId="18842" xr:uid="{00000000-0005-0000-0000-0000095F0000}"/>
    <cellStyle name="메모 2 2 3 2 2 20 3 2" xfId="18843" xr:uid="{00000000-0005-0000-0000-00000A5F0000}"/>
    <cellStyle name="메모 2 2 3 2 2 20 3 3" xfId="18844" xr:uid="{00000000-0005-0000-0000-00000B5F0000}"/>
    <cellStyle name="메모 2 2 3 2 2 20 4" xfId="18845" xr:uid="{00000000-0005-0000-0000-00000C5F0000}"/>
    <cellStyle name="메모 2 2 3 2 2 20 5" xfId="18846" xr:uid="{00000000-0005-0000-0000-00000D5F0000}"/>
    <cellStyle name="메모 2 2 3 2 2 21" xfId="18847" xr:uid="{00000000-0005-0000-0000-00000E5F0000}"/>
    <cellStyle name="메모 2 2 3 2 2 21 2" xfId="18848" xr:uid="{00000000-0005-0000-0000-00000F5F0000}"/>
    <cellStyle name="메모 2 2 3 2 2 21 2 2" xfId="18849" xr:uid="{00000000-0005-0000-0000-0000105F0000}"/>
    <cellStyle name="메모 2 2 3 2 2 21 2 3" xfId="18850" xr:uid="{00000000-0005-0000-0000-0000115F0000}"/>
    <cellStyle name="메모 2 2 3 2 2 21 3" xfId="18851" xr:uid="{00000000-0005-0000-0000-0000125F0000}"/>
    <cellStyle name="메모 2 2 3 2 2 21 4" xfId="18852" xr:uid="{00000000-0005-0000-0000-0000135F0000}"/>
    <cellStyle name="메모 2 2 3 2 2 22" xfId="18853" xr:uid="{00000000-0005-0000-0000-0000145F0000}"/>
    <cellStyle name="메모 2 2 3 2 2 22 2" xfId="18854" xr:uid="{00000000-0005-0000-0000-0000155F0000}"/>
    <cellStyle name="메모 2 2 3 2 2 22 3" xfId="18855" xr:uid="{00000000-0005-0000-0000-0000165F0000}"/>
    <cellStyle name="메모 2 2 3 2 2 23" xfId="18856" xr:uid="{00000000-0005-0000-0000-0000175F0000}"/>
    <cellStyle name="메모 2 2 3 2 2 24" xfId="18857" xr:uid="{00000000-0005-0000-0000-0000185F0000}"/>
    <cellStyle name="메모 2 2 3 2 2 25" xfId="18858" xr:uid="{00000000-0005-0000-0000-0000195F0000}"/>
    <cellStyle name="메모 2 2 3 2 2 3" xfId="18859" xr:uid="{00000000-0005-0000-0000-00001A5F0000}"/>
    <cellStyle name="메모 2 2 3 2 2 3 2" xfId="18860" xr:uid="{00000000-0005-0000-0000-00001B5F0000}"/>
    <cellStyle name="메모 2 2 3 2 2 3 2 2" xfId="18861" xr:uid="{00000000-0005-0000-0000-00001C5F0000}"/>
    <cellStyle name="메모 2 2 3 2 2 3 2 2 2" xfId="18862" xr:uid="{00000000-0005-0000-0000-00001D5F0000}"/>
    <cellStyle name="메모 2 2 3 2 2 3 2 2 2 2" xfId="18863" xr:uid="{00000000-0005-0000-0000-00001E5F0000}"/>
    <cellStyle name="메모 2 2 3 2 2 3 2 2 2 3" xfId="18864" xr:uid="{00000000-0005-0000-0000-00001F5F0000}"/>
    <cellStyle name="메모 2 2 3 2 2 3 2 2 3" xfId="18865" xr:uid="{00000000-0005-0000-0000-0000205F0000}"/>
    <cellStyle name="메모 2 2 3 2 2 3 2 2 4" xfId="18866" xr:uid="{00000000-0005-0000-0000-0000215F0000}"/>
    <cellStyle name="메모 2 2 3 2 2 3 2 2 5" xfId="18867" xr:uid="{00000000-0005-0000-0000-0000225F0000}"/>
    <cellStyle name="메모 2 2 3 2 2 3 2 3" xfId="18868" xr:uid="{00000000-0005-0000-0000-0000235F0000}"/>
    <cellStyle name="메모 2 2 3 2 2 3 2 3 2" xfId="18869" xr:uid="{00000000-0005-0000-0000-0000245F0000}"/>
    <cellStyle name="메모 2 2 3 2 2 3 2 3 3" xfId="18870" xr:uid="{00000000-0005-0000-0000-0000255F0000}"/>
    <cellStyle name="메모 2 2 3 2 2 3 2 4" xfId="18871" xr:uid="{00000000-0005-0000-0000-0000265F0000}"/>
    <cellStyle name="메모 2 2 3 2 2 3 2 5" xfId="18872" xr:uid="{00000000-0005-0000-0000-0000275F0000}"/>
    <cellStyle name="메모 2 2 3 2 2 3 2 6" xfId="18873" xr:uid="{00000000-0005-0000-0000-0000285F0000}"/>
    <cellStyle name="메모 2 2 3 2 2 3 3" xfId="18874" xr:uid="{00000000-0005-0000-0000-0000295F0000}"/>
    <cellStyle name="메모 2 2 3 2 2 3 3 2" xfId="18875" xr:uid="{00000000-0005-0000-0000-00002A5F0000}"/>
    <cellStyle name="메모 2 2 3 2 2 3 3 2 2" xfId="18876" xr:uid="{00000000-0005-0000-0000-00002B5F0000}"/>
    <cellStyle name="메모 2 2 3 2 2 3 3 2 2 2" xfId="18877" xr:uid="{00000000-0005-0000-0000-00002C5F0000}"/>
    <cellStyle name="메모 2 2 3 2 2 3 3 2 2 3" xfId="18878" xr:uid="{00000000-0005-0000-0000-00002D5F0000}"/>
    <cellStyle name="메모 2 2 3 2 2 3 3 2 3" xfId="18879" xr:uid="{00000000-0005-0000-0000-00002E5F0000}"/>
    <cellStyle name="메모 2 2 3 2 2 3 3 2 4" xfId="18880" xr:uid="{00000000-0005-0000-0000-00002F5F0000}"/>
    <cellStyle name="메모 2 2 3 2 2 3 3 2 5" xfId="18881" xr:uid="{00000000-0005-0000-0000-0000305F0000}"/>
    <cellStyle name="메모 2 2 3 2 2 3 3 3" xfId="18882" xr:uid="{00000000-0005-0000-0000-0000315F0000}"/>
    <cellStyle name="메모 2 2 3 2 2 3 3 3 2" xfId="18883" xr:uid="{00000000-0005-0000-0000-0000325F0000}"/>
    <cellStyle name="메모 2 2 3 2 2 3 3 3 3" xfId="18884" xr:uid="{00000000-0005-0000-0000-0000335F0000}"/>
    <cellStyle name="메모 2 2 3 2 2 3 3 4" xfId="18885" xr:uid="{00000000-0005-0000-0000-0000345F0000}"/>
    <cellStyle name="메모 2 2 3 2 2 3 3 5" xfId="18886" xr:uid="{00000000-0005-0000-0000-0000355F0000}"/>
    <cellStyle name="메모 2 2 3 2 2 3 3 6" xfId="18887" xr:uid="{00000000-0005-0000-0000-0000365F0000}"/>
    <cellStyle name="메모 2 2 3 2 2 3 4" xfId="18888" xr:uid="{00000000-0005-0000-0000-0000375F0000}"/>
    <cellStyle name="메모 2 2 3 2 2 3 4 2" xfId="18889" xr:uid="{00000000-0005-0000-0000-0000385F0000}"/>
    <cellStyle name="메모 2 2 3 2 2 3 4 2 2" xfId="18890" xr:uid="{00000000-0005-0000-0000-0000395F0000}"/>
    <cellStyle name="메모 2 2 3 2 2 3 4 2 3" xfId="18891" xr:uid="{00000000-0005-0000-0000-00003A5F0000}"/>
    <cellStyle name="메모 2 2 3 2 2 3 4 3" xfId="18892" xr:uid="{00000000-0005-0000-0000-00003B5F0000}"/>
    <cellStyle name="메모 2 2 3 2 2 3 4 4" xfId="18893" xr:uid="{00000000-0005-0000-0000-00003C5F0000}"/>
    <cellStyle name="메모 2 2 3 2 2 3 4 5" xfId="18894" xr:uid="{00000000-0005-0000-0000-00003D5F0000}"/>
    <cellStyle name="메모 2 2 3 2 2 3 5" xfId="18895" xr:uid="{00000000-0005-0000-0000-00003E5F0000}"/>
    <cellStyle name="메모 2 2 3 2 2 3 5 2" xfId="18896" xr:uid="{00000000-0005-0000-0000-00003F5F0000}"/>
    <cellStyle name="메모 2 2 3 2 2 3 5 3" xfId="18897" xr:uid="{00000000-0005-0000-0000-0000405F0000}"/>
    <cellStyle name="메모 2 2 3 2 2 3 6" xfId="18898" xr:uid="{00000000-0005-0000-0000-0000415F0000}"/>
    <cellStyle name="메모 2 2 3 2 2 3 7" xfId="18899" xr:uid="{00000000-0005-0000-0000-0000425F0000}"/>
    <cellStyle name="메모 2 2 3 2 2 3 8" xfId="18900" xr:uid="{00000000-0005-0000-0000-0000435F0000}"/>
    <cellStyle name="메모 2 2 3 2 2 4" xfId="18901" xr:uid="{00000000-0005-0000-0000-0000445F0000}"/>
    <cellStyle name="메모 2 2 3 2 2 4 2" xfId="18902" xr:uid="{00000000-0005-0000-0000-0000455F0000}"/>
    <cellStyle name="메모 2 2 3 2 2 4 2 2" xfId="18903" xr:uid="{00000000-0005-0000-0000-0000465F0000}"/>
    <cellStyle name="메모 2 2 3 2 2 4 2 2 2" xfId="18904" xr:uid="{00000000-0005-0000-0000-0000475F0000}"/>
    <cellStyle name="메모 2 2 3 2 2 4 2 2 3" xfId="18905" xr:uid="{00000000-0005-0000-0000-0000485F0000}"/>
    <cellStyle name="메모 2 2 3 2 2 4 2 3" xfId="18906" xr:uid="{00000000-0005-0000-0000-0000495F0000}"/>
    <cellStyle name="메모 2 2 3 2 2 4 2 4" xfId="18907" xr:uid="{00000000-0005-0000-0000-00004A5F0000}"/>
    <cellStyle name="메모 2 2 3 2 2 4 2 5" xfId="18908" xr:uid="{00000000-0005-0000-0000-00004B5F0000}"/>
    <cellStyle name="메모 2 2 3 2 2 4 3" xfId="18909" xr:uid="{00000000-0005-0000-0000-00004C5F0000}"/>
    <cellStyle name="메모 2 2 3 2 2 4 3 2" xfId="18910" xr:uid="{00000000-0005-0000-0000-00004D5F0000}"/>
    <cellStyle name="메모 2 2 3 2 2 4 3 3" xfId="18911" xr:uid="{00000000-0005-0000-0000-00004E5F0000}"/>
    <cellStyle name="메모 2 2 3 2 2 4 4" xfId="18912" xr:uid="{00000000-0005-0000-0000-00004F5F0000}"/>
    <cellStyle name="메모 2 2 3 2 2 4 5" xfId="18913" xr:uid="{00000000-0005-0000-0000-0000505F0000}"/>
    <cellStyle name="메모 2 2 3 2 2 4 6" xfId="18914" xr:uid="{00000000-0005-0000-0000-0000515F0000}"/>
    <cellStyle name="메모 2 2 3 2 2 5" xfId="18915" xr:uid="{00000000-0005-0000-0000-0000525F0000}"/>
    <cellStyle name="메모 2 2 3 2 2 5 2" xfId="18916" xr:uid="{00000000-0005-0000-0000-0000535F0000}"/>
    <cellStyle name="메모 2 2 3 2 2 5 2 2" xfId="18917" xr:uid="{00000000-0005-0000-0000-0000545F0000}"/>
    <cellStyle name="메모 2 2 3 2 2 5 2 2 2" xfId="18918" xr:uid="{00000000-0005-0000-0000-0000555F0000}"/>
    <cellStyle name="메모 2 2 3 2 2 5 2 2 3" xfId="18919" xr:uid="{00000000-0005-0000-0000-0000565F0000}"/>
    <cellStyle name="메모 2 2 3 2 2 5 2 3" xfId="18920" xr:uid="{00000000-0005-0000-0000-0000575F0000}"/>
    <cellStyle name="메모 2 2 3 2 2 5 2 4" xfId="18921" xr:uid="{00000000-0005-0000-0000-0000585F0000}"/>
    <cellStyle name="메모 2 2 3 2 2 5 2 5" xfId="18922" xr:uid="{00000000-0005-0000-0000-0000595F0000}"/>
    <cellStyle name="메모 2 2 3 2 2 5 3" xfId="18923" xr:uid="{00000000-0005-0000-0000-00005A5F0000}"/>
    <cellStyle name="메모 2 2 3 2 2 5 3 2" xfId="18924" xr:uid="{00000000-0005-0000-0000-00005B5F0000}"/>
    <cellStyle name="메모 2 2 3 2 2 5 3 3" xfId="18925" xr:uid="{00000000-0005-0000-0000-00005C5F0000}"/>
    <cellStyle name="메모 2 2 3 2 2 5 4" xfId="18926" xr:uid="{00000000-0005-0000-0000-00005D5F0000}"/>
    <cellStyle name="메모 2 2 3 2 2 5 5" xfId="18927" xr:uid="{00000000-0005-0000-0000-00005E5F0000}"/>
    <cellStyle name="메모 2 2 3 2 2 5 6" xfId="18928" xr:uid="{00000000-0005-0000-0000-00005F5F0000}"/>
    <cellStyle name="메모 2 2 3 2 2 6" xfId="18929" xr:uid="{00000000-0005-0000-0000-0000605F0000}"/>
    <cellStyle name="메모 2 2 3 2 2 6 2" xfId="18930" xr:uid="{00000000-0005-0000-0000-0000615F0000}"/>
    <cellStyle name="메모 2 2 3 2 2 6 2 2" xfId="18931" xr:uid="{00000000-0005-0000-0000-0000625F0000}"/>
    <cellStyle name="메모 2 2 3 2 2 6 2 2 2" xfId="18932" xr:uid="{00000000-0005-0000-0000-0000635F0000}"/>
    <cellStyle name="메모 2 2 3 2 2 6 2 2 3" xfId="18933" xr:uid="{00000000-0005-0000-0000-0000645F0000}"/>
    <cellStyle name="메모 2 2 3 2 2 6 2 3" xfId="18934" xr:uid="{00000000-0005-0000-0000-0000655F0000}"/>
    <cellStyle name="메모 2 2 3 2 2 6 2 4" xfId="18935" xr:uid="{00000000-0005-0000-0000-0000665F0000}"/>
    <cellStyle name="메모 2 2 3 2 2 6 3" xfId="18936" xr:uid="{00000000-0005-0000-0000-0000675F0000}"/>
    <cellStyle name="메모 2 2 3 2 2 6 3 2" xfId="18937" xr:uid="{00000000-0005-0000-0000-0000685F0000}"/>
    <cellStyle name="메모 2 2 3 2 2 6 3 3" xfId="18938" xr:uid="{00000000-0005-0000-0000-0000695F0000}"/>
    <cellStyle name="메모 2 2 3 2 2 6 4" xfId="18939" xr:uid="{00000000-0005-0000-0000-00006A5F0000}"/>
    <cellStyle name="메모 2 2 3 2 2 6 5" xfId="18940" xr:uid="{00000000-0005-0000-0000-00006B5F0000}"/>
    <cellStyle name="메모 2 2 3 2 2 6 6" xfId="18941" xr:uid="{00000000-0005-0000-0000-00006C5F0000}"/>
    <cellStyle name="메모 2 2 3 2 2 7" xfId="18942" xr:uid="{00000000-0005-0000-0000-00006D5F0000}"/>
    <cellStyle name="메모 2 2 3 2 2 7 2" xfId="18943" xr:uid="{00000000-0005-0000-0000-00006E5F0000}"/>
    <cellStyle name="메모 2 2 3 2 2 7 2 2" xfId="18944" xr:uid="{00000000-0005-0000-0000-00006F5F0000}"/>
    <cellStyle name="메모 2 2 3 2 2 7 2 2 2" xfId="18945" xr:uid="{00000000-0005-0000-0000-0000705F0000}"/>
    <cellStyle name="메모 2 2 3 2 2 7 2 2 3" xfId="18946" xr:uid="{00000000-0005-0000-0000-0000715F0000}"/>
    <cellStyle name="메모 2 2 3 2 2 7 2 3" xfId="18947" xr:uid="{00000000-0005-0000-0000-0000725F0000}"/>
    <cellStyle name="메모 2 2 3 2 2 7 2 4" xfId="18948" xr:uid="{00000000-0005-0000-0000-0000735F0000}"/>
    <cellStyle name="메모 2 2 3 2 2 7 3" xfId="18949" xr:uid="{00000000-0005-0000-0000-0000745F0000}"/>
    <cellStyle name="메모 2 2 3 2 2 7 3 2" xfId="18950" xr:uid="{00000000-0005-0000-0000-0000755F0000}"/>
    <cellStyle name="메모 2 2 3 2 2 7 3 3" xfId="18951" xr:uid="{00000000-0005-0000-0000-0000765F0000}"/>
    <cellStyle name="메모 2 2 3 2 2 7 4" xfId="18952" xr:uid="{00000000-0005-0000-0000-0000775F0000}"/>
    <cellStyle name="메모 2 2 3 2 2 7 5" xfId="18953" xr:uid="{00000000-0005-0000-0000-0000785F0000}"/>
    <cellStyle name="메모 2 2 3 2 2 8" xfId="18954" xr:uid="{00000000-0005-0000-0000-0000795F0000}"/>
    <cellStyle name="메모 2 2 3 2 2 8 2" xfId="18955" xr:uid="{00000000-0005-0000-0000-00007A5F0000}"/>
    <cellStyle name="메모 2 2 3 2 2 8 2 2" xfId="18956" xr:uid="{00000000-0005-0000-0000-00007B5F0000}"/>
    <cellStyle name="메모 2 2 3 2 2 8 2 2 2" xfId="18957" xr:uid="{00000000-0005-0000-0000-00007C5F0000}"/>
    <cellStyle name="메모 2 2 3 2 2 8 2 2 3" xfId="18958" xr:uid="{00000000-0005-0000-0000-00007D5F0000}"/>
    <cellStyle name="메모 2 2 3 2 2 8 2 3" xfId="18959" xr:uid="{00000000-0005-0000-0000-00007E5F0000}"/>
    <cellStyle name="메모 2 2 3 2 2 8 2 4" xfId="18960" xr:uid="{00000000-0005-0000-0000-00007F5F0000}"/>
    <cellStyle name="메모 2 2 3 2 2 8 3" xfId="18961" xr:uid="{00000000-0005-0000-0000-0000805F0000}"/>
    <cellStyle name="메모 2 2 3 2 2 8 3 2" xfId="18962" xr:uid="{00000000-0005-0000-0000-0000815F0000}"/>
    <cellStyle name="메모 2 2 3 2 2 8 3 3" xfId="18963" xr:uid="{00000000-0005-0000-0000-0000825F0000}"/>
    <cellStyle name="메모 2 2 3 2 2 8 4" xfId="18964" xr:uid="{00000000-0005-0000-0000-0000835F0000}"/>
    <cellStyle name="메모 2 2 3 2 2 8 5" xfId="18965" xr:uid="{00000000-0005-0000-0000-0000845F0000}"/>
    <cellStyle name="메모 2 2 3 2 2 9" xfId="18966" xr:uid="{00000000-0005-0000-0000-0000855F0000}"/>
    <cellStyle name="메모 2 2 3 2 2 9 2" xfId="18967" xr:uid="{00000000-0005-0000-0000-0000865F0000}"/>
    <cellStyle name="메모 2 2 3 2 2 9 2 2" xfId="18968" xr:uid="{00000000-0005-0000-0000-0000875F0000}"/>
    <cellStyle name="메모 2 2 3 2 2 9 2 2 2" xfId="18969" xr:uid="{00000000-0005-0000-0000-0000885F0000}"/>
    <cellStyle name="메모 2 2 3 2 2 9 2 2 3" xfId="18970" xr:uid="{00000000-0005-0000-0000-0000895F0000}"/>
    <cellStyle name="메모 2 2 3 2 2 9 2 3" xfId="18971" xr:uid="{00000000-0005-0000-0000-00008A5F0000}"/>
    <cellStyle name="메모 2 2 3 2 2 9 2 4" xfId="18972" xr:uid="{00000000-0005-0000-0000-00008B5F0000}"/>
    <cellStyle name="메모 2 2 3 2 2 9 3" xfId="18973" xr:uid="{00000000-0005-0000-0000-00008C5F0000}"/>
    <cellStyle name="메모 2 2 3 2 2 9 3 2" xfId="18974" xr:uid="{00000000-0005-0000-0000-00008D5F0000}"/>
    <cellStyle name="메모 2 2 3 2 2 9 3 3" xfId="18975" xr:uid="{00000000-0005-0000-0000-00008E5F0000}"/>
    <cellStyle name="메모 2 2 3 2 2 9 4" xfId="18976" xr:uid="{00000000-0005-0000-0000-00008F5F0000}"/>
    <cellStyle name="메모 2 2 3 2 2 9 5" xfId="18977" xr:uid="{00000000-0005-0000-0000-0000905F0000}"/>
    <cellStyle name="메모 2 2 3 2 3" xfId="18978" xr:uid="{00000000-0005-0000-0000-0000915F0000}"/>
    <cellStyle name="메모 2 2 3 2 3 2" xfId="18979" xr:uid="{00000000-0005-0000-0000-0000925F0000}"/>
    <cellStyle name="메모 2 2 3 2 3 2 2" xfId="18980" xr:uid="{00000000-0005-0000-0000-0000935F0000}"/>
    <cellStyle name="메모 2 2 3 2 3 2 2 2" xfId="18981" xr:uid="{00000000-0005-0000-0000-0000945F0000}"/>
    <cellStyle name="메모 2 2 3 2 3 2 2 2 2" xfId="18982" xr:uid="{00000000-0005-0000-0000-0000955F0000}"/>
    <cellStyle name="메모 2 2 3 2 3 2 2 2 2 2" xfId="18983" xr:uid="{00000000-0005-0000-0000-0000965F0000}"/>
    <cellStyle name="메모 2 2 3 2 3 2 2 2 2 3" xfId="18984" xr:uid="{00000000-0005-0000-0000-0000975F0000}"/>
    <cellStyle name="메모 2 2 3 2 3 2 2 2 3" xfId="18985" xr:uid="{00000000-0005-0000-0000-0000985F0000}"/>
    <cellStyle name="메모 2 2 3 2 3 2 2 2 4" xfId="18986" xr:uid="{00000000-0005-0000-0000-0000995F0000}"/>
    <cellStyle name="메모 2 2 3 2 3 2 2 2 5" xfId="18987" xr:uid="{00000000-0005-0000-0000-00009A5F0000}"/>
    <cellStyle name="메모 2 2 3 2 3 2 2 3" xfId="18988" xr:uid="{00000000-0005-0000-0000-00009B5F0000}"/>
    <cellStyle name="메모 2 2 3 2 3 2 2 3 2" xfId="18989" xr:uid="{00000000-0005-0000-0000-00009C5F0000}"/>
    <cellStyle name="메모 2 2 3 2 3 2 2 3 3" xfId="18990" xr:uid="{00000000-0005-0000-0000-00009D5F0000}"/>
    <cellStyle name="메모 2 2 3 2 3 2 2 4" xfId="18991" xr:uid="{00000000-0005-0000-0000-00009E5F0000}"/>
    <cellStyle name="메모 2 2 3 2 3 2 2 5" xfId="18992" xr:uid="{00000000-0005-0000-0000-00009F5F0000}"/>
    <cellStyle name="메모 2 2 3 2 3 2 2 6" xfId="18993" xr:uid="{00000000-0005-0000-0000-0000A05F0000}"/>
    <cellStyle name="메모 2 2 3 2 3 2 3" xfId="18994" xr:uid="{00000000-0005-0000-0000-0000A15F0000}"/>
    <cellStyle name="메모 2 2 3 2 3 2 3 2" xfId="18995" xr:uid="{00000000-0005-0000-0000-0000A25F0000}"/>
    <cellStyle name="메모 2 2 3 2 3 2 3 2 2" xfId="18996" xr:uid="{00000000-0005-0000-0000-0000A35F0000}"/>
    <cellStyle name="메모 2 2 3 2 3 2 3 2 2 2" xfId="18997" xr:uid="{00000000-0005-0000-0000-0000A45F0000}"/>
    <cellStyle name="메모 2 2 3 2 3 2 3 2 2 3" xfId="18998" xr:uid="{00000000-0005-0000-0000-0000A55F0000}"/>
    <cellStyle name="메모 2 2 3 2 3 2 3 2 3" xfId="18999" xr:uid="{00000000-0005-0000-0000-0000A65F0000}"/>
    <cellStyle name="메모 2 2 3 2 3 2 3 2 4" xfId="19000" xr:uid="{00000000-0005-0000-0000-0000A75F0000}"/>
    <cellStyle name="메모 2 2 3 2 3 2 3 2 5" xfId="19001" xr:uid="{00000000-0005-0000-0000-0000A85F0000}"/>
    <cellStyle name="메모 2 2 3 2 3 2 3 3" xfId="19002" xr:uid="{00000000-0005-0000-0000-0000A95F0000}"/>
    <cellStyle name="메모 2 2 3 2 3 2 3 3 2" xfId="19003" xr:uid="{00000000-0005-0000-0000-0000AA5F0000}"/>
    <cellStyle name="메모 2 2 3 2 3 2 3 3 3" xfId="19004" xr:uid="{00000000-0005-0000-0000-0000AB5F0000}"/>
    <cellStyle name="메모 2 2 3 2 3 2 3 4" xfId="19005" xr:uid="{00000000-0005-0000-0000-0000AC5F0000}"/>
    <cellStyle name="메모 2 2 3 2 3 2 3 5" xfId="19006" xr:uid="{00000000-0005-0000-0000-0000AD5F0000}"/>
    <cellStyle name="메모 2 2 3 2 3 2 3 6" xfId="19007" xr:uid="{00000000-0005-0000-0000-0000AE5F0000}"/>
    <cellStyle name="메모 2 2 3 2 3 2 4" xfId="19008" xr:uid="{00000000-0005-0000-0000-0000AF5F0000}"/>
    <cellStyle name="메모 2 2 3 2 3 2 4 2" xfId="19009" xr:uid="{00000000-0005-0000-0000-0000B05F0000}"/>
    <cellStyle name="메모 2 2 3 2 3 2 4 2 2" xfId="19010" xr:uid="{00000000-0005-0000-0000-0000B15F0000}"/>
    <cellStyle name="메모 2 2 3 2 3 2 4 2 3" xfId="19011" xr:uid="{00000000-0005-0000-0000-0000B25F0000}"/>
    <cellStyle name="메모 2 2 3 2 3 2 4 3" xfId="19012" xr:uid="{00000000-0005-0000-0000-0000B35F0000}"/>
    <cellStyle name="메모 2 2 3 2 3 2 4 4" xfId="19013" xr:uid="{00000000-0005-0000-0000-0000B45F0000}"/>
    <cellStyle name="메모 2 2 3 2 3 2 4 5" xfId="19014" xr:uid="{00000000-0005-0000-0000-0000B55F0000}"/>
    <cellStyle name="메모 2 2 3 2 3 2 5" xfId="19015" xr:uid="{00000000-0005-0000-0000-0000B65F0000}"/>
    <cellStyle name="메모 2 2 3 2 3 2 5 2" xfId="19016" xr:uid="{00000000-0005-0000-0000-0000B75F0000}"/>
    <cellStyle name="메모 2 2 3 2 3 2 5 3" xfId="19017" xr:uid="{00000000-0005-0000-0000-0000B85F0000}"/>
    <cellStyle name="메모 2 2 3 2 3 2 6" xfId="19018" xr:uid="{00000000-0005-0000-0000-0000B95F0000}"/>
    <cellStyle name="메모 2 2 3 2 3 2 7" xfId="19019" xr:uid="{00000000-0005-0000-0000-0000BA5F0000}"/>
    <cellStyle name="메모 2 2 3 2 3 2 8" xfId="19020" xr:uid="{00000000-0005-0000-0000-0000BB5F0000}"/>
    <cellStyle name="메모 2 2 3 2 3 3" xfId="19021" xr:uid="{00000000-0005-0000-0000-0000BC5F0000}"/>
    <cellStyle name="메모 2 2 3 2 3 3 2" xfId="19022" xr:uid="{00000000-0005-0000-0000-0000BD5F0000}"/>
    <cellStyle name="메모 2 2 3 2 3 3 2 2" xfId="19023" xr:uid="{00000000-0005-0000-0000-0000BE5F0000}"/>
    <cellStyle name="메모 2 2 3 2 3 3 2 2 2" xfId="19024" xr:uid="{00000000-0005-0000-0000-0000BF5F0000}"/>
    <cellStyle name="메모 2 2 3 2 3 3 2 2 3" xfId="19025" xr:uid="{00000000-0005-0000-0000-0000C05F0000}"/>
    <cellStyle name="메모 2 2 3 2 3 3 2 3" xfId="19026" xr:uid="{00000000-0005-0000-0000-0000C15F0000}"/>
    <cellStyle name="메모 2 2 3 2 3 3 2 4" xfId="19027" xr:uid="{00000000-0005-0000-0000-0000C25F0000}"/>
    <cellStyle name="메모 2 2 3 2 3 3 2 5" xfId="19028" xr:uid="{00000000-0005-0000-0000-0000C35F0000}"/>
    <cellStyle name="메모 2 2 3 2 3 3 3" xfId="19029" xr:uid="{00000000-0005-0000-0000-0000C45F0000}"/>
    <cellStyle name="메모 2 2 3 2 3 3 3 2" xfId="19030" xr:uid="{00000000-0005-0000-0000-0000C55F0000}"/>
    <cellStyle name="메모 2 2 3 2 3 3 3 3" xfId="19031" xr:uid="{00000000-0005-0000-0000-0000C65F0000}"/>
    <cellStyle name="메모 2 2 3 2 3 3 4" xfId="19032" xr:uid="{00000000-0005-0000-0000-0000C75F0000}"/>
    <cellStyle name="메모 2 2 3 2 3 3 5" xfId="19033" xr:uid="{00000000-0005-0000-0000-0000C85F0000}"/>
    <cellStyle name="메모 2 2 3 2 3 3 6" xfId="19034" xr:uid="{00000000-0005-0000-0000-0000C95F0000}"/>
    <cellStyle name="메모 2 2 3 2 3 4" xfId="19035" xr:uid="{00000000-0005-0000-0000-0000CA5F0000}"/>
    <cellStyle name="메모 2 2 3 2 3 4 2" xfId="19036" xr:uid="{00000000-0005-0000-0000-0000CB5F0000}"/>
    <cellStyle name="메모 2 2 3 2 3 4 2 2" xfId="19037" xr:uid="{00000000-0005-0000-0000-0000CC5F0000}"/>
    <cellStyle name="메모 2 2 3 2 3 4 2 2 2" xfId="19038" xr:uid="{00000000-0005-0000-0000-0000CD5F0000}"/>
    <cellStyle name="메모 2 2 3 2 3 4 2 2 3" xfId="19039" xr:uid="{00000000-0005-0000-0000-0000CE5F0000}"/>
    <cellStyle name="메모 2 2 3 2 3 4 2 3" xfId="19040" xr:uid="{00000000-0005-0000-0000-0000CF5F0000}"/>
    <cellStyle name="메모 2 2 3 2 3 4 2 4" xfId="19041" xr:uid="{00000000-0005-0000-0000-0000D05F0000}"/>
    <cellStyle name="메모 2 2 3 2 3 4 2 5" xfId="19042" xr:uid="{00000000-0005-0000-0000-0000D15F0000}"/>
    <cellStyle name="메모 2 2 3 2 3 4 3" xfId="19043" xr:uid="{00000000-0005-0000-0000-0000D25F0000}"/>
    <cellStyle name="메모 2 2 3 2 3 4 3 2" xfId="19044" xr:uid="{00000000-0005-0000-0000-0000D35F0000}"/>
    <cellStyle name="메모 2 2 3 2 3 4 3 3" xfId="19045" xr:uid="{00000000-0005-0000-0000-0000D45F0000}"/>
    <cellStyle name="메모 2 2 3 2 3 4 4" xfId="19046" xr:uid="{00000000-0005-0000-0000-0000D55F0000}"/>
    <cellStyle name="메모 2 2 3 2 3 4 5" xfId="19047" xr:uid="{00000000-0005-0000-0000-0000D65F0000}"/>
    <cellStyle name="메모 2 2 3 2 3 4 6" xfId="19048" xr:uid="{00000000-0005-0000-0000-0000D75F0000}"/>
    <cellStyle name="메모 2 2 3 2 3 5" xfId="19049" xr:uid="{00000000-0005-0000-0000-0000D85F0000}"/>
    <cellStyle name="메모 2 2 3 2 3 5 2" xfId="19050" xr:uid="{00000000-0005-0000-0000-0000D95F0000}"/>
    <cellStyle name="메모 2 2 3 2 3 5 2 2" xfId="19051" xr:uid="{00000000-0005-0000-0000-0000DA5F0000}"/>
    <cellStyle name="메모 2 2 3 2 3 5 2 3" xfId="19052" xr:uid="{00000000-0005-0000-0000-0000DB5F0000}"/>
    <cellStyle name="메모 2 2 3 2 3 5 3" xfId="19053" xr:uid="{00000000-0005-0000-0000-0000DC5F0000}"/>
    <cellStyle name="메모 2 2 3 2 3 5 4" xfId="19054" xr:uid="{00000000-0005-0000-0000-0000DD5F0000}"/>
    <cellStyle name="메모 2 2 3 2 3 5 5" xfId="19055" xr:uid="{00000000-0005-0000-0000-0000DE5F0000}"/>
    <cellStyle name="메모 2 2 3 2 3 6" xfId="19056" xr:uid="{00000000-0005-0000-0000-0000DF5F0000}"/>
    <cellStyle name="메모 2 2 3 2 3 6 2" xfId="19057" xr:uid="{00000000-0005-0000-0000-0000E05F0000}"/>
    <cellStyle name="메모 2 2 3 2 3 6 3" xfId="19058" xr:uid="{00000000-0005-0000-0000-0000E15F0000}"/>
    <cellStyle name="메모 2 2 3 2 3 7" xfId="19059" xr:uid="{00000000-0005-0000-0000-0000E25F0000}"/>
    <cellStyle name="메모 2 2 3 2 3 8" xfId="19060" xr:uid="{00000000-0005-0000-0000-0000E35F0000}"/>
    <cellStyle name="메모 2 2 3 2 3 9" xfId="19061" xr:uid="{00000000-0005-0000-0000-0000E45F0000}"/>
    <cellStyle name="메모 2 2 3 2 4" xfId="19062" xr:uid="{00000000-0005-0000-0000-0000E55F0000}"/>
    <cellStyle name="메모 2 2 3 2 4 2" xfId="19063" xr:uid="{00000000-0005-0000-0000-0000E65F0000}"/>
    <cellStyle name="메모 2 2 3 2 4 2 2" xfId="19064" xr:uid="{00000000-0005-0000-0000-0000E75F0000}"/>
    <cellStyle name="메모 2 2 3 2 4 2 2 2" xfId="19065" xr:uid="{00000000-0005-0000-0000-0000E85F0000}"/>
    <cellStyle name="메모 2 2 3 2 4 2 2 2 2" xfId="19066" xr:uid="{00000000-0005-0000-0000-0000E95F0000}"/>
    <cellStyle name="메모 2 2 3 2 4 2 2 2 3" xfId="19067" xr:uid="{00000000-0005-0000-0000-0000EA5F0000}"/>
    <cellStyle name="메모 2 2 3 2 4 2 2 3" xfId="19068" xr:uid="{00000000-0005-0000-0000-0000EB5F0000}"/>
    <cellStyle name="메모 2 2 3 2 4 2 2 4" xfId="19069" xr:uid="{00000000-0005-0000-0000-0000EC5F0000}"/>
    <cellStyle name="메모 2 2 3 2 4 2 2 5" xfId="19070" xr:uid="{00000000-0005-0000-0000-0000ED5F0000}"/>
    <cellStyle name="메모 2 2 3 2 4 2 3" xfId="19071" xr:uid="{00000000-0005-0000-0000-0000EE5F0000}"/>
    <cellStyle name="메모 2 2 3 2 4 2 3 2" xfId="19072" xr:uid="{00000000-0005-0000-0000-0000EF5F0000}"/>
    <cellStyle name="메모 2 2 3 2 4 2 3 3" xfId="19073" xr:uid="{00000000-0005-0000-0000-0000F05F0000}"/>
    <cellStyle name="메모 2 2 3 2 4 2 4" xfId="19074" xr:uid="{00000000-0005-0000-0000-0000F15F0000}"/>
    <cellStyle name="메모 2 2 3 2 4 2 5" xfId="19075" xr:uid="{00000000-0005-0000-0000-0000F25F0000}"/>
    <cellStyle name="메모 2 2 3 2 4 2 6" xfId="19076" xr:uid="{00000000-0005-0000-0000-0000F35F0000}"/>
    <cellStyle name="메모 2 2 3 2 4 3" xfId="19077" xr:uid="{00000000-0005-0000-0000-0000F45F0000}"/>
    <cellStyle name="메모 2 2 3 2 4 3 2" xfId="19078" xr:uid="{00000000-0005-0000-0000-0000F55F0000}"/>
    <cellStyle name="메모 2 2 3 2 4 3 2 2" xfId="19079" xr:uid="{00000000-0005-0000-0000-0000F65F0000}"/>
    <cellStyle name="메모 2 2 3 2 4 3 2 2 2" xfId="19080" xr:uid="{00000000-0005-0000-0000-0000F75F0000}"/>
    <cellStyle name="메모 2 2 3 2 4 3 2 2 3" xfId="19081" xr:uid="{00000000-0005-0000-0000-0000F85F0000}"/>
    <cellStyle name="메모 2 2 3 2 4 3 2 3" xfId="19082" xr:uid="{00000000-0005-0000-0000-0000F95F0000}"/>
    <cellStyle name="메모 2 2 3 2 4 3 2 4" xfId="19083" xr:uid="{00000000-0005-0000-0000-0000FA5F0000}"/>
    <cellStyle name="메모 2 2 3 2 4 3 2 5" xfId="19084" xr:uid="{00000000-0005-0000-0000-0000FB5F0000}"/>
    <cellStyle name="메모 2 2 3 2 4 3 3" xfId="19085" xr:uid="{00000000-0005-0000-0000-0000FC5F0000}"/>
    <cellStyle name="메모 2 2 3 2 4 3 3 2" xfId="19086" xr:uid="{00000000-0005-0000-0000-0000FD5F0000}"/>
    <cellStyle name="메모 2 2 3 2 4 3 3 3" xfId="19087" xr:uid="{00000000-0005-0000-0000-0000FE5F0000}"/>
    <cellStyle name="메모 2 2 3 2 4 3 4" xfId="19088" xr:uid="{00000000-0005-0000-0000-0000FF5F0000}"/>
    <cellStyle name="메모 2 2 3 2 4 3 5" xfId="19089" xr:uid="{00000000-0005-0000-0000-000000600000}"/>
    <cellStyle name="메모 2 2 3 2 4 3 6" xfId="19090" xr:uid="{00000000-0005-0000-0000-000001600000}"/>
    <cellStyle name="메모 2 2 3 2 4 4" xfId="19091" xr:uid="{00000000-0005-0000-0000-000002600000}"/>
    <cellStyle name="메모 2 2 3 2 4 4 2" xfId="19092" xr:uid="{00000000-0005-0000-0000-000003600000}"/>
    <cellStyle name="메모 2 2 3 2 4 4 2 2" xfId="19093" xr:uid="{00000000-0005-0000-0000-000004600000}"/>
    <cellStyle name="메모 2 2 3 2 4 4 2 3" xfId="19094" xr:uid="{00000000-0005-0000-0000-000005600000}"/>
    <cellStyle name="메모 2 2 3 2 4 4 3" xfId="19095" xr:uid="{00000000-0005-0000-0000-000006600000}"/>
    <cellStyle name="메모 2 2 3 2 4 4 4" xfId="19096" xr:uid="{00000000-0005-0000-0000-000007600000}"/>
    <cellStyle name="메모 2 2 3 2 4 4 5" xfId="19097" xr:uid="{00000000-0005-0000-0000-000008600000}"/>
    <cellStyle name="메모 2 2 3 2 4 5" xfId="19098" xr:uid="{00000000-0005-0000-0000-000009600000}"/>
    <cellStyle name="메모 2 2 3 2 4 5 2" xfId="19099" xr:uid="{00000000-0005-0000-0000-00000A600000}"/>
    <cellStyle name="메모 2 2 3 2 4 5 3" xfId="19100" xr:uid="{00000000-0005-0000-0000-00000B600000}"/>
    <cellStyle name="메모 2 2 3 2 4 6" xfId="19101" xr:uid="{00000000-0005-0000-0000-00000C600000}"/>
    <cellStyle name="메모 2 2 3 2 4 7" xfId="19102" xr:uid="{00000000-0005-0000-0000-00000D600000}"/>
    <cellStyle name="메모 2 2 3 2 4 8" xfId="19103" xr:uid="{00000000-0005-0000-0000-00000E600000}"/>
    <cellStyle name="메모 2 2 3 2 5" xfId="19104" xr:uid="{00000000-0005-0000-0000-00000F600000}"/>
    <cellStyle name="메모 2 2 3 2 5 2" xfId="19105" xr:uid="{00000000-0005-0000-0000-000010600000}"/>
    <cellStyle name="메모 2 2 3 2 5 2 2" xfId="19106" xr:uid="{00000000-0005-0000-0000-000011600000}"/>
    <cellStyle name="메모 2 2 3 2 5 2 2 2" xfId="19107" xr:uid="{00000000-0005-0000-0000-000012600000}"/>
    <cellStyle name="메모 2 2 3 2 5 2 2 2 2" xfId="19108" xr:uid="{00000000-0005-0000-0000-000013600000}"/>
    <cellStyle name="메모 2 2 3 2 5 2 2 2 3" xfId="19109" xr:uid="{00000000-0005-0000-0000-000014600000}"/>
    <cellStyle name="메모 2 2 3 2 5 2 2 3" xfId="19110" xr:uid="{00000000-0005-0000-0000-000015600000}"/>
    <cellStyle name="메모 2 2 3 2 5 2 2 4" xfId="19111" xr:uid="{00000000-0005-0000-0000-000016600000}"/>
    <cellStyle name="메모 2 2 3 2 5 2 2 5" xfId="19112" xr:uid="{00000000-0005-0000-0000-000017600000}"/>
    <cellStyle name="메모 2 2 3 2 5 2 3" xfId="19113" xr:uid="{00000000-0005-0000-0000-000018600000}"/>
    <cellStyle name="메모 2 2 3 2 5 2 3 2" xfId="19114" xr:uid="{00000000-0005-0000-0000-000019600000}"/>
    <cellStyle name="메모 2 2 3 2 5 2 3 3" xfId="19115" xr:uid="{00000000-0005-0000-0000-00001A600000}"/>
    <cellStyle name="메모 2 2 3 2 5 2 4" xfId="19116" xr:uid="{00000000-0005-0000-0000-00001B600000}"/>
    <cellStyle name="메모 2 2 3 2 5 2 5" xfId="19117" xr:uid="{00000000-0005-0000-0000-00001C600000}"/>
    <cellStyle name="메모 2 2 3 2 5 2 6" xfId="19118" xr:uid="{00000000-0005-0000-0000-00001D600000}"/>
    <cellStyle name="메모 2 2 3 2 5 3" xfId="19119" xr:uid="{00000000-0005-0000-0000-00001E600000}"/>
    <cellStyle name="메모 2 2 3 2 5 3 2" xfId="19120" xr:uid="{00000000-0005-0000-0000-00001F600000}"/>
    <cellStyle name="메모 2 2 3 2 5 3 2 2" xfId="19121" xr:uid="{00000000-0005-0000-0000-000020600000}"/>
    <cellStyle name="메모 2 2 3 2 5 3 2 2 2" xfId="19122" xr:uid="{00000000-0005-0000-0000-000021600000}"/>
    <cellStyle name="메모 2 2 3 2 5 3 2 2 3" xfId="19123" xr:uid="{00000000-0005-0000-0000-000022600000}"/>
    <cellStyle name="메모 2 2 3 2 5 3 2 3" xfId="19124" xr:uid="{00000000-0005-0000-0000-000023600000}"/>
    <cellStyle name="메모 2 2 3 2 5 3 2 4" xfId="19125" xr:uid="{00000000-0005-0000-0000-000024600000}"/>
    <cellStyle name="메모 2 2 3 2 5 3 2 5" xfId="19126" xr:uid="{00000000-0005-0000-0000-000025600000}"/>
    <cellStyle name="메모 2 2 3 2 5 3 3" xfId="19127" xr:uid="{00000000-0005-0000-0000-000026600000}"/>
    <cellStyle name="메모 2 2 3 2 5 3 3 2" xfId="19128" xr:uid="{00000000-0005-0000-0000-000027600000}"/>
    <cellStyle name="메모 2 2 3 2 5 3 3 3" xfId="19129" xr:uid="{00000000-0005-0000-0000-000028600000}"/>
    <cellStyle name="메모 2 2 3 2 5 3 4" xfId="19130" xr:uid="{00000000-0005-0000-0000-000029600000}"/>
    <cellStyle name="메모 2 2 3 2 5 3 5" xfId="19131" xr:uid="{00000000-0005-0000-0000-00002A600000}"/>
    <cellStyle name="메모 2 2 3 2 5 3 6" xfId="19132" xr:uid="{00000000-0005-0000-0000-00002B600000}"/>
    <cellStyle name="메모 2 2 3 2 5 4" xfId="19133" xr:uid="{00000000-0005-0000-0000-00002C600000}"/>
    <cellStyle name="메모 2 2 3 2 5 4 2" xfId="19134" xr:uid="{00000000-0005-0000-0000-00002D600000}"/>
    <cellStyle name="메모 2 2 3 2 5 4 2 2" xfId="19135" xr:uid="{00000000-0005-0000-0000-00002E600000}"/>
    <cellStyle name="메모 2 2 3 2 5 4 2 3" xfId="19136" xr:uid="{00000000-0005-0000-0000-00002F600000}"/>
    <cellStyle name="메모 2 2 3 2 5 4 3" xfId="19137" xr:uid="{00000000-0005-0000-0000-000030600000}"/>
    <cellStyle name="메모 2 2 3 2 5 4 4" xfId="19138" xr:uid="{00000000-0005-0000-0000-000031600000}"/>
    <cellStyle name="메모 2 2 3 2 5 4 5" xfId="19139" xr:uid="{00000000-0005-0000-0000-000032600000}"/>
    <cellStyle name="메모 2 2 3 2 5 5" xfId="19140" xr:uid="{00000000-0005-0000-0000-000033600000}"/>
    <cellStyle name="메모 2 2 3 2 5 5 2" xfId="19141" xr:uid="{00000000-0005-0000-0000-000034600000}"/>
    <cellStyle name="메모 2 2 3 2 5 5 3" xfId="19142" xr:uid="{00000000-0005-0000-0000-000035600000}"/>
    <cellStyle name="메모 2 2 3 2 5 6" xfId="19143" xr:uid="{00000000-0005-0000-0000-000036600000}"/>
    <cellStyle name="메모 2 2 3 2 5 7" xfId="19144" xr:uid="{00000000-0005-0000-0000-000037600000}"/>
    <cellStyle name="메모 2 2 3 2 5 8" xfId="19145" xr:uid="{00000000-0005-0000-0000-000038600000}"/>
    <cellStyle name="메모 2 2 3 2 6" xfId="19146" xr:uid="{00000000-0005-0000-0000-000039600000}"/>
    <cellStyle name="메모 2 2 3 2 6 2" xfId="19147" xr:uid="{00000000-0005-0000-0000-00003A600000}"/>
    <cellStyle name="메모 2 2 3 2 6 2 2" xfId="19148" xr:uid="{00000000-0005-0000-0000-00003B600000}"/>
    <cellStyle name="메모 2 2 3 2 6 2 2 2" xfId="19149" xr:uid="{00000000-0005-0000-0000-00003C600000}"/>
    <cellStyle name="메모 2 2 3 2 6 2 2 2 2" xfId="19150" xr:uid="{00000000-0005-0000-0000-00003D600000}"/>
    <cellStyle name="메모 2 2 3 2 6 2 2 2 3" xfId="19151" xr:uid="{00000000-0005-0000-0000-00003E600000}"/>
    <cellStyle name="메모 2 2 3 2 6 2 2 3" xfId="19152" xr:uid="{00000000-0005-0000-0000-00003F600000}"/>
    <cellStyle name="메모 2 2 3 2 6 2 2 4" xfId="19153" xr:uid="{00000000-0005-0000-0000-000040600000}"/>
    <cellStyle name="메모 2 2 3 2 6 2 2 5" xfId="19154" xr:uid="{00000000-0005-0000-0000-000041600000}"/>
    <cellStyle name="메모 2 2 3 2 6 2 3" xfId="19155" xr:uid="{00000000-0005-0000-0000-000042600000}"/>
    <cellStyle name="메모 2 2 3 2 6 2 3 2" xfId="19156" xr:uid="{00000000-0005-0000-0000-000043600000}"/>
    <cellStyle name="메모 2 2 3 2 6 2 3 3" xfId="19157" xr:uid="{00000000-0005-0000-0000-000044600000}"/>
    <cellStyle name="메모 2 2 3 2 6 2 4" xfId="19158" xr:uid="{00000000-0005-0000-0000-000045600000}"/>
    <cellStyle name="메모 2 2 3 2 6 2 5" xfId="19159" xr:uid="{00000000-0005-0000-0000-000046600000}"/>
    <cellStyle name="메모 2 2 3 2 6 2 6" xfId="19160" xr:uid="{00000000-0005-0000-0000-000047600000}"/>
    <cellStyle name="메모 2 2 3 2 6 3" xfId="19161" xr:uid="{00000000-0005-0000-0000-000048600000}"/>
    <cellStyle name="메모 2 2 3 2 6 3 2" xfId="19162" xr:uid="{00000000-0005-0000-0000-000049600000}"/>
    <cellStyle name="메모 2 2 3 2 6 3 2 2" xfId="19163" xr:uid="{00000000-0005-0000-0000-00004A600000}"/>
    <cellStyle name="메모 2 2 3 2 6 3 2 2 2" xfId="19164" xr:uid="{00000000-0005-0000-0000-00004B600000}"/>
    <cellStyle name="메모 2 2 3 2 6 3 2 2 3" xfId="19165" xr:uid="{00000000-0005-0000-0000-00004C600000}"/>
    <cellStyle name="메모 2 2 3 2 6 3 2 3" xfId="19166" xr:uid="{00000000-0005-0000-0000-00004D600000}"/>
    <cellStyle name="메모 2 2 3 2 6 3 2 4" xfId="19167" xr:uid="{00000000-0005-0000-0000-00004E600000}"/>
    <cellStyle name="메모 2 2 3 2 6 3 2 5" xfId="19168" xr:uid="{00000000-0005-0000-0000-00004F600000}"/>
    <cellStyle name="메모 2 2 3 2 6 3 3" xfId="19169" xr:uid="{00000000-0005-0000-0000-000050600000}"/>
    <cellStyle name="메모 2 2 3 2 6 3 3 2" xfId="19170" xr:uid="{00000000-0005-0000-0000-000051600000}"/>
    <cellStyle name="메모 2 2 3 2 6 3 3 3" xfId="19171" xr:uid="{00000000-0005-0000-0000-000052600000}"/>
    <cellStyle name="메모 2 2 3 2 6 3 4" xfId="19172" xr:uid="{00000000-0005-0000-0000-000053600000}"/>
    <cellStyle name="메모 2 2 3 2 6 3 5" xfId="19173" xr:uid="{00000000-0005-0000-0000-000054600000}"/>
    <cellStyle name="메모 2 2 3 2 6 3 6" xfId="19174" xr:uid="{00000000-0005-0000-0000-000055600000}"/>
    <cellStyle name="메모 2 2 3 2 6 4" xfId="19175" xr:uid="{00000000-0005-0000-0000-000056600000}"/>
    <cellStyle name="메모 2 2 3 2 6 4 2" xfId="19176" xr:uid="{00000000-0005-0000-0000-000057600000}"/>
    <cellStyle name="메모 2 2 3 2 6 4 2 2" xfId="19177" xr:uid="{00000000-0005-0000-0000-000058600000}"/>
    <cellStyle name="메모 2 2 3 2 6 4 2 3" xfId="19178" xr:uid="{00000000-0005-0000-0000-000059600000}"/>
    <cellStyle name="메모 2 2 3 2 6 4 3" xfId="19179" xr:uid="{00000000-0005-0000-0000-00005A600000}"/>
    <cellStyle name="메모 2 2 3 2 6 4 4" xfId="19180" xr:uid="{00000000-0005-0000-0000-00005B600000}"/>
    <cellStyle name="메모 2 2 3 2 6 4 5" xfId="19181" xr:uid="{00000000-0005-0000-0000-00005C600000}"/>
    <cellStyle name="메모 2 2 3 2 6 5" xfId="19182" xr:uid="{00000000-0005-0000-0000-00005D600000}"/>
    <cellStyle name="메모 2 2 3 2 6 5 2" xfId="19183" xr:uid="{00000000-0005-0000-0000-00005E600000}"/>
    <cellStyle name="메모 2 2 3 2 6 5 3" xfId="19184" xr:uid="{00000000-0005-0000-0000-00005F600000}"/>
    <cellStyle name="메모 2 2 3 2 6 6" xfId="19185" xr:uid="{00000000-0005-0000-0000-000060600000}"/>
    <cellStyle name="메모 2 2 3 2 6 7" xfId="19186" xr:uid="{00000000-0005-0000-0000-000061600000}"/>
    <cellStyle name="메모 2 2 3 2 6 8" xfId="19187" xr:uid="{00000000-0005-0000-0000-000062600000}"/>
    <cellStyle name="메모 2 2 3 2 7" xfId="19188" xr:uid="{00000000-0005-0000-0000-000063600000}"/>
    <cellStyle name="메모 2 2 3 2 7 2" xfId="19189" xr:uid="{00000000-0005-0000-0000-000064600000}"/>
    <cellStyle name="메모 2 2 3 2 7 2 2" xfId="19190" xr:uid="{00000000-0005-0000-0000-000065600000}"/>
    <cellStyle name="메모 2 2 3 2 7 2 2 2" xfId="19191" xr:uid="{00000000-0005-0000-0000-000066600000}"/>
    <cellStyle name="메모 2 2 3 2 7 2 2 2 2" xfId="19192" xr:uid="{00000000-0005-0000-0000-000067600000}"/>
    <cellStyle name="메모 2 2 3 2 7 2 2 2 3" xfId="19193" xr:uid="{00000000-0005-0000-0000-000068600000}"/>
    <cellStyle name="메모 2 2 3 2 7 2 2 3" xfId="19194" xr:uid="{00000000-0005-0000-0000-000069600000}"/>
    <cellStyle name="메모 2 2 3 2 7 2 2 4" xfId="19195" xr:uid="{00000000-0005-0000-0000-00006A600000}"/>
    <cellStyle name="메모 2 2 3 2 7 2 2 5" xfId="19196" xr:uid="{00000000-0005-0000-0000-00006B600000}"/>
    <cellStyle name="메모 2 2 3 2 7 2 3" xfId="19197" xr:uid="{00000000-0005-0000-0000-00006C600000}"/>
    <cellStyle name="메모 2 2 3 2 7 2 3 2" xfId="19198" xr:uid="{00000000-0005-0000-0000-00006D600000}"/>
    <cellStyle name="메모 2 2 3 2 7 2 3 3" xfId="19199" xr:uid="{00000000-0005-0000-0000-00006E600000}"/>
    <cellStyle name="메모 2 2 3 2 7 2 4" xfId="19200" xr:uid="{00000000-0005-0000-0000-00006F600000}"/>
    <cellStyle name="메모 2 2 3 2 7 2 5" xfId="19201" xr:uid="{00000000-0005-0000-0000-000070600000}"/>
    <cellStyle name="메모 2 2 3 2 7 2 6" xfId="19202" xr:uid="{00000000-0005-0000-0000-000071600000}"/>
    <cellStyle name="메모 2 2 3 2 7 3" xfId="19203" xr:uid="{00000000-0005-0000-0000-000072600000}"/>
    <cellStyle name="메모 2 2 3 2 7 3 2" xfId="19204" xr:uid="{00000000-0005-0000-0000-000073600000}"/>
    <cellStyle name="메모 2 2 3 2 7 3 2 2" xfId="19205" xr:uid="{00000000-0005-0000-0000-000074600000}"/>
    <cellStyle name="메모 2 2 3 2 7 3 2 2 2" xfId="19206" xr:uid="{00000000-0005-0000-0000-000075600000}"/>
    <cellStyle name="메모 2 2 3 2 7 3 2 2 3" xfId="19207" xr:uid="{00000000-0005-0000-0000-000076600000}"/>
    <cellStyle name="메모 2 2 3 2 7 3 2 3" xfId="19208" xr:uid="{00000000-0005-0000-0000-000077600000}"/>
    <cellStyle name="메모 2 2 3 2 7 3 2 4" xfId="19209" xr:uid="{00000000-0005-0000-0000-000078600000}"/>
    <cellStyle name="메모 2 2 3 2 7 3 2 5" xfId="19210" xr:uid="{00000000-0005-0000-0000-000079600000}"/>
    <cellStyle name="메모 2 2 3 2 7 3 3" xfId="19211" xr:uid="{00000000-0005-0000-0000-00007A600000}"/>
    <cellStyle name="메모 2 2 3 2 7 3 3 2" xfId="19212" xr:uid="{00000000-0005-0000-0000-00007B600000}"/>
    <cellStyle name="메모 2 2 3 2 7 3 3 3" xfId="19213" xr:uid="{00000000-0005-0000-0000-00007C600000}"/>
    <cellStyle name="메모 2 2 3 2 7 3 4" xfId="19214" xr:uid="{00000000-0005-0000-0000-00007D600000}"/>
    <cellStyle name="메모 2 2 3 2 7 3 5" xfId="19215" xr:uid="{00000000-0005-0000-0000-00007E600000}"/>
    <cellStyle name="메모 2 2 3 2 7 3 6" xfId="19216" xr:uid="{00000000-0005-0000-0000-00007F600000}"/>
    <cellStyle name="메모 2 2 3 2 7 4" xfId="19217" xr:uid="{00000000-0005-0000-0000-000080600000}"/>
    <cellStyle name="메모 2 2 3 2 7 4 2" xfId="19218" xr:uid="{00000000-0005-0000-0000-000081600000}"/>
    <cellStyle name="메모 2 2 3 2 7 4 2 2" xfId="19219" xr:uid="{00000000-0005-0000-0000-000082600000}"/>
    <cellStyle name="메모 2 2 3 2 7 4 2 3" xfId="19220" xr:uid="{00000000-0005-0000-0000-000083600000}"/>
    <cellStyle name="메모 2 2 3 2 7 4 3" xfId="19221" xr:uid="{00000000-0005-0000-0000-000084600000}"/>
    <cellStyle name="메모 2 2 3 2 7 4 4" xfId="19222" xr:uid="{00000000-0005-0000-0000-000085600000}"/>
    <cellStyle name="메모 2 2 3 2 7 4 5" xfId="19223" xr:uid="{00000000-0005-0000-0000-000086600000}"/>
    <cellStyle name="메모 2 2 3 2 7 5" xfId="19224" xr:uid="{00000000-0005-0000-0000-000087600000}"/>
    <cellStyle name="메모 2 2 3 2 7 5 2" xfId="19225" xr:uid="{00000000-0005-0000-0000-000088600000}"/>
    <cellStyle name="메모 2 2 3 2 7 5 3" xfId="19226" xr:uid="{00000000-0005-0000-0000-000089600000}"/>
    <cellStyle name="메모 2 2 3 2 7 6" xfId="19227" xr:uid="{00000000-0005-0000-0000-00008A600000}"/>
    <cellStyle name="메모 2 2 3 2 7 7" xfId="19228" xr:uid="{00000000-0005-0000-0000-00008B600000}"/>
    <cellStyle name="메모 2 2 3 2 7 8" xfId="19229" xr:uid="{00000000-0005-0000-0000-00008C600000}"/>
    <cellStyle name="메모 2 2 3 2 8" xfId="19230" xr:uid="{00000000-0005-0000-0000-00008D600000}"/>
    <cellStyle name="메모 2 2 3 2 8 2" xfId="19231" xr:uid="{00000000-0005-0000-0000-00008E600000}"/>
    <cellStyle name="메모 2 2 3 2 8 2 2" xfId="19232" xr:uid="{00000000-0005-0000-0000-00008F600000}"/>
    <cellStyle name="메모 2 2 3 2 8 2 2 2" xfId="19233" xr:uid="{00000000-0005-0000-0000-000090600000}"/>
    <cellStyle name="메모 2 2 3 2 8 2 2 2 2" xfId="19234" xr:uid="{00000000-0005-0000-0000-000091600000}"/>
    <cellStyle name="메모 2 2 3 2 8 2 2 2 3" xfId="19235" xr:uid="{00000000-0005-0000-0000-000092600000}"/>
    <cellStyle name="메모 2 2 3 2 8 2 2 3" xfId="19236" xr:uid="{00000000-0005-0000-0000-000093600000}"/>
    <cellStyle name="메모 2 2 3 2 8 2 2 4" xfId="19237" xr:uid="{00000000-0005-0000-0000-000094600000}"/>
    <cellStyle name="메모 2 2 3 2 8 2 2 5" xfId="19238" xr:uid="{00000000-0005-0000-0000-000095600000}"/>
    <cellStyle name="메모 2 2 3 2 8 2 3" xfId="19239" xr:uid="{00000000-0005-0000-0000-000096600000}"/>
    <cellStyle name="메모 2 2 3 2 8 2 3 2" xfId="19240" xr:uid="{00000000-0005-0000-0000-000097600000}"/>
    <cellStyle name="메모 2 2 3 2 8 2 3 3" xfId="19241" xr:uid="{00000000-0005-0000-0000-000098600000}"/>
    <cellStyle name="메모 2 2 3 2 8 2 4" xfId="19242" xr:uid="{00000000-0005-0000-0000-000099600000}"/>
    <cellStyle name="메모 2 2 3 2 8 2 5" xfId="19243" xr:uid="{00000000-0005-0000-0000-00009A600000}"/>
    <cellStyle name="메모 2 2 3 2 8 2 6" xfId="19244" xr:uid="{00000000-0005-0000-0000-00009B600000}"/>
    <cellStyle name="메모 2 2 3 2 8 3" xfId="19245" xr:uid="{00000000-0005-0000-0000-00009C600000}"/>
    <cellStyle name="메모 2 2 3 2 8 3 2" xfId="19246" xr:uid="{00000000-0005-0000-0000-00009D600000}"/>
    <cellStyle name="메모 2 2 3 2 8 3 2 2" xfId="19247" xr:uid="{00000000-0005-0000-0000-00009E600000}"/>
    <cellStyle name="메모 2 2 3 2 8 3 2 2 2" xfId="19248" xr:uid="{00000000-0005-0000-0000-00009F600000}"/>
    <cellStyle name="메모 2 2 3 2 8 3 2 2 3" xfId="19249" xr:uid="{00000000-0005-0000-0000-0000A0600000}"/>
    <cellStyle name="메모 2 2 3 2 8 3 2 3" xfId="19250" xr:uid="{00000000-0005-0000-0000-0000A1600000}"/>
    <cellStyle name="메모 2 2 3 2 8 3 2 4" xfId="19251" xr:uid="{00000000-0005-0000-0000-0000A2600000}"/>
    <cellStyle name="메모 2 2 3 2 8 3 2 5" xfId="19252" xr:uid="{00000000-0005-0000-0000-0000A3600000}"/>
    <cellStyle name="메모 2 2 3 2 8 3 3" xfId="19253" xr:uid="{00000000-0005-0000-0000-0000A4600000}"/>
    <cellStyle name="메모 2 2 3 2 8 3 3 2" xfId="19254" xr:uid="{00000000-0005-0000-0000-0000A5600000}"/>
    <cellStyle name="메모 2 2 3 2 8 3 3 3" xfId="19255" xr:uid="{00000000-0005-0000-0000-0000A6600000}"/>
    <cellStyle name="메모 2 2 3 2 8 3 4" xfId="19256" xr:uid="{00000000-0005-0000-0000-0000A7600000}"/>
    <cellStyle name="메모 2 2 3 2 8 3 5" xfId="19257" xr:uid="{00000000-0005-0000-0000-0000A8600000}"/>
    <cellStyle name="메모 2 2 3 2 8 3 6" xfId="19258" xr:uid="{00000000-0005-0000-0000-0000A9600000}"/>
    <cellStyle name="메모 2 2 3 2 8 4" xfId="19259" xr:uid="{00000000-0005-0000-0000-0000AA600000}"/>
    <cellStyle name="메모 2 2 3 2 8 4 2" xfId="19260" xr:uid="{00000000-0005-0000-0000-0000AB600000}"/>
    <cellStyle name="메모 2 2 3 2 8 4 2 2" xfId="19261" xr:uid="{00000000-0005-0000-0000-0000AC600000}"/>
    <cellStyle name="메모 2 2 3 2 8 4 2 3" xfId="19262" xr:uid="{00000000-0005-0000-0000-0000AD600000}"/>
    <cellStyle name="메모 2 2 3 2 8 4 3" xfId="19263" xr:uid="{00000000-0005-0000-0000-0000AE600000}"/>
    <cellStyle name="메모 2 2 3 2 8 4 4" xfId="19264" xr:uid="{00000000-0005-0000-0000-0000AF600000}"/>
    <cellStyle name="메모 2 2 3 2 8 4 5" xfId="19265" xr:uid="{00000000-0005-0000-0000-0000B0600000}"/>
    <cellStyle name="메모 2 2 3 2 8 5" xfId="19266" xr:uid="{00000000-0005-0000-0000-0000B1600000}"/>
    <cellStyle name="메모 2 2 3 2 8 5 2" xfId="19267" xr:uid="{00000000-0005-0000-0000-0000B2600000}"/>
    <cellStyle name="메모 2 2 3 2 8 5 3" xfId="19268" xr:uid="{00000000-0005-0000-0000-0000B3600000}"/>
    <cellStyle name="메모 2 2 3 2 8 6" xfId="19269" xr:uid="{00000000-0005-0000-0000-0000B4600000}"/>
    <cellStyle name="메모 2 2 3 2 8 7" xfId="19270" xr:uid="{00000000-0005-0000-0000-0000B5600000}"/>
    <cellStyle name="메모 2 2 3 2 8 8" xfId="19271" xr:uid="{00000000-0005-0000-0000-0000B6600000}"/>
    <cellStyle name="메모 2 2 3 2 9" xfId="19272" xr:uid="{00000000-0005-0000-0000-0000B7600000}"/>
    <cellStyle name="메모 2 2 3 2 9 2" xfId="19273" xr:uid="{00000000-0005-0000-0000-0000B8600000}"/>
    <cellStyle name="메모 2 2 3 2 9 2 2" xfId="19274" xr:uid="{00000000-0005-0000-0000-0000B9600000}"/>
    <cellStyle name="메모 2 2 3 2 9 2 2 2" xfId="19275" xr:uid="{00000000-0005-0000-0000-0000BA600000}"/>
    <cellStyle name="메모 2 2 3 2 9 2 2 2 2" xfId="19276" xr:uid="{00000000-0005-0000-0000-0000BB600000}"/>
    <cellStyle name="메모 2 2 3 2 9 2 2 2 3" xfId="19277" xr:uid="{00000000-0005-0000-0000-0000BC600000}"/>
    <cellStyle name="메모 2 2 3 2 9 2 2 3" xfId="19278" xr:uid="{00000000-0005-0000-0000-0000BD600000}"/>
    <cellStyle name="메모 2 2 3 2 9 2 2 4" xfId="19279" xr:uid="{00000000-0005-0000-0000-0000BE600000}"/>
    <cellStyle name="메모 2 2 3 2 9 2 2 5" xfId="19280" xr:uid="{00000000-0005-0000-0000-0000BF600000}"/>
    <cellStyle name="메모 2 2 3 2 9 2 3" xfId="19281" xr:uid="{00000000-0005-0000-0000-0000C0600000}"/>
    <cellStyle name="메모 2 2 3 2 9 2 3 2" xfId="19282" xr:uid="{00000000-0005-0000-0000-0000C1600000}"/>
    <cellStyle name="메모 2 2 3 2 9 2 3 3" xfId="19283" xr:uid="{00000000-0005-0000-0000-0000C2600000}"/>
    <cellStyle name="메모 2 2 3 2 9 2 4" xfId="19284" xr:uid="{00000000-0005-0000-0000-0000C3600000}"/>
    <cellStyle name="메모 2 2 3 2 9 2 5" xfId="19285" xr:uid="{00000000-0005-0000-0000-0000C4600000}"/>
    <cellStyle name="메모 2 2 3 2 9 2 6" xfId="19286" xr:uid="{00000000-0005-0000-0000-0000C5600000}"/>
    <cellStyle name="메모 2 2 3 2 9 3" xfId="19287" xr:uid="{00000000-0005-0000-0000-0000C6600000}"/>
    <cellStyle name="메모 2 2 3 2 9 3 2" xfId="19288" xr:uid="{00000000-0005-0000-0000-0000C7600000}"/>
    <cellStyle name="메모 2 2 3 2 9 3 2 2" xfId="19289" xr:uid="{00000000-0005-0000-0000-0000C8600000}"/>
    <cellStyle name="메모 2 2 3 2 9 3 2 2 2" xfId="19290" xr:uid="{00000000-0005-0000-0000-0000C9600000}"/>
    <cellStyle name="메모 2 2 3 2 9 3 2 2 3" xfId="19291" xr:uid="{00000000-0005-0000-0000-0000CA600000}"/>
    <cellStyle name="메모 2 2 3 2 9 3 2 3" xfId="19292" xr:uid="{00000000-0005-0000-0000-0000CB600000}"/>
    <cellStyle name="메모 2 2 3 2 9 3 2 4" xfId="19293" xr:uid="{00000000-0005-0000-0000-0000CC600000}"/>
    <cellStyle name="메모 2 2 3 2 9 3 2 5" xfId="19294" xr:uid="{00000000-0005-0000-0000-0000CD600000}"/>
    <cellStyle name="메모 2 2 3 2 9 3 3" xfId="19295" xr:uid="{00000000-0005-0000-0000-0000CE600000}"/>
    <cellStyle name="메모 2 2 3 2 9 3 3 2" xfId="19296" xr:uid="{00000000-0005-0000-0000-0000CF600000}"/>
    <cellStyle name="메모 2 2 3 2 9 3 3 3" xfId="19297" xr:uid="{00000000-0005-0000-0000-0000D0600000}"/>
    <cellStyle name="메모 2 2 3 2 9 3 4" xfId="19298" xr:uid="{00000000-0005-0000-0000-0000D1600000}"/>
    <cellStyle name="메모 2 2 3 2 9 3 5" xfId="19299" xr:uid="{00000000-0005-0000-0000-0000D2600000}"/>
    <cellStyle name="메모 2 2 3 2 9 3 6" xfId="19300" xr:uid="{00000000-0005-0000-0000-0000D3600000}"/>
    <cellStyle name="메모 2 2 3 2 9 4" xfId="19301" xr:uid="{00000000-0005-0000-0000-0000D4600000}"/>
    <cellStyle name="메모 2 2 3 2 9 4 2" xfId="19302" xr:uid="{00000000-0005-0000-0000-0000D5600000}"/>
    <cellStyle name="메모 2 2 3 2 9 4 2 2" xfId="19303" xr:uid="{00000000-0005-0000-0000-0000D6600000}"/>
    <cellStyle name="메모 2 2 3 2 9 4 2 3" xfId="19304" xr:uid="{00000000-0005-0000-0000-0000D7600000}"/>
    <cellStyle name="메모 2 2 3 2 9 4 3" xfId="19305" xr:uid="{00000000-0005-0000-0000-0000D8600000}"/>
    <cellStyle name="메모 2 2 3 2 9 4 4" xfId="19306" xr:uid="{00000000-0005-0000-0000-0000D9600000}"/>
    <cellStyle name="메모 2 2 3 2 9 4 5" xfId="19307" xr:uid="{00000000-0005-0000-0000-0000DA600000}"/>
    <cellStyle name="메모 2 2 3 2 9 5" xfId="19308" xr:uid="{00000000-0005-0000-0000-0000DB600000}"/>
    <cellStyle name="메모 2 2 3 2 9 5 2" xfId="19309" xr:uid="{00000000-0005-0000-0000-0000DC600000}"/>
    <cellStyle name="메모 2 2 3 2 9 5 3" xfId="19310" xr:uid="{00000000-0005-0000-0000-0000DD600000}"/>
    <cellStyle name="메모 2 2 3 2 9 6" xfId="19311" xr:uid="{00000000-0005-0000-0000-0000DE600000}"/>
    <cellStyle name="메모 2 2 3 2 9 7" xfId="19312" xr:uid="{00000000-0005-0000-0000-0000DF600000}"/>
    <cellStyle name="메모 2 2 3 2 9 8" xfId="19313" xr:uid="{00000000-0005-0000-0000-0000E0600000}"/>
    <cellStyle name="메모 2 2 3 20" xfId="19314" xr:uid="{00000000-0005-0000-0000-0000E1600000}"/>
    <cellStyle name="메모 2 2 3 20 2" xfId="19315" xr:uid="{00000000-0005-0000-0000-0000E2600000}"/>
    <cellStyle name="메모 2 2 3 20 2 2" xfId="19316" xr:uid="{00000000-0005-0000-0000-0000E3600000}"/>
    <cellStyle name="메모 2 2 3 20 2 2 2" xfId="19317" xr:uid="{00000000-0005-0000-0000-0000E4600000}"/>
    <cellStyle name="메모 2 2 3 20 2 2 3" xfId="19318" xr:uid="{00000000-0005-0000-0000-0000E5600000}"/>
    <cellStyle name="메모 2 2 3 20 2 3" xfId="19319" xr:uid="{00000000-0005-0000-0000-0000E6600000}"/>
    <cellStyle name="메모 2 2 3 20 2 4" xfId="19320" xr:uid="{00000000-0005-0000-0000-0000E7600000}"/>
    <cellStyle name="메모 2 2 3 20 3" xfId="19321" xr:uid="{00000000-0005-0000-0000-0000E8600000}"/>
    <cellStyle name="메모 2 2 3 20 3 2" xfId="19322" xr:uid="{00000000-0005-0000-0000-0000E9600000}"/>
    <cellStyle name="메모 2 2 3 20 3 3" xfId="19323" xr:uid="{00000000-0005-0000-0000-0000EA600000}"/>
    <cellStyle name="메모 2 2 3 20 4" xfId="19324" xr:uid="{00000000-0005-0000-0000-0000EB600000}"/>
    <cellStyle name="메모 2 2 3 20 5" xfId="19325" xr:uid="{00000000-0005-0000-0000-0000EC600000}"/>
    <cellStyle name="메모 2 2 3 20 6" xfId="19326" xr:uid="{00000000-0005-0000-0000-0000ED600000}"/>
    <cellStyle name="메모 2 2 3 21" xfId="19327" xr:uid="{00000000-0005-0000-0000-0000EE600000}"/>
    <cellStyle name="메모 2 2 3 21 2" xfId="19328" xr:uid="{00000000-0005-0000-0000-0000EF600000}"/>
    <cellStyle name="메모 2 2 3 21 2 2" xfId="19329" xr:uid="{00000000-0005-0000-0000-0000F0600000}"/>
    <cellStyle name="메모 2 2 3 21 2 2 2" xfId="19330" xr:uid="{00000000-0005-0000-0000-0000F1600000}"/>
    <cellStyle name="메모 2 2 3 21 2 2 3" xfId="19331" xr:uid="{00000000-0005-0000-0000-0000F2600000}"/>
    <cellStyle name="메모 2 2 3 21 2 3" xfId="19332" xr:uid="{00000000-0005-0000-0000-0000F3600000}"/>
    <cellStyle name="메모 2 2 3 21 2 4" xfId="19333" xr:uid="{00000000-0005-0000-0000-0000F4600000}"/>
    <cellStyle name="메모 2 2 3 21 3" xfId="19334" xr:uid="{00000000-0005-0000-0000-0000F5600000}"/>
    <cellStyle name="메모 2 2 3 21 3 2" xfId="19335" xr:uid="{00000000-0005-0000-0000-0000F6600000}"/>
    <cellStyle name="메모 2 2 3 21 3 3" xfId="19336" xr:uid="{00000000-0005-0000-0000-0000F7600000}"/>
    <cellStyle name="메모 2 2 3 21 4" xfId="19337" xr:uid="{00000000-0005-0000-0000-0000F8600000}"/>
    <cellStyle name="메모 2 2 3 21 5" xfId="19338" xr:uid="{00000000-0005-0000-0000-0000F9600000}"/>
    <cellStyle name="메모 2 2 3 22" xfId="19339" xr:uid="{00000000-0005-0000-0000-0000FA600000}"/>
    <cellStyle name="메모 2 2 3 22 2" xfId="19340" xr:uid="{00000000-0005-0000-0000-0000FB600000}"/>
    <cellStyle name="메모 2 2 3 22 2 2" xfId="19341" xr:uid="{00000000-0005-0000-0000-0000FC600000}"/>
    <cellStyle name="메모 2 2 3 22 2 2 2" xfId="19342" xr:uid="{00000000-0005-0000-0000-0000FD600000}"/>
    <cellStyle name="메모 2 2 3 22 2 2 3" xfId="19343" xr:uid="{00000000-0005-0000-0000-0000FE600000}"/>
    <cellStyle name="메모 2 2 3 22 2 3" xfId="19344" xr:uid="{00000000-0005-0000-0000-0000FF600000}"/>
    <cellStyle name="메모 2 2 3 22 2 4" xfId="19345" xr:uid="{00000000-0005-0000-0000-000000610000}"/>
    <cellStyle name="메모 2 2 3 22 3" xfId="19346" xr:uid="{00000000-0005-0000-0000-000001610000}"/>
    <cellStyle name="메모 2 2 3 22 3 2" xfId="19347" xr:uid="{00000000-0005-0000-0000-000002610000}"/>
    <cellStyle name="메모 2 2 3 22 3 3" xfId="19348" xr:uid="{00000000-0005-0000-0000-000003610000}"/>
    <cellStyle name="메모 2 2 3 22 4" xfId="19349" xr:uid="{00000000-0005-0000-0000-000004610000}"/>
    <cellStyle name="메모 2 2 3 22 5" xfId="19350" xr:uid="{00000000-0005-0000-0000-000005610000}"/>
    <cellStyle name="메모 2 2 3 23" xfId="19351" xr:uid="{00000000-0005-0000-0000-000006610000}"/>
    <cellStyle name="메모 2 2 3 23 2" xfId="19352" xr:uid="{00000000-0005-0000-0000-000007610000}"/>
    <cellStyle name="메모 2 2 3 23 2 2" xfId="19353" xr:uid="{00000000-0005-0000-0000-000008610000}"/>
    <cellStyle name="메모 2 2 3 23 2 2 2" xfId="19354" xr:uid="{00000000-0005-0000-0000-000009610000}"/>
    <cellStyle name="메모 2 2 3 23 2 2 3" xfId="19355" xr:uid="{00000000-0005-0000-0000-00000A610000}"/>
    <cellStyle name="메모 2 2 3 23 2 3" xfId="19356" xr:uid="{00000000-0005-0000-0000-00000B610000}"/>
    <cellStyle name="메모 2 2 3 23 2 4" xfId="19357" xr:uid="{00000000-0005-0000-0000-00000C610000}"/>
    <cellStyle name="메모 2 2 3 23 3" xfId="19358" xr:uid="{00000000-0005-0000-0000-00000D610000}"/>
    <cellStyle name="메모 2 2 3 23 3 2" xfId="19359" xr:uid="{00000000-0005-0000-0000-00000E610000}"/>
    <cellStyle name="메모 2 2 3 23 3 3" xfId="19360" xr:uid="{00000000-0005-0000-0000-00000F610000}"/>
    <cellStyle name="메모 2 2 3 23 4" xfId="19361" xr:uid="{00000000-0005-0000-0000-000010610000}"/>
    <cellStyle name="메모 2 2 3 23 5" xfId="19362" xr:uid="{00000000-0005-0000-0000-000011610000}"/>
    <cellStyle name="메모 2 2 3 24" xfId="19363" xr:uid="{00000000-0005-0000-0000-000012610000}"/>
    <cellStyle name="메모 2 2 3 24 2" xfId="19364" xr:uid="{00000000-0005-0000-0000-000013610000}"/>
    <cellStyle name="메모 2 2 3 24 2 2" xfId="19365" xr:uid="{00000000-0005-0000-0000-000014610000}"/>
    <cellStyle name="메모 2 2 3 24 2 3" xfId="19366" xr:uid="{00000000-0005-0000-0000-000015610000}"/>
    <cellStyle name="메모 2 2 3 24 3" xfId="19367" xr:uid="{00000000-0005-0000-0000-000016610000}"/>
    <cellStyle name="메모 2 2 3 24 4" xfId="19368" xr:uid="{00000000-0005-0000-0000-000017610000}"/>
    <cellStyle name="메모 2 2 3 25" xfId="19369" xr:uid="{00000000-0005-0000-0000-000018610000}"/>
    <cellStyle name="메모 2 2 3 25 2" xfId="19370" xr:uid="{00000000-0005-0000-0000-000019610000}"/>
    <cellStyle name="메모 2 2 3 25 3" xfId="19371" xr:uid="{00000000-0005-0000-0000-00001A610000}"/>
    <cellStyle name="메모 2 2 3 26" xfId="19372" xr:uid="{00000000-0005-0000-0000-00001B610000}"/>
    <cellStyle name="메모 2 2 3 27" xfId="19373" xr:uid="{00000000-0005-0000-0000-00001C610000}"/>
    <cellStyle name="메모 2 2 3 28" xfId="19374" xr:uid="{00000000-0005-0000-0000-00001D610000}"/>
    <cellStyle name="메모 2 2 3 3" xfId="19375" xr:uid="{00000000-0005-0000-0000-00001E610000}"/>
    <cellStyle name="메모 2 2 3 3 10" xfId="19376" xr:uid="{00000000-0005-0000-0000-00001F610000}"/>
    <cellStyle name="메모 2 2 3 3 10 2" xfId="19377" xr:uid="{00000000-0005-0000-0000-000020610000}"/>
    <cellStyle name="메모 2 2 3 3 10 2 2" xfId="19378" xr:uid="{00000000-0005-0000-0000-000021610000}"/>
    <cellStyle name="메모 2 2 3 3 10 2 2 2" xfId="19379" xr:uid="{00000000-0005-0000-0000-000022610000}"/>
    <cellStyle name="메모 2 2 3 3 10 2 2 3" xfId="19380" xr:uid="{00000000-0005-0000-0000-000023610000}"/>
    <cellStyle name="메모 2 2 3 3 10 2 3" xfId="19381" xr:uid="{00000000-0005-0000-0000-000024610000}"/>
    <cellStyle name="메모 2 2 3 3 10 2 4" xfId="19382" xr:uid="{00000000-0005-0000-0000-000025610000}"/>
    <cellStyle name="메모 2 2 3 3 10 3" xfId="19383" xr:uid="{00000000-0005-0000-0000-000026610000}"/>
    <cellStyle name="메모 2 2 3 3 10 3 2" xfId="19384" xr:uid="{00000000-0005-0000-0000-000027610000}"/>
    <cellStyle name="메모 2 2 3 3 10 3 3" xfId="19385" xr:uid="{00000000-0005-0000-0000-000028610000}"/>
    <cellStyle name="메모 2 2 3 3 10 4" xfId="19386" xr:uid="{00000000-0005-0000-0000-000029610000}"/>
    <cellStyle name="메모 2 2 3 3 10 5" xfId="19387" xr:uid="{00000000-0005-0000-0000-00002A610000}"/>
    <cellStyle name="메모 2 2 3 3 11" xfId="19388" xr:uid="{00000000-0005-0000-0000-00002B610000}"/>
    <cellStyle name="메모 2 2 3 3 11 2" xfId="19389" xr:uid="{00000000-0005-0000-0000-00002C610000}"/>
    <cellStyle name="메모 2 2 3 3 11 2 2" xfId="19390" xr:uid="{00000000-0005-0000-0000-00002D610000}"/>
    <cellStyle name="메모 2 2 3 3 11 2 2 2" xfId="19391" xr:uid="{00000000-0005-0000-0000-00002E610000}"/>
    <cellStyle name="메모 2 2 3 3 11 2 2 3" xfId="19392" xr:uid="{00000000-0005-0000-0000-00002F610000}"/>
    <cellStyle name="메모 2 2 3 3 11 2 3" xfId="19393" xr:uid="{00000000-0005-0000-0000-000030610000}"/>
    <cellStyle name="메모 2 2 3 3 11 2 4" xfId="19394" xr:uid="{00000000-0005-0000-0000-000031610000}"/>
    <cellStyle name="메모 2 2 3 3 11 3" xfId="19395" xr:uid="{00000000-0005-0000-0000-000032610000}"/>
    <cellStyle name="메모 2 2 3 3 11 3 2" xfId="19396" xr:uid="{00000000-0005-0000-0000-000033610000}"/>
    <cellStyle name="메모 2 2 3 3 11 3 3" xfId="19397" xr:uid="{00000000-0005-0000-0000-000034610000}"/>
    <cellStyle name="메모 2 2 3 3 11 4" xfId="19398" xr:uid="{00000000-0005-0000-0000-000035610000}"/>
    <cellStyle name="메모 2 2 3 3 11 5" xfId="19399" xr:uid="{00000000-0005-0000-0000-000036610000}"/>
    <cellStyle name="메모 2 2 3 3 12" xfId="19400" xr:uid="{00000000-0005-0000-0000-000037610000}"/>
    <cellStyle name="메모 2 2 3 3 12 2" xfId="19401" xr:uid="{00000000-0005-0000-0000-000038610000}"/>
    <cellStyle name="메모 2 2 3 3 12 2 2" xfId="19402" xr:uid="{00000000-0005-0000-0000-000039610000}"/>
    <cellStyle name="메모 2 2 3 3 12 2 2 2" xfId="19403" xr:uid="{00000000-0005-0000-0000-00003A610000}"/>
    <cellStyle name="메모 2 2 3 3 12 2 2 3" xfId="19404" xr:uid="{00000000-0005-0000-0000-00003B610000}"/>
    <cellStyle name="메모 2 2 3 3 12 2 3" xfId="19405" xr:uid="{00000000-0005-0000-0000-00003C610000}"/>
    <cellStyle name="메모 2 2 3 3 12 2 4" xfId="19406" xr:uid="{00000000-0005-0000-0000-00003D610000}"/>
    <cellStyle name="메모 2 2 3 3 12 3" xfId="19407" xr:uid="{00000000-0005-0000-0000-00003E610000}"/>
    <cellStyle name="메모 2 2 3 3 12 3 2" xfId="19408" xr:uid="{00000000-0005-0000-0000-00003F610000}"/>
    <cellStyle name="메모 2 2 3 3 12 3 3" xfId="19409" xr:uid="{00000000-0005-0000-0000-000040610000}"/>
    <cellStyle name="메모 2 2 3 3 12 4" xfId="19410" xr:uid="{00000000-0005-0000-0000-000041610000}"/>
    <cellStyle name="메모 2 2 3 3 12 5" xfId="19411" xr:uid="{00000000-0005-0000-0000-000042610000}"/>
    <cellStyle name="메모 2 2 3 3 13" xfId="19412" xr:uid="{00000000-0005-0000-0000-000043610000}"/>
    <cellStyle name="메모 2 2 3 3 13 2" xfId="19413" xr:uid="{00000000-0005-0000-0000-000044610000}"/>
    <cellStyle name="메모 2 2 3 3 13 2 2" xfId="19414" xr:uid="{00000000-0005-0000-0000-000045610000}"/>
    <cellStyle name="메모 2 2 3 3 13 2 2 2" xfId="19415" xr:uid="{00000000-0005-0000-0000-000046610000}"/>
    <cellStyle name="메모 2 2 3 3 13 2 2 3" xfId="19416" xr:uid="{00000000-0005-0000-0000-000047610000}"/>
    <cellStyle name="메모 2 2 3 3 13 2 3" xfId="19417" xr:uid="{00000000-0005-0000-0000-000048610000}"/>
    <cellStyle name="메모 2 2 3 3 13 2 4" xfId="19418" xr:uid="{00000000-0005-0000-0000-000049610000}"/>
    <cellStyle name="메모 2 2 3 3 13 3" xfId="19419" xr:uid="{00000000-0005-0000-0000-00004A610000}"/>
    <cellStyle name="메모 2 2 3 3 13 3 2" xfId="19420" xr:uid="{00000000-0005-0000-0000-00004B610000}"/>
    <cellStyle name="메모 2 2 3 3 13 3 3" xfId="19421" xr:uid="{00000000-0005-0000-0000-00004C610000}"/>
    <cellStyle name="메모 2 2 3 3 13 4" xfId="19422" xr:uid="{00000000-0005-0000-0000-00004D610000}"/>
    <cellStyle name="메모 2 2 3 3 13 5" xfId="19423" xr:uid="{00000000-0005-0000-0000-00004E610000}"/>
    <cellStyle name="메모 2 2 3 3 14" xfId="19424" xr:uid="{00000000-0005-0000-0000-00004F610000}"/>
    <cellStyle name="메모 2 2 3 3 14 2" xfId="19425" xr:uid="{00000000-0005-0000-0000-000050610000}"/>
    <cellStyle name="메모 2 2 3 3 14 2 2" xfId="19426" xr:uid="{00000000-0005-0000-0000-000051610000}"/>
    <cellStyle name="메모 2 2 3 3 14 2 2 2" xfId="19427" xr:uid="{00000000-0005-0000-0000-000052610000}"/>
    <cellStyle name="메모 2 2 3 3 14 2 2 3" xfId="19428" xr:uid="{00000000-0005-0000-0000-000053610000}"/>
    <cellStyle name="메모 2 2 3 3 14 2 3" xfId="19429" xr:uid="{00000000-0005-0000-0000-000054610000}"/>
    <cellStyle name="메모 2 2 3 3 14 2 4" xfId="19430" xr:uid="{00000000-0005-0000-0000-000055610000}"/>
    <cellStyle name="메모 2 2 3 3 14 3" xfId="19431" xr:uid="{00000000-0005-0000-0000-000056610000}"/>
    <cellStyle name="메모 2 2 3 3 14 3 2" xfId="19432" xr:uid="{00000000-0005-0000-0000-000057610000}"/>
    <cellStyle name="메모 2 2 3 3 14 3 3" xfId="19433" xr:uid="{00000000-0005-0000-0000-000058610000}"/>
    <cellStyle name="메모 2 2 3 3 14 4" xfId="19434" xr:uid="{00000000-0005-0000-0000-000059610000}"/>
    <cellStyle name="메모 2 2 3 3 14 5" xfId="19435" xr:uid="{00000000-0005-0000-0000-00005A610000}"/>
    <cellStyle name="메모 2 2 3 3 15" xfId="19436" xr:uid="{00000000-0005-0000-0000-00005B610000}"/>
    <cellStyle name="메모 2 2 3 3 15 2" xfId="19437" xr:uid="{00000000-0005-0000-0000-00005C610000}"/>
    <cellStyle name="메모 2 2 3 3 15 2 2" xfId="19438" xr:uid="{00000000-0005-0000-0000-00005D610000}"/>
    <cellStyle name="메모 2 2 3 3 15 2 2 2" xfId="19439" xr:uid="{00000000-0005-0000-0000-00005E610000}"/>
    <cellStyle name="메모 2 2 3 3 15 2 2 3" xfId="19440" xr:uid="{00000000-0005-0000-0000-00005F610000}"/>
    <cellStyle name="메모 2 2 3 3 15 2 3" xfId="19441" xr:uid="{00000000-0005-0000-0000-000060610000}"/>
    <cellStyle name="메모 2 2 3 3 15 2 4" xfId="19442" xr:uid="{00000000-0005-0000-0000-000061610000}"/>
    <cellStyle name="메모 2 2 3 3 15 3" xfId="19443" xr:uid="{00000000-0005-0000-0000-000062610000}"/>
    <cellStyle name="메모 2 2 3 3 15 3 2" xfId="19444" xr:uid="{00000000-0005-0000-0000-000063610000}"/>
    <cellStyle name="메모 2 2 3 3 15 3 3" xfId="19445" xr:uid="{00000000-0005-0000-0000-000064610000}"/>
    <cellStyle name="메모 2 2 3 3 15 4" xfId="19446" xr:uid="{00000000-0005-0000-0000-000065610000}"/>
    <cellStyle name="메모 2 2 3 3 15 5" xfId="19447" xr:uid="{00000000-0005-0000-0000-000066610000}"/>
    <cellStyle name="메모 2 2 3 3 16" xfId="19448" xr:uid="{00000000-0005-0000-0000-000067610000}"/>
    <cellStyle name="메모 2 2 3 3 16 2" xfId="19449" xr:uid="{00000000-0005-0000-0000-000068610000}"/>
    <cellStyle name="메모 2 2 3 3 16 2 2" xfId="19450" xr:uid="{00000000-0005-0000-0000-000069610000}"/>
    <cellStyle name="메모 2 2 3 3 16 2 2 2" xfId="19451" xr:uid="{00000000-0005-0000-0000-00006A610000}"/>
    <cellStyle name="메모 2 2 3 3 16 2 2 3" xfId="19452" xr:uid="{00000000-0005-0000-0000-00006B610000}"/>
    <cellStyle name="메모 2 2 3 3 16 2 3" xfId="19453" xr:uid="{00000000-0005-0000-0000-00006C610000}"/>
    <cellStyle name="메모 2 2 3 3 16 2 4" xfId="19454" xr:uid="{00000000-0005-0000-0000-00006D610000}"/>
    <cellStyle name="메모 2 2 3 3 16 3" xfId="19455" xr:uid="{00000000-0005-0000-0000-00006E610000}"/>
    <cellStyle name="메모 2 2 3 3 16 3 2" xfId="19456" xr:uid="{00000000-0005-0000-0000-00006F610000}"/>
    <cellStyle name="메모 2 2 3 3 16 3 3" xfId="19457" xr:uid="{00000000-0005-0000-0000-000070610000}"/>
    <cellStyle name="메모 2 2 3 3 16 4" xfId="19458" xr:uid="{00000000-0005-0000-0000-000071610000}"/>
    <cellStyle name="메모 2 2 3 3 16 5" xfId="19459" xr:uid="{00000000-0005-0000-0000-000072610000}"/>
    <cellStyle name="메모 2 2 3 3 17" xfId="19460" xr:uid="{00000000-0005-0000-0000-000073610000}"/>
    <cellStyle name="메모 2 2 3 3 17 2" xfId="19461" xr:uid="{00000000-0005-0000-0000-000074610000}"/>
    <cellStyle name="메모 2 2 3 3 17 2 2" xfId="19462" xr:uid="{00000000-0005-0000-0000-000075610000}"/>
    <cellStyle name="메모 2 2 3 3 17 2 2 2" xfId="19463" xr:uid="{00000000-0005-0000-0000-000076610000}"/>
    <cellStyle name="메모 2 2 3 3 17 2 2 3" xfId="19464" xr:uid="{00000000-0005-0000-0000-000077610000}"/>
    <cellStyle name="메모 2 2 3 3 17 2 3" xfId="19465" xr:uid="{00000000-0005-0000-0000-000078610000}"/>
    <cellStyle name="메모 2 2 3 3 17 2 4" xfId="19466" xr:uid="{00000000-0005-0000-0000-000079610000}"/>
    <cellStyle name="메모 2 2 3 3 17 3" xfId="19467" xr:uid="{00000000-0005-0000-0000-00007A610000}"/>
    <cellStyle name="메모 2 2 3 3 17 3 2" xfId="19468" xr:uid="{00000000-0005-0000-0000-00007B610000}"/>
    <cellStyle name="메모 2 2 3 3 17 3 3" xfId="19469" xr:uid="{00000000-0005-0000-0000-00007C610000}"/>
    <cellStyle name="메모 2 2 3 3 17 4" xfId="19470" xr:uid="{00000000-0005-0000-0000-00007D610000}"/>
    <cellStyle name="메모 2 2 3 3 17 5" xfId="19471" xr:uid="{00000000-0005-0000-0000-00007E610000}"/>
    <cellStyle name="메모 2 2 3 3 18" xfId="19472" xr:uid="{00000000-0005-0000-0000-00007F610000}"/>
    <cellStyle name="메모 2 2 3 3 18 2" xfId="19473" xr:uid="{00000000-0005-0000-0000-000080610000}"/>
    <cellStyle name="메모 2 2 3 3 18 2 2" xfId="19474" xr:uid="{00000000-0005-0000-0000-000081610000}"/>
    <cellStyle name="메모 2 2 3 3 18 2 2 2" xfId="19475" xr:uid="{00000000-0005-0000-0000-000082610000}"/>
    <cellStyle name="메모 2 2 3 3 18 2 2 3" xfId="19476" xr:uid="{00000000-0005-0000-0000-000083610000}"/>
    <cellStyle name="메모 2 2 3 3 18 2 3" xfId="19477" xr:uid="{00000000-0005-0000-0000-000084610000}"/>
    <cellStyle name="메모 2 2 3 3 18 2 4" xfId="19478" xr:uid="{00000000-0005-0000-0000-000085610000}"/>
    <cellStyle name="메모 2 2 3 3 18 3" xfId="19479" xr:uid="{00000000-0005-0000-0000-000086610000}"/>
    <cellStyle name="메모 2 2 3 3 18 3 2" xfId="19480" xr:uid="{00000000-0005-0000-0000-000087610000}"/>
    <cellStyle name="메모 2 2 3 3 18 3 3" xfId="19481" xr:uid="{00000000-0005-0000-0000-000088610000}"/>
    <cellStyle name="메모 2 2 3 3 18 4" xfId="19482" xr:uid="{00000000-0005-0000-0000-000089610000}"/>
    <cellStyle name="메모 2 2 3 3 18 5" xfId="19483" xr:uid="{00000000-0005-0000-0000-00008A610000}"/>
    <cellStyle name="메모 2 2 3 3 19" xfId="19484" xr:uid="{00000000-0005-0000-0000-00008B610000}"/>
    <cellStyle name="메모 2 2 3 3 19 2" xfId="19485" xr:uid="{00000000-0005-0000-0000-00008C610000}"/>
    <cellStyle name="메모 2 2 3 3 19 2 2" xfId="19486" xr:uid="{00000000-0005-0000-0000-00008D610000}"/>
    <cellStyle name="메모 2 2 3 3 19 2 2 2" xfId="19487" xr:uid="{00000000-0005-0000-0000-00008E610000}"/>
    <cellStyle name="메모 2 2 3 3 19 2 2 3" xfId="19488" xr:uid="{00000000-0005-0000-0000-00008F610000}"/>
    <cellStyle name="메모 2 2 3 3 19 2 3" xfId="19489" xr:uid="{00000000-0005-0000-0000-000090610000}"/>
    <cellStyle name="메모 2 2 3 3 19 2 4" xfId="19490" xr:uid="{00000000-0005-0000-0000-000091610000}"/>
    <cellStyle name="메모 2 2 3 3 19 3" xfId="19491" xr:uid="{00000000-0005-0000-0000-000092610000}"/>
    <cellStyle name="메모 2 2 3 3 19 3 2" xfId="19492" xr:uid="{00000000-0005-0000-0000-000093610000}"/>
    <cellStyle name="메모 2 2 3 3 19 3 3" xfId="19493" xr:uid="{00000000-0005-0000-0000-000094610000}"/>
    <cellStyle name="메모 2 2 3 3 19 4" xfId="19494" xr:uid="{00000000-0005-0000-0000-000095610000}"/>
    <cellStyle name="메모 2 2 3 3 19 5" xfId="19495" xr:uid="{00000000-0005-0000-0000-000096610000}"/>
    <cellStyle name="메모 2 2 3 3 2" xfId="19496" xr:uid="{00000000-0005-0000-0000-000097610000}"/>
    <cellStyle name="메모 2 2 3 3 2 2" xfId="19497" xr:uid="{00000000-0005-0000-0000-000098610000}"/>
    <cellStyle name="메모 2 2 3 3 2 2 2" xfId="19498" xr:uid="{00000000-0005-0000-0000-000099610000}"/>
    <cellStyle name="메모 2 2 3 3 2 2 2 2" xfId="19499" xr:uid="{00000000-0005-0000-0000-00009A610000}"/>
    <cellStyle name="메모 2 2 3 3 2 2 2 2 2" xfId="19500" xr:uid="{00000000-0005-0000-0000-00009B610000}"/>
    <cellStyle name="메모 2 2 3 3 2 2 2 2 2 2" xfId="19501" xr:uid="{00000000-0005-0000-0000-00009C610000}"/>
    <cellStyle name="메모 2 2 3 3 2 2 2 2 2 3" xfId="19502" xr:uid="{00000000-0005-0000-0000-00009D610000}"/>
    <cellStyle name="메모 2 2 3 3 2 2 2 2 3" xfId="19503" xr:uid="{00000000-0005-0000-0000-00009E610000}"/>
    <cellStyle name="메모 2 2 3 3 2 2 2 2 4" xfId="19504" xr:uid="{00000000-0005-0000-0000-00009F610000}"/>
    <cellStyle name="메모 2 2 3 3 2 2 2 2 5" xfId="19505" xr:uid="{00000000-0005-0000-0000-0000A0610000}"/>
    <cellStyle name="메모 2 2 3 3 2 2 2 3" xfId="19506" xr:uid="{00000000-0005-0000-0000-0000A1610000}"/>
    <cellStyle name="메모 2 2 3 3 2 2 2 3 2" xfId="19507" xr:uid="{00000000-0005-0000-0000-0000A2610000}"/>
    <cellStyle name="메모 2 2 3 3 2 2 2 3 3" xfId="19508" xr:uid="{00000000-0005-0000-0000-0000A3610000}"/>
    <cellStyle name="메모 2 2 3 3 2 2 2 4" xfId="19509" xr:uid="{00000000-0005-0000-0000-0000A4610000}"/>
    <cellStyle name="메모 2 2 3 3 2 2 2 5" xfId="19510" xr:uid="{00000000-0005-0000-0000-0000A5610000}"/>
    <cellStyle name="메모 2 2 3 3 2 2 2 6" xfId="19511" xr:uid="{00000000-0005-0000-0000-0000A6610000}"/>
    <cellStyle name="메모 2 2 3 3 2 2 3" xfId="19512" xr:uid="{00000000-0005-0000-0000-0000A7610000}"/>
    <cellStyle name="메모 2 2 3 3 2 2 3 2" xfId="19513" xr:uid="{00000000-0005-0000-0000-0000A8610000}"/>
    <cellStyle name="메모 2 2 3 3 2 2 3 2 2" xfId="19514" xr:uid="{00000000-0005-0000-0000-0000A9610000}"/>
    <cellStyle name="메모 2 2 3 3 2 2 3 2 2 2" xfId="19515" xr:uid="{00000000-0005-0000-0000-0000AA610000}"/>
    <cellStyle name="메모 2 2 3 3 2 2 3 2 2 3" xfId="19516" xr:uid="{00000000-0005-0000-0000-0000AB610000}"/>
    <cellStyle name="메모 2 2 3 3 2 2 3 2 3" xfId="19517" xr:uid="{00000000-0005-0000-0000-0000AC610000}"/>
    <cellStyle name="메모 2 2 3 3 2 2 3 2 4" xfId="19518" xr:uid="{00000000-0005-0000-0000-0000AD610000}"/>
    <cellStyle name="메모 2 2 3 3 2 2 3 2 5" xfId="19519" xr:uid="{00000000-0005-0000-0000-0000AE610000}"/>
    <cellStyle name="메모 2 2 3 3 2 2 3 3" xfId="19520" xr:uid="{00000000-0005-0000-0000-0000AF610000}"/>
    <cellStyle name="메모 2 2 3 3 2 2 3 3 2" xfId="19521" xr:uid="{00000000-0005-0000-0000-0000B0610000}"/>
    <cellStyle name="메모 2 2 3 3 2 2 3 3 3" xfId="19522" xr:uid="{00000000-0005-0000-0000-0000B1610000}"/>
    <cellStyle name="메모 2 2 3 3 2 2 3 4" xfId="19523" xr:uid="{00000000-0005-0000-0000-0000B2610000}"/>
    <cellStyle name="메모 2 2 3 3 2 2 3 5" xfId="19524" xr:uid="{00000000-0005-0000-0000-0000B3610000}"/>
    <cellStyle name="메모 2 2 3 3 2 2 3 6" xfId="19525" xr:uid="{00000000-0005-0000-0000-0000B4610000}"/>
    <cellStyle name="메모 2 2 3 3 2 2 4" xfId="19526" xr:uid="{00000000-0005-0000-0000-0000B5610000}"/>
    <cellStyle name="메모 2 2 3 3 2 2 4 2" xfId="19527" xr:uid="{00000000-0005-0000-0000-0000B6610000}"/>
    <cellStyle name="메모 2 2 3 3 2 2 4 2 2" xfId="19528" xr:uid="{00000000-0005-0000-0000-0000B7610000}"/>
    <cellStyle name="메모 2 2 3 3 2 2 4 2 3" xfId="19529" xr:uid="{00000000-0005-0000-0000-0000B8610000}"/>
    <cellStyle name="메모 2 2 3 3 2 2 4 3" xfId="19530" xr:uid="{00000000-0005-0000-0000-0000B9610000}"/>
    <cellStyle name="메모 2 2 3 3 2 2 4 4" xfId="19531" xr:uid="{00000000-0005-0000-0000-0000BA610000}"/>
    <cellStyle name="메모 2 2 3 3 2 2 4 5" xfId="19532" xr:uid="{00000000-0005-0000-0000-0000BB610000}"/>
    <cellStyle name="메모 2 2 3 3 2 2 5" xfId="19533" xr:uid="{00000000-0005-0000-0000-0000BC610000}"/>
    <cellStyle name="메모 2 2 3 3 2 2 5 2" xfId="19534" xr:uid="{00000000-0005-0000-0000-0000BD610000}"/>
    <cellStyle name="메모 2 2 3 3 2 2 5 3" xfId="19535" xr:uid="{00000000-0005-0000-0000-0000BE610000}"/>
    <cellStyle name="메모 2 2 3 3 2 2 6" xfId="19536" xr:uid="{00000000-0005-0000-0000-0000BF610000}"/>
    <cellStyle name="메모 2 2 3 3 2 2 7" xfId="19537" xr:uid="{00000000-0005-0000-0000-0000C0610000}"/>
    <cellStyle name="메모 2 2 3 3 2 2 8" xfId="19538" xr:uid="{00000000-0005-0000-0000-0000C1610000}"/>
    <cellStyle name="메모 2 2 3 3 2 3" xfId="19539" xr:uid="{00000000-0005-0000-0000-0000C2610000}"/>
    <cellStyle name="메모 2 2 3 3 2 3 2" xfId="19540" xr:uid="{00000000-0005-0000-0000-0000C3610000}"/>
    <cellStyle name="메모 2 2 3 3 2 3 2 2" xfId="19541" xr:uid="{00000000-0005-0000-0000-0000C4610000}"/>
    <cellStyle name="메모 2 2 3 3 2 3 2 2 2" xfId="19542" xr:uid="{00000000-0005-0000-0000-0000C5610000}"/>
    <cellStyle name="메모 2 2 3 3 2 3 2 2 3" xfId="19543" xr:uid="{00000000-0005-0000-0000-0000C6610000}"/>
    <cellStyle name="메모 2 2 3 3 2 3 2 3" xfId="19544" xr:uid="{00000000-0005-0000-0000-0000C7610000}"/>
    <cellStyle name="메모 2 2 3 3 2 3 2 4" xfId="19545" xr:uid="{00000000-0005-0000-0000-0000C8610000}"/>
    <cellStyle name="메모 2 2 3 3 2 3 2 5" xfId="19546" xr:uid="{00000000-0005-0000-0000-0000C9610000}"/>
    <cellStyle name="메모 2 2 3 3 2 3 3" xfId="19547" xr:uid="{00000000-0005-0000-0000-0000CA610000}"/>
    <cellStyle name="메모 2 2 3 3 2 3 3 2" xfId="19548" xr:uid="{00000000-0005-0000-0000-0000CB610000}"/>
    <cellStyle name="메모 2 2 3 3 2 3 3 3" xfId="19549" xr:uid="{00000000-0005-0000-0000-0000CC610000}"/>
    <cellStyle name="메모 2 2 3 3 2 3 4" xfId="19550" xr:uid="{00000000-0005-0000-0000-0000CD610000}"/>
    <cellStyle name="메모 2 2 3 3 2 3 5" xfId="19551" xr:uid="{00000000-0005-0000-0000-0000CE610000}"/>
    <cellStyle name="메모 2 2 3 3 2 3 6" xfId="19552" xr:uid="{00000000-0005-0000-0000-0000CF610000}"/>
    <cellStyle name="메모 2 2 3 3 2 4" xfId="19553" xr:uid="{00000000-0005-0000-0000-0000D0610000}"/>
    <cellStyle name="메모 2 2 3 3 2 4 2" xfId="19554" xr:uid="{00000000-0005-0000-0000-0000D1610000}"/>
    <cellStyle name="메모 2 2 3 3 2 4 2 2" xfId="19555" xr:uid="{00000000-0005-0000-0000-0000D2610000}"/>
    <cellStyle name="메모 2 2 3 3 2 4 2 2 2" xfId="19556" xr:uid="{00000000-0005-0000-0000-0000D3610000}"/>
    <cellStyle name="메모 2 2 3 3 2 4 2 2 3" xfId="19557" xr:uid="{00000000-0005-0000-0000-0000D4610000}"/>
    <cellStyle name="메모 2 2 3 3 2 4 2 3" xfId="19558" xr:uid="{00000000-0005-0000-0000-0000D5610000}"/>
    <cellStyle name="메모 2 2 3 3 2 4 2 4" xfId="19559" xr:uid="{00000000-0005-0000-0000-0000D6610000}"/>
    <cellStyle name="메모 2 2 3 3 2 4 2 5" xfId="19560" xr:uid="{00000000-0005-0000-0000-0000D7610000}"/>
    <cellStyle name="메모 2 2 3 3 2 4 3" xfId="19561" xr:uid="{00000000-0005-0000-0000-0000D8610000}"/>
    <cellStyle name="메모 2 2 3 3 2 4 3 2" xfId="19562" xr:uid="{00000000-0005-0000-0000-0000D9610000}"/>
    <cellStyle name="메모 2 2 3 3 2 4 3 3" xfId="19563" xr:uid="{00000000-0005-0000-0000-0000DA610000}"/>
    <cellStyle name="메모 2 2 3 3 2 4 4" xfId="19564" xr:uid="{00000000-0005-0000-0000-0000DB610000}"/>
    <cellStyle name="메모 2 2 3 3 2 4 5" xfId="19565" xr:uid="{00000000-0005-0000-0000-0000DC610000}"/>
    <cellStyle name="메모 2 2 3 3 2 4 6" xfId="19566" xr:uid="{00000000-0005-0000-0000-0000DD610000}"/>
    <cellStyle name="메모 2 2 3 3 2 5" xfId="19567" xr:uid="{00000000-0005-0000-0000-0000DE610000}"/>
    <cellStyle name="메모 2 2 3 3 2 5 2" xfId="19568" xr:uid="{00000000-0005-0000-0000-0000DF610000}"/>
    <cellStyle name="메모 2 2 3 3 2 5 2 2" xfId="19569" xr:uid="{00000000-0005-0000-0000-0000E0610000}"/>
    <cellStyle name="메모 2 2 3 3 2 5 2 3" xfId="19570" xr:uid="{00000000-0005-0000-0000-0000E1610000}"/>
    <cellStyle name="메모 2 2 3 3 2 5 3" xfId="19571" xr:uid="{00000000-0005-0000-0000-0000E2610000}"/>
    <cellStyle name="메모 2 2 3 3 2 5 4" xfId="19572" xr:uid="{00000000-0005-0000-0000-0000E3610000}"/>
    <cellStyle name="메모 2 2 3 3 2 5 5" xfId="19573" xr:uid="{00000000-0005-0000-0000-0000E4610000}"/>
    <cellStyle name="메모 2 2 3 3 2 6" xfId="19574" xr:uid="{00000000-0005-0000-0000-0000E5610000}"/>
    <cellStyle name="메모 2 2 3 3 2 6 2" xfId="19575" xr:uid="{00000000-0005-0000-0000-0000E6610000}"/>
    <cellStyle name="메모 2 2 3 3 2 6 3" xfId="19576" xr:uid="{00000000-0005-0000-0000-0000E7610000}"/>
    <cellStyle name="메모 2 2 3 3 2 7" xfId="19577" xr:uid="{00000000-0005-0000-0000-0000E8610000}"/>
    <cellStyle name="메모 2 2 3 3 2 8" xfId="19578" xr:uid="{00000000-0005-0000-0000-0000E9610000}"/>
    <cellStyle name="메모 2 2 3 3 2 9" xfId="19579" xr:uid="{00000000-0005-0000-0000-0000EA610000}"/>
    <cellStyle name="메모 2 2 3 3 20" xfId="19580" xr:uid="{00000000-0005-0000-0000-0000EB610000}"/>
    <cellStyle name="메모 2 2 3 3 20 2" xfId="19581" xr:uid="{00000000-0005-0000-0000-0000EC610000}"/>
    <cellStyle name="메모 2 2 3 3 20 2 2" xfId="19582" xr:uid="{00000000-0005-0000-0000-0000ED610000}"/>
    <cellStyle name="메모 2 2 3 3 20 2 2 2" xfId="19583" xr:uid="{00000000-0005-0000-0000-0000EE610000}"/>
    <cellStyle name="메모 2 2 3 3 20 2 2 3" xfId="19584" xr:uid="{00000000-0005-0000-0000-0000EF610000}"/>
    <cellStyle name="메모 2 2 3 3 20 2 3" xfId="19585" xr:uid="{00000000-0005-0000-0000-0000F0610000}"/>
    <cellStyle name="메모 2 2 3 3 20 2 4" xfId="19586" xr:uid="{00000000-0005-0000-0000-0000F1610000}"/>
    <cellStyle name="메모 2 2 3 3 20 3" xfId="19587" xr:uid="{00000000-0005-0000-0000-0000F2610000}"/>
    <cellStyle name="메모 2 2 3 3 20 3 2" xfId="19588" xr:uid="{00000000-0005-0000-0000-0000F3610000}"/>
    <cellStyle name="메모 2 2 3 3 20 3 3" xfId="19589" xr:uid="{00000000-0005-0000-0000-0000F4610000}"/>
    <cellStyle name="메모 2 2 3 3 20 4" xfId="19590" xr:uid="{00000000-0005-0000-0000-0000F5610000}"/>
    <cellStyle name="메모 2 2 3 3 20 5" xfId="19591" xr:uid="{00000000-0005-0000-0000-0000F6610000}"/>
    <cellStyle name="메모 2 2 3 3 21" xfId="19592" xr:uid="{00000000-0005-0000-0000-0000F7610000}"/>
    <cellStyle name="메모 2 2 3 3 21 2" xfId="19593" xr:uid="{00000000-0005-0000-0000-0000F8610000}"/>
    <cellStyle name="메모 2 2 3 3 21 2 2" xfId="19594" xr:uid="{00000000-0005-0000-0000-0000F9610000}"/>
    <cellStyle name="메모 2 2 3 3 21 2 3" xfId="19595" xr:uid="{00000000-0005-0000-0000-0000FA610000}"/>
    <cellStyle name="메모 2 2 3 3 21 3" xfId="19596" xr:uid="{00000000-0005-0000-0000-0000FB610000}"/>
    <cellStyle name="메모 2 2 3 3 21 4" xfId="19597" xr:uid="{00000000-0005-0000-0000-0000FC610000}"/>
    <cellStyle name="메모 2 2 3 3 22" xfId="19598" xr:uid="{00000000-0005-0000-0000-0000FD610000}"/>
    <cellStyle name="메모 2 2 3 3 22 2" xfId="19599" xr:uid="{00000000-0005-0000-0000-0000FE610000}"/>
    <cellStyle name="메모 2 2 3 3 22 3" xfId="19600" xr:uid="{00000000-0005-0000-0000-0000FF610000}"/>
    <cellStyle name="메모 2 2 3 3 23" xfId="19601" xr:uid="{00000000-0005-0000-0000-000000620000}"/>
    <cellStyle name="메모 2 2 3 3 24" xfId="19602" xr:uid="{00000000-0005-0000-0000-000001620000}"/>
    <cellStyle name="메모 2 2 3 3 25" xfId="19603" xr:uid="{00000000-0005-0000-0000-000002620000}"/>
    <cellStyle name="메모 2 2 3 3 3" xfId="19604" xr:uid="{00000000-0005-0000-0000-000003620000}"/>
    <cellStyle name="메모 2 2 3 3 3 2" xfId="19605" xr:uid="{00000000-0005-0000-0000-000004620000}"/>
    <cellStyle name="메모 2 2 3 3 3 2 2" xfId="19606" xr:uid="{00000000-0005-0000-0000-000005620000}"/>
    <cellStyle name="메모 2 2 3 3 3 2 2 2" xfId="19607" xr:uid="{00000000-0005-0000-0000-000006620000}"/>
    <cellStyle name="메모 2 2 3 3 3 2 2 2 2" xfId="19608" xr:uid="{00000000-0005-0000-0000-000007620000}"/>
    <cellStyle name="메모 2 2 3 3 3 2 2 2 2 2" xfId="19609" xr:uid="{00000000-0005-0000-0000-000008620000}"/>
    <cellStyle name="메모 2 2 3 3 3 2 2 2 2 3" xfId="19610" xr:uid="{00000000-0005-0000-0000-000009620000}"/>
    <cellStyle name="메모 2 2 3 3 3 2 2 2 3" xfId="19611" xr:uid="{00000000-0005-0000-0000-00000A620000}"/>
    <cellStyle name="메모 2 2 3 3 3 2 2 2 4" xfId="19612" xr:uid="{00000000-0005-0000-0000-00000B620000}"/>
    <cellStyle name="메모 2 2 3 3 3 2 2 2 5" xfId="19613" xr:uid="{00000000-0005-0000-0000-00000C620000}"/>
    <cellStyle name="메모 2 2 3 3 3 2 2 3" xfId="19614" xr:uid="{00000000-0005-0000-0000-00000D620000}"/>
    <cellStyle name="메모 2 2 3 3 3 2 2 3 2" xfId="19615" xr:uid="{00000000-0005-0000-0000-00000E620000}"/>
    <cellStyle name="메모 2 2 3 3 3 2 2 3 3" xfId="19616" xr:uid="{00000000-0005-0000-0000-00000F620000}"/>
    <cellStyle name="메모 2 2 3 3 3 2 2 4" xfId="19617" xr:uid="{00000000-0005-0000-0000-000010620000}"/>
    <cellStyle name="메모 2 2 3 3 3 2 2 5" xfId="19618" xr:uid="{00000000-0005-0000-0000-000011620000}"/>
    <cellStyle name="메모 2 2 3 3 3 2 2 6" xfId="19619" xr:uid="{00000000-0005-0000-0000-000012620000}"/>
    <cellStyle name="메모 2 2 3 3 3 2 3" xfId="19620" xr:uid="{00000000-0005-0000-0000-000013620000}"/>
    <cellStyle name="메모 2 2 3 3 3 2 3 2" xfId="19621" xr:uid="{00000000-0005-0000-0000-000014620000}"/>
    <cellStyle name="메모 2 2 3 3 3 2 3 2 2" xfId="19622" xr:uid="{00000000-0005-0000-0000-000015620000}"/>
    <cellStyle name="메모 2 2 3 3 3 2 3 2 2 2" xfId="19623" xr:uid="{00000000-0005-0000-0000-000016620000}"/>
    <cellStyle name="메모 2 2 3 3 3 2 3 2 2 3" xfId="19624" xr:uid="{00000000-0005-0000-0000-000017620000}"/>
    <cellStyle name="메모 2 2 3 3 3 2 3 2 3" xfId="19625" xr:uid="{00000000-0005-0000-0000-000018620000}"/>
    <cellStyle name="메모 2 2 3 3 3 2 3 2 4" xfId="19626" xr:uid="{00000000-0005-0000-0000-000019620000}"/>
    <cellStyle name="메모 2 2 3 3 3 2 3 2 5" xfId="19627" xr:uid="{00000000-0005-0000-0000-00001A620000}"/>
    <cellStyle name="메모 2 2 3 3 3 2 3 3" xfId="19628" xr:uid="{00000000-0005-0000-0000-00001B620000}"/>
    <cellStyle name="메모 2 2 3 3 3 2 3 3 2" xfId="19629" xr:uid="{00000000-0005-0000-0000-00001C620000}"/>
    <cellStyle name="메모 2 2 3 3 3 2 3 3 3" xfId="19630" xr:uid="{00000000-0005-0000-0000-00001D620000}"/>
    <cellStyle name="메모 2 2 3 3 3 2 3 4" xfId="19631" xr:uid="{00000000-0005-0000-0000-00001E620000}"/>
    <cellStyle name="메모 2 2 3 3 3 2 3 5" xfId="19632" xr:uid="{00000000-0005-0000-0000-00001F620000}"/>
    <cellStyle name="메모 2 2 3 3 3 2 3 6" xfId="19633" xr:uid="{00000000-0005-0000-0000-000020620000}"/>
    <cellStyle name="메모 2 2 3 3 3 2 4" xfId="19634" xr:uid="{00000000-0005-0000-0000-000021620000}"/>
    <cellStyle name="메모 2 2 3 3 3 2 4 2" xfId="19635" xr:uid="{00000000-0005-0000-0000-000022620000}"/>
    <cellStyle name="메모 2 2 3 3 3 2 4 2 2" xfId="19636" xr:uid="{00000000-0005-0000-0000-000023620000}"/>
    <cellStyle name="메모 2 2 3 3 3 2 4 2 3" xfId="19637" xr:uid="{00000000-0005-0000-0000-000024620000}"/>
    <cellStyle name="메모 2 2 3 3 3 2 4 3" xfId="19638" xr:uid="{00000000-0005-0000-0000-000025620000}"/>
    <cellStyle name="메모 2 2 3 3 3 2 4 4" xfId="19639" xr:uid="{00000000-0005-0000-0000-000026620000}"/>
    <cellStyle name="메모 2 2 3 3 3 2 4 5" xfId="19640" xr:uid="{00000000-0005-0000-0000-000027620000}"/>
    <cellStyle name="메모 2 2 3 3 3 2 5" xfId="19641" xr:uid="{00000000-0005-0000-0000-000028620000}"/>
    <cellStyle name="메모 2 2 3 3 3 2 5 2" xfId="19642" xr:uid="{00000000-0005-0000-0000-000029620000}"/>
    <cellStyle name="메모 2 2 3 3 3 2 5 3" xfId="19643" xr:uid="{00000000-0005-0000-0000-00002A620000}"/>
    <cellStyle name="메모 2 2 3 3 3 2 6" xfId="19644" xr:uid="{00000000-0005-0000-0000-00002B620000}"/>
    <cellStyle name="메모 2 2 3 3 3 2 7" xfId="19645" xr:uid="{00000000-0005-0000-0000-00002C620000}"/>
    <cellStyle name="메모 2 2 3 3 3 2 8" xfId="19646" xr:uid="{00000000-0005-0000-0000-00002D620000}"/>
    <cellStyle name="메모 2 2 3 3 3 3" xfId="19647" xr:uid="{00000000-0005-0000-0000-00002E620000}"/>
    <cellStyle name="메모 2 2 3 3 3 3 2" xfId="19648" xr:uid="{00000000-0005-0000-0000-00002F620000}"/>
    <cellStyle name="메모 2 2 3 3 3 3 2 2" xfId="19649" xr:uid="{00000000-0005-0000-0000-000030620000}"/>
    <cellStyle name="메모 2 2 3 3 3 3 2 2 2" xfId="19650" xr:uid="{00000000-0005-0000-0000-000031620000}"/>
    <cellStyle name="메모 2 2 3 3 3 3 2 2 3" xfId="19651" xr:uid="{00000000-0005-0000-0000-000032620000}"/>
    <cellStyle name="메모 2 2 3 3 3 3 2 3" xfId="19652" xr:uid="{00000000-0005-0000-0000-000033620000}"/>
    <cellStyle name="메모 2 2 3 3 3 3 2 4" xfId="19653" xr:uid="{00000000-0005-0000-0000-000034620000}"/>
    <cellStyle name="메모 2 2 3 3 3 3 2 5" xfId="19654" xr:uid="{00000000-0005-0000-0000-000035620000}"/>
    <cellStyle name="메모 2 2 3 3 3 3 3" xfId="19655" xr:uid="{00000000-0005-0000-0000-000036620000}"/>
    <cellStyle name="메모 2 2 3 3 3 3 3 2" xfId="19656" xr:uid="{00000000-0005-0000-0000-000037620000}"/>
    <cellStyle name="메모 2 2 3 3 3 3 3 3" xfId="19657" xr:uid="{00000000-0005-0000-0000-000038620000}"/>
    <cellStyle name="메모 2 2 3 3 3 3 4" xfId="19658" xr:uid="{00000000-0005-0000-0000-000039620000}"/>
    <cellStyle name="메모 2 2 3 3 3 3 5" xfId="19659" xr:uid="{00000000-0005-0000-0000-00003A620000}"/>
    <cellStyle name="메모 2 2 3 3 3 3 6" xfId="19660" xr:uid="{00000000-0005-0000-0000-00003B620000}"/>
    <cellStyle name="메모 2 2 3 3 3 4" xfId="19661" xr:uid="{00000000-0005-0000-0000-00003C620000}"/>
    <cellStyle name="메모 2 2 3 3 3 4 2" xfId="19662" xr:uid="{00000000-0005-0000-0000-00003D620000}"/>
    <cellStyle name="메모 2 2 3 3 3 4 2 2" xfId="19663" xr:uid="{00000000-0005-0000-0000-00003E620000}"/>
    <cellStyle name="메모 2 2 3 3 3 4 2 2 2" xfId="19664" xr:uid="{00000000-0005-0000-0000-00003F620000}"/>
    <cellStyle name="메모 2 2 3 3 3 4 2 2 3" xfId="19665" xr:uid="{00000000-0005-0000-0000-000040620000}"/>
    <cellStyle name="메모 2 2 3 3 3 4 2 3" xfId="19666" xr:uid="{00000000-0005-0000-0000-000041620000}"/>
    <cellStyle name="메모 2 2 3 3 3 4 2 4" xfId="19667" xr:uid="{00000000-0005-0000-0000-000042620000}"/>
    <cellStyle name="메모 2 2 3 3 3 4 2 5" xfId="19668" xr:uid="{00000000-0005-0000-0000-000043620000}"/>
    <cellStyle name="메모 2 2 3 3 3 4 3" xfId="19669" xr:uid="{00000000-0005-0000-0000-000044620000}"/>
    <cellStyle name="메모 2 2 3 3 3 4 3 2" xfId="19670" xr:uid="{00000000-0005-0000-0000-000045620000}"/>
    <cellStyle name="메모 2 2 3 3 3 4 3 3" xfId="19671" xr:uid="{00000000-0005-0000-0000-000046620000}"/>
    <cellStyle name="메모 2 2 3 3 3 4 4" xfId="19672" xr:uid="{00000000-0005-0000-0000-000047620000}"/>
    <cellStyle name="메모 2 2 3 3 3 4 5" xfId="19673" xr:uid="{00000000-0005-0000-0000-000048620000}"/>
    <cellStyle name="메모 2 2 3 3 3 4 6" xfId="19674" xr:uid="{00000000-0005-0000-0000-000049620000}"/>
    <cellStyle name="메모 2 2 3 3 3 5" xfId="19675" xr:uid="{00000000-0005-0000-0000-00004A620000}"/>
    <cellStyle name="메모 2 2 3 3 3 5 2" xfId="19676" xr:uid="{00000000-0005-0000-0000-00004B620000}"/>
    <cellStyle name="메모 2 2 3 3 3 5 2 2" xfId="19677" xr:uid="{00000000-0005-0000-0000-00004C620000}"/>
    <cellStyle name="메모 2 2 3 3 3 5 2 3" xfId="19678" xr:uid="{00000000-0005-0000-0000-00004D620000}"/>
    <cellStyle name="메모 2 2 3 3 3 5 3" xfId="19679" xr:uid="{00000000-0005-0000-0000-00004E620000}"/>
    <cellStyle name="메모 2 2 3 3 3 5 4" xfId="19680" xr:uid="{00000000-0005-0000-0000-00004F620000}"/>
    <cellStyle name="메모 2 2 3 3 3 5 5" xfId="19681" xr:uid="{00000000-0005-0000-0000-000050620000}"/>
    <cellStyle name="메모 2 2 3 3 3 6" xfId="19682" xr:uid="{00000000-0005-0000-0000-000051620000}"/>
    <cellStyle name="메모 2 2 3 3 3 6 2" xfId="19683" xr:uid="{00000000-0005-0000-0000-000052620000}"/>
    <cellStyle name="메모 2 2 3 3 3 6 3" xfId="19684" xr:uid="{00000000-0005-0000-0000-000053620000}"/>
    <cellStyle name="메모 2 2 3 3 3 7" xfId="19685" xr:uid="{00000000-0005-0000-0000-000054620000}"/>
    <cellStyle name="메모 2 2 3 3 3 8" xfId="19686" xr:uid="{00000000-0005-0000-0000-000055620000}"/>
    <cellStyle name="메모 2 2 3 3 3 9" xfId="19687" xr:uid="{00000000-0005-0000-0000-000056620000}"/>
    <cellStyle name="메모 2 2 3 3 4" xfId="19688" xr:uid="{00000000-0005-0000-0000-000057620000}"/>
    <cellStyle name="메모 2 2 3 3 4 2" xfId="19689" xr:uid="{00000000-0005-0000-0000-000058620000}"/>
    <cellStyle name="메모 2 2 3 3 4 2 2" xfId="19690" xr:uid="{00000000-0005-0000-0000-000059620000}"/>
    <cellStyle name="메모 2 2 3 3 4 2 2 2" xfId="19691" xr:uid="{00000000-0005-0000-0000-00005A620000}"/>
    <cellStyle name="메모 2 2 3 3 4 2 2 2 2" xfId="19692" xr:uid="{00000000-0005-0000-0000-00005B620000}"/>
    <cellStyle name="메모 2 2 3 3 4 2 2 2 3" xfId="19693" xr:uid="{00000000-0005-0000-0000-00005C620000}"/>
    <cellStyle name="메모 2 2 3 3 4 2 2 3" xfId="19694" xr:uid="{00000000-0005-0000-0000-00005D620000}"/>
    <cellStyle name="메모 2 2 3 3 4 2 2 4" xfId="19695" xr:uid="{00000000-0005-0000-0000-00005E620000}"/>
    <cellStyle name="메모 2 2 3 3 4 2 2 5" xfId="19696" xr:uid="{00000000-0005-0000-0000-00005F620000}"/>
    <cellStyle name="메모 2 2 3 3 4 2 3" xfId="19697" xr:uid="{00000000-0005-0000-0000-000060620000}"/>
    <cellStyle name="메모 2 2 3 3 4 2 3 2" xfId="19698" xr:uid="{00000000-0005-0000-0000-000061620000}"/>
    <cellStyle name="메모 2 2 3 3 4 2 3 3" xfId="19699" xr:uid="{00000000-0005-0000-0000-000062620000}"/>
    <cellStyle name="메모 2 2 3 3 4 2 4" xfId="19700" xr:uid="{00000000-0005-0000-0000-000063620000}"/>
    <cellStyle name="메모 2 2 3 3 4 2 5" xfId="19701" xr:uid="{00000000-0005-0000-0000-000064620000}"/>
    <cellStyle name="메모 2 2 3 3 4 2 6" xfId="19702" xr:uid="{00000000-0005-0000-0000-000065620000}"/>
    <cellStyle name="메모 2 2 3 3 4 3" xfId="19703" xr:uid="{00000000-0005-0000-0000-000066620000}"/>
    <cellStyle name="메모 2 2 3 3 4 3 2" xfId="19704" xr:uid="{00000000-0005-0000-0000-000067620000}"/>
    <cellStyle name="메모 2 2 3 3 4 3 2 2" xfId="19705" xr:uid="{00000000-0005-0000-0000-000068620000}"/>
    <cellStyle name="메모 2 2 3 3 4 3 2 2 2" xfId="19706" xr:uid="{00000000-0005-0000-0000-000069620000}"/>
    <cellStyle name="메모 2 2 3 3 4 3 2 2 3" xfId="19707" xr:uid="{00000000-0005-0000-0000-00006A620000}"/>
    <cellStyle name="메모 2 2 3 3 4 3 2 3" xfId="19708" xr:uid="{00000000-0005-0000-0000-00006B620000}"/>
    <cellStyle name="메모 2 2 3 3 4 3 2 4" xfId="19709" xr:uid="{00000000-0005-0000-0000-00006C620000}"/>
    <cellStyle name="메모 2 2 3 3 4 3 2 5" xfId="19710" xr:uid="{00000000-0005-0000-0000-00006D620000}"/>
    <cellStyle name="메모 2 2 3 3 4 3 3" xfId="19711" xr:uid="{00000000-0005-0000-0000-00006E620000}"/>
    <cellStyle name="메모 2 2 3 3 4 3 3 2" xfId="19712" xr:uid="{00000000-0005-0000-0000-00006F620000}"/>
    <cellStyle name="메모 2 2 3 3 4 3 3 3" xfId="19713" xr:uid="{00000000-0005-0000-0000-000070620000}"/>
    <cellStyle name="메모 2 2 3 3 4 3 4" xfId="19714" xr:uid="{00000000-0005-0000-0000-000071620000}"/>
    <cellStyle name="메모 2 2 3 3 4 3 5" xfId="19715" xr:uid="{00000000-0005-0000-0000-000072620000}"/>
    <cellStyle name="메모 2 2 3 3 4 3 6" xfId="19716" xr:uid="{00000000-0005-0000-0000-000073620000}"/>
    <cellStyle name="메모 2 2 3 3 4 4" xfId="19717" xr:uid="{00000000-0005-0000-0000-000074620000}"/>
    <cellStyle name="메모 2 2 3 3 4 4 2" xfId="19718" xr:uid="{00000000-0005-0000-0000-000075620000}"/>
    <cellStyle name="메모 2 2 3 3 4 4 2 2" xfId="19719" xr:uid="{00000000-0005-0000-0000-000076620000}"/>
    <cellStyle name="메모 2 2 3 3 4 4 2 3" xfId="19720" xr:uid="{00000000-0005-0000-0000-000077620000}"/>
    <cellStyle name="메모 2 2 3 3 4 4 3" xfId="19721" xr:uid="{00000000-0005-0000-0000-000078620000}"/>
    <cellStyle name="메모 2 2 3 3 4 4 4" xfId="19722" xr:uid="{00000000-0005-0000-0000-000079620000}"/>
    <cellStyle name="메모 2 2 3 3 4 4 5" xfId="19723" xr:uid="{00000000-0005-0000-0000-00007A620000}"/>
    <cellStyle name="메모 2 2 3 3 4 5" xfId="19724" xr:uid="{00000000-0005-0000-0000-00007B620000}"/>
    <cellStyle name="메모 2 2 3 3 4 5 2" xfId="19725" xr:uid="{00000000-0005-0000-0000-00007C620000}"/>
    <cellStyle name="메모 2 2 3 3 4 5 3" xfId="19726" xr:uid="{00000000-0005-0000-0000-00007D620000}"/>
    <cellStyle name="메모 2 2 3 3 4 6" xfId="19727" xr:uid="{00000000-0005-0000-0000-00007E620000}"/>
    <cellStyle name="메모 2 2 3 3 4 7" xfId="19728" xr:uid="{00000000-0005-0000-0000-00007F620000}"/>
    <cellStyle name="메모 2 2 3 3 4 8" xfId="19729" xr:uid="{00000000-0005-0000-0000-000080620000}"/>
    <cellStyle name="메모 2 2 3 3 5" xfId="19730" xr:uid="{00000000-0005-0000-0000-000081620000}"/>
    <cellStyle name="메모 2 2 3 3 5 2" xfId="19731" xr:uid="{00000000-0005-0000-0000-000082620000}"/>
    <cellStyle name="메모 2 2 3 3 5 2 2" xfId="19732" xr:uid="{00000000-0005-0000-0000-000083620000}"/>
    <cellStyle name="메모 2 2 3 3 5 2 2 2" xfId="19733" xr:uid="{00000000-0005-0000-0000-000084620000}"/>
    <cellStyle name="메모 2 2 3 3 5 2 2 2 2" xfId="19734" xr:uid="{00000000-0005-0000-0000-000085620000}"/>
    <cellStyle name="메모 2 2 3 3 5 2 2 2 3" xfId="19735" xr:uid="{00000000-0005-0000-0000-000086620000}"/>
    <cellStyle name="메모 2 2 3 3 5 2 2 3" xfId="19736" xr:uid="{00000000-0005-0000-0000-000087620000}"/>
    <cellStyle name="메모 2 2 3 3 5 2 2 4" xfId="19737" xr:uid="{00000000-0005-0000-0000-000088620000}"/>
    <cellStyle name="메모 2 2 3 3 5 2 2 5" xfId="19738" xr:uid="{00000000-0005-0000-0000-000089620000}"/>
    <cellStyle name="메모 2 2 3 3 5 2 3" xfId="19739" xr:uid="{00000000-0005-0000-0000-00008A620000}"/>
    <cellStyle name="메모 2 2 3 3 5 2 3 2" xfId="19740" xr:uid="{00000000-0005-0000-0000-00008B620000}"/>
    <cellStyle name="메모 2 2 3 3 5 2 3 3" xfId="19741" xr:uid="{00000000-0005-0000-0000-00008C620000}"/>
    <cellStyle name="메모 2 2 3 3 5 2 4" xfId="19742" xr:uid="{00000000-0005-0000-0000-00008D620000}"/>
    <cellStyle name="메모 2 2 3 3 5 2 5" xfId="19743" xr:uid="{00000000-0005-0000-0000-00008E620000}"/>
    <cellStyle name="메모 2 2 3 3 5 2 6" xfId="19744" xr:uid="{00000000-0005-0000-0000-00008F620000}"/>
    <cellStyle name="메모 2 2 3 3 5 3" xfId="19745" xr:uid="{00000000-0005-0000-0000-000090620000}"/>
    <cellStyle name="메모 2 2 3 3 5 3 2" xfId="19746" xr:uid="{00000000-0005-0000-0000-000091620000}"/>
    <cellStyle name="메모 2 2 3 3 5 3 2 2" xfId="19747" xr:uid="{00000000-0005-0000-0000-000092620000}"/>
    <cellStyle name="메모 2 2 3 3 5 3 2 2 2" xfId="19748" xr:uid="{00000000-0005-0000-0000-000093620000}"/>
    <cellStyle name="메모 2 2 3 3 5 3 2 2 3" xfId="19749" xr:uid="{00000000-0005-0000-0000-000094620000}"/>
    <cellStyle name="메모 2 2 3 3 5 3 2 3" xfId="19750" xr:uid="{00000000-0005-0000-0000-000095620000}"/>
    <cellStyle name="메모 2 2 3 3 5 3 2 4" xfId="19751" xr:uid="{00000000-0005-0000-0000-000096620000}"/>
    <cellStyle name="메모 2 2 3 3 5 3 2 5" xfId="19752" xr:uid="{00000000-0005-0000-0000-000097620000}"/>
    <cellStyle name="메모 2 2 3 3 5 3 3" xfId="19753" xr:uid="{00000000-0005-0000-0000-000098620000}"/>
    <cellStyle name="메모 2 2 3 3 5 3 3 2" xfId="19754" xr:uid="{00000000-0005-0000-0000-000099620000}"/>
    <cellStyle name="메모 2 2 3 3 5 3 3 3" xfId="19755" xr:uid="{00000000-0005-0000-0000-00009A620000}"/>
    <cellStyle name="메모 2 2 3 3 5 3 4" xfId="19756" xr:uid="{00000000-0005-0000-0000-00009B620000}"/>
    <cellStyle name="메모 2 2 3 3 5 3 5" xfId="19757" xr:uid="{00000000-0005-0000-0000-00009C620000}"/>
    <cellStyle name="메모 2 2 3 3 5 3 6" xfId="19758" xr:uid="{00000000-0005-0000-0000-00009D620000}"/>
    <cellStyle name="메모 2 2 3 3 5 4" xfId="19759" xr:uid="{00000000-0005-0000-0000-00009E620000}"/>
    <cellStyle name="메모 2 2 3 3 5 4 2" xfId="19760" xr:uid="{00000000-0005-0000-0000-00009F620000}"/>
    <cellStyle name="메모 2 2 3 3 5 4 2 2" xfId="19761" xr:uid="{00000000-0005-0000-0000-0000A0620000}"/>
    <cellStyle name="메모 2 2 3 3 5 4 2 3" xfId="19762" xr:uid="{00000000-0005-0000-0000-0000A1620000}"/>
    <cellStyle name="메모 2 2 3 3 5 4 3" xfId="19763" xr:uid="{00000000-0005-0000-0000-0000A2620000}"/>
    <cellStyle name="메모 2 2 3 3 5 4 4" xfId="19764" xr:uid="{00000000-0005-0000-0000-0000A3620000}"/>
    <cellStyle name="메모 2 2 3 3 5 4 5" xfId="19765" xr:uid="{00000000-0005-0000-0000-0000A4620000}"/>
    <cellStyle name="메모 2 2 3 3 5 5" xfId="19766" xr:uid="{00000000-0005-0000-0000-0000A5620000}"/>
    <cellStyle name="메모 2 2 3 3 5 5 2" xfId="19767" xr:uid="{00000000-0005-0000-0000-0000A6620000}"/>
    <cellStyle name="메모 2 2 3 3 5 5 3" xfId="19768" xr:uid="{00000000-0005-0000-0000-0000A7620000}"/>
    <cellStyle name="메모 2 2 3 3 5 6" xfId="19769" xr:uid="{00000000-0005-0000-0000-0000A8620000}"/>
    <cellStyle name="메모 2 2 3 3 5 7" xfId="19770" xr:uid="{00000000-0005-0000-0000-0000A9620000}"/>
    <cellStyle name="메모 2 2 3 3 5 8" xfId="19771" xr:uid="{00000000-0005-0000-0000-0000AA620000}"/>
    <cellStyle name="메모 2 2 3 3 6" xfId="19772" xr:uid="{00000000-0005-0000-0000-0000AB620000}"/>
    <cellStyle name="메모 2 2 3 3 6 2" xfId="19773" xr:uid="{00000000-0005-0000-0000-0000AC620000}"/>
    <cellStyle name="메모 2 2 3 3 6 2 2" xfId="19774" xr:uid="{00000000-0005-0000-0000-0000AD620000}"/>
    <cellStyle name="메모 2 2 3 3 6 2 2 2" xfId="19775" xr:uid="{00000000-0005-0000-0000-0000AE620000}"/>
    <cellStyle name="메모 2 2 3 3 6 2 2 3" xfId="19776" xr:uid="{00000000-0005-0000-0000-0000AF620000}"/>
    <cellStyle name="메모 2 2 3 3 6 2 3" xfId="19777" xr:uid="{00000000-0005-0000-0000-0000B0620000}"/>
    <cellStyle name="메모 2 2 3 3 6 2 4" xfId="19778" xr:uid="{00000000-0005-0000-0000-0000B1620000}"/>
    <cellStyle name="메모 2 2 3 3 6 2 5" xfId="19779" xr:uid="{00000000-0005-0000-0000-0000B2620000}"/>
    <cellStyle name="메모 2 2 3 3 6 3" xfId="19780" xr:uid="{00000000-0005-0000-0000-0000B3620000}"/>
    <cellStyle name="메모 2 2 3 3 6 3 2" xfId="19781" xr:uid="{00000000-0005-0000-0000-0000B4620000}"/>
    <cellStyle name="메모 2 2 3 3 6 3 3" xfId="19782" xr:uid="{00000000-0005-0000-0000-0000B5620000}"/>
    <cellStyle name="메모 2 2 3 3 6 4" xfId="19783" xr:uid="{00000000-0005-0000-0000-0000B6620000}"/>
    <cellStyle name="메모 2 2 3 3 6 5" xfId="19784" xr:uid="{00000000-0005-0000-0000-0000B7620000}"/>
    <cellStyle name="메모 2 2 3 3 6 6" xfId="19785" xr:uid="{00000000-0005-0000-0000-0000B8620000}"/>
    <cellStyle name="메모 2 2 3 3 7" xfId="19786" xr:uid="{00000000-0005-0000-0000-0000B9620000}"/>
    <cellStyle name="메모 2 2 3 3 7 2" xfId="19787" xr:uid="{00000000-0005-0000-0000-0000BA620000}"/>
    <cellStyle name="메모 2 2 3 3 7 2 2" xfId="19788" xr:uid="{00000000-0005-0000-0000-0000BB620000}"/>
    <cellStyle name="메모 2 2 3 3 7 2 2 2" xfId="19789" xr:uid="{00000000-0005-0000-0000-0000BC620000}"/>
    <cellStyle name="메모 2 2 3 3 7 2 2 3" xfId="19790" xr:uid="{00000000-0005-0000-0000-0000BD620000}"/>
    <cellStyle name="메모 2 2 3 3 7 2 3" xfId="19791" xr:uid="{00000000-0005-0000-0000-0000BE620000}"/>
    <cellStyle name="메모 2 2 3 3 7 2 4" xfId="19792" xr:uid="{00000000-0005-0000-0000-0000BF620000}"/>
    <cellStyle name="메모 2 2 3 3 7 2 5" xfId="19793" xr:uid="{00000000-0005-0000-0000-0000C0620000}"/>
    <cellStyle name="메모 2 2 3 3 7 3" xfId="19794" xr:uid="{00000000-0005-0000-0000-0000C1620000}"/>
    <cellStyle name="메모 2 2 3 3 7 3 2" xfId="19795" xr:uid="{00000000-0005-0000-0000-0000C2620000}"/>
    <cellStyle name="메모 2 2 3 3 7 3 3" xfId="19796" xr:uid="{00000000-0005-0000-0000-0000C3620000}"/>
    <cellStyle name="메모 2 2 3 3 7 4" xfId="19797" xr:uid="{00000000-0005-0000-0000-0000C4620000}"/>
    <cellStyle name="메모 2 2 3 3 7 5" xfId="19798" xr:uid="{00000000-0005-0000-0000-0000C5620000}"/>
    <cellStyle name="메모 2 2 3 3 7 6" xfId="19799" xr:uid="{00000000-0005-0000-0000-0000C6620000}"/>
    <cellStyle name="메모 2 2 3 3 8" xfId="19800" xr:uid="{00000000-0005-0000-0000-0000C7620000}"/>
    <cellStyle name="메모 2 2 3 3 8 2" xfId="19801" xr:uid="{00000000-0005-0000-0000-0000C8620000}"/>
    <cellStyle name="메모 2 2 3 3 8 2 2" xfId="19802" xr:uid="{00000000-0005-0000-0000-0000C9620000}"/>
    <cellStyle name="메모 2 2 3 3 8 2 2 2" xfId="19803" xr:uid="{00000000-0005-0000-0000-0000CA620000}"/>
    <cellStyle name="메모 2 2 3 3 8 2 2 3" xfId="19804" xr:uid="{00000000-0005-0000-0000-0000CB620000}"/>
    <cellStyle name="메모 2 2 3 3 8 2 3" xfId="19805" xr:uid="{00000000-0005-0000-0000-0000CC620000}"/>
    <cellStyle name="메모 2 2 3 3 8 2 4" xfId="19806" xr:uid="{00000000-0005-0000-0000-0000CD620000}"/>
    <cellStyle name="메모 2 2 3 3 8 3" xfId="19807" xr:uid="{00000000-0005-0000-0000-0000CE620000}"/>
    <cellStyle name="메모 2 2 3 3 8 3 2" xfId="19808" xr:uid="{00000000-0005-0000-0000-0000CF620000}"/>
    <cellStyle name="메모 2 2 3 3 8 3 3" xfId="19809" xr:uid="{00000000-0005-0000-0000-0000D0620000}"/>
    <cellStyle name="메모 2 2 3 3 8 4" xfId="19810" xr:uid="{00000000-0005-0000-0000-0000D1620000}"/>
    <cellStyle name="메모 2 2 3 3 8 5" xfId="19811" xr:uid="{00000000-0005-0000-0000-0000D2620000}"/>
    <cellStyle name="메모 2 2 3 3 8 6" xfId="19812" xr:uid="{00000000-0005-0000-0000-0000D3620000}"/>
    <cellStyle name="메모 2 2 3 3 9" xfId="19813" xr:uid="{00000000-0005-0000-0000-0000D4620000}"/>
    <cellStyle name="메모 2 2 3 3 9 2" xfId="19814" xr:uid="{00000000-0005-0000-0000-0000D5620000}"/>
    <cellStyle name="메모 2 2 3 3 9 2 2" xfId="19815" xr:uid="{00000000-0005-0000-0000-0000D6620000}"/>
    <cellStyle name="메모 2 2 3 3 9 2 2 2" xfId="19816" xr:uid="{00000000-0005-0000-0000-0000D7620000}"/>
    <cellStyle name="메모 2 2 3 3 9 2 2 3" xfId="19817" xr:uid="{00000000-0005-0000-0000-0000D8620000}"/>
    <cellStyle name="메모 2 2 3 3 9 2 3" xfId="19818" xr:uid="{00000000-0005-0000-0000-0000D9620000}"/>
    <cellStyle name="메모 2 2 3 3 9 2 4" xfId="19819" xr:uid="{00000000-0005-0000-0000-0000DA620000}"/>
    <cellStyle name="메모 2 2 3 3 9 3" xfId="19820" xr:uid="{00000000-0005-0000-0000-0000DB620000}"/>
    <cellStyle name="메모 2 2 3 3 9 3 2" xfId="19821" xr:uid="{00000000-0005-0000-0000-0000DC620000}"/>
    <cellStyle name="메모 2 2 3 3 9 3 3" xfId="19822" xr:uid="{00000000-0005-0000-0000-0000DD620000}"/>
    <cellStyle name="메모 2 2 3 3 9 4" xfId="19823" xr:uid="{00000000-0005-0000-0000-0000DE620000}"/>
    <cellStyle name="메모 2 2 3 3 9 5" xfId="19824" xr:uid="{00000000-0005-0000-0000-0000DF620000}"/>
    <cellStyle name="메모 2 2 3 4" xfId="19825" xr:uid="{00000000-0005-0000-0000-0000E0620000}"/>
    <cellStyle name="메모 2 2 3 4 10" xfId="19826" xr:uid="{00000000-0005-0000-0000-0000E1620000}"/>
    <cellStyle name="메모 2 2 3 4 11" xfId="19827" xr:uid="{00000000-0005-0000-0000-0000E2620000}"/>
    <cellStyle name="메모 2 2 3 4 12" xfId="19828" xr:uid="{00000000-0005-0000-0000-0000E3620000}"/>
    <cellStyle name="메모 2 2 3 4 2" xfId="19829" xr:uid="{00000000-0005-0000-0000-0000E4620000}"/>
    <cellStyle name="메모 2 2 3 4 2 2" xfId="19830" xr:uid="{00000000-0005-0000-0000-0000E5620000}"/>
    <cellStyle name="메모 2 2 3 4 2 2 2" xfId="19831" xr:uid="{00000000-0005-0000-0000-0000E6620000}"/>
    <cellStyle name="메모 2 2 3 4 2 2 2 2" xfId="19832" xr:uid="{00000000-0005-0000-0000-0000E7620000}"/>
    <cellStyle name="메모 2 2 3 4 2 2 2 2 2" xfId="19833" xr:uid="{00000000-0005-0000-0000-0000E8620000}"/>
    <cellStyle name="메모 2 2 3 4 2 2 2 2 3" xfId="19834" xr:uid="{00000000-0005-0000-0000-0000E9620000}"/>
    <cellStyle name="메모 2 2 3 4 2 2 2 3" xfId="19835" xr:uid="{00000000-0005-0000-0000-0000EA620000}"/>
    <cellStyle name="메모 2 2 3 4 2 2 2 4" xfId="19836" xr:uid="{00000000-0005-0000-0000-0000EB620000}"/>
    <cellStyle name="메모 2 2 3 4 2 2 2 5" xfId="19837" xr:uid="{00000000-0005-0000-0000-0000EC620000}"/>
    <cellStyle name="메모 2 2 3 4 2 2 3" xfId="19838" xr:uid="{00000000-0005-0000-0000-0000ED620000}"/>
    <cellStyle name="메모 2 2 3 4 2 2 3 2" xfId="19839" xr:uid="{00000000-0005-0000-0000-0000EE620000}"/>
    <cellStyle name="메모 2 2 3 4 2 2 3 3" xfId="19840" xr:uid="{00000000-0005-0000-0000-0000EF620000}"/>
    <cellStyle name="메모 2 2 3 4 2 2 4" xfId="19841" xr:uid="{00000000-0005-0000-0000-0000F0620000}"/>
    <cellStyle name="메모 2 2 3 4 2 2 5" xfId="19842" xr:uid="{00000000-0005-0000-0000-0000F1620000}"/>
    <cellStyle name="메모 2 2 3 4 2 2 6" xfId="19843" xr:uid="{00000000-0005-0000-0000-0000F2620000}"/>
    <cellStyle name="메모 2 2 3 4 2 3" xfId="19844" xr:uid="{00000000-0005-0000-0000-0000F3620000}"/>
    <cellStyle name="메모 2 2 3 4 2 3 2" xfId="19845" xr:uid="{00000000-0005-0000-0000-0000F4620000}"/>
    <cellStyle name="메모 2 2 3 4 2 3 2 2" xfId="19846" xr:uid="{00000000-0005-0000-0000-0000F5620000}"/>
    <cellStyle name="메모 2 2 3 4 2 3 2 2 2" xfId="19847" xr:uid="{00000000-0005-0000-0000-0000F6620000}"/>
    <cellStyle name="메모 2 2 3 4 2 3 2 2 3" xfId="19848" xr:uid="{00000000-0005-0000-0000-0000F7620000}"/>
    <cellStyle name="메모 2 2 3 4 2 3 2 3" xfId="19849" xr:uid="{00000000-0005-0000-0000-0000F8620000}"/>
    <cellStyle name="메모 2 2 3 4 2 3 2 4" xfId="19850" xr:uid="{00000000-0005-0000-0000-0000F9620000}"/>
    <cellStyle name="메모 2 2 3 4 2 3 2 5" xfId="19851" xr:uid="{00000000-0005-0000-0000-0000FA620000}"/>
    <cellStyle name="메모 2 2 3 4 2 3 3" xfId="19852" xr:uid="{00000000-0005-0000-0000-0000FB620000}"/>
    <cellStyle name="메모 2 2 3 4 2 3 3 2" xfId="19853" xr:uid="{00000000-0005-0000-0000-0000FC620000}"/>
    <cellStyle name="메모 2 2 3 4 2 3 3 3" xfId="19854" xr:uid="{00000000-0005-0000-0000-0000FD620000}"/>
    <cellStyle name="메모 2 2 3 4 2 3 4" xfId="19855" xr:uid="{00000000-0005-0000-0000-0000FE620000}"/>
    <cellStyle name="메모 2 2 3 4 2 3 5" xfId="19856" xr:uid="{00000000-0005-0000-0000-0000FF620000}"/>
    <cellStyle name="메모 2 2 3 4 2 3 6" xfId="19857" xr:uid="{00000000-0005-0000-0000-000000630000}"/>
    <cellStyle name="메모 2 2 3 4 2 4" xfId="19858" xr:uid="{00000000-0005-0000-0000-000001630000}"/>
    <cellStyle name="메모 2 2 3 4 2 4 2" xfId="19859" xr:uid="{00000000-0005-0000-0000-000002630000}"/>
    <cellStyle name="메모 2 2 3 4 2 4 2 2" xfId="19860" xr:uid="{00000000-0005-0000-0000-000003630000}"/>
    <cellStyle name="메모 2 2 3 4 2 4 2 3" xfId="19861" xr:uid="{00000000-0005-0000-0000-000004630000}"/>
    <cellStyle name="메모 2 2 3 4 2 4 3" xfId="19862" xr:uid="{00000000-0005-0000-0000-000005630000}"/>
    <cellStyle name="메모 2 2 3 4 2 4 4" xfId="19863" xr:uid="{00000000-0005-0000-0000-000006630000}"/>
    <cellStyle name="메모 2 2 3 4 2 4 5" xfId="19864" xr:uid="{00000000-0005-0000-0000-000007630000}"/>
    <cellStyle name="메모 2 2 3 4 2 5" xfId="19865" xr:uid="{00000000-0005-0000-0000-000008630000}"/>
    <cellStyle name="메모 2 2 3 4 2 5 2" xfId="19866" xr:uid="{00000000-0005-0000-0000-000009630000}"/>
    <cellStyle name="메모 2 2 3 4 2 5 3" xfId="19867" xr:uid="{00000000-0005-0000-0000-00000A630000}"/>
    <cellStyle name="메모 2 2 3 4 2 6" xfId="19868" xr:uid="{00000000-0005-0000-0000-00000B630000}"/>
    <cellStyle name="메모 2 2 3 4 2 7" xfId="19869" xr:uid="{00000000-0005-0000-0000-00000C630000}"/>
    <cellStyle name="메모 2 2 3 4 2 8" xfId="19870" xr:uid="{00000000-0005-0000-0000-00000D630000}"/>
    <cellStyle name="메모 2 2 3 4 3" xfId="19871" xr:uid="{00000000-0005-0000-0000-00000E630000}"/>
    <cellStyle name="메모 2 2 3 4 3 2" xfId="19872" xr:uid="{00000000-0005-0000-0000-00000F630000}"/>
    <cellStyle name="메모 2 2 3 4 3 2 2" xfId="19873" xr:uid="{00000000-0005-0000-0000-000010630000}"/>
    <cellStyle name="메모 2 2 3 4 3 2 2 2" xfId="19874" xr:uid="{00000000-0005-0000-0000-000011630000}"/>
    <cellStyle name="메모 2 2 3 4 3 2 2 2 2" xfId="19875" xr:uid="{00000000-0005-0000-0000-000012630000}"/>
    <cellStyle name="메모 2 2 3 4 3 2 2 2 3" xfId="19876" xr:uid="{00000000-0005-0000-0000-000013630000}"/>
    <cellStyle name="메모 2 2 3 4 3 2 2 3" xfId="19877" xr:uid="{00000000-0005-0000-0000-000014630000}"/>
    <cellStyle name="메모 2 2 3 4 3 2 2 4" xfId="19878" xr:uid="{00000000-0005-0000-0000-000015630000}"/>
    <cellStyle name="메모 2 2 3 4 3 2 2 5" xfId="19879" xr:uid="{00000000-0005-0000-0000-000016630000}"/>
    <cellStyle name="메모 2 2 3 4 3 2 3" xfId="19880" xr:uid="{00000000-0005-0000-0000-000017630000}"/>
    <cellStyle name="메모 2 2 3 4 3 2 3 2" xfId="19881" xr:uid="{00000000-0005-0000-0000-000018630000}"/>
    <cellStyle name="메모 2 2 3 4 3 2 3 3" xfId="19882" xr:uid="{00000000-0005-0000-0000-000019630000}"/>
    <cellStyle name="메모 2 2 3 4 3 2 4" xfId="19883" xr:uid="{00000000-0005-0000-0000-00001A630000}"/>
    <cellStyle name="메모 2 2 3 4 3 2 5" xfId="19884" xr:uid="{00000000-0005-0000-0000-00001B630000}"/>
    <cellStyle name="메모 2 2 3 4 3 2 6" xfId="19885" xr:uid="{00000000-0005-0000-0000-00001C630000}"/>
    <cellStyle name="메모 2 2 3 4 3 3" xfId="19886" xr:uid="{00000000-0005-0000-0000-00001D630000}"/>
    <cellStyle name="메모 2 2 3 4 3 3 2" xfId="19887" xr:uid="{00000000-0005-0000-0000-00001E630000}"/>
    <cellStyle name="메모 2 2 3 4 3 3 2 2" xfId="19888" xr:uid="{00000000-0005-0000-0000-00001F630000}"/>
    <cellStyle name="메모 2 2 3 4 3 3 2 2 2" xfId="19889" xr:uid="{00000000-0005-0000-0000-000020630000}"/>
    <cellStyle name="메모 2 2 3 4 3 3 2 2 3" xfId="19890" xr:uid="{00000000-0005-0000-0000-000021630000}"/>
    <cellStyle name="메모 2 2 3 4 3 3 2 3" xfId="19891" xr:uid="{00000000-0005-0000-0000-000022630000}"/>
    <cellStyle name="메모 2 2 3 4 3 3 2 4" xfId="19892" xr:uid="{00000000-0005-0000-0000-000023630000}"/>
    <cellStyle name="메모 2 2 3 4 3 3 2 5" xfId="19893" xr:uid="{00000000-0005-0000-0000-000024630000}"/>
    <cellStyle name="메모 2 2 3 4 3 3 3" xfId="19894" xr:uid="{00000000-0005-0000-0000-000025630000}"/>
    <cellStyle name="메모 2 2 3 4 3 3 3 2" xfId="19895" xr:uid="{00000000-0005-0000-0000-000026630000}"/>
    <cellStyle name="메모 2 2 3 4 3 3 3 3" xfId="19896" xr:uid="{00000000-0005-0000-0000-000027630000}"/>
    <cellStyle name="메모 2 2 3 4 3 3 4" xfId="19897" xr:uid="{00000000-0005-0000-0000-000028630000}"/>
    <cellStyle name="메모 2 2 3 4 3 3 5" xfId="19898" xr:uid="{00000000-0005-0000-0000-000029630000}"/>
    <cellStyle name="메모 2 2 3 4 3 3 6" xfId="19899" xr:uid="{00000000-0005-0000-0000-00002A630000}"/>
    <cellStyle name="메모 2 2 3 4 3 4" xfId="19900" xr:uid="{00000000-0005-0000-0000-00002B630000}"/>
    <cellStyle name="메모 2 2 3 4 3 4 2" xfId="19901" xr:uid="{00000000-0005-0000-0000-00002C630000}"/>
    <cellStyle name="메모 2 2 3 4 3 4 2 2" xfId="19902" xr:uid="{00000000-0005-0000-0000-00002D630000}"/>
    <cellStyle name="메모 2 2 3 4 3 4 2 3" xfId="19903" xr:uid="{00000000-0005-0000-0000-00002E630000}"/>
    <cellStyle name="메모 2 2 3 4 3 4 3" xfId="19904" xr:uid="{00000000-0005-0000-0000-00002F630000}"/>
    <cellStyle name="메모 2 2 3 4 3 4 4" xfId="19905" xr:uid="{00000000-0005-0000-0000-000030630000}"/>
    <cellStyle name="메모 2 2 3 4 3 4 5" xfId="19906" xr:uid="{00000000-0005-0000-0000-000031630000}"/>
    <cellStyle name="메모 2 2 3 4 3 5" xfId="19907" xr:uid="{00000000-0005-0000-0000-000032630000}"/>
    <cellStyle name="메모 2 2 3 4 3 5 2" xfId="19908" xr:uid="{00000000-0005-0000-0000-000033630000}"/>
    <cellStyle name="메모 2 2 3 4 3 5 3" xfId="19909" xr:uid="{00000000-0005-0000-0000-000034630000}"/>
    <cellStyle name="메모 2 2 3 4 3 6" xfId="19910" xr:uid="{00000000-0005-0000-0000-000035630000}"/>
    <cellStyle name="메모 2 2 3 4 3 7" xfId="19911" xr:uid="{00000000-0005-0000-0000-000036630000}"/>
    <cellStyle name="메모 2 2 3 4 3 8" xfId="19912" xr:uid="{00000000-0005-0000-0000-000037630000}"/>
    <cellStyle name="메모 2 2 3 4 4" xfId="19913" xr:uid="{00000000-0005-0000-0000-000038630000}"/>
    <cellStyle name="메모 2 2 3 4 4 2" xfId="19914" xr:uid="{00000000-0005-0000-0000-000039630000}"/>
    <cellStyle name="메모 2 2 3 4 4 2 2" xfId="19915" xr:uid="{00000000-0005-0000-0000-00003A630000}"/>
    <cellStyle name="메모 2 2 3 4 4 2 2 2" xfId="19916" xr:uid="{00000000-0005-0000-0000-00003B630000}"/>
    <cellStyle name="메모 2 2 3 4 4 2 2 2 2" xfId="19917" xr:uid="{00000000-0005-0000-0000-00003C630000}"/>
    <cellStyle name="메모 2 2 3 4 4 2 2 2 3" xfId="19918" xr:uid="{00000000-0005-0000-0000-00003D630000}"/>
    <cellStyle name="메모 2 2 3 4 4 2 2 3" xfId="19919" xr:uid="{00000000-0005-0000-0000-00003E630000}"/>
    <cellStyle name="메모 2 2 3 4 4 2 2 4" xfId="19920" xr:uid="{00000000-0005-0000-0000-00003F630000}"/>
    <cellStyle name="메모 2 2 3 4 4 2 2 5" xfId="19921" xr:uid="{00000000-0005-0000-0000-000040630000}"/>
    <cellStyle name="메모 2 2 3 4 4 2 3" xfId="19922" xr:uid="{00000000-0005-0000-0000-000041630000}"/>
    <cellStyle name="메모 2 2 3 4 4 2 3 2" xfId="19923" xr:uid="{00000000-0005-0000-0000-000042630000}"/>
    <cellStyle name="메모 2 2 3 4 4 2 3 3" xfId="19924" xr:uid="{00000000-0005-0000-0000-000043630000}"/>
    <cellStyle name="메모 2 2 3 4 4 2 4" xfId="19925" xr:uid="{00000000-0005-0000-0000-000044630000}"/>
    <cellStyle name="메모 2 2 3 4 4 2 5" xfId="19926" xr:uid="{00000000-0005-0000-0000-000045630000}"/>
    <cellStyle name="메모 2 2 3 4 4 2 6" xfId="19927" xr:uid="{00000000-0005-0000-0000-000046630000}"/>
    <cellStyle name="메모 2 2 3 4 4 3" xfId="19928" xr:uid="{00000000-0005-0000-0000-000047630000}"/>
    <cellStyle name="메모 2 2 3 4 4 3 2" xfId="19929" xr:uid="{00000000-0005-0000-0000-000048630000}"/>
    <cellStyle name="메모 2 2 3 4 4 3 2 2" xfId="19930" xr:uid="{00000000-0005-0000-0000-000049630000}"/>
    <cellStyle name="메모 2 2 3 4 4 3 2 2 2" xfId="19931" xr:uid="{00000000-0005-0000-0000-00004A630000}"/>
    <cellStyle name="메모 2 2 3 4 4 3 2 2 3" xfId="19932" xr:uid="{00000000-0005-0000-0000-00004B630000}"/>
    <cellStyle name="메모 2 2 3 4 4 3 2 3" xfId="19933" xr:uid="{00000000-0005-0000-0000-00004C630000}"/>
    <cellStyle name="메모 2 2 3 4 4 3 2 4" xfId="19934" xr:uid="{00000000-0005-0000-0000-00004D630000}"/>
    <cellStyle name="메모 2 2 3 4 4 3 2 5" xfId="19935" xr:uid="{00000000-0005-0000-0000-00004E630000}"/>
    <cellStyle name="메모 2 2 3 4 4 3 3" xfId="19936" xr:uid="{00000000-0005-0000-0000-00004F630000}"/>
    <cellStyle name="메모 2 2 3 4 4 3 3 2" xfId="19937" xr:uid="{00000000-0005-0000-0000-000050630000}"/>
    <cellStyle name="메모 2 2 3 4 4 3 3 3" xfId="19938" xr:uid="{00000000-0005-0000-0000-000051630000}"/>
    <cellStyle name="메모 2 2 3 4 4 3 4" xfId="19939" xr:uid="{00000000-0005-0000-0000-000052630000}"/>
    <cellStyle name="메모 2 2 3 4 4 3 5" xfId="19940" xr:uid="{00000000-0005-0000-0000-000053630000}"/>
    <cellStyle name="메모 2 2 3 4 4 3 6" xfId="19941" xr:uid="{00000000-0005-0000-0000-000054630000}"/>
    <cellStyle name="메모 2 2 3 4 4 4" xfId="19942" xr:uid="{00000000-0005-0000-0000-000055630000}"/>
    <cellStyle name="메모 2 2 3 4 4 4 2" xfId="19943" xr:uid="{00000000-0005-0000-0000-000056630000}"/>
    <cellStyle name="메모 2 2 3 4 4 4 2 2" xfId="19944" xr:uid="{00000000-0005-0000-0000-000057630000}"/>
    <cellStyle name="메모 2 2 3 4 4 4 2 3" xfId="19945" xr:uid="{00000000-0005-0000-0000-000058630000}"/>
    <cellStyle name="메모 2 2 3 4 4 4 3" xfId="19946" xr:uid="{00000000-0005-0000-0000-000059630000}"/>
    <cellStyle name="메모 2 2 3 4 4 4 4" xfId="19947" xr:uid="{00000000-0005-0000-0000-00005A630000}"/>
    <cellStyle name="메모 2 2 3 4 4 4 5" xfId="19948" xr:uid="{00000000-0005-0000-0000-00005B630000}"/>
    <cellStyle name="메모 2 2 3 4 4 5" xfId="19949" xr:uid="{00000000-0005-0000-0000-00005C630000}"/>
    <cellStyle name="메모 2 2 3 4 4 5 2" xfId="19950" xr:uid="{00000000-0005-0000-0000-00005D630000}"/>
    <cellStyle name="메모 2 2 3 4 4 5 3" xfId="19951" xr:uid="{00000000-0005-0000-0000-00005E630000}"/>
    <cellStyle name="메모 2 2 3 4 4 6" xfId="19952" xr:uid="{00000000-0005-0000-0000-00005F630000}"/>
    <cellStyle name="메모 2 2 3 4 4 7" xfId="19953" xr:uid="{00000000-0005-0000-0000-000060630000}"/>
    <cellStyle name="메모 2 2 3 4 4 8" xfId="19954" xr:uid="{00000000-0005-0000-0000-000061630000}"/>
    <cellStyle name="메모 2 2 3 4 5" xfId="19955" xr:uid="{00000000-0005-0000-0000-000062630000}"/>
    <cellStyle name="메모 2 2 3 4 5 2" xfId="19956" xr:uid="{00000000-0005-0000-0000-000063630000}"/>
    <cellStyle name="메모 2 2 3 4 5 2 2" xfId="19957" xr:uid="{00000000-0005-0000-0000-000064630000}"/>
    <cellStyle name="메모 2 2 3 4 5 2 2 2" xfId="19958" xr:uid="{00000000-0005-0000-0000-000065630000}"/>
    <cellStyle name="메모 2 2 3 4 5 2 2 2 2" xfId="19959" xr:uid="{00000000-0005-0000-0000-000066630000}"/>
    <cellStyle name="메모 2 2 3 4 5 2 2 2 3" xfId="19960" xr:uid="{00000000-0005-0000-0000-000067630000}"/>
    <cellStyle name="메모 2 2 3 4 5 2 2 3" xfId="19961" xr:uid="{00000000-0005-0000-0000-000068630000}"/>
    <cellStyle name="메모 2 2 3 4 5 2 2 4" xfId="19962" xr:uid="{00000000-0005-0000-0000-000069630000}"/>
    <cellStyle name="메모 2 2 3 4 5 2 2 5" xfId="19963" xr:uid="{00000000-0005-0000-0000-00006A630000}"/>
    <cellStyle name="메모 2 2 3 4 5 2 3" xfId="19964" xr:uid="{00000000-0005-0000-0000-00006B630000}"/>
    <cellStyle name="메모 2 2 3 4 5 2 3 2" xfId="19965" xr:uid="{00000000-0005-0000-0000-00006C630000}"/>
    <cellStyle name="메모 2 2 3 4 5 2 3 3" xfId="19966" xr:uid="{00000000-0005-0000-0000-00006D630000}"/>
    <cellStyle name="메모 2 2 3 4 5 2 4" xfId="19967" xr:uid="{00000000-0005-0000-0000-00006E630000}"/>
    <cellStyle name="메모 2 2 3 4 5 2 5" xfId="19968" xr:uid="{00000000-0005-0000-0000-00006F630000}"/>
    <cellStyle name="메모 2 2 3 4 5 2 6" xfId="19969" xr:uid="{00000000-0005-0000-0000-000070630000}"/>
    <cellStyle name="메모 2 2 3 4 5 3" xfId="19970" xr:uid="{00000000-0005-0000-0000-000071630000}"/>
    <cellStyle name="메모 2 2 3 4 5 3 2" xfId="19971" xr:uid="{00000000-0005-0000-0000-000072630000}"/>
    <cellStyle name="메모 2 2 3 4 5 3 2 2" xfId="19972" xr:uid="{00000000-0005-0000-0000-000073630000}"/>
    <cellStyle name="메모 2 2 3 4 5 3 2 2 2" xfId="19973" xr:uid="{00000000-0005-0000-0000-000074630000}"/>
    <cellStyle name="메모 2 2 3 4 5 3 2 2 3" xfId="19974" xr:uid="{00000000-0005-0000-0000-000075630000}"/>
    <cellStyle name="메모 2 2 3 4 5 3 2 3" xfId="19975" xr:uid="{00000000-0005-0000-0000-000076630000}"/>
    <cellStyle name="메모 2 2 3 4 5 3 2 4" xfId="19976" xr:uid="{00000000-0005-0000-0000-000077630000}"/>
    <cellStyle name="메모 2 2 3 4 5 3 2 5" xfId="19977" xr:uid="{00000000-0005-0000-0000-000078630000}"/>
    <cellStyle name="메모 2 2 3 4 5 3 3" xfId="19978" xr:uid="{00000000-0005-0000-0000-000079630000}"/>
    <cellStyle name="메모 2 2 3 4 5 3 3 2" xfId="19979" xr:uid="{00000000-0005-0000-0000-00007A630000}"/>
    <cellStyle name="메모 2 2 3 4 5 3 3 3" xfId="19980" xr:uid="{00000000-0005-0000-0000-00007B630000}"/>
    <cellStyle name="메모 2 2 3 4 5 3 4" xfId="19981" xr:uid="{00000000-0005-0000-0000-00007C630000}"/>
    <cellStyle name="메모 2 2 3 4 5 3 5" xfId="19982" xr:uid="{00000000-0005-0000-0000-00007D630000}"/>
    <cellStyle name="메모 2 2 3 4 5 3 6" xfId="19983" xr:uid="{00000000-0005-0000-0000-00007E630000}"/>
    <cellStyle name="메모 2 2 3 4 5 4" xfId="19984" xr:uid="{00000000-0005-0000-0000-00007F630000}"/>
    <cellStyle name="메모 2 2 3 4 5 4 2" xfId="19985" xr:uid="{00000000-0005-0000-0000-000080630000}"/>
    <cellStyle name="메모 2 2 3 4 5 4 2 2" xfId="19986" xr:uid="{00000000-0005-0000-0000-000081630000}"/>
    <cellStyle name="메모 2 2 3 4 5 4 2 3" xfId="19987" xr:uid="{00000000-0005-0000-0000-000082630000}"/>
    <cellStyle name="메모 2 2 3 4 5 4 3" xfId="19988" xr:uid="{00000000-0005-0000-0000-000083630000}"/>
    <cellStyle name="메모 2 2 3 4 5 4 4" xfId="19989" xr:uid="{00000000-0005-0000-0000-000084630000}"/>
    <cellStyle name="메모 2 2 3 4 5 4 5" xfId="19990" xr:uid="{00000000-0005-0000-0000-000085630000}"/>
    <cellStyle name="메모 2 2 3 4 5 5" xfId="19991" xr:uid="{00000000-0005-0000-0000-000086630000}"/>
    <cellStyle name="메모 2 2 3 4 5 5 2" xfId="19992" xr:uid="{00000000-0005-0000-0000-000087630000}"/>
    <cellStyle name="메모 2 2 3 4 5 5 3" xfId="19993" xr:uid="{00000000-0005-0000-0000-000088630000}"/>
    <cellStyle name="메모 2 2 3 4 5 6" xfId="19994" xr:uid="{00000000-0005-0000-0000-000089630000}"/>
    <cellStyle name="메모 2 2 3 4 5 7" xfId="19995" xr:uid="{00000000-0005-0000-0000-00008A630000}"/>
    <cellStyle name="메모 2 2 3 4 5 8" xfId="19996" xr:uid="{00000000-0005-0000-0000-00008B630000}"/>
    <cellStyle name="메모 2 2 3 4 6" xfId="19997" xr:uid="{00000000-0005-0000-0000-00008C630000}"/>
    <cellStyle name="메모 2 2 3 4 6 2" xfId="19998" xr:uid="{00000000-0005-0000-0000-00008D630000}"/>
    <cellStyle name="메모 2 2 3 4 6 2 2" xfId="19999" xr:uid="{00000000-0005-0000-0000-00008E630000}"/>
    <cellStyle name="메모 2 2 3 4 6 2 2 2" xfId="20000" xr:uid="{00000000-0005-0000-0000-00008F630000}"/>
    <cellStyle name="메모 2 2 3 4 6 2 2 3" xfId="20001" xr:uid="{00000000-0005-0000-0000-000090630000}"/>
    <cellStyle name="메모 2 2 3 4 6 2 3" xfId="20002" xr:uid="{00000000-0005-0000-0000-000091630000}"/>
    <cellStyle name="메모 2 2 3 4 6 2 4" xfId="20003" xr:uid="{00000000-0005-0000-0000-000092630000}"/>
    <cellStyle name="메모 2 2 3 4 6 2 5" xfId="20004" xr:uid="{00000000-0005-0000-0000-000093630000}"/>
    <cellStyle name="메모 2 2 3 4 6 3" xfId="20005" xr:uid="{00000000-0005-0000-0000-000094630000}"/>
    <cellStyle name="메모 2 2 3 4 6 3 2" xfId="20006" xr:uid="{00000000-0005-0000-0000-000095630000}"/>
    <cellStyle name="메모 2 2 3 4 6 3 3" xfId="20007" xr:uid="{00000000-0005-0000-0000-000096630000}"/>
    <cellStyle name="메모 2 2 3 4 6 4" xfId="20008" xr:uid="{00000000-0005-0000-0000-000097630000}"/>
    <cellStyle name="메모 2 2 3 4 6 5" xfId="20009" xr:uid="{00000000-0005-0000-0000-000098630000}"/>
    <cellStyle name="메모 2 2 3 4 6 6" xfId="20010" xr:uid="{00000000-0005-0000-0000-000099630000}"/>
    <cellStyle name="메모 2 2 3 4 7" xfId="20011" xr:uid="{00000000-0005-0000-0000-00009A630000}"/>
    <cellStyle name="메모 2 2 3 4 7 2" xfId="20012" xr:uid="{00000000-0005-0000-0000-00009B630000}"/>
    <cellStyle name="메모 2 2 3 4 7 2 2" xfId="20013" xr:uid="{00000000-0005-0000-0000-00009C630000}"/>
    <cellStyle name="메모 2 2 3 4 7 2 2 2" xfId="20014" xr:uid="{00000000-0005-0000-0000-00009D630000}"/>
    <cellStyle name="메모 2 2 3 4 7 2 2 3" xfId="20015" xr:uid="{00000000-0005-0000-0000-00009E630000}"/>
    <cellStyle name="메모 2 2 3 4 7 2 3" xfId="20016" xr:uid="{00000000-0005-0000-0000-00009F630000}"/>
    <cellStyle name="메모 2 2 3 4 7 2 4" xfId="20017" xr:uid="{00000000-0005-0000-0000-0000A0630000}"/>
    <cellStyle name="메모 2 2 3 4 7 2 5" xfId="20018" xr:uid="{00000000-0005-0000-0000-0000A1630000}"/>
    <cellStyle name="메모 2 2 3 4 7 3" xfId="20019" xr:uid="{00000000-0005-0000-0000-0000A2630000}"/>
    <cellStyle name="메모 2 2 3 4 7 3 2" xfId="20020" xr:uid="{00000000-0005-0000-0000-0000A3630000}"/>
    <cellStyle name="메모 2 2 3 4 7 3 3" xfId="20021" xr:uid="{00000000-0005-0000-0000-0000A4630000}"/>
    <cellStyle name="메모 2 2 3 4 7 4" xfId="20022" xr:uid="{00000000-0005-0000-0000-0000A5630000}"/>
    <cellStyle name="메모 2 2 3 4 7 5" xfId="20023" xr:uid="{00000000-0005-0000-0000-0000A6630000}"/>
    <cellStyle name="메모 2 2 3 4 7 6" xfId="20024" xr:uid="{00000000-0005-0000-0000-0000A7630000}"/>
    <cellStyle name="메모 2 2 3 4 8" xfId="20025" xr:uid="{00000000-0005-0000-0000-0000A8630000}"/>
    <cellStyle name="메모 2 2 3 4 8 2" xfId="20026" xr:uid="{00000000-0005-0000-0000-0000A9630000}"/>
    <cellStyle name="메모 2 2 3 4 8 2 2" xfId="20027" xr:uid="{00000000-0005-0000-0000-0000AA630000}"/>
    <cellStyle name="메모 2 2 3 4 8 2 3" xfId="20028" xr:uid="{00000000-0005-0000-0000-0000AB630000}"/>
    <cellStyle name="메모 2 2 3 4 8 3" xfId="20029" xr:uid="{00000000-0005-0000-0000-0000AC630000}"/>
    <cellStyle name="메모 2 2 3 4 8 4" xfId="20030" xr:uid="{00000000-0005-0000-0000-0000AD630000}"/>
    <cellStyle name="메모 2 2 3 4 8 5" xfId="20031" xr:uid="{00000000-0005-0000-0000-0000AE630000}"/>
    <cellStyle name="메모 2 2 3 4 9" xfId="20032" xr:uid="{00000000-0005-0000-0000-0000AF630000}"/>
    <cellStyle name="메모 2 2 3 4 9 2" xfId="20033" xr:uid="{00000000-0005-0000-0000-0000B0630000}"/>
    <cellStyle name="메모 2 2 3 4 9 3" xfId="20034" xr:uid="{00000000-0005-0000-0000-0000B1630000}"/>
    <cellStyle name="메모 2 2 3 5" xfId="20035" xr:uid="{00000000-0005-0000-0000-0000B2630000}"/>
    <cellStyle name="메모 2 2 3 5 10" xfId="20036" xr:uid="{00000000-0005-0000-0000-0000B3630000}"/>
    <cellStyle name="메모 2 2 3 5 11" xfId="20037" xr:uid="{00000000-0005-0000-0000-0000B4630000}"/>
    <cellStyle name="메모 2 2 3 5 12" xfId="20038" xr:uid="{00000000-0005-0000-0000-0000B5630000}"/>
    <cellStyle name="메모 2 2 3 5 2" xfId="20039" xr:uid="{00000000-0005-0000-0000-0000B6630000}"/>
    <cellStyle name="메모 2 2 3 5 2 2" xfId="20040" xr:uid="{00000000-0005-0000-0000-0000B7630000}"/>
    <cellStyle name="메모 2 2 3 5 2 2 2" xfId="20041" xr:uid="{00000000-0005-0000-0000-0000B8630000}"/>
    <cellStyle name="메모 2 2 3 5 2 2 2 2" xfId="20042" xr:uid="{00000000-0005-0000-0000-0000B9630000}"/>
    <cellStyle name="메모 2 2 3 5 2 2 2 2 2" xfId="20043" xr:uid="{00000000-0005-0000-0000-0000BA630000}"/>
    <cellStyle name="메모 2 2 3 5 2 2 2 2 3" xfId="20044" xr:uid="{00000000-0005-0000-0000-0000BB630000}"/>
    <cellStyle name="메모 2 2 3 5 2 2 2 3" xfId="20045" xr:uid="{00000000-0005-0000-0000-0000BC630000}"/>
    <cellStyle name="메모 2 2 3 5 2 2 2 4" xfId="20046" xr:uid="{00000000-0005-0000-0000-0000BD630000}"/>
    <cellStyle name="메모 2 2 3 5 2 2 2 5" xfId="20047" xr:uid="{00000000-0005-0000-0000-0000BE630000}"/>
    <cellStyle name="메모 2 2 3 5 2 2 3" xfId="20048" xr:uid="{00000000-0005-0000-0000-0000BF630000}"/>
    <cellStyle name="메모 2 2 3 5 2 2 3 2" xfId="20049" xr:uid="{00000000-0005-0000-0000-0000C0630000}"/>
    <cellStyle name="메모 2 2 3 5 2 2 3 3" xfId="20050" xr:uid="{00000000-0005-0000-0000-0000C1630000}"/>
    <cellStyle name="메모 2 2 3 5 2 2 4" xfId="20051" xr:uid="{00000000-0005-0000-0000-0000C2630000}"/>
    <cellStyle name="메모 2 2 3 5 2 2 5" xfId="20052" xr:uid="{00000000-0005-0000-0000-0000C3630000}"/>
    <cellStyle name="메모 2 2 3 5 2 2 6" xfId="20053" xr:uid="{00000000-0005-0000-0000-0000C4630000}"/>
    <cellStyle name="메모 2 2 3 5 2 3" xfId="20054" xr:uid="{00000000-0005-0000-0000-0000C5630000}"/>
    <cellStyle name="메모 2 2 3 5 2 3 2" xfId="20055" xr:uid="{00000000-0005-0000-0000-0000C6630000}"/>
    <cellStyle name="메모 2 2 3 5 2 3 2 2" xfId="20056" xr:uid="{00000000-0005-0000-0000-0000C7630000}"/>
    <cellStyle name="메모 2 2 3 5 2 3 2 2 2" xfId="20057" xr:uid="{00000000-0005-0000-0000-0000C8630000}"/>
    <cellStyle name="메모 2 2 3 5 2 3 2 2 3" xfId="20058" xr:uid="{00000000-0005-0000-0000-0000C9630000}"/>
    <cellStyle name="메모 2 2 3 5 2 3 2 3" xfId="20059" xr:uid="{00000000-0005-0000-0000-0000CA630000}"/>
    <cellStyle name="메모 2 2 3 5 2 3 2 4" xfId="20060" xr:uid="{00000000-0005-0000-0000-0000CB630000}"/>
    <cellStyle name="메모 2 2 3 5 2 3 2 5" xfId="20061" xr:uid="{00000000-0005-0000-0000-0000CC630000}"/>
    <cellStyle name="메모 2 2 3 5 2 3 3" xfId="20062" xr:uid="{00000000-0005-0000-0000-0000CD630000}"/>
    <cellStyle name="메모 2 2 3 5 2 3 3 2" xfId="20063" xr:uid="{00000000-0005-0000-0000-0000CE630000}"/>
    <cellStyle name="메모 2 2 3 5 2 3 3 3" xfId="20064" xr:uid="{00000000-0005-0000-0000-0000CF630000}"/>
    <cellStyle name="메모 2 2 3 5 2 3 4" xfId="20065" xr:uid="{00000000-0005-0000-0000-0000D0630000}"/>
    <cellStyle name="메모 2 2 3 5 2 3 5" xfId="20066" xr:uid="{00000000-0005-0000-0000-0000D1630000}"/>
    <cellStyle name="메모 2 2 3 5 2 3 6" xfId="20067" xr:uid="{00000000-0005-0000-0000-0000D2630000}"/>
    <cellStyle name="메모 2 2 3 5 2 4" xfId="20068" xr:uid="{00000000-0005-0000-0000-0000D3630000}"/>
    <cellStyle name="메모 2 2 3 5 2 4 2" xfId="20069" xr:uid="{00000000-0005-0000-0000-0000D4630000}"/>
    <cellStyle name="메모 2 2 3 5 2 4 2 2" xfId="20070" xr:uid="{00000000-0005-0000-0000-0000D5630000}"/>
    <cellStyle name="메모 2 2 3 5 2 4 2 3" xfId="20071" xr:uid="{00000000-0005-0000-0000-0000D6630000}"/>
    <cellStyle name="메모 2 2 3 5 2 4 3" xfId="20072" xr:uid="{00000000-0005-0000-0000-0000D7630000}"/>
    <cellStyle name="메모 2 2 3 5 2 4 4" xfId="20073" xr:uid="{00000000-0005-0000-0000-0000D8630000}"/>
    <cellStyle name="메모 2 2 3 5 2 4 5" xfId="20074" xr:uid="{00000000-0005-0000-0000-0000D9630000}"/>
    <cellStyle name="메모 2 2 3 5 2 5" xfId="20075" xr:uid="{00000000-0005-0000-0000-0000DA630000}"/>
    <cellStyle name="메모 2 2 3 5 2 5 2" xfId="20076" xr:uid="{00000000-0005-0000-0000-0000DB630000}"/>
    <cellStyle name="메모 2 2 3 5 2 5 3" xfId="20077" xr:uid="{00000000-0005-0000-0000-0000DC630000}"/>
    <cellStyle name="메모 2 2 3 5 2 6" xfId="20078" xr:uid="{00000000-0005-0000-0000-0000DD630000}"/>
    <cellStyle name="메모 2 2 3 5 2 7" xfId="20079" xr:uid="{00000000-0005-0000-0000-0000DE630000}"/>
    <cellStyle name="메모 2 2 3 5 2 8" xfId="20080" xr:uid="{00000000-0005-0000-0000-0000DF630000}"/>
    <cellStyle name="메모 2 2 3 5 3" xfId="20081" xr:uid="{00000000-0005-0000-0000-0000E0630000}"/>
    <cellStyle name="메모 2 2 3 5 3 2" xfId="20082" xr:uid="{00000000-0005-0000-0000-0000E1630000}"/>
    <cellStyle name="메모 2 2 3 5 3 2 2" xfId="20083" xr:uid="{00000000-0005-0000-0000-0000E2630000}"/>
    <cellStyle name="메모 2 2 3 5 3 2 2 2" xfId="20084" xr:uid="{00000000-0005-0000-0000-0000E3630000}"/>
    <cellStyle name="메모 2 2 3 5 3 2 2 2 2" xfId="20085" xr:uid="{00000000-0005-0000-0000-0000E4630000}"/>
    <cellStyle name="메모 2 2 3 5 3 2 2 2 3" xfId="20086" xr:uid="{00000000-0005-0000-0000-0000E5630000}"/>
    <cellStyle name="메모 2 2 3 5 3 2 2 3" xfId="20087" xr:uid="{00000000-0005-0000-0000-0000E6630000}"/>
    <cellStyle name="메모 2 2 3 5 3 2 2 4" xfId="20088" xr:uid="{00000000-0005-0000-0000-0000E7630000}"/>
    <cellStyle name="메모 2 2 3 5 3 2 2 5" xfId="20089" xr:uid="{00000000-0005-0000-0000-0000E8630000}"/>
    <cellStyle name="메모 2 2 3 5 3 2 3" xfId="20090" xr:uid="{00000000-0005-0000-0000-0000E9630000}"/>
    <cellStyle name="메모 2 2 3 5 3 2 3 2" xfId="20091" xr:uid="{00000000-0005-0000-0000-0000EA630000}"/>
    <cellStyle name="메모 2 2 3 5 3 2 3 3" xfId="20092" xr:uid="{00000000-0005-0000-0000-0000EB630000}"/>
    <cellStyle name="메모 2 2 3 5 3 2 4" xfId="20093" xr:uid="{00000000-0005-0000-0000-0000EC630000}"/>
    <cellStyle name="메모 2 2 3 5 3 2 5" xfId="20094" xr:uid="{00000000-0005-0000-0000-0000ED630000}"/>
    <cellStyle name="메모 2 2 3 5 3 2 6" xfId="20095" xr:uid="{00000000-0005-0000-0000-0000EE630000}"/>
    <cellStyle name="메모 2 2 3 5 3 3" xfId="20096" xr:uid="{00000000-0005-0000-0000-0000EF630000}"/>
    <cellStyle name="메모 2 2 3 5 3 3 2" xfId="20097" xr:uid="{00000000-0005-0000-0000-0000F0630000}"/>
    <cellStyle name="메모 2 2 3 5 3 3 2 2" xfId="20098" xr:uid="{00000000-0005-0000-0000-0000F1630000}"/>
    <cellStyle name="메모 2 2 3 5 3 3 2 2 2" xfId="20099" xr:uid="{00000000-0005-0000-0000-0000F2630000}"/>
    <cellStyle name="메모 2 2 3 5 3 3 2 2 3" xfId="20100" xr:uid="{00000000-0005-0000-0000-0000F3630000}"/>
    <cellStyle name="메모 2 2 3 5 3 3 2 3" xfId="20101" xr:uid="{00000000-0005-0000-0000-0000F4630000}"/>
    <cellStyle name="메모 2 2 3 5 3 3 2 4" xfId="20102" xr:uid="{00000000-0005-0000-0000-0000F5630000}"/>
    <cellStyle name="메모 2 2 3 5 3 3 2 5" xfId="20103" xr:uid="{00000000-0005-0000-0000-0000F6630000}"/>
    <cellStyle name="메모 2 2 3 5 3 3 3" xfId="20104" xr:uid="{00000000-0005-0000-0000-0000F7630000}"/>
    <cellStyle name="메모 2 2 3 5 3 3 3 2" xfId="20105" xr:uid="{00000000-0005-0000-0000-0000F8630000}"/>
    <cellStyle name="메모 2 2 3 5 3 3 3 3" xfId="20106" xr:uid="{00000000-0005-0000-0000-0000F9630000}"/>
    <cellStyle name="메모 2 2 3 5 3 3 4" xfId="20107" xr:uid="{00000000-0005-0000-0000-0000FA630000}"/>
    <cellStyle name="메모 2 2 3 5 3 3 5" xfId="20108" xr:uid="{00000000-0005-0000-0000-0000FB630000}"/>
    <cellStyle name="메모 2 2 3 5 3 3 6" xfId="20109" xr:uid="{00000000-0005-0000-0000-0000FC630000}"/>
    <cellStyle name="메모 2 2 3 5 3 4" xfId="20110" xr:uid="{00000000-0005-0000-0000-0000FD630000}"/>
    <cellStyle name="메모 2 2 3 5 3 4 2" xfId="20111" xr:uid="{00000000-0005-0000-0000-0000FE630000}"/>
    <cellStyle name="메모 2 2 3 5 3 4 2 2" xfId="20112" xr:uid="{00000000-0005-0000-0000-0000FF630000}"/>
    <cellStyle name="메모 2 2 3 5 3 4 2 3" xfId="20113" xr:uid="{00000000-0005-0000-0000-000000640000}"/>
    <cellStyle name="메모 2 2 3 5 3 4 3" xfId="20114" xr:uid="{00000000-0005-0000-0000-000001640000}"/>
    <cellStyle name="메모 2 2 3 5 3 4 4" xfId="20115" xr:uid="{00000000-0005-0000-0000-000002640000}"/>
    <cellStyle name="메모 2 2 3 5 3 4 5" xfId="20116" xr:uid="{00000000-0005-0000-0000-000003640000}"/>
    <cellStyle name="메모 2 2 3 5 3 5" xfId="20117" xr:uid="{00000000-0005-0000-0000-000004640000}"/>
    <cellStyle name="메모 2 2 3 5 3 5 2" xfId="20118" xr:uid="{00000000-0005-0000-0000-000005640000}"/>
    <cellStyle name="메모 2 2 3 5 3 5 3" xfId="20119" xr:uid="{00000000-0005-0000-0000-000006640000}"/>
    <cellStyle name="메모 2 2 3 5 3 6" xfId="20120" xr:uid="{00000000-0005-0000-0000-000007640000}"/>
    <cellStyle name="메모 2 2 3 5 3 7" xfId="20121" xr:uid="{00000000-0005-0000-0000-000008640000}"/>
    <cellStyle name="메모 2 2 3 5 3 8" xfId="20122" xr:uid="{00000000-0005-0000-0000-000009640000}"/>
    <cellStyle name="메모 2 2 3 5 4" xfId="20123" xr:uid="{00000000-0005-0000-0000-00000A640000}"/>
    <cellStyle name="메모 2 2 3 5 4 2" xfId="20124" xr:uid="{00000000-0005-0000-0000-00000B640000}"/>
    <cellStyle name="메모 2 2 3 5 4 2 2" xfId="20125" xr:uid="{00000000-0005-0000-0000-00000C640000}"/>
    <cellStyle name="메모 2 2 3 5 4 2 2 2" xfId="20126" xr:uid="{00000000-0005-0000-0000-00000D640000}"/>
    <cellStyle name="메모 2 2 3 5 4 2 2 2 2" xfId="20127" xr:uid="{00000000-0005-0000-0000-00000E640000}"/>
    <cellStyle name="메모 2 2 3 5 4 2 2 2 3" xfId="20128" xr:uid="{00000000-0005-0000-0000-00000F640000}"/>
    <cellStyle name="메모 2 2 3 5 4 2 2 3" xfId="20129" xr:uid="{00000000-0005-0000-0000-000010640000}"/>
    <cellStyle name="메모 2 2 3 5 4 2 2 4" xfId="20130" xr:uid="{00000000-0005-0000-0000-000011640000}"/>
    <cellStyle name="메모 2 2 3 5 4 2 2 5" xfId="20131" xr:uid="{00000000-0005-0000-0000-000012640000}"/>
    <cellStyle name="메모 2 2 3 5 4 2 3" xfId="20132" xr:uid="{00000000-0005-0000-0000-000013640000}"/>
    <cellStyle name="메모 2 2 3 5 4 2 3 2" xfId="20133" xr:uid="{00000000-0005-0000-0000-000014640000}"/>
    <cellStyle name="메모 2 2 3 5 4 2 3 3" xfId="20134" xr:uid="{00000000-0005-0000-0000-000015640000}"/>
    <cellStyle name="메모 2 2 3 5 4 2 4" xfId="20135" xr:uid="{00000000-0005-0000-0000-000016640000}"/>
    <cellStyle name="메모 2 2 3 5 4 2 5" xfId="20136" xr:uid="{00000000-0005-0000-0000-000017640000}"/>
    <cellStyle name="메모 2 2 3 5 4 2 6" xfId="20137" xr:uid="{00000000-0005-0000-0000-000018640000}"/>
    <cellStyle name="메모 2 2 3 5 4 3" xfId="20138" xr:uid="{00000000-0005-0000-0000-000019640000}"/>
    <cellStyle name="메모 2 2 3 5 4 3 2" xfId="20139" xr:uid="{00000000-0005-0000-0000-00001A640000}"/>
    <cellStyle name="메모 2 2 3 5 4 3 2 2" xfId="20140" xr:uid="{00000000-0005-0000-0000-00001B640000}"/>
    <cellStyle name="메모 2 2 3 5 4 3 2 2 2" xfId="20141" xr:uid="{00000000-0005-0000-0000-00001C640000}"/>
    <cellStyle name="메모 2 2 3 5 4 3 2 2 3" xfId="20142" xr:uid="{00000000-0005-0000-0000-00001D640000}"/>
    <cellStyle name="메모 2 2 3 5 4 3 2 3" xfId="20143" xr:uid="{00000000-0005-0000-0000-00001E640000}"/>
    <cellStyle name="메모 2 2 3 5 4 3 2 4" xfId="20144" xr:uid="{00000000-0005-0000-0000-00001F640000}"/>
    <cellStyle name="메모 2 2 3 5 4 3 2 5" xfId="20145" xr:uid="{00000000-0005-0000-0000-000020640000}"/>
    <cellStyle name="메모 2 2 3 5 4 3 3" xfId="20146" xr:uid="{00000000-0005-0000-0000-000021640000}"/>
    <cellStyle name="메모 2 2 3 5 4 3 3 2" xfId="20147" xr:uid="{00000000-0005-0000-0000-000022640000}"/>
    <cellStyle name="메모 2 2 3 5 4 3 3 3" xfId="20148" xr:uid="{00000000-0005-0000-0000-000023640000}"/>
    <cellStyle name="메모 2 2 3 5 4 3 4" xfId="20149" xr:uid="{00000000-0005-0000-0000-000024640000}"/>
    <cellStyle name="메모 2 2 3 5 4 3 5" xfId="20150" xr:uid="{00000000-0005-0000-0000-000025640000}"/>
    <cellStyle name="메모 2 2 3 5 4 3 6" xfId="20151" xr:uid="{00000000-0005-0000-0000-000026640000}"/>
    <cellStyle name="메모 2 2 3 5 4 4" xfId="20152" xr:uid="{00000000-0005-0000-0000-000027640000}"/>
    <cellStyle name="메모 2 2 3 5 4 4 2" xfId="20153" xr:uid="{00000000-0005-0000-0000-000028640000}"/>
    <cellStyle name="메모 2 2 3 5 4 4 2 2" xfId="20154" xr:uid="{00000000-0005-0000-0000-000029640000}"/>
    <cellStyle name="메모 2 2 3 5 4 4 2 3" xfId="20155" xr:uid="{00000000-0005-0000-0000-00002A640000}"/>
    <cellStyle name="메모 2 2 3 5 4 4 3" xfId="20156" xr:uid="{00000000-0005-0000-0000-00002B640000}"/>
    <cellStyle name="메모 2 2 3 5 4 4 4" xfId="20157" xr:uid="{00000000-0005-0000-0000-00002C640000}"/>
    <cellStyle name="메모 2 2 3 5 4 4 5" xfId="20158" xr:uid="{00000000-0005-0000-0000-00002D640000}"/>
    <cellStyle name="메모 2 2 3 5 4 5" xfId="20159" xr:uid="{00000000-0005-0000-0000-00002E640000}"/>
    <cellStyle name="메모 2 2 3 5 4 5 2" xfId="20160" xr:uid="{00000000-0005-0000-0000-00002F640000}"/>
    <cellStyle name="메모 2 2 3 5 4 5 3" xfId="20161" xr:uid="{00000000-0005-0000-0000-000030640000}"/>
    <cellStyle name="메모 2 2 3 5 4 6" xfId="20162" xr:uid="{00000000-0005-0000-0000-000031640000}"/>
    <cellStyle name="메모 2 2 3 5 4 7" xfId="20163" xr:uid="{00000000-0005-0000-0000-000032640000}"/>
    <cellStyle name="메모 2 2 3 5 4 8" xfId="20164" xr:uid="{00000000-0005-0000-0000-000033640000}"/>
    <cellStyle name="메모 2 2 3 5 5" xfId="20165" xr:uid="{00000000-0005-0000-0000-000034640000}"/>
    <cellStyle name="메모 2 2 3 5 5 2" xfId="20166" xr:uid="{00000000-0005-0000-0000-000035640000}"/>
    <cellStyle name="메모 2 2 3 5 5 2 2" xfId="20167" xr:uid="{00000000-0005-0000-0000-000036640000}"/>
    <cellStyle name="메모 2 2 3 5 5 2 2 2" xfId="20168" xr:uid="{00000000-0005-0000-0000-000037640000}"/>
    <cellStyle name="메모 2 2 3 5 5 2 2 2 2" xfId="20169" xr:uid="{00000000-0005-0000-0000-000038640000}"/>
    <cellStyle name="메모 2 2 3 5 5 2 2 2 3" xfId="20170" xr:uid="{00000000-0005-0000-0000-000039640000}"/>
    <cellStyle name="메모 2 2 3 5 5 2 2 3" xfId="20171" xr:uid="{00000000-0005-0000-0000-00003A640000}"/>
    <cellStyle name="메모 2 2 3 5 5 2 2 4" xfId="20172" xr:uid="{00000000-0005-0000-0000-00003B640000}"/>
    <cellStyle name="메모 2 2 3 5 5 2 2 5" xfId="20173" xr:uid="{00000000-0005-0000-0000-00003C640000}"/>
    <cellStyle name="메모 2 2 3 5 5 2 3" xfId="20174" xr:uid="{00000000-0005-0000-0000-00003D640000}"/>
    <cellStyle name="메모 2 2 3 5 5 2 3 2" xfId="20175" xr:uid="{00000000-0005-0000-0000-00003E640000}"/>
    <cellStyle name="메모 2 2 3 5 5 2 3 3" xfId="20176" xr:uid="{00000000-0005-0000-0000-00003F640000}"/>
    <cellStyle name="메모 2 2 3 5 5 2 4" xfId="20177" xr:uid="{00000000-0005-0000-0000-000040640000}"/>
    <cellStyle name="메모 2 2 3 5 5 2 5" xfId="20178" xr:uid="{00000000-0005-0000-0000-000041640000}"/>
    <cellStyle name="메모 2 2 3 5 5 2 6" xfId="20179" xr:uid="{00000000-0005-0000-0000-000042640000}"/>
    <cellStyle name="메모 2 2 3 5 5 3" xfId="20180" xr:uid="{00000000-0005-0000-0000-000043640000}"/>
    <cellStyle name="메모 2 2 3 5 5 3 2" xfId="20181" xr:uid="{00000000-0005-0000-0000-000044640000}"/>
    <cellStyle name="메모 2 2 3 5 5 3 2 2" xfId="20182" xr:uid="{00000000-0005-0000-0000-000045640000}"/>
    <cellStyle name="메모 2 2 3 5 5 3 2 2 2" xfId="20183" xr:uid="{00000000-0005-0000-0000-000046640000}"/>
    <cellStyle name="메모 2 2 3 5 5 3 2 2 3" xfId="20184" xr:uid="{00000000-0005-0000-0000-000047640000}"/>
    <cellStyle name="메모 2 2 3 5 5 3 2 3" xfId="20185" xr:uid="{00000000-0005-0000-0000-000048640000}"/>
    <cellStyle name="메모 2 2 3 5 5 3 2 4" xfId="20186" xr:uid="{00000000-0005-0000-0000-000049640000}"/>
    <cellStyle name="메모 2 2 3 5 5 3 2 5" xfId="20187" xr:uid="{00000000-0005-0000-0000-00004A640000}"/>
    <cellStyle name="메모 2 2 3 5 5 3 3" xfId="20188" xr:uid="{00000000-0005-0000-0000-00004B640000}"/>
    <cellStyle name="메모 2 2 3 5 5 3 3 2" xfId="20189" xr:uid="{00000000-0005-0000-0000-00004C640000}"/>
    <cellStyle name="메모 2 2 3 5 5 3 3 3" xfId="20190" xr:uid="{00000000-0005-0000-0000-00004D640000}"/>
    <cellStyle name="메모 2 2 3 5 5 3 4" xfId="20191" xr:uid="{00000000-0005-0000-0000-00004E640000}"/>
    <cellStyle name="메모 2 2 3 5 5 3 5" xfId="20192" xr:uid="{00000000-0005-0000-0000-00004F640000}"/>
    <cellStyle name="메모 2 2 3 5 5 3 6" xfId="20193" xr:uid="{00000000-0005-0000-0000-000050640000}"/>
    <cellStyle name="메모 2 2 3 5 5 4" xfId="20194" xr:uid="{00000000-0005-0000-0000-000051640000}"/>
    <cellStyle name="메모 2 2 3 5 5 4 2" xfId="20195" xr:uid="{00000000-0005-0000-0000-000052640000}"/>
    <cellStyle name="메모 2 2 3 5 5 4 2 2" xfId="20196" xr:uid="{00000000-0005-0000-0000-000053640000}"/>
    <cellStyle name="메모 2 2 3 5 5 4 2 3" xfId="20197" xr:uid="{00000000-0005-0000-0000-000054640000}"/>
    <cellStyle name="메모 2 2 3 5 5 4 3" xfId="20198" xr:uid="{00000000-0005-0000-0000-000055640000}"/>
    <cellStyle name="메모 2 2 3 5 5 4 4" xfId="20199" xr:uid="{00000000-0005-0000-0000-000056640000}"/>
    <cellStyle name="메모 2 2 3 5 5 4 5" xfId="20200" xr:uid="{00000000-0005-0000-0000-000057640000}"/>
    <cellStyle name="메모 2 2 3 5 5 5" xfId="20201" xr:uid="{00000000-0005-0000-0000-000058640000}"/>
    <cellStyle name="메모 2 2 3 5 5 5 2" xfId="20202" xr:uid="{00000000-0005-0000-0000-000059640000}"/>
    <cellStyle name="메모 2 2 3 5 5 5 3" xfId="20203" xr:uid="{00000000-0005-0000-0000-00005A640000}"/>
    <cellStyle name="메모 2 2 3 5 5 6" xfId="20204" xr:uid="{00000000-0005-0000-0000-00005B640000}"/>
    <cellStyle name="메모 2 2 3 5 5 7" xfId="20205" xr:uid="{00000000-0005-0000-0000-00005C640000}"/>
    <cellStyle name="메모 2 2 3 5 5 8" xfId="20206" xr:uid="{00000000-0005-0000-0000-00005D640000}"/>
    <cellStyle name="메모 2 2 3 5 6" xfId="20207" xr:uid="{00000000-0005-0000-0000-00005E640000}"/>
    <cellStyle name="메모 2 2 3 5 6 2" xfId="20208" xr:uid="{00000000-0005-0000-0000-00005F640000}"/>
    <cellStyle name="메모 2 2 3 5 6 2 2" xfId="20209" xr:uid="{00000000-0005-0000-0000-000060640000}"/>
    <cellStyle name="메모 2 2 3 5 6 2 2 2" xfId="20210" xr:uid="{00000000-0005-0000-0000-000061640000}"/>
    <cellStyle name="메모 2 2 3 5 6 2 2 3" xfId="20211" xr:uid="{00000000-0005-0000-0000-000062640000}"/>
    <cellStyle name="메모 2 2 3 5 6 2 3" xfId="20212" xr:uid="{00000000-0005-0000-0000-000063640000}"/>
    <cellStyle name="메모 2 2 3 5 6 2 4" xfId="20213" xr:uid="{00000000-0005-0000-0000-000064640000}"/>
    <cellStyle name="메모 2 2 3 5 6 2 5" xfId="20214" xr:uid="{00000000-0005-0000-0000-000065640000}"/>
    <cellStyle name="메모 2 2 3 5 6 3" xfId="20215" xr:uid="{00000000-0005-0000-0000-000066640000}"/>
    <cellStyle name="메모 2 2 3 5 6 3 2" xfId="20216" xr:uid="{00000000-0005-0000-0000-000067640000}"/>
    <cellStyle name="메모 2 2 3 5 6 3 3" xfId="20217" xr:uid="{00000000-0005-0000-0000-000068640000}"/>
    <cellStyle name="메모 2 2 3 5 6 4" xfId="20218" xr:uid="{00000000-0005-0000-0000-000069640000}"/>
    <cellStyle name="메모 2 2 3 5 6 5" xfId="20219" xr:uid="{00000000-0005-0000-0000-00006A640000}"/>
    <cellStyle name="메모 2 2 3 5 6 6" xfId="20220" xr:uid="{00000000-0005-0000-0000-00006B640000}"/>
    <cellStyle name="메모 2 2 3 5 7" xfId="20221" xr:uid="{00000000-0005-0000-0000-00006C640000}"/>
    <cellStyle name="메모 2 2 3 5 7 2" xfId="20222" xr:uid="{00000000-0005-0000-0000-00006D640000}"/>
    <cellStyle name="메모 2 2 3 5 7 2 2" xfId="20223" xr:uid="{00000000-0005-0000-0000-00006E640000}"/>
    <cellStyle name="메모 2 2 3 5 7 2 2 2" xfId="20224" xr:uid="{00000000-0005-0000-0000-00006F640000}"/>
    <cellStyle name="메모 2 2 3 5 7 2 2 3" xfId="20225" xr:uid="{00000000-0005-0000-0000-000070640000}"/>
    <cellStyle name="메모 2 2 3 5 7 2 3" xfId="20226" xr:uid="{00000000-0005-0000-0000-000071640000}"/>
    <cellStyle name="메모 2 2 3 5 7 2 4" xfId="20227" xr:uid="{00000000-0005-0000-0000-000072640000}"/>
    <cellStyle name="메모 2 2 3 5 7 2 5" xfId="20228" xr:uid="{00000000-0005-0000-0000-000073640000}"/>
    <cellStyle name="메모 2 2 3 5 7 3" xfId="20229" xr:uid="{00000000-0005-0000-0000-000074640000}"/>
    <cellStyle name="메모 2 2 3 5 7 3 2" xfId="20230" xr:uid="{00000000-0005-0000-0000-000075640000}"/>
    <cellStyle name="메모 2 2 3 5 7 3 3" xfId="20231" xr:uid="{00000000-0005-0000-0000-000076640000}"/>
    <cellStyle name="메모 2 2 3 5 7 4" xfId="20232" xr:uid="{00000000-0005-0000-0000-000077640000}"/>
    <cellStyle name="메모 2 2 3 5 7 5" xfId="20233" xr:uid="{00000000-0005-0000-0000-000078640000}"/>
    <cellStyle name="메모 2 2 3 5 7 6" xfId="20234" xr:uid="{00000000-0005-0000-0000-000079640000}"/>
    <cellStyle name="메모 2 2 3 5 8" xfId="20235" xr:uid="{00000000-0005-0000-0000-00007A640000}"/>
    <cellStyle name="메모 2 2 3 5 8 2" xfId="20236" xr:uid="{00000000-0005-0000-0000-00007B640000}"/>
    <cellStyle name="메모 2 2 3 5 8 2 2" xfId="20237" xr:uid="{00000000-0005-0000-0000-00007C640000}"/>
    <cellStyle name="메모 2 2 3 5 8 2 3" xfId="20238" xr:uid="{00000000-0005-0000-0000-00007D640000}"/>
    <cellStyle name="메모 2 2 3 5 8 3" xfId="20239" xr:uid="{00000000-0005-0000-0000-00007E640000}"/>
    <cellStyle name="메모 2 2 3 5 8 4" xfId="20240" xr:uid="{00000000-0005-0000-0000-00007F640000}"/>
    <cellStyle name="메모 2 2 3 5 8 5" xfId="20241" xr:uid="{00000000-0005-0000-0000-000080640000}"/>
    <cellStyle name="메모 2 2 3 5 9" xfId="20242" xr:uid="{00000000-0005-0000-0000-000081640000}"/>
    <cellStyle name="메모 2 2 3 5 9 2" xfId="20243" xr:uid="{00000000-0005-0000-0000-000082640000}"/>
    <cellStyle name="메모 2 2 3 5 9 3" xfId="20244" xr:uid="{00000000-0005-0000-0000-000083640000}"/>
    <cellStyle name="메모 2 2 3 6" xfId="20245" xr:uid="{00000000-0005-0000-0000-000084640000}"/>
    <cellStyle name="메모 2 2 3 6 10" xfId="20246" xr:uid="{00000000-0005-0000-0000-000085640000}"/>
    <cellStyle name="메모 2 2 3 6 11" xfId="20247" xr:uid="{00000000-0005-0000-0000-000086640000}"/>
    <cellStyle name="메모 2 2 3 6 12" xfId="20248" xr:uid="{00000000-0005-0000-0000-000087640000}"/>
    <cellStyle name="메모 2 2 3 6 2" xfId="20249" xr:uid="{00000000-0005-0000-0000-000088640000}"/>
    <cellStyle name="메모 2 2 3 6 2 2" xfId="20250" xr:uid="{00000000-0005-0000-0000-000089640000}"/>
    <cellStyle name="메모 2 2 3 6 2 2 2" xfId="20251" xr:uid="{00000000-0005-0000-0000-00008A640000}"/>
    <cellStyle name="메모 2 2 3 6 2 2 2 2" xfId="20252" xr:uid="{00000000-0005-0000-0000-00008B640000}"/>
    <cellStyle name="메모 2 2 3 6 2 2 2 2 2" xfId="20253" xr:uid="{00000000-0005-0000-0000-00008C640000}"/>
    <cellStyle name="메모 2 2 3 6 2 2 2 2 3" xfId="20254" xr:uid="{00000000-0005-0000-0000-00008D640000}"/>
    <cellStyle name="메모 2 2 3 6 2 2 2 3" xfId="20255" xr:uid="{00000000-0005-0000-0000-00008E640000}"/>
    <cellStyle name="메모 2 2 3 6 2 2 2 4" xfId="20256" xr:uid="{00000000-0005-0000-0000-00008F640000}"/>
    <cellStyle name="메모 2 2 3 6 2 2 2 5" xfId="20257" xr:uid="{00000000-0005-0000-0000-000090640000}"/>
    <cellStyle name="메모 2 2 3 6 2 2 3" xfId="20258" xr:uid="{00000000-0005-0000-0000-000091640000}"/>
    <cellStyle name="메모 2 2 3 6 2 2 3 2" xfId="20259" xr:uid="{00000000-0005-0000-0000-000092640000}"/>
    <cellStyle name="메모 2 2 3 6 2 2 3 3" xfId="20260" xr:uid="{00000000-0005-0000-0000-000093640000}"/>
    <cellStyle name="메모 2 2 3 6 2 2 4" xfId="20261" xr:uid="{00000000-0005-0000-0000-000094640000}"/>
    <cellStyle name="메모 2 2 3 6 2 2 5" xfId="20262" xr:uid="{00000000-0005-0000-0000-000095640000}"/>
    <cellStyle name="메모 2 2 3 6 2 2 6" xfId="20263" xr:uid="{00000000-0005-0000-0000-000096640000}"/>
    <cellStyle name="메모 2 2 3 6 2 3" xfId="20264" xr:uid="{00000000-0005-0000-0000-000097640000}"/>
    <cellStyle name="메모 2 2 3 6 2 3 2" xfId="20265" xr:uid="{00000000-0005-0000-0000-000098640000}"/>
    <cellStyle name="메모 2 2 3 6 2 3 2 2" xfId="20266" xr:uid="{00000000-0005-0000-0000-000099640000}"/>
    <cellStyle name="메모 2 2 3 6 2 3 2 2 2" xfId="20267" xr:uid="{00000000-0005-0000-0000-00009A640000}"/>
    <cellStyle name="메모 2 2 3 6 2 3 2 2 3" xfId="20268" xr:uid="{00000000-0005-0000-0000-00009B640000}"/>
    <cellStyle name="메모 2 2 3 6 2 3 2 3" xfId="20269" xr:uid="{00000000-0005-0000-0000-00009C640000}"/>
    <cellStyle name="메모 2 2 3 6 2 3 2 4" xfId="20270" xr:uid="{00000000-0005-0000-0000-00009D640000}"/>
    <cellStyle name="메모 2 2 3 6 2 3 2 5" xfId="20271" xr:uid="{00000000-0005-0000-0000-00009E640000}"/>
    <cellStyle name="메모 2 2 3 6 2 3 3" xfId="20272" xr:uid="{00000000-0005-0000-0000-00009F640000}"/>
    <cellStyle name="메모 2 2 3 6 2 3 3 2" xfId="20273" xr:uid="{00000000-0005-0000-0000-0000A0640000}"/>
    <cellStyle name="메모 2 2 3 6 2 3 3 3" xfId="20274" xr:uid="{00000000-0005-0000-0000-0000A1640000}"/>
    <cellStyle name="메모 2 2 3 6 2 3 4" xfId="20275" xr:uid="{00000000-0005-0000-0000-0000A2640000}"/>
    <cellStyle name="메모 2 2 3 6 2 3 5" xfId="20276" xr:uid="{00000000-0005-0000-0000-0000A3640000}"/>
    <cellStyle name="메모 2 2 3 6 2 3 6" xfId="20277" xr:uid="{00000000-0005-0000-0000-0000A4640000}"/>
    <cellStyle name="메모 2 2 3 6 2 4" xfId="20278" xr:uid="{00000000-0005-0000-0000-0000A5640000}"/>
    <cellStyle name="메모 2 2 3 6 2 4 2" xfId="20279" xr:uid="{00000000-0005-0000-0000-0000A6640000}"/>
    <cellStyle name="메모 2 2 3 6 2 4 2 2" xfId="20280" xr:uid="{00000000-0005-0000-0000-0000A7640000}"/>
    <cellStyle name="메모 2 2 3 6 2 4 2 3" xfId="20281" xr:uid="{00000000-0005-0000-0000-0000A8640000}"/>
    <cellStyle name="메모 2 2 3 6 2 4 3" xfId="20282" xr:uid="{00000000-0005-0000-0000-0000A9640000}"/>
    <cellStyle name="메모 2 2 3 6 2 4 4" xfId="20283" xr:uid="{00000000-0005-0000-0000-0000AA640000}"/>
    <cellStyle name="메모 2 2 3 6 2 4 5" xfId="20284" xr:uid="{00000000-0005-0000-0000-0000AB640000}"/>
    <cellStyle name="메모 2 2 3 6 2 5" xfId="20285" xr:uid="{00000000-0005-0000-0000-0000AC640000}"/>
    <cellStyle name="메모 2 2 3 6 2 5 2" xfId="20286" xr:uid="{00000000-0005-0000-0000-0000AD640000}"/>
    <cellStyle name="메모 2 2 3 6 2 5 3" xfId="20287" xr:uid="{00000000-0005-0000-0000-0000AE640000}"/>
    <cellStyle name="메모 2 2 3 6 2 6" xfId="20288" xr:uid="{00000000-0005-0000-0000-0000AF640000}"/>
    <cellStyle name="메모 2 2 3 6 2 7" xfId="20289" xr:uid="{00000000-0005-0000-0000-0000B0640000}"/>
    <cellStyle name="메모 2 2 3 6 2 8" xfId="20290" xr:uid="{00000000-0005-0000-0000-0000B1640000}"/>
    <cellStyle name="메모 2 2 3 6 3" xfId="20291" xr:uid="{00000000-0005-0000-0000-0000B2640000}"/>
    <cellStyle name="메모 2 2 3 6 3 2" xfId="20292" xr:uid="{00000000-0005-0000-0000-0000B3640000}"/>
    <cellStyle name="메모 2 2 3 6 3 2 2" xfId="20293" xr:uid="{00000000-0005-0000-0000-0000B4640000}"/>
    <cellStyle name="메모 2 2 3 6 3 2 2 2" xfId="20294" xr:uid="{00000000-0005-0000-0000-0000B5640000}"/>
    <cellStyle name="메모 2 2 3 6 3 2 2 2 2" xfId="20295" xr:uid="{00000000-0005-0000-0000-0000B6640000}"/>
    <cellStyle name="메모 2 2 3 6 3 2 2 2 3" xfId="20296" xr:uid="{00000000-0005-0000-0000-0000B7640000}"/>
    <cellStyle name="메모 2 2 3 6 3 2 2 3" xfId="20297" xr:uid="{00000000-0005-0000-0000-0000B8640000}"/>
    <cellStyle name="메모 2 2 3 6 3 2 2 4" xfId="20298" xr:uid="{00000000-0005-0000-0000-0000B9640000}"/>
    <cellStyle name="메모 2 2 3 6 3 2 2 5" xfId="20299" xr:uid="{00000000-0005-0000-0000-0000BA640000}"/>
    <cellStyle name="메모 2 2 3 6 3 2 3" xfId="20300" xr:uid="{00000000-0005-0000-0000-0000BB640000}"/>
    <cellStyle name="메모 2 2 3 6 3 2 3 2" xfId="20301" xr:uid="{00000000-0005-0000-0000-0000BC640000}"/>
    <cellStyle name="메모 2 2 3 6 3 2 3 3" xfId="20302" xr:uid="{00000000-0005-0000-0000-0000BD640000}"/>
    <cellStyle name="메모 2 2 3 6 3 2 4" xfId="20303" xr:uid="{00000000-0005-0000-0000-0000BE640000}"/>
    <cellStyle name="메모 2 2 3 6 3 2 5" xfId="20304" xr:uid="{00000000-0005-0000-0000-0000BF640000}"/>
    <cellStyle name="메모 2 2 3 6 3 2 6" xfId="20305" xr:uid="{00000000-0005-0000-0000-0000C0640000}"/>
    <cellStyle name="메모 2 2 3 6 3 3" xfId="20306" xr:uid="{00000000-0005-0000-0000-0000C1640000}"/>
    <cellStyle name="메모 2 2 3 6 3 3 2" xfId="20307" xr:uid="{00000000-0005-0000-0000-0000C2640000}"/>
    <cellStyle name="메모 2 2 3 6 3 3 2 2" xfId="20308" xr:uid="{00000000-0005-0000-0000-0000C3640000}"/>
    <cellStyle name="메모 2 2 3 6 3 3 2 2 2" xfId="20309" xr:uid="{00000000-0005-0000-0000-0000C4640000}"/>
    <cellStyle name="메모 2 2 3 6 3 3 2 2 3" xfId="20310" xr:uid="{00000000-0005-0000-0000-0000C5640000}"/>
    <cellStyle name="메모 2 2 3 6 3 3 2 3" xfId="20311" xr:uid="{00000000-0005-0000-0000-0000C6640000}"/>
    <cellStyle name="메모 2 2 3 6 3 3 2 4" xfId="20312" xr:uid="{00000000-0005-0000-0000-0000C7640000}"/>
    <cellStyle name="메모 2 2 3 6 3 3 2 5" xfId="20313" xr:uid="{00000000-0005-0000-0000-0000C8640000}"/>
    <cellStyle name="메모 2 2 3 6 3 3 3" xfId="20314" xr:uid="{00000000-0005-0000-0000-0000C9640000}"/>
    <cellStyle name="메모 2 2 3 6 3 3 3 2" xfId="20315" xr:uid="{00000000-0005-0000-0000-0000CA640000}"/>
    <cellStyle name="메모 2 2 3 6 3 3 3 3" xfId="20316" xr:uid="{00000000-0005-0000-0000-0000CB640000}"/>
    <cellStyle name="메모 2 2 3 6 3 3 4" xfId="20317" xr:uid="{00000000-0005-0000-0000-0000CC640000}"/>
    <cellStyle name="메모 2 2 3 6 3 3 5" xfId="20318" xr:uid="{00000000-0005-0000-0000-0000CD640000}"/>
    <cellStyle name="메모 2 2 3 6 3 3 6" xfId="20319" xr:uid="{00000000-0005-0000-0000-0000CE640000}"/>
    <cellStyle name="메모 2 2 3 6 3 4" xfId="20320" xr:uid="{00000000-0005-0000-0000-0000CF640000}"/>
    <cellStyle name="메모 2 2 3 6 3 4 2" xfId="20321" xr:uid="{00000000-0005-0000-0000-0000D0640000}"/>
    <cellStyle name="메모 2 2 3 6 3 4 2 2" xfId="20322" xr:uid="{00000000-0005-0000-0000-0000D1640000}"/>
    <cellStyle name="메모 2 2 3 6 3 4 2 3" xfId="20323" xr:uid="{00000000-0005-0000-0000-0000D2640000}"/>
    <cellStyle name="메모 2 2 3 6 3 4 3" xfId="20324" xr:uid="{00000000-0005-0000-0000-0000D3640000}"/>
    <cellStyle name="메모 2 2 3 6 3 4 4" xfId="20325" xr:uid="{00000000-0005-0000-0000-0000D4640000}"/>
    <cellStyle name="메모 2 2 3 6 3 4 5" xfId="20326" xr:uid="{00000000-0005-0000-0000-0000D5640000}"/>
    <cellStyle name="메모 2 2 3 6 3 5" xfId="20327" xr:uid="{00000000-0005-0000-0000-0000D6640000}"/>
    <cellStyle name="메모 2 2 3 6 3 5 2" xfId="20328" xr:uid="{00000000-0005-0000-0000-0000D7640000}"/>
    <cellStyle name="메모 2 2 3 6 3 5 3" xfId="20329" xr:uid="{00000000-0005-0000-0000-0000D8640000}"/>
    <cellStyle name="메모 2 2 3 6 3 6" xfId="20330" xr:uid="{00000000-0005-0000-0000-0000D9640000}"/>
    <cellStyle name="메모 2 2 3 6 3 7" xfId="20331" xr:uid="{00000000-0005-0000-0000-0000DA640000}"/>
    <cellStyle name="메모 2 2 3 6 3 8" xfId="20332" xr:uid="{00000000-0005-0000-0000-0000DB640000}"/>
    <cellStyle name="메모 2 2 3 6 4" xfId="20333" xr:uid="{00000000-0005-0000-0000-0000DC640000}"/>
    <cellStyle name="메모 2 2 3 6 4 2" xfId="20334" xr:uid="{00000000-0005-0000-0000-0000DD640000}"/>
    <cellStyle name="메모 2 2 3 6 4 2 2" xfId="20335" xr:uid="{00000000-0005-0000-0000-0000DE640000}"/>
    <cellStyle name="메모 2 2 3 6 4 2 2 2" xfId="20336" xr:uid="{00000000-0005-0000-0000-0000DF640000}"/>
    <cellStyle name="메모 2 2 3 6 4 2 2 2 2" xfId="20337" xr:uid="{00000000-0005-0000-0000-0000E0640000}"/>
    <cellStyle name="메모 2 2 3 6 4 2 2 2 3" xfId="20338" xr:uid="{00000000-0005-0000-0000-0000E1640000}"/>
    <cellStyle name="메모 2 2 3 6 4 2 2 3" xfId="20339" xr:uid="{00000000-0005-0000-0000-0000E2640000}"/>
    <cellStyle name="메모 2 2 3 6 4 2 2 4" xfId="20340" xr:uid="{00000000-0005-0000-0000-0000E3640000}"/>
    <cellStyle name="메모 2 2 3 6 4 2 2 5" xfId="20341" xr:uid="{00000000-0005-0000-0000-0000E4640000}"/>
    <cellStyle name="메모 2 2 3 6 4 2 3" xfId="20342" xr:uid="{00000000-0005-0000-0000-0000E5640000}"/>
    <cellStyle name="메모 2 2 3 6 4 2 3 2" xfId="20343" xr:uid="{00000000-0005-0000-0000-0000E6640000}"/>
    <cellStyle name="메모 2 2 3 6 4 2 3 3" xfId="20344" xr:uid="{00000000-0005-0000-0000-0000E7640000}"/>
    <cellStyle name="메모 2 2 3 6 4 2 4" xfId="20345" xr:uid="{00000000-0005-0000-0000-0000E8640000}"/>
    <cellStyle name="메모 2 2 3 6 4 2 5" xfId="20346" xr:uid="{00000000-0005-0000-0000-0000E9640000}"/>
    <cellStyle name="메모 2 2 3 6 4 2 6" xfId="20347" xr:uid="{00000000-0005-0000-0000-0000EA640000}"/>
    <cellStyle name="메모 2 2 3 6 4 3" xfId="20348" xr:uid="{00000000-0005-0000-0000-0000EB640000}"/>
    <cellStyle name="메모 2 2 3 6 4 3 2" xfId="20349" xr:uid="{00000000-0005-0000-0000-0000EC640000}"/>
    <cellStyle name="메모 2 2 3 6 4 3 2 2" xfId="20350" xr:uid="{00000000-0005-0000-0000-0000ED640000}"/>
    <cellStyle name="메모 2 2 3 6 4 3 2 2 2" xfId="20351" xr:uid="{00000000-0005-0000-0000-0000EE640000}"/>
    <cellStyle name="메모 2 2 3 6 4 3 2 2 3" xfId="20352" xr:uid="{00000000-0005-0000-0000-0000EF640000}"/>
    <cellStyle name="메모 2 2 3 6 4 3 2 3" xfId="20353" xr:uid="{00000000-0005-0000-0000-0000F0640000}"/>
    <cellStyle name="메모 2 2 3 6 4 3 2 4" xfId="20354" xr:uid="{00000000-0005-0000-0000-0000F1640000}"/>
    <cellStyle name="메모 2 2 3 6 4 3 2 5" xfId="20355" xr:uid="{00000000-0005-0000-0000-0000F2640000}"/>
    <cellStyle name="메모 2 2 3 6 4 3 3" xfId="20356" xr:uid="{00000000-0005-0000-0000-0000F3640000}"/>
    <cellStyle name="메모 2 2 3 6 4 3 3 2" xfId="20357" xr:uid="{00000000-0005-0000-0000-0000F4640000}"/>
    <cellStyle name="메모 2 2 3 6 4 3 3 3" xfId="20358" xr:uid="{00000000-0005-0000-0000-0000F5640000}"/>
    <cellStyle name="메모 2 2 3 6 4 3 4" xfId="20359" xr:uid="{00000000-0005-0000-0000-0000F6640000}"/>
    <cellStyle name="메모 2 2 3 6 4 3 5" xfId="20360" xr:uid="{00000000-0005-0000-0000-0000F7640000}"/>
    <cellStyle name="메모 2 2 3 6 4 3 6" xfId="20361" xr:uid="{00000000-0005-0000-0000-0000F8640000}"/>
    <cellStyle name="메모 2 2 3 6 4 4" xfId="20362" xr:uid="{00000000-0005-0000-0000-0000F9640000}"/>
    <cellStyle name="메모 2 2 3 6 4 4 2" xfId="20363" xr:uid="{00000000-0005-0000-0000-0000FA640000}"/>
    <cellStyle name="메모 2 2 3 6 4 4 2 2" xfId="20364" xr:uid="{00000000-0005-0000-0000-0000FB640000}"/>
    <cellStyle name="메모 2 2 3 6 4 4 2 3" xfId="20365" xr:uid="{00000000-0005-0000-0000-0000FC640000}"/>
    <cellStyle name="메모 2 2 3 6 4 4 3" xfId="20366" xr:uid="{00000000-0005-0000-0000-0000FD640000}"/>
    <cellStyle name="메모 2 2 3 6 4 4 4" xfId="20367" xr:uid="{00000000-0005-0000-0000-0000FE640000}"/>
    <cellStyle name="메모 2 2 3 6 4 4 5" xfId="20368" xr:uid="{00000000-0005-0000-0000-0000FF640000}"/>
    <cellStyle name="메모 2 2 3 6 4 5" xfId="20369" xr:uid="{00000000-0005-0000-0000-000000650000}"/>
    <cellStyle name="메모 2 2 3 6 4 5 2" xfId="20370" xr:uid="{00000000-0005-0000-0000-000001650000}"/>
    <cellStyle name="메모 2 2 3 6 4 5 3" xfId="20371" xr:uid="{00000000-0005-0000-0000-000002650000}"/>
    <cellStyle name="메모 2 2 3 6 4 6" xfId="20372" xr:uid="{00000000-0005-0000-0000-000003650000}"/>
    <cellStyle name="메모 2 2 3 6 4 7" xfId="20373" xr:uid="{00000000-0005-0000-0000-000004650000}"/>
    <cellStyle name="메모 2 2 3 6 4 8" xfId="20374" xr:uid="{00000000-0005-0000-0000-000005650000}"/>
    <cellStyle name="메모 2 2 3 6 5" xfId="20375" xr:uid="{00000000-0005-0000-0000-000006650000}"/>
    <cellStyle name="메모 2 2 3 6 5 2" xfId="20376" xr:uid="{00000000-0005-0000-0000-000007650000}"/>
    <cellStyle name="메모 2 2 3 6 5 2 2" xfId="20377" xr:uid="{00000000-0005-0000-0000-000008650000}"/>
    <cellStyle name="메모 2 2 3 6 5 2 2 2" xfId="20378" xr:uid="{00000000-0005-0000-0000-000009650000}"/>
    <cellStyle name="메모 2 2 3 6 5 2 2 2 2" xfId="20379" xr:uid="{00000000-0005-0000-0000-00000A650000}"/>
    <cellStyle name="메모 2 2 3 6 5 2 2 2 3" xfId="20380" xr:uid="{00000000-0005-0000-0000-00000B650000}"/>
    <cellStyle name="메모 2 2 3 6 5 2 2 3" xfId="20381" xr:uid="{00000000-0005-0000-0000-00000C650000}"/>
    <cellStyle name="메모 2 2 3 6 5 2 2 4" xfId="20382" xr:uid="{00000000-0005-0000-0000-00000D650000}"/>
    <cellStyle name="메모 2 2 3 6 5 2 2 5" xfId="20383" xr:uid="{00000000-0005-0000-0000-00000E650000}"/>
    <cellStyle name="메모 2 2 3 6 5 2 3" xfId="20384" xr:uid="{00000000-0005-0000-0000-00000F650000}"/>
    <cellStyle name="메모 2 2 3 6 5 2 3 2" xfId="20385" xr:uid="{00000000-0005-0000-0000-000010650000}"/>
    <cellStyle name="메모 2 2 3 6 5 2 3 3" xfId="20386" xr:uid="{00000000-0005-0000-0000-000011650000}"/>
    <cellStyle name="메모 2 2 3 6 5 2 4" xfId="20387" xr:uid="{00000000-0005-0000-0000-000012650000}"/>
    <cellStyle name="메모 2 2 3 6 5 2 5" xfId="20388" xr:uid="{00000000-0005-0000-0000-000013650000}"/>
    <cellStyle name="메모 2 2 3 6 5 2 6" xfId="20389" xr:uid="{00000000-0005-0000-0000-000014650000}"/>
    <cellStyle name="메모 2 2 3 6 5 3" xfId="20390" xr:uid="{00000000-0005-0000-0000-000015650000}"/>
    <cellStyle name="메모 2 2 3 6 5 3 2" xfId="20391" xr:uid="{00000000-0005-0000-0000-000016650000}"/>
    <cellStyle name="메모 2 2 3 6 5 3 2 2" xfId="20392" xr:uid="{00000000-0005-0000-0000-000017650000}"/>
    <cellStyle name="메모 2 2 3 6 5 3 2 2 2" xfId="20393" xr:uid="{00000000-0005-0000-0000-000018650000}"/>
    <cellStyle name="메모 2 2 3 6 5 3 2 2 3" xfId="20394" xr:uid="{00000000-0005-0000-0000-000019650000}"/>
    <cellStyle name="메모 2 2 3 6 5 3 2 3" xfId="20395" xr:uid="{00000000-0005-0000-0000-00001A650000}"/>
    <cellStyle name="메모 2 2 3 6 5 3 2 4" xfId="20396" xr:uid="{00000000-0005-0000-0000-00001B650000}"/>
    <cellStyle name="메모 2 2 3 6 5 3 2 5" xfId="20397" xr:uid="{00000000-0005-0000-0000-00001C650000}"/>
    <cellStyle name="메모 2 2 3 6 5 3 3" xfId="20398" xr:uid="{00000000-0005-0000-0000-00001D650000}"/>
    <cellStyle name="메모 2 2 3 6 5 3 3 2" xfId="20399" xr:uid="{00000000-0005-0000-0000-00001E650000}"/>
    <cellStyle name="메모 2 2 3 6 5 3 3 3" xfId="20400" xr:uid="{00000000-0005-0000-0000-00001F650000}"/>
    <cellStyle name="메모 2 2 3 6 5 3 4" xfId="20401" xr:uid="{00000000-0005-0000-0000-000020650000}"/>
    <cellStyle name="메모 2 2 3 6 5 3 5" xfId="20402" xr:uid="{00000000-0005-0000-0000-000021650000}"/>
    <cellStyle name="메모 2 2 3 6 5 3 6" xfId="20403" xr:uid="{00000000-0005-0000-0000-000022650000}"/>
    <cellStyle name="메모 2 2 3 6 5 4" xfId="20404" xr:uid="{00000000-0005-0000-0000-000023650000}"/>
    <cellStyle name="메모 2 2 3 6 5 4 2" xfId="20405" xr:uid="{00000000-0005-0000-0000-000024650000}"/>
    <cellStyle name="메모 2 2 3 6 5 4 2 2" xfId="20406" xr:uid="{00000000-0005-0000-0000-000025650000}"/>
    <cellStyle name="메모 2 2 3 6 5 4 2 3" xfId="20407" xr:uid="{00000000-0005-0000-0000-000026650000}"/>
    <cellStyle name="메모 2 2 3 6 5 4 3" xfId="20408" xr:uid="{00000000-0005-0000-0000-000027650000}"/>
    <cellStyle name="메모 2 2 3 6 5 4 4" xfId="20409" xr:uid="{00000000-0005-0000-0000-000028650000}"/>
    <cellStyle name="메모 2 2 3 6 5 4 5" xfId="20410" xr:uid="{00000000-0005-0000-0000-000029650000}"/>
    <cellStyle name="메모 2 2 3 6 5 5" xfId="20411" xr:uid="{00000000-0005-0000-0000-00002A650000}"/>
    <cellStyle name="메모 2 2 3 6 5 5 2" xfId="20412" xr:uid="{00000000-0005-0000-0000-00002B650000}"/>
    <cellStyle name="메모 2 2 3 6 5 5 3" xfId="20413" xr:uid="{00000000-0005-0000-0000-00002C650000}"/>
    <cellStyle name="메모 2 2 3 6 5 6" xfId="20414" xr:uid="{00000000-0005-0000-0000-00002D650000}"/>
    <cellStyle name="메모 2 2 3 6 5 7" xfId="20415" xr:uid="{00000000-0005-0000-0000-00002E650000}"/>
    <cellStyle name="메모 2 2 3 6 5 8" xfId="20416" xr:uid="{00000000-0005-0000-0000-00002F650000}"/>
    <cellStyle name="메모 2 2 3 6 6" xfId="20417" xr:uid="{00000000-0005-0000-0000-000030650000}"/>
    <cellStyle name="메모 2 2 3 6 6 2" xfId="20418" xr:uid="{00000000-0005-0000-0000-000031650000}"/>
    <cellStyle name="메모 2 2 3 6 6 2 2" xfId="20419" xr:uid="{00000000-0005-0000-0000-000032650000}"/>
    <cellStyle name="메모 2 2 3 6 6 2 2 2" xfId="20420" xr:uid="{00000000-0005-0000-0000-000033650000}"/>
    <cellStyle name="메모 2 2 3 6 6 2 2 3" xfId="20421" xr:uid="{00000000-0005-0000-0000-000034650000}"/>
    <cellStyle name="메모 2 2 3 6 6 2 3" xfId="20422" xr:uid="{00000000-0005-0000-0000-000035650000}"/>
    <cellStyle name="메모 2 2 3 6 6 2 4" xfId="20423" xr:uid="{00000000-0005-0000-0000-000036650000}"/>
    <cellStyle name="메모 2 2 3 6 6 2 5" xfId="20424" xr:uid="{00000000-0005-0000-0000-000037650000}"/>
    <cellStyle name="메모 2 2 3 6 6 3" xfId="20425" xr:uid="{00000000-0005-0000-0000-000038650000}"/>
    <cellStyle name="메모 2 2 3 6 6 3 2" xfId="20426" xr:uid="{00000000-0005-0000-0000-000039650000}"/>
    <cellStyle name="메모 2 2 3 6 6 3 3" xfId="20427" xr:uid="{00000000-0005-0000-0000-00003A650000}"/>
    <cellStyle name="메모 2 2 3 6 6 4" xfId="20428" xr:uid="{00000000-0005-0000-0000-00003B650000}"/>
    <cellStyle name="메모 2 2 3 6 6 5" xfId="20429" xr:uid="{00000000-0005-0000-0000-00003C650000}"/>
    <cellStyle name="메모 2 2 3 6 6 6" xfId="20430" xr:uid="{00000000-0005-0000-0000-00003D650000}"/>
    <cellStyle name="메모 2 2 3 6 7" xfId="20431" xr:uid="{00000000-0005-0000-0000-00003E650000}"/>
    <cellStyle name="메모 2 2 3 6 7 2" xfId="20432" xr:uid="{00000000-0005-0000-0000-00003F650000}"/>
    <cellStyle name="메모 2 2 3 6 7 2 2" xfId="20433" xr:uid="{00000000-0005-0000-0000-000040650000}"/>
    <cellStyle name="메모 2 2 3 6 7 2 2 2" xfId="20434" xr:uid="{00000000-0005-0000-0000-000041650000}"/>
    <cellStyle name="메모 2 2 3 6 7 2 2 3" xfId="20435" xr:uid="{00000000-0005-0000-0000-000042650000}"/>
    <cellStyle name="메모 2 2 3 6 7 2 3" xfId="20436" xr:uid="{00000000-0005-0000-0000-000043650000}"/>
    <cellStyle name="메모 2 2 3 6 7 2 4" xfId="20437" xr:uid="{00000000-0005-0000-0000-000044650000}"/>
    <cellStyle name="메모 2 2 3 6 7 2 5" xfId="20438" xr:uid="{00000000-0005-0000-0000-000045650000}"/>
    <cellStyle name="메모 2 2 3 6 7 3" xfId="20439" xr:uid="{00000000-0005-0000-0000-000046650000}"/>
    <cellStyle name="메모 2 2 3 6 7 3 2" xfId="20440" xr:uid="{00000000-0005-0000-0000-000047650000}"/>
    <cellStyle name="메모 2 2 3 6 7 3 3" xfId="20441" xr:uid="{00000000-0005-0000-0000-000048650000}"/>
    <cellStyle name="메모 2 2 3 6 7 4" xfId="20442" xr:uid="{00000000-0005-0000-0000-000049650000}"/>
    <cellStyle name="메모 2 2 3 6 7 5" xfId="20443" xr:uid="{00000000-0005-0000-0000-00004A650000}"/>
    <cellStyle name="메모 2 2 3 6 7 6" xfId="20444" xr:uid="{00000000-0005-0000-0000-00004B650000}"/>
    <cellStyle name="메모 2 2 3 6 8" xfId="20445" xr:uid="{00000000-0005-0000-0000-00004C650000}"/>
    <cellStyle name="메모 2 2 3 6 8 2" xfId="20446" xr:uid="{00000000-0005-0000-0000-00004D650000}"/>
    <cellStyle name="메모 2 2 3 6 8 2 2" xfId="20447" xr:uid="{00000000-0005-0000-0000-00004E650000}"/>
    <cellStyle name="메모 2 2 3 6 8 2 3" xfId="20448" xr:uid="{00000000-0005-0000-0000-00004F650000}"/>
    <cellStyle name="메모 2 2 3 6 8 3" xfId="20449" xr:uid="{00000000-0005-0000-0000-000050650000}"/>
    <cellStyle name="메모 2 2 3 6 8 4" xfId="20450" xr:uid="{00000000-0005-0000-0000-000051650000}"/>
    <cellStyle name="메모 2 2 3 6 8 5" xfId="20451" xr:uid="{00000000-0005-0000-0000-000052650000}"/>
    <cellStyle name="메모 2 2 3 6 9" xfId="20452" xr:uid="{00000000-0005-0000-0000-000053650000}"/>
    <cellStyle name="메모 2 2 3 6 9 2" xfId="20453" xr:uid="{00000000-0005-0000-0000-000054650000}"/>
    <cellStyle name="메모 2 2 3 6 9 3" xfId="20454" xr:uid="{00000000-0005-0000-0000-000055650000}"/>
    <cellStyle name="메모 2 2 3 7" xfId="20455" xr:uid="{00000000-0005-0000-0000-000056650000}"/>
    <cellStyle name="메모 2 2 3 7 10" xfId="20456" xr:uid="{00000000-0005-0000-0000-000057650000}"/>
    <cellStyle name="메모 2 2 3 7 11" xfId="20457" xr:uid="{00000000-0005-0000-0000-000058650000}"/>
    <cellStyle name="메모 2 2 3 7 12" xfId="20458" xr:uid="{00000000-0005-0000-0000-000059650000}"/>
    <cellStyle name="메모 2 2 3 7 2" xfId="20459" xr:uid="{00000000-0005-0000-0000-00005A650000}"/>
    <cellStyle name="메모 2 2 3 7 2 2" xfId="20460" xr:uid="{00000000-0005-0000-0000-00005B650000}"/>
    <cellStyle name="메모 2 2 3 7 2 2 2" xfId="20461" xr:uid="{00000000-0005-0000-0000-00005C650000}"/>
    <cellStyle name="메모 2 2 3 7 2 2 2 2" xfId="20462" xr:uid="{00000000-0005-0000-0000-00005D650000}"/>
    <cellStyle name="메모 2 2 3 7 2 2 2 2 2" xfId="20463" xr:uid="{00000000-0005-0000-0000-00005E650000}"/>
    <cellStyle name="메모 2 2 3 7 2 2 2 2 3" xfId="20464" xr:uid="{00000000-0005-0000-0000-00005F650000}"/>
    <cellStyle name="메모 2 2 3 7 2 2 2 3" xfId="20465" xr:uid="{00000000-0005-0000-0000-000060650000}"/>
    <cellStyle name="메모 2 2 3 7 2 2 2 4" xfId="20466" xr:uid="{00000000-0005-0000-0000-000061650000}"/>
    <cellStyle name="메모 2 2 3 7 2 2 2 5" xfId="20467" xr:uid="{00000000-0005-0000-0000-000062650000}"/>
    <cellStyle name="메모 2 2 3 7 2 2 3" xfId="20468" xr:uid="{00000000-0005-0000-0000-000063650000}"/>
    <cellStyle name="메모 2 2 3 7 2 2 3 2" xfId="20469" xr:uid="{00000000-0005-0000-0000-000064650000}"/>
    <cellStyle name="메모 2 2 3 7 2 2 3 3" xfId="20470" xr:uid="{00000000-0005-0000-0000-000065650000}"/>
    <cellStyle name="메모 2 2 3 7 2 2 4" xfId="20471" xr:uid="{00000000-0005-0000-0000-000066650000}"/>
    <cellStyle name="메모 2 2 3 7 2 2 5" xfId="20472" xr:uid="{00000000-0005-0000-0000-000067650000}"/>
    <cellStyle name="메모 2 2 3 7 2 2 6" xfId="20473" xr:uid="{00000000-0005-0000-0000-000068650000}"/>
    <cellStyle name="메모 2 2 3 7 2 3" xfId="20474" xr:uid="{00000000-0005-0000-0000-000069650000}"/>
    <cellStyle name="메모 2 2 3 7 2 3 2" xfId="20475" xr:uid="{00000000-0005-0000-0000-00006A650000}"/>
    <cellStyle name="메모 2 2 3 7 2 3 2 2" xfId="20476" xr:uid="{00000000-0005-0000-0000-00006B650000}"/>
    <cellStyle name="메모 2 2 3 7 2 3 2 2 2" xfId="20477" xr:uid="{00000000-0005-0000-0000-00006C650000}"/>
    <cellStyle name="메모 2 2 3 7 2 3 2 2 3" xfId="20478" xr:uid="{00000000-0005-0000-0000-00006D650000}"/>
    <cellStyle name="메모 2 2 3 7 2 3 2 3" xfId="20479" xr:uid="{00000000-0005-0000-0000-00006E650000}"/>
    <cellStyle name="메모 2 2 3 7 2 3 2 4" xfId="20480" xr:uid="{00000000-0005-0000-0000-00006F650000}"/>
    <cellStyle name="메모 2 2 3 7 2 3 2 5" xfId="20481" xr:uid="{00000000-0005-0000-0000-000070650000}"/>
    <cellStyle name="메모 2 2 3 7 2 3 3" xfId="20482" xr:uid="{00000000-0005-0000-0000-000071650000}"/>
    <cellStyle name="메모 2 2 3 7 2 3 3 2" xfId="20483" xr:uid="{00000000-0005-0000-0000-000072650000}"/>
    <cellStyle name="메모 2 2 3 7 2 3 3 3" xfId="20484" xr:uid="{00000000-0005-0000-0000-000073650000}"/>
    <cellStyle name="메모 2 2 3 7 2 3 4" xfId="20485" xr:uid="{00000000-0005-0000-0000-000074650000}"/>
    <cellStyle name="메모 2 2 3 7 2 3 5" xfId="20486" xr:uid="{00000000-0005-0000-0000-000075650000}"/>
    <cellStyle name="메모 2 2 3 7 2 3 6" xfId="20487" xr:uid="{00000000-0005-0000-0000-000076650000}"/>
    <cellStyle name="메모 2 2 3 7 2 4" xfId="20488" xr:uid="{00000000-0005-0000-0000-000077650000}"/>
    <cellStyle name="메모 2 2 3 7 2 4 2" xfId="20489" xr:uid="{00000000-0005-0000-0000-000078650000}"/>
    <cellStyle name="메모 2 2 3 7 2 4 2 2" xfId="20490" xr:uid="{00000000-0005-0000-0000-000079650000}"/>
    <cellStyle name="메모 2 2 3 7 2 4 2 3" xfId="20491" xr:uid="{00000000-0005-0000-0000-00007A650000}"/>
    <cellStyle name="메모 2 2 3 7 2 4 3" xfId="20492" xr:uid="{00000000-0005-0000-0000-00007B650000}"/>
    <cellStyle name="메모 2 2 3 7 2 4 4" xfId="20493" xr:uid="{00000000-0005-0000-0000-00007C650000}"/>
    <cellStyle name="메모 2 2 3 7 2 4 5" xfId="20494" xr:uid="{00000000-0005-0000-0000-00007D650000}"/>
    <cellStyle name="메모 2 2 3 7 2 5" xfId="20495" xr:uid="{00000000-0005-0000-0000-00007E650000}"/>
    <cellStyle name="메모 2 2 3 7 2 5 2" xfId="20496" xr:uid="{00000000-0005-0000-0000-00007F650000}"/>
    <cellStyle name="메모 2 2 3 7 2 5 3" xfId="20497" xr:uid="{00000000-0005-0000-0000-000080650000}"/>
    <cellStyle name="메모 2 2 3 7 2 6" xfId="20498" xr:uid="{00000000-0005-0000-0000-000081650000}"/>
    <cellStyle name="메모 2 2 3 7 2 7" xfId="20499" xr:uid="{00000000-0005-0000-0000-000082650000}"/>
    <cellStyle name="메모 2 2 3 7 2 8" xfId="20500" xr:uid="{00000000-0005-0000-0000-000083650000}"/>
    <cellStyle name="메모 2 2 3 7 3" xfId="20501" xr:uid="{00000000-0005-0000-0000-000084650000}"/>
    <cellStyle name="메모 2 2 3 7 3 2" xfId="20502" xr:uid="{00000000-0005-0000-0000-000085650000}"/>
    <cellStyle name="메모 2 2 3 7 3 2 2" xfId="20503" xr:uid="{00000000-0005-0000-0000-000086650000}"/>
    <cellStyle name="메모 2 2 3 7 3 2 2 2" xfId="20504" xr:uid="{00000000-0005-0000-0000-000087650000}"/>
    <cellStyle name="메모 2 2 3 7 3 2 2 2 2" xfId="20505" xr:uid="{00000000-0005-0000-0000-000088650000}"/>
    <cellStyle name="메모 2 2 3 7 3 2 2 2 3" xfId="20506" xr:uid="{00000000-0005-0000-0000-000089650000}"/>
    <cellStyle name="메모 2 2 3 7 3 2 2 3" xfId="20507" xr:uid="{00000000-0005-0000-0000-00008A650000}"/>
    <cellStyle name="메모 2 2 3 7 3 2 2 4" xfId="20508" xr:uid="{00000000-0005-0000-0000-00008B650000}"/>
    <cellStyle name="메모 2 2 3 7 3 2 2 5" xfId="20509" xr:uid="{00000000-0005-0000-0000-00008C650000}"/>
    <cellStyle name="메모 2 2 3 7 3 2 3" xfId="20510" xr:uid="{00000000-0005-0000-0000-00008D650000}"/>
    <cellStyle name="메모 2 2 3 7 3 2 3 2" xfId="20511" xr:uid="{00000000-0005-0000-0000-00008E650000}"/>
    <cellStyle name="메모 2 2 3 7 3 2 3 3" xfId="20512" xr:uid="{00000000-0005-0000-0000-00008F650000}"/>
    <cellStyle name="메모 2 2 3 7 3 2 4" xfId="20513" xr:uid="{00000000-0005-0000-0000-000090650000}"/>
    <cellStyle name="메모 2 2 3 7 3 2 5" xfId="20514" xr:uid="{00000000-0005-0000-0000-000091650000}"/>
    <cellStyle name="메모 2 2 3 7 3 2 6" xfId="20515" xr:uid="{00000000-0005-0000-0000-000092650000}"/>
    <cellStyle name="메모 2 2 3 7 3 3" xfId="20516" xr:uid="{00000000-0005-0000-0000-000093650000}"/>
    <cellStyle name="메모 2 2 3 7 3 3 2" xfId="20517" xr:uid="{00000000-0005-0000-0000-000094650000}"/>
    <cellStyle name="메모 2 2 3 7 3 3 2 2" xfId="20518" xr:uid="{00000000-0005-0000-0000-000095650000}"/>
    <cellStyle name="메모 2 2 3 7 3 3 2 2 2" xfId="20519" xr:uid="{00000000-0005-0000-0000-000096650000}"/>
    <cellStyle name="메모 2 2 3 7 3 3 2 2 3" xfId="20520" xr:uid="{00000000-0005-0000-0000-000097650000}"/>
    <cellStyle name="메모 2 2 3 7 3 3 2 3" xfId="20521" xr:uid="{00000000-0005-0000-0000-000098650000}"/>
    <cellStyle name="메모 2 2 3 7 3 3 2 4" xfId="20522" xr:uid="{00000000-0005-0000-0000-000099650000}"/>
    <cellStyle name="메모 2 2 3 7 3 3 2 5" xfId="20523" xr:uid="{00000000-0005-0000-0000-00009A650000}"/>
    <cellStyle name="메모 2 2 3 7 3 3 3" xfId="20524" xr:uid="{00000000-0005-0000-0000-00009B650000}"/>
    <cellStyle name="메모 2 2 3 7 3 3 3 2" xfId="20525" xr:uid="{00000000-0005-0000-0000-00009C650000}"/>
    <cellStyle name="메모 2 2 3 7 3 3 3 3" xfId="20526" xr:uid="{00000000-0005-0000-0000-00009D650000}"/>
    <cellStyle name="메모 2 2 3 7 3 3 4" xfId="20527" xr:uid="{00000000-0005-0000-0000-00009E650000}"/>
    <cellStyle name="메모 2 2 3 7 3 3 5" xfId="20528" xr:uid="{00000000-0005-0000-0000-00009F650000}"/>
    <cellStyle name="메모 2 2 3 7 3 3 6" xfId="20529" xr:uid="{00000000-0005-0000-0000-0000A0650000}"/>
    <cellStyle name="메모 2 2 3 7 3 4" xfId="20530" xr:uid="{00000000-0005-0000-0000-0000A1650000}"/>
    <cellStyle name="메모 2 2 3 7 3 4 2" xfId="20531" xr:uid="{00000000-0005-0000-0000-0000A2650000}"/>
    <cellStyle name="메모 2 2 3 7 3 4 2 2" xfId="20532" xr:uid="{00000000-0005-0000-0000-0000A3650000}"/>
    <cellStyle name="메모 2 2 3 7 3 4 2 3" xfId="20533" xr:uid="{00000000-0005-0000-0000-0000A4650000}"/>
    <cellStyle name="메모 2 2 3 7 3 4 3" xfId="20534" xr:uid="{00000000-0005-0000-0000-0000A5650000}"/>
    <cellStyle name="메모 2 2 3 7 3 4 4" xfId="20535" xr:uid="{00000000-0005-0000-0000-0000A6650000}"/>
    <cellStyle name="메모 2 2 3 7 3 4 5" xfId="20536" xr:uid="{00000000-0005-0000-0000-0000A7650000}"/>
    <cellStyle name="메모 2 2 3 7 3 5" xfId="20537" xr:uid="{00000000-0005-0000-0000-0000A8650000}"/>
    <cellStyle name="메모 2 2 3 7 3 5 2" xfId="20538" xr:uid="{00000000-0005-0000-0000-0000A9650000}"/>
    <cellStyle name="메모 2 2 3 7 3 5 3" xfId="20539" xr:uid="{00000000-0005-0000-0000-0000AA650000}"/>
    <cellStyle name="메모 2 2 3 7 3 6" xfId="20540" xr:uid="{00000000-0005-0000-0000-0000AB650000}"/>
    <cellStyle name="메모 2 2 3 7 3 7" xfId="20541" xr:uid="{00000000-0005-0000-0000-0000AC650000}"/>
    <cellStyle name="메모 2 2 3 7 3 8" xfId="20542" xr:uid="{00000000-0005-0000-0000-0000AD650000}"/>
    <cellStyle name="메모 2 2 3 7 4" xfId="20543" xr:uid="{00000000-0005-0000-0000-0000AE650000}"/>
    <cellStyle name="메모 2 2 3 7 4 2" xfId="20544" xr:uid="{00000000-0005-0000-0000-0000AF650000}"/>
    <cellStyle name="메모 2 2 3 7 4 2 2" xfId="20545" xr:uid="{00000000-0005-0000-0000-0000B0650000}"/>
    <cellStyle name="메모 2 2 3 7 4 2 2 2" xfId="20546" xr:uid="{00000000-0005-0000-0000-0000B1650000}"/>
    <cellStyle name="메모 2 2 3 7 4 2 2 2 2" xfId="20547" xr:uid="{00000000-0005-0000-0000-0000B2650000}"/>
    <cellStyle name="메모 2 2 3 7 4 2 2 2 3" xfId="20548" xr:uid="{00000000-0005-0000-0000-0000B3650000}"/>
    <cellStyle name="메모 2 2 3 7 4 2 2 3" xfId="20549" xr:uid="{00000000-0005-0000-0000-0000B4650000}"/>
    <cellStyle name="메모 2 2 3 7 4 2 2 4" xfId="20550" xr:uid="{00000000-0005-0000-0000-0000B5650000}"/>
    <cellStyle name="메모 2 2 3 7 4 2 2 5" xfId="20551" xr:uid="{00000000-0005-0000-0000-0000B6650000}"/>
    <cellStyle name="메모 2 2 3 7 4 2 3" xfId="20552" xr:uid="{00000000-0005-0000-0000-0000B7650000}"/>
    <cellStyle name="메모 2 2 3 7 4 2 3 2" xfId="20553" xr:uid="{00000000-0005-0000-0000-0000B8650000}"/>
    <cellStyle name="메모 2 2 3 7 4 2 3 3" xfId="20554" xr:uid="{00000000-0005-0000-0000-0000B9650000}"/>
    <cellStyle name="메모 2 2 3 7 4 2 4" xfId="20555" xr:uid="{00000000-0005-0000-0000-0000BA650000}"/>
    <cellStyle name="메모 2 2 3 7 4 2 5" xfId="20556" xr:uid="{00000000-0005-0000-0000-0000BB650000}"/>
    <cellStyle name="메모 2 2 3 7 4 2 6" xfId="20557" xr:uid="{00000000-0005-0000-0000-0000BC650000}"/>
    <cellStyle name="메모 2 2 3 7 4 3" xfId="20558" xr:uid="{00000000-0005-0000-0000-0000BD650000}"/>
    <cellStyle name="메모 2 2 3 7 4 3 2" xfId="20559" xr:uid="{00000000-0005-0000-0000-0000BE650000}"/>
    <cellStyle name="메모 2 2 3 7 4 3 2 2" xfId="20560" xr:uid="{00000000-0005-0000-0000-0000BF650000}"/>
    <cellStyle name="메모 2 2 3 7 4 3 2 2 2" xfId="20561" xr:uid="{00000000-0005-0000-0000-0000C0650000}"/>
    <cellStyle name="메모 2 2 3 7 4 3 2 2 3" xfId="20562" xr:uid="{00000000-0005-0000-0000-0000C1650000}"/>
    <cellStyle name="메모 2 2 3 7 4 3 2 3" xfId="20563" xr:uid="{00000000-0005-0000-0000-0000C2650000}"/>
    <cellStyle name="메모 2 2 3 7 4 3 2 4" xfId="20564" xr:uid="{00000000-0005-0000-0000-0000C3650000}"/>
    <cellStyle name="메모 2 2 3 7 4 3 2 5" xfId="20565" xr:uid="{00000000-0005-0000-0000-0000C4650000}"/>
    <cellStyle name="메모 2 2 3 7 4 3 3" xfId="20566" xr:uid="{00000000-0005-0000-0000-0000C5650000}"/>
    <cellStyle name="메모 2 2 3 7 4 3 3 2" xfId="20567" xr:uid="{00000000-0005-0000-0000-0000C6650000}"/>
    <cellStyle name="메모 2 2 3 7 4 3 3 3" xfId="20568" xr:uid="{00000000-0005-0000-0000-0000C7650000}"/>
    <cellStyle name="메모 2 2 3 7 4 3 4" xfId="20569" xr:uid="{00000000-0005-0000-0000-0000C8650000}"/>
    <cellStyle name="메모 2 2 3 7 4 3 5" xfId="20570" xr:uid="{00000000-0005-0000-0000-0000C9650000}"/>
    <cellStyle name="메모 2 2 3 7 4 3 6" xfId="20571" xr:uid="{00000000-0005-0000-0000-0000CA650000}"/>
    <cellStyle name="메모 2 2 3 7 4 4" xfId="20572" xr:uid="{00000000-0005-0000-0000-0000CB650000}"/>
    <cellStyle name="메모 2 2 3 7 4 4 2" xfId="20573" xr:uid="{00000000-0005-0000-0000-0000CC650000}"/>
    <cellStyle name="메모 2 2 3 7 4 4 2 2" xfId="20574" xr:uid="{00000000-0005-0000-0000-0000CD650000}"/>
    <cellStyle name="메모 2 2 3 7 4 4 2 3" xfId="20575" xr:uid="{00000000-0005-0000-0000-0000CE650000}"/>
    <cellStyle name="메모 2 2 3 7 4 4 3" xfId="20576" xr:uid="{00000000-0005-0000-0000-0000CF650000}"/>
    <cellStyle name="메모 2 2 3 7 4 4 4" xfId="20577" xr:uid="{00000000-0005-0000-0000-0000D0650000}"/>
    <cellStyle name="메모 2 2 3 7 4 4 5" xfId="20578" xr:uid="{00000000-0005-0000-0000-0000D1650000}"/>
    <cellStyle name="메모 2 2 3 7 4 5" xfId="20579" xr:uid="{00000000-0005-0000-0000-0000D2650000}"/>
    <cellStyle name="메모 2 2 3 7 4 5 2" xfId="20580" xr:uid="{00000000-0005-0000-0000-0000D3650000}"/>
    <cellStyle name="메모 2 2 3 7 4 5 3" xfId="20581" xr:uid="{00000000-0005-0000-0000-0000D4650000}"/>
    <cellStyle name="메모 2 2 3 7 4 6" xfId="20582" xr:uid="{00000000-0005-0000-0000-0000D5650000}"/>
    <cellStyle name="메모 2 2 3 7 4 7" xfId="20583" xr:uid="{00000000-0005-0000-0000-0000D6650000}"/>
    <cellStyle name="메모 2 2 3 7 4 8" xfId="20584" xr:uid="{00000000-0005-0000-0000-0000D7650000}"/>
    <cellStyle name="메모 2 2 3 7 5" xfId="20585" xr:uid="{00000000-0005-0000-0000-0000D8650000}"/>
    <cellStyle name="메모 2 2 3 7 5 2" xfId="20586" xr:uid="{00000000-0005-0000-0000-0000D9650000}"/>
    <cellStyle name="메모 2 2 3 7 5 2 2" xfId="20587" xr:uid="{00000000-0005-0000-0000-0000DA650000}"/>
    <cellStyle name="메모 2 2 3 7 5 2 2 2" xfId="20588" xr:uid="{00000000-0005-0000-0000-0000DB650000}"/>
    <cellStyle name="메모 2 2 3 7 5 2 2 2 2" xfId="20589" xr:uid="{00000000-0005-0000-0000-0000DC650000}"/>
    <cellStyle name="메모 2 2 3 7 5 2 2 2 3" xfId="20590" xr:uid="{00000000-0005-0000-0000-0000DD650000}"/>
    <cellStyle name="메모 2 2 3 7 5 2 2 3" xfId="20591" xr:uid="{00000000-0005-0000-0000-0000DE650000}"/>
    <cellStyle name="메모 2 2 3 7 5 2 2 4" xfId="20592" xr:uid="{00000000-0005-0000-0000-0000DF650000}"/>
    <cellStyle name="메모 2 2 3 7 5 2 2 5" xfId="20593" xr:uid="{00000000-0005-0000-0000-0000E0650000}"/>
    <cellStyle name="메모 2 2 3 7 5 2 3" xfId="20594" xr:uid="{00000000-0005-0000-0000-0000E1650000}"/>
    <cellStyle name="메모 2 2 3 7 5 2 3 2" xfId="20595" xr:uid="{00000000-0005-0000-0000-0000E2650000}"/>
    <cellStyle name="메모 2 2 3 7 5 2 3 3" xfId="20596" xr:uid="{00000000-0005-0000-0000-0000E3650000}"/>
    <cellStyle name="메모 2 2 3 7 5 2 4" xfId="20597" xr:uid="{00000000-0005-0000-0000-0000E4650000}"/>
    <cellStyle name="메모 2 2 3 7 5 2 5" xfId="20598" xr:uid="{00000000-0005-0000-0000-0000E5650000}"/>
    <cellStyle name="메모 2 2 3 7 5 2 6" xfId="20599" xr:uid="{00000000-0005-0000-0000-0000E6650000}"/>
    <cellStyle name="메모 2 2 3 7 5 3" xfId="20600" xr:uid="{00000000-0005-0000-0000-0000E7650000}"/>
    <cellStyle name="메모 2 2 3 7 5 3 2" xfId="20601" xr:uid="{00000000-0005-0000-0000-0000E8650000}"/>
    <cellStyle name="메모 2 2 3 7 5 3 2 2" xfId="20602" xr:uid="{00000000-0005-0000-0000-0000E9650000}"/>
    <cellStyle name="메모 2 2 3 7 5 3 2 2 2" xfId="20603" xr:uid="{00000000-0005-0000-0000-0000EA650000}"/>
    <cellStyle name="메모 2 2 3 7 5 3 2 2 3" xfId="20604" xr:uid="{00000000-0005-0000-0000-0000EB650000}"/>
    <cellStyle name="메모 2 2 3 7 5 3 2 3" xfId="20605" xr:uid="{00000000-0005-0000-0000-0000EC650000}"/>
    <cellStyle name="메모 2 2 3 7 5 3 2 4" xfId="20606" xr:uid="{00000000-0005-0000-0000-0000ED650000}"/>
    <cellStyle name="메모 2 2 3 7 5 3 2 5" xfId="20607" xr:uid="{00000000-0005-0000-0000-0000EE650000}"/>
    <cellStyle name="메모 2 2 3 7 5 3 3" xfId="20608" xr:uid="{00000000-0005-0000-0000-0000EF650000}"/>
    <cellStyle name="메모 2 2 3 7 5 3 3 2" xfId="20609" xr:uid="{00000000-0005-0000-0000-0000F0650000}"/>
    <cellStyle name="메모 2 2 3 7 5 3 3 3" xfId="20610" xr:uid="{00000000-0005-0000-0000-0000F1650000}"/>
    <cellStyle name="메모 2 2 3 7 5 3 4" xfId="20611" xr:uid="{00000000-0005-0000-0000-0000F2650000}"/>
    <cellStyle name="메모 2 2 3 7 5 3 5" xfId="20612" xr:uid="{00000000-0005-0000-0000-0000F3650000}"/>
    <cellStyle name="메모 2 2 3 7 5 3 6" xfId="20613" xr:uid="{00000000-0005-0000-0000-0000F4650000}"/>
    <cellStyle name="메모 2 2 3 7 5 4" xfId="20614" xr:uid="{00000000-0005-0000-0000-0000F5650000}"/>
    <cellStyle name="메모 2 2 3 7 5 4 2" xfId="20615" xr:uid="{00000000-0005-0000-0000-0000F6650000}"/>
    <cellStyle name="메모 2 2 3 7 5 4 2 2" xfId="20616" xr:uid="{00000000-0005-0000-0000-0000F7650000}"/>
    <cellStyle name="메모 2 2 3 7 5 4 2 3" xfId="20617" xr:uid="{00000000-0005-0000-0000-0000F8650000}"/>
    <cellStyle name="메모 2 2 3 7 5 4 3" xfId="20618" xr:uid="{00000000-0005-0000-0000-0000F9650000}"/>
    <cellStyle name="메모 2 2 3 7 5 4 4" xfId="20619" xr:uid="{00000000-0005-0000-0000-0000FA650000}"/>
    <cellStyle name="메모 2 2 3 7 5 4 5" xfId="20620" xr:uid="{00000000-0005-0000-0000-0000FB650000}"/>
    <cellStyle name="메모 2 2 3 7 5 5" xfId="20621" xr:uid="{00000000-0005-0000-0000-0000FC650000}"/>
    <cellStyle name="메모 2 2 3 7 5 5 2" xfId="20622" xr:uid="{00000000-0005-0000-0000-0000FD650000}"/>
    <cellStyle name="메모 2 2 3 7 5 5 3" xfId="20623" xr:uid="{00000000-0005-0000-0000-0000FE650000}"/>
    <cellStyle name="메모 2 2 3 7 5 6" xfId="20624" xr:uid="{00000000-0005-0000-0000-0000FF650000}"/>
    <cellStyle name="메모 2 2 3 7 5 7" xfId="20625" xr:uid="{00000000-0005-0000-0000-000000660000}"/>
    <cellStyle name="메모 2 2 3 7 5 8" xfId="20626" xr:uid="{00000000-0005-0000-0000-000001660000}"/>
    <cellStyle name="메모 2 2 3 7 6" xfId="20627" xr:uid="{00000000-0005-0000-0000-000002660000}"/>
    <cellStyle name="메모 2 2 3 7 6 2" xfId="20628" xr:uid="{00000000-0005-0000-0000-000003660000}"/>
    <cellStyle name="메모 2 2 3 7 6 2 2" xfId="20629" xr:uid="{00000000-0005-0000-0000-000004660000}"/>
    <cellStyle name="메모 2 2 3 7 6 2 2 2" xfId="20630" xr:uid="{00000000-0005-0000-0000-000005660000}"/>
    <cellStyle name="메모 2 2 3 7 6 2 2 3" xfId="20631" xr:uid="{00000000-0005-0000-0000-000006660000}"/>
    <cellStyle name="메모 2 2 3 7 6 2 3" xfId="20632" xr:uid="{00000000-0005-0000-0000-000007660000}"/>
    <cellStyle name="메모 2 2 3 7 6 2 4" xfId="20633" xr:uid="{00000000-0005-0000-0000-000008660000}"/>
    <cellStyle name="메모 2 2 3 7 6 2 5" xfId="20634" xr:uid="{00000000-0005-0000-0000-000009660000}"/>
    <cellStyle name="메모 2 2 3 7 6 3" xfId="20635" xr:uid="{00000000-0005-0000-0000-00000A660000}"/>
    <cellStyle name="메모 2 2 3 7 6 3 2" xfId="20636" xr:uid="{00000000-0005-0000-0000-00000B660000}"/>
    <cellStyle name="메모 2 2 3 7 6 3 3" xfId="20637" xr:uid="{00000000-0005-0000-0000-00000C660000}"/>
    <cellStyle name="메모 2 2 3 7 6 4" xfId="20638" xr:uid="{00000000-0005-0000-0000-00000D660000}"/>
    <cellStyle name="메모 2 2 3 7 6 5" xfId="20639" xr:uid="{00000000-0005-0000-0000-00000E660000}"/>
    <cellStyle name="메모 2 2 3 7 6 6" xfId="20640" xr:uid="{00000000-0005-0000-0000-00000F660000}"/>
    <cellStyle name="메모 2 2 3 7 7" xfId="20641" xr:uid="{00000000-0005-0000-0000-000010660000}"/>
    <cellStyle name="메모 2 2 3 7 7 2" xfId="20642" xr:uid="{00000000-0005-0000-0000-000011660000}"/>
    <cellStyle name="메모 2 2 3 7 7 2 2" xfId="20643" xr:uid="{00000000-0005-0000-0000-000012660000}"/>
    <cellStyle name="메모 2 2 3 7 7 2 2 2" xfId="20644" xr:uid="{00000000-0005-0000-0000-000013660000}"/>
    <cellStyle name="메모 2 2 3 7 7 2 2 3" xfId="20645" xr:uid="{00000000-0005-0000-0000-000014660000}"/>
    <cellStyle name="메모 2 2 3 7 7 2 3" xfId="20646" xr:uid="{00000000-0005-0000-0000-000015660000}"/>
    <cellStyle name="메모 2 2 3 7 7 2 4" xfId="20647" xr:uid="{00000000-0005-0000-0000-000016660000}"/>
    <cellStyle name="메모 2 2 3 7 7 2 5" xfId="20648" xr:uid="{00000000-0005-0000-0000-000017660000}"/>
    <cellStyle name="메모 2 2 3 7 7 3" xfId="20649" xr:uid="{00000000-0005-0000-0000-000018660000}"/>
    <cellStyle name="메모 2 2 3 7 7 3 2" xfId="20650" xr:uid="{00000000-0005-0000-0000-000019660000}"/>
    <cellStyle name="메모 2 2 3 7 7 3 3" xfId="20651" xr:uid="{00000000-0005-0000-0000-00001A660000}"/>
    <cellStyle name="메모 2 2 3 7 7 4" xfId="20652" xr:uid="{00000000-0005-0000-0000-00001B660000}"/>
    <cellStyle name="메모 2 2 3 7 7 5" xfId="20653" xr:uid="{00000000-0005-0000-0000-00001C660000}"/>
    <cellStyle name="메모 2 2 3 7 7 6" xfId="20654" xr:uid="{00000000-0005-0000-0000-00001D660000}"/>
    <cellStyle name="메모 2 2 3 7 8" xfId="20655" xr:uid="{00000000-0005-0000-0000-00001E660000}"/>
    <cellStyle name="메모 2 2 3 7 8 2" xfId="20656" xr:uid="{00000000-0005-0000-0000-00001F660000}"/>
    <cellStyle name="메모 2 2 3 7 8 2 2" xfId="20657" xr:uid="{00000000-0005-0000-0000-000020660000}"/>
    <cellStyle name="메모 2 2 3 7 8 2 3" xfId="20658" xr:uid="{00000000-0005-0000-0000-000021660000}"/>
    <cellStyle name="메모 2 2 3 7 8 3" xfId="20659" xr:uid="{00000000-0005-0000-0000-000022660000}"/>
    <cellStyle name="메모 2 2 3 7 8 4" xfId="20660" xr:uid="{00000000-0005-0000-0000-000023660000}"/>
    <cellStyle name="메모 2 2 3 7 8 5" xfId="20661" xr:uid="{00000000-0005-0000-0000-000024660000}"/>
    <cellStyle name="메모 2 2 3 7 9" xfId="20662" xr:uid="{00000000-0005-0000-0000-000025660000}"/>
    <cellStyle name="메모 2 2 3 7 9 2" xfId="20663" xr:uid="{00000000-0005-0000-0000-000026660000}"/>
    <cellStyle name="메모 2 2 3 7 9 3" xfId="20664" xr:uid="{00000000-0005-0000-0000-000027660000}"/>
    <cellStyle name="메모 2 2 3 8" xfId="20665" xr:uid="{00000000-0005-0000-0000-000028660000}"/>
    <cellStyle name="메모 2 2 3 8 10" xfId="20666" xr:uid="{00000000-0005-0000-0000-000029660000}"/>
    <cellStyle name="메모 2 2 3 8 11" xfId="20667" xr:uid="{00000000-0005-0000-0000-00002A660000}"/>
    <cellStyle name="메모 2 2 3 8 12" xfId="20668" xr:uid="{00000000-0005-0000-0000-00002B660000}"/>
    <cellStyle name="메모 2 2 3 8 2" xfId="20669" xr:uid="{00000000-0005-0000-0000-00002C660000}"/>
    <cellStyle name="메모 2 2 3 8 2 2" xfId="20670" xr:uid="{00000000-0005-0000-0000-00002D660000}"/>
    <cellStyle name="메모 2 2 3 8 2 2 2" xfId="20671" xr:uid="{00000000-0005-0000-0000-00002E660000}"/>
    <cellStyle name="메모 2 2 3 8 2 2 2 2" xfId="20672" xr:uid="{00000000-0005-0000-0000-00002F660000}"/>
    <cellStyle name="메모 2 2 3 8 2 2 2 2 2" xfId="20673" xr:uid="{00000000-0005-0000-0000-000030660000}"/>
    <cellStyle name="메모 2 2 3 8 2 2 2 2 3" xfId="20674" xr:uid="{00000000-0005-0000-0000-000031660000}"/>
    <cellStyle name="메모 2 2 3 8 2 2 2 3" xfId="20675" xr:uid="{00000000-0005-0000-0000-000032660000}"/>
    <cellStyle name="메모 2 2 3 8 2 2 2 4" xfId="20676" xr:uid="{00000000-0005-0000-0000-000033660000}"/>
    <cellStyle name="메모 2 2 3 8 2 2 2 5" xfId="20677" xr:uid="{00000000-0005-0000-0000-000034660000}"/>
    <cellStyle name="메모 2 2 3 8 2 2 3" xfId="20678" xr:uid="{00000000-0005-0000-0000-000035660000}"/>
    <cellStyle name="메모 2 2 3 8 2 2 3 2" xfId="20679" xr:uid="{00000000-0005-0000-0000-000036660000}"/>
    <cellStyle name="메모 2 2 3 8 2 2 3 3" xfId="20680" xr:uid="{00000000-0005-0000-0000-000037660000}"/>
    <cellStyle name="메모 2 2 3 8 2 2 4" xfId="20681" xr:uid="{00000000-0005-0000-0000-000038660000}"/>
    <cellStyle name="메모 2 2 3 8 2 2 5" xfId="20682" xr:uid="{00000000-0005-0000-0000-000039660000}"/>
    <cellStyle name="메모 2 2 3 8 2 2 6" xfId="20683" xr:uid="{00000000-0005-0000-0000-00003A660000}"/>
    <cellStyle name="메모 2 2 3 8 2 3" xfId="20684" xr:uid="{00000000-0005-0000-0000-00003B660000}"/>
    <cellStyle name="메모 2 2 3 8 2 3 2" xfId="20685" xr:uid="{00000000-0005-0000-0000-00003C660000}"/>
    <cellStyle name="메모 2 2 3 8 2 3 2 2" xfId="20686" xr:uid="{00000000-0005-0000-0000-00003D660000}"/>
    <cellStyle name="메모 2 2 3 8 2 3 2 2 2" xfId="20687" xr:uid="{00000000-0005-0000-0000-00003E660000}"/>
    <cellStyle name="메모 2 2 3 8 2 3 2 2 3" xfId="20688" xr:uid="{00000000-0005-0000-0000-00003F660000}"/>
    <cellStyle name="메모 2 2 3 8 2 3 2 3" xfId="20689" xr:uid="{00000000-0005-0000-0000-000040660000}"/>
    <cellStyle name="메모 2 2 3 8 2 3 2 4" xfId="20690" xr:uid="{00000000-0005-0000-0000-000041660000}"/>
    <cellStyle name="메모 2 2 3 8 2 3 2 5" xfId="20691" xr:uid="{00000000-0005-0000-0000-000042660000}"/>
    <cellStyle name="메모 2 2 3 8 2 3 3" xfId="20692" xr:uid="{00000000-0005-0000-0000-000043660000}"/>
    <cellStyle name="메모 2 2 3 8 2 3 3 2" xfId="20693" xr:uid="{00000000-0005-0000-0000-000044660000}"/>
    <cellStyle name="메모 2 2 3 8 2 3 3 3" xfId="20694" xr:uid="{00000000-0005-0000-0000-000045660000}"/>
    <cellStyle name="메모 2 2 3 8 2 3 4" xfId="20695" xr:uid="{00000000-0005-0000-0000-000046660000}"/>
    <cellStyle name="메모 2 2 3 8 2 3 5" xfId="20696" xr:uid="{00000000-0005-0000-0000-000047660000}"/>
    <cellStyle name="메모 2 2 3 8 2 3 6" xfId="20697" xr:uid="{00000000-0005-0000-0000-000048660000}"/>
    <cellStyle name="메모 2 2 3 8 2 4" xfId="20698" xr:uid="{00000000-0005-0000-0000-000049660000}"/>
    <cellStyle name="메모 2 2 3 8 2 4 2" xfId="20699" xr:uid="{00000000-0005-0000-0000-00004A660000}"/>
    <cellStyle name="메모 2 2 3 8 2 4 2 2" xfId="20700" xr:uid="{00000000-0005-0000-0000-00004B660000}"/>
    <cellStyle name="메모 2 2 3 8 2 4 2 3" xfId="20701" xr:uid="{00000000-0005-0000-0000-00004C660000}"/>
    <cellStyle name="메모 2 2 3 8 2 4 3" xfId="20702" xr:uid="{00000000-0005-0000-0000-00004D660000}"/>
    <cellStyle name="메모 2 2 3 8 2 4 4" xfId="20703" xr:uid="{00000000-0005-0000-0000-00004E660000}"/>
    <cellStyle name="메모 2 2 3 8 2 4 5" xfId="20704" xr:uid="{00000000-0005-0000-0000-00004F660000}"/>
    <cellStyle name="메모 2 2 3 8 2 5" xfId="20705" xr:uid="{00000000-0005-0000-0000-000050660000}"/>
    <cellStyle name="메모 2 2 3 8 2 5 2" xfId="20706" xr:uid="{00000000-0005-0000-0000-000051660000}"/>
    <cellStyle name="메모 2 2 3 8 2 5 3" xfId="20707" xr:uid="{00000000-0005-0000-0000-000052660000}"/>
    <cellStyle name="메모 2 2 3 8 2 6" xfId="20708" xr:uid="{00000000-0005-0000-0000-000053660000}"/>
    <cellStyle name="메모 2 2 3 8 2 7" xfId="20709" xr:uid="{00000000-0005-0000-0000-000054660000}"/>
    <cellStyle name="메모 2 2 3 8 2 8" xfId="20710" xr:uid="{00000000-0005-0000-0000-000055660000}"/>
    <cellStyle name="메모 2 2 3 8 3" xfId="20711" xr:uid="{00000000-0005-0000-0000-000056660000}"/>
    <cellStyle name="메모 2 2 3 8 3 2" xfId="20712" xr:uid="{00000000-0005-0000-0000-000057660000}"/>
    <cellStyle name="메모 2 2 3 8 3 2 2" xfId="20713" xr:uid="{00000000-0005-0000-0000-000058660000}"/>
    <cellStyle name="메모 2 2 3 8 3 2 2 2" xfId="20714" xr:uid="{00000000-0005-0000-0000-000059660000}"/>
    <cellStyle name="메모 2 2 3 8 3 2 2 2 2" xfId="20715" xr:uid="{00000000-0005-0000-0000-00005A660000}"/>
    <cellStyle name="메모 2 2 3 8 3 2 2 2 3" xfId="20716" xr:uid="{00000000-0005-0000-0000-00005B660000}"/>
    <cellStyle name="메모 2 2 3 8 3 2 2 3" xfId="20717" xr:uid="{00000000-0005-0000-0000-00005C660000}"/>
    <cellStyle name="메모 2 2 3 8 3 2 2 4" xfId="20718" xr:uid="{00000000-0005-0000-0000-00005D660000}"/>
    <cellStyle name="메모 2 2 3 8 3 2 2 5" xfId="20719" xr:uid="{00000000-0005-0000-0000-00005E660000}"/>
    <cellStyle name="메모 2 2 3 8 3 2 3" xfId="20720" xr:uid="{00000000-0005-0000-0000-00005F660000}"/>
    <cellStyle name="메모 2 2 3 8 3 2 3 2" xfId="20721" xr:uid="{00000000-0005-0000-0000-000060660000}"/>
    <cellStyle name="메모 2 2 3 8 3 2 3 3" xfId="20722" xr:uid="{00000000-0005-0000-0000-000061660000}"/>
    <cellStyle name="메모 2 2 3 8 3 2 4" xfId="20723" xr:uid="{00000000-0005-0000-0000-000062660000}"/>
    <cellStyle name="메모 2 2 3 8 3 2 5" xfId="20724" xr:uid="{00000000-0005-0000-0000-000063660000}"/>
    <cellStyle name="메모 2 2 3 8 3 2 6" xfId="20725" xr:uid="{00000000-0005-0000-0000-000064660000}"/>
    <cellStyle name="메모 2 2 3 8 3 3" xfId="20726" xr:uid="{00000000-0005-0000-0000-000065660000}"/>
    <cellStyle name="메모 2 2 3 8 3 3 2" xfId="20727" xr:uid="{00000000-0005-0000-0000-000066660000}"/>
    <cellStyle name="메모 2 2 3 8 3 3 2 2" xfId="20728" xr:uid="{00000000-0005-0000-0000-000067660000}"/>
    <cellStyle name="메모 2 2 3 8 3 3 2 2 2" xfId="20729" xr:uid="{00000000-0005-0000-0000-000068660000}"/>
    <cellStyle name="메모 2 2 3 8 3 3 2 2 3" xfId="20730" xr:uid="{00000000-0005-0000-0000-000069660000}"/>
    <cellStyle name="메모 2 2 3 8 3 3 2 3" xfId="20731" xr:uid="{00000000-0005-0000-0000-00006A660000}"/>
    <cellStyle name="메모 2 2 3 8 3 3 2 4" xfId="20732" xr:uid="{00000000-0005-0000-0000-00006B660000}"/>
    <cellStyle name="메모 2 2 3 8 3 3 2 5" xfId="20733" xr:uid="{00000000-0005-0000-0000-00006C660000}"/>
    <cellStyle name="메모 2 2 3 8 3 3 3" xfId="20734" xr:uid="{00000000-0005-0000-0000-00006D660000}"/>
    <cellStyle name="메모 2 2 3 8 3 3 3 2" xfId="20735" xr:uid="{00000000-0005-0000-0000-00006E660000}"/>
    <cellStyle name="메모 2 2 3 8 3 3 3 3" xfId="20736" xr:uid="{00000000-0005-0000-0000-00006F660000}"/>
    <cellStyle name="메모 2 2 3 8 3 3 4" xfId="20737" xr:uid="{00000000-0005-0000-0000-000070660000}"/>
    <cellStyle name="메모 2 2 3 8 3 3 5" xfId="20738" xr:uid="{00000000-0005-0000-0000-000071660000}"/>
    <cellStyle name="메모 2 2 3 8 3 3 6" xfId="20739" xr:uid="{00000000-0005-0000-0000-000072660000}"/>
    <cellStyle name="메모 2 2 3 8 3 4" xfId="20740" xr:uid="{00000000-0005-0000-0000-000073660000}"/>
    <cellStyle name="메모 2 2 3 8 3 4 2" xfId="20741" xr:uid="{00000000-0005-0000-0000-000074660000}"/>
    <cellStyle name="메모 2 2 3 8 3 4 2 2" xfId="20742" xr:uid="{00000000-0005-0000-0000-000075660000}"/>
    <cellStyle name="메모 2 2 3 8 3 4 2 3" xfId="20743" xr:uid="{00000000-0005-0000-0000-000076660000}"/>
    <cellStyle name="메모 2 2 3 8 3 4 3" xfId="20744" xr:uid="{00000000-0005-0000-0000-000077660000}"/>
    <cellStyle name="메모 2 2 3 8 3 4 4" xfId="20745" xr:uid="{00000000-0005-0000-0000-000078660000}"/>
    <cellStyle name="메모 2 2 3 8 3 4 5" xfId="20746" xr:uid="{00000000-0005-0000-0000-000079660000}"/>
    <cellStyle name="메모 2 2 3 8 3 5" xfId="20747" xr:uid="{00000000-0005-0000-0000-00007A660000}"/>
    <cellStyle name="메모 2 2 3 8 3 5 2" xfId="20748" xr:uid="{00000000-0005-0000-0000-00007B660000}"/>
    <cellStyle name="메모 2 2 3 8 3 5 3" xfId="20749" xr:uid="{00000000-0005-0000-0000-00007C660000}"/>
    <cellStyle name="메모 2 2 3 8 3 6" xfId="20750" xr:uid="{00000000-0005-0000-0000-00007D660000}"/>
    <cellStyle name="메모 2 2 3 8 3 7" xfId="20751" xr:uid="{00000000-0005-0000-0000-00007E660000}"/>
    <cellStyle name="메모 2 2 3 8 3 8" xfId="20752" xr:uid="{00000000-0005-0000-0000-00007F660000}"/>
    <cellStyle name="메모 2 2 3 8 4" xfId="20753" xr:uid="{00000000-0005-0000-0000-000080660000}"/>
    <cellStyle name="메모 2 2 3 8 4 2" xfId="20754" xr:uid="{00000000-0005-0000-0000-000081660000}"/>
    <cellStyle name="메모 2 2 3 8 4 2 2" xfId="20755" xr:uid="{00000000-0005-0000-0000-000082660000}"/>
    <cellStyle name="메모 2 2 3 8 4 2 2 2" xfId="20756" xr:uid="{00000000-0005-0000-0000-000083660000}"/>
    <cellStyle name="메모 2 2 3 8 4 2 2 2 2" xfId="20757" xr:uid="{00000000-0005-0000-0000-000084660000}"/>
    <cellStyle name="메모 2 2 3 8 4 2 2 2 3" xfId="20758" xr:uid="{00000000-0005-0000-0000-000085660000}"/>
    <cellStyle name="메모 2 2 3 8 4 2 2 3" xfId="20759" xr:uid="{00000000-0005-0000-0000-000086660000}"/>
    <cellStyle name="메모 2 2 3 8 4 2 2 4" xfId="20760" xr:uid="{00000000-0005-0000-0000-000087660000}"/>
    <cellStyle name="메모 2 2 3 8 4 2 2 5" xfId="20761" xr:uid="{00000000-0005-0000-0000-000088660000}"/>
    <cellStyle name="메모 2 2 3 8 4 2 3" xfId="20762" xr:uid="{00000000-0005-0000-0000-000089660000}"/>
    <cellStyle name="메모 2 2 3 8 4 2 3 2" xfId="20763" xr:uid="{00000000-0005-0000-0000-00008A660000}"/>
    <cellStyle name="메모 2 2 3 8 4 2 3 3" xfId="20764" xr:uid="{00000000-0005-0000-0000-00008B660000}"/>
    <cellStyle name="메모 2 2 3 8 4 2 4" xfId="20765" xr:uid="{00000000-0005-0000-0000-00008C660000}"/>
    <cellStyle name="메모 2 2 3 8 4 2 5" xfId="20766" xr:uid="{00000000-0005-0000-0000-00008D660000}"/>
    <cellStyle name="메모 2 2 3 8 4 2 6" xfId="20767" xr:uid="{00000000-0005-0000-0000-00008E660000}"/>
    <cellStyle name="메모 2 2 3 8 4 3" xfId="20768" xr:uid="{00000000-0005-0000-0000-00008F660000}"/>
    <cellStyle name="메모 2 2 3 8 4 3 2" xfId="20769" xr:uid="{00000000-0005-0000-0000-000090660000}"/>
    <cellStyle name="메모 2 2 3 8 4 3 2 2" xfId="20770" xr:uid="{00000000-0005-0000-0000-000091660000}"/>
    <cellStyle name="메모 2 2 3 8 4 3 2 2 2" xfId="20771" xr:uid="{00000000-0005-0000-0000-000092660000}"/>
    <cellStyle name="메모 2 2 3 8 4 3 2 2 3" xfId="20772" xr:uid="{00000000-0005-0000-0000-000093660000}"/>
    <cellStyle name="메모 2 2 3 8 4 3 2 3" xfId="20773" xr:uid="{00000000-0005-0000-0000-000094660000}"/>
    <cellStyle name="메모 2 2 3 8 4 3 2 4" xfId="20774" xr:uid="{00000000-0005-0000-0000-000095660000}"/>
    <cellStyle name="메모 2 2 3 8 4 3 2 5" xfId="20775" xr:uid="{00000000-0005-0000-0000-000096660000}"/>
    <cellStyle name="메모 2 2 3 8 4 3 3" xfId="20776" xr:uid="{00000000-0005-0000-0000-000097660000}"/>
    <cellStyle name="메모 2 2 3 8 4 3 3 2" xfId="20777" xr:uid="{00000000-0005-0000-0000-000098660000}"/>
    <cellStyle name="메모 2 2 3 8 4 3 3 3" xfId="20778" xr:uid="{00000000-0005-0000-0000-000099660000}"/>
    <cellStyle name="메모 2 2 3 8 4 3 4" xfId="20779" xr:uid="{00000000-0005-0000-0000-00009A660000}"/>
    <cellStyle name="메모 2 2 3 8 4 3 5" xfId="20780" xr:uid="{00000000-0005-0000-0000-00009B660000}"/>
    <cellStyle name="메모 2 2 3 8 4 3 6" xfId="20781" xr:uid="{00000000-0005-0000-0000-00009C660000}"/>
    <cellStyle name="메모 2 2 3 8 4 4" xfId="20782" xr:uid="{00000000-0005-0000-0000-00009D660000}"/>
    <cellStyle name="메모 2 2 3 8 4 4 2" xfId="20783" xr:uid="{00000000-0005-0000-0000-00009E660000}"/>
    <cellStyle name="메모 2 2 3 8 4 4 2 2" xfId="20784" xr:uid="{00000000-0005-0000-0000-00009F660000}"/>
    <cellStyle name="메모 2 2 3 8 4 4 2 3" xfId="20785" xr:uid="{00000000-0005-0000-0000-0000A0660000}"/>
    <cellStyle name="메모 2 2 3 8 4 4 3" xfId="20786" xr:uid="{00000000-0005-0000-0000-0000A1660000}"/>
    <cellStyle name="메모 2 2 3 8 4 4 4" xfId="20787" xr:uid="{00000000-0005-0000-0000-0000A2660000}"/>
    <cellStyle name="메모 2 2 3 8 4 4 5" xfId="20788" xr:uid="{00000000-0005-0000-0000-0000A3660000}"/>
    <cellStyle name="메모 2 2 3 8 4 5" xfId="20789" xr:uid="{00000000-0005-0000-0000-0000A4660000}"/>
    <cellStyle name="메모 2 2 3 8 4 5 2" xfId="20790" xr:uid="{00000000-0005-0000-0000-0000A5660000}"/>
    <cellStyle name="메모 2 2 3 8 4 5 3" xfId="20791" xr:uid="{00000000-0005-0000-0000-0000A6660000}"/>
    <cellStyle name="메모 2 2 3 8 4 6" xfId="20792" xr:uid="{00000000-0005-0000-0000-0000A7660000}"/>
    <cellStyle name="메모 2 2 3 8 4 7" xfId="20793" xr:uid="{00000000-0005-0000-0000-0000A8660000}"/>
    <cellStyle name="메모 2 2 3 8 4 8" xfId="20794" xr:uid="{00000000-0005-0000-0000-0000A9660000}"/>
    <cellStyle name="메모 2 2 3 8 5" xfId="20795" xr:uid="{00000000-0005-0000-0000-0000AA660000}"/>
    <cellStyle name="메모 2 2 3 8 5 2" xfId="20796" xr:uid="{00000000-0005-0000-0000-0000AB660000}"/>
    <cellStyle name="메모 2 2 3 8 5 2 2" xfId="20797" xr:uid="{00000000-0005-0000-0000-0000AC660000}"/>
    <cellStyle name="메모 2 2 3 8 5 2 2 2" xfId="20798" xr:uid="{00000000-0005-0000-0000-0000AD660000}"/>
    <cellStyle name="메모 2 2 3 8 5 2 2 2 2" xfId="20799" xr:uid="{00000000-0005-0000-0000-0000AE660000}"/>
    <cellStyle name="메모 2 2 3 8 5 2 2 2 3" xfId="20800" xr:uid="{00000000-0005-0000-0000-0000AF660000}"/>
    <cellStyle name="메모 2 2 3 8 5 2 2 3" xfId="20801" xr:uid="{00000000-0005-0000-0000-0000B0660000}"/>
    <cellStyle name="메모 2 2 3 8 5 2 2 4" xfId="20802" xr:uid="{00000000-0005-0000-0000-0000B1660000}"/>
    <cellStyle name="메모 2 2 3 8 5 2 2 5" xfId="20803" xr:uid="{00000000-0005-0000-0000-0000B2660000}"/>
    <cellStyle name="메모 2 2 3 8 5 2 3" xfId="20804" xr:uid="{00000000-0005-0000-0000-0000B3660000}"/>
    <cellStyle name="메모 2 2 3 8 5 2 3 2" xfId="20805" xr:uid="{00000000-0005-0000-0000-0000B4660000}"/>
    <cellStyle name="메모 2 2 3 8 5 2 3 3" xfId="20806" xr:uid="{00000000-0005-0000-0000-0000B5660000}"/>
    <cellStyle name="메모 2 2 3 8 5 2 4" xfId="20807" xr:uid="{00000000-0005-0000-0000-0000B6660000}"/>
    <cellStyle name="메모 2 2 3 8 5 2 5" xfId="20808" xr:uid="{00000000-0005-0000-0000-0000B7660000}"/>
    <cellStyle name="메모 2 2 3 8 5 2 6" xfId="20809" xr:uid="{00000000-0005-0000-0000-0000B8660000}"/>
    <cellStyle name="메모 2 2 3 8 5 3" xfId="20810" xr:uid="{00000000-0005-0000-0000-0000B9660000}"/>
    <cellStyle name="메모 2 2 3 8 5 3 2" xfId="20811" xr:uid="{00000000-0005-0000-0000-0000BA660000}"/>
    <cellStyle name="메모 2 2 3 8 5 3 2 2" xfId="20812" xr:uid="{00000000-0005-0000-0000-0000BB660000}"/>
    <cellStyle name="메모 2 2 3 8 5 3 2 2 2" xfId="20813" xr:uid="{00000000-0005-0000-0000-0000BC660000}"/>
    <cellStyle name="메모 2 2 3 8 5 3 2 2 3" xfId="20814" xr:uid="{00000000-0005-0000-0000-0000BD660000}"/>
    <cellStyle name="메모 2 2 3 8 5 3 2 3" xfId="20815" xr:uid="{00000000-0005-0000-0000-0000BE660000}"/>
    <cellStyle name="메모 2 2 3 8 5 3 2 4" xfId="20816" xr:uid="{00000000-0005-0000-0000-0000BF660000}"/>
    <cellStyle name="메모 2 2 3 8 5 3 2 5" xfId="20817" xr:uid="{00000000-0005-0000-0000-0000C0660000}"/>
    <cellStyle name="메모 2 2 3 8 5 3 3" xfId="20818" xr:uid="{00000000-0005-0000-0000-0000C1660000}"/>
    <cellStyle name="메모 2 2 3 8 5 3 3 2" xfId="20819" xr:uid="{00000000-0005-0000-0000-0000C2660000}"/>
    <cellStyle name="메모 2 2 3 8 5 3 3 3" xfId="20820" xr:uid="{00000000-0005-0000-0000-0000C3660000}"/>
    <cellStyle name="메모 2 2 3 8 5 3 4" xfId="20821" xr:uid="{00000000-0005-0000-0000-0000C4660000}"/>
    <cellStyle name="메모 2 2 3 8 5 3 5" xfId="20822" xr:uid="{00000000-0005-0000-0000-0000C5660000}"/>
    <cellStyle name="메모 2 2 3 8 5 3 6" xfId="20823" xr:uid="{00000000-0005-0000-0000-0000C6660000}"/>
    <cellStyle name="메모 2 2 3 8 5 4" xfId="20824" xr:uid="{00000000-0005-0000-0000-0000C7660000}"/>
    <cellStyle name="메모 2 2 3 8 5 4 2" xfId="20825" xr:uid="{00000000-0005-0000-0000-0000C8660000}"/>
    <cellStyle name="메모 2 2 3 8 5 4 2 2" xfId="20826" xr:uid="{00000000-0005-0000-0000-0000C9660000}"/>
    <cellStyle name="메모 2 2 3 8 5 4 2 3" xfId="20827" xr:uid="{00000000-0005-0000-0000-0000CA660000}"/>
    <cellStyle name="메모 2 2 3 8 5 4 3" xfId="20828" xr:uid="{00000000-0005-0000-0000-0000CB660000}"/>
    <cellStyle name="메모 2 2 3 8 5 4 4" xfId="20829" xr:uid="{00000000-0005-0000-0000-0000CC660000}"/>
    <cellStyle name="메모 2 2 3 8 5 4 5" xfId="20830" xr:uid="{00000000-0005-0000-0000-0000CD660000}"/>
    <cellStyle name="메모 2 2 3 8 5 5" xfId="20831" xr:uid="{00000000-0005-0000-0000-0000CE660000}"/>
    <cellStyle name="메모 2 2 3 8 5 5 2" xfId="20832" xr:uid="{00000000-0005-0000-0000-0000CF660000}"/>
    <cellStyle name="메모 2 2 3 8 5 5 3" xfId="20833" xr:uid="{00000000-0005-0000-0000-0000D0660000}"/>
    <cellStyle name="메모 2 2 3 8 5 6" xfId="20834" xr:uid="{00000000-0005-0000-0000-0000D1660000}"/>
    <cellStyle name="메모 2 2 3 8 5 7" xfId="20835" xr:uid="{00000000-0005-0000-0000-0000D2660000}"/>
    <cellStyle name="메모 2 2 3 8 5 8" xfId="20836" xr:uid="{00000000-0005-0000-0000-0000D3660000}"/>
    <cellStyle name="메모 2 2 3 8 6" xfId="20837" xr:uid="{00000000-0005-0000-0000-0000D4660000}"/>
    <cellStyle name="메모 2 2 3 8 6 2" xfId="20838" xr:uid="{00000000-0005-0000-0000-0000D5660000}"/>
    <cellStyle name="메모 2 2 3 8 6 2 2" xfId="20839" xr:uid="{00000000-0005-0000-0000-0000D6660000}"/>
    <cellStyle name="메모 2 2 3 8 6 2 2 2" xfId="20840" xr:uid="{00000000-0005-0000-0000-0000D7660000}"/>
    <cellStyle name="메모 2 2 3 8 6 2 2 3" xfId="20841" xr:uid="{00000000-0005-0000-0000-0000D8660000}"/>
    <cellStyle name="메모 2 2 3 8 6 2 3" xfId="20842" xr:uid="{00000000-0005-0000-0000-0000D9660000}"/>
    <cellStyle name="메모 2 2 3 8 6 2 4" xfId="20843" xr:uid="{00000000-0005-0000-0000-0000DA660000}"/>
    <cellStyle name="메모 2 2 3 8 6 2 5" xfId="20844" xr:uid="{00000000-0005-0000-0000-0000DB660000}"/>
    <cellStyle name="메모 2 2 3 8 6 3" xfId="20845" xr:uid="{00000000-0005-0000-0000-0000DC660000}"/>
    <cellStyle name="메모 2 2 3 8 6 3 2" xfId="20846" xr:uid="{00000000-0005-0000-0000-0000DD660000}"/>
    <cellStyle name="메모 2 2 3 8 6 3 3" xfId="20847" xr:uid="{00000000-0005-0000-0000-0000DE660000}"/>
    <cellStyle name="메모 2 2 3 8 6 4" xfId="20848" xr:uid="{00000000-0005-0000-0000-0000DF660000}"/>
    <cellStyle name="메모 2 2 3 8 6 5" xfId="20849" xr:uid="{00000000-0005-0000-0000-0000E0660000}"/>
    <cellStyle name="메모 2 2 3 8 6 6" xfId="20850" xr:uid="{00000000-0005-0000-0000-0000E1660000}"/>
    <cellStyle name="메모 2 2 3 8 7" xfId="20851" xr:uid="{00000000-0005-0000-0000-0000E2660000}"/>
    <cellStyle name="메모 2 2 3 8 7 2" xfId="20852" xr:uid="{00000000-0005-0000-0000-0000E3660000}"/>
    <cellStyle name="메모 2 2 3 8 7 2 2" xfId="20853" xr:uid="{00000000-0005-0000-0000-0000E4660000}"/>
    <cellStyle name="메모 2 2 3 8 7 2 2 2" xfId="20854" xr:uid="{00000000-0005-0000-0000-0000E5660000}"/>
    <cellStyle name="메모 2 2 3 8 7 2 2 3" xfId="20855" xr:uid="{00000000-0005-0000-0000-0000E6660000}"/>
    <cellStyle name="메모 2 2 3 8 7 2 3" xfId="20856" xr:uid="{00000000-0005-0000-0000-0000E7660000}"/>
    <cellStyle name="메모 2 2 3 8 7 2 4" xfId="20857" xr:uid="{00000000-0005-0000-0000-0000E8660000}"/>
    <cellStyle name="메모 2 2 3 8 7 2 5" xfId="20858" xr:uid="{00000000-0005-0000-0000-0000E9660000}"/>
    <cellStyle name="메모 2 2 3 8 7 3" xfId="20859" xr:uid="{00000000-0005-0000-0000-0000EA660000}"/>
    <cellStyle name="메모 2 2 3 8 7 3 2" xfId="20860" xr:uid="{00000000-0005-0000-0000-0000EB660000}"/>
    <cellStyle name="메모 2 2 3 8 7 3 3" xfId="20861" xr:uid="{00000000-0005-0000-0000-0000EC660000}"/>
    <cellStyle name="메모 2 2 3 8 7 4" xfId="20862" xr:uid="{00000000-0005-0000-0000-0000ED660000}"/>
    <cellStyle name="메모 2 2 3 8 7 5" xfId="20863" xr:uid="{00000000-0005-0000-0000-0000EE660000}"/>
    <cellStyle name="메모 2 2 3 8 7 6" xfId="20864" xr:uid="{00000000-0005-0000-0000-0000EF660000}"/>
    <cellStyle name="메모 2 2 3 8 8" xfId="20865" xr:uid="{00000000-0005-0000-0000-0000F0660000}"/>
    <cellStyle name="메모 2 2 3 8 8 2" xfId="20866" xr:uid="{00000000-0005-0000-0000-0000F1660000}"/>
    <cellStyle name="메모 2 2 3 8 8 2 2" xfId="20867" xr:uid="{00000000-0005-0000-0000-0000F2660000}"/>
    <cellStyle name="메모 2 2 3 8 8 2 3" xfId="20868" xr:uid="{00000000-0005-0000-0000-0000F3660000}"/>
    <cellStyle name="메모 2 2 3 8 8 3" xfId="20869" xr:uid="{00000000-0005-0000-0000-0000F4660000}"/>
    <cellStyle name="메모 2 2 3 8 8 4" xfId="20870" xr:uid="{00000000-0005-0000-0000-0000F5660000}"/>
    <cellStyle name="메모 2 2 3 8 8 5" xfId="20871" xr:uid="{00000000-0005-0000-0000-0000F6660000}"/>
    <cellStyle name="메모 2 2 3 8 9" xfId="20872" xr:uid="{00000000-0005-0000-0000-0000F7660000}"/>
    <cellStyle name="메모 2 2 3 8 9 2" xfId="20873" xr:uid="{00000000-0005-0000-0000-0000F8660000}"/>
    <cellStyle name="메모 2 2 3 8 9 3" xfId="20874" xr:uid="{00000000-0005-0000-0000-0000F9660000}"/>
    <cellStyle name="메모 2 2 3 9" xfId="20875" xr:uid="{00000000-0005-0000-0000-0000FA660000}"/>
    <cellStyle name="메모 2 2 3 9 10" xfId="20876" xr:uid="{00000000-0005-0000-0000-0000FB660000}"/>
    <cellStyle name="메모 2 2 3 9 11" xfId="20877" xr:uid="{00000000-0005-0000-0000-0000FC660000}"/>
    <cellStyle name="메모 2 2 3 9 12" xfId="20878" xr:uid="{00000000-0005-0000-0000-0000FD660000}"/>
    <cellStyle name="메모 2 2 3 9 2" xfId="20879" xr:uid="{00000000-0005-0000-0000-0000FE660000}"/>
    <cellStyle name="메모 2 2 3 9 2 2" xfId="20880" xr:uid="{00000000-0005-0000-0000-0000FF660000}"/>
    <cellStyle name="메모 2 2 3 9 2 2 2" xfId="20881" xr:uid="{00000000-0005-0000-0000-000000670000}"/>
    <cellStyle name="메모 2 2 3 9 2 2 2 2" xfId="20882" xr:uid="{00000000-0005-0000-0000-000001670000}"/>
    <cellStyle name="메모 2 2 3 9 2 2 2 2 2" xfId="20883" xr:uid="{00000000-0005-0000-0000-000002670000}"/>
    <cellStyle name="메모 2 2 3 9 2 2 2 2 3" xfId="20884" xr:uid="{00000000-0005-0000-0000-000003670000}"/>
    <cellStyle name="메모 2 2 3 9 2 2 2 3" xfId="20885" xr:uid="{00000000-0005-0000-0000-000004670000}"/>
    <cellStyle name="메모 2 2 3 9 2 2 2 4" xfId="20886" xr:uid="{00000000-0005-0000-0000-000005670000}"/>
    <cellStyle name="메모 2 2 3 9 2 2 2 5" xfId="20887" xr:uid="{00000000-0005-0000-0000-000006670000}"/>
    <cellStyle name="메모 2 2 3 9 2 2 3" xfId="20888" xr:uid="{00000000-0005-0000-0000-000007670000}"/>
    <cellStyle name="메모 2 2 3 9 2 2 3 2" xfId="20889" xr:uid="{00000000-0005-0000-0000-000008670000}"/>
    <cellStyle name="메모 2 2 3 9 2 2 3 3" xfId="20890" xr:uid="{00000000-0005-0000-0000-000009670000}"/>
    <cellStyle name="메모 2 2 3 9 2 2 4" xfId="20891" xr:uid="{00000000-0005-0000-0000-00000A670000}"/>
    <cellStyle name="메모 2 2 3 9 2 2 5" xfId="20892" xr:uid="{00000000-0005-0000-0000-00000B670000}"/>
    <cellStyle name="메모 2 2 3 9 2 2 6" xfId="20893" xr:uid="{00000000-0005-0000-0000-00000C670000}"/>
    <cellStyle name="메모 2 2 3 9 2 3" xfId="20894" xr:uid="{00000000-0005-0000-0000-00000D670000}"/>
    <cellStyle name="메모 2 2 3 9 2 3 2" xfId="20895" xr:uid="{00000000-0005-0000-0000-00000E670000}"/>
    <cellStyle name="메모 2 2 3 9 2 3 2 2" xfId="20896" xr:uid="{00000000-0005-0000-0000-00000F670000}"/>
    <cellStyle name="메모 2 2 3 9 2 3 2 2 2" xfId="20897" xr:uid="{00000000-0005-0000-0000-000010670000}"/>
    <cellStyle name="메모 2 2 3 9 2 3 2 2 3" xfId="20898" xr:uid="{00000000-0005-0000-0000-000011670000}"/>
    <cellStyle name="메모 2 2 3 9 2 3 2 3" xfId="20899" xr:uid="{00000000-0005-0000-0000-000012670000}"/>
    <cellStyle name="메모 2 2 3 9 2 3 2 4" xfId="20900" xr:uid="{00000000-0005-0000-0000-000013670000}"/>
    <cellStyle name="메모 2 2 3 9 2 3 2 5" xfId="20901" xr:uid="{00000000-0005-0000-0000-000014670000}"/>
    <cellStyle name="메모 2 2 3 9 2 3 3" xfId="20902" xr:uid="{00000000-0005-0000-0000-000015670000}"/>
    <cellStyle name="메모 2 2 3 9 2 3 3 2" xfId="20903" xr:uid="{00000000-0005-0000-0000-000016670000}"/>
    <cellStyle name="메모 2 2 3 9 2 3 3 3" xfId="20904" xr:uid="{00000000-0005-0000-0000-000017670000}"/>
    <cellStyle name="메모 2 2 3 9 2 3 4" xfId="20905" xr:uid="{00000000-0005-0000-0000-000018670000}"/>
    <cellStyle name="메모 2 2 3 9 2 3 5" xfId="20906" xr:uid="{00000000-0005-0000-0000-000019670000}"/>
    <cellStyle name="메모 2 2 3 9 2 3 6" xfId="20907" xr:uid="{00000000-0005-0000-0000-00001A670000}"/>
    <cellStyle name="메모 2 2 3 9 2 4" xfId="20908" xr:uid="{00000000-0005-0000-0000-00001B670000}"/>
    <cellStyle name="메모 2 2 3 9 2 4 2" xfId="20909" xr:uid="{00000000-0005-0000-0000-00001C670000}"/>
    <cellStyle name="메모 2 2 3 9 2 4 2 2" xfId="20910" xr:uid="{00000000-0005-0000-0000-00001D670000}"/>
    <cellStyle name="메모 2 2 3 9 2 4 2 3" xfId="20911" xr:uid="{00000000-0005-0000-0000-00001E670000}"/>
    <cellStyle name="메모 2 2 3 9 2 4 3" xfId="20912" xr:uid="{00000000-0005-0000-0000-00001F670000}"/>
    <cellStyle name="메모 2 2 3 9 2 4 4" xfId="20913" xr:uid="{00000000-0005-0000-0000-000020670000}"/>
    <cellStyle name="메모 2 2 3 9 2 4 5" xfId="20914" xr:uid="{00000000-0005-0000-0000-000021670000}"/>
    <cellStyle name="메모 2 2 3 9 2 5" xfId="20915" xr:uid="{00000000-0005-0000-0000-000022670000}"/>
    <cellStyle name="메모 2 2 3 9 2 5 2" xfId="20916" xr:uid="{00000000-0005-0000-0000-000023670000}"/>
    <cellStyle name="메모 2 2 3 9 2 5 3" xfId="20917" xr:uid="{00000000-0005-0000-0000-000024670000}"/>
    <cellStyle name="메모 2 2 3 9 2 6" xfId="20918" xr:uid="{00000000-0005-0000-0000-000025670000}"/>
    <cellStyle name="메모 2 2 3 9 2 7" xfId="20919" xr:uid="{00000000-0005-0000-0000-000026670000}"/>
    <cellStyle name="메모 2 2 3 9 2 8" xfId="20920" xr:uid="{00000000-0005-0000-0000-000027670000}"/>
    <cellStyle name="메모 2 2 3 9 3" xfId="20921" xr:uid="{00000000-0005-0000-0000-000028670000}"/>
    <cellStyle name="메모 2 2 3 9 3 2" xfId="20922" xr:uid="{00000000-0005-0000-0000-000029670000}"/>
    <cellStyle name="메모 2 2 3 9 3 2 2" xfId="20923" xr:uid="{00000000-0005-0000-0000-00002A670000}"/>
    <cellStyle name="메모 2 2 3 9 3 2 2 2" xfId="20924" xr:uid="{00000000-0005-0000-0000-00002B670000}"/>
    <cellStyle name="메모 2 2 3 9 3 2 2 2 2" xfId="20925" xr:uid="{00000000-0005-0000-0000-00002C670000}"/>
    <cellStyle name="메모 2 2 3 9 3 2 2 2 3" xfId="20926" xr:uid="{00000000-0005-0000-0000-00002D670000}"/>
    <cellStyle name="메모 2 2 3 9 3 2 2 3" xfId="20927" xr:uid="{00000000-0005-0000-0000-00002E670000}"/>
    <cellStyle name="메모 2 2 3 9 3 2 2 4" xfId="20928" xr:uid="{00000000-0005-0000-0000-00002F670000}"/>
    <cellStyle name="메모 2 2 3 9 3 2 2 5" xfId="20929" xr:uid="{00000000-0005-0000-0000-000030670000}"/>
    <cellStyle name="메모 2 2 3 9 3 2 3" xfId="20930" xr:uid="{00000000-0005-0000-0000-000031670000}"/>
    <cellStyle name="메모 2 2 3 9 3 2 3 2" xfId="20931" xr:uid="{00000000-0005-0000-0000-000032670000}"/>
    <cellStyle name="메모 2 2 3 9 3 2 3 3" xfId="20932" xr:uid="{00000000-0005-0000-0000-000033670000}"/>
    <cellStyle name="메모 2 2 3 9 3 2 4" xfId="20933" xr:uid="{00000000-0005-0000-0000-000034670000}"/>
    <cellStyle name="메모 2 2 3 9 3 2 5" xfId="20934" xr:uid="{00000000-0005-0000-0000-000035670000}"/>
    <cellStyle name="메모 2 2 3 9 3 2 6" xfId="20935" xr:uid="{00000000-0005-0000-0000-000036670000}"/>
    <cellStyle name="메모 2 2 3 9 3 3" xfId="20936" xr:uid="{00000000-0005-0000-0000-000037670000}"/>
    <cellStyle name="메모 2 2 3 9 3 3 2" xfId="20937" xr:uid="{00000000-0005-0000-0000-000038670000}"/>
    <cellStyle name="메모 2 2 3 9 3 3 2 2" xfId="20938" xr:uid="{00000000-0005-0000-0000-000039670000}"/>
    <cellStyle name="메모 2 2 3 9 3 3 2 2 2" xfId="20939" xr:uid="{00000000-0005-0000-0000-00003A670000}"/>
    <cellStyle name="메모 2 2 3 9 3 3 2 2 3" xfId="20940" xr:uid="{00000000-0005-0000-0000-00003B670000}"/>
    <cellStyle name="메모 2 2 3 9 3 3 2 3" xfId="20941" xr:uid="{00000000-0005-0000-0000-00003C670000}"/>
    <cellStyle name="메모 2 2 3 9 3 3 2 4" xfId="20942" xr:uid="{00000000-0005-0000-0000-00003D670000}"/>
    <cellStyle name="메모 2 2 3 9 3 3 2 5" xfId="20943" xr:uid="{00000000-0005-0000-0000-00003E670000}"/>
    <cellStyle name="메모 2 2 3 9 3 3 3" xfId="20944" xr:uid="{00000000-0005-0000-0000-00003F670000}"/>
    <cellStyle name="메모 2 2 3 9 3 3 3 2" xfId="20945" xr:uid="{00000000-0005-0000-0000-000040670000}"/>
    <cellStyle name="메모 2 2 3 9 3 3 3 3" xfId="20946" xr:uid="{00000000-0005-0000-0000-000041670000}"/>
    <cellStyle name="메모 2 2 3 9 3 3 4" xfId="20947" xr:uid="{00000000-0005-0000-0000-000042670000}"/>
    <cellStyle name="메모 2 2 3 9 3 3 5" xfId="20948" xr:uid="{00000000-0005-0000-0000-000043670000}"/>
    <cellStyle name="메모 2 2 3 9 3 3 6" xfId="20949" xr:uid="{00000000-0005-0000-0000-000044670000}"/>
    <cellStyle name="메모 2 2 3 9 3 4" xfId="20950" xr:uid="{00000000-0005-0000-0000-000045670000}"/>
    <cellStyle name="메모 2 2 3 9 3 4 2" xfId="20951" xr:uid="{00000000-0005-0000-0000-000046670000}"/>
    <cellStyle name="메모 2 2 3 9 3 4 2 2" xfId="20952" xr:uid="{00000000-0005-0000-0000-000047670000}"/>
    <cellStyle name="메모 2 2 3 9 3 4 2 3" xfId="20953" xr:uid="{00000000-0005-0000-0000-000048670000}"/>
    <cellStyle name="메모 2 2 3 9 3 4 3" xfId="20954" xr:uid="{00000000-0005-0000-0000-000049670000}"/>
    <cellStyle name="메모 2 2 3 9 3 4 4" xfId="20955" xr:uid="{00000000-0005-0000-0000-00004A670000}"/>
    <cellStyle name="메모 2 2 3 9 3 4 5" xfId="20956" xr:uid="{00000000-0005-0000-0000-00004B670000}"/>
    <cellStyle name="메모 2 2 3 9 3 5" xfId="20957" xr:uid="{00000000-0005-0000-0000-00004C670000}"/>
    <cellStyle name="메모 2 2 3 9 3 5 2" xfId="20958" xr:uid="{00000000-0005-0000-0000-00004D670000}"/>
    <cellStyle name="메모 2 2 3 9 3 5 3" xfId="20959" xr:uid="{00000000-0005-0000-0000-00004E670000}"/>
    <cellStyle name="메모 2 2 3 9 3 6" xfId="20960" xr:uid="{00000000-0005-0000-0000-00004F670000}"/>
    <cellStyle name="메모 2 2 3 9 3 7" xfId="20961" xr:uid="{00000000-0005-0000-0000-000050670000}"/>
    <cellStyle name="메모 2 2 3 9 3 8" xfId="20962" xr:uid="{00000000-0005-0000-0000-000051670000}"/>
    <cellStyle name="메모 2 2 3 9 4" xfId="20963" xr:uid="{00000000-0005-0000-0000-000052670000}"/>
    <cellStyle name="메모 2 2 3 9 4 2" xfId="20964" xr:uid="{00000000-0005-0000-0000-000053670000}"/>
    <cellStyle name="메모 2 2 3 9 4 2 2" xfId="20965" xr:uid="{00000000-0005-0000-0000-000054670000}"/>
    <cellStyle name="메모 2 2 3 9 4 2 2 2" xfId="20966" xr:uid="{00000000-0005-0000-0000-000055670000}"/>
    <cellStyle name="메모 2 2 3 9 4 2 2 2 2" xfId="20967" xr:uid="{00000000-0005-0000-0000-000056670000}"/>
    <cellStyle name="메모 2 2 3 9 4 2 2 2 3" xfId="20968" xr:uid="{00000000-0005-0000-0000-000057670000}"/>
    <cellStyle name="메모 2 2 3 9 4 2 2 3" xfId="20969" xr:uid="{00000000-0005-0000-0000-000058670000}"/>
    <cellStyle name="메모 2 2 3 9 4 2 2 4" xfId="20970" xr:uid="{00000000-0005-0000-0000-000059670000}"/>
    <cellStyle name="메모 2 2 3 9 4 2 2 5" xfId="20971" xr:uid="{00000000-0005-0000-0000-00005A670000}"/>
    <cellStyle name="메모 2 2 3 9 4 2 3" xfId="20972" xr:uid="{00000000-0005-0000-0000-00005B670000}"/>
    <cellStyle name="메모 2 2 3 9 4 2 3 2" xfId="20973" xr:uid="{00000000-0005-0000-0000-00005C670000}"/>
    <cellStyle name="메모 2 2 3 9 4 2 3 3" xfId="20974" xr:uid="{00000000-0005-0000-0000-00005D670000}"/>
    <cellStyle name="메모 2 2 3 9 4 2 4" xfId="20975" xr:uid="{00000000-0005-0000-0000-00005E670000}"/>
    <cellStyle name="메모 2 2 3 9 4 2 5" xfId="20976" xr:uid="{00000000-0005-0000-0000-00005F670000}"/>
    <cellStyle name="메모 2 2 3 9 4 2 6" xfId="20977" xr:uid="{00000000-0005-0000-0000-000060670000}"/>
    <cellStyle name="메모 2 2 3 9 4 3" xfId="20978" xr:uid="{00000000-0005-0000-0000-000061670000}"/>
    <cellStyle name="메모 2 2 3 9 4 3 2" xfId="20979" xr:uid="{00000000-0005-0000-0000-000062670000}"/>
    <cellStyle name="메모 2 2 3 9 4 3 2 2" xfId="20980" xr:uid="{00000000-0005-0000-0000-000063670000}"/>
    <cellStyle name="메모 2 2 3 9 4 3 2 2 2" xfId="20981" xr:uid="{00000000-0005-0000-0000-000064670000}"/>
    <cellStyle name="메모 2 2 3 9 4 3 2 2 3" xfId="20982" xr:uid="{00000000-0005-0000-0000-000065670000}"/>
    <cellStyle name="메모 2 2 3 9 4 3 2 3" xfId="20983" xr:uid="{00000000-0005-0000-0000-000066670000}"/>
    <cellStyle name="메모 2 2 3 9 4 3 2 4" xfId="20984" xr:uid="{00000000-0005-0000-0000-000067670000}"/>
    <cellStyle name="메모 2 2 3 9 4 3 2 5" xfId="20985" xr:uid="{00000000-0005-0000-0000-000068670000}"/>
    <cellStyle name="메모 2 2 3 9 4 3 3" xfId="20986" xr:uid="{00000000-0005-0000-0000-000069670000}"/>
    <cellStyle name="메모 2 2 3 9 4 3 3 2" xfId="20987" xr:uid="{00000000-0005-0000-0000-00006A670000}"/>
    <cellStyle name="메모 2 2 3 9 4 3 3 3" xfId="20988" xr:uid="{00000000-0005-0000-0000-00006B670000}"/>
    <cellStyle name="메모 2 2 3 9 4 3 4" xfId="20989" xr:uid="{00000000-0005-0000-0000-00006C670000}"/>
    <cellStyle name="메모 2 2 3 9 4 3 5" xfId="20990" xr:uid="{00000000-0005-0000-0000-00006D670000}"/>
    <cellStyle name="메모 2 2 3 9 4 3 6" xfId="20991" xr:uid="{00000000-0005-0000-0000-00006E670000}"/>
    <cellStyle name="메모 2 2 3 9 4 4" xfId="20992" xr:uid="{00000000-0005-0000-0000-00006F670000}"/>
    <cellStyle name="메모 2 2 3 9 4 4 2" xfId="20993" xr:uid="{00000000-0005-0000-0000-000070670000}"/>
    <cellStyle name="메모 2 2 3 9 4 4 2 2" xfId="20994" xr:uid="{00000000-0005-0000-0000-000071670000}"/>
    <cellStyle name="메모 2 2 3 9 4 4 2 3" xfId="20995" xr:uid="{00000000-0005-0000-0000-000072670000}"/>
    <cellStyle name="메모 2 2 3 9 4 4 3" xfId="20996" xr:uid="{00000000-0005-0000-0000-000073670000}"/>
    <cellStyle name="메모 2 2 3 9 4 4 4" xfId="20997" xr:uid="{00000000-0005-0000-0000-000074670000}"/>
    <cellStyle name="메모 2 2 3 9 4 4 5" xfId="20998" xr:uid="{00000000-0005-0000-0000-000075670000}"/>
    <cellStyle name="메모 2 2 3 9 4 5" xfId="20999" xr:uid="{00000000-0005-0000-0000-000076670000}"/>
    <cellStyle name="메모 2 2 3 9 4 5 2" xfId="21000" xr:uid="{00000000-0005-0000-0000-000077670000}"/>
    <cellStyle name="메모 2 2 3 9 4 5 3" xfId="21001" xr:uid="{00000000-0005-0000-0000-000078670000}"/>
    <cellStyle name="메모 2 2 3 9 4 6" xfId="21002" xr:uid="{00000000-0005-0000-0000-000079670000}"/>
    <cellStyle name="메모 2 2 3 9 4 7" xfId="21003" xr:uid="{00000000-0005-0000-0000-00007A670000}"/>
    <cellStyle name="메모 2 2 3 9 4 8" xfId="21004" xr:uid="{00000000-0005-0000-0000-00007B670000}"/>
    <cellStyle name="메모 2 2 3 9 5" xfId="21005" xr:uid="{00000000-0005-0000-0000-00007C670000}"/>
    <cellStyle name="메모 2 2 3 9 5 2" xfId="21006" xr:uid="{00000000-0005-0000-0000-00007D670000}"/>
    <cellStyle name="메모 2 2 3 9 5 2 2" xfId="21007" xr:uid="{00000000-0005-0000-0000-00007E670000}"/>
    <cellStyle name="메모 2 2 3 9 5 2 2 2" xfId="21008" xr:uid="{00000000-0005-0000-0000-00007F670000}"/>
    <cellStyle name="메모 2 2 3 9 5 2 2 2 2" xfId="21009" xr:uid="{00000000-0005-0000-0000-000080670000}"/>
    <cellStyle name="메모 2 2 3 9 5 2 2 2 3" xfId="21010" xr:uid="{00000000-0005-0000-0000-000081670000}"/>
    <cellStyle name="메모 2 2 3 9 5 2 2 3" xfId="21011" xr:uid="{00000000-0005-0000-0000-000082670000}"/>
    <cellStyle name="메모 2 2 3 9 5 2 2 4" xfId="21012" xr:uid="{00000000-0005-0000-0000-000083670000}"/>
    <cellStyle name="메모 2 2 3 9 5 2 2 5" xfId="21013" xr:uid="{00000000-0005-0000-0000-000084670000}"/>
    <cellStyle name="메모 2 2 3 9 5 2 3" xfId="21014" xr:uid="{00000000-0005-0000-0000-000085670000}"/>
    <cellStyle name="메모 2 2 3 9 5 2 3 2" xfId="21015" xr:uid="{00000000-0005-0000-0000-000086670000}"/>
    <cellStyle name="메모 2 2 3 9 5 2 3 3" xfId="21016" xr:uid="{00000000-0005-0000-0000-000087670000}"/>
    <cellStyle name="메모 2 2 3 9 5 2 4" xfId="21017" xr:uid="{00000000-0005-0000-0000-000088670000}"/>
    <cellStyle name="메모 2 2 3 9 5 2 5" xfId="21018" xr:uid="{00000000-0005-0000-0000-000089670000}"/>
    <cellStyle name="메모 2 2 3 9 5 2 6" xfId="21019" xr:uid="{00000000-0005-0000-0000-00008A670000}"/>
    <cellStyle name="메모 2 2 3 9 5 3" xfId="21020" xr:uid="{00000000-0005-0000-0000-00008B670000}"/>
    <cellStyle name="메모 2 2 3 9 5 3 2" xfId="21021" xr:uid="{00000000-0005-0000-0000-00008C670000}"/>
    <cellStyle name="메모 2 2 3 9 5 3 2 2" xfId="21022" xr:uid="{00000000-0005-0000-0000-00008D670000}"/>
    <cellStyle name="메모 2 2 3 9 5 3 2 2 2" xfId="21023" xr:uid="{00000000-0005-0000-0000-00008E670000}"/>
    <cellStyle name="메모 2 2 3 9 5 3 2 2 3" xfId="21024" xr:uid="{00000000-0005-0000-0000-00008F670000}"/>
    <cellStyle name="메모 2 2 3 9 5 3 2 3" xfId="21025" xr:uid="{00000000-0005-0000-0000-000090670000}"/>
    <cellStyle name="메모 2 2 3 9 5 3 2 4" xfId="21026" xr:uid="{00000000-0005-0000-0000-000091670000}"/>
    <cellStyle name="메모 2 2 3 9 5 3 2 5" xfId="21027" xr:uid="{00000000-0005-0000-0000-000092670000}"/>
    <cellStyle name="메모 2 2 3 9 5 3 3" xfId="21028" xr:uid="{00000000-0005-0000-0000-000093670000}"/>
    <cellStyle name="메모 2 2 3 9 5 3 3 2" xfId="21029" xr:uid="{00000000-0005-0000-0000-000094670000}"/>
    <cellStyle name="메모 2 2 3 9 5 3 3 3" xfId="21030" xr:uid="{00000000-0005-0000-0000-000095670000}"/>
    <cellStyle name="메모 2 2 3 9 5 3 4" xfId="21031" xr:uid="{00000000-0005-0000-0000-000096670000}"/>
    <cellStyle name="메모 2 2 3 9 5 3 5" xfId="21032" xr:uid="{00000000-0005-0000-0000-000097670000}"/>
    <cellStyle name="메모 2 2 3 9 5 3 6" xfId="21033" xr:uid="{00000000-0005-0000-0000-000098670000}"/>
    <cellStyle name="메모 2 2 3 9 5 4" xfId="21034" xr:uid="{00000000-0005-0000-0000-000099670000}"/>
    <cellStyle name="메모 2 2 3 9 5 4 2" xfId="21035" xr:uid="{00000000-0005-0000-0000-00009A670000}"/>
    <cellStyle name="메모 2 2 3 9 5 4 2 2" xfId="21036" xr:uid="{00000000-0005-0000-0000-00009B670000}"/>
    <cellStyle name="메모 2 2 3 9 5 4 2 3" xfId="21037" xr:uid="{00000000-0005-0000-0000-00009C670000}"/>
    <cellStyle name="메모 2 2 3 9 5 4 3" xfId="21038" xr:uid="{00000000-0005-0000-0000-00009D670000}"/>
    <cellStyle name="메모 2 2 3 9 5 4 4" xfId="21039" xr:uid="{00000000-0005-0000-0000-00009E670000}"/>
    <cellStyle name="메모 2 2 3 9 5 4 5" xfId="21040" xr:uid="{00000000-0005-0000-0000-00009F670000}"/>
    <cellStyle name="메모 2 2 3 9 5 5" xfId="21041" xr:uid="{00000000-0005-0000-0000-0000A0670000}"/>
    <cellStyle name="메모 2 2 3 9 5 5 2" xfId="21042" xr:uid="{00000000-0005-0000-0000-0000A1670000}"/>
    <cellStyle name="메모 2 2 3 9 5 5 3" xfId="21043" xr:uid="{00000000-0005-0000-0000-0000A2670000}"/>
    <cellStyle name="메모 2 2 3 9 5 6" xfId="21044" xr:uid="{00000000-0005-0000-0000-0000A3670000}"/>
    <cellStyle name="메모 2 2 3 9 5 7" xfId="21045" xr:uid="{00000000-0005-0000-0000-0000A4670000}"/>
    <cellStyle name="메모 2 2 3 9 5 8" xfId="21046" xr:uid="{00000000-0005-0000-0000-0000A5670000}"/>
    <cellStyle name="메모 2 2 3 9 6" xfId="21047" xr:uid="{00000000-0005-0000-0000-0000A6670000}"/>
    <cellStyle name="메모 2 2 3 9 6 2" xfId="21048" xr:uid="{00000000-0005-0000-0000-0000A7670000}"/>
    <cellStyle name="메모 2 2 3 9 6 2 2" xfId="21049" xr:uid="{00000000-0005-0000-0000-0000A8670000}"/>
    <cellStyle name="메모 2 2 3 9 6 2 2 2" xfId="21050" xr:uid="{00000000-0005-0000-0000-0000A9670000}"/>
    <cellStyle name="메모 2 2 3 9 6 2 2 3" xfId="21051" xr:uid="{00000000-0005-0000-0000-0000AA670000}"/>
    <cellStyle name="메모 2 2 3 9 6 2 3" xfId="21052" xr:uid="{00000000-0005-0000-0000-0000AB670000}"/>
    <cellStyle name="메모 2 2 3 9 6 2 4" xfId="21053" xr:uid="{00000000-0005-0000-0000-0000AC670000}"/>
    <cellStyle name="메모 2 2 3 9 6 2 5" xfId="21054" xr:uid="{00000000-0005-0000-0000-0000AD670000}"/>
    <cellStyle name="메모 2 2 3 9 6 3" xfId="21055" xr:uid="{00000000-0005-0000-0000-0000AE670000}"/>
    <cellStyle name="메모 2 2 3 9 6 3 2" xfId="21056" xr:uid="{00000000-0005-0000-0000-0000AF670000}"/>
    <cellStyle name="메모 2 2 3 9 6 3 3" xfId="21057" xr:uid="{00000000-0005-0000-0000-0000B0670000}"/>
    <cellStyle name="메모 2 2 3 9 6 4" xfId="21058" xr:uid="{00000000-0005-0000-0000-0000B1670000}"/>
    <cellStyle name="메모 2 2 3 9 6 5" xfId="21059" xr:uid="{00000000-0005-0000-0000-0000B2670000}"/>
    <cellStyle name="메모 2 2 3 9 6 6" xfId="21060" xr:uid="{00000000-0005-0000-0000-0000B3670000}"/>
    <cellStyle name="메모 2 2 3 9 7" xfId="21061" xr:uid="{00000000-0005-0000-0000-0000B4670000}"/>
    <cellStyle name="메모 2 2 3 9 7 2" xfId="21062" xr:uid="{00000000-0005-0000-0000-0000B5670000}"/>
    <cellStyle name="메모 2 2 3 9 7 2 2" xfId="21063" xr:uid="{00000000-0005-0000-0000-0000B6670000}"/>
    <cellStyle name="메모 2 2 3 9 7 2 2 2" xfId="21064" xr:uid="{00000000-0005-0000-0000-0000B7670000}"/>
    <cellStyle name="메모 2 2 3 9 7 2 2 3" xfId="21065" xr:uid="{00000000-0005-0000-0000-0000B8670000}"/>
    <cellStyle name="메모 2 2 3 9 7 2 3" xfId="21066" xr:uid="{00000000-0005-0000-0000-0000B9670000}"/>
    <cellStyle name="메모 2 2 3 9 7 2 4" xfId="21067" xr:uid="{00000000-0005-0000-0000-0000BA670000}"/>
    <cellStyle name="메모 2 2 3 9 7 2 5" xfId="21068" xr:uid="{00000000-0005-0000-0000-0000BB670000}"/>
    <cellStyle name="메모 2 2 3 9 7 3" xfId="21069" xr:uid="{00000000-0005-0000-0000-0000BC670000}"/>
    <cellStyle name="메모 2 2 3 9 7 3 2" xfId="21070" xr:uid="{00000000-0005-0000-0000-0000BD670000}"/>
    <cellStyle name="메모 2 2 3 9 7 3 3" xfId="21071" xr:uid="{00000000-0005-0000-0000-0000BE670000}"/>
    <cellStyle name="메모 2 2 3 9 7 4" xfId="21072" xr:uid="{00000000-0005-0000-0000-0000BF670000}"/>
    <cellStyle name="메모 2 2 3 9 7 5" xfId="21073" xr:uid="{00000000-0005-0000-0000-0000C0670000}"/>
    <cellStyle name="메모 2 2 3 9 7 6" xfId="21074" xr:uid="{00000000-0005-0000-0000-0000C1670000}"/>
    <cellStyle name="메모 2 2 3 9 8" xfId="21075" xr:uid="{00000000-0005-0000-0000-0000C2670000}"/>
    <cellStyle name="메모 2 2 3 9 8 2" xfId="21076" xr:uid="{00000000-0005-0000-0000-0000C3670000}"/>
    <cellStyle name="메모 2 2 3 9 8 2 2" xfId="21077" xr:uid="{00000000-0005-0000-0000-0000C4670000}"/>
    <cellStyle name="메모 2 2 3 9 8 2 3" xfId="21078" xr:uid="{00000000-0005-0000-0000-0000C5670000}"/>
    <cellStyle name="메모 2 2 3 9 8 3" xfId="21079" xr:uid="{00000000-0005-0000-0000-0000C6670000}"/>
    <cellStyle name="메모 2 2 3 9 8 4" xfId="21080" xr:uid="{00000000-0005-0000-0000-0000C7670000}"/>
    <cellStyle name="메모 2 2 3 9 8 5" xfId="21081" xr:uid="{00000000-0005-0000-0000-0000C8670000}"/>
    <cellStyle name="메모 2 2 3 9 9" xfId="21082" xr:uid="{00000000-0005-0000-0000-0000C9670000}"/>
    <cellStyle name="메모 2 2 3 9 9 2" xfId="21083" xr:uid="{00000000-0005-0000-0000-0000CA670000}"/>
    <cellStyle name="메모 2 2 3 9 9 3" xfId="21084" xr:uid="{00000000-0005-0000-0000-0000CB670000}"/>
    <cellStyle name="메모 2 2 4" xfId="21085" xr:uid="{00000000-0005-0000-0000-0000CC670000}"/>
    <cellStyle name="메모 2 2 4 10" xfId="21086" xr:uid="{00000000-0005-0000-0000-0000CD670000}"/>
    <cellStyle name="메모 2 2 4 11" xfId="21087" xr:uid="{00000000-0005-0000-0000-0000CE670000}"/>
    <cellStyle name="메모 2 2 4 12" xfId="21088" xr:uid="{00000000-0005-0000-0000-0000CF670000}"/>
    <cellStyle name="메모 2 2 4 2" xfId="21089" xr:uid="{00000000-0005-0000-0000-0000D0670000}"/>
    <cellStyle name="메모 2 2 4 2 10" xfId="21090" xr:uid="{00000000-0005-0000-0000-0000D1670000}"/>
    <cellStyle name="메모 2 2 4 2 10 2" xfId="21091" xr:uid="{00000000-0005-0000-0000-0000D2670000}"/>
    <cellStyle name="메모 2 2 4 2 10 2 2" xfId="21092" xr:uid="{00000000-0005-0000-0000-0000D3670000}"/>
    <cellStyle name="메모 2 2 4 2 10 2 2 2" xfId="21093" xr:uid="{00000000-0005-0000-0000-0000D4670000}"/>
    <cellStyle name="메모 2 2 4 2 10 2 2 3" xfId="21094" xr:uid="{00000000-0005-0000-0000-0000D5670000}"/>
    <cellStyle name="메모 2 2 4 2 10 2 3" xfId="21095" xr:uid="{00000000-0005-0000-0000-0000D6670000}"/>
    <cellStyle name="메모 2 2 4 2 10 2 4" xfId="21096" xr:uid="{00000000-0005-0000-0000-0000D7670000}"/>
    <cellStyle name="메모 2 2 4 2 10 2 5" xfId="21097" xr:uid="{00000000-0005-0000-0000-0000D8670000}"/>
    <cellStyle name="메모 2 2 4 2 10 3" xfId="21098" xr:uid="{00000000-0005-0000-0000-0000D9670000}"/>
    <cellStyle name="메모 2 2 4 2 10 3 2" xfId="21099" xr:uid="{00000000-0005-0000-0000-0000DA670000}"/>
    <cellStyle name="메모 2 2 4 2 10 3 3" xfId="21100" xr:uid="{00000000-0005-0000-0000-0000DB670000}"/>
    <cellStyle name="메모 2 2 4 2 10 4" xfId="21101" xr:uid="{00000000-0005-0000-0000-0000DC670000}"/>
    <cellStyle name="메모 2 2 4 2 10 5" xfId="21102" xr:uid="{00000000-0005-0000-0000-0000DD670000}"/>
    <cellStyle name="메모 2 2 4 2 10 6" xfId="21103" xr:uid="{00000000-0005-0000-0000-0000DE670000}"/>
    <cellStyle name="메모 2 2 4 2 11" xfId="21104" xr:uid="{00000000-0005-0000-0000-0000DF670000}"/>
    <cellStyle name="메모 2 2 4 2 11 2" xfId="21105" xr:uid="{00000000-0005-0000-0000-0000E0670000}"/>
    <cellStyle name="메모 2 2 4 2 11 2 2" xfId="21106" xr:uid="{00000000-0005-0000-0000-0000E1670000}"/>
    <cellStyle name="메모 2 2 4 2 11 2 2 2" xfId="21107" xr:uid="{00000000-0005-0000-0000-0000E2670000}"/>
    <cellStyle name="메모 2 2 4 2 11 2 2 3" xfId="21108" xr:uid="{00000000-0005-0000-0000-0000E3670000}"/>
    <cellStyle name="메모 2 2 4 2 11 2 3" xfId="21109" xr:uid="{00000000-0005-0000-0000-0000E4670000}"/>
    <cellStyle name="메모 2 2 4 2 11 2 4" xfId="21110" xr:uid="{00000000-0005-0000-0000-0000E5670000}"/>
    <cellStyle name="메모 2 2 4 2 11 2 5" xfId="21111" xr:uid="{00000000-0005-0000-0000-0000E6670000}"/>
    <cellStyle name="메모 2 2 4 2 11 3" xfId="21112" xr:uid="{00000000-0005-0000-0000-0000E7670000}"/>
    <cellStyle name="메모 2 2 4 2 11 3 2" xfId="21113" xr:uid="{00000000-0005-0000-0000-0000E8670000}"/>
    <cellStyle name="메모 2 2 4 2 11 3 3" xfId="21114" xr:uid="{00000000-0005-0000-0000-0000E9670000}"/>
    <cellStyle name="메모 2 2 4 2 11 4" xfId="21115" xr:uid="{00000000-0005-0000-0000-0000EA670000}"/>
    <cellStyle name="메모 2 2 4 2 11 5" xfId="21116" xr:uid="{00000000-0005-0000-0000-0000EB670000}"/>
    <cellStyle name="메모 2 2 4 2 11 6" xfId="21117" xr:uid="{00000000-0005-0000-0000-0000EC670000}"/>
    <cellStyle name="메모 2 2 4 2 12" xfId="21118" xr:uid="{00000000-0005-0000-0000-0000ED670000}"/>
    <cellStyle name="메모 2 2 4 2 12 2" xfId="21119" xr:uid="{00000000-0005-0000-0000-0000EE670000}"/>
    <cellStyle name="메모 2 2 4 2 12 2 2" xfId="21120" xr:uid="{00000000-0005-0000-0000-0000EF670000}"/>
    <cellStyle name="메모 2 2 4 2 12 2 2 2" xfId="21121" xr:uid="{00000000-0005-0000-0000-0000F0670000}"/>
    <cellStyle name="메모 2 2 4 2 12 2 2 3" xfId="21122" xr:uid="{00000000-0005-0000-0000-0000F1670000}"/>
    <cellStyle name="메모 2 2 4 2 12 2 3" xfId="21123" xr:uid="{00000000-0005-0000-0000-0000F2670000}"/>
    <cellStyle name="메모 2 2 4 2 12 2 4" xfId="21124" xr:uid="{00000000-0005-0000-0000-0000F3670000}"/>
    <cellStyle name="메모 2 2 4 2 12 3" xfId="21125" xr:uid="{00000000-0005-0000-0000-0000F4670000}"/>
    <cellStyle name="메모 2 2 4 2 12 3 2" xfId="21126" xr:uid="{00000000-0005-0000-0000-0000F5670000}"/>
    <cellStyle name="메모 2 2 4 2 12 3 3" xfId="21127" xr:uid="{00000000-0005-0000-0000-0000F6670000}"/>
    <cellStyle name="메모 2 2 4 2 12 4" xfId="21128" xr:uid="{00000000-0005-0000-0000-0000F7670000}"/>
    <cellStyle name="메모 2 2 4 2 12 5" xfId="21129" xr:uid="{00000000-0005-0000-0000-0000F8670000}"/>
    <cellStyle name="메모 2 2 4 2 12 6" xfId="21130" xr:uid="{00000000-0005-0000-0000-0000F9670000}"/>
    <cellStyle name="메모 2 2 4 2 13" xfId="21131" xr:uid="{00000000-0005-0000-0000-0000FA670000}"/>
    <cellStyle name="메모 2 2 4 2 13 2" xfId="21132" xr:uid="{00000000-0005-0000-0000-0000FB670000}"/>
    <cellStyle name="메모 2 2 4 2 13 2 2" xfId="21133" xr:uid="{00000000-0005-0000-0000-0000FC670000}"/>
    <cellStyle name="메모 2 2 4 2 13 2 2 2" xfId="21134" xr:uid="{00000000-0005-0000-0000-0000FD670000}"/>
    <cellStyle name="메모 2 2 4 2 13 2 2 3" xfId="21135" xr:uid="{00000000-0005-0000-0000-0000FE670000}"/>
    <cellStyle name="메모 2 2 4 2 13 2 3" xfId="21136" xr:uid="{00000000-0005-0000-0000-0000FF670000}"/>
    <cellStyle name="메모 2 2 4 2 13 2 4" xfId="21137" xr:uid="{00000000-0005-0000-0000-000000680000}"/>
    <cellStyle name="메모 2 2 4 2 13 3" xfId="21138" xr:uid="{00000000-0005-0000-0000-000001680000}"/>
    <cellStyle name="메모 2 2 4 2 13 3 2" xfId="21139" xr:uid="{00000000-0005-0000-0000-000002680000}"/>
    <cellStyle name="메모 2 2 4 2 13 3 3" xfId="21140" xr:uid="{00000000-0005-0000-0000-000003680000}"/>
    <cellStyle name="메모 2 2 4 2 13 4" xfId="21141" xr:uid="{00000000-0005-0000-0000-000004680000}"/>
    <cellStyle name="메모 2 2 4 2 13 5" xfId="21142" xr:uid="{00000000-0005-0000-0000-000005680000}"/>
    <cellStyle name="메모 2 2 4 2 14" xfId="21143" xr:uid="{00000000-0005-0000-0000-000006680000}"/>
    <cellStyle name="메모 2 2 4 2 14 2" xfId="21144" xr:uid="{00000000-0005-0000-0000-000007680000}"/>
    <cellStyle name="메모 2 2 4 2 14 2 2" xfId="21145" xr:uid="{00000000-0005-0000-0000-000008680000}"/>
    <cellStyle name="메모 2 2 4 2 14 2 2 2" xfId="21146" xr:uid="{00000000-0005-0000-0000-000009680000}"/>
    <cellStyle name="메모 2 2 4 2 14 2 2 3" xfId="21147" xr:uid="{00000000-0005-0000-0000-00000A680000}"/>
    <cellStyle name="메모 2 2 4 2 14 2 3" xfId="21148" xr:uid="{00000000-0005-0000-0000-00000B680000}"/>
    <cellStyle name="메모 2 2 4 2 14 2 4" xfId="21149" xr:uid="{00000000-0005-0000-0000-00000C680000}"/>
    <cellStyle name="메모 2 2 4 2 14 3" xfId="21150" xr:uid="{00000000-0005-0000-0000-00000D680000}"/>
    <cellStyle name="메모 2 2 4 2 14 3 2" xfId="21151" xr:uid="{00000000-0005-0000-0000-00000E680000}"/>
    <cellStyle name="메모 2 2 4 2 14 3 3" xfId="21152" xr:uid="{00000000-0005-0000-0000-00000F680000}"/>
    <cellStyle name="메모 2 2 4 2 14 4" xfId="21153" xr:uid="{00000000-0005-0000-0000-000010680000}"/>
    <cellStyle name="메모 2 2 4 2 14 5" xfId="21154" xr:uid="{00000000-0005-0000-0000-000011680000}"/>
    <cellStyle name="메모 2 2 4 2 15" xfId="21155" xr:uid="{00000000-0005-0000-0000-000012680000}"/>
    <cellStyle name="메모 2 2 4 2 15 2" xfId="21156" xr:uid="{00000000-0005-0000-0000-000013680000}"/>
    <cellStyle name="메모 2 2 4 2 15 2 2" xfId="21157" xr:uid="{00000000-0005-0000-0000-000014680000}"/>
    <cellStyle name="메모 2 2 4 2 15 2 2 2" xfId="21158" xr:uid="{00000000-0005-0000-0000-000015680000}"/>
    <cellStyle name="메모 2 2 4 2 15 2 2 3" xfId="21159" xr:uid="{00000000-0005-0000-0000-000016680000}"/>
    <cellStyle name="메모 2 2 4 2 15 2 3" xfId="21160" xr:uid="{00000000-0005-0000-0000-000017680000}"/>
    <cellStyle name="메모 2 2 4 2 15 2 4" xfId="21161" xr:uid="{00000000-0005-0000-0000-000018680000}"/>
    <cellStyle name="메모 2 2 4 2 15 3" xfId="21162" xr:uid="{00000000-0005-0000-0000-000019680000}"/>
    <cellStyle name="메모 2 2 4 2 15 3 2" xfId="21163" xr:uid="{00000000-0005-0000-0000-00001A680000}"/>
    <cellStyle name="메모 2 2 4 2 15 3 3" xfId="21164" xr:uid="{00000000-0005-0000-0000-00001B680000}"/>
    <cellStyle name="메모 2 2 4 2 15 4" xfId="21165" xr:uid="{00000000-0005-0000-0000-00001C680000}"/>
    <cellStyle name="메모 2 2 4 2 15 5" xfId="21166" xr:uid="{00000000-0005-0000-0000-00001D680000}"/>
    <cellStyle name="메모 2 2 4 2 16" xfId="21167" xr:uid="{00000000-0005-0000-0000-00001E680000}"/>
    <cellStyle name="메모 2 2 4 2 16 2" xfId="21168" xr:uid="{00000000-0005-0000-0000-00001F680000}"/>
    <cellStyle name="메모 2 2 4 2 16 2 2" xfId="21169" xr:uid="{00000000-0005-0000-0000-000020680000}"/>
    <cellStyle name="메모 2 2 4 2 16 2 2 2" xfId="21170" xr:uid="{00000000-0005-0000-0000-000021680000}"/>
    <cellStyle name="메모 2 2 4 2 16 2 2 3" xfId="21171" xr:uid="{00000000-0005-0000-0000-000022680000}"/>
    <cellStyle name="메모 2 2 4 2 16 2 3" xfId="21172" xr:uid="{00000000-0005-0000-0000-000023680000}"/>
    <cellStyle name="메모 2 2 4 2 16 2 4" xfId="21173" xr:uid="{00000000-0005-0000-0000-000024680000}"/>
    <cellStyle name="메모 2 2 4 2 16 3" xfId="21174" xr:uid="{00000000-0005-0000-0000-000025680000}"/>
    <cellStyle name="메모 2 2 4 2 16 3 2" xfId="21175" xr:uid="{00000000-0005-0000-0000-000026680000}"/>
    <cellStyle name="메모 2 2 4 2 16 3 3" xfId="21176" xr:uid="{00000000-0005-0000-0000-000027680000}"/>
    <cellStyle name="메모 2 2 4 2 16 4" xfId="21177" xr:uid="{00000000-0005-0000-0000-000028680000}"/>
    <cellStyle name="메모 2 2 4 2 16 5" xfId="21178" xr:uid="{00000000-0005-0000-0000-000029680000}"/>
    <cellStyle name="메모 2 2 4 2 17" xfId="21179" xr:uid="{00000000-0005-0000-0000-00002A680000}"/>
    <cellStyle name="메모 2 2 4 2 17 2" xfId="21180" xr:uid="{00000000-0005-0000-0000-00002B680000}"/>
    <cellStyle name="메모 2 2 4 2 17 2 2" xfId="21181" xr:uid="{00000000-0005-0000-0000-00002C680000}"/>
    <cellStyle name="메모 2 2 4 2 17 2 2 2" xfId="21182" xr:uid="{00000000-0005-0000-0000-00002D680000}"/>
    <cellStyle name="메모 2 2 4 2 17 2 2 3" xfId="21183" xr:uid="{00000000-0005-0000-0000-00002E680000}"/>
    <cellStyle name="메모 2 2 4 2 17 2 3" xfId="21184" xr:uid="{00000000-0005-0000-0000-00002F680000}"/>
    <cellStyle name="메모 2 2 4 2 17 2 4" xfId="21185" xr:uid="{00000000-0005-0000-0000-000030680000}"/>
    <cellStyle name="메모 2 2 4 2 17 3" xfId="21186" xr:uid="{00000000-0005-0000-0000-000031680000}"/>
    <cellStyle name="메모 2 2 4 2 17 3 2" xfId="21187" xr:uid="{00000000-0005-0000-0000-000032680000}"/>
    <cellStyle name="메모 2 2 4 2 17 3 3" xfId="21188" xr:uid="{00000000-0005-0000-0000-000033680000}"/>
    <cellStyle name="메모 2 2 4 2 17 4" xfId="21189" xr:uid="{00000000-0005-0000-0000-000034680000}"/>
    <cellStyle name="메모 2 2 4 2 17 5" xfId="21190" xr:uid="{00000000-0005-0000-0000-000035680000}"/>
    <cellStyle name="메모 2 2 4 2 18" xfId="21191" xr:uid="{00000000-0005-0000-0000-000036680000}"/>
    <cellStyle name="메모 2 2 4 2 18 2" xfId="21192" xr:uid="{00000000-0005-0000-0000-000037680000}"/>
    <cellStyle name="메모 2 2 4 2 18 2 2" xfId="21193" xr:uid="{00000000-0005-0000-0000-000038680000}"/>
    <cellStyle name="메모 2 2 4 2 18 2 2 2" xfId="21194" xr:uid="{00000000-0005-0000-0000-000039680000}"/>
    <cellStyle name="메모 2 2 4 2 18 2 2 3" xfId="21195" xr:uid="{00000000-0005-0000-0000-00003A680000}"/>
    <cellStyle name="메모 2 2 4 2 18 2 3" xfId="21196" xr:uid="{00000000-0005-0000-0000-00003B680000}"/>
    <cellStyle name="메모 2 2 4 2 18 2 4" xfId="21197" xr:uid="{00000000-0005-0000-0000-00003C680000}"/>
    <cellStyle name="메모 2 2 4 2 18 3" xfId="21198" xr:uid="{00000000-0005-0000-0000-00003D680000}"/>
    <cellStyle name="메모 2 2 4 2 18 3 2" xfId="21199" xr:uid="{00000000-0005-0000-0000-00003E680000}"/>
    <cellStyle name="메모 2 2 4 2 18 3 3" xfId="21200" xr:uid="{00000000-0005-0000-0000-00003F680000}"/>
    <cellStyle name="메모 2 2 4 2 18 4" xfId="21201" xr:uid="{00000000-0005-0000-0000-000040680000}"/>
    <cellStyle name="메모 2 2 4 2 18 5" xfId="21202" xr:uid="{00000000-0005-0000-0000-000041680000}"/>
    <cellStyle name="메모 2 2 4 2 19" xfId="21203" xr:uid="{00000000-0005-0000-0000-000042680000}"/>
    <cellStyle name="메모 2 2 4 2 19 2" xfId="21204" xr:uid="{00000000-0005-0000-0000-000043680000}"/>
    <cellStyle name="메모 2 2 4 2 19 2 2" xfId="21205" xr:uid="{00000000-0005-0000-0000-000044680000}"/>
    <cellStyle name="메모 2 2 4 2 19 2 2 2" xfId="21206" xr:uid="{00000000-0005-0000-0000-000045680000}"/>
    <cellStyle name="메모 2 2 4 2 19 2 2 3" xfId="21207" xr:uid="{00000000-0005-0000-0000-000046680000}"/>
    <cellStyle name="메모 2 2 4 2 19 2 3" xfId="21208" xr:uid="{00000000-0005-0000-0000-000047680000}"/>
    <cellStyle name="메모 2 2 4 2 19 2 4" xfId="21209" xr:uid="{00000000-0005-0000-0000-000048680000}"/>
    <cellStyle name="메모 2 2 4 2 19 3" xfId="21210" xr:uid="{00000000-0005-0000-0000-000049680000}"/>
    <cellStyle name="메모 2 2 4 2 19 3 2" xfId="21211" xr:uid="{00000000-0005-0000-0000-00004A680000}"/>
    <cellStyle name="메모 2 2 4 2 19 3 3" xfId="21212" xr:uid="{00000000-0005-0000-0000-00004B680000}"/>
    <cellStyle name="메모 2 2 4 2 19 4" xfId="21213" xr:uid="{00000000-0005-0000-0000-00004C680000}"/>
    <cellStyle name="메모 2 2 4 2 19 5" xfId="21214" xr:uid="{00000000-0005-0000-0000-00004D680000}"/>
    <cellStyle name="메모 2 2 4 2 2" xfId="21215" xr:uid="{00000000-0005-0000-0000-00004E680000}"/>
    <cellStyle name="메모 2 2 4 2 2 10" xfId="21216" xr:uid="{00000000-0005-0000-0000-00004F680000}"/>
    <cellStyle name="메모 2 2 4 2 2 10 2" xfId="21217" xr:uid="{00000000-0005-0000-0000-000050680000}"/>
    <cellStyle name="메모 2 2 4 2 2 10 2 2" xfId="21218" xr:uid="{00000000-0005-0000-0000-000051680000}"/>
    <cellStyle name="메모 2 2 4 2 2 10 2 2 2" xfId="21219" xr:uid="{00000000-0005-0000-0000-000052680000}"/>
    <cellStyle name="메모 2 2 4 2 2 10 2 2 3" xfId="21220" xr:uid="{00000000-0005-0000-0000-000053680000}"/>
    <cellStyle name="메모 2 2 4 2 2 10 2 3" xfId="21221" xr:uid="{00000000-0005-0000-0000-000054680000}"/>
    <cellStyle name="메모 2 2 4 2 2 10 2 4" xfId="21222" xr:uid="{00000000-0005-0000-0000-000055680000}"/>
    <cellStyle name="메모 2 2 4 2 2 10 3" xfId="21223" xr:uid="{00000000-0005-0000-0000-000056680000}"/>
    <cellStyle name="메모 2 2 4 2 2 10 3 2" xfId="21224" xr:uid="{00000000-0005-0000-0000-000057680000}"/>
    <cellStyle name="메모 2 2 4 2 2 10 3 3" xfId="21225" xr:uid="{00000000-0005-0000-0000-000058680000}"/>
    <cellStyle name="메모 2 2 4 2 2 10 4" xfId="21226" xr:uid="{00000000-0005-0000-0000-000059680000}"/>
    <cellStyle name="메모 2 2 4 2 2 10 5" xfId="21227" xr:uid="{00000000-0005-0000-0000-00005A680000}"/>
    <cellStyle name="메모 2 2 4 2 2 11" xfId="21228" xr:uid="{00000000-0005-0000-0000-00005B680000}"/>
    <cellStyle name="메모 2 2 4 2 2 11 2" xfId="21229" xr:uid="{00000000-0005-0000-0000-00005C680000}"/>
    <cellStyle name="메모 2 2 4 2 2 11 2 2" xfId="21230" xr:uid="{00000000-0005-0000-0000-00005D680000}"/>
    <cellStyle name="메모 2 2 4 2 2 11 2 2 2" xfId="21231" xr:uid="{00000000-0005-0000-0000-00005E680000}"/>
    <cellStyle name="메모 2 2 4 2 2 11 2 2 3" xfId="21232" xr:uid="{00000000-0005-0000-0000-00005F680000}"/>
    <cellStyle name="메모 2 2 4 2 2 11 2 3" xfId="21233" xr:uid="{00000000-0005-0000-0000-000060680000}"/>
    <cellStyle name="메모 2 2 4 2 2 11 2 4" xfId="21234" xr:uid="{00000000-0005-0000-0000-000061680000}"/>
    <cellStyle name="메모 2 2 4 2 2 11 3" xfId="21235" xr:uid="{00000000-0005-0000-0000-000062680000}"/>
    <cellStyle name="메모 2 2 4 2 2 11 3 2" xfId="21236" xr:uid="{00000000-0005-0000-0000-000063680000}"/>
    <cellStyle name="메모 2 2 4 2 2 11 3 3" xfId="21237" xr:uid="{00000000-0005-0000-0000-000064680000}"/>
    <cellStyle name="메모 2 2 4 2 2 11 4" xfId="21238" xr:uid="{00000000-0005-0000-0000-000065680000}"/>
    <cellStyle name="메모 2 2 4 2 2 11 5" xfId="21239" xr:uid="{00000000-0005-0000-0000-000066680000}"/>
    <cellStyle name="메모 2 2 4 2 2 12" xfId="21240" xr:uid="{00000000-0005-0000-0000-000067680000}"/>
    <cellStyle name="메모 2 2 4 2 2 12 2" xfId="21241" xr:uid="{00000000-0005-0000-0000-000068680000}"/>
    <cellStyle name="메모 2 2 4 2 2 12 2 2" xfId="21242" xr:uid="{00000000-0005-0000-0000-000069680000}"/>
    <cellStyle name="메모 2 2 4 2 2 12 2 2 2" xfId="21243" xr:uid="{00000000-0005-0000-0000-00006A680000}"/>
    <cellStyle name="메모 2 2 4 2 2 12 2 2 3" xfId="21244" xr:uid="{00000000-0005-0000-0000-00006B680000}"/>
    <cellStyle name="메모 2 2 4 2 2 12 2 3" xfId="21245" xr:uid="{00000000-0005-0000-0000-00006C680000}"/>
    <cellStyle name="메모 2 2 4 2 2 12 2 4" xfId="21246" xr:uid="{00000000-0005-0000-0000-00006D680000}"/>
    <cellStyle name="메모 2 2 4 2 2 12 3" xfId="21247" xr:uid="{00000000-0005-0000-0000-00006E680000}"/>
    <cellStyle name="메모 2 2 4 2 2 12 3 2" xfId="21248" xr:uid="{00000000-0005-0000-0000-00006F680000}"/>
    <cellStyle name="메모 2 2 4 2 2 12 3 3" xfId="21249" xr:uid="{00000000-0005-0000-0000-000070680000}"/>
    <cellStyle name="메모 2 2 4 2 2 12 4" xfId="21250" xr:uid="{00000000-0005-0000-0000-000071680000}"/>
    <cellStyle name="메모 2 2 4 2 2 12 5" xfId="21251" xr:uid="{00000000-0005-0000-0000-000072680000}"/>
    <cellStyle name="메모 2 2 4 2 2 13" xfId="21252" xr:uid="{00000000-0005-0000-0000-000073680000}"/>
    <cellStyle name="메모 2 2 4 2 2 13 2" xfId="21253" xr:uid="{00000000-0005-0000-0000-000074680000}"/>
    <cellStyle name="메모 2 2 4 2 2 13 2 2" xfId="21254" xr:uid="{00000000-0005-0000-0000-000075680000}"/>
    <cellStyle name="메모 2 2 4 2 2 13 2 2 2" xfId="21255" xr:uid="{00000000-0005-0000-0000-000076680000}"/>
    <cellStyle name="메모 2 2 4 2 2 13 2 2 3" xfId="21256" xr:uid="{00000000-0005-0000-0000-000077680000}"/>
    <cellStyle name="메모 2 2 4 2 2 13 2 3" xfId="21257" xr:uid="{00000000-0005-0000-0000-000078680000}"/>
    <cellStyle name="메모 2 2 4 2 2 13 2 4" xfId="21258" xr:uid="{00000000-0005-0000-0000-000079680000}"/>
    <cellStyle name="메모 2 2 4 2 2 13 3" xfId="21259" xr:uid="{00000000-0005-0000-0000-00007A680000}"/>
    <cellStyle name="메모 2 2 4 2 2 13 3 2" xfId="21260" xr:uid="{00000000-0005-0000-0000-00007B680000}"/>
    <cellStyle name="메모 2 2 4 2 2 13 3 3" xfId="21261" xr:uid="{00000000-0005-0000-0000-00007C680000}"/>
    <cellStyle name="메모 2 2 4 2 2 13 4" xfId="21262" xr:uid="{00000000-0005-0000-0000-00007D680000}"/>
    <cellStyle name="메모 2 2 4 2 2 13 5" xfId="21263" xr:uid="{00000000-0005-0000-0000-00007E680000}"/>
    <cellStyle name="메모 2 2 4 2 2 14" xfId="21264" xr:uid="{00000000-0005-0000-0000-00007F680000}"/>
    <cellStyle name="메모 2 2 4 2 2 14 2" xfId="21265" xr:uid="{00000000-0005-0000-0000-000080680000}"/>
    <cellStyle name="메모 2 2 4 2 2 14 2 2" xfId="21266" xr:uid="{00000000-0005-0000-0000-000081680000}"/>
    <cellStyle name="메모 2 2 4 2 2 14 2 2 2" xfId="21267" xr:uid="{00000000-0005-0000-0000-000082680000}"/>
    <cellStyle name="메모 2 2 4 2 2 14 2 2 3" xfId="21268" xr:uid="{00000000-0005-0000-0000-000083680000}"/>
    <cellStyle name="메모 2 2 4 2 2 14 2 3" xfId="21269" xr:uid="{00000000-0005-0000-0000-000084680000}"/>
    <cellStyle name="메모 2 2 4 2 2 14 2 4" xfId="21270" xr:uid="{00000000-0005-0000-0000-000085680000}"/>
    <cellStyle name="메모 2 2 4 2 2 14 3" xfId="21271" xr:uid="{00000000-0005-0000-0000-000086680000}"/>
    <cellStyle name="메모 2 2 4 2 2 14 3 2" xfId="21272" xr:uid="{00000000-0005-0000-0000-000087680000}"/>
    <cellStyle name="메모 2 2 4 2 2 14 3 3" xfId="21273" xr:uid="{00000000-0005-0000-0000-000088680000}"/>
    <cellStyle name="메모 2 2 4 2 2 14 4" xfId="21274" xr:uid="{00000000-0005-0000-0000-000089680000}"/>
    <cellStyle name="메모 2 2 4 2 2 14 5" xfId="21275" xr:uid="{00000000-0005-0000-0000-00008A680000}"/>
    <cellStyle name="메모 2 2 4 2 2 15" xfId="21276" xr:uid="{00000000-0005-0000-0000-00008B680000}"/>
    <cellStyle name="메모 2 2 4 2 2 15 2" xfId="21277" xr:uid="{00000000-0005-0000-0000-00008C680000}"/>
    <cellStyle name="메모 2 2 4 2 2 15 2 2" xfId="21278" xr:uid="{00000000-0005-0000-0000-00008D680000}"/>
    <cellStyle name="메모 2 2 4 2 2 15 2 2 2" xfId="21279" xr:uid="{00000000-0005-0000-0000-00008E680000}"/>
    <cellStyle name="메모 2 2 4 2 2 15 2 2 3" xfId="21280" xr:uid="{00000000-0005-0000-0000-00008F680000}"/>
    <cellStyle name="메모 2 2 4 2 2 15 2 3" xfId="21281" xr:uid="{00000000-0005-0000-0000-000090680000}"/>
    <cellStyle name="메모 2 2 4 2 2 15 2 4" xfId="21282" xr:uid="{00000000-0005-0000-0000-000091680000}"/>
    <cellStyle name="메모 2 2 4 2 2 15 3" xfId="21283" xr:uid="{00000000-0005-0000-0000-000092680000}"/>
    <cellStyle name="메모 2 2 4 2 2 15 3 2" xfId="21284" xr:uid="{00000000-0005-0000-0000-000093680000}"/>
    <cellStyle name="메모 2 2 4 2 2 15 3 3" xfId="21285" xr:uid="{00000000-0005-0000-0000-000094680000}"/>
    <cellStyle name="메모 2 2 4 2 2 15 4" xfId="21286" xr:uid="{00000000-0005-0000-0000-000095680000}"/>
    <cellStyle name="메모 2 2 4 2 2 15 5" xfId="21287" xr:uid="{00000000-0005-0000-0000-000096680000}"/>
    <cellStyle name="메모 2 2 4 2 2 16" xfId="21288" xr:uid="{00000000-0005-0000-0000-000097680000}"/>
    <cellStyle name="메모 2 2 4 2 2 16 2" xfId="21289" xr:uid="{00000000-0005-0000-0000-000098680000}"/>
    <cellStyle name="메모 2 2 4 2 2 16 2 2" xfId="21290" xr:uid="{00000000-0005-0000-0000-000099680000}"/>
    <cellStyle name="메모 2 2 4 2 2 16 2 2 2" xfId="21291" xr:uid="{00000000-0005-0000-0000-00009A680000}"/>
    <cellStyle name="메모 2 2 4 2 2 16 2 2 3" xfId="21292" xr:uid="{00000000-0005-0000-0000-00009B680000}"/>
    <cellStyle name="메모 2 2 4 2 2 16 2 3" xfId="21293" xr:uid="{00000000-0005-0000-0000-00009C680000}"/>
    <cellStyle name="메모 2 2 4 2 2 16 2 4" xfId="21294" xr:uid="{00000000-0005-0000-0000-00009D680000}"/>
    <cellStyle name="메모 2 2 4 2 2 16 3" xfId="21295" xr:uid="{00000000-0005-0000-0000-00009E680000}"/>
    <cellStyle name="메모 2 2 4 2 2 16 3 2" xfId="21296" xr:uid="{00000000-0005-0000-0000-00009F680000}"/>
    <cellStyle name="메모 2 2 4 2 2 16 3 3" xfId="21297" xr:uid="{00000000-0005-0000-0000-0000A0680000}"/>
    <cellStyle name="메모 2 2 4 2 2 16 4" xfId="21298" xr:uid="{00000000-0005-0000-0000-0000A1680000}"/>
    <cellStyle name="메모 2 2 4 2 2 16 5" xfId="21299" xr:uid="{00000000-0005-0000-0000-0000A2680000}"/>
    <cellStyle name="메모 2 2 4 2 2 17" xfId="21300" xr:uid="{00000000-0005-0000-0000-0000A3680000}"/>
    <cellStyle name="메모 2 2 4 2 2 17 2" xfId="21301" xr:uid="{00000000-0005-0000-0000-0000A4680000}"/>
    <cellStyle name="메모 2 2 4 2 2 17 2 2" xfId="21302" xr:uid="{00000000-0005-0000-0000-0000A5680000}"/>
    <cellStyle name="메모 2 2 4 2 2 17 2 2 2" xfId="21303" xr:uid="{00000000-0005-0000-0000-0000A6680000}"/>
    <cellStyle name="메모 2 2 4 2 2 17 2 2 3" xfId="21304" xr:uid="{00000000-0005-0000-0000-0000A7680000}"/>
    <cellStyle name="메모 2 2 4 2 2 17 2 3" xfId="21305" xr:uid="{00000000-0005-0000-0000-0000A8680000}"/>
    <cellStyle name="메모 2 2 4 2 2 17 2 4" xfId="21306" xr:uid="{00000000-0005-0000-0000-0000A9680000}"/>
    <cellStyle name="메모 2 2 4 2 2 17 3" xfId="21307" xr:uid="{00000000-0005-0000-0000-0000AA680000}"/>
    <cellStyle name="메모 2 2 4 2 2 17 3 2" xfId="21308" xr:uid="{00000000-0005-0000-0000-0000AB680000}"/>
    <cellStyle name="메모 2 2 4 2 2 17 3 3" xfId="21309" xr:uid="{00000000-0005-0000-0000-0000AC680000}"/>
    <cellStyle name="메모 2 2 4 2 2 17 4" xfId="21310" xr:uid="{00000000-0005-0000-0000-0000AD680000}"/>
    <cellStyle name="메모 2 2 4 2 2 17 5" xfId="21311" xr:uid="{00000000-0005-0000-0000-0000AE680000}"/>
    <cellStyle name="메모 2 2 4 2 2 18" xfId="21312" xr:uid="{00000000-0005-0000-0000-0000AF680000}"/>
    <cellStyle name="메모 2 2 4 2 2 18 2" xfId="21313" xr:uid="{00000000-0005-0000-0000-0000B0680000}"/>
    <cellStyle name="메모 2 2 4 2 2 18 2 2" xfId="21314" xr:uid="{00000000-0005-0000-0000-0000B1680000}"/>
    <cellStyle name="메모 2 2 4 2 2 18 2 2 2" xfId="21315" xr:uid="{00000000-0005-0000-0000-0000B2680000}"/>
    <cellStyle name="메모 2 2 4 2 2 18 2 2 3" xfId="21316" xr:uid="{00000000-0005-0000-0000-0000B3680000}"/>
    <cellStyle name="메모 2 2 4 2 2 18 2 3" xfId="21317" xr:uid="{00000000-0005-0000-0000-0000B4680000}"/>
    <cellStyle name="메모 2 2 4 2 2 18 2 4" xfId="21318" xr:uid="{00000000-0005-0000-0000-0000B5680000}"/>
    <cellStyle name="메모 2 2 4 2 2 18 3" xfId="21319" xr:uid="{00000000-0005-0000-0000-0000B6680000}"/>
    <cellStyle name="메모 2 2 4 2 2 18 3 2" xfId="21320" xr:uid="{00000000-0005-0000-0000-0000B7680000}"/>
    <cellStyle name="메모 2 2 4 2 2 18 3 3" xfId="21321" xr:uid="{00000000-0005-0000-0000-0000B8680000}"/>
    <cellStyle name="메모 2 2 4 2 2 18 4" xfId="21322" xr:uid="{00000000-0005-0000-0000-0000B9680000}"/>
    <cellStyle name="메모 2 2 4 2 2 18 5" xfId="21323" xr:uid="{00000000-0005-0000-0000-0000BA680000}"/>
    <cellStyle name="메모 2 2 4 2 2 19" xfId="21324" xr:uid="{00000000-0005-0000-0000-0000BB680000}"/>
    <cellStyle name="메모 2 2 4 2 2 19 2" xfId="21325" xr:uid="{00000000-0005-0000-0000-0000BC680000}"/>
    <cellStyle name="메모 2 2 4 2 2 19 2 2" xfId="21326" xr:uid="{00000000-0005-0000-0000-0000BD680000}"/>
    <cellStyle name="메모 2 2 4 2 2 19 2 2 2" xfId="21327" xr:uid="{00000000-0005-0000-0000-0000BE680000}"/>
    <cellStyle name="메모 2 2 4 2 2 19 2 2 3" xfId="21328" xr:uid="{00000000-0005-0000-0000-0000BF680000}"/>
    <cellStyle name="메모 2 2 4 2 2 19 2 3" xfId="21329" xr:uid="{00000000-0005-0000-0000-0000C0680000}"/>
    <cellStyle name="메모 2 2 4 2 2 19 2 4" xfId="21330" xr:uid="{00000000-0005-0000-0000-0000C1680000}"/>
    <cellStyle name="메모 2 2 4 2 2 19 3" xfId="21331" xr:uid="{00000000-0005-0000-0000-0000C2680000}"/>
    <cellStyle name="메모 2 2 4 2 2 19 3 2" xfId="21332" xr:uid="{00000000-0005-0000-0000-0000C3680000}"/>
    <cellStyle name="메모 2 2 4 2 2 19 3 3" xfId="21333" xr:uid="{00000000-0005-0000-0000-0000C4680000}"/>
    <cellStyle name="메모 2 2 4 2 2 19 4" xfId="21334" xr:uid="{00000000-0005-0000-0000-0000C5680000}"/>
    <cellStyle name="메모 2 2 4 2 2 19 5" xfId="21335" xr:uid="{00000000-0005-0000-0000-0000C6680000}"/>
    <cellStyle name="메모 2 2 4 2 2 2" xfId="21336" xr:uid="{00000000-0005-0000-0000-0000C7680000}"/>
    <cellStyle name="메모 2 2 4 2 2 2 2" xfId="21337" xr:uid="{00000000-0005-0000-0000-0000C8680000}"/>
    <cellStyle name="메모 2 2 4 2 2 2 2 2" xfId="21338" xr:uid="{00000000-0005-0000-0000-0000C9680000}"/>
    <cellStyle name="메모 2 2 4 2 2 2 2 2 2" xfId="21339" xr:uid="{00000000-0005-0000-0000-0000CA680000}"/>
    <cellStyle name="메모 2 2 4 2 2 2 2 2 2 2" xfId="21340" xr:uid="{00000000-0005-0000-0000-0000CB680000}"/>
    <cellStyle name="메모 2 2 4 2 2 2 2 2 2 3" xfId="21341" xr:uid="{00000000-0005-0000-0000-0000CC680000}"/>
    <cellStyle name="메모 2 2 4 2 2 2 2 2 3" xfId="21342" xr:uid="{00000000-0005-0000-0000-0000CD680000}"/>
    <cellStyle name="메모 2 2 4 2 2 2 2 2 4" xfId="21343" xr:uid="{00000000-0005-0000-0000-0000CE680000}"/>
    <cellStyle name="메모 2 2 4 2 2 2 2 2 5" xfId="21344" xr:uid="{00000000-0005-0000-0000-0000CF680000}"/>
    <cellStyle name="메모 2 2 4 2 2 2 2 3" xfId="21345" xr:uid="{00000000-0005-0000-0000-0000D0680000}"/>
    <cellStyle name="메모 2 2 4 2 2 2 2 3 2" xfId="21346" xr:uid="{00000000-0005-0000-0000-0000D1680000}"/>
    <cellStyle name="메모 2 2 4 2 2 2 2 3 3" xfId="21347" xr:uid="{00000000-0005-0000-0000-0000D2680000}"/>
    <cellStyle name="메모 2 2 4 2 2 2 2 4" xfId="21348" xr:uid="{00000000-0005-0000-0000-0000D3680000}"/>
    <cellStyle name="메모 2 2 4 2 2 2 2 5" xfId="21349" xr:uid="{00000000-0005-0000-0000-0000D4680000}"/>
    <cellStyle name="메모 2 2 4 2 2 2 2 6" xfId="21350" xr:uid="{00000000-0005-0000-0000-0000D5680000}"/>
    <cellStyle name="메모 2 2 4 2 2 2 3" xfId="21351" xr:uid="{00000000-0005-0000-0000-0000D6680000}"/>
    <cellStyle name="메모 2 2 4 2 2 2 3 2" xfId="21352" xr:uid="{00000000-0005-0000-0000-0000D7680000}"/>
    <cellStyle name="메모 2 2 4 2 2 2 3 2 2" xfId="21353" xr:uid="{00000000-0005-0000-0000-0000D8680000}"/>
    <cellStyle name="메모 2 2 4 2 2 2 3 2 2 2" xfId="21354" xr:uid="{00000000-0005-0000-0000-0000D9680000}"/>
    <cellStyle name="메모 2 2 4 2 2 2 3 2 2 3" xfId="21355" xr:uid="{00000000-0005-0000-0000-0000DA680000}"/>
    <cellStyle name="메모 2 2 4 2 2 2 3 2 3" xfId="21356" xr:uid="{00000000-0005-0000-0000-0000DB680000}"/>
    <cellStyle name="메모 2 2 4 2 2 2 3 2 4" xfId="21357" xr:uid="{00000000-0005-0000-0000-0000DC680000}"/>
    <cellStyle name="메모 2 2 4 2 2 2 3 2 5" xfId="21358" xr:uid="{00000000-0005-0000-0000-0000DD680000}"/>
    <cellStyle name="메모 2 2 4 2 2 2 3 3" xfId="21359" xr:uid="{00000000-0005-0000-0000-0000DE680000}"/>
    <cellStyle name="메모 2 2 4 2 2 2 3 3 2" xfId="21360" xr:uid="{00000000-0005-0000-0000-0000DF680000}"/>
    <cellStyle name="메모 2 2 4 2 2 2 3 3 3" xfId="21361" xr:uid="{00000000-0005-0000-0000-0000E0680000}"/>
    <cellStyle name="메모 2 2 4 2 2 2 3 4" xfId="21362" xr:uid="{00000000-0005-0000-0000-0000E1680000}"/>
    <cellStyle name="메모 2 2 4 2 2 2 3 5" xfId="21363" xr:uid="{00000000-0005-0000-0000-0000E2680000}"/>
    <cellStyle name="메모 2 2 4 2 2 2 3 6" xfId="21364" xr:uid="{00000000-0005-0000-0000-0000E3680000}"/>
    <cellStyle name="메모 2 2 4 2 2 2 4" xfId="21365" xr:uid="{00000000-0005-0000-0000-0000E4680000}"/>
    <cellStyle name="메모 2 2 4 2 2 2 4 2" xfId="21366" xr:uid="{00000000-0005-0000-0000-0000E5680000}"/>
    <cellStyle name="메모 2 2 4 2 2 2 4 2 2" xfId="21367" xr:uid="{00000000-0005-0000-0000-0000E6680000}"/>
    <cellStyle name="메모 2 2 4 2 2 2 4 2 3" xfId="21368" xr:uid="{00000000-0005-0000-0000-0000E7680000}"/>
    <cellStyle name="메모 2 2 4 2 2 2 4 3" xfId="21369" xr:uid="{00000000-0005-0000-0000-0000E8680000}"/>
    <cellStyle name="메모 2 2 4 2 2 2 4 4" xfId="21370" xr:uid="{00000000-0005-0000-0000-0000E9680000}"/>
    <cellStyle name="메모 2 2 4 2 2 2 4 5" xfId="21371" xr:uid="{00000000-0005-0000-0000-0000EA680000}"/>
    <cellStyle name="메모 2 2 4 2 2 2 5" xfId="21372" xr:uid="{00000000-0005-0000-0000-0000EB680000}"/>
    <cellStyle name="메모 2 2 4 2 2 2 5 2" xfId="21373" xr:uid="{00000000-0005-0000-0000-0000EC680000}"/>
    <cellStyle name="메모 2 2 4 2 2 2 5 3" xfId="21374" xr:uid="{00000000-0005-0000-0000-0000ED680000}"/>
    <cellStyle name="메모 2 2 4 2 2 2 6" xfId="21375" xr:uid="{00000000-0005-0000-0000-0000EE680000}"/>
    <cellStyle name="메모 2 2 4 2 2 2 7" xfId="21376" xr:uid="{00000000-0005-0000-0000-0000EF680000}"/>
    <cellStyle name="메모 2 2 4 2 2 2 8" xfId="21377" xr:uid="{00000000-0005-0000-0000-0000F0680000}"/>
    <cellStyle name="메모 2 2 4 2 2 20" xfId="21378" xr:uid="{00000000-0005-0000-0000-0000F1680000}"/>
    <cellStyle name="메모 2 2 4 2 2 20 2" xfId="21379" xr:uid="{00000000-0005-0000-0000-0000F2680000}"/>
    <cellStyle name="메모 2 2 4 2 2 20 2 2" xfId="21380" xr:uid="{00000000-0005-0000-0000-0000F3680000}"/>
    <cellStyle name="메모 2 2 4 2 2 20 2 2 2" xfId="21381" xr:uid="{00000000-0005-0000-0000-0000F4680000}"/>
    <cellStyle name="메모 2 2 4 2 2 20 2 2 3" xfId="21382" xr:uid="{00000000-0005-0000-0000-0000F5680000}"/>
    <cellStyle name="메모 2 2 4 2 2 20 2 3" xfId="21383" xr:uid="{00000000-0005-0000-0000-0000F6680000}"/>
    <cellStyle name="메모 2 2 4 2 2 20 2 4" xfId="21384" xr:uid="{00000000-0005-0000-0000-0000F7680000}"/>
    <cellStyle name="메모 2 2 4 2 2 20 3" xfId="21385" xr:uid="{00000000-0005-0000-0000-0000F8680000}"/>
    <cellStyle name="메모 2 2 4 2 2 20 3 2" xfId="21386" xr:uid="{00000000-0005-0000-0000-0000F9680000}"/>
    <cellStyle name="메모 2 2 4 2 2 20 3 3" xfId="21387" xr:uid="{00000000-0005-0000-0000-0000FA680000}"/>
    <cellStyle name="메모 2 2 4 2 2 20 4" xfId="21388" xr:uid="{00000000-0005-0000-0000-0000FB680000}"/>
    <cellStyle name="메모 2 2 4 2 2 20 5" xfId="21389" xr:uid="{00000000-0005-0000-0000-0000FC680000}"/>
    <cellStyle name="메모 2 2 4 2 2 21" xfId="21390" xr:uid="{00000000-0005-0000-0000-0000FD680000}"/>
    <cellStyle name="메모 2 2 4 2 2 21 2" xfId="21391" xr:uid="{00000000-0005-0000-0000-0000FE680000}"/>
    <cellStyle name="메모 2 2 4 2 2 21 2 2" xfId="21392" xr:uid="{00000000-0005-0000-0000-0000FF680000}"/>
    <cellStyle name="메모 2 2 4 2 2 21 2 3" xfId="21393" xr:uid="{00000000-0005-0000-0000-000000690000}"/>
    <cellStyle name="메모 2 2 4 2 2 21 3" xfId="21394" xr:uid="{00000000-0005-0000-0000-000001690000}"/>
    <cellStyle name="메모 2 2 4 2 2 21 4" xfId="21395" xr:uid="{00000000-0005-0000-0000-000002690000}"/>
    <cellStyle name="메모 2 2 4 2 2 22" xfId="21396" xr:uid="{00000000-0005-0000-0000-000003690000}"/>
    <cellStyle name="메모 2 2 4 2 2 22 2" xfId="21397" xr:uid="{00000000-0005-0000-0000-000004690000}"/>
    <cellStyle name="메모 2 2 4 2 2 22 3" xfId="21398" xr:uid="{00000000-0005-0000-0000-000005690000}"/>
    <cellStyle name="메모 2 2 4 2 2 23" xfId="21399" xr:uid="{00000000-0005-0000-0000-000006690000}"/>
    <cellStyle name="메모 2 2 4 2 2 24" xfId="21400" xr:uid="{00000000-0005-0000-0000-000007690000}"/>
    <cellStyle name="메모 2 2 4 2 2 25" xfId="21401" xr:uid="{00000000-0005-0000-0000-000008690000}"/>
    <cellStyle name="메모 2 2 4 2 2 3" xfId="21402" xr:uid="{00000000-0005-0000-0000-000009690000}"/>
    <cellStyle name="메모 2 2 4 2 2 3 2" xfId="21403" xr:uid="{00000000-0005-0000-0000-00000A690000}"/>
    <cellStyle name="메모 2 2 4 2 2 3 2 2" xfId="21404" xr:uid="{00000000-0005-0000-0000-00000B690000}"/>
    <cellStyle name="메모 2 2 4 2 2 3 2 2 2" xfId="21405" xr:uid="{00000000-0005-0000-0000-00000C690000}"/>
    <cellStyle name="메모 2 2 4 2 2 3 2 2 3" xfId="21406" xr:uid="{00000000-0005-0000-0000-00000D690000}"/>
    <cellStyle name="메모 2 2 4 2 2 3 2 3" xfId="21407" xr:uid="{00000000-0005-0000-0000-00000E690000}"/>
    <cellStyle name="메모 2 2 4 2 2 3 2 4" xfId="21408" xr:uid="{00000000-0005-0000-0000-00000F690000}"/>
    <cellStyle name="메모 2 2 4 2 2 3 2 5" xfId="21409" xr:uid="{00000000-0005-0000-0000-000010690000}"/>
    <cellStyle name="메모 2 2 4 2 2 3 3" xfId="21410" xr:uid="{00000000-0005-0000-0000-000011690000}"/>
    <cellStyle name="메모 2 2 4 2 2 3 3 2" xfId="21411" xr:uid="{00000000-0005-0000-0000-000012690000}"/>
    <cellStyle name="메모 2 2 4 2 2 3 3 3" xfId="21412" xr:uid="{00000000-0005-0000-0000-000013690000}"/>
    <cellStyle name="메모 2 2 4 2 2 3 4" xfId="21413" xr:uid="{00000000-0005-0000-0000-000014690000}"/>
    <cellStyle name="메모 2 2 4 2 2 3 5" xfId="21414" xr:uid="{00000000-0005-0000-0000-000015690000}"/>
    <cellStyle name="메모 2 2 4 2 2 3 6" xfId="21415" xr:uid="{00000000-0005-0000-0000-000016690000}"/>
    <cellStyle name="메모 2 2 4 2 2 4" xfId="21416" xr:uid="{00000000-0005-0000-0000-000017690000}"/>
    <cellStyle name="메모 2 2 4 2 2 4 2" xfId="21417" xr:uid="{00000000-0005-0000-0000-000018690000}"/>
    <cellStyle name="메모 2 2 4 2 2 4 2 2" xfId="21418" xr:uid="{00000000-0005-0000-0000-000019690000}"/>
    <cellStyle name="메모 2 2 4 2 2 4 2 2 2" xfId="21419" xr:uid="{00000000-0005-0000-0000-00001A690000}"/>
    <cellStyle name="메모 2 2 4 2 2 4 2 2 3" xfId="21420" xr:uid="{00000000-0005-0000-0000-00001B690000}"/>
    <cellStyle name="메모 2 2 4 2 2 4 2 3" xfId="21421" xr:uid="{00000000-0005-0000-0000-00001C690000}"/>
    <cellStyle name="메모 2 2 4 2 2 4 2 4" xfId="21422" xr:uid="{00000000-0005-0000-0000-00001D690000}"/>
    <cellStyle name="메모 2 2 4 2 2 4 2 5" xfId="21423" xr:uid="{00000000-0005-0000-0000-00001E690000}"/>
    <cellStyle name="메모 2 2 4 2 2 4 3" xfId="21424" xr:uid="{00000000-0005-0000-0000-00001F690000}"/>
    <cellStyle name="메모 2 2 4 2 2 4 3 2" xfId="21425" xr:uid="{00000000-0005-0000-0000-000020690000}"/>
    <cellStyle name="메모 2 2 4 2 2 4 3 3" xfId="21426" xr:uid="{00000000-0005-0000-0000-000021690000}"/>
    <cellStyle name="메모 2 2 4 2 2 4 4" xfId="21427" xr:uid="{00000000-0005-0000-0000-000022690000}"/>
    <cellStyle name="메모 2 2 4 2 2 4 5" xfId="21428" xr:uid="{00000000-0005-0000-0000-000023690000}"/>
    <cellStyle name="메모 2 2 4 2 2 4 6" xfId="21429" xr:uid="{00000000-0005-0000-0000-000024690000}"/>
    <cellStyle name="메모 2 2 4 2 2 5" xfId="21430" xr:uid="{00000000-0005-0000-0000-000025690000}"/>
    <cellStyle name="메모 2 2 4 2 2 5 2" xfId="21431" xr:uid="{00000000-0005-0000-0000-000026690000}"/>
    <cellStyle name="메모 2 2 4 2 2 5 2 2" xfId="21432" xr:uid="{00000000-0005-0000-0000-000027690000}"/>
    <cellStyle name="메모 2 2 4 2 2 5 2 2 2" xfId="21433" xr:uid="{00000000-0005-0000-0000-000028690000}"/>
    <cellStyle name="메모 2 2 4 2 2 5 2 2 3" xfId="21434" xr:uid="{00000000-0005-0000-0000-000029690000}"/>
    <cellStyle name="메모 2 2 4 2 2 5 2 3" xfId="21435" xr:uid="{00000000-0005-0000-0000-00002A690000}"/>
    <cellStyle name="메모 2 2 4 2 2 5 2 4" xfId="21436" xr:uid="{00000000-0005-0000-0000-00002B690000}"/>
    <cellStyle name="메모 2 2 4 2 2 5 3" xfId="21437" xr:uid="{00000000-0005-0000-0000-00002C690000}"/>
    <cellStyle name="메모 2 2 4 2 2 5 3 2" xfId="21438" xr:uid="{00000000-0005-0000-0000-00002D690000}"/>
    <cellStyle name="메모 2 2 4 2 2 5 3 3" xfId="21439" xr:uid="{00000000-0005-0000-0000-00002E690000}"/>
    <cellStyle name="메모 2 2 4 2 2 5 4" xfId="21440" xr:uid="{00000000-0005-0000-0000-00002F690000}"/>
    <cellStyle name="메모 2 2 4 2 2 5 5" xfId="21441" xr:uid="{00000000-0005-0000-0000-000030690000}"/>
    <cellStyle name="메모 2 2 4 2 2 5 6" xfId="21442" xr:uid="{00000000-0005-0000-0000-000031690000}"/>
    <cellStyle name="메모 2 2 4 2 2 6" xfId="21443" xr:uid="{00000000-0005-0000-0000-000032690000}"/>
    <cellStyle name="메모 2 2 4 2 2 6 2" xfId="21444" xr:uid="{00000000-0005-0000-0000-000033690000}"/>
    <cellStyle name="메모 2 2 4 2 2 6 2 2" xfId="21445" xr:uid="{00000000-0005-0000-0000-000034690000}"/>
    <cellStyle name="메모 2 2 4 2 2 6 2 2 2" xfId="21446" xr:uid="{00000000-0005-0000-0000-000035690000}"/>
    <cellStyle name="메모 2 2 4 2 2 6 2 2 3" xfId="21447" xr:uid="{00000000-0005-0000-0000-000036690000}"/>
    <cellStyle name="메모 2 2 4 2 2 6 2 3" xfId="21448" xr:uid="{00000000-0005-0000-0000-000037690000}"/>
    <cellStyle name="메모 2 2 4 2 2 6 2 4" xfId="21449" xr:uid="{00000000-0005-0000-0000-000038690000}"/>
    <cellStyle name="메모 2 2 4 2 2 6 3" xfId="21450" xr:uid="{00000000-0005-0000-0000-000039690000}"/>
    <cellStyle name="메모 2 2 4 2 2 6 3 2" xfId="21451" xr:uid="{00000000-0005-0000-0000-00003A690000}"/>
    <cellStyle name="메모 2 2 4 2 2 6 3 3" xfId="21452" xr:uid="{00000000-0005-0000-0000-00003B690000}"/>
    <cellStyle name="메모 2 2 4 2 2 6 4" xfId="21453" xr:uid="{00000000-0005-0000-0000-00003C690000}"/>
    <cellStyle name="메모 2 2 4 2 2 6 5" xfId="21454" xr:uid="{00000000-0005-0000-0000-00003D690000}"/>
    <cellStyle name="메모 2 2 4 2 2 7" xfId="21455" xr:uid="{00000000-0005-0000-0000-00003E690000}"/>
    <cellStyle name="메모 2 2 4 2 2 7 2" xfId="21456" xr:uid="{00000000-0005-0000-0000-00003F690000}"/>
    <cellStyle name="메모 2 2 4 2 2 7 2 2" xfId="21457" xr:uid="{00000000-0005-0000-0000-000040690000}"/>
    <cellStyle name="메모 2 2 4 2 2 7 2 2 2" xfId="21458" xr:uid="{00000000-0005-0000-0000-000041690000}"/>
    <cellStyle name="메모 2 2 4 2 2 7 2 2 3" xfId="21459" xr:uid="{00000000-0005-0000-0000-000042690000}"/>
    <cellStyle name="메모 2 2 4 2 2 7 2 3" xfId="21460" xr:uid="{00000000-0005-0000-0000-000043690000}"/>
    <cellStyle name="메모 2 2 4 2 2 7 2 4" xfId="21461" xr:uid="{00000000-0005-0000-0000-000044690000}"/>
    <cellStyle name="메모 2 2 4 2 2 7 3" xfId="21462" xr:uid="{00000000-0005-0000-0000-000045690000}"/>
    <cellStyle name="메모 2 2 4 2 2 7 3 2" xfId="21463" xr:uid="{00000000-0005-0000-0000-000046690000}"/>
    <cellStyle name="메모 2 2 4 2 2 7 3 3" xfId="21464" xr:uid="{00000000-0005-0000-0000-000047690000}"/>
    <cellStyle name="메모 2 2 4 2 2 7 4" xfId="21465" xr:uid="{00000000-0005-0000-0000-000048690000}"/>
    <cellStyle name="메모 2 2 4 2 2 7 5" xfId="21466" xr:uid="{00000000-0005-0000-0000-000049690000}"/>
    <cellStyle name="메모 2 2 4 2 2 8" xfId="21467" xr:uid="{00000000-0005-0000-0000-00004A690000}"/>
    <cellStyle name="메모 2 2 4 2 2 8 2" xfId="21468" xr:uid="{00000000-0005-0000-0000-00004B690000}"/>
    <cellStyle name="메모 2 2 4 2 2 8 2 2" xfId="21469" xr:uid="{00000000-0005-0000-0000-00004C690000}"/>
    <cellStyle name="메모 2 2 4 2 2 8 2 2 2" xfId="21470" xr:uid="{00000000-0005-0000-0000-00004D690000}"/>
    <cellStyle name="메모 2 2 4 2 2 8 2 2 3" xfId="21471" xr:uid="{00000000-0005-0000-0000-00004E690000}"/>
    <cellStyle name="메모 2 2 4 2 2 8 2 3" xfId="21472" xr:uid="{00000000-0005-0000-0000-00004F690000}"/>
    <cellStyle name="메모 2 2 4 2 2 8 2 4" xfId="21473" xr:uid="{00000000-0005-0000-0000-000050690000}"/>
    <cellStyle name="메모 2 2 4 2 2 8 3" xfId="21474" xr:uid="{00000000-0005-0000-0000-000051690000}"/>
    <cellStyle name="메모 2 2 4 2 2 8 3 2" xfId="21475" xr:uid="{00000000-0005-0000-0000-000052690000}"/>
    <cellStyle name="메모 2 2 4 2 2 8 3 3" xfId="21476" xr:uid="{00000000-0005-0000-0000-000053690000}"/>
    <cellStyle name="메모 2 2 4 2 2 8 4" xfId="21477" xr:uid="{00000000-0005-0000-0000-000054690000}"/>
    <cellStyle name="메모 2 2 4 2 2 8 5" xfId="21478" xr:uid="{00000000-0005-0000-0000-000055690000}"/>
    <cellStyle name="메모 2 2 4 2 2 9" xfId="21479" xr:uid="{00000000-0005-0000-0000-000056690000}"/>
    <cellStyle name="메모 2 2 4 2 2 9 2" xfId="21480" xr:uid="{00000000-0005-0000-0000-000057690000}"/>
    <cellStyle name="메모 2 2 4 2 2 9 2 2" xfId="21481" xr:uid="{00000000-0005-0000-0000-000058690000}"/>
    <cellStyle name="메모 2 2 4 2 2 9 2 2 2" xfId="21482" xr:uid="{00000000-0005-0000-0000-000059690000}"/>
    <cellStyle name="메모 2 2 4 2 2 9 2 2 3" xfId="21483" xr:uid="{00000000-0005-0000-0000-00005A690000}"/>
    <cellStyle name="메모 2 2 4 2 2 9 2 3" xfId="21484" xr:uid="{00000000-0005-0000-0000-00005B690000}"/>
    <cellStyle name="메모 2 2 4 2 2 9 2 4" xfId="21485" xr:uid="{00000000-0005-0000-0000-00005C690000}"/>
    <cellStyle name="메모 2 2 4 2 2 9 3" xfId="21486" xr:uid="{00000000-0005-0000-0000-00005D690000}"/>
    <cellStyle name="메모 2 2 4 2 2 9 3 2" xfId="21487" xr:uid="{00000000-0005-0000-0000-00005E690000}"/>
    <cellStyle name="메모 2 2 4 2 2 9 3 3" xfId="21488" xr:uid="{00000000-0005-0000-0000-00005F690000}"/>
    <cellStyle name="메모 2 2 4 2 2 9 4" xfId="21489" xr:uid="{00000000-0005-0000-0000-000060690000}"/>
    <cellStyle name="메모 2 2 4 2 2 9 5" xfId="21490" xr:uid="{00000000-0005-0000-0000-000061690000}"/>
    <cellStyle name="메모 2 2 4 2 20" xfId="21491" xr:uid="{00000000-0005-0000-0000-000062690000}"/>
    <cellStyle name="메모 2 2 4 2 20 2" xfId="21492" xr:uid="{00000000-0005-0000-0000-000063690000}"/>
    <cellStyle name="메모 2 2 4 2 20 2 2" xfId="21493" xr:uid="{00000000-0005-0000-0000-000064690000}"/>
    <cellStyle name="메모 2 2 4 2 20 2 2 2" xfId="21494" xr:uid="{00000000-0005-0000-0000-000065690000}"/>
    <cellStyle name="메모 2 2 4 2 20 2 2 3" xfId="21495" xr:uid="{00000000-0005-0000-0000-000066690000}"/>
    <cellStyle name="메모 2 2 4 2 20 2 3" xfId="21496" xr:uid="{00000000-0005-0000-0000-000067690000}"/>
    <cellStyle name="메모 2 2 4 2 20 2 4" xfId="21497" xr:uid="{00000000-0005-0000-0000-000068690000}"/>
    <cellStyle name="메모 2 2 4 2 20 3" xfId="21498" xr:uid="{00000000-0005-0000-0000-000069690000}"/>
    <cellStyle name="메모 2 2 4 2 20 3 2" xfId="21499" xr:uid="{00000000-0005-0000-0000-00006A690000}"/>
    <cellStyle name="메모 2 2 4 2 20 3 3" xfId="21500" xr:uid="{00000000-0005-0000-0000-00006B690000}"/>
    <cellStyle name="메모 2 2 4 2 20 4" xfId="21501" xr:uid="{00000000-0005-0000-0000-00006C690000}"/>
    <cellStyle name="메모 2 2 4 2 20 5" xfId="21502" xr:uid="{00000000-0005-0000-0000-00006D690000}"/>
    <cellStyle name="메모 2 2 4 2 21" xfId="21503" xr:uid="{00000000-0005-0000-0000-00006E690000}"/>
    <cellStyle name="메모 2 2 4 2 21 2" xfId="21504" xr:uid="{00000000-0005-0000-0000-00006F690000}"/>
    <cellStyle name="메모 2 2 4 2 21 2 2" xfId="21505" xr:uid="{00000000-0005-0000-0000-000070690000}"/>
    <cellStyle name="메모 2 2 4 2 21 2 2 2" xfId="21506" xr:uid="{00000000-0005-0000-0000-000071690000}"/>
    <cellStyle name="메모 2 2 4 2 21 2 2 3" xfId="21507" xr:uid="{00000000-0005-0000-0000-000072690000}"/>
    <cellStyle name="메모 2 2 4 2 21 2 3" xfId="21508" xr:uid="{00000000-0005-0000-0000-000073690000}"/>
    <cellStyle name="메모 2 2 4 2 21 2 4" xfId="21509" xr:uid="{00000000-0005-0000-0000-000074690000}"/>
    <cellStyle name="메모 2 2 4 2 21 3" xfId="21510" xr:uid="{00000000-0005-0000-0000-000075690000}"/>
    <cellStyle name="메모 2 2 4 2 21 3 2" xfId="21511" xr:uid="{00000000-0005-0000-0000-000076690000}"/>
    <cellStyle name="메모 2 2 4 2 21 3 3" xfId="21512" xr:uid="{00000000-0005-0000-0000-000077690000}"/>
    <cellStyle name="메모 2 2 4 2 21 4" xfId="21513" xr:uid="{00000000-0005-0000-0000-000078690000}"/>
    <cellStyle name="메모 2 2 4 2 21 5" xfId="21514" xr:uid="{00000000-0005-0000-0000-000079690000}"/>
    <cellStyle name="메모 2 2 4 2 22" xfId="21515" xr:uid="{00000000-0005-0000-0000-00007A690000}"/>
    <cellStyle name="메모 2 2 4 2 22 2" xfId="21516" xr:uid="{00000000-0005-0000-0000-00007B690000}"/>
    <cellStyle name="메모 2 2 4 2 22 2 2" xfId="21517" xr:uid="{00000000-0005-0000-0000-00007C690000}"/>
    <cellStyle name="메모 2 2 4 2 22 2 2 2" xfId="21518" xr:uid="{00000000-0005-0000-0000-00007D690000}"/>
    <cellStyle name="메모 2 2 4 2 22 2 2 3" xfId="21519" xr:uid="{00000000-0005-0000-0000-00007E690000}"/>
    <cellStyle name="메모 2 2 4 2 22 2 3" xfId="21520" xr:uid="{00000000-0005-0000-0000-00007F690000}"/>
    <cellStyle name="메모 2 2 4 2 22 2 4" xfId="21521" xr:uid="{00000000-0005-0000-0000-000080690000}"/>
    <cellStyle name="메모 2 2 4 2 22 3" xfId="21522" xr:uid="{00000000-0005-0000-0000-000081690000}"/>
    <cellStyle name="메모 2 2 4 2 22 3 2" xfId="21523" xr:uid="{00000000-0005-0000-0000-000082690000}"/>
    <cellStyle name="메모 2 2 4 2 22 3 3" xfId="21524" xr:uid="{00000000-0005-0000-0000-000083690000}"/>
    <cellStyle name="메모 2 2 4 2 22 4" xfId="21525" xr:uid="{00000000-0005-0000-0000-000084690000}"/>
    <cellStyle name="메모 2 2 4 2 22 5" xfId="21526" xr:uid="{00000000-0005-0000-0000-000085690000}"/>
    <cellStyle name="메모 2 2 4 2 23" xfId="21527" xr:uid="{00000000-0005-0000-0000-000086690000}"/>
    <cellStyle name="메모 2 2 4 2 23 2" xfId="21528" xr:uid="{00000000-0005-0000-0000-000087690000}"/>
    <cellStyle name="메모 2 2 4 2 23 2 2" xfId="21529" xr:uid="{00000000-0005-0000-0000-000088690000}"/>
    <cellStyle name="메모 2 2 4 2 23 2 3" xfId="21530" xr:uid="{00000000-0005-0000-0000-000089690000}"/>
    <cellStyle name="메모 2 2 4 2 23 3" xfId="21531" xr:uid="{00000000-0005-0000-0000-00008A690000}"/>
    <cellStyle name="메모 2 2 4 2 23 4" xfId="21532" xr:uid="{00000000-0005-0000-0000-00008B690000}"/>
    <cellStyle name="메모 2 2 4 2 24" xfId="21533" xr:uid="{00000000-0005-0000-0000-00008C690000}"/>
    <cellStyle name="메모 2 2 4 2 24 2" xfId="21534" xr:uid="{00000000-0005-0000-0000-00008D690000}"/>
    <cellStyle name="메모 2 2 4 2 24 3" xfId="21535" xr:uid="{00000000-0005-0000-0000-00008E690000}"/>
    <cellStyle name="메모 2 2 4 2 25" xfId="21536" xr:uid="{00000000-0005-0000-0000-00008F690000}"/>
    <cellStyle name="메모 2 2 4 2 26" xfId="21537" xr:uid="{00000000-0005-0000-0000-000090690000}"/>
    <cellStyle name="메모 2 2 4 2 27" xfId="21538" xr:uid="{00000000-0005-0000-0000-000091690000}"/>
    <cellStyle name="메모 2 2 4 2 3" xfId="21539" xr:uid="{00000000-0005-0000-0000-000092690000}"/>
    <cellStyle name="메모 2 2 4 2 3 2" xfId="21540" xr:uid="{00000000-0005-0000-0000-000093690000}"/>
    <cellStyle name="메모 2 2 4 2 3 2 2" xfId="21541" xr:uid="{00000000-0005-0000-0000-000094690000}"/>
    <cellStyle name="메모 2 2 4 2 3 2 2 2" xfId="21542" xr:uid="{00000000-0005-0000-0000-000095690000}"/>
    <cellStyle name="메모 2 2 4 2 3 2 2 2 2" xfId="21543" xr:uid="{00000000-0005-0000-0000-000096690000}"/>
    <cellStyle name="메모 2 2 4 2 3 2 2 2 2 2" xfId="21544" xr:uid="{00000000-0005-0000-0000-000097690000}"/>
    <cellStyle name="메모 2 2 4 2 3 2 2 2 2 3" xfId="21545" xr:uid="{00000000-0005-0000-0000-000098690000}"/>
    <cellStyle name="메모 2 2 4 2 3 2 2 2 3" xfId="21546" xr:uid="{00000000-0005-0000-0000-000099690000}"/>
    <cellStyle name="메모 2 2 4 2 3 2 2 2 4" xfId="21547" xr:uid="{00000000-0005-0000-0000-00009A690000}"/>
    <cellStyle name="메모 2 2 4 2 3 2 2 2 5" xfId="21548" xr:uid="{00000000-0005-0000-0000-00009B690000}"/>
    <cellStyle name="메모 2 2 4 2 3 2 2 3" xfId="21549" xr:uid="{00000000-0005-0000-0000-00009C690000}"/>
    <cellStyle name="메모 2 2 4 2 3 2 2 3 2" xfId="21550" xr:uid="{00000000-0005-0000-0000-00009D690000}"/>
    <cellStyle name="메모 2 2 4 2 3 2 2 3 3" xfId="21551" xr:uid="{00000000-0005-0000-0000-00009E690000}"/>
    <cellStyle name="메모 2 2 4 2 3 2 2 4" xfId="21552" xr:uid="{00000000-0005-0000-0000-00009F690000}"/>
    <cellStyle name="메모 2 2 4 2 3 2 2 5" xfId="21553" xr:uid="{00000000-0005-0000-0000-0000A0690000}"/>
    <cellStyle name="메모 2 2 4 2 3 2 2 6" xfId="21554" xr:uid="{00000000-0005-0000-0000-0000A1690000}"/>
    <cellStyle name="메모 2 2 4 2 3 2 3" xfId="21555" xr:uid="{00000000-0005-0000-0000-0000A2690000}"/>
    <cellStyle name="메모 2 2 4 2 3 2 3 2" xfId="21556" xr:uid="{00000000-0005-0000-0000-0000A3690000}"/>
    <cellStyle name="메모 2 2 4 2 3 2 3 2 2" xfId="21557" xr:uid="{00000000-0005-0000-0000-0000A4690000}"/>
    <cellStyle name="메모 2 2 4 2 3 2 3 2 2 2" xfId="21558" xr:uid="{00000000-0005-0000-0000-0000A5690000}"/>
    <cellStyle name="메모 2 2 4 2 3 2 3 2 2 3" xfId="21559" xr:uid="{00000000-0005-0000-0000-0000A6690000}"/>
    <cellStyle name="메모 2 2 4 2 3 2 3 2 3" xfId="21560" xr:uid="{00000000-0005-0000-0000-0000A7690000}"/>
    <cellStyle name="메모 2 2 4 2 3 2 3 2 4" xfId="21561" xr:uid="{00000000-0005-0000-0000-0000A8690000}"/>
    <cellStyle name="메모 2 2 4 2 3 2 3 2 5" xfId="21562" xr:uid="{00000000-0005-0000-0000-0000A9690000}"/>
    <cellStyle name="메모 2 2 4 2 3 2 3 3" xfId="21563" xr:uid="{00000000-0005-0000-0000-0000AA690000}"/>
    <cellStyle name="메모 2 2 4 2 3 2 3 3 2" xfId="21564" xr:uid="{00000000-0005-0000-0000-0000AB690000}"/>
    <cellStyle name="메모 2 2 4 2 3 2 3 3 3" xfId="21565" xr:uid="{00000000-0005-0000-0000-0000AC690000}"/>
    <cellStyle name="메모 2 2 4 2 3 2 3 4" xfId="21566" xr:uid="{00000000-0005-0000-0000-0000AD690000}"/>
    <cellStyle name="메모 2 2 4 2 3 2 3 5" xfId="21567" xr:uid="{00000000-0005-0000-0000-0000AE690000}"/>
    <cellStyle name="메모 2 2 4 2 3 2 3 6" xfId="21568" xr:uid="{00000000-0005-0000-0000-0000AF690000}"/>
    <cellStyle name="메모 2 2 4 2 3 2 4" xfId="21569" xr:uid="{00000000-0005-0000-0000-0000B0690000}"/>
    <cellStyle name="메모 2 2 4 2 3 2 4 2" xfId="21570" xr:uid="{00000000-0005-0000-0000-0000B1690000}"/>
    <cellStyle name="메모 2 2 4 2 3 2 4 2 2" xfId="21571" xr:uid="{00000000-0005-0000-0000-0000B2690000}"/>
    <cellStyle name="메모 2 2 4 2 3 2 4 2 3" xfId="21572" xr:uid="{00000000-0005-0000-0000-0000B3690000}"/>
    <cellStyle name="메모 2 2 4 2 3 2 4 3" xfId="21573" xr:uid="{00000000-0005-0000-0000-0000B4690000}"/>
    <cellStyle name="메모 2 2 4 2 3 2 4 4" xfId="21574" xr:uid="{00000000-0005-0000-0000-0000B5690000}"/>
    <cellStyle name="메모 2 2 4 2 3 2 4 5" xfId="21575" xr:uid="{00000000-0005-0000-0000-0000B6690000}"/>
    <cellStyle name="메모 2 2 4 2 3 2 5" xfId="21576" xr:uid="{00000000-0005-0000-0000-0000B7690000}"/>
    <cellStyle name="메모 2 2 4 2 3 2 5 2" xfId="21577" xr:uid="{00000000-0005-0000-0000-0000B8690000}"/>
    <cellStyle name="메모 2 2 4 2 3 2 5 3" xfId="21578" xr:uid="{00000000-0005-0000-0000-0000B9690000}"/>
    <cellStyle name="메모 2 2 4 2 3 2 6" xfId="21579" xr:uid="{00000000-0005-0000-0000-0000BA690000}"/>
    <cellStyle name="메모 2 2 4 2 3 2 7" xfId="21580" xr:uid="{00000000-0005-0000-0000-0000BB690000}"/>
    <cellStyle name="메모 2 2 4 2 3 2 8" xfId="21581" xr:uid="{00000000-0005-0000-0000-0000BC690000}"/>
    <cellStyle name="메모 2 2 4 2 3 3" xfId="21582" xr:uid="{00000000-0005-0000-0000-0000BD690000}"/>
    <cellStyle name="메모 2 2 4 2 3 3 2" xfId="21583" xr:uid="{00000000-0005-0000-0000-0000BE690000}"/>
    <cellStyle name="메모 2 2 4 2 3 3 2 2" xfId="21584" xr:uid="{00000000-0005-0000-0000-0000BF690000}"/>
    <cellStyle name="메모 2 2 4 2 3 3 2 2 2" xfId="21585" xr:uid="{00000000-0005-0000-0000-0000C0690000}"/>
    <cellStyle name="메모 2 2 4 2 3 3 2 2 3" xfId="21586" xr:uid="{00000000-0005-0000-0000-0000C1690000}"/>
    <cellStyle name="메모 2 2 4 2 3 3 2 3" xfId="21587" xr:uid="{00000000-0005-0000-0000-0000C2690000}"/>
    <cellStyle name="메모 2 2 4 2 3 3 2 4" xfId="21588" xr:uid="{00000000-0005-0000-0000-0000C3690000}"/>
    <cellStyle name="메모 2 2 4 2 3 3 2 5" xfId="21589" xr:uid="{00000000-0005-0000-0000-0000C4690000}"/>
    <cellStyle name="메모 2 2 4 2 3 3 3" xfId="21590" xr:uid="{00000000-0005-0000-0000-0000C5690000}"/>
    <cellStyle name="메모 2 2 4 2 3 3 3 2" xfId="21591" xr:uid="{00000000-0005-0000-0000-0000C6690000}"/>
    <cellStyle name="메모 2 2 4 2 3 3 3 3" xfId="21592" xr:uid="{00000000-0005-0000-0000-0000C7690000}"/>
    <cellStyle name="메모 2 2 4 2 3 3 4" xfId="21593" xr:uid="{00000000-0005-0000-0000-0000C8690000}"/>
    <cellStyle name="메모 2 2 4 2 3 3 5" xfId="21594" xr:uid="{00000000-0005-0000-0000-0000C9690000}"/>
    <cellStyle name="메모 2 2 4 2 3 3 6" xfId="21595" xr:uid="{00000000-0005-0000-0000-0000CA690000}"/>
    <cellStyle name="메모 2 2 4 2 3 4" xfId="21596" xr:uid="{00000000-0005-0000-0000-0000CB690000}"/>
    <cellStyle name="메모 2 2 4 2 3 4 2" xfId="21597" xr:uid="{00000000-0005-0000-0000-0000CC690000}"/>
    <cellStyle name="메모 2 2 4 2 3 4 2 2" xfId="21598" xr:uid="{00000000-0005-0000-0000-0000CD690000}"/>
    <cellStyle name="메모 2 2 4 2 3 4 2 2 2" xfId="21599" xr:uid="{00000000-0005-0000-0000-0000CE690000}"/>
    <cellStyle name="메모 2 2 4 2 3 4 2 2 3" xfId="21600" xr:uid="{00000000-0005-0000-0000-0000CF690000}"/>
    <cellStyle name="메모 2 2 4 2 3 4 2 3" xfId="21601" xr:uid="{00000000-0005-0000-0000-0000D0690000}"/>
    <cellStyle name="메모 2 2 4 2 3 4 2 4" xfId="21602" xr:uid="{00000000-0005-0000-0000-0000D1690000}"/>
    <cellStyle name="메모 2 2 4 2 3 4 2 5" xfId="21603" xr:uid="{00000000-0005-0000-0000-0000D2690000}"/>
    <cellStyle name="메모 2 2 4 2 3 4 3" xfId="21604" xr:uid="{00000000-0005-0000-0000-0000D3690000}"/>
    <cellStyle name="메모 2 2 4 2 3 4 3 2" xfId="21605" xr:uid="{00000000-0005-0000-0000-0000D4690000}"/>
    <cellStyle name="메모 2 2 4 2 3 4 3 3" xfId="21606" xr:uid="{00000000-0005-0000-0000-0000D5690000}"/>
    <cellStyle name="메모 2 2 4 2 3 4 4" xfId="21607" xr:uid="{00000000-0005-0000-0000-0000D6690000}"/>
    <cellStyle name="메모 2 2 4 2 3 4 5" xfId="21608" xr:uid="{00000000-0005-0000-0000-0000D7690000}"/>
    <cellStyle name="메모 2 2 4 2 3 4 6" xfId="21609" xr:uid="{00000000-0005-0000-0000-0000D8690000}"/>
    <cellStyle name="메모 2 2 4 2 3 5" xfId="21610" xr:uid="{00000000-0005-0000-0000-0000D9690000}"/>
    <cellStyle name="메모 2 2 4 2 3 5 2" xfId="21611" xr:uid="{00000000-0005-0000-0000-0000DA690000}"/>
    <cellStyle name="메모 2 2 4 2 3 5 2 2" xfId="21612" xr:uid="{00000000-0005-0000-0000-0000DB690000}"/>
    <cellStyle name="메모 2 2 4 2 3 5 2 3" xfId="21613" xr:uid="{00000000-0005-0000-0000-0000DC690000}"/>
    <cellStyle name="메모 2 2 4 2 3 5 3" xfId="21614" xr:uid="{00000000-0005-0000-0000-0000DD690000}"/>
    <cellStyle name="메모 2 2 4 2 3 5 4" xfId="21615" xr:uid="{00000000-0005-0000-0000-0000DE690000}"/>
    <cellStyle name="메모 2 2 4 2 3 5 5" xfId="21616" xr:uid="{00000000-0005-0000-0000-0000DF690000}"/>
    <cellStyle name="메모 2 2 4 2 3 6" xfId="21617" xr:uid="{00000000-0005-0000-0000-0000E0690000}"/>
    <cellStyle name="메모 2 2 4 2 3 6 2" xfId="21618" xr:uid="{00000000-0005-0000-0000-0000E1690000}"/>
    <cellStyle name="메모 2 2 4 2 3 6 3" xfId="21619" xr:uid="{00000000-0005-0000-0000-0000E2690000}"/>
    <cellStyle name="메모 2 2 4 2 3 7" xfId="21620" xr:uid="{00000000-0005-0000-0000-0000E3690000}"/>
    <cellStyle name="메모 2 2 4 2 3 8" xfId="21621" xr:uid="{00000000-0005-0000-0000-0000E4690000}"/>
    <cellStyle name="메모 2 2 4 2 3 9" xfId="21622" xr:uid="{00000000-0005-0000-0000-0000E5690000}"/>
    <cellStyle name="메모 2 2 4 2 4" xfId="21623" xr:uid="{00000000-0005-0000-0000-0000E6690000}"/>
    <cellStyle name="메모 2 2 4 2 4 2" xfId="21624" xr:uid="{00000000-0005-0000-0000-0000E7690000}"/>
    <cellStyle name="메모 2 2 4 2 4 2 2" xfId="21625" xr:uid="{00000000-0005-0000-0000-0000E8690000}"/>
    <cellStyle name="메모 2 2 4 2 4 2 2 2" xfId="21626" xr:uid="{00000000-0005-0000-0000-0000E9690000}"/>
    <cellStyle name="메모 2 2 4 2 4 2 2 2 2" xfId="21627" xr:uid="{00000000-0005-0000-0000-0000EA690000}"/>
    <cellStyle name="메모 2 2 4 2 4 2 2 2 2 2" xfId="21628" xr:uid="{00000000-0005-0000-0000-0000EB690000}"/>
    <cellStyle name="메모 2 2 4 2 4 2 2 2 2 3" xfId="21629" xr:uid="{00000000-0005-0000-0000-0000EC690000}"/>
    <cellStyle name="메모 2 2 4 2 4 2 2 2 3" xfId="21630" xr:uid="{00000000-0005-0000-0000-0000ED690000}"/>
    <cellStyle name="메모 2 2 4 2 4 2 2 2 4" xfId="21631" xr:uid="{00000000-0005-0000-0000-0000EE690000}"/>
    <cellStyle name="메모 2 2 4 2 4 2 2 2 5" xfId="21632" xr:uid="{00000000-0005-0000-0000-0000EF690000}"/>
    <cellStyle name="메모 2 2 4 2 4 2 2 3" xfId="21633" xr:uid="{00000000-0005-0000-0000-0000F0690000}"/>
    <cellStyle name="메모 2 2 4 2 4 2 2 3 2" xfId="21634" xr:uid="{00000000-0005-0000-0000-0000F1690000}"/>
    <cellStyle name="메모 2 2 4 2 4 2 2 3 3" xfId="21635" xr:uid="{00000000-0005-0000-0000-0000F2690000}"/>
    <cellStyle name="메모 2 2 4 2 4 2 2 4" xfId="21636" xr:uid="{00000000-0005-0000-0000-0000F3690000}"/>
    <cellStyle name="메모 2 2 4 2 4 2 2 5" xfId="21637" xr:uid="{00000000-0005-0000-0000-0000F4690000}"/>
    <cellStyle name="메모 2 2 4 2 4 2 2 6" xfId="21638" xr:uid="{00000000-0005-0000-0000-0000F5690000}"/>
    <cellStyle name="메모 2 2 4 2 4 2 3" xfId="21639" xr:uid="{00000000-0005-0000-0000-0000F6690000}"/>
    <cellStyle name="메모 2 2 4 2 4 2 3 2" xfId="21640" xr:uid="{00000000-0005-0000-0000-0000F7690000}"/>
    <cellStyle name="메모 2 2 4 2 4 2 3 2 2" xfId="21641" xr:uid="{00000000-0005-0000-0000-0000F8690000}"/>
    <cellStyle name="메모 2 2 4 2 4 2 3 2 2 2" xfId="21642" xr:uid="{00000000-0005-0000-0000-0000F9690000}"/>
    <cellStyle name="메모 2 2 4 2 4 2 3 2 2 3" xfId="21643" xr:uid="{00000000-0005-0000-0000-0000FA690000}"/>
    <cellStyle name="메모 2 2 4 2 4 2 3 2 3" xfId="21644" xr:uid="{00000000-0005-0000-0000-0000FB690000}"/>
    <cellStyle name="메모 2 2 4 2 4 2 3 2 4" xfId="21645" xr:uid="{00000000-0005-0000-0000-0000FC690000}"/>
    <cellStyle name="메모 2 2 4 2 4 2 3 2 5" xfId="21646" xr:uid="{00000000-0005-0000-0000-0000FD690000}"/>
    <cellStyle name="메모 2 2 4 2 4 2 3 3" xfId="21647" xr:uid="{00000000-0005-0000-0000-0000FE690000}"/>
    <cellStyle name="메모 2 2 4 2 4 2 3 3 2" xfId="21648" xr:uid="{00000000-0005-0000-0000-0000FF690000}"/>
    <cellStyle name="메모 2 2 4 2 4 2 3 3 3" xfId="21649" xr:uid="{00000000-0005-0000-0000-0000006A0000}"/>
    <cellStyle name="메모 2 2 4 2 4 2 3 4" xfId="21650" xr:uid="{00000000-0005-0000-0000-0000016A0000}"/>
    <cellStyle name="메모 2 2 4 2 4 2 3 5" xfId="21651" xr:uid="{00000000-0005-0000-0000-0000026A0000}"/>
    <cellStyle name="메모 2 2 4 2 4 2 3 6" xfId="21652" xr:uid="{00000000-0005-0000-0000-0000036A0000}"/>
    <cellStyle name="메모 2 2 4 2 4 2 4" xfId="21653" xr:uid="{00000000-0005-0000-0000-0000046A0000}"/>
    <cellStyle name="메모 2 2 4 2 4 2 4 2" xfId="21654" xr:uid="{00000000-0005-0000-0000-0000056A0000}"/>
    <cellStyle name="메모 2 2 4 2 4 2 4 2 2" xfId="21655" xr:uid="{00000000-0005-0000-0000-0000066A0000}"/>
    <cellStyle name="메모 2 2 4 2 4 2 4 2 3" xfId="21656" xr:uid="{00000000-0005-0000-0000-0000076A0000}"/>
    <cellStyle name="메모 2 2 4 2 4 2 4 3" xfId="21657" xr:uid="{00000000-0005-0000-0000-0000086A0000}"/>
    <cellStyle name="메모 2 2 4 2 4 2 4 4" xfId="21658" xr:uid="{00000000-0005-0000-0000-0000096A0000}"/>
    <cellStyle name="메모 2 2 4 2 4 2 4 5" xfId="21659" xr:uid="{00000000-0005-0000-0000-00000A6A0000}"/>
    <cellStyle name="메모 2 2 4 2 4 2 5" xfId="21660" xr:uid="{00000000-0005-0000-0000-00000B6A0000}"/>
    <cellStyle name="메모 2 2 4 2 4 2 5 2" xfId="21661" xr:uid="{00000000-0005-0000-0000-00000C6A0000}"/>
    <cellStyle name="메모 2 2 4 2 4 2 5 3" xfId="21662" xr:uid="{00000000-0005-0000-0000-00000D6A0000}"/>
    <cellStyle name="메모 2 2 4 2 4 2 6" xfId="21663" xr:uid="{00000000-0005-0000-0000-00000E6A0000}"/>
    <cellStyle name="메모 2 2 4 2 4 2 7" xfId="21664" xr:uid="{00000000-0005-0000-0000-00000F6A0000}"/>
    <cellStyle name="메모 2 2 4 2 4 2 8" xfId="21665" xr:uid="{00000000-0005-0000-0000-0000106A0000}"/>
    <cellStyle name="메모 2 2 4 2 4 3" xfId="21666" xr:uid="{00000000-0005-0000-0000-0000116A0000}"/>
    <cellStyle name="메모 2 2 4 2 4 3 2" xfId="21667" xr:uid="{00000000-0005-0000-0000-0000126A0000}"/>
    <cellStyle name="메모 2 2 4 2 4 3 2 2" xfId="21668" xr:uid="{00000000-0005-0000-0000-0000136A0000}"/>
    <cellStyle name="메모 2 2 4 2 4 3 2 2 2" xfId="21669" xr:uid="{00000000-0005-0000-0000-0000146A0000}"/>
    <cellStyle name="메모 2 2 4 2 4 3 2 2 3" xfId="21670" xr:uid="{00000000-0005-0000-0000-0000156A0000}"/>
    <cellStyle name="메모 2 2 4 2 4 3 2 3" xfId="21671" xr:uid="{00000000-0005-0000-0000-0000166A0000}"/>
    <cellStyle name="메모 2 2 4 2 4 3 2 4" xfId="21672" xr:uid="{00000000-0005-0000-0000-0000176A0000}"/>
    <cellStyle name="메모 2 2 4 2 4 3 2 5" xfId="21673" xr:uid="{00000000-0005-0000-0000-0000186A0000}"/>
    <cellStyle name="메모 2 2 4 2 4 3 3" xfId="21674" xr:uid="{00000000-0005-0000-0000-0000196A0000}"/>
    <cellStyle name="메모 2 2 4 2 4 3 3 2" xfId="21675" xr:uid="{00000000-0005-0000-0000-00001A6A0000}"/>
    <cellStyle name="메모 2 2 4 2 4 3 3 3" xfId="21676" xr:uid="{00000000-0005-0000-0000-00001B6A0000}"/>
    <cellStyle name="메모 2 2 4 2 4 3 4" xfId="21677" xr:uid="{00000000-0005-0000-0000-00001C6A0000}"/>
    <cellStyle name="메모 2 2 4 2 4 3 5" xfId="21678" xr:uid="{00000000-0005-0000-0000-00001D6A0000}"/>
    <cellStyle name="메모 2 2 4 2 4 3 6" xfId="21679" xr:uid="{00000000-0005-0000-0000-00001E6A0000}"/>
    <cellStyle name="메모 2 2 4 2 4 4" xfId="21680" xr:uid="{00000000-0005-0000-0000-00001F6A0000}"/>
    <cellStyle name="메모 2 2 4 2 4 4 2" xfId="21681" xr:uid="{00000000-0005-0000-0000-0000206A0000}"/>
    <cellStyle name="메모 2 2 4 2 4 4 2 2" xfId="21682" xr:uid="{00000000-0005-0000-0000-0000216A0000}"/>
    <cellStyle name="메모 2 2 4 2 4 4 2 2 2" xfId="21683" xr:uid="{00000000-0005-0000-0000-0000226A0000}"/>
    <cellStyle name="메모 2 2 4 2 4 4 2 2 3" xfId="21684" xr:uid="{00000000-0005-0000-0000-0000236A0000}"/>
    <cellStyle name="메모 2 2 4 2 4 4 2 3" xfId="21685" xr:uid="{00000000-0005-0000-0000-0000246A0000}"/>
    <cellStyle name="메모 2 2 4 2 4 4 2 4" xfId="21686" xr:uid="{00000000-0005-0000-0000-0000256A0000}"/>
    <cellStyle name="메모 2 2 4 2 4 4 2 5" xfId="21687" xr:uid="{00000000-0005-0000-0000-0000266A0000}"/>
    <cellStyle name="메모 2 2 4 2 4 4 3" xfId="21688" xr:uid="{00000000-0005-0000-0000-0000276A0000}"/>
    <cellStyle name="메모 2 2 4 2 4 4 3 2" xfId="21689" xr:uid="{00000000-0005-0000-0000-0000286A0000}"/>
    <cellStyle name="메모 2 2 4 2 4 4 3 3" xfId="21690" xr:uid="{00000000-0005-0000-0000-0000296A0000}"/>
    <cellStyle name="메모 2 2 4 2 4 4 4" xfId="21691" xr:uid="{00000000-0005-0000-0000-00002A6A0000}"/>
    <cellStyle name="메모 2 2 4 2 4 4 5" xfId="21692" xr:uid="{00000000-0005-0000-0000-00002B6A0000}"/>
    <cellStyle name="메모 2 2 4 2 4 4 6" xfId="21693" xr:uid="{00000000-0005-0000-0000-00002C6A0000}"/>
    <cellStyle name="메모 2 2 4 2 4 5" xfId="21694" xr:uid="{00000000-0005-0000-0000-00002D6A0000}"/>
    <cellStyle name="메모 2 2 4 2 4 5 2" xfId="21695" xr:uid="{00000000-0005-0000-0000-00002E6A0000}"/>
    <cellStyle name="메모 2 2 4 2 4 5 2 2" xfId="21696" xr:uid="{00000000-0005-0000-0000-00002F6A0000}"/>
    <cellStyle name="메모 2 2 4 2 4 5 2 3" xfId="21697" xr:uid="{00000000-0005-0000-0000-0000306A0000}"/>
    <cellStyle name="메모 2 2 4 2 4 5 3" xfId="21698" xr:uid="{00000000-0005-0000-0000-0000316A0000}"/>
    <cellStyle name="메모 2 2 4 2 4 5 4" xfId="21699" xr:uid="{00000000-0005-0000-0000-0000326A0000}"/>
    <cellStyle name="메모 2 2 4 2 4 5 5" xfId="21700" xr:uid="{00000000-0005-0000-0000-0000336A0000}"/>
    <cellStyle name="메모 2 2 4 2 4 6" xfId="21701" xr:uid="{00000000-0005-0000-0000-0000346A0000}"/>
    <cellStyle name="메모 2 2 4 2 4 6 2" xfId="21702" xr:uid="{00000000-0005-0000-0000-0000356A0000}"/>
    <cellStyle name="메모 2 2 4 2 4 6 3" xfId="21703" xr:uid="{00000000-0005-0000-0000-0000366A0000}"/>
    <cellStyle name="메모 2 2 4 2 4 7" xfId="21704" xr:uid="{00000000-0005-0000-0000-0000376A0000}"/>
    <cellStyle name="메모 2 2 4 2 4 8" xfId="21705" xr:uid="{00000000-0005-0000-0000-0000386A0000}"/>
    <cellStyle name="메모 2 2 4 2 4 9" xfId="21706" xr:uid="{00000000-0005-0000-0000-0000396A0000}"/>
    <cellStyle name="메모 2 2 4 2 5" xfId="21707" xr:uid="{00000000-0005-0000-0000-00003A6A0000}"/>
    <cellStyle name="메모 2 2 4 2 5 2" xfId="21708" xr:uid="{00000000-0005-0000-0000-00003B6A0000}"/>
    <cellStyle name="메모 2 2 4 2 5 2 2" xfId="21709" xr:uid="{00000000-0005-0000-0000-00003C6A0000}"/>
    <cellStyle name="메모 2 2 4 2 5 2 2 2" xfId="21710" xr:uid="{00000000-0005-0000-0000-00003D6A0000}"/>
    <cellStyle name="메모 2 2 4 2 5 2 2 2 2" xfId="21711" xr:uid="{00000000-0005-0000-0000-00003E6A0000}"/>
    <cellStyle name="메모 2 2 4 2 5 2 2 2 3" xfId="21712" xr:uid="{00000000-0005-0000-0000-00003F6A0000}"/>
    <cellStyle name="메모 2 2 4 2 5 2 2 3" xfId="21713" xr:uid="{00000000-0005-0000-0000-0000406A0000}"/>
    <cellStyle name="메모 2 2 4 2 5 2 2 4" xfId="21714" xr:uid="{00000000-0005-0000-0000-0000416A0000}"/>
    <cellStyle name="메모 2 2 4 2 5 2 2 5" xfId="21715" xr:uid="{00000000-0005-0000-0000-0000426A0000}"/>
    <cellStyle name="메모 2 2 4 2 5 2 3" xfId="21716" xr:uid="{00000000-0005-0000-0000-0000436A0000}"/>
    <cellStyle name="메모 2 2 4 2 5 2 3 2" xfId="21717" xr:uid="{00000000-0005-0000-0000-0000446A0000}"/>
    <cellStyle name="메모 2 2 4 2 5 2 3 3" xfId="21718" xr:uid="{00000000-0005-0000-0000-0000456A0000}"/>
    <cellStyle name="메모 2 2 4 2 5 2 4" xfId="21719" xr:uid="{00000000-0005-0000-0000-0000466A0000}"/>
    <cellStyle name="메모 2 2 4 2 5 2 5" xfId="21720" xr:uid="{00000000-0005-0000-0000-0000476A0000}"/>
    <cellStyle name="메모 2 2 4 2 5 2 6" xfId="21721" xr:uid="{00000000-0005-0000-0000-0000486A0000}"/>
    <cellStyle name="메모 2 2 4 2 5 3" xfId="21722" xr:uid="{00000000-0005-0000-0000-0000496A0000}"/>
    <cellStyle name="메모 2 2 4 2 5 3 2" xfId="21723" xr:uid="{00000000-0005-0000-0000-00004A6A0000}"/>
    <cellStyle name="메모 2 2 4 2 5 3 2 2" xfId="21724" xr:uid="{00000000-0005-0000-0000-00004B6A0000}"/>
    <cellStyle name="메모 2 2 4 2 5 3 2 2 2" xfId="21725" xr:uid="{00000000-0005-0000-0000-00004C6A0000}"/>
    <cellStyle name="메모 2 2 4 2 5 3 2 2 3" xfId="21726" xr:uid="{00000000-0005-0000-0000-00004D6A0000}"/>
    <cellStyle name="메모 2 2 4 2 5 3 2 3" xfId="21727" xr:uid="{00000000-0005-0000-0000-00004E6A0000}"/>
    <cellStyle name="메모 2 2 4 2 5 3 2 4" xfId="21728" xr:uid="{00000000-0005-0000-0000-00004F6A0000}"/>
    <cellStyle name="메모 2 2 4 2 5 3 2 5" xfId="21729" xr:uid="{00000000-0005-0000-0000-0000506A0000}"/>
    <cellStyle name="메모 2 2 4 2 5 3 3" xfId="21730" xr:uid="{00000000-0005-0000-0000-0000516A0000}"/>
    <cellStyle name="메모 2 2 4 2 5 3 3 2" xfId="21731" xr:uid="{00000000-0005-0000-0000-0000526A0000}"/>
    <cellStyle name="메모 2 2 4 2 5 3 3 3" xfId="21732" xr:uid="{00000000-0005-0000-0000-0000536A0000}"/>
    <cellStyle name="메모 2 2 4 2 5 3 4" xfId="21733" xr:uid="{00000000-0005-0000-0000-0000546A0000}"/>
    <cellStyle name="메모 2 2 4 2 5 3 5" xfId="21734" xr:uid="{00000000-0005-0000-0000-0000556A0000}"/>
    <cellStyle name="메모 2 2 4 2 5 3 6" xfId="21735" xr:uid="{00000000-0005-0000-0000-0000566A0000}"/>
    <cellStyle name="메모 2 2 4 2 5 4" xfId="21736" xr:uid="{00000000-0005-0000-0000-0000576A0000}"/>
    <cellStyle name="메모 2 2 4 2 5 4 2" xfId="21737" xr:uid="{00000000-0005-0000-0000-0000586A0000}"/>
    <cellStyle name="메모 2 2 4 2 5 4 2 2" xfId="21738" xr:uid="{00000000-0005-0000-0000-0000596A0000}"/>
    <cellStyle name="메모 2 2 4 2 5 4 2 3" xfId="21739" xr:uid="{00000000-0005-0000-0000-00005A6A0000}"/>
    <cellStyle name="메모 2 2 4 2 5 4 3" xfId="21740" xr:uid="{00000000-0005-0000-0000-00005B6A0000}"/>
    <cellStyle name="메모 2 2 4 2 5 4 4" xfId="21741" xr:uid="{00000000-0005-0000-0000-00005C6A0000}"/>
    <cellStyle name="메모 2 2 4 2 5 4 5" xfId="21742" xr:uid="{00000000-0005-0000-0000-00005D6A0000}"/>
    <cellStyle name="메모 2 2 4 2 5 5" xfId="21743" xr:uid="{00000000-0005-0000-0000-00005E6A0000}"/>
    <cellStyle name="메모 2 2 4 2 5 5 2" xfId="21744" xr:uid="{00000000-0005-0000-0000-00005F6A0000}"/>
    <cellStyle name="메모 2 2 4 2 5 5 3" xfId="21745" xr:uid="{00000000-0005-0000-0000-0000606A0000}"/>
    <cellStyle name="메모 2 2 4 2 5 6" xfId="21746" xr:uid="{00000000-0005-0000-0000-0000616A0000}"/>
    <cellStyle name="메모 2 2 4 2 5 7" xfId="21747" xr:uid="{00000000-0005-0000-0000-0000626A0000}"/>
    <cellStyle name="메모 2 2 4 2 5 8" xfId="21748" xr:uid="{00000000-0005-0000-0000-0000636A0000}"/>
    <cellStyle name="메모 2 2 4 2 6" xfId="21749" xr:uid="{00000000-0005-0000-0000-0000646A0000}"/>
    <cellStyle name="메모 2 2 4 2 6 2" xfId="21750" xr:uid="{00000000-0005-0000-0000-0000656A0000}"/>
    <cellStyle name="메모 2 2 4 2 6 2 2" xfId="21751" xr:uid="{00000000-0005-0000-0000-0000666A0000}"/>
    <cellStyle name="메모 2 2 4 2 6 2 2 2" xfId="21752" xr:uid="{00000000-0005-0000-0000-0000676A0000}"/>
    <cellStyle name="메모 2 2 4 2 6 2 2 2 2" xfId="21753" xr:uid="{00000000-0005-0000-0000-0000686A0000}"/>
    <cellStyle name="메모 2 2 4 2 6 2 2 2 3" xfId="21754" xr:uid="{00000000-0005-0000-0000-0000696A0000}"/>
    <cellStyle name="메모 2 2 4 2 6 2 2 3" xfId="21755" xr:uid="{00000000-0005-0000-0000-00006A6A0000}"/>
    <cellStyle name="메모 2 2 4 2 6 2 2 4" xfId="21756" xr:uid="{00000000-0005-0000-0000-00006B6A0000}"/>
    <cellStyle name="메모 2 2 4 2 6 2 2 5" xfId="21757" xr:uid="{00000000-0005-0000-0000-00006C6A0000}"/>
    <cellStyle name="메모 2 2 4 2 6 2 3" xfId="21758" xr:uid="{00000000-0005-0000-0000-00006D6A0000}"/>
    <cellStyle name="메모 2 2 4 2 6 2 3 2" xfId="21759" xr:uid="{00000000-0005-0000-0000-00006E6A0000}"/>
    <cellStyle name="메모 2 2 4 2 6 2 3 3" xfId="21760" xr:uid="{00000000-0005-0000-0000-00006F6A0000}"/>
    <cellStyle name="메모 2 2 4 2 6 2 4" xfId="21761" xr:uid="{00000000-0005-0000-0000-0000706A0000}"/>
    <cellStyle name="메모 2 2 4 2 6 2 5" xfId="21762" xr:uid="{00000000-0005-0000-0000-0000716A0000}"/>
    <cellStyle name="메모 2 2 4 2 6 2 6" xfId="21763" xr:uid="{00000000-0005-0000-0000-0000726A0000}"/>
    <cellStyle name="메모 2 2 4 2 6 3" xfId="21764" xr:uid="{00000000-0005-0000-0000-0000736A0000}"/>
    <cellStyle name="메모 2 2 4 2 6 3 2" xfId="21765" xr:uid="{00000000-0005-0000-0000-0000746A0000}"/>
    <cellStyle name="메모 2 2 4 2 6 3 2 2" xfId="21766" xr:uid="{00000000-0005-0000-0000-0000756A0000}"/>
    <cellStyle name="메모 2 2 4 2 6 3 2 2 2" xfId="21767" xr:uid="{00000000-0005-0000-0000-0000766A0000}"/>
    <cellStyle name="메모 2 2 4 2 6 3 2 2 3" xfId="21768" xr:uid="{00000000-0005-0000-0000-0000776A0000}"/>
    <cellStyle name="메모 2 2 4 2 6 3 2 3" xfId="21769" xr:uid="{00000000-0005-0000-0000-0000786A0000}"/>
    <cellStyle name="메모 2 2 4 2 6 3 2 4" xfId="21770" xr:uid="{00000000-0005-0000-0000-0000796A0000}"/>
    <cellStyle name="메모 2 2 4 2 6 3 2 5" xfId="21771" xr:uid="{00000000-0005-0000-0000-00007A6A0000}"/>
    <cellStyle name="메모 2 2 4 2 6 3 3" xfId="21772" xr:uid="{00000000-0005-0000-0000-00007B6A0000}"/>
    <cellStyle name="메모 2 2 4 2 6 3 3 2" xfId="21773" xr:uid="{00000000-0005-0000-0000-00007C6A0000}"/>
    <cellStyle name="메모 2 2 4 2 6 3 3 3" xfId="21774" xr:uid="{00000000-0005-0000-0000-00007D6A0000}"/>
    <cellStyle name="메모 2 2 4 2 6 3 4" xfId="21775" xr:uid="{00000000-0005-0000-0000-00007E6A0000}"/>
    <cellStyle name="메모 2 2 4 2 6 3 5" xfId="21776" xr:uid="{00000000-0005-0000-0000-00007F6A0000}"/>
    <cellStyle name="메모 2 2 4 2 6 3 6" xfId="21777" xr:uid="{00000000-0005-0000-0000-0000806A0000}"/>
    <cellStyle name="메모 2 2 4 2 6 4" xfId="21778" xr:uid="{00000000-0005-0000-0000-0000816A0000}"/>
    <cellStyle name="메모 2 2 4 2 6 4 2" xfId="21779" xr:uid="{00000000-0005-0000-0000-0000826A0000}"/>
    <cellStyle name="메모 2 2 4 2 6 4 2 2" xfId="21780" xr:uid="{00000000-0005-0000-0000-0000836A0000}"/>
    <cellStyle name="메모 2 2 4 2 6 4 2 3" xfId="21781" xr:uid="{00000000-0005-0000-0000-0000846A0000}"/>
    <cellStyle name="메모 2 2 4 2 6 4 3" xfId="21782" xr:uid="{00000000-0005-0000-0000-0000856A0000}"/>
    <cellStyle name="메모 2 2 4 2 6 4 4" xfId="21783" xr:uid="{00000000-0005-0000-0000-0000866A0000}"/>
    <cellStyle name="메모 2 2 4 2 6 4 5" xfId="21784" xr:uid="{00000000-0005-0000-0000-0000876A0000}"/>
    <cellStyle name="메모 2 2 4 2 6 5" xfId="21785" xr:uid="{00000000-0005-0000-0000-0000886A0000}"/>
    <cellStyle name="메모 2 2 4 2 6 5 2" xfId="21786" xr:uid="{00000000-0005-0000-0000-0000896A0000}"/>
    <cellStyle name="메모 2 2 4 2 6 5 3" xfId="21787" xr:uid="{00000000-0005-0000-0000-00008A6A0000}"/>
    <cellStyle name="메모 2 2 4 2 6 6" xfId="21788" xr:uid="{00000000-0005-0000-0000-00008B6A0000}"/>
    <cellStyle name="메모 2 2 4 2 6 7" xfId="21789" xr:uid="{00000000-0005-0000-0000-00008C6A0000}"/>
    <cellStyle name="메모 2 2 4 2 6 8" xfId="21790" xr:uid="{00000000-0005-0000-0000-00008D6A0000}"/>
    <cellStyle name="메모 2 2 4 2 7" xfId="21791" xr:uid="{00000000-0005-0000-0000-00008E6A0000}"/>
    <cellStyle name="메모 2 2 4 2 7 2" xfId="21792" xr:uid="{00000000-0005-0000-0000-00008F6A0000}"/>
    <cellStyle name="메모 2 2 4 2 7 2 2" xfId="21793" xr:uid="{00000000-0005-0000-0000-0000906A0000}"/>
    <cellStyle name="메모 2 2 4 2 7 2 2 2" xfId="21794" xr:uid="{00000000-0005-0000-0000-0000916A0000}"/>
    <cellStyle name="메모 2 2 4 2 7 2 2 2 2" xfId="21795" xr:uid="{00000000-0005-0000-0000-0000926A0000}"/>
    <cellStyle name="메모 2 2 4 2 7 2 2 2 3" xfId="21796" xr:uid="{00000000-0005-0000-0000-0000936A0000}"/>
    <cellStyle name="메모 2 2 4 2 7 2 2 3" xfId="21797" xr:uid="{00000000-0005-0000-0000-0000946A0000}"/>
    <cellStyle name="메모 2 2 4 2 7 2 2 4" xfId="21798" xr:uid="{00000000-0005-0000-0000-0000956A0000}"/>
    <cellStyle name="메모 2 2 4 2 7 2 2 5" xfId="21799" xr:uid="{00000000-0005-0000-0000-0000966A0000}"/>
    <cellStyle name="메모 2 2 4 2 7 2 3" xfId="21800" xr:uid="{00000000-0005-0000-0000-0000976A0000}"/>
    <cellStyle name="메모 2 2 4 2 7 2 3 2" xfId="21801" xr:uid="{00000000-0005-0000-0000-0000986A0000}"/>
    <cellStyle name="메모 2 2 4 2 7 2 3 3" xfId="21802" xr:uid="{00000000-0005-0000-0000-0000996A0000}"/>
    <cellStyle name="메모 2 2 4 2 7 2 4" xfId="21803" xr:uid="{00000000-0005-0000-0000-00009A6A0000}"/>
    <cellStyle name="메모 2 2 4 2 7 2 5" xfId="21804" xr:uid="{00000000-0005-0000-0000-00009B6A0000}"/>
    <cellStyle name="메모 2 2 4 2 7 2 6" xfId="21805" xr:uid="{00000000-0005-0000-0000-00009C6A0000}"/>
    <cellStyle name="메모 2 2 4 2 7 3" xfId="21806" xr:uid="{00000000-0005-0000-0000-00009D6A0000}"/>
    <cellStyle name="메모 2 2 4 2 7 3 2" xfId="21807" xr:uid="{00000000-0005-0000-0000-00009E6A0000}"/>
    <cellStyle name="메모 2 2 4 2 7 3 2 2" xfId="21808" xr:uid="{00000000-0005-0000-0000-00009F6A0000}"/>
    <cellStyle name="메모 2 2 4 2 7 3 2 2 2" xfId="21809" xr:uid="{00000000-0005-0000-0000-0000A06A0000}"/>
    <cellStyle name="메모 2 2 4 2 7 3 2 2 3" xfId="21810" xr:uid="{00000000-0005-0000-0000-0000A16A0000}"/>
    <cellStyle name="메모 2 2 4 2 7 3 2 3" xfId="21811" xr:uid="{00000000-0005-0000-0000-0000A26A0000}"/>
    <cellStyle name="메모 2 2 4 2 7 3 2 4" xfId="21812" xr:uid="{00000000-0005-0000-0000-0000A36A0000}"/>
    <cellStyle name="메모 2 2 4 2 7 3 2 5" xfId="21813" xr:uid="{00000000-0005-0000-0000-0000A46A0000}"/>
    <cellStyle name="메모 2 2 4 2 7 3 3" xfId="21814" xr:uid="{00000000-0005-0000-0000-0000A56A0000}"/>
    <cellStyle name="메모 2 2 4 2 7 3 3 2" xfId="21815" xr:uid="{00000000-0005-0000-0000-0000A66A0000}"/>
    <cellStyle name="메모 2 2 4 2 7 3 3 3" xfId="21816" xr:uid="{00000000-0005-0000-0000-0000A76A0000}"/>
    <cellStyle name="메모 2 2 4 2 7 3 4" xfId="21817" xr:uid="{00000000-0005-0000-0000-0000A86A0000}"/>
    <cellStyle name="메모 2 2 4 2 7 3 5" xfId="21818" xr:uid="{00000000-0005-0000-0000-0000A96A0000}"/>
    <cellStyle name="메모 2 2 4 2 7 3 6" xfId="21819" xr:uid="{00000000-0005-0000-0000-0000AA6A0000}"/>
    <cellStyle name="메모 2 2 4 2 7 4" xfId="21820" xr:uid="{00000000-0005-0000-0000-0000AB6A0000}"/>
    <cellStyle name="메모 2 2 4 2 7 4 2" xfId="21821" xr:uid="{00000000-0005-0000-0000-0000AC6A0000}"/>
    <cellStyle name="메모 2 2 4 2 7 4 2 2" xfId="21822" xr:uid="{00000000-0005-0000-0000-0000AD6A0000}"/>
    <cellStyle name="메모 2 2 4 2 7 4 2 3" xfId="21823" xr:uid="{00000000-0005-0000-0000-0000AE6A0000}"/>
    <cellStyle name="메모 2 2 4 2 7 4 3" xfId="21824" xr:uid="{00000000-0005-0000-0000-0000AF6A0000}"/>
    <cellStyle name="메모 2 2 4 2 7 4 4" xfId="21825" xr:uid="{00000000-0005-0000-0000-0000B06A0000}"/>
    <cellStyle name="메모 2 2 4 2 7 4 5" xfId="21826" xr:uid="{00000000-0005-0000-0000-0000B16A0000}"/>
    <cellStyle name="메모 2 2 4 2 7 5" xfId="21827" xr:uid="{00000000-0005-0000-0000-0000B26A0000}"/>
    <cellStyle name="메모 2 2 4 2 7 5 2" xfId="21828" xr:uid="{00000000-0005-0000-0000-0000B36A0000}"/>
    <cellStyle name="메모 2 2 4 2 7 5 3" xfId="21829" xr:uid="{00000000-0005-0000-0000-0000B46A0000}"/>
    <cellStyle name="메모 2 2 4 2 7 6" xfId="21830" xr:uid="{00000000-0005-0000-0000-0000B56A0000}"/>
    <cellStyle name="메모 2 2 4 2 7 7" xfId="21831" xr:uid="{00000000-0005-0000-0000-0000B66A0000}"/>
    <cellStyle name="메모 2 2 4 2 7 8" xfId="21832" xr:uid="{00000000-0005-0000-0000-0000B76A0000}"/>
    <cellStyle name="메모 2 2 4 2 8" xfId="21833" xr:uid="{00000000-0005-0000-0000-0000B86A0000}"/>
    <cellStyle name="메모 2 2 4 2 8 2" xfId="21834" xr:uid="{00000000-0005-0000-0000-0000B96A0000}"/>
    <cellStyle name="메모 2 2 4 2 8 2 2" xfId="21835" xr:uid="{00000000-0005-0000-0000-0000BA6A0000}"/>
    <cellStyle name="메모 2 2 4 2 8 2 2 2" xfId="21836" xr:uid="{00000000-0005-0000-0000-0000BB6A0000}"/>
    <cellStyle name="메모 2 2 4 2 8 2 2 2 2" xfId="21837" xr:uid="{00000000-0005-0000-0000-0000BC6A0000}"/>
    <cellStyle name="메모 2 2 4 2 8 2 2 2 3" xfId="21838" xr:uid="{00000000-0005-0000-0000-0000BD6A0000}"/>
    <cellStyle name="메모 2 2 4 2 8 2 2 3" xfId="21839" xr:uid="{00000000-0005-0000-0000-0000BE6A0000}"/>
    <cellStyle name="메모 2 2 4 2 8 2 2 4" xfId="21840" xr:uid="{00000000-0005-0000-0000-0000BF6A0000}"/>
    <cellStyle name="메모 2 2 4 2 8 2 2 5" xfId="21841" xr:uid="{00000000-0005-0000-0000-0000C06A0000}"/>
    <cellStyle name="메모 2 2 4 2 8 2 3" xfId="21842" xr:uid="{00000000-0005-0000-0000-0000C16A0000}"/>
    <cellStyle name="메모 2 2 4 2 8 2 3 2" xfId="21843" xr:uid="{00000000-0005-0000-0000-0000C26A0000}"/>
    <cellStyle name="메모 2 2 4 2 8 2 3 3" xfId="21844" xr:uid="{00000000-0005-0000-0000-0000C36A0000}"/>
    <cellStyle name="메모 2 2 4 2 8 2 4" xfId="21845" xr:uid="{00000000-0005-0000-0000-0000C46A0000}"/>
    <cellStyle name="메모 2 2 4 2 8 2 5" xfId="21846" xr:uid="{00000000-0005-0000-0000-0000C56A0000}"/>
    <cellStyle name="메모 2 2 4 2 8 2 6" xfId="21847" xr:uid="{00000000-0005-0000-0000-0000C66A0000}"/>
    <cellStyle name="메모 2 2 4 2 8 3" xfId="21848" xr:uid="{00000000-0005-0000-0000-0000C76A0000}"/>
    <cellStyle name="메모 2 2 4 2 8 3 2" xfId="21849" xr:uid="{00000000-0005-0000-0000-0000C86A0000}"/>
    <cellStyle name="메모 2 2 4 2 8 3 2 2" xfId="21850" xr:uid="{00000000-0005-0000-0000-0000C96A0000}"/>
    <cellStyle name="메모 2 2 4 2 8 3 2 2 2" xfId="21851" xr:uid="{00000000-0005-0000-0000-0000CA6A0000}"/>
    <cellStyle name="메모 2 2 4 2 8 3 2 2 3" xfId="21852" xr:uid="{00000000-0005-0000-0000-0000CB6A0000}"/>
    <cellStyle name="메모 2 2 4 2 8 3 2 3" xfId="21853" xr:uid="{00000000-0005-0000-0000-0000CC6A0000}"/>
    <cellStyle name="메모 2 2 4 2 8 3 2 4" xfId="21854" xr:uid="{00000000-0005-0000-0000-0000CD6A0000}"/>
    <cellStyle name="메모 2 2 4 2 8 3 2 5" xfId="21855" xr:uid="{00000000-0005-0000-0000-0000CE6A0000}"/>
    <cellStyle name="메모 2 2 4 2 8 3 3" xfId="21856" xr:uid="{00000000-0005-0000-0000-0000CF6A0000}"/>
    <cellStyle name="메모 2 2 4 2 8 3 3 2" xfId="21857" xr:uid="{00000000-0005-0000-0000-0000D06A0000}"/>
    <cellStyle name="메모 2 2 4 2 8 3 3 3" xfId="21858" xr:uid="{00000000-0005-0000-0000-0000D16A0000}"/>
    <cellStyle name="메모 2 2 4 2 8 3 4" xfId="21859" xr:uid="{00000000-0005-0000-0000-0000D26A0000}"/>
    <cellStyle name="메모 2 2 4 2 8 3 5" xfId="21860" xr:uid="{00000000-0005-0000-0000-0000D36A0000}"/>
    <cellStyle name="메모 2 2 4 2 8 3 6" xfId="21861" xr:uid="{00000000-0005-0000-0000-0000D46A0000}"/>
    <cellStyle name="메모 2 2 4 2 8 4" xfId="21862" xr:uid="{00000000-0005-0000-0000-0000D56A0000}"/>
    <cellStyle name="메모 2 2 4 2 8 4 2" xfId="21863" xr:uid="{00000000-0005-0000-0000-0000D66A0000}"/>
    <cellStyle name="메모 2 2 4 2 8 4 2 2" xfId="21864" xr:uid="{00000000-0005-0000-0000-0000D76A0000}"/>
    <cellStyle name="메모 2 2 4 2 8 4 2 3" xfId="21865" xr:uid="{00000000-0005-0000-0000-0000D86A0000}"/>
    <cellStyle name="메모 2 2 4 2 8 4 3" xfId="21866" xr:uid="{00000000-0005-0000-0000-0000D96A0000}"/>
    <cellStyle name="메모 2 2 4 2 8 4 4" xfId="21867" xr:uid="{00000000-0005-0000-0000-0000DA6A0000}"/>
    <cellStyle name="메모 2 2 4 2 8 4 5" xfId="21868" xr:uid="{00000000-0005-0000-0000-0000DB6A0000}"/>
    <cellStyle name="메모 2 2 4 2 8 5" xfId="21869" xr:uid="{00000000-0005-0000-0000-0000DC6A0000}"/>
    <cellStyle name="메모 2 2 4 2 8 5 2" xfId="21870" xr:uid="{00000000-0005-0000-0000-0000DD6A0000}"/>
    <cellStyle name="메모 2 2 4 2 8 5 3" xfId="21871" xr:uid="{00000000-0005-0000-0000-0000DE6A0000}"/>
    <cellStyle name="메모 2 2 4 2 8 6" xfId="21872" xr:uid="{00000000-0005-0000-0000-0000DF6A0000}"/>
    <cellStyle name="메모 2 2 4 2 8 7" xfId="21873" xr:uid="{00000000-0005-0000-0000-0000E06A0000}"/>
    <cellStyle name="메모 2 2 4 2 8 8" xfId="21874" xr:uid="{00000000-0005-0000-0000-0000E16A0000}"/>
    <cellStyle name="메모 2 2 4 2 9" xfId="21875" xr:uid="{00000000-0005-0000-0000-0000E26A0000}"/>
    <cellStyle name="메모 2 2 4 2 9 2" xfId="21876" xr:uid="{00000000-0005-0000-0000-0000E36A0000}"/>
    <cellStyle name="메모 2 2 4 2 9 2 2" xfId="21877" xr:uid="{00000000-0005-0000-0000-0000E46A0000}"/>
    <cellStyle name="메모 2 2 4 2 9 2 2 2" xfId="21878" xr:uid="{00000000-0005-0000-0000-0000E56A0000}"/>
    <cellStyle name="메모 2 2 4 2 9 2 2 2 2" xfId="21879" xr:uid="{00000000-0005-0000-0000-0000E66A0000}"/>
    <cellStyle name="메모 2 2 4 2 9 2 2 2 3" xfId="21880" xr:uid="{00000000-0005-0000-0000-0000E76A0000}"/>
    <cellStyle name="메모 2 2 4 2 9 2 2 3" xfId="21881" xr:uid="{00000000-0005-0000-0000-0000E86A0000}"/>
    <cellStyle name="메모 2 2 4 2 9 2 2 4" xfId="21882" xr:uid="{00000000-0005-0000-0000-0000E96A0000}"/>
    <cellStyle name="메모 2 2 4 2 9 2 2 5" xfId="21883" xr:uid="{00000000-0005-0000-0000-0000EA6A0000}"/>
    <cellStyle name="메모 2 2 4 2 9 2 3" xfId="21884" xr:uid="{00000000-0005-0000-0000-0000EB6A0000}"/>
    <cellStyle name="메모 2 2 4 2 9 2 3 2" xfId="21885" xr:uid="{00000000-0005-0000-0000-0000EC6A0000}"/>
    <cellStyle name="메모 2 2 4 2 9 2 3 3" xfId="21886" xr:uid="{00000000-0005-0000-0000-0000ED6A0000}"/>
    <cellStyle name="메모 2 2 4 2 9 2 4" xfId="21887" xr:uid="{00000000-0005-0000-0000-0000EE6A0000}"/>
    <cellStyle name="메모 2 2 4 2 9 2 5" xfId="21888" xr:uid="{00000000-0005-0000-0000-0000EF6A0000}"/>
    <cellStyle name="메모 2 2 4 2 9 2 6" xfId="21889" xr:uid="{00000000-0005-0000-0000-0000F06A0000}"/>
    <cellStyle name="메모 2 2 4 2 9 3" xfId="21890" xr:uid="{00000000-0005-0000-0000-0000F16A0000}"/>
    <cellStyle name="메모 2 2 4 2 9 3 2" xfId="21891" xr:uid="{00000000-0005-0000-0000-0000F26A0000}"/>
    <cellStyle name="메모 2 2 4 2 9 3 2 2" xfId="21892" xr:uid="{00000000-0005-0000-0000-0000F36A0000}"/>
    <cellStyle name="메모 2 2 4 2 9 3 2 2 2" xfId="21893" xr:uid="{00000000-0005-0000-0000-0000F46A0000}"/>
    <cellStyle name="메모 2 2 4 2 9 3 2 2 3" xfId="21894" xr:uid="{00000000-0005-0000-0000-0000F56A0000}"/>
    <cellStyle name="메모 2 2 4 2 9 3 2 3" xfId="21895" xr:uid="{00000000-0005-0000-0000-0000F66A0000}"/>
    <cellStyle name="메모 2 2 4 2 9 3 2 4" xfId="21896" xr:uid="{00000000-0005-0000-0000-0000F76A0000}"/>
    <cellStyle name="메모 2 2 4 2 9 3 2 5" xfId="21897" xr:uid="{00000000-0005-0000-0000-0000F86A0000}"/>
    <cellStyle name="메모 2 2 4 2 9 3 3" xfId="21898" xr:uid="{00000000-0005-0000-0000-0000F96A0000}"/>
    <cellStyle name="메모 2 2 4 2 9 3 3 2" xfId="21899" xr:uid="{00000000-0005-0000-0000-0000FA6A0000}"/>
    <cellStyle name="메모 2 2 4 2 9 3 3 3" xfId="21900" xr:uid="{00000000-0005-0000-0000-0000FB6A0000}"/>
    <cellStyle name="메모 2 2 4 2 9 3 4" xfId="21901" xr:uid="{00000000-0005-0000-0000-0000FC6A0000}"/>
    <cellStyle name="메모 2 2 4 2 9 3 5" xfId="21902" xr:uid="{00000000-0005-0000-0000-0000FD6A0000}"/>
    <cellStyle name="메모 2 2 4 2 9 3 6" xfId="21903" xr:uid="{00000000-0005-0000-0000-0000FE6A0000}"/>
    <cellStyle name="메모 2 2 4 2 9 4" xfId="21904" xr:uid="{00000000-0005-0000-0000-0000FF6A0000}"/>
    <cellStyle name="메모 2 2 4 2 9 4 2" xfId="21905" xr:uid="{00000000-0005-0000-0000-0000006B0000}"/>
    <cellStyle name="메모 2 2 4 2 9 4 2 2" xfId="21906" xr:uid="{00000000-0005-0000-0000-0000016B0000}"/>
    <cellStyle name="메모 2 2 4 2 9 4 2 3" xfId="21907" xr:uid="{00000000-0005-0000-0000-0000026B0000}"/>
    <cellStyle name="메모 2 2 4 2 9 4 3" xfId="21908" xr:uid="{00000000-0005-0000-0000-0000036B0000}"/>
    <cellStyle name="메모 2 2 4 2 9 4 4" xfId="21909" xr:uid="{00000000-0005-0000-0000-0000046B0000}"/>
    <cellStyle name="메모 2 2 4 2 9 4 5" xfId="21910" xr:uid="{00000000-0005-0000-0000-0000056B0000}"/>
    <cellStyle name="메모 2 2 4 2 9 5" xfId="21911" xr:uid="{00000000-0005-0000-0000-0000066B0000}"/>
    <cellStyle name="메모 2 2 4 2 9 5 2" xfId="21912" xr:uid="{00000000-0005-0000-0000-0000076B0000}"/>
    <cellStyle name="메모 2 2 4 2 9 5 3" xfId="21913" xr:uid="{00000000-0005-0000-0000-0000086B0000}"/>
    <cellStyle name="메모 2 2 4 2 9 6" xfId="21914" xr:uid="{00000000-0005-0000-0000-0000096B0000}"/>
    <cellStyle name="메모 2 2 4 2 9 7" xfId="21915" xr:uid="{00000000-0005-0000-0000-00000A6B0000}"/>
    <cellStyle name="메모 2 2 4 2 9 8" xfId="21916" xr:uid="{00000000-0005-0000-0000-00000B6B0000}"/>
    <cellStyle name="메모 2 2 4 3" xfId="21917" xr:uid="{00000000-0005-0000-0000-00000C6B0000}"/>
    <cellStyle name="메모 2 2 4 3 10" xfId="21918" xr:uid="{00000000-0005-0000-0000-00000D6B0000}"/>
    <cellStyle name="메모 2 2 4 3 10 2" xfId="21919" xr:uid="{00000000-0005-0000-0000-00000E6B0000}"/>
    <cellStyle name="메모 2 2 4 3 10 2 2" xfId="21920" xr:uid="{00000000-0005-0000-0000-00000F6B0000}"/>
    <cellStyle name="메모 2 2 4 3 10 2 2 2" xfId="21921" xr:uid="{00000000-0005-0000-0000-0000106B0000}"/>
    <cellStyle name="메모 2 2 4 3 10 2 2 3" xfId="21922" xr:uid="{00000000-0005-0000-0000-0000116B0000}"/>
    <cellStyle name="메모 2 2 4 3 10 2 3" xfId="21923" xr:uid="{00000000-0005-0000-0000-0000126B0000}"/>
    <cellStyle name="메모 2 2 4 3 10 2 4" xfId="21924" xr:uid="{00000000-0005-0000-0000-0000136B0000}"/>
    <cellStyle name="메모 2 2 4 3 10 3" xfId="21925" xr:uid="{00000000-0005-0000-0000-0000146B0000}"/>
    <cellStyle name="메모 2 2 4 3 10 3 2" xfId="21926" xr:uid="{00000000-0005-0000-0000-0000156B0000}"/>
    <cellStyle name="메모 2 2 4 3 10 3 3" xfId="21927" xr:uid="{00000000-0005-0000-0000-0000166B0000}"/>
    <cellStyle name="메모 2 2 4 3 10 4" xfId="21928" xr:uid="{00000000-0005-0000-0000-0000176B0000}"/>
    <cellStyle name="메모 2 2 4 3 10 5" xfId="21929" xr:uid="{00000000-0005-0000-0000-0000186B0000}"/>
    <cellStyle name="메모 2 2 4 3 11" xfId="21930" xr:uid="{00000000-0005-0000-0000-0000196B0000}"/>
    <cellStyle name="메모 2 2 4 3 11 2" xfId="21931" xr:uid="{00000000-0005-0000-0000-00001A6B0000}"/>
    <cellStyle name="메모 2 2 4 3 11 2 2" xfId="21932" xr:uid="{00000000-0005-0000-0000-00001B6B0000}"/>
    <cellStyle name="메모 2 2 4 3 11 2 2 2" xfId="21933" xr:uid="{00000000-0005-0000-0000-00001C6B0000}"/>
    <cellStyle name="메모 2 2 4 3 11 2 2 3" xfId="21934" xr:uid="{00000000-0005-0000-0000-00001D6B0000}"/>
    <cellStyle name="메모 2 2 4 3 11 2 3" xfId="21935" xr:uid="{00000000-0005-0000-0000-00001E6B0000}"/>
    <cellStyle name="메모 2 2 4 3 11 2 4" xfId="21936" xr:uid="{00000000-0005-0000-0000-00001F6B0000}"/>
    <cellStyle name="메모 2 2 4 3 11 3" xfId="21937" xr:uid="{00000000-0005-0000-0000-0000206B0000}"/>
    <cellStyle name="메모 2 2 4 3 11 3 2" xfId="21938" xr:uid="{00000000-0005-0000-0000-0000216B0000}"/>
    <cellStyle name="메모 2 2 4 3 11 3 3" xfId="21939" xr:uid="{00000000-0005-0000-0000-0000226B0000}"/>
    <cellStyle name="메모 2 2 4 3 11 4" xfId="21940" xr:uid="{00000000-0005-0000-0000-0000236B0000}"/>
    <cellStyle name="메모 2 2 4 3 11 5" xfId="21941" xr:uid="{00000000-0005-0000-0000-0000246B0000}"/>
    <cellStyle name="메모 2 2 4 3 12" xfId="21942" xr:uid="{00000000-0005-0000-0000-0000256B0000}"/>
    <cellStyle name="메모 2 2 4 3 12 2" xfId="21943" xr:uid="{00000000-0005-0000-0000-0000266B0000}"/>
    <cellStyle name="메모 2 2 4 3 12 2 2" xfId="21944" xr:uid="{00000000-0005-0000-0000-0000276B0000}"/>
    <cellStyle name="메모 2 2 4 3 12 2 2 2" xfId="21945" xr:uid="{00000000-0005-0000-0000-0000286B0000}"/>
    <cellStyle name="메모 2 2 4 3 12 2 2 3" xfId="21946" xr:uid="{00000000-0005-0000-0000-0000296B0000}"/>
    <cellStyle name="메모 2 2 4 3 12 2 3" xfId="21947" xr:uid="{00000000-0005-0000-0000-00002A6B0000}"/>
    <cellStyle name="메모 2 2 4 3 12 2 4" xfId="21948" xr:uid="{00000000-0005-0000-0000-00002B6B0000}"/>
    <cellStyle name="메모 2 2 4 3 12 3" xfId="21949" xr:uid="{00000000-0005-0000-0000-00002C6B0000}"/>
    <cellStyle name="메모 2 2 4 3 12 3 2" xfId="21950" xr:uid="{00000000-0005-0000-0000-00002D6B0000}"/>
    <cellStyle name="메모 2 2 4 3 12 3 3" xfId="21951" xr:uid="{00000000-0005-0000-0000-00002E6B0000}"/>
    <cellStyle name="메모 2 2 4 3 12 4" xfId="21952" xr:uid="{00000000-0005-0000-0000-00002F6B0000}"/>
    <cellStyle name="메모 2 2 4 3 12 5" xfId="21953" xr:uid="{00000000-0005-0000-0000-0000306B0000}"/>
    <cellStyle name="메모 2 2 4 3 13" xfId="21954" xr:uid="{00000000-0005-0000-0000-0000316B0000}"/>
    <cellStyle name="메모 2 2 4 3 13 2" xfId="21955" xr:uid="{00000000-0005-0000-0000-0000326B0000}"/>
    <cellStyle name="메모 2 2 4 3 13 2 2" xfId="21956" xr:uid="{00000000-0005-0000-0000-0000336B0000}"/>
    <cellStyle name="메모 2 2 4 3 13 2 2 2" xfId="21957" xr:uid="{00000000-0005-0000-0000-0000346B0000}"/>
    <cellStyle name="메모 2 2 4 3 13 2 2 3" xfId="21958" xr:uid="{00000000-0005-0000-0000-0000356B0000}"/>
    <cellStyle name="메모 2 2 4 3 13 2 3" xfId="21959" xr:uid="{00000000-0005-0000-0000-0000366B0000}"/>
    <cellStyle name="메모 2 2 4 3 13 2 4" xfId="21960" xr:uid="{00000000-0005-0000-0000-0000376B0000}"/>
    <cellStyle name="메모 2 2 4 3 13 3" xfId="21961" xr:uid="{00000000-0005-0000-0000-0000386B0000}"/>
    <cellStyle name="메모 2 2 4 3 13 3 2" xfId="21962" xr:uid="{00000000-0005-0000-0000-0000396B0000}"/>
    <cellStyle name="메모 2 2 4 3 13 3 3" xfId="21963" xr:uid="{00000000-0005-0000-0000-00003A6B0000}"/>
    <cellStyle name="메모 2 2 4 3 13 4" xfId="21964" xr:uid="{00000000-0005-0000-0000-00003B6B0000}"/>
    <cellStyle name="메모 2 2 4 3 13 5" xfId="21965" xr:uid="{00000000-0005-0000-0000-00003C6B0000}"/>
    <cellStyle name="메모 2 2 4 3 14" xfId="21966" xr:uid="{00000000-0005-0000-0000-00003D6B0000}"/>
    <cellStyle name="메모 2 2 4 3 14 2" xfId="21967" xr:uid="{00000000-0005-0000-0000-00003E6B0000}"/>
    <cellStyle name="메모 2 2 4 3 14 2 2" xfId="21968" xr:uid="{00000000-0005-0000-0000-00003F6B0000}"/>
    <cellStyle name="메모 2 2 4 3 14 2 2 2" xfId="21969" xr:uid="{00000000-0005-0000-0000-0000406B0000}"/>
    <cellStyle name="메모 2 2 4 3 14 2 2 3" xfId="21970" xr:uid="{00000000-0005-0000-0000-0000416B0000}"/>
    <cellStyle name="메모 2 2 4 3 14 2 3" xfId="21971" xr:uid="{00000000-0005-0000-0000-0000426B0000}"/>
    <cellStyle name="메모 2 2 4 3 14 2 4" xfId="21972" xr:uid="{00000000-0005-0000-0000-0000436B0000}"/>
    <cellStyle name="메모 2 2 4 3 14 3" xfId="21973" xr:uid="{00000000-0005-0000-0000-0000446B0000}"/>
    <cellStyle name="메모 2 2 4 3 14 3 2" xfId="21974" xr:uid="{00000000-0005-0000-0000-0000456B0000}"/>
    <cellStyle name="메모 2 2 4 3 14 3 3" xfId="21975" xr:uid="{00000000-0005-0000-0000-0000466B0000}"/>
    <cellStyle name="메모 2 2 4 3 14 4" xfId="21976" xr:uid="{00000000-0005-0000-0000-0000476B0000}"/>
    <cellStyle name="메모 2 2 4 3 14 5" xfId="21977" xr:uid="{00000000-0005-0000-0000-0000486B0000}"/>
    <cellStyle name="메모 2 2 4 3 15" xfId="21978" xr:uid="{00000000-0005-0000-0000-0000496B0000}"/>
    <cellStyle name="메모 2 2 4 3 15 2" xfId="21979" xr:uid="{00000000-0005-0000-0000-00004A6B0000}"/>
    <cellStyle name="메모 2 2 4 3 15 2 2" xfId="21980" xr:uid="{00000000-0005-0000-0000-00004B6B0000}"/>
    <cellStyle name="메모 2 2 4 3 15 2 2 2" xfId="21981" xr:uid="{00000000-0005-0000-0000-00004C6B0000}"/>
    <cellStyle name="메모 2 2 4 3 15 2 2 3" xfId="21982" xr:uid="{00000000-0005-0000-0000-00004D6B0000}"/>
    <cellStyle name="메모 2 2 4 3 15 2 3" xfId="21983" xr:uid="{00000000-0005-0000-0000-00004E6B0000}"/>
    <cellStyle name="메모 2 2 4 3 15 2 4" xfId="21984" xr:uid="{00000000-0005-0000-0000-00004F6B0000}"/>
    <cellStyle name="메모 2 2 4 3 15 3" xfId="21985" xr:uid="{00000000-0005-0000-0000-0000506B0000}"/>
    <cellStyle name="메모 2 2 4 3 15 3 2" xfId="21986" xr:uid="{00000000-0005-0000-0000-0000516B0000}"/>
    <cellStyle name="메모 2 2 4 3 15 3 3" xfId="21987" xr:uid="{00000000-0005-0000-0000-0000526B0000}"/>
    <cellStyle name="메모 2 2 4 3 15 4" xfId="21988" xr:uid="{00000000-0005-0000-0000-0000536B0000}"/>
    <cellStyle name="메모 2 2 4 3 15 5" xfId="21989" xr:uid="{00000000-0005-0000-0000-0000546B0000}"/>
    <cellStyle name="메모 2 2 4 3 16" xfId="21990" xr:uid="{00000000-0005-0000-0000-0000556B0000}"/>
    <cellStyle name="메모 2 2 4 3 16 2" xfId="21991" xr:uid="{00000000-0005-0000-0000-0000566B0000}"/>
    <cellStyle name="메모 2 2 4 3 16 2 2" xfId="21992" xr:uid="{00000000-0005-0000-0000-0000576B0000}"/>
    <cellStyle name="메모 2 2 4 3 16 2 2 2" xfId="21993" xr:uid="{00000000-0005-0000-0000-0000586B0000}"/>
    <cellStyle name="메모 2 2 4 3 16 2 2 3" xfId="21994" xr:uid="{00000000-0005-0000-0000-0000596B0000}"/>
    <cellStyle name="메모 2 2 4 3 16 2 3" xfId="21995" xr:uid="{00000000-0005-0000-0000-00005A6B0000}"/>
    <cellStyle name="메모 2 2 4 3 16 2 4" xfId="21996" xr:uid="{00000000-0005-0000-0000-00005B6B0000}"/>
    <cellStyle name="메모 2 2 4 3 16 3" xfId="21997" xr:uid="{00000000-0005-0000-0000-00005C6B0000}"/>
    <cellStyle name="메모 2 2 4 3 16 3 2" xfId="21998" xr:uid="{00000000-0005-0000-0000-00005D6B0000}"/>
    <cellStyle name="메모 2 2 4 3 16 3 3" xfId="21999" xr:uid="{00000000-0005-0000-0000-00005E6B0000}"/>
    <cellStyle name="메모 2 2 4 3 16 4" xfId="22000" xr:uid="{00000000-0005-0000-0000-00005F6B0000}"/>
    <cellStyle name="메모 2 2 4 3 16 5" xfId="22001" xr:uid="{00000000-0005-0000-0000-0000606B0000}"/>
    <cellStyle name="메모 2 2 4 3 17" xfId="22002" xr:uid="{00000000-0005-0000-0000-0000616B0000}"/>
    <cellStyle name="메모 2 2 4 3 17 2" xfId="22003" xr:uid="{00000000-0005-0000-0000-0000626B0000}"/>
    <cellStyle name="메모 2 2 4 3 17 2 2" xfId="22004" xr:uid="{00000000-0005-0000-0000-0000636B0000}"/>
    <cellStyle name="메모 2 2 4 3 17 2 2 2" xfId="22005" xr:uid="{00000000-0005-0000-0000-0000646B0000}"/>
    <cellStyle name="메모 2 2 4 3 17 2 2 3" xfId="22006" xr:uid="{00000000-0005-0000-0000-0000656B0000}"/>
    <cellStyle name="메모 2 2 4 3 17 2 3" xfId="22007" xr:uid="{00000000-0005-0000-0000-0000666B0000}"/>
    <cellStyle name="메모 2 2 4 3 17 2 4" xfId="22008" xr:uid="{00000000-0005-0000-0000-0000676B0000}"/>
    <cellStyle name="메모 2 2 4 3 17 3" xfId="22009" xr:uid="{00000000-0005-0000-0000-0000686B0000}"/>
    <cellStyle name="메모 2 2 4 3 17 3 2" xfId="22010" xr:uid="{00000000-0005-0000-0000-0000696B0000}"/>
    <cellStyle name="메모 2 2 4 3 17 3 3" xfId="22011" xr:uid="{00000000-0005-0000-0000-00006A6B0000}"/>
    <cellStyle name="메모 2 2 4 3 17 4" xfId="22012" xr:uid="{00000000-0005-0000-0000-00006B6B0000}"/>
    <cellStyle name="메모 2 2 4 3 17 5" xfId="22013" xr:uid="{00000000-0005-0000-0000-00006C6B0000}"/>
    <cellStyle name="메모 2 2 4 3 18" xfId="22014" xr:uid="{00000000-0005-0000-0000-00006D6B0000}"/>
    <cellStyle name="메모 2 2 4 3 18 2" xfId="22015" xr:uid="{00000000-0005-0000-0000-00006E6B0000}"/>
    <cellStyle name="메모 2 2 4 3 18 2 2" xfId="22016" xr:uid="{00000000-0005-0000-0000-00006F6B0000}"/>
    <cellStyle name="메모 2 2 4 3 18 2 2 2" xfId="22017" xr:uid="{00000000-0005-0000-0000-0000706B0000}"/>
    <cellStyle name="메모 2 2 4 3 18 2 2 3" xfId="22018" xr:uid="{00000000-0005-0000-0000-0000716B0000}"/>
    <cellStyle name="메모 2 2 4 3 18 2 3" xfId="22019" xr:uid="{00000000-0005-0000-0000-0000726B0000}"/>
    <cellStyle name="메모 2 2 4 3 18 2 4" xfId="22020" xr:uid="{00000000-0005-0000-0000-0000736B0000}"/>
    <cellStyle name="메모 2 2 4 3 18 3" xfId="22021" xr:uid="{00000000-0005-0000-0000-0000746B0000}"/>
    <cellStyle name="메모 2 2 4 3 18 3 2" xfId="22022" xr:uid="{00000000-0005-0000-0000-0000756B0000}"/>
    <cellStyle name="메모 2 2 4 3 18 3 3" xfId="22023" xr:uid="{00000000-0005-0000-0000-0000766B0000}"/>
    <cellStyle name="메모 2 2 4 3 18 4" xfId="22024" xr:uid="{00000000-0005-0000-0000-0000776B0000}"/>
    <cellStyle name="메모 2 2 4 3 18 5" xfId="22025" xr:uid="{00000000-0005-0000-0000-0000786B0000}"/>
    <cellStyle name="메모 2 2 4 3 19" xfId="22026" xr:uid="{00000000-0005-0000-0000-0000796B0000}"/>
    <cellStyle name="메모 2 2 4 3 19 2" xfId="22027" xr:uid="{00000000-0005-0000-0000-00007A6B0000}"/>
    <cellStyle name="메모 2 2 4 3 19 2 2" xfId="22028" xr:uid="{00000000-0005-0000-0000-00007B6B0000}"/>
    <cellStyle name="메모 2 2 4 3 19 2 2 2" xfId="22029" xr:uid="{00000000-0005-0000-0000-00007C6B0000}"/>
    <cellStyle name="메모 2 2 4 3 19 2 2 3" xfId="22030" xr:uid="{00000000-0005-0000-0000-00007D6B0000}"/>
    <cellStyle name="메모 2 2 4 3 19 2 3" xfId="22031" xr:uid="{00000000-0005-0000-0000-00007E6B0000}"/>
    <cellStyle name="메모 2 2 4 3 19 2 4" xfId="22032" xr:uid="{00000000-0005-0000-0000-00007F6B0000}"/>
    <cellStyle name="메모 2 2 4 3 19 3" xfId="22033" xr:uid="{00000000-0005-0000-0000-0000806B0000}"/>
    <cellStyle name="메모 2 2 4 3 19 3 2" xfId="22034" xr:uid="{00000000-0005-0000-0000-0000816B0000}"/>
    <cellStyle name="메모 2 2 4 3 19 3 3" xfId="22035" xr:uid="{00000000-0005-0000-0000-0000826B0000}"/>
    <cellStyle name="메모 2 2 4 3 19 4" xfId="22036" xr:uid="{00000000-0005-0000-0000-0000836B0000}"/>
    <cellStyle name="메모 2 2 4 3 19 5" xfId="22037" xr:uid="{00000000-0005-0000-0000-0000846B0000}"/>
    <cellStyle name="메모 2 2 4 3 2" xfId="22038" xr:uid="{00000000-0005-0000-0000-0000856B0000}"/>
    <cellStyle name="메모 2 2 4 3 2 2" xfId="22039" xr:uid="{00000000-0005-0000-0000-0000866B0000}"/>
    <cellStyle name="메모 2 2 4 3 2 2 2" xfId="22040" xr:uid="{00000000-0005-0000-0000-0000876B0000}"/>
    <cellStyle name="메모 2 2 4 3 2 2 2 2" xfId="22041" xr:uid="{00000000-0005-0000-0000-0000886B0000}"/>
    <cellStyle name="메모 2 2 4 3 2 2 2 2 2" xfId="22042" xr:uid="{00000000-0005-0000-0000-0000896B0000}"/>
    <cellStyle name="메모 2 2 4 3 2 2 2 2 3" xfId="22043" xr:uid="{00000000-0005-0000-0000-00008A6B0000}"/>
    <cellStyle name="메모 2 2 4 3 2 2 2 3" xfId="22044" xr:uid="{00000000-0005-0000-0000-00008B6B0000}"/>
    <cellStyle name="메모 2 2 4 3 2 2 2 4" xfId="22045" xr:uid="{00000000-0005-0000-0000-00008C6B0000}"/>
    <cellStyle name="메모 2 2 4 3 2 2 2 5" xfId="22046" xr:uid="{00000000-0005-0000-0000-00008D6B0000}"/>
    <cellStyle name="메모 2 2 4 3 2 2 3" xfId="22047" xr:uid="{00000000-0005-0000-0000-00008E6B0000}"/>
    <cellStyle name="메모 2 2 4 3 2 2 3 2" xfId="22048" xr:uid="{00000000-0005-0000-0000-00008F6B0000}"/>
    <cellStyle name="메모 2 2 4 3 2 2 3 3" xfId="22049" xr:uid="{00000000-0005-0000-0000-0000906B0000}"/>
    <cellStyle name="메모 2 2 4 3 2 2 4" xfId="22050" xr:uid="{00000000-0005-0000-0000-0000916B0000}"/>
    <cellStyle name="메모 2 2 4 3 2 2 5" xfId="22051" xr:uid="{00000000-0005-0000-0000-0000926B0000}"/>
    <cellStyle name="메모 2 2 4 3 2 2 6" xfId="22052" xr:uid="{00000000-0005-0000-0000-0000936B0000}"/>
    <cellStyle name="메모 2 2 4 3 2 3" xfId="22053" xr:uid="{00000000-0005-0000-0000-0000946B0000}"/>
    <cellStyle name="메모 2 2 4 3 2 3 2" xfId="22054" xr:uid="{00000000-0005-0000-0000-0000956B0000}"/>
    <cellStyle name="메모 2 2 4 3 2 3 2 2" xfId="22055" xr:uid="{00000000-0005-0000-0000-0000966B0000}"/>
    <cellStyle name="메모 2 2 4 3 2 3 2 2 2" xfId="22056" xr:uid="{00000000-0005-0000-0000-0000976B0000}"/>
    <cellStyle name="메모 2 2 4 3 2 3 2 2 3" xfId="22057" xr:uid="{00000000-0005-0000-0000-0000986B0000}"/>
    <cellStyle name="메모 2 2 4 3 2 3 2 3" xfId="22058" xr:uid="{00000000-0005-0000-0000-0000996B0000}"/>
    <cellStyle name="메모 2 2 4 3 2 3 2 4" xfId="22059" xr:uid="{00000000-0005-0000-0000-00009A6B0000}"/>
    <cellStyle name="메모 2 2 4 3 2 3 2 5" xfId="22060" xr:uid="{00000000-0005-0000-0000-00009B6B0000}"/>
    <cellStyle name="메모 2 2 4 3 2 3 3" xfId="22061" xr:uid="{00000000-0005-0000-0000-00009C6B0000}"/>
    <cellStyle name="메모 2 2 4 3 2 3 3 2" xfId="22062" xr:uid="{00000000-0005-0000-0000-00009D6B0000}"/>
    <cellStyle name="메모 2 2 4 3 2 3 3 3" xfId="22063" xr:uid="{00000000-0005-0000-0000-00009E6B0000}"/>
    <cellStyle name="메모 2 2 4 3 2 3 4" xfId="22064" xr:uid="{00000000-0005-0000-0000-00009F6B0000}"/>
    <cellStyle name="메모 2 2 4 3 2 3 5" xfId="22065" xr:uid="{00000000-0005-0000-0000-0000A06B0000}"/>
    <cellStyle name="메모 2 2 4 3 2 3 6" xfId="22066" xr:uid="{00000000-0005-0000-0000-0000A16B0000}"/>
    <cellStyle name="메모 2 2 4 3 2 4" xfId="22067" xr:uid="{00000000-0005-0000-0000-0000A26B0000}"/>
    <cellStyle name="메모 2 2 4 3 2 4 2" xfId="22068" xr:uid="{00000000-0005-0000-0000-0000A36B0000}"/>
    <cellStyle name="메모 2 2 4 3 2 4 2 2" xfId="22069" xr:uid="{00000000-0005-0000-0000-0000A46B0000}"/>
    <cellStyle name="메모 2 2 4 3 2 4 2 3" xfId="22070" xr:uid="{00000000-0005-0000-0000-0000A56B0000}"/>
    <cellStyle name="메모 2 2 4 3 2 4 3" xfId="22071" xr:uid="{00000000-0005-0000-0000-0000A66B0000}"/>
    <cellStyle name="메모 2 2 4 3 2 4 4" xfId="22072" xr:uid="{00000000-0005-0000-0000-0000A76B0000}"/>
    <cellStyle name="메모 2 2 4 3 2 4 5" xfId="22073" xr:uid="{00000000-0005-0000-0000-0000A86B0000}"/>
    <cellStyle name="메모 2 2 4 3 2 5" xfId="22074" xr:uid="{00000000-0005-0000-0000-0000A96B0000}"/>
    <cellStyle name="메모 2 2 4 3 2 5 2" xfId="22075" xr:uid="{00000000-0005-0000-0000-0000AA6B0000}"/>
    <cellStyle name="메모 2 2 4 3 2 5 3" xfId="22076" xr:uid="{00000000-0005-0000-0000-0000AB6B0000}"/>
    <cellStyle name="메모 2 2 4 3 2 6" xfId="22077" xr:uid="{00000000-0005-0000-0000-0000AC6B0000}"/>
    <cellStyle name="메모 2 2 4 3 2 7" xfId="22078" xr:uid="{00000000-0005-0000-0000-0000AD6B0000}"/>
    <cellStyle name="메모 2 2 4 3 2 8" xfId="22079" xr:uid="{00000000-0005-0000-0000-0000AE6B0000}"/>
    <cellStyle name="메모 2 2 4 3 20" xfId="22080" xr:uid="{00000000-0005-0000-0000-0000AF6B0000}"/>
    <cellStyle name="메모 2 2 4 3 20 2" xfId="22081" xr:uid="{00000000-0005-0000-0000-0000B06B0000}"/>
    <cellStyle name="메모 2 2 4 3 20 2 2" xfId="22082" xr:uid="{00000000-0005-0000-0000-0000B16B0000}"/>
    <cellStyle name="메모 2 2 4 3 20 2 2 2" xfId="22083" xr:uid="{00000000-0005-0000-0000-0000B26B0000}"/>
    <cellStyle name="메모 2 2 4 3 20 2 2 3" xfId="22084" xr:uid="{00000000-0005-0000-0000-0000B36B0000}"/>
    <cellStyle name="메모 2 2 4 3 20 2 3" xfId="22085" xr:uid="{00000000-0005-0000-0000-0000B46B0000}"/>
    <cellStyle name="메모 2 2 4 3 20 2 4" xfId="22086" xr:uid="{00000000-0005-0000-0000-0000B56B0000}"/>
    <cellStyle name="메모 2 2 4 3 20 3" xfId="22087" xr:uid="{00000000-0005-0000-0000-0000B66B0000}"/>
    <cellStyle name="메모 2 2 4 3 20 3 2" xfId="22088" xr:uid="{00000000-0005-0000-0000-0000B76B0000}"/>
    <cellStyle name="메모 2 2 4 3 20 3 3" xfId="22089" xr:uid="{00000000-0005-0000-0000-0000B86B0000}"/>
    <cellStyle name="메모 2 2 4 3 20 4" xfId="22090" xr:uid="{00000000-0005-0000-0000-0000B96B0000}"/>
    <cellStyle name="메모 2 2 4 3 20 5" xfId="22091" xr:uid="{00000000-0005-0000-0000-0000BA6B0000}"/>
    <cellStyle name="메모 2 2 4 3 21" xfId="22092" xr:uid="{00000000-0005-0000-0000-0000BB6B0000}"/>
    <cellStyle name="메모 2 2 4 3 21 2" xfId="22093" xr:uid="{00000000-0005-0000-0000-0000BC6B0000}"/>
    <cellStyle name="메모 2 2 4 3 21 2 2" xfId="22094" xr:uid="{00000000-0005-0000-0000-0000BD6B0000}"/>
    <cellStyle name="메모 2 2 4 3 21 2 3" xfId="22095" xr:uid="{00000000-0005-0000-0000-0000BE6B0000}"/>
    <cellStyle name="메모 2 2 4 3 21 3" xfId="22096" xr:uid="{00000000-0005-0000-0000-0000BF6B0000}"/>
    <cellStyle name="메모 2 2 4 3 21 4" xfId="22097" xr:uid="{00000000-0005-0000-0000-0000C06B0000}"/>
    <cellStyle name="메모 2 2 4 3 22" xfId="22098" xr:uid="{00000000-0005-0000-0000-0000C16B0000}"/>
    <cellStyle name="메모 2 2 4 3 22 2" xfId="22099" xr:uid="{00000000-0005-0000-0000-0000C26B0000}"/>
    <cellStyle name="메모 2 2 4 3 22 3" xfId="22100" xr:uid="{00000000-0005-0000-0000-0000C36B0000}"/>
    <cellStyle name="메모 2 2 4 3 23" xfId="22101" xr:uid="{00000000-0005-0000-0000-0000C46B0000}"/>
    <cellStyle name="메모 2 2 4 3 24" xfId="22102" xr:uid="{00000000-0005-0000-0000-0000C56B0000}"/>
    <cellStyle name="메모 2 2 4 3 25" xfId="22103" xr:uid="{00000000-0005-0000-0000-0000C66B0000}"/>
    <cellStyle name="메모 2 2 4 3 3" xfId="22104" xr:uid="{00000000-0005-0000-0000-0000C76B0000}"/>
    <cellStyle name="메모 2 2 4 3 3 2" xfId="22105" xr:uid="{00000000-0005-0000-0000-0000C86B0000}"/>
    <cellStyle name="메모 2 2 4 3 3 2 2" xfId="22106" xr:uid="{00000000-0005-0000-0000-0000C96B0000}"/>
    <cellStyle name="메모 2 2 4 3 3 2 2 2" xfId="22107" xr:uid="{00000000-0005-0000-0000-0000CA6B0000}"/>
    <cellStyle name="메모 2 2 4 3 3 2 2 2 2" xfId="22108" xr:uid="{00000000-0005-0000-0000-0000CB6B0000}"/>
    <cellStyle name="메모 2 2 4 3 3 2 2 2 3" xfId="22109" xr:uid="{00000000-0005-0000-0000-0000CC6B0000}"/>
    <cellStyle name="메모 2 2 4 3 3 2 2 3" xfId="22110" xr:uid="{00000000-0005-0000-0000-0000CD6B0000}"/>
    <cellStyle name="메모 2 2 4 3 3 2 2 4" xfId="22111" xr:uid="{00000000-0005-0000-0000-0000CE6B0000}"/>
    <cellStyle name="메모 2 2 4 3 3 2 2 5" xfId="22112" xr:uid="{00000000-0005-0000-0000-0000CF6B0000}"/>
    <cellStyle name="메모 2 2 4 3 3 2 3" xfId="22113" xr:uid="{00000000-0005-0000-0000-0000D06B0000}"/>
    <cellStyle name="메모 2 2 4 3 3 2 3 2" xfId="22114" xr:uid="{00000000-0005-0000-0000-0000D16B0000}"/>
    <cellStyle name="메모 2 2 4 3 3 2 3 3" xfId="22115" xr:uid="{00000000-0005-0000-0000-0000D26B0000}"/>
    <cellStyle name="메모 2 2 4 3 3 2 4" xfId="22116" xr:uid="{00000000-0005-0000-0000-0000D36B0000}"/>
    <cellStyle name="메모 2 2 4 3 3 2 5" xfId="22117" xr:uid="{00000000-0005-0000-0000-0000D46B0000}"/>
    <cellStyle name="메모 2 2 4 3 3 2 6" xfId="22118" xr:uid="{00000000-0005-0000-0000-0000D56B0000}"/>
    <cellStyle name="메모 2 2 4 3 3 3" xfId="22119" xr:uid="{00000000-0005-0000-0000-0000D66B0000}"/>
    <cellStyle name="메모 2 2 4 3 3 3 2" xfId="22120" xr:uid="{00000000-0005-0000-0000-0000D76B0000}"/>
    <cellStyle name="메모 2 2 4 3 3 3 2 2" xfId="22121" xr:uid="{00000000-0005-0000-0000-0000D86B0000}"/>
    <cellStyle name="메모 2 2 4 3 3 3 2 2 2" xfId="22122" xr:uid="{00000000-0005-0000-0000-0000D96B0000}"/>
    <cellStyle name="메모 2 2 4 3 3 3 2 2 3" xfId="22123" xr:uid="{00000000-0005-0000-0000-0000DA6B0000}"/>
    <cellStyle name="메모 2 2 4 3 3 3 2 3" xfId="22124" xr:uid="{00000000-0005-0000-0000-0000DB6B0000}"/>
    <cellStyle name="메모 2 2 4 3 3 3 2 4" xfId="22125" xr:uid="{00000000-0005-0000-0000-0000DC6B0000}"/>
    <cellStyle name="메모 2 2 4 3 3 3 2 5" xfId="22126" xr:uid="{00000000-0005-0000-0000-0000DD6B0000}"/>
    <cellStyle name="메모 2 2 4 3 3 3 3" xfId="22127" xr:uid="{00000000-0005-0000-0000-0000DE6B0000}"/>
    <cellStyle name="메모 2 2 4 3 3 3 3 2" xfId="22128" xr:uid="{00000000-0005-0000-0000-0000DF6B0000}"/>
    <cellStyle name="메모 2 2 4 3 3 3 3 3" xfId="22129" xr:uid="{00000000-0005-0000-0000-0000E06B0000}"/>
    <cellStyle name="메모 2 2 4 3 3 3 4" xfId="22130" xr:uid="{00000000-0005-0000-0000-0000E16B0000}"/>
    <cellStyle name="메모 2 2 4 3 3 3 5" xfId="22131" xr:uid="{00000000-0005-0000-0000-0000E26B0000}"/>
    <cellStyle name="메모 2 2 4 3 3 3 6" xfId="22132" xr:uid="{00000000-0005-0000-0000-0000E36B0000}"/>
    <cellStyle name="메모 2 2 4 3 3 4" xfId="22133" xr:uid="{00000000-0005-0000-0000-0000E46B0000}"/>
    <cellStyle name="메모 2 2 4 3 3 4 2" xfId="22134" xr:uid="{00000000-0005-0000-0000-0000E56B0000}"/>
    <cellStyle name="메모 2 2 4 3 3 4 2 2" xfId="22135" xr:uid="{00000000-0005-0000-0000-0000E66B0000}"/>
    <cellStyle name="메모 2 2 4 3 3 4 2 3" xfId="22136" xr:uid="{00000000-0005-0000-0000-0000E76B0000}"/>
    <cellStyle name="메모 2 2 4 3 3 4 3" xfId="22137" xr:uid="{00000000-0005-0000-0000-0000E86B0000}"/>
    <cellStyle name="메모 2 2 4 3 3 4 4" xfId="22138" xr:uid="{00000000-0005-0000-0000-0000E96B0000}"/>
    <cellStyle name="메모 2 2 4 3 3 4 5" xfId="22139" xr:uid="{00000000-0005-0000-0000-0000EA6B0000}"/>
    <cellStyle name="메모 2 2 4 3 3 5" xfId="22140" xr:uid="{00000000-0005-0000-0000-0000EB6B0000}"/>
    <cellStyle name="메모 2 2 4 3 3 5 2" xfId="22141" xr:uid="{00000000-0005-0000-0000-0000EC6B0000}"/>
    <cellStyle name="메모 2 2 4 3 3 5 3" xfId="22142" xr:uid="{00000000-0005-0000-0000-0000ED6B0000}"/>
    <cellStyle name="메모 2 2 4 3 3 6" xfId="22143" xr:uid="{00000000-0005-0000-0000-0000EE6B0000}"/>
    <cellStyle name="메모 2 2 4 3 3 7" xfId="22144" xr:uid="{00000000-0005-0000-0000-0000EF6B0000}"/>
    <cellStyle name="메모 2 2 4 3 3 8" xfId="22145" xr:uid="{00000000-0005-0000-0000-0000F06B0000}"/>
    <cellStyle name="메모 2 2 4 3 4" xfId="22146" xr:uid="{00000000-0005-0000-0000-0000F16B0000}"/>
    <cellStyle name="메모 2 2 4 3 4 2" xfId="22147" xr:uid="{00000000-0005-0000-0000-0000F26B0000}"/>
    <cellStyle name="메모 2 2 4 3 4 2 2" xfId="22148" xr:uid="{00000000-0005-0000-0000-0000F36B0000}"/>
    <cellStyle name="메모 2 2 4 3 4 2 2 2" xfId="22149" xr:uid="{00000000-0005-0000-0000-0000F46B0000}"/>
    <cellStyle name="메모 2 2 4 3 4 2 2 3" xfId="22150" xr:uid="{00000000-0005-0000-0000-0000F56B0000}"/>
    <cellStyle name="메모 2 2 4 3 4 2 3" xfId="22151" xr:uid="{00000000-0005-0000-0000-0000F66B0000}"/>
    <cellStyle name="메모 2 2 4 3 4 2 4" xfId="22152" xr:uid="{00000000-0005-0000-0000-0000F76B0000}"/>
    <cellStyle name="메모 2 2 4 3 4 2 5" xfId="22153" xr:uid="{00000000-0005-0000-0000-0000F86B0000}"/>
    <cellStyle name="메모 2 2 4 3 4 3" xfId="22154" xr:uid="{00000000-0005-0000-0000-0000F96B0000}"/>
    <cellStyle name="메모 2 2 4 3 4 3 2" xfId="22155" xr:uid="{00000000-0005-0000-0000-0000FA6B0000}"/>
    <cellStyle name="메모 2 2 4 3 4 3 3" xfId="22156" xr:uid="{00000000-0005-0000-0000-0000FB6B0000}"/>
    <cellStyle name="메모 2 2 4 3 4 4" xfId="22157" xr:uid="{00000000-0005-0000-0000-0000FC6B0000}"/>
    <cellStyle name="메모 2 2 4 3 4 5" xfId="22158" xr:uid="{00000000-0005-0000-0000-0000FD6B0000}"/>
    <cellStyle name="메모 2 2 4 3 4 6" xfId="22159" xr:uid="{00000000-0005-0000-0000-0000FE6B0000}"/>
    <cellStyle name="메모 2 2 4 3 5" xfId="22160" xr:uid="{00000000-0005-0000-0000-0000FF6B0000}"/>
    <cellStyle name="메모 2 2 4 3 5 2" xfId="22161" xr:uid="{00000000-0005-0000-0000-0000006C0000}"/>
    <cellStyle name="메모 2 2 4 3 5 2 2" xfId="22162" xr:uid="{00000000-0005-0000-0000-0000016C0000}"/>
    <cellStyle name="메모 2 2 4 3 5 2 2 2" xfId="22163" xr:uid="{00000000-0005-0000-0000-0000026C0000}"/>
    <cellStyle name="메모 2 2 4 3 5 2 2 3" xfId="22164" xr:uid="{00000000-0005-0000-0000-0000036C0000}"/>
    <cellStyle name="메모 2 2 4 3 5 2 3" xfId="22165" xr:uid="{00000000-0005-0000-0000-0000046C0000}"/>
    <cellStyle name="메모 2 2 4 3 5 2 4" xfId="22166" xr:uid="{00000000-0005-0000-0000-0000056C0000}"/>
    <cellStyle name="메모 2 2 4 3 5 2 5" xfId="22167" xr:uid="{00000000-0005-0000-0000-0000066C0000}"/>
    <cellStyle name="메모 2 2 4 3 5 3" xfId="22168" xr:uid="{00000000-0005-0000-0000-0000076C0000}"/>
    <cellStyle name="메모 2 2 4 3 5 3 2" xfId="22169" xr:uid="{00000000-0005-0000-0000-0000086C0000}"/>
    <cellStyle name="메모 2 2 4 3 5 3 3" xfId="22170" xr:uid="{00000000-0005-0000-0000-0000096C0000}"/>
    <cellStyle name="메모 2 2 4 3 5 4" xfId="22171" xr:uid="{00000000-0005-0000-0000-00000A6C0000}"/>
    <cellStyle name="메모 2 2 4 3 5 5" xfId="22172" xr:uid="{00000000-0005-0000-0000-00000B6C0000}"/>
    <cellStyle name="메모 2 2 4 3 5 6" xfId="22173" xr:uid="{00000000-0005-0000-0000-00000C6C0000}"/>
    <cellStyle name="메모 2 2 4 3 6" xfId="22174" xr:uid="{00000000-0005-0000-0000-00000D6C0000}"/>
    <cellStyle name="메모 2 2 4 3 6 2" xfId="22175" xr:uid="{00000000-0005-0000-0000-00000E6C0000}"/>
    <cellStyle name="메모 2 2 4 3 6 2 2" xfId="22176" xr:uid="{00000000-0005-0000-0000-00000F6C0000}"/>
    <cellStyle name="메모 2 2 4 3 6 2 2 2" xfId="22177" xr:uid="{00000000-0005-0000-0000-0000106C0000}"/>
    <cellStyle name="메모 2 2 4 3 6 2 2 3" xfId="22178" xr:uid="{00000000-0005-0000-0000-0000116C0000}"/>
    <cellStyle name="메모 2 2 4 3 6 2 3" xfId="22179" xr:uid="{00000000-0005-0000-0000-0000126C0000}"/>
    <cellStyle name="메모 2 2 4 3 6 2 4" xfId="22180" xr:uid="{00000000-0005-0000-0000-0000136C0000}"/>
    <cellStyle name="메모 2 2 4 3 6 3" xfId="22181" xr:uid="{00000000-0005-0000-0000-0000146C0000}"/>
    <cellStyle name="메모 2 2 4 3 6 3 2" xfId="22182" xr:uid="{00000000-0005-0000-0000-0000156C0000}"/>
    <cellStyle name="메모 2 2 4 3 6 3 3" xfId="22183" xr:uid="{00000000-0005-0000-0000-0000166C0000}"/>
    <cellStyle name="메모 2 2 4 3 6 4" xfId="22184" xr:uid="{00000000-0005-0000-0000-0000176C0000}"/>
    <cellStyle name="메모 2 2 4 3 6 5" xfId="22185" xr:uid="{00000000-0005-0000-0000-0000186C0000}"/>
    <cellStyle name="메모 2 2 4 3 6 6" xfId="22186" xr:uid="{00000000-0005-0000-0000-0000196C0000}"/>
    <cellStyle name="메모 2 2 4 3 7" xfId="22187" xr:uid="{00000000-0005-0000-0000-00001A6C0000}"/>
    <cellStyle name="메모 2 2 4 3 7 2" xfId="22188" xr:uid="{00000000-0005-0000-0000-00001B6C0000}"/>
    <cellStyle name="메모 2 2 4 3 7 2 2" xfId="22189" xr:uid="{00000000-0005-0000-0000-00001C6C0000}"/>
    <cellStyle name="메모 2 2 4 3 7 2 2 2" xfId="22190" xr:uid="{00000000-0005-0000-0000-00001D6C0000}"/>
    <cellStyle name="메모 2 2 4 3 7 2 2 3" xfId="22191" xr:uid="{00000000-0005-0000-0000-00001E6C0000}"/>
    <cellStyle name="메모 2 2 4 3 7 2 3" xfId="22192" xr:uid="{00000000-0005-0000-0000-00001F6C0000}"/>
    <cellStyle name="메모 2 2 4 3 7 2 4" xfId="22193" xr:uid="{00000000-0005-0000-0000-0000206C0000}"/>
    <cellStyle name="메모 2 2 4 3 7 3" xfId="22194" xr:uid="{00000000-0005-0000-0000-0000216C0000}"/>
    <cellStyle name="메모 2 2 4 3 7 3 2" xfId="22195" xr:uid="{00000000-0005-0000-0000-0000226C0000}"/>
    <cellStyle name="메모 2 2 4 3 7 3 3" xfId="22196" xr:uid="{00000000-0005-0000-0000-0000236C0000}"/>
    <cellStyle name="메모 2 2 4 3 7 4" xfId="22197" xr:uid="{00000000-0005-0000-0000-0000246C0000}"/>
    <cellStyle name="메모 2 2 4 3 7 5" xfId="22198" xr:uid="{00000000-0005-0000-0000-0000256C0000}"/>
    <cellStyle name="메모 2 2 4 3 8" xfId="22199" xr:uid="{00000000-0005-0000-0000-0000266C0000}"/>
    <cellStyle name="메모 2 2 4 3 8 2" xfId="22200" xr:uid="{00000000-0005-0000-0000-0000276C0000}"/>
    <cellStyle name="메모 2 2 4 3 8 2 2" xfId="22201" xr:uid="{00000000-0005-0000-0000-0000286C0000}"/>
    <cellStyle name="메모 2 2 4 3 8 2 2 2" xfId="22202" xr:uid="{00000000-0005-0000-0000-0000296C0000}"/>
    <cellStyle name="메모 2 2 4 3 8 2 2 3" xfId="22203" xr:uid="{00000000-0005-0000-0000-00002A6C0000}"/>
    <cellStyle name="메모 2 2 4 3 8 2 3" xfId="22204" xr:uid="{00000000-0005-0000-0000-00002B6C0000}"/>
    <cellStyle name="메모 2 2 4 3 8 2 4" xfId="22205" xr:uid="{00000000-0005-0000-0000-00002C6C0000}"/>
    <cellStyle name="메모 2 2 4 3 8 3" xfId="22206" xr:uid="{00000000-0005-0000-0000-00002D6C0000}"/>
    <cellStyle name="메모 2 2 4 3 8 3 2" xfId="22207" xr:uid="{00000000-0005-0000-0000-00002E6C0000}"/>
    <cellStyle name="메모 2 2 4 3 8 3 3" xfId="22208" xr:uid="{00000000-0005-0000-0000-00002F6C0000}"/>
    <cellStyle name="메모 2 2 4 3 8 4" xfId="22209" xr:uid="{00000000-0005-0000-0000-0000306C0000}"/>
    <cellStyle name="메모 2 2 4 3 8 5" xfId="22210" xr:uid="{00000000-0005-0000-0000-0000316C0000}"/>
    <cellStyle name="메모 2 2 4 3 9" xfId="22211" xr:uid="{00000000-0005-0000-0000-0000326C0000}"/>
    <cellStyle name="메모 2 2 4 3 9 2" xfId="22212" xr:uid="{00000000-0005-0000-0000-0000336C0000}"/>
    <cellStyle name="메모 2 2 4 3 9 2 2" xfId="22213" xr:uid="{00000000-0005-0000-0000-0000346C0000}"/>
    <cellStyle name="메모 2 2 4 3 9 2 2 2" xfId="22214" xr:uid="{00000000-0005-0000-0000-0000356C0000}"/>
    <cellStyle name="메모 2 2 4 3 9 2 2 3" xfId="22215" xr:uid="{00000000-0005-0000-0000-0000366C0000}"/>
    <cellStyle name="메모 2 2 4 3 9 2 3" xfId="22216" xr:uid="{00000000-0005-0000-0000-0000376C0000}"/>
    <cellStyle name="메모 2 2 4 3 9 2 4" xfId="22217" xr:uid="{00000000-0005-0000-0000-0000386C0000}"/>
    <cellStyle name="메모 2 2 4 3 9 3" xfId="22218" xr:uid="{00000000-0005-0000-0000-0000396C0000}"/>
    <cellStyle name="메모 2 2 4 3 9 3 2" xfId="22219" xr:uid="{00000000-0005-0000-0000-00003A6C0000}"/>
    <cellStyle name="메모 2 2 4 3 9 3 3" xfId="22220" xr:uid="{00000000-0005-0000-0000-00003B6C0000}"/>
    <cellStyle name="메모 2 2 4 3 9 4" xfId="22221" xr:uid="{00000000-0005-0000-0000-00003C6C0000}"/>
    <cellStyle name="메모 2 2 4 3 9 5" xfId="22222" xr:uid="{00000000-0005-0000-0000-00003D6C0000}"/>
    <cellStyle name="메모 2 2 4 4" xfId="22223" xr:uid="{00000000-0005-0000-0000-00003E6C0000}"/>
    <cellStyle name="메모 2 2 4 4 2" xfId="22224" xr:uid="{00000000-0005-0000-0000-00003F6C0000}"/>
    <cellStyle name="메모 2 2 4 4 2 2" xfId="22225" xr:uid="{00000000-0005-0000-0000-0000406C0000}"/>
    <cellStyle name="메모 2 2 4 4 2 2 2" xfId="22226" xr:uid="{00000000-0005-0000-0000-0000416C0000}"/>
    <cellStyle name="메모 2 2 4 4 2 2 2 2" xfId="22227" xr:uid="{00000000-0005-0000-0000-0000426C0000}"/>
    <cellStyle name="메모 2 2 4 4 2 2 2 2 2" xfId="22228" xr:uid="{00000000-0005-0000-0000-0000436C0000}"/>
    <cellStyle name="메모 2 2 4 4 2 2 2 2 3" xfId="22229" xr:uid="{00000000-0005-0000-0000-0000446C0000}"/>
    <cellStyle name="메모 2 2 4 4 2 2 2 3" xfId="22230" xr:uid="{00000000-0005-0000-0000-0000456C0000}"/>
    <cellStyle name="메모 2 2 4 4 2 2 2 4" xfId="22231" xr:uid="{00000000-0005-0000-0000-0000466C0000}"/>
    <cellStyle name="메모 2 2 4 4 2 2 2 5" xfId="22232" xr:uid="{00000000-0005-0000-0000-0000476C0000}"/>
    <cellStyle name="메모 2 2 4 4 2 2 3" xfId="22233" xr:uid="{00000000-0005-0000-0000-0000486C0000}"/>
    <cellStyle name="메모 2 2 4 4 2 2 3 2" xfId="22234" xr:uid="{00000000-0005-0000-0000-0000496C0000}"/>
    <cellStyle name="메모 2 2 4 4 2 2 3 3" xfId="22235" xr:uid="{00000000-0005-0000-0000-00004A6C0000}"/>
    <cellStyle name="메모 2 2 4 4 2 2 4" xfId="22236" xr:uid="{00000000-0005-0000-0000-00004B6C0000}"/>
    <cellStyle name="메모 2 2 4 4 2 2 5" xfId="22237" xr:uid="{00000000-0005-0000-0000-00004C6C0000}"/>
    <cellStyle name="메모 2 2 4 4 2 2 6" xfId="22238" xr:uid="{00000000-0005-0000-0000-00004D6C0000}"/>
    <cellStyle name="메모 2 2 4 4 2 3" xfId="22239" xr:uid="{00000000-0005-0000-0000-00004E6C0000}"/>
    <cellStyle name="메모 2 2 4 4 2 3 2" xfId="22240" xr:uid="{00000000-0005-0000-0000-00004F6C0000}"/>
    <cellStyle name="메모 2 2 4 4 2 3 2 2" xfId="22241" xr:uid="{00000000-0005-0000-0000-0000506C0000}"/>
    <cellStyle name="메모 2 2 4 4 2 3 2 2 2" xfId="22242" xr:uid="{00000000-0005-0000-0000-0000516C0000}"/>
    <cellStyle name="메모 2 2 4 4 2 3 2 2 3" xfId="22243" xr:uid="{00000000-0005-0000-0000-0000526C0000}"/>
    <cellStyle name="메모 2 2 4 4 2 3 2 3" xfId="22244" xr:uid="{00000000-0005-0000-0000-0000536C0000}"/>
    <cellStyle name="메모 2 2 4 4 2 3 2 4" xfId="22245" xr:uid="{00000000-0005-0000-0000-0000546C0000}"/>
    <cellStyle name="메모 2 2 4 4 2 3 2 5" xfId="22246" xr:uid="{00000000-0005-0000-0000-0000556C0000}"/>
    <cellStyle name="메모 2 2 4 4 2 3 3" xfId="22247" xr:uid="{00000000-0005-0000-0000-0000566C0000}"/>
    <cellStyle name="메모 2 2 4 4 2 3 3 2" xfId="22248" xr:uid="{00000000-0005-0000-0000-0000576C0000}"/>
    <cellStyle name="메모 2 2 4 4 2 3 3 3" xfId="22249" xr:uid="{00000000-0005-0000-0000-0000586C0000}"/>
    <cellStyle name="메모 2 2 4 4 2 3 4" xfId="22250" xr:uid="{00000000-0005-0000-0000-0000596C0000}"/>
    <cellStyle name="메모 2 2 4 4 2 3 5" xfId="22251" xr:uid="{00000000-0005-0000-0000-00005A6C0000}"/>
    <cellStyle name="메모 2 2 4 4 2 3 6" xfId="22252" xr:uid="{00000000-0005-0000-0000-00005B6C0000}"/>
    <cellStyle name="메모 2 2 4 4 2 4" xfId="22253" xr:uid="{00000000-0005-0000-0000-00005C6C0000}"/>
    <cellStyle name="메모 2 2 4 4 2 4 2" xfId="22254" xr:uid="{00000000-0005-0000-0000-00005D6C0000}"/>
    <cellStyle name="메모 2 2 4 4 2 4 2 2" xfId="22255" xr:uid="{00000000-0005-0000-0000-00005E6C0000}"/>
    <cellStyle name="메모 2 2 4 4 2 4 2 3" xfId="22256" xr:uid="{00000000-0005-0000-0000-00005F6C0000}"/>
    <cellStyle name="메모 2 2 4 4 2 4 3" xfId="22257" xr:uid="{00000000-0005-0000-0000-0000606C0000}"/>
    <cellStyle name="메모 2 2 4 4 2 4 4" xfId="22258" xr:uid="{00000000-0005-0000-0000-0000616C0000}"/>
    <cellStyle name="메모 2 2 4 4 2 4 5" xfId="22259" xr:uid="{00000000-0005-0000-0000-0000626C0000}"/>
    <cellStyle name="메모 2 2 4 4 2 5" xfId="22260" xr:uid="{00000000-0005-0000-0000-0000636C0000}"/>
    <cellStyle name="메모 2 2 4 4 2 5 2" xfId="22261" xr:uid="{00000000-0005-0000-0000-0000646C0000}"/>
    <cellStyle name="메모 2 2 4 4 2 5 3" xfId="22262" xr:uid="{00000000-0005-0000-0000-0000656C0000}"/>
    <cellStyle name="메모 2 2 4 4 2 6" xfId="22263" xr:uid="{00000000-0005-0000-0000-0000666C0000}"/>
    <cellStyle name="메모 2 2 4 4 2 7" xfId="22264" xr:uid="{00000000-0005-0000-0000-0000676C0000}"/>
    <cellStyle name="메모 2 2 4 4 2 8" xfId="22265" xr:uid="{00000000-0005-0000-0000-0000686C0000}"/>
    <cellStyle name="메모 2 2 4 4 3" xfId="22266" xr:uid="{00000000-0005-0000-0000-0000696C0000}"/>
    <cellStyle name="메모 2 2 4 4 3 2" xfId="22267" xr:uid="{00000000-0005-0000-0000-00006A6C0000}"/>
    <cellStyle name="메모 2 2 4 4 3 2 2" xfId="22268" xr:uid="{00000000-0005-0000-0000-00006B6C0000}"/>
    <cellStyle name="메모 2 2 4 4 3 2 2 2" xfId="22269" xr:uid="{00000000-0005-0000-0000-00006C6C0000}"/>
    <cellStyle name="메모 2 2 4 4 3 2 2 3" xfId="22270" xr:uid="{00000000-0005-0000-0000-00006D6C0000}"/>
    <cellStyle name="메모 2 2 4 4 3 2 3" xfId="22271" xr:uid="{00000000-0005-0000-0000-00006E6C0000}"/>
    <cellStyle name="메모 2 2 4 4 3 2 4" xfId="22272" xr:uid="{00000000-0005-0000-0000-00006F6C0000}"/>
    <cellStyle name="메모 2 2 4 4 3 2 5" xfId="22273" xr:uid="{00000000-0005-0000-0000-0000706C0000}"/>
    <cellStyle name="메모 2 2 4 4 3 3" xfId="22274" xr:uid="{00000000-0005-0000-0000-0000716C0000}"/>
    <cellStyle name="메모 2 2 4 4 3 3 2" xfId="22275" xr:uid="{00000000-0005-0000-0000-0000726C0000}"/>
    <cellStyle name="메모 2 2 4 4 3 3 3" xfId="22276" xr:uid="{00000000-0005-0000-0000-0000736C0000}"/>
    <cellStyle name="메모 2 2 4 4 3 4" xfId="22277" xr:uid="{00000000-0005-0000-0000-0000746C0000}"/>
    <cellStyle name="메모 2 2 4 4 3 5" xfId="22278" xr:uid="{00000000-0005-0000-0000-0000756C0000}"/>
    <cellStyle name="메모 2 2 4 4 3 6" xfId="22279" xr:uid="{00000000-0005-0000-0000-0000766C0000}"/>
    <cellStyle name="메모 2 2 4 4 4" xfId="22280" xr:uid="{00000000-0005-0000-0000-0000776C0000}"/>
    <cellStyle name="메모 2 2 4 4 4 2" xfId="22281" xr:uid="{00000000-0005-0000-0000-0000786C0000}"/>
    <cellStyle name="메모 2 2 4 4 4 2 2" xfId="22282" xr:uid="{00000000-0005-0000-0000-0000796C0000}"/>
    <cellStyle name="메모 2 2 4 4 4 2 2 2" xfId="22283" xr:uid="{00000000-0005-0000-0000-00007A6C0000}"/>
    <cellStyle name="메모 2 2 4 4 4 2 2 3" xfId="22284" xr:uid="{00000000-0005-0000-0000-00007B6C0000}"/>
    <cellStyle name="메모 2 2 4 4 4 2 3" xfId="22285" xr:uid="{00000000-0005-0000-0000-00007C6C0000}"/>
    <cellStyle name="메모 2 2 4 4 4 2 4" xfId="22286" xr:uid="{00000000-0005-0000-0000-00007D6C0000}"/>
    <cellStyle name="메모 2 2 4 4 4 2 5" xfId="22287" xr:uid="{00000000-0005-0000-0000-00007E6C0000}"/>
    <cellStyle name="메모 2 2 4 4 4 3" xfId="22288" xr:uid="{00000000-0005-0000-0000-00007F6C0000}"/>
    <cellStyle name="메모 2 2 4 4 4 3 2" xfId="22289" xr:uid="{00000000-0005-0000-0000-0000806C0000}"/>
    <cellStyle name="메모 2 2 4 4 4 3 3" xfId="22290" xr:uid="{00000000-0005-0000-0000-0000816C0000}"/>
    <cellStyle name="메모 2 2 4 4 4 4" xfId="22291" xr:uid="{00000000-0005-0000-0000-0000826C0000}"/>
    <cellStyle name="메모 2 2 4 4 4 5" xfId="22292" xr:uid="{00000000-0005-0000-0000-0000836C0000}"/>
    <cellStyle name="메모 2 2 4 4 4 6" xfId="22293" xr:uid="{00000000-0005-0000-0000-0000846C0000}"/>
    <cellStyle name="메모 2 2 4 4 5" xfId="22294" xr:uid="{00000000-0005-0000-0000-0000856C0000}"/>
    <cellStyle name="메모 2 2 4 4 5 2" xfId="22295" xr:uid="{00000000-0005-0000-0000-0000866C0000}"/>
    <cellStyle name="메모 2 2 4 4 5 2 2" xfId="22296" xr:uid="{00000000-0005-0000-0000-0000876C0000}"/>
    <cellStyle name="메모 2 2 4 4 5 2 3" xfId="22297" xr:uid="{00000000-0005-0000-0000-0000886C0000}"/>
    <cellStyle name="메모 2 2 4 4 5 3" xfId="22298" xr:uid="{00000000-0005-0000-0000-0000896C0000}"/>
    <cellStyle name="메모 2 2 4 4 5 4" xfId="22299" xr:uid="{00000000-0005-0000-0000-00008A6C0000}"/>
    <cellStyle name="메모 2 2 4 4 5 5" xfId="22300" xr:uid="{00000000-0005-0000-0000-00008B6C0000}"/>
    <cellStyle name="메모 2 2 4 4 6" xfId="22301" xr:uid="{00000000-0005-0000-0000-00008C6C0000}"/>
    <cellStyle name="메모 2 2 4 4 6 2" xfId="22302" xr:uid="{00000000-0005-0000-0000-00008D6C0000}"/>
    <cellStyle name="메모 2 2 4 4 6 3" xfId="22303" xr:uid="{00000000-0005-0000-0000-00008E6C0000}"/>
    <cellStyle name="메모 2 2 4 4 7" xfId="22304" xr:uid="{00000000-0005-0000-0000-00008F6C0000}"/>
    <cellStyle name="메모 2 2 4 4 8" xfId="22305" xr:uid="{00000000-0005-0000-0000-0000906C0000}"/>
    <cellStyle name="메모 2 2 4 4 9" xfId="22306" xr:uid="{00000000-0005-0000-0000-0000916C0000}"/>
    <cellStyle name="메모 2 2 4 5" xfId="22307" xr:uid="{00000000-0005-0000-0000-0000926C0000}"/>
    <cellStyle name="메모 2 2 4 5 2" xfId="22308" xr:uid="{00000000-0005-0000-0000-0000936C0000}"/>
    <cellStyle name="메모 2 2 4 5 2 2" xfId="22309" xr:uid="{00000000-0005-0000-0000-0000946C0000}"/>
    <cellStyle name="메모 2 2 4 5 2 2 2" xfId="22310" xr:uid="{00000000-0005-0000-0000-0000956C0000}"/>
    <cellStyle name="메모 2 2 4 5 2 2 2 2" xfId="22311" xr:uid="{00000000-0005-0000-0000-0000966C0000}"/>
    <cellStyle name="메모 2 2 4 5 2 2 2 3" xfId="22312" xr:uid="{00000000-0005-0000-0000-0000976C0000}"/>
    <cellStyle name="메모 2 2 4 5 2 2 3" xfId="22313" xr:uid="{00000000-0005-0000-0000-0000986C0000}"/>
    <cellStyle name="메모 2 2 4 5 2 2 4" xfId="22314" xr:uid="{00000000-0005-0000-0000-0000996C0000}"/>
    <cellStyle name="메모 2 2 4 5 2 2 5" xfId="22315" xr:uid="{00000000-0005-0000-0000-00009A6C0000}"/>
    <cellStyle name="메모 2 2 4 5 2 3" xfId="22316" xr:uid="{00000000-0005-0000-0000-00009B6C0000}"/>
    <cellStyle name="메모 2 2 4 5 2 3 2" xfId="22317" xr:uid="{00000000-0005-0000-0000-00009C6C0000}"/>
    <cellStyle name="메모 2 2 4 5 2 3 3" xfId="22318" xr:uid="{00000000-0005-0000-0000-00009D6C0000}"/>
    <cellStyle name="메모 2 2 4 5 2 4" xfId="22319" xr:uid="{00000000-0005-0000-0000-00009E6C0000}"/>
    <cellStyle name="메모 2 2 4 5 2 5" xfId="22320" xr:uid="{00000000-0005-0000-0000-00009F6C0000}"/>
    <cellStyle name="메모 2 2 4 5 2 6" xfId="22321" xr:uid="{00000000-0005-0000-0000-0000A06C0000}"/>
    <cellStyle name="메모 2 2 4 5 3" xfId="22322" xr:uid="{00000000-0005-0000-0000-0000A16C0000}"/>
    <cellStyle name="메모 2 2 4 5 3 2" xfId="22323" xr:uid="{00000000-0005-0000-0000-0000A26C0000}"/>
    <cellStyle name="메모 2 2 4 5 3 2 2" xfId="22324" xr:uid="{00000000-0005-0000-0000-0000A36C0000}"/>
    <cellStyle name="메모 2 2 4 5 3 2 2 2" xfId="22325" xr:uid="{00000000-0005-0000-0000-0000A46C0000}"/>
    <cellStyle name="메모 2 2 4 5 3 2 2 3" xfId="22326" xr:uid="{00000000-0005-0000-0000-0000A56C0000}"/>
    <cellStyle name="메모 2 2 4 5 3 2 3" xfId="22327" xr:uid="{00000000-0005-0000-0000-0000A66C0000}"/>
    <cellStyle name="메모 2 2 4 5 3 2 4" xfId="22328" xr:uid="{00000000-0005-0000-0000-0000A76C0000}"/>
    <cellStyle name="메모 2 2 4 5 3 2 5" xfId="22329" xr:uid="{00000000-0005-0000-0000-0000A86C0000}"/>
    <cellStyle name="메모 2 2 4 5 3 3" xfId="22330" xr:uid="{00000000-0005-0000-0000-0000A96C0000}"/>
    <cellStyle name="메모 2 2 4 5 3 3 2" xfId="22331" xr:uid="{00000000-0005-0000-0000-0000AA6C0000}"/>
    <cellStyle name="메모 2 2 4 5 3 3 3" xfId="22332" xr:uid="{00000000-0005-0000-0000-0000AB6C0000}"/>
    <cellStyle name="메모 2 2 4 5 3 4" xfId="22333" xr:uid="{00000000-0005-0000-0000-0000AC6C0000}"/>
    <cellStyle name="메모 2 2 4 5 3 5" xfId="22334" xr:uid="{00000000-0005-0000-0000-0000AD6C0000}"/>
    <cellStyle name="메모 2 2 4 5 3 6" xfId="22335" xr:uid="{00000000-0005-0000-0000-0000AE6C0000}"/>
    <cellStyle name="메모 2 2 4 5 4" xfId="22336" xr:uid="{00000000-0005-0000-0000-0000AF6C0000}"/>
    <cellStyle name="메모 2 2 4 5 4 2" xfId="22337" xr:uid="{00000000-0005-0000-0000-0000B06C0000}"/>
    <cellStyle name="메모 2 2 4 5 4 2 2" xfId="22338" xr:uid="{00000000-0005-0000-0000-0000B16C0000}"/>
    <cellStyle name="메모 2 2 4 5 4 2 3" xfId="22339" xr:uid="{00000000-0005-0000-0000-0000B26C0000}"/>
    <cellStyle name="메모 2 2 4 5 4 3" xfId="22340" xr:uid="{00000000-0005-0000-0000-0000B36C0000}"/>
    <cellStyle name="메모 2 2 4 5 4 4" xfId="22341" xr:uid="{00000000-0005-0000-0000-0000B46C0000}"/>
    <cellStyle name="메모 2 2 4 5 4 5" xfId="22342" xr:uid="{00000000-0005-0000-0000-0000B56C0000}"/>
    <cellStyle name="메모 2 2 4 5 5" xfId="22343" xr:uid="{00000000-0005-0000-0000-0000B66C0000}"/>
    <cellStyle name="메모 2 2 4 5 5 2" xfId="22344" xr:uid="{00000000-0005-0000-0000-0000B76C0000}"/>
    <cellStyle name="메모 2 2 4 5 5 3" xfId="22345" xr:uid="{00000000-0005-0000-0000-0000B86C0000}"/>
    <cellStyle name="메모 2 2 4 5 6" xfId="22346" xr:uid="{00000000-0005-0000-0000-0000B96C0000}"/>
    <cellStyle name="메모 2 2 4 5 7" xfId="22347" xr:uid="{00000000-0005-0000-0000-0000BA6C0000}"/>
    <cellStyle name="메모 2 2 4 5 8" xfId="22348" xr:uid="{00000000-0005-0000-0000-0000BB6C0000}"/>
    <cellStyle name="메모 2 2 4 6" xfId="22349" xr:uid="{00000000-0005-0000-0000-0000BC6C0000}"/>
    <cellStyle name="메모 2 2 4 6 2" xfId="22350" xr:uid="{00000000-0005-0000-0000-0000BD6C0000}"/>
    <cellStyle name="메모 2 2 4 6 2 2" xfId="22351" xr:uid="{00000000-0005-0000-0000-0000BE6C0000}"/>
    <cellStyle name="메모 2 2 4 6 2 2 2" xfId="22352" xr:uid="{00000000-0005-0000-0000-0000BF6C0000}"/>
    <cellStyle name="메모 2 2 4 6 2 2 3" xfId="22353" xr:uid="{00000000-0005-0000-0000-0000C06C0000}"/>
    <cellStyle name="메모 2 2 4 6 2 3" xfId="22354" xr:uid="{00000000-0005-0000-0000-0000C16C0000}"/>
    <cellStyle name="메모 2 2 4 6 2 4" xfId="22355" xr:uid="{00000000-0005-0000-0000-0000C26C0000}"/>
    <cellStyle name="메모 2 2 4 6 2 5" xfId="22356" xr:uid="{00000000-0005-0000-0000-0000C36C0000}"/>
    <cellStyle name="메모 2 2 4 6 3" xfId="22357" xr:uid="{00000000-0005-0000-0000-0000C46C0000}"/>
    <cellStyle name="메모 2 2 4 6 3 2" xfId="22358" xr:uid="{00000000-0005-0000-0000-0000C56C0000}"/>
    <cellStyle name="메모 2 2 4 6 3 3" xfId="22359" xr:uid="{00000000-0005-0000-0000-0000C66C0000}"/>
    <cellStyle name="메모 2 2 4 6 4" xfId="22360" xr:uid="{00000000-0005-0000-0000-0000C76C0000}"/>
    <cellStyle name="메모 2 2 4 6 5" xfId="22361" xr:uid="{00000000-0005-0000-0000-0000C86C0000}"/>
    <cellStyle name="메모 2 2 4 6 6" xfId="22362" xr:uid="{00000000-0005-0000-0000-0000C96C0000}"/>
    <cellStyle name="메모 2 2 4 7" xfId="22363" xr:uid="{00000000-0005-0000-0000-0000CA6C0000}"/>
    <cellStyle name="메모 2 2 4 7 2" xfId="22364" xr:uid="{00000000-0005-0000-0000-0000CB6C0000}"/>
    <cellStyle name="메모 2 2 4 7 2 2" xfId="22365" xr:uid="{00000000-0005-0000-0000-0000CC6C0000}"/>
    <cellStyle name="메모 2 2 4 7 2 2 2" xfId="22366" xr:uid="{00000000-0005-0000-0000-0000CD6C0000}"/>
    <cellStyle name="메모 2 2 4 7 2 2 3" xfId="22367" xr:uid="{00000000-0005-0000-0000-0000CE6C0000}"/>
    <cellStyle name="메모 2 2 4 7 2 3" xfId="22368" xr:uid="{00000000-0005-0000-0000-0000CF6C0000}"/>
    <cellStyle name="메모 2 2 4 7 2 4" xfId="22369" xr:uid="{00000000-0005-0000-0000-0000D06C0000}"/>
    <cellStyle name="메모 2 2 4 7 2 5" xfId="22370" xr:uid="{00000000-0005-0000-0000-0000D16C0000}"/>
    <cellStyle name="메모 2 2 4 7 3" xfId="22371" xr:uid="{00000000-0005-0000-0000-0000D26C0000}"/>
    <cellStyle name="메모 2 2 4 7 3 2" xfId="22372" xr:uid="{00000000-0005-0000-0000-0000D36C0000}"/>
    <cellStyle name="메모 2 2 4 7 3 3" xfId="22373" xr:uid="{00000000-0005-0000-0000-0000D46C0000}"/>
    <cellStyle name="메모 2 2 4 7 4" xfId="22374" xr:uid="{00000000-0005-0000-0000-0000D56C0000}"/>
    <cellStyle name="메모 2 2 4 7 5" xfId="22375" xr:uid="{00000000-0005-0000-0000-0000D66C0000}"/>
    <cellStyle name="메모 2 2 4 7 6" xfId="22376" xr:uid="{00000000-0005-0000-0000-0000D76C0000}"/>
    <cellStyle name="메모 2 2 4 8" xfId="22377" xr:uid="{00000000-0005-0000-0000-0000D86C0000}"/>
    <cellStyle name="메모 2 2 4 8 2" xfId="22378" xr:uid="{00000000-0005-0000-0000-0000D96C0000}"/>
    <cellStyle name="메모 2 2 4 8 2 2" xfId="22379" xr:uid="{00000000-0005-0000-0000-0000DA6C0000}"/>
    <cellStyle name="메모 2 2 4 8 2 3" xfId="22380" xr:uid="{00000000-0005-0000-0000-0000DB6C0000}"/>
    <cellStyle name="메모 2 2 4 8 3" xfId="22381" xr:uid="{00000000-0005-0000-0000-0000DC6C0000}"/>
    <cellStyle name="메모 2 2 4 8 4" xfId="22382" xr:uid="{00000000-0005-0000-0000-0000DD6C0000}"/>
    <cellStyle name="메모 2 2 4 8 5" xfId="22383" xr:uid="{00000000-0005-0000-0000-0000DE6C0000}"/>
    <cellStyle name="메모 2 2 4 9" xfId="22384" xr:uid="{00000000-0005-0000-0000-0000DF6C0000}"/>
    <cellStyle name="메모 2 2 4 9 2" xfId="22385" xr:uid="{00000000-0005-0000-0000-0000E06C0000}"/>
    <cellStyle name="메모 2 2 4 9 3" xfId="22386" xr:uid="{00000000-0005-0000-0000-0000E16C0000}"/>
    <cellStyle name="메모 2 2 5" xfId="22387" xr:uid="{00000000-0005-0000-0000-0000E26C0000}"/>
    <cellStyle name="메모 2 2 5 10" xfId="22388" xr:uid="{00000000-0005-0000-0000-0000E36C0000}"/>
    <cellStyle name="메모 2 2 5 10 2" xfId="22389" xr:uid="{00000000-0005-0000-0000-0000E46C0000}"/>
    <cellStyle name="메모 2 2 5 10 2 2" xfId="22390" xr:uid="{00000000-0005-0000-0000-0000E56C0000}"/>
    <cellStyle name="메모 2 2 5 10 2 2 2" xfId="22391" xr:uid="{00000000-0005-0000-0000-0000E66C0000}"/>
    <cellStyle name="메모 2 2 5 10 2 2 3" xfId="22392" xr:uid="{00000000-0005-0000-0000-0000E76C0000}"/>
    <cellStyle name="메모 2 2 5 10 2 3" xfId="22393" xr:uid="{00000000-0005-0000-0000-0000E86C0000}"/>
    <cellStyle name="메모 2 2 5 10 2 4" xfId="22394" xr:uid="{00000000-0005-0000-0000-0000E96C0000}"/>
    <cellStyle name="메모 2 2 5 10 3" xfId="22395" xr:uid="{00000000-0005-0000-0000-0000EA6C0000}"/>
    <cellStyle name="메모 2 2 5 10 3 2" xfId="22396" xr:uid="{00000000-0005-0000-0000-0000EB6C0000}"/>
    <cellStyle name="메모 2 2 5 10 3 3" xfId="22397" xr:uid="{00000000-0005-0000-0000-0000EC6C0000}"/>
    <cellStyle name="메모 2 2 5 10 4" xfId="22398" xr:uid="{00000000-0005-0000-0000-0000ED6C0000}"/>
    <cellStyle name="메모 2 2 5 10 5" xfId="22399" xr:uid="{00000000-0005-0000-0000-0000EE6C0000}"/>
    <cellStyle name="메모 2 2 5 11" xfId="22400" xr:uid="{00000000-0005-0000-0000-0000EF6C0000}"/>
    <cellStyle name="메모 2 2 5 11 2" xfId="22401" xr:uid="{00000000-0005-0000-0000-0000F06C0000}"/>
    <cellStyle name="메모 2 2 5 11 2 2" xfId="22402" xr:uid="{00000000-0005-0000-0000-0000F16C0000}"/>
    <cellStyle name="메모 2 2 5 11 2 2 2" xfId="22403" xr:uid="{00000000-0005-0000-0000-0000F26C0000}"/>
    <cellStyle name="메모 2 2 5 11 2 2 3" xfId="22404" xr:uid="{00000000-0005-0000-0000-0000F36C0000}"/>
    <cellStyle name="메모 2 2 5 11 2 3" xfId="22405" xr:uid="{00000000-0005-0000-0000-0000F46C0000}"/>
    <cellStyle name="메모 2 2 5 11 2 4" xfId="22406" xr:uid="{00000000-0005-0000-0000-0000F56C0000}"/>
    <cellStyle name="메모 2 2 5 11 3" xfId="22407" xr:uid="{00000000-0005-0000-0000-0000F66C0000}"/>
    <cellStyle name="메모 2 2 5 11 3 2" xfId="22408" xr:uid="{00000000-0005-0000-0000-0000F76C0000}"/>
    <cellStyle name="메모 2 2 5 11 3 3" xfId="22409" xr:uid="{00000000-0005-0000-0000-0000F86C0000}"/>
    <cellStyle name="메모 2 2 5 11 4" xfId="22410" xr:uid="{00000000-0005-0000-0000-0000F96C0000}"/>
    <cellStyle name="메모 2 2 5 11 5" xfId="22411" xr:uid="{00000000-0005-0000-0000-0000FA6C0000}"/>
    <cellStyle name="메모 2 2 5 12" xfId="22412" xr:uid="{00000000-0005-0000-0000-0000FB6C0000}"/>
    <cellStyle name="메모 2 2 5 12 2" xfId="22413" xr:uid="{00000000-0005-0000-0000-0000FC6C0000}"/>
    <cellStyle name="메모 2 2 5 12 2 2" xfId="22414" xr:uid="{00000000-0005-0000-0000-0000FD6C0000}"/>
    <cellStyle name="메모 2 2 5 12 2 2 2" xfId="22415" xr:uid="{00000000-0005-0000-0000-0000FE6C0000}"/>
    <cellStyle name="메모 2 2 5 12 2 2 3" xfId="22416" xr:uid="{00000000-0005-0000-0000-0000FF6C0000}"/>
    <cellStyle name="메모 2 2 5 12 2 3" xfId="22417" xr:uid="{00000000-0005-0000-0000-0000006D0000}"/>
    <cellStyle name="메모 2 2 5 12 2 4" xfId="22418" xr:uid="{00000000-0005-0000-0000-0000016D0000}"/>
    <cellStyle name="메모 2 2 5 12 3" xfId="22419" xr:uid="{00000000-0005-0000-0000-0000026D0000}"/>
    <cellStyle name="메모 2 2 5 12 3 2" xfId="22420" xr:uid="{00000000-0005-0000-0000-0000036D0000}"/>
    <cellStyle name="메모 2 2 5 12 3 3" xfId="22421" xr:uid="{00000000-0005-0000-0000-0000046D0000}"/>
    <cellStyle name="메모 2 2 5 12 4" xfId="22422" xr:uid="{00000000-0005-0000-0000-0000056D0000}"/>
    <cellStyle name="메모 2 2 5 12 5" xfId="22423" xr:uid="{00000000-0005-0000-0000-0000066D0000}"/>
    <cellStyle name="메모 2 2 5 13" xfId="22424" xr:uid="{00000000-0005-0000-0000-0000076D0000}"/>
    <cellStyle name="메모 2 2 5 13 2" xfId="22425" xr:uid="{00000000-0005-0000-0000-0000086D0000}"/>
    <cellStyle name="메모 2 2 5 13 2 2" xfId="22426" xr:uid="{00000000-0005-0000-0000-0000096D0000}"/>
    <cellStyle name="메모 2 2 5 13 2 2 2" xfId="22427" xr:uid="{00000000-0005-0000-0000-00000A6D0000}"/>
    <cellStyle name="메모 2 2 5 13 2 2 3" xfId="22428" xr:uid="{00000000-0005-0000-0000-00000B6D0000}"/>
    <cellStyle name="메모 2 2 5 13 2 3" xfId="22429" xr:uid="{00000000-0005-0000-0000-00000C6D0000}"/>
    <cellStyle name="메모 2 2 5 13 2 4" xfId="22430" xr:uid="{00000000-0005-0000-0000-00000D6D0000}"/>
    <cellStyle name="메모 2 2 5 13 3" xfId="22431" xr:uid="{00000000-0005-0000-0000-00000E6D0000}"/>
    <cellStyle name="메모 2 2 5 13 3 2" xfId="22432" xr:uid="{00000000-0005-0000-0000-00000F6D0000}"/>
    <cellStyle name="메모 2 2 5 13 3 3" xfId="22433" xr:uid="{00000000-0005-0000-0000-0000106D0000}"/>
    <cellStyle name="메모 2 2 5 13 4" xfId="22434" xr:uid="{00000000-0005-0000-0000-0000116D0000}"/>
    <cellStyle name="메모 2 2 5 13 5" xfId="22435" xr:uid="{00000000-0005-0000-0000-0000126D0000}"/>
    <cellStyle name="메모 2 2 5 14" xfId="22436" xr:uid="{00000000-0005-0000-0000-0000136D0000}"/>
    <cellStyle name="메모 2 2 5 14 2" xfId="22437" xr:uid="{00000000-0005-0000-0000-0000146D0000}"/>
    <cellStyle name="메모 2 2 5 14 2 2" xfId="22438" xr:uid="{00000000-0005-0000-0000-0000156D0000}"/>
    <cellStyle name="메모 2 2 5 14 2 2 2" xfId="22439" xr:uid="{00000000-0005-0000-0000-0000166D0000}"/>
    <cellStyle name="메모 2 2 5 14 2 2 3" xfId="22440" xr:uid="{00000000-0005-0000-0000-0000176D0000}"/>
    <cellStyle name="메모 2 2 5 14 2 3" xfId="22441" xr:uid="{00000000-0005-0000-0000-0000186D0000}"/>
    <cellStyle name="메모 2 2 5 14 2 4" xfId="22442" xr:uid="{00000000-0005-0000-0000-0000196D0000}"/>
    <cellStyle name="메모 2 2 5 14 3" xfId="22443" xr:uid="{00000000-0005-0000-0000-00001A6D0000}"/>
    <cellStyle name="메모 2 2 5 14 3 2" xfId="22444" xr:uid="{00000000-0005-0000-0000-00001B6D0000}"/>
    <cellStyle name="메모 2 2 5 14 3 3" xfId="22445" xr:uid="{00000000-0005-0000-0000-00001C6D0000}"/>
    <cellStyle name="메모 2 2 5 14 4" xfId="22446" xr:uid="{00000000-0005-0000-0000-00001D6D0000}"/>
    <cellStyle name="메모 2 2 5 14 5" xfId="22447" xr:uid="{00000000-0005-0000-0000-00001E6D0000}"/>
    <cellStyle name="메모 2 2 5 15" xfId="22448" xr:uid="{00000000-0005-0000-0000-00001F6D0000}"/>
    <cellStyle name="메모 2 2 5 15 2" xfId="22449" xr:uid="{00000000-0005-0000-0000-0000206D0000}"/>
    <cellStyle name="메모 2 2 5 15 2 2" xfId="22450" xr:uid="{00000000-0005-0000-0000-0000216D0000}"/>
    <cellStyle name="메모 2 2 5 15 2 2 2" xfId="22451" xr:uid="{00000000-0005-0000-0000-0000226D0000}"/>
    <cellStyle name="메모 2 2 5 15 2 2 3" xfId="22452" xr:uid="{00000000-0005-0000-0000-0000236D0000}"/>
    <cellStyle name="메모 2 2 5 15 2 3" xfId="22453" xr:uid="{00000000-0005-0000-0000-0000246D0000}"/>
    <cellStyle name="메모 2 2 5 15 2 4" xfId="22454" xr:uid="{00000000-0005-0000-0000-0000256D0000}"/>
    <cellStyle name="메모 2 2 5 15 3" xfId="22455" xr:uid="{00000000-0005-0000-0000-0000266D0000}"/>
    <cellStyle name="메모 2 2 5 15 3 2" xfId="22456" xr:uid="{00000000-0005-0000-0000-0000276D0000}"/>
    <cellStyle name="메모 2 2 5 15 3 3" xfId="22457" xr:uid="{00000000-0005-0000-0000-0000286D0000}"/>
    <cellStyle name="메모 2 2 5 15 4" xfId="22458" xr:uid="{00000000-0005-0000-0000-0000296D0000}"/>
    <cellStyle name="메모 2 2 5 15 5" xfId="22459" xr:uid="{00000000-0005-0000-0000-00002A6D0000}"/>
    <cellStyle name="메모 2 2 5 16" xfId="22460" xr:uid="{00000000-0005-0000-0000-00002B6D0000}"/>
    <cellStyle name="메모 2 2 5 16 2" xfId="22461" xr:uid="{00000000-0005-0000-0000-00002C6D0000}"/>
    <cellStyle name="메모 2 2 5 16 2 2" xfId="22462" xr:uid="{00000000-0005-0000-0000-00002D6D0000}"/>
    <cellStyle name="메모 2 2 5 16 2 2 2" xfId="22463" xr:uid="{00000000-0005-0000-0000-00002E6D0000}"/>
    <cellStyle name="메모 2 2 5 16 2 2 3" xfId="22464" xr:uid="{00000000-0005-0000-0000-00002F6D0000}"/>
    <cellStyle name="메모 2 2 5 16 2 3" xfId="22465" xr:uid="{00000000-0005-0000-0000-0000306D0000}"/>
    <cellStyle name="메모 2 2 5 16 2 4" xfId="22466" xr:uid="{00000000-0005-0000-0000-0000316D0000}"/>
    <cellStyle name="메모 2 2 5 16 3" xfId="22467" xr:uid="{00000000-0005-0000-0000-0000326D0000}"/>
    <cellStyle name="메모 2 2 5 16 3 2" xfId="22468" xr:uid="{00000000-0005-0000-0000-0000336D0000}"/>
    <cellStyle name="메모 2 2 5 16 3 3" xfId="22469" xr:uid="{00000000-0005-0000-0000-0000346D0000}"/>
    <cellStyle name="메모 2 2 5 16 4" xfId="22470" xr:uid="{00000000-0005-0000-0000-0000356D0000}"/>
    <cellStyle name="메모 2 2 5 16 5" xfId="22471" xr:uid="{00000000-0005-0000-0000-0000366D0000}"/>
    <cellStyle name="메모 2 2 5 17" xfId="22472" xr:uid="{00000000-0005-0000-0000-0000376D0000}"/>
    <cellStyle name="메모 2 2 5 17 2" xfId="22473" xr:uid="{00000000-0005-0000-0000-0000386D0000}"/>
    <cellStyle name="메모 2 2 5 17 2 2" xfId="22474" xr:uid="{00000000-0005-0000-0000-0000396D0000}"/>
    <cellStyle name="메모 2 2 5 17 2 2 2" xfId="22475" xr:uid="{00000000-0005-0000-0000-00003A6D0000}"/>
    <cellStyle name="메모 2 2 5 17 2 2 3" xfId="22476" xr:uid="{00000000-0005-0000-0000-00003B6D0000}"/>
    <cellStyle name="메모 2 2 5 17 2 3" xfId="22477" xr:uid="{00000000-0005-0000-0000-00003C6D0000}"/>
    <cellStyle name="메모 2 2 5 17 2 4" xfId="22478" xr:uid="{00000000-0005-0000-0000-00003D6D0000}"/>
    <cellStyle name="메모 2 2 5 17 3" xfId="22479" xr:uid="{00000000-0005-0000-0000-00003E6D0000}"/>
    <cellStyle name="메모 2 2 5 17 3 2" xfId="22480" xr:uid="{00000000-0005-0000-0000-00003F6D0000}"/>
    <cellStyle name="메모 2 2 5 17 3 3" xfId="22481" xr:uid="{00000000-0005-0000-0000-0000406D0000}"/>
    <cellStyle name="메모 2 2 5 17 4" xfId="22482" xr:uid="{00000000-0005-0000-0000-0000416D0000}"/>
    <cellStyle name="메모 2 2 5 17 5" xfId="22483" xr:uid="{00000000-0005-0000-0000-0000426D0000}"/>
    <cellStyle name="메모 2 2 5 18" xfId="22484" xr:uid="{00000000-0005-0000-0000-0000436D0000}"/>
    <cellStyle name="메모 2 2 5 18 2" xfId="22485" xr:uid="{00000000-0005-0000-0000-0000446D0000}"/>
    <cellStyle name="메모 2 2 5 18 2 2" xfId="22486" xr:uid="{00000000-0005-0000-0000-0000456D0000}"/>
    <cellStyle name="메모 2 2 5 18 2 2 2" xfId="22487" xr:uid="{00000000-0005-0000-0000-0000466D0000}"/>
    <cellStyle name="메모 2 2 5 18 2 2 3" xfId="22488" xr:uid="{00000000-0005-0000-0000-0000476D0000}"/>
    <cellStyle name="메모 2 2 5 18 2 3" xfId="22489" xr:uid="{00000000-0005-0000-0000-0000486D0000}"/>
    <cellStyle name="메모 2 2 5 18 2 4" xfId="22490" xr:uid="{00000000-0005-0000-0000-0000496D0000}"/>
    <cellStyle name="메모 2 2 5 18 3" xfId="22491" xr:uid="{00000000-0005-0000-0000-00004A6D0000}"/>
    <cellStyle name="메모 2 2 5 18 3 2" xfId="22492" xr:uid="{00000000-0005-0000-0000-00004B6D0000}"/>
    <cellStyle name="메모 2 2 5 18 3 3" xfId="22493" xr:uid="{00000000-0005-0000-0000-00004C6D0000}"/>
    <cellStyle name="메모 2 2 5 18 4" xfId="22494" xr:uid="{00000000-0005-0000-0000-00004D6D0000}"/>
    <cellStyle name="메모 2 2 5 18 5" xfId="22495" xr:uid="{00000000-0005-0000-0000-00004E6D0000}"/>
    <cellStyle name="메모 2 2 5 19" xfId="22496" xr:uid="{00000000-0005-0000-0000-00004F6D0000}"/>
    <cellStyle name="메모 2 2 5 19 2" xfId="22497" xr:uid="{00000000-0005-0000-0000-0000506D0000}"/>
    <cellStyle name="메모 2 2 5 19 2 2" xfId="22498" xr:uid="{00000000-0005-0000-0000-0000516D0000}"/>
    <cellStyle name="메모 2 2 5 19 2 2 2" xfId="22499" xr:uid="{00000000-0005-0000-0000-0000526D0000}"/>
    <cellStyle name="메모 2 2 5 19 2 2 3" xfId="22500" xr:uid="{00000000-0005-0000-0000-0000536D0000}"/>
    <cellStyle name="메모 2 2 5 19 2 3" xfId="22501" xr:uid="{00000000-0005-0000-0000-0000546D0000}"/>
    <cellStyle name="메모 2 2 5 19 2 4" xfId="22502" xr:uid="{00000000-0005-0000-0000-0000556D0000}"/>
    <cellStyle name="메모 2 2 5 19 3" xfId="22503" xr:uid="{00000000-0005-0000-0000-0000566D0000}"/>
    <cellStyle name="메모 2 2 5 19 3 2" xfId="22504" xr:uid="{00000000-0005-0000-0000-0000576D0000}"/>
    <cellStyle name="메모 2 2 5 19 3 3" xfId="22505" xr:uid="{00000000-0005-0000-0000-0000586D0000}"/>
    <cellStyle name="메모 2 2 5 19 4" xfId="22506" xr:uid="{00000000-0005-0000-0000-0000596D0000}"/>
    <cellStyle name="메모 2 2 5 19 5" xfId="22507" xr:uid="{00000000-0005-0000-0000-00005A6D0000}"/>
    <cellStyle name="메모 2 2 5 2" xfId="22508" xr:uid="{00000000-0005-0000-0000-00005B6D0000}"/>
    <cellStyle name="메모 2 2 5 2 2" xfId="22509" xr:uid="{00000000-0005-0000-0000-00005C6D0000}"/>
    <cellStyle name="메모 2 2 5 2 2 2" xfId="22510" xr:uid="{00000000-0005-0000-0000-00005D6D0000}"/>
    <cellStyle name="메모 2 2 5 2 2 2 2" xfId="22511" xr:uid="{00000000-0005-0000-0000-00005E6D0000}"/>
    <cellStyle name="메모 2 2 5 2 2 2 2 2" xfId="22512" xr:uid="{00000000-0005-0000-0000-00005F6D0000}"/>
    <cellStyle name="메모 2 2 5 2 2 2 2 2 2" xfId="22513" xr:uid="{00000000-0005-0000-0000-0000606D0000}"/>
    <cellStyle name="메모 2 2 5 2 2 2 2 2 2 2" xfId="22514" xr:uid="{00000000-0005-0000-0000-0000616D0000}"/>
    <cellStyle name="메모 2 2 5 2 2 2 2 2 2 3" xfId="22515" xr:uid="{00000000-0005-0000-0000-0000626D0000}"/>
    <cellStyle name="메모 2 2 5 2 2 2 2 2 3" xfId="22516" xr:uid="{00000000-0005-0000-0000-0000636D0000}"/>
    <cellStyle name="메모 2 2 5 2 2 2 2 2 4" xfId="22517" xr:uid="{00000000-0005-0000-0000-0000646D0000}"/>
    <cellStyle name="메모 2 2 5 2 2 2 2 2 5" xfId="22518" xr:uid="{00000000-0005-0000-0000-0000656D0000}"/>
    <cellStyle name="메모 2 2 5 2 2 2 2 3" xfId="22519" xr:uid="{00000000-0005-0000-0000-0000666D0000}"/>
    <cellStyle name="메모 2 2 5 2 2 2 2 3 2" xfId="22520" xr:uid="{00000000-0005-0000-0000-0000676D0000}"/>
    <cellStyle name="메모 2 2 5 2 2 2 2 3 3" xfId="22521" xr:uid="{00000000-0005-0000-0000-0000686D0000}"/>
    <cellStyle name="메모 2 2 5 2 2 2 2 4" xfId="22522" xr:uid="{00000000-0005-0000-0000-0000696D0000}"/>
    <cellStyle name="메모 2 2 5 2 2 2 2 5" xfId="22523" xr:uid="{00000000-0005-0000-0000-00006A6D0000}"/>
    <cellStyle name="메모 2 2 5 2 2 2 2 6" xfId="22524" xr:uid="{00000000-0005-0000-0000-00006B6D0000}"/>
    <cellStyle name="메모 2 2 5 2 2 2 3" xfId="22525" xr:uid="{00000000-0005-0000-0000-00006C6D0000}"/>
    <cellStyle name="메모 2 2 5 2 2 2 3 2" xfId="22526" xr:uid="{00000000-0005-0000-0000-00006D6D0000}"/>
    <cellStyle name="메모 2 2 5 2 2 2 3 2 2" xfId="22527" xr:uid="{00000000-0005-0000-0000-00006E6D0000}"/>
    <cellStyle name="메모 2 2 5 2 2 2 3 2 2 2" xfId="22528" xr:uid="{00000000-0005-0000-0000-00006F6D0000}"/>
    <cellStyle name="메모 2 2 5 2 2 2 3 2 2 3" xfId="22529" xr:uid="{00000000-0005-0000-0000-0000706D0000}"/>
    <cellStyle name="메모 2 2 5 2 2 2 3 2 3" xfId="22530" xr:uid="{00000000-0005-0000-0000-0000716D0000}"/>
    <cellStyle name="메모 2 2 5 2 2 2 3 2 4" xfId="22531" xr:uid="{00000000-0005-0000-0000-0000726D0000}"/>
    <cellStyle name="메모 2 2 5 2 2 2 3 2 5" xfId="22532" xr:uid="{00000000-0005-0000-0000-0000736D0000}"/>
    <cellStyle name="메모 2 2 5 2 2 2 3 3" xfId="22533" xr:uid="{00000000-0005-0000-0000-0000746D0000}"/>
    <cellStyle name="메모 2 2 5 2 2 2 3 3 2" xfId="22534" xr:uid="{00000000-0005-0000-0000-0000756D0000}"/>
    <cellStyle name="메모 2 2 5 2 2 2 3 3 3" xfId="22535" xr:uid="{00000000-0005-0000-0000-0000766D0000}"/>
    <cellStyle name="메모 2 2 5 2 2 2 3 4" xfId="22536" xr:uid="{00000000-0005-0000-0000-0000776D0000}"/>
    <cellStyle name="메모 2 2 5 2 2 2 3 5" xfId="22537" xr:uid="{00000000-0005-0000-0000-0000786D0000}"/>
    <cellStyle name="메모 2 2 5 2 2 2 3 6" xfId="22538" xr:uid="{00000000-0005-0000-0000-0000796D0000}"/>
    <cellStyle name="메모 2 2 5 2 2 2 4" xfId="22539" xr:uid="{00000000-0005-0000-0000-00007A6D0000}"/>
    <cellStyle name="메모 2 2 5 2 2 2 4 2" xfId="22540" xr:uid="{00000000-0005-0000-0000-00007B6D0000}"/>
    <cellStyle name="메모 2 2 5 2 2 2 4 2 2" xfId="22541" xr:uid="{00000000-0005-0000-0000-00007C6D0000}"/>
    <cellStyle name="메모 2 2 5 2 2 2 4 2 3" xfId="22542" xr:uid="{00000000-0005-0000-0000-00007D6D0000}"/>
    <cellStyle name="메모 2 2 5 2 2 2 4 3" xfId="22543" xr:uid="{00000000-0005-0000-0000-00007E6D0000}"/>
    <cellStyle name="메모 2 2 5 2 2 2 4 4" xfId="22544" xr:uid="{00000000-0005-0000-0000-00007F6D0000}"/>
    <cellStyle name="메모 2 2 5 2 2 2 4 5" xfId="22545" xr:uid="{00000000-0005-0000-0000-0000806D0000}"/>
    <cellStyle name="메모 2 2 5 2 2 2 5" xfId="22546" xr:uid="{00000000-0005-0000-0000-0000816D0000}"/>
    <cellStyle name="메모 2 2 5 2 2 2 5 2" xfId="22547" xr:uid="{00000000-0005-0000-0000-0000826D0000}"/>
    <cellStyle name="메모 2 2 5 2 2 2 5 3" xfId="22548" xr:uid="{00000000-0005-0000-0000-0000836D0000}"/>
    <cellStyle name="메모 2 2 5 2 2 2 6" xfId="22549" xr:uid="{00000000-0005-0000-0000-0000846D0000}"/>
    <cellStyle name="메모 2 2 5 2 2 2 7" xfId="22550" xr:uid="{00000000-0005-0000-0000-0000856D0000}"/>
    <cellStyle name="메모 2 2 5 2 2 2 8" xfId="22551" xr:uid="{00000000-0005-0000-0000-0000866D0000}"/>
    <cellStyle name="메모 2 2 5 2 2 3" xfId="22552" xr:uid="{00000000-0005-0000-0000-0000876D0000}"/>
    <cellStyle name="메모 2 2 5 2 2 3 2" xfId="22553" xr:uid="{00000000-0005-0000-0000-0000886D0000}"/>
    <cellStyle name="메모 2 2 5 2 2 3 2 2" xfId="22554" xr:uid="{00000000-0005-0000-0000-0000896D0000}"/>
    <cellStyle name="메모 2 2 5 2 2 3 2 2 2" xfId="22555" xr:uid="{00000000-0005-0000-0000-00008A6D0000}"/>
    <cellStyle name="메모 2 2 5 2 2 3 2 2 3" xfId="22556" xr:uid="{00000000-0005-0000-0000-00008B6D0000}"/>
    <cellStyle name="메모 2 2 5 2 2 3 2 3" xfId="22557" xr:uid="{00000000-0005-0000-0000-00008C6D0000}"/>
    <cellStyle name="메모 2 2 5 2 2 3 2 4" xfId="22558" xr:uid="{00000000-0005-0000-0000-00008D6D0000}"/>
    <cellStyle name="메모 2 2 5 2 2 3 2 5" xfId="22559" xr:uid="{00000000-0005-0000-0000-00008E6D0000}"/>
    <cellStyle name="메모 2 2 5 2 2 3 3" xfId="22560" xr:uid="{00000000-0005-0000-0000-00008F6D0000}"/>
    <cellStyle name="메모 2 2 5 2 2 3 3 2" xfId="22561" xr:uid="{00000000-0005-0000-0000-0000906D0000}"/>
    <cellStyle name="메모 2 2 5 2 2 3 3 3" xfId="22562" xr:uid="{00000000-0005-0000-0000-0000916D0000}"/>
    <cellStyle name="메모 2 2 5 2 2 3 4" xfId="22563" xr:uid="{00000000-0005-0000-0000-0000926D0000}"/>
    <cellStyle name="메모 2 2 5 2 2 3 5" xfId="22564" xr:uid="{00000000-0005-0000-0000-0000936D0000}"/>
    <cellStyle name="메모 2 2 5 2 2 3 6" xfId="22565" xr:uid="{00000000-0005-0000-0000-0000946D0000}"/>
    <cellStyle name="메모 2 2 5 2 2 4" xfId="22566" xr:uid="{00000000-0005-0000-0000-0000956D0000}"/>
    <cellStyle name="메모 2 2 5 2 2 4 2" xfId="22567" xr:uid="{00000000-0005-0000-0000-0000966D0000}"/>
    <cellStyle name="메모 2 2 5 2 2 4 2 2" xfId="22568" xr:uid="{00000000-0005-0000-0000-0000976D0000}"/>
    <cellStyle name="메모 2 2 5 2 2 4 2 2 2" xfId="22569" xr:uid="{00000000-0005-0000-0000-0000986D0000}"/>
    <cellStyle name="메모 2 2 5 2 2 4 2 2 3" xfId="22570" xr:uid="{00000000-0005-0000-0000-0000996D0000}"/>
    <cellStyle name="메모 2 2 5 2 2 4 2 3" xfId="22571" xr:uid="{00000000-0005-0000-0000-00009A6D0000}"/>
    <cellStyle name="메모 2 2 5 2 2 4 2 4" xfId="22572" xr:uid="{00000000-0005-0000-0000-00009B6D0000}"/>
    <cellStyle name="메모 2 2 5 2 2 4 2 5" xfId="22573" xr:uid="{00000000-0005-0000-0000-00009C6D0000}"/>
    <cellStyle name="메모 2 2 5 2 2 4 3" xfId="22574" xr:uid="{00000000-0005-0000-0000-00009D6D0000}"/>
    <cellStyle name="메모 2 2 5 2 2 4 3 2" xfId="22575" xr:uid="{00000000-0005-0000-0000-00009E6D0000}"/>
    <cellStyle name="메모 2 2 5 2 2 4 3 3" xfId="22576" xr:uid="{00000000-0005-0000-0000-00009F6D0000}"/>
    <cellStyle name="메모 2 2 5 2 2 4 4" xfId="22577" xr:uid="{00000000-0005-0000-0000-0000A06D0000}"/>
    <cellStyle name="메모 2 2 5 2 2 4 5" xfId="22578" xr:uid="{00000000-0005-0000-0000-0000A16D0000}"/>
    <cellStyle name="메모 2 2 5 2 2 4 6" xfId="22579" xr:uid="{00000000-0005-0000-0000-0000A26D0000}"/>
    <cellStyle name="메모 2 2 5 2 2 5" xfId="22580" xr:uid="{00000000-0005-0000-0000-0000A36D0000}"/>
    <cellStyle name="메모 2 2 5 2 2 5 2" xfId="22581" xr:uid="{00000000-0005-0000-0000-0000A46D0000}"/>
    <cellStyle name="메모 2 2 5 2 2 5 2 2" xfId="22582" xr:uid="{00000000-0005-0000-0000-0000A56D0000}"/>
    <cellStyle name="메모 2 2 5 2 2 5 2 3" xfId="22583" xr:uid="{00000000-0005-0000-0000-0000A66D0000}"/>
    <cellStyle name="메모 2 2 5 2 2 5 3" xfId="22584" xr:uid="{00000000-0005-0000-0000-0000A76D0000}"/>
    <cellStyle name="메모 2 2 5 2 2 5 4" xfId="22585" xr:uid="{00000000-0005-0000-0000-0000A86D0000}"/>
    <cellStyle name="메모 2 2 5 2 2 5 5" xfId="22586" xr:uid="{00000000-0005-0000-0000-0000A96D0000}"/>
    <cellStyle name="메모 2 2 5 2 2 6" xfId="22587" xr:uid="{00000000-0005-0000-0000-0000AA6D0000}"/>
    <cellStyle name="메모 2 2 5 2 2 6 2" xfId="22588" xr:uid="{00000000-0005-0000-0000-0000AB6D0000}"/>
    <cellStyle name="메모 2 2 5 2 2 6 3" xfId="22589" xr:uid="{00000000-0005-0000-0000-0000AC6D0000}"/>
    <cellStyle name="메모 2 2 5 2 2 7" xfId="22590" xr:uid="{00000000-0005-0000-0000-0000AD6D0000}"/>
    <cellStyle name="메모 2 2 5 2 2 8" xfId="22591" xr:uid="{00000000-0005-0000-0000-0000AE6D0000}"/>
    <cellStyle name="메모 2 2 5 2 2 9" xfId="22592" xr:uid="{00000000-0005-0000-0000-0000AF6D0000}"/>
    <cellStyle name="메모 2 2 5 2 3" xfId="22593" xr:uid="{00000000-0005-0000-0000-0000B06D0000}"/>
    <cellStyle name="메모 2 2 5 2 3 2" xfId="22594" xr:uid="{00000000-0005-0000-0000-0000B16D0000}"/>
    <cellStyle name="메모 2 2 5 2 3 2 2" xfId="22595" xr:uid="{00000000-0005-0000-0000-0000B26D0000}"/>
    <cellStyle name="메모 2 2 5 2 3 2 2 2" xfId="22596" xr:uid="{00000000-0005-0000-0000-0000B36D0000}"/>
    <cellStyle name="메모 2 2 5 2 3 2 2 3" xfId="22597" xr:uid="{00000000-0005-0000-0000-0000B46D0000}"/>
    <cellStyle name="메모 2 2 5 2 3 2 3" xfId="22598" xr:uid="{00000000-0005-0000-0000-0000B56D0000}"/>
    <cellStyle name="메모 2 2 5 2 3 2 4" xfId="22599" xr:uid="{00000000-0005-0000-0000-0000B66D0000}"/>
    <cellStyle name="메모 2 2 5 2 3 2 5" xfId="22600" xr:uid="{00000000-0005-0000-0000-0000B76D0000}"/>
    <cellStyle name="메모 2 2 5 2 3 3" xfId="22601" xr:uid="{00000000-0005-0000-0000-0000B86D0000}"/>
    <cellStyle name="메모 2 2 5 2 3 3 2" xfId="22602" xr:uid="{00000000-0005-0000-0000-0000B96D0000}"/>
    <cellStyle name="메모 2 2 5 2 3 3 3" xfId="22603" xr:uid="{00000000-0005-0000-0000-0000BA6D0000}"/>
    <cellStyle name="메모 2 2 5 2 3 4" xfId="22604" xr:uid="{00000000-0005-0000-0000-0000BB6D0000}"/>
    <cellStyle name="메모 2 2 5 2 3 5" xfId="22605" xr:uid="{00000000-0005-0000-0000-0000BC6D0000}"/>
    <cellStyle name="메모 2 2 5 2 3 6" xfId="22606" xr:uid="{00000000-0005-0000-0000-0000BD6D0000}"/>
    <cellStyle name="메모 2 2 5 2 4" xfId="22607" xr:uid="{00000000-0005-0000-0000-0000BE6D0000}"/>
    <cellStyle name="메모 2 2 5 2 4 2" xfId="22608" xr:uid="{00000000-0005-0000-0000-0000BF6D0000}"/>
    <cellStyle name="메모 2 2 5 2 4 2 2" xfId="22609" xr:uid="{00000000-0005-0000-0000-0000C06D0000}"/>
    <cellStyle name="메모 2 2 5 2 4 2 2 2" xfId="22610" xr:uid="{00000000-0005-0000-0000-0000C16D0000}"/>
    <cellStyle name="메모 2 2 5 2 4 2 2 3" xfId="22611" xr:uid="{00000000-0005-0000-0000-0000C26D0000}"/>
    <cellStyle name="메모 2 2 5 2 4 2 3" xfId="22612" xr:uid="{00000000-0005-0000-0000-0000C36D0000}"/>
    <cellStyle name="메모 2 2 5 2 4 2 4" xfId="22613" xr:uid="{00000000-0005-0000-0000-0000C46D0000}"/>
    <cellStyle name="메모 2 2 5 2 4 2 5" xfId="22614" xr:uid="{00000000-0005-0000-0000-0000C56D0000}"/>
    <cellStyle name="메모 2 2 5 2 4 3" xfId="22615" xr:uid="{00000000-0005-0000-0000-0000C66D0000}"/>
    <cellStyle name="메모 2 2 5 2 4 3 2" xfId="22616" xr:uid="{00000000-0005-0000-0000-0000C76D0000}"/>
    <cellStyle name="메모 2 2 5 2 4 3 3" xfId="22617" xr:uid="{00000000-0005-0000-0000-0000C86D0000}"/>
    <cellStyle name="메모 2 2 5 2 4 4" xfId="22618" xr:uid="{00000000-0005-0000-0000-0000C96D0000}"/>
    <cellStyle name="메모 2 2 5 2 4 5" xfId="22619" xr:uid="{00000000-0005-0000-0000-0000CA6D0000}"/>
    <cellStyle name="메모 2 2 5 2 4 6" xfId="22620" xr:uid="{00000000-0005-0000-0000-0000CB6D0000}"/>
    <cellStyle name="메모 2 2 5 2 5" xfId="22621" xr:uid="{00000000-0005-0000-0000-0000CC6D0000}"/>
    <cellStyle name="메모 2 2 5 2 5 2" xfId="22622" xr:uid="{00000000-0005-0000-0000-0000CD6D0000}"/>
    <cellStyle name="메모 2 2 5 2 5 2 2" xfId="22623" xr:uid="{00000000-0005-0000-0000-0000CE6D0000}"/>
    <cellStyle name="메모 2 2 5 2 5 2 3" xfId="22624" xr:uid="{00000000-0005-0000-0000-0000CF6D0000}"/>
    <cellStyle name="메모 2 2 5 2 5 3" xfId="22625" xr:uid="{00000000-0005-0000-0000-0000D06D0000}"/>
    <cellStyle name="메모 2 2 5 2 5 4" xfId="22626" xr:uid="{00000000-0005-0000-0000-0000D16D0000}"/>
    <cellStyle name="메모 2 2 5 2 5 5" xfId="22627" xr:uid="{00000000-0005-0000-0000-0000D26D0000}"/>
    <cellStyle name="메모 2 2 5 2 6" xfId="22628" xr:uid="{00000000-0005-0000-0000-0000D36D0000}"/>
    <cellStyle name="메모 2 2 5 2 6 2" xfId="22629" xr:uid="{00000000-0005-0000-0000-0000D46D0000}"/>
    <cellStyle name="메모 2 2 5 2 6 3" xfId="22630" xr:uid="{00000000-0005-0000-0000-0000D56D0000}"/>
    <cellStyle name="메모 2 2 5 2 7" xfId="22631" xr:uid="{00000000-0005-0000-0000-0000D66D0000}"/>
    <cellStyle name="메모 2 2 5 2 8" xfId="22632" xr:uid="{00000000-0005-0000-0000-0000D76D0000}"/>
    <cellStyle name="메모 2 2 5 2 9" xfId="22633" xr:uid="{00000000-0005-0000-0000-0000D86D0000}"/>
    <cellStyle name="메모 2 2 5 20" xfId="22634" xr:uid="{00000000-0005-0000-0000-0000D96D0000}"/>
    <cellStyle name="메모 2 2 5 20 2" xfId="22635" xr:uid="{00000000-0005-0000-0000-0000DA6D0000}"/>
    <cellStyle name="메모 2 2 5 20 2 2" xfId="22636" xr:uid="{00000000-0005-0000-0000-0000DB6D0000}"/>
    <cellStyle name="메모 2 2 5 20 2 2 2" xfId="22637" xr:uid="{00000000-0005-0000-0000-0000DC6D0000}"/>
    <cellStyle name="메모 2 2 5 20 2 2 3" xfId="22638" xr:uid="{00000000-0005-0000-0000-0000DD6D0000}"/>
    <cellStyle name="메모 2 2 5 20 2 3" xfId="22639" xr:uid="{00000000-0005-0000-0000-0000DE6D0000}"/>
    <cellStyle name="메모 2 2 5 20 2 4" xfId="22640" xr:uid="{00000000-0005-0000-0000-0000DF6D0000}"/>
    <cellStyle name="메모 2 2 5 20 3" xfId="22641" xr:uid="{00000000-0005-0000-0000-0000E06D0000}"/>
    <cellStyle name="메모 2 2 5 20 3 2" xfId="22642" xr:uid="{00000000-0005-0000-0000-0000E16D0000}"/>
    <cellStyle name="메모 2 2 5 20 3 3" xfId="22643" xr:uid="{00000000-0005-0000-0000-0000E26D0000}"/>
    <cellStyle name="메모 2 2 5 20 4" xfId="22644" xr:uid="{00000000-0005-0000-0000-0000E36D0000}"/>
    <cellStyle name="메모 2 2 5 20 5" xfId="22645" xr:uid="{00000000-0005-0000-0000-0000E46D0000}"/>
    <cellStyle name="메모 2 2 5 21" xfId="22646" xr:uid="{00000000-0005-0000-0000-0000E56D0000}"/>
    <cellStyle name="메모 2 2 5 21 2" xfId="22647" xr:uid="{00000000-0005-0000-0000-0000E66D0000}"/>
    <cellStyle name="메모 2 2 5 21 2 2" xfId="22648" xr:uid="{00000000-0005-0000-0000-0000E76D0000}"/>
    <cellStyle name="메모 2 2 5 21 2 3" xfId="22649" xr:uid="{00000000-0005-0000-0000-0000E86D0000}"/>
    <cellStyle name="메모 2 2 5 21 3" xfId="22650" xr:uid="{00000000-0005-0000-0000-0000E96D0000}"/>
    <cellStyle name="메모 2 2 5 21 4" xfId="22651" xr:uid="{00000000-0005-0000-0000-0000EA6D0000}"/>
    <cellStyle name="메모 2 2 5 22" xfId="22652" xr:uid="{00000000-0005-0000-0000-0000EB6D0000}"/>
    <cellStyle name="메모 2 2 5 22 2" xfId="22653" xr:uid="{00000000-0005-0000-0000-0000EC6D0000}"/>
    <cellStyle name="메모 2 2 5 22 3" xfId="22654" xr:uid="{00000000-0005-0000-0000-0000ED6D0000}"/>
    <cellStyle name="메모 2 2 5 23" xfId="22655" xr:uid="{00000000-0005-0000-0000-0000EE6D0000}"/>
    <cellStyle name="메모 2 2 5 24" xfId="22656" xr:uid="{00000000-0005-0000-0000-0000EF6D0000}"/>
    <cellStyle name="메모 2 2 5 25" xfId="22657" xr:uid="{00000000-0005-0000-0000-0000F06D0000}"/>
    <cellStyle name="메모 2 2 5 3" xfId="22658" xr:uid="{00000000-0005-0000-0000-0000F16D0000}"/>
    <cellStyle name="메모 2 2 5 3 10" xfId="22659" xr:uid="{00000000-0005-0000-0000-0000F26D0000}"/>
    <cellStyle name="메모 2 2 5 3 2" xfId="22660" xr:uid="{00000000-0005-0000-0000-0000F36D0000}"/>
    <cellStyle name="메모 2 2 5 3 2 2" xfId="22661" xr:uid="{00000000-0005-0000-0000-0000F46D0000}"/>
    <cellStyle name="메모 2 2 5 3 2 2 2" xfId="22662" xr:uid="{00000000-0005-0000-0000-0000F56D0000}"/>
    <cellStyle name="메모 2 2 5 3 2 2 2 2" xfId="22663" xr:uid="{00000000-0005-0000-0000-0000F66D0000}"/>
    <cellStyle name="메모 2 2 5 3 2 2 2 2 2" xfId="22664" xr:uid="{00000000-0005-0000-0000-0000F76D0000}"/>
    <cellStyle name="메모 2 2 5 3 2 2 2 2 3" xfId="22665" xr:uid="{00000000-0005-0000-0000-0000F86D0000}"/>
    <cellStyle name="메모 2 2 5 3 2 2 2 3" xfId="22666" xr:uid="{00000000-0005-0000-0000-0000F96D0000}"/>
    <cellStyle name="메모 2 2 5 3 2 2 2 4" xfId="22667" xr:uid="{00000000-0005-0000-0000-0000FA6D0000}"/>
    <cellStyle name="메모 2 2 5 3 2 2 2 5" xfId="22668" xr:uid="{00000000-0005-0000-0000-0000FB6D0000}"/>
    <cellStyle name="메모 2 2 5 3 2 2 3" xfId="22669" xr:uid="{00000000-0005-0000-0000-0000FC6D0000}"/>
    <cellStyle name="메모 2 2 5 3 2 2 3 2" xfId="22670" xr:uid="{00000000-0005-0000-0000-0000FD6D0000}"/>
    <cellStyle name="메모 2 2 5 3 2 2 3 3" xfId="22671" xr:uid="{00000000-0005-0000-0000-0000FE6D0000}"/>
    <cellStyle name="메모 2 2 5 3 2 2 4" xfId="22672" xr:uid="{00000000-0005-0000-0000-0000FF6D0000}"/>
    <cellStyle name="메모 2 2 5 3 2 2 5" xfId="22673" xr:uid="{00000000-0005-0000-0000-0000006E0000}"/>
    <cellStyle name="메모 2 2 5 3 2 2 6" xfId="22674" xr:uid="{00000000-0005-0000-0000-0000016E0000}"/>
    <cellStyle name="메모 2 2 5 3 2 3" xfId="22675" xr:uid="{00000000-0005-0000-0000-0000026E0000}"/>
    <cellStyle name="메모 2 2 5 3 2 3 2" xfId="22676" xr:uid="{00000000-0005-0000-0000-0000036E0000}"/>
    <cellStyle name="메모 2 2 5 3 2 3 2 2" xfId="22677" xr:uid="{00000000-0005-0000-0000-0000046E0000}"/>
    <cellStyle name="메모 2 2 5 3 2 3 2 2 2" xfId="22678" xr:uid="{00000000-0005-0000-0000-0000056E0000}"/>
    <cellStyle name="메모 2 2 5 3 2 3 2 2 3" xfId="22679" xr:uid="{00000000-0005-0000-0000-0000066E0000}"/>
    <cellStyle name="메모 2 2 5 3 2 3 2 3" xfId="22680" xr:uid="{00000000-0005-0000-0000-0000076E0000}"/>
    <cellStyle name="메모 2 2 5 3 2 3 2 4" xfId="22681" xr:uid="{00000000-0005-0000-0000-0000086E0000}"/>
    <cellStyle name="메모 2 2 5 3 2 3 2 5" xfId="22682" xr:uid="{00000000-0005-0000-0000-0000096E0000}"/>
    <cellStyle name="메모 2 2 5 3 2 3 3" xfId="22683" xr:uid="{00000000-0005-0000-0000-00000A6E0000}"/>
    <cellStyle name="메모 2 2 5 3 2 3 3 2" xfId="22684" xr:uid="{00000000-0005-0000-0000-00000B6E0000}"/>
    <cellStyle name="메모 2 2 5 3 2 3 3 3" xfId="22685" xr:uid="{00000000-0005-0000-0000-00000C6E0000}"/>
    <cellStyle name="메모 2 2 5 3 2 3 4" xfId="22686" xr:uid="{00000000-0005-0000-0000-00000D6E0000}"/>
    <cellStyle name="메모 2 2 5 3 2 3 5" xfId="22687" xr:uid="{00000000-0005-0000-0000-00000E6E0000}"/>
    <cellStyle name="메모 2 2 5 3 2 3 6" xfId="22688" xr:uid="{00000000-0005-0000-0000-00000F6E0000}"/>
    <cellStyle name="메모 2 2 5 3 2 4" xfId="22689" xr:uid="{00000000-0005-0000-0000-0000106E0000}"/>
    <cellStyle name="메모 2 2 5 3 2 4 2" xfId="22690" xr:uid="{00000000-0005-0000-0000-0000116E0000}"/>
    <cellStyle name="메모 2 2 5 3 2 4 2 2" xfId="22691" xr:uid="{00000000-0005-0000-0000-0000126E0000}"/>
    <cellStyle name="메모 2 2 5 3 2 4 2 3" xfId="22692" xr:uid="{00000000-0005-0000-0000-0000136E0000}"/>
    <cellStyle name="메모 2 2 5 3 2 4 3" xfId="22693" xr:uid="{00000000-0005-0000-0000-0000146E0000}"/>
    <cellStyle name="메모 2 2 5 3 2 4 4" xfId="22694" xr:uid="{00000000-0005-0000-0000-0000156E0000}"/>
    <cellStyle name="메모 2 2 5 3 2 4 5" xfId="22695" xr:uid="{00000000-0005-0000-0000-0000166E0000}"/>
    <cellStyle name="메모 2 2 5 3 2 5" xfId="22696" xr:uid="{00000000-0005-0000-0000-0000176E0000}"/>
    <cellStyle name="메모 2 2 5 3 2 5 2" xfId="22697" xr:uid="{00000000-0005-0000-0000-0000186E0000}"/>
    <cellStyle name="메모 2 2 5 3 2 5 3" xfId="22698" xr:uid="{00000000-0005-0000-0000-0000196E0000}"/>
    <cellStyle name="메모 2 2 5 3 2 6" xfId="22699" xr:uid="{00000000-0005-0000-0000-00001A6E0000}"/>
    <cellStyle name="메모 2 2 5 3 2 7" xfId="22700" xr:uid="{00000000-0005-0000-0000-00001B6E0000}"/>
    <cellStyle name="메모 2 2 5 3 2 8" xfId="22701" xr:uid="{00000000-0005-0000-0000-00001C6E0000}"/>
    <cellStyle name="메모 2 2 5 3 3" xfId="22702" xr:uid="{00000000-0005-0000-0000-00001D6E0000}"/>
    <cellStyle name="메모 2 2 5 3 3 2" xfId="22703" xr:uid="{00000000-0005-0000-0000-00001E6E0000}"/>
    <cellStyle name="메모 2 2 5 3 3 2 2" xfId="22704" xr:uid="{00000000-0005-0000-0000-00001F6E0000}"/>
    <cellStyle name="메모 2 2 5 3 3 2 2 2" xfId="22705" xr:uid="{00000000-0005-0000-0000-0000206E0000}"/>
    <cellStyle name="메모 2 2 5 3 3 2 2 3" xfId="22706" xr:uid="{00000000-0005-0000-0000-0000216E0000}"/>
    <cellStyle name="메모 2 2 5 3 3 2 3" xfId="22707" xr:uid="{00000000-0005-0000-0000-0000226E0000}"/>
    <cellStyle name="메모 2 2 5 3 3 2 4" xfId="22708" xr:uid="{00000000-0005-0000-0000-0000236E0000}"/>
    <cellStyle name="메모 2 2 5 3 3 2 5" xfId="22709" xr:uid="{00000000-0005-0000-0000-0000246E0000}"/>
    <cellStyle name="메모 2 2 5 3 3 3" xfId="22710" xr:uid="{00000000-0005-0000-0000-0000256E0000}"/>
    <cellStyle name="메모 2 2 5 3 3 3 2" xfId="22711" xr:uid="{00000000-0005-0000-0000-0000266E0000}"/>
    <cellStyle name="메모 2 2 5 3 3 3 3" xfId="22712" xr:uid="{00000000-0005-0000-0000-0000276E0000}"/>
    <cellStyle name="메모 2 2 5 3 3 4" xfId="22713" xr:uid="{00000000-0005-0000-0000-0000286E0000}"/>
    <cellStyle name="메모 2 2 5 3 3 5" xfId="22714" xr:uid="{00000000-0005-0000-0000-0000296E0000}"/>
    <cellStyle name="메모 2 2 5 3 3 6" xfId="22715" xr:uid="{00000000-0005-0000-0000-00002A6E0000}"/>
    <cellStyle name="메모 2 2 5 3 4" xfId="22716" xr:uid="{00000000-0005-0000-0000-00002B6E0000}"/>
    <cellStyle name="메모 2 2 5 3 4 2" xfId="22717" xr:uid="{00000000-0005-0000-0000-00002C6E0000}"/>
    <cellStyle name="메모 2 2 5 3 4 2 2" xfId="22718" xr:uid="{00000000-0005-0000-0000-00002D6E0000}"/>
    <cellStyle name="메모 2 2 5 3 4 2 2 2" xfId="22719" xr:uid="{00000000-0005-0000-0000-00002E6E0000}"/>
    <cellStyle name="메모 2 2 5 3 4 2 2 3" xfId="22720" xr:uid="{00000000-0005-0000-0000-00002F6E0000}"/>
    <cellStyle name="메모 2 2 5 3 4 2 3" xfId="22721" xr:uid="{00000000-0005-0000-0000-0000306E0000}"/>
    <cellStyle name="메모 2 2 5 3 4 2 4" xfId="22722" xr:uid="{00000000-0005-0000-0000-0000316E0000}"/>
    <cellStyle name="메모 2 2 5 3 4 2 5" xfId="22723" xr:uid="{00000000-0005-0000-0000-0000326E0000}"/>
    <cellStyle name="메모 2 2 5 3 4 3" xfId="22724" xr:uid="{00000000-0005-0000-0000-0000336E0000}"/>
    <cellStyle name="메모 2 2 5 3 4 3 2" xfId="22725" xr:uid="{00000000-0005-0000-0000-0000346E0000}"/>
    <cellStyle name="메모 2 2 5 3 4 3 3" xfId="22726" xr:uid="{00000000-0005-0000-0000-0000356E0000}"/>
    <cellStyle name="메모 2 2 5 3 4 4" xfId="22727" xr:uid="{00000000-0005-0000-0000-0000366E0000}"/>
    <cellStyle name="메모 2 2 5 3 4 5" xfId="22728" xr:uid="{00000000-0005-0000-0000-0000376E0000}"/>
    <cellStyle name="메모 2 2 5 3 4 6" xfId="22729" xr:uid="{00000000-0005-0000-0000-0000386E0000}"/>
    <cellStyle name="메모 2 2 5 3 5" xfId="22730" xr:uid="{00000000-0005-0000-0000-0000396E0000}"/>
    <cellStyle name="메모 2 2 5 3 5 2" xfId="22731" xr:uid="{00000000-0005-0000-0000-00003A6E0000}"/>
    <cellStyle name="메모 2 2 5 3 5 2 2" xfId="22732" xr:uid="{00000000-0005-0000-0000-00003B6E0000}"/>
    <cellStyle name="메모 2 2 5 3 5 2 2 2" xfId="22733" xr:uid="{00000000-0005-0000-0000-00003C6E0000}"/>
    <cellStyle name="메모 2 2 5 3 5 2 2 3" xfId="22734" xr:uid="{00000000-0005-0000-0000-00003D6E0000}"/>
    <cellStyle name="메모 2 2 5 3 5 2 3" xfId="22735" xr:uid="{00000000-0005-0000-0000-00003E6E0000}"/>
    <cellStyle name="메모 2 2 5 3 5 2 4" xfId="22736" xr:uid="{00000000-0005-0000-0000-00003F6E0000}"/>
    <cellStyle name="메모 2 2 5 3 5 2 5" xfId="22737" xr:uid="{00000000-0005-0000-0000-0000406E0000}"/>
    <cellStyle name="메모 2 2 5 3 5 3" xfId="22738" xr:uid="{00000000-0005-0000-0000-0000416E0000}"/>
    <cellStyle name="메모 2 2 5 3 5 3 2" xfId="22739" xr:uid="{00000000-0005-0000-0000-0000426E0000}"/>
    <cellStyle name="메모 2 2 5 3 5 3 3" xfId="22740" xr:uid="{00000000-0005-0000-0000-0000436E0000}"/>
    <cellStyle name="메모 2 2 5 3 5 4" xfId="22741" xr:uid="{00000000-0005-0000-0000-0000446E0000}"/>
    <cellStyle name="메모 2 2 5 3 5 5" xfId="22742" xr:uid="{00000000-0005-0000-0000-0000456E0000}"/>
    <cellStyle name="메모 2 2 5 3 5 6" xfId="22743" xr:uid="{00000000-0005-0000-0000-0000466E0000}"/>
    <cellStyle name="메모 2 2 5 3 6" xfId="22744" xr:uid="{00000000-0005-0000-0000-0000476E0000}"/>
    <cellStyle name="메모 2 2 5 3 6 2" xfId="22745" xr:uid="{00000000-0005-0000-0000-0000486E0000}"/>
    <cellStyle name="메모 2 2 5 3 6 2 2" xfId="22746" xr:uid="{00000000-0005-0000-0000-0000496E0000}"/>
    <cellStyle name="메모 2 2 5 3 6 2 3" xfId="22747" xr:uid="{00000000-0005-0000-0000-00004A6E0000}"/>
    <cellStyle name="메모 2 2 5 3 6 3" xfId="22748" xr:uid="{00000000-0005-0000-0000-00004B6E0000}"/>
    <cellStyle name="메모 2 2 5 3 6 4" xfId="22749" xr:uid="{00000000-0005-0000-0000-00004C6E0000}"/>
    <cellStyle name="메모 2 2 5 3 6 5" xfId="22750" xr:uid="{00000000-0005-0000-0000-00004D6E0000}"/>
    <cellStyle name="메모 2 2 5 3 7" xfId="22751" xr:uid="{00000000-0005-0000-0000-00004E6E0000}"/>
    <cellStyle name="메모 2 2 5 3 7 2" xfId="22752" xr:uid="{00000000-0005-0000-0000-00004F6E0000}"/>
    <cellStyle name="메모 2 2 5 3 7 3" xfId="22753" xr:uid="{00000000-0005-0000-0000-0000506E0000}"/>
    <cellStyle name="메모 2 2 5 3 8" xfId="22754" xr:uid="{00000000-0005-0000-0000-0000516E0000}"/>
    <cellStyle name="메모 2 2 5 3 9" xfId="22755" xr:uid="{00000000-0005-0000-0000-0000526E0000}"/>
    <cellStyle name="메모 2 2 5 4" xfId="22756" xr:uid="{00000000-0005-0000-0000-0000536E0000}"/>
    <cellStyle name="메모 2 2 5 4 2" xfId="22757" xr:uid="{00000000-0005-0000-0000-0000546E0000}"/>
    <cellStyle name="메모 2 2 5 4 2 2" xfId="22758" xr:uid="{00000000-0005-0000-0000-0000556E0000}"/>
    <cellStyle name="메모 2 2 5 4 2 2 2" xfId="22759" xr:uid="{00000000-0005-0000-0000-0000566E0000}"/>
    <cellStyle name="메모 2 2 5 4 2 2 2 2" xfId="22760" xr:uid="{00000000-0005-0000-0000-0000576E0000}"/>
    <cellStyle name="메모 2 2 5 4 2 2 2 3" xfId="22761" xr:uid="{00000000-0005-0000-0000-0000586E0000}"/>
    <cellStyle name="메모 2 2 5 4 2 2 3" xfId="22762" xr:uid="{00000000-0005-0000-0000-0000596E0000}"/>
    <cellStyle name="메모 2 2 5 4 2 2 4" xfId="22763" xr:uid="{00000000-0005-0000-0000-00005A6E0000}"/>
    <cellStyle name="메모 2 2 5 4 2 2 5" xfId="22764" xr:uid="{00000000-0005-0000-0000-00005B6E0000}"/>
    <cellStyle name="메모 2 2 5 4 2 3" xfId="22765" xr:uid="{00000000-0005-0000-0000-00005C6E0000}"/>
    <cellStyle name="메모 2 2 5 4 2 3 2" xfId="22766" xr:uid="{00000000-0005-0000-0000-00005D6E0000}"/>
    <cellStyle name="메모 2 2 5 4 2 3 3" xfId="22767" xr:uid="{00000000-0005-0000-0000-00005E6E0000}"/>
    <cellStyle name="메모 2 2 5 4 2 4" xfId="22768" xr:uid="{00000000-0005-0000-0000-00005F6E0000}"/>
    <cellStyle name="메모 2 2 5 4 2 5" xfId="22769" xr:uid="{00000000-0005-0000-0000-0000606E0000}"/>
    <cellStyle name="메모 2 2 5 4 2 6" xfId="22770" xr:uid="{00000000-0005-0000-0000-0000616E0000}"/>
    <cellStyle name="메모 2 2 5 4 3" xfId="22771" xr:uid="{00000000-0005-0000-0000-0000626E0000}"/>
    <cellStyle name="메모 2 2 5 4 3 2" xfId="22772" xr:uid="{00000000-0005-0000-0000-0000636E0000}"/>
    <cellStyle name="메모 2 2 5 4 3 2 2" xfId="22773" xr:uid="{00000000-0005-0000-0000-0000646E0000}"/>
    <cellStyle name="메모 2 2 5 4 3 2 2 2" xfId="22774" xr:uid="{00000000-0005-0000-0000-0000656E0000}"/>
    <cellStyle name="메모 2 2 5 4 3 2 2 3" xfId="22775" xr:uid="{00000000-0005-0000-0000-0000666E0000}"/>
    <cellStyle name="메모 2 2 5 4 3 2 3" xfId="22776" xr:uid="{00000000-0005-0000-0000-0000676E0000}"/>
    <cellStyle name="메모 2 2 5 4 3 2 4" xfId="22777" xr:uid="{00000000-0005-0000-0000-0000686E0000}"/>
    <cellStyle name="메모 2 2 5 4 3 2 5" xfId="22778" xr:uid="{00000000-0005-0000-0000-0000696E0000}"/>
    <cellStyle name="메모 2 2 5 4 3 3" xfId="22779" xr:uid="{00000000-0005-0000-0000-00006A6E0000}"/>
    <cellStyle name="메모 2 2 5 4 3 3 2" xfId="22780" xr:uid="{00000000-0005-0000-0000-00006B6E0000}"/>
    <cellStyle name="메모 2 2 5 4 3 3 3" xfId="22781" xr:uid="{00000000-0005-0000-0000-00006C6E0000}"/>
    <cellStyle name="메모 2 2 5 4 3 4" xfId="22782" xr:uid="{00000000-0005-0000-0000-00006D6E0000}"/>
    <cellStyle name="메모 2 2 5 4 3 5" xfId="22783" xr:uid="{00000000-0005-0000-0000-00006E6E0000}"/>
    <cellStyle name="메모 2 2 5 4 3 6" xfId="22784" xr:uid="{00000000-0005-0000-0000-00006F6E0000}"/>
    <cellStyle name="메모 2 2 5 4 4" xfId="22785" xr:uid="{00000000-0005-0000-0000-0000706E0000}"/>
    <cellStyle name="메모 2 2 5 4 4 2" xfId="22786" xr:uid="{00000000-0005-0000-0000-0000716E0000}"/>
    <cellStyle name="메모 2 2 5 4 4 2 2" xfId="22787" xr:uid="{00000000-0005-0000-0000-0000726E0000}"/>
    <cellStyle name="메모 2 2 5 4 4 2 3" xfId="22788" xr:uid="{00000000-0005-0000-0000-0000736E0000}"/>
    <cellStyle name="메모 2 2 5 4 4 3" xfId="22789" xr:uid="{00000000-0005-0000-0000-0000746E0000}"/>
    <cellStyle name="메모 2 2 5 4 4 4" xfId="22790" xr:uid="{00000000-0005-0000-0000-0000756E0000}"/>
    <cellStyle name="메모 2 2 5 4 4 5" xfId="22791" xr:uid="{00000000-0005-0000-0000-0000766E0000}"/>
    <cellStyle name="메모 2 2 5 4 5" xfId="22792" xr:uid="{00000000-0005-0000-0000-0000776E0000}"/>
    <cellStyle name="메모 2 2 5 4 5 2" xfId="22793" xr:uid="{00000000-0005-0000-0000-0000786E0000}"/>
    <cellStyle name="메모 2 2 5 4 5 3" xfId="22794" xr:uid="{00000000-0005-0000-0000-0000796E0000}"/>
    <cellStyle name="메모 2 2 5 4 6" xfId="22795" xr:uid="{00000000-0005-0000-0000-00007A6E0000}"/>
    <cellStyle name="메모 2 2 5 4 7" xfId="22796" xr:uid="{00000000-0005-0000-0000-00007B6E0000}"/>
    <cellStyle name="메모 2 2 5 4 8" xfId="22797" xr:uid="{00000000-0005-0000-0000-00007C6E0000}"/>
    <cellStyle name="메모 2 2 5 5" xfId="22798" xr:uid="{00000000-0005-0000-0000-00007D6E0000}"/>
    <cellStyle name="메모 2 2 5 5 2" xfId="22799" xr:uid="{00000000-0005-0000-0000-00007E6E0000}"/>
    <cellStyle name="메모 2 2 5 5 2 2" xfId="22800" xr:uid="{00000000-0005-0000-0000-00007F6E0000}"/>
    <cellStyle name="메모 2 2 5 5 2 2 2" xfId="22801" xr:uid="{00000000-0005-0000-0000-0000806E0000}"/>
    <cellStyle name="메모 2 2 5 5 2 2 2 2" xfId="22802" xr:uid="{00000000-0005-0000-0000-0000816E0000}"/>
    <cellStyle name="메모 2 2 5 5 2 2 2 3" xfId="22803" xr:uid="{00000000-0005-0000-0000-0000826E0000}"/>
    <cellStyle name="메모 2 2 5 5 2 2 3" xfId="22804" xr:uid="{00000000-0005-0000-0000-0000836E0000}"/>
    <cellStyle name="메모 2 2 5 5 2 2 4" xfId="22805" xr:uid="{00000000-0005-0000-0000-0000846E0000}"/>
    <cellStyle name="메모 2 2 5 5 2 2 5" xfId="22806" xr:uid="{00000000-0005-0000-0000-0000856E0000}"/>
    <cellStyle name="메모 2 2 5 5 2 3" xfId="22807" xr:uid="{00000000-0005-0000-0000-0000866E0000}"/>
    <cellStyle name="메모 2 2 5 5 2 3 2" xfId="22808" xr:uid="{00000000-0005-0000-0000-0000876E0000}"/>
    <cellStyle name="메모 2 2 5 5 2 3 3" xfId="22809" xr:uid="{00000000-0005-0000-0000-0000886E0000}"/>
    <cellStyle name="메모 2 2 5 5 2 4" xfId="22810" xr:uid="{00000000-0005-0000-0000-0000896E0000}"/>
    <cellStyle name="메모 2 2 5 5 2 5" xfId="22811" xr:uid="{00000000-0005-0000-0000-00008A6E0000}"/>
    <cellStyle name="메모 2 2 5 5 2 6" xfId="22812" xr:uid="{00000000-0005-0000-0000-00008B6E0000}"/>
    <cellStyle name="메모 2 2 5 5 3" xfId="22813" xr:uid="{00000000-0005-0000-0000-00008C6E0000}"/>
    <cellStyle name="메모 2 2 5 5 3 2" xfId="22814" xr:uid="{00000000-0005-0000-0000-00008D6E0000}"/>
    <cellStyle name="메모 2 2 5 5 3 2 2" xfId="22815" xr:uid="{00000000-0005-0000-0000-00008E6E0000}"/>
    <cellStyle name="메모 2 2 5 5 3 2 2 2" xfId="22816" xr:uid="{00000000-0005-0000-0000-00008F6E0000}"/>
    <cellStyle name="메모 2 2 5 5 3 2 2 3" xfId="22817" xr:uid="{00000000-0005-0000-0000-0000906E0000}"/>
    <cellStyle name="메모 2 2 5 5 3 2 3" xfId="22818" xr:uid="{00000000-0005-0000-0000-0000916E0000}"/>
    <cellStyle name="메모 2 2 5 5 3 2 4" xfId="22819" xr:uid="{00000000-0005-0000-0000-0000926E0000}"/>
    <cellStyle name="메모 2 2 5 5 3 2 5" xfId="22820" xr:uid="{00000000-0005-0000-0000-0000936E0000}"/>
    <cellStyle name="메모 2 2 5 5 3 3" xfId="22821" xr:uid="{00000000-0005-0000-0000-0000946E0000}"/>
    <cellStyle name="메모 2 2 5 5 3 3 2" xfId="22822" xr:uid="{00000000-0005-0000-0000-0000956E0000}"/>
    <cellStyle name="메모 2 2 5 5 3 3 3" xfId="22823" xr:uid="{00000000-0005-0000-0000-0000966E0000}"/>
    <cellStyle name="메모 2 2 5 5 3 4" xfId="22824" xr:uid="{00000000-0005-0000-0000-0000976E0000}"/>
    <cellStyle name="메모 2 2 5 5 3 5" xfId="22825" xr:uid="{00000000-0005-0000-0000-0000986E0000}"/>
    <cellStyle name="메모 2 2 5 5 3 6" xfId="22826" xr:uid="{00000000-0005-0000-0000-0000996E0000}"/>
    <cellStyle name="메모 2 2 5 5 4" xfId="22827" xr:uid="{00000000-0005-0000-0000-00009A6E0000}"/>
    <cellStyle name="메모 2 2 5 5 4 2" xfId="22828" xr:uid="{00000000-0005-0000-0000-00009B6E0000}"/>
    <cellStyle name="메모 2 2 5 5 4 2 2" xfId="22829" xr:uid="{00000000-0005-0000-0000-00009C6E0000}"/>
    <cellStyle name="메모 2 2 5 5 4 2 3" xfId="22830" xr:uid="{00000000-0005-0000-0000-00009D6E0000}"/>
    <cellStyle name="메모 2 2 5 5 4 3" xfId="22831" xr:uid="{00000000-0005-0000-0000-00009E6E0000}"/>
    <cellStyle name="메모 2 2 5 5 4 4" xfId="22832" xr:uid="{00000000-0005-0000-0000-00009F6E0000}"/>
    <cellStyle name="메모 2 2 5 5 4 5" xfId="22833" xr:uid="{00000000-0005-0000-0000-0000A06E0000}"/>
    <cellStyle name="메모 2 2 5 5 5" xfId="22834" xr:uid="{00000000-0005-0000-0000-0000A16E0000}"/>
    <cellStyle name="메모 2 2 5 5 5 2" xfId="22835" xr:uid="{00000000-0005-0000-0000-0000A26E0000}"/>
    <cellStyle name="메모 2 2 5 5 5 3" xfId="22836" xr:uid="{00000000-0005-0000-0000-0000A36E0000}"/>
    <cellStyle name="메모 2 2 5 5 6" xfId="22837" xr:uid="{00000000-0005-0000-0000-0000A46E0000}"/>
    <cellStyle name="메모 2 2 5 5 7" xfId="22838" xr:uid="{00000000-0005-0000-0000-0000A56E0000}"/>
    <cellStyle name="메모 2 2 5 5 8" xfId="22839" xr:uid="{00000000-0005-0000-0000-0000A66E0000}"/>
    <cellStyle name="메모 2 2 5 6" xfId="22840" xr:uid="{00000000-0005-0000-0000-0000A76E0000}"/>
    <cellStyle name="메모 2 2 5 6 2" xfId="22841" xr:uid="{00000000-0005-0000-0000-0000A86E0000}"/>
    <cellStyle name="메모 2 2 5 6 2 2" xfId="22842" xr:uid="{00000000-0005-0000-0000-0000A96E0000}"/>
    <cellStyle name="메모 2 2 5 6 2 2 2" xfId="22843" xr:uid="{00000000-0005-0000-0000-0000AA6E0000}"/>
    <cellStyle name="메모 2 2 5 6 2 2 3" xfId="22844" xr:uid="{00000000-0005-0000-0000-0000AB6E0000}"/>
    <cellStyle name="메모 2 2 5 6 2 3" xfId="22845" xr:uid="{00000000-0005-0000-0000-0000AC6E0000}"/>
    <cellStyle name="메모 2 2 5 6 2 4" xfId="22846" xr:uid="{00000000-0005-0000-0000-0000AD6E0000}"/>
    <cellStyle name="메모 2 2 5 6 2 5" xfId="22847" xr:uid="{00000000-0005-0000-0000-0000AE6E0000}"/>
    <cellStyle name="메모 2 2 5 6 3" xfId="22848" xr:uid="{00000000-0005-0000-0000-0000AF6E0000}"/>
    <cellStyle name="메모 2 2 5 6 3 2" xfId="22849" xr:uid="{00000000-0005-0000-0000-0000B06E0000}"/>
    <cellStyle name="메모 2 2 5 6 3 3" xfId="22850" xr:uid="{00000000-0005-0000-0000-0000B16E0000}"/>
    <cellStyle name="메모 2 2 5 6 4" xfId="22851" xr:uid="{00000000-0005-0000-0000-0000B26E0000}"/>
    <cellStyle name="메모 2 2 5 6 5" xfId="22852" xr:uid="{00000000-0005-0000-0000-0000B36E0000}"/>
    <cellStyle name="메모 2 2 5 6 6" xfId="22853" xr:uid="{00000000-0005-0000-0000-0000B46E0000}"/>
    <cellStyle name="메모 2 2 5 7" xfId="22854" xr:uid="{00000000-0005-0000-0000-0000B56E0000}"/>
    <cellStyle name="메모 2 2 5 7 2" xfId="22855" xr:uid="{00000000-0005-0000-0000-0000B66E0000}"/>
    <cellStyle name="메모 2 2 5 7 2 2" xfId="22856" xr:uid="{00000000-0005-0000-0000-0000B76E0000}"/>
    <cellStyle name="메모 2 2 5 7 2 2 2" xfId="22857" xr:uid="{00000000-0005-0000-0000-0000B86E0000}"/>
    <cellStyle name="메모 2 2 5 7 2 2 3" xfId="22858" xr:uid="{00000000-0005-0000-0000-0000B96E0000}"/>
    <cellStyle name="메모 2 2 5 7 2 3" xfId="22859" xr:uid="{00000000-0005-0000-0000-0000BA6E0000}"/>
    <cellStyle name="메모 2 2 5 7 2 4" xfId="22860" xr:uid="{00000000-0005-0000-0000-0000BB6E0000}"/>
    <cellStyle name="메모 2 2 5 7 2 5" xfId="22861" xr:uid="{00000000-0005-0000-0000-0000BC6E0000}"/>
    <cellStyle name="메모 2 2 5 7 3" xfId="22862" xr:uid="{00000000-0005-0000-0000-0000BD6E0000}"/>
    <cellStyle name="메모 2 2 5 7 3 2" xfId="22863" xr:uid="{00000000-0005-0000-0000-0000BE6E0000}"/>
    <cellStyle name="메모 2 2 5 7 3 3" xfId="22864" xr:uid="{00000000-0005-0000-0000-0000BF6E0000}"/>
    <cellStyle name="메모 2 2 5 7 4" xfId="22865" xr:uid="{00000000-0005-0000-0000-0000C06E0000}"/>
    <cellStyle name="메모 2 2 5 7 5" xfId="22866" xr:uid="{00000000-0005-0000-0000-0000C16E0000}"/>
    <cellStyle name="메모 2 2 5 7 6" xfId="22867" xr:uid="{00000000-0005-0000-0000-0000C26E0000}"/>
    <cellStyle name="메모 2 2 5 8" xfId="22868" xr:uid="{00000000-0005-0000-0000-0000C36E0000}"/>
    <cellStyle name="메모 2 2 5 8 2" xfId="22869" xr:uid="{00000000-0005-0000-0000-0000C46E0000}"/>
    <cellStyle name="메모 2 2 5 8 2 2" xfId="22870" xr:uid="{00000000-0005-0000-0000-0000C56E0000}"/>
    <cellStyle name="메모 2 2 5 8 2 2 2" xfId="22871" xr:uid="{00000000-0005-0000-0000-0000C66E0000}"/>
    <cellStyle name="메모 2 2 5 8 2 2 3" xfId="22872" xr:uid="{00000000-0005-0000-0000-0000C76E0000}"/>
    <cellStyle name="메모 2 2 5 8 2 3" xfId="22873" xr:uid="{00000000-0005-0000-0000-0000C86E0000}"/>
    <cellStyle name="메모 2 2 5 8 2 4" xfId="22874" xr:uid="{00000000-0005-0000-0000-0000C96E0000}"/>
    <cellStyle name="메모 2 2 5 8 3" xfId="22875" xr:uid="{00000000-0005-0000-0000-0000CA6E0000}"/>
    <cellStyle name="메모 2 2 5 8 3 2" xfId="22876" xr:uid="{00000000-0005-0000-0000-0000CB6E0000}"/>
    <cellStyle name="메모 2 2 5 8 3 3" xfId="22877" xr:uid="{00000000-0005-0000-0000-0000CC6E0000}"/>
    <cellStyle name="메모 2 2 5 8 4" xfId="22878" xr:uid="{00000000-0005-0000-0000-0000CD6E0000}"/>
    <cellStyle name="메모 2 2 5 8 5" xfId="22879" xr:uid="{00000000-0005-0000-0000-0000CE6E0000}"/>
    <cellStyle name="메모 2 2 5 8 6" xfId="22880" xr:uid="{00000000-0005-0000-0000-0000CF6E0000}"/>
    <cellStyle name="메모 2 2 5 9" xfId="22881" xr:uid="{00000000-0005-0000-0000-0000D06E0000}"/>
    <cellStyle name="메모 2 2 5 9 2" xfId="22882" xr:uid="{00000000-0005-0000-0000-0000D16E0000}"/>
    <cellStyle name="메모 2 2 5 9 2 2" xfId="22883" xr:uid="{00000000-0005-0000-0000-0000D26E0000}"/>
    <cellStyle name="메모 2 2 5 9 2 2 2" xfId="22884" xr:uid="{00000000-0005-0000-0000-0000D36E0000}"/>
    <cellStyle name="메모 2 2 5 9 2 2 3" xfId="22885" xr:uid="{00000000-0005-0000-0000-0000D46E0000}"/>
    <cellStyle name="메모 2 2 5 9 2 3" xfId="22886" xr:uid="{00000000-0005-0000-0000-0000D56E0000}"/>
    <cellStyle name="메모 2 2 5 9 2 4" xfId="22887" xr:uid="{00000000-0005-0000-0000-0000D66E0000}"/>
    <cellStyle name="메모 2 2 5 9 3" xfId="22888" xr:uid="{00000000-0005-0000-0000-0000D76E0000}"/>
    <cellStyle name="메모 2 2 5 9 3 2" xfId="22889" xr:uid="{00000000-0005-0000-0000-0000D86E0000}"/>
    <cellStyle name="메모 2 2 5 9 3 3" xfId="22890" xr:uid="{00000000-0005-0000-0000-0000D96E0000}"/>
    <cellStyle name="메모 2 2 5 9 4" xfId="22891" xr:uid="{00000000-0005-0000-0000-0000DA6E0000}"/>
    <cellStyle name="메모 2 2 5 9 5" xfId="22892" xr:uid="{00000000-0005-0000-0000-0000DB6E0000}"/>
    <cellStyle name="메모 2 2 6" xfId="22893" xr:uid="{00000000-0005-0000-0000-0000DC6E0000}"/>
    <cellStyle name="메모 2 2 6 10" xfId="22894" xr:uid="{00000000-0005-0000-0000-0000DD6E0000}"/>
    <cellStyle name="메모 2 2 6 11" xfId="22895" xr:uid="{00000000-0005-0000-0000-0000DE6E0000}"/>
    <cellStyle name="메모 2 2 6 12" xfId="22896" xr:uid="{00000000-0005-0000-0000-0000DF6E0000}"/>
    <cellStyle name="메모 2 2 6 2" xfId="22897" xr:uid="{00000000-0005-0000-0000-0000E06E0000}"/>
    <cellStyle name="메모 2 2 6 2 2" xfId="22898" xr:uid="{00000000-0005-0000-0000-0000E16E0000}"/>
    <cellStyle name="메모 2 2 6 2 2 2" xfId="22899" xr:uid="{00000000-0005-0000-0000-0000E26E0000}"/>
    <cellStyle name="메모 2 2 6 2 2 2 2" xfId="22900" xr:uid="{00000000-0005-0000-0000-0000E36E0000}"/>
    <cellStyle name="메모 2 2 6 2 2 2 2 2" xfId="22901" xr:uid="{00000000-0005-0000-0000-0000E46E0000}"/>
    <cellStyle name="메모 2 2 6 2 2 2 2 3" xfId="22902" xr:uid="{00000000-0005-0000-0000-0000E56E0000}"/>
    <cellStyle name="메모 2 2 6 2 2 2 3" xfId="22903" xr:uid="{00000000-0005-0000-0000-0000E66E0000}"/>
    <cellStyle name="메모 2 2 6 2 2 2 4" xfId="22904" xr:uid="{00000000-0005-0000-0000-0000E76E0000}"/>
    <cellStyle name="메모 2 2 6 2 2 2 5" xfId="22905" xr:uid="{00000000-0005-0000-0000-0000E86E0000}"/>
    <cellStyle name="메모 2 2 6 2 2 3" xfId="22906" xr:uid="{00000000-0005-0000-0000-0000E96E0000}"/>
    <cellStyle name="메모 2 2 6 2 2 3 2" xfId="22907" xr:uid="{00000000-0005-0000-0000-0000EA6E0000}"/>
    <cellStyle name="메모 2 2 6 2 2 3 3" xfId="22908" xr:uid="{00000000-0005-0000-0000-0000EB6E0000}"/>
    <cellStyle name="메모 2 2 6 2 2 4" xfId="22909" xr:uid="{00000000-0005-0000-0000-0000EC6E0000}"/>
    <cellStyle name="메모 2 2 6 2 2 5" xfId="22910" xr:uid="{00000000-0005-0000-0000-0000ED6E0000}"/>
    <cellStyle name="메모 2 2 6 2 2 6" xfId="22911" xr:uid="{00000000-0005-0000-0000-0000EE6E0000}"/>
    <cellStyle name="메모 2 2 6 2 3" xfId="22912" xr:uid="{00000000-0005-0000-0000-0000EF6E0000}"/>
    <cellStyle name="메모 2 2 6 2 3 2" xfId="22913" xr:uid="{00000000-0005-0000-0000-0000F06E0000}"/>
    <cellStyle name="메모 2 2 6 2 3 2 2" xfId="22914" xr:uid="{00000000-0005-0000-0000-0000F16E0000}"/>
    <cellStyle name="메모 2 2 6 2 3 2 2 2" xfId="22915" xr:uid="{00000000-0005-0000-0000-0000F26E0000}"/>
    <cellStyle name="메모 2 2 6 2 3 2 2 3" xfId="22916" xr:uid="{00000000-0005-0000-0000-0000F36E0000}"/>
    <cellStyle name="메모 2 2 6 2 3 2 3" xfId="22917" xr:uid="{00000000-0005-0000-0000-0000F46E0000}"/>
    <cellStyle name="메모 2 2 6 2 3 2 4" xfId="22918" xr:uid="{00000000-0005-0000-0000-0000F56E0000}"/>
    <cellStyle name="메모 2 2 6 2 3 2 5" xfId="22919" xr:uid="{00000000-0005-0000-0000-0000F66E0000}"/>
    <cellStyle name="메모 2 2 6 2 3 3" xfId="22920" xr:uid="{00000000-0005-0000-0000-0000F76E0000}"/>
    <cellStyle name="메모 2 2 6 2 3 3 2" xfId="22921" xr:uid="{00000000-0005-0000-0000-0000F86E0000}"/>
    <cellStyle name="메모 2 2 6 2 3 3 3" xfId="22922" xr:uid="{00000000-0005-0000-0000-0000F96E0000}"/>
    <cellStyle name="메모 2 2 6 2 3 4" xfId="22923" xr:uid="{00000000-0005-0000-0000-0000FA6E0000}"/>
    <cellStyle name="메모 2 2 6 2 3 5" xfId="22924" xr:uid="{00000000-0005-0000-0000-0000FB6E0000}"/>
    <cellStyle name="메모 2 2 6 2 3 6" xfId="22925" xr:uid="{00000000-0005-0000-0000-0000FC6E0000}"/>
    <cellStyle name="메모 2 2 6 2 4" xfId="22926" xr:uid="{00000000-0005-0000-0000-0000FD6E0000}"/>
    <cellStyle name="메모 2 2 6 2 4 2" xfId="22927" xr:uid="{00000000-0005-0000-0000-0000FE6E0000}"/>
    <cellStyle name="메모 2 2 6 2 4 2 2" xfId="22928" xr:uid="{00000000-0005-0000-0000-0000FF6E0000}"/>
    <cellStyle name="메모 2 2 6 2 4 2 3" xfId="22929" xr:uid="{00000000-0005-0000-0000-0000006F0000}"/>
    <cellStyle name="메모 2 2 6 2 4 3" xfId="22930" xr:uid="{00000000-0005-0000-0000-0000016F0000}"/>
    <cellStyle name="메모 2 2 6 2 4 4" xfId="22931" xr:uid="{00000000-0005-0000-0000-0000026F0000}"/>
    <cellStyle name="메모 2 2 6 2 4 5" xfId="22932" xr:uid="{00000000-0005-0000-0000-0000036F0000}"/>
    <cellStyle name="메모 2 2 6 2 5" xfId="22933" xr:uid="{00000000-0005-0000-0000-0000046F0000}"/>
    <cellStyle name="메모 2 2 6 2 5 2" xfId="22934" xr:uid="{00000000-0005-0000-0000-0000056F0000}"/>
    <cellStyle name="메모 2 2 6 2 5 3" xfId="22935" xr:uid="{00000000-0005-0000-0000-0000066F0000}"/>
    <cellStyle name="메모 2 2 6 2 6" xfId="22936" xr:uid="{00000000-0005-0000-0000-0000076F0000}"/>
    <cellStyle name="메모 2 2 6 2 7" xfId="22937" xr:uid="{00000000-0005-0000-0000-0000086F0000}"/>
    <cellStyle name="메모 2 2 6 2 8" xfId="22938" xr:uid="{00000000-0005-0000-0000-0000096F0000}"/>
    <cellStyle name="메모 2 2 6 3" xfId="22939" xr:uid="{00000000-0005-0000-0000-00000A6F0000}"/>
    <cellStyle name="메모 2 2 6 3 2" xfId="22940" xr:uid="{00000000-0005-0000-0000-00000B6F0000}"/>
    <cellStyle name="메모 2 2 6 3 2 2" xfId="22941" xr:uid="{00000000-0005-0000-0000-00000C6F0000}"/>
    <cellStyle name="메모 2 2 6 3 2 2 2" xfId="22942" xr:uid="{00000000-0005-0000-0000-00000D6F0000}"/>
    <cellStyle name="메모 2 2 6 3 2 2 2 2" xfId="22943" xr:uid="{00000000-0005-0000-0000-00000E6F0000}"/>
    <cellStyle name="메모 2 2 6 3 2 2 2 3" xfId="22944" xr:uid="{00000000-0005-0000-0000-00000F6F0000}"/>
    <cellStyle name="메모 2 2 6 3 2 2 3" xfId="22945" xr:uid="{00000000-0005-0000-0000-0000106F0000}"/>
    <cellStyle name="메모 2 2 6 3 2 2 4" xfId="22946" xr:uid="{00000000-0005-0000-0000-0000116F0000}"/>
    <cellStyle name="메모 2 2 6 3 2 2 5" xfId="22947" xr:uid="{00000000-0005-0000-0000-0000126F0000}"/>
    <cellStyle name="메모 2 2 6 3 2 3" xfId="22948" xr:uid="{00000000-0005-0000-0000-0000136F0000}"/>
    <cellStyle name="메모 2 2 6 3 2 3 2" xfId="22949" xr:uid="{00000000-0005-0000-0000-0000146F0000}"/>
    <cellStyle name="메모 2 2 6 3 2 3 3" xfId="22950" xr:uid="{00000000-0005-0000-0000-0000156F0000}"/>
    <cellStyle name="메모 2 2 6 3 2 4" xfId="22951" xr:uid="{00000000-0005-0000-0000-0000166F0000}"/>
    <cellStyle name="메모 2 2 6 3 2 5" xfId="22952" xr:uid="{00000000-0005-0000-0000-0000176F0000}"/>
    <cellStyle name="메모 2 2 6 3 2 6" xfId="22953" xr:uid="{00000000-0005-0000-0000-0000186F0000}"/>
    <cellStyle name="메모 2 2 6 3 3" xfId="22954" xr:uid="{00000000-0005-0000-0000-0000196F0000}"/>
    <cellStyle name="메모 2 2 6 3 3 2" xfId="22955" xr:uid="{00000000-0005-0000-0000-00001A6F0000}"/>
    <cellStyle name="메모 2 2 6 3 3 2 2" xfId="22956" xr:uid="{00000000-0005-0000-0000-00001B6F0000}"/>
    <cellStyle name="메모 2 2 6 3 3 2 2 2" xfId="22957" xr:uid="{00000000-0005-0000-0000-00001C6F0000}"/>
    <cellStyle name="메모 2 2 6 3 3 2 2 3" xfId="22958" xr:uid="{00000000-0005-0000-0000-00001D6F0000}"/>
    <cellStyle name="메모 2 2 6 3 3 2 3" xfId="22959" xr:uid="{00000000-0005-0000-0000-00001E6F0000}"/>
    <cellStyle name="메모 2 2 6 3 3 2 4" xfId="22960" xr:uid="{00000000-0005-0000-0000-00001F6F0000}"/>
    <cellStyle name="메모 2 2 6 3 3 2 5" xfId="22961" xr:uid="{00000000-0005-0000-0000-0000206F0000}"/>
    <cellStyle name="메모 2 2 6 3 3 3" xfId="22962" xr:uid="{00000000-0005-0000-0000-0000216F0000}"/>
    <cellStyle name="메모 2 2 6 3 3 3 2" xfId="22963" xr:uid="{00000000-0005-0000-0000-0000226F0000}"/>
    <cellStyle name="메모 2 2 6 3 3 3 3" xfId="22964" xr:uid="{00000000-0005-0000-0000-0000236F0000}"/>
    <cellStyle name="메모 2 2 6 3 3 4" xfId="22965" xr:uid="{00000000-0005-0000-0000-0000246F0000}"/>
    <cellStyle name="메모 2 2 6 3 3 5" xfId="22966" xr:uid="{00000000-0005-0000-0000-0000256F0000}"/>
    <cellStyle name="메모 2 2 6 3 3 6" xfId="22967" xr:uid="{00000000-0005-0000-0000-0000266F0000}"/>
    <cellStyle name="메모 2 2 6 3 4" xfId="22968" xr:uid="{00000000-0005-0000-0000-0000276F0000}"/>
    <cellStyle name="메모 2 2 6 3 4 2" xfId="22969" xr:uid="{00000000-0005-0000-0000-0000286F0000}"/>
    <cellStyle name="메모 2 2 6 3 4 2 2" xfId="22970" xr:uid="{00000000-0005-0000-0000-0000296F0000}"/>
    <cellStyle name="메모 2 2 6 3 4 2 3" xfId="22971" xr:uid="{00000000-0005-0000-0000-00002A6F0000}"/>
    <cellStyle name="메모 2 2 6 3 4 3" xfId="22972" xr:uid="{00000000-0005-0000-0000-00002B6F0000}"/>
    <cellStyle name="메모 2 2 6 3 4 4" xfId="22973" xr:uid="{00000000-0005-0000-0000-00002C6F0000}"/>
    <cellStyle name="메모 2 2 6 3 4 5" xfId="22974" xr:uid="{00000000-0005-0000-0000-00002D6F0000}"/>
    <cellStyle name="메모 2 2 6 3 5" xfId="22975" xr:uid="{00000000-0005-0000-0000-00002E6F0000}"/>
    <cellStyle name="메모 2 2 6 3 5 2" xfId="22976" xr:uid="{00000000-0005-0000-0000-00002F6F0000}"/>
    <cellStyle name="메모 2 2 6 3 5 3" xfId="22977" xr:uid="{00000000-0005-0000-0000-0000306F0000}"/>
    <cellStyle name="메모 2 2 6 3 6" xfId="22978" xr:uid="{00000000-0005-0000-0000-0000316F0000}"/>
    <cellStyle name="메모 2 2 6 3 7" xfId="22979" xr:uid="{00000000-0005-0000-0000-0000326F0000}"/>
    <cellStyle name="메모 2 2 6 3 8" xfId="22980" xr:uid="{00000000-0005-0000-0000-0000336F0000}"/>
    <cellStyle name="메모 2 2 6 4" xfId="22981" xr:uid="{00000000-0005-0000-0000-0000346F0000}"/>
    <cellStyle name="메모 2 2 6 4 2" xfId="22982" xr:uid="{00000000-0005-0000-0000-0000356F0000}"/>
    <cellStyle name="메모 2 2 6 4 2 2" xfId="22983" xr:uid="{00000000-0005-0000-0000-0000366F0000}"/>
    <cellStyle name="메모 2 2 6 4 2 2 2" xfId="22984" xr:uid="{00000000-0005-0000-0000-0000376F0000}"/>
    <cellStyle name="메모 2 2 6 4 2 2 2 2" xfId="22985" xr:uid="{00000000-0005-0000-0000-0000386F0000}"/>
    <cellStyle name="메모 2 2 6 4 2 2 2 3" xfId="22986" xr:uid="{00000000-0005-0000-0000-0000396F0000}"/>
    <cellStyle name="메모 2 2 6 4 2 2 3" xfId="22987" xr:uid="{00000000-0005-0000-0000-00003A6F0000}"/>
    <cellStyle name="메모 2 2 6 4 2 2 4" xfId="22988" xr:uid="{00000000-0005-0000-0000-00003B6F0000}"/>
    <cellStyle name="메모 2 2 6 4 2 2 5" xfId="22989" xr:uid="{00000000-0005-0000-0000-00003C6F0000}"/>
    <cellStyle name="메모 2 2 6 4 2 3" xfId="22990" xr:uid="{00000000-0005-0000-0000-00003D6F0000}"/>
    <cellStyle name="메모 2 2 6 4 2 3 2" xfId="22991" xr:uid="{00000000-0005-0000-0000-00003E6F0000}"/>
    <cellStyle name="메모 2 2 6 4 2 3 3" xfId="22992" xr:uid="{00000000-0005-0000-0000-00003F6F0000}"/>
    <cellStyle name="메모 2 2 6 4 2 4" xfId="22993" xr:uid="{00000000-0005-0000-0000-0000406F0000}"/>
    <cellStyle name="메모 2 2 6 4 2 5" xfId="22994" xr:uid="{00000000-0005-0000-0000-0000416F0000}"/>
    <cellStyle name="메모 2 2 6 4 2 6" xfId="22995" xr:uid="{00000000-0005-0000-0000-0000426F0000}"/>
    <cellStyle name="메모 2 2 6 4 3" xfId="22996" xr:uid="{00000000-0005-0000-0000-0000436F0000}"/>
    <cellStyle name="메모 2 2 6 4 3 2" xfId="22997" xr:uid="{00000000-0005-0000-0000-0000446F0000}"/>
    <cellStyle name="메모 2 2 6 4 3 2 2" xfId="22998" xr:uid="{00000000-0005-0000-0000-0000456F0000}"/>
    <cellStyle name="메모 2 2 6 4 3 2 2 2" xfId="22999" xr:uid="{00000000-0005-0000-0000-0000466F0000}"/>
    <cellStyle name="메모 2 2 6 4 3 2 2 3" xfId="23000" xr:uid="{00000000-0005-0000-0000-0000476F0000}"/>
    <cellStyle name="메모 2 2 6 4 3 2 3" xfId="23001" xr:uid="{00000000-0005-0000-0000-0000486F0000}"/>
    <cellStyle name="메모 2 2 6 4 3 2 4" xfId="23002" xr:uid="{00000000-0005-0000-0000-0000496F0000}"/>
    <cellStyle name="메모 2 2 6 4 3 2 5" xfId="23003" xr:uid="{00000000-0005-0000-0000-00004A6F0000}"/>
    <cellStyle name="메모 2 2 6 4 3 3" xfId="23004" xr:uid="{00000000-0005-0000-0000-00004B6F0000}"/>
    <cellStyle name="메모 2 2 6 4 3 3 2" xfId="23005" xr:uid="{00000000-0005-0000-0000-00004C6F0000}"/>
    <cellStyle name="메모 2 2 6 4 3 3 3" xfId="23006" xr:uid="{00000000-0005-0000-0000-00004D6F0000}"/>
    <cellStyle name="메모 2 2 6 4 3 4" xfId="23007" xr:uid="{00000000-0005-0000-0000-00004E6F0000}"/>
    <cellStyle name="메모 2 2 6 4 3 5" xfId="23008" xr:uid="{00000000-0005-0000-0000-00004F6F0000}"/>
    <cellStyle name="메모 2 2 6 4 3 6" xfId="23009" xr:uid="{00000000-0005-0000-0000-0000506F0000}"/>
    <cellStyle name="메모 2 2 6 4 4" xfId="23010" xr:uid="{00000000-0005-0000-0000-0000516F0000}"/>
    <cellStyle name="메모 2 2 6 4 4 2" xfId="23011" xr:uid="{00000000-0005-0000-0000-0000526F0000}"/>
    <cellStyle name="메모 2 2 6 4 4 2 2" xfId="23012" xr:uid="{00000000-0005-0000-0000-0000536F0000}"/>
    <cellStyle name="메모 2 2 6 4 4 2 3" xfId="23013" xr:uid="{00000000-0005-0000-0000-0000546F0000}"/>
    <cellStyle name="메모 2 2 6 4 4 3" xfId="23014" xr:uid="{00000000-0005-0000-0000-0000556F0000}"/>
    <cellStyle name="메모 2 2 6 4 4 4" xfId="23015" xr:uid="{00000000-0005-0000-0000-0000566F0000}"/>
    <cellStyle name="메모 2 2 6 4 4 5" xfId="23016" xr:uid="{00000000-0005-0000-0000-0000576F0000}"/>
    <cellStyle name="메모 2 2 6 4 5" xfId="23017" xr:uid="{00000000-0005-0000-0000-0000586F0000}"/>
    <cellStyle name="메모 2 2 6 4 5 2" xfId="23018" xr:uid="{00000000-0005-0000-0000-0000596F0000}"/>
    <cellStyle name="메모 2 2 6 4 5 3" xfId="23019" xr:uid="{00000000-0005-0000-0000-00005A6F0000}"/>
    <cellStyle name="메모 2 2 6 4 6" xfId="23020" xr:uid="{00000000-0005-0000-0000-00005B6F0000}"/>
    <cellStyle name="메모 2 2 6 4 7" xfId="23021" xr:uid="{00000000-0005-0000-0000-00005C6F0000}"/>
    <cellStyle name="메모 2 2 6 4 8" xfId="23022" xr:uid="{00000000-0005-0000-0000-00005D6F0000}"/>
    <cellStyle name="메모 2 2 6 5" xfId="23023" xr:uid="{00000000-0005-0000-0000-00005E6F0000}"/>
    <cellStyle name="메모 2 2 6 5 2" xfId="23024" xr:uid="{00000000-0005-0000-0000-00005F6F0000}"/>
    <cellStyle name="메모 2 2 6 5 2 2" xfId="23025" xr:uid="{00000000-0005-0000-0000-0000606F0000}"/>
    <cellStyle name="메모 2 2 6 5 2 2 2" xfId="23026" xr:uid="{00000000-0005-0000-0000-0000616F0000}"/>
    <cellStyle name="메모 2 2 6 5 2 2 2 2" xfId="23027" xr:uid="{00000000-0005-0000-0000-0000626F0000}"/>
    <cellStyle name="메모 2 2 6 5 2 2 2 3" xfId="23028" xr:uid="{00000000-0005-0000-0000-0000636F0000}"/>
    <cellStyle name="메모 2 2 6 5 2 2 3" xfId="23029" xr:uid="{00000000-0005-0000-0000-0000646F0000}"/>
    <cellStyle name="메모 2 2 6 5 2 2 4" xfId="23030" xr:uid="{00000000-0005-0000-0000-0000656F0000}"/>
    <cellStyle name="메모 2 2 6 5 2 2 5" xfId="23031" xr:uid="{00000000-0005-0000-0000-0000666F0000}"/>
    <cellStyle name="메모 2 2 6 5 2 3" xfId="23032" xr:uid="{00000000-0005-0000-0000-0000676F0000}"/>
    <cellStyle name="메모 2 2 6 5 2 3 2" xfId="23033" xr:uid="{00000000-0005-0000-0000-0000686F0000}"/>
    <cellStyle name="메모 2 2 6 5 2 3 3" xfId="23034" xr:uid="{00000000-0005-0000-0000-0000696F0000}"/>
    <cellStyle name="메모 2 2 6 5 2 4" xfId="23035" xr:uid="{00000000-0005-0000-0000-00006A6F0000}"/>
    <cellStyle name="메모 2 2 6 5 2 5" xfId="23036" xr:uid="{00000000-0005-0000-0000-00006B6F0000}"/>
    <cellStyle name="메모 2 2 6 5 2 6" xfId="23037" xr:uid="{00000000-0005-0000-0000-00006C6F0000}"/>
    <cellStyle name="메모 2 2 6 5 3" xfId="23038" xr:uid="{00000000-0005-0000-0000-00006D6F0000}"/>
    <cellStyle name="메모 2 2 6 5 3 2" xfId="23039" xr:uid="{00000000-0005-0000-0000-00006E6F0000}"/>
    <cellStyle name="메모 2 2 6 5 3 2 2" xfId="23040" xr:uid="{00000000-0005-0000-0000-00006F6F0000}"/>
    <cellStyle name="메모 2 2 6 5 3 2 2 2" xfId="23041" xr:uid="{00000000-0005-0000-0000-0000706F0000}"/>
    <cellStyle name="메모 2 2 6 5 3 2 2 3" xfId="23042" xr:uid="{00000000-0005-0000-0000-0000716F0000}"/>
    <cellStyle name="메모 2 2 6 5 3 2 3" xfId="23043" xr:uid="{00000000-0005-0000-0000-0000726F0000}"/>
    <cellStyle name="메모 2 2 6 5 3 2 4" xfId="23044" xr:uid="{00000000-0005-0000-0000-0000736F0000}"/>
    <cellStyle name="메모 2 2 6 5 3 2 5" xfId="23045" xr:uid="{00000000-0005-0000-0000-0000746F0000}"/>
    <cellStyle name="메모 2 2 6 5 3 3" xfId="23046" xr:uid="{00000000-0005-0000-0000-0000756F0000}"/>
    <cellStyle name="메모 2 2 6 5 3 3 2" xfId="23047" xr:uid="{00000000-0005-0000-0000-0000766F0000}"/>
    <cellStyle name="메모 2 2 6 5 3 3 3" xfId="23048" xr:uid="{00000000-0005-0000-0000-0000776F0000}"/>
    <cellStyle name="메모 2 2 6 5 3 4" xfId="23049" xr:uid="{00000000-0005-0000-0000-0000786F0000}"/>
    <cellStyle name="메모 2 2 6 5 3 5" xfId="23050" xr:uid="{00000000-0005-0000-0000-0000796F0000}"/>
    <cellStyle name="메모 2 2 6 5 3 6" xfId="23051" xr:uid="{00000000-0005-0000-0000-00007A6F0000}"/>
    <cellStyle name="메모 2 2 6 5 4" xfId="23052" xr:uid="{00000000-0005-0000-0000-00007B6F0000}"/>
    <cellStyle name="메모 2 2 6 5 4 2" xfId="23053" xr:uid="{00000000-0005-0000-0000-00007C6F0000}"/>
    <cellStyle name="메모 2 2 6 5 4 2 2" xfId="23054" xr:uid="{00000000-0005-0000-0000-00007D6F0000}"/>
    <cellStyle name="메모 2 2 6 5 4 2 3" xfId="23055" xr:uid="{00000000-0005-0000-0000-00007E6F0000}"/>
    <cellStyle name="메모 2 2 6 5 4 3" xfId="23056" xr:uid="{00000000-0005-0000-0000-00007F6F0000}"/>
    <cellStyle name="메모 2 2 6 5 4 4" xfId="23057" xr:uid="{00000000-0005-0000-0000-0000806F0000}"/>
    <cellStyle name="메모 2 2 6 5 4 5" xfId="23058" xr:uid="{00000000-0005-0000-0000-0000816F0000}"/>
    <cellStyle name="메모 2 2 6 5 5" xfId="23059" xr:uid="{00000000-0005-0000-0000-0000826F0000}"/>
    <cellStyle name="메모 2 2 6 5 5 2" xfId="23060" xr:uid="{00000000-0005-0000-0000-0000836F0000}"/>
    <cellStyle name="메모 2 2 6 5 5 3" xfId="23061" xr:uid="{00000000-0005-0000-0000-0000846F0000}"/>
    <cellStyle name="메모 2 2 6 5 6" xfId="23062" xr:uid="{00000000-0005-0000-0000-0000856F0000}"/>
    <cellStyle name="메모 2 2 6 5 7" xfId="23063" xr:uid="{00000000-0005-0000-0000-0000866F0000}"/>
    <cellStyle name="메모 2 2 6 5 8" xfId="23064" xr:uid="{00000000-0005-0000-0000-0000876F0000}"/>
    <cellStyle name="메모 2 2 6 6" xfId="23065" xr:uid="{00000000-0005-0000-0000-0000886F0000}"/>
    <cellStyle name="메모 2 2 6 6 2" xfId="23066" xr:uid="{00000000-0005-0000-0000-0000896F0000}"/>
    <cellStyle name="메모 2 2 6 6 2 2" xfId="23067" xr:uid="{00000000-0005-0000-0000-00008A6F0000}"/>
    <cellStyle name="메모 2 2 6 6 2 2 2" xfId="23068" xr:uid="{00000000-0005-0000-0000-00008B6F0000}"/>
    <cellStyle name="메모 2 2 6 6 2 2 3" xfId="23069" xr:uid="{00000000-0005-0000-0000-00008C6F0000}"/>
    <cellStyle name="메모 2 2 6 6 2 3" xfId="23070" xr:uid="{00000000-0005-0000-0000-00008D6F0000}"/>
    <cellStyle name="메모 2 2 6 6 2 4" xfId="23071" xr:uid="{00000000-0005-0000-0000-00008E6F0000}"/>
    <cellStyle name="메모 2 2 6 6 2 5" xfId="23072" xr:uid="{00000000-0005-0000-0000-00008F6F0000}"/>
    <cellStyle name="메모 2 2 6 6 3" xfId="23073" xr:uid="{00000000-0005-0000-0000-0000906F0000}"/>
    <cellStyle name="메모 2 2 6 6 3 2" xfId="23074" xr:uid="{00000000-0005-0000-0000-0000916F0000}"/>
    <cellStyle name="메모 2 2 6 6 3 3" xfId="23075" xr:uid="{00000000-0005-0000-0000-0000926F0000}"/>
    <cellStyle name="메모 2 2 6 6 4" xfId="23076" xr:uid="{00000000-0005-0000-0000-0000936F0000}"/>
    <cellStyle name="메모 2 2 6 6 5" xfId="23077" xr:uid="{00000000-0005-0000-0000-0000946F0000}"/>
    <cellStyle name="메모 2 2 6 6 6" xfId="23078" xr:uid="{00000000-0005-0000-0000-0000956F0000}"/>
    <cellStyle name="메모 2 2 6 7" xfId="23079" xr:uid="{00000000-0005-0000-0000-0000966F0000}"/>
    <cellStyle name="메모 2 2 6 7 2" xfId="23080" xr:uid="{00000000-0005-0000-0000-0000976F0000}"/>
    <cellStyle name="메모 2 2 6 7 2 2" xfId="23081" xr:uid="{00000000-0005-0000-0000-0000986F0000}"/>
    <cellStyle name="메모 2 2 6 7 2 2 2" xfId="23082" xr:uid="{00000000-0005-0000-0000-0000996F0000}"/>
    <cellStyle name="메모 2 2 6 7 2 2 3" xfId="23083" xr:uid="{00000000-0005-0000-0000-00009A6F0000}"/>
    <cellStyle name="메모 2 2 6 7 2 3" xfId="23084" xr:uid="{00000000-0005-0000-0000-00009B6F0000}"/>
    <cellStyle name="메모 2 2 6 7 2 4" xfId="23085" xr:uid="{00000000-0005-0000-0000-00009C6F0000}"/>
    <cellStyle name="메모 2 2 6 7 2 5" xfId="23086" xr:uid="{00000000-0005-0000-0000-00009D6F0000}"/>
    <cellStyle name="메모 2 2 6 7 3" xfId="23087" xr:uid="{00000000-0005-0000-0000-00009E6F0000}"/>
    <cellStyle name="메모 2 2 6 7 3 2" xfId="23088" xr:uid="{00000000-0005-0000-0000-00009F6F0000}"/>
    <cellStyle name="메모 2 2 6 7 3 3" xfId="23089" xr:uid="{00000000-0005-0000-0000-0000A06F0000}"/>
    <cellStyle name="메모 2 2 6 7 4" xfId="23090" xr:uid="{00000000-0005-0000-0000-0000A16F0000}"/>
    <cellStyle name="메모 2 2 6 7 5" xfId="23091" xr:uid="{00000000-0005-0000-0000-0000A26F0000}"/>
    <cellStyle name="메모 2 2 6 7 6" xfId="23092" xr:uid="{00000000-0005-0000-0000-0000A36F0000}"/>
    <cellStyle name="메모 2 2 6 8" xfId="23093" xr:uid="{00000000-0005-0000-0000-0000A46F0000}"/>
    <cellStyle name="메모 2 2 6 8 2" xfId="23094" xr:uid="{00000000-0005-0000-0000-0000A56F0000}"/>
    <cellStyle name="메모 2 2 6 8 2 2" xfId="23095" xr:uid="{00000000-0005-0000-0000-0000A66F0000}"/>
    <cellStyle name="메모 2 2 6 8 2 3" xfId="23096" xr:uid="{00000000-0005-0000-0000-0000A76F0000}"/>
    <cellStyle name="메모 2 2 6 8 3" xfId="23097" xr:uid="{00000000-0005-0000-0000-0000A86F0000}"/>
    <cellStyle name="메모 2 2 6 8 4" xfId="23098" xr:uid="{00000000-0005-0000-0000-0000A96F0000}"/>
    <cellStyle name="메모 2 2 6 8 5" xfId="23099" xr:uid="{00000000-0005-0000-0000-0000AA6F0000}"/>
    <cellStyle name="메모 2 2 6 9" xfId="23100" xr:uid="{00000000-0005-0000-0000-0000AB6F0000}"/>
    <cellStyle name="메모 2 2 6 9 2" xfId="23101" xr:uid="{00000000-0005-0000-0000-0000AC6F0000}"/>
    <cellStyle name="메모 2 2 6 9 3" xfId="23102" xr:uid="{00000000-0005-0000-0000-0000AD6F0000}"/>
    <cellStyle name="메모 2 2 7" xfId="23103" xr:uid="{00000000-0005-0000-0000-0000AE6F0000}"/>
    <cellStyle name="메모 2 2 7 10" xfId="23104" xr:uid="{00000000-0005-0000-0000-0000AF6F0000}"/>
    <cellStyle name="메모 2 2 7 11" xfId="23105" xr:uid="{00000000-0005-0000-0000-0000B06F0000}"/>
    <cellStyle name="메모 2 2 7 12" xfId="23106" xr:uid="{00000000-0005-0000-0000-0000B16F0000}"/>
    <cellStyle name="메모 2 2 7 2" xfId="23107" xr:uid="{00000000-0005-0000-0000-0000B26F0000}"/>
    <cellStyle name="메모 2 2 7 2 2" xfId="23108" xr:uid="{00000000-0005-0000-0000-0000B36F0000}"/>
    <cellStyle name="메모 2 2 7 2 2 2" xfId="23109" xr:uid="{00000000-0005-0000-0000-0000B46F0000}"/>
    <cellStyle name="메모 2 2 7 2 2 2 2" xfId="23110" xr:uid="{00000000-0005-0000-0000-0000B56F0000}"/>
    <cellStyle name="메모 2 2 7 2 2 2 2 2" xfId="23111" xr:uid="{00000000-0005-0000-0000-0000B66F0000}"/>
    <cellStyle name="메모 2 2 7 2 2 2 2 3" xfId="23112" xr:uid="{00000000-0005-0000-0000-0000B76F0000}"/>
    <cellStyle name="메모 2 2 7 2 2 2 3" xfId="23113" xr:uid="{00000000-0005-0000-0000-0000B86F0000}"/>
    <cellStyle name="메모 2 2 7 2 2 2 4" xfId="23114" xr:uid="{00000000-0005-0000-0000-0000B96F0000}"/>
    <cellStyle name="메모 2 2 7 2 2 2 5" xfId="23115" xr:uid="{00000000-0005-0000-0000-0000BA6F0000}"/>
    <cellStyle name="메모 2 2 7 2 2 3" xfId="23116" xr:uid="{00000000-0005-0000-0000-0000BB6F0000}"/>
    <cellStyle name="메모 2 2 7 2 2 3 2" xfId="23117" xr:uid="{00000000-0005-0000-0000-0000BC6F0000}"/>
    <cellStyle name="메모 2 2 7 2 2 3 3" xfId="23118" xr:uid="{00000000-0005-0000-0000-0000BD6F0000}"/>
    <cellStyle name="메모 2 2 7 2 2 4" xfId="23119" xr:uid="{00000000-0005-0000-0000-0000BE6F0000}"/>
    <cellStyle name="메모 2 2 7 2 2 5" xfId="23120" xr:uid="{00000000-0005-0000-0000-0000BF6F0000}"/>
    <cellStyle name="메모 2 2 7 2 2 6" xfId="23121" xr:uid="{00000000-0005-0000-0000-0000C06F0000}"/>
    <cellStyle name="메모 2 2 7 2 3" xfId="23122" xr:uid="{00000000-0005-0000-0000-0000C16F0000}"/>
    <cellStyle name="메모 2 2 7 2 3 2" xfId="23123" xr:uid="{00000000-0005-0000-0000-0000C26F0000}"/>
    <cellStyle name="메모 2 2 7 2 3 2 2" xfId="23124" xr:uid="{00000000-0005-0000-0000-0000C36F0000}"/>
    <cellStyle name="메모 2 2 7 2 3 2 2 2" xfId="23125" xr:uid="{00000000-0005-0000-0000-0000C46F0000}"/>
    <cellStyle name="메모 2 2 7 2 3 2 2 3" xfId="23126" xr:uid="{00000000-0005-0000-0000-0000C56F0000}"/>
    <cellStyle name="메모 2 2 7 2 3 2 3" xfId="23127" xr:uid="{00000000-0005-0000-0000-0000C66F0000}"/>
    <cellStyle name="메모 2 2 7 2 3 2 4" xfId="23128" xr:uid="{00000000-0005-0000-0000-0000C76F0000}"/>
    <cellStyle name="메모 2 2 7 2 3 2 5" xfId="23129" xr:uid="{00000000-0005-0000-0000-0000C86F0000}"/>
    <cellStyle name="메모 2 2 7 2 3 3" xfId="23130" xr:uid="{00000000-0005-0000-0000-0000C96F0000}"/>
    <cellStyle name="메모 2 2 7 2 3 3 2" xfId="23131" xr:uid="{00000000-0005-0000-0000-0000CA6F0000}"/>
    <cellStyle name="메모 2 2 7 2 3 3 3" xfId="23132" xr:uid="{00000000-0005-0000-0000-0000CB6F0000}"/>
    <cellStyle name="메모 2 2 7 2 3 4" xfId="23133" xr:uid="{00000000-0005-0000-0000-0000CC6F0000}"/>
    <cellStyle name="메모 2 2 7 2 3 5" xfId="23134" xr:uid="{00000000-0005-0000-0000-0000CD6F0000}"/>
    <cellStyle name="메모 2 2 7 2 3 6" xfId="23135" xr:uid="{00000000-0005-0000-0000-0000CE6F0000}"/>
    <cellStyle name="메모 2 2 7 2 4" xfId="23136" xr:uid="{00000000-0005-0000-0000-0000CF6F0000}"/>
    <cellStyle name="메모 2 2 7 2 4 2" xfId="23137" xr:uid="{00000000-0005-0000-0000-0000D06F0000}"/>
    <cellStyle name="메모 2 2 7 2 4 2 2" xfId="23138" xr:uid="{00000000-0005-0000-0000-0000D16F0000}"/>
    <cellStyle name="메모 2 2 7 2 4 2 3" xfId="23139" xr:uid="{00000000-0005-0000-0000-0000D26F0000}"/>
    <cellStyle name="메모 2 2 7 2 4 3" xfId="23140" xr:uid="{00000000-0005-0000-0000-0000D36F0000}"/>
    <cellStyle name="메모 2 2 7 2 4 4" xfId="23141" xr:uid="{00000000-0005-0000-0000-0000D46F0000}"/>
    <cellStyle name="메모 2 2 7 2 4 5" xfId="23142" xr:uid="{00000000-0005-0000-0000-0000D56F0000}"/>
    <cellStyle name="메모 2 2 7 2 5" xfId="23143" xr:uid="{00000000-0005-0000-0000-0000D66F0000}"/>
    <cellStyle name="메모 2 2 7 2 5 2" xfId="23144" xr:uid="{00000000-0005-0000-0000-0000D76F0000}"/>
    <cellStyle name="메모 2 2 7 2 5 3" xfId="23145" xr:uid="{00000000-0005-0000-0000-0000D86F0000}"/>
    <cellStyle name="메모 2 2 7 2 6" xfId="23146" xr:uid="{00000000-0005-0000-0000-0000D96F0000}"/>
    <cellStyle name="메모 2 2 7 2 7" xfId="23147" xr:uid="{00000000-0005-0000-0000-0000DA6F0000}"/>
    <cellStyle name="메모 2 2 7 2 8" xfId="23148" xr:uid="{00000000-0005-0000-0000-0000DB6F0000}"/>
    <cellStyle name="메모 2 2 7 3" xfId="23149" xr:uid="{00000000-0005-0000-0000-0000DC6F0000}"/>
    <cellStyle name="메모 2 2 7 3 2" xfId="23150" xr:uid="{00000000-0005-0000-0000-0000DD6F0000}"/>
    <cellStyle name="메모 2 2 7 3 2 2" xfId="23151" xr:uid="{00000000-0005-0000-0000-0000DE6F0000}"/>
    <cellStyle name="메모 2 2 7 3 2 2 2" xfId="23152" xr:uid="{00000000-0005-0000-0000-0000DF6F0000}"/>
    <cellStyle name="메모 2 2 7 3 2 2 2 2" xfId="23153" xr:uid="{00000000-0005-0000-0000-0000E06F0000}"/>
    <cellStyle name="메모 2 2 7 3 2 2 2 3" xfId="23154" xr:uid="{00000000-0005-0000-0000-0000E16F0000}"/>
    <cellStyle name="메모 2 2 7 3 2 2 3" xfId="23155" xr:uid="{00000000-0005-0000-0000-0000E26F0000}"/>
    <cellStyle name="메모 2 2 7 3 2 2 4" xfId="23156" xr:uid="{00000000-0005-0000-0000-0000E36F0000}"/>
    <cellStyle name="메모 2 2 7 3 2 2 5" xfId="23157" xr:uid="{00000000-0005-0000-0000-0000E46F0000}"/>
    <cellStyle name="메모 2 2 7 3 2 3" xfId="23158" xr:uid="{00000000-0005-0000-0000-0000E56F0000}"/>
    <cellStyle name="메모 2 2 7 3 2 3 2" xfId="23159" xr:uid="{00000000-0005-0000-0000-0000E66F0000}"/>
    <cellStyle name="메모 2 2 7 3 2 3 3" xfId="23160" xr:uid="{00000000-0005-0000-0000-0000E76F0000}"/>
    <cellStyle name="메모 2 2 7 3 2 4" xfId="23161" xr:uid="{00000000-0005-0000-0000-0000E86F0000}"/>
    <cellStyle name="메모 2 2 7 3 2 5" xfId="23162" xr:uid="{00000000-0005-0000-0000-0000E96F0000}"/>
    <cellStyle name="메모 2 2 7 3 2 6" xfId="23163" xr:uid="{00000000-0005-0000-0000-0000EA6F0000}"/>
    <cellStyle name="메모 2 2 7 3 3" xfId="23164" xr:uid="{00000000-0005-0000-0000-0000EB6F0000}"/>
    <cellStyle name="메모 2 2 7 3 3 2" xfId="23165" xr:uid="{00000000-0005-0000-0000-0000EC6F0000}"/>
    <cellStyle name="메모 2 2 7 3 3 2 2" xfId="23166" xr:uid="{00000000-0005-0000-0000-0000ED6F0000}"/>
    <cellStyle name="메모 2 2 7 3 3 2 2 2" xfId="23167" xr:uid="{00000000-0005-0000-0000-0000EE6F0000}"/>
    <cellStyle name="메모 2 2 7 3 3 2 2 3" xfId="23168" xr:uid="{00000000-0005-0000-0000-0000EF6F0000}"/>
    <cellStyle name="메모 2 2 7 3 3 2 3" xfId="23169" xr:uid="{00000000-0005-0000-0000-0000F06F0000}"/>
    <cellStyle name="메모 2 2 7 3 3 2 4" xfId="23170" xr:uid="{00000000-0005-0000-0000-0000F16F0000}"/>
    <cellStyle name="메모 2 2 7 3 3 2 5" xfId="23171" xr:uid="{00000000-0005-0000-0000-0000F26F0000}"/>
    <cellStyle name="메모 2 2 7 3 3 3" xfId="23172" xr:uid="{00000000-0005-0000-0000-0000F36F0000}"/>
    <cellStyle name="메모 2 2 7 3 3 3 2" xfId="23173" xr:uid="{00000000-0005-0000-0000-0000F46F0000}"/>
    <cellStyle name="메모 2 2 7 3 3 3 3" xfId="23174" xr:uid="{00000000-0005-0000-0000-0000F56F0000}"/>
    <cellStyle name="메모 2 2 7 3 3 4" xfId="23175" xr:uid="{00000000-0005-0000-0000-0000F66F0000}"/>
    <cellStyle name="메모 2 2 7 3 3 5" xfId="23176" xr:uid="{00000000-0005-0000-0000-0000F76F0000}"/>
    <cellStyle name="메모 2 2 7 3 3 6" xfId="23177" xr:uid="{00000000-0005-0000-0000-0000F86F0000}"/>
    <cellStyle name="메모 2 2 7 3 4" xfId="23178" xr:uid="{00000000-0005-0000-0000-0000F96F0000}"/>
    <cellStyle name="메모 2 2 7 3 4 2" xfId="23179" xr:uid="{00000000-0005-0000-0000-0000FA6F0000}"/>
    <cellStyle name="메모 2 2 7 3 4 2 2" xfId="23180" xr:uid="{00000000-0005-0000-0000-0000FB6F0000}"/>
    <cellStyle name="메모 2 2 7 3 4 2 3" xfId="23181" xr:uid="{00000000-0005-0000-0000-0000FC6F0000}"/>
    <cellStyle name="메모 2 2 7 3 4 3" xfId="23182" xr:uid="{00000000-0005-0000-0000-0000FD6F0000}"/>
    <cellStyle name="메모 2 2 7 3 4 4" xfId="23183" xr:uid="{00000000-0005-0000-0000-0000FE6F0000}"/>
    <cellStyle name="메모 2 2 7 3 4 5" xfId="23184" xr:uid="{00000000-0005-0000-0000-0000FF6F0000}"/>
    <cellStyle name="메모 2 2 7 3 5" xfId="23185" xr:uid="{00000000-0005-0000-0000-000000700000}"/>
    <cellStyle name="메모 2 2 7 3 5 2" xfId="23186" xr:uid="{00000000-0005-0000-0000-000001700000}"/>
    <cellStyle name="메모 2 2 7 3 5 3" xfId="23187" xr:uid="{00000000-0005-0000-0000-000002700000}"/>
    <cellStyle name="메모 2 2 7 3 6" xfId="23188" xr:uid="{00000000-0005-0000-0000-000003700000}"/>
    <cellStyle name="메모 2 2 7 3 7" xfId="23189" xr:uid="{00000000-0005-0000-0000-000004700000}"/>
    <cellStyle name="메모 2 2 7 3 8" xfId="23190" xr:uid="{00000000-0005-0000-0000-000005700000}"/>
    <cellStyle name="메모 2 2 7 4" xfId="23191" xr:uid="{00000000-0005-0000-0000-000006700000}"/>
    <cellStyle name="메모 2 2 7 4 2" xfId="23192" xr:uid="{00000000-0005-0000-0000-000007700000}"/>
    <cellStyle name="메모 2 2 7 4 2 2" xfId="23193" xr:uid="{00000000-0005-0000-0000-000008700000}"/>
    <cellStyle name="메모 2 2 7 4 2 2 2" xfId="23194" xr:uid="{00000000-0005-0000-0000-000009700000}"/>
    <cellStyle name="메모 2 2 7 4 2 2 2 2" xfId="23195" xr:uid="{00000000-0005-0000-0000-00000A700000}"/>
    <cellStyle name="메모 2 2 7 4 2 2 2 3" xfId="23196" xr:uid="{00000000-0005-0000-0000-00000B700000}"/>
    <cellStyle name="메모 2 2 7 4 2 2 3" xfId="23197" xr:uid="{00000000-0005-0000-0000-00000C700000}"/>
    <cellStyle name="메모 2 2 7 4 2 2 4" xfId="23198" xr:uid="{00000000-0005-0000-0000-00000D700000}"/>
    <cellStyle name="메모 2 2 7 4 2 2 5" xfId="23199" xr:uid="{00000000-0005-0000-0000-00000E700000}"/>
    <cellStyle name="메모 2 2 7 4 2 3" xfId="23200" xr:uid="{00000000-0005-0000-0000-00000F700000}"/>
    <cellStyle name="메모 2 2 7 4 2 3 2" xfId="23201" xr:uid="{00000000-0005-0000-0000-000010700000}"/>
    <cellStyle name="메모 2 2 7 4 2 3 3" xfId="23202" xr:uid="{00000000-0005-0000-0000-000011700000}"/>
    <cellStyle name="메모 2 2 7 4 2 4" xfId="23203" xr:uid="{00000000-0005-0000-0000-000012700000}"/>
    <cellStyle name="메모 2 2 7 4 2 5" xfId="23204" xr:uid="{00000000-0005-0000-0000-000013700000}"/>
    <cellStyle name="메모 2 2 7 4 2 6" xfId="23205" xr:uid="{00000000-0005-0000-0000-000014700000}"/>
    <cellStyle name="메모 2 2 7 4 3" xfId="23206" xr:uid="{00000000-0005-0000-0000-000015700000}"/>
    <cellStyle name="메모 2 2 7 4 3 2" xfId="23207" xr:uid="{00000000-0005-0000-0000-000016700000}"/>
    <cellStyle name="메모 2 2 7 4 3 2 2" xfId="23208" xr:uid="{00000000-0005-0000-0000-000017700000}"/>
    <cellStyle name="메모 2 2 7 4 3 2 2 2" xfId="23209" xr:uid="{00000000-0005-0000-0000-000018700000}"/>
    <cellStyle name="메모 2 2 7 4 3 2 2 3" xfId="23210" xr:uid="{00000000-0005-0000-0000-000019700000}"/>
    <cellStyle name="메모 2 2 7 4 3 2 3" xfId="23211" xr:uid="{00000000-0005-0000-0000-00001A700000}"/>
    <cellStyle name="메모 2 2 7 4 3 2 4" xfId="23212" xr:uid="{00000000-0005-0000-0000-00001B700000}"/>
    <cellStyle name="메모 2 2 7 4 3 2 5" xfId="23213" xr:uid="{00000000-0005-0000-0000-00001C700000}"/>
    <cellStyle name="메모 2 2 7 4 3 3" xfId="23214" xr:uid="{00000000-0005-0000-0000-00001D700000}"/>
    <cellStyle name="메모 2 2 7 4 3 3 2" xfId="23215" xr:uid="{00000000-0005-0000-0000-00001E700000}"/>
    <cellStyle name="메모 2 2 7 4 3 3 3" xfId="23216" xr:uid="{00000000-0005-0000-0000-00001F700000}"/>
    <cellStyle name="메모 2 2 7 4 3 4" xfId="23217" xr:uid="{00000000-0005-0000-0000-000020700000}"/>
    <cellStyle name="메모 2 2 7 4 3 5" xfId="23218" xr:uid="{00000000-0005-0000-0000-000021700000}"/>
    <cellStyle name="메모 2 2 7 4 3 6" xfId="23219" xr:uid="{00000000-0005-0000-0000-000022700000}"/>
    <cellStyle name="메모 2 2 7 4 4" xfId="23220" xr:uid="{00000000-0005-0000-0000-000023700000}"/>
    <cellStyle name="메모 2 2 7 4 4 2" xfId="23221" xr:uid="{00000000-0005-0000-0000-000024700000}"/>
    <cellStyle name="메모 2 2 7 4 4 2 2" xfId="23222" xr:uid="{00000000-0005-0000-0000-000025700000}"/>
    <cellStyle name="메모 2 2 7 4 4 2 3" xfId="23223" xr:uid="{00000000-0005-0000-0000-000026700000}"/>
    <cellStyle name="메모 2 2 7 4 4 3" xfId="23224" xr:uid="{00000000-0005-0000-0000-000027700000}"/>
    <cellStyle name="메모 2 2 7 4 4 4" xfId="23225" xr:uid="{00000000-0005-0000-0000-000028700000}"/>
    <cellStyle name="메모 2 2 7 4 4 5" xfId="23226" xr:uid="{00000000-0005-0000-0000-000029700000}"/>
    <cellStyle name="메모 2 2 7 4 5" xfId="23227" xr:uid="{00000000-0005-0000-0000-00002A700000}"/>
    <cellStyle name="메모 2 2 7 4 5 2" xfId="23228" xr:uid="{00000000-0005-0000-0000-00002B700000}"/>
    <cellStyle name="메모 2 2 7 4 5 3" xfId="23229" xr:uid="{00000000-0005-0000-0000-00002C700000}"/>
    <cellStyle name="메모 2 2 7 4 6" xfId="23230" xr:uid="{00000000-0005-0000-0000-00002D700000}"/>
    <cellStyle name="메모 2 2 7 4 7" xfId="23231" xr:uid="{00000000-0005-0000-0000-00002E700000}"/>
    <cellStyle name="메모 2 2 7 4 8" xfId="23232" xr:uid="{00000000-0005-0000-0000-00002F700000}"/>
    <cellStyle name="메모 2 2 7 5" xfId="23233" xr:uid="{00000000-0005-0000-0000-000030700000}"/>
    <cellStyle name="메모 2 2 7 5 2" xfId="23234" xr:uid="{00000000-0005-0000-0000-000031700000}"/>
    <cellStyle name="메모 2 2 7 5 2 2" xfId="23235" xr:uid="{00000000-0005-0000-0000-000032700000}"/>
    <cellStyle name="메모 2 2 7 5 2 2 2" xfId="23236" xr:uid="{00000000-0005-0000-0000-000033700000}"/>
    <cellStyle name="메모 2 2 7 5 2 2 2 2" xfId="23237" xr:uid="{00000000-0005-0000-0000-000034700000}"/>
    <cellStyle name="메모 2 2 7 5 2 2 2 3" xfId="23238" xr:uid="{00000000-0005-0000-0000-000035700000}"/>
    <cellStyle name="메모 2 2 7 5 2 2 3" xfId="23239" xr:uid="{00000000-0005-0000-0000-000036700000}"/>
    <cellStyle name="메모 2 2 7 5 2 2 4" xfId="23240" xr:uid="{00000000-0005-0000-0000-000037700000}"/>
    <cellStyle name="메모 2 2 7 5 2 2 5" xfId="23241" xr:uid="{00000000-0005-0000-0000-000038700000}"/>
    <cellStyle name="메모 2 2 7 5 2 3" xfId="23242" xr:uid="{00000000-0005-0000-0000-000039700000}"/>
    <cellStyle name="메모 2 2 7 5 2 3 2" xfId="23243" xr:uid="{00000000-0005-0000-0000-00003A700000}"/>
    <cellStyle name="메모 2 2 7 5 2 3 3" xfId="23244" xr:uid="{00000000-0005-0000-0000-00003B700000}"/>
    <cellStyle name="메모 2 2 7 5 2 4" xfId="23245" xr:uid="{00000000-0005-0000-0000-00003C700000}"/>
    <cellStyle name="메모 2 2 7 5 2 5" xfId="23246" xr:uid="{00000000-0005-0000-0000-00003D700000}"/>
    <cellStyle name="메모 2 2 7 5 2 6" xfId="23247" xr:uid="{00000000-0005-0000-0000-00003E700000}"/>
    <cellStyle name="메모 2 2 7 5 3" xfId="23248" xr:uid="{00000000-0005-0000-0000-00003F700000}"/>
    <cellStyle name="메모 2 2 7 5 3 2" xfId="23249" xr:uid="{00000000-0005-0000-0000-000040700000}"/>
    <cellStyle name="메모 2 2 7 5 3 2 2" xfId="23250" xr:uid="{00000000-0005-0000-0000-000041700000}"/>
    <cellStyle name="메모 2 2 7 5 3 2 2 2" xfId="23251" xr:uid="{00000000-0005-0000-0000-000042700000}"/>
    <cellStyle name="메모 2 2 7 5 3 2 2 3" xfId="23252" xr:uid="{00000000-0005-0000-0000-000043700000}"/>
    <cellStyle name="메모 2 2 7 5 3 2 3" xfId="23253" xr:uid="{00000000-0005-0000-0000-000044700000}"/>
    <cellStyle name="메모 2 2 7 5 3 2 4" xfId="23254" xr:uid="{00000000-0005-0000-0000-000045700000}"/>
    <cellStyle name="메모 2 2 7 5 3 2 5" xfId="23255" xr:uid="{00000000-0005-0000-0000-000046700000}"/>
    <cellStyle name="메모 2 2 7 5 3 3" xfId="23256" xr:uid="{00000000-0005-0000-0000-000047700000}"/>
    <cellStyle name="메모 2 2 7 5 3 3 2" xfId="23257" xr:uid="{00000000-0005-0000-0000-000048700000}"/>
    <cellStyle name="메모 2 2 7 5 3 3 3" xfId="23258" xr:uid="{00000000-0005-0000-0000-000049700000}"/>
    <cellStyle name="메모 2 2 7 5 3 4" xfId="23259" xr:uid="{00000000-0005-0000-0000-00004A700000}"/>
    <cellStyle name="메모 2 2 7 5 3 5" xfId="23260" xr:uid="{00000000-0005-0000-0000-00004B700000}"/>
    <cellStyle name="메모 2 2 7 5 3 6" xfId="23261" xr:uid="{00000000-0005-0000-0000-00004C700000}"/>
    <cellStyle name="메모 2 2 7 5 4" xfId="23262" xr:uid="{00000000-0005-0000-0000-00004D700000}"/>
    <cellStyle name="메모 2 2 7 5 4 2" xfId="23263" xr:uid="{00000000-0005-0000-0000-00004E700000}"/>
    <cellStyle name="메모 2 2 7 5 4 2 2" xfId="23264" xr:uid="{00000000-0005-0000-0000-00004F700000}"/>
    <cellStyle name="메모 2 2 7 5 4 2 3" xfId="23265" xr:uid="{00000000-0005-0000-0000-000050700000}"/>
    <cellStyle name="메모 2 2 7 5 4 3" xfId="23266" xr:uid="{00000000-0005-0000-0000-000051700000}"/>
    <cellStyle name="메모 2 2 7 5 4 4" xfId="23267" xr:uid="{00000000-0005-0000-0000-000052700000}"/>
    <cellStyle name="메모 2 2 7 5 4 5" xfId="23268" xr:uid="{00000000-0005-0000-0000-000053700000}"/>
    <cellStyle name="메모 2 2 7 5 5" xfId="23269" xr:uid="{00000000-0005-0000-0000-000054700000}"/>
    <cellStyle name="메모 2 2 7 5 5 2" xfId="23270" xr:uid="{00000000-0005-0000-0000-000055700000}"/>
    <cellStyle name="메모 2 2 7 5 5 3" xfId="23271" xr:uid="{00000000-0005-0000-0000-000056700000}"/>
    <cellStyle name="메모 2 2 7 5 6" xfId="23272" xr:uid="{00000000-0005-0000-0000-000057700000}"/>
    <cellStyle name="메모 2 2 7 5 7" xfId="23273" xr:uid="{00000000-0005-0000-0000-000058700000}"/>
    <cellStyle name="메모 2 2 7 5 8" xfId="23274" xr:uid="{00000000-0005-0000-0000-000059700000}"/>
    <cellStyle name="메모 2 2 7 6" xfId="23275" xr:uid="{00000000-0005-0000-0000-00005A700000}"/>
    <cellStyle name="메모 2 2 7 6 2" xfId="23276" xr:uid="{00000000-0005-0000-0000-00005B700000}"/>
    <cellStyle name="메모 2 2 7 6 2 2" xfId="23277" xr:uid="{00000000-0005-0000-0000-00005C700000}"/>
    <cellStyle name="메모 2 2 7 6 2 2 2" xfId="23278" xr:uid="{00000000-0005-0000-0000-00005D700000}"/>
    <cellStyle name="메모 2 2 7 6 2 2 3" xfId="23279" xr:uid="{00000000-0005-0000-0000-00005E700000}"/>
    <cellStyle name="메모 2 2 7 6 2 3" xfId="23280" xr:uid="{00000000-0005-0000-0000-00005F700000}"/>
    <cellStyle name="메모 2 2 7 6 2 4" xfId="23281" xr:uid="{00000000-0005-0000-0000-000060700000}"/>
    <cellStyle name="메모 2 2 7 6 2 5" xfId="23282" xr:uid="{00000000-0005-0000-0000-000061700000}"/>
    <cellStyle name="메모 2 2 7 6 3" xfId="23283" xr:uid="{00000000-0005-0000-0000-000062700000}"/>
    <cellStyle name="메모 2 2 7 6 3 2" xfId="23284" xr:uid="{00000000-0005-0000-0000-000063700000}"/>
    <cellStyle name="메모 2 2 7 6 3 3" xfId="23285" xr:uid="{00000000-0005-0000-0000-000064700000}"/>
    <cellStyle name="메모 2 2 7 6 4" xfId="23286" xr:uid="{00000000-0005-0000-0000-000065700000}"/>
    <cellStyle name="메모 2 2 7 6 5" xfId="23287" xr:uid="{00000000-0005-0000-0000-000066700000}"/>
    <cellStyle name="메모 2 2 7 6 6" xfId="23288" xr:uid="{00000000-0005-0000-0000-000067700000}"/>
    <cellStyle name="메모 2 2 7 7" xfId="23289" xr:uid="{00000000-0005-0000-0000-000068700000}"/>
    <cellStyle name="메모 2 2 7 7 2" xfId="23290" xr:uid="{00000000-0005-0000-0000-000069700000}"/>
    <cellStyle name="메모 2 2 7 7 2 2" xfId="23291" xr:uid="{00000000-0005-0000-0000-00006A700000}"/>
    <cellStyle name="메모 2 2 7 7 2 2 2" xfId="23292" xr:uid="{00000000-0005-0000-0000-00006B700000}"/>
    <cellStyle name="메모 2 2 7 7 2 2 3" xfId="23293" xr:uid="{00000000-0005-0000-0000-00006C700000}"/>
    <cellStyle name="메모 2 2 7 7 2 3" xfId="23294" xr:uid="{00000000-0005-0000-0000-00006D700000}"/>
    <cellStyle name="메모 2 2 7 7 2 4" xfId="23295" xr:uid="{00000000-0005-0000-0000-00006E700000}"/>
    <cellStyle name="메모 2 2 7 7 2 5" xfId="23296" xr:uid="{00000000-0005-0000-0000-00006F700000}"/>
    <cellStyle name="메모 2 2 7 7 3" xfId="23297" xr:uid="{00000000-0005-0000-0000-000070700000}"/>
    <cellStyle name="메모 2 2 7 7 3 2" xfId="23298" xr:uid="{00000000-0005-0000-0000-000071700000}"/>
    <cellStyle name="메모 2 2 7 7 3 3" xfId="23299" xr:uid="{00000000-0005-0000-0000-000072700000}"/>
    <cellStyle name="메모 2 2 7 7 4" xfId="23300" xr:uid="{00000000-0005-0000-0000-000073700000}"/>
    <cellStyle name="메모 2 2 7 7 5" xfId="23301" xr:uid="{00000000-0005-0000-0000-000074700000}"/>
    <cellStyle name="메모 2 2 7 7 6" xfId="23302" xr:uid="{00000000-0005-0000-0000-000075700000}"/>
    <cellStyle name="메모 2 2 7 8" xfId="23303" xr:uid="{00000000-0005-0000-0000-000076700000}"/>
    <cellStyle name="메모 2 2 7 8 2" xfId="23304" xr:uid="{00000000-0005-0000-0000-000077700000}"/>
    <cellStyle name="메모 2 2 7 8 2 2" xfId="23305" xr:uid="{00000000-0005-0000-0000-000078700000}"/>
    <cellStyle name="메모 2 2 7 8 2 3" xfId="23306" xr:uid="{00000000-0005-0000-0000-000079700000}"/>
    <cellStyle name="메모 2 2 7 8 3" xfId="23307" xr:uid="{00000000-0005-0000-0000-00007A700000}"/>
    <cellStyle name="메모 2 2 7 8 4" xfId="23308" xr:uid="{00000000-0005-0000-0000-00007B700000}"/>
    <cellStyle name="메모 2 2 7 8 5" xfId="23309" xr:uid="{00000000-0005-0000-0000-00007C700000}"/>
    <cellStyle name="메모 2 2 7 9" xfId="23310" xr:uid="{00000000-0005-0000-0000-00007D700000}"/>
    <cellStyle name="메모 2 2 7 9 2" xfId="23311" xr:uid="{00000000-0005-0000-0000-00007E700000}"/>
    <cellStyle name="메모 2 2 7 9 3" xfId="23312" xr:uid="{00000000-0005-0000-0000-00007F700000}"/>
    <cellStyle name="메모 2 2 8" xfId="23313" xr:uid="{00000000-0005-0000-0000-000080700000}"/>
    <cellStyle name="메모 2 2 8 10" xfId="23314" xr:uid="{00000000-0005-0000-0000-000081700000}"/>
    <cellStyle name="메모 2 2 8 11" xfId="23315" xr:uid="{00000000-0005-0000-0000-000082700000}"/>
    <cellStyle name="메모 2 2 8 12" xfId="23316" xr:uid="{00000000-0005-0000-0000-000083700000}"/>
    <cellStyle name="메모 2 2 8 2" xfId="23317" xr:uid="{00000000-0005-0000-0000-000084700000}"/>
    <cellStyle name="메모 2 2 8 2 2" xfId="23318" xr:uid="{00000000-0005-0000-0000-000085700000}"/>
    <cellStyle name="메모 2 2 8 2 2 2" xfId="23319" xr:uid="{00000000-0005-0000-0000-000086700000}"/>
    <cellStyle name="메모 2 2 8 2 2 2 2" xfId="23320" xr:uid="{00000000-0005-0000-0000-000087700000}"/>
    <cellStyle name="메모 2 2 8 2 2 2 2 2" xfId="23321" xr:uid="{00000000-0005-0000-0000-000088700000}"/>
    <cellStyle name="메모 2 2 8 2 2 2 2 3" xfId="23322" xr:uid="{00000000-0005-0000-0000-000089700000}"/>
    <cellStyle name="메모 2 2 8 2 2 2 3" xfId="23323" xr:uid="{00000000-0005-0000-0000-00008A700000}"/>
    <cellStyle name="메모 2 2 8 2 2 2 4" xfId="23324" xr:uid="{00000000-0005-0000-0000-00008B700000}"/>
    <cellStyle name="메모 2 2 8 2 2 2 5" xfId="23325" xr:uid="{00000000-0005-0000-0000-00008C700000}"/>
    <cellStyle name="메모 2 2 8 2 2 3" xfId="23326" xr:uid="{00000000-0005-0000-0000-00008D700000}"/>
    <cellStyle name="메모 2 2 8 2 2 3 2" xfId="23327" xr:uid="{00000000-0005-0000-0000-00008E700000}"/>
    <cellStyle name="메모 2 2 8 2 2 3 3" xfId="23328" xr:uid="{00000000-0005-0000-0000-00008F700000}"/>
    <cellStyle name="메모 2 2 8 2 2 4" xfId="23329" xr:uid="{00000000-0005-0000-0000-000090700000}"/>
    <cellStyle name="메모 2 2 8 2 2 5" xfId="23330" xr:uid="{00000000-0005-0000-0000-000091700000}"/>
    <cellStyle name="메모 2 2 8 2 2 6" xfId="23331" xr:uid="{00000000-0005-0000-0000-000092700000}"/>
    <cellStyle name="메모 2 2 8 2 3" xfId="23332" xr:uid="{00000000-0005-0000-0000-000093700000}"/>
    <cellStyle name="메모 2 2 8 2 3 2" xfId="23333" xr:uid="{00000000-0005-0000-0000-000094700000}"/>
    <cellStyle name="메모 2 2 8 2 3 2 2" xfId="23334" xr:uid="{00000000-0005-0000-0000-000095700000}"/>
    <cellStyle name="메모 2 2 8 2 3 2 2 2" xfId="23335" xr:uid="{00000000-0005-0000-0000-000096700000}"/>
    <cellStyle name="메모 2 2 8 2 3 2 2 3" xfId="23336" xr:uid="{00000000-0005-0000-0000-000097700000}"/>
    <cellStyle name="메모 2 2 8 2 3 2 3" xfId="23337" xr:uid="{00000000-0005-0000-0000-000098700000}"/>
    <cellStyle name="메모 2 2 8 2 3 2 4" xfId="23338" xr:uid="{00000000-0005-0000-0000-000099700000}"/>
    <cellStyle name="메모 2 2 8 2 3 2 5" xfId="23339" xr:uid="{00000000-0005-0000-0000-00009A700000}"/>
    <cellStyle name="메모 2 2 8 2 3 3" xfId="23340" xr:uid="{00000000-0005-0000-0000-00009B700000}"/>
    <cellStyle name="메모 2 2 8 2 3 3 2" xfId="23341" xr:uid="{00000000-0005-0000-0000-00009C700000}"/>
    <cellStyle name="메모 2 2 8 2 3 3 3" xfId="23342" xr:uid="{00000000-0005-0000-0000-00009D700000}"/>
    <cellStyle name="메모 2 2 8 2 3 4" xfId="23343" xr:uid="{00000000-0005-0000-0000-00009E700000}"/>
    <cellStyle name="메모 2 2 8 2 3 5" xfId="23344" xr:uid="{00000000-0005-0000-0000-00009F700000}"/>
    <cellStyle name="메모 2 2 8 2 3 6" xfId="23345" xr:uid="{00000000-0005-0000-0000-0000A0700000}"/>
    <cellStyle name="메모 2 2 8 2 4" xfId="23346" xr:uid="{00000000-0005-0000-0000-0000A1700000}"/>
    <cellStyle name="메모 2 2 8 2 4 2" xfId="23347" xr:uid="{00000000-0005-0000-0000-0000A2700000}"/>
    <cellStyle name="메모 2 2 8 2 4 2 2" xfId="23348" xr:uid="{00000000-0005-0000-0000-0000A3700000}"/>
    <cellStyle name="메모 2 2 8 2 4 2 3" xfId="23349" xr:uid="{00000000-0005-0000-0000-0000A4700000}"/>
    <cellStyle name="메모 2 2 8 2 4 3" xfId="23350" xr:uid="{00000000-0005-0000-0000-0000A5700000}"/>
    <cellStyle name="메모 2 2 8 2 4 4" xfId="23351" xr:uid="{00000000-0005-0000-0000-0000A6700000}"/>
    <cellStyle name="메모 2 2 8 2 4 5" xfId="23352" xr:uid="{00000000-0005-0000-0000-0000A7700000}"/>
    <cellStyle name="메모 2 2 8 2 5" xfId="23353" xr:uid="{00000000-0005-0000-0000-0000A8700000}"/>
    <cellStyle name="메모 2 2 8 2 5 2" xfId="23354" xr:uid="{00000000-0005-0000-0000-0000A9700000}"/>
    <cellStyle name="메모 2 2 8 2 5 3" xfId="23355" xr:uid="{00000000-0005-0000-0000-0000AA700000}"/>
    <cellStyle name="메모 2 2 8 2 6" xfId="23356" xr:uid="{00000000-0005-0000-0000-0000AB700000}"/>
    <cellStyle name="메모 2 2 8 2 7" xfId="23357" xr:uid="{00000000-0005-0000-0000-0000AC700000}"/>
    <cellStyle name="메모 2 2 8 2 8" xfId="23358" xr:uid="{00000000-0005-0000-0000-0000AD700000}"/>
    <cellStyle name="메모 2 2 8 3" xfId="23359" xr:uid="{00000000-0005-0000-0000-0000AE700000}"/>
    <cellStyle name="메모 2 2 8 3 2" xfId="23360" xr:uid="{00000000-0005-0000-0000-0000AF700000}"/>
    <cellStyle name="메모 2 2 8 3 2 2" xfId="23361" xr:uid="{00000000-0005-0000-0000-0000B0700000}"/>
    <cellStyle name="메모 2 2 8 3 2 2 2" xfId="23362" xr:uid="{00000000-0005-0000-0000-0000B1700000}"/>
    <cellStyle name="메모 2 2 8 3 2 2 2 2" xfId="23363" xr:uid="{00000000-0005-0000-0000-0000B2700000}"/>
    <cellStyle name="메모 2 2 8 3 2 2 2 3" xfId="23364" xr:uid="{00000000-0005-0000-0000-0000B3700000}"/>
    <cellStyle name="메모 2 2 8 3 2 2 3" xfId="23365" xr:uid="{00000000-0005-0000-0000-0000B4700000}"/>
    <cellStyle name="메모 2 2 8 3 2 2 4" xfId="23366" xr:uid="{00000000-0005-0000-0000-0000B5700000}"/>
    <cellStyle name="메모 2 2 8 3 2 2 5" xfId="23367" xr:uid="{00000000-0005-0000-0000-0000B6700000}"/>
    <cellStyle name="메모 2 2 8 3 2 3" xfId="23368" xr:uid="{00000000-0005-0000-0000-0000B7700000}"/>
    <cellStyle name="메모 2 2 8 3 2 3 2" xfId="23369" xr:uid="{00000000-0005-0000-0000-0000B8700000}"/>
    <cellStyle name="메모 2 2 8 3 2 3 3" xfId="23370" xr:uid="{00000000-0005-0000-0000-0000B9700000}"/>
    <cellStyle name="메모 2 2 8 3 2 4" xfId="23371" xr:uid="{00000000-0005-0000-0000-0000BA700000}"/>
    <cellStyle name="메모 2 2 8 3 2 5" xfId="23372" xr:uid="{00000000-0005-0000-0000-0000BB700000}"/>
    <cellStyle name="메모 2 2 8 3 2 6" xfId="23373" xr:uid="{00000000-0005-0000-0000-0000BC700000}"/>
    <cellStyle name="메모 2 2 8 3 3" xfId="23374" xr:uid="{00000000-0005-0000-0000-0000BD700000}"/>
    <cellStyle name="메모 2 2 8 3 3 2" xfId="23375" xr:uid="{00000000-0005-0000-0000-0000BE700000}"/>
    <cellStyle name="메모 2 2 8 3 3 2 2" xfId="23376" xr:uid="{00000000-0005-0000-0000-0000BF700000}"/>
    <cellStyle name="메모 2 2 8 3 3 2 2 2" xfId="23377" xr:uid="{00000000-0005-0000-0000-0000C0700000}"/>
    <cellStyle name="메모 2 2 8 3 3 2 2 3" xfId="23378" xr:uid="{00000000-0005-0000-0000-0000C1700000}"/>
    <cellStyle name="메모 2 2 8 3 3 2 3" xfId="23379" xr:uid="{00000000-0005-0000-0000-0000C2700000}"/>
    <cellStyle name="메모 2 2 8 3 3 2 4" xfId="23380" xr:uid="{00000000-0005-0000-0000-0000C3700000}"/>
    <cellStyle name="메모 2 2 8 3 3 2 5" xfId="23381" xr:uid="{00000000-0005-0000-0000-0000C4700000}"/>
    <cellStyle name="메모 2 2 8 3 3 3" xfId="23382" xr:uid="{00000000-0005-0000-0000-0000C5700000}"/>
    <cellStyle name="메모 2 2 8 3 3 3 2" xfId="23383" xr:uid="{00000000-0005-0000-0000-0000C6700000}"/>
    <cellStyle name="메모 2 2 8 3 3 3 3" xfId="23384" xr:uid="{00000000-0005-0000-0000-0000C7700000}"/>
    <cellStyle name="메모 2 2 8 3 3 4" xfId="23385" xr:uid="{00000000-0005-0000-0000-0000C8700000}"/>
    <cellStyle name="메모 2 2 8 3 3 5" xfId="23386" xr:uid="{00000000-0005-0000-0000-0000C9700000}"/>
    <cellStyle name="메모 2 2 8 3 3 6" xfId="23387" xr:uid="{00000000-0005-0000-0000-0000CA700000}"/>
    <cellStyle name="메모 2 2 8 3 4" xfId="23388" xr:uid="{00000000-0005-0000-0000-0000CB700000}"/>
    <cellStyle name="메모 2 2 8 3 4 2" xfId="23389" xr:uid="{00000000-0005-0000-0000-0000CC700000}"/>
    <cellStyle name="메모 2 2 8 3 4 2 2" xfId="23390" xr:uid="{00000000-0005-0000-0000-0000CD700000}"/>
    <cellStyle name="메모 2 2 8 3 4 2 3" xfId="23391" xr:uid="{00000000-0005-0000-0000-0000CE700000}"/>
    <cellStyle name="메모 2 2 8 3 4 3" xfId="23392" xr:uid="{00000000-0005-0000-0000-0000CF700000}"/>
    <cellStyle name="메모 2 2 8 3 4 4" xfId="23393" xr:uid="{00000000-0005-0000-0000-0000D0700000}"/>
    <cellStyle name="메모 2 2 8 3 4 5" xfId="23394" xr:uid="{00000000-0005-0000-0000-0000D1700000}"/>
    <cellStyle name="메모 2 2 8 3 5" xfId="23395" xr:uid="{00000000-0005-0000-0000-0000D2700000}"/>
    <cellStyle name="메모 2 2 8 3 5 2" xfId="23396" xr:uid="{00000000-0005-0000-0000-0000D3700000}"/>
    <cellStyle name="메모 2 2 8 3 5 3" xfId="23397" xr:uid="{00000000-0005-0000-0000-0000D4700000}"/>
    <cellStyle name="메모 2 2 8 3 6" xfId="23398" xr:uid="{00000000-0005-0000-0000-0000D5700000}"/>
    <cellStyle name="메모 2 2 8 3 7" xfId="23399" xr:uid="{00000000-0005-0000-0000-0000D6700000}"/>
    <cellStyle name="메모 2 2 8 3 8" xfId="23400" xr:uid="{00000000-0005-0000-0000-0000D7700000}"/>
    <cellStyle name="메모 2 2 8 4" xfId="23401" xr:uid="{00000000-0005-0000-0000-0000D8700000}"/>
    <cellStyle name="메모 2 2 8 4 2" xfId="23402" xr:uid="{00000000-0005-0000-0000-0000D9700000}"/>
    <cellStyle name="메모 2 2 8 4 2 2" xfId="23403" xr:uid="{00000000-0005-0000-0000-0000DA700000}"/>
    <cellStyle name="메모 2 2 8 4 2 2 2" xfId="23404" xr:uid="{00000000-0005-0000-0000-0000DB700000}"/>
    <cellStyle name="메모 2 2 8 4 2 2 2 2" xfId="23405" xr:uid="{00000000-0005-0000-0000-0000DC700000}"/>
    <cellStyle name="메모 2 2 8 4 2 2 2 3" xfId="23406" xr:uid="{00000000-0005-0000-0000-0000DD700000}"/>
    <cellStyle name="메모 2 2 8 4 2 2 3" xfId="23407" xr:uid="{00000000-0005-0000-0000-0000DE700000}"/>
    <cellStyle name="메모 2 2 8 4 2 2 4" xfId="23408" xr:uid="{00000000-0005-0000-0000-0000DF700000}"/>
    <cellStyle name="메모 2 2 8 4 2 2 5" xfId="23409" xr:uid="{00000000-0005-0000-0000-0000E0700000}"/>
    <cellStyle name="메모 2 2 8 4 2 3" xfId="23410" xr:uid="{00000000-0005-0000-0000-0000E1700000}"/>
    <cellStyle name="메모 2 2 8 4 2 3 2" xfId="23411" xr:uid="{00000000-0005-0000-0000-0000E2700000}"/>
    <cellStyle name="메모 2 2 8 4 2 3 3" xfId="23412" xr:uid="{00000000-0005-0000-0000-0000E3700000}"/>
    <cellStyle name="메모 2 2 8 4 2 4" xfId="23413" xr:uid="{00000000-0005-0000-0000-0000E4700000}"/>
    <cellStyle name="메모 2 2 8 4 2 5" xfId="23414" xr:uid="{00000000-0005-0000-0000-0000E5700000}"/>
    <cellStyle name="메모 2 2 8 4 2 6" xfId="23415" xr:uid="{00000000-0005-0000-0000-0000E6700000}"/>
    <cellStyle name="메모 2 2 8 4 3" xfId="23416" xr:uid="{00000000-0005-0000-0000-0000E7700000}"/>
    <cellStyle name="메모 2 2 8 4 3 2" xfId="23417" xr:uid="{00000000-0005-0000-0000-0000E8700000}"/>
    <cellStyle name="메모 2 2 8 4 3 2 2" xfId="23418" xr:uid="{00000000-0005-0000-0000-0000E9700000}"/>
    <cellStyle name="메모 2 2 8 4 3 2 2 2" xfId="23419" xr:uid="{00000000-0005-0000-0000-0000EA700000}"/>
    <cellStyle name="메모 2 2 8 4 3 2 2 3" xfId="23420" xr:uid="{00000000-0005-0000-0000-0000EB700000}"/>
    <cellStyle name="메모 2 2 8 4 3 2 3" xfId="23421" xr:uid="{00000000-0005-0000-0000-0000EC700000}"/>
    <cellStyle name="메모 2 2 8 4 3 2 4" xfId="23422" xr:uid="{00000000-0005-0000-0000-0000ED700000}"/>
    <cellStyle name="메모 2 2 8 4 3 2 5" xfId="23423" xr:uid="{00000000-0005-0000-0000-0000EE700000}"/>
    <cellStyle name="메모 2 2 8 4 3 3" xfId="23424" xr:uid="{00000000-0005-0000-0000-0000EF700000}"/>
    <cellStyle name="메모 2 2 8 4 3 3 2" xfId="23425" xr:uid="{00000000-0005-0000-0000-0000F0700000}"/>
    <cellStyle name="메모 2 2 8 4 3 3 3" xfId="23426" xr:uid="{00000000-0005-0000-0000-0000F1700000}"/>
    <cellStyle name="메모 2 2 8 4 3 4" xfId="23427" xr:uid="{00000000-0005-0000-0000-0000F2700000}"/>
    <cellStyle name="메모 2 2 8 4 3 5" xfId="23428" xr:uid="{00000000-0005-0000-0000-0000F3700000}"/>
    <cellStyle name="메모 2 2 8 4 3 6" xfId="23429" xr:uid="{00000000-0005-0000-0000-0000F4700000}"/>
    <cellStyle name="메모 2 2 8 4 4" xfId="23430" xr:uid="{00000000-0005-0000-0000-0000F5700000}"/>
    <cellStyle name="메모 2 2 8 4 4 2" xfId="23431" xr:uid="{00000000-0005-0000-0000-0000F6700000}"/>
    <cellStyle name="메모 2 2 8 4 4 2 2" xfId="23432" xr:uid="{00000000-0005-0000-0000-0000F7700000}"/>
    <cellStyle name="메모 2 2 8 4 4 2 3" xfId="23433" xr:uid="{00000000-0005-0000-0000-0000F8700000}"/>
    <cellStyle name="메모 2 2 8 4 4 3" xfId="23434" xr:uid="{00000000-0005-0000-0000-0000F9700000}"/>
    <cellStyle name="메모 2 2 8 4 4 4" xfId="23435" xr:uid="{00000000-0005-0000-0000-0000FA700000}"/>
    <cellStyle name="메모 2 2 8 4 4 5" xfId="23436" xr:uid="{00000000-0005-0000-0000-0000FB700000}"/>
    <cellStyle name="메모 2 2 8 4 5" xfId="23437" xr:uid="{00000000-0005-0000-0000-0000FC700000}"/>
    <cellStyle name="메모 2 2 8 4 5 2" xfId="23438" xr:uid="{00000000-0005-0000-0000-0000FD700000}"/>
    <cellStyle name="메모 2 2 8 4 5 3" xfId="23439" xr:uid="{00000000-0005-0000-0000-0000FE700000}"/>
    <cellStyle name="메모 2 2 8 4 6" xfId="23440" xr:uid="{00000000-0005-0000-0000-0000FF700000}"/>
    <cellStyle name="메모 2 2 8 4 7" xfId="23441" xr:uid="{00000000-0005-0000-0000-000000710000}"/>
    <cellStyle name="메모 2 2 8 4 8" xfId="23442" xr:uid="{00000000-0005-0000-0000-000001710000}"/>
    <cellStyle name="메모 2 2 8 5" xfId="23443" xr:uid="{00000000-0005-0000-0000-000002710000}"/>
    <cellStyle name="메모 2 2 8 5 2" xfId="23444" xr:uid="{00000000-0005-0000-0000-000003710000}"/>
    <cellStyle name="메모 2 2 8 5 2 2" xfId="23445" xr:uid="{00000000-0005-0000-0000-000004710000}"/>
    <cellStyle name="메모 2 2 8 5 2 2 2" xfId="23446" xr:uid="{00000000-0005-0000-0000-000005710000}"/>
    <cellStyle name="메모 2 2 8 5 2 2 2 2" xfId="23447" xr:uid="{00000000-0005-0000-0000-000006710000}"/>
    <cellStyle name="메모 2 2 8 5 2 2 2 3" xfId="23448" xr:uid="{00000000-0005-0000-0000-000007710000}"/>
    <cellStyle name="메모 2 2 8 5 2 2 3" xfId="23449" xr:uid="{00000000-0005-0000-0000-000008710000}"/>
    <cellStyle name="메모 2 2 8 5 2 2 4" xfId="23450" xr:uid="{00000000-0005-0000-0000-000009710000}"/>
    <cellStyle name="메모 2 2 8 5 2 2 5" xfId="23451" xr:uid="{00000000-0005-0000-0000-00000A710000}"/>
    <cellStyle name="메모 2 2 8 5 2 3" xfId="23452" xr:uid="{00000000-0005-0000-0000-00000B710000}"/>
    <cellStyle name="메모 2 2 8 5 2 3 2" xfId="23453" xr:uid="{00000000-0005-0000-0000-00000C710000}"/>
    <cellStyle name="메모 2 2 8 5 2 3 3" xfId="23454" xr:uid="{00000000-0005-0000-0000-00000D710000}"/>
    <cellStyle name="메모 2 2 8 5 2 4" xfId="23455" xr:uid="{00000000-0005-0000-0000-00000E710000}"/>
    <cellStyle name="메모 2 2 8 5 2 5" xfId="23456" xr:uid="{00000000-0005-0000-0000-00000F710000}"/>
    <cellStyle name="메모 2 2 8 5 2 6" xfId="23457" xr:uid="{00000000-0005-0000-0000-000010710000}"/>
    <cellStyle name="메모 2 2 8 5 3" xfId="23458" xr:uid="{00000000-0005-0000-0000-000011710000}"/>
    <cellStyle name="메모 2 2 8 5 3 2" xfId="23459" xr:uid="{00000000-0005-0000-0000-000012710000}"/>
    <cellStyle name="메모 2 2 8 5 3 2 2" xfId="23460" xr:uid="{00000000-0005-0000-0000-000013710000}"/>
    <cellStyle name="메모 2 2 8 5 3 2 2 2" xfId="23461" xr:uid="{00000000-0005-0000-0000-000014710000}"/>
    <cellStyle name="메모 2 2 8 5 3 2 2 3" xfId="23462" xr:uid="{00000000-0005-0000-0000-000015710000}"/>
    <cellStyle name="메모 2 2 8 5 3 2 3" xfId="23463" xr:uid="{00000000-0005-0000-0000-000016710000}"/>
    <cellStyle name="메모 2 2 8 5 3 2 4" xfId="23464" xr:uid="{00000000-0005-0000-0000-000017710000}"/>
    <cellStyle name="메모 2 2 8 5 3 2 5" xfId="23465" xr:uid="{00000000-0005-0000-0000-000018710000}"/>
    <cellStyle name="메모 2 2 8 5 3 3" xfId="23466" xr:uid="{00000000-0005-0000-0000-000019710000}"/>
    <cellStyle name="메모 2 2 8 5 3 3 2" xfId="23467" xr:uid="{00000000-0005-0000-0000-00001A710000}"/>
    <cellStyle name="메모 2 2 8 5 3 3 3" xfId="23468" xr:uid="{00000000-0005-0000-0000-00001B710000}"/>
    <cellStyle name="메모 2 2 8 5 3 4" xfId="23469" xr:uid="{00000000-0005-0000-0000-00001C710000}"/>
    <cellStyle name="메모 2 2 8 5 3 5" xfId="23470" xr:uid="{00000000-0005-0000-0000-00001D710000}"/>
    <cellStyle name="메모 2 2 8 5 3 6" xfId="23471" xr:uid="{00000000-0005-0000-0000-00001E710000}"/>
    <cellStyle name="메모 2 2 8 5 4" xfId="23472" xr:uid="{00000000-0005-0000-0000-00001F710000}"/>
    <cellStyle name="메모 2 2 8 5 4 2" xfId="23473" xr:uid="{00000000-0005-0000-0000-000020710000}"/>
    <cellStyle name="메모 2 2 8 5 4 2 2" xfId="23474" xr:uid="{00000000-0005-0000-0000-000021710000}"/>
    <cellStyle name="메모 2 2 8 5 4 2 3" xfId="23475" xr:uid="{00000000-0005-0000-0000-000022710000}"/>
    <cellStyle name="메모 2 2 8 5 4 3" xfId="23476" xr:uid="{00000000-0005-0000-0000-000023710000}"/>
    <cellStyle name="메모 2 2 8 5 4 4" xfId="23477" xr:uid="{00000000-0005-0000-0000-000024710000}"/>
    <cellStyle name="메모 2 2 8 5 4 5" xfId="23478" xr:uid="{00000000-0005-0000-0000-000025710000}"/>
    <cellStyle name="메모 2 2 8 5 5" xfId="23479" xr:uid="{00000000-0005-0000-0000-000026710000}"/>
    <cellStyle name="메모 2 2 8 5 5 2" xfId="23480" xr:uid="{00000000-0005-0000-0000-000027710000}"/>
    <cellStyle name="메모 2 2 8 5 5 3" xfId="23481" xr:uid="{00000000-0005-0000-0000-000028710000}"/>
    <cellStyle name="메모 2 2 8 5 6" xfId="23482" xr:uid="{00000000-0005-0000-0000-000029710000}"/>
    <cellStyle name="메모 2 2 8 5 7" xfId="23483" xr:uid="{00000000-0005-0000-0000-00002A710000}"/>
    <cellStyle name="메모 2 2 8 5 8" xfId="23484" xr:uid="{00000000-0005-0000-0000-00002B710000}"/>
    <cellStyle name="메모 2 2 8 6" xfId="23485" xr:uid="{00000000-0005-0000-0000-00002C710000}"/>
    <cellStyle name="메모 2 2 8 6 2" xfId="23486" xr:uid="{00000000-0005-0000-0000-00002D710000}"/>
    <cellStyle name="메모 2 2 8 6 2 2" xfId="23487" xr:uid="{00000000-0005-0000-0000-00002E710000}"/>
    <cellStyle name="메모 2 2 8 6 2 2 2" xfId="23488" xr:uid="{00000000-0005-0000-0000-00002F710000}"/>
    <cellStyle name="메모 2 2 8 6 2 2 3" xfId="23489" xr:uid="{00000000-0005-0000-0000-000030710000}"/>
    <cellStyle name="메모 2 2 8 6 2 3" xfId="23490" xr:uid="{00000000-0005-0000-0000-000031710000}"/>
    <cellStyle name="메모 2 2 8 6 2 4" xfId="23491" xr:uid="{00000000-0005-0000-0000-000032710000}"/>
    <cellStyle name="메모 2 2 8 6 2 5" xfId="23492" xr:uid="{00000000-0005-0000-0000-000033710000}"/>
    <cellStyle name="메모 2 2 8 6 3" xfId="23493" xr:uid="{00000000-0005-0000-0000-000034710000}"/>
    <cellStyle name="메모 2 2 8 6 3 2" xfId="23494" xr:uid="{00000000-0005-0000-0000-000035710000}"/>
    <cellStyle name="메모 2 2 8 6 3 3" xfId="23495" xr:uid="{00000000-0005-0000-0000-000036710000}"/>
    <cellStyle name="메모 2 2 8 6 4" xfId="23496" xr:uid="{00000000-0005-0000-0000-000037710000}"/>
    <cellStyle name="메모 2 2 8 6 5" xfId="23497" xr:uid="{00000000-0005-0000-0000-000038710000}"/>
    <cellStyle name="메모 2 2 8 6 6" xfId="23498" xr:uid="{00000000-0005-0000-0000-000039710000}"/>
    <cellStyle name="메모 2 2 8 7" xfId="23499" xr:uid="{00000000-0005-0000-0000-00003A710000}"/>
    <cellStyle name="메모 2 2 8 7 2" xfId="23500" xr:uid="{00000000-0005-0000-0000-00003B710000}"/>
    <cellStyle name="메모 2 2 8 7 2 2" xfId="23501" xr:uid="{00000000-0005-0000-0000-00003C710000}"/>
    <cellStyle name="메모 2 2 8 7 2 2 2" xfId="23502" xr:uid="{00000000-0005-0000-0000-00003D710000}"/>
    <cellStyle name="메모 2 2 8 7 2 2 3" xfId="23503" xr:uid="{00000000-0005-0000-0000-00003E710000}"/>
    <cellStyle name="메모 2 2 8 7 2 3" xfId="23504" xr:uid="{00000000-0005-0000-0000-00003F710000}"/>
    <cellStyle name="메모 2 2 8 7 2 4" xfId="23505" xr:uid="{00000000-0005-0000-0000-000040710000}"/>
    <cellStyle name="메모 2 2 8 7 2 5" xfId="23506" xr:uid="{00000000-0005-0000-0000-000041710000}"/>
    <cellStyle name="메모 2 2 8 7 3" xfId="23507" xr:uid="{00000000-0005-0000-0000-000042710000}"/>
    <cellStyle name="메모 2 2 8 7 3 2" xfId="23508" xr:uid="{00000000-0005-0000-0000-000043710000}"/>
    <cellStyle name="메모 2 2 8 7 3 3" xfId="23509" xr:uid="{00000000-0005-0000-0000-000044710000}"/>
    <cellStyle name="메모 2 2 8 7 4" xfId="23510" xr:uid="{00000000-0005-0000-0000-000045710000}"/>
    <cellStyle name="메모 2 2 8 7 5" xfId="23511" xr:uid="{00000000-0005-0000-0000-000046710000}"/>
    <cellStyle name="메모 2 2 8 7 6" xfId="23512" xr:uid="{00000000-0005-0000-0000-000047710000}"/>
    <cellStyle name="메모 2 2 8 8" xfId="23513" xr:uid="{00000000-0005-0000-0000-000048710000}"/>
    <cellStyle name="메모 2 2 8 8 2" xfId="23514" xr:uid="{00000000-0005-0000-0000-000049710000}"/>
    <cellStyle name="메모 2 2 8 8 2 2" xfId="23515" xr:uid="{00000000-0005-0000-0000-00004A710000}"/>
    <cellStyle name="메모 2 2 8 8 2 3" xfId="23516" xr:uid="{00000000-0005-0000-0000-00004B710000}"/>
    <cellStyle name="메모 2 2 8 8 3" xfId="23517" xr:uid="{00000000-0005-0000-0000-00004C710000}"/>
    <cellStyle name="메모 2 2 8 8 4" xfId="23518" xr:uid="{00000000-0005-0000-0000-00004D710000}"/>
    <cellStyle name="메모 2 2 8 8 5" xfId="23519" xr:uid="{00000000-0005-0000-0000-00004E710000}"/>
    <cellStyle name="메모 2 2 8 9" xfId="23520" xr:uid="{00000000-0005-0000-0000-00004F710000}"/>
    <cellStyle name="메모 2 2 8 9 2" xfId="23521" xr:uid="{00000000-0005-0000-0000-000050710000}"/>
    <cellStyle name="메모 2 2 8 9 3" xfId="23522" xr:uid="{00000000-0005-0000-0000-000051710000}"/>
    <cellStyle name="메모 2 2 9" xfId="23523" xr:uid="{00000000-0005-0000-0000-000052710000}"/>
    <cellStyle name="메모 2 2 9 10" xfId="23524" xr:uid="{00000000-0005-0000-0000-000053710000}"/>
    <cellStyle name="메모 2 2 9 11" xfId="23525" xr:uid="{00000000-0005-0000-0000-000054710000}"/>
    <cellStyle name="메모 2 2 9 12" xfId="23526" xr:uid="{00000000-0005-0000-0000-000055710000}"/>
    <cellStyle name="메모 2 2 9 2" xfId="23527" xr:uid="{00000000-0005-0000-0000-000056710000}"/>
    <cellStyle name="메모 2 2 9 2 2" xfId="23528" xr:uid="{00000000-0005-0000-0000-000057710000}"/>
    <cellStyle name="메모 2 2 9 2 2 2" xfId="23529" xr:uid="{00000000-0005-0000-0000-000058710000}"/>
    <cellStyle name="메모 2 2 9 2 2 2 2" xfId="23530" xr:uid="{00000000-0005-0000-0000-000059710000}"/>
    <cellStyle name="메모 2 2 9 2 2 2 2 2" xfId="23531" xr:uid="{00000000-0005-0000-0000-00005A710000}"/>
    <cellStyle name="메모 2 2 9 2 2 2 2 3" xfId="23532" xr:uid="{00000000-0005-0000-0000-00005B710000}"/>
    <cellStyle name="메모 2 2 9 2 2 2 3" xfId="23533" xr:uid="{00000000-0005-0000-0000-00005C710000}"/>
    <cellStyle name="메모 2 2 9 2 2 2 4" xfId="23534" xr:uid="{00000000-0005-0000-0000-00005D710000}"/>
    <cellStyle name="메모 2 2 9 2 2 2 5" xfId="23535" xr:uid="{00000000-0005-0000-0000-00005E710000}"/>
    <cellStyle name="메모 2 2 9 2 2 3" xfId="23536" xr:uid="{00000000-0005-0000-0000-00005F710000}"/>
    <cellStyle name="메모 2 2 9 2 2 3 2" xfId="23537" xr:uid="{00000000-0005-0000-0000-000060710000}"/>
    <cellStyle name="메모 2 2 9 2 2 3 3" xfId="23538" xr:uid="{00000000-0005-0000-0000-000061710000}"/>
    <cellStyle name="메모 2 2 9 2 2 4" xfId="23539" xr:uid="{00000000-0005-0000-0000-000062710000}"/>
    <cellStyle name="메모 2 2 9 2 2 5" xfId="23540" xr:uid="{00000000-0005-0000-0000-000063710000}"/>
    <cellStyle name="메모 2 2 9 2 2 6" xfId="23541" xr:uid="{00000000-0005-0000-0000-000064710000}"/>
    <cellStyle name="메모 2 2 9 2 3" xfId="23542" xr:uid="{00000000-0005-0000-0000-000065710000}"/>
    <cellStyle name="메모 2 2 9 2 3 2" xfId="23543" xr:uid="{00000000-0005-0000-0000-000066710000}"/>
    <cellStyle name="메모 2 2 9 2 3 2 2" xfId="23544" xr:uid="{00000000-0005-0000-0000-000067710000}"/>
    <cellStyle name="메모 2 2 9 2 3 2 2 2" xfId="23545" xr:uid="{00000000-0005-0000-0000-000068710000}"/>
    <cellStyle name="메모 2 2 9 2 3 2 2 3" xfId="23546" xr:uid="{00000000-0005-0000-0000-000069710000}"/>
    <cellStyle name="메모 2 2 9 2 3 2 3" xfId="23547" xr:uid="{00000000-0005-0000-0000-00006A710000}"/>
    <cellStyle name="메모 2 2 9 2 3 2 4" xfId="23548" xr:uid="{00000000-0005-0000-0000-00006B710000}"/>
    <cellStyle name="메모 2 2 9 2 3 2 5" xfId="23549" xr:uid="{00000000-0005-0000-0000-00006C710000}"/>
    <cellStyle name="메모 2 2 9 2 3 3" xfId="23550" xr:uid="{00000000-0005-0000-0000-00006D710000}"/>
    <cellStyle name="메모 2 2 9 2 3 3 2" xfId="23551" xr:uid="{00000000-0005-0000-0000-00006E710000}"/>
    <cellStyle name="메모 2 2 9 2 3 3 3" xfId="23552" xr:uid="{00000000-0005-0000-0000-00006F710000}"/>
    <cellStyle name="메모 2 2 9 2 3 4" xfId="23553" xr:uid="{00000000-0005-0000-0000-000070710000}"/>
    <cellStyle name="메모 2 2 9 2 3 5" xfId="23554" xr:uid="{00000000-0005-0000-0000-000071710000}"/>
    <cellStyle name="메모 2 2 9 2 3 6" xfId="23555" xr:uid="{00000000-0005-0000-0000-000072710000}"/>
    <cellStyle name="메모 2 2 9 2 4" xfId="23556" xr:uid="{00000000-0005-0000-0000-000073710000}"/>
    <cellStyle name="메모 2 2 9 2 4 2" xfId="23557" xr:uid="{00000000-0005-0000-0000-000074710000}"/>
    <cellStyle name="메모 2 2 9 2 4 2 2" xfId="23558" xr:uid="{00000000-0005-0000-0000-000075710000}"/>
    <cellStyle name="메모 2 2 9 2 4 2 3" xfId="23559" xr:uid="{00000000-0005-0000-0000-000076710000}"/>
    <cellStyle name="메모 2 2 9 2 4 3" xfId="23560" xr:uid="{00000000-0005-0000-0000-000077710000}"/>
    <cellStyle name="메모 2 2 9 2 4 4" xfId="23561" xr:uid="{00000000-0005-0000-0000-000078710000}"/>
    <cellStyle name="메모 2 2 9 2 4 5" xfId="23562" xr:uid="{00000000-0005-0000-0000-000079710000}"/>
    <cellStyle name="메모 2 2 9 2 5" xfId="23563" xr:uid="{00000000-0005-0000-0000-00007A710000}"/>
    <cellStyle name="메모 2 2 9 2 5 2" xfId="23564" xr:uid="{00000000-0005-0000-0000-00007B710000}"/>
    <cellStyle name="메모 2 2 9 2 5 3" xfId="23565" xr:uid="{00000000-0005-0000-0000-00007C710000}"/>
    <cellStyle name="메모 2 2 9 2 6" xfId="23566" xr:uid="{00000000-0005-0000-0000-00007D710000}"/>
    <cellStyle name="메모 2 2 9 2 7" xfId="23567" xr:uid="{00000000-0005-0000-0000-00007E710000}"/>
    <cellStyle name="메모 2 2 9 2 8" xfId="23568" xr:uid="{00000000-0005-0000-0000-00007F710000}"/>
    <cellStyle name="메모 2 2 9 3" xfId="23569" xr:uid="{00000000-0005-0000-0000-000080710000}"/>
    <cellStyle name="메모 2 2 9 3 2" xfId="23570" xr:uid="{00000000-0005-0000-0000-000081710000}"/>
    <cellStyle name="메모 2 2 9 3 2 2" xfId="23571" xr:uid="{00000000-0005-0000-0000-000082710000}"/>
    <cellStyle name="메모 2 2 9 3 2 2 2" xfId="23572" xr:uid="{00000000-0005-0000-0000-000083710000}"/>
    <cellStyle name="메모 2 2 9 3 2 2 2 2" xfId="23573" xr:uid="{00000000-0005-0000-0000-000084710000}"/>
    <cellStyle name="메모 2 2 9 3 2 2 2 3" xfId="23574" xr:uid="{00000000-0005-0000-0000-000085710000}"/>
    <cellStyle name="메모 2 2 9 3 2 2 3" xfId="23575" xr:uid="{00000000-0005-0000-0000-000086710000}"/>
    <cellStyle name="메모 2 2 9 3 2 2 4" xfId="23576" xr:uid="{00000000-0005-0000-0000-000087710000}"/>
    <cellStyle name="메모 2 2 9 3 2 2 5" xfId="23577" xr:uid="{00000000-0005-0000-0000-000088710000}"/>
    <cellStyle name="메모 2 2 9 3 2 3" xfId="23578" xr:uid="{00000000-0005-0000-0000-000089710000}"/>
    <cellStyle name="메모 2 2 9 3 2 3 2" xfId="23579" xr:uid="{00000000-0005-0000-0000-00008A710000}"/>
    <cellStyle name="메모 2 2 9 3 2 3 3" xfId="23580" xr:uid="{00000000-0005-0000-0000-00008B710000}"/>
    <cellStyle name="메모 2 2 9 3 2 4" xfId="23581" xr:uid="{00000000-0005-0000-0000-00008C710000}"/>
    <cellStyle name="메모 2 2 9 3 2 5" xfId="23582" xr:uid="{00000000-0005-0000-0000-00008D710000}"/>
    <cellStyle name="메모 2 2 9 3 2 6" xfId="23583" xr:uid="{00000000-0005-0000-0000-00008E710000}"/>
    <cellStyle name="메모 2 2 9 3 3" xfId="23584" xr:uid="{00000000-0005-0000-0000-00008F710000}"/>
    <cellStyle name="메모 2 2 9 3 3 2" xfId="23585" xr:uid="{00000000-0005-0000-0000-000090710000}"/>
    <cellStyle name="메모 2 2 9 3 3 2 2" xfId="23586" xr:uid="{00000000-0005-0000-0000-000091710000}"/>
    <cellStyle name="메모 2 2 9 3 3 2 2 2" xfId="23587" xr:uid="{00000000-0005-0000-0000-000092710000}"/>
    <cellStyle name="메모 2 2 9 3 3 2 2 3" xfId="23588" xr:uid="{00000000-0005-0000-0000-000093710000}"/>
    <cellStyle name="메모 2 2 9 3 3 2 3" xfId="23589" xr:uid="{00000000-0005-0000-0000-000094710000}"/>
    <cellStyle name="메모 2 2 9 3 3 2 4" xfId="23590" xr:uid="{00000000-0005-0000-0000-000095710000}"/>
    <cellStyle name="메모 2 2 9 3 3 2 5" xfId="23591" xr:uid="{00000000-0005-0000-0000-000096710000}"/>
    <cellStyle name="메모 2 2 9 3 3 3" xfId="23592" xr:uid="{00000000-0005-0000-0000-000097710000}"/>
    <cellStyle name="메모 2 2 9 3 3 3 2" xfId="23593" xr:uid="{00000000-0005-0000-0000-000098710000}"/>
    <cellStyle name="메모 2 2 9 3 3 3 3" xfId="23594" xr:uid="{00000000-0005-0000-0000-000099710000}"/>
    <cellStyle name="메모 2 2 9 3 3 4" xfId="23595" xr:uid="{00000000-0005-0000-0000-00009A710000}"/>
    <cellStyle name="메모 2 2 9 3 3 5" xfId="23596" xr:uid="{00000000-0005-0000-0000-00009B710000}"/>
    <cellStyle name="메모 2 2 9 3 3 6" xfId="23597" xr:uid="{00000000-0005-0000-0000-00009C710000}"/>
    <cellStyle name="메모 2 2 9 3 4" xfId="23598" xr:uid="{00000000-0005-0000-0000-00009D710000}"/>
    <cellStyle name="메모 2 2 9 3 4 2" xfId="23599" xr:uid="{00000000-0005-0000-0000-00009E710000}"/>
    <cellStyle name="메모 2 2 9 3 4 2 2" xfId="23600" xr:uid="{00000000-0005-0000-0000-00009F710000}"/>
    <cellStyle name="메모 2 2 9 3 4 2 3" xfId="23601" xr:uid="{00000000-0005-0000-0000-0000A0710000}"/>
    <cellStyle name="메모 2 2 9 3 4 3" xfId="23602" xr:uid="{00000000-0005-0000-0000-0000A1710000}"/>
    <cellStyle name="메모 2 2 9 3 4 4" xfId="23603" xr:uid="{00000000-0005-0000-0000-0000A2710000}"/>
    <cellStyle name="메모 2 2 9 3 4 5" xfId="23604" xr:uid="{00000000-0005-0000-0000-0000A3710000}"/>
    <cellStyle name="메모 2 2 9 3 5" xfId="23605" xr:uid="{00000000-0005-0000-0000-0000A4710000}"/>
    <cellStyle name="메모 2 2 9 3 5 2" xfId="23606" xr:uid="{00000000-0005-0000-0000-0000A5710000}"/>
    <cellStyle name="메모 2 2 9 3 5 3" xfId="23607" xr:uid="{00000000-0005-0000-0000-0000A6710000}"/>
    <cellStyle name="메모 2 2 9 3 6" xfId="23608" xr:uid="{00000000-0005-0000-0000-0000A7710000}"/>
    <cellStyle name="메모 2 2 9 3 7" xfId="23609" xr:uid="{00000000-0005-0000-0000-0000A8710000}"/>
    <cellStyle name="메모 2 2 9 3 8" xfId="23610" xr:uid="{00000000-0005-0000-0000-0000A9710000}"/>
    <cellStyle name="메모 2 2 9 4" xfId="23611" xr:uid="{00000000-0005-0000-0000-0000AA710000}"/>
    <cellStyle name="메모 2 2 9 4 2" xfId="23612" xr:uid="{00000000-0005-0000-0000-0000AB710000}"/>
    <cellStyle name="메모 2 2 9 4 2 2" xfId="23613" xr:uid="{00000000-0005-0000-0000-0000AC710000}"/>
    <cellStyle name="메모 2 2 9 4 2 2 2" xfId="23614" xr:uid="{00000000-0005-0000-0000-0000AD710000}"/>
    <cellStyle name="메모 2 2 9 4 2 2 2 2" xfId="23615" xr:uid="{00000000-0005-0000-0000-0000AE710000}"/>
    <cellStyle name="메모 2 2 9 4 2 2 2 3" xfId="23616" xr:uid="{00000000-0005-0000-0000-0000AF710000}"/>
    <cellStyle name="메모 2 2 9 4 2 2 3" xfId="23617" xr:uid="{00000000-0005-0000-0000-0000B0710000}"/>
    <cellStyle name="메모 2 2 9 4 2 2 4" xfId="23618" xr:uid="{00000000-0005-0000-0000-0000B1710000}"/>
    <cellStyle name="메모 2 2 9 4 2 2 5" xfId="23619" xr:uid="{00000000-0005-0000-0000-0000B2710000}"/>
    <cellStyle name="메모 2 2 9 4 2 3" xfId="23620" xr:uid="{00000000-0005-0000-0000-0000B3710000}"/>
    <cellStyle name="메모 2 2 9 4 2 3 2" xfId="23621" xr:uid="{00000000-0005-0000-0000-0000B4710000}"/>
    <cellStyle name="메모 2 2 9 4 2 3 3" xfId="23622" xr:uid="{00000000-0005-0000-0000-0000B5710000}"/>
    <cellStyle name="메모 2 2 9 4 2 4" xfId="23623" xr:uid="{00000000-0005-0000-0000-0000B6710000}"/>
    <cellStyle name="메모 2 2 9 4 2 5" xfId="23624" xr:uid="{00000000-0005-0000-0000-0000B7710000}"/>
    <cellStyle name="메모 2 2 9 4 2 6" xfId="23625" xr:uid="{00000000-0005-0000-0000-0000B8710000}"/>
    <cellStyle name="메모 2 2 9 4 3" xfId="23626" xr:uid="{00000000-0005-0000-0000-0000B9710000}"/>
    <cellStyle name="메모 2 2 9 4 3 2" xfId="23627" xr:uid="{00000000-0005-0000-0000-0000BA710000}"/>
    <cellStyle name="메모 2 2 9 4 3 2 2" xfId="23628" xr:uid="{00000000-0005-0000-0000-0000BB710000}"/>
    <cellStyle name="메모 2 2 9 4 3 2 2 2" xfId="23629" xr:uid="{00000000-0005-0000-0000-0000BC710000}"/>
    <cellStyle name="메모 2 2 9 4 3 2 2 3" xfId="23630" xr:uid="{00000000-0005-0000-0000-0000BD710000}"/>
    <cellStyle name="메모 2 2 9 4 3 2 3" xfId="23631" xr:uid="{00000000-0005-0000-0000-0000BE710000}"/>
    <cellStyle name="메모 2 2 9 4 3 2 4" xfId="23632" xr:uid="{00000000-0005-0000-0000-0000BF710000}"/>
    <cellStyle name="메모 2 2 9 4 3 2 5" xfId="23633" xr:uid="{00000000-0005-0000-0000-0000C0710000}"/>
    <cellStyle name="메모 2 2 9 4 3 3" xfId="23634" xr:uid="{00000000-0005-0000-0000-0000C1710000}"/>
    <cellStyle name="메모 2 2 9 4 3 3 2" xfId="23635" xr:uid="{00000000-0005-0000-0000-0000C2710000}"/>
    <cellStyle name="메모 2 2 9 4 3 3 3" xfId="23636" xr:uid="{00000000-0005-0000-0000-0000C3710000}"/>
    <cellStyle name="메모 2 2 9 4 3 4" xfId="23637" xr:uid="{00000000-0005-0000-0000-0000C4710000}"/>
    <cellStyle name="메모 2 2 9 4 3 5" xfId="23638" xr:uid="{00000000-0005-0000-0000-0000C5710000}"/>
    <cellStyle name="메모 2 2 9 4 3 6" xfId="23639" xr:uid="{00000000-0005-0000-0000-0000C6710000}"/>
    <cellStyle name="메모 2 2 9 4 4" xfId="23640" xr:uid="{00000000-0005-0000-0000-0000C7710000}"/>
    <cellStyle name="메모 2 2 9 4 4 2" xfId="23641" xr:uid="{00000000-0005-0000-0000-0000C8710000}"/>
    <cellStyle name="메모 2 2 9 4 4 2 2" xfId="23642" xr:uid="{00000000-0005-0000-0000-0000C9710000}"/>
    <cellStyle name="메모 2 2 9 4 4 2 3" xfId="23643" xr:uid="{00000000-0005-0000-0000-0000CA710000}"/>
    <cellStyle name="메모 2 2 9 4 4 3" xfId="23644" xr:uid="{00000000-0005-0000-0000-0000CB710000}"/>
    <cellStyle name="메모 2 2 9 4 4 4" xfId="23645" xr:uid="{00000000-0005-0000-0000-0000CC710000}"/>
    <cellStyle name="메모 2 2 9 4 4 5" xfId="23646" xr:uid="{00000000-0005-0000-0000-0000CD710000}"/>
    <cellStyle name="메모 2 2 9 4 5" xfId="23647" xr:uid="{00000000-0005-0000-0000-0000CE710000}"/>
    <cellStyle name="메모 2 2 9 4 5 2" xfId="23648" xr:uid="{00000000-0005-0000-0000-0000CF710000}"/>
    <cellStyle name="메모 2 2 9 4 5 3" xfId="23649" xr:uid="{00000000-0005-0000-0000-0000D0710000}"/>
    <cellStyle name="메모 2 2 9 4 6" xfId="23650" xr:uid="{00000000-0005-0000-0000-0000D1710000}"/>
    <cellStyle name="메모 2 2 9 4 7" xfId="23651" xr:uid="{00000000-0005-0000-0000-0000D2710000}"/>
    <cellStyle name="메모 2 2 9 4 8" xfId="23652" xr:uid="{00000000-0005-0000-0000-0000D3710000}"/>
    <cellStyle name="메모 2 2 9 5" xfId="23653" xr:uid="{00000000-0005-0000-0000-0000D4710000}"/>
    <cellStyle name="메모 2 2 9 5 2" xfId="23654" xr:uid="{00000000-0005-0000-0000-0000D5710000}"/>
    <cellStyle name="메모 2 2 9 5 2 2" xfId="23655" xr:uid="{00000000-0005-0000-0000-0000D6710000}"/>
    <cellStyle name="메모 2 2 9 5 2 2 2" xfId="23656" xr:uid="{00000000-0005-0000-0000-0000D7710000}"/>
    <cellStyle name="메모 2 2 9 5 2 2 2 2" xfId="23657" xr:uid="{00000000-0005-0000-0000-0000D8710000}"/>
    <cellStyle name="메모 2 2 9 5 2 2 2 3" xfId="23658" xr:uid="{00000000-0005-0000-0000-0000D9710000}"/>
    <cellStyle name="메모 2 2 9 5 2 2 3" xfId="23659" xr:uid="{00000000-0005-0000-0000-0000DA710000}"/>
    <cellStyle name="메모 2 2 9 5 2 2 4" xfId="23660" xr:uid="{00000000-0005-0000-0000-0000DB710000}"/>
    <cellStyle name="메모 2 2 9 5 2 2 5" xfId="23661" xr:uid="{00000000-0005-0000-0000-0000DC710000}"/>
    <cellStyle name="메모 2 2 9 5 2 3" xfId="23662" xr:uid="{00000000-0005-0000-0000-0000DD710000}"/>
    <cellStyle name="메모 2 2 9 5 2 3 2" xfId="23663" xr:uid="{00000000-0005-0000-0000-0000DE710000}"/>
    <cellStyle name="메모 2 2 9 5 2 3 3" xfId="23664" xr:uid="{00000000-0005-0000-0000-0000DF710000}"/>
    <cellStyle name="메모 2 2 9 5 2 4" xfId="23665" xr:uid="{00000000-0005-0000-0000-0000E0710000}"/>
    <cellStyle name="메모 2 2 9 5 2 5" xfId="23666" xr:uid="{00000000-0005-0000-0000-0000E1710000}"/>
    <cellStyle name="메모 2 2 9 5 2 6" xfId="23667" xr:uid="{00000000-0005-0000-0000-0000E2710000}"/>
    <cellStyle name="메모 2 2 9 5 3" xfId="23668" xr:uid="{00000000-0005-0000-0000-0000E3710000}"/>
    <cellStyle name="메모 2 2 9 5 3 2" xfId="23669" xr:uid="{00000000-0005-0000-0000-0000E4710000}"/>
    <cellStyle name="메모 2 2 9 5 3 2 2" xfId="23670" xr:uid="{00000000-0005-0000-0000-0000E5710000}"/>
    <cellStyle name="메모 2 2 9 5 3 2 2 2" xfId="23671" xr:uid="{00000000-0005-0000-0000-0000E6710000}"/>
    <cellStyle name="메모 2 2 9 5 3 2 2 3" xfId="23672" xr:uid="{00000000-0005-0000-0000-0000E7710000}"/>
    <cellStyle name="메모 2 2 9 5 3 2 3" xfId="23673" xr:uid="{00000000-0005-0000-0000-0000E8710000}"/>
    <cellStyle name="메모 2 2 9 5 3 2 4" xfId="23674" xr:uid="{00000000-0005-0000-0000-0000E9710000}"/>
    <cellStyle name="메모 2 2 9 5 3 2 5" xfId="23675" xr:uid="{00000000-0005-0000-0000-0000EA710000}"/>
    <cellStyle name="메모 2 2 9 5 3 3" xfId="23676" xr:uid="{00000000-0005-0000-0000-0000EB710000}"/>
    <cellStyle name="메모 2 2 9 5 3 3 2" xfId="23677" xr:uid="{00000000-0005-0000-0000-0000EC710000}"/>
    <cellStyle name="메모 2 2 9 5 3 3 3" xfId="23678" xr:uid="{00000000-0005-0000-0000-0000ED710000}"/>
    <cellStyle name="메모 2 2 9 5 3 4" xfId="23679" xr:uid="{00000000-0005-0000-0000-0000EE710000}"/>
    <cellStyle name="메모 2 2 9 5 3 5" xfId="23680" xr:uid="{00000000-0005-0000-0000-0000EF710000}"/>
    <cellStyle name="메모 2 2 9 5 3 6" xfId="23681" xr:uid="{00000000-0005-0000-0000-0000F0710000}"/>
    <cellStyle name="메모 2 2 9 5 4" xfId="23682" xr:uid="{00000000-0005-0000-0000-0000F1710000}"/>
    <cellStyle name="메모 2 2 9 5 4 2" xfId="23683" xr:uid="{00000000-0005-0000-0000-0000F2710000}"/>
    <cellStyle name="메모 2 2 9 5 4 2 2" xfId="23684" xr:uid="{00000000-0005-0000-0000-0000F3710000}"/>
    <cellStyle name="메모 2 2 9 5 4 2 3" xfId="23685" xr:uid="{00000000-0005-0000-0000-0000F4710000}"/>
    <cellStyle name="메모 2 2 9 5 4 3" xfId="23686" xr:uid="{00000000-0005-0000-0000-0000F5710000}"/>
    <cellStyle name="메모 2 2 9 5 4 4" xfId="23687" xr:uid="{00000000-0005-0000-0000-0000F6710000}"/>
    <cellStyle name="메모 2 2 9 5 4 5" xfId="23688" xr:uid="{00000000-0005-0000-0000-0000F7710000}"/>
    <cellStyle name="메모 2 2 9 5 5" xfId="23689" xr:uid="{00000000-0005-0000-0000-0000F8710000}"/>
    <cellStyle name="메모 2 2 9 5 5 2" xfId="23690" xr:uid="{00000000-0005-0000-0000-0000F9710000}"/>
    <cellStyle name="메모 2 2 9 5 5 3" xfId="23691" xr:uid="{00000000-0005-0000-0000-0000FA710000}"/>
    <cellStyle name="메모 2 2 9 5 6" xfId="23692" xr:uid="{00000000-0005-0000-0000-0000FB710000}"/>
    <cellStyle name="메모 2 2 9 5 7" xfId="23693" xr:uid="{00000000-0005-0000-0000-0000FC710000}"/>
    <cellStyle name="메모 2 2 9 5 8" xfId="23694" xr:uid="{00000000-0005-0000-0000-0000FD710000}"/>
    <cellStyle name="메모 2 2 9 6" xfId="23695" xr:uid="{00000000-0005-0000-0000-0000FE710000}"/>
    <cellStyle name="메모 2 2 9 6 2" xfId="23696" xr:uid="{00000000-0005-0000-0000-0000FF710000}"/>
    <cellStyle name="메모 2 2 9 6 2 2" xfId="23697" xr:uid="{00000000-0005-0000-0000-000000720000}"/>
    <cellStyle name="메모 2 2 9 6 2 2 2" xfId="23698" xr:uid="{00000000-0005-0000-0000-000001720000}"/>
    <cellStyle name="메모 2 2 9 6 2 2 3" xfId="23699" xr:uid="{00000000-0005-0000-0000-000002720000}"/>
    <cellStyle name="메모 2 2 9 6 2 3" xfId="23700" xr:uid="{00000000-0005-0000-0000-000003720000}"/>
    <cellStyle name="메모 2 2 9 6 2 4" xfId="23701" xr:uid="{00000000-0005-0000-0000-000004720000}"/>
    <cellStyle name="메모 2 2 9 6 2 5" xfId="23702" xr:uid="{00000000-0005-0000-0000-000005720000}"/>
    <cellStyle name="메모 2 2 9 6 3" xfId="23703" xr:uid="{00000000-0005-0000-0000-000006720000}"/>
    <cellStyle name="메모 2 2 9 6 3 2" xfId="23704" xr:uid="{00000000-0005-0000-0000-000007720000}"/>
    <cellStyle name="메모 2 2 9 6 3 3" xfId="23705" xr:uid="{00000000-0005-0000-0000-000008720000}"/>
    <cellStyle name="메모 2 2 9 6 4" xfId="23706" xr:uid="{00000000-0005-0000-0000-000009720000}"/>
    <cellStyle name="메모 2 2 9 6 5" xfId="23707" xr:uid="{00000000-0005-0000-0000-00000A720000}"/>
    <cellStyle name="메모 2 2 9 6 6" xfId="23708" xr:uid="{00000000-0005-0000-0000-00000B720000}"/>
    <cellStyle name="메모 2 2 9 7" xfId="23709" xr:uid="{00000000-0005-0000-0000-00000C720000}"/>
    <cellStyle name="메모 2 2 9 7 2" xfId="23710" xr:uid="{00000000-0005-0000-0000-00000D720000}"/>
    <cellStyle name="메모 2 2 9 7 2 2" xfId="23711" xr:uid="{00000000-0005-0000-0000-00000E720000}"/>
    <cellStyle name="메모 2 2 9 7 2 2 2" xfId="23712" xr:uid="{00000000-0005-0000-0000-00000F720000}"/>
    <cellStyle name="메모 2 2 9 7 2 2 3" xfId="23713" xr:uid="{00000000-0005-0000-0000-000010720000}"/>
    <cellStyle name="메모 2 2 9 7 2 3" xfId="23714" xr:uid="{00000000-0005-0000-0000-000011720000}"/>
    <cellStyle name="메모 2 2 9 7 2 4" xfId="23715" xr:uid="{00000000-0005-0000-0000-000012720000}"/>
    <cellStyle name="메모 2 2 9 7 2 5" xfId="23716" xr:uid="{00000000-0005-0000-0000-000013720000}"/>
    <cellStyle name="메모 2 2 9 7 3" xfId="23717" xr:uid="{00000000-0005-0000-0000-000014720000}"/>
    <cellStyle name="메모 2 2 9 7 3 2" xfId="23718" xr:uid="{00000000-0005-0000-0000-000015720000}"/>
    <cellStyle name="메모 2 2 9 7 3 3" xfId="23719" xr:uid="{00000000-0005-0000-0000-000016720000}"/>
    <cellStyle name="메모 2 2 9 7 4" xfId="23720" xr:uid="{00000000-0005-0000-0000-000017720000}"/>
    <cellStyle name="메모 2 2 9 7 5" xfId="23721" xr:uid="{00000000-0005-0000-0000-000018720000}"/>
    <cellStyle name="메모 2 2 9 7 6" xfId="23722" xr:uid="{00000000-0005-0000-0000-000019720000}"/>
    <cellStyle name="메모 2 2 9 8" xfId="23723" xr:uid="{00000000-0005-0000-0000-00001A720000}"/>
    <cellStyle name="메모 2 2 9 8 2" xfId="23724" xr:uid="{00000000-0005-0000-0000-00001B720000}"/>
    <cellStyle name="메모 2 2 9 8 2 2" xfId="23725" xr:uid="{00000000-0005-0000-0000-00001C720000}"/>
    <cellStyle name="메모 2 2 9 8 2 3" xfId="23726" xr:uid="{00000000-0005-0000-0000-00001D720000}"/>
    <cellStyle name="메모 2 2 9 8 3" xfId="23727" xr:uid="{00000000-0005-0000-0000-00001E720000}"/>
    <cellStyle name="메모 2 2 9 8 4" xfId="23728" xr:uid="{00000000-0005-0000-0000-00001F720000}"/>
    <cellStyle name="메모 2 2 9 8 5" xfId="23729" xr:uid="{00000000-0005-0000-0000-000020720000}"/>
    <cellStyle name="메모 2 2 9 9" xfId="23730" xr:uid="{00000000-0005-0000-0000-000021720000}"/>
    <cellStyle name="메모 2 2 9 9 2" xfId="23731" xr:uid="{00000000-0005-0000-0000-000022720000}"/>
    <cellStyle name="메모 2 2 9 9 3" xfId="23732" xr:uid="{00000000-0005-0000-0000-000023720000}"/>
    <cellStyle name="메모 2 20" xfId="23733" xr:uid="{00000000-0005-0000-0000-000024720000}"/>
    <cellStyle name="메모 2 20 2" xfId="23734" xr:uid="{00000000-0005-0000-0000-000025720000}"/>
    <cellStyle name="메모 2 20 2 2" xfId="23735" xr:uid="{00000000-0005-0000-0000-000026720000}"/>
    <cellStyle name="메모 2 20 2 2 2" xfId="23736" xr:uid="{00000000-0005-0000-0000-000027720000}"/>
    <cellStyle name="메모 2 20 2 2 3" xfId="23737" xr:uid="{00000000-0005-0000-0000-000028720000}"/>
    <cellStyle name="메모 2 20 2 3" xfId="23738" xr:uid="{00000000-0005-0000-0000-000029720000}"/>
    <cellStyle name="메모 2 20 2 4" xfId="23739" xr:uid="{00000000-0005-0000-0000-00002A720000}"/>
    <cellStyle name="메모 2 20 2 5" xfId="23740" xr:uid="{00000000-0005-0000-0000-00002B720000}"/>
    <cellStyle name="메모 2 20 3" xfId="23741" xr:uid="{00000000-0005-0000-0000-00002C720000}"/>
    <cellStyle name="메모 2 20 3 2" xfId="23742" xr:uid="{00000000-0005-0000-0000-00002D720000}"/>
    <cellStyle name="메모 2 20 3 3" xfId="23743" xr:uid="{00000000-0005-0000-0000-00002E720000}"/>
    <cellStyle name="메모 2 20 4" xfId="23744" xr:uid="{00000000-0005-0000-0000-00002F720000}"/>
    <cellStyle name="메모 2 20 5" xfId="23745" xr:uid="{00000000-0005-0000-0000-000030720000}"/>
    <cellStyle name="메모 2 20 6" xfId="23746" xr:uid="{00000000-0005-0000-0000-000031720000}"/>
    <cellStyle name="메모 2 21" xfId="23747" xr:uid="{00000000-0005-0000-0000-000032720000}"/>
    <cellStyle name="메모 2 21 2" xfId="23748" xr:uid="{00000000-0005-0000-0000-000033720000}"/>
    <cellStyle name="메모 2 21 2 2" xfId="23749" xr:uid="{00000000-0005-0000-0000-000034720000}"/>
    <cellStyle name="메모 2 21 2 2 2" xfId="23750" xr:uid="{00000000-0005-0000-0000-000035720000}"/>
    <cellStyle name="메모 2 21 2 2 3" xfId="23751" xr:uid="{00000000-0005-0000-0000-000036720000}"/>
    <cellStyle name="메모 2 21 2 3" xfId="23752" xr:uid="{00000000-0005-0000-0000-000037720000}"/>
    <cellStyle name="메모 2 21 2 4" xfId="23753" xr:uid="{00000000-0005-0000-0000-000038720000}"/>
    <cellStyle name="메모 2 21 2 5" xfId="23754" xr:uid="{00000000-0005-0000-0000-000039720000}"/>
    <cellStyle name="메모 2 21 3" xfId="23755" xr:uid="{00000000-0005-0000-0000-00003A720000}"/>
    <cellStyle name="메모 2 21 3 2" xfId="23756" xr:uid="{00000000-0005-0000-0000-00003B720000}"/>
    <cellStyle name="메모 2 21 3 3" xfId="23757" xr:uid="{00000000-0005-0000-0000-00003C720000}"/>
    <cellStyle name="메모 2 21 4" xfId="23758" xr:uid="{00000000-0005-0000-0000-00003D720000}"/>
    <cellStyle name="메모 2 21 5" xfId="23759" xr:uid="{00000000-0005-0000-0000-00003E720000}"/>
    <cellStyle name="메모 2 21 6" xfId="23760" xr:uid="{00000000-0005-0000-0000-00003F720000}"/>
    <cellStyle name="메모 2 22" xfId="23761" xr:uid="{00000000-0005-0000-0000-000040720000}"/>
    <cellStyle name="메모 2 22 2" xfId="23762" xr:uid="{00000000-0005-0000-0000-000041720000}"/>
    <cellStyle name="메모 2 22 2 2" xfId="23763" xr:uid="{00000000-0005-0000-0000-000042720000}"/>
    <cellStyle name="메모 2 22 2 3" xfId="23764" xr:uid="{00000000-0005-0000-0000-000043720000}"/>
    <cellStyle name="메모 2 22 3" xfId="23765" xr:uid="{00000000-0005-0000-0000-000044720000}"/>
    <cellStyle name="메모 2 22 4" xfId="23766" xr:uid="{00000000-0005-0000-0000-000045720000}"/>
    <cellStyle name="메모 2 22 5" xfId="23767" xr:uid="{00000000-0005-0000-0000-000046720000}"/>
    <cellStyle name="메모 2 23" xfId="23768" xr:uid="{00000000-0005-0000-0000-000047720000}"/>
    <cellStyle name="메모 2 23 2" xfId="23769" xr:uid="{00000000-0005-0000-0000-000048720000}"/>
    <cellStyle name="메모 2 23 3" xfId="23770" xr:uid="{00000000-0005-0000-0000-000049720000}"/>
    <cellStyle name="메모 2 24" xfId="23771" xr:uid="{00000000-0005-0000-0000-00004A720000}"/>
    <cellStyle name="메모 2 25" xfId="23772" xr:uid="{00000000-0005-0000-0000-00004B720000}"/>
    <cellStyle name="메모 2 26" xfId="23773" xr:uid="{00000000-0005-0000-0000-00004C720000}"/>
    <cellStyle name="메모 2 3" xfId="23774" xr:uid="{00000000-0005-0000-0000-00004D720000}"/>
    <cellStyle name="메모 2 3 10" xfId="23775" xr:uid="{00000000-0005-0000-0000-00004E720000}"/>
    <cellStyle name="메모 2 3 10 10" xfId="23776" xr:uid="{00000000-0005-0000-0000-00004F720000}"/>
    <cellStyle name="메모 2 3 10 11" xfId="23777" xr:uid="{00000000-0005-0000-0000-000050720000}"/>
    <cellStyle name="메모 2 3 10 12" xfId="23778" xr:uid="{00000000-0005-0000-0000-000051720000}"/>
    <cellStyle name="메모 2 3 10 2" xfId="23779" xr:uid="{00000000-0005-0000-0000-000052720000}"/>
    <cellStyle name="메모 2 3 10 2 2" xfId="23780" xr:uid="{00000000-0005-0000-0000-000053720000}"/>
    <cellStyle name="메모 2 3 10 2 2 2" xfId="23781" xr:uid="{00000000-0005-0000-0000-000054720000}"/>
    <cellStyle name="메모 2 3 10 2 2 2 2" xfId="23782" xr:uid="{00000000-0005-0000-0000-000055720000}"/>
    <cellStyle name="메모 2 3 10 2 2 2 2 2" xfId="23783" xr:uid="{00000000-0005-0000-0000-000056720000}"/>
    <cellStyle name="메모 2 3 10 2 2 2 2 3" xfId="23784" xr:uid="{00000000-0005-0000-0000-000057720000}"/>
    <cellStyle name="메모 2 3 10 2 2 2 3" xfId="23785" xr:uid="{00000000-0005-0000-0000-000058720000}"/>
    <cellStyle name="메모 2 3 10 2 2 2 4" xfId="23786" xr:uid="{00000000-0005-0000-0000-000059720000}"/>
    <cellStyle name="메모 2 3 10 2 2 2 5" xfId="23787" xr:uid="{00000000-0005-0000-0000-00005A720000}"/>
    <cellStyle name="메모 2 3 10 2 2 3" xfId="23788" xr:uid="{00000000-0005-0000-0000-00005B720000}"/>
    <cellStyle name="메모 2 3 10 2 2 3 2" xfId="23789" xr:uid="{00000000-0005-0000-0000-00005C720000}"/>
    <cellStyle name="메모 2 3 10 2 2 3 3" xfId="23790" xr:uid="{00000000-0005-0000-0000-00005D720000}"/>
    <cellStyle name="메모 2 3 10 2 2 4" xfId="23791" xr:uid="{00000000-0005-0000-0000-00005E720000}"/>
    <cellStyle name="메모 2 3 10 2 2 5" xfId="23792" xr:uid="{00000000-0005-0000-0000-00005F720000}"/>
    <cellStyle name="메모 2 3 10 2 2 6" xfId="23793" xr:uid="{00000000-0005-0000-0000-000060720000}"/>
    <cellStyle name="메모 2 3 10 2 3" xfId="23794" xr:uid="{00000000-0005-0000-0000-000061720000}"/>
    <cellStyle name="메모 2 3 10 2 3 2" xfId="23795" xr:uid="{00000000-0005-0000-0000-000062720000}"/>
    <cellStyle name="메모 2 3 10 2 3 2 2" xfId="23796" xr:uid="{00000000-0005-0000-0000-000063720000}"/>
    <cellStyle name="메모 2 3 10 2 3 2 2 2" xfId="23797" xr:uid="{00000000-0005-0000-0000-000064720000}"/>
    <cellStyle name="메모 2 3 10 2 3 2 2 3" xfId="23798" xr:uid="{00000000-0005-0000-0000-000065720000}"/>
    <cellStyle name="메모 2 3 10 2 3 2 3" xfId="23799" xr:uid="{00000000-0005-0000-0000-000066720000}"/>
    <cellStyle name="메모 2 3 10 2 3 2 4" xfId="23800" xr:uid="{00000000-0005-0000-0000-000067720000}"/>
    <cellStyle name="메모 2 3 10 2 3 2 5" xfId="23801" xr:uid="{00000000-0005-0000-0000-000068720000}"/>
    <cellStyle name="메모 2 3 10 2 3 3" xfId="23802" xr:uid="{00000000-0005-0000-0000-000069720000}"/>
    <cellStyle name="메모 2 3 10 2 3 3 2" xfId="23803" xr:uid="{00000000-0005-0000-0000-00006A720000}"/>
    <cellStyle name="메모 2 3 10 2 3 3 3" xfId="23804" xr:uid="{00000000-0005-0000-0000-00006B720000}"/>
    <cellStyle name="메모 2 3 10 2 3 4" xfId="23805" xr:uid="{00000000-0005-0000-0000-00006C720000}"/>
    <cellStyle name="메모 2 3 10 2 3 5" xfId="23806" xr:uid="{00000000-0005-0000-0000-00006D720000}"/>
    <cellStyle name="메모 2 3 10 2 3 6" xfId="23807" xr:uid="{00000000-0005-0000-0000-00006E720000}"/>
    <cellStyle name="메모 2 3 10 2 4" xfId="23808" xr:uid="{00000000-0005-0000-0000-00006F720000}"/>
    <cellStyle name="메모 2 3 10 2 4 2" xfId="23809" xr:uid="{00000000-0005-0000-0000-000070720000}"/>
    <cellStyle name="메모 2 3 10 2 4 2 2" xfId="23810" xr:uid="{00000000-0005-0000-0000-000071720000}"/>
    <cellStyle name="메모 2 3 10 2 4 2 3" xfId="23811" xr:uid="{00000000-0005-0000-0000-000072720000}"/>
    <cellStyle name="메모 2 3 10 2 4 3" xfId="23812" xr:uid="{00000000-0005-0000-0000-000073720000}"/>
    <cellStyle name="메모 2 3 10 2 4 4" xfId="23813" xr:uid="{00000000-0005-0000-0000-000074720000}"/>
    <cellStyle name="메모 2 3 10 2 4 5" xfId="23814" xr:uid="{00000000-0005-0000-0000-000075720000}"/>
    <cellStyle name="메모 2 3 10 2 5" xfId="23815" xr:uid="{00000000-0005-0000-0000-000076720000}"/>
    <cellStyle name="메모 2 3 10 2 5 2" xfId="23816" xr:uid="{00000000-0005-0000-0000-000077720000}"/>
    <cellStyle name="메모 2 3 10 2 5 3" xfId="23817" xr:uid="{00000000-0005-0000-0000-000078720000}"/>
    <cellStyle name="메모 2 3 10 2 6" xfId="23818" xr:uid="{00000000-0005-0000-0000-000079720000}"/>
    <cellStyle name="메모 2 3 10 2 7" xfId="23819" xr:uid="{00000000-0005-0000-0000-00007A720000}"/>
    <cellStyle name="메모 2 3 10 2 8" xfId="23820" xr:uid="{00000000-0005-0000-0000-00007B720000}"/>
    <cellStyle name="메모 2 3 10 3" xfId="23821" xr:uid="{00000000-0005-0000-0000-00007C720000}"/>
    <cellStyle name="메모 2 3 10 3 2" xfId="23822" xr:uid="{00000000-0005-0000-0000-00007D720000}"/>
    <cellStyle name="메모 2 3 10 3 2 2" xfId="23823" xr:uid="{00000000-0005-0000-0000-00007E720000}"/>
    <cellStyle name="메모 2 3 10 3 2 2 2" xfId="23824" xr:uid="{00000000-0005-0000-0000-00007F720000}"/>
    <cellStyle name="메모 2 3 10 3 2 2 2 2" xfId="23825" xr:uid="{00000000-0005-0000-0000-000080720000}"/>
    <cellStyle name="메모 2 3 10 3 2 2 2 3" xfId="23826" xr:uid="{00000000-0005-0000-0000-000081720000}"/>
    <cellStyle name="메모 2 3 10 3 2 2 3" xfId="23827" xr:uid="{00000000-0005-0000-0000-000082720000}"/>
    <cellStyle name="메모 2 3 10 3 2 2 4" xfId="23828" xr:uid="{00000000-0005-0000-0000-000083720000}"/>
    <cellStyle name="메모 2 3 10 3 2 2 5" xfId="23829" xr:uid="{00000000-0005-0000-0000-000084720000}"/>
    <cellStyle name="메모 2 3 10 3 2 3" xfId="23830" xr:uid="{00000000-0005-0000-0000-000085720000}"/>
    <cellStyle name="메모 2 3 10 3 2 3 2" xfId="23831" xr:uid="{00000000-0005-0000-0000-000086720000}"/>
    <cellStyle name="메모 2 3 10 3 2 3 3" xfId="23832" xr:uid="{00000000-0005-0000-0000-000087720000}"/>
    <cellStyle name="메모 2 3 10 3 2 4" xfId="23833" xr:uid="{00000000-0005-0000-0000-000088720000}"/>
    <cellStyle name="메모 2 3 10 3 2 5" xfId="23834" xr:uid="{00000000-0005-0000-0000-000089720000}"/>
    <cellStyle name="메모 2 3 10 3 2 6" xfId="23835" xr:uid="{00000000-0005-0000-0000-00008A720000}"/>
    <cellStyle name="메모 2 3 10 3 3" xfId="23836" xr:uid="{00000000-0005-0000-0000-00008B720000}"/>
    <cellStyle name="메모 2 3 10 3 3 2" xfId="23837" xr:uid="{00000000-0005-0000-0000-00008C720000}"/>
    <cellStyle name="메모 2 3 10 3 3 2 2" xfId="23838" xr:uid="{00000000-0005-0000-0000-00008D720000}"/>
    <cellStyle name="메모 2 3 10 3 3 2 2 2" xfId="23839" xr:uid="{00000000-0005-0000-0000-00008E720000}"/>
    <cellStyle name="메모 2 3 10 3 3 2 2 3" xfId="23840" xr:uid="{00000000-0005-0000-0000-00008F720000}"/>
    <cellStyle name="메모 2 3 10 3 3 2 3" xfId="23841" xr:uid="{00000000-0005-0000-0000-000090720000}"/>
    <cellStyle name="메모 2 3 10 3 3 2 4" xfId="23842" xr:uid="{00000000-0005-0000-0000-000091720000}"/>
    <cellStyle name="메모 2 3 10 3 3 2 5" xfId="23843" xr:uid="{00000000-0005-0000-0000-000092720000}"/>
    <cellStyle name="메모 2 3 10 3 3 3" xfId="23844" xr:uid="{00000000-0005-0000-0000-000093720000}"/>
    <cellStyle name="메모 2 3 10 3 3 3 2" xfId="23845" xr:uid="{00000000-0005-0000-0000-000094720000}"/>
    <cellStyle name="메모 2 3 10 3 3 3 3" xfId="23846" xr:uid="{00000000-0005-0000-0000-000095720000}"/>
    <cellStyle name="메모 2 3 10 3 3 4" xfId="23847" xr:uid="{00000000-0005-0000-0000-000096720000}"/>
    <cellStyle name="메모 2 3 10 3 3 5" xfId="23848" xr:uid="{00000000-0005-0000-0000-000097720000}"/>
    <cellStyle name="메모 2 3 10 3 3 6" xfId="23849" xr:uid="{00000000-0005-0000-0000-000098720000}"/>
    <cellStyle name="메모 2 3 10 3 4" xfId="23850" xr:uid="{00000000-0005-0000-0000-000099720000}"/>
    <cellStyle name="메모 2 3 10 3 4 2" xfId="23851" xr:uid="{00000000-0005-0000-0000-00009A720000}"/>
    <cellStyle name="메모 2 3 10 3 4 2 2" xfId="23852" xr:uid="{00000000-0005-0000-0000-00009B720000}"/>
    <cellStyle name="메모 2 3 10 3 4 2 3" xfId="23853" xr:uid="{00000000-0005-0000-0000-00009C720000}"/>
    <cellStyle name="메모 2 3 10 3 4 3" xfId="23854" xr:uid="{00000000-0005-0000-0000-00009D720000}"/>
    <cellStyle name="메모 2 3 10 3 4 4" xfId="23855" xr:uid="{00000000-0005-0000-0000-00009E720000}"/>
    <cellStyle name="메모 2 3 10 3 4 5" xfId="23856" xr:uid="{00000000-0005-0000-0000-00009F720000}"/>
    <cellStyle name="메모 2 3 10 3 5" xfId="23857" xr:uid="{00000000-0005-0000-0000-0000A0720000}"/>
    <cellStyle name="메모 2 3 10 3 5 2" xfId="23858" xr:uid="{00000000-0005-0000-0000-0000A1720000}"/>
    <cellStyle name="메모 2 3 10 3 5 3" xfId="23859" xr:uid="{00000000-0005-0000-0000-0000A2720000}"/>
    <cellStyle name="메모 2 3 10 3 6" xfId="23860" xr:uid="{00000000-0005-0000-0000-0000A3720000}"/>
    <cellStyle name="메모 2 3 10 3 7" xfId="23861" xr:uid="{00000000-0005-0000-0000-0000A4720000}"/>
    <cellStyle name="메모 2 3 10 3 8" xfId="23862" xr:uid="{00000000-0005-0000-0000-0000A5720000}"/>
    <cellStyle name="메모 2 3 10 4" xfId="23863" xr:uid="{00000000-0005-0000-0000-0000A6720000}"/>
    <cellStyle name="메모 2 3 10 4 2" xfId="23864" xr:uid="{00000000-0005-0000-0000-0000A7720000}"/>
    <cellStyle name="메모 2 3 10 4 2 2" xfId="23865" xr:uid="{00000000-0005-0000-0000-0000A8720000}"/>
    <cellStyle name="메모 2 3 10 4 2 2 2" xfId="23866" xr:uid="{00000000-0005-0000-0000-0000A9720000}"/>
    <cellStyle name="메모 2 3 10 4 2 2 2 2" xfId="23867" xr:uid="{00000000-0005-0000-0000-0000AA720000}"/>
    <cellStyle name="메모 2 3 10 4 2 2 2 3" xfId="23868" xr:uid="{00000000-0005-0000-0000-0000AB720000}"/>
    <cellStyle name="메모 2 3 10 4 2 2 3" xfId="23869" xr:uid="{00000000-0005-0000-0000-0000AC720000}"/>
    <cellStyle name="메모 2 3 10 4 2 2 4" xfId="23870" xr:uid="{00000000-0005-0000-0000-0000AD720000}"/>
    <cellStyle name="메모 2 3 10 4 2 2 5" xfId="23871" xr:uid="{00000000-0005-0000-0000-0000AE720000}"/>
    <cellStyle name="메모 2 3 10 4 2 3" xfId="23872" xr:uid="{00000000-0005-0000-0000-0000AF720000}"/>
    <cellStyle name="메모 2 3 10 4 2 3 2" xfId="23873" xr:uid="{00000000-0005-0000-0000-0000B0720000}"/>
    <cellStyle name="메모 2 3 10 4 2 3 3" xfId="23874" xr:uid="{00000000-0005-0000-0000-0000B1720000}"/>
    <cellStyle name="메모 2 3 10 4 2 4" xfId="23875" xr:uid="{00000000-0005-0000-0000-0000B2720000}"/>
    <cellStyle name="메모 2 3 10 4 2 5" xfId="23876" xr:uid="{00000000-0005-0000-0000-0000B3720000}"/>
    <cellStyle name="메모 2 3 10 4 2 6" xfId="23877" xr:uid="{00000000-0005-0000-0000-0000B4720000}"/>
    <cellStyle name="메모 2 3 10 4 3" xfId="23878" xr:uid="{00000000-0005-0000-0000-0000B5720000}"/>
    <cellStyle name="메모 2 3 10 4 3 2" xfId="23879" xr:uid="{00000000-0005-0000-0000-0000B6720000}"/>
    <cellStyle name="메모 2 3 10 4 3 2 2" xfId="23880" xr:uid="{00000000-0005-0000-0000-0000B7720000}"/>
    <cellStyle name="메모 2 3 10 4 3 2 2 2" xfId="23881" xr:uid="{00000000-0005-0000-0000-0000B8720000}"/>
    <cellStyle name="메모 2 3 10 4 3 2 2 3" xfId="23882" xr:uid="{00000000-0005-0000-0000-0000B9720000}"/>
    <cellStyle name="메모 2 3 10 4 3 2 3" xfId="23883" xr:uid="{00000000-0005-0000-0000-0000BA720000}"/>
    <cellStyle name="메모 2 3 10 4 3 2 4" xfId="23884" xr:uid="{00000000-0005-0000-0000-0000BB720000}"/>
    <cellStyle name="메모 2 3 10 4 3 2 5" xfId="23885" xr:uid="{00000000-0005-0000-0000-0000BC720000}"/>
    <cellStyle name="메모 2 3 10 4 3 3" xfId="23886" xr:uid="{00000000-0005-0000-0000-0000BD720000}"/>
    <cellStyle name="메모 2 3 10 4 3 3 2" xfId="23887" xr:uid="{00000000-0005-0000-0000-0000BE720000}"/>
    <cellStyle name="메모 2 3 10 4 3 3 3" xfId="23888" xr:uid="{00000000-0005-0000-0000-0000BF720000}"/>
    <cellStyle name="메모 2 3 10 4 3 4" xfId="23889" xr:uid="{00000000-0005-0000-0000-0000C0720000}"/>
    <cellStyle name="메모 2 3 10 4 3 5" xfId="23890" xr:uid="{00000000-0005-0000-0000-0000C1720000}"/>
    <cellStyle name="메모 2 3 10 4 3 6" xfId="23891" xr:uid="{00000000-0005-0000-0000-0000C2720000}"/>
    <cellStyle name="메모 2 3 10 4 4" xfId="23892" xr:uid="{00000000-0005-0000-0000-0000C3720000}"/>
    <cellStyle name="메모 2 3 10 4 4 2" xfId="23893" xr:uid="{00000000-0005-0000-0000-0000C4720000}"/>
    <cellStyle name="메모 2 3 10 4 4 2 2" xfId="23894" xr:uid="{00000000-0005-0000-0000-0000C5720000}"/>
    <cellStyle name="메모 2 3 10 4 4 2 3" xfId="23895" xr:uid="{00000000-0005-0000-0000-0000C6720000}"/>
    <cellStyle name="메모 2 3 10 4 4 3" xfId="23896" xr:uid="{00000000-0005-0000-0000-0000C7720000}"/>
    <cellStyle name="메모 2 3 10 4 4 4" xfId="23897" xr:uid="{00000000-0005-0000-0000-0000C8720000}"/>
    <cellStyle name="메모 2 3 10 4 4 5" xfId="23898" xr:uid="{00000000-0005-0000-0000-0000C9720000}"/>
    <cellStyle name="메모 2 3 10 4 5" xfId="23899" xr:uid="{00000000-0005-0000-0000-0000CA720000}"/>
    <cellStyle name="메모 2 3 10 4 5 2" xfId="23900" xr:uid="{00000000-0005-0000-0000-0000CB720000}"/>
    <cellStyle name="메모 2 3 10 4 5 3" xfId="23901" xr:uid="{00000000-0005-0000-0000-0000CC720000}"/>
    <cellStyle name="메모 2 3 10 4 6" xfId="23902" xr:uid="{00000000-0005-0000-0000-0000CD720000}"/>
    <cellStyle name="메모 2 3 10 4 7" xfId="23903" xr:uid="{00000000-0005-0000-0000-0000CE720000}"/>
    <cellStyle name="메모 2 3 10 4 8" xfId="23904" xr:uid="{00000000-0005-0000-0000-0000CF720000}"/>
    <cellStyle name="메모 2 3 10 5" xfId="23905" xr:uid="{00000000-0005-0000-0000-0000D0720000}"/>
    <cellStyle name="메모 2 3 10 5 2" xfId="23906" xr:uid="{00000000-0005-0000-0000-0000D1720000}"/>
    <cellStyle name="메모 2 3 10 5 2 2" xfId="23907" xr:uid="{00000000-0005-0000-0000-0000D2720000}"/>
    <cellStyle name="메모 2 3 10 5 2 2 2" xfId="23908" xr:uid="{00000000-0005-0000-0000-0000D3720000}"/>
    <cellStyle name="메모 2 3 10 5 2 2 2 2" xfId="23909" xr:uid="{00000000-0005-0000-0000-0000D4720000}"/>
    <cellStyle name="메모 2 3 10 5 2 2 2 3" xfId="23910" xr:uid="{00000000-0005-0000-0000-0000D5720000}"/>
    <cellStyle name="메모 2 3 10 5 2 2 3" xfId="23911" xr:uid="{00000000-0005-0000-0000-0000D6720000}"/>
    <cellStyle name="메모 2 3 10 5 2 2 4" xfId="23912" xr:uid="{00000000-0005-0000-0000-0000D7720000}"/>
    <cellStyle name="메모 2 3 10 5 2 2 5" xfId="23913" xr:uid="{00000000-0005-0000-0000-0000D8720000}"/>
    <cellStyle name="메모 2 3 10 5 2 3" xfId="23914" xr:uid="{00000000-0005-0000-0000-0000D9720000}"/>
    <cellStyle name="메모 2 3 10 5 2 3 2" xfId="23915" xr:uid="{00000000-0005-0000-0000-0000DA720000}"/>
    <cellStyle name="메모 2 3 10 5 2 3 3" xfId="23916" xr:uid="{00000000-0005-0000-0000-0000DB720000}"/>
    <cellStyle name="메모 2 3 10 5 2 4" xfId="23917" xr:uid="{00000000-0005-0000-0000-0000DC720000}"/>
    <cellStyle name="메모 2 3 10 5 2 5" xfId="23918" xr:uid="{00000000-0005-0000-0000-0000DD720000}"/>
    <cellStyle name="메모 2 3 10 5 2 6" xfId="23919" xr:uid="{00000000-0005-0000-0000-0000DE720000}"/>
    <cellStyle name="메모 2 3 10 5 3" xfId="23920" xr:uid="{00000000-0005-0000-0000-0000DF720000}"/>
    <cellStyle name="메모 2 3 10 5 3 2" xfId="23921" xr:uid="{00000000-0005-0000-0000-0000E0720000}"/>
    <cellStyle name="메모 2 3 10 5 3 2 2" xfId="23922" xr:uid="{00000000-0005-0000-0000-0000E1720000}"/>
    <cellStyle name="메모 2 3 10 5 3 2 2 2" xfId="23923" xr:uid="{00000000-0005-0000-0000-0000E2720000}"/>
    <cellStyle name="메모 2 3 10 5 3 2 2 3" xfId="23924" xr:uid="{00000000-0005-0000-0000-0000E3720000}"/>
    <cellStyle name="메모 2 3 10 5 3 2 3" xfId="23925" xr:uid="{00000000-0005-0000-0000-0000E4720000}"/>
    <cellStyle name="메모 2 3 10 5 3 2 4" xfId="23926" xr:uid="{00000000-0005-0000-0000-0000E5720000}"/>
    <cellStyle name="메모 2 3 10 5 3 2 5" xfId="23927" xr:uid="{00000000-0005-0000-0000-0000E6720000}"/>
    <cellStyle name="메모 2 3 10 5 3 3" xfId="23928" xr:uid="{00000000-0005-0000-0000-0000E7720000}"/>
    <cellStyle name="메모 2 3 10 5 3 3 2" xfId="23929" xr:uid="{00000000-0005-0000-0000-0000E8720000}"/>
    <cellStyle name="메모 2 3 10 5 3 3 3" xfId="23930" xr:uid="{00000000-0005-0000-0000-0000E9720000}"/>
    <cellStyle name="메모 2 3 10 5 3 4" xfId="23931" xr:uid="{00000000-0005-0000-0000-0000EA720000}"/>
    <cellStyle name="메모 2 3 10 5 3 5" xfId="23932" xr:uid="{00000000-0005-0000-0000-0000EB720000}"/>
    <cellStyle name="메모 2 3 10 5 3 6" xfId="23933" xr:uid="{00000000-0005-0000-0000-0000EC720000}"/>
    <cellStyle name="메모 2 3 10 5 4" xfId="23934" xr:uid="{00000000-0005-0000-0000-0000ED720000}"/>
    <cellStyle name="메모 2 3 10 5 4 2" xfId="23935" xr:uid="{00000000-0005-0000-0000-0000EE720000}"/>
    <cellStyle name="메모 2 3 10 5 4 2 2" xfId="23936" xr:uid="{00000000-0005-0000-0000-0000EF720000}"/>
    <cellStyle name="메모 2 3 10 5 4 2 3" xfId="23937" xr:uid="{00000000-0005-0000-0000-0000F0720000}"/>
    <cellStyle name="메모 2 3 10 5 4 3" xfId="23938" xr:uid="{00000000-0005-0000-0000-0000F1720000}"/>
    <cellStyle name="메모 2 3 10 5 4 4" xfId="23939" xr:uid="{00000000-0005-0000-0000-0000F2720000}"/>
    <cellStyle name="메모 2 3 10 5 4 5" xfId="23940" xr:uid="{00000000-0005-0000-0000-0000F3720000}"/>
    <cellStyle name="메모 2 3 10 5 5" xfId="23941" xr:uid="{00000000-0005-0000-0000-0000F4720000}"/>
    <cellStyle name="메모 2 3 10 5 5 2" xfId="23942" xr:uid="{00000000-0005-0000-0000-0000F5720000}"/>
    <cellStyle name="메모 2 3 10 5 5 3" xfId="23943" xr:uid="{00000000-0005-0000-0000-0000F6720000}"/>
    <cellStyle name="메모 2 3 10 5 6" xfId="23944" xr:uid="{00000000-0005-0000-0000-0000F7720000}"/>
    <cellStyle name="메모 2 3 10 5 7" xfId="23945" xr:uid="{00000000-0005-0000-0000-0000F8720000}"/>
    <cellStyle name="메모 2 3 10 5 8" xfId="23946" xr:uid="{00000000-0005-0000-0000-0000F9720000}"/>
    <cellStyle name="메모 2 3 10 6" xfId="23947" xr:uid="{00000000-0005-0000-0000-0000FA720000}"/>
    <cellStyle name="메모 2 3 10 6 2" xfId="23948" xr:uid="{00000000-0005-0000-0000-0000FB720000}"/>
    <cellStyle name="메모 2 3 10 6 2 2" xfId="23949" xr:uid="{00000000-0005-0000-0000-0000FC720000}"/>
    <cellStyle name="메모 2 3 10 6 2 2 2" xfId="23950" xr:uid="{00000000-0005-0000-0000-0000FD720000}"/>
    <cellStyle name="메모 2 3 10 6 2 2 3" xfId="23951" xr:uid="{00000000-0005-0000-0000-0000FE720000}"/>
    <cellStyle name="메모 2 3 10 6 2 3" xfId="23952" xr:uid="{00000000-0005-0000-0000-0000FF720000}"/>
    <cellStyle name="메모 2 3 10 6 2 4" xfId="23953" xr:uid="{00000000-0005-0000-0000-000000730000}"/>
    <cellStyle name="메모 2 3 10 6 2 5" xfId="23954" xr:uid="{00000000-0005-0000-0000-000001730000}"/>
    <cellStyle name="메모 2 3 10 6 3" xfId="23955" xr:uid="{00000000-0005-0000-0000-000002730000}"/>
    <cellStyle name="메모 2 3 10 6 3 2" xfId="23956" xr:uid="{00000000-0005-0000-0000-000003730000}"/>
    <cellStyle name="메모 2 3 10 6 3 3" xfId="23957" xr:uid="{00000000-0005-0000-0000-000004730000}"/>
    <cellStyle name="메모 2 3 10 6 4" xfId="23958" xr:uid="{00000000-0005-0000-0000-000005730000}"/>
    <cellStyle name="메모 2 3 10 6 5" xfId="23959" xr:uid="{00000000-0005-0000-0000-000006730000}"/>
    <cellStyle name="메모 2 3 10 6 6" xfId="23960" xr:uid="{00000000-0005-0000-0000-000007730000}"/>
    <cellStyle name="메모 2 3 10 7" xfId="23961" xr:uid="{00000000-0005-0000-0000-000008730000}"/>
    <cellStyle name="메모 2 3 10 7 2" xfId="23962" xr:uid="{00000000-0005-0000-0000-000009730000}"/>
    <cellStyle name="메모 2 3 10 7 2 2" xfId="23963" xr:uid="{00000000-0005-0000-0000-00000A730000}"/>
    <cellStyle name="메모 2 3 10 7 2 2 2" xfId="23964" xr:uid="{00000000-0005-0000-0000-00000B730000}"/>
    <cellStyle name="메모 2 3 10 7 2 2 3" xfId="23965" xr:uid="{00000000-0005-0000-0000-00000C730000}"/>
    <cellStyle name="메모 2 3 10 7 2 3" xfId="23966" xr:uid="{00000000-0005-0000-0000-00000D730000}"/>
    <cellStyle name="메모 2 3 10 7 2 4" xfId="23967" xr:uid="{00000000-0005-0000-0000-00000E730000}"/>
    <cellStyle name="메모 2 3 10 7 2 5" xfId="23968" xr:uid="{00000000-0005-0000-0000-00000F730000}"/>
    <cellStyle name="메모 2 3 10 7 3" xfId="23969" xr:uid="{00000000-0005-0000-0000-000010730000}"/>
    <cellStyle name="메모 2 3 10 7 3 2" xfId="23970" xr:uid="{00000000-0005-0000-0000-000011730000}"/>
    <cellStyle name="메모 2 3 10 7 3 3" xfId="23971" xr:uid="{00000000-0005-0000-0000-000012730000}"/>
    <cellStyle name="메모 2 3 10 7 4" xfId="23972" xr:uid="{00000000-0005-0000-0000-000013730000}"/>
    <cellStyle name="메모 2 3 10 7 5" xfId="23973" xr:uid="{00000000-0005-0000-0000-000014730000}"/>
    <cellStyle name="메모 2 3 10 7 6" xfId="23974" xr:uid="{00000000-0005-0000-0000-000015730000}"/>
    <cellStyle name="메모 2 3 10 8" xfId="23975" xr:uid="{00000000-0005-0000-0000-000016730000}"/>
    <cellStyle name="메모 2 3 10 8 2" xfId="23976" xr:uid="{00000000-0005-0000-0000-000017730000}"/>
    <cellStyle name="메모 2 3 10 8 2 2" xfId="23977" xr:uid="{00000000-0005-0000-0000-000018730000}"/>
    <cellStyle name="메모 2 3 10 8 2 3" xfId="23978" xr:uid="{00000000-0005-0000-0000-000019730000}"/>
    <cellStyle name="메모 2 3 10 8 3" xfId="23979" xr:uid="{00000000-0005-0000-0000-00001A730000}"/>
    <cellStyle name="메모 2 3 10 8 4" xfId="23980" xr:uid="{00000000-0005-0000-0000-00001B730000}"/>
    <cellStyle name="메모 2 3 10 8 5" xfId="23981" xr:uid="{00000000-0005-0000-0000-00001C730000}"/>
    <cellStyle name="메모 2 3 10 9" xfId="23982" xr:uid="{00000000-0005-0000-0000-00001D730000}"/>
    <cellStyle name="메모 2 3 10 9 2" xfId="23983" xr:uid="{00000000-0005-0000-0000-00001E730000}"/>
    <cellStyle name="메모 2 3 10 9 3" xfId="23984" xr:uid="{00000000-0005-0000-0000-00001F730000}"/>
    <cellStyle name="메모 2 3 11" xfId="23985" xr:uid="{00000000-0005-0000-0000-000020730000}"/>
    <cellStyle name="메모 2 3 11 10" xfId="23986" xr:uid="{00000000-0005-0000-0000-000021730000}"/>
    <cellStyle name="메모 2 3 11 11" xfId="23987" xr:uid="{00000000-0005-0000-0000-000022730000}"/>
    <cellStyle name="메모 2 3 11 12" xfId="23988" xr:uid="{00000000-0005-0000-0000-000023730000}"/>
    <cellStyle name="메모 2 3 11 2" xfId="23989" xr:uid="{00000000-0005-0000-0000-000024730000}"/>
    <cellStyle name="메모 2 3 11 2 2" xfId="23990" xr:uid="{00000000-0005-0000-0000-000025730000}"/>
    <cellStyle name="메모 2 3 11 2 2 2" xfId="23991" xr:uid="{00000000-0005-0000-0000-000026730000}"/>
    <cellStyle name="메모 2 3 11 2 2 2 2" xfId="23992" xr:uid="{00000000-0005-0000-0000-000027730000}"/>
    <cellStyle name="메모 2 3 11 2 2 2 2 2" xfId="23993" xr:uid="{00000000-0005-0000-0000-000028730000}"/>
    <cellStyle name="메모 2 3 11 2 2 2 2 3" xfId="23994" xr:uid="{00000000-0005-0000-0000-000029730000}"/>
    <cellStyle name="메모 2 3 11 2 2 2 3" xfId="23995" xr:uid="{00000000-0005-0000-0000-00002A730000}"/>
    <cellStyle name="메모 2 3 11 2 2 2 4" xfId="23996" xr:uid="{00000000-0005-0000-0000-00002B730000}"/>
    <cellStyle name="메모 2 3 11 2 2 2 5" xfId="23997" xr:uid="{00000000-0005-0000-0000-00002C730000}"/>
    <cellStyle name="메모 2 3 11 2 2 3" xfId="23998" xr:uid="{00000000-0005-0000-0000-00002D730000}"/>
    <cellStyle name="메모 2 3 11 2 2 3 2" xfId="23999" xr:uid="{00000000-0005-0000-0000-00002E730000}"/>
    <cellStyle name="메모 2 3 11 2 2 3 3" xfId="24000" xr:uid="{00000000-0005-0000-0000-00002F730000}"/>
    <cellStyle name="메모 2 3 11 2 2 4" xfId="24001" xr:uid="{00000000-0005-0000-0000-000030730000}"/>
    <cellStyle name="메모 2 3 11 2 2 5" xfId="24002" xr:uid="{00000000-0005-0000-0000-000031730000}"/>
    <cellStyle name="메모 2 3 11 2 2 6" xfId="24003" xr:uid="{00000000-0005-0000-0000-000032730000}"/>
    <cellStyle name="메모 2 3 11 2 3" xfId="24004" xr:uid="{00000000-0005-0000-0000-000033730000}"/>
    <cellStyle name="메모 2 3 11 2 3 2" xfId="24005" xr:uid="{00000000-0005-0000-0000-000034730000}"/>
    <cellStyle name="메모 2 3 11 2 3 2 2" xfId="24006" xr:uid="{00000000-0005-0000-0000-000035730000}"/>
    <cellStyle name="메모 2 3 11 2 3 2 2 2" xfId="24007" xr:uid="{00000000-0005-0000-0000-000036730000}"/>
    <cellStyle name="메모 2 3 11 2 3 2 2 3" xfId="24008" xr:uid="{00000000-0005-0000-0000-000037730000}"/>
    <cellStyle name="메모 2 3 11 2 3 2 3" xfId="24009" xr:uid="{00000000-0005-0000-0000-000038730000}"/>
    <cellStyle name="메모 2 3 11 2 3 2 4" xfId="24010" xr:uid="{00000000-0005-0000-0000-000039730000}"/>
    <cellStyle name="메모 2 3 11 2 3 2 5" xfId="24011" xr:uid="{00000000-0005-0000-0000-00003A730000}"/>
    <cellStyle name="메모 2 3 11 2 3 3" xfId="24012" xr:uid="{00000000-0005-0000-0000-00003B730000}"/>
    <cellStyle name="메모 2 3 11 2 3 3 2" xfId="24013" xr:uid="{00000000-0005-0000-0000-00003C730000}"/>
    <cellStyle name="메모 2 3 11 2 3 3 3" xfId="24014" xr:uid="{00000000-0005-0000-0000-00003D730000}"/>
    <cellStyle name="메모 2 3 11 2 3 4" xfId="24015" xr:uid="{00000000-0005-0000-0000-00003E730000}"/>
    <cellStyle name="메모 2 3 11 2 3 5" xfId="24016" xr:uid="{00000000-0005-0000-0000-00003F730000}"/>
    <cellStyle name="메모 2 3 11 2 3 6" xfId="24017" xr:uid="{00000000-0005-0000-0000-000040730000}"/>
    <cellStyle name="메모 2 3 11 2 4" xfId="24018" xr:uid="{00000000-0005-0000-0000-000041730000}"/>
    <cellStyle name="메모 2 3 11 2 4 2" xfId="24019" xr:uid="{00000000-0005-0000-0000-000042730000}"/>
    <cellStyle name="메모 2 3 11 2 4 2 2" xfId="24020" xr:uid="{00000000-0005-0000-0000-000043730000}"/>
    <cellStyle name="메모 2 3 11 2 4 2 3" xfId="24021" xr:uid="{00000000-0005-0000-0000-000044730000}"/>
    <cellStyle name="메모 2 3 11 2 4 3" xfId="24022" xr:uid="{00000000-0005-0000-0000-000045730000}"/>
    <cellStyle name="메모 2 3 11 2 4 4" xfId="24023" xr:uid="{00000000-0005-0000-0000-000046730000}"/>
    <cellStyle name="메모 2 3 11 2 4 5" xfId="24024" xr:uid="{00000000-0005-0000-0000-000047730000}"/>
    <cellStyle name="메모 2 3 11 2 5" xfId="24025" xr:uid="{00000000-0005-0000-0000-000048730000}"/>
    <cellStyle name="메모 2 3 11 2 5 2" xfId="24026" xr:uid="{00000000-0005-0000-0000-000049730000}"/>
    <cellStyle name="메모 2 3 11 2 5 3" xfId="24027" xr:uid="{00000000-0005-0000-0000-00004A730000}"/>
    <cellStyle name="메모 2 3 11 2 6" xfId="24028" xr:uid="{00000000-0005-0000-0000-00004B730000}"/>
    <cellStyle name="메모 2 3 11 2 7" xfId="24029" xr:uid="{00000000-0005-0000-0000-00004C730000}"/>
    <cellStyle name="메모 2 3 11 2 8" xfId="24030" xr:uid="{00000000-0005-0000-0000-00004D730000}"/>
    <cellStyle name="메모 2 3 11 3" xfId="24031" xr:uid="{00000000-0005-0000-0000-00004E730000}"/>
    <cellStyle name="메모 2 3 11 3 2" xfId="24032" xr:uid="{00000000-0005-0000-0000-00004F730000}"/>
    <cellStyle name="메모 2 3 11 3 2 2" xfId="24033" xr:uid="{00000000-0005-0000-0000-000050730000}"/>
    <cellStyle name="메모 2 3 11 3 2 2 2" xfId="24034" xr:uid="{00000000-0005-0000-0000-000051730000}"/>
    <cellStyle name="메모 2 3 11 3 2 2 2 2" xfId="24035" xr:uid="{00000000-0005-0000-0000-000052730000}"/>
    <cellStyle name="메모 2 3 11 3 2 2 2 3" xfId="24036" xr:uid="{00000000-0005-0000-0000-000053730000}"/>
    <cellStyle name="메모 2 3 11 3 2 2 3" xfId="24037" xr:uid="{00000000-0005-0000-0000-000054730000}"/>
    <cellStyle name="메모 2 3 11 3 2 2 4" xfId="24038" xr:uid="{00000000-0005-0000-0000-000055730000}"/>
    <cellStyle name="메모 2 3 11 3 2 2 5" xfId="24039" xr:uid="{00000000-0005-0000-0000-000056730000}"/>
    <cellStyle name="메모 2 3 11 3 2 3" xfId="24040" xr:uid="{00000000-0005-0000-0000-000057730000}"/>
    <cellStyle name="메모 2 3 11 3 2 3 2" xfId="24041" xr:uid="{00000000-0005-0000-0000-000058730000}"/>
    <cellStyle name="메모 2 3 11 3 2 3 3" xfId="24042" xr:uid="{00000000-0005-0000-0000-000059730000}"/>
    <cellStyle name="메모 2 3 11 3 2 4" xfId="24043" xr:uid="{00000000-0005-0000-0000-00005A730000}"/>
    <cellStyle name="메모 2 3 11 3 2 5" xfId="24044" xr:uid="{00000000-0005-0000-0000-00005B730000}"/>
    <cellStyle name="메모 2 3 11 3 2 6" xfId="24045" xr:uid="{00000000-0005-0000-0000-00005C730000}"/>
    <cellStyle name="메모 2 3 11 3 3" xfId="24046" xr:uid="{00000000-0005-0000-0000-00005D730000}"/>
    <cellStyle name="메모 2 3 11 3 3 2" xfId="24047" xr:uid="{00000000-0005-0000-0000-00005E730000}"/>
    <cellStyle name="메모 2 3 11 3 3 2 2" xfId="24048" xr:uid="{00000000-0005-0000-0000-00005F730000}"/>
    <cellStyle name="메모 2 3 11 3 3 2 2 2" xfId="24049" xr:uid="{00000000-0005-0000-0000-000060730000}"/>
    <cellStyle name="메모 2 3 11 3 3 2 2 3" xfId="24050" xr:uid="{00000000-0005-0000-0000-000061730000}"/>
    <cellStyle name="메모 2 3 11 3 3 2 3" xfId="24051" xr:uid="{00000000-0005-0000-0000-000062730000}"/>
    <cellStyle name="메모 2 3 11 3 3 2 4" xfId="24052" xr:uid="{00000000-0005-0000-0000-000063730000}"/>
    <cellStyle name="메모 2 3 11 3 3 2 5" xfId="24053" xr:uid="{00000000-0005-0000-0000-000064730000}"/>
    <cellStyle name="메모 2 3 11 3 3 3" xfId="24054" xr:uid="{00000000-0005-0000-0000-000065730000}"/>
    <cellStyle name="메모 2 3 11 3 3 3 2" xfId="24055" xr:uid="{00000000-0005-0000-0000-000066730000}"/>
    <cellStyle name="메모 2 3 11 3 3 3 3" xfId="24056" xr:uid="{00000000-0005-0000-0000-000067730000}"/>
    <cellStyle name="메모 2 3 11 3 3 4" xfId="24057" xr:uid="{00000000-0005-0000-0000-000068730000}"/>
    <cellStyle name="메모 2 3 11 3 3 5" xfId="24058" xr:uid="{00000000-0005-0000-0000-000069730000}"/>
    <cellStyle name="메모 2 3 11 3 3 6" xfId="24059" xr:uid="{00000000-0005-0000-0000-00006A730000}"/>
    <cellStyle name="메모 2 3 11 3 4" xfId="24060" xr:uid="{00000000-0005-0000-0000-00006B730000}"/>
    <cellStyle name="메모 2 3 11 3 4 2" xfId="24061" xr:uid="{00000000-0005-0000-0000-00006C730000}"/>
    <cellStyle name="메모 2 3 11 3 4 2 2" xfId="24062" xr:uid="{00000000-0005-0000-0000-00006D730000}"/>
    <cellStyle name="메모 2 3 11 3 4 2 3" xfId="24063" xr:uid="{00000000-0005-0000-0000-00006E730000}"/>
    <cellStyle name="메모 2 3 11 3 4 3" xfId="24064" xr:uid="{00000000-0005-0000-0000-00006F730000}"/>
    <cellStyle name="메모 2 3 11 3 4 4" xfId="24065" xr:uid="{00000000-0005-0000-0000-000070730000}"/>
    <cellStyle name="메모 2 3 11 3 4 5" xfId="24066" xr:uid="{00000000-0005-0000-0000-000071730000}"/>
    <cellStyle name="메모 2 3 11 3 5" xfId="24067" xr:uid="{00000000-0005-0000-0000-000072730000}"/>
    <cellStyle name="메모 2 3 11 3 5 2" xfId="24068" xr:uid="{00000000-0005-0000-0000-000073730000}"/>
    <cellStyle name="메모 2 3 11 3 5 3" xfId="24069" xr:uid="{00000000-0005-0000-0000-000074730000}"/>
    <cellStyle name="메모 2 3 11 3 6" xfId="24070" xr:uid="{00000000-0005-0000-0000-000075730000}"/>
    <cellStyle name="메모 2 3 11 3 7" xfId="24071" xr:uid="{00000000-0005-0000-0000-000076730000}"/>
    <cellStyle name="메모 2 3 11 3 8" xfId="24072" xr:uid="{00000000-0005-0000-0000-000077730000}"/>
    <cellStyle name="메모 2 3 11 4" xfId="24073" xr:uid="{00000000-0005-0000-0000-000078730000}"/>
    <cellStyle name="메모 2 3 11 4 2" xfId="24074" xr:uid="{00000000-0005-0000-0000-000079730000}"/>
    <cellStyle name="메모 2 3 11 4 2 2" xfId="24075" xr:uid="{00000000-0005-0000-0000-00007A730000}"/>
    <cellStyle name="메모 2 3 11 4 2 2 2" xfId="24076" xr:uid="{00000000-0005-0000-0000-00007B730000}"/>
    <cellStyle name="메모 2 3 11 4 2 2 2 2" xfId="24077" xr:uid="{00000000-0005-0000-0000-00007C730000}"/>
    <cellStyle name="메모 2 3 11 4 2 2 2 3" xfId="24078" xr:uid="{00000000-0005-0000-0000-00007D730000}"/>
    <cellStyle name="메모 2 3 11 4 2 2 3" xfId="24079" xr:uid="{00000000-0005-0000-0000-00007E730000}"/>
    <cellStyle name="메모 2 3 11 4 2 2 4" xfId="24080" xr:uid="{00000000-0005-0000-0000-00007F730000}"/>
    <cellStyle name="메모 2 3 11 4 2 2 5" xfId="24081" xr:uid="{00000000-0005-0000-0000-000080730000}"/>
    <cellStyle name="메모 2 3 11 4 2 3" xfId="24082" xr:uid="{00000000-0005-0000-0000-000081730000}"/>
    <cellStyle name="메모 2 3 11 4 2 3 2" xfId="24083" xr:uid="{00000000-0005-0000-0000-000082730000}"/>
    <cellStyle name="메모 2 3 11 4 2 3 3" xfId="24084" xr:uid="{00000000-0005-0000-0000-000083730000}"/>
    <cellStyle name="메모 2 3 11 4 2 4" xfId="24085" xr:uid="{00000000-0005-0000-0000-000084730000}"/>
    <cellStyle name="메모 2 3 11 4 2 5" xfId="24086" xr:uid="{00000000-0005-0000-0000-000085730000}"/>
    <cellStyle name="메모 2 3 11 4 2 6" xfId="24087" xr:uid="{00000000-0005-0000-0000-000086730000}"/>
    <cellStyle name="메모 2 3 11 4 3" xfId="24088" xr:uid="{00000000-0005-0000-0000-000087730000}"/>
    <cellStyle name="메모 2 3 11 4 3 2" xfId="24089" xr:uid="{00000000-0005-0000-0000-000088730000}"/>
    <cellStyle name="메모 2 3 11 4 3 2 2" xfId="24090" xr:uid="{00000000-0005-0000-0000-000089730000}"/>
    <cellStyle name="메모 2 3 11 4 3 2 2 2" xfId="24091" xr:uid="{00000000-0005-0000-0000-00008A730000}"/>
    <cellStyle name="메모 2 3 11 4 3 2 2 3" xfId="24092" xr:uid="{00000000-0005-0000-0000-00008B730000}"/>
    <cellStyle name="메모 2 3 11 4 3 2 3" xfId="24093" xr:uid="{00000000-0005-0000-0000-00008C730000}"/>
    <cellStyle name="메모 2 3 11 4 3 2 4" xfId="24094" xr:uid="{00000000-0005-0000-0000-00008D730000}"/>
    <cellStyle name="메모 2 3 11 4 3 2 5" xfId="24095" xr:uid="{00000000-0005-0000-0000-00008E730000}"/>
    <cellStyle name="메모 2 3 11 4 3 3" xfId="24096" xr:uid="{00000000-0005-0000-0000-00008F730000}"/>
    <cellStyle name="메모 2 3 11 4 3 3 2" xfId="24097" xr:uid="{00000000-0005-0000-0000-000090730000}"/>
    <cellStyle name="메모 2 3 11 4 3 3 3" xfId="24098" xr:uid="{00000000-0005-0000-0000-000091730000}"/>
    <cellStyle name="메모 2 3 11 4 3 4" xfId="24099" xr:uid="{00000000-0005-0000-0000-000092730000}"/>
    <cellStyle name="메모 2 3 11 4 3 5" xfId="24100" xr:uid="{00000000-0005-0000-0000-000093730000}"/>
    <cellStyle name="메모 2 3 11 4 3 6" xfId="24101" xr:uid="{00000000-0005-0000-0000-000094730000}"/>
    <cellStyle name="메모 2 3 11 4 4" xfId="24102" xr:uid="{00000000-0005-0000-0000-000095730000}"/>
    <cellStyle name="메모 2 3 11 4 4 2" xfId="24103" xr:uid="{00000000-0005-0000-0000-000096730000}"/>
    <cellStyle name="메모 2 3 11 4 4 2 2" xfId="24104" xr:uid="{00000000-0005-0000-0000-000097730000}"/>
    <cellStyle name="메모 2 3 11 4 4 2 3" xfId="24105" xr:uid="{00000000-0005-0000-0000-000098730000}"/>
    <cellStyle name="메모 2 3 11 4 4 3" xfId="24106" xr:uid="{00000000-0005-0000-0000-000099730000}"/>
    <cellStyle name="메모 2 3 11 4 4 4" xfId="24107" xr:uid="{00000000-0005-0000-0000-00009A730000}"/>
    <cellStyle name="메모 2 3 11 4 4 5" xfId="24108" xr:uid="{00000000-0005-0000-0000-00009B730000}"/>
    <cellStyle name="메모 2 3 11 4 5" xfId="24109" xr:uid="{00000000-0005-0000-0000-00009C730000}"/>
    <cellStyle name="메모 2 3 11 4 5 2" xfId="24110" xr:uid="{00000000-0005-0000-0000-00009D730000}"/>
    <cellStyle name="메모 2 3 11 4 5 3" xfId="24111" xr:uid="{00000000-0005-0000-0000-00009E730000}"/>
    <cellStyle name="메모 2 3 11 4 6" xfId="24112" xr:uid="{00000000-0005-0000-0000-00009F730000}"/>
    <cellStyle name="메모 2 3 11 4 7" xfId="24113" xr:uid="{00000000-0005-0000-0000-0000A0730000}"/>
    <cellStyle name="메모 2 3 11 4 8" xfId="24114" xr:uid="{00000000-0005-0000-0000-0000A1730000}"/>
    <cellStyle name="메모 2 3 11 5" xfId="24115" xr:uid="{00000000-0005-0000-0000-0000A2730000}"/>
    <cellStyle name="메모 2 3 11 5 2" xfId="24116" xr:uid="{00000000-0005-0000-0000-0000A3730000}"/>
    <cellStyle name="메모 2 3 11 5 2 2" xfId="24117" xr:uid="{00000000-0005-0000-0000-0000A4730000}"/>
    <cellStyle name="메모 2 3 11 5 2 2 2" xfId="24118" xr:uid="{00000000-0005-0000-0000-0000A5730000}"/>
    <cellStyle name="메모 2 3 11 5 2 2 2 2" xfId="24119" xr:uid="{00000000-0005-0000-0000-0000A6730000}"/>
    <cellStyle name="메모 2 3 11 5 2 2 2 3" xfId="24120" xr:uid="{00000000-0005-0000-0000-0000A7730000}"/>
    <cellStyle name="메모 2 3 11 5 2 2 3" xfId="24121" xr:uid="{00000000-0005-0000-0000-0000A8730000}"/>
    <cellStyle name="메모 2 3 11 5 2 2 4" xfId="24122" xr:uid="{00000000-0005-0000-0000-0000A9730000}"/>
    <cellStyle name="메모 2 3 11 5 2 2 5" xfId="24123" xr:uid="{00000000-0005-0000-0000-0000AA730000}"/>
    <cellStyle name="메모 2 3 11 5 2 3" xfId="24124" xr:uid="{00000000-0005-0000-0000-0000AB730000}"/>
    <cellStyle name="메모 2 3 11 5 2 3 2" xfId="24125" xr:uid="{00000000-0005-0000-0000-0000AC730000}"/>
    <cellStyle name="메모 2 3 11 5 2 3 3" xfId="24126" xr:uid="{00000000-0005-0000-0000-0000AD730000}"/>
    <cellStyle name="메모 2 3 11 5 2 4" xfId="24127" xr:uid="{00000000-0005-0000-0000-0000AE730000}"/>
    <cellStyle name="메모 2 3 11 5 2 5" xfId="24128" xr:uid="{00000000-0005-0000-0000-0000AF730000}"/>
    <cellStyle name="메모 2 3 11 5 2 6" xfId="24129" xr:uid="{00000000-0005-0000-0000-0000B0730000}"/>
    <cellStyle name="메모 2 3 11 5 3" xfId="24130" xr:uid="{00000000-0005-0000-0000-0000B1730000}"/>
    <cellStyle name="메모 2 3 11 5 3 2" xfId="24131" xr:uid="{00000000-0005-0000-0000-0000B2730000}"/>
    <cellStyle name="메모 2 3 11 5 3 2 2" xfId="24132" xr:uid="{00000000-0005-0000-0000-0000B3730000}"/>
    <cellStyle name="메모 2 3 11 5 3 2 2 2" xfId="24133" xr:uid="{00000000-0005-0000-0000-0000B4730000}"/>
    <cellStyle name="메모 2 3 11 5 3 2 2 3" xfId="24134" xr:uid="{00000000-0005-0000-0000-0000B5730000}"/>
    <cellStyle name="메모 2 3 11 5 3 2 3" xfId="24135" xr:uid="{00000000-0005-0000-0000-0000B6730000}"/>
    <cellStyle name="메모 2 3 11 5 3 2 4" xfId="24136" xr:uid="{00000000-0005-0000-0000-0000B7730000}"/>
    <cellStyle name="메모 2 3 11 5 3 2 5" xfId="24137" xr:uid="{00000000-0005-0000-0000-0000B8730000}"/>
    <cellStyle name="메모 2 3 11 5 3 3" xfId="24138" xr:uid="{00000000-0005-0000-0000-0000B9730000}"/>
    <cellStyle name="메모 2 3 11 5 3 3 2" xfId="24139" xr:uid="{00000000-0005-0000-0000-0000BA730000}"/>
    <cellStyle name="메모 2 3 11 5 3 3 3" xfId="24140" xr:uid="{00000000-0005-0000-0000-0000BB730000}"/>
    <cellStyle name="메모 2 3 11 5 3 4" xfId="24141" xr:uid="{00000000-0005-0000-0000-0000BC730000}"/>
    <cellStyle name="메모 2 3 11 5 3 5" xfId="24142" xr:uid="{00000000-0005-0000-0000-0000BD730000}"/>
    <cellStyle name="메모 2 3 11 5 3 6" xfId="24143" xr:uid="{00000000-0005-0000-0000-0000BE730000}"/>
    <cellStyle name="메모 2 3 11 5 4" xfId="24144" xr:uid="{00000000-0005-0000-0000-0000BF730000}"/>
    <cellStyle name="메모 2 3 11 5 4 2" xfId="24145" xr:uid="{00000000-0005-0000-0000-0000C0730000}"/>
    <cellStyle name="메모 2 3 11 5 4 2 2" xfId="24146" xr:uid="{00000000-0005-0000-0000-0000C1730000}"/>
    <cellStyle name="메모 2 3 11 5 4 2 3" xfId="24147" xr:uid="{00000000-0005-0000-0000-0000C2730000}"/>
    <cellStyle name="메모 2 3 11 5 4 3" xfId="24148" xr:uid="{00000000-0005-0000-0000-0000C3730000}"/>
    <cellStyle name="메모 2 3 11 5 4 4" xfId="24149" xr:uid="{00000000-0005-0000-0000-0000C4730000}"/>
    <cellStyle name="메모 2 3 11 5 4 5" xfId="24150" xr:uid="{00000000-0005-0000-0000-0000C5730000}"/>
    <cellStyle name="메모 2 3 11 5 5" xfId="24151" xr:uid="{00000000-0005-0000-0000-0000C6730000}"/>
    <cellStyle name="메모 2 3 11 5 5 2" xfId="24152" xr:uid="{00000000-0005-0000-0000-0000C7730000}"/>
    <cellStyle name="메모 2 3 11 5 5 3" xfId="24153" xr:uid="{00000000-0005-0000-0000-0000C8730000}"/>
    <cellStyle name="메모 2 3 11 5 6" xfId="24154" xr:uid="{00000000-0005-0000-0000-0000C9730000}"/>
    <cellStyle name="메모 2 3 11 5 7" xfId="24155" xr:uid="{00000000-0005-0000-0000-0000CA730000}"/>
    <cellStyle name="메모 2 3 11 5 8" xfId="24156" xr:uid="{00000000-0005-0000-0000-0000CB730000}"/>
    <cellStyle name="메모 2 3 11 6" xfId="24157" xr:uid="{00000000-0005-0000-0000-0000CC730000}"/>
    <cellStyle name="메모 2 3 11 6 2" xfId="24158" xr:uid="{00000000-0005-0000-0000-0000CD730000}"/>
    <cellStyle name="메모 2 3 11 6 2 2" xfId="24159" xr:uid="{00000000-0005-0000-0000-0000CE730000}"/>
    <cellStyle name="메모 2 3 11 6 2 2 2" xfId="24160" xr:uid="{00000000-0005-0000-0000-0000CF730000}"/>
    <cellStyle name="메모 2 3 11 6 2 2 3" xfId="24161" xr:uid="{00000000-0005-0000-0000-0000D0730000}"/>
    <cellStyle name="메모 2 3 11 6 2 3" xfId="24162" xr:uid="{00000000-0005-0000-0000-0000D1730000}"/>
    <cellStyle name="메모 2 3 11 6 2 4" xfId="24163" xr:uid="{00000000-0005-0000-0000-0000D2730000}"/>
    <cellStyle name="메모 2 3 11 6 2 5" xfId="24164" xr:uid="{00000000-0005-0000-0000-0000D3730000}"/>
    <cellStyle name="메모 2 3 11 6 3" xfId="24165" xr:uid="{00000000-0005-0000-0000-0000D4730000}"/>
    <cellStyle name="메모 2 3 11 6 3 2" xfId="24166" xr:uid="{00000000-0005-0000-0000-0000D5730000}"/>
    <cellStyle name="메모 2 3 11 6 3 3" xfId="24167" xr:uid="{00000000-0005-0000-0000-0000D6730000}"/>
    <cellStyle name="메모 2 3 11 6 4" xfId="24168" xr:uid="{00000000-0005-0000-0000-0000D7730000}"/>
    <cellStyle name="메모 2 3 11 6 5" xfId="24169" xr:uid="{00000000-0005-0000-0000-0000D8730000}"/>
    <cellStyle name="메모 2 3 11 6 6" xfId="24170" xr:uid="{00000000-0005-0000-0000-0000D9730000}"/>
    <cellStyle name="메모 2 3 11 7" xfId="24171" xr:uid="{00000000-0005-0000-0000-0000DA730000}"/>
    <cellStyle name="메모 2 3 11 7 2" xfId="24172" xr:uid="{00000000-0005-0000-0000-0000DB730000}"/>
    <cellStyle name="메모 2 3 11 7 2 2" xfId="24173" xr:uid="{00000000-0005-0000-0000-0000DC730000}"/>
    <cellStyle name="메모 2 3 11 7 2 2 2" xfId="24174" xr:uid="{00000000-0005-0000-0000-0000DD730000}"/>
    <cellStyle name="메모 2 3 11 7 2 2 3" xfId="24175" xr:uid="{00000000-0005-0000-0000-0000DE730000}"/>
    <cellStyle name="메모 2 3 11 7 2 3" xfId="24176" xr:uid="{00000000-0005-0000-0000-0000DF730000}"/>
    <cellStyle name="메모 2 3 11 7 2 4" xfId="24177" xr:uid="{00000000-0005-0000-0000-0000E0730000}"/>
    <cellStyle name="메모 2 3 11 7 2 5" xfId="24178" xr:uid="{00000000-0005-0000-0000-0000E1730000}"/>
    <cellStyle name="메모 2 3 11 7 3" xfId="24179" xr:uid="{00000000-0005-0000-0000-0000E2730000}"/>
    <cellStyle name="메모 2 3 11 7 3 2" xfId="24180" xr:uid="{00000000-0005-0000-0000-0000E3730000}"/>
    <cellStyle name="메모 2 3 11 7 3 3" xfId="24181" xr:uid="{00000000-0005-0000-0000-0000E4730000}"/>
    <cellStyle name="메모 2 3 11 7 4" xfId="24182" xr:uid="{00000000-0005-0000-0000-0000E5730000}"/>
    <cellStyle name="메모 2 3 11 7 5" xfId="24183" xr:uid="{00000000-0005-0000-0000-0000E6730000}"/>
    <cellStyle name="메모 2 3 11 7 6" xfId="24184" xr:uid="{00000000-0005-0000-0000-0000E7730000}"/>
    <cellStyle name="메모 2 3 11 8" xfId="24185" xr:uid="{00000000-0005-0000-0000-0000E8730000}"/>
    <cellStyle name="메모 2 3 11 8 2" xfId="24186" xr:uid="{00000000-0005-0000-0000-0000E9730000}"/>
    <cellStyle name="메모 2 3 11 8 2 2" xfId="24187" xr:uid="{00000000-0005-0000-0000-0000EA730000}"/>
    <cellStyle name="메모 2 3 11 8 2 3" xfId="24188" xr:uid="{00000000-0005-0000-0000-0000EB730000}"/>
    <cellStyle name="메모 2 3 11 8 3" xfId="24189" xr:uid="{00000000-0005-0000-0000-0000EC730000}"/>
    <cellStyle name="메모 2 3 11 8 4" xfId="24190" xr:uid="{00000000-0005-0000-0000-0000ED730000}"/>
    <cellStyle name="메모 2 3 11 8 5" xfId="24191" xr:uid="{00000000-0005-0000-0000-0000EE730000}"/>
    <cellStyle name="메모 2 3 11 9" xfId="24192" xr:uid="{00000000-0005-0000-0000-0000EF730000}"/>
    <cellStyle name="메모 2 3 11 9 2" xfId="24193" xr:uid="{00000000-0005-0000-0000-0000F0730000}"/>
    <cellStyle name="메모 2 3 11 9 3" xfId="24194" xr:uid="{00000000-0005-0000-0000-0000F1730000}"/>
    <cellStyle name="메모 2 3 12" xfId="24195" xr:uid="{00000000-0005-0000-0000-0000F2730000}"/>
    <cellStyle name="메모 2 3 12 10" xfId="24196" xr:uid="{00000000-0005-0000-0000-0000F3730000}"/>
    <cellStyle name="메모 2 3 12 11" xfId="24197" xr:uid="{00000000-0005-0000-0000-0000F4730000}"/>
    <cellStyle name="메모 2 3 12 12" xfId="24198" xr:uid="{00000000-0005-0000-0000-0000F5730000}"/>
    <cellStyle name="메모 2 3 12 2" xfId="24199" xr:uid="{00000000-0005-0000-0000-0000F6730000}"/>
    <cellStyle name="메모 2 3 12 2 2" xfId="24200" xr:uid="{00000000-0005-0000-0000-0000F7730000}"/>
    <cellStyle name="메모 2 3 12 2 2 2" xfId="24201" xr:uid="{00000000-0005-0000-0000-0000F8730000}"/>
    <cellStyle name="메모 2 3 12 2 2 2 2" xfId="24202" xr:uid="{00000000-0005-0000-0000-0000F9730000}"/>
    <cellStyle name="메모 2 3 12 2 2 2 2 2" xfId="24203" xr:uid="{00000000-0005-0000-0000-0000FA730000}"/>
    <cellStyle name="메모 2 3 12 2 2 2 2 3" xfId="24204" xr:uid="{00000000-0005-0000-0000-0000FB730000}"/>
    <cellStyle name="메모 2 3 12 2 2 2 3" xfId="24205" xr:uid="{00000000-0005-0000-0000-0000FC730000}"/>
    <cellStyle name="메모 2 3 12 2 2 2 4" xfId="24206" xr:uid="{00000000-0005-0000-0000-0000FD730000}"/>
    <cellStyle name="메모 2 3 12 2 2 2 5" xfId="24207" xr:uid="{00000000-0005-0000-0000-0000FE730000}"/>
    <cellStyle name="메모 2 3 12 2 2 3" xfId="24208" xr:uid="{00000000-0005-0000-0000-0000FF730000}"/>
    <cellStyle name="메모 2 3 12 2 2 3 2" xfId="24209" xr:uid="{00000000-0005-0000-0000-000000740000}"/>
    <cellStyle name="메모 2 3 12 2 2 3 3" xfId="24210" xr:uid="{00000000-0005-0000-0000-000001740000}"/>
    <cellStyle name="메모 2 3 12 2 2 4" xfId="24211" xr:uid="{00000000-0005-0000-0000-000002740000}"/>
    <cellStyle name="메모 2 3 12 2 2 5" xfId="24212" xr:uid="{00000000-0005-0000-0000-000003740000}"/>
    <cellStyle name="메모 2 3 12 2 2 6" xfId="24213" xr:uid="{00000000-0005-0000-0000-000004740000}"/>
    <cellStyle name="메모 2 3 12 2 3" xfId="24214" xr:uid="{00000000-0005-0000-0000-000005740000}"/>
    <cellStyle name="메모 2 3 12 2 3 2" xfId="24215" xr:uid="{00000000-0005-0000-0000-000006740000}"/>
    <cellStyle name="메모 2 3 12 2 3 2 2" xfId="24216" xr:uid="{00000000-0005-0000-0000-000007740000}"/>
    <cellStyle name="메모 2 3 12 2 3 2 2 2" xfId="24217" xr:uid="{00000000-0005-0000-0000-000008740000}"/>
    <cellStyle name="메모 2 3 12 2 3 2 2 3" xfId="24218" xr:uid="{00000000-0005-0000-0000-000009740000}"/>
    <cellStyle name="메모 2 3 12 2 3 2 3" xfId="24219" xr:uid="{00000000-0005-0000-0000-00000A740000}"/>
    <cellStyle name="메모 2 3 12 2 3 2 4" xfId="24220" xr:uid="{00000000-0005-0000-0000-00000B740000}"/>
    <cellStyle name="메모 2 3 12 2 3 2 5" xfId="24221" xr:uid="{00000000-0005-0000-0000-00000C740000}"/>
    <cellStyle name="메모 2 3 12 2 3 3" xfId="24222" xr:uid="{00000000-0005-0000-0000-00000D740000}"/>
    <cellStyle name="메모 2 3 12 2 3 3 2" xfId="24223" xr:uid="{00000000-0005-0000-0000-00000E740000}"/>
    <cellStyle name="메모 2 3 12 2 3 3 3" xfId="24224" xr:uid="{00000000-0005-0000-0000-00000F740000}"/>
    <cellStyle name="메모 2 3 12 2 3 4" xfId="24225" xr:uid="{00000000-0005-0000-0000-000010740000}"/>
    <cellStyle name="메모 2 3 12 2 3 5" xfId="24226" xr:uid="{00000000-0005-0000-0000-000011740000}"/>
    <cellStyle name="메모 2 3 12 2 3 6" xfId="24227" xr:uid="{00000000-0005-0000-0000-000012740000}"/>
    <cellStyle name="메모 2 3 12 2 4" xfId="24228" xr:uid="{00000000-0005-0000-0000-000013740000}"/>
    <cellStyle name="메모 2 3 12 2 4 2" xfId="24229" xr:uid="{00000000-0005-0000-0000-000014740000}"/>
    <cellStyle name="메모 2 3 12 2 4 2 2" xfId="24230" xr:uid="{00000000-0005-0000-0000-000015740000}"/>
    <cellStyle name="메모 2 3 12 2 4 2 3" xfId="24231" xr:uid="{00000000-0005-0000-0000-000016740000}"/>
    <cellStyle name="메모 2 3 12 2 4 3" xfId="24232" xr:uid="{00000000-0005-0000-0000-000017740000}"/>
    <cellStyle name="메모 2 3 12 2 4 4" xfId="24233" xr:uid="{00000000-0005-0000-0000-000018740000}"/>
    <cellStyle name="메모 2 3 12 2 4 5" xfId="24234" xr:uid="{00000000-0005-0000-0000-000019740000}"/>
    <cellStyle name="메모 2 3 12 2 5" xfId="24235" xr:uid="{00000000-0005-0000-0000-00001A740000}"/>
    <cellStyle name="메모 2 3 12 2 5 2" xfId="24236" xr:uid="{00000000-0005-0000-0000-00001B740000}"/>
    <cellStyle name="메모 2 3 12 2 5 3" xfId="24237" xr:uid="{00000000-0005-0000-0000-00001C740000}"/>
    <cellStyle name="메모 2 3 12 2 6" xfId="24238" xr:uid="{00000000-0005-0000-0000-00001D740000}"/>
    <cellStyle name="메모 2 3 12 2 7" xfId="24239" xr:uid="{00000000-0005-0000-0000-00001E740000}"/>
    <cellStyle name="메모 2 3 12 2 8" xfId="24240" xr:uid="{00000000-0005-0000-0000-00001F740000}"/>
    <cellStyle name="메모 2 3 12 3" xfId="24241" xr:uid="{00000000-0005-0000-0000-000020740000}"/>
    <cellStyle name="메모 2 3 12 3 2" xfId="24242" xr:uid="{00000000-0005-0000-0000-000021740000}"/>
    <cellStyle name="메모 2 3 12 3 2 2" xfId="24243" xr:uid="{00000000-0005-0000-0000-000022740000}"/>
    <cellStyle name="메모 2 3 12 3 2 2 2" xfId="24244" xr:uid="{00000000-0005-0000-0000-000023740000}"/>
    <cellStyle name="메모 2 3 12 3 2 2 2 2" xfId="24245" xr:uid="{00000000-0005-0000-0000-000024740000}"/>
    <cellStyle name="메모 2 3 12 3 2 2 2 3" xfId="24246" xr:uid="{00000000-0005-0000-0000-000025740000}"/>
    <cellStyle name="메모 2 3 12 3 2 2 3" xfId="24247" xr:uid="{00000000-0005-0000-0000-000026740000}"/>
    <cellStyle name="메모 2 3 12 3 2 2 4" xfId="24248" xr:uid="{00000000-0005-0000-0000-000027740000}"/>
    <cellStyle name="메모 2 3 12 3 2 2 5" xfId="24249" xr:uid="{00000000-0005-0000-0000-000028740000}"/>
    <cellStyle name="메모 2 3 12 3 2 3" xfId="24250" xr:uid="{00000000-0005-0000-0000-000029740000}"/>
    <cellStyle name="메모 2 3 12 3 2 3 2" xfId="24251" xr:uid="{00000000-0005-0000-0000-00002A740000}"/>
    <cellStyle name="메모 2 3 12 3 2 3 3" xfId="24252" xr:uid="{00000000-0005-0000-0000-00002B740000}"/>
    <cellStyle name="메모 2 3 12 3 2 4" xfId="24253" xr:uid="{00000000-0005-0000-0000-00002C740000}"/>
    <cellStyle name="메모 2 3 12 3 2 5" xfId="24254" xr:uid="{00000000-0005-0000-0000-00002D740000}"/>
    <cellStyle name="메모 2 3 12 3 2 6" xfId="24255" xr:uid="{00000000-0005-0000-0000-00002E740000}"/>
    <cellStyle name="메모 2 3 12 3 3" xfId="24256" xr:uid="{00000000-0005-0000-0000-00002F740000}"/>
    <cellStyle name="메모 2 3 12 3 3 2" xfId="24257" xr:uid="{00000000-0005-0000-0000-000030740000}"/>
    <cellStyle name="메모 2 3 12 3 3 2 2" xfId="24258" xr:uid="{00000000-0005-0000-0000-000031740000}"/>
    <cellStyle name="메모 2 3 12 3 3 2 2 2" xfId="24259" xr:uid="{00000000-0005-0000-0000-000032740000}"/>
    <cellStyle name="메모 2 3 12 3 3 2 2 3" xfId="24260" xr:uid="{00000000-0005-0000-0000-000033740000}"/>
    <cellStyle name="메모 2 3 12 3 3 2 3" xfId="24261" xr:uid="{00000000-0005-0000-0000-000034740000}"/>
    <cellStyle name="메모 2 3 12 3 3 2 4" xfId="24262" xr:uid="{00000000-0005-0000-0000-000035740000}"/>
    <cellStyle name="메모 2 3 12 3 3 2 5" xfId="24263" xr:uid="{00000000-0005-0000-0000-000036740000}"/>
    <cellStyle name="메모 2 3 12 3 3 3" xfId="24264" xr:uid="{00000000-0005-0000-0000-000037740000}"/>
    <cellStyle name="메모 2 3 12 3 3 3 2" xfId="24265" xr:uid="{00000000-0005-0000-0000-000038740000}"/>
    <cellStyle name="메모 2 3 12 3 3 3 3" xfId="24266" xr:uid="{00000000-0005-0000-0000-000039740000}"/>
    <cellStyle name="메모 2 3 12 3 3 4" xfId="24267" xr:uid="{00000000-0005-0000-0000-00003A740000}"/>
    <cellStyle name="메모 2 3 12 3 3 5" xfId="24268" xr:uid="{00000000-0005-0000-0000-00003B740000}"/>
    <cellStyle name="메모 2 3 12 3 3 6" xfId="24269" xr:uid="{00000000-0005-0000-0000-00003C740000}"/>
    <cellStyle name="메모 2 3 12 3 4" xfId="24270" xr:uid="{00000000-0005-0000-0000-00003D740000}"/>
    <cellStyle name="메모 2 3 12 3 4 2" xfId="24271" xr:uid="{00000000-0005-0000-0000-00003E740000}"/>
    <cellStyle name="메모 2 3 12 3 4 2 2" xfId="24272" xr:uid="{00000000-0005-0000-0000-00003F740000}"/>
    <cellStyle name="메모 2 3 12 3 4 2 3" xfId="24273" xr:uid="{00000000-0005-0000-0000-000040740000}"/>
    <cellStyle name="메모 2 3 12 3 4 3" xfId="24274" xr:uid="{00000000-0005-0000-0000-000041740000}"/>
    <cellStyle name="메모 2 3 12 3 4 4" xfId="24275" xr:uid="{00000000-0005-0000-0000-000042740000}"/>
    <cellStyle name="메모 2 3 12 3 4 5" xfId="24276" xr:uid="{00000000-0005-0000-0000-000043740000}"/>
    <cellStyle name="메모 2 3 12 3 5" xfId="24277" xr:uid="{00000000-0005-0000-0000-000044740000}"/>
    <cellStyle name="메모 2 3 12 3 5 2" xfId="24278" xr:uid="{00000000-0005-0000-0000-000045740000}"/>
    <cellStyle name="메모 2 3 12 3 5 3" xfId="24279" xr:uid="{00000000-0005-0000-0000-000046740000}"/>
    <cellStyle name="메모 2 3 12 3 6" xfId="24280" xr:uid="{00000000-0005-0000-0000-000047740000}"/>
    <cellStyle name="메모 2 3 12 3 7" xfId="24281" xr:uid="{00000000-0005-0000-0000-000048740000}"/>
    <cellStyle name="메모 2 3 12 3 8" xfId="24282" xr:uid="{00000000-0005-0000-0000-000049740000}"/>
    <cellStyle name="메모 2 3 12 4" xfId="24283" xr:uid="{00000000-0005-0000-0000-00004A740000}"/>
    <cellStyle name="메모 2 3 12 4 2" xfId="24284" xr:uid="{00000000-0005-0000-0000-00004B740000}"/>
    <cellStyle name="메모 2 3 12 4 2 2" xfId="24285" xr:uid="{00000000-0005-0000-0000-00004C740000}"/>
    <cellStyle name="메모 2 3 12 4 2 2 2" xfId="24286" xr:uid="{00000000-0005-0000-0000-00004D740000}"/>
    <cellStyle name="메모 2 3 12 4 2 2 2 2" xfId="24287" xr:uid="{00000000-0005-0000-0000-00004E740000}"/>
    <cellStyle name="메모 2 3 12 4 2 2 2 3" xfId="24288" xr:uid="{00000000-0005-0000-0000-00004F740000}"/>
    <cellStyle name="메모 2 3 12 4 2 2 3" xfId="24289" xr:uid="{00000000-0005-0000-0000-000050740000}"/>
    <cellStyle name="메모 2 3 12 4 2 2 4" xfId="24290" xr:uid="{00000000-0005-0000-0000-000051740000}"/>
    <cellStyle name="메모 2 3 12 4 2 2 5" xfId="24291" xr:uid="{00000000-0005-0000-0000-000052740000}"/>
    <cellStyle name="메모 2 3 12 4 2 3" xfId="24292" xr:uid="{00000000-0005-0000-0000-000053740000}"/>
    <cellStyle name="메모 2 3 12 4 2 3 2" xfId="24293" xr:uid="{00000000-0005-0000-0000-000054740000}"/>
    <cellStyle name="메모 2 3 12 4 2 3 3" xfId="24294" xr:uid="{00000000-0005-0000-0000-000055740000}"/>
    <cellStyle name="메모 2 3 12 4 2 4" xfId="24295" xr:uid="{00000000-0005-0000-0000-000056740000}"/>
    <cellStyle name="메모 2 3 12 4 2 5" xfId="24296" xr:uid="{00000000-0005-0000-0000-000057740000}"/>
    <cellStyle name="메모 2 3 12 4 2 6" xfId="24297" xr:uid="{00000000-0005-0000-0000-000058740000}"/>
    <cellStyle name="메모 2 3 12 4 3" xfId="24298" xr:uid="{00000000-0005-0000-0000-000059740000}"/>
    <cellStyle name="메모 2 3 12 4 3 2" xfId="24299" xr:uid="{00000000-0005-0000-0000-00005A740000}"/>
    <cellStyle name="메모 2 3 12 4 3 2 2" xfId="24300" xr:uid="{00000000-0005-0000-0000-00005B740000}"/>
    <cellStyle name="메모 2 3 12 4 3 2 2 2" xfId="24301" xr:uid="{00000000-0005-0000-0000-00005C740000}"/>
    <cellStyle name="메모 2 3 12 4 3 2 2 3" xfId="24302" xr:uid="{00000000-0005-0000-0000-00005D740000}"/>
    <cellStyle name="메모 2 3 12 4 3 2 3" xfId="24303" xr:uid="{00000000-0005-0000-0000-00005E740000}"/>
    <cellStyle name="메모 2 3 12 4 3 2 4" xfId="24304" xr:uid="{00000000-0005-0000-0000-00005F740000}"/>
    <cellStyle name="메모 2 3 12 4 3 2 5" xfId="24305" xr:uid="{00000000-0005-0000-0000-000060740000}"/>
    <cellStyle name="메모 2 3 12 4 3 3" xfId="24306" xr:uid="{00000000-0005-0000-0000-000061740000}"/>
    <cellStyle name="메모 2 3 12 4 3 3 2" xfId="24307" xr:uid="{00000000-0005-0000-0000-000062740000}"/>
    <cellStyle name="메모 2 3 12 4 3 3 3" xfId="24308" xr:uid="{00000000-0005-0000-0000-000063740000}"/>
    <cellStyle name="메모 2 3 12 4 3 4" xfId="24309" xr:uid="{00000000-0005-0000-0000-000064740000}"/>
    <cellStyle name="메모 2 3 12 4 3 5" xfId="24310" xr:uid="{00000000-0005-0000-0000-000065740000}"/>
    <cellStyle name="메모 2 3 12 4 3 6" xfId="24311" xr:uid="{00000000-0005-0000-0000-000066740000}"/>
    <cellStyle name="메모 2 3 12 4 4" xfId="24312" xr:uid="{00000000-0005-0000-0000-000067740000}"/>
    <cellStyle name="메모 2 3 12 4 4 2" xfId="24313" xr:uid="{00000000-0005-0000-0000-000068740000}"/>
    <cellStyle name="메모 2 3 12 4 4 2 2" xfId="24314" xr:uid="{00000000-0005-0000-0000-000069740000}"/>
    <cellStyle name="메모 2 3 12 4 4 2 3" xfId="24315" xr:uid="{00000000-0005-0000-0000-00006A740000}"/>
    <cellStyle name="메모 2 3 12 4 4 3" xfId="24316" xr:uid="{00000000-0005-0000-0000-00006B740000}"/>
    <cellStyle name="메모 2 3 12 4 4 4" xfId="24317" xr:uid="{00000000-0005-0000-0000-00006C740000}"/>
    <cellStyle name="메모 2 3 12 4 4 5" xfId="24318" xr:uid="{00000000-0005-0000-0000-00006D740000}"/>
    <cellStyle name="메모 2 3 12 4 5" xfId="24319" xr:uid="{00000000-0005-0000-0000-00006E740000}"/>
    <cellStyle name="메모 2 3 12 4 5 2" xfId="24320" xr:uid="{00000000-0005-0000-0000-00006F740000}"/>
    <cellStyle name="메모 2 3 12 4 5 3" xfId="24321" xr:uid="{00000000-0005-0000-0000-000070740000}"/>
    <cellStyle name="메모 2 3 12 4 6" xfId="24322" xr:uid="{00000000-0005-0000-0000-000071740000}"/>
    <cellStyle name="메모 2 3 12 4 7" xfId="24323" xr:uid="{00000000-0005-0000-0000-000072740000}"/>
    <cellStyle name="메모 2 3 12 4 8" xfId="24324" xr:uid="{00000000-0005-0000-0000-000073740000}"/>
    <cellStyle name="메모 2 3 12 5" xfId="24325" xr:uid="{00000000-0005-0000-0000-000074740000}"/>
    <cellStyle name="메모 2 3 12 5 2" xfId="24326" xr:uid="{00000000-0005-0000-0000-000075740000}"/>
    <cellStyle name="메모 2 3 12 5 2 2" xfId="24327" xr:uid="{00000000-0005-0000-0000-000076740000}"/>
    <cellStyle name="메모 2 3 12 5 2 2 2" xfId="24328" xr:uid="{00000000-0005-0000-0000-000077740000}"/>
    <cellStyle name="메모 2 3 12 5 2 2 2 2" xfId="24329" xr:uid="{00000000-0005-0000-0000-000078740000}"/>
    <cellStyle name="메모 2 3 12 5 2 2 2 3" xfId="24330" xr:uid="{00000000-0005-0000-0000-000079740000}"/>
    <cellStyle name="메모 2 3 12 5 2 2 3" xfId="24331" xr:uid="{00000000-0005-0000-0000-00007A740000}"/>
    <cellStyle name="메모 2 3 12 5 2 2 4" xfId="24332" xr:uid="{00000000-0005-0000-0000-00007B740000}"/>
    <cellStyle name="메모 2 3 12 5 2 2 5" xfId="24333" xr:uid="{00000000-0005-0000-0000-00007C740000}"/>
    <cellStyle name="메모 2 3 12 5 2 3" xfId="24334" xr:uid="{00000000-0005-0000-0000-00007D740000}"/>
    <cellStyle name="메모 2 3 12 5 2 3 2" xfId="24335" xr:uid="{00000000-0005-0000-0000-00007E740000}"/>
    <cellStyle name="메모 2 3 12 5 2 3 3" xfId="24336" xr:uid="{00000000-0005-0000-0000-00007F740000}"/>
    <cellStyle name="메모 2 3 12 5 2 4" xfId="24337" xr:uid="{00000000-0005-0000-0000-000080740000}"/>
    <cellStyle name="메모 2 3 12 5 2 5" xfId="24338" xr:uid="{00000000-0005-0000-0000-000081740000}"/>
    <cellStyle name="메모 2 3 12 5 2 6" xfId="24339" xr:uid="{00000000-0005-0000-0000-000082740000}"/>
    <cellStyle name="메모 2 3 12 5 3" xfId="24340" xr:uid="{00000000-0005-0000-0000-000083740000}"/>
    <cellStyle name="메모 2 3 12 5 3 2" xfId="24341" xr:uid="{00000000-0005-0000-0000-000084740000}"/>
    <cellStyle name="메모 2 3 12 5 3 2 2" xfId="24342" xr:uid="{00000000-0005-0000-0000-000085740000}"/>
    <cellStyle name="메모 2 3 12 5 3 2 2 2" xfId="24343" xr:uid="{00000000-0005-0000-0000-000086740000}"/>
    <cellStyle name="메모 2 3 12 5 3 2 2 3" xfId="24344" xr:uid="{00000000-0005-0000-0000-000087740000}"/>
    <cellStyle name="메모 2 3 12 5 3 2 3" xfId="24345" xr:uid="{00000000-0005-0000-0000-000088740000}"/>
    <cellStyle name="메모 2 3 12 5 3 2 4" xfId="24346" xr:uid="{00000000-0005-0000-0000-000089740000}"/>
    <cellStyle name="메모 2 3 12 5 3 2 5" xfId="24347" xr:uid="{00000000-0005-0000-0000-00008A740000}"/>
    <cellStyle name="메모 2 3 12 5 3 3" xfId="24348" xr:uid="{00000000-0005-0000-0000-00008B740000}"/>
    <cellStyle name="메모 2 3 12 5 3 3 2" xfId="24349" xr:uid="{00000000-0005-0000-0000-00008C740000}"/>
    <cellStyle name="메모 2 3 12 5 3 3 3" xfId="24350" xr:uid="{00000000-0005-0000-0000-00008D740000}"/>
    <cellStyle name="메모 2 3 12 5 3 4" xfId="24351" xr:uid="{00000000-0005-0000-0000-00008E740000}"/>
    <cellStyle name="메모 2 3 12 5 3 5" xfId="24352" xr:uid="{00000000-0005-0000-0000-00008F740000}"/>
    <cellStyle name="메모 2 3 12 5 3 6" xfId="24353" xr:uid="{00000000-0005-0000-0000-000090740000}"/>
    <cellStyle name="메모 2 3 12 5 4" xfId="24354" xr:uid="{00000000-0005-0000-0000-000091740000}"/>
    <cellStyle name="메모 2 3 12 5 4 2" xfId="24355" xr:uid="{00000000-0005-0000-0000-000092740000}"/>
    <cellStyle name="메모 2 3 12 5 4 2 2" xfId="24356" xr:uid="{00000000-0005-0000-0000-000093740000}"/>
    <cellStyle name="메모 2 3 12 5 4 2 3" xfId="24357" xr:uid="{00000000-0005-0000-0000-000094740000}"/>
    <cellStyle name="메모 2 3 12 5 4 3" xfId="24358" xr:uid="{00000000-0005-0000-0000-000095740000}"/>
    <cellStyle name="메모 2 3 12 5 4 4" xfId="24359" xr:uid="{00000000-0005-0000-0000-000096740000}"/>
    <cellStyle name="메모 2 3 12 5 4 5" xfId="24360" xr:uid="{00000000-0005-0000-0000-000097740000}"/>
    <cellStyle name="메모 2 3 12 5 5" xfId="24361" xr:uid="{00000000-0005-0000-0000-000098740000}"/>
    <cellStyle name="메모 2 3 12 5 5 2" xfId="24362" xr:uid="{00000000-0005-0000-0000-000099740000}"/>
    <cellStyle name="메모 2 3 12 5 5 3" xfId="24363" xr:uid="{00000000-0005-0000-0000-00009A740000}"/>
    <cellStyle name="메모 2 3 12 5 6" xfId="24364" xr:uid="{00000000-0005-0000-0000-00009B740000}"/>
    <cellStyle name="메모 2 3 12 5 7" xfId="24365" xr:uid="{00000000-0005-0000-0000-00009C740000}"/>
    <cellStyle name="메모 2 3 12 5 8" xfId="24366" xr:uid="{00000000-0005-0000-0000-00009D740000}"/>
    <cellStyle name="메모 2 3 12 6" xfId="24367" xr:uid="{00000000-0005-0000-0000-00009E740000}"/>
    <cellStyle name="메모 2 3 12 6 2" xfId="24368" xr:uid="{00000000-0005-0000-0000-00009F740000}"/>
    <cellStyle name="메모 2 3 12 6 2 2" xfId="24369" xr:uid="{00000000-0005-0000-0000-0000A0740000}"/>
    <cellStyle name="메모 2 3 12 6 2 2 2" xfId="24370" xr:uid="{00000000-0005-0000-0000-0000A1740000}"/>
    <cellStyle name="메모 2 3 12 6 2 2 3" xfId="24371" xr:uid="{00000000-0005-0000-0000-0000A2740000}"/>
    <cellStyle name="메모 2 3 12 6 2 3" xfId="24372" xr:uid="{00000000-0005-0000-0000-0000A3740000}"/>
    <cellStyle name="메모 2 3 12 6 2 4" xfId="24373" xr:uid="{00000000-0005-0000-0000-0000A4740000}"/>
    <cellStyle name="메모 2 3 12 6 2 5" xfId="24374" xr:uid="{00000000-0005-0000-0000-0000A5740000}"/>
    <cellStyle name="메모 2 3 12 6 3" xfId="24375" xr:uid="{00000000-0005-0000-0000-0000A6740000}"/>
    <cellStyle name="메모 2 3 12 6 3 2" xfId="24376" xr:uid="{00000000-0005-0000-0000-0000A7740000}"/>
    <cellStyle name="메모 2 3 12 6 3 3" xfId="24377" xr:uid="{00000000-0005-0000-0000-0000A8740000}"/>
    <cellStyle name="메모 2 3 12 6 4" xfId="24378" xr:uid="{00000000-0005-0000-0000-0000A9740000}"/>
    <cellStyle name="메모 2 3 12 6 5" xfId="24379" xr:uid="{00000000-0005-0000-0000-0000AA740000}"/>
    <cellStyle name="메모 2 3 12 6 6" xfId="24380" xr:uid="{00000000-0005-0000-0000-0000AB740000}"/>
    <cellStyle name="메모 2 3 12 7" xfId="24381" xr:uid="{00000000-0005-0000-0000-0000AC740000}"/>
    <cellStyle name="메모 2 3 12 7 2" xfId="24382" xr:uid="{00000000-0005-0000-0000-0000AD740000}"/>
    <cellStyle name="메모 2 3 12 7 2 2" xfId="24383" xr:uid="{00000000-0005-0000-0000-0000AE740000}"/>
    <cellStyle name="메모 2 3 12 7 2 2 2" xfId="24384" xr:uid="{00000000-0005-0000-0000-0000AF740000}"/>
    <cellStyle name="메모 2 3 12 7 2 2 3" xfId="24385" xr:uid="{00000000-0005-0000-0000-0000B0740000}"/>
    <cellStyle name="메모 2 3 12 7 2 3" xfId="24386" xr:uid="{00000000-0005-0000-0000-0000B1740000}"/>
    <cellStyle name="메모 2 3 12 7 2 4" xfId="24387" xr:uid="{00000000-0005-0000-0000-0000B2740000}"/>
    <cellStyle name="메모 2 3 12 7 2 5" xfId="24388" xr:uid="{00000000-0005-0000-0000-0000B3740000}"/>
    <cellStyle name="메모 2 3 12 7 3" xfId="24389" xr:uid="{00000000-0005-0000-0000-0000B4740000}"/>
    <cellStyle name="메모 2 3 12 7 3 2" xfId="24390" xr:uid="{00000000-0005-0000-0000-0000B5740000}"/>
    <cellStyle name="메모 2 3 12 7 3 3" xfId="24391" xr:uid="{00000000-0005-0000-0000-0000B6740000}"/>
    <cellStyle name="메모 2 3 12 7 4" xfId="24392" xr:uid="{00000000-0005-0000-0000-0000B7740000}"/>
    <cellStyle name="메모 2 3 12 7 5" xfId="24393" xr:uid="{00000000-0005-0000-0000-0000B8740000}"/>
    <cellStyle name="메모 2 3 12 7 6" xfId="24394" xr:uid="{00000000-0005-0000-0000-0000B9740000}"/>
    <cellStyle name="메모 2 3 12 8" xfId="24395" xr:uid="{00000000-0005-0000-0000-0000BA740000}"/>
    <cellStyle name="메모 2 3 12 8 2" xfId="24396" xr:uid="{00000000-0005-0000-0000-0000BB740000}"/>
    <cellStyle name="메모 2 3 12 8 2 2" xfId="24397" xr:uid="{00000000-0005-0000-0000-0000BC740000}"/>
    <cellStyle name="메모 2 3 12 8 2 3" xfId="24398" xr:uid="{00000000-0005-0000-0000-0000BD740000}"/>
    <cellStyle name="메모 2 3 12 8 3" xfId="24399" xr:uid="{00000000-0005-0000-0000-0000BE740000}"/>
    <cellStyle name="메모 2 3 12 8 4" xfId="24400" xr:uid="{00000000-0005-0000-0000-0000BF740000}"/>
    <cellStyle name="메모 2 3 12 8 5" xfId="24401" xr:uid="{00000000-0005-0000-0000-0000C0740000}"/>
    <cellStyle name="메모 2 3 12 9" xfId="24402" xr:uid="{00000000-0005-0000-0000-0000C1740000}"/>
    <cellStyle name="메모 2 3 12 9 2" xfId="24403" xr:uid="{00000000-0005-0000-0000-0000C2740000}"/>
    <cellStyle name="메모 2 3 12 9 3" xfId="24404" xr:uid="{00000000-0005-0000-0000-0000C3740000}"/>
    <cellStyle name="메모 2 3 13" xfId="24405" xr:uid="{00000000-0005-0000-0000-0000C4740000}"/>
    <cellStyle name="메모 2 3 13 10" xfId="24406" xr:uid="{00000000-0005-0000-0000-0000C5740000}"/>
    <cellStyle name="메모 2 3 13 11" xfId="24407" xr:uid="{00000000-0005-0000-0000-0000C6740000}"/>
    <cellStyle name="메모 2 3 13 12" xfId="24408" xr:uid="{00000000-0005-0000-0000-0000C7740000}"/>
    <cellStyle name="메모 2 3 13 2" xfId="24409" xr:uid="{00000000-0005-0000-0000-0000C8740000}"/>
    <cellStyle name="메모 2 3 13 2 2" xfId="24410" xr:uid="{00000000-0005-0000-0000-0000C9740000}"/>
    <cellStyle name="메모 2 3 13 2 2 2" xfId="24411" xr:uid="{00000000-0005-0000-0000-0000CA740000}"/>
    <cellStyle name="메모 2 3 13 2 2 2 2" xfId="24412" xr:uid="{00000000-0005-0000-0000-0000CB740000}"/>
    <cellStyle name="메모 2 3 13 2 2 2 2 2" xfId="24413" xr:uid="{00000000-0005-0000-0000-0000CC740000}"/>
    <cellStyle name="메모 2 3 13 2 2 2 2 3" xfId="24414" xr:uid="{00000000-0005-0000-0000-0000CD740000}"/>
    <cellStyle name="메모 2 3 13 2 2 2 3" xfId="24415" xr:uid="{00000000-0005-0000-0000-0000CE740000}"/>
    <cellStyle name="메모 2 3 13 2 2 2 4" xfId="24416" xr:uid="{00000000-0005-0000-0000-0000CF740000}"/>
    <cellStyle name="메모 2 3 13 2 2 2 5" xfId="24417" xr:uid="{00000000-0005-0000-0000-0000D0740000}"/>
    <cellStyle name="메모 2 3 13 2 2 3" xfId="24418" xr:uid="{00000000-0005-0000-0000-0000D1740000}"/>
    <cellStyle name="메모 2 3 13 2 2 3 2" xfId="24419" xr:uid="{00000000-0005-0000-0000-0000D2740000}"/>
    <cellStyle name="메모 2 3 13 2 2 3 3" xfId="24420" xr:uid="{00000000-0005-0000-0000-0000D3740000}"/>
    <cellStyle name="메모 2 3 13 2 2 4" xfId="24421" xr:uid="{00000000-0005-0000-0000-0000D4740000}"/>
    <cellStyle name="메모 2 3 13 2 2 5" xfId="24422" xr:uid="{00000000-0005-0000-0000-0000D5740000}"/>
    <cellStyle name="메모 2 3 13 2 2 6" xfId="24423" xr:uid="{00000000-0005-0000-0000-0000D6740000}"/>
    <cellStyle name="메모 2 3 13 2 3" xfId="24424" xr:uid="{00000000-0005-0000-0000-0000D7740000}"/>
    <cellStyle name="메모 2 3 13 2 3 2" xfId="24425" xr:uid="{00000000-0005-0000-0000-0000D8740000}"/>
    <cellStyle name="메모 2 3 13 2 3 2 2" xfId="24426" xr:uid="{00000000-0005-0000-0000-0000D9740000}"/>
    <cellStyle name="메모 2 3 13 2 3 2 2 2" xfId="24427" xr:uid="{00000000-0005-0000-0000-0000DA740000}"/>
    <cellStyle name="메모 2 3 13 2 3 2 2 3" xfId="24428" xr:uid="{00000000-0005-0000-0000-0000DB740000}"/>
    <cellStyle name="메모 2 3 13 2 3 2 3" xfId="24429" xr:uid="{00000000-0005-0000-0000-0000DC740000}"/>
    <cellStyle name="메모 2 3 13 2 3 2 4" xfId="24430" xr:uid="{00000000-0005-0000-0000-0000DD740000}"/>
    <cellStyle name="메모 2 3 13 2 3 2 5" xfId="24431" xr:uid="{00000000-0005-0000-0000-0000DE740000}"/>
    <cellStyle name="메모 2 3 13 2 3 3" xfId="24432" xr:uid="{00000000-0005-0000-0000-0000DF740000}"/>
    <cellStyle name="메모 2 3 13 2 3 3 2" xfId="24433" xr:uid="{00000000-0005-0000-0000-0000E0740000}"/>
    <cellStyle name="메모 2 3 13 2 3 3 3" xfId="24434" xr:uid="{00000000-0005-0000-0000-0000E1740000}"/>
    <cellStyle name="메모 2 3 13 2 3 4" xfId="24435" xr:uid="{00000000-0005-0000-0000-0000E2740000}"/>
    <cellStyle name="메모 2 3 13 2 3 5" xfId="24436" xr:uid="{00000000-0005-0000-0000-0000E3740000}"/>
    <cellStyle name="메모 2 3 13 2 3 6" xfId="24437" xr:uid="{00000000-0005-0000-0000-0000E4740000}"/>
    <cellStyle name="메모 2 3 13 2 4" xfId="24438" xr:uid="{00000000-0005-0000-0000-0000E5740000}"/>
    <cellStyle name="메모 2 3 13 2 4 2" xfId="24439" xr:uid="{00000000-0005-0000-0000-0000E6740000}"/>
    <cellStyle name="메모 2 3 13 2 4 2 2" xfId="24440" xr:uid="{00000000-0005-0000-0000-0000E7740000}"/>
    <cellStyle name="메모 2 3 13 2 4 2 3" xfId="24441" xr:uid="{00000000-0005-0000-0000-0000E8740000}"/>
    <cellStyle name="메모 2 3 13 2 4 3" xfId="24442" xr:uid="{00000000-0005-0000-0000-0000E9740000}"/>
    <cellStyle name="메모 2 3 13 2 4 4" xfId="24443" xr:uid="{00000000-0005-0000-0000-0000EA740000}"/>
    <cellStyle name="메모 2 3 13 2 4 5" xfId="24444" xr:uid="{00000000-0005-0000-0000-0000EB740000}"/>
    <cellStyle name="메모 2 3 13 2 5" xfId="24445" xr:uid="{00000000-0005-0000-0000-0000EC740000}"/>
    <cellStyle name="메모 2 3 13 2 5 2" xfId="24446" xr:uid="{00000000-0005-0000-0000-0000ED740000}"/>
    <cellStyle name="메모 2 3 13 2 5 3" xfId="24447" xr:uid="{00000000-0005-0000-0000-0000EE740000}"/>
    <cellStyle name="메모 2 3 13 2 6" xfId="24448" xr:uid="{00000000-0005-0000-0000-0000EF740000}"/>
    <cellStyle name="메모 2 3 13 2 7" xfId="24449" xr:uid="{00000000-0005-0000-0000-0000F0740000}"/>
    <cellStyle name="메모 2 3 13 2 8" xfId="24450" xr:uid="{00000000-0005-0000-0000-0000F1740000}"/>
    <cellStyle name="메모 2 3 13 3" xfId="24451" xr:uid="{00000000-0005-0000-0000-0000F2740000}"/>
    <cellStyle name="메모 2 3 13 3 2" xfId="24452" xr:uid="{00000000-0005-0000-0000-0000F3740000}"/>
    <cellStyle name="메모 2 3 13 3 2 2" xfId="24453" xr:uid="{00000000-0005-0000-0000-0000F4740000}"/>
    <cellStyle name="메모 2 3 13 3 2 2 2" xfId="24454" xr:uid="{00000000-0005-0000-0000-0000F5740000}"/>
    <cellStyle name="메모 2 3 13 3 2 2 2 2" xfId="24455" xr:uid="{00000000-0005-0000-0000-0000F6740000}"/>
    <cellStyle name="메모 2 3 13 3 2 2 2 3" xfId="24456" xr:uid="{00000000-0005-0000-0000-0000F7740000}"/>
    <cellStyle name="메모 2 3 13 3 2 2 3" xfId="24457" xr:uid="{00000000-0005-0000-0000-0000F8740000}"/>
    <cellStyle name="메모 2 3 13 3 2 2 4" xfId="24458" xr:uid="{00000000-0005-0000-0000-0000F9740000}"/>
    <cellStyle name="메모 2 3 13 3 2 2 5" xfId="24459" xr:uid="{00000000-0005-0000-0000-0000FA740000}"/>
    <cellStyle name="메모 2 3 13 3 2 3" xfId="24460" xr:uid="{00000000-0005-0000-0000-0000FB740000}"/>
    <cellStyle name="메모 2 3 13 3 2 3 2" xfId="24461" xr:uid="{00000000-0005-0000-0000-0000FC740000}"/>
    <cellStyle name="메모 2 3 13 3 2 3 3" xfId="24462" xr:uid="{00000000-0005-0000-0000-0000FD740000}"/>
    <cellStyle name="메모 2 3 13 3 2 4" xfId="24463" xr:uid="{00000000-0005-0000-0000-0000FE740000}"/>
    <cellStyle name="메모 2 3 13 3 2 5" xfId="24464" xr:uid="{00000000-0005-0000-0000-0000FF740000}"/>
    <cellStyle name="메모 2 3 13 3 2 6" xfId="24465" xr:uid="{00000000-0005-0000-0000-000000750000}"/>
    <cellStyle name="메모 2 3 13 3 3" xfId="24466" xr:uid="{00000000-0005-0000-0000-000001750000}"/>
    <cellStyle name="메모 2 3 13 3 3 2" xfId="24467" xr:uid="{00000000-0005-0000-0000-000002750000}"/>
    <cellStyle name="메모 2 3 13 3 3 2 2" xfId="24468" xr:uid="{00000000-0005-0000-0000-000003750000}"/>
    <cellStyle name="메모 2 3 13 3 3 2 2 2" xfId="24469" xr:uid="{00000000-0005-0000-0000-000004750000}"/>
    <cellStyle name="메모 2 3 13 3 3 2 2 3" xfId="24470" xr:uid="{00000000-0005-0000-0000-000005750000}"/>
    <cellStyle name="메모 2 3 13 3 3 2 3" xfId="24471" xr:uid="{00000000-0005-0000-0000-000006750000}"/>
    <cellStyle name="메모 2 3 13 3 3 2 4" xfId="24472" xr:uid="{00000000-0005-0000-0000-000007750000}"/>
    <cellStyle name="메모 2 3 13 3 3 2 5" xfId="24473" xr:uid="{00000000-0005-0000-0000-000008750000}"/>
    <cellStyle name="메모 2 3 13 3 3 3" xfId="24474" xr:uid="{00000000-0005-0000-0000-000009750000}"/>
    <cellStyle name="메모 2 3 13 3 3 3 2" xfId="24475" xr:uid="{00000000-0005-0000-0000-00000A750000}"/>
    <cellStyle name="메모 2 3 13 3 3 3 3" xfId="24476" xr:uid="{00000000-0005-0000-0000-00000B750000}"/>
    <cellStyle name="메모 2 3 13 3 3 4" xfId="24477" xr:uid="{00000000-0005-0000-0000-00000C750000}"/>
    <cellStyle name="메모 2 3 13 3 3 5" xfId="24478" xr:uid="{00000000-0005-0000-0000-00000D750000}"/>
    <cellStyle name="메모 2 3 13 3 3 6" xfId="24479" xr:uid="{00000000-0005-0000-0000-00000E750000}"/>
    <cellStyle name="메모 2 3 13 3 4" xfId="24480" xr:uid="{00000000-0005-0000-0000-00000F750000}"/>
    <cellStyle name="메모 2 3 13 3 4 2" xfId="24481" xr:uid="{00000000-0005-0000-0000-000010750000}"/>
    <cellStyle name="메모 2 3 13 3 4 2 2" xfId="24482" xr:uid="{00000000-0005-0000-0000-000011750000}"/>
    <cellStyle name="메모 2 3 13 3 4 2 3" xfId="24483" xr:uid="{00000000-0005-0000-0000-000012750000}"/>
    <cellStyle name="메모 2 3 13 3 4 3" xfId="24484" xr:uid="{00000000-0005-0000-0000-000013750000}"/>
    <cellStyle name="메모 2 3 13 3 4 4" xfId="24485" xr:uid="{00000000-0005-0000-0000-000014750000}"/>
    <cellStyle name="메모 2 3 13 3 4 5" xfId="24486" xr:uid="{00000000-0005-0000-0000-000015750000}"/>
    <cellStyle name="메모 2 3 13 3 5" xfId="24487" xr:uid="{00000000-0005-0000-0000-000016750000}"/>
    <cellStyle name="메모 2 3 13 3 5 2" xfId="24488" xr:uid="{00000000-0005-0000-0000-000017750000}"/>
    <cellStyle name="메모 2 3 13 3 5 3" xfId="24489" xr:uid="{00000000-0005-0000-0000-000018750000}"/>
    <cellStyle name="메모 2 3 13 3 6" xfId="24490" xr:uid="{00000000-0005-0000-0000-000019750000}"/>
    <cellStyle name="메모 2 3 13 3 7" xfId="24491" xr:uid="{00000000-0005-0000-0000-00001A750000}"/>
    <cellStyle name="메모 2 3 13 3 8" xfId="24492" xr:uid="{00000000-0005-0000-0000-00001B750000}"/>
    <cellStyle name="메모 2 3 13 4" xfId="24493" xr:uid="{00000000-0005-0000-0000-00001C750000}"/>
    <cellStyle name="메모 2 3 13 4 2" xfId="24494" xr:uid="{00000000-0005-0000-0000-00001D750000}"/>
    <cellStyle name="메모 2 3 13 4 2 2" xfId="24495" xr:uid="{00000000-0005-0000-0000-00001E750000}"/>
    <cellStyle name="메모 2 3 13 4 2 2 2" xfId="24496" xr:uid="{00000000-0005-0000-0000-00001F750000}"/>
    <cellStyle name="메모 2 3 13 4 2 2 2 2" xfId="24497" xr:uid="{00000000-0005-0000-0000-000020750000}"/>
    <cellStyle name="메모 2 3 13 4 2 2 2 3" xfId="24498" xr:uid="{00000000-0005-0000-0000-000021750000}"/>
    <cellStyle name="메모 2 3 13 4 2 2 3" xfId="24499" xr:uid="{00000000-0005-0000-0000-000022750000}"/>
    <cellStyle name="메모 2 3 13 4 2 2 4" xfId="24500" xr:uid="{00000000-0005-0000-0000-000023750000}"/>
    <cellStyle name="메모 2 3 13 4 2 2 5" xfId="24501" xr:uid="{00000000-0005-0000-0000-000024750000}"/>
    <cellStyle name="메모 2 3 13 4 2 3" xfId="24502" xr:uid="{00000000-0005-0000-0000-000025750000}"/>
    <cellStyle name="메모 2 3 13 4 2 3 2" xfId="24503" xr:uid="{00000000-0005-0000-0000-000026750000}"/>
    <cellStyle name="메모 2 3 13 4 2 3 3" xfId="24504" xr:uid="{00000000-0005-0000-0000-000027750000}"/>
    <cellStyle name="메모 2 3 13 4 2 4" xfId="24505" xr:uid="{00000000-0005-0000-0000-000028750000}"/>
    <cellStyle name="메모 2 3 13 4 2 5" xfId="24506" xr:uid="{00000000-0005-0000-0000-000029750000}"/>
    <cellStyle name="메모 2 3 13 4 2 6" xfId="24507" xr:uid="{00000000-0005-0000-0000-00002A750000}"/>
    <cellStyle name="메모 2 3 13 4 3" xfId="24508" xr:uid="{00000000-0005-0000-0000-00002B750000}"/>
    <cellStyle name="메모 2 3 13 4 3 2" xfId="24509" xr:uid="{00000000-0005-0000-0000-00002C750000}"/>
    <cellStyle name="메모 2 3 13 4 3 2 2" xfId="24510" xr:uid="{00000000-0005-0000-0000-00002D750000}"/>
    <cellStyle name="메모 2 3 13 4 3 2 2 2" xfId="24511" xr:uid="{00000000-0005-0000-0000-00002E750000}"/>
    <cellStyle name="메모 2 3 13 4 3 2 2 3" xfId="24512" xr:uid="{00000000-0005-0000-0000-00002F750000}"/>
    <cellStyle name="메모 2 3 13 4 3 2 3" xfId="24513" xr:uid="{00000000-0005-0000-0000-000030750000}"/>
    <cellStyle name="메모 2 3 13 4 3 2 4" xfId="24514" xr:uid="{00000000-0005-0000-0000-000031750000}"/>
    <cellStyle name="메모 2 3 13 4 3 2 5" xfId="24515" xr:uid="{00000000-0005-0000-0000-000032750000}"/>
    <cellStyle name="메모 2 3 13 4 3 3" xfId="24516" xr:uid="{00000000-0005-0000-0000-000033750000}"/>
    <cellStyle name="메모 2 3 13 4 3 3 2" xfId="24517" xr:uid="{00000000-0005-0000-0000-000034750000}"/>
    <cellStyle name="메모 2 3 13 4 3 3 3" xfId="24518" xr:uid="{00000000-0005-0000-0000-000035750000}"/>
    <cellStyle name="메모 2 3 13 4 3 4" xfId="24519" xr:uid="{00000000-0005-0000-0000-000036750000}"/>
    <cellStyle name="메모 2 3 13 4 3 5" xfId="24520" xr:uid="{00000000-0005-0000-0000-000037750000}"/>
    <cellStyle name="메모 2 3 13 4 3 6" xfId="24521" xr:uid="{00000000-0005-0000-0000-000038750000}"/>
    <cellStyle name="메모 2 3 13 4 4" xfId="24522" xr:uid="{00000000-0005-0000-0000-000039750000}"/>
    <cellStyle name="메모 2 3 13 4 4 2" xfId="24523" xr:uid="{00000000-0005-0000-0000-00003A750000}"/>
    <cellStyle name="메모 2 3 13 4 4 2 2" xfId="24524" xr:uid="{00000000-0005-0000-0000-00003B750000}"/>
    <cellStyle name="메모 2 3 13 4 4 2 3" xfId="24525" xr:uid="{00000000-0005-0000-0000-00003C750000}"/>
    <cellStyle name="메모 2 3 13 4 4 3" xfId="24526" xr:uid="{00000000-0005-0000-0000-00003D750000}"/>
    <cellStyle name="메모 2 3 13 4 4 4" xfId="24527" xr:uid="{00000000-0005-0000-0000-00003E750000}"/>
    <cellStyle name="메모 2 3 13 4 4 5" xfId="24528" xr:uid="{00000000-0005-0000-0000-00003F750000}"/>
    <cellStyle name="메모 2 3 13 4 5" xfId="24529" xr:uid="{00000000-0005-0000-0000-000040750000}"/>
    <cellStyle name="메모 2 3 13 4 5 2" xfId="24530" xr:uid="{00000000-0005-0000-0000-000041750000}"/>
    <cellStyle name="메모 2 3 13 4 5 3" xfId="24531" xr:uid="{00000000-0005-0000-0000-000042750000}"/>
    <cellStyle name="메모 2 3 13 4 6" xfId="24532" xr:uid="{00000000-0005-0000-0000-000043750000}"/>
    <cellStyle name="메모 2 3 13 4 7" xfId="24533" xr:uid="{00000000-0005-0000-0000-000044750000}"/>
    <cellStyle name="메모 2 3 13 4 8" xfId="24534" xr:uid="{00000000-0005-0000-0000-000045750000}"/>
    <cellStyle name="메모 2 3 13 5" xfId="24535" xr:uid="{00000000-0005-0000-0000-000046750000}"/>
    <cellStyle name="메모 2 3 13 5 2" xfId="24536" xr:uid="{00000000-0005-0000-0000-000047750000}"/>
    <cellStyle name="메모 2 3 13 5 2 2" xfId="24537" xr:uid="{00000000-0005-0000-0000-000048750000}"/>
    <cellStyle name="메모 2 3 13 5 2 2 2" xfId="24538" xr:uid="{00000000-0005-0000-0000-000049750000}"/>
    <cellStyle name="메모 2 3 13 5 2 2 2 2" xfId="24539" xr:uid="{00000000-0005-0000-0000-00004A750000}"/>
    <cellStyle name="메모 2 3 13 5 2 2 2 3" xfId="24540" xr:uid="{00000000-0005-0000-0000-00004B750000}"/>
    <cellStyle name="메모 2 3 13 5 2 2 3" xfId="24541" xr:uid="{00000000-0005-0000-0000-00004C750000}"/>
    <cellStyle name="메모 2 3 13 5 2 2 4" xfId="24542" xr:uid="{00000000-0005-0000-0000-00004D750000}"/>
    <cellStyle name="메모 2 3 13 5 2 2 5" xfId="24543" xr:uid="{00000000-0005-0000-0000-00004E750000}"/>
    <cellStyle name="메모 2 3 13 5 2 3" xfId="24544" xr:uid="{00000000-0005-0000-0000-00004F750000}"/>
    <cellStyle name="메모 2 3 13 5 2 3 2" xfId="24545" xr:uid="{00000000-0005-0000-0000-000050750000}"/>
    <cellStyle name="메모 2 3 13 5 2 3 3" xfId="24546" xr:uid="{00000000-0005-0000-0000-000051750000}"/>
    <cellStyle name="메모 2 3 13 5 2 4" xfId="24547" xr:uid="{00000000-0005-0000-0000-000052750000}"/>
    <cellStyle name="메모 2 3 13 5 2 5" xfId="24548" xr:uid="{00000000-0005-0000-0000-000053750000}"/>
    <cellStyle name="메모 2 3 13 5 2 6" xfId="24549" xr:uid="{00000000-0005-0000-0000-000054750000}"/>
    <cellStyle name="메모 2 3 13 5 3" xfId="24550" xr:uid="{00000000-0005-0000-0000-000055750000}"/>
    <cellStyle name="메모 2 3 13 5 3 2" xfId="24551" xr:uid="{00000000-0005-0000-0000-000056750000}"/>
    <cellStyle name="메모 2 3 13 5 3 2 2" xfId="24552" xr:uid="{00000000-0005-0000-0000-000057750000}"/>
    <cellStyle name="메모 2 3 13 5 3 2 2 2" xfId="24553" xr:uid="{00000000-0005-0000-0000-000058750000}"/>
    <cellStyle name="메모 2 3 13 5 3 2 2 3" xfId="24554" xr:uid="{00000000-0005-0000-0000-000059750000}"/>
    <cellStyle name="메모 2 3 13 5 3 2 3" xfId="24555" xr:uid="{00000000-0005-0000-0000-00005A750000}"/>
    <cellStyle name="메모 2 3 13 5 3 2 4" xfId="24556" xr:uid="{00000000-0005-0000-0000-00005B750000}"/>
    <cellStyle name="메모 2 3 13 5 3 2 5" xfId="24557" xr:uid="{00000000-0005-0000-0000-00005C750000}"/>
    <cellStyle name="메모 2 3 13 5 3 3" xfId="24558" xr:uid="{00000000-0005-0000-0000-00005D750000}"/>
    <cellStyle name="메모 2 3 13 5 3 3 2" xfId="24559" xr:uid="{00000000-0005-0000-0000-00005E750000}"/>
    <cellStyle name="메모 2 3 13 5 3 3 3" xfId="24560" xr:uid="{00000000-0005-0000-0000-00005F750000}"/>
    <cellStyle name="메모 2 3 13 5 3 4" xfId="24561" xr:uid="{00000000-0005-0000-0000-000060750000}"/>
    <cellStyle name="메모 2 3 13 5 3 5" xfId="24562" xr:uid="{00000000-0005-0000-0000-000061750000}"/>
    <cellStyle name="메모 2 3 13 5 3 6" xfId="24563" xr:uid="{00000000-0005-0000-0000-000062750000}"/>
    <cellStyle name="메모 2 3 13 5 4" xfId="24564" xr:uid="{00000000-0005-0000-0000-000063750000}"/>
    <cellStyle name="메모 2 3 13 5 4 2" xfId="24565" xr:uid="{00000000-0005-0000-0000-000064750000}"/>
    <cellStyle name="메모 2 3 13 5 4 2 2" xfId="24566" xr:uid="{00000000-0005-0000-0000-000065750000}"/>
    <cellStyle name="메모 2 3 13 5 4 2 3" xfId="24567" xr:uid="{00000000-0005-0000-0000-000066750000}"/>
    <cellStyle name="메모 2 3 13 5 4 3" xfId="24568" xr:uid="{00000000-0005-0000-0000-000067750000}"/>
    <cellStyle name="메모 2 3 13 5 4 4" xfId="24569" xr:uid="{00000000-0005-0000-0000-000068750000}"/>
    <cellStyle name="메모 2 3 13 5 4 5" xfId="24570" xr:uid="{00000000-0005-0000-0000-000069750000}"/>
    <cellStyle name="메모 2 3 13 5 5" xfId="24571" xr:uid="{00000000-0005-0000-0000-00006A750000}"/>
    <cellStyle name="메모 2 3 13 5 5 2" xfId="24572" xr:uid="{00000000-0005-0000-0000-00006B750000}"/>
    <cellStyle name="메모 2 3 13 5 5 3" xfId="24573" xr:uid="{00000000-0005-0000-0000-00006C750000}"/>
    <cellStyle name="메모 2 3 13 5 6" xfId="24574" xr:uid="{00000000-0005-0000-0000-00006D750000}"/>
    <cellStyle name="메모 2 3 13 5 7" xfId="24575" xr:uid="{00000000-0005-0000-0000-00006E750000}"/>
    <cellStyle name="메모 2 3 13 5 8" xfId="24576" xr:uid="{00000000-0005-0000-0000-00006F750000}"/>
    <cellStyle name="메모 2 3 13 6" xfId="24577" xr:uid="{00000000-0005-0000-0000-000070750000}"/>
    <cellStyle name="메모 2 3 13 6 2" xfId="24578" xr:uid="{00000000-0005-0000-0000-000071750000}"/>
    <cellStyle name="메모 2 3 13 6 2 2" xfId="24579" xr:uid="{00000000-0005-0000-0000-000072750000}"/>
    <cellStyle name="메모 2 3 13 6 2 2 2" xfId="24580" xr:uid="{00000000-0005-0000-0000-000073750000}"/>
    <cellStyle name="메모 2 3 13 6 2 2 3" xfId="24581" xr:uid="{00000000-0005-0000-0000-000074750000}"/>
    <cellStyle name="메모 2 3 13 6 2 3" xfId="24582" xr:uid="{00000000-0005-0000-0000-000075750000}"/>
    <cellStyle name="메모 2 3 13 6 2 4" xfId="24583" xr:uid="{00000000-0005-0000-0000-000076750000}"/>
    <cellStyle name="메모 2 3 13 6 2 5" xfId="24584" xr:uid="{00000000-0005-0000-0000-000077750000}"/>
    <cellStyle name="메모 2 3 13 6 3" xfId="24585" xr:uid="{00000000-0005-0000-0000-000078750000}"/>
    <cellStyle name="메모 2 3 13 6 3 2" xfId="24586" xr:uid="{00000000-0005-0000-0000-000079750000}"/>
    <cellStyle name="메모 2 3 13 6 3 3" xfId="24587" xr:uid="{00000000-0005-0000-0000-00007A750000}"/>
    <cellStyle name="메모 2 3 13 6 4" xfId="24588" xr:uid="{00000000-0005-0000-0000-00007B750000}"/>
    <cellStyle name="메모 2 3 13 6 5" xfId="24589" xr:uid="{00000000-0005-0000-0000-00007C750000}"/>
    <cellStyle name="메모 2 3 13 6 6" xfId="24590" xr:uid="{00000000-0005-0000-0000-00007D750000}"/>
    <cellStyle name="메모 2 3 13 7" xfId="24591" xr:uid="{00000000-0005-0000-0000-00007E750000}"/>
    <cellStyle name="메모 2 3 13 7 2" xfId="24592" xr:uid="{00000000-0005-0000-0000-00007F750000}"/>
    <cellStyle name="메모 2 3 13 7 2 2" xfId="24593" xr:uid="{00000000-0005-0000-0000-000080750000}"/>
    <cellStyle name="메모 2 3 13 7 2 2 2" xfId="24594" xr:uid="{00000000-0005-0000-0000-000081750000}"/>
    <cellStyle name="메모 2 3 13 7 2 2 3" xfId="24595" xr:uid="{00000000-0005-0000-0000-000082750000}"/>
    <cellStyle name="메모 2 3 13 7 2 3" xfId="24596" xr:uid="{00000000-0005-0000-0000-000083750000}"/>
    <cellStyle name="메모 2 3 13 7 2 4" xfId="24597" xr:uid="{00000000-0005-0000-0000-000084750000}"/>
    <cellStyle name="메모 2 3 13 7 2 5" xfId="24598" xr:uid="{00000000-0005-0000-0000-000085750000}"/>
    <cellStyle name="메모 2 3 13 7 3" xfId="24599" xr:uid="{00000000-0005-0000-0000-000086750000}"/>
    <cellStyle name="메모 2 3 13 7 3 2" xfId="24600" xr:uid="{00000000-0005-0000-0000-000087750000}"/>
    <cellStyle name="메모 2 3 13 7 3 3" xfId="24601" xr:uid="{00000000-0005-0000-0000-000088750000}"/>
    <cellStyle name="메모 2 3 13 7 4" xfId="24602" xr:uid="{00000000-0005-0000-0000-000089750000}"/>
    <cellStyle name="메모 2 3 13 7 5" xfId="24603" xr:uid="{00000000-0005-0000-0000-00008A750000}"/>
    <cellStyle name="메모 2 3 13 7 6" xfId="24604" xr:uid="{00000000-0005-0000-0000-00008B750000}"/>
    <cellStyle name="메모 2 3 13 8" xfId="24605" xr:uid="{00000000-0005-0000-0000-00008C750000}"/>
    <cellStyle name="메모 2 3 13 8 2" xfId="24606" xr:uid="{00000000-0005-0000-0000-00008D750000}"/>
    <cellStyle name="메모 2 3 13 8 2 2" xfId="24607" xr:uid="{00000000-0005-0000-0000-00008E750000}"/>
    <cellStyle name="메모 2 3 13 8 2 3" xfId="24608" xr:uid="{00000000-0005-0000-0000-00008F750000}"/>
    <cellStyle name="메모 2 3 13 8 3" xfId="24609" xr:uid="{00000000-0005-0000-0000-000090750000}"/>
    <cellStyle name="메모 2 3 13 8 4" xfId="24610" xr:uid="{00000000-0005-0000-0000-000091750000}"/>
    <cellStyle name="메모 2 3 13 8 5" xfId="24611" xr:uid="{00000000-0005-0000-0000-000092750000}"/>
    <cellStyle name="메모 2 3 13 9" xfId="24612" xr:uid="{00000000-0005-0000-0000-000093750000}"/>
    <cellStyle name="메모 2 3 13 9 2" xfId="24613" xr:uid="{00000000-0005-0000-0000-000094750000}"/>
    <cellStyle name="메모 2 3 13 9 3" xfId="24614" xr:uid="{00000000-0005-0000-0000-000095750000}"/>
    <cellStyle name="메모 2 3 14" xfId="24615" xr:uid="{00000000-0005-0000-0000-000096750000}"/>
    <cellStyle name="메모 2 3 14 2" xfId="24616" xr:uid="{00000000-0005-0000-0000-000097750000}"/>
    <cellStyle name="메모 2 3 14 2 2" xfId="24617" xr:uid="{00000000-0005-0000-0000-000098750000}"/>
    <cellStyle name="메모 2 3 14 2 2 2" xfId="24618" xr:uid="{00000000-0005-0000-0000-000099750000}"/>
    <cellStyle name="메모 2 3 14 2 2 2 2" xfId="24619" xr:uid="{00000000-0005-0000-0000-00009A750000}"/>
    <cellStyle name="메모 2 3 14 2 2 2 2 2" xfId="24620" xr:uid="{00000000-0005-0000-0000-00009B750000}"/>
    <cellStyle name="메모 2 3 14 2 2 2 2 3" xfId="24621" xr:uid="{00000000-0005-0000-0000-00009C750000}"/>
    <cellStyle name="메모 2 3 14 2 2 2 3" xfId="24622" xr:uid="{00000000-0005-0000-0000-00009D750000}"/>
    <cellStyle name="메모 2 3 14 2 2 2 4" xfId="24623" xr:uid="{00000000-0005-0000-0000-00009E750000}"/>
    <cellStyle name="메모 2 3 14 2 2 2 5" xfId="24624" xr:uid="{00000000-0005-0000-0000-00009F750000}"/>
    <cellStyle name="메모 2 3 14 2 2 3" xfId="24625" xr:uid="{00000000-0005-0000-0000-0000A0750000}"/>
    <cellStyle name="메모 2 3 14 2 2 3 2" xfId="24626" xr:uid="{00000000-0005-0000-0000-0000A1750000}"/>
    <cellStyle name="메모 2 3 14 2 2 3 3" xfId="24627" xr:uid="{00000000-0005-0000-0000-0000A2750000}"/>
    <cellStyle name="메모 2 3 14 2 2 4" xfId="24628" xr:uid="{00000000-0005-0000-0000-0000A3750000}"/>
    <cellStyle name="메모 2 3 14 2 2 5" xfId="24629" xr:uid="{00000000-0005-0000-0000-0000A4750000}"/>
    <cellStyle name="메모 2 3 14 2 2 6" xfId="24630" xr:uid="{00000000-0005-0000-0000-0000A5750000}"/>
    <cellStyle name="메모 2 3 14 2 3" xfId="24631" xr:uid="{00000000-0005-0000-0000-0000A6750000}"/>
    <cellStyle name="메모 2 3 14 2 3 2" xfId="24632" xr:uid="{00000000-0005-0000-0000-0000A7750000}"/>
    <cellStyle name="메모 2 3 14 2 3 2 2" xfId="24633" xr:uid="{00000000-0005-0000-0000-0000A8750000}"/>
    <cellStyle name="메모 2 3 14 2 3 2 2 2" xfId="24634" xr:uid="{00000000-0005-0000-0000-0000A9750000}"/>
    <cellStyle name="메모 2 3 14 2 3 2 2 3" xfId="24635" xr:uid="{00000000-0005-0000-0000-0000AA750000}"/>
    <cellStyle name="메모 2 3 14 2 3 2 3" xfId="24636" xr:uid="{00000000-0005-0000-0000-0000AB750000}"/>
    <cellStyle name="메모 2 3 14 2 3 2 4" xfId="24637" xr:uid="{00000000-0005-0000-0000-0000AC750000}"/>
    <cellStyle name="메모 2 3 14 2 3 2 5" xfId="24638" xr:uid="{00000000-0005-0000-0000-0000AD750000}"/>
    <cellStyle name="메모 2 3 14 2 3 3" xfId="24639" xr:uid="{00000000-0005-0000-0000-0000AE750000}"/>
    <cellStyle name="메모 2 3 14 2 3 3 2" xfId="24640" xr:uid="{00000000-0005-0000-0000-0000AF750000}"/>
    <cellStyle name="메모 2 3 14 2 3 3 3" xfId="24641" xr:uid="{00000000-0005-0000-0000-0000B0750000}"/>
    <cellStyle name="메모 2 3 14 2 3 4" xfId="24642" xr:uid="{00000000-0005-0000-0000-0000B1750000}"/>
    <cellStyle name="메모 2 3 14 2 3 5" xfId="24643" xr:uid="{00000000-0005-0000-0000-0000B2750000}"/>
    <cellStyle name="메모 2 3 14 2 3 6" xfId="24644" xr:uid="{00000000-0005-0000-0000-0000B3750000}"/>
    <cellStyle name="메모 2 3 14 2 4" xfId="24645" xr:uid="{00000000-0005-0000-0000-0000B4750000}"/>
    <cellStyle name="메모 2 3 14 2 4 2" xfId="24646" xr:uid="{00000000-0005-0000-0000-0000B5750000}"/>
    <cellStyle name="메모 2 3 14 2 4 2 2" xfId="24647" xr:uid="{00000000-0005-0000-0000-0000B6750000}"/>
    <cellStyle name="메모 2 3 14 2 4 2 3" xfId="24648" xr:uid="{00000000-0005-0000-0000-0000B7750000}"/>
    <cellStyle name="메모 2 3 14 2 4 3" xfId="24649" xr:uid="{00000000-0005-0000-0000-0000B8750000}"/>
    <cellStyle name="메모 2 3 14 2 4 4" xfId="24650" xr:uid="{00000000-0005-0000-0000-0000B9750000}"/>
    <cellStyle name="메모 2 3 14 2 4 5" xfId="24651" xr:uid="{00000000-0005-0000-0000-0000BA750000}"/>
    <cellStyle name="메모 2 3 14 2 5" xfId="24652" xr:uid="{00000000-0005-0000-0000-0000BB750000}"/>
    <cellStyle name="메모 2 3 14 2 5 2" xfId="24653" xr:uid="{00000000-0005-0000-0000-0000BC750000}"/>
    <cellStyle name="메모 2 3 14 2 5 3" xfId="24654" xr:uid="{00000000-0005-0000-0000-0000BD750000}"/>
    <cellStyle name="메모 2 3 14 2 6" xfId="24655" xr:uid="{00000000-0005-0000-0000-0000BE750000}"/>
    <cellStyle name="메모 2 3 14 2 7" xfId="24656" xr:uid="{00000000-0005-0000-0000-0000BF750000}"/>
    <cellStyle name="메모 2 3 14 2 8" xfId="24657" xr:uid="{00000000-0005-0000-0000-0000C0750000}"/>
    <cellStyle name="메모 2 3 14 3" xfId="24658" xr:uid="{00000000-0005-0000-0000-0000C1750000}"/>
    <cellStyle name="메모 2 3 14 3 2" xfId="24659" xr:uid="{00000000-0005-0000-0000-0000C2750000}"/>
    <cellStyle name="메모 2 3 14 3 2 2" xfId="24660" xr:uid="{00000000-0005-0000-0000-0000C3750000}"/>
    <cellStyle name="메모 2 3 14 3 2 2 2" xfId="24661" xr:uid="{00000000-0005-0000-0000-0000C4750000}"/>
    <cellStyle name="메모 2 3 14 3 2 2 3" xfId="24662" xr:uid="{00000000-0005-0000-0000-0000C5750000}"/>
    <cellStyle name="메모 2 3 14 3 2 3" xfId="24663" xr:uid="{00000000-0005-0000-0000-0000C6750000}"/>
    <cellStyle name="메모 2 3 14 3 2 4" xfId="24664" xr:uid="{00000000-0005-0000-0000-0000C7750000}"/>
    <cellStyle name="메모 2 3 14 3 2 5" xfId="24665" xr:uid="{00000000-0005-0000-0000-0000C8750000}"/>
    <cellStyle name="메모 2 3 14 3 3" xfId="24666" xr:uid="{00000000-0005-0000-0000-0000C9750000}"/>
    <cellStyle name="메모 2 3 14 3 3 2" xfId="24667" xr:uid="{00000000-0005-0000-0000-0000CA750000}"/>
    <cellStyle name="메모 2 3 14 3 3 3" xfId="24668" xr:uid="{00000000-0005-0000-0000-0000CB750000}"/>
    <cellStyle name="메모 2 3 14 3 4" xfId="24669" xr:uid="{00000000-0005-0000-0000-0000CC750000}"/>
    <cellStyle name="메모 2 3 14 3 5" xfId="24670" xr:uid="{00000000-0005-0000-0000-0000CD750000}"/>
    <cellStyle name="메모 2 3 14 3 6" xfId="24671" xr:uid="{00000000-0005-0000-0000-0000CE750000}"/>
    <cellStyle name="메모 2 3 14 4" xfId="24672" xr:uid="{00000000-0005-0000-0000-0000CF750000}"/>
    <cellStyle name="메모 2 3 14 4 2" xfId="24673" xr:uid="{00000000-0005-0000-0000-0000D0750000}"/>
    <cellStyle name="메모 2 3 14 4 2 2" xfId="24674" xr:uid="{00000000-0005-0000-0000-0000D1750000}"/>
    <cellStyle name="메모 2 3 14 4 2 2 2" xfId="24675" xr:uid="{00000000-0005-0000-0000-0000D2750000}"/>
    <cellStyle name="메모 2 3 14 4 2 2 3" xfId="24676" xr:uid="{00000000-0005-0000-0000-0000D3750000}"/>
    <cellStyle name="메모 2 3 14 4 2 3" xfId="24677" xr:uid="{00000000-0005-0000-0000-0000D4750000}"/>
    <cellStyle name="메모 2 3 14 4 2 4" xfId="24678" xr:uid="{00000000-0005-0000-0000-0000D5750000}"/>
    <cellStyle name="메모 2 3 14 4 2 5" xfId="24679" xr:uid="{00000000-0005-0000-0000-0000D6750000}"/>
    <cellStyle name="메모 2 3 14 4 3" xfId="24680" xr:uid="{00000000-0005-0000-0000-0000D7750000}"/>
    <cellStyle name="메모 2 3 14 4 3 2" xfId="24681" xr:uid="{00000000-0005-0000-0000-0000D8750000}"/>
    <cellStyle name="메모 2 3 14 4 3 3" xfId="24682" xr:uid="{00000000-0005-0000-0000-0000D9750000}"/>
    <cellStyle name="메모 2 3 14 4 4" xfId="24683" xr:uid="{00000000-0005-0000-0000-0000DA750000}"/>
    <cellStyle name="메모 2 3 14 4 5" xfId="24684" xr:uid="{00000000-0005-0000-0000-0000DB750000}"/>
    <cellStyle name="메모 2 3 14 4 6" xfId="24685" xr:uid="{00000000-0005-0000-0000-0000DC750000}"/>
    <cellStyle name="메모 2 3 14 5" xfId="24686" xr:uid="{00000000-0005-0000-0000-0000DD750000}"/>
    <cellStyle name="메모 2 3 14 5 2" xfId="24687" xr:uid="{00000000-0005-0000-0000-0000DE750000}"/>
    <cellStyle name="메모 2 3 14 5 2 2" xfId="24688" xr:uid="{00000000-0005-0000-0000-0000DF750000}"/>
    <cellStyle name="메모 2 3 14 5 2 3" xfId="24689" xr:uid="{00000000-0005-0000-0000-0000E0750000}"/>
    <cellStyle name="메모 2 3 14 5 3" xfId="24690" xr:uid="{00000000-0005-0000-0000-0000E1750000}"/>
    <cellStyle name="메모 2 3 14 5 4" xfId="24691" xr:uid="{00000000-0005-0000-0000-0000E2750000}"/>
    <cellStyle name="메모 2 3 14 5 5" xfId="24692" xr:uid="{00000000-0005-0000-0000-0000E3750000}"/>
    <cellStyle name="메모 2 3 14 6" xfId="24693" xr:uid="{00000000-0005-0000-0000-0000E4750000}"/>
    <cellStyle name="메모 2 3 14 6 2" xfId="24694" xr:uid="{00000000-0005-0000-0000-0000E5750000}"/>
    <cellStyle name="메모 2 3 14 6 3" xfId="24695" xr:uid="{00000000-0005-0000-0000-0000E6750000}"/>
    <cellStyle name="메모 2 3 14 7" xfId="24696" xr:uid="{00000000-0005-0000-0000-0000E7750000}"/>
    <cellStyle name="메모 2 3 14 8" xfId="24697" xr:uid="{00000000-0005-0000-0000-0000E8750000}"/>
    <cellStyle name="메모 2 3 14 9" xfId="24698" xr:uid="{00000000-0005-0000-0000-0000E9750000}"/>
    <cellStyle name="메모 2 3 15" xfId="24699" xr:uid="{00000000-0005-0000-0000-0000EA750000}"/>
    <cellStyle name="메모 2 3 15 2" xfId="24700" xr:uid="{00000000-0005-0000-0000-0000EB750000}"/>
    <cellStyle name="메모 2 3 15 2 2" xfId="24701" xr:uid="{00000000-0005-0000-0000-0000EC750000}"/>
    <cellStyle name="메모 2 3 15 2 2 2" xfId="24702" xr:uid="{00000000-0005-0000-0000-0000ED750000}"/>
    <cellStyle name="메모 2 3 15 2 2 2 2" xfId="24703" xr:uid="{00000000-0005-0000-0000-0000EE750000}"/>
    <cellStyle name="메모 2 3 15 2 2 2 2 2" xfId="24704" xr:uid="{00000000-0005-0000-0000-0000EF750000}"/>
    <cellStyle name="메모 2 3 15 2 2 2 2 3" xfId="24705" xr:uid="{00000000-0005-0000-0000-0000F0750000}"/>
    <cellStyle name="메모 2 3 15 2 2 2 3" xfId="24706" xr:uid="{00000000-0005-0000-0000-0000F1750000}"/>
    <cellStyle name="메모 2 3 15 2 2 2 4" xfId="24707" xr:uid="{00000000-0005-0000-0000-0000F2750000}"/>
    <cellStyle name="메모 2 3 15 2 2 2 5" xfId="24708" xr:uid="{00000000-0005-0000-0000-0000F3750000}"/>
    <cellStyle name="메모 2 3 15 2 2 3" xfId="24709" xr:uid="{00000000-0005-0000-0000-0000F4750000}"/>
    <cellStyle name="메모 2 3 15 2 2 3 2" xfId="24710" xr:uid="{00000000-0005-0000-0000-0000F5750000}"/>
    <cellStyle name="메모 2 3 15 2 2 3 3" xfId="24711" xr:uid="{00000000-0005-0000-0000-0000F6750000}"/>
    <cellStyle name="메모 2 3 15 2 2 4" xfId="24712" xr:uid="{00000000-0005-0000-0000-0000F7750000}"/>
    <cellStyle name="메모 2 3 15 2 2 5" xfId="24713" xr:uid="{00000000-0005-0000-0000-0000F8750000}"/>
    <cellStyle name="메모 2 3 15 2 2 6" xfId="24714" xr:uid="{00000000-0005-0000-0000-0000F9750000}"/>
    <cellStyle name="메모 2 3 15 2 3" xfId="24715" xr:uid="{00000000-0005-0000-0000-0000FA750000}"/>
    <cellStyle name="메모 2 3 15 2 3 2" xfId="24716" xr:uid="{00000000-0005-0000-0000-0000FB750000}"/>
    <cellStyle name="메모 2 3 15 2 3 2 2" xfId="24717" xr:uid="{00000000-0005-0000-0000-0000FC750000}"/>
    <cellStyle name="메모 2 3 15 2 3 2 2 2" xfId="24718" xr:uid="{00000000-0005-0000-0000-0000FD750000}"/>
    <cellStyle name="메모 2 3 15 2 3 2 2 3" xfId="24719" xr:uid="{00000000-0005-0000-0000-0000FE750000}"/>
    <cellStyle name="메모 2 3 15 2 3 2 3" xfId="24720" xr:uid="{00000000-0005-0000-0000-0000FF750000}"/>
    <cellStyle name="메모 2 3 15 2 3 2 4" xfId="24721" xr:uid="{00000000-0005-0000-0000-000000760000}"/>
    <cellStyle name="메모 2 3 15 2 3 2 5" xfId="24722" xr:uid="{00000000-0005-0000-0000-000001760000}"/>
    <cellStyle name="메모 2 3 15 2 3 3" xfId="24723" xr:uid="{00000000-0005-0000-0000-000002760000}"/>
    <cellStyle name="메모 2 3 15 2 3 3 2" xfId="24724" xr:uid="{00000000-0005-0000-0000-000003760000}"/>
    <cellStyle name="메모 2 3 15 2 3 3 3" xfId="24725" xr:uid="{00000000-0005-0000-0000-000004760000}"/>
    <cellStyle name="메모 2 3 15 2 3 4" xfId="24726" xr:uid="{00000000-0005-0000-0000-000005760000}"/>
    <cellStyle name="메모 2 3 15 2 3 5" xfId="24727" xr:uid="{00000000-0005-0000-0000-000006760000}"/>
    <cellStyle name="메모 2 3 15 2 3 6" xfId="24728" xr:uid="{00000000-0005-0000-0000-000007760000}"/>
    <cellStyle name="메모 2 3 15 2 4" xfId="24729" xr:uid="{00000000-0005-0000-0000-000008760000}"/>
    <cellStyle name="메모 2 3 15 2 4 2" xfId="24730" xr:uid="{00000000-0005-0000-0000-000009760000}"/>
    <cellStyle name="메모 2 3 15 2 4 2 2" xfId="24731" xr:uid="{00000000-0005-0000-0000-00000A760000}"/>
    <cellStyle name="메모 2 3 15 2 4 2 3" xfId="24732" xr:uid="{00000000-0005-0000-0000-00000B760000}"/>
    <cellStyle name="메모 2 3 15 2 4 3" xfId="24733" xr:uid="{00000000-0005-0000-0000-00000C760000}"/>
    <cellStyle name="메모 2 3 15 2 4 4" xfId="24734" xr:uid="{00000000-0005-0000-0000-00000D760000}"/>
    <cellStyle name="메모 2 3 15 2 4 5" xfId="24735" xr:uid="{00000000-0005-0000-0000-00000E760000}"/>
    <cellStyle name="메모 2 3 15 2 5" xfId="24736" xr:uid="{00000000-0005-0000-0000-00000F760000}"/>
    <cellStyle name="메모 2 3 15 2 5 2" xfId="24737" xr:uid="{00000000-0005-0000-0000-000010760000}"/>
    <cellStyle name="메모 2 3 15 2 5 3" xfId="24738" xr:uid="{00000000-0005-0000-0000-000011760000}"/>
    <cellStyle name="메모 2 3 15 2 6" xfId="24739" xr:uid="{00000000-0005-0000-0000-000012760000}"/>
    <cellStyle name="메모 2 3 15 2 7" xfId="24740" xr:uid="{00000000-0005-0000-0000-000013760000}"/>
    <cellStyle name="메모 2 3 15 2 8" xfId="24741" xr:uid="{00000000-0005-0000-0000-000014760000}"/>
    <cellStyle name="메모 2 3 15 3" xfId="24742" xr:uid="{00000000-0005-0000-0000-000015760000}"/>
    <cellStyle name="메모 2 3 15 3 2" xfId="24743" xr:uid="{00000000-0005-0000-0000-000016760000}"/>
    <cellStyle name="메모 2 3 15 3 2 2" xfId="24744" xr:uid="{00000000-0005-0000-0000-000017760000}"/>
    <cellStyle name="메모 2 3 15 3 2 2 2" xfId="24745" xr:uid="{00000000-0005-0000-0000-000018760000}"/>
    <cellStyle name="메모 2 3 15 3 2 2 3" xfId="24746" xr:uid="{00000000-0005-0000-0000-000019760000}"/>
    <cellStyle name="메모 2 3 15 3 2 3" xfId="24747" xr:uid="{00000000-0005-0000-0000-00001A760000}"/>
    <cellStyle name="메모 2 3 15 3 2 4" xfId="24748" xr:uid="{00000000-0005-0000-0000-00001B760000}"/>
    <cellStyle name="메모 2 3 15 3 2 5" xfId="24749" xr:uid="{00000000-0005-0000-0000-00001C760000}"/>
    <cellStyle name="메모 2 3 15 3 3" xfId="24750" xr:uid="{00000000-0005-0000-0000-00001D760000}"/>
    <cellStyle name="메모 2 3 15 3 3 2" xfId="24751" xr:uid="{00000000-0005-0000-0000-00001E760000}"/>
    <cellStyle name="메모 2 3 15 3 3 3" xfId="24752" xr:uid="{00000000-0005-0000-0000-00001F760000}"/>
    <cellStyle name="메모 2 3 15 3 4" xfId="24753" xr:uid="{00000000-0005-0000-0000-000020760000}"/>
    <cellStyle name="메모 2 3 15 3 5" xfId="24754" xr:uid="{00000000-0005-0000-0000-000021760000}"/>
    <cellStyle name="메모 2 3 15 3 6" xfId="24755" xr:uid="{00000000-0005-0000-0000-000022760000}"/>
    <cellStyle name="메모 2 3 15 4" xfId="24756" xr:uid="{00000000-0005-0000-0000-000023760000}"/>
    <cellStyle name="메모 2 3 15 4 2" xfId="24757" xr:uid="{00000000-0005-0000-0000-000024760000}"/>
    <cellStyle name="메모 2 3 15 4 2 2" xfId="24758" xr:uid="{00000000-0005-0000-0000-000025760000}"/>
    <cellStyle name="메모 2 3 15 4 2 2 2" xfId="24759" xr:uid="{00000000-0005-0000-0000-000026760000}"/>
    <cellStyle name="메모 2 3 15 4 2 2 3" xfId="24760" xr:uid="{00000000-0005-0000-0000-000027760000}"/>
    <cellStyle name="메모 2 3 15 4 2 3" xfId="24761" xr:uid="{00000000-0005-0000-0000-000028760000}"/>
    <cellStyle name="메모 2 3 15 4 2 4" xfId="24762" xr:uid="{00000000-0005-0000-0000-000029760000}"/>
    <cellStyle name="메모 2 3 15 4 2 5" xfId="24763" xr:uid="{00000000-0005-0000-0000-00002A760000}"/>
    <cellStyle name="메모 2 3 15 4 3" xfId="24764" xr:uid="{00000000-0005-0000-0000-00002B760000}"/>
    <cellStyle name="메모 2 3 15 4 3 2" xfId="24765" xr:uid="{00000000-0005-0000-0000-00002C760000}"/>
    <cellStyle name="메모 2 3 15 4 3 3" xfId="24766" xr:uid="{00000000-0005-0000-0000-00002D760000}"/>
    <cellStyle name="메모 2 3 15 4 4" xfId="24767" xr:uid="{00000000-0005-0000-0000-00002E760000}"/>
    <cellStyle name="메모 2 3 15 4 5" xfId="24768" xr:uid="{00000000-0005-0000-0000-00002F760000}"/>
    <cellStyle name="메모 2 3 15 4 6" xfId="24769" xr:uid="{00000000-0005-0000-0000-000030760000}"/>
    <cellStyle name="메모 2 3 15 5" xfId="24770" xr:uid="{00000000-0005-0000-0000-000031760000}"/>
    <cellStyle name="메모 2 3 15 5 2" xfId="24771" xr:uid="{00000000-0005-0000-0000-000032760000}"/>
    <cellStyle name="메모 2 3 15 5 2 2" xfId="24772" xr:uid="{00000000-0005-0000-0000-000033760000}"/>
    <cellStyle name="메모 2 3 15 5 2 3" xfId="24773" xr:uid="{00000000-0005-0000-0000-000034760000}"/>
    <cellStyle name="메모 2 3 15 5 3" xfId="24774" xr:uid="{00000000-0005-0000-0000-000035760000}"/>
    <cellStyle name="메모 2 3 15 5 4" xfId="24775" xr:uid="{00000000-0005-0000-0000-000036760000}"/>
    <cellStyle name="메모 2 3 15 5 5" xfId="24776" xr:uid="{00000000-0005-0000-0000-000037760000}"/>
    <cellStyle name="메모 2 3 15 6" xfId="24777" xr:uid="{00000000-0005-0000-0000-000038760000}"/>
    <cellStyle name="메모 2 3 15 6 2" xfId="24778" xr:uid="{00000000-0005-0000-0000-000039760000}"/>
    <cellStyle name="메모 2 3 15 6 3" xfId="24779" xr:uid="{00000000-0005-0000-0000-00003A760000}"/>
    <cellStyle name="메모 2 3 15 7" xfId="24780" xr:uid="{00000000-0005-0000-0000-00003B760000}"/>
    <cellStyle name="메모 2 3 15 8" xfId="24781" xr:uid="{00000000-0005-0000-0000-00003C760000}"/>
    <cellStyle name="메모 2 3 15 9" xfId="24782" xr:uid="{00000000-0005-0000-0000-00003D760000}"/>
    <cellStyle name="메모 2 3 16" xfId="24783" xr:uid="{00000000-0005-0000-0000-00003E760000}"/>
    <cellStyle name="메모 2 3 16 2" xfId="24784" xr:uid="{00000000-0005-0000-0000-00003F760000}"/>
    <cellStyle name="메모 2 3 16 2 2" xfId="24785" xr:uid="{00000000-0005-0000-0000-000040760000}"/>
    <cellStyle name="메모 2 3 16 2 2 2" xfId="24786" xr:uid="{00000000-0005-0000-0000-000041760000}"/>
    <cellStyle name="메모 2 3 16 2 2 2 2" xfId="24787" xr:uid="{00000000-0005-0000-0000-000042760000}"/>
    <cellStyle name="메모 2 3 16 2 2 2 2 2" xfId="24788" xr:uid="{00000000-0005-0000-0000-000043760000}"/>
    <cellStyle name="메모 2 3 16 2 2 2 2 3" xfId="24789" xr:uid="{00000000-0005-0000-0000-000044760000}"/>
    <cellStyle name="메모 2 3 16 2 2 2 3" xfId="24790" xr:uid="{00000000-0005-0000-0000-000045760000}"/>
    <cellStyle name="메모 2 3 16 2 2 2 4" xfId="24791" xr:uid="{00000000-0005-0000-0000-000046760000}"/>
    <cellStyle name="메모 2 3 16 2 2 2 5" xfId="24792" xr:uid="{00000000-0005-0000-0000-000047760000}"/>
    <cellStyle name="메모 2 3 16 2 2 3" xfId="24793" xr:uid="{00000000-0005-0000-0000-000048760000}"/>
    <cellStyle name="메모 2 3 16 2 2 3 2" xfId="24794" xr:uid="{00000000-0005-0000-0000-000049760000}"/>
    <cellStyle name="메모 2 3 16 2 2 3 3" xfId="24795" xr:uid="{00000000-0005-0000-0000-00004A760000}"/>
    <cellStyle name="메모 2 3 16 2 2 4" xfId="24796" xr:uid="{00000000-0005-0000-0000-00004B760000}"/>
    <cellStyle name="메모 2 3 16 2 2 5" xfId="24797" xr:uid="{00000000-0005-0000-0000-00004C760000}"/>
    <cellStyle name="메모 2 3 16 2 2 6" xfId="24798" xr:uid="{00000000-0005-0000-0000-00004D760000}"/>
    <cellStyle name="메모 2 3 16 2 3" xfId="24799" xr:uid="{00000000-0005-0000-0000-00004E760000}"/>
    <cellStyle name="메모 2 3 16 2 3 2" xfId="24800" xr:uid="{00000000-0005-0000-0000-00004F760000}"/>
    <cellStyle name="메모 2 3 16 2 3 2 2" xfId="24801" xr:uid="{00000000-0005-0000-0000-000050760000}"/>
    <cellStyle name="메모 2 3 16 2 3 2 2 2" xfId="24802" xr:uid="{00000000-0005-0000-0000-000051760000}"/>
    <cellStyle name="메모 2 3 16 2 3 2 2 3" xfId="24803" xr:uid="{00000000-0005-0000-0000-000052760000}"/>
    <cellStyle name="메모 2 3 16 2 3 2 3" xfId="24804" xr:uid="{00000000-0005-0000-0000-000053760000}"/>
    <cellStyle name="메모 2 3 16 2 3 2 4" xfId="24805" xr:uid="{00000000-0005-0000-0000-000054760000}"/>
    <cellStyle name="메모 2 3 16 2 3 2 5" xfId="24806" xr:uid="{00000000-0005-0000-0000-000055760000}"/>
    <cellStyle name="메모 2 3 16 2 3 3" xfId="24807" xr:uid="{00000000-0005-0000-0000-000056760000}"/>
    <cellStyle name="메모 2 3 16 2 3 3 2" xfId="24808" xr:uid="{00000000-0005-0000-0000-000057760000}"/>
    <cellStyle name="메모 2 3 16 2 3 3 3" xfId="24809" xr:uid="{00000000-0005-0000-0000-000058760000}"/>
    <cellStyle name="메모 2 3 16 2 3 4" xfId="24810" xr:uid="{00000000-0005-0000-0000-000059760000}"/>
    <cellStyle name="메모 2 3 16 2 3 5" xfId="24811" xr:uid="{00000000-0005-0000-0000-00005A760000}"/>
    <cellStyle name="메모 2 3 16 2 3 6" xfId="24812" xr:uid="{00000000-0005-0000-0000-00005B760000}"/>
    <cellStyle name="메모 2 3 16 2 4" xfId="24813" xr:uid="{00000000-0005-0000-0000-00005C760000}"/>
    <cellStyle name="메모 2 3 16 2 4 2" xfId="24814" xr:uid="{00000000-0005-0000-0000-00005D760000}"/>
    <cellStyle name="메모 2 3 16 2 4 2 2" xfId="24815" xr:uid="{00000000-0005-0000-0000-00005E760000}"/>
    <cellStyle name="메모 2 3 16 2 4 2 3" xfId="24816" xr:uid="{00000000-0005-0000-0000-00005F760000}"/>
    <cellStyle name="메모 2 3 16 2 4 3" xfId="24817" xr:uid="{00000000-0005-0000-0000-000060760000}"/>
    <cellStyle name="메모 2 3 16 2 4 4" xfId="24818" xr:uid="{00000000-0005-0000-0000-000061760000}"/>
    <cellStyle name="메모 2 3 16 2 4 5" xfId="24819" xr:uid="{00000000-0005-0000-0000-000062760000}"/>
    <cellStyle name="메모 2 3 16 2 5" xfId="24820" xr:uid="{00000000-0005-0000-0000-000063760000}"/>
    <cellStyle name="메모 2 3 16 2 5 2" xfId="24821" xr:uid="{00000000-0005-0000-0000-000064760000}"/>
    <cellStyle name="메모 2 3 16 2 5 3" xfId="24822" xr:uid="{00000000-0005-0000-0000-000065760000}"/>
    <cellStyle name="메모 2 3 16 2 6" xfId="24823" xr:uid="{00000000-0005-0000-0000-000066760000}"/>
    <cellStyle name="메모 2 3 16 2 7" xfId="24824" xr:uid="{00000000-0005-0000-0000-000067760000}"/>
    <cellStyle name="메모 2 3 16 2 8" xfId="24825" xr:uid="{00000000-0005-0000-0000-000068760000}"/>
    <cellStyle name="메모 2 3 16 3" xfId="24826" xr:uid="{00000000-0005-0000-0000-000069760000}"/>
    <cellStyle name="메모 2 3 16 3 2" xfId="24827" xr:uid="{00000000-0005-0000-0000-00006A760000}"/>
    <cellStyle name="메모 2 3 16 3 2 2" xfId="24828" xr:uid="{00000000-0005-0000-0000-00006B760000}"/>
    <cellStyle name="메모 2 3 16 3 2 2 2" xfId="24829" xr:uid="{00000000-0005-0000-0000-00006C760000}"/>
    <cellStyle name="메모 2 3 16 3 2 2 3" xfId="24830" xr:uid="{00000000-0005-0000-0000-00006D760000}"/>
    <cellStyle name="메모 2 3 16 3 2 3" xfId="24831" xr:uid="{00000000-0005-0000-0000-00006E760000}"/>
    <cellStyle name="메모 2 3 16 3 2 4" xfId="24832" xr:uid="{00000000-0005-0000-0000-00006F760000}"/>
    <cellStyle name="메모 2 3 16 3 2 5" xfId="24833" xr:uid="{00000000-0005-0000-0000-000070760000}"/>
    <cellStyle name="메모 2 3 16 3 3" xfId="24834" xr:uid="{00000000-0005-0000-0000-000071760000}"/>
    <cellStyle name="메모 2 3 16 3 3 2" xfId="24835" xr:uid="{00000000-0005-0000-0000-000072760000}"/>
    <cellStyle name="메모 2 3 16 3 3 3" xfId="24836" xr:uid="{00000000-0005-0000-0000-000073760000}"/>
    <cellStyle name="메모 2 3 16 3 4" xfId="24837" xr:uid="{00000000-0005-0000-0000-000074760000}"/>
    <cellStyle name="메모 2 3 16 3 5" xfId="24838" xr:uid="{00000000-0005-0000-0000-000075760000}"/>
    <cellStyle name="메모 2 3 16 3 6" xfId="24839" xr:uid="{00000000-0005-0000-0000-000076760000}"/>
    <cellStyle name="메모 2 3 16 4" xfId="24840" xr:uid="{00000000-0005-0000-0000-000077760000}"/>
    <cellStyle name="메모 2 3 16 4 2" xfId="24841" xr:uid="{00000000-0005-0000-0000-000078760000}"/>
    <cellStyle name="메모 2 3 16 4 2 2" xfId="24842" xr:uid="{00000000-0005-0000-0000-000079760000}"/>
    <cellStyle name="메모 2 3 16 4 2 2 2" xfId="24843" xr:uid="{00000000-0005-0000-0000-00007A760000}"/>
    <cellStyle name="메모 2 3 16 4 2 2 3" xfId="24844" xr:uid="{00000000-0005-0000-0000-00007B760000}"/>
    <cellStyle name="메모 2 3 16 4 2 3" xfId="24845" xr:uid="{00000000-0005-0000-0000-00007C760000}"/>
    <cellStyle name="메모 2 3 16 4 2 4" xfId="24846" xr:uid="{00000000-0005-0000-0000-00007D760000}"/>
    <cellStyle name="메모 2 3 16 4 2 5" xfId="24847" xr:uid="{00000000-0005-0000-0000-00007E760000}"/>
    <cellStyle name="메모 2 3 16 4 3" xfId="24848" xr:uid="{00000000-0005-0000-0000-00007F760000}"/>
    <cellStyle name="메모 2 3 16 4 3 2" xfId="24849" xr:uid="{00000000-0005-0000-0000-000080760000}"/>
    <cellStyle name="메모 2 3 16 4 3 3" xfId="24850" xr:uid="{00000000-0005-0000-0000-000081760000}"/>
    <cellStyle name="메모 2 3 16 4 4" xfId="24851" xr:uid="{00000000-0005-0000-0000-000082760000}"/>
    <cellStyle name="메모 2 3 16 4 5" xfId="24852" xr:uid="{00000000-0005-0000-0000-000083760000}"/>
    <cellStyle name="메모 2 3 16 4 6" xfId="24853" xr:uid="{00000000-0005-0000-0000-000084760000}"/>
    <cellStyle name="메모 2 3 16 5" xfId="24854" xr:uid="{00000000-0005-0000-0000-000085760000}"/>
    <cellStyle name="메모 2 3 16 5 2" xfId="24855" xr:uid="{00000000-0005-0000-0000-000086760000}"/>
    <cellStyle name="메모 2 3 16 5 2 2" xfId="24856" xr:uid="{00000000-0005-0000-0000-000087760000}"/>
    <cellStyle name="메모 2 3 16 5 2 3" xfId="24857" xr:uid="{00000000-0005-0000-0000-000088760000}"/>
    <cellStyle name="메모 2 3 16 5 3" xfId="24858" xr:uid="{00000000-0005-0000-0000-000089760000}"/>
    <cellStyle name="메모 2 3 16 5 4" xfId="24859" xr:uid="{00000000-0005-0000-0000-00008A760000}"/>
    <cellStyle name="메모 2 3 16 5 5" xfId="24860" xr:uid="{00000000-0005-0000-0000-00008B760000}"/>
    <cellStyle name="메모 2 3 16 6" xfId="24861" xr:uid="{00000000-0005-0000-0000-00008C760000}"/>
    <cellStyle name="메모 2 3 16 6 2" xfId="24862" xr:uid="{00000000-0005-0000-0000-00008D760000}"/>
    <cellStyle name="메모 2 3 16 6 3" xfId="24863" xr:uid="{00000000-0005-0000-0000-00008E760000}"/>
    <cellStyle name="메모 2 3 16 7" xfId="24864" xr:uid="{00000000-0005-0000-0000-00008F760000}"/>
    <cellStyle name="메모 2 3 16 8" xfId="24865" xr:uid="{00000000-0005-0000-0000-000090760000}"/>
    <cellStyle name="메모 2 3 16 9" xfId="24866" xr:uid="{00000000-0005-0000-0000-000091760000}"/>
    <cellStyle name="메모 2 3 17" xfId="24867" xr:uid="{00000000-0005-0000-0000-000092760000}"/>
    <cellStyle name="메모 2 3 17 2" xfId="24868" xr:uid="{00000000-0005-0000-0000-000093760000}"/>
    <cellStyle name="메모 2 3 17 2 2" xfId="24869" xr:uid="{00000000-0005-0000-0000-000094760000}"/>
    <cellStyle name="메모 2 3 17 2 2 2" xfId="24870" xr:uid="{00000000-0005-0000-0000-000095760000}"/>
    <cellStyle name="메모 2 3 17 2 2 2 2" xfId="24871" xr:uid="{00000000-0005-0000-0000-000096760000}"/>
    <cellStyle name="메모 2 3 17 2 2 2 2 2" xfId="24872" xr:uid="{00000000-0005-0000-0000-000097760000}"/>
    <cellStyle name="메모 2 3 17 2 2 2 2 3" xfId="24873" xr:uid="{00000000-0005-0000-0000-000098760000}"/>
    <cellStyle name="메모 2 3 17 2 2 2 3" xfId="24874" xr:uid="{00000000-0005-0000-0000-000099760000}"/>
    <cellStyle name="메모 2 3 17 2 2 2 4" xfId="24875" xr:uid="{00000000-0005-0000-0000-00009A760000}"/>
    <cellStyle name="메모 2 3 17 2 2 2 5" xfId="24876" xr:uid="{00000000-0005-0000-0000-00009B760000}"/>
    <cellStyle name="메모 2 3 17 2 2 3" xfId="24877" xr:uid="{00000000-0005-0000-0000-00009C760000}"/>
    <cellStyle name="메모 2 3 17 2 2 3 2" xfId="24878" xr:uid="{00000000-0005-0000-0000-00009D760000}"/>
    <cellStyle name="메모 2 3 17 2 2 3 3" xfId="24879" xr:uid="{00000000-0005-0000-0000-00009E760000}"/>
    <cellStyle name="메모 2 3 17 2 2 4" xfId="24880" xr:uid="{00000000-0005-0000-0000-00009F760000}"/>
    <cellStyle name="메모 2 3 17 2 2 5" xfId="24881" xr:uid="{00000000-0005-0000-0000-0000A0760000}"/>
    <cellStyle name="메모 2 3 17 2 2 6" xfId="24882" xr:uid="{00000000-0005-0000-0000-0000A1760000}"/>
    <cellStyle name="메모 2 3 17 2 3" xfId="24883" xr:uid="{00000000-0005-0000-0000-0000A2760000}"/>
    <cellStyle name="메모 2 3 17 2 3 2" xfId="24884" xr:uid="{00000000-0005-0000-0000-0000A3760000}"/>
    <cellStyle name="메모 2 3 17 2 3 2 2" xfId="24885" xr:uid="{00000000-0005-0000-0000-0000A4760000}"/>
    <cellStyle name="메모 2 3 17 2 3 2 2 2" xfId="24886" xr:uid="{00000000-0005-0000-0000-0000A5760000}"/>
    <cellStyle name="메모 2 3 17 2 3 2 2 3" xfId="24887" xr:uid="{00000000-0005-0000-0000-0000A6760000}"/>
    <cellStyle name="메모 2 3 17 2 3 2 3" xfId="24888" xr:uid="{00000000-0005-0000-0000-0000A7760000}"/>
    <cellStyle name="메모 2 3 17 2 3 2 4" xfId="24889" xr:uid="{00000000-0005-0000-0000-0000A8760000}"/>
    <cellStyle name="메모 2 3 17 2 3 2 5" xfId="24890" xr:uid="{00000000-0005-0000-0000-0000A9760000}"/>
    <cellStyle name="메모 2 3 17 2 3 3" xfId="24891" xr:uid="{00000000-0005-0000-0000-0000AA760000}"/>
    <cellStyle name="메모 2 3 17 2 3 3 2" xfId="24892" xr:uid="{00000000-0005-0000-0000-0000AB760000}"/>
    <cellStyle name="메모 2 3 17 2 3 3 3" xfId="24893" xr:uid="{00000000-0005-0000-0000-0000AC760000}"/>
    <cellStyle name="메모 2 3 17 2 3 4" xfId="24894" xr:uid="{00000000-0005-0000-0000-0000AD760000}"/>
    <cellStyle name="메모 2 3 17 2 3 5" xfId="24895" xr:uid="{00000000-0005-0000-0000-0000AE760000}"/>
    <cellStyle name="메모 2 3 17 2 3 6" xfId="24896" xr:uid="{00000000-0005-0000-0000-0000AF760000}"/>
    <cellStyle name="메모 2 3 17 2 4" xfId="24897" xr:uid="{00000000-0005-0000-0000-0000B0760000}"/>
    <cellStyle name="메모 2 3 17 2 4 2" xfId="24898" xr:uid="{00000000-0005-0000-0000-0000B1760000}"/>
    <cellStyle name="메모 2 3 17 2 4 2 2" xfId="24899" xr:uid="{00000000-0005-0000-0000-0000B2760000}"/>
    <cellStyle name="메모 2 3 17 2 4 2 3" xfId="24900" xr:uid="{00000000-0005-0000-0000-0000B3760000}"/>
    <cellStyle name="메모 2 3 17 2 4 3" xfId="24901" xr:uid="{00000000-0005-0000-0000-0000B4760000}"/>
    <cellStyle name="메모 2 3 17 2 4 4" xfId="24902" xr:uid="{00000000-0005-0000-0000-0000B5760000}"/>
    <cellStyle name="메모 2 3 17 2 4 5" xfId="24903" xr:uid="{00000000-0005-0000-0000-0000B6760000}"/>
    <cellStyle name="메모 2 3 17 2 5" xfId="24904" xr:uid="{00000000-0005-0000-0000-0000B7760000}"/>
    <cellStyle name="메모 2 3 17 2 5 2" xfId="24905" xr:uid="{00000000-0005-0000-0000-0000B8760000}"/>
    <cellStyle name="메모 2 3 17 2 5 3" xfId="24906" xr:uid="{00000000-0005-0000-0000-0000B9760000}"/>
    <cellStyle name="메모 2 3 17 2 6" xfId="24907" xr:uid="{00000000-0005-0000-0000-0000BA760000}"/>
    <cellStyle name="메모 2 3 17 2 7" xfId="24908" xr:uid="{00000000-0005-0000-0000-0000BB760000}"/>
    <cellStyle name="메모 2 3 17 2 8" xfId="24909" xr:uid="{00000000-0005-0000-0000-0000BC760000}"/>
    <cellStyle name="메모 2 3 17 3" xfId="24910" xr:uid="{00000000-0005-0000-0000-0000BD760000}"/>
    <cellStyle name="메모 2 3 17 3 2" xfId="24911" xr:uid="{00000000-0005-0000-0000-0000BE760000}"/>
    <cellStyle name="메모 2 3 17 3 2 2" xfId="24912" xr:uid="{00000000-0005-0000-0000-0000BF760000}"/>
    <cellStyle name="메모 2 3 17 3 2 2 2" xfId="24913" xr:uid="{00000000-0005-0000-0000-0000C0760000}"/>
    <cellStyle name="메모 2 3 17 3 2 2 3" xfId="24914" xr:uid="{00000000-0005-0000-0000-0000C1760000}"/>
    <cellStyle name="메모 2 3 17 3 2 3" xfId="24915" xr:uid="{00000000-0005-0000-0000-0000C2760000}"/>
    <cellStyle name="메모 2 3 17 3 2 4" xfId="24916" xr:uid="{00000000-0005-0000-0000-0000C3760000}"/>
    <cellStyle name="메모 2 3 17 3 2 5" xfId="24917" xr:uid="{00000000-0005-0000-0000-0000C4760000}"/>
    <cellStyle name="메모 2 3 17 3 3" xfId="24918" xr:uid="{00000000-0005-0000-0000-0000C5760000}"/>
    <cellStyle name="메모 2 3 17 3 3 2" xfId="24919" xr:uid="{00000000-0005-0000-0000-0000C6760000}"/>
    <cellStyle name="메모 2 3 17 3 3 3" xfId="24920" xr:uid="{00000000-0005-0000-0000-0000C7760000}"/>
    <cellStyle name="메모 2 3 17 3 4" xfId="24921" xr:uid="{00000000-0005-0000-0000-0000C8760000}"/>
    <cellStyle name="메모 2 3 17 3 5" xfId="24922" xr:uid="{00000000-0005-0000-0000-0000C9760000}"/>
    <cellStyle name="메모 2 3 17 3 6" xfId="24923" xr:uid="{00000000-0005-0000-0000-0000CA760000}"/>
    <cellStyle name="메모 2 3 17 4" xfId="24924" xr:uid="{00000000-0005-0000-0000-0000CB760000}"/>
    <cellStyle name="메모 2 3 17 4 2" xfId="24925" xr:uid="{00000000-0005-0000-0000-0000CC760000}"/>
    <cellStyle name="메모 2 3 17 4 2 2" xfId="24926" xr:uid="{00000000-0005-0000-0000-0000CD760000}"/>
    <cellStyle name="메모 2 3 17 4 2 2 2" xfId="24927" xr:uid="{00000000-0005-0000-0000-0000CE760000}"/>
    <cellStyle name="메모 2 3 17 4 2 2 3" xfId="24928" xr:uid="{00000000-0005-0000-0000-0000CF760000}"/>
    <cellStyle name="메모 2 3 17 4 2 3" xfId="24929" xr:uid="{00000000-0005-0000-0000-0000D0760000}"/>
    <cellStyle name="메모 2 3 17 4 2 4" xfId="24930" xr:uid="{00000000-0005-0000-0000-0000D1760000}"/>
    <cellStyle name="메모 2 3 17 4 2 5" xfId="24931" xr:uid="{00000000-0005-0000-0000-0000D2760000}"/>
    <cellStyle name="메모 2 3 17 4 3" xfId="24932" xr:uid="{00000000-0005-0000-0000-0000D3760000}"/>
    <cellStyle name="메모 2 3 17 4 3 2" xfId="24933" xr:uid="{00000000-0005-0000-0000-0000D4760000}"/>
    <cellStyle name="메모 2 3 17 4 3 3" xfId="24934" xr:uid="{00000000-0005-0000-0000-0000D5760000}"/>
    <cellStyle name="메모 2 3 17 4 4" xfId="24935" xr:uid="{00000000-0005-0000-0000-0000D6760000}"/>
    <cellStyle name="메모 2 3 17 4 5" xfId="24936" xr:uid="{00000000-0005-0000-0000-0000D7760000}"/>
    <cellStyle name="메모 2 3 17 4 6" xfId="24937" xr:uid="{00000000-0005-0000-0000-0000D8760000}"/>
    <cellStyle name="메모 2 3 17 5" xfId="24938" xr:uid="{00000000-0005-0000-0000-0000D9760000}"/>
    <cellStyle name="메모 2 3 17 5 2" xfId="24939" xr:uid="{00000000-0005-0000-0000-0000DA760000}"/>
    <cellStyle name="메모 2 3 17 5 2 2" xfId="24940" xr:uid="{00000000-0005-0000-0000-0000DB760000}"/>
    <cellStyle name="메모 2 3 17 5 2 3" xfId="24941" xr:uid="{00000000-0005-0000-0000-0000DC760000}"/>
    <cellStyle name="메모 2 3 17 5 3" xfId="24942" xr:uid="{00000000-0005-0000-0000-0000DD760000}"/>
    <cellStyle name="메모 2 3 17 5 4" xfId="24943" xr:uid="{00000000-0005-0000-0000-0000DE760000}"/>
    <cellStyle name="메모 2 3 17 5 5" xfId="24944" xr:uid="{00000000-0005-0000-0000-0000DF760000}"/>
    <cellStyle name="메모 2 3 17 6" xfId="24945" xr:uid="{00000000-0005-0000-0000-0000E0760000}"/>
    <cellStyle name="메모 2 3 17 6 2" xfId="24946" xr:uid="{00000000-0005-0000-0000-0000E1760000}"/>
    <cellStyle name="메모 2 3 17 6 3" xfId="24947" xr:uid="{00000000-0005-0000-0000-0000E2760000}"/>
    <cellStyle name="메모 2 3 17 7" xfId="24948" xr:uid="{00000000-0005-0000-0000-0000E3760000}"/>
    <cellStyle name="메모 2 3 17 8" xfId="24949" xr:uid="{00000000-0005-0000-0000-0000E4760000}"/>
    <cellStyle name="메모 2 3 17 9" xfId="24950" xr:uid="{00000000-0005-0000-0000-0000E5760000}"/>
    <cellStyle name="메모 2 3 18" xfId="24951" xr:uid="{00000000-0005-0000-0000-0000E6760000}"/>
    <cellStyle name="메모 2 3 18 2" xfId="24952" xr:uid="{00000000-0005-0000-0000-0000E7760000}"/>
    <cellStyle name="메모 2 3 18 2 2" xfId="24953" xr:uid="{00000000-0005-0000-0000-0000E8760000}"/>
    <cellStyle name="메모 2 3 18 2 2 2" xfId="24954" xr:uid="{00000000-0005-0000-0000-0000E9760000}"/>
    <cellStyle name="메모 2 3 18 2 2 2 2" xfId="24955" xr:uid="{00000000-0005-0000-0000-0000EA760000}"/>
    <cellStyle name="메모 2 3 18 2 2 2 3" xfId="24956" xr:uid="{00000000-0005-0000-0000-0000EB760000}"/>
    <cellStyle name="메모 2 3 18 2 2 3" xfId="24957" xr:uid="{00000000-0005-0000-0000-0000EC760000}"/>
    <cellStyle name="메모 2 3 18 2 2 4" xfId="24958" xr:uid="{00000000-0005-0000-0000-0000ED760000}"/>
    <cellStyle name="메모 2 3 18 2 2 5" xfId="24959" xr:uid="{00000000-0005-0000-0000-0000EE760000}"/>
    <cellStyle name="메모 2 3 18 2 3" xfId="24960" xr:uid="{00000000-0005-0000-0000-0000EF760000}"/>
    <cellStyle name="메모 2 3 18 2 3 2" xfId="24961" xr:uid="{00000000-0005-0000-0000-0000F0760000}"/>
    <cellStyle name="메모 2 3 18 2 3 3" xfId="24962" xr:uid="{00000000-0005-0000-0000-0000F1760000}"/>
    <cellStyle name="메모 2 3 18 2 4" xfId="24963" xr:uid="{00000000-0005-0000-0000-0000F2760000}"/>
    <cellStyle name="메모 2 3 18 2 5" xfId="24964" xr:uid="{00000000-0005-0000-0000-0000F3760000}"/>
    <cellStyle name="메모 2 3 18 2 6" xfId="24965" xr:uid="{00000000-0005-0000-0000-0000F4760000}"/>
    <cellStyle name="메모 2 3 18 3" xfId="24966" xr:uid="{00000000-0005-0000-0000-0000F5760000}"/>
    <cellStyle name="메모 2 3 18 3 2" xfId="24967" xr:uid="{00000000-0005-0000-0000-0000F6760000}"/>
    <cellStyle name="메모 2 3 18 3 2 2" xfId="24968" xr:uid="{00000000-0005-0000-0000-0000F7760000}"/>
    <cellStyle name="메모 2 3 18 3 2 2 2" xfId="24969" xr:uid="{00000000-0005-0000-0000-0000F8760000}"/>
    <cellStyle name="메모 2 3 18 3 2 2 3" xfId="24970" xr:uid="{00000000-0005-0000-0000-0000F9760000}"/>
    <cellStyle name="메모 2 3 18 3 2 3" xfId="24971" xr:uid="{00000000-0005-0000-0000-0000FA760000}"/>
    <cellStyle name="메모 2 3 18 3 2 4" xfId="24972" xr:uid="{00000000-0005-0000-0000-0000FB760000}"/>
    <cellStyle name="메모 2 3 18 3 2 5" xfId="24973" xr:uid="{00000000-0005-0000-0000-0000FC760000}"/>
    <cellStyle name="메모 2 3 18 3 3" xfId="24974" xr:uid="{00000000-0005-0000-0000-0000FD760000}"/>
    <cellStyle name="메모 2 3 18 3 3 2" xfId="24975" xr:uid="{00000000-0005-0000-0000-0000FE760000}"/>
    <cellStyle name="메모 2 3 18 3 3 3" xfId="24976" xr:uid="{00000000-0005-0000-0000-0000FF760000}"/>
    <cellStyle name="메모 2 3 18 3 4" xfId="24977" xr:uid="{00000000-0005-0000-0000-000000770000}"/>
    <cellStyle name="메모 2 3 18 3 5" xfId="24978" xr:uid="{00000000-0005-0000-0000-000001770000}"/>
    <cellStyle name="메모 2 3 18 3 6" xfId="24979" xr:uid="{00000000-0005-0000-0000-000002770000}"/>
    <cellStyle name="메모 2 3 18 4" xfId="24980" xr:uid="{00000000-0005-0000-0000-000003770000}"/>
    <cellStyle name="메모 2 3 18 4 2" xfId="24981" xr:uid="{00000000-0005-0000-0000-000004770000}"/>
    <cellStyle name="메모 2 3 18 4 2 2" xfId="24982" xr:uid="{00000000-0005-0000-0000-000005770000}"/>
    <cellStyle name="메모 2 3 18 4 2 3" xfId="24983" xr:uid="{00000000-0005-0000-0000-000006770000}"/>
    <cellStyle name="메모 2 3 18 4 3" xfId="24984" xr:uid="{00000000-0005-0000-0000-000007770000}"/>
    <cellStyle name="메모 2 3 18 4 4" xfId="24985" xr:uid="{00000000-0005-0000-0000-000008770000}"/>
    <cellStyle name="메모 2 3 18 4 5" xfId="24986" xr:uid="{00000000-0005-0000-0000-000009770000}"/>
    <cellStyle name="메모 2 3 18 5" xfId="24987" xr:uid="{00000000-0005-0000-0000-00000A770000}"/>
    <cellStyle name="메모 2 3 18 5 2" xfId="24988" xr:uid="{00000000-0005-0000-0000-00000B770000}"/>
    <cellStyle name="메모 2 3 18 5 3" xfId="24989" xr:uid="{00000000-0005-0000-0000-00000C770000}"/>
    <cellStyle name="메모 2 3 18 6" xfId="24990" xr:uid="{00000000-0005-0000-0000-00000D770000}"/>
    <cellStyle name="메모 2 3 18 7" xfId="24991" xr:uid="{00000000-0005-0000-0000-00000E770000}"/>
    <cellStyle name="메모 2 3 18 8" xfId="24992" xr:uid="{00000000-0005-0000-0000-00000F770000}"/>
    <cellStyle name="메모 2 3 19" xfId="24993" xr:uid="{00000000-0005-0000-0000-000010770000}"/>
    <cellStyle name="메모 2 3 19 2" xfId="24994" xr:uid="{00000000-0005-0000-0000-000011770000}"/>
    <cellStyle name="메모 2 3 19 2 2" xfId="24995" xr:uid="{00000000-0005-0000-0000-000012770000}"/>
    <cellStyle name="메모 2 3 19 2 2 2" xfId="24996" xr:uid="{00000000-0005-0000-0000-000013770000}"/>
    <cellStyle name="메모 2 3 19 2 2 3" xfId="24997" xr:uid="{00000000-0005-0000-0000-000014770000}"/>
    <cellStyle name="메모 2 3 19 2 3" xfId="24998" xr:uid="{00000000-0005-0000-0000-000015770000}"/>
    <cellStyle name="메모 2 3 19 2 4" xfId="24999" xr:uid="{00000000-0005-0000-0000-000016770000}"/>
    <cellStyle name="메모 2 3 19 2 5" xfId="25000" xr:uid="{00000000-0005-0000-0000-000017770000}"/>
    <cellStyle name="메모 2 3 19 3" xfId="25001" xr:uid="{00000000-0005-0000-0000-000018770000}"/>
    <cellStyle name="메모 2 3 19 3 2" xfId="25002" xr:uid="{00000000-0005-0000-0000-000019770000}"/>
    <cellStyle name="메모 2 3 19 3 3" xfId="25003" xr:uid="{00000000-0005-0000-0000-00001A770000}"/>
    <cellStyle name="메모 2 3 19 4" xfId="25004" xr:uid="{00000000-0005-0000-0000-00001B770000}"/>
    <cellStyle name="메모 2 3 19 5" xfId="25005" xr:uid="{00000000-0005-0000-0000-00001C770000}"/>
    <cellStyle name="메모 2 3 19 6" xfId="25006" xr:uid="{00000000-0005-0000-0000-00001D770000}"/>
    <cellStyle name="메모 2 3 2" xfId="25007" xr:uid="{00000000-0005-0000-0000-00001E770000}"/>
    <cellStyle name="메모 2 3 2 10" xfId="25008" xr:uid="{00000000-0005-0000-0000-00001F770000}"/>
    <cellStyle name="메모 2 3 2 10 2" xfId="25009" xr:uid="{00000000-0005-0000-0000-000020770000}"/>
    <cellStyle name="메모 2 3 2 10 2 2" xfId="25010" xr:uid="{00000000-0005-0000-0000-000021770000}"/>
    <cellStyle name="메모 2 3 2 10 2 2 2" xfId="25011" xr:uid="{00000000-0005-0000-0000-000022770000}"/>
    <cellStyle name="메모 2 3 2 10 2 2 2 2" xfId="25012" xr:uid="{00000000-0005-0000-0000-000023770000}"/>
    <cellStyle name="메모 2 3 2 10 2 2 2 3" xfId="25013" xr:uid="{00000000-0005-0000-0000-000024770000}"/>
    <cellStyle name="메모 2 3 2 10 2 2 3" xfId="25014" xr:uid="{00000000-0005-0000-0000-000025770000}"/>
    <cellStyle name="메모 2 3 2 10 2 2 4" xfId="25015" xr:uid="{00000000-0005-0000-0000-000026770000}"/>
    <cellStyle name="메모 2 3 2 10 2 2 5" xfId="25016" xr:uid="{00000000-0005-0000-0000-000027770000}"/>
    <cellStyle name="메모 2 3 2 10 2 3" xfId="25017" xr:uid="{00000000-0005-0000-0000-000028770000}"/>
    <cellStyle name="메모 2 3 2 10 2 3 2" xfId="25018" xr:uid="{00000000-0005-0000-0000-000029770000}"/>
    <cellStyle name="메모 2 3 2 10 2 3 3" xfId="25019" xr:uid="{00000000-0005-0000-0000-00002A770000}"/>
    <cellStyle name="메모 2 3 2 10 2 4" xfId="25020" xr:uid="{00000000-0005-0000-0000-00002B770000}"/>
    <cellStyle name="메모 2 3 2 10 2 5" xfId="25021" xr:uid="{00000000-0005-0000-0000-00002C770000}"/>
    <cellStyle name="메모 2 3 2 10 2 6" xfId="25022" xr:uid="{00000000-0005-0000-0000-00002D770000}"/>
    <cellStyle name="메모 2 3 2 10 3" xfId="25023" xr:uid="{00000000-0005-0000-0000-00002E770000}"/>
    <cellStyle name="메모 2 3 2 10 3 2" xfId="25024" xr:uid="{00000000-0005-0000-0000-00002F770000}"/>
    <cellStyle name="메모 2 3 2 10 3 2 2" xfId="25025" xr:uid="{00000000-0005-0000-0000-000030770000}"/>
    <cellStyle name="메모 2 3 2 10 3 2 2 2" xfId="25026" xr:uid="{00000000-0005-0000-0000-000031770000}"/>
    <cellStyle name="메모 2 3 2 10 3 2 2 3" xfId="25027" xr:uid="{00000000-0005-0000-0000-000032770000}"/>
    <cellStyle name="메모 2 3 2 10 3 2 3" xfId="25028" xr:uid="{00000000-0005-0000-0000-000033770000}"/>
    <cellStyle name="메모 2 3 2 10 3 2 4" xfId="25029" xr:uid="{00000000-0005-0000-0000-000034770000}"/>
    <cellStyle name="메모 2 3 2 10 3 2 5" xfId="25030" xr:uid="{00000000-0005-0000-0000-000035770000}"/>
    <cellStyle name="메모 2 3 2 10 3 3" xfId="25031" xr:uid="{00000000-0005-0000-0000-000036770000}"/>
    <cellStyle name="메모 2 3 2 10 3 3 2" xfId="25032" xr:uid="{00000000-0005-0000-0000-000037770000}"/>
    <cellStyle name="메모 2 3 2 10 3 3 3" xfId="25033" xr:uid="{00000000-0005-0000-0000-000038770000}"/>
    <cellStyle name="메모 2 3 2 10 3 4" xfId="25034" xr:uid="{00000000-0005-0000-0000-000039770000}"/>
    <cellStyle name="메모 2 3 2 10 3 5" xfId="25035" xr:uid="{00000000-0005-0000-0000-00003A770000}"/>
    <cellStyle name="메모 2 3 2 10 3 6" xfId="25036" xr:uid="{00000000-0005-0000-0000-00003B770000}"/>
    <cellStyle name="메모 2 3 2 10 4" xfId="25037" xr:uid="{00000000-0005-0000-0000-00003C770000}"/>
    <cellStyle name="메모 2 3 2 10 4 2" xfId="25038" xr:uid="{00000000-0005-0000-0000-00003D770000}"/>
    <cellStyle name="메모 2 3 2 10 4 2 2" xfId="25039" xr:uid="{00000000-0005-0000-0000-00003E770000}"/>
    <cellStyle name="메모 2 3 2 10 4 2 3" xfId="25040" xr:uid="{00000000-0005-0000-0000-00003F770000}"/>
    <cellStyle name="메모 2 3 2 10 4 3" xfId="25041" xr:uid="{00000000-0005-0000-0000-000040770000}"/>
    <cellStyle name="메모 2 3 2 10 4 4" xfId="25042" xr:uid="{00000000-0005-0000-0000-000041770000}"/>
    <cellStyle name="메모 2 3 2 10 4 5" xfId="25043" xr:uid="{00000000-0005-0000-0000-000042770000}"/>
    <cellStyle name="메모 2 3 2 10 5" xfId="25044" xr:uid="{00000000-0005-0000-0000-000043770000}"/>
    <cellStyle name="메모 2 3 2 10 5 2" xfId="25045" xr:uid="{00000000-0005-0000-0000-000044770000}"/>
    <cellStyle name="메모 2 3 2 10 5 3" xfId="25046" xr:uid="{00000000-0005-0000-0000-000045770000}"/>
    <cellStyle name="메모 2 3 2 10 6" xfId="25047" xr:uid="{00000000-0005-0000-0000-000046770000}"/>
    <cellStyle name="메모 2 3 2 10 7" xfId="25048" xr:uid="{00000000-0005-0000-0000-000047770000}"/>
    <cellStyle name="메모 2 3 2 10 8" xfId="25049" xr:uid="{00000000-0005-0000-0000-000048770000}"/>
    <cellStyle name="메모 2 3 2 11" xfId="25050" xr:uid="{00000000-0005-0000-0000-000049770000}"/>
    <cellStyle name="메모 2 3 2 11 2" xfId="25051" xr:uid="{00000000-0005-0000-0000-00004A770000}"/>
    <cellStyle name="메모 2 3 2 11 2 2" xfId="25052" xr:uid="{00000000-0005-0000-0000-00004B770000}"/>
    <cellStyle name="메모 2 3 2 11 2 2 2" xfId="25053" xr:uid="{00000000-0005-0000-0000-00004C770000}"/>
    <cellStyle name="메모 2 3 2 11 2 2 2 2" xfId="25054" xr:uid="{00000000-0005-0000-0000-00004D770000}"/>
    <cellStyle name="메모 2 3 2 11 2 2 2 3" xfId="25055" xr:uid="{00000000-0005-0000-0000-00004E770000}"/>
    <cellStyle name="메모 2 3 2 11 2 2 3" xfId="25056" xr:uid="{00000000-0005-0000-0000-00004F770000}"/>
    <cellStyle name="메모 2 3 2 11 2 2 4" xfId="25057" xr:uid="{00000000-0005-0000-0000-000050770000}"/>
    <cellStyle name="메모 2 3 2 11 2 2 5" xfId="25058" xr:uid="{00000000-0005-0000-0000-000051770000}"/>
    <cellStyle name="메모 2 3 2 11 2 3" xfId="25059" xr:uid="{00000000-0005-0000-0000-000052770000}"/>
    <cellStyle name="메모 2 3 2 11 2 3 2" xfId="25060" xr:uid="{00000000-0005-0000-0000-000053770000}"/>
    <cellStyle name="메모 2 3 2 11 2 3 3" xfId="25061" xr:uid="{00000000-0005-0000-0000-000054770000}"/>
    <cellStyle name="메모 2 3 2 11 2 4" xfId="25062" xr:uid="{00000000-0005-0000-0000-000055770000}"/>
    <cellStyle name="메모 2 3 2 11 2 5" xfId="25063" xr:uid="{00000000-0005-0000-0000-000056770000}"/>
    <cellStyle name="메모 2 3 2 11 2 6" xfId="25064" xr:uid="{00000000-0005-0000-0000-000057770000}"/>
    <cellStyle name="메모 2 3 2 11 3" xfId="25065" xr:uid="{00000000-0005-0000-0000-000058770000}"/>
    <cellStyle name="메모 2 3 2 11 3 2" xfId="25066" xr:uid="{00000000-0005-0000-0000-000059770000}"/>
    <cellStyle name="메모 2 3 2 11 3 2 2" xfId="25067" xr:uid="{00000000-0005-0000-0000-00005A770000}"/>
    <cellStyle name="메모 2 3 2 11 3 2 2 2" xfId="25068" xr:uid="{00000000-0005-0000-0000-00005B770000}"/>
    <cellStyle name="메모 2 3 2 11 3 2 2 3" xfId="25069" xr:uid="{00000000-0005-0000-0000-00005C770000}"/>
    <cellStyle name="메모 2 3 2 11 3 2 3" xfId="25070" xr:uid="{00000000-0005-0000-0000-00005D770000}"/>
    <cellStyle name="메모 2 3 2 11 3 2 4" xfId="25071" xr:uid="{00000000-0005-0000-0000-00005E770000}"/>
    <cellStyle name="메모 2 3 2 11 3 2 5" xfId="25072" xr:uid="{00000000-0005-0000-0000-00005F770000}"/>
    <cellStyle name="메모 2 3 2 11 3 3" xfId="25073" xr:uid="{00000000-0005-0000-0000-000060770000}"/>
    <cellStyle name="메모 2 3 2 11 3 3 2" xfId="25074" xr:uid="{00000000-0005-0000-0000-000061770000}"/>
    <cellStyle name="메모 2 3 2 11 3 3 3" xfId="25075" xr:uid="{00000000-0005-0000-0000-000062770000}"/>
    <cellStyle name="메모 2 3 2 11 3 4" xfId="25076" xr:uid="{00000000-0005-0000-0000-000063770000}"/>
    <cellStyle name="메모 2 3 2 11 3 5" xfId="25077" xr:uid="{00000000-0005-0000-0000-000064770000}"/>
    <cellStyle name="메모 2 3 2 11 3 6" xfId="25078" xr:uid="{00000000-0005-0000-0000-000065770000}"/>
    <cellStyle name="메모 2 3 2 11 4" xfId="25079" xr:uid="{00000000-0005-0000-0000-000066770000}"/>
    <cellStyle name="메모 2 3 2 11 4 2" xfId="25080" xr:uid="{00000000-0005-0000-0000-000067770000}"/>
    <cellStyle name="메모 2 3 2 11 4 2 2" xfId="25081" xr:uid="{00000000-0005-0000-0000-000068770000}"/>
    <cellStyle name="메모 2 3 2 11 4 2 3" xfId="25082" xr:uid="{00000000-0005-0000-0000-000069770000}"/>
    <cellStyle name="메모 2 3 2 11 4 3" xfId="25083" xr:uid="{00000000-0005-0000-0000-00006A770000}"/>
    <cellStyle name="메모 2 3 2 11 4 4" xfId="25084" xr:uid="{00000000-0005-0000-0000-00006B770000}"/>
    <cellStyle name="메모 2 3 2 11 4 5" xfId="25085" xr:uid="{00000000-0005-0000-0000-00006C770000}"/>
    <cellStyle name="메모 2 3 2 11 5" xfId="25086" xr:uid="{00000000-0005-0000-0000-00006D770000}"/>
    <cellStyle name="메모 2 3 2 11 5 2" xfId="25087" xr:uid="{00000000-0005-0000-0000-00006E770000}"/>
    <cellStyle name="메모 2 3 2 11 5 3" xfId="25088" xr:uid="{00000000-0005-0000-0000-00006F770000}"/>
    <cellStyle name="메모 2 3 2 11 6" xfId="25089" xr:uid="{00000000-0005-0000-0000-000070770000}"/>
    <cellStyle name="메모 2 3 2 11 7" xfId="25090" xr:uid="{00000000-0005-0000-0000-000071770000}"/>
    <cellStyle name="메모 2 3 2 11 8" xfId="25091" xr:uid="{00000000-0005-0000-0000-000072770000}"/>
    <cellStyle name="메모 2 3 2 12" xfId="25092" xr:uid="{00000000-0005-0000-0000-000073770000}"/>
    <cellStyle name="메모 2 3 2 12 2" xfId="25093" xr:uid="{00000000-0005-0000-0000-000074770000}"/>
    <cellStyle name="메모 2 3 2 12 2 2" xfId="25094" xr:uid="{00000000-0005-0000-0000-000075770000}"/>
    <cellStyle name="메모 2 3 2 12 2 2 2" xfId="25095" xr:uid="{00000000-0005-0000-0000-000076770000}"/>
    <cellStyle name="메모 2 3 2 12 2 2 2 2" xfId="25096" xr:uid="{00000000-0005-0000-0000-000077770000}"/>
    <cellStyle name="메모 2 3 2 12 2 2 2 3" xfId="25097" xr:uid="{00000000-0005-0000-0000-000078770000}"/>
    <cellStyle name="메모 2 3 2 12 2 2 3" xfId="25098" xr:uid="{00000000-0005-0000-0000-000079770000}"/>
    <cellStyle name="메모 2 3 2 12 2 2 4" xfId="25099" xr:uid="{00000000-0005-0000-0000-00007A770000}"/>
    <cellStyle name="메모 2 3 2 12 2 2 5" xfId="25100" xr:uid="{00000000-0005-0000-0000-00007B770000}"/>
    <cellStyle name="메모 2 3 2 12 2 3" xfId="25101" xr:uid="{00000000-0005-0000-0000-00007C770000}"/>
    <cellStyle name="메모 2 3 2 12 2 3 2" xfId="25102" xr:uid="{00000000-0005-0000-0000-00007D770000}"/>
    <cellStyle name="메모 2 3 2 12 2 3 3" xfId="25103" xr:uid="{00000000-0005-0000-0000-00007E770000}"/>
    <cellStyle name="메모 2 3 2 12 2 4" xfId="25104" xr:uid="{00000000-0005-0000-0000-00007F770000}"/>
    <cellStyle name="메모 2 3 2 12 2 5" xfId="25105" xr:uid="{00000000-0005-0000-0000-000080770000}"/>
    <cellStyle name="메모 2 3 2 12 2 6" xfId="25106" xr:uid="{00000000-0005-0000-0000-000081770000}"/>
    <cellStyle name="메모 2 3 2 12 3" xfId="25107" xr:uid="{00000000-0005-0000-0000-000082770000}"/>
    <cellStyle name="메모 2 3 2 12 3 2" xfId="25108" xr:uid="{00000000-0005-0000-0000-000083770000}"/>
    <cellStyle name="메모 2 3 2 12 3 2 2" xfId="25109" xr:uid="{00000000-0005-0000-0000-000084770000}"/>
    <cellStyle name="메모 2 3 2 12 3 2 2 2" xfId="25110" xr:uid="{00000000-0005-0000-0000-000085770000}"/>
    <cellStyle name="메모 2 3 2 12 3 2 2 3" xfId="25111" xr:uid="{00000000-0005-0000-0000-000086770000}"/>
    <cellStyle name="메모 2 3 2 12 3 2 3" xfId="25112" xr:uid="{00000000-0005-0000-0000-000087770000}"/>
    <cellStyle name="메모 2 3 2 12 3 2 4" xfId="25113" xr:uid="{00000000-0005-0000-0000-000088770000}"/>
    <cellStyle name="메모 2 3 2 12 3 2 5" xfId="25114" xr:uid="{00000000-0005-0000-0000-000089770000}"/>
    <cellStyle name="메모 2 3 2 12 3 3" xfId="25115" xr:uid="{00000000-0005-0000-0000-00008A770000}"/>
    <cellStyle name="메모 2 3 2 12 3 3 2" xfId="25116" xr:uid="{00000000-0005-0000-0000-00008B770000}"/>
    <cellStyle name="메모 2 3 2 12 3 3 3" xfId="25117" xr:uid="{00000000-0005-0000-0000-00008C770000}"/>
    <cellStyle name="메모 2 3 2 12 3 4" xfId="25118" xr:uid="{00000000-0005-0000-0000-00008D770000}"/>
    <cellStyle name="메모 2 3 2 12 3 5" xfId="25119" xr:uid="{00000000-0005-0000-0000-00008E770000}"/>
    <cellStyle name="메모 2 3 2 12 3 6" xfId="25120" xr:uid="{00000000-0005-0000-0000-00008F770000}"/>
    <cellStyle name="메모 2 3 2 12 4" xfId="25121" xr:uid="{00000000-0005-0000-0000-000090770000}"/>
    <cellStyle name="메모 2 3 2 12 4 2" xfId="25122" xr:uid="{00000000-0005-0000-0000-000091770000}"/>
    <cellStyle name="메모 2 3 2 12 4 2 2" xfId="25123" xr:uid="{00000000-0005-0000-0000-000092770000}"/>
    <cellStyle name="메모 2 3 2 12 4 2 3" xfId="25124" xr:uid="{00000000-0005-0000-0000-000093770000}"/>
    <cellStyle name="메모 2 3 2 12 4 3" xfId="25125" xr:uid="{00000000-0005-0000-0000-000094770000}"/>
    <cellStyle name="메모 2 3 2 12 4 4" xfId="25126" xr:uid="{00000000-0005-0000-0000-000095770000}"/>
    <cellStyle name="메모 2 3 2 12 4 5" xfId="25127" xr:uid="{00000000-0005-0000-0000-000096770000}"/>
    <cellStyle name="메모 2 3 2 12 5" xfId="25128" xr:uid="{00000000-0005-0000-0000-000097770000}"/>
    <cellStyle name="메모 2 3 2 12 5 2" xfId="25129" xr:uid="{00000000-0005-0000-0000-000098770000}"/>
    <cellStyle name="메모 2 3 2 12 5 3" xfId="25130" xr:uid="{00000000-0005-0000-0000-000099770000}"/>
    <cellStyle name="메모 2 3 2 12 6" xfId="25131" xr:uid="{00000000-0005-0000-0000-00009A770000}"/>
    <cellStyle name="메모 2 3 2 12 7" xfId="25132" xr:uid="{00000000-0005-0000-0000-00009B770000}"/>
    <cellStyle name="메모 2 3 2 12 8" xfId="25133" xr:uid="{00000000-0005-0000-0000-00009C770000}"/>
    <cellStyle name="메모 2 3 2 13" xfId="25134" xr:uid="{00000000-0005-0000-0000-00009D770000}"/>
    <cellStyle name="메모 2 3 2 13 2" xfId="25135" xr:uid="{00000000-0005-0000-0000-00009E770000}"/>
    <cellStyle name="메모 2 3 2 13 2 2" xfId="25136" xr:uid="{00000000-0005-0000-0000-00009F770000}"/>
    <cellStyle name="메모 2 3 2 13 2 2 2" xfId="25137" xr:uid="{00000000-0005-0000-0000-0000A0770000}"/>
    <cellStyle name="메모 2 3 2 13 2 2 2 2" xfId="25138" xr:uid="{00000000-0005-0000-0000-0000A1770000}"/>
    <cellStyle name="메모 2 3 2 13 2 2 2 3" xfId="25139" xr:uid="{00000000-0005-0000-0000-0000A2770000}"/>
    <cellStyle name="메모 2 3 2 13 2 2 3" xfId="25140" xr:uid="{00000000-0005-0000-0000-0000A3770000}"/>
    <cellStyle name="메모 2 3 2 13 2 2 4" xfId="25141" xr:uid="{00000000-0005-0000-0000-0000A4770000}"/>
    <cellStyle name="메모 2 3 2 13 2 2 5" xfId="25142" xr:uid="{00000000-0005-0000-0000-0000A5770000}"/>
    <cellStyle name="메모 2 3 2 13 2 3" xfId="25143" xr:uid="{00000000-0005-0000-0000-0000A6770000}"/>
    <cellStyle name="메모 2 3 2 13 2 3 2" xfId="25144" xr:uid="{00000000-0005-0000-0000-0000A7770000}"/>
    <cellStyle name="메모 2 3 2 13 2 3 3" xfId="25145" xr:uid="{00000000-0005-0000-0000-0000A8770000}"/>
    <cellStyle name="메모 2 3 2 13 2 4" xfId="25146" xr:uid="{00000000-0005-0000-0000-0000A9770000}"/>
    <cellStyle name="메모 2 3 2 13 2 5" xfId="25147" xr:uid="{00000000-0005-0000-0000-0000AA770000}"/>
    <cellStyle name="메모 2 3 2 13 2 6" xfId="25148" xr:uid="{00000000-0005-0000-0000-0000AB770000}"/>
    <cellStyle name="메모 2 3 2 13 3" xfId="25149" xr:uid="{00000000-0005-0000-0000-0000AC770000}"/>
    <cellStyle name="메모 2 3 2 13 3 2" xfId="25150" xr:uid="{00000000-0005-0000-0000-0000AD770000}"/>
    <cellStyle name="메모 2 3 2 13 3 2 2" xfId="25151" xr:uid="{00000000-0005-0000-0000-0000AE770000}"/>
    <cellStyle name="메모 2 3 2 13 3 2 2 2" xfId="25152" xr:uid="{00000000-0005-0000-0000-0000AF770000}"/>
    <cellStyle name="메모 2 3 2 13 3 2 2 3" xfId="25153" xr:uid="{00000000-0005-0000-0000-0000B0770000}"/>
    <cellStyle name="메모 2 3 2 13 3 2 3" xfId="25154" xr:uid="{00000000-0005-0000-0000-0000B1770000}"/>
    <cellStyle name="메모 2 3 2 13 3 2 4" xfId="25155" xr:uid="{00000000-0005-0000-0000-0000B2770000}"/>
    <cellStyle name="메모 2 3 2 13 3 2 5" xfId="25156" xr:uid="{00000000-0005-0000-0000-0000B3770000}"/>
    <cellStyle name="메모 2 3 2 13 3 3" xfId="25157" xr:uid="{00000000-0005-0000-0000-0000B4770000}"/>
    <cellStyle name="메모 2 3 2 13 3 3 2" xfId="25158" xr:uid="{00000000-0005-0000-0000-0000B5770000}"/>
    <cellStyle name="메모 2 3 2 13 3 3 3" xfId="25159" xr:uid="{00000000-0005-0000-0000-0000B6770000}"/>
    <cellStyle name="메모 2 3 2 13 3 4" xfId="25160" xr:uid="{00000000-0005-0000-0000-0000B7770000}"/>
    <cellStyle name="메모 2 3 2 13 3 5" xfId="25161" xr:uid="{00000000-0005-0000-0000-0000B8770000}"/>
    <cellStyle name="메모 2 3 2 13 3 6" xfId="25162" xr:uid="{00000000-0005-0000-0000-0000B9770000}"/>
    <cellStyle name="메모 2 3 2 13 4" xfId="25163" xr:uid="{00000000-0005-0000-0000-0000BA770000}"/>
    <cellStyle name="메모 2 3 2 13 4 2" xfId="25164" xr:uid="{00000000-0005-0000-0000-0000BB770000}"/>
    <cellStyle name="메모 2 3 2 13 4 2 2" xfId="25165" xr:uid="{00000000-0005-0000-0000-0000BC770000}"/>
    <cellStyle name="메모 2 3 2 13 4 2 3" xfId="25166" xr:uid="{00000000-0005-0000-0000-0000BD770000}"/>
    <cellStyle name="메모 2 3 2 13 4 3" xfId="25167" xr:uid="{00000000-0005-0000-0000-0000BE770000}"/>
    <cellStyle name="메모 2 3 2 13 4 4" xfId="25168" xr:uid="{00000000-0005-0000-0000-0000BF770000}"/>
    <cellStyle name="메모 2 3 2 13 4 5" xfId="25169" xr:uid="{00000000-0005-0000-0000-0000C0770000}"/>
    <cellStyle name="메모 2 3 2 13 5" xfId="25170" xr:uid="{00000000-0005-0000-0000-0000C1770000}"/>
    <cellStyle name="메모 2 3 2 13 5 2" xfId="25171" xr:uid="{00000000-0005-0000-0000-0000C2770000}"/>
    <cellStyle name="메모 2 3 2 13 5 3" xfId="25172" xr:uid="{00000000-0005-0000-0000-0000C3770000}"/>
    <cellStyle name="메모 2 3 2 13 6" xfId="25173" xr:uid="{00000000-0005-0000-0000-0000C4770000}"/>
    <cellStyle name="메모 2 3 2 13 7" xfId="25174" xr:uid="{00000000-0005-0000-0000-0000C5770000}"/>
    <cellStyle name="메모 2 3 2 13 8" xfId="25175" xr:uid="{00000000-0005-0000-0000-0000C6770000}"/>
    <cellStyle name="메모 2 3 2 14" xfId="25176" xr:uid="{00000000-0005-0000-0000-0000C7770000}"/>
    <cellStyle name="메모 2 3 2 14 2" xfId="25177" xr:uid="{00000000-0005-0000-0000-0000C8770000}"/>
    <cellStyle name="메모 2 3 2 14 2 2" xfId="25178" xr:uid="{00000000-0005-0000-0000-0000C9770000}"/>
    <cellStyle name="메모 2 3 2 14 2 2 2" xfId="25179" xr:uid="{00000000-0005-0000-0000-0000CA770000}"/>
    <cellStyle name="메모 2 3 2 14 2 2 3" xfId="25180" xr:uid="{00000000-0005-0000-0000-0000CB770000}"/>
    <cellStyle name="메모 2 3 2 14 2 3" xfId="25181" xr:uid="{00000000-0005-0000-0000-0000CC770000}"/>
    <cellStyle name="메모 2 3 2 14 2 4" xfId="25182" xr:uid="{00000000-0005-0000-0000-0000CD770000}"/>
    <cellStyle name="메모 2 3 2 14 2 5" xfId="25183" xr:uid="{00000000-0005-0000-0000-0000CE770000}"/>
    <cellStyle name="메모 2 3 2 14 3" xfId="25184" xr:uid="{00000000-0005-0000-0000-0000CF770000}"/>
    <cellStyle name="메모 2 3 2 14 3 2" xfId="25185" xr:uid="{00000000-0005-0000-0000-0000D0770000}"/>
    <cellStyle name="메모 2 3 2 14 3 3" xfId="25186" xr:uid="{00000000-0005-0000-0000-0000D1770000}"/>
    <cellStyle name="메모 2 3 2 14 4" xfId="25187" xr:uid="{00000000-0005-0000-0000-0000D2770000}"/>
    <cellStyle name="메모 2 3 2 14 5" xfId="25188" xr:uid="{00000000-0005-0000-0000-0000D3770000}"/>
    <cellStyle name="메모 2 3 2 14 6" xfId="25189" xr:uid="{00000000-0005-0000-0000-0000D4770000}"/>
    <cellStyle name="메모 2 3 2 15" xfId="25190" xr:uid="{00000000-0005-0000-0000-0000D5770000}"/>
    <cellStyle name="메모 2 3 2 15 2" xfId="25191" xr:uid="{00000000-0005-0000-0000-0000D6770000}"/>
    <cellStyle name="메모 2 3 2 15 2 2" xfId="25192" xr:uid="{00000000-0005-0000-0000-0000D7770000}"/>
    <cellStyle name="메모 2 3 2 15 2 2 2" xfId="25193" xr:uid="{00000000-0005-0000-0000-0000D8770000}"/>
    <cellStyle name="메모 2 3 2 15 2 2 3" xfId="25194" xr:uid="{00000000-0005-0000-0000-0000D9770000}"/>
    <cellStyle name="메모 2 3 2 15 2 3" xfId="25195" xr:uid="{00000000-0005-0000-0000-0000DA770000}"/>
    <cellStyle name="메모 2 3 2 15 2 4" xfId="25196" xr:uid="{00000000-0005-0000-0000-0000DB770000}"/>
    <cellStyle name="메모 2 3 2 15 2 5" xfId="25197" xr:uid="{00000000-0005-0000-0000-0000DC770000}"/>
    <cellStyle name="메모 2 3 2 15 3" xfId="25198" xr:uid="{00000000-0005-0000-0000-0000DD770000}"/>
    <cellStyle name="메모 2 3 2 15 3 2" xfId="25199" xr:uid="{00000000-0005-0000-0000-0000DE770000}"/>
    <cellStyle name="메모 2 3 2 15 3 3" xfId="25200" xr:uid="{00000000-0005-0000-0000-0000DF770000}"/>
    <cellStyle name="메모 2 3 2 15 4" xfId="25201" xr:uid="{00000000-0005-0000-0000-0000E0770000}"/>
    <cellStyle name="메모 2 3 2 15 5" xfId="25202" xr:uid="{00000000-0005-0000-0000-0000E1770000}"/>
    <cellStyle name="메모 2 3 2 15 6" xfId="25203" xr:uid="{00000000-0005-0000-0000-0000E2770000}"/>
    <cellStyle name="메모 2 3 2 16" xfId="25204" xr:uid="{00000000-0005-0000-0000-0000E3770000}"/>
    <cellStyle name="메모 2 3 2 16 2" xfId="25205" xr:uid="{00000000-0005-0000-0000-0000E4770000}"/>
    <cellStyle name="메모 2 3 2 16 2 2" xfId="25206" xr:uid="{00000000-0005-0000-0000-0000E5770000}"/>
    <cellStyle name="메모 2 3 2 16 2 2 2" xfId="25207" xr:uid="{00000000-0005-0000-0000-0000E6770000}"/>
    <cellStyle name="메모 2 3 2 16 2 2 3" xfId="25208" xr:uid="{00000000-0005-0000-0000-0000E7770000}"/>
    <cellStyle name="메모 2 3 2 16 2 3" xfId="25209" xr:uid="{00000000-0005-0000-0000-0000E8770000}"/>
    <cellStyle name="메모 2 3 2 16 2 4" xfId="25210" xr:uid="{00000000-0005-0000-0000-0000E9770000}"/>
    <cellStyle name="메모 2 3 2 16 3" xfId="25211" xr:uid="{00000000-0005-0000-0000-0000EA770000}"/>
    <cellStyle name="메모 2 3 2 16 3 2" xfId="25212" xr:uid="{00000000-0005-0000-0000-0000EB770000}"/>
    <cellStyle name="메모 2 3 2 16 3 3" xfId="25213" xr:uid="{00000000-0005-0000-0000-0000EC770000}"/>
    <cellStyle name="메모 2 3 2 16 4" xfId="25214" xr:uid="{00000000-0005-0000-0000-0000ED770000}"/>
    <cellStyle name="메모 2 3 2 16 5" xfId="25215" xr:uid="{00000000-0005-0000-0000-0000EE770000}"/>
    <cellStyle name="메모 2 3 2 16 6" xfId="25216" xr:uid="{00000000-0005-0000-0000-0000EF770000}"/>
    <cellStyle name="메모 2 3 2 17" xfId="25217" xr:uid="{00000000-0005-0000-0000-0000F0770000}"/>
    <cellStyle name="메모 2 3 2 17 2" xfId="25218" xr:uid="{00000000-0005-0000-0000-0000F1770000}"/>
    <cellStyle name="메모 2 3 2 17 2 2" xfId="25219" xr:uid="{00000000-0005-0000-0000-0000F2770000}"/>
    <cellStyle name="메모 2 3 2 17 2 2 2" xfId="25220" xr:uid="{00000000-0005-0000-0000-0000F3770000}"/>
    <cellStyle name="메모 2 3 2 17 2 2 3" xfId="25221" xr:uid="{00000000-0005-0000-0000-0000F4770000}"/>
    <cellStyle name="메모 2 3 2 17 2 3" xfId="25222" xr:uid="{00000000-0005-0000-0000-0000F5770000}"/>
    <cellStyle name="메모 2 3 2 17 2 4" xfId="25223" xr:uid="{00000000-0005-0000-0000-0000F6770000}"/>
    <cellStyle name="메모 2 3 2 17 3" xfId="25224" xr:uid="{00000000-0005-0000-0000-0000F7770000}"/>
    <cellStyle name="메모 2 3 2 17 3 2" xfId="25225" xr:uid="{00000000-0005-0000-0000-0000F8770000}"/>
    <cellStyle name="메모 2 3 2 17 3 3" xfId="25226" xr:uid="{00000000-0005-0000-0000-0000F9770000}"/>
    <cellStyle name="메모 2 3 2 17 4" xfId="25227" xr:uid="{00000000-0005-0000-0000-0000FA770000}"/>
    <cellStyle name="메모 2 3 2 17 5" xfId="25228" xr:uid="{00000000-0005-0000-0000-0000FB770000}"/>
    <cellStyle name="메모 2 3 2 18" xfId="25229" xr:uid="{00000000-0005-0000-0000-0000FC770000}"/>
    <cellStyle name="메모 2 3 2 18 2" xfId="25230" xr:uid="{00000000-0005-0000-0000-0000FD770000}"/>
    <cellStyle name="메모 2 3 2 18 2 2" xfId="25231" xr:uid="{00000000-0005-0000-0000-0000FE770000}"/>
    <cellStyle name="메모 2 3 2 18 2 2 2" xfId="25232" xr:uid="{00000000-0005-0000-0000-0000FF770000}"/>
    <cellStyle name="메모 2 3 2 18 2 2 3" xfId="25233" xr:uid="{00000000-0005-0000-0000-000000780000}"/>
    <cellStyle name="메모 2 3 2 18 2 3" xfId="25234" xr:uid="{00000000-0005-0000-0000-000001780000}"/>
    <cellStyle name="메모 2 3 2 18 2 4" xfId="25235" xr:uid="{00000000-0005-0000-0000-000002780000}"/>
    <cellStyle name="메모 2 3 2 18 3" xfId="25236" xr:uid="{00000000-0005-0000-0000-000003780000}"/>
    <cellStyle name="메모 2 3 2 18 3 2" xfId="25237" xr:uid="{00000000-0005-0000-0000-000004780000}"/>
    <cellStyle name="메모 2 3 2 18 3 3" xfId="25238" xr:uid="{00000000-0005-0000-0000-000005780000}"/>
    <cellStyle name="메모 2 3 2 18 4" xfId="25239" xr:uid="{00000000-0005-0000-0000-000006780000}"/>
    <cellStyle name="메모 2 3 2 18 5" xfId="25240" xr:uid="{00000000-0005-0000-0000-000007780000}"/>
    <cellStyle name="메모 2 3 2 19" xfId="25241" xr:uid="{00000000-0005-0000-0000-000008780000}"/>
    <cellStyle name="메모 2 3 2 19 2" xfId="25242" xr:uid="{00000000-0005-0000-0000-000009780000}"/>
    <cellStyle name="메모 2 3 2 19 2 2" xfId="25243" xr:uid="{00000000-0005-0000-0000-00000A780000}"/>
    <cellStyle name="메모 2 3 2 19 2 2 2" xfId="25244" xr:uid="{00000000-0005-0000-0000-00000B780000}"/>
    <cellStyle name="메모 2 3 2 19 2 2 3" xfId="25245" xr:uid="{00000000-0005-0000-0000-00000C780000}"/>
    <cellStyle name="메모 2 3 2 19 2 3" xfId="25246" xr:uid="{00000000-0005-0000-0000-00000D780000}"/>
    <cellStyle name="메모 2 3 2 19 2 4" xfId="25247" xr:uid="{00000000-0005-0000-0000-00000E780000}"/>
    <cellStyle name="메모 2 3 2 19 3" xfId="25248" xr:uid="{00000000-0005-0000-0000-00000F780000}"/>
    <cellStyle name="메모 2 3 2 19 3 2" xfId="25249" xr:uid="{00000000-0005-0000-0000-000010780000}"/>
    <cellStyle name="메모 2 3 2 19 3 3" xfId="25250" xr:uid="{00000000-0005-0000-0000-000011780000}"/>
    <cellStyle name="메모 2 3 2 19 4" xfId="25251" xr:uid="{00000000-0005-0000-0000-000012780000}"/>
    <cellStyle name="메모 2 3 2 19 5" xfId="25252" xr:uid="{00000000-0005-0000-0000-000013780000}"/>
    <cellStyle name="메모 2 3 2 2" xfId="25253" xr:uid="{00000000-0005-0000-0000-000014780000}"/>
    <cellStyle name="메모 2 3 2 2 10" xfId="25254" xr:uid="{00000000-0005-0000-0000-000015780000}"/>
    <cellStyle name="메모 2 3 2 2 10 2" xfId="25255" xr:uid="{00000000-0005-0000-0000-000016780000}"/>
    <cellStyle name="메모 2 3 2 2 10 2 2" xfId="25256" xr:uid="{00000000-0005-0000-0000-000017780000}"/>
    <cellStyle name="메모 2 3 2 2 10 2 2 2" xfId="25257" xr:uid="{00000000-0005-0000-0000-000018780000}"/>
    <cellStyle name="메모 2 3 2 2 10 2 2 2 2" xfId="25258" xr:uid="{00000000-0005-0000-0000-000019780000}"/>
    <cellStyle name="메모 2 3 2 2 10 2 2 2 3" xfId="25259" xr:uid="{00000000-0005-0000-0000-00001A780000}"/>
    <cellStyle name="메모 2 3 2 2 10 2 2 3" xfId="25260" xr:uid="{00000000-0005-0000-0000-00001B780000}"/>
    <cellStyle name="메모 2 3 2 2 10 2 2 4" xfId="25261" xr:uid="{00000000-0005-0000-0000-00001C780000}"/>
    <cellStyle name="메모 2 3 2 2 10 2 2 5" xfId="25262" xr:uid="{00000000-0005-0000-0000-00001D780000}"/>
    <cellStyle name="메모 2 3 2 2 10 2 3" xfId="25263" xr:uid="{00000000-0005-0000-0000-00001E780000}"/>
    <cellStyle name="메모 2 3 2 2 10 2 3 2" xfId="25264" xr:uid="{00000000-0005-0000-0000-00001F780000}"/>
    <cellStyle name="메모 2 3 2 2 10 2 3 3" xfId="25265" xr:uid="{00000000-0005-0000-0000-000020780000}"/>
    <cellStyle name="메모 2 3 2 2 10 2 4" xfId="25266" xr:uid="{00000000-0005-0000-0000-000021780000}"/>
    <cellStyle name="메모 2 3 2 2 10 2 5" xfId="25267" xr:uid="{00000000-0005-0000-0000-000022780000}"/>
    <cellStyle name="메모 2 3 2 2 10 2 6" xfId="25268" xr:uid="{00000000-0005-0000-0000-000023780000}"/>
    <cellStyle name="메모 2 3 2 2 10 3" xfId="25269" xr:uid="{00000000-0005-0000-0000-000024780000}"/>
    <cellStyle name="메모 2 3 2 2 10 3 2" xfId="25270" xr:uid="{00000000-0005-0000-0000-000025780000}"/>
    <cellStyle name="메모 2 3 2 2 10 3 2 2" xfId="25271" xr:uid="{00000000-0005-0000-0000-000026780000}"/>
    <cellStyle name="메모 2 3 2 2 10 3 2 2 2" xfId="25272" xr:uid="{00000000-0005-0000-0000-000027780000}"/>
    <cellStyle name="메모 2 3 2 2 10 3 2 2 3" xfId="25273" xr:uid="{00000000-0005-0000-0000-000028780000}"/>
    <cellStyle name="메모 2 3 2 2 10 3 2 3" xfId="25274" xr:uid="{00000000-0005-0000-0000-000029780000}"/>
    <cellStyle name="메모 2 3 2 2 10 3 2 4" xfId="25275" xr:uid="{00000000-0005-0000-0000-00002A780000}"/>
    <cellStyle name="메모 2 3 2 2 10 3 2 5" xfId="25276" xr:uid="{00000000-0005-0000-0000-00002B780000}"/>
    <cellStyle name="메모 2 3 2 2 10 3 3" xfId="25277" xr:uid="{00000000-0005-0000-0000-00002C780000}"/>
    <cellStyle name="메모 2 3 2 2 10 3 3 2" xfId="25278" xr:uid="{00000000-0005-0000-0000-00002D780000}"/>
    <cellStyle name="메모 2 3 2 2 10 3 3 3" xfId="25279" xr:uid="{00000000-0005-0000-0000-00002E780000}"/>
    <cellStyle name="메모 2 3 2 2 10 3 4" xfId="25280" xr:uid="{00000000-0005-0000-0000-00002F780000}"/>
    <cellStyle name="메모 2 3 2 2 10 3 5" xfId="25281" xr:uid="{00000000-0005-0000-0000-000030780000}"/>
    <cellStyle name="메모 2 3 2 2 10 3 6" xfId="25282" xr:uid="{00000000-0005-0000-0000-000031780000}"/>
    <cellStyle name="메모 2 3 2 2 10 4" xfId="25283" xr:uid="{00000000-0005-0000-0000-000032780000}"/>
    <cellStyle name="메모 2 3 2 2 10 4 2" xfId="25284" xr:uid="{00000000-0005-0000-0000-000033780000}"/>
    <cellStyle name="메모 2 3 2 2 10 4 2 2" xfId="25285" xr:uid="{00000000-0005-0000-0000-000034780000}"/>
    <cellStyle name="메모 2 3 2 2 10 4 2 3" xfId="25286" xr:uid="{00000000-0005-0000-0000-000035780000}"/>
    <cellStyle name="메모 2 3 2 2 10 4 3" xfId="25287" xr:uid="{00000000-0005-0000-0000-000036780000}"/>
    <cellStyle name="메모 2 3 2 2 10 4 4" xfId="25288" xr:uid="{00000000-0005-0000-0000-000037780000}"/>
    <cellStyle name="메모 2 3 2 2 10 4 5" xfId="25289" xr:uid="{00000000-0005-0000-0000-000038780000}"/>
    <cellStyle name="메모 2 3 2 2 10 5" xfId="25290" xr:uid="{00000000-0005-0000-0000-000039780000}"/>
    <cellStyle name="메모 2 3 2 2 10 5 2" xfId="25291" xr:uid="{00000000-0005-0000-0000-00003A780000}"/>
    <cellStyle name="메모 2 3 2 2 10 5 3" xfId="25292" xr:uid="{00000000-0005-0000-0000-00003B780000}"/>
    <cellStyle name="메모 2 3 2 2 10 6" xfId="25293" xr:uid="{00000000-0005-0000-0000-00003C780000}"/>
    <cellStyle name="메모 2 3 2 2 10 7" xfId="25294" xr:uid="{00000000-0005-0000-0000-00003D780000}"/>
    <cellStyle name="메모 2 3 2 2 10 8" xfId="25295" xr:uid="{00000000-0005-0000-0000-00003E780000}"/>
    <cellStyle name="메모 2 3 2 2 11" xfId="25296" xr:uid="{00000000-0005-0000-0000-00003F780000}"/>
    <cellStyle name="메모 2 3 2 2 11 2" xfId="25297" xr:uid="{00000000-0005-0000-0000-000040780000}"/>
    <cellStyle name="메모 2 3 2 2 11 2 2" xfId="25298" xr:uid="{00000000-0005-0000-0000-000041780000}"/>
    <cellStyle name="메모 2 3 2 2 11 2 2 2" xfId="25299" xr:uid="{00000000-0005-0000-0000-000042780000}"/>
    <cellStyle name="메모 2 3 2 2 11 2 2 3" xfId="25300" xr:uid="{00000000-0005-0000-0000-000043780000}"/>
    <cellStyle name="메모 2 3 2 2 11 2 3" xfId="25301" xr:uid="{00000000-0005-0000-0000-000044780000}"/>
    <cellStyle name="메모 2 3 2 2 11 2 4" xfId="25302" xr:uid="{00000000-0005-0000-0000-000045780000}"/>
    <cellStyle name="메모 2 3 2 2 11 2 5" xfId="25303" xr:uid="{00000000-0005-0000-0000-000046780000}"/>
    <cellStyle name="메모 2 3 2 2 11 3" xfId="25304" xr:uid="{00000000-0005-0000-0000-000047780000}"/>
    <cellStyle name="메모 2 3 2 2 11 3 2" xfId="25305" xr:uid="{00000000-0005-0000-0000-000048780000}"/>
    <cellStyle name="메모 2 3 2 2 11 3 3" xfId="25306" xr:uid="{00000000-0005-0000-0000-000049780000}"/>
    <cellStyle name="메모 2 3 2 2 11 4" xfId="25307" xr:uid="{00000000-0005-0000-0000-00004A780000}"/>
    <cellStyle name="메모 2 3 2 2 11 5" xfId="25308" xr:uid="{00000000-0005-0000-0000-00004B780000}"/>
    <cellStyle name="메모 2 3 2 2 11 6" xfId="25309" xr:uid="{00000000-0005-0000-0000-00004C780000}"/>
    <cellStyle name="메모 2 3 2 2 12" xfId="25310" xr:uid="{00000000-0005-0000-0000-00004D780000}"/>
    <cellStyle name="메모 2 3 2 2 12 2" xfId="25311" xr:uid="{00000000-0005-0000-0000-00004E780000}"/>
    <cellStyle name="메모 2 3 2 2 12 2 2" xfId="25312" xr:uid="{00000000-0005-0000-0000-00004F780000}"/>
    <cellStyle name="메모 2 3 2 2 12 2 2 2" xfId="25313" xr:uid="{00000000-0005-0000-0000-000050780000}"/>
    <cellStyle name="메모 2 3 2 2 12 2 2 3" xfId="25314" xr:uid="{00000000-0005-0000-0000-000051780000}"/>
    <cellStyle name="메모 2 3 2 2 12 2 3" xfId="25315" xr:uid="{00000000-0005-0000-0000-000052780000}"/>
    <cellStyle name="메모 2 3 2 2 12 2 4" xfId="25316" xr:uid="{00000000-0005-0000-0000-000053780000}"/>
    <cellStyle name="메모 2 3 2 2 12 2 5" xfId="25317" xr:uid="{00000000-0005-0000-0000-000054780000}"/>
    <cellStyle name="메모 2 3 2 2 12 3" xfId="25318" xr:uid="{00000000-0005-0000-0000-000055780000}"/>
    <cellStyle name="메모 2 3 2 2 12 3 2" xfId="25319" xr:uid="{00000000-0005-0000-0000-000056780000}"/>
    <cellStyle name="메모 2 3 2 2 12 3 3" xfId="25320" xr:uid="{00000000-0005-0000-0000-000057780000}"/>
    <cellStyle name="메모 2 3 2 2 12 4" xfId="25321" xr:uid="{00000000-0005-0000-0000-000058780000}"/>
    <cellStyle name="메모 2 3 2 2 12 5" xfId="25322" xr:uid="{00000000-0005-0000-0000-000059780000}"/>
    <cellStyle name="메모 2 3 2 2 12 6" xfId="25323" xr:uid="{00000000-0005-0000-0000-00005A780000}"/>
    <cellStyle name="메모 2 3 2 2 13" xfId="25324" xr:uid="{00000000-0005-0000-0000-00005B780000}"/>
    <cellStyle name="메모 2 3 2 2 13 2" xfId="25325" xr:uid="{00000000-0005-0000-0000-00005C780000}"/>
    <cellStyle name="메모 2 3 2 2 13 2 2" xfId="25326" xr:uid="{00000000-0005-0000-0000-00005D780000}"/>
    <cellStyle name="메모 2 3 2 2 13 2 3" xfId="25327" xr:uid="{00000000-0005-0000-0000-00005E780000}"/>
    <cellStyle name="메모 2 3 2 2 13 3" xfId="25328" xr:uid="{00000000-0005-0000-0000-00005F780000}"/>
    <cellStyle name="메모 2 3 2 2 13 4" xfId="25329" xr:uid="{00000000-0005-0000-0000-000060780000}"/>
    <cellStyle name="메모 2 3 2 2 13 5" xfId="25330" xr:uid="{00000000-0005-0000-0000-000061780000}"/>
    <cellStyle name="메모 2 3 2 2 14" xfId="25331" xr:uid="{00000000-0005-0000-0000-000062780000}"/>
    <cellStyle name="메모 2 3 2 2 14 2" xfId="25332" xr:uid="{00000000-0005-0000-0000-000063780000}"/>
    <cellStyle name="메모 2 3 2 2 14 3" xfId="25333" xr:uid="{00000000-0005-0000-0000-000064780000}"/>
    <cellStyle name="메모 2 3 2 2 15" xfId="25334" xr:uid="{00000000-0005-0000-0000-000065780000}"/>
    <cellStyle name="메모 2 3 2 2 16" xfId="25335" xr:uid="{00000000-0005-0000-0000-000066780000}"/>
    <cellStyle name="메모 2 3 2 2 17" xfId="25336" xr:uid="{00000000-0005-0000-0000-000067780000}"/>
    <cellStyle name="메모 2 3 2 2 2" xfId="25337" xr:uid="{00000000-0005-0000-0000-000068780000}"/>
    <cellStyle name="메모 2 3 2 2 2 10" xfId="25338" xr:uid="{00000000-0005-0000-0000-000069780000}"/>
    <cellStyle name="메모 2 3 2 2 2 10 2" xfId="25339" xr:uid="{00000000-0005-0000-0000-00006A780000}"/>
    <cellStyle name="메모 2 3 2 2 2 10 2 2" xfId="25340" xr:uid="{00000000-0005-0000-0000-00006B780000}"/>
    <cellStyle name="메모 2 3 2 2 2 10 2 2 2" xfId="25341" xr:uid="{00000000-0005-0000-0000-00006C780000}"/>
    <cellStyle name="메모 2 3 2 2 2 10 2 2 3" xfId="25342" xr:uid="{00000000-0005-0000-0000-00006D780000}"/>
    <cellStyle name="메모 2 3 2 2 2 10 2 3" xfId="25343" xr:uid="{00000000-0005-0000-0000-00006E780000}"/>
    <cellStyle name="메모 2 3 2 2 2 10 2 4" xfId="25344" xr:uid="{00000000-0005-0000-0000-00006F780000}"/>
    <cellStyle name="메모 2 3 2 2 2 10 3" xfId="25345" xr:uid="{00000000-0005-0000-0000-000070780000}"/>
    <cellStyle name="메모 2 3 2 2 2 10 3 2" xfId="25346" xr:uid="{00000000-0005-0000-0000-000071780000}"/>
    <cellStyle name="메모 2 3 2 2 2 10 3 3" xfId="25347" xr:uid="{00000000-0005-0000-0000-000072780000}"/>
    <cellStyle name="메모 2 3 2 2 2 10 4" xfId="25348" xr:uid="{00000000-0005-0000-0000-000073780000}"/>
    <cellStyle name="메모 2 3 2 2 2 10 5" xfId="25349" xr:uid="{00000000-0005-0000-0000-000074780000}"/>
    <cellStyle name="메모 2 3 2 2 2 11" xfId="25350" xr:uid="{00000000-0005-0000-0000-000075780000}"/>
    <cellStyle name="메모 2 3 2 2 2 11 2" xfId="25351" xr:uid="{00000000-0005-0000-0000-000076780000}"/>
    <cellStyle name="메모 2 3 2 2 2 11 2 2" xfId="25352" xr:uid="{00000000-0005-0000-0000-000077780000}"/>
    <cellStyle name="메모 2 3 2 2 2 11 2 2 2" xfId="25353" xr:uid="{00000000-0005-0000-0000-000078780000}"/>
    <cellStyle name="메모 2 3 2 2 2 11 2 2 3" xfId="25354" xr:uid="{00000000-0005-0000-0000-000079780000}"/>
    <cellStyle name="메모 2 3 2 2 2 11 2 3" xfId="25355" xr:uid="{00000000-0005-0000-0000-00007A780000}"/>
    <cellStyle name="메모 2 3 2 2 2 11 2 4" xfId="25356" xr:uid="{00000000-0005-0000-0000-00007B780000}"/>
    <cellStyle name="메모 2 3 2 2 2 11 3" xfId="25357" xr:uid="{00000000-0005-0000-0000-00007C780000}"/>
    <cellStyle name="메모 2 3 2 2 2 11 3 2" xfId="25358" xr:uid="{00000000-0005-0000-0000-00007D780000}"/>
    <cellStyle name="메모 2 3 2 2 2 11 3 3" xfId="25359" xr:uid="{00000000-0005-0000-0000-00007E780000}"/>
    <cellStyle name="메모 2 3 2 2 2 11 4" xfId="25360" xr:uid="{00000000-0005-0000-0000-00007F780000}"/>
    <cellStyle name="메모 2 3 2 2 2 11 5" xfId="25361" xr:uid="{00000000-0005-0000-0000-000080780000}"/>
    <cellStyle name="메모 2 3 2 2 2 12" xfId="25362" xr:uid="{00000000-0005-0000-0000-000081780000}"/>
    <cellStyle name="메모 2 3 2 2 2 12 2" xfId="25363" xr:uid="{00000000-0005-0000-0000-000082780000}"/>
    <cellStyle name="메모 2 3 2 2 2 12 2 2" xfId="25364" xr:uid="{00000000-0005-0000-0000-000083780000}"/>
    <cellStyle name="메모 2 3 2 2 2 12 2 2 2" xfId="25365" xr:uid="{00000000-0005-0000-0000-000084780000}"/>
    <cellStyle name="메모 2 3 2 2 2 12 2 2 3" xfId="25366" xr:uid="{00000000-0005-0000-0000-000085780000}"/>
    <cellStyle name="메모 2 3 2 2 2 12 2 3" xfId="25367" xr:uid="{00000000-0005-0000-0000-000086780000}"/>
    <cellStyle name="메모 2 3 2 2 2 12 2 4" xfId="25368" xr:uid="{00000000-0005-0000-0000-000087780000}"/>
    <cellStyle name="메모 2 3 2 2 2 12 3" xfId="25369" xr:uid="{00000000-0005-0000-0000-000088780000}"/>
    <cellStyle name="메모 2 3 2 2 2 12 3 2" xfId="25370" xr:uid="{00000000-0005-0000-0000-000089780000}"/>
    <cellStyle name="메모 2 3 2 2 2 12 3 3" xfId="25371" xr:uid="{00000000-0005-0000-0000-00008A780000}"/>
    <cellStyle name="메모 2 3 2 2 2 12 4" xfId="25372" xr:uid="{00000000-0005-0000-0000-00008B780000}"/>
    <cellStyle name="메모 2 3 2 2 2 12 5" xfId="25373" xr:uid="{00000000-0005-0000-0000-00008C780000}"/>
    <cellStyle name="메모 2 3 2 2 2 13" xfId="25374" xr:uid="{00000000-0005-0000-0000-00008D780000}"/>
    <cellStyle name="메모 2 3 2 2 2 13 2" xfId="25375" xr:uid="{00000000-0005-0000-0000-00008E780000}"/>
    <cellStyle name="메모 2 3 2 2 2 13 2 2" xfId="25376" xr:uid="{00000000-0005-0000-0000-00008F780000}"/>
    <cellStyle name="메모 2 3 2 2 2 13 2 2 2" xfId="25377" xr:uid="{00000000-0005-0000-0000-000090780000}"/>
    <cellStyle name="메모 2 3 2 2 2 13 2 2 3" xfId="25378" xr:uid="{00000000-0005-0000-0000-000091780000}"/>
    <cellStyle name="메모 2 3 2 2 2 13 2 3" xfId="25379" xr:uid="{00000000-0005-0000-0000-000092780000}"/>
    <cellStyle name="메모 2 3 2 2 2 13 2 4" xfId="25380" xr:uid="{00000000-0005-0000-0000-000093780000}"/>
    <cellStyle name="메모 2 3 2 2 2 13 3" xfId="25381" xr:uid="{00000000-0005-0000-0000-000094780000}"/>
    <cellStyle name="메모 2 3 2 2 2 13 3 2" xfId="25382" xr:uid="{00000000-0005-0000-0000-000095780000}"/>
    <cellStyle name="메모 2 3 2 2 2 13 3 3" xfId="25383" xr:uid="{00000000-0005-0000-0000-000096780000}"/>
    <cellStyle name="메모 2 3 2 2 2 13 4" xfId="25384" xr:uid="{00000000-0005-0000-0000-000097780000}"/>
    <cellStyle name="메모 2 3 2 2 2 13 5" xfId="25385" xr:uid="{00000000-0005-0000-0000-000098780000}"/>
    <cellStyle name="메모 2 3 2 2 2 14" xfId="25386" xr:uid="{00000000-0005-0000-0000-000099780000}"/>
    <cellStyle name="메모 2 3 2 2 2 14 2" xfId="25387" xr:uid="{00000000-0005-0000-0000-00009A780000}"/>
    <cellStyle name="메모 2 3 2 2 2 14 2 2" xfId="25388" xr:uid="{00000000-0005-0000-0000-00009B780000}"/>
    <cellStyle name="메모 2 3 2 2 2 14 2 2 2" xfId="25389" xr:uid="{00000000-0005-0000-0000-00009C780000}"/>
    <cellStyle name="메모 2 3 2 2 2 14 2 2 3" xfId="25390" xr:uid="{00000000-0005-0000-0000-00009D780000}"/>
    <cellStyle name="메모 2 3 2 2 2 14 2 3" xfId="25391" xr:uid="{00000000-0005-0000-0000-00009E780000}"/>
    <cellStyle name="메모 2 3 2 2 2 14 2 4" xfId="25392" xr:uid="{00000000-0005-0000-0000-00009F780000}"/>
    <cellStyle name="메모 2 3 2 2 2 14 3" xfId="25393" xr:uid="{00000000-0005-0000-0000-0000A0780000}"/>
    <cellStyle name="메모 2 3 2 2 2 14 3 2" xfId="25394" xr:uid="{00000000-0005-0000-0000-0000A1780000}"/>
    <cellStyle name="메모 2 3 2 2 2 14 3 3" xfId="25395" xr:uid="{00000000-0005-0000-0000-0000A2780000}"/>
    <cellStyle name="메모 2 3 2 2 2 14 4" xfId="25396" xr:uid="{00000000-0005-0000-0000-0000A3780000}"/>
    <cellStyle name="메모 2 3 2 2 2 14 5" xfId="25397" xr:uid="{00000000-0005-0000-0000-0000A4780000}"/>
    <cellStyle name="메모 2 3 2 2 2 15" xfId="25398" xr:uid="{00000000-0005-0000-0000-0000A5780000}"/>
    <cellStyle name="메모 2 3 2 2 2 15 2" xfId="25399" xr:uid="{00000000-0005-0000-0000-0000A6780000}"/>
    <cellStyle name="메모 2 3 2 2 2 15 2 2" xfId="25400" xr:uid="{00000000-0005-0000-0000-0000A7780000}"/>
    <cellStyle name="메모 2 3 2 2 2 15 2 2 2" xfId="25401" xr:uid="{00000000-0005-0000-0000-0000A8780000}"/>
    <cellStyle name="메모 2 3 2 2 2 15 2 2 3" xfId="25402" xr:uid="{00000000-0005-0000-0000-0000A9780000}"/>
    <cellStyle name="메모 2 3 2 2 2 15 2 3" xfId="25403" xr:uid="{00000000-0005-0000-0000-0000AA780000}"/>
    <cellStyle name="메모 2 3 2 2 2 15 2 4" xfId="25404" xr:uid="{00000000-0005-0000-0000-0000AB780000}"/>
    <cellStyle name="메모 2 3 2 2 2 15 3" xfId="25405" xr:uid="{00000000-0005-0000-0000-0000AC780000}"/>
    <cellStyle name="메모 2 3 2 2 2 15 3 2" xfId="25406" xr:uid="{00000000-0005-0000-0000-0000AD780000}"/>
    <cellStyle name="메모 2 3 2 2 2 15 3 3" xfId="25407" xr:uid="{00000000-0005-0000-0000-0000AE780000}"/>
    <cellStyle name="메모 2 3 2 2 2 15 4" xfId="25408" xr:uid="{00000000-0005-0000-0000-0000AF780000}"/>
    <cellStyle name="메모 2 3 2 2 2 15 5" xfId="25409" xr:uid="{00000000-0005-0000-0000-0000B0780000}"/>
    <cellStyle name="메모 2 3 2 2 2 16" xfId="25410" xr:uid="{00000000-0005-0000-0000-0000B1780000}"/>
    <cellStyle name="메모 2 3 2 2 2 16 2" xfId="25411" xr:uid="{00000000-0005-0000-0000-0000B2780000}"/>
    <cellStyle name="메모 2 3 2 2 2 16 2 2" xfId="25412" xr:uid="{00000000-0005-0000-0000-0000B3780000}"/>
    <cellStyle name="메모 2 3 2 2 2 16 2 2 2" xfId="25413" xr:uid="{00000000-0005-0000-0000-0000B4780000}"/>
    <cellStyle name="메모 2 3 2 2 2 16 2 2 3" xfId="25414" xr:uid="{00000000-0005-0000-0000-0000B5780000}"/>
    <cellStyle name="메모 2 3 2 2 2 16 2 3" xfId="25415" xr:uid="{00000000-0005-0000-0000-0000B6780000}"/>
    <cellStyle name="메모 2 3 2 2 2 16 2 4" xfId="25416" xr:uid="{00000000-0005-0000-0000-0000B7780000}"/>
    <cellStyle name="메모 2 3 2 2 2 16 3" xfId="25417" xr:uid="{00000000-0005-0000-0000-0000B8780000}"/>
    <cellStyle name="메모 2 3 2 2 2 16 3 2" xfId="25418" xr:uid="{00000000-0005-0000-0000-0000B9780000}"/>
    <cellStyle name="메모 2 3 2 2 2 16 3 3" xfId="25419" xr:uid="{00000000-0005-0000-0000-0000BA780000}"/>
    <cellStyle name="메모 2 3 2 2 2 16 4" xfId="25420" xr:uid="{00000000-0005-0000-0000-0000BB780000}"/>
    <cellStyle name="메모 2 3 2 2 2 16 5" xfId="25421" xr:uid="{00000000-0005-0000-0000-0000BC780000}"/>
    <cellStyle name="메모 2 3 2 2 2 17" xfId="25422" xr:uid="{00000000-0005-0000-0000-0000BD780000}"/>
    <cellStyle name="메모 2 3 2 2 2 17 2" xfId="25423" xr:uid="{00000000-0005-0000-0000-0000BE780000}"/>
    <cellStyle name="메모 2 3 2 2 2 17 2 2" xfId="25424" xr:uid="{00000000-0005-0000-0000-0000BF780000}"/>
    <cellStyle name="메모 2 3 2 2 2 17 2 2 2" xfId="25425" xr:uid="{00000000-0005-0000-0000-0000C0780000}"/>
    <cellStyle name="메모 2 3 2 2 2 17 2 2 3" xfId="25426" xr:uid="{00000000-0005-0000-0000-0000C1780000}"/>
    <cellStyle name="메모 2 3 2 2 2 17 2 3" xfId="25427" xr:uid="{00000000-0005-0000-0000-0000C2780000}"/>
    <cellStyle name="메모 2 3 2 2 2 17 2 4" xfId="25428" xr:uid="{00000000-0005-0000-0000-0000C3780000}"/>
    <cellStyle name="메모 2 3 2 2 2 17 3" xfId="25429" xr:uid="{00000000-0005-0000-0000-0000C4780000}"/>
    <cellStyle name="메모 2 3 2 2 2 17 3 2" xfId="25430" xr:uid="{00000000-0005-0000-0000-0000C5780000}"/>
    <cellStyle name="메모 2 3 2 2 2 17 3 3" xfId="25431" xr:uid="{00000000-0005-0000-0000-0000C6780000}"/>
    <cellStyle name="메모 2 3 2 2 2 17 4" xfId="25432" xr:uid="{00000000-0005-0000-0000-0000C7780000}"/>
    <cellStyle name="메모 2 3 2 2 2 17 5" xfId="25433" xr:uid="{00000000-0005-0000-0000-0000C8780000}"/>
    <cellStyle name="메모 2 3 2 2 2 18" xfId="25434" xr:uid="{00000000-0005-0000-0000-0000C9780000}"/>
    <cellStyle name="메모 2 3 2 2 2 18 2" xfId="25435" xr:uid="{00000000-0005-0000-0000-0000CA780000}"/>
    <cellStyle name="메모 2 3 2 2 2 18 2 2" xfId="25436" xr:uid="{00000000-0005-0000-0000-0000CB780000}"/>
    <cellStyle name="메모 2 3 2 2 2 18 2 2 2" xfId="25437" xr:uid="{00000000-0005-0000-0000-0000CC780000}"/>
    <cellStyle name="메모 2 3 2 2 2 18 2 2 3" xfId="25438" xr:uid="{00000000-0005-0000-0000-0000CD780000}"/>
    <cellStyle name="메모 2 3 2 2 2 18 2 3" xfId="25439" xr:uid="{00000000-0005-0000-0000-0000CE780000}"/>
    <cellStyle name="메모 2 3 2 2 2 18 2 4" xfId="25440" xr:uid="{00000000-0005-0000-0000-0000CF780000}"/>
    <cellStyle name="메모 2 3 2 2 2 18 3" xfId="25441" xr:uid="{00000000-0005-0000-0000-0000D0780000}"/>
    <cellStyle name="메모 2 3 2 2 2 18 3 2" xfId="25442" xr:uid="{00000000-0005-0000-0000-0000D1780000}"/>
    <cellStyle name="메모 2 3 2 2 2 18 3 3" xfId="25443" xr:uid="{00000000-0005-0000-0000-0000D2780000}"/>
    <cellStyle name="메모 2 3 2 2 2 18 4" xfId="25444" xr:uid="{00000000-0005-0000-0000-0000D3780000}"/>
    <cellStyle name="메모 2 3 2 2 2 18 5" xfId="25445" xr:uid="{00000000-0005-0000-0000-0000D4780000}"/>
    <cellStyle name="메모 2 3 2 2 2 19" xfId="25446" xr:uid="{00000000-0005-0000-0000-0000D5780000}"/>
    <cellStyle name="메모 2 3 2 2 2 19 2" xfId="25447" xr:uid="{00000000-0005-0000-0000-0000D6780000}"/>
    <cellStyle name="메모 2 3 2 2 2 19 2 2" xfId="25448" xr:uid="{00000000-0005-0000-0000-0000D7780000}"/>
    <cellStyle name="메모 2 3 2 2 2 19 2 2 2" xfId="25449" xr:uid="{00000000-0005-0000-0000-0000D8780000}"/>
    <cellStyle name="메모 2 3 2 2 2 19 2 2 3" xfId="25450" xr:uid="{00000000-0005-0000-0000-0000D9780000}"/>
    <cellStyle name="메모 2 3 2 2 2 19 2 3" xfId="25451" xr:uid="{00000000-0005-0000-0000-0000DA780000}"/>
    <cellStyle name="메모 2 3 2 2 2 19 2 4" xfId="25452" xr:uid="{00000000-0005-0000-0000-0000DB780000}"/>
    <cellStyle name="메모 2 3 2 2 2 19 3" xfId="25453" xr:uid="{00000000-0005-0000-0000-0000DC780000}"/>
    <cellStyle name="메모 2 3 2 2 2 19 3 2" xfId="25454" xr:uid="{00000000-0005-0000-0000-0000DD780000}"/>
    <cellStyle name="메모 2 3 2 2 2 19 3 3" xfId="25455" xr:uid="{00000000-0005-0000-0000-0000DE780000}"/>
    <cellStyle name="메모 2 3 2 2 2 19 4" xfId="25456" xr:uid="{00000000-0005-0000-0000-0000DF780000}"/>
    <cellStyle name="메모 2 3 2 2 2 19 5" xfId="25457" xr:uid="{00000000-0005-0000-0000-0000E0780000}"/>
    <cellStyle name="메모 2 3 2 2 2 2" xfId="25458" xr:uid="{00000000-0005-0000-0000-0000E1780000}"/>
    <cellStyle name="메모 2 3 2 2 2 2 2" xfId="25459" xr:uid="{00000000-0005-0000-0000-0000E2780000}"/>
    <cellStyle name="메모 2 3 2 2 2 2 2 2" xfId="25460" xr:uid="{00000000-0005-0000-0000-0000E3780000}"/>
    <cellStyle name="메모 2 3 2 2 2 2 2 2 2" xfId="25461" xr:uid="{00000000-0005-0000-0000-0000E4780000}"/>
    <cellStyle name="메모 2 3 2 2 2 2 2 2 2 2" xfId="25462" xr:uid="{00000000-0005-0000-0000-0000E5780000}"/>
    <cellStyle name="메모 2 3 2 2 2 2 2 2 2 3" xfId="25463" xr:uid="{00000000-0005-0000-0000-0000E6780000}"/>
    <cellStyle name="메모 2 3 2 2 2 2 2 2 3" xfId="25464" xr:uid="{00000000-0005-0000-0000-0000E7780000}"/>
    <cellStyle name="메모 2 3 2 2 2 2 2 2 4" xfId="25465" xr:uid="{00000000-0005-0000-0000-0000E8780000}"/>
    <cellStyle name="메모 2 3 2 2 2 2 2 2 5" xfId="25466" xr:uid="{00000000-0005-0000-0000-0000E9780000}"/>
    <cellStyle name="메모 2 3 2 2 2 2 2 3" xfId="25467" xr:uid="{00000000-0005-0000-0000-0000EA780000}"/>
    <cellStyle name="메모 2 3 2 2 2 2 2 3 2" xfId="25468" xr:uid="{00000000-0005-0000-0000-0000EB780000}"/>
    <cellStyle name="메모 2 3 2 2 2 2 2 3 3" xfId="25469" xr:uid="{00000000-0005-0000-0000-0000EC780000}"/>
    <cellStyle name="메모 2 3 2 2 2 2 2 4" xfId="25470" xr:uid="{00000000-0005-0000-0000-0000ED780000}"/>
    <cellStyle name="메모 2 3 2 2 2 2 2 5" xfId="25471" xr:uid="{00000000-0005-0000-0000-0000EE780000}"/>
    <cellStyle name="메모 2 3 2 2 2 2 2 6" xfId="25472" xr:uid="{00000000-0005-0000-0000-0000EF780000}"/>
    <cellStyle name="메모 2 3 2 2 2 2 3" xfId="25473" xr:uid="{00000000-0005-0000-0000-0000F0780000}"/>
    <cellStyle name="메모 2 3 2 2 2 2 3 2" xfId="25474" xr:uid="{00000000-0005-0000-0000-0000F1780000}"/>
    <cellStyle name="메모 2 3 2 2 2 2 3 2 2" xfId="25475" xr:uid="{00000000-0005-0000-0000-0000F2780000}"/>
    <cellStyle name="메모 2 3 2 2 2 2 3 2 2 2" xfId="25476" xr:uid="{00000000-0005-0000-0000-0000F3780000}"/>
    <cellStyle name="메모 2 3 2 2 2 2 3 2 2 3" xfId="25477" xr:uid="{00000000-0005-0000-0000-0000F4780000}"/>
    <cellStyle name="메모 2 3 2 2 2 2 3 2 3" xfId="25478" xr:uid="{00000000-0005-0000-0000-0000F5780000}"/>
    <cellStyle name="메모 2 3 2 2 2 2 3 2 4" xfId="25479" xr:uid="{00000000-0005-0000-0000-0000F6780000}"/>
    <cellStyle name="메모 2 3 2 2 2 2 3 2 5" xfId="25480" xr:uid="{00000000-0005-0000-0000-0000F7780000}"/>
    <cellStyle name="메모 2 3 2 2 2 2 3 3" xfId="25481" xr:uid="{00000000-0005-0000-0000-0000F8780000}"/>
    <cellStyle name="메모 2 3 2 2 2 2 3 3 2" xfId="25482" xr:uid="{00000000-0005-0000-0000-0000F9780000}"/>
    <cellStyle name="메모 2 3 2 2 2 2 3 3 3" xfId="25483" xr:uid="{00000000-0005-0000-0000-0000FA780000}"/>
    <cellStyle name="메모 2 3 2 2 2 2 3 4" xfId="25484" xr:uid="{00000000-0005-0000-0000-0000FB780000}"/>
    <cellStyle name="메모 2 3 2 2 2 2 3 5" xfId="25485" xr:uid="{00000000-0005-0000-0000-0000FC780000}"/>
    <cellStyle name="메모 2 3 2 2 2 2 3 6" xfId="25486" xr:uid="{00000000-0005-0000-0000-0000FD780000}"/>
    <cellStyle name="메모 2 3 2 2 2 2 4" xfId="25487" xr:uid="{00000000-0005-0000-0000-0000FE780000}"/>
    <cellStyle name="메모 2 3 2 2 2 2 4 2" xfId="25488" xr:uid="{00000000-0005-0000-0000-0000FF780000}"/>
    <cellStyle name="메모 2 3 2 2 2 2 4 2 2" xfId="25489" xr:uid="{00000000-0005-0000-0000-000000790000}"/>
    <cellStyle name="메모 2 3 2 2 2 2 4 2 3" xfId="25490" xr:uid="{00000000-0005-0000-0000-000001790000}"/>
    <cellStyle name="메모 2 3 2 2 2 2 4 3" xfId="25491" xr:uid="{00000000-0005-0000-0000-000002790000}"/>
    <cellStyle name="메모 2 3 2 2 2 2 4 4" xfId="25492" xr:uid="{00000000-0005-0000-0000-000003790000}"/>
    <cellStyle name="메모 2 3 2 2 2 2 4 5" xfId="25493" xr:uid="{00000000-0005-0000-0000-000004790000}"/>
    <cellStyle name="메모 2 3 2 2 2 2 5" xfId="25494" xr:uid="{00000000-0005-0000-0000-000005790000}"/>
    <cellStyle name="메모 2 3 2 2 2 2 5 2" xfId="25495" xr:uid="{00000000-0005-0000-0000-000006790000}"/>
    <cellStyle name="메모 2 3 2 2 2 2 5 3" xfId="25496" xr:uid="{00000000-0005-0000-0000-000007790000}"/>
    <cellStyle name="메모 2 3 2 2 2 2 6" xfId="25497" xr:uid="{00000000-0005-0000-0000-000008790000}"/>
    <cellStyle name="메모 2 3 2 2 2 2 7" xfId="25498" xr:uid="{00000000-0005-0000-0000-000009790000}"/>
    <cellStyle name="메모 2 3 2 2 2 2 8" xfId="25499" xr:uid="{00000000-0005-0000-0000-00000A790000}"/>
    <cellStyle name="메모 2 3 2 2 2 20" xfId="25500" xr:uid="{00000000-0005-0000-0000-00000B790000}"/>
    <cellStyle name="메모 2 3 2 2 2 20 2" xfId="25501" xr:uid="{00000000-0005-0000-0000-00000C790000}"/>
    <cellStyle name="메모 2 3 2 2 2 20 2 2" xfId="25502" xr:uid="{00000000-0005-0000-0000-00000D790000}"/>
    <cellStyle name="메모 2 3 2 2 2 20 2 2 2" xfId="25503" xr:uid="{00000000-0005-0000-0000-00000E790000}"/>
    <cellStyle name="메모 2 3 2 2 2 20 2 2 3" xfId="25504" xr:uid="{00000000-0005-0000-0000-00000F790000}"/>
    <cellStyle name="메모 2 3 2 2 2 20 2 3" xfId="25505" xr:uid="{00000000-0005-0000-0000-000010790000}"/>
    <cellStyle name="메모 2 3 2 2 2 20 2 4" xfId="25506" xr:uid="{00000000-0005-0000-0000-000011790000}"/>
    <cellStyle name="메모 2 3 2 2 2 20 3" xfId="25507" xr:uid="{00000000-0005-0000-0000-000012790000}"/>
    <cellStyle name="메모 2 3 2 2 2 20 3 2" xfId="25508" xr:uid="{00000000-0005-0000-0000-000013790000}"/>
    <cellStyle name="메모 2 3 2 2 2 20 3 3" xfId="25509" xr:uid="{00000000-0005-0000-0000-000014790000}"/>
    <cellStyle name="메모 2 3 2 2 2 20 4" xfId="25510" xr:uid="{00000000-0005-0000-0000-000015790000}"/>
    <cellStyle name="메모 2 3 2 2 2 20 5" xfId="25511" xr:uid="{00000000-0005-0000-0000-000016790000}"/>
    <cellStyle name="메모 2 3 2 2 2 21" xfId="25512" xr:uid="{00000000-0005-0000-0000-000017790000}"/>
    <cellStyle name="메모 2 3 2 2 2 21 2" xfId="25513" xr:uid="{00000000-0005-0000-0000-000018790000}"/>
    <cellStyle name="메모 2 3 2 2 2 21 2 2" xfId="25514" xr:uid="{00000000-0005-0000-0000-000019790000}"/>
    <cellStyle name="메모 2 3 2 2 2 21 2 3" xfId="25515" xr:uid="{00000000-0005-0000-0000-00001A790000}"/>
    <cellStyle name="메모 2 3 2 2 2 21 3" xfId="25516" xr:uid="{00000000-0005-0000-0000-00001B790000}"/>
    <cellStyle name="메모 2 3 2 2 2 21 4" xfId="25517" xr:uid="{00000000-0005-0000-0000-00001C790000}"/>
    <cellStyle name="메모 2 3 2 2 2 22" xfId="25518" xr:uid="{00000000-0005-0000-0000-00001D790000}"/>
    <cellStyle name="메모 2 3 2 2 2 22 2" xfId="25519" xr:uid="{00000000-0005-0000-0000-00001E790000}"/>
    <cellStyle name="메모 2 3 2 2 2 22 3" xfId="25520" xr:uid="{00000000-0005-0000-0000-00001F790000}"/>
    <cellStyle name="메모 2 3 2 2 2 23" xfId="25521" xr:uid="{00000000-0005-0000-0000-000020790000}"/>
    <cellStyle name="메모 2 3 2 2 2 24" xfId="25522" xr:uid="{00000000-0005-0000-0000-000021790000}"/>
    <cellStyle name="메모 2 3 2 2 2 25" xfId="25523" xr:uid="{00000000-0005-0000-0000-000022790000}"/>
    <cellStyle name="메모 2 3 2 2 2 3" xfId="25524" xr:uid="{00000000-0005-0000-0000-000023790000}"/>
    <cellStyle name="메모 2 3 2 2 2 3 2" xfId="25525" xr:uid="{00000000-0005-0000-0000-000024790000}"/>
    <cellStyle name="메모 2 3 2 2 2 3 2 2" xfId="25526" xr:uid="{00000000-0005-0000-0000-000025790000}"/>
    <cellStyle name="메모 2 3 2 2 2 3 2 2 2" xfId="25527" xr:uid="{00000000-0005-0000-0000-000026790000}"/>
    <cellStyle name="메모 2 3 2 2 2 3 2 2 3" xfId="25528" xr:uid="{00000000-0005-0000-0000-000027790000}"/>
    <cellStyle name="메모 2 3 2 2 2 3 2 3" xfId="25529" xr:uid="{00000000-0005-0000-0000-000028790000}"/>
    <cellStyle name="메모 2 3 2 2 2 3 2 4" xfId="25530" xr:uid="{00000000-0005-0000-0000-000029790000}"/>
    <cellStyle name="메모 2 3 2 2 2 3 2 5" xfId="25531" xr:uid="{00000000-0005-0000-0000-00002A790000}"/>
    <cellStyle name="메모 2 3 2 2 2 3 3" xfId="25532" xr:uid="{00000000-0005-0000-0000-00002B790000}"/>
    <cellStyle name="메모 2 3 2 2 2 3 3 2" xfId="25533" xr:uid="{00000000-0005-0000-0000-00002C790000}"/>
    <cellStyle name="메모 2 3 2 2 2 3 3 3" xfId="25534" xr:uid="{00000000-0005-0000-0000-00002D790000}"/>
    <cellStyle name="메모 2 3 2 2 2 3 4" xfId="25535" xr:uid="{00000000-0005-0000-0000-00002E790000}"/>
    <cellStyle name="메모 2 3 2 2 2 3 5" xfId="25536" xr:uid="{00000000-0005-0000-0000-00002F790000}"/>
    <cellStyle name="메모 2 3 2 2 2 3 6" xfId="25537" xr:uid="{00000000-0005-0000-0000-000030790000}"/>
    <cellStyle name="메모 2 3 2 2 2 4" xfId="25538" xr:uid="{00000000-0005-0000-0000-000031790000}"/>
    <cellStyle name="메모 2 3 2 2 2 4 2" xfId="25539" xr:uid="{00000000-0005-0000-0000-000032790000}"/>
    <cellStyle name="메모 2 3 2 2 2 4 2 2" xfId="25540" xr:uid="{00000000-0005-0000-0000-000033790000}"/>
    <cellStyle name="메모 2 3 2 2 2 4 2 2 2" xfId="25541" xr:uid="{00000000-0005-0000-0000-000034790000}"/>
    <cellStyle name="메모 2 3 2 2 2 4 2 2 3" xfId="25542" xr:uid="{00000000-0005-0000-0000-000035790000}"/>
    <cellStyle name="메모 2 3 2 2 2 4 2 3" xfId="25543" xr:uid="{00000000-0005-0000-0000-000036790000}"/>
    <cellStyle name="메모 2 3 2 2 2 4 2 4" xfId="25544" xr:uid="{00000000-0005-0000-0000-000037790000}"/>
    <cellStyle name="메모 2 3 2 2 2 4 2 5" xfId="25545" xr:uid="{00000000-0005-0000-0000-000038790000}"/>
    <cellStyle name="메모 2 3 2 2 2 4 3" xfId="25546" xr:uid="{00000000-0005-0000-0000-000039790000}"/>
    <cellStyle name="메모 2 3 2 2 2 4 3 2" xfId="25547" xr:uid="{00000000-0005-0000-0000-00003A790000}"/>
    <cellStyle name="메모 2 3 2 2 2 4 3 3" xfId="25548" xr:uid="{00000000-0005-0000-0000-00003B790000}"/>
    <cellStyle name="메모 2 3 2 2 2 4 4" xfId="25549" xr:uid="{00000000-0005-0000-0000-00003C790000}"/>
    <cellStyle name="메모 2 3 2 2 2 4 5" xfId="25550" xr:uid="{00000000-0005-0000-0000-00003D790000}"/>
    <cellStyle name="메모 2 3 2 2 2 4 6" xfId="25551" xr:uid="{00000000-0005-0000-0000-00003E790000}"/>
    <cellStyle name="메모 2 3 2 2 2 5" xfId="25552" xr:uid="{00000000-0005-0000-0000-00003F790000}"/>
    <cellStyle name="메모 2 3 2 2 2 5 2" xfId="25553" xr:uid="{00000000-0005-0000-0000-000040790000}"/>
    <cellStyle name="메모 2 3 2 2 2 5 2 2" xfId="25554" xr:uid="{00000000-0005-0000-0000-000041790000}"/>
    <cellStyle name="메모 2 3 2 2 2 5 2 2 2" xfId="25555" xr:uid="{00000000-0005-0000-0000-000042790000}"/>
    <cellStyle name="메모 2 3 2 2 2 5 2 2 3" xfId="25556" xr:uid="{00000000-0005-0000-0000-000043790000}"/>
    <cellStyle name="메모 2 3 2 2 2 5 2 3" xfId="25557" xr:uid="{00000000-0005-0000-0000-000044790000}"/>
    <cellStyle name="메모 2 3 2 2 2 5 2 4" xfId="25558" xr:uid="{00000000-0005-0000-0000-000045790000}"/>
    <cellStyle name="메모 2 3 2 2 2 5 3" xfId="25559" xr:uid="{00000000-0005-0000-0000-000046790000}"/>
    <cellStyle name="메모 2 3 2 2 2 5 3 2" xfId="25560" xr:uid="{00000000-0005-0000-0000-000047790000}"/>
    <cellStyle name="메모 2 3 2 2 2 5 3 3" xfId="25561" xr:uid="{00000000-0005-0000-0000-000048790000}"/>
    <cellStyle name="메모 2 3 2 2 2 5 4" xfId="25562" xr:uid="{00000000-0005-0000-0000-000049790000}"/>
    <cellStyle name="메모 2 3 2 2 2 5 5" xfId="25563" xr:uid="{00000000-0005-0000-0000-00004A790000}"/>
    <cellStyle name="메모 2 3 2 2 2 5 6" xfId="25564" xr:uid="{00000000-0005-0000-0000-00004B790000}"/>
    <cellStyle name="메모 2 3 2 2 2 6" xfId="25565" xr:uid="{00000000-0005-0000-0000-00004C790000}"/>
    <cellStyle name="메모 2 3 2 2 2 6 2" xfId="25566" xr:uid="{00000000-0005-0000-0000-00004D790000}"/>
    <cellStyle name="메모 2 3 2 2 2 6 2 2" xfId="25567" xr:uid="{00000000-0005-0000-0000-00004E790000}"/>
    <cellStyle name="메모 2 3 2 2 2 6 2 2 2" xfId="25568" xr:uid="{00000000-0005-0000-0000-00004F790000}"/>
    <cellStyle name="메모 2 3 2 2 2 6 2 2 3" xfId="25569" xr:uid="{00000000-0005-0000-0000-000050790000}"/>
    <cellStyle name="메모 2 3 2 2 2 6 2 3" xfId="25570" xr:uid="{00000000-0005-0000-0000-000051790000}"/>
    <cellStyle name="메모 2 3 2 2 2 6 2 4" xfId="25571" xr:uid="{00000000-0005-0000-0000-000052790000}"/>
    <cellStyle name="메모 2 3 2 2 2 6 3" xfId="25572" xr:uid="{00000000-0005-0000-0000-000053790000}"/>
    <cellStyle name="메모 2 3 2 2 2 6 3 2" xfId="25573" xr:uid="{00000000-0005-0000-0000-000054790000}"/>
    <cellStyle name="메모 2 3 2 2 2 6 3 3" xfId="25574" xr:uid="{00000000-0005-0000-0000-000055790000}"/>
    <cellStyle name="메모 2 3 2 2 2 6 4" xfId="25575" xr:uid="{00000000-0005-0000-0000-000056790000}"/>
    <cellStyle name="메모 2 3 2 2 2 6 5" xfId="25576" xr:uid="{00000000-0005-0000-0000-000057790000}"/>
    <cellStyle name="메모 2 3 2 2 2 7" xfId="25577" xr:uid="{00000000-0005-0000-0000-000058790000}"/>
    <cellStyle name="메모 2 3 2 2 2 7 2" xfId="25578" xr:uid="{00000000-0005-0000-0000-000059790000}"/>
    <cellStyle name="메모 2 3 2 2 2 7 2 2" xfId="25579" xr:uid="{00000000-0005-0000-0000-00005A790000}"/>
    <cellStyle name="메모 2 3 2 2 2 7 2 2 2" xfId="25580" xr:uid="{00000000-0005-0000-0000-00005B790000}"/>
    <cellStyle name="메모 2 3 2 2 2 7 2 2 3" xfId="25581" xr:uid="{00000000-0005-0000-0000-00005C790000}"/>
    <cellStyle name="메모 2 3 2 2 2 7 2 3" xfId="25582" xr:uid="{00000000-0005-0000-0000-00005D790000}"/>
    <cellStyle name="메모 2 3 2 2 2 7 2 4" xfId="25583" xr:uid="{00000000-0005-0000-0000-00005E790000}"/>
    <cellStyle name="메모 2 3 2 2 2 7 3" xfId="25584" xr:uid="{00000000-0005-0000-0000-00005F790000}"/>
    <cellStyle name="메모 2 3 2 2 2 7 3 2" xfId="25585" xr:uid="{00000000-0005-0000-0000-000060790000}"/>
    <cellStyle name="메모 2 3 2 2 2 7 3 3" xfId="25586" xr:uid="{00000000-0005-0000-0000-000061790000}"/>
    <cellStyle name="메모 2 3 2 2 2 7 4" xfId="25587" xr:uid="{00000000-0005-0000-0000-000062790000}"/>
    <cellStyle name="메모 2 3 2 2 2 7 5" xfId="25588" xr:uid="{00000000-0005-0000-0000-000063790000}"/>
    <cellStyle name="메모 2 3 2 2 2 8" xfId="25589" xr:uid="{00000000-0005-0000-0000-000064790000}"/>
    <cellStyle name="메모 2 3 2 2 2 8 2" xfId="25590" xr:uid="{00000000-0005-0000-0000-000065790000}"/>
    <cellStyle name="메모 2 3 2 2 2 8 2 2" xfId="25591" xr:uid="{00000000-0005-0000-0000-000066790000}"/>
    <cellStyle name="메모 2 3 2 2 2 8 2 2 2" xfId="25592" xr:uid="{00000000-0005-0000-0000-000067790000}"/>
    <cellStyle name="메모 2 3 2 2 2 8 2 2 3" xfId="25593" xr:uid="{00000000-0005-0000-0000-000068790000}"/>
    <cellStyle name="메모 2 3 2 2 2 8 2 3" xfId="25594" xr:uid="{00000000-0005-0000-0000-000069790000}"/>
    <cellStyle name="메모 2 3 2 2 2 8 2 4" xfId="25595" xr:uid="{00000000-0005-0000-0000-00006A790000}"/>
    <cellStyle name="메모 2 3 2 2 2 8 3" xfId="25596" xr:uid="{00000000-0005-0000-0000-00006B790000}"/>
    <cellStyle name="메모 2 3 2 2 2 8 3 2" xfId="25597" xr:uid="{00000000-0005-0000-0000-00006C790000}"/>
    <cellStyle name="메모 2 3 2 2 2 8 3 3" xfId="25598" xr:uid="{00000000-0005-0000-0000-00006D790000}"/>
    <cellStyle name="메모 2 3 2 2 2 8 4" xfId="25599" xr:uid="{00000000-0005-0000-0000-00006E790000}"/>
    <cellStyle name="메모 2 3 2 2 2 8 5" xfId="25600" xr:uid="{00000000-0005-0000-0000-00006F790000}"/>
    <cellStyle name="메모 2 3 2 2 2 9" xfId="25601" xr:uid="{00000000-0005-0000-0000-000070790000}"/>
    <cellStyle name="메모 2 3 2 2 2 9 2" xfId="25602" xr:uid="{00000000-0005-0000-0000-000071790000}"/>
    <cellStyle name="메모 2 3 2 2 2 9 2 2" xfId="25603" xr:uid="{00000000-0005-0000-0000-000072790000}"/>
    <cellStyle name="메모 2 3 2 2 2 9 2 2 2" xfId="25604" xr:uid="{00000000-0005-0000-0000-000073790000}"/>
    <cellStyle name="메모 2 3 2 2 2 9 2 2 3" xfId="25605" xr:uid="{00000000-0005-0000-0000-000074790000}"/>
    <cellStyle name="메모 2 3 2 2 2 9 2 3" xfId="25606" xr:uid="{00000000-0005-0000-0000-000075790000}"/>
    <cellStyle name="메모 2 3 2 2 2 9 2 4" xfId="25607" xr:uid="{00000000-0005-0000-0000-000076790000}"/>
    <cellStyle name="메모 2 3 2 2 2 9 3" xfId="25608" xr:uid="{00000000-0005-0000-0000-000077790000}"/>
    <cellStyle name="메모 2 3 2 2 2 9 3 2" xfId="25609" xr:uid="{00000000-0005-0000-0000-000078790000}"/>
    <cellStyle name="메모 2 3 2 2 2 9 3 3" xfId="25610" xr:uid="{00000000-0005-0000-0000-000079790000}"/>
    <cellStyle name="메모 2 3 2 2 2 9 4" xfId="25611" xr:uid="{00000000-0005-0000-0000-00007A790000}"/>
    <cellStyle name="메모 2 3 2 2 2 9 5" xfId="25612" xr:uid="{00000000-0005-0000-0000-00007B790000}"/>
    <cellStyle name="메모 2 3 2 2 3" xfId="25613" xr:uid="{00000000-0005-0000-0000-00007C790000}"/>
    <cellStyle name="메모 2 3 2 2 3 2" xfId="25614" xr:uid="{00000000-0005-0000-0000-00007D790000}"/>
    <cellStyle name="메모 2 3 2 2 3 2 2" xfId="25615" xr:uid="{00000000-0005-0000-0000-00007E790000}"/>
    <cellStyle name="메모 2 3 2 2 3 2 2 2" xfId="25616" xr:uid="{00000000-0005-0000-0000-00007F790000}"/>
    <cellStyle name="메모 2 3 2 2 3 2 2 2 2" xfId="25617" xr:uid="{00000000-0005-0000-0000-000080790000}"/>
    <cellStyle name="메모 2 3 2 2 3 2 2 2 2 2" xfId="25618" xr:uid="{00000000-0005-0000-0000-000081790000}"/>
    <cellStyle name="메모 2 3 2 2 3 2 2 2 2 3" xfId="25619" xr:uid="{00000000-0005-0000-0000-000082790000}"/>
    <cellStyle name="메모 2 3 2 2 3 2 2 2 3" xfId="25620" xr:uid="{00000000-0005-0000-0000-000083790000}"/>
    <cellStyle name="메모 2 3 2 2 3 2 2 2 4" xfId="25621" xr:uid="{00000000-0005-0000-0000-000084790000}"/>
    <cellStyle name="메모 2 3 2 2 3 2 2 2 5" xfId="25622" xr:uid="{00000000-0005-0000-0000-000085790000}"/>
    <cellStyle name="메모 2 3 2 2 3 2 2 3" xfId="25623" xr:uid="{00000000-0005-0000-0000-000086790000}"/>
    <cellStyle name="메모 2 3 2 2 3 2 2 3 2" xfId="25624" xr:uid="{00000000-0005-0000-0000-000087790000}"/>
    <cellStyle name="메모 2 3 2 2 3 2 2 3 3" xfId="25625" xr:uid="{00000000-0005-0000-0000-000088790000}"/>
    <cellStyle name="메모 2 3 2 2 3 2 2 4" xfId="25626" xr:uid="{00000000-0005-0000-0000-000089790000}"/>
    <cellStyle name="메모 2 3 2 2 3 2 2 5" xfId="25627" xr:uid="{00000000-0005-0000-0000-00008A790000}"/>
    <cellStyle name="메모 2 3 2 2 3 2 2 6" xfId="25628" xr:uid="{00000000-0005-0000-0000-00008B790000}"/>
    <cellStyle name="메모 2 3 2 2 3 2 3" xfId="25629" xr:uid="{00000000-0005-0000-0000-00008C790000}"/>
    <cellStyle name="메모 2 3 2 2 3 2 3 2" xfId="25630" xr:uid="{00000000-0005-0000-0000-00008D790000}"/>
    <cellStyle name="메모 2 3 2 2 3 2 3 2 2" xfId="25631" xr:uid="{00000000-0005-0000-0000-00008E790000}"/>
    <cellStyle name="메모 2 3 2 2 3 2 3 2 2 2" xfId="25632" xr:uid="{00000000-0005-0000-0000-00008F790000}"/>
    <cellStyle name="메모 2 3 2 2 3 2 3 2 2 3" xfId="25633" xr:uid="{00000000-0005-0000-0000-000090790000}"/>
    <cellStyle name="메모 2 3 2 2 3 2 3 2 3" xfId="25634" xr:uid="{00000000-0005-0000-0000-000091790000}"/>
    <cellStyle name="메모 2 3 2 2 3 2 3 2 4" xfId="25635" xr:uid="{00000000-0005-0000-0000-000092790000}"/>
    <cellStyle name="메모 2 3 2 2 3 2 3 2 5" xfId="25636" xr:uid="{00000000-0005-0000-0000-000093790000}"/>
    <cellStyle name="메모 2 3 2 2 3 2 3 3" xfId="25637" xr:uid="{00000000-0005-0000-0000-000094790000}"/>
    <cellStyle name="메모 2 3 2 2 3 2 3 3 2" xfId="25638" xr:uid="{00000000-0005-0000-0000-000095790000}"/>
    <cellStyle name="메모 2 3 2 2 3 2 3 3 3" xfId="25639" xr:uid="{00000000-0005-0000-0000-000096790000}"/>
    <cellStyle name="메모 2 3 2 2 3 2 3 4" xfId="25640" xr:uid="{00000000-0005-0000-0000-000097790000}"/>
    <cellStyle name="메모 2 3 2 2 3 2 3 5" xfId="25641" xr:uid="{00000000-0005-0000-0000-000098790000}"/>
    <cellStyle name="메모 2 3 2 2 3 2 3 6" xfId="25642" xr:uid="{00000000-0005-0000-0000-000099790000}"/>
    <cellStyle name="메모 2 3 2 2 3 2 4" xfId="25643" xr:uid="{00000000-0005-0000-0000-00009A790000}"/>
    <cellStyle name="메모 2 3 2 2 3 2 4 2" xfId="25644" xr:uid="{00000000-0005-0000-0000-00009B790000}"/>
    <cellStyle name="메모 2 3 2 2 3 2 4 2 2" xfId="25645" xr:uid="{00000000-0005-0000-0000-00009C790000}"/>
    <cellStyle name="메모 2 3 2 2 3 2 4 2 3" xfId="25646" xr:uid="{00000000-0005-0000-0000-00009D790000}"/>
    <cellStyle name="메모 2 3 2 2 3 2 4 3" xfId="25647" xr:uid="{00000000-0005-0000-0000-00009E790000}"/>
    <cellStyle name="메모 2 3 2 2 3 2 4 4" xfId="25648" xr:uid="{00000000-0005-0000-0000-00009F790000}"/>
    <cellStyle name="메모 2 3 2 2 3 2 4 5" xfId="25649" xr:uid="{00000000-0005-0000-0000-0000A0790000}"/>
    <cellStyle name="메모 2 3 2 2 3 2 5" xfId="25650" xr:uid="{00000000-0005-0000-0000-0000A1790000}"/>
    <cellStyle name="메모 2 3 2 2 3 2 5 2" xfId="25651" xr:uid="{00000000-0005-0000-0000-0000A2790000}"/>
    <cellStyle name="메모 2 3 2 2 3 2 5 3" xfId="25652" xr:uid="{00000000-0005-0000-0000-0000A3790000}"/>
    <cellStyle name="메모 2 3 2 2 3 2 6" xfId="25653" xr:uid="{00000000-0005-0000-0000-0000A4790000}"/>
    <cellStyle name="메모 2 3 2 2 3 2 7" xfId="25654" xr:uid="{00000000-0005-0000-0000-0000A5790000}"/>
    <cellStyle name="메모 2 3 2 2 3 2 8" xfId="25655" xr:uid="{00000000-0005-0000-0000-0000A6790000}"/>
    <cellStyle name="메모 2 3 2 2 3 3" xfId="25656" xr:uid="{00000000-0005-0000-0000-0000A7790000}"/>
    <cellStyle name="메모 2 3 2 2 3 3 2" xfId="25657" xr:uid="{00000000-0005-0000-0000-0000A8790000}"/>
    <cellStyle name="메모 2 3 2 2 3 3 2 2" xfId="25658" xr:uid="{00000000-0005-0000-0000-0000A9790000}"/>
    <cellStyle name="메모 2 3 2 2 3 3 2 2 2" xfId="25659" xr:uid="{00000000-0005-0000-0000-0000AA790000}"/>
    <cellStyle name="메모 2 3 2 2 3 3 2 2 3" xfId="25660" xr:uid="{00000000-0005-0000-0000-0000AB790000}"/>
    <cellStyle name="메모 2 3 2 2 3 3 2 3" xfId="25661" xr:uid="{00000000-0005-0000-0000-0000AC790000}"/>
    <cellStyle name="메모 2 3 2 2 3 3 2 4" xfId="25662" xr:uid="{00000000-0005-0000-0000-0000AD790000}"/>
    <cellStyle name="메모 2 3 2 2 3 3 2 5" xfId="25663" xr:uid="{00000000-0005-0000-0000-0000AE790000}"/>
    <cellStyle name="메모 2 3 2 2 3 3 3" xfId="25664" xr:uid="{00000000-0005-0000-0000-0000AF790000}"/>
    <cellStyle name="메모 2 3 2 2 3 3 3 2" xfId="25665" xr:uid="{00000000-0005-0000-0000-0000B0790000}"/>
    <cellStyle name="메모 2 3 2 2 3 3 3 3" xfId="25666" xr:uid="{00000000-0005-0000-0000-0000B1790000}"/>
    <cellStyle name="메모 2 3 2 2 3 3 4" xfId="25667" xr:uid="{00000000-0005-0000-0000-0000B2790000}"/>
    <cellStyle name="메모 2 3 2 2 3 3 5" xfId="25668" xr:uid="{00000000-0005-0000-0000-0000B3790000}"/>
    <cellStyle name="메모 2 3 2 2 3 3 6" xfId="25669" xr:uid="{00000000-0005-0000-0000-0000B4790000}"/>
    <cellStyle name="메모 2 3 2 2 3 4" xfId="25670" xr:uid="{00000000-0005-0000-0000-0000B5790000}"/>
    <cellStyle name="메모 2 3 2 2 3 4 2" xfId="25671" xr:uid="{00000000-0005-0000-0000-0000B6790000}"/>
    <cellStyle name="메모 2 3 2 2 3 4 2 2" xfId="25672" xr:uid="{00000000-0005-0000-0000-0000B7790000}"/>
    <cellStyle name="메모 2 3 2 2 3 4 2 2 2" xfId="25673" xr:uid="{00000000-0005-0000-0000-0000B8790000}"/>
    <cellStyle name="메모 2 3 2 2 3 4 2 2 3" xfId="25674" xr:uid="{00000000-0005-0000-0000-0000B9790000}"/>
    <cellStyle name="메모 2 3 2 2 3 4 2 3" xfId="25675" xr:uid="{00000000-0005-0000-0000-0000BA790000}"/>
    <cellStyle name="메모 2 3 2 2 3 4 2 4" xfId="25676" xr:uid="{00000000-0005-0000-0000-0000BB790000}"/>
    <cellStyle name="메모 2 3 2 2 3 4 2 5" xfId="25677" xr:uid="{00000000-0005-0000-0000-0000BC790000}"/>
    <cellStyle name="메모 2 3 2 2 3 4 3" xfId="25678" xr:uid="{00000000-0005-0000-0000-0000BD790000}"/>
    <cellStyle name="메모 2 3 2 2 3 4 3 2" xfId="25679" xr:uid="{00000000-0005-0000-0000-0000BE790000}"/>
    <cellStyle name="메모 2 3 2 2 3 4 3 3" xfId="25680" xr:uid="{00000000-0005-0000-0000-0000BF790000}"/>
    <cellStyle name="메모 2 3 2 2 3 4 4" xfId="25681" xr:uid="{00000000-0005-0000-0000-0000C0790000}"/>
    <cellStyle name="메모 2 3 2 2 3 4 5" xfId="25682" xr:uid="{00000000-0005-0000-0000-0000C1790000}"/>
    <cellStyle name="메모 2 3 2 2 3 4 6" xfId="25683" xr:uid="{00000000-0005-0000-0000-0000C2790000}"/>
    <cellStyle name="메모 2 3 2 2 3 5" xfId="25684" xr:uid="{00000000-0005-0000-0000-0000C3790000}"/>
    <cellStyle name="메모 2 3 2 2 3 5 2" xfId="25685" xr:uid="{00000000-0005-0000-0000-0000C4790000}"/>
    <cellStyle name="메모 2 3 2 2 3 5 2 2" xfId="25686" xr:uid="{00000000-0005-0000-0000-0000C5790000}"/>
    <cellStyle name="메모 2 3 2 2 3 5 2 3" xfId="25687" xr:uid="{00000000-0005-0000-0000-0000C6790000}"/>
    <cellStyle name="메모 2 3 2 2 3 5 3" xfId="25688" xr:uid="{00000000-0005-0000-0000-0000C7790000}"/>
    <cellStyle name="메모 2 3 2 2 3 5 4" xfId="25689" xr:uid="{00000000-0005-0000-0000-0000C8790000}"/>
    <cellStyle name="메모 2 3 2 2 3 5 5" xfId="25690" xr:uid="{00000000-0005-0000-0000-0000C9790000}"/>
    <cellStyle name="메모 2 3 2 2 3 6" xfId="25691" xr:uid="{00000000-0005-0000-0000-0000CA790000}"/>
    <cellStyle name="메모 2 3 2 2 3 6 2" xfId="25692" xr:uid="{00000000-0005-0000-0000-0000CB790000}"/>
    <cellStyle name="메모 2 3 2 2 3 6 3" xfId="25693" xr:uid="{00000000-0005-0000-0000-0000CC790000}"/>
    <cellStyle name="메모 2 3 2 2 3 7" xfId="25694" xr:uid="{00000000-0005-0000-0000-0000CD790000}"/>
    <cellStyle name="메모 2 3 2 2 3 8" xfId="25695" xr:uid="{00000000-0005-0000-0000-0000CE790000}"/>
    <cellStyle name="메모 2 3 2 2 3 9" xfId="25696" xr:uid="{00000000-0005-0000-0000-0000CF790000}"/>
    <cellStyle name="메모 2 3 2 2 4" xfId="25697" xr:uid="{00000000-0005-0000-0000-0000D0790000}"/>
    <cellStyle name="메모 2 3 2 2 4 2" xfId="25698" xr:uid="{00000000-0005-0000-0000-0000D1790000}"/>
    <cellStyle name="메모 2 3 2 2 4 2 2" xfId="25699" xr:uid="{00000000-0005-0000-0000-0000D2790000}"/>
    <cellStyle name="메모 2 3 2 2 4 2 2 2" xfId="25700" xr:uid="{00000000-0005-0000-0000-0000D3790000}"/>
    <cellStyle name="메모 2 3 2 2 4 2 2 2 2" xfId="25701" xr:uid="{00000000-0005-0000-0000-0000D4790000}"/>
    <cellStyle name="메모 2 3 2 2 4 2 2 2 3" xfId="25702" xr:uid="{00000000-0005-0000-0000-0000D5790000}"/>
    <cellStyle name="메모 2 3 2 2 4 2 2 3" xfId="25703" xr:uid="{00000000-0005-0000-0000-0000D6790000}"/>
    <cellStyle name="메모 2 3 2 2 4 2 2 4" xfId="25704" xr:uid="{00000000-0005-0000-0000-0000D7790000}"/>
    <cellStyle name="메모 2 3 2 2 4 2 2 5" xfId="25705" xr:uid="{00000000-0005-0000-0000-0000D8790000}"/>
    <cellStyle name="메모 2 3 2 2 4 2 3" xfId="25706" xr:uid="{00000000-0005-0000-0000-0000D9790000}"/>
    <cellStyle name="메모 2 3 2 2 4 2 3 2" xfId="25707" xr:uid="{00000000-0005-0000-0000-0000DA790000}"/>
    <cellStyle name="메모 2 3 2 2 4 2 3 3" xfId="25708" xr:uid="{00000000-0005-0000-0000-0000DB790000}"/>
    <cellStyle name="메모 2 3 2 2 4 2 4" xfId="25709" xr:uid="{00000000-0005-0000-0000-0000DC790000}"/>
    <cellStyle name="메모 2 3 2 2 4 2 5" xfId="25710" xr:uid="{00000000-0005-0000-0000-0000DD790000}"/>
    <cellStyle name="메모 2 3 2 2 4 2 6" xfId="25711" xr:uid="{00000000-0005-0000-0000-0000DE790000}"/>
    <cellStyle name="메모 2 3 2 2 4 3" xfId="25712" xr:uid="{00000000-0005-0000-0000-0000DF790000}"/>
    <cellStyle name="메모 2 3 2 2 4 3 2" xfId="25713" xr:uid="{00000000-0005-0000-0000-0000E0790000}"/>
    <cellStyle name="메모 2 3 2 2 4 3 2 2" xfId="25714" xr:uid="{00000000-0005-0000-0000-0000E1790000}"/>
    <cellStyle name="메모 2 3 2 2 4 3 2 2 2" xfId="25715" xr:uid="{00000000-0005-0000-0000-0000E2790000}"/>
    <cellStyle name="메모 2 3 2 2 4 3 2 2 3" xfId="25716" xr:uid="{00000000-0005-0000-0000-0000E3790000}"/>
    <cellStyle name="메모 2 3 2 2 4 3 2 3" xfId="25717" xr:uid="{00000000-0005-0000-0000-0000E4790000}"/>
    <cellStyle name="메모 2 3 2 2 4 3 2 4" xfId="25718" xr:uid="{00000000-0005-0000-0000-0000E5790000}"/>
    <cellStyle name="메모 2 3 2 2 4 3 2 5" xfId="25719" xr:uid="{00000000-0005-0000-0000-0000E6790000}"/>
    <cellStyle name="메모 2 3 2 2 4 3 3" xfId="25720" xr:uid="{00000000-0005-0000-0000-0000E7790000}"/>
    <cellStyle name="메모 2 3 2 2 4 3 3 2" xfId="25721" xr:uid="{00000000-0005-0000-0000-0000E8790000}"/>
    <cellStyle name="메모 2 3 2 2 4 3 3 3" xfId="25722" xr:uid="{00000000-0005-0000-0000-0000E9790000}"/>
    <cellStyle name="메모 2 3 2 2 4 3 4" xfId="25723" xr:uid="{00000000-0005-0000-0000-0000EA790000}"/>
    <cellStyle name="메모 2 3 2 2 4 3 5" xfId="25724" xr:uid="{00000000-0005-0000-0000-0000EB790000}"/>
    <cellStyle name="메모 2 3 2 2 4 3 6" xfId="25725" xr:uid="{00000000-0005-0000-0000-0000EC790000}"/>
    <cellStyle name="메모 2 3 2 2 4 4" xfId="25726" xr:uid="{00000000-0005-0000-0000-0000ED790000}"/>
    <cellStyle name="메모 2 3 2 2 4 4 2" xfId="25727" xr:uid="{00000000-0005-0000-0000-0000EE790000}"/>
    <cellStyle name="메모 2 3 2 2 4 4 2 2" xfId="25728" xr:uid="{00000000-0005-0000-0000-0000EF790000}"/>
    <cellStyle name="메모 2 3 2 2 4 4 2 3" xfId="25729" xr:uid="{00000000-0005-0000-0000-0000F0790000}"/>
    <cellStyle name="메모 2 3 2 2 4 4 3" xfId="25730" xr:uid="{00000000-0005-0000-0000-0000F1790000}"/>
    <cellStyle name="메모 2 3 2 2 4 4 4" xfId="25731" xr:uid="{00000000-0005-0000-0000-0000F2790000}"/>
    <cellStyle name="메모 2 3 2 2 4 4 5" xfId="25732" xr:uid="{00000000-0005-0000-0000-0000F3790000}"/>
    <cellStyle name="메모 2 3 2 2 4 5" xfId="25733" xr:uid="{00000000-0005-0000-0000-0000F4790000}"/>
    <cellStyle name="메모 2 3 2 2 4 5 2" xfId="25734" xr:uid="{00000000-0005-0000-0000-0000F5790000}"/>
    <cellStyle name="메모 2 3 2 2 4 5 3" xfId="25735" xr:uid="{00000000-0005-0000-0000-0000F6790000}"/>
    <cellStyle name="메모 2 3 2 2 4 6" xfId="25736" xr:uid="{00000000-0005-0000-0000-0000F7790000}"/>
    <cellStyle name="메모 2 3 2 2 4 7" xfId="25737" xr:uid="{00000000-0005-0000-0000-0000F8790000}"/>
    <cellStyle name="메모 2 3 2 2 4 8" xfId="25738" xr:uid="{00000000-0005-0000-0000-0000F9790000}"/>
    <cellStyle name="메모 2 3 2 2 5" xfId="25739" xr:uid="{00000000-0005-0000-0000-0000FA790000}"/>
    <cellStyle name="메모 2 3 2 2 5 2" xfId="25740" xr:uid="{00000000-0005-0000-0000-0000FB790000}"/>
    <cellStyle name="메모 2 3 2 2 5 2 2" xfId="25741" xr:uid="{00000000-0005-0000-0000-0000FC790000}"/>
    <cellStyle name="메모 2 3 2 2 5 2 2 2" xfId="25742" xr:uid="{00000000-0005-0000-0000-0000FD790000}"/>
    <cellStyle name="메모 2 3 2 2 5 2 2 2 2" xfId="25743" xr:uid="{00000000-0005-0000-0000-0000FE790000}"/>
    <cellStyle name="메모 2 3 2 2 5 2 2 2 3" xfId="25744" xr:uid="{00000000-0005-0000-0000-0000FF790000}"/>
    <cellStyle name="메모 2 3 2 2 5 2 2 3" xfId="25745" xr:uid="{00000000-0005-0000-0000-0000007A0000}"/>
    <cellStyle name="메모 2 3 2 2 5 2 2 4" xfId="25746" xr:uid="{00000000-0005-0000-0000-0000017A0000}"/>
    <cellStyle name="메모 2 3 2 2 5 2 2 5" xfId="25747" xr:uid="{00000000-0005-0000-0000-0000027A0000}"/>
    <cellStyle name="메모 2 3 2 2 5 2 3" xfId="25748" xr:uid="{00000000-0005-0000-0000-0000037A0000}"/>
    <cellStyle name="메모 2 3 2 2 5 2 3 2" xfId="25749" xr:uid="{00000000-0005-0000-0000-0000047A0000}"/>
    <cellStyle name="메모 2 3 2 2 5 2 3 3" xfId="25750" xr:uid="{00000000-0005-0000-0000-0000057A0000}"/>
    <cellStyle name="메모 2 3 2 2 5 2 4" xfId="25751" xr:uid="{00000000-0005-0000-0000-0000067A0000}"/>
    <cellStyle name="메모 2 3 2 2 5 2 5" xfId="25752" xr:uid="{00000000-0005-0000-0000-0000077A0000}"/>
    <cellStyle name="메모 2 3 2 2 5 2 6" xfId="25753" xr:uid="{00000000-0005-0000-0000-0000087A0000}"/>
    <cellStyle name="메모 2 3 2 2 5 3" xfId="25754" xr:uid="{00000000-0005-0000-0000-0000097A0000}"/>
    <cellStyle name="메모 2 3 2 2 5 3 2" xfId="25755" xr:uid="{00000000-0005-0000-0000-00000A7A0000}"/>
    <cellStyle name="메모 2 3 2 2 5 3 2 2" xfId="25756" xr:uid="{00000000-0005-0000-0000-00000B7A0000}"/>
    <cellStyle name="메모 2 3 2 2 5 3 2 2 2" xfId="25757" xr:uid="{00000000-0005-0000-0000-00000C7A0000}"/>
    <cellStyle name="메모 2 3 2 2 5 3 2 2 3" xfId="25758" xr:uid="{00000000-0005-0000-0000-00000D7A0000}"/>
    <cellStyle name="메모 2 3 2 2 5 3 2 3" xfId="25759" xr:uid="{00000000-0005-0000-0000-00000E7A0000}"/>
    <cellStyle name="메모 2 3 2 2 5 3 2 4" xfId="25760" xr:uid="{00000000-0005-0000-0000-00000F7A0000}"/>
    <cellStyle name="메모 2 3 2 2 5 3 2 5" xfId="25761" xr:uid="{00000000-0005-0000-0000-0000107A0000}"/>
    <cellStyle name="메모 2 3 2 2 5 3 3" xfId="25762" xr:uid="{00000000-0005-0000-0000-0000117A0000}"/>
    <cellStyle name="메모 2 3 2 2 5 3 3 2" xfId="25763" xr:uid="{00000000-0005-0000-0000-0000127A0000}"/>
    <cellStyle name="메모 2 3 2 2 5 3 3 3" xfId="25764" xr:uid="{00000000-0005-0000-0000-0000137A0000}"/>
    <cellStyle name="메모 2 3 2 2 5 3 4" xfId="25765" xr:uid="{00000000-0005-0000-0000-0000147A0000}"/>
    <cellStyle name="메모 2 3 2 2 5 3 5" xfId="25766" xr:uid="{00000000-0005-0000-0000-0000157A0000}"/>
    <cellStyle name="메모 2 3 2 2 5 3 6" xfId="25767" xr:uid="{00000000-0005-0000-0000-0000167A0000}"/>
    <cellStyle name="메모 2 3 2 2 5 4" xfId="25768" xr:uid="{00000000-0005-0000-0000-0000177A0000}"/>
    <cellStyle name="메모 2 3 2 2 5 4 2" xfId="25769" xr:uid="{00000000-0005-0000-0000-0000187A0000}"/>
    <cellStyle name="메모 2 3 2 2 5 4 2 2" xfId="25770" xr:uid="{00000000-0005-0000-0000-0000197A0000}"/>
    <cellStyle name="메모 2 3 2 2 5 4 2 3" xfId="25771" xr:uid="{00000000-0005-0000-0000-00001A7A0000}"/>
    <cellStyle name="메모 2 3 2 2 5 4 3" xfId="25772" xr:uid="{00000000-0005-0000-0000-00001B7A0000}"/>
    <cellStyle name="메모 2 3 2 2 5 4 4" xfId="25773" xr:uid="{00000000-0005-0000-0000-00001C7A0000}"/>
    <cellStyle name="메모 2 3 2 2 5 4 5" xfId="25774" xr:uid="{00000000-0005-0000-0000-00001D7A0000}"/>
    <cellStyle name="메모 2 3 2 2 5 5" xfId="25775" xr:uid="{00000000-0005-0000-0000-00001E7A0000}"/>
    <cellStyle name="메모 2 3 2 2 5 5 2" xfId="25776" xr:uid="{00000000-0005-0000-0000-00001F7A0000}"/>
    <cellStyle name="메모 2 3 2 2 5 5 3" xfId="25777" xr:uid="{00000000-0005-0000-0000-0000207A0000}"/>
    <cellStyle name="메모 2 3 2 2 5 6" xfId="25778" xr:uid="{00000000-0005-0000-0000-0000217A0000}"/>
    <cellStyle name="메모 2 3 2 2 5 7" xfId="25779" xr:uid="{00000000-0005-0000-0000-0000227A0000}"/>
    <cellStyle name="메모 2 3 2 2 5 8" xfId="25780" xr:uid="{00000000-0005-0000-0000-0000237A0000}"/>
    <cellStyle name="메모 2 3 2 2 6" xfId="25781" xr:uid="{00000000-0005-0000-0000-0000247A0000}"/>
    <cellStyle name="메모 2 3 2 2 6 2" xfId="25782" xr:uid="{00000000-0005-0000-0000-0000257A0000}"/>
    <cellStyle name="메모 2 3 2 2 6 2 2" xfId="25783" xr:uid="{00000000-0005-0000-0000-0000267A0000}"/>
    <cellStyle name="메모 2 3 2 2 6 2 2 2" xfId="25784" xr:uid="{00000000-0005-0000-0000-0000277A0000}"/>
    <cellStyle name="메모 2 3 2 2 6 2 2 2 2" xfId="25785" xr:uid="{00000000-0005-0000-0000-0000287A0000}"/>
    <cellStyle name="메모 2 3 2 2 6 2 2 2 3" xfId="25786" xr:uid="{00000000-0005-0000-0000-0000297A0000}"/>
    <cellStyle name="메모 2 3 2 2 6 2 2 3" xfId="25787" xr:uid="{00000000-0005-0000-0000-00002A7A0000}"/>
    <cellStyle name="메모 2 3 2 2 6 2 2 4" xfId="25788" xr:uid="{00000000-0005-0000-0000-00002B7A0000}"/>
    <cellStyle name="메모 2 3 2 2 6 2 2 5" xfId="25789" xr:uid="{00000000-0005-0000-0000-00002C7A0000}"/>
    <cellStyle name="메모 2 3 2 2 6 2 3" xfId="25790" xr:uid="{00000000-0005-0000-0000-00002D7A0000}"/>
    <cellStyle name="메모 2 3 2 2 6 2 3 2" xfId="25791" xr:uid="{00000000-0005-0000-0000-00002E7A0000}"/>
    <cellStyle name="메모 2 3 2 2 6 2 3 3" xfId="25792" xr:uid="{00000000-0005-0000-0000-00002F7A0000}"/>
    <cellStyle name="메모 2 3 2 2 6 2 4" xfId="25793" xr:uid="{00000000-0005-0000-0000-0000307A0000}"/>
    <cellStyle name="메모 2 3 2 2 6 2 5" xfId="25794" xr:uid="{00000000-0005-0000-0000-0000317A0000}"/>
    <cellStyle name="메모 2 3 2 2 6 2 6" xfId="25795" xr:uid="{00000000-0005-0000-0000-0000327A0000}"/>
    <cellStyle name="메모 2 3 2 2 6 3" xfId="25796" xr:uid="{00000000-0005-0000-0000-0000337A0000}"/>
    <cellStyle name="메모 2 3 2 2 6 3 2" xfId="25797" xr:uid="{00000000-0005-0000-0000-0000347A0000}"/>
    <cellStyle name="메모 2 3 2 2 6 3 2 2" xfId="25798" xr:uid="{00000000-0005-0000-0000-0000357A0000}"/>
    <cellStyle name="메모 2 3 2 2 6 3 2 2 2" xfId="25799" xr:uid="{00000000-0005-0000-0000-0000367A0000}"/>
    <cellStyle name="메모 2 3 2 2 6 3 2 2 3" xfId="25800" xr:uid="{00000000-0005-0000-0000-0000377A0000}"/>
    <cellStyle name="메모 2 3 2 2 6 3 2 3" xfId="25801" xr:uid="{00000000-0005-0000-0000-0000387A0000}"/>
    <cellStyle name="메모 2 3 2 2 6 3 2 4" xfId="25802" xr:uid="{00000000-0005-0000-0000-0000397A0000}"/>
    <cellStyle name="메모 2 3 2 2 6 3 2 5" xfId="25803" xr:uid="{00000000-0005-0000-0000-00003A7A0000}"/>
    <cellStyle name="메모 2 3 2 2 6 3 3" xfId="25804" xr:uid="{00000000-0005-0000-0000-00003B7A0000}"/>
    <cellStyle name="메모 2 3 2 2 6 3 3 2" xfId="25805" xr:uid="{00000000-0005-0000-0000-00003C7A0000}"/>
    <cellStyle name="메모 2 3 2 2 6 3 3 3" xfId="25806" xr:uid="{00000000-0005-0000-0000-00003D7A0000}"/>
    <cellStyle name="메모 2 3 2 2 6 3 4" xfId="25807" xr:uid="{00000000-0005-0000-0000-00003E7A0000}"/>
    <cellStyle name="메모 2 3 2 2 6 3 5" xfId="25808" xr:uid="{00000000-0005-0000-0000-00003F7A0000}"/>
    <cellStyle name="메모 2 3 2 2 6 3 6" xfId="25809" xr:uid="{00000000-0005-0000-0000-0000407A0000}"/>
    <cellStyle name="메모 2 3 2 2 6 4" xfId="25810" xr:uid="{00000000-0005-0000-0000-0000417A0000}"/>
    <cellStyle name="메모 2 3 2 2 6 4 2" xfId="25811" xr:uid="{00000000-0005-0000-0000-0000427A0000}"/>
    <cellStyle name="메모 2 3 2 2 6 4 2 2" xfId="25812" xr:uid="{00000000-0005-0000-0000-0000437A0000}"/>
    <cellStyle name="메모 2 3 2 2 6 4 2 3" xfId="25813" xr:uid="{00000000-0005-0000-0000-0000447A0000}"/>
    <cellStyle name="메모 2 3 2 2 6 4 3" xfId="25814" xr:uid="{00000000-0005-0000-0000-0000457A0000}"/>
    <cellStyle name="메모 2 3 2 2 6 4 4" xfId="25815" xr:uid="{00000000-0005-0000-0000-0000467A0000}"/>
    <cellStyle name="메모 2 3 2 2 6 4 5" xfId="25816" xr:uid="{00000000-0005-0000-0000-0000477A0000}"/>
    <cellStyle name="메모 2 3 2 2 6 5" xfId="25817" xr:uid="{00000000-0005-0000-0000-0000487A0000}"/>
    <cellStyle name="메모 2 3 2 2 6 5 2" xfId="25818" xr:uid="{00000000-0005-0000-0000-0000497A0000}"/>
    <cellStyle name="메모 2 3 2 2 6 5 3" xfId="25819" xr:uid="{00000000-0005-0000-0000-00004A7A0000}"/>
    <cellStyle name="메모 2 3 2 2 6 6" xfId="25820" xr:uid="{00000000-0005-0000-0000-00004B7A0000}"/>
    <cellStyle name="메모 2 3 2 2 6 7" xfId="25821" xr:uid="{00000000-0005-0000-0000-00004C7A0000}"/>
    <cellStyle name="메모 2 3 2 2 6 8" xfId="25822" xr:uid="{00000000-0005-0000-0000-00004D7A0000}"/>
    <cellStyle name="메모 2 3 2 2 7" xfId="25823" xr:uid="{00000000-0005-0000-0000-00004E7A0000}"/>
    <cellStyle name="메모 2 3 2 2 7 2" xfId="25824" xr:uid="{00000000-0005-0000-0000-00004F7A0000}"/>
    <cellStyle name="메모 2 3 2 2 7 2 2" xfId="25825" xr:uid="{00000000-0005-0000-0000-0000507A0000}"/>
    <cellStyle name="메모 2 3 2 2 7 2 2 2" xfId="25826" xr:uid="{00000000-0005-0000-0000-0000517A0000}"/>
    <cellStyle name="메모 2 3 2 2 7 2 2 2 2" xfId="25827" xr:uid="{00000000-0005-0000-0000-0000527A0000}"/>
    <cellStyle name="메모 2 3 2 2 7 2 2 2 3" xfId="25828" xr:uid="{00000000-0005-0000-0000-0000537A0000}"/>
    <cellStyle name="메모 2 3 2 2 7 2 2 3" xfId="25829" xr:uid="{00000000-0005-0000-0000-0000547A0000}"/>
    <cellStyle name="메모 2 3 2 2 7 2 2 4" xfId="25830" xr:uid="{00000000-0005-0000-0000-0000557A0000}"/>
    <cellStyle name="메모 2 3 2 2 7 2 2 5" xfId="25831" xr:uid="{00000000-0005-0000-0000-0000567A0000}"/>
    <cellStyle name="메모 2 3 2 2 7 2 3" xfId="25832" xr:uid="{00000000-0005-0000-0000-0000577A0000}"/>
    <cellStyle name="메모 2 3 2 2 7 2 3 2" xfId="25833" xr:uid="{00000000-0005-0000-0000-0000587A0000}"/>
    <cellStyle name="메모 2 3 2 2 7 2 3 3" xfId="25834" xr:uid="{00000000-0005-0000-0000-0000597A0000}"/>
    <cellStyle name="메모 2 3 2 2 7 2 4" xfId="25835" xr:uid="{00000000-0005-0000-0000-00005A7A0000}"/>
    <cellStyle name="메모 2 3 2 2 7 2 5" xfId="25836" xr:uid="{00000000-0005-0000-0000-00005B7A0000}"/>
    <cellStyle name="메모 2 3 2 2 7 2 6" xfId="25837" xr:uid="{00000000-0005-0000-0000-00005C7A0000}"/>
    <cellStyle name="메모 2 3 2 2 7 3" xfId="25838" xr:uid="{00000000-0005-0000-0000-00005D7A0000}"/>
    <cellStyle name="메모 2 3 2 2 7 3 2" xfId="25839" xr:uid="{00000000-0005-0000-0000-00005E7A0000}"/>
    <cellStyle name="메모 2 3 2 2 7 3 2 2" xfId="25840" xr:uid="{00000000-0005-0000-0000-00005F7A0000}"/>
    <cellStyle name="메모 2 3 2 2 7 3 2 2 2" xfId="25841" xr:uid="{00000000-0005-0000-0000-0000607A0000}"/>
    <cellStyle name="메모 2 3 2 2 7 3 2 2 3" xfId="25842" xr:uid="{00000000-0005-0000-0000-0000617A0000}"/>
    <cellStyle name="메모 2 3 2 2 7 3 2 3" xfId="25843" xr:uid="{00000000-0005-0000-0000-0000627A0000}"/>
    <cellStyle name="메모 2 3 2 2 7 3 2 4" xfId="25844" xr:uid="{00000000-0005-0000-0000-0000637A0000}"/>
    <cellStyle name="메모 2 3 2 2 7 3 2 5" xfId="25845" xr:uid="{00000000-0005-0000-0000-0000647A0000}"/>
    <cellStyle name="메모 2 3 2 2 7 3 3" xfId="25846" xr:uid="{00000000-0005-0000-0000-0000657A0000}"/>
    <cellStyle name="메모 2 3 2 2 7 3 3 2" xfId="25847" xr:uid="{00000000-0005-0000-0000-0000667A0000}"/>
    <cellStyle name="메모 2 3 2 2 7 3 3 3" xfId="25848" xr:uid="{00000000-0005-0000-0000-0000677A0000}"/>
    <cellStyle name="메모 2 3 2 2 7 3 4" xfId="25849" xr:uid="{00000000-0005-0000-0000-0000687A0000}"/>
    <cellStyle name="메모 2 3 2 2 7 3 5" xfId="25850" xr:uid="{00000000-0005-0000-0000-0000697A0000}"/>
    <cellStyle name="메모 2 3 2 2 7 3 6" xfId="25851" xr:uid="{00000000-0005-0000-0000-00006A7A0000}"/>
    <cellStyle name="메모 2 3 2 2 7 4" xfId="25852" xr:uid="{00000000-0005-0000-0000-00006B7A0000}"/>
    <cellStyle name="메모 2 3 2 2 7 4 2" xfId="25853" xr:uid="{00000000-0005-0000-0000-00006C7A0000}"/>
    <cellStyle name="메모 2 3 2 2 7 4 2 2" xfId="25854" xr:uid="{00000000-0005-0000-0000-00006D7A0000}"/>
    <cellStyle name="메모 2 3 2 2 7 4 2 3" xfId="25855" xr:uid="{00000000-0005-0000-0000-00006E7A0000}"/>
    <cellStyle name="메모 2 3 2 2 7 4 3" xfId="25856" xr:uid="{00000000-0005-0000-0000-00006F7A0000}"/>
    <cellStyle name="메모 2 3 2 2 7 4 4" xfId="25857" xr:uid="{00000000-0005-0000-0000-0000707A0000}"/>
    <cellStyle name="메모 2 3 2 2 7 4 5" xfId="25858" xr:uid="{00000000-0005-0000-0000-0000717A0000}"/>
    <cellStyle name="메모 2 3 2 2 7 5" xfId="25859" xr:uid="{00000000-0005-0000-0000-0000727A0000}"/>
    <cellStyle name="메모 2 3 2 2 7 5 2" xfId="25860" xr:uid="{00000000-0005-0000-0000-0000737A0000}"/>
    <cellStyle name="메모 2 3 2 2 7 5 3" xfId="25861" xr:uid="{00000000-0005-0000-0000-0000747A0000}"/>
    <cellStyle name="메모 2 3 2 2 7 6" xfId="25862" xr:uid="{00000000-0005-0000-0000-0000757A0000}"/>
    <cellStyle name="메모 2 3 2 2 7 7" xfId="25863" xr:uid="{00000000-0005-0000-0000-0000767A0000}"/>
    <cellStyle name="메모 2 3 2 2 7 8" xfId="25864" xr:uid="{00000000-0005-0000-0000-0000777A0000}"/>
    <cellStyle name="메모 2 3 2 2 8" xfId="25865" xr:uid="{00000000-0005-0000-0000-0000787A0000}"/>
    <cellStyle name="메모 2 3 2 2 8 2" xfId="25866" xr:uid="{00000000-0005-0000-0000-0000797A0000}"/>
    <cellStyle name="메모 2 3 2 2 8 2 2" xfId="25867" xr:uid="{00000000-0005-0000-0000-00007A7A0000}"/>
    <cellStyle name="메모 2 3 2 2 8 2 2 2" xfId="25868" xr:uid="{00000000-0005-0000-0000-00007B7A0000}"/>
    <cellStyle name="메모 2 3 2 2 8 2 2 2 2" xfId="25869" xr:uid="{00000000-0005-0000-0000-00007C7A0000}"/>
    <cellStyle name="메모 2 3 2 2 8 2 2 2 3" xfId="25870" xr:uid="{00000000-0005-0000-0000-00007D7A0000}"/>
    <cellStyle name="메모 2 3 2 2 8 2 2 3" xfId="25871" xr:uid="{00000000-0005-0000-0000-00007E7A0000}"/>
    <cellStyle name="메모 2 3 2 2 8 2 2 4" xfId="25872" xr:uid="{00000000-0005-0000-0000-00007F7A0000}"/>
    <cellStyle name="메모 2 3 2 2 8 2 2 5" xfId="25873" xr:uid="{00000000-0005-0000-0000-0000807A0000}"/>
    <cellStyle name="메모 2 3 2 2 8 2 3" xfId="25874" xr:uid="{00000000-0005-0000-0000-0000817A0000}"/>
    <cellStyle name="메모 2 3 2 2 8 2 3 2" xfId="25875" xr:uid="{00000000-0005-0000-0000-0000827A0000}"/>
    <cellStyle name="메모 2 3 2 2 8 2 3 3" xfId="25876" xr:uid="{00000000-0005-0000-0000-0000837A0000}"/>
    <cellStyle name="메모 2 3 2 2 8 2 4" xfId="25877" xr:uid="{00000000-0005-0000-0000-0000847A0000}"/>
    <cellStyle name="메모 2 3 2 2 8 2 5" xfId="25878" xr:uid="{00000000-0005-0000-0000-0000857A0000}"/>
    <cellStyle name="메모 2 3 2 2 8 2 6" xfId="25879" xr:uid="{00000000-0005-0000-0000-0000867A0000}"/>
    <cellStyle name="메모 2 3 2 2 8 3" xfId="25880" xr:uid="{00000000-0005-0000-0000-0000877A0000}"/>
    <cellStyle name="메모 2 3 2 2 8 3 2" xfId="25881" xr:uid="{00000000-0005-0000-0000-0000887A0000}"/>
    <cellStyle name="메모 2 3 2 2 8 3 2 2" xfId="25882" xr:uid="{00000000-0005-0000-0000-0000897A0000}"/>
    <cellStyle name="메모 2 3 2 2 8 3 2 2 2" xfId="25883" xr:uid="{00000000-0005-0000-0000-00008A7A0000}"/>
    <cellStyle name="메모 2 3 2 2 8 3 2 2 3" xfId="25884" xr:uid="{00000000-0005-0000-0000-00008B7A0000}"/>
    <cellStyle name="메모 2 3 2 2 8 3 2 3" xfId="25885" xr:uid="{00000000-0005-0000-0000-00008C7A0000}"/>
    <cellStyle name="메모 2 3 2 2 8 3 2 4" xfId="25886" xr:uid="{00000000-0005-0000-0000-00008D7A0000}"/>
    <cellStyle name="메모 2 3 2 2 8 3 2 5" xfId="25887" xr:uid="{00000000-0005-0000-0000-00008E7A0000}"/>
    <cellStyle name="메모 2 3 2 2 8 3 3" xfId="25888" xr:uid="{00000000-0005-0000-0000-00008F7A0000}"/>
    <cellStyle name="메모 2 3 2 2 8 3 3 2" xfId="25889" xr:uid="{00000000-0005-0000-0000-0000907A0000}"/>
    <cellStyle name="메모 2 3 2 2 8 3 3 3" xfId="25890" xr:uid="{00000000-0005-0000-0000-0000917A0000}"/>
    <cellStyle name="메모 2 3 2 2 8 3 4" xfId="25891" xr:uid="{00000000-0005-0000-0000-0000927A0000}"/>
    <cellStyle name="메모 2 3 2 2 8 3 5" xfId="25892" xr:uid="{00000000-0005-0000-0000-0000937A0000}"/>
    <cellStyle name="메모 2 3 2 2 8 3 6" xfId="25893" xr:uid="{00000000-0005-0000-0000-0000947A0000}"/>
    <cellStyle name="메모 2 3 2 2 8 4" xfId="25894" xr:uid="{00000000-0005-0000-0000-0000957A0000}"/>
    <cellStyle name="메모 2 3 2 2 8 4 2" xfId="25895" xr:uid="{00000000-0005-0000-0000-0000967A0000}"/>
    <cellStyle name="메모 2 3 2 2 8 4 2 2" xfId="25896" xr:uid="{00000000-0005-0000-0000-0000977A0000}"/>
    <cellStyle name="메모 2 3 2 2 8 4 2 3" xfId="25897" xr:uid="{00000000-0005-0000-0000-0000987A0000}"/>
    <cellStyle name="메모 2 3 2 2 8 4 3" xfId="25898" xr:uid="{00000000-0005-0000-0000-0000997A0000}"/>
    <cellStyle name="메모 2 3 2 2 8 4 4" xfId="25899" xr:uid="{00000000-0005-0000-0000-00009A7A0000}"/>
    <cellStyle name="메모 2 3 2 2 8 4 5" xfId="25900" xr:uid="{00000000-0005-0000-0000-00009B7A0000}"/>
    <cellStyle name="메모 2 3 2 2 8 5" xfId="25901" xr:uid="{00000000-0005-0000-0000-00009C7A0000}"/>
    <cellStyle name="메모 2 3 2 2 8 5 2" xfId="25902" xr:uid="{00000000-0005-0000-0000-00009D7A0000}"/>
    <cellStyle name="메모 2 3 2 2 8 5 3" xfId="25903" xr:uid="{00000000-0005-0000-0000-00009E7A0000}"/>
    <cellStyle name="메모 2 3 2 2 8 6" xfId="25904" xr:uid="{00000000-0005-0000-0000-00009F7A0000}"/>
    <cellStyle name="메모 2 3 2 2 8 7" xfId="25905" xr:uid="{00000000-0005-0000-0000-0000A07A0000}"/>
    <cellStyle name="메모 2 3 2 2 8 8" xfId="25906" xr:uid="{00000000-0005-0000-0000-0000A17A0000}"/>
    <cellStyle name="메모 2 3 2 2 9" xfId="25907" xr:uid="{00000000-0005-0000-0000-0000A27A0000}"/>
    <cellStyle name="메모 2 3 2 2 9 2" xfId="25908" xr:uid="{00000000-0005-0000-0000-0000A37A0000}"/>
    <cellStyle name="메모 2 3 2 2 9 2 2" xfId="25909" xr:uid="{00000000-0005-0000-0000-0000A47A0000}"/>
    <cellStyle name="메모 2 3 2 2 9 2 2 2" xfId="25910" xr:uid="{00000000-0005-0000-0000-0000A57A0000}"/>
    <cellStyle name="메모 2 3 2 2 9 2 2 2 2" xfId="25911" xr:uid="{00000000-0005-0000-0000-0000A67A0000}"/>
    <cellStyle name="메모 2 3 2 2 9 2 2 2 3" xfId="25912" xr:uid="{00000000-0005-0000-0000-0000A77A0000}"/>
    <cellStyle name="메모 2 3 2 2 9 2 2 3" xfId="25913" xr:uid="{00000000-0005-0000-0000-0000A87A0000}"/>
    <cellStyle name="메모 2 3 2 2 9 2 2 4" xfId="25914" xr:uid="{00000000-0005-0000-0000-0000A97A0000}"/>
    <cellStyle name="메모 2 3 2 2 9 2 2 5" xfId="25915" xr:uid="{00000000-0005-0000-0000-0000AA7A0000}"/>
    <cellStyle name="메모 2 3 2 2 9 2 3" xfId="25916" xr:uid="{00000000-0005-0000-0000-0000AB7A0000}"/>
    <cellStyle name="메모 2 3 2 2 9 2 3 2" xfId="25917" xr:uid="{00000000-0005-0000-0000-0000AC7A0000}"/>
    <cellStyle name="메모 2 3 2 2 9 2 3 3" xfId="25918" xr:uid="{00000000-0005-0000-0000-0000AD7A0000}"/>
    <cellStyle name="메모 2 3 2 2 9 2 4" xfId="25919" xr:uid="{00000000-0005-0000-0000-0000AE7A0000}"/>
    <cellStyle name="메모 2 3 2 2 9 2 5" xfId="25920" xr:uid="{00000000-0005-0000-0000-0000AF7A0000}"/>
    <cellStyle name="메모 2 3 2 2 9 2 6" xfId="25921" xr:uid="{00000000-0005-0000-0000-0000B07A0000}"/>
    <cellStyle name="메모 2 3 2 2 9 3" xfId="25922" xr:uid="{00000000-0005-0000-0000-0000B17A0000}"/>
    <cellStyle name="메모 2 3 2 2 9 3 2" xfId="25923" xr:uid="{00000000-0005-0000-0000-0000B27A0000}"/>
    <cellStyle name="메모 2 3 2 2 9 3 2 2" xfId="25924" xr:uid="{00000000-0005-0000-0000-0000B37A0000}"/>
    <cellStyle name="메모 2 3 2 2 9 3 2 2 2" xfId="25925" xr:uid="{00000000-0005-0000-0000-0000B47A0000}"/>
    <cellStyle name="메모 2 3 2 2 9 3 2 2 3" xfId="25926" xr:uid="{00000000-0005-0000-0000-0000B57A0000}"/>
    <cellStyle name="메모 2 3 2 2 9 3 2 3" xfId="25927" xr:uid="{00000000-0005-0000-0000-0000B67A0000}"/>
    <cellStyle name="메모 2 3 2 2 9 3 2 4" xfId="25928" xr:uid="{00000000-0005-0000-0000-0000B77A0000}"/>
    <cellStyle name="메모 2 3 2 2 9 3 2 5" xfId="25929" xr:uid="{00000000-0005-0000-0000-0000B87A0000}"/>
    <cellStyle name="메모 2 3 2 2 9 3 3" xfId="25930" xr:uid="{00000000-0005-0000-0000-0000B97A0000}"/>
    <cellStyle name="메모 2 3 2 2 9 3 3 2" xfId="25931" xr:uid="{00000000-0005-0000-0000-0000BA7A0000}"/>
    <cellStyle name="메모 2 3 2 2 9 3 3 3" xfId="25932" xr:uid="{00000000-0005-0000-0000-0000BB7A0000}"/>
    <cellStyle name="메모 2 3 2 2 9 3 4" xfId="25933" xr:uid="{00000000-0005-0000-0000-0000BC7A0000}"/>
    <cellStyle name="메모 2 3 2 2 9 3 5" xfId="25934" xr:uid="{00000000-0005-0000-0000-0000BD7A0000}"/>
    <cellStyle name="메모 2 3 2 2 9 3 6" xfId="25935" xr:uid="{00000000-0005-0000-0000-0000BE7A0000}"/>
    <cellStyle name="메모 2 3 2 2 9 4" xfId="25936" xr:uid="{00000000-0005-0000-0000-0000BF7A0000}"/>
    <cellStyle name="메모 2 3 2 2 9 4 2" xfId="25937" xr:uid="{00000000-0005-0000-0000-0000C07A0000}"/>
    <cellStyle name="메모 2 3 2 2 9 4 2 2" xfId="25938" xr:uid="{00000000-0005-0000-0000-0000C17A0000}"/>
    <cellStyle name="메모 2 3 2 2 9 4 2 3" xfId="25939" xr:uid="{00000000-0005-0000-0000-0000C27A0000}"/>
    <cellStyle name="메모 2 3 2 2 9 4 3" xfId="25940" xr:uid="{00000000-0005-0000-0000-0000C37A0000}"/>
    <cellStyle name="메모 2 3 2 2 9 4 4" xfId="25941" xr:uid="{00000000-0005-0000-0000-0000C47A0000}"/>
    <cellStyle name="메모 2 3 2 2 9 4 5" xfId="25942" xr:uid="{00000000-0005-0000-0000-0000C57A0000}"/>
    <cellStyle name="메모 2 3 2 2 9 5" xfId="25943" xr:uid="{00000000-0005-0000-0000-0000C67A0000}"/>
    <cellStyle name="메모 2 3 2 2 9 5 2" xfId="25944" xr:uid="{00000000-0005-0000-0000-0000C77A0000}"/>
    <cellStyle name="메모 2 3 2 2 9 5 3" xfId="25945" xr:uid="{00000000-0005-0000-0000-0000C87A0000}"/>
    <cellStyle name="메모 2 3 2 2 9 6" xfId="25946" xr:uid="{00000000-0005-0000-0000-0000C97A0000}"/>
    <cellStyle name="메모 2 3 2 2 9 7" xfId="25947" xr:uid="{00000000-0005-0000-0000-0000CA7A0000}"/>
    <cellStyle name="메모 2 3 2 2 9 8" xfId="25948" xr:uid="{00000000-0005-0000-0000-0000CB7A0000}"/>
    <cellStyle name="메모 2 3 2 20" xfId="25949" xr:uid="{00000000-0005-0000-0000-0000CC7A0000}"/>
    <cellStyle name="메모 2 3 2 20 2" xfId="25950" xr:uid="{00000000-0005-0000-0000-0000CD7A0000}"/>
    <cellStyle name="메모 2 3 2 20 2 2" xfId="25951" xr:uid="{00000000-0005-0000-0000-0000CE7A0000}"/>
    <cellStyle name="메모 2 3 2 20 2 2 2" xfId="25952" xr:uid="{00000000-0005-0000-0000-0000CF7A0000}"/>
    <cellStyle name="메모 2 3 2 20 2 2 3" xfId="25953" xr:uid="{00000000-0005-0000-0000-0000D07A0000}"/>
    <cellStyle name="메모 2 3 2 20 2 3" xfId="25954" xr:uid="{00000000-0005-0000-0000-0000D17A0000}"/>
    <cellStyle name="메모 2 3 2 20 2 4" xfId="25955" xr:uid="{00000000-0005-0000-0000-0000D27A0000}"/>
    <cellStyle name="메모 2 3 2 20 3" xfId="25956" xr:uid="{00000000-0005-0000-0000-0000D37A0000}"/>
    <cellStyle name="메모 2 3 2 20 3 2" xfId="25957" xr:uid="{00000000-0005-0000-0000-0000D47A0000}"/>
    <cellStyle name="메모 2 3 2 20 3 3" xfId="25958" xr:uid="{00000000-0005-0000-0000-0000D57A0000}"/>
    <cellStyle name="메모 2 3 2 20 4" xfId="25959" xr:uid="{00000000-0005-0000-0000-0000D67A0000}"/>
    <cellStyle name="메모 2 3 2 20 5" xfId="25960" xr:uid="{00000000-0005-0000-0000-0000D77A0000}"/>
    <cellStyle name="메모 2 3 2 21" xfId="25961" xr:uid="{00000000-0005-0000-0000-0000D87A0000}"/>
    <cellStyle name="메모 2 3 2 21 2" xfId="25962" xr:uid="{00000000-0005-0000-0000-0000D97A0000}"/>
    <cellStyle name="메모 2 3 2 21 2 2" xfId="25963" xr:uid="{00000000-0005-0000-0000-0000DA7A0000}"/>
    <cellStyle name="메모 2 3 2 21 2 2 2" xfId="25964" xr:uid="{00000000-0005-0000-0000-0000DB7A0000}"/>
    <cellStyle name="메모 2 3 2 21 2 2 3" xfId="25965" xr:uid="{00000000-0005-0000-0000-0000DC7A0000}"/>
    <cellStyle name="메모 2 3 2 21 2 3" xfId="25966" xr:uid="{00000000-0005-0000-0000-0000DD7A0000}"/>
    <cellStyle name="메모 2 3 2 21 2 4" xfId="25967" xr:uid="{00000000-0005-0000-0000-0000DE7A0000}"/>
    <cellStyle name="메모 2 3 2 21 3" xfId="25968" xr:uid="{00000000-0005-0000-0000-0000DF7A0000}"/>
    <cellStyle name="메모 2 3 2 21 3 2" xfId="25969" xr:uid="{00000000-0005-0000-0000-0000E07A0000}"/>
    <cellStyle name="메모 2 3 2 21 3 3" xfId="25970" xr:uid="{00000000-0005-0000-0000-0000E17A0000}"/>
    <cellStyle name="메모 2 3 2 21 4" xfId="25971" xr:uid="{00000000-0005-0000-0000-0000E27A0000}"/>
    <cellStyle name="메모 2 3 2 21 5" xfId="25972" xr:uid="{00000000-0005-0000-0000-0000E37A0000}"/>
    <cellStyle name="메모 2 3 2 22" xfId="25973" xr:uid="{00000000-0005-0000-0000-0000E47A0000}"/>
    <cellStyle name="메모 2 3 2 22 2" xfId="25974" xr:uid="{00000000-0005-0000-0000-0000E57A0000}"/>
    <cellStyle name="메모 2 3 2 22 2 2" xfId="25975" xr:uid="{00000000-0005-0000-0000-0000E67A0000}"/>
    <cellStyle name="메모 2 3 2 22 2 2 2" xfId="25976" xr:uid="{00000000-0005-0000-0000-0000E77A0000}"/>
    <cellStyle name="메모 2 3 2 22 2 2 3" xfId="25977" xr:uid="{00000000-0005-0000-0000-0000E87A0000}"/>
    <cellStyle name="메모 2 3 2 22 2 3" xfId="25978" xr:uid="{00000000-0005-0000-0000-0000E97A0000}"/>
    <cellStyle name="메모 2 3 2 22 2 4" xfId="25979" xr:uid="{00000000-0005-0000-0000-0000EA7A0000}"/>
    <cellStyle name="메모 2 3 2 22 3" xfId="25980" xr:uid="{00000000-0005-0000-0000-0000EB7A0000}"/>
    <cellStyle name="메모 2 3 2 22 3 2" xfId="25981" xr:uid="{00000000-0005-0000-0000-0000EC7A0000}"/>
    <cellStyle name="메모 2 3 2 22 3 3" xfId="25982" xr:uid="{00000000-0005-0000-0000-0000ED7A0000}"/>
    <cellStyle name="메모 2 3 2 22 4" xfId="25983" xr:uid="{00000000-0005-0000-0000-0000EE7A0000}"/>
    <cellStyle name="메모 2 3 2 22 5" xfId="25984" xr:uid="{00000000-0005-0000-0000-0000EF7A0000}"/>
    <cellStyle name="메모 2 3 2 23" xfId="25985" xr:uid="{00000000-0005-0000-0000-0000F07A0000}"/>
    <cellStyle name="메모 2 3 2 23 2" xfId="25986" xr:uid="{00000000-0005-0000-0000-0000F17A0000}"/>
    <cellStyle name="메모 2 3 2 23 2 2" xfId="25987" xr:uid="{00000000-0005-0000-0000-0000F27A0000}"/>
    <cellStyle name="메모 2 3 2 23 2 2 2" xfId="25988" xr:uid="{00000000-0005-0000-0000-0000F37A0000}"/>
    <cellStyle name="메모 2 3 2 23 2 2 3" xfId="25989" xr:uid="{00000000-0005-0000-0000-0000F47A0000}"/>
    <cellStyle name="메모 2 3 2 23 2 3" xfId="25990" xr:uid="{00000000-0005-0000-0000-0000F57A0000}"/>
    <cellStyle name="메모 2 3 2 23 2 4" xfId="25991" xr:uid="{00000000-0005-0000-0000-0000F67A0000}"/>
    <cellStyle name="메모 2 3 2 23 3" xfId="25992" xr:uid="{00000000-0005-0000-0000-0000F77A0000}"/>
    <cellStyle name="메모 2 3 2 23 3 2" xfId="25993" xr:uid="{00000000-0005-0000-0000-0000F87A0000}"/>
    <cellStyle name="메모 2 3 2 23 3 3" xfId="25994" xr:uid="{00000000-0005-0000-0000-0000F97A0000}"/>
    <cellStyle name="메모 2 3 2 23 4" xfId="25995" xr:uid="{00000000-0005-0000-0000-0000FA7A0000}"/>
    <cellStyle name="메모 2 3 2 23 5" xfId="25996" xr:uid="{00000000-0005-0000-0000-0000FB7A0000}"/>
    <cellStyle name="메모 2 3 2 24" xfId="25997" xr:uid="{00000000-0005-0000-0000-0000FC7A0000}"/>
    <cellStyle name="메모 2 3 2 24 2" xfId="25998" xr:uid="{00000000-0005-0000-0000-0000FD7A0000}"/>
    <cellStyle name="메모 2 3 2 24 2 2" xfId="25999" xr:uid="{00000000-0005-0000-0000-0000FE7A0000}"/>
    <cellStyle name="메모 2 3 2 24 2 3" xfId="26000" xr:uid="{00000000-0005-0000-0000-0000FF7A0000}"/>
    <cellStyle name="메모 2 3 2 24 3" xfId="26001" xr:uid="{00000000-0005-0000-0000-0000007B0000}"/>
    <cellStyle name="메모 2 3 2 24 4" xfId="26002" xr:uid="{00000000-0005-0000-0000-0000017B0000}"/>
    <cellStyle name="메모 2 3 2 25" xfId="26003" xr:uid="{00000000-0005-0000-0000-0000027B0000}"/>
    <cellStyle name="메모 2 3 2 25 2" xfId="26004" xr:uid="{00000000-0005-0000-0000-0000037B0000}"/>
    <cellStyle name="메모 2 3 2 25 3" xfId="26005" xr:uid="{00000000-0005-0000-0000-0000047B0000}"/>
    <cellStyle name="메모 2 3 2 26" xfId="26006" xr:uid="{00000000-0005-0000-0000-0000057B0000}"/>
    <cellStyle name="메모 2 3 2 27" xfId="26007" xr:uid="{00000000-0005-0000-0000-0000067B0000}"/>
    <cellStyle name="메모 2 3 2 28" xfId="26008" xr:uid="{00000000-0005-0000-0000-0000077B0000}"/>
    <cellStyle name="메모 2 3 2 3" xfId="26009" xr:uid="{00000000-0005-0000-0000-0000087B0000}"/>
    <cellStyle name="메모 2 3 2 3 10" xfId="26010" xr:uid="{00000000-0005-0000-0000-0000097B0000}"/>
    <cellStyle name="메모 2 3 2 3 10 2" xfId="26011" xr:uid="{00000000-0005-0000-0000-00000A7B0000}"/>
    <cellStyle name="메모 2 3 2 3 10 2 2" xfId="26012" xr:uid="{00000000-0005-0000-0000-00000B7B0000}"/>
    <cellStyle name="메모 2 3 2 3 10 2 2 2" xfId="26013" xr:uid="{00000000-0005-0000-0000-00000C7B0000}"/>
    <cellStyle name="메모 2 3 2 3 10 2 2 3" xfId="26014" xr:uid="{00000000-0005-0000-0000-00000D7B0000}"/>
    <cellStyle name="메모 2 3 2 3 10 2 3" xfId="26015" xr:uid="{00000000-0005-0000-0000-00000E7B0000}"/>
    <cellStyle name="메모 2 3 2 3 10 2 4" xfId="26016" xr:uid="{00000000-0005-0000-0000-00000F7B0000}"/>
    <cellStyle name="메모 2 3 2 3 10 3" xfId="26017" xr:uid="{00000000-0005-0000-0000-0000107B0000}"/>
    <cellStyle name="메모 2 3 2 3 10 3 2" xfId="26018" xr:uid="{00000000-0005-0000-0000-0000117B0000}"/>
    <cellStyle name="메모 2 3 2 3 10 3 3" xfId="26019" xr:uid="{00000000-0005-0000-0000-0000127B0000}"/>
    <cellStyle name="메모 2 3 2 3 10 4" xfId="26020" xr:uid="{00000000-0005-0000-0000-0000137B0000}"/>
    <cellStyle name="메모 2 3 2 3 10 5" xfId="26021" xr:uid="{00000000-0005-0000-0000-0000147B0000}"/>
    <cellStyle name="메모 2 3 2 3 11" xfId="26022" xr:uid="{00000000-0005-0000-0000-0000157B0000}"/>
    <cellStyle name="메모 2 3 2 3 11 2" xfId="26023" xr:uid="{00000000-0005-0000-0000-0000167B0000}"/>
    <cellStyle name="메모 2 3 2 3 11 2 2" xfId="26024" xr:uid="{00000000-0005-0000-0000-0000177B0000}"/>
    <cellStyle name="메모 2 3 2 3 11 2 2 2" xfId="26025" xr:uid="{00000000-0005-0000-0000-0000187B0000}"/>
    <cellStyle name="메모 2 3 2 3 11 2 2 3" xfId="26026" xr:uid="{00000000-0005-0000-0000-0000197B0000}"/>
    <cellStyle name="메모 2 3 2 3 11 2 3" xfId="26027" xr:uid="{00000000-0005-0000-0000-00001A7B0000}"/>
    <cellStyle name="메모 2 3 2 3 11 2 4" xfId="26028" xr:uid="{00000000-0005-0000-0000-00001B7B0000}"/>
    <cellStyle name="메모 2 3 2 3 11 3" xfId="26029" xr:uid="{00000000-0005-0000-0000-00001C7B0000}"/>
    <cellStyle name="메모 2 3 2 3 11 3 2" xfId="26030" xr:uid="{00000000-0005-0000-0000-00001D7B0000}"/>
    <cellStyle name="메모 2 3 2 3 11 3 3" xfId="26031" xr:uid="{00000000-0005-0000-0000-00001E7B0000}"/>
    <cellStyle name="메모 2 3 2 3 11 4" xfId="26032" xr:uid="{00000000-0005-0000-0000-00001F7B0000}"/>
    <cellStyle name="메모 2 3 2 3 11 5" xfId="26033" xr:uid="{00000000-0005-0000-0000-0000207B0000}"/>
    <cellStyle name="메모 2 3 2 3 12" xfId="26034" xr:uid="{00000000-0005-0000-0000-0000217B0000}"/>
    <cellStyle name="메모 2 3 2 3 12 2" xfId="26035" xr:uid="{00000000-0005-0000-0000-0000227B0000}"/>
    <cellStyle name="메모 2 3 2 3 12 2 2" xfId="26036" xr:uid="{00000000-0005-0000-0000-0000237B0000}"/>
    <cellStyle name="메모 2 3 2 3 12 2 2 2" xfId="26037" xr:uid="{00000000-0005-0000-0000-0000247B0000}"/>
    <cellStyle name="메모 2 3 2 3 12 2 2 3" xfId="26038" xr:uid="{00000000-0005-0000-0000-0000257B0000}"/>
    <cellStyle name="메모 2 3 2 3 12 2 3" xfId="26039" xr:uid="{00000000-0005-0000-0000-0000267B0000}"/>
    <cellStyle name="메모 2 3 2 3 12 2 4" xfId="26040" xr:uid="{00000000-0005-0000-0000-0000277B0000}"/>
    <cellStyle name="메모 2 3 2 3 12 3" xfId="26041" xr:uid="{00000000-0005-0000-0000-0000287B0000}"/>
    <cellStyle name="메모 2 3 2 3 12 3 2" xfId="26042" xr:uid="{00000000-0005-0000-0000-0000297B0000}"/>
    <cellStyle name="메모 2 3 2 3 12 3 3" xfId="26043" xr:uid="{00000000-0005-0000-0000-00002A7B0000}"/>
    <cellStyle name="메모 2 3 2 3 12 4" xfId="26044" xr:uid="{00000000-0005-0000-0000-00002B7B0000}"/>
    <cellStyle name="메모 2 3 2 3 12 5" xfId="26045" xr:uid="{00000000-0005-0000-0000-00002C7B0000}"/>
    <cellStyle name="메모 2 3 2 3 13" xfId="26046" xr:uid="{00000000-0005-0000-0000-00002D7B0000}"/>
    <cellStyle name="메모 2 3 2 3 13 2" xfId="26047" xr:uid="{00000000-0005-0000-0000-00002E7B0000}"/>
    <cellStyle name="메모 2 3 2 3 13 2 2" xfId="26048" xr:uid="{00000000-0005-0000-0000-00002F7B0000}"/>
    <cellStyle name="메모 2 3 2 3 13 2 2 2" xfId="26049" xr:uid="{00000000-0005-0000-0000-0000307B0000}"/>
    <cellStyle name="메모 2 3 2 3 13 2 2 3" xfId="26050" xr:uid="{00000000-0005-0000-0000-0000317B0000}"/>
    <cellStyle name="메모 2 3 2 3 13 2 3" xfId="26051" xr:uid="{00000000-0005-0000-0000-0000327B0000}"/>
    <cellStyle name="메모 2 3 2 3 13 2 4" xfId="26052" xr:uid="{00000000-0005-0000-0000-0000337B0000}"/>
    <cellStyle name="메모 2 3 2 3 13 3" xfId="26053" xr:uid="{00000000-0005-0000-0000-0000347B0000}"/>
    <cellStyle name="메모 2 3 2 3 13 3 2" xfId="26054" xr:uid="{00000000-0005-0000-0000-0000357B0000}"/>
    <cellStyle name="메모 2 3 2 3 13 3 3" xfId="26055" xr:uid="{00000000-0005-0000-0000-0000367B0000}"/>
    <cellStyle name="메모 2 3 2 3 13 4" xfId="26056" xr:uid="{00000000-0005-0000-0000-0000377B0000}"/>
    <cellStyle name="메모 2 3 2 3 13 5" xfId="26057" xr:uid="{00000000-0005-0000-0000-0000387B0000}"/>
    <cellStyle name="메모 2 3 2 3 14" xfId="26058" xr:uid="{00000000-0005-0000-0000-0000397B0000}"/>
    <cellStyle name="메모 2 3 2 3 14 2" xfId="26059" xr:uid="{00000000-0005-0000-0000-00003A7B0000}"/>
    <cellStyle name="메모 2 3 2 3 14 2 2" xfId="26060" xr:uid="{00000000-0005-0000-0000-00003B7B0000}"/>
    <cellStyle name="메모 2 3 2 3 14 2 2 2" xfId="26061" xr:uid="{00000000-0005-0000-0000-00003C7B0000}"/>
    <cellStyle name="메모 2 3 2 3 14 2 2 3" xfId="26062" xr:uid="{00000000-0005-0000-0000-00003D7B0000}"/>
    <cellStyle name="메모 2 3 2 3 14 2 3" xfId="26063" xr:uid="{00000000-0005-0000-0000-00003E7B0000}"/>
    <cellStyle name="메모 2 3 2 3 14 2 4" xfId="26064" xr:uid="{00000000-0005-0000-0000-00003F7B0000}"/>
    <cellStyle name="메모 2 3 2 3 14 3" xfId="26065" xr:uid="{00000000-0005-0000-0000-0000407B0000}"/>
    <cellStyle name="메모 2 3 2 3 14 3 2" xfId="26066" xr:uid="{00000000-0005-0000-0000-0000417B0000}"/>
    <cellStyle name="메모 2 3 2 3 14 3 3" xfId="26067" xr:uid="{00000000-0005-0000-0000-0000427B0000}"/>
    <cellStyle name="메모 2 3 2 3 14 4" xfId="26068" xr:uid="{00000000-0005-0000-0000-0000437B0000}"/>
    <cellStyle name="메모 2 3 2 3 14 5" xfId="26069" xr:uid="{00000000-0005-0000-0000-0000447B0000}"/>
    <cellStyle name="메모 2 3 2 3 15" xfId="26070" xr:uid="{00000000-0005-0000-0000-0000457B0000}"/>
    <cellStyle name="메모 2 3 2 3 15 2" xfId="26071" xr:uid="{00000000-0005-0000-0000-0000467B0000}"/>
    <cellStyle name="메모 2 3 2 3 15 2 2" xfId="26072" xr:uid="{00000000-0005-0000-0000-0000477B0000}"/>
    <cellStyle name="메모 2 3 2 3 15 2 2 2" xfId="26073" xr:uid="{00000000-0005-0000-0000-0000487B0000}"/>
    <cellStyle name="메모 2 3 2 3 15 2 2 3" xfId="26074" xr:uid="{00000000-0005-0000-0000-0000497B0000}"/>
    <cellStyle name="메모 2 3 2 3 15 2 3" xfId="26075" xr:uid="{00000000-0005-0000-0000-00004A7B0000}"/>
    <cellStyle name="메모 2 3 2 3 15 2 4" xfId="26076" xr:uid="{00000000-0005-0000-0000-00004B7B0000}"/>
    <cellStyle name="메모 2 3 2 3 15 3" xfId="26077" xr:uid="{00000000-0005-0000-0000-00004C7B0000}"/>
    <cellStyle name="메모 2 3 2 3 15 3 2" xfId="26078" xr:uid="{00000000-0005-0000-0000-00004D7B0000}"/>
    <cellStyle name="메모 2 3 2 3 15 3 3" xfId="26079" xr:uid="{00000000-0005-0000-0000-00004E7B0000}"/>
    <cellStyle name="메모 2 3 2 3 15 4" xfId="26080" xr:uid="{00000000-0005-0000-0000-00004F7B0000}"/>
    <cellStyle name="메모 2 3 2 3 15 5" xfId="26081" xr:uid="{00000000-0005-0000-0000-0000507B0000}"/>
    <cellStyle name="메모 2 3 2 3 16" xfId="26082" xr:uid="{00000000-0005-0000-0000-0000517B0000}"/>
    <cellStyle name="메모 2 3 2 3 16 2" xfId="26083" xr:uid="{00000000-0005-0000-0000-0000527B0000}"/>
    <cellStyle name="메모 2 3 2 3 16 2 2" xfId="26084" xr:uid="{00000000-0005-0000-0000-0000537B0000}"/>
    <cellStyle name="메모 2 3 2 3 16 2 2 2" xfId="26085" xr:uid="{00000000-0005-0000-0000-0000547B0000}"/>
    <cellStyle name="메모 2 3 2 3 16 2 2 3" xfId="26086" xr:uid="{00000000-0005-0000-0000-0000557B0000}"/>
    <cellStyle name="메모 2 3 2 3 16 2 3" xfId="26087" xr:uid="{00000000-0005-0000-0000-0000567B0000}"/>
    <cellStyle name="메모 2 3 2 3 16 2 4" xfId="26088" xr:uid="{00000000-0005-0000-0000-0000577B0000}"/>
    <cellStyle name="메모 2 3 2 3 16 3" xfId="26089" xr:uid="{00000000-0005-0000-0000-0000587B0000}"/>
    <cellStyle name="메모 2 3 2 3 16 3 2" xfId="26090" xr:uid="{00000000-0005-0000-0000-0000597B0000}"/>
    <cellStyle name="메모 2 3 2 3 16 3 3" xfId="26091" xr:uid="{00000000-0005-0000-0000-00005A7B0000}"/>
    <cellStyle name="메모 2 3 2 3 16 4" xfId="26092" xr:uid="{00000000-0005-0000-0000-00005B7B0000}"/>
    <cellStyle name="메모 2 3 2 3 16 5" xfId="26093" xr:uid="{00000000-0005-0000-0000-00005C7B0000}"/>
    <cellStyle name="메모 2 3 2 3 17" xfId="26094" xr:uid="{00000000-0005-0000-0000-00005D7B0000}"/>
    <cellStyle name="메모 2 3 2 3 17 2" xfId="26095" xr:uid="{00000000-0005-0000-0000-00005E7B0000}"/>
    <cellStyle name="메모 2 3 2 3 17 2 2" xfId="26096" xr:uid="{00000000-0005-0000-0000-00005F7B0000}"/>
    <cellStyle name="메모 2 3 2 3 17 2 2 2" xfId="26097" xr:uid="{00000000-0005-0000-0000-0000607B0000}"/>
    <cellStyle name="메모 2 3 2 3 17 2 2 3" xfId="26098" xr:uid="{00000000-0005-0000-0000-0000617B0000}"/>
    <cellStyle name="메모 2 3 2 3 17 2 3" xfId="26099" xr:uid="{00000000-0005-0000-0000-0000627B0000}"/>
    <cellStyle name="메모 2 3 2 3 17 2 4" xfId="26100" xr:uid="{00000000-0005-0000-0000-0000637B0000}"/>
    <cellStyle name="메모 2 3 2 3 17 3" xfId="26101" xr:uid="{00000000-0005-0000-0000-0000647B0000}"/>
    <cellStyle name="메모 2 3 2 3 17 3 2" xfId="26102" xr:uid="{00000000-0005-0000-0000-0000657B0000}"/>
    <cellStyle name="메모 2 3 2 3 17 3 3" xfId="26103" xr:uid="{00000000-0005-0000-0000-0000667B0000}"/>
    <cellStyle name="메모 2 3 2 3 17 4" xfId="26104" xr:uid="{00000000-0005-0000-0000-0000677B0000}"/>
    <cellStyle name="메모 2 3 2 3 17 5" xfId="26105" xr:uid="{00000000-0005-0000-0000-0000687B0000}"/>
    <cellStyle name="메모 2 3 2 3 18" xfId="26106" xr:uid="{00000000-0005-0000-0000-0000697B0000}"/>
    <cellStyle name="메모 2 3 2 3 18 2" xfId="26107" xr:uid="{00000000-0005-0000-0000-00006A7B0000}"/>
    <cellStyle name="메모 2 3 2 3 18 2 2" xfId="26108" xr:uid="{00000000-0005-0000-0000-00006B7B0000}"/>
    <cellStyle name="메모 2 3 2 3 18 2 2 2" xfId="26109" xr:uid="{00000000-0005-0000-0000-00006C7B0000}"/>
    <cellStyle name="메모 2 3 2 3 18 2 2 3" xfId="26110" xr:uid="{00000000-0005-0000-0000-00006D7B0000}"/>
    <cellStyle name="메모 2 3 2 3 18 2 3" xfId="26111" xr:uid="{00000000-0005-0000-0000-00006E7B0000}"/>
    <cellStyle name="메모 2 3 2 3 18 2 4" xfId="26112" xr:uid="{00000000-0005-0000-0000-00006F7B0000}"/>
    <cellStyle name="메모 2 3 2 3 18 3" xfId="26113" xr:uid="{00000000-0005-0000-0000-0000707B0000}"/>
    <cellStyle name="메모 2 3 2 3 18 3 2" xfId="26114" xr:uid="{00000000-0005-0000-0000-0000717B0000}"/>
    <cellStyle name="메모 2 3 2 3 18 3 3" xfId="26115" xr:uid="{00000000-0005-0000-0000-0000727B0000}"/>
    <cellStyle name="메모 2 3 2 3 18 4" xfId="26116" xr:uid="{00000000-0005-0000-0000-0000737B0000}"/>
    <cellStyle name="메모 2 3 2 3 18 5" xfId="26117" xr:uid="{00000000-0005-0000-0000-0000747B0000}"/>
    <cellStyle name="메모 2 3 2 3 19" xfId="26118" xr:uid="{00000000-0005-0000-0000-0000757B0000}"/>
    <cellStyle name="메모 2 3 2 3 19 2" xfId="26119" xr:uid="{00000000-0005-0000-0000-0000767B0000}"/>
    <cellStyle name="메모 2 3 2 3 19 2 2" xfId="26120" xr:uid="{00000000-0005-0000-0000-0000777B0000}"/>
    <cellStyle name="메모 2 3 2 3 19 2 2 2" xfId="26121" xr:uid="{00000000-0005-0000-0000-0000787B0000}"/>
    <cellStyle name="메모 2 3 2 3 19 2 2 3" xfId="26122" xr:uid="{00000000-0005-0000-0000-0000797B0000}"/>
    <cellStyle name="메모 2 3 2 3 19 2 3" xfId="26123" xr:uid="{00000000-0005-0000-0000-00007A7B0000}"/>
    <cellStyle name="메모 2 3 2 3 19 2 4" xfId="26124" xr:uid="{00000000-0005-0000-0000-00007B7B0000}"/>
    <cellStyle name="메모 2 3 2 3 19 3" xfId="26125" xr:uid="{00000000-0005-0000-0000-00007C7B0000}"/>
    <cellStyle name="메모 2 3 2 3 19 3 2" xfId="26126" xr:uid="{00000000-0005-0000-0000-00007D7B0000}"/>
    <cellStyle name="메모 2 3 2 3 19 3 3" xfId="26127" xr:uid="{00000000-0005-0000-0000-00007E7B0000}"/>
    <cellStyle name="메모 2 3 2 3 19 4" xfId="26128" xr:uid="{00000000-0005-0000-0000-00007F7B0000}"/>
    <cellStyle name="메모 2 3 2 3 19 5" xfId="26129" xr:uid="{00000000-0005-0000-0000-0000807B0000}"/>
    <cellStyle name="메모 2 3 2 3 2" xfId="26130" xr:uid="{00000000-0005-0000-0000-0000817B0000}"/>
    <cellStyle name="메모 2 3 2 3 2 2" xfId="26131" xr:uid="{00000000-0005-0000-0000-0000827B0000}"/>
    <cellStyle name="메모 2 3 2 3 2 2 2" xfId="26132" xr:uid="{00000000-0005-0000-0000-0000837B0000}"/>
    <cellStyle name="메모 2 3 2 3 2 2 2 2" xfId="26133" xr:uid="{00000000-0005-0000-0000-0000847B0000}"/>
    <cellStyle name="메모 2 3 2 3 2 2 2 2 2" xfId="26134" xr:uid="{00000000-0005-0000-0000-0000857B0000}"/>
    <cellStyle name="메모 2 3 2 3 2 2 2 2 3" xfId="26135" xr:uid="{00000000-0005-0000-0000-0000867B0000}"/>
    <cellStyle name="메모 2 3 2 3 2 2 2 3" xfId="26136" xr:uid="{00000000-0005-0000-0000-0000877B0000}"/>
    <cellStyle name="메모 2 3 2 3 2 2 2 4" xfId="26137" xr:uid="{00000000-0005-0000-0000-0000887B0000}"/>
    <cellStyle name="메모 2 3 2 3 2 2 2 5" xfId="26138" xr:uid="{00000000-0005-0000-0000-0000897B0000}"/>
    <cellStyle name="메모 2 3 2 3 2 2 3" xfId="26139" xr:uid="{00000000-0005-0000-0000-00008A7B0000}"/>
    <cellStyle name="메모 2 3 2 3 2 2 3 2" xfId="26140" xr:uid="{00000000-0005-0000-0000-00008B7B0000}"/>
    <cellStyle name="메모 2 3 2 3 2 2 3 3" xfId="26141" xr:uid="{00000000-0005-0000-0000-00008C7B0000}"/>
    <cellStyle name="메모 2 3 2 3 2 2 4" xfId="26142" xr:uid="{00000000-0005-0000-0000-00008D7B0000}"/>
    <cellStyle name="메모 2 3 2 3 2 2 5" xfId="26143" xr:uid="{00000000-0005-0000-0000-00008E7B0000}"/>
    <cellStyle name="메모 2 3 2 3 2 2 6" xfId="26144" xr:uid="{00000000-0005-0000-0000-00008F7B0000}"/>
    <cellStyle name="메모 2 3 2 3 2 3" xfId="26145" xr:uid="{00000000-0005-0000-0000-0000907B0000}"/>
    <cellStyle name="메모 2 3 2 3 2 3 2" xfId="26146" xr:uid="{00000000-0005-0000-0000-0000917B0000}"/>
    <cellStyle name="메모 2 3 2 3 2 3 2 2" xfId="26147" xr:uid="{00000000-0005-0000-0000-0000927B0000}"/>
    <cellStyle name="메모 2 3 2 3 2 3 2 2 2" xfId="26148" xr:uid="{00000000-0005-0000-0000-0000937B0000}"/>
    <cellStyle name="메모 2 3 2 3 2 3 2 2 3" xfId="26149" xr:uid="{00000000-0005-0000-0000-0000947B0000}"/>
    <cellStyle name="메모 2 3 2 3 2 3 2 3" xfId="26150" xr:uid="{00000000-0005-0000-0000-0000957B0000}"/>
    <cellStyle name="메모 2 3 2 3 2 3 2 4" xfId="26151" xr:uid="{00000000-0005-0000-0000-0000967B0000}"/>
    <cellStyle name="메모 2 3 2 3 2 3 2 5" xfId="26152" xr:uid="{00000000-0005-0000-0000-0000977B0000}"/>
    <cellStyle name="메모 2 3 2 3 2 3 3" xfId="26153" xr:uid="{00000000-0005-0000-0000-0000987B0000}"/>
    <cellStyle name="메모 2 3 2 3 2 3 3 2" xfId="26154" xr:uid="{00000000-0005-0000-0000-0000997B0000}"/>
    <cellStyle name="메모 2 3 2 3 2 3 3 3" xfId="26155" xr:uid="{00000000-0005-0000-0000-00009A7B0000}"/>
    <cellStyle name="메모 2 3 2 3 2 3 4" xfId="26156" xr:uid="{00000000-0005-0000-0000-00009B7B0000}"/>
    <cellStyle name="메모 2 3 2 3 2 3 5" xfId="26157" xr:uid="{00000000-0005-0000-0000-00009C7B0000}"/>
    <cellStyle name="메모 2 3 2 3 2 3 6" xfId="26158" xr:uid="{00000000-0005-0000-0000-00009D7B0000}"/>
    <cellStyle name="메모 2 3 2 3 2 4" xfId="26159" xr:uid="{00000000-0005-0000-0000-00009E7B0000}"/>
    <cellStyle name="메모 2 3 2 3 2 4 2" xfId="26160" xr:uid="{00000000-0005-0000-0000-00009F7B0000}"/>
    <cellStyle name="메모 2 3 2 3 2 4 2 2" xfId="26161" xr:uid="{00000000-0005-0000-0000-0000A07B0000}"/>
    <cellStyle name="메모 2 3 2 3 2 4 2 3" xfId="26162" xr:uid="{00000000-0005-0000-0000-0000A17B0000}"/>
    <cellStyle name="메모 2 3 2 3 2 4 3" xfId="26163" xr:uid="{00000000-0005-0000-0000-0000A27B0000}"/>
    <cellStyle name="메모 2 3 2 3 2 4 4" xfId="26164" xr:uid="{00000000-0005-0000-0000-0000A37B0000}"/>
    <cellStyle name="메모 2 3 2 3 2 4 5" xfId="26165" xr:uid="{00000000-0005-0000-0000-0000A47B0000}"/>
    <cellStyle name="메모 2 3 2 3 2 5" xfId="26166" xr:uid="{00000000-0005-0000-0000-0000A57B0000}"/>
    <cellStyle name="메모 2 3 2 3 2 5 2" xfId="26167" xr:uid="{00000000-0005-0000-0000-0000A67B0000}"/>
    <cellStyle name="메모 2 3 2 3 2 5 3" xfId="26168" xr:uid="{00000000-0005-0000-0000-0000A77B0000}"/>
    <cellStyle name="메모 2 3 2 3 2 6" xfId="26169" xr:uid="{00000000-0005-0000-0000-0000A87B0000}"/>
    <cellStyle name="메모 2 3 2 3 2 7" xfId="26170" xr:uid="{00000000-0005-0000-0000-0000A97B0000}"/>
    <cellStyle name="메모 2 3 2 3 2 8" xfId="26171" xr:uid="{00000000-0005-0000-0000-0000AA7B0000}"/>
    <cellStyle name="메모 2 3 2 3 20" xfId="26172" xr:uid="{00000000-0005-0000-0000-0000AB7B0000}"/>
    <cellStyle name="메모 2 3 2 3 20 2" xfId="26173" xr:uid="{00000000-0005-0000-0000-0000AC7B0000}"/>
    <cellStyle name="메모 2 3 2 3 20 2 2" xfId="26174" xr:uid="{00000000-0005-0000-0000-0000AD7B0000}"/>
    <cellStyle name="메모 2 3 2 3 20 2 2 2" xfId="26175" xr:uid="{00000000-0005-0000-0000-0000AE7B0000}"/>
    <cellStyle name="메모 2 3 2 3 20 2 2 3" xfId="26176" xr:uid="{00000000-0005-0000-0000-0000AF7B0000}"/>
    <cellStyle name="메모 2 3 2 3 20 2 3" xfId="26177" xr:uid="{00000000-0005-0000-0000-0000B07B0000}"/>
    <cellStyle name="메모 2 3 2 3 20 2 4" xfId="26178" xr:uid="{00000000-0005-0000-0000-0000B17B0000}"/>
    <cellStyle name="메모 2 3 2 3 20 3" xfId="26179" xr:uid="{00000000-0005-0000-0000-0000B27B0000}"/>
    <cellStyle name="메모 2 3 2 3 20 3 2" xfId="26180" xr:uid="{00000000-0005-0000-0000-0000B37B0000}"/>
    <cellStyle name="메모 2 3 2 3 20 3 3" xfId="26181" xr:uid="{00000000-0005-0000-0000-0000B47B0000}"/>
    <cellStyle name="메모 2 3 2 3 20 4" xfId="26182" xr:uid="{00000000-0005-0000-0000-0000B57B0000}"/>
    <cellStyle name="메모 2 3 2 3 20 5" xfId="26183" xr:uid="{00000000-0005-0000-0000-0000B67B0000}"/>
    <cellStyle name="메모 2 3 2 3 21" xfId="26184" xr:uid="{00000000-0005-0000-0000-0000B77B0000}"/>
    <cellStyle name="메모 2 3 2 3 21 2" xfId="26185" xr:uid="{00000000-0005-0000-0000-0000B87B0000}"/>
    <cellStyle name="메모 2 3 2 3 21 2 2" xfId="26186" xr:uid="{00000000-0005-0000-0000-0000B97B0000}"/>
    <cellStyle name="메모 2 3 2 3 21 2 3" xfId="26187" xr:uid="{00000000-0005-0000-0000-0000BA7B0000}"/>
    <cellStyle name="메모 2 3 2 3 21 3" xfId="26188" xr:uid="{00000000-0005-0000-0000-0000BB7B0000}"/>
    <cellStyle name="메모 2 3 2 3 21 4" xfId="26189" xr:uid="{00000000-0005-0000-0000-0000BC7B0000}"/>
    <cellStyle name="메모 2 3 2 3 22" xfId="26190" xr:uid="{00000000-0005-0000-0000-0000BD7B0000}"/>
    <cellStyle name="메모 2 3 2 3 22 2" xfId="26191" xr:uid="{00000000-0005-0000-0000-0000BE7B0000}"/>
    <cellStyle name="메모 2 3 2 3 22 3" xfId="26192" xr:uid="{00000000-0005-0000-0000-0000BF7B0000}"/>
    <cellStyle name="메모 2 3 2 3 23" xfId="26193" xr:uid="{00000000-0005-0000-0000-0000C07B0000}"/>
    <cellStyle name="메모 2 3 2 3 24" xfId="26194" xr:uid="{00000000-0005-0000-0000-0000C17B0000}"/>
    <cellStyle name="메모 2 3 2 3 25" xfId="26195" xr:uid="{00000000-0005-0000-0000-0000C27B0000}"/>
    <cellStyle name="메모 2 3 2 3 3" xfId="26196" xr:uid="{00000000-0005-0000-0000-0000C37B0000}"/>
    <cellStyle name="메모 2 3 2 3 3 2" xfId="26197" xr:uid="{00000000-0005-0000-0000-0000C47B0000}"/>
    <cellStyle name="메모 2 3 2 3 3 2 2" xfId="26198" xr:uid="{00000000-0005-0000-0000-0000C57B0000}"/>
    <cellStyle name="메모 2 3 2 3 3 2 2 2" xfId="26199" xr:uid="{00000000-0005-0000-0000-0000C67B0000}"/>
    <cellStyle name="메모 2 3 2 3 3 2 2 2 2" xfId="26200" xr:uid="{00000000-0005-0000-0000-0000C77B0000}"/>
    <cellStyle name="메모 2 3 2 3 3 2 2 2 3" xfId="26201" xr:uid="{00000000-0005-0000-0000-0000C87B0000}"/>
    <cellStyle name="메모 2 3 2 3 3 2 2 3" xfId="26202" xr:uid="{00000000-0005-0000-0000-0000C97B0000}"/>
    <cellStyle name="메모 2 3 2 3 3 2 2 4" xfId="26203" xr:uid="{00000000-0005-0000-0000-0000CA7B0000}"/>
    <cellStyle name="메모 2 3 2 3 3 2 2 5" xfId="26204" xr:uid="{00000000-0005-0000-0000-0000CB7B0000}"/>
    <cellStyle name="메모 2 3 2 3 3 2 3" xfId="26205" xr:uid="{00000000-0005-0000-0000-0000CC7B0000}"/>
    <cellStyle name="메모 2 3 2 3 3 2 3 2" xfId="26206" xr:uid="{00000000-0005-0000-0000-0000CD7B0000}"/>
    <cellStyle name="메모 2 3 2 3 3 2 3 3" xfId="26207" xr:uid="{00000000-0005-0000-0000-0000CE7B0000}"/>
    <cellStyle name="메모 2 3 2 3 3 2 4" xfId="26208" xr:uid="{00000000-0005-0000-0000-0000CF7B0000}"/>
    <cellStyle name="메모 2 3 2 3 3 2 5" xfId="26209" xr:uid="{00000000-0005-0000-0000-0000D07B0000}"/>
    <cellStyle name="메모 2 3 2 3 3 2 6" xfId="26210" xr:uid="{00000000-0005-0000-0000-0000D17B0000}"/>
    <cellStyle name="메모 2 3 2 3 3 3" xfId="26211" xr:uid="{00000000-0005-0000-0000-0000D27B0000}"/>
    <cellStyle name="메모 2 3 2 3 3 3 2" xfId="26212" xr:uid="{00000000-0005-0000-0000-0000D37B0000}"/>
    <cellStyle name="메모 2 3 2 3 3 3 2 2" xfId="26213" xr:uid="{00000000-0005-0000-0000-0000D47B0000}"/>
    <cellStyle name="메모 2 3 2 3 3 3 2 2 2" xfId="26214" xr:uid="{00000000-0005-0000-0000-0000D57B0000}"/>
    <cellStyle name="메모 2 3 2 3 3 3 2 2 3" xfId="26215" xr:uid="{00000000-0005-0000-0000-0000D67B0000}"/>
    <cellStyle name="메모 2 3 2 3 3 3 2 3" xfId="26216" xr:uid="{00000000-0005-0000-0000-0000D77B0000}"/>
    <cellStyle name="메모 2 3 2 3 3 3 2 4" xfId="26217" xr:uid="{00000000-0005-0000-0000-0000D87B0000}"/>
    <cellStyle name="메모 2 3 2 3 3 3 2 5" xfId="26218" xr:uid="{00000000-0005-0000-0000-0000D97B0000}"/>
    <cellStyle name="메모 2 3 2 3 3 3 3" xfId="26219" xr:uid="{00000000-0005-0000-0000-0000DA7B0000}"/>
    <cellStyle name="메모 2 3 2 3 3 3 3 2" xfId="26220" xr:uid="{00000000-0005-0000-0000-0000DB7B0000}"/>
    <cellStyle name="메모 2 3 2 3 3 3 3 3" xfId="26221" xr:uid="{00000000-0005-0000-0000-0000DC7B0000}"/>
    <cellStyle name="메모 2 3 2 3 3 3 4" xfId="26222" xr:uid="{00000000-0005-0000-0000-0000DD7B0000}"/>
    <cellStyle name="메모 2 3 2 3 3 3 5" xfId="26223" xr:uid="{00000000-0005-0000-0000-0000DE7B0000}"/>
    <cellStyle name="메모 2 3 2 3 3 3 6" xfId="26224" xr:uid="{00000000-0005-0000-0000-0000DF7B0000}"/>
    <cellStyle name="메모 2 3 2 3 3 4" xfId="26225" xr:uid="{00000000-0005-0000-0000-0000E07B0000}"/>
    <cellStyle name="메모 2 3 2 3 3 4 2" xfId="26226" xr:uid="{00000000-0005-0000-0000-0000E17B0000}"/>
    <cellStyle name="메모 2 3 2 3 3 4 2 2" xfId="26227" xr:uid="{00000000-0005-0000-0000-0000E27B0000}"/>
    <cellStyle name="메모 2 3 2 3 3 4 2 3" xfId="26228" xr:uid="{00000000-0005-0000-0000-0000E37B0000}"/>
    <cellStyle name="메모 2 3 2 3 3 4 3" xfId="26229" xr:uid="{00000000-0005-0000-0000-0000E47B0000}"/>
    <cellStyle name="메모 2 3 2 3 3 4 4" xfId="26230" xr:uid="{00000000-0005-0000-0000-0000E57B0000}"/>
    <cellStyle name="메모 2 3 2 3 3 4 5" xfId="26231" xr:uid="{00000000-0005-0000-0000-0000E67B0000}"/>
    <cellStyle name="메모 2 3 2 3 3 5" xfId="26232" xr:uid="{00000000-0005-0000-0000-0000E77B0000}"/>
    <cellStyle name="메모 2 3 2 3 3 5 2" xfId="26233" xr:uid="{00000000-0005-0000-0000-0000E87B0000}"/>
    <cellStyle name="메모 2 3 2 3 3 5 3" xfId="26234" xr:uid="{00000000-0005-0000-0000-0000E97B0000}"/>
    <cellStyle name="메모 2 3 2 3 3 6" xfId="26235" xr:uid="{00000000-0005-0000-0000-0000EA7B0000}"/>
    <cellStyle name="메모 2 3 2 3 3 7" xfId="26236" xr:uid="{00000000-0005-0000-0000-0000EB7B0000}"/>
    <cellStyle name="메모 2 3 2 3 3 8" xfId="26237" xr:uid="{00000000-0005-0000-0000-0000EC7B0000}"/>
    <cellStyle name="메모 2 3 2 3 4" xfId="26238" xr:uid="{00000000-0005-0000-0000-0000ED7B0000}"/>
    <cellStyle name="메모 2 3 2 3 4 2" xfId="26239" xr:uid="{00000000-0005-0000-0000-0000EE7B0000}"/>
    <cellStyle name="메모 2 3 2 3 4 2 2" xfId="26240" xr:uid="{00000000-0005-0000-0000-0000EF7B0000}"/>
    <cellStyle name="메모 2 3 2 3 4 2 2 2" xfId="26241" xr:uid="{00000000-0005-0000-0000-0000F07B0000}"/>
    <cellStyle name="메모 2 3 2 3 4 2 2 3" xfId="26242" xr:uid="{00000000-0005-0000-0000-0000F17B0000}"/>
    <cellStyle name="메모 2 3 2 3 4 2 3" xfId="26243" xr:uid="{00000000-0005-0000-0000-0000F27B0000}"/>
    <cellStyle name="메모 2 3 2 3 4 2 4" xfId="26244" xr:uid="{00000000-0005-0000-0000-0000F37B0000}"/>
    <cellStyle name="메모 2 3 2 3 4 2 5" xfId="26245" xr:uid="{00000000-0005-0000-0000-0000F47B0000}"/>
    <cellStyle name="메모 2 3 2 3 4 3" xfId="26246" xr:uid="{00000000-0005-0000-0000-0000F57B0000}"/>
    <cellStyle name="메모 2 3 2 3 4 3 2" xfId="26247" xr:uid="{00000000-0005-0000-0000-0000F67B0000}"/>
    <cellStyle name="메모 2 3 2 3 4 3 3" xfId="26248" xr:uid="{00000000-0005-0000-0000-0000F77B0000}"/>
    <cellStyle name="메모 2 3 2 3 4 4" xfId="26249" xr:uid="{00000000-0005-0000-0000-0000F87B0000}"/>
    <cellStyle name="메모 2 3 2 3 4 5" xfId="26250" xr:uid="{00000000-0005-0000-0000-0000F97B0000}"/>
    <cellStyle name="메모 2 3 2 3 4 6" xfId="26251" xr:uid="{00000000-0005-0000-0000-0000FA7B0000}"/>
    <cellStyle name="메모 2 3 2 3 5" xfId="26252" xr:uid="{00000000-0005-0000-0000-0000FB7B0000}"/>
    <cellStyle name="메모 2 3 2 3 5 2" xfId="26253" xr:uid="{00000000-0005-0000-0000-0000FC7B0000}"/>
    <cellStyle name="메모 2 3 2 3 5 2 2" xfId="26254" xr:uid="{00000000-0005-0000-0000-0000FD7B0000}"/>
    <cellStyle name="메모 2 3 2 3 5 2 2 2" xfId="26255" xr:uid="{00000000-0005-0000-0000-0000FE7B0000}"/>
    <cellStyle name="메모 2 3 2 3 5 2 2 3" xfId="26256" xr:uid="{00000000-0005-0000-0000-0000FF7B0000}"/>
    <cellStyle name="메모 2 3 2 3 5 2 3" xfId="26257" xr:uid="{00000000-0005-0000-0000-0000007C0000}"/>
    <cellStyle name="메모 2 3 2 3 5 2 4" xfId="26258" xr:uid="{00000000-0005-0000-0000-0000017C0000}"/>
    <cellStyle name="메모 2 3 2 3 5 2 5" xfId="26259" xr:uid="{00000000-0005-0000-0000-0000027C0000}"/>
    <cellStyle name="메모 2 3 2 3 5 3" xfId="26260" xr:uid="{00000000-0005-0000-0000-0000037C0000}"/>
    <cellStyle name="메모 2 3 2 3 5 3 2" xfId="26261" xr:uid="{00000000-0005-0000-0000-0000047C0000}"/>
    <cellStyle name="메모 2 3 2 3 5 3 3" xfId="26262" xr:uid="{00000000-0005-0000-0000-0000057C0000}"/>
    <cellStyle name="메모 2 3 2 3 5 4" xfId="26263" xr:uid="{00000000-0005-0000-0000-0000067C0000}"/>
    <cellStyle name="메모 2 3 2 3 5 5" xfId="26264" xr:uid="{00000000-0005-0000-0000-0000077C0000}"/>
    <cellStyle name="메모 2 3 2 3 5 6" xfId="26265" xr:uid="{00000000-0005-0000-0000-0000087C0000}"/>
    <cellStyle name="메모 2 3 2 3 6" xfId="26266" xr:uid="{00000000-0005-0000-0000-0000097C0000}"/>
    <cellStyle name="메모 2 3 2 3 6 2" xfId="26267" xr:uid="{00000000-0005-0000-0000-00000A7C0000}"/>
    <cellStyle name="메모 2 3 2 3 6 2 2" xfId="26268" xr:uid="{00000000-0005-0000-0000-00000B7C0000}"/>
    <cellStyle name="메모 2 3 2 3 6 2 2 2" xfId="26269" xr:uid="{00000000-0005-0000-0000-00000C7C0000}"/>
    <cellStyle name="메모 2 3 2 3 6 2 2 3" xfId="26270" xr:uid="{00000000-0005-0000-0000-00000D7C0000}"/>
    <cellStyle name="메모 2 3 2 3 6 2 3" xfId="26271" xr:uid="{00000000-0005-0000-0000-00000E7C0000}"/>
    <cellStyle name="메모 2 3 2 3 6 2 4" xfId="26272" xr:uid="{00000000-0005-0000-0000-00000F7C0000}"/>
    <cellStyle name="메모 2 3 2 3 6 2 5" xfId="26273" xr:uid="{00000000-0005-0000-0000-0000107C0000}"/>
    <cellStyle name="메모 2 3 2 3 6 3" xfId="26274" xr:uid="{00000000-0005-0000-0000-0000117C0000}"/>
    <cellStyle name="메모 2 3 2 3 6 3 2" xfId="26275" xr:uid="{00000000-0005-0000-0000-0000127C0000}"/>
    <cellStyle name="메모 2 3 2 3 6 3 3" xfId="26276" xr:uid="{00000000-0005-0000-0000-0000137C0000}"/>
    <cellStyle name="메모 2 3 2 3 6 4" xfId="26277" xr:uid="{00000000-0005-0000-0000-0000147C0000}"/>
    <cellStyle name="메모 2 3 2 3 6 5" xfId="26278" xr:uid="{00000000-0005-0000-0000-0000157C0000}"/>
    <cellStyle name="메모 2 3 2 3 6 6" xfId="26279" xr:uid="{00000000-0005-0000-0000-0000167C0000}"/>
    <cellStyle name="메모 2 3 2 3 7" xfId="26280" xr:uid="{00000000-0005-0000-0000-0000177C0000}"/>
    <cellStyle name="메모 2 3 2 3 7 2" xfId="26281" xr:uid="{00000000-0005-0000-0000-0000187C0000}"/>
    <cellStyle name="메모 2 3 2 3 7 2 2" xfId="26282" xr:uid="{00000000-0005-0000-0000-0000197C0000}"/>
    <cellStyle name="메모 2 3 2 3 7 2 2 2" xfId="26283" xr:uid="{00000000-0005-0000-0000-00001A7C0000}"/>
    <cellStyle name="메모 2 3 2 3 7 2 2 3" xfId="26284" xr:uid="{00000000-0005-0000-0000-00001B7C0000}"/>
    <cellStyle name="메모 2 3 2 3 7 2 3" xfId="26285" xr:uid="{00000000-0005-0000-0000-00001C7C0000}"/>
    <cellStyle name="메모 2 3 2 3 7 2 4" xfId="26286" xr:uid="{00000000-0005-0000-0000-00001D7C0000}"/>
    <cellStyle name="메모 2 3 2 3 7 3" xfId="26287" xr:uid="{00000000-0005-0000-0000-00001E7C0000}"/>
    <cellStyle name="메모 2 3 2 3 7 3 2" xfId="26288" xr:uid="{00000000-0005-0000-0000-00001F7C0000}"/>
    <cellStyle name="메모 2 3 2 3 7 3 3" xfId="26289" xr:uid="{00000000-0005-0000-0000-0000207C0000}"/>
    <cellStyle name="메모 2 3 2 3 7 4" xfId="26290" xr:uid="{00000000-0005-0000-0000-0000217C0000}"/>
    <cellStyle name="메모 2 3 2 3 7 5" xfId="26291" xr:uid="{00000000-0005-0000-0000-0000227C0000}"/>
    <cellStyle name="메모 2 3 2 3 7 6" xfId="26292" xr:uid="{00000000-0005-0000-0000-0000237C0000}"/>
    <cellStyle name="메모 2 3 2 3 8" xfId="26293" xr:uid="{00000000-0005-0000-0000-0000247C0000}"/>
    <cellStyle name="메모 2 3 2 3 8 2" xfId="26294" xr:uid="{00000000-0005-0000-0000-0000257C0000}"/>
    <cellStyle name="메모 2 3 2 3 8 2 2" xfId="26295" xr:uid="{00000000-0005-0000-0000-0000267C0000}"/>
    <cellStyle name="메모 2 3 2 3 8 2 2 2" xfId="26296" xr:uid="{00000000-0005-0000-0000-0000277C0000}"/>
    <cellStyle name="메모 2 3 2 3 8 2 2 3" xfId="26297" xr:uid="{00000000-0005-0000-0000-0000287C0000}"/>
    <cellStyle name="메모 2 3 2 3 8 2 3" xfId="26298" xr:uid="{00000000-0005-0000-0000-0000297C0000}"/>
    <cellStyle name="메모 2 3 2 3 8 2 4" xfId="26299" xr:uid="{00000000-0005-0000-0000-00002A7C0000}"/>
    <cellStyle name="메모 2 3 2 3 8 3" xfId="26300" xr:uid="{00000000-0005-0000-0000-00002B7C0000}"/>
    <cellStyle name="메모 2 3 2 3 8 3 2" xfId="26301" xr:uid="{00000000-0005-0000-0000-00002C7C0000}"/>
    <cellStyle name="메모 2 3 2 3 8 3 3" xfId="26302" xr:uid="{00000000-0005-0000-0000-00002D7C0000}"/>
    <cellStyle name="메모 2 3 2 3 8 4" xfId="26303" xr:uid="{00000000-0005-0000-0000-00002E7C0000}"/>
    <cellStyle name="메모 2 3 2 3 8 5" xfId="26304" xr:uid="{00000000-0005-0000-0000-00002F7C0000}"/>
    <cellStyle name="메모 2 3 2 3 9" xfId="26305" xr:uid="{00000000-0005-0000-0000-0000307C0000}"/>
    <cellStyle name="메모 2 3 2 3 9 2" xfId="26306" xr:uid="{00000000-0005-0000-0000-0000317C0000}"/>
    <cellStyle name="메모 2 3 2 3 9 2 2" xfId="26307" xr:uid="{00000000-0005-0000-0000-0000327C0000}"/>
    <cellStyle name="메모 2 3 2 3 9 2 2 2" xfId="26308" xr:uid="{00000000-0005-0000-0000-0000337C0000}"/>
    <cellStyle name="메모 2 3 2 3 9 2 2 3" xfId="26309" xr:uid="{00000000-0005-0000-0000-0000347C0000}"/>
    <cellStyle name="메모 2 3 2 3 9 2 3" xfId="26310" xr:uid="{00000000-0005-0000-0000-0000357C0000}"/>
    <cellStyle name="메모 2 3 2 3 9 2 4" xfId="26311" xr:uid="{00000000-0005-0000-0000-0000367C0000}"/>
    <cellStyle name="메모 2 3 2 3 9 3" xfId="26312" xr:uid="{00000000-0005-0000-0000-0000377C0000}"/>
    <cellStyle name="메모 2 3 2 3 9 3 2" xfId="26313" xr:uid="{00000000-0005-0000-0000-0000387C0000}"/>
    <cellStyle name="메모 2 3 2 3 9 3 3" xfId="26314" xr:uid="{00000000-0005-0000-0000-0000397C0000}"/>
    <cellStyle name="메모 2 3 2 3 9 4" xfId="26315" xr:uid="{00000000-0005-0000-0000-00003A7C0000}"/>
    <cellStyle name="메모 2 3 2 3 9 5" xfId="26316" xr:uid="{00000000-0005-0000-0000-00003B7C0000}"/>
    <cellStyle name="메모 2 3 2 4" xfId="26317" xr:uid="{00000000-0005-0000-0000-00003C7C0000}"/>
    <cellStyle name="메모 2 3 2 4 2" xfId="26318" xr:uid="{00000000-0005-0000-0000-00003D7C0000}"/>
    <cellStyle name="메모 2 3 2 4 2 2" xfId="26319" xr:uid="{00000000-0005-0000-0000-00003E7C0000}"/>
    <cellStyle name="메모 2 3 2 4 2 2 2" xfId="26320" xr:uid="{00000000-0005-0000-0000-00003F7C0000}"/>
    <cellStyle name="메모 2 3 2 4 2 2 2 2" xfId="26321" xr:uid="{00000000-0005-0000-0000-0000407C0000}"/>
    <cellStyle name="메모 2 3 2 4 2 2 2 2 2" xfId="26322" xr:uid="{00000000-0005-0000-0000-0000417C0000}"/>
    <cellStyle name="메모 2 3 2 4 2 2 2 2 3" xfId="26323" xr:uid="{00000000-0005-0000-0000-0000427C0000}"/>
    <cellStyle name="메모 2 3 2 4 2 2 2 3" xfId="26324" xr:uid="{00000000-0005-0000-0000-0000437C0000}"/>
    <cellStyle name="메모 2 3 2 4 2 2 2 4" xfId="26325" xr:uid="{00000000-0005-0000-0000-0000447C0000}"/>
    <cellStyle name="메모 2 3 2 4 2 2 2 5" xfId="26326" xr:uid="{00000000-0005-0000-0000-0000457C0000}"/>
    <cellStyle name="메모 2 3 2 4 2 2 3" xfId="26327" xr:uid="{00000000-0005-0000-0000-0000467C0000}"/>
    <cellStyle name="메모 2 3 2 4 2 2 3 2" xfId="26328" xr:uid="{00000000-0005-0000-0000-0000477C0000}"/>
    <cellStyle name="메모 2 3 2 4 2 2 3 3" xfId="26329" xr:uid="{00000000-0005-0000-0000-0000487C0000}"/>
    <cellStyle name="메모 2 3 2 4 2 2 4" xfId="26330" xr:uid="{00000000-0005-0000-0000-0000497C0000}"/>
    <cellStyle name="메모 2 3 2 4 2 2 5" xfId="26331" xr:uid="{00000000-0005-0000-0000-00004A7C0000}"/>
    <cellStyle name="메모 2 3 2 4 2 2 6" xfId="26332" xr:uid="{00000000-0005-0000-0000-00004B7C0000}"/>
    <cellStyle name="메모 2 3 2 4 2 3" xfId="26333" xr:uid="{00000000-0005-0000-0000-00004C7C0000}"/>
    <cellStyle name="메모 2 3 2 4 2 3 2" xfId="26334" xr:uid="{00000000-0005-0000-0000-00004D7C0000}"/>
    <cellStyle name="메모 2 3 2 4 2 3 2 2" xfId="26335" xr:uid="{00000000-0005-0000-0000-00004E7C0000}"/>
    <cellStyle name="메모 2 3 2 4 2 3 2 2 2" xfId="26336" xr:uid="{00000000-0005-0000-0000-00004F7C0000}"/>
    <cellStyle name="메모 2 3 2 4 2 3 2 2 3" xfId="26337" xr:uid="{00000000-0005-0000-0000-0000507C0000}"/>
    <cellStyle name="메모 2 3 2 4 2 3 2 3" xfId="26338" xr:uid="{00000000-0005-0000-0000-0000517C0000}"/>
    <cellStyle name="메모 2 3 2 4 2 3 2 4" xfId="26339" xr:uid="{00000000-0005-0000-0000-0000527C0000}"/>
    <cellStyle name="메모 2 3 2 4 2 3 2 5" xfId="26340" xr:uid="{00000000-0005-0000-0000-0000537C0000}"/>
    <cellStyle name="메모 2 3 2 4 2 3 3" xfId="26341" xr:uid="{00000000-0005-0000-0000-0000547C0000}"/>
    <cellStyle name="메모 2 3 2 4 2 3 3 2" xfId="26342" xr:uid="{00000000-0005-0000-0000-0000557C0000}"/>
    <cellStyle name="메모 2 3 2 4 2 3 3 3" xfId="26343" xr:uid="{00000000-0005-0000-0000-0000567C0000}"/>
    <cellStyle name="메모 2 3 2 4 2 3 4" xfId="26344" xr:uid="{00000000-0005-0000-0000-0000577C0000}"/>
    <cellStyle name="메모 2 3 2 4 2 3 5" xfId="26345" xr:uid="{00000000-0005-0000-0000-0000587C0000}"/>
    <cellStyle name="메모 2 3 2 4 2 3 6" xfId="26346" xr:uid="{00000000-0005-0000-0000-0000597C0000}"/>
    <cellStyle name="메모 2 3 2 4 2 4" xfId="26347" xr:uid="{00000000-0005-0000-0000-00005A7C0000}"/>
    <cellStyle name="메모 2 3 2 4 2 4 2" xfId="26348" xr:uid="{00000000-0005-0000-0000-00005B7C0000}"/>
    <cellStyle name="메모 2 3 2 4 2 4 2 2" xfId="26349" xr:uid="{00000000-0005-0000-0000-00005C7C0000}"/>
    <cellStyle name="메모 2 3 2 4 2 4 2 3" xfId="26350" xr:uid="{00000000-0005-0000-0000-00005D7C0000}"/>
    <cellStyle name="메모 2 3 2 4 2 4 3" xfId="26351" xr:uid="{00000000-0005-0000-0000-00005E7C0000}"/>
    <cellStyle name="메모 2 3 2 4 2 4 4" xfId="26352" xr:uid="{00000000-0005-0000-0000-00005F7C0000}"/>
    <cellStyle name="메모 2 3 2 4 2 4 5" xfId="26353" xr:uid="{00000000-0005-0000-0000-0000607C0000}"/>
    <cellStyle name="메모 2 3 2 4 2 5" xfId="26354" xr:uid="{00000000-0005-0000-0000-0000617C0000}"/>
    <cellStyle name="메모 2 3 2 4 2 5 2" xfId="26355" xr:uid="{00000000-0005-0000-0000-0000627C0000}"/>
    <cellStyle name="메모 2 3 2 4 2 5 3" xfId="26356" xr:uid="{00000000-0005-0000-0000-0000637C0000}"/>
    <cellStyle name="메모 2 3 2 4 2 6" xfId="26357" xr:uid="{00000000-0005-0000-0000-0000647C0000}"/>
    <cellStyle name="메모 2 3 2 4 2 7" xfId="26358" xr:uid="{00000000-0005-0000-0000-0000657C0000}"/>
    <cellStyle name="메모 2 3 2 4 2 8" xfId="26359" xr:uid="{00000000-0005-0000-0000-0000667C0000}"/>
    <cellStyle name="메모 2 3 2 4 3" xfId="26360" xr:uid="{00000000-0005-0000-0000-0000677C0000}"/>
    <cellStyle name="메모 2 3 2 4 3 2" xfId="26361" xr:uid="{00000000-0005-0000-0000-0000687C0000}"/>
    <cellStyle name="메모 2 3 2 4 3 2 2" xfId="26362" xr:uid="{00000000-0005-0000-0000-0000697C0000}"/>
    <cellStyle name="메모 2 3 2 4 3 2 2 2" xfId="26363" xr:uid="{00000000-0005-0000-0000-00006A7C0000}"/>
    <cellStyle name="메모 2 3 2 4 3 2 2 3" xfId="26364" xr:uid="{00000000-0005-0000-0000-00006B7C0000}"/>
    <cellStyle name="메모 2 3 2 4 3 2 3" xfId="26365" xr:uid="{00000000-0005-0000-0000-00006C7C0000}"/>
    <cellStyle name="메모 2 3 2 4 3 2 4" xfId="26366" xr:uid="{00000000-0005-0000-0000-00006D7C0000}"/>
    <cellStyle name="메모 2 3 2 4 3 2 5" xfId="26367" xr:uid="{00000000-0005-0000-0000-00006E7C0000}"/>
    <cellStyle name="메모 2 3 2 4 3 3" xfId="26368" xr:uid="{00000000-0005-0000-0000-00006F7C0000}"/>
    <cellStyle name="메모 2 3 2 4 3 3 2" xfId="26369" xr:uid="{00000000-0005-0000-0000-0000707C0000}"/>
    <cellStyle name="메모 2 3 2 4 3 3 3" xfId="26370" xr:uid="{00000000-0005-0000-0000-0000717C0000}"/>
    <cellStyle name="메모 2 3 2 4 3 4" xfId="26371" xr:uid="{00000000-0005-0000-0000-0000727C0000}"/>
    <cellStyle name="메모 2 3 2 4 3 5" xfId="26372" xr:uid="{00000000-0005-0000-0000-0000737C0000}"/>
    <cellStyle name="메모 2 3 2 4 3 6" xfId="26373" xr:uid="{00000000-0005-0000-0000-0000747C0000}"/>
    <cellStyle name="메모 2 3 2 4 4" xfId="26374" xr:uid="{00000000-0005-0000-0000-0000757C0000}"/>
    <cellStyle name="메모 2 3 2 4 4 2" xfId="26375" xr:uid="{00000000-0005-0000-0000-0000767C0000}"/>
    <cellStyle name="메모 2 3 2 4 4 2 2" xfId="26376" xr:uid="{00000000-0005-0000-0000-0000777C0000}"/>
    <cellStyle name="메모 2 3 2 4 4 2 2 2" xfId="26377" xr:uid="{00000000-0005-0000-0000-0000787C0000}"/>
    <cellStyle name="메모 2 3 2 4 4 2 2 3" xfId="26378" xr:uid="{00000000-0005-0000-0000-0000797C0000}"/>
    <cellStyle name="메모 2 3 2 4 4 2 3" xfId="26379" xr:uid="{00000000-0005-0000-0000-00007A7C0000}"/>
    <cellStyle name="메모 2 3 2 4 4 2 4" xfId="26380" xr:uid="{00000000-0005-0000-0000-00007B7C0000}"/>
    <cellStyle name="메모 2 3 2 4 4 2 5" xfId="26381" xr:uid="{00000000-0005-0000-0000-00007C7C0000}"/>
    <cellStyle name="메모 2 3 2 4 4 3" xfId="26382" xr:uid="{00000000-0005-0000-0000-00007D7C0000}"/>
    <cellStyle name="메모 2 3 2 4 4 3 2" xfId="26383" xr:uid="{00000000-0005-0000-0000-00007E7C0000}"/>
    <cellStyle name="메모 2 3 2 4 4 3 3" xfId="26384" xr:uid="{00000000-0005-0000-0000-00007F7C0000}"/>
    <cellStyle name="메모 2 3 2 4 4 4" xfId="26385" xr:uid="{00000000-0005-0000-0000-0000807C0000}"/>
    <cellStyle name="메모 2 3 2 4 4 5" xfId="26386" xr:uid="{00000000-0005-0000-0000-0000817C0000}"/>
    <cellStyle name="메모 2 3 2 4 4 6" xfId="26387" xr:uid="{00000000-0005-0000-0000-0000827C0000}"/>
    <cellStyle name="메모 2 3 2 4 5" xfId="26388" xr:uid="{00000000-0005-0000-0000-0000837C0000}"/>
    <cellStyle name="메모 2 3 2 4 5 2" xfId="26389" xr:uid="{00000000-0005-0000-0000-0000847C0000}"/>
    <cellStyle name="메모 2 3 2 4 5 2 2" xfId="26390" xr:uid="{00000000-0005-0000-0000-0000857C0000}"/>
    <cellStyle name="메모 2 3 2 4 5 2 3" xfId="26391" xr:uid="{00000000-0005-0000-0000-0000867C0000}"/>
    <cellStyle name="메모 2 3 2 4 5 3" xfId="26392" xr:uid="{00000000-0005-0000-0000-0000877C0000}"/>
    <cellStyle name="메모 2 3 2 4 5 4" xfId="26393" xr:uid="{00000000-0005-0000-0000-0000887C0000}"/>
    <cellStyle name="메모 2 3 2 4 5 5" xfId="26394" xr:uid="{00000000-0005-0000-0000-0000897C0000}"/>
    <cellStyle name="메모 2 3 2 4 6" xfId="26395" xr:uid="{00000000-0005-0000-0000-00008A7C0000}"/>
    <cellStyle name="메모 2 3 2 4 6 2" xfId="26396" xr:uid="{00000000-0005-0000-0000-00008B7C0000}"/>
    <cellStyle name="메모 2 3 2 4 6 3" xfId="26397" xr:uid="{00000000-0005-0000-0000-00008C7C0000}"/>
    <cellStyle name="메모 2 3 2 4 7" xfId="26398" xr:uid="{00000000-0005-0000-0000-00008D7C0000}"/>
    <cellStyle name="메모 2 3 2 4 8" xfId="26399" xr:uid="{00000000-0005-0000-0000-00008E7C0000}"/>
    <cellStyle name="메모 2 3 2 4 9" xfId="26400" xr:uid="{00000000-0005-0000-0000-00008F7C0000}"/>
    <cellStyle name="메모 2 3 2 5" xfId="26401" xr:uid="{00000000-0005-0000-0000-0000907C0000}"/>
    <cellStyle name="메모 2 3 2 5 10" xfId="26402" xr:uid="{00000000-0005-0000-0000-0000917C0000}"/>
    <cellStyle name="메모 2 3 2 5 2" xfId="26403" xr:uid="{00000000-0005-0000-0000-0000927C0000}"/>
    <cellStyle name="메모 2 3 2 5 2 2" xfId="26404" xr:uid="{00000000-0005-0000-0000-0000937C0000}"/>
    <cellStyle name="메모 2 3 2 5 2 2 2" xfId="26405" xr:uid="{00000000-0005-0000-0000-0000947C0000}"/>
    <cellStyle name="메모 2 3 2 5 2 2 2 2" xfId="26406" xr:uid="{00000000-0005-0000-0000-0000957C0000}"/>
    <cellStyle name="메모 2 3 2 5 2 2 2 2 2" xfId="26407" xr:uid="{00000000-0005-0000-0000-0000967C0000}"/>
    <cellStyle name="메모 2 3 2 5 2 2 2 2 3" xfId="26408" xr:uid="{00000000-0005-0000-0000-0000977C0000}"/>
    <cellStyle name="메모 2 3 2 5 2 2 2 3" xfId="26409" xr:uid="{00000000-0005-0000-0000-0000987C0000}"/>
    <cellStyle name="메모 2 3 2 5 2 2 2 4" xfId="26410" xr:uid="{00000000-0005-0000-0000-0000997C0000}"/>
    <cellStyle name="메모 2 3 2 5 2 2 2 5" xfId="26411" xr:uid="{00000000-0005-0000-0000-00009A7C0000}"/>
    <cellStyle name="메모 2 3 2 5 2 2 3" xfId="26412" xr:uid="{00000000-0005-0000-0000-00009B7C0000}"/>
    <cellStyle name="메모 2 3 2 5 2 2 3 2" xfId="26413" xr:uid="{00000000-0005-0000-0000-00009C7C0000}"/>
    <cellStyle name="메모 2 3 2 5 2 2 3 3" xfId="26414" xr:uid="{00000000-0005-0000-0000-00009D7C0000}"/>
    <cellStyle name="메모 2 3 2 5 2 2 4" xfId="26415" xr:uid="{00000000-0005-0000-0000-00009E7C0000}"/>
    <cellStyle name="메모 2 3 2 5 2 2 5" xfId="26416" xr:uid="{00000000-0005-0000-0000-00009F7C0000}"/>
    <cellStyle name="메모 2 3 2 5 2 2 6" xfId="26417" xr:uid="{00000000-0005-0000-0000-0000A07C0000}"/>
    <cellStyle name="메모 2 3 2 5 2 3" xfId="26418" xr:uid="{00000000-0005-0000-0000-0000A17C0000}"/>
    <cellStyle name="메모 2 3 2 5 2 3 2" xfId="26419" xr:uid="{00000000-0005-0000-0000-0000A27C0000}"/>
    <cellStyle name="메모 2 3 2 5 2 3 2 2" xfId="26420" xr:uid="{00000000-0005-0000-0000-0000A37C0000}"/>
    <cellStyle name="메모 2 3 2 5 2 3 2 2 2" xfId="26421" xr:uid="{00000000-0005-0000-0000-0000A47C0000}"/>
    <cellStyle name="메모 2 3 2 5 2 3 2 2 3" xfId="26422" xr:uid="{00000000-0005-0000-0000-0000A57C0000}"/>
    <cellStyle name="메모 2 3 2 5 2 3 2 3" xfId="26423" xr:uid="{00000000-0005-0000-0000-0000A67C0000}"/>
    <cellStyle name="메모 2 3 2 5 2 3 2 4" xfId="26424" xr:uid="{00000000-0005-0000-0000-0000A77C0000}"/>
    <cellStyle name="메모 2 3 2 5 2 3 2 5" xfId="26425" xr:uid="{00000000-0005-0000-0000-0000A87C0000}"/>
    <cellStyle name="메모 2 3 2 5 2 3 3" xfId="26426" xr:uid="{00000000-0005-0000-0000-0000A97C0000}"/>
    <cellStyle name="메모 2 3 2 5 2 3 3 2" xfId="26427" xr:uid="{00000000-0005-0000-0000-0000AA7C0000}"/>
    <cellStyle name="메모 2 3 2 5 2 3 3 3" xfId="26428" xr:uid="{00000000-0005-0000-0000-0000AB7C0000}"/>
    <cellStyle name="메모 2 3 2 5 2 3 4" xfId="26429" xr:uid="{00000000-0005-0000-0000-0000AC7C0000}"/>
    <cellStyle name="메모 2 3 2 5 2 3 5" xfId="26430" xr:uid="{00000000-0005-0000-0000-0000AD7C0000}"/>
    <cellStyle name="메모 2 3 2 5 2 3 6" xfId="26431" xr:uid="{00000000-0005-0000-0000-0000AE7C0000}"/>
    <cellStyle name="메모 2 3 2 5 2 4" xfId="26432" xr:uid="{00000000-0005-0000-0000-0000AF7C0000}"/>
    <cellStyle name="메모 2 3 2 5 2 4 2" xfId="26433" xr:uid="{00000000-0005-0000-0000-0000B07C0000}"/>
    <cellStyle name="메모 2 3 2 5 2 4 2 2" xfId="26434" xr:uid="{00000000-0005-0000-0000-0000B17C0000}"/>
    <cellStyle name="메모 2 3 2 5 2 4 2 3" xfId="26435" xr:uid="{00000000-0005-0000-0000-0000B27C0000}"/>
    <cellStyle name="메모 2 3 2 5 2 4 3" xfId="26436" xr:uid="{00000000-0005-0000-0000-0000B37C0000}"/>
    <cellStyle name="메모 2 3 2 5 2 4 4" xfId="26437" xr:uid="{00000000-0005-0000-0000-0000B47C0000}"/>
    <cellStyle name="메모 2 3 2 5 2 4 5" xfId="26438" xr:uid="{00000000-0005-0000-0000-0000B57C0000}"/>
    <cellStyle name="메모 2 3 2 5 2 5" xfId="26439" xr:uid="{00000000-0005-0000-0000-0000B67C0000}"/>
    <cellStyle name="메모 2 3 2 5 2 5 2" xfId="26440" xr:uid="{00000000-0005-0000-0000-0000B77C0000}"/>
    <cellStyle name="메모 2 3 2 5 2 5 3" xfId="26441" xr:uid="{00000000-0005-0000-0000-0000B87C0000}"/>
    <cellStyle name="메모 2 3 2 5 2 6" xfId="26442" xr:uid="{00000000-0005-0000-0000-0000B97C0000}"/>
    <cellStyle name="메모 2 3 2 5 2 7" xfId="26443" xr:uid="{00000000-0005-0000-0000-0000BA7C0000}"/>
    <cellStyle name="메모 2 3 2 5 2 8" xfId="26444" xr:uid="{00000000-0005-0000-0000-0000BB7C0000}"/>
    <cellStyle name="메모 2 3 2 5 3" xfId="26445" xr:uid="{00000000-0005-0000-0000-0000BC7C0000}"/>
    <cellStyle name="메모 2 3 2 5 3 2" xfId="26446" xr:uid="{00000000-0005-0000-0000-0000BD7C0000}"/>
    <cellStyle name="메모 2 3 2 5 3 2 2" xfId="26447" xr:uid="{00000000-0005-0000-0000-0000BE7C0000}"/>
    <cellStyle name="메모 2 3 2 5 3 2 2 2" xfId="26448" xr:uid="{00000000-0005-0000-0000-0000BF7C0000}"/>
    <cellStyle name="메모 2 3 2 5 3 2 2 2 2" xfId="26449" xr:uid="{00000000-0005-0000-0000-0000C07C0000}"/>
    <cellStyle name="메모 2 3 2 5 3 2 2 2 3" xfId="26450" xr:uid="{00000000-0005-0000-0000-0000C17C0000}"/>
    <cellStyle name="메모 2 3 2 5 3 2 2 3" xfId="26451" xr:uid="{00000000-0005-0000-0000-0000C27C0000}"/>
    <cellStyle name="메모 2 3 2 5 3 2 2 4" xfId="26452" xr:uid="{00000000-0005-0000-0000-0000C37C0000}"/>
    <cellStyle name="메모 2 3 2 5 3 2 2 5" xfId="26453" xr:uid="{00000000-0005-0000-0000-0000C47C0000}"/>
    <cellStyle name="메모 2 3 2 5 3 2 3" xfId="26454" xr:uid="{00000000-0005-0000-0000-0000C57C0000}"/>
    <cellStyle name="메모 2 3 2 5 3 2 3 2" xfId="26455" xr:uid="{00000000-0005-0000-0000-0000C67C0000}"/>
    <cellStyle name="메모 2 3 2 5 3 2 3 3" xfId="26456" xr:uid="{00000000-0005-0000-0000-0000C77C0000}"/>
    <cellStyle name="메모 2 3 2 5 3 2 4" xfId="26457" xr:uid="{00000000-0005-0000-0000-0000C87C0000}"/>
    <cellStyle name="메모 2 3 2 5 3 2 5" xfId="26458" xr:uid="{00000000-0005-0000-0000-0000C97C0000}"/>
    <cellStyle name="메모 2 3 2 5 3 2 6" xfId="26459" xr:uid="{00000000-0005-0000-0000-0000CA7C0000}"/>
    <cellStyle name="메모 2 3 2 5 3 3" xfId="26460" xr:uid="{00000000-0005-0000-0000-0000CB7C0000}"/>
    <cellStyle name="메모 2 3 2 5 3 3 2" xfId="26461" xr:uid="{00000000-0005-0000-0000-0000CC7C0000}"/>
    <cellStyle name="메모 2 3 2 5 3 3 2 2" xfId="26462" xr:uid="{00000000-0005-0000-0000-0000CD7C0000}"/>
    <cellStyle name="메모 2 3 2 5 3 3 2 2 2" xfId="26463" xr:uid="{00000000-0005-0000-0000-0000CE7C0000}"/>
    <cellStyle name="메모 2 3 2 5 3 3 2 2 3" xfId="26464" xr:uid="{00000000-0005-0000-0000-0000CF7C0000}"/>
    <cellStyle name="메모 2 3 2 5 3 3 2 3" xfId="26465" xr:uid="{00000000-0005-0000-0000-0000D07C0000}"/>
    <cellStyle name="메모 2 3 2 5 3 3 2 4" xfId="26466" xr:uid="{00000000-0005-0000-0000-0000D17C0000}"/>
    <cellStyle name="메모 2 3 2 5 3 3 2 5" xfId="26467" xr:uid="{00000000-0005-0000-0000-0000D27C0000}"/>
    <cellStyle name="메모 2 3 2 5 3 3 3" xfId="26468" xr:uid="{00000000-0005-0000-0000-0000D37C0000}"/>
    <cellStyle name="메모 2 3 2 5 3 3 3 2" xfId="26469" xr:uid="{00000000-0005-0000-0000-0000D47C0000}"/>
    <cellStyle name="메모 2 3 2 5 3 3 3 3" xfId="26470" xr:uid="{00000000-0005-0000-0000-0000D57C0000}"/>
    <cellStyle name="메모 2 3 2 5 3 3 4" xfId="26471" xr:uid="{00000000-0005-0000-0000-0000D67C0000}"/>
    <cellStyle name="메모 2 3 2 5 3 3 5" xfId="26472" xr:uid="{00000000-0005-0000-0000-0000D77C0000}"/>
    <cellStyle name="메모 2 3 2 5 3 3 6" xfId="26473" xr:uid="{00000000-0005-0000-0000-0000D87C0000}"/>
    <cellStyle name="메모 2 3 2 5 3 4" xfId="26474" xr:uid="{00000000-0005-0000-0000-0000D97C0000}"/>
    <cellStyle name="메모 2 3 2 5 3 4 2" xfId="26475" xr:uid="{00000000-0005-0000-0000-0000DA7C0000}"/>
    <cellStyle name="메모 2 3 2 5 3 4 2 2" xfId="26476" xr:uid="{00000000-0005-0000-0000-0000DB7C0000}"/>
    <cellStyle name="메모 2 3 2 5 3 4 2 3" xfId="26477" xr:uid="{00000000-0005-0000-0000-0000DC7C0000}"/>
    <cellStyle name="메모 2 3 2 5 3 4 3" xfId="26478" xr:uid="{00000000-0005-0000-0000-0000DD7C0000}"/>
    <cellStyle name="메모 2 3 2 5 3 4 4" xfId="26479" xr:uid="{00000000-0005-0000-0000-0000DE7C0000}"/>
    <cellStyle name="메모 2 3 2 5 3 4 5" xfId="26480" xr:uid="{00000000-0005-0000-0000-0000DF7C0000}"/>
    <cellStyle name="메모 2 3 2 5 3 5" xfId="26481" xr:uid="{00000000-0005-0000-0000-0000E07C0000}"/>
    <cellStyle name="메모 2 3 2 5 3 5 2" xfId="26482" xr:uid="{00000000-0005-0000-0000-0000E17C0000}"/>
    <cellStyle name="메모 2 3 2 5 3 5 3" xfId="26483" xr:uid="{00000000-0005-0000-0000-0000E27C0000}"/>
    <cellStyle name="메모 2 3 2 5 3 6" xfId="26484" xr:uid="{00000000-0005-0000-0000-0000E37C0000}"/>
    <cellStyle name="메모 2 3 2 5 3 7" xfId="26485" xr:uid="{00000000-0005-0000-0000-0000E47C0000}"/>
    <cellStyle name="메모 2 3 2 5 3 8" xfId="26486" xr:uid="{00000000-0005-0000-0000-0000E57C0000}"/>
    <cellStyle name="메모 2 3 2 5 4" xfId="26487" xr:uid="{00000000-0005-0000-0000-0000E67C0000}"/>
    <cellStyle name="메모 2 3 2 5 4 2" xfId="26488" xr:uid="{00000000-0005-0000-0000-0000E77C0000}"/>
    <cellStyle name="메모 2 3 2 5 4 2 2" xfId="26489" xr:uid="{00000000-0005-0000-0000-0000E87C0000}"/>
    <cellStyle name="메모 2 3 2 5 4 2 2 2" xfId="26490" xr:uid="{00000000-0005-0000-0000-0000E97C0000}"/>
    <cellStyle name="메모 2 3 2 5 4 2 2 3" xfId="26491" xr:uid="{00000000-0005-0000-0000-0000EA7C0000}"/>
    <cellStyle name="메모 2 3 2 5 4 2 3" xfId="26492" xr:uid="{00000000-0005-0000-0000-0000EB7C0000}"/>
    <cellStyle name="메모 2 3 2 5 4 2 4" xfId="26493" xr:uid="{00000000-0005-0000-0000-0000EC7C0000}"/>
    <cellStyle name="메모 2 3 2 5 4 2 5" xfId="26494" xr:uid="{00000000-0005-0000-0000-0000ED7C0000}"/>
    <cellStyle name="메모 2 3 2 5 4 3" xfId="26495" xr:uid="{00000000-0005-0000-0000-0000EE7C0000}"/>
    <cellStyle name="메모 2 3 2 5 4 3 2" xfId="26496" xr:uid="{00000000-0005-0000-0000-0000EF7C0000}"/>
    <cellStyle name="메모 2 3 2 5 4 3 3" xfId="26497" xr:uid="{00000000-0005-0000-0000-0000F07C0000}"/>
    <cellStyle name="메모 2 3 2 5 4 4" xfId="26498" xr:uid="{00000000-0005-0000-0000-0000F17C0000}"/>
    <cellStyle name="메모 2 3 2 5 4 5" xfId="26499" xr:uid="{00000000-0005-0000-0000-0000F27C0000}"/>
    <cellStyle name="메모 2 3 2 5 4 6" xfId="26500" xr:uid="{00000000-0005-0000-0000-0000F37C0000}"/>
    <cellStyle name="메모 2 3 2 5 5" xfId="26501" xr:uid="{00000000-0005-0000-0000-0000F47C0000}"/>
    <cellStyle name="메모 2 3 2 5 5 2" xfId="26502" xr:uid="{00000000-0005-0000-0000-0000F57C0000}"/>
    <cellStyle name="메모 2 3 2 5 5 2 2" xfId="26503" xr:uid="{00000000-0005-0000-0000-0000F67C0000}"/>
    <cellStyle name="메모 2 3 2 5 5 2 2 2" xfId="26504" xr:uid="{00000000-0005-0000-0000-0000F77C0000}"/>
    <cellStyle name="메모 2 3 2 5 5 2 2 3" xfId="26505" xr:uid="{00000000-0005-0000-0000-0000F87C0000}"/>
    <cellStyle name="메모 2 3 2 5 5 2 3" xfId="26506" xr:uid="{00000000-0005-0000-0000-0000F97C0000}"/>
    <cellStyle name="메모 2 3 2 5 5 2 4" xfId="26507" xr:uid="{00000000-0005-0000-0000-0000FA7C0000}"/>
    <cellStyle name="메모 2 3 2 5 5 2 5" xfId="26508" xr:uid="{00000000-0005-0000-0000-0000FB7C0000}"/>
    <cellStyle name="메모 2 3 2 5 5 3" xfId="26509" xr:uid="{00000000-0005-0000-0000-0000FC7C0000}"/>
    <cellStyle name="메모 2 3 2 5 5 3 2" xfId="26510" xr:uid="{00000000-0005-0000-0000-0000FD7C0000}"/>
    <cellStyle name="메모 2 3 2 5 5 3 3" xfId="26511" xr:uid="{00000000-0005-0000-0000-0000FE7C0000}"/>
    <cellStyle name="메모 2 3 2 5 5 4" xfId="26512" xr:uid="{00000000-0005-0000-0000-0000FF7C0000}"/>
    <cellStyle name="메모 2 3 2 5 5 5" xfId="26513" xr:uid="{00000000-0005-0000-0000-0000007D0000}"/>
    <cellStyle name="메모 2 3 2 5 5 6" xfId="26514" xr:uid="{00000000-0005-0000-0000-0000017D0000}"/>
    <cellStyle name="메모 2 3 2 5 6" xfId="26515" xr:uid="{00000000-0005-0000-0000-0000027D0000}"/>
    <cellStyle name="메모 2 3 2 5 6 2" xfId="26516" xr:uid="{00000000-0005-0000-0000-0000037D0000}"/>
    <cellStyle name="메모 2 3 2 5 6 2 2" xfId="26517" xr:uid="{00000000-0005-0000-0000-0000047D0000}"/>
    <cellStyle name="메모 2 3 2 5 6 2 3" xfId="26518" xr:uid="{00000000-0005-0000-0000-0000057D0000}"/>
    <cellStyle name="메모 2 3 2 5 6 3" xfId="26519" xr:uid="{00000000-0005-0000-0000-0000067D0000}"/>
    <cellStyle name="메모 2 3 2 5 6 4" xfId="26520" xr:uid="{00000000-0005-0000-0000-0000077D0000}"/>
    <cellStyle name="메모 2 3 2 5 6 5" xfId="26521" xr:uid="{00000000-0005-0000-0000-0000087D0000}"/>
    <cellStyle name="메모 2 3 2 5 7" xfId="26522" xr:uid="{00000000-0005-0000-0000-0000097D0000}"/>
    <cellStyle name="메모 2 3 2 5 7 2" xfId="26523" xr:uid="{00000000-0005-0000-0000-00000A7D0000}"/>
    <cellStyle name="메모 2 3 2 5 7 3" xfId="26524" xr:uid="{00000000-0005-0000-0000-00000B7D0000}"/>
    <cellStyle name="메모 2 3 2 5 8" xfId="26525" xr:uid="{00000000-0005-0000-0000-00000C7D0000}"/>
    <cellStyle name="메모 2 3 2 5 9" xfId="26526" xr:uid="{00000000-0005-0000-0000-00000D7D0000}"/>
    <cellStyle name="메모 2 3 2 6" xfId="26527" xr:uid="{00000000-0005-0000-0000-00000E7D0000}"/>
    <cellStyle name="메모 2 3 2 6 2" xfId="26528" xr:uid="{00000000-0005-0000-0000-00000F7D0000}"/>
    <cellStyle name="메모 2 3 2 6 2 2" xfId="26529" xr:uid="{00000000-0005-0000-0000-0000107D0000}"/>
    <cellStyle name="메모 2 3 2 6 2 2 2" xfId="26530" xr:uid="{00000000-0005-0000-0000-0000117D0000}"/>
    <cellStyle name="메모 2 3 2 6 2 2 2 2" xfId="26531" xr:uid="{00000000-0005-0000-0000-0000127D0000}"/>
    <cellStyle name="메모 2 3 2 6 2 2 2 2 2" xfId="26532" xr:uid="{00000000-0005-0000-0000-0000137D0000}"/>
    <cellStyle name="메모 2 3 2 6 2 2 2 2 3" xfId="26533" xr:uid="{00000000-0005-0000-0000-0000147D0000}"/>
    <cellStyle name="메모 2 3 2 6 2 2 2 3" xfId="26534" xr:uid="{00000000-0005-0000-0000-0000157D0000}"/>
    <cellStyle name="메모 2 3 2 6 2 2 2 4" xfId="26535" xr:uid="{00000000-0005-0000-0000-0000167D0000}"/>
    <cellStyle name="메모 2 3 2 6 2 2 2 5" xfId="26536" xr:uid="{00000000-0005-0000-0000-0000177D0000}"/>
    <cellStyle name="메모 2 3 2 6 2 2 3" xfId="26537" xr:uid="{00000000-0005-0000-0000-0000187D0000}"/>
    <cellStyle name="메모 2 3 2 6 2 2 3 2" xfId="26538" xr:uid="{00000000-0005-0000-0000-0000197D0000}"/>
    <cellStyle name="메모 2 3 2 6 2 2 3 3" xfId="26539" xr:uid="{00000000-0005-0000-0000-00001A7D0000}"/>
    <cellStyle name="메모 2 3 2 6 2 2 4" xfId="26540" xr:uid="{00000000-0005-0000-0000-00001B7D0000}"/>
    <cellStyle name="메모 2 3 2 6 2 2 5" xfId="26541" xr:uid="{00000000-0005-0000-0000-00001C7D0000}"/>
    <cellStyle name="메모 2 3 2 6 2 2 6" xfId="26542" xr:uid="{00000000-0005-0000-0000-00001D7D0000}"/>
    <cellStyle name="메모 2 3 2 6 2 3" xfId="26543" xr:uid="{00000000-0005-0000-0000-00001E7D0000}"/>
    <cellStyle name="메모 2 3 2 6 2 3 2" xfId="26544" xr:uid="{00000000-0005-0000-0000-00001F7D0000}"/>
    <cellStyle name="메모 2 3 2 6 2 3 2 2" xfId="26545" xr:uid="{00000000-0005-0000-0000-0000207D0000}"/>
    <cellStyle name="메모 2 3 2 6 2 3 2 2 2" xfId="26546" xr:uid="{00000000-0005-0000-0000-0000217D0000}"/>
    <cellStyle name="메모 2 3 2 6 2 3 2 2 3" xfId="26547" xr:uid="{00000000-0005-0000-0000-0000227D0000}"/>
    <cellStyle name="메모 2 3 2 6 2 3 2 3" xfId="26548" xr:uid="{00000000-0005-0000-0000-0000237D0000}"/>
    <cellStyle name="메모 2 3 2 6 2 3 2 4" xfId="26549" xr:uid="{00000000-0005-0000-0000-0000247D0000}"/>
    <cellStyle name="메모 2 3 2 6 2 3 2 5" xfId="26550" xr:uid="{00000000-0005-0000-0000-0000257D0000}"/>
    <cellStyle name="메모 2 3 2 6 2 3 3" xfId="26551" xr:uid="{00000000-0005-0000-0000-0000267D0000}"/>
    <cellStyle name="메모 2 3 2 6 2 3 3 2" xfId="26552" xr:uid="{00000000-0005-0000-0000-0000277D0000}"/>
    <cellStyle name="메모 2 3 2 6 2 3 3 3" xfId="26553" xr:uid="{00000000-0005-0000-0000-0000287D0000}"/>
    <cellStyle name="메모 2 3 2 6 2 3 4" xfId="26554" xr:uid="{00000000-0005-0000-0000-0000297D0000}"/>
    <cellStyle name="메모 2 3 2 6 2 3 5" xfId="26555" xr:uid="{00000000-0005-0000-0000-00002A7D0000}"/>
    <cellStyle name="메모 2 3 2 6 2 3 6" xfId="26556" xr:uid="{00000000-0005-0000-0000-00002B7D0000}"/>
    <cellStyle name="메모 2 3 2 6 2 4" xfId="26557" xr:uid="{00000000-0005-0000-0000-00002C7D0000}"/>
    <cellStyle name="메모 2 3 2 6 2 4 2" xfId="26558" xr:uid="{00000000-0005-0000-0000-00002D7D0000}"/>
    <cellStyle name="메모 2 3 2 6 2 4 2 2" xfId="26559" xr:uid="{00000000-0005-0000-0000-00002E7D0000}"/>
    <cellStyle name="메모 2 3 2 6 2 4 2 3" xfId="26560" xr:uid="{00000000-0005-0000-0000-00002F7D0000}"/>
    <cellStyle name="메모 2 3 2 6 2 4 3" xfId="26561" xr:uid="{00000000-0005-0000-0000-0000307D0000}"/>
    <cellStyle name="메모 2 3 2 6 2 4 4" xfId="26562" xr:uid="{00000000-0005-0000-0000-0000317D0000}"/>
    <cellStyle name="메모 2 3 2 6 2 4 5" xfId="26563" xr:uid="{00000000-0005-0000-0000-0000327D0000}"/>
    <cellStyle name="메모 2 3 2 6 2 5" xfId="26564" xr:uid="{00000000-0005-0000-0000-0000337D0000}"/>
    <cellStyle name="메모 2 3 2 6 2 5 2" xfId="26565" xr:uid="{00000000-0005-0000-0000-0000347D0000}"/>
    <cellStyle name="메모 2 3 2 6 2 5 3" xfId="26566" xr:uid="{00000000-0005-0000-0000-0000357D0000}"/>
    <cellStyle name="메모 2 3 2 6 2 6" xfId="26567" xr:uid="{00000000-0005-0000-0000-0000367D0000}"/>
    <cellStyle name="메모 2 3 2 6 2 7" xfId="26568" xr:uid="{00000000-0005-0000-0000-0000377D0000}"/>
    <cellStyle name="메모 2 3 2 6 2 8" xfId="26569" xr:uid="{00000000-0005-0000-0000-0000387D0000}"/>
    <cellStyle name="메모 2 3 2 6 3" xfId="26570" xr:uid="{00000000-0005-0000-0000-0000397D0000}"/>
    <cellStyle name="메모 2 3 2 6 3 2" xfId="26571" xr:uid="{00000000-0005-0000-0000-00003A7D0000}"/>
    <cellStyle name="메모 2 3 2 6 3 2 2" xfId="26572" xr:uid="{00000000-0005-0000-0000-00003B7D0000}"/>
    <cellStyle name="메모 2 3 2 6 3 2 2 2" xfId="26573" xr:uid="{00000000-0005-0000-0000-00003C7D0000}"/>
    <cellStyle name="메모 2 3 2 6 3 2 2 3" xfId="26574" xr:uid="{00000000-0005-0000-0000-00003D7D0000}"/>
    <cellStyle name="메모 2 3 2 6 3 2 3" xfId="26575" xr:uid="{00000000-0005-0000-0000-00003E7D0000}"/>
    <cellStyle name="메모 2 3 2 6 3 2 4" xfId="26576" xr:uid="{00000000-0005-0000-0000-00003F7D0000}"/>
    <cellStyle name="메모 2 3 2 6 3 2 5" xfId="26577" xr:uid="{00000000-0005-0000-0000-0000407D0000}"/>
    <cellStyle name="메모 2 3 2 6 3 3" xfId="26578" xr:uid="{00000000-0005-0000-0000-0000417D0000}"/>
    <cellStyle name="메모 2 3 2 6 3 3 2" xfId="26579" xr:uid="{00000000-0005-0000-0000-0000427D0000}"/>
    <cellStyle name="메모 2 3 2 6 3 3 3" xfId="26580" xr:uid="{00000000-0005-0000-0000-0000437D0000}"/>
    <cellStyle name="메모 2 3 2 6 3 4" xfId="26581" xr:uid="{00000000-0005-0000-0000-0000447D0000}"/>
    <cellStyle name="메모 2 3 2 6 3 5" xfId="26582" xr:uid="{00000000-0005-0000-0000-0000457D0000}"/>
    <cellStyle name="메모 2 3 2 6 3 6" xfId="26583" xr:uid="{00000000-0005-0000-0000-0000467D0000}"/>
    <cellStyle name="메모 2 3 2 6 4" xfId="26584" xr:uid="{00000000-0005-0000-0000-0000477D0000}"/>
    <cellStyle name="메모 2 3 2 6 4 2" xfId="26585" xr:uid="{00000000-0005-0000-0000-0000487D0000}"/>
    <cellStyle name="메모 2 3 2 6 4 2 2" xfId="26586" xr:uid="{00000000-0005-0000-0000-0000497D0000}"/>
    <cellStyle name="메모 2 3 2 6 4 2 2 2" xfId="26587" xr:uid="{00000000-0005-0000-0000-00004A7D0000}"/>
    <cellStyle name="메모 2 3 2 6 4 2 2 3" xfId="26588" xr:uid="{00000000-0005-0000-0000-00004B7D0000}"/>
    <cellStyle name="메모 2 3 2 6 4 2 3" xfId="26589" xr:uid="{00000000-0005-0000-0000-00004C7D0000}"/>
    <cellStyle name="메모 2 3 2 6 4 2 4" xfId="26590" xr:uid="{00000000-0005-0000-0000-00004D7D0000}"/>
    <cellStyle name="메모 2 3 2 6 4 2 5" xfId="26591" xr:uid="{00000000-0005-0000-0000-00004E7D0000}"/>
    <cellStyle name="메모 2 3 2 6 4 3" xfId="26592" xr:uid="{00000000-0005-0000-0000-00004F7D0000}"/>
    <cellStyle name="메모 2 3 2 6 4 3 2" xfId="26593" xr:uid="{00000000-0005-0000-0000-0000507D0000}"/>
    <cellStyle name="메모 2 3 2 6 4 3 3" xfId="26594" xr:uid="{00000000-0005-0000-0000-0000517D0000}"/>
    <cellStyle name="메모 2 3 2 6 4 4" xfId="26595" xr:uid="{00000000-0005-0000-0000-0000527D0000}"/>
    <cellStyle name="메모 2 3 2 6 4 5" xfId="26596" xr:uid="{00000000-0005-0000-0000-0000537D0000}"/>
    <cellStyle name="메모 2 3 2 6 4 6" xfId="26597" xr:uid="{00000000-0005-0000-0000-0000547D0000}"/>
    <cellStyle name="메모 2 3 2 6 5" xfId="26598" xr:uid="{00000000-0005-0000-0000-0000557D0000}"/>
    <cellStyle name="메모 2 3 2 6 5 2" xfId="26599" xr:uid="{00000000-0005-0000-0000-0000567D0000}"/>
    <cellStyle name="메모 2 3 2 6 5 2 2" xfId="26600" xr:uid="{00000000-0005-0000-0000-0000577D0000}"/>
    <cellStyle name="메모 2 3 2 6 5 2 3" xfId="26601" xr:uid="{00000000-0005-0000-0000-0000587D0000}"/>
    <cellStyle name="메모 2 3 2 6 5 3" xfId="26602" xr:uid="{00000000-0005-0000-0000-0000597D0000}"/>
    <cellStyle name="메모 2 3 2 6 5 4" xfId="26603" xr:uid="{00000000-0005-0000-0000-00005A7D0000}"/>
    <cellStyle name="메모 2 3 2 6 5 5" xfId="26604" xr:uid="{00000000-0005-0000-0000-00005B7D0000}"/>
    <cellStyle name="메모 2 3 2 6 6" xfId="26605" xr:uid="{00000000-0005-0000-0000-00005C7D0000}"/>
    <cellStyle name="메모 2 3 2 6 6 2" xfId="26606" xr:uid="{00000000-0005-0000-0000-00005D7D0000}"/>
    <cellStyle name="메모 2 3 2 6 6 3" xfId="26607" xr:uid="{00000000-0005-0000-0000-00005E7D0000}"/>
    <cellStyle name="메모 2 3 2 6 7" xfId="26608" xr:uid="{00000000-0005-0000-0000-00005F7D0000}"/>
    <cellStyle name="메모 2 3 2 6 8" xfId="26609" xr:uid="{00000000-0005-0000-0000-0000607D0000}"/>
    <cellStyle name="메모 2 3 2 6 9" xfId="26610" xr:uid="{00000000-0005-0000-0000-0000617D0000}"/>
    <cellStyle name="메모 2 3 2 7" xfId="26611" xr:uid="{00000000-0005-0000-0000-0000627D0000}"/>
    <cellStyle name="메모 2 3 2 7 2" xfId="26612" xr:uid="{00000000-0005-0000-0000-0000637D0000}"/>
    <cellStyle name="메모 2 3 2 7 2 2" xfId="26613" xr:uid="{00000000-0005-0000-0000-0000647D0000}"/>
    <cellStyle name="메모 2 3 2 7 2 2 2" xfId="26614" xr:uid="{00000000-0005-0000-0000-0000657D0000}"/>
    <cellStyle name="메모 2 3 2 7 2 2 2 2" xfId="26615" xr:uid="{00000000-0005-0000-0000-0000667D0000}"/>
    <cellStyle name="메모 2 3 2 7 2 2 2 3" xfId="26616" xr:uid="{00000000-0005-0000-0000-0000677D0000}"/>
    <cellStyle name="메모 2 3 2 7 2 2 3" xfId="26617" xr:uid="{00000000-0005-0000-0000-0000687D0000}"/>
    <cellStyle name="메모 2 3 2 7 2 2 4" xfId="26618" xr:uid="{00000000-0005-0000-0000-0000697D0000}"/>
    <cellStyle name="메모 2 3 2 7 2 2 5" xfId="26619" xr:uid="{00000000-0005-0000-0000-00006A7D0000}"/>
    <cellStyle name="메모 2 3 2 7 2 3" xfId="26620" xr:uid="{00000000-0005-0000-0000-00006B7D0000}"/>
    <cellStyle name="메모 2 3 2 7 2 3 2" xfId="26621" xr:uid="{00000000-0005-0000-0000-00006C7D0000}"/>
    <cellStyle name="메모 2 3 2 7 2 3 3" xfId="26622" xr:uid="{00000000-0005-0000-0000-00006D7D0000}"/>
    <cellStyle name="메모 2 3 2 7 2 4" xfId="26623" xr:uid="{00000000-0005-0000-0000-00006E7D0000}"/>
    <cellStyle name="메모 2 3 2 7 2 5" xfId="26624" xr:uid="{00000000-0005-0000-0000-00006F7D0000}"/>
    <cellStyle name="메모 2 3 2 7 2 6" xfId="26625" xr:uid="{00000000-0005-0000-0000-0000707D0000}"/>
    <cellStyle name="메모 2 3 2 7 3" xfId="26626" xr:uid="{00000000-0005-0000-0000-0000717D0000}"/>
    <cellStyle name="메모 2 3 2 7 3 2" xfId="26627" xr:uid="{00000000-0005-0000-0000-0000727D0000}"/>
    <cellStyle name="메모 2 3 2 7 3 2 2" xfId="26628" xr:uid="{00000000-0005-0000-0000-0000737D0000}"/>
    <cellStyle name="메모 2 3 2 7 3 2 2 2" xfId="26629" xr:uid="{00000000-0005-0000-0000-0000747D0000}"/>
    <cellStyle name="메모 2 3 2 7 3 2 2 3" xfId="26630" xr:uid="{00000000-0005-0000-0000-0000757D0000}"/>
    <cellStyle name="메모 2 3 2 7 3 2 3" xfId="26631" xr:uid="{00000000-0005-0000-0000-0000767D0000}"/>
    <cellStyle name="메모 2 3 2 7 3 2 4" xfId="26632" xr:uid="{00000000-0005-0000-0000-0000777D0000}"/>
    <cellStyle name="메모 2 3 2 7 3 2 5" xfId="26633" xr:uid="{00000000-0005-0000-0000-0000787D0000}"/>
    <cellStyle name="메모 2 3 2 7 3 3" xfId="26634" xr:uid="{00000000-0005-0000-0000-0000797D0000}"/>
    <cellStyle name="메모 2 3 2 7 3 3 2" xfId="26635" xr:uid="{00000000-0005-0000-0000-00007A7D0000}"/>
    <cellStyle name="메모 2 3 2 7 3 3 3" xfId="26636" xr:uid="{00000000-0005-0000-0000-00007B7D0000}"/>
    <cellStyle name="메모 2 3 2 7 3 4" xfId="26637" xr:uid="{00000000-0005-0000-0000-00007C7D0000}"/>
    <cellStyle name="메모 2 3 2 7 3 5" xfId="26638" xr:uid="{00000000-0005-0000-0000-00007D7D0000}"/>
    <cellStyle name="메모 2 3 2 7 3 6" xfId="26639" xr:uid="{00000000-0005-0000-0000-00007E7D0000}"/>
    <cellStyle name="메모 2 3 2 7 4" xfId="26640" xr:uid="{00000000-0005-0000-0000-00007F7D0000}"/>
    <cellStyle name="메모 2 3 2 7 4 2" xfId="26641" xr:uid="{00000000-0005-0000-0000-0000807D0000}"/>
    <cellStyle name="메모 2 3 2 7 4 2 2" xfId="26642" xr:uid="{00000000-0005-0000-0000-0000817D0000}"/>
    <cellStyle name="메모 2 3 2 7 4 2 3" xfId="26643" xr:uid="{00000000-0005-0000-0000-0000827D0000}"/>
    <cellStyle name="메모 2 3 2 7 4 3" xfId="26644" xr:uid="{00000000-0005-0000-0000-0000837D0000}"/>
    <cellStyle name="메모 2 3 2 7 4 4" xfId="26645" xr:uid="{00000000-0005-0000-0000-0000847D0000}"/>
    <cellStyle name="메모 2 3 2 7 4 5" xfId="26646" xr:uid="{00000000-0005-0000-0000-0000857D0000}"/>
    <cellStyle name="메모 2 3 2 7 5" xfId="26647" xr:uid="{00000000-0005-0000-0000-0000867D0000}"/>
    <cellStyle name="메모 2 3 2 7 5 2" xfId="26648" xr:uid="{00000000-0005-0000-0000-0000877D0000}"/>
    <cellStyle name="메모 2 3 2 7 5 3" xfId="26649" xr:uid="{00000000-0005-0000-0000-0000887D0000}"/>
    <cellStyle name="메모 2 3 2 7 6" xfId="26650" xr:uid="{00000000-0005-0000-0000-0000897D0000}"/>
    <cellStyle name="메모 2 3 2 7 7" xfId="26651" xr:uid="{00000000-0005-0000-0000-00008A7D0000}"/>
    <cellStyle name="메모 2 3 2 7 8" xfId="26652" xr:uid="{00000000-0005-0000-0000-00008B7D0000}"/>
    <cellStyle name="메모 2 3 2 8" xfId="26653" xr:uid="{00000000-0005-0000-0000-00008C7D0000}"/>
    <cellStyle name="메모 2 3 2 8 2" xfId="26654" xr:uid="{00000000-0005-0000-0000-00008D7D0000}"/>
    <cellStyle name="메모 2 3 2 8 2 2" xfId="26655" xr:uid="{00000000-0005-0000-0000-00008E7D0000}"/>
    <cellStyle name="메모 2 3 2 8 2 2 2" xfId="26656" xr:uid="{00000000-0005-0000-0000-00008F7D0000}"/>
    <cellStyle name="메모 2 3 2 8 2 2 2 2" xfId="26657" xr:uid="{00000000-0005-0000-0000-0000907D0000}"/>
    <cellStyle name="메모 2 3 2 8 2 2 2 3" xfId="26658" xr:uid="{00000000-0005-0000-0000-0000917D0000}"/>
    <cellStyle name="메모 2 3 2 8 2 2 3" xfId="26659" xr:uid="{00000000-0005-0000-0000-0000927D0000}"/>
    <cellStyle name="메모 2 3 2 8 2 2 4" xfId="26660" xr:uid="{00000000-0005-0000-0000-0000937D0000}"/>
    <cellStyle name="메모 2 3 2 8 2 2 5" xfId="26661" xr:uid="{00000000-0005-0000-0000-0000947D0000}"/>
    <cellStyle name="메모 2 3 2 8 2 3" xfId="26662" xr:uid="{00000000-0005-0000-0000-0000957D0000}"/>
    <cellStyle name="메모 2 3 2 8 2 3 2" xfId="26663" xr:uid="{00000000-0005-0000-0000-0000967D0000}"/>
    <cellStyle name="메모 2 3 2 8 2 3 3" xfId="26664" xr:uid="{00000000-0005-0000-0000-0000977D0000}"/>
    <cellStyle name="메모 2 3 2 8 2 4" xfId="26665" xr:uid="{00000000-0005-0000-0000-0000987D0000}"/>
    <cellStyle name="메모 2 3 2 8 2 5" xfId="26666" xr:uid="{00000000-0005-0000-0000-0000997D0000}"/>
    <cellStyle name="메모 2 3 2 8 2 6" xfId="26667" xr:uid="{00000000-0005-0000-0000-00009A7D0000}"/>
    <cellStyle name="메모 2 3 2 8 3" xfId="26668" xr:uid="{00000000-0005-0000-0000-00009B7D0000}"/>
    <cellStyle name="메모 2 3 2 8 3 2" xfId="26669" xr:uid="{00000000-0005-0000-0000-00009C7D0000}"/>
    <cellStyle name="메모 2 3 2 8 3 2 2" xfId="26670" xr:uid="{00000000-0005-0000-0000-00009D7D0000}"/>
    <cellStyle name="메모 2 3 2 8 3 2 2 2" xfId="26671" xr:uid="{00000000-0005-0000-0000-00009E7D0000}"/>
    <cellStyle name="메모 2 3 2 8 3 2 2 3" xfId="26672" xr:uid="{00000000-0005-0000-0000-00009F7D0000}"/>
    <cellStyle name="메모 2 3 2 8 3 2 3" xfId="26673" xr:uid="{00000000-0005-0000-0000-0000A07D0000}"/>
    <cellStyle name="메모 2 3 2 8 3 2 4" xfId="26674" xr:uid="{00000000-0005-0000-0000-0000A17D0000}"/>
    <cellStyle name="메모 2 3 2 8 3 2 5" xfId="26675" xr:uid="{00000000-0005-0000-0000-0000A27D0000}"/>
    <cellStyle name="메모 2 3 2 8 3 3" xfId="26676" xr:uid="{00000000-0005-0000-0000-0000A37D0000}"/>
    <cellStyle name="메모 2 3 2 8 3 3 2" xfId="26677" xr:uid="{00000000-0005-0000-0000-0000A47D0000}"/>
    <cellStyle name="메모 2 3 2 8 3 3 3" xfId="26678" xr:uid="{00000000-0005-0000-0000-0000A57D0000}"/>
    <cellStyle name="메모 2 3 2 8 3 4" xfId="26679" xr:uid="{00000000-0005-0000-0000-0000A67D0000}"/>
    <cellStyle name="메모 2 3 2 8 3 5" xfId="26680" xr:uid="{00000000-0005-0000-0000-0000A77D0000}"/>
    <cellStyle name="메모 2 3 2 8 3 6" xfId="26681" xr:uid="{00000000-0005-0000-0000-0000A87D0000}"/>
    <cellStyle name="메모 2 3 2 8 4" xfId="26682" xr:uid="{00000000-0005-0000-0000-0000A97D0000}"/>
    <cellStyle name="메모 2 3 2 8 4 2" xfId="26683" xr:uid="{00000000-0005-0000-0000-0000AA7D0000}"/>
    <cellStyle name="메모 2 3 2 8 4 2 2" xfId="26684" xr:uid="{00000000-0005-0000-0000-0000AB7D0000}"/>
    <cellStyle name="메모 2 3 2 8 4 2 3" xfId="26685" xr:uid="{00000000-0005-0000-0000-0000AC7D0000}"/>
    <cellStyle name="메모 2 3 2 8 4 3" xfId="26686" xr:uid="{00000000-0005-0000-0000-0000AD7D0000}"/>
    <cellStyle name="메모 2 3 2 8 4 4" xfId="26687" xr:uid="{00000000-0005-0000-0000-0000AE7D0000}"/>
    <cellStyle name="메모 2 3 2 8 4 5" xfId="26688" xr:uid="{00000000-0005-0000-0000-0000AF7D0000}"/>
    <cellStyle name="메모 2 3 2 8 5" xfId="26689" xr:uid="{00000000-0005-0000-0000-0000B07D0000}"/>
    <cellStyle name="메모 2 3 2 8 5 2" xfId="26690" xr:uid="{00000000-0005-0000-0000-0000B17D0000}"/>
    <cellStyle name="메모 2 3 2 8 5 3" xfId="26691" xr:uid="{00000000-0005-0000-0000-0000B27D0000}"/>
    <cellStyle name="메모 2 3 2 8 6" xfId="26692" xr:uid="{00000000-0005-0000-0000-0000B37D0000}"/>
    <cellStyle name="메모 2 3 2 8 7" xfId="26693" xr:uid="{00000000-0005-0000-0000-0000B47D0000}"/>
    <cellStyle name="메모 2 3 2 8 8" xfId="26694" xr:uid="{00000000-0005-0000-0000-0000B57D0000}"/>
    <cellStyle name="메모 2 3 2 9" xfId="26695" xr:uid="{00000000-0005-0000-0000-0000B67D0000}"/>
    <cellStyle name="메모 2 3 2 9 2" xfId="26696" xr:uid="{00000000-0005-0000-0000-0000B77D0000}"/>
    <cellStyle name="메모 2 3 2 9 2 2" xfId="26697" xr:uid="{00000000-0005-0000-0000-0000B87D0000}"/>
    <cellStyle name="메모 2 3 2 9 2 2 2" xfId="26698" xr:uid="{00000000-0005-0000-0000-0000B97D0000}"/>
    <cellStyle name="메모 2 3 2 9 2 2 2 2" xfId="26699" xr:uid="{00000000-0005-0000-0000-0000BA7D0000}"/>
    <cellStyle name="메모 2 3 2 9 2 2 2 3" xfId="26700" xr:uid="{00000000-0005-0000-0000-0000BB7D0000}"/>
    <cellStyle name="메모 2 3 2 9 2 2 3" xfId="26701" xr:uid="{00000000-0005-0000-0000-0000BC7D0000}"/>
    <cellStyle name="메모 2 3 2 9 2 2 4" xfId="26702" xr:uid="{00000000-0005-0000-0000-0000BD7D0000}"/>
    <cellStyle name="메모 2 3 2 9 2 2 5" xfId="26703" xr:uid="{00000000-0005-0000-0000-0000BE7D0000}"/>
    <cellStyle name="메모 2 3 2 9 2 3" xfId="26704" xr:uid="{00000000-0005-0000-0000-0000BF7D0000}"/>
    <cellStyle name="메모 2 3 2 9 2 3 2" xfId="26705" xr:uid="{00000000-0005-0000-0000-0000C07D0000}"/>
    <cellStyle name="메모 2 3 2 9 2 3 3" xfId="26706" xr:uid="{00000000-0005-0000-0000-0000C17D0000}"/>
    <cellStyle name="메모 2 3 2 9 2 4" xfId="26707" xr:uid="{00000000-0005-0000-0000-0000C27D0000}"/>
    <cellStyle name="메모 2 3 2 9 2 5" xfId="26708" xr:uid="{00000000-0005-0000-0000-0000C37D0000}"/>
    <cellStyle name="메모 2 3 2 9 2 6" xfId="26709" xr:uid="{00000000-0005-0000-0000-0000C47D0000}"/>
    <cellStyle name="메모 2 3 2 9 3" xfId="26710" xr:uid="{00000000-0005-0000-0000-0000C57D0000}"/>
    <cellStyle name="메모 2 3 2 9 3 2" xfId="26711" xr:uid="{00000000-0005-0000-0000-0000C67D0000}"/>
    <cellStyle name="메모 2 3 2 9 3 2 2" xfId="26712" xr:uid="{00000000-0005-0000-0000-0000C77D0000}"/>
    <cellStyle name="메모 2 3 2 9 3 2 2 2" xfId="26713" xr:uid="{00000000-0005-0000-0000-0000C87D0000}"/>
    <cellStyle name="메모 2 3 2 9 3 2 2 3" xfId="26714" xr:uid="{00000000-0005-0000-0000-0000C97D0000}"/>
    <cellStyle name="메모 2 3 2 9 3 2 3" xfId="26715" xr:uid="{00000000-0005-0000-0000-0000CA7D0000}"/>
    <cellStyle name="메모 2 3 2 9 3 2 4" xfId="26716" xr:uid="{00000000-0005-0000-0000-0000CB7D0000}"/>
    <cellStyle name="메모 2 3 2 9 3 2 5" xfId="26717" xr:uid="{00000000-0005-0000-0000-0000CC7D0000}"/>
    <cellStyle name="메모 2 3 2 9 3 3" xfId="26718" xr:uid="{00000000-0005-0000-0000-0000CD7D0000}"/>
    <cellStyle name="메모 2 3 2 9 3 3 2" xfId="26719" xr:uid="{00000000-0005-0000-0000-0000CE7D0000}"/>
    <cellStyle name="메모 2 3 2 9 3 3 3" xfId="26720" xr:uid="{00000000-0005-0000-0000-0000CF7D0000}"/>
    <cellStyle name="메모 2 3 2 9 3 4" xfId="26721" xr:uid="{00000000-0005-0000-0000-0000D07D0000}"/>
    <cellStyle name="메모 2 3 2 9 3 5" xfId="26722" xr:uid="{00000000-0005-0000-0000-0000D17D0000}"/>
    <cellStyle name="메모 2 3 2 9 3 6" xfId="26723" xr:uid="{00000000-0005-0000-0000-0000D27D0000}"/>
    <cellStyle name="메모 2 3 2 9 4" xfId="26724" xr:uid="{00000000-0005-0000-0000-0000D37D0000}"/>
    <cellStyle name="메모 2 3 2 9 4 2" xfId="26725" xr:uid="{00000000-0005-0000-0000-0000D47D0000}"/>
    <cellStyle name="메모 2 3 2 9 4 2 2" xfId="26726" xr:uid="{00000000-0005-0000-0000-0000D57D0000}"/>
    <cellStyle name="메모 2 3 2 9 4 2 3" xfId="26727" xr:uid="{00000000-0005-0000-0000-0000D67D0000}"/>
    <cellStyle name="메모 2 3 2 9 4 3" xfId="26728" xr:uid="{00000000-0005-0000-0000-0000D77D0000}"/>
    <cellStyle name="메모 2 3 2 9 4 4" xfId="26729" xr:uid="{00000000-0005-0000-0000-0000D87D0000}"/>
    <cellStyle name="메모 2 3 2 9 4 5" xfId="26730" xr:uid="{00000000-0005-0000-0000-0000D97D0000}"/>
    <cellStyle name="메모 2 3 2 9 5" xfId="26731" xr:uid="{00000000-0005-0000-0000-0000DA7D0000}"/>
    <cellStyle name="메모 2 3 2 9 5 2" xfId="26732" xr:uid="{00000000-0005-0000-0000-0000DB7D0000}"/>
    <cellStyle name="메모 2 3 2 9 5 3" xfId="26733" xr:uid="{00000000-0005-0000-0000-0000DC7D0000}"/>
    <cellStyle name="메모 2 3 2 9 6" xfId="26734" xr:uid="{00000000-0005-0000-0000-0000DD7D0000}"/>
    <cellStyle name="메모 2 3 2 9 7" xfId="26735" xr:uid="{00000000-0005-0000-0000-0000DE7D0000}"/>
    <cellStyle name="메모 2 3 2 9 8" xfId="26736" xr:uid="{00000000-0005-0000-0000-0000DF7D0000}"/>
    <cellStyle name="메모 2 3 20" xfId="26737" xr:uid="{00000000-0005-0000-0000-0000E07D0000}"/>
    <cellStyle name="메모 2 3 20 2" xfId="26738" xr:uid="{00000000-0005-0000-0000-0000E17D0000}"/>
    <cellStyle name="메모 2 3 20 2 2" xfId="26739" xr:uid="{00000000-0005-0000-0000-0000E27D0000}"/>
    <cellStyle name="메모 2 3 20 2 2 2" xfId="26740" xr:uid="{00000000-0005-0000-0000-0000E37D0000}"/>
    <cellStyle name="메모 2 3 20 2 2 3" xfId="26741" xr:uid="{00000000-0005-0000-0000-0000E47D0000}"/>
    <cellStyle name="메모 2 3 20 2 3" xfId="26742" xr:uid="{00000000-0005-0000-0000-0000E57D0000}"/>
    <cellStyle name="메모 2 3 20 2 4" xfId="26743" xr:uid="{00000000-0005-0000-0000-0000E67D0000}"/>
    <cellStyle name="메모 2 3 20 2 5" xfId="26744" xr:uid="{00000000-0005-0000-0000-0000E77D0000}"/>
    <cellStyle name="메모 2 3 20 3" xfId="26745" xr:uid="{00000000-0005-0000-0000-0000E87D0000}"/>
    <cellStyle name="메모 2 3 20 3 2" xfId="26746" xr:uid="{00000000-0005-0000-0000-0000E97D0000}"/>
    <cellStyle name="메모 2 3 20 3 3" xfId="26747" xr:uid="{00000000-0005-0000-0000-0000EA7D0000}"/>
    <cellStyle name="메모 2 3 20 4" xfId="26748" xr:uid="{00000000-0005-0000-0000-0000EB7D0000}"/>
    <cellStyle name="메모 2 3 20 5" xfId="26749" xr:uid="{00000000-0005-0000-0000-0000EC7D0000}"/>
    <cellStyle name="메모 2 3 20 6" xfId="26750" xr:uid="{00000000-0005-0000-0000-0000ED7D0000}"/>
    <cellStyle name="메모 2 3 21" xfId="26751" xr:uid="{00000000-0005-0000-0000-0000EE7D0000}"/>
    <cellStyle name="메모 2 3 21 2" xfId="26752" xr:uid="{00000000-0005-0000-0000-0000EF7D0000}"/>
    <cellStyle name="메모 2 3 21 2 2" xfId="26753" xr:uid="{00000000-0005-0000-0000-0000F07D0000}"/>
    <cellStyle name="메모 2 3 21 2 3" xfId="26754" xr:uid="{00000000-0005-0000-0000-0000F17D0000}"/>
    <cellStyle name="메모 2 3 21 3" xfId="26755" xr:uid="{00000000-0005-0000-0000-0000F27D0000}"/>
    <cellStyle name="메모 2 3 21 4" xfId="26756" xr:uid="{00000000-0005-0000-0000-0000F37D0000}"/>
    <cellStyle name="메모 2 3 21 5" xfId="26757" xr:uid="{00000000-0005-0000-0000-0000F47D0000}"/>
    <cellStyle name="메모 2 3 22" xfId="26758" xr:uid="{00000000-0005-0000-0000-0000F57D0000}"/>
    <cellStyle name="메모 2 3 22 2" xfId="26759" xr:uid="{00000000-0005-0000-0000-0000F67D0000}"/>
    <cellStyle name="메모 2 3 22 3" xfId="26760" xr:uid="{00000000-0005-0000-0000-0000F77D0000}"/>
    <cellStyle name="메모 2 3 23" xfId="26761" xr:uid="{00000000-0005-0000-0000-0000F87D0000}"/>
    <cellStyle name="메모 2 3 24" xfId="26762" xr:uid="{00000000-0005-0000-0000-0000F97D0000}"/>
    <cellStyle name="메모 2 3 25" xfId="26763" xr:uid="{00000000-0005-0000-0000-0000FA7D0000}"/>
    <cellStyle name="메모 2 3 3" xfId="26764" xr:uid="{00000000-0005-0000-0000-0000FB7D0000}"/>
    <cellStyle name="메모 2 3 3 10" xfId="26765" xr:uid="{00000000-0005-0000-0000-0000FC7D0000}"/>
    <cellStyle name="메모 2 3 3 10 2" xfId="26766" xr:uid="{00000000-0005-0000-0000-0000FD7D0000}"/>
    <cellStyle name="메모 2 3 3 10 3" xfId="26767" xr:uid="{00000000-0005-0000-0000-0000FE7D0000}"/>
    <cellStyle name="메모 2 3 3 11" xfId="26768" xr:uid="{00000000-0005-0000-0000-0000FF7D0000}"/>
    <cellStyle name="메모 2 3 3 12" xfId="26769" xr:uid="{00000000-0005-0000-0000-0000007E0000}"/>
    <cellStyle name="메모 2 3 3 13" xfId="26770" xr:uid="{00000000-0005-0000-0000-0000017E0000}"/>
    <cellStyle name="메모 2 3 3 2" xfId="26771" xr:uid="{00000000-0005-0000-0000-0000027E0000}"/>
    <cellStyle name="메모 2 3 3 2 10" xfId="26772" xr:uid="{00000000-0005-0000-0000-0000037E0000}"/>
    <cellStyle name="메모 2 3 3 2 10 2" xfId="26773" xr:uid="{00000000-0005-0000-0000-0000047E0000}"/>
    <cellStyle name="메모 2 3 3 2 10 2 2" xfId="26774" xr:uid="{00000000-0005-0000-0000-0000057E0000}"/>
    <cellStyle name="메모 2 3 3 2 10 2 2 2" xfId="26775" xr:uid="{00000000-0005-0000-0000-0000067E0000}"/>
    <cellStyle name="메모 2 3 3 2 10 2 2 3" xfId="26776" xr:uid="{00000000-0005-0000-0000-0000077E0000}"/>
    <cellStyle name="메모 2 3 3 2 10 2 3" xfId="26777" xr:uid="{00000000-0005-0000-0000-0000087E0000}"/>
    <cellStyle name="메모 2 3 3 2 10 2 4" xfId="26778" xr:uid="{00000000-0005-0000-0000-0000097E0000}"/>
    <cellStyle name="메모 2 3 3 2 10 2 5" xfId="26779" xr:uid="{00000000-0005-0000-0000-00000A7E0000}"/>
    <cellStyle name="메모 2 3 3 2 10 3" xfId="26780" xr:uid="{00000000-0005-0000-0000-00000B7E0000}"/>
    <cellStyle name="메모 2 3 3 2 10 3 2" xfId="26781" xr:uid="{00000000-0005-0000-0000-00000C7E0000}"/>
    <cellStyle name="메모 2 3 3 2 10 3 3" xfId="26782" xr:uid="{00000000-0005-0000-0000-00000D7E0000}"/>
    <cellStyle name="메모 2 3 3 2 10 4" xfId="26783" xr:uid="{00000000-0005-0000-0000-00000E7E0000}"/>
    <cellStyle name="메모 2 3 3 2 10 5" xfId="26784" xr:uid="{00000000-0005-0000-0000-00000F7E0000}"/>
    <cellStyle name="메모 2 3 3 2 10 6" xfId="26785" xr:uid="{00000000-0005-0000-0000-0000107E0000}"/>
    <cellStyle name="메모 2 3 3 2 11" xfId="26786" xr:uid="{00000000-0005-0000-0000-0000117E0000}"/>
    <cellStyle name="메모 2 3 3 2 11 2" xfId="26787" xr:uid="{00000000-0005-0000-0000-0000127E0000}"/>
    <cellStyle name="메모 2 3 3 2 11 2 2" xfId="26788" xr:uid="{00000000-0005-0000-0000-0000137E0000}"/>
    <cellStyle name="메모 2 3 3 2 11 2 2 2" xfId="26789" xr:uid="{00000000-0005-0000-0000-0000147E0000}"/>
    <cellStyle name="메모 2 3 3 2 11 2 2 3" xfId="26790" xr:uid="{00000000-0005-0000-0000-0000157E0000}"/>
    <cellStyle name="메모 2 3 3 2 11 2 3" xfId="26791" xr:uid="{00000000-0005-0000-0000-0000167E0000}"/>
    <cellStyle name="메모 2 3 3 2 11 2 4" xfId="26792" xr:uid="{00000000-0005-0000-0000-0000177E0000}"/>
    <cellStyle name="메모 2 3 3 2 11 2 5" xfId="26793" xr:uid="{00000000-0005-0000-0000-0000187E0000}"/>
    <cellStyle name="메모 2 3 3 2 11 3" xfId="26794" xr:uid="{00000000-0005-0000-0000-0000197E0000}"/>
    <cellStyle name="메모 2 3 3 2 11 3 2" xfId="26795" xr:uid="{00000000-0005-0000-0000-00001A7E0000}"/>
    <cellStyle name="메모 2 3 3 2 11 3 3" xfId="26796" xr:uid="{00000000-0005-0000-0000-00001B7E0000}"/>
    <cellStyle name="메모 2 3 3 2 11 4" xfId="26797" xr:uid="{00000000-0005-0000-0000-00001C7E0000}"/>
    <cellStyle name="메모 2 3 3 2 11 5" xfId="26798" xr:uid="{00000000-0005-0000-0000-00001D7E0000}"/>
    <cellStyle name="메모 2 3 3 2 11 6" xfId="26799" xr:uid="{00000000-0005-0000-0000-00001E7E0000}"/>
    <cellStyle name="메모 2 3 3 2 12" xfId="26800" xr:uid="{00000000-0005-0000-0000-00001F7E0000}"/>
    <cellStyle name="메모 2 3 3 2 12 2" xfId="26801" xr:uid="{00000000-0005-0000-0000-0000207E0000}"/>
    <cellStyle name="메모 2 3 3 2 12 2 2" xfId="26802" xr:uid="{00000000-0005-0000-0000-0000217E0000}"/>
    <cellStyle name="메모 2 3 3 2 12 2 2 2" xfId="26803" xr:uid="{00000000-0005-0000-0000-0000227E0000}"/>
    <cellStyle name="메모 2 3 3 2 12 2 2 3" xfId="26804" xr:uid="{00000000-0005-0000-0000-0000237E0000}"/>
    <cellStyle name="메모 2 3 3 2 12 2 3" xfId="26805" xr:uid="{00000000-0005-0000-0000-0000247E0000}"/>
    <cellStyle name="메모 2 3 3 2 12 2 4" xfId="26806" xr:uid="{00000000-0005-0000-0000-0000257E0000}"/>
    <cellStyle name="메모 2 3 3 2 12 3" xfId="26807" xr:uid="{00000000-0005-0000-0000-0000267E0000}"/>
    <cellStyle name="메모 2 3 3 2 12 3 2" xfId="26808" xr:uid="{00000000-0005-0000-0000-0000277E0000}"/>
    <cellStyle name="메모 2 3 3 2 12 3 3" xfId="26809" xr:uid="{00000000-0005-0000-0000-0000287E0000}"/>
    <cellStyle name="메모 2 3 3 2 12 4" xfId="26810" xr:uid="{00000000-0005-0000-0000-0000297E0000}"/>
    <cellStyle name="메모 2 3 3 2 12 5" xfId="26811" xr:uid="{00000000-0005-0000-0000-00002A7E0000}"/>
    <cellStyle name="메모 2 3 3 2 12 6" xfId="26812" xr:uid="{00000000-0005-0000-0000-00002B7E0000}"/>
    <cellStyle name="메모 2 3 3 2 13" xfId="26813" xr:uid="{00000000-0005-0000-0000-00002C7E0000}"/>
    <cellStyle name="메모 2 3 3 2 13 2" xfId="26814" xr:uid="{00000000-0005-0000-0000-00002D7E0000}"/>
    <cellStyle name="메모 2 3 3 2 13 2 2" xfId="26815" xr:uid="{00000000-0005-0000-0000-00002E7E0000}"/>
    <cellStyle name="메모 2 3 3 2 13 2 2 2" xfId="26816" xr:uid="{00000000-0005-0000-0000-00002F7E0000}"/>
    <cellStyle name="메모 2 3 3 2 13 2 2 3" xfId="26817" xr:uid="{00000000-0005-0000-0000-0000307E0000}"/>
    <cellStyle name="메모 2 3 3 2 13 2 3" xfId="26818" xr:uid="{00000000-0005-0000-0000-0000317E0000}"/>
    <cellStyle name="메모 2 3 3 2 13 2 4" xfId="26819" xr:uid="{00000000-0005-0000-0000-0000327E0000}"/>
    <cellStyle name="메모 2 3 3 2 13 3" xfId="26820" xr:uid="{00000000-0005-0000-0000-0000337E0000}"/>
    <cellStyle name="메모 2 3 3 2 13 3 2" xfId="26821" xr:uid="{00000000-0005-0000-0000-0000347E0000}"/>
    <cellStyle name="메모 2 3 3 2 13 3 3" xfId="26822" xr:uid="{00000000-0005-0000-0000-0000357E0000}"/>
    <cellStyle name="메모 2 3 3 2 13 4" xfId="26823" xr:uid="{00000000-0005-0000-0000-0000367E0000}"/>
    <cellStyle name="메모 2 3 3 2 13 5" xfId="26824" xr:uid="{00000000-0005-0000-0000-0000377E0000}"/>
    <cellStyle name="메모 2 3 3 2 14" xfId="26825" xr:uid="{00000000-0005-0000-0000-0000387E0000}"/>
    <cellStyle name="메모 2 3 3 2 14 2" xfId="26826" xr:uid="{00000000-0005-0000-0000-0000397E0000}"/>
    <cellStyle name="메모 2 3 3 2 14 2 2" xfId="26827" xr:uid="{00000000-0005-0000-0000-00003A7E0000}"/>
    <cellStyle name="메모 2 3 3 2 14 2 2 2" xfId="26828" xr:uid="{00000000-0005-0000-0000-00003B7E0000}"/>
    <cellStyle name="메모 2 3 3 2 14 2 2 3" xfId="26829" xr:uid="{00000000-0005-0000-0000-00003C7E0000}"/>
    <cellStyle name="메모 2 3 3 2 14 2 3" xfId="26830" xr:uid="{00000000-0005-0000-0000-00003D7E0000}"/>
    <cellStyle name="메모 2 3 3 2 14 2 4" xfId="26831" xr:uid="{00000000-0005-0000-0000-00003E7E0000}"/>
    <cellStyle name="메모 2 3 3 2 14 3" xfId="26832" xr:uid="{00000000-0005-0000-0000-00003F7E0000}"/>
    <cellStyle name="메모 2 3 3 2 14 3 2" xfId="26833" xr:uid="{00000000-0005-0000-0000-0000407E0000}"/>
    <cellStyle name="메모 2 3 3 2 14 3 3" xfId="26834" xr:uid="{00000000-0005-0000-0000-0000417E0000}"/>
    <cellStyle name="메모 2 3 3 2 14 4" xfId="26835" xr:uid="{00000000-0005-0000-0000-0000427E0000}"/>
    <cellStyle name="메모 2 3 3 2 14 5" xfId="26836" xr:uid="{00000000-0005-0000-0000-0000437E0000}"/>
    <cellStyle name="메모 2 3 3 2 15" xfId="26837" xr:uid="{00000000-0005-0000-0000-0000447E0000}"/>
    <cellStyle name="메모 2 3 3 2 15 2" xfId="26838" xr:uid="{00000000-0005-0000-0000-0000457E0000}"/>
    <cellStyle name="메모 2 3 3 2 15 2 2" xfId="26839" xr:uid="{00000000-0005-0000-0000-0000467E0000}"/>
    <cellStyle name="메모 2 3 3 2 15 2 2 2" xfId="26840" xr:uid="{00000000-0005-0000-0000-0000477E0000}"/>
    <cellStyle name="메모 2 3 3 2 15 2 2 3" xfId="26841" xr:uid="{00000000-0005-0000-0000-0000487E0000}"/>
    <cellStyle name="메모 2 3 3 2 15 2 3" xfId="26842" xr:uid="{00000000-0005-0000-0000-0000497E0000}"/>
    <cellStyle name="메모 2 3 3 2 15 2 4" xfId="26843" xr:uid="{00000000-0005-0000-0000-00004A7E0000}"/>
    <cellStyle name="메모 2 3 3 2 15 3" xfId="26844" xr:uid="{00000000-0005-0000-0000-00004B7E0000}"/>
    <cellStyle name="메모 2 3 3 2 15 3 2" xfId="26845" xr:uid="{00000000-0005-0000-0000-00004C7E0000}"/>
    <cellStyle name="메모 2 3 3 2 15 3 3" xfId="26846" xr:uid="{00000000-0005-0000-0000-00004D7E0000}"/>
    <cellStyle name="메모 2 3 3 2 15 4" xfId="26847" xr:uid="{00000000-0005-0000-0000-00004E7E0000}"/>
    <cellStyle name="메모 2 3 3 2 15 5" xfId="26848" xr:uid="{00000000-0005-0000-0000-00004F7E0000}"/>
    <cellStyle name="메모 2 3 3 2 16" xfId="26849" xr:uid="{00000000-0005-0000-0000-0000507E0000}"/>
    <cellStyle name="메모 2 3 3 2 16 2" xfId="26850" xr:uid="{00000000-0005-0000-0000-0000517E0000}"/>
    <cellStyle name="메모 2 3 3 2 16 2 2" xfId="26851" xr:uid="{00000000-0005-0000-0000-0000527E0000}"/>
    <cellStyle name="메모 2 3 3 2 16 2 2 2" xfId="26852" xr:uid="{00000000-0005-0000-0000-0000537E0000}"/>
    <cellStyle name="메모 2 3 3 2 16 2 2 3" xfId="26853" xr:uid="{00000000-0005-0000-0000-0000547E0000}"/>
    <cellStyle name="메모 2 3 3 2 16 2 3" xfId="26854" xr:uid="{00000000-0005-0000-0000-0000557E0000}"/>
    <cellStyle name="메모 2 3 3 2 16 2 4" xfId="26855" xr:uid="{00000000-0005-0000-0000-0000567E0000}"/>
    <cellStyle name="메모 2 3 3 2 16 3" xfId="26856" xr:uid="{00000000-0005-0000-0000-0000577E0000}"/>
    <cellStyle name="메모 2 3 3 2 16 3 2" xfId="26857" xr:uid="{00000000-0005-0000-0000-0000587E0000}"/>
    <cellStyle name="메모 2 3 3 2 16 3 3" xfId="26858" xr:uid="{00000000-0005-0000-0000-0000597E0000}"/>
    <cellStyle name="메모 2 3 3 2 16 4" xfId="26859" xr:uid="{00000000-0005-0000-0000-00005A7E0000}"/>
    <cellStyle name="메모 2 3 3 2 16 5" xfId="26860" xr:uid="{00000000-0005-0000-0000-00005B7E0000}"/>
    <cellStyle name="메모 2 3 3 2 17" xfId="26861" xr:uid="{00000000-0005-0000-0000-00005C7E0000}"/>
    <cellStyle name="메모 2 3 3 2 17 2" xfId="26862" xr:uid="{00000000-0005-0000-0000-00005D7E0000}"/>
    <cellStyle name="메모 2 3 3 2 17 2 2" xfId="26863" xr:uid="{00000000-0005-0000-0000-00005E7E0000}"/>
    <cellStyle name="메모 2 3 3 2 17 2 2 2" xfId="26864" xr:uid="{00000000-0005-0000-0000-00005F7E0000}"/>
    <cellStyle name="메모 2 3 3 2 17 2 2 3" xfId="26865" xr:uid="{00000000-0005-0000-0000-0000607E0000}"/>
    <cellStyle name="메모 2 3 3 2 17 2 3" xfId="26866" xr:uid="{00000000-0005-0000-0000-0000617E0000}"/>
    <cellStyle name="메모 2 3 3 2 17 2 4" xfId="26867" xr:uid="{00000000-0005-0000-0000-0000627E0000}"/>
    <cellStyle name="메모 2 3 3 2 17 3" xfId="26868" xr:uid="{00000000-0005-0000-0000-0000637E0000}"/>
    <cellStyle name="메모 2 3 3 2 17 3 2" xfId="26869" xr:uid="{00000000-0005-0000-0000-0000647E0000}"/>
    <cellStyle name="메모 2 3 3 2 17 3 3" xfId="26870" xr:uid="{00000000-0005-0000-0000-0000657E0000}"/>
    <cellStyle name="메모 2 3 3 2 17 4" xfId="26871" xr:uid="{00000000-0005-0000-0000-0000667E0000}"/>
    <cellStyle name="메모 2 3 3 2 17 5" xfId="26872" xr:uid="{00000000-0005-0000-0000-0000677E0000}"/>
    <cellStyle name="메모 2 3 3 2 18" xfId="26873" xr:uid="{00000000-0005-0000-0000-0000687E0000}"/>
    <cellStyle name="메모 2 3 3 2 18 2" xfId="26874" xr:uid="{00000000-0005-0000-0000-0000697E0000}"/>
    <cellStyle name="메모 2 3 3 2 18 2 2" xfId="26875" xr:uid="{00000000-0005-0000-0000-00006A7E0000}"/>
    <cellStyle name="메모 2 3 3 2 18 2 2 2" xfId="26876" xr:uid="{00000000-0005-0000-0000-00006B7E0000}"/>
    <cellStyle name="메모 2 3 3 2 18 2 2 3" xfId="26877" xr:uid="{00000000-0005-0000-0000-00006C7E0000}"/>
    <cellStyle name="메모 2 3 3 2 18 2 3" xfId="26878" xr:uid="{00000000-0005-0000-0000-00006D7E0000}"/>
    <cellStyle name="메모 2 3 3 2 18 2 4" xfId="26879" xr:uid="{00000000-0005-0000-0000-00006E7E0000}"/>
    <cellStyle name="메모 2 3 3 2 18 3" xfId="26880" xr:uid="{00000000-0005-0000-0000-00006F7E0000}"/>
    <cellStyle name="메모 2 3 3 2 18 3 2" xfId="26881" xr:uid="{00000000-0005-0000-0000-0000707E0000}"/>
    <cellStyle name="메모 2 3 3 2 18 3 3" xfId="26882" xr:uid="{00000000-0005-0000-0000-0000717E0000}"/>
    <cellStyle name="메모 2 3 3 2 18 4" xfId="26883" xr:uid="{00000000-0005-0000-0000-0000727E0000}"/>
    <cellStyle name="메모 2 3 3 2 18 5" xfId="26884" xr:uid="{00000000-0005-0000-0000-0000737E0000}"/>
    <cellStyle name="메모 2 3 3 2 19" xfId="26885" xr:uid="{00000000-0005-0000-0000-0000747E0000}"/>
    <cellStyle name="메모 2 3 3 2 19 2" xfId="26886" xr:uid="{00000000-0005-0000-0000-0000757E0000}"/>
    <cellStyle name="메모 2 3 3 2 19 2 2" xfId="26887" xr:uid="{00000000-0005-0000-0000-0000767E0000}"/>
    <cellStyle name="메모 2 3 3 2 19 2 2 2" xfId="26888" xr:uid="{00000000-0005-0000-0000-0000777E0000}"/>
    <cellStyle name="메모 2 3 3 2 19 2 2 3" xfId="26889" xr:uid="{00000000-0005-0000-0000-0000787E0000}"/>
    <cellStyle name="메모 2 3 3 2 19 2 3" xfId="26890" xr:uid="{00000000-0005-0000-0000-0000797E0000}"/>
    <cellStyle name="메모 2 3 3 2 19 2 4" xfId="26891" xr:uid="{00000000-0005-0000-0000-00007A7E0000}"/>
    <cellStyle name="메모 2 3 3 2 19 3" xfId="26892" xr:uid="{00000000-0005-0000-0000-00007B7E0000}"/>
    <cellStyle name="메모 2 3 3 2 19 3 2" xfId="26893" xr:uid="{00000000-0005-0000-0000-00007C7E0000}"/>
    <cellStyle name="메모 2 3 3 2 19 3 3" xfId="26894" xr:uid="{00000000-0005-0000-0000-00007D7E0000}"/>
    <cellStyle name="메모 2 3 3 2 19 4" xfId="26895" xr:uid="{00000000-0005-0000-0000-00007E7E0000}"/>
    <cellStyle name="메모 2 3 3 2 19 5" xfId="26896" xr:uid="{00000000-0005-0000-0000-00007F7E0000}"/>
    <cellStyle name="메모 2 3 3 2 2" xfId="26897" xr:uid="{00000000-0005-0000-0000-0000807E0000}"/>
    <cellStyle name="메모 2 3 3 2 2 10" xfId="26898" xr:uid="{00000000-0005-0000-0000-0000817E0000}"/>
    <cellStyle name="메모 2 3 3 2 2 10 2" xfId="26899" xr:uid="{00000000-0005-0000-0000-0000827E0000}"/>
    <cellStyle name="메모 2 3 3 2 2 10 2 2" xfId="26900" xr:uid="{00000000-0005-0000-0000-0000837E0000}"/>
    <cellStyle name="메모 2 3 3 2 2 10 2 2 2" xfId="26901" xr:uid="{00000000-0005-0000-0000-0000847E0000}"/>
    <cellStyle name="메모 2 3 3 2 2 10 2 2 3" xfId="26902" xr:uid="{00000000-0005-0000-0000-0000857E0000}"/>
    <cellStyle name="메모 2 3 3 2 2 10 2 3" xfId="26903" xr:uid="{00000000-0005-0000-0000-0000867E0000}"/>
    <cellStyle name="메모 2 3 3 2 2 10 2 4" xfId="26904" xr:uid="{00000000-0005-0000-0000-0000877E0000}"/>
    <cellStyle name="메모 2 3 3 2 2 10 3" xfId="26905" xr:uid="{00000000-0005-0000-0000-0000887E0000}"/>
    <cellStyle name="메모 2 3 3 2 2 10 3 2" xfId="26906" xr:uid="{00000000-0005-0000-0000-0000897E0000}"/>
    <cellStyle name="메모 2 3 3 2 2 10 3 3" xfId="26907" xr:uid="{00000000-0005-0000-0000-00008A7E0000}"/>
    <cellStyle name="메모 2 3 3 2 2 10 4" xfId="26908" xr:uid="{00000000-0005-0000-0000-00008B7E0000}"/>
    <cellStyle name="메모 2 3 3 2 2 10 5" xfId="26909" xr:uid="{00000000-0005-0000-0000-00008C7E0000}"/>
    <cellStyle name="메모 2 3 3 2 2 11" xfId="26910" xr:uid="{00000000-0005-0000-0000-00008D7E0000}"/>
    <cellStyle name="메모 2 3 3 2 2 11 2" xfId="26911" xr:uid="{00000000-0005-0000-0000-00008E7E0000}"/>
    <cellStyle name="메모 2 3 3 2 2 11 2 2" xfId="26912" xr:uid="{00000000-0005-0000-0000-00008F7E0000}"/>
    <cellStyle name="메모 2 3 3 2 2 11 2 2 2" xfId="26913" xr:uid="{00000000-0005-0000-0000-0000907E0000}"/>
    <cellStyle name="메모 2 3 3 2 2 11 2 2 3" xfId="26914" xr:uid="{00000000-0005-0000-0000-0000917E0000}"/>
    <cellStyle name="메모 2 3 3 2 2 11 2 3" xfId="26915" xr:uid="{00000000-0005-0000-0000-0000927E0000}"/>
    <cellStyle name="메모 2 3 3 2 2 11 2 4" xfId="26916" xr:uid="{00000000-0005-0000-0000-0000937E0000}"/>
    <cellStyle name="메모 2 3 3 2 2 11 3" xfId="26917" xr:uid="{00000000-0005-0000-0000-0000947E0000}"/>
    <cellStyle name="메모 2 3 3 2 2 11 3 2" xfId="26918" xr:uid="{00000000-0005-0000-0000-0000957E0000}"/>
    <cellStyle name="메모 2 3 3 2 2 11 3 3" xfId="26919" xr:uid="{00000000-0005-0000-0000-0000967E0000}"/>
    <cellStyle name="메모 2 3 3 2 2 11 4" xfId="26920" xr:uid="{00000000-0005-0000-0000-0000977E0000}"/>
    <cellStyle name="메모 2 3 3 2 2 11 5" xfId="26921" xr:uid="{00000000-0005-0000-0000-0000987E0000}"/>
    <cellStyle name="메모 2 3 3 2 2 12" xfId="26922" xr:uid="{00000000-0005-0000-0000-0000997E0000}"/>
    <cellStyle name="메모 2 3 3 2 2 12 2" xfId="26923" xr:uid="{00000000-0005-0000-0000-00009A7E0000}"/>
    <cellStyle name="메모 2 3 3 2 2 12 2 2" xfId="26924" xr:uid="{00000000-0005-0000-0000-00009B7E0000}"/>
    <cellStyle name="메모 2 3 3 2 2 12 2 2 2" xfId="26925" xr:uid="{00000000-0005-0000-0000-00009C7E0000}"/>
    <cellStyle name="메모 2 3 3 2 2 12 2 2 3" xfId="26926" xr:uid="{00000000-0005-0000-0000-00009D7E0000}"/>
    <cellStyle name="메모 2 3 3 2 2 12 2 3" xfId="26927" xr:uid="{00000000-0005-0000-0000-00009E7E0000}"/>
    <cellStyle name="메모 2 3 3 2 2 12 2 4" xfId="26928" xr:uid="{00000000-0005-0000-0000-00009F7E0000}"/>
    <cellStyle name="메모 2 3 3 2 2 12 3" xfId="26929" xr:uid="{00000000-0005-0000-0000-0000A07E0000}"/>
    <cellStyle name="메모 2 3 3 2 2 12 3 2" xfId="26930" xr:uid="{00000000-0005-0000-0000-0000A17E0000}"/>
    <cellStyle name="메모 2 3 3 2 2 12 3 3" xfId="26931" xr:uid="{00000000-0005-0000-0000-0000A27E0000}"/>
    <cellStyle name="메모 2 3 3 2 2 12 4" xfId="26932" xr:uid="{00000000-0005-0000-0000-0000A37E0000}"/>
    <cellStyle name="메모 2 3 3 2 2 12 5" xfId="26933" xr:uid="{00000000-0005-0000-0000-0000A47E0000}"/>
    <cellStyle name="메모 2 3 3 2 2 13" xfId="26934" xr:uid="{00000000-0005-0000-0000-0000A57E0000}"/>
    <cellStyle name="메모 2 3 3 2 2 13 2" xfId="26935" xr:uid="{00000000-0005-0000-0000-0000A67E0000}"/>
    <cellStyle name="메모 2 3 3 2 2 13 2 2" xfId="26936" xr:uid="{00000000-0005-0000-0000-0000A77E0000}"/>
    <cellStyle name="메모 2 3 3 2 2 13 2 2 2" xfId="26937" xr:uid="{00000000-0005-0000-0000-0000A87E0000}"/>
    <cellStyle name="메모 2 3 3 2 2 13 2 2 3" xfId="26938" xr:uid="{00000000-0005-0000-0000-0000A97E0000}"/>
    <cellStyle name="메모 2 3 3 2 2 13 2 3" xfId="26939" xr:uid="{00000000-0005-0000-0000-0000AA7E0000}"/>
    <cellStyle name="메모 2 3 3 2 2 13 2 4" xfId="26940" xr:uid="{00000000-0005-0000-0000-0000AB7E0000}"/>
    <cellStyle name="메모 2 3 3 2 2 13 3" xfId="26941" xr:uid="{00000000-0005-0000-0000-0000AC7E0000}"/>
    <cellStyle name="메모 2 3 3 2 2 13 3 2" xfId="26942" xr:uid="{00000000-0005-0000-0000-0000AD7E0000}"/>
    <cellStyle name="메모 2 3 3 2 2 13 3 3" xfId="26943" xr:uid="{00000000-0005-0000-0000-0000AE7E0000}"/>
    <cellStyle name="메모 2 3 3 2 2 13 4" xfId="26944" xr:uid="{00000000-0005-0000-0000-0000AF7E0000}"/>
    <cellStyle name="메모 2 3 3 2 2 13 5" xfId="26945" xr:uid="{00000000-0005-0000-0000-0000B07E0000}"/>
    <cellStyle name="메모 2 3 3 2 2 14" xfId="26946" xr:uid="{00000000-0005-0000-0000-0000B17E0000}"/>
    <cellStyle name="메모 2 3 3 2 2 14 2" xfId="26947" xr:uid="{00000000-0005-0000-0000-0000B27E0000}"/>
    <cellStyle name="메모 2 3 3 2 2 14 2 2" xfId="26948" xr:uid="{00000000-0005-0000-0000-0000B37E0000}"/>
    <cellStyle name="메모 2 3 3 2 2 14 2 2 2" xfId="26949" xr:uid="{00000000-0005-0000-0000-0000B47E0000}"/>
    <cellStyle name="메모 2 3 3 2 2 14 2 2 3" xfId="26950" xr:uid="{00000000-0005-0000-0000-0000B57E0000}"/>
    <cellStyle name="메모 2 3 3 2 2 14 2 3" xfId="26951" xr:uid="{00000000-0005-0000-0000-0000B67E0000}"/>
    <cellStyle name="메모 2 3 3 2 2 14 2 4" xfId="26952" xr:uid="{00000000-0005-0000-0000-0000B77E0000}"/>
    <cellStyle name="메모 2 3 3 2 2 14 3" xfId="26953" xr:uid="{00000000-0005-0000-0000-0000B87E0000}"/>
    <cellStyle name="메모 2 3 3 2 2 14 3 2" xfId="26954" xr:uid="{00000000-0005-0000-0000-0000B97E0000}"/>
    <cellStyle name="메모 2 3 3 2 2 14 3 3" xfId="26955" xr:uid="{00000000-0005-0000-0000-0000BA7E0000}"/>
    <cellStyle name="메모 2 3 3 2 2 14 4" xfId="26956" xr:uid="{00000000-0005-0000-0000-0000BB7E0000}"/>
    <cellStyle name="메모 2 3 3 2 2 14 5" xfId="26957" xr:uid="{00000000-0005-0000-0000-0000BC7E0000}"/>
    <cellStyle name="메모 2 3 3 2 2 15" xfId="26958" xr:uid="{00000000-0005-0000-0000-0000BD7E0000}"/>
    <cellStyle name="메모 2 3 3 2 2 15 2" xfId="26959" xr:uid="{00000000-0005-0000-0000-0000BE7E0000}"/>
    <cellStyle name="메모 2 3 3 2 2 15 2 2" xfId="26960" xr:uid="{00000000-0005-0000-0000-0000BF7E0000}"/>
    <cellStyle name="메모 2 3 3 2 2 15 2 2 2" xfId="26961" xr:uid="{00000000-0005-0000-0000-0000C07E0000}"/>
    <cellStyle name="메모 2 3 3 2 2 15 2 2 3" xfId="26962" xr:uid="{00000000-0005-0000-0000-0000C17E0000}"/>
    <cellStyle name="메모 2 3 3 2 2 15 2 3" xfId="26963" xr:uid="{00000000-0005-0000-0000-0000C27E0000}"/>
    <cellStyle name="메모 2 3 3 2 2 15 2 4" xfId="26964" xr:uid="{00000000-0005-0000-0000-0000C37E0000}"/>
    <cellStyle name="메모 2 3 3 2 2 15 3" xfId="26965" xr:uid="{00000000-0005-0000-0000-0000C47E0000}"/>
    <cellStyle name="메모 2 3 3 2 2 15 3 2" xfId="26966" xr:uid="{00000000-0005-0000-0000-0000C57E0000}"/>
    <cellStyle name="메모 2 3 3 2 2 15 3 3" xfId="26967" xr:uid="{00000000-0005-0000-0000-0000C67E0000}"/>
    <cellStyle name="메모 2 3 3 2 2 15 4" xfId="26968" xr:uid="{00000000-0005-0000-0000-0000C77E0000}"/>
    <cellStyle name="메모 2 3 3 2 2 15 5" xfId="26969" xr:uid="{00000000-0005-0000-0000-0000C87E0000}"/>
    <cellStyle name="메모 2 3 3 2 2 16" xfId="26970" xr:uid="{00000000-0005-0000-0000-0000C97E0000}"/>
    <cellStyle name="메모 2 3 3 2 2 16 2" xfId="26971" xr:uid="{00000000-0005-0000-0000-0000CA7E0000}"/>
    <cellStyle name="메모 2 3 3 2 2 16 2 2" xfId="26972" xr:uid="{00000000-0005-0000-0000-0000CB7E0000}"/>
    <cellStyle name="메모 2 3 3 2 2 16 2 2 2" xfId="26973" xr:uid="{00000000-0005-0000-0000-0000CC7E0000}"/>
    <cellStyle name="메모 2 3 3 2 2 16 2 2 3" xfId="26974" xr:uid="{00000000-0005-0000-0000-0000CD7E0000}"/>
    <cellStyle name="메모 2 3 3 2 2 16 2 3" xfId="26975" xr:uid="{00000000-0005-0000-0000-0000CE7E0000}"/>
    <cellStyle name="메모 2 3 3 2 2 16 2 4" xfId="26976" xr:uid="{00000000-0005-0000-0000-0000CF7E0000}"/>
    <cellStyle name="메모 2 3 3 2 2 16 3" xfId="26977" xr:uid="{00000000-0005-0000-0000-0000D07E0000}"/>
    <cellStyle name="메모 2 3 3 2 2 16 3 2" xfId="26978" xr:uid="{00000000-0005-0000-0000-0000D17E0000}"/>
    <cellStyle name="메모 2 3 3 2 2 16 3 3" xfId="26979" xr:uid="{00000000-0005-0000-0000-0000D27E0000}"/>
    <cellStyle name="메모 2 3 3 2 2 16 4" xfId="26980" xr:uid="{00000000-0005-0000-0000-0000D37E0000}"/>
    <cellStyle name="메모 2 3 3 2 2 16 5" xfId="26981" xr:uid="{00000000-0005-0000-0000-0000D47E0000}"/>
    <cellStyle name="메모 2 3 3 2 2 17" xfId="26982" xr:uid="{00000000-0005-0000-0000-0000D57E0000}"/>
    <cellStyle name="메모 2 3 3 2 2 17 2" xfId="26983" xr:uid="{00000000-0005-0000-0000-0000D67E0000}"/>
    <cellStyle name="메모 2 3 3 2 2 17 2 2" xfId="26984" xr:uid="{00000000-0005-0000-0000-0000D77E0000}"/>
    <cellStyle name="메모 2 3 3 2 2 17 2 2 2" xfId="26985" xr:uid="{00000000-0005-0000-0000-0000D87E0000}"/>
    <cellStyle name="메모 2 3 3 2 2 17 2 2 3" xfId="26986" xr:uid="{00000000-0005-0000-0000-0000D97E0000}"/>
    <cellStyle name="메모 2 3 3 2 2 17 2 3" xfId="26987" xr:uid="{00000000-0005-0000-0000-0000DA7E0000}"/>
    <cellStyle name="메모 2 3 3 2 2 17 2 4" xfId="26988" xr:uid="{00000000-0005-0000-0000-0000DB7E0000}"/>
    <cellStyle name="메모 2 3 3 2 2 17 3" xfId="26989" xr:uid="{00000000-0005-0000-0000-0000DC7E0000}"/>
    <cellStyle name="메모 2 3 3 2 2 17 3 2" xfId="26990" xr:uid="{00000000-0005-0000-0000-0000DD7E0000}"/>
    <cellStyle name="메모 2 3 3 2 2 17 3 3" xfId="26991" xr:uid="{00000000-0005-0000-0000-0000DE7E0000}"/>
    <cellStyle name="메모 2 3 3 2 2 17 4" xfId="26992" xr:uid="{00000000-0005-0000-0000-0000DF7E0000}"/>
    <cellStyle name="메모 2 3 3 2 2 17 5" xfId="26993" xr:uid="{00000000-0005-0000-0000-0000E07E0000}"/>
    <cellStyle name="메모 2 3 3 2 2 18" xfId="26994" xr:uid="{00000000-0005-0000-0000-0000E17E0000}"/>
    <cellStyle name="메모 2 3 3 2 2 18 2" xfId="26995" xr:uid="{00000000-0005-0000-0000-0000E27E0000}"/>
    <cellStyle name="메모 2 3 3 2 2 18 2 2" xfId="26996" xr:uid="{00000000-0005-0000-0000-0000E37E0000}"/>
    <cellStyle name="메모 2 3 3 2 2 18 2 2 2" xfId="26997" xr:uid="{00000000-0005-0000-0000-0000E47E0000}"/>
    <cellStyle name="메모 2 3 3 2 2 18 2 2 3" xfId="26998" xr:uid="{00000000-0005-0000-0000-0000E57E0000}"/>
    <cellStyle name="메모 2 3 3 2 2 18 2 3" xfId="26999" xr:uid="{00000000-0005-0000-0000-0000E67E0000}"/>
    <cellStyle name="메모 2 3 3 2 2 18 2 4" xfId="27000" xr:uid="{00000000-0005-0000-0000-0000E77E0000}"/>
    <cellStyle name="메모 2 3 3 2 2 18 3" xfId="27001" xr:uid="{00000000-0005-0000-0000-0000E87E0000}"/>
    <cellStyle name="메모 2 3 3 2 2 18 3 2" xfId="27002" xr:uid="{00000000-0005-0000-0000-0000E97E0000}"/>
    <cellStyle name="메모 2 3 3 2 2 18 3 3" xfId="27003" xr:uid="{00000000-0005-0000-0000-0000EA7E0000}"/>
    <cellStyle name="메모 2 3 3 2 2 18 4" xfId="27004" xr:uid="{00000000-0005-0000-0000-0000EB7E0000}"/>
    <cellStyle name="메모 2 3 3 2 2 18 5" xfId="27005" xr:uid="{00000000-0005-0000-0000-0000EC7E0000}"/>
    <cellStyle name="메모 2 3 3 2 2 19" xfId="27006" xr:uid="{00000000-0005-0000-0000-0000ED7E0000}"/>
    <cellStyle name="메모 2 3 3 2 2 19 2" xfId="27007" xr:uid="{00000000-0005-0000-0000-0000EE7E0000}"/>
    <cellStyle name="메모 2 3 3 2 2 19 2 2" xfId="27008" xr:uid="{00000000-0005-0000-0000-0000EF7E0000}"/>
    <cellStyle name="메모 2 3 3 2 2 19 2 2 2" xfId="27009" xr:uid="{00000000-0005-0000-0000-0000F07E0000}"/>
    <cellStyle name="메모 2 3 3 2 2 19 2 2 3" xfId="27010" xr:uid="{00000000-0005-0000-0000-0000F17E0000}"/>
    <cellStyle name="메모 2 3 3 2 2 19 2 3" xfId="27011" xr:uid="{00000000-0005-0000-0000-0000F27E0000}"/>
    <cellStyle name="메모 2 3 3 2 2 19 2 4" xfId="27012" xr:uid="{00000000-0005-0000-0000-0000F37E0000}"/>
    <cellStyle name="메모 2 3 3 2 2 19 3" xfId="27013" xr:uid="{00000000-0005-0000-0000-0000F47E0000}"/>
    <cellStyle name="메모 2 3 3 2 2 19 3 2" xfId="27014" xr:uid="{00000000-0005-0000-0000-0000F57E0000}"/>
    <cellStyle name="메모 2 3 3 2 2 19 3 3" xfId="27015" xr:uid="{00000000-0005-0000-0000-0000F67E0000}"/>
    <cellStyle name="메모 2 3 3 2 2 19 4" xfId="27016" xr:uid="{00000000-0005-0000-0000-0000F77E0000}"/>
    <cellStyle name="메모 2 3 3 2 2 19 5" xfId="27017" xr:uid="{00000000-0005-0000-0000-0000F87E0000}"/>
    <cellStyle name="메모 2 3 3 2 2 2" xfId="27018" xr:uid="{00000000-0005-0000-0000-0000F97E0000}"/>
    <cellStyle name="메모 2 3 3 2 2 2 2" xfId="27019" xr:uid="{00000000-0005-0000-0000-0000FA7E0000}"/>
    <cellStyle name="메모 2 3 3 2 2 2 2 2" xfId="27020" xr:uid="{00000000-0005-0000-0000-0000FB7E0000}"/>
    <cellStyle name="메모 2 3 3 2 2 2 2 2 2" xfId="27021" xr:uid="{00000000-0005-0000-0000-0000FC7E0000}"/>
    <cellStyle name="메모 2 3 3 2 2 2 2 2 2 2" xfId="27022" xr:uid="{00000000-0005-0000-0000-0000FD7E0000}"/>
    <cellStyle name="메모 2 3 3 2 2 2 2 2 2 3" xfId="27023" xr:uid="{00000000-0005-0000-0000-0000FE7E0000}"/>
    <cellStyle name="메모 2 3 3 2 2 2 2 2 3" xfId="27024" xr:uid="{00000000-0005-0000-0000-0000FF7E0000}"/>
    <cellStyle name="메모 2 3 3 2 2 2 2 2 4" xfId="27025" xr:uid="{00000000-0005-0000-0000-0000007F0000}"/>
    <cellStyle name="메모 2 3 3 2 2 2 2 2 5" xfId="27026" xr:uid="{00000000-0005-0000-0000-0000017F0000}"/>
    <cellStyle name="메모 2 3 3 2 2 2 2 3" xfId="27027" xr:uid="{00000000-0005-0000-0000-0000027F0000}"/>
    <cellStyle name="메모 2 3 3 2 2 2 2 3 2" xfId="27028" xr:uid="{00000000-0005-0000-0000-0000037F0000}"/>
    <cellStyle name="메모 2 3 3 2 2 2 2 3 3" xfId="27029" xr:uid="{00000000-0005-0000-0000-0000047F0000}"/>
    <cellStyle name="메모 2 3 3 2 2 2 2 4" xfId="27030" xr:uid="{00000000-0005-0000-0000-0000057F0000}"/>
    <cellStyle name="메모 2 3 3 2 2 2 2 5" xfId="27031" xr:uid="{00000000-0005-0000-0000-0000067F0000}"/>
    <cellStyle name="메모 2 3 3 2 2 2 2 6" xfId="27032" xr:uid="{00000000-0005-0000-0000-0000077F0000}"/>
    <cellStyle name="메모 2 3 3 2 2 2 3" xfId="27033" xr:uid="{00000000-0005-0000-0000-0000087F0000}"/>
    <cellStyle name="메모 2 3 3 2 2 2 3 2" xfId="27034" xr:uid="{00000000-0005-0000-0000-0000097F0000}"/>
    <cellStyle name="메모 2 3 3 2 2 2 3 2 2" xfId="27035" xr:uid="{00000000-0005-0000-0000-00000A7F0000}"/>
    <cellStyle name="메모 2 3 3 2 2 2 3 2 2 2" xfId="27036" xr:uid="{00000000-0005-0000-0000-00000B7F0000}"/>
    <cellStyle name="메모 2 3 3 2 2 2 3 2 2 3" xfId="27037" xr:uid="{00000000-0005-0000-0000-00000C7F0000}"/>
    <cellStyle name="메모 2 3 3 2 2 2 3 2 3" xfId="27038" xr:uid="{00000000-0005-0000-0000-00000D7F0000}"/>
    <cellStyle name="메모 2 3 3 2 2 2 3 2 4" xfId="27039" xr:uid="{00000000-0005-0000-0000-00000E7F0000}"/>
    <cellStyle name="메모 2 3 3 2 2 2 3 2 5" xfId="27040" xr:uid="{00000000-0005-0000-0000-00000F7F0000}"/>
    <cellStyle name="메모 2 3 3 2 2 2 3 3" xfId="27041" xr:uid="{00000000-0005-0000-0000-0000107F0000}"/>
    <cellStyle name="메모 2 3 3 2 2 2 3 3 2" xfId="27042" xr:uid="{00000000-0005-0000-0000-0000117F0000}"/>
    <cellStyle name="메모 2 3 3 2 2 2 3 3 3" xfId="27043" xr:uid="{00000000-0005-0000-0000-0000127F0000}"/>
    <cellStyle name="메모 2 3 3 2 2 2 3 4" xfId="27044" xr:uid="{00000000-0005-0000-0000-0000137F0000}"/>
    <cellStyle name="메모 2 3 3 2 2 2 3 5" xfId="27045" xr:uid="{00000000-0005-0000-0000-0000147F0000}"/>
    <cellStyle name="메모 2 3 3 2 2 2 3 6" xfId="27046" xr:uid="{00000000-0005-0000-0000-0000157F0000}"/>
    <cellStyle name="메모 2 3 3 2 2 2 4" xfId="27047" xr:uid="{00000000-0005-0000-0000-0000167F0000}"/>
    <cellStyle name="메모 2 3 3 2 2 2 4 2" xfId="27048" xr:uid="{00000000-0005-0000-0000-0000177F0000}"/>
    <cellStyle name="메모 2 3 3 2 2 2 4 2 2" xfId="27049" xr:uid="{00000000-0005-0000-0000-0000187F0000}"/>
    <cellStyle name="메모 2 3 3 2 2 2 4 2 3" xfId="27050" xr:uid="{00000000-0005-0000-0000-0000197F0000}"/>
    <cellStyle name="메모 2 3 3 2 2 2 4 3" xfId="27051" xr:uid="{00000000-0005-0000-0000-00001A7F0000}"/>
    <cellStyle name="메모 2 3 3 2 2 2 4 4" xfId="27052" xr:uid="{00000000-0005-0000-0000-00001B7F0000}"/>
    <cellStyle name="메모 2 3 3 2 2 2 4 5" xfId="27053" xr:uid="{00000000-0005-0000-0000-00001C7F0000}"/>
    <cellStyle name="메모 2 3 3 2 2 2 5" xfId="27054" xr:uid="{00000000-0005-0000-0000-00001D7F0000}"/>
    <cellStyle name="메모 2 3 3 2 2 2 5 2" xfId="27055" xr:uid="{00000000-0005-0000-0000-00001E7F0000}"/>
    <cellStyle name="메모 2 3 3 2 2 2 5 3" xfId="27056" xr:uid="{00000000-0005-0000-0000-00001F7F0000}"/>
    <cellStyle name="메모 2 3 3 2 2 2 6" xfId="27057" xr:uid="{00000000-0005-0000-0000-0000207F0000}"/>
    <cellStyle name="메모 2 3 3 2 2 2 7" xfId="27058" xr:uid="{00000000-0005-0000-0000-0000217F0000}"/>
    <cellStyle name="메모 2 3 3 2 2 2 8" xfId="27059" xr:uid="{00000000-0005-0000-0000-0000227F0000}"/>
    <cellStyle name="메모 2 3 3 2 2 20" xfId="27060" xr:uid="{00000000-0005-0000-0000-0000237F0000}"/>
    <cellStyle name="메모 2 3 3 2 2 20 2" xfId="27061" xr:uid="{00000000-0005-0000-0000-0000247F0000}"/>
    <cellStyle name="메모 2 3 3 2 2 20 2 2" xfId="27062" xr:uid="{00000000-0005-0000-0000-0000257F0000}"/>
    <cellStyle name="메모 2 3 3 2 2 20 2 2 2" xfId="27063" xr:uid="{00000000-0005-0000-0000-0000267F0000}"/>
    <cellStyle name="메모 2 3 3 2 2 20 2 2 3" xfId="27064" xr:uid="{00000000-0005-0000-0000-0000277F0000}"/>
    <cellStyle name="메모 2 3 3 2 2 20 2 3" xfId="27065" xr:uid="{00000000-0005-0000-0000-0000287F0000}"/>
    <cellStyle name="메모 2 3 3 2 2 20 2 4" xfId="27066" xr:uid="{00000000-0005-0000-0000-0000297F0000}"/>
    <cellStyle name="메모 2 3 3 2 2 20 3" xfId="27067" xr:uid="{00000000-0005-0000-0000-00002A7F0000}"/>
    <cellStyle name="메모 2 3 3 2 2 20 3 2" xfId="27068" xr:uid="{00000000-0005-0000-0000-00002B7F0000}"/>
    <cellStyle name="메모 2 3 3 2 2 20 3 3" xfId="27069" xr:uid="{00000000-0005-0000-0000-00002C7F0000}"/>
    <cellStyle name="메모 2 3 3 2 2 20 4" xfId="27070" xr:uid="{00000000-0005-0000-0000-00002D7F0000}"/>
    <cellStyle name="메모 2 3 3 2 2 20 5" xfId="27071" xr:uid="{00000000-0005-0000-0000-00002E7F0000}"/>
    <cellStyle name="메모 2 3 3 2 2 21" xfId="27072" xr:uid="{00000000-0005-0000-0000-00002F7F0000}"/>
    <cellStyle name="메모 2 3 3 2 2 21 2" xfId="27073" xr:uid="{00000000-0005-0000-0000-0000307F0000}"/>
    <cellStyle name="메모 2 3 3 2 2 21 2 2" xfId="27074" xr:uid="{00000000-0005-0000-0000-0000317F0000}"/>
    <cellStyle name="메모 2 3 3 2 2 21 2 3" xfId="27075" xr:uid="{00000000-0005-0000-0000-0000327F0000}"/>
    <cellStyle name="메모 2 3 3 2 2 21 3" xfId="27076" xr:uid="{00000000-0005-0000-0000-0000337F0000}"/>
    <cellStyle name="메모 2 3 3 2 2 21 4" xfId="27077" xr:uid="{00000000-0005-0000-0000-0000347F0000}"/>
    <cellStyle name="메모 2 3 3 2 2 22" xfId="27078" xr:uid="{00000000-0005-0000-0000-0000357F0000}"/>
    <cellStyle name="메모 2 3 3 2 2 22 2" xfId="27079" xr:uid="{00000000-0005-0000-0000-0000367F0000}"/>
    <cellStyle name="메모 2 3 3 2 2 22 3" xfId="27080" xr:uid="{00000000-0005-0000-0000-0000377F0000}"/>
    <cellStyle name="메모 2 3 3 2 2 23" xfId="27081" xr:uid="{00000000-0005-0000-0000-0000387F0000}"/>
    <cellStyle name="메모 2 3 3 2 2 24" xfId="27082" xr:uid="{00000000-0005-0000-0000-0000397F0000}"/>
    <cellStyle name="메모 2 3 3 2 2 25" xfId="27083" xr:uid="{00000000-0005-0000-0000-00003A7F0000}"/>
    <cellStyle name="메모 2 3 3 2 2 3" xfId="27084" xr:uid="{00000000-0005-0000-0000-00003B7F0000}"/>
    <cellStyle name="메모 2 3 3 2 2 3 2" xfId="27085" xr:uid="{00000000-0005-0000-0000-00003C7F0000}"/>
    <cellStyle name="메모 2 3 3 2 2 3 2 2" xfId="27086" xr:uid="{00000000-0005-0000-0000-00003D7F0000}"/>
    <cellStyle name="메모 2 3 3 2 2 3 2 2 2" xfId="27087" xr:uid="{00000000-0005-0000-0000-00003E7F0000}"/>
    <cellStyle name="메모 2 3 3 2 2 3 2 2 3" xfId="27088" xr:uid="{00000000-0005-0000-0000-00003F7F0000}"/>
    <cellStyle name="메모 2 3 3 2 2 3 2 3" xfId="27089" xr:uid="{00000000-0005-0000-0000-0000407F0000}"/>
    <cellStyle name="메모 2 3 3 2 2 3 2 4" xfId="27090" xr:uid="{00000000-0005-0000-0000-0000417F0000}"/>
    <cellStyle name="메모 2 3 3 2 2 3 2 5" xfId="27091" xr:uid="{00000000-0005-0000-0000-0000427F0000}"/>
    <cellStyle name="메모 2 3 3 2 2 3 3" xfId="27092" xr:uid="{00000000-0005-0000-0000-0000437F0000}"/>
    <cellStyle name="메모 2 3 3 2 2 3 3 2" xfId="27093" xr:uid="{00000000-0005-0000-0000-0000447F0000}"/>
    <cellStyle name="메모 2 3 3 2 2 3 3 3" xfId="27094" xr:uid="{00000000-0005-0000-0000-0000457F0000}"/>
    <cellStyle name="메모 2 3 3 2 2 3 4" xfId="27095" xr:uid="{00000000-0005-0000-0000-0000467F0000}"/>
    <cellStyle name="메모 2 3 3 2 2 3 5" xfId="27096" xr:uid="{00000000-0005-0000-0000-0000477F0000}"/>
    <cellStyle name="메모 2 3 3 2 2 3 6" xfId="27097" xr:uid="{00000000-0005-0000-0000-0000487F0000}"/>
    <cellStyle name="메모 2 3 3 2 2 4" xfId="27098" xr:uid="{00000000-0005-0000-0000-0000497F0000}"/>
    <cellStyle name="메모 2 3 3 2 2 4 2" xfId="27099" xr:uid="{00000000-0005-0000-0000-00004A7F0000}"/>
    <cellStyle name="메모 2 3 3 2 2 4 2 2" xfId="27100" xr:uid="{00000000-0005-0000-0000-00004B7F0000}"/>
    <cellStyle name="메모 2 3 3 2 2 4 2 2 2" xfId="27101" xr:uid="{00000000-0005-0000-0000-00004C7F0000}"/>
    <cellStyle name="메모 2 3 3 2 2 4 2 2 3" xfId="27102" xr:uid="{00000000-0005-0000-0000-00004D7F0000}"/>
    <cellStyle name="메모 2 3 3 2 2 4 2 3" xfId="27103" xr:uid="{00000000-0005-0000-0000-00004E7F0000}"/>
    <cellStyle name="메모 2 3 3 2 2 4 2 4" xfId="27104" xr:uid="{00000000-0005-0000-0000-00004F7F0000}"/>
    <cellStyle name="메모 2 3 3 2 2 4 2 5" xfId="27105" xr:uid="{00000000-0005-0000-0000-0000507F0000}"/>
    <cellStyle name="메모 2 3 3 2 2 4 3" xfId="27106" xr:uid="{00000000-0005-0000-0000-0000517F0000}"/>
    <cellStyle name="메모 2 3 3 2 2 4 3 2" xfId="27107" xr:uid="{00000000-0005-0000-0000-0000527F0000}"/>
    <cellStyle name="메모 2 3 3 2 2 4 3 3" xfId="27108" xr:uid="{00000000-0005-0000-0000-0000537F0000}"/>
    <cellStyle name="메모 2 3 3 2 2 4 4" xfId="27109" xr:uid="{00000000-0005-0000-0000-0000547F0000}"/>
    <cellStyle name="메모 2 3 3 2 2 4 5" xfId="27110" xr:uid="{00000000-0005-0000-0000-0000557F0000}"/>
    <cellStyle name="메모 2 3 3 2 2 4 6" xfId="27111" xr:uid="{00000000-0005-0000-0000-0000567F0000}"/>
    <cellStyle name="메모 2 3 3 2 2 5" xfId="27112" xr:uid="{00000000-0005-0000-0000-0000577F0000}"/>
    <cellStyle name="메모 2 3 3 2 2 5 2" xfId="27113" xr:uid="{00000000-0005-0000-0000-0000587F0000}"/>
    <cellStyle name="메모 2 3 3 2 2 5 2 2" xfId="27114" xr:uid="{00000000-0005-0000-0000-0000597F0000}"/>
    <cellStyle name="메모 2 3 3 2 2 5 2 2 2" xfId="27115" xr:uid="{00000000-0005-0000-0000-00005A7F0000}"/>
    <cellStyle name="메모 2 3 3 2 2 5 2 2 3" xfId="27116" xr:uid="{00000000-0005-0000-0000-00005B7F0000}"/>
    <cellStyle name="메모 2 3 3 2 2 5 2 3" xfId="27117" xr:uid="{00000000-0005-0000-0000-00005C7F0000}"/>
    <cellStyle name="메모 2 3 3 2 2 5 2 4" xfId="27118" xr:uid="{00000000-0005-0000-0000-00005D7F0000}"/>
    <cellStyle name="메모 2 3 3 2 2 5 3" xfId="27119" xr:uid="{00000000-0005-0000-0000-00005E7F0000}"/>
    <cellStyle name="메모 2 3 3 2 2 5 3 2" xfId="27120" xr:uid="{00000000-0005-0000-0000-00005F7F0000}"/>
    <cellStyle name="메모 2 3 3 2 2 5 3 3" xfId="27121" xr:uid="{00000000-0005-0000-0000-0000607F0000}"/>
    <cellStyle name="메모 2 3 3 2 2 5 4" xfId="27122" xr:uid="{00000000-0005-0000-0000-0000617F0000}"/>
    <cellStyle name="메모 2 3 3 2 2 5 5" xfId="27123" xr:uid="{00000000-0005-0000-0000-0000627F0000}"/>
    <cellStyle name="메모 2 3 3 2 2 5 6" xfId="27124" xr:uid="{00000000-0005-0000-0000-0000637F0000}"/>
    <cellStyle name="메모 2 3 3 2 2 6" xfId="27125" xr:uid="{00000000-0005-0000-0000-0000647F0000}"/>
    <cellStyle name="메모 2 3 3 2 2 6 2" xfId="27126" xr:uid="{00000000-0005-0000-0000-0000657F0000}"/>
    <cellStyle name="메모 2 3 3 2 2 6 2 2" xfId="27127" xr:uid="{00000000-0005-0000-0000-0000667F0000}"/>
    <cellStyle name="메모 2 3 3 2 2 6 2 2 2" xfId="27128" xr:uid="{00000000-0005-0000-0000-0000677F0000}"/>
    <cellStyle name="메모 2 3 3 2 2 6 2 2 3" xfId="27129" xr:uid="{00000000-0005-0000-0000-0000687F0000}"/>
    <cellStyle name="메모 2 3 3 2 2 6 2 3" xfId="27130" xr:uid="{00000000-0005-0000-0000-0000697F0000}"/>
    <cellStyle name="메모 2 3 3 2 2 6 2 4" xfId="27131" xr:uid="{00000000-0005-0000-0000-00006A7F0000}"/>
    <cellStyle name="메모 2 3 3 2 2 6 3" xfId="27132" xr:uid="{00000000-0005-0000-0000-00006B7F0000}"/>
    <cellStyle name="메모 2 3 3 2 2 6 3 2" xfId="27133" xr:uid="{00000000-0005-0000-0000-00006C7F0000}"/>
    <cellStyle name="메모 2 3 3 2 2 6 3 3" xfId="27134" xr:uid="{00000000-0005-0000-0000-00006D7F0000}"/>
    <cellStyle name="메모 2 3 3 2 2 6 4" xfId="27135" xr:uid="{00000000-0005-0000-0000-00006E7F0000}"/>
    <cellStyle name="메모 2 3 3 2 2 6 5" xfId="27136" xr:uid="{00000000-0005-0000-0000-00006F7F0000}"/>
    <cellStyle name="메모 2 3 3 2 2 7" xfId="27137" xr:uid="{00000000-0005-0000-0000-0000707F0000}"/>
    <cellStyle name="메모 2 3 3 2 2 7 2" xfId="27138" xr:uid="{00000000-0005-0000-0000-0000717F0000}"/>
    <cellStyle name="메모 2 3 3 2 2 7 2 2" xfId="27139" xr:uid="{00000000-0005-0000-0000-0000727F0000}"/>
    <cellStyle name="메모 2 3 3 2 2 7 2 2 2" xfId="27140" xr:uid="{00000000-0005-0000-0000-0000737F0000}"/>
    <cellStyle name="메모 2 3 3 2 2 7 2 2 3" xfId="27141" xr:uid="{00000000-0005-0000-0000-0000747F0000}"/>
    <cellStyle name="메모 2 3 3 2 2 7 2 3" xfId="27142" xr:uid="{00000000-0005-0000-0000-0000757F0000}"/>
    <cellStyle name="메모 2 3 3 2 2 7 2 4" xfId="27143" xr:uid="{00000000-0005-0000-0000-0000767F0000}"/>
    <cellStyle name="메모 2 3 3 2 2 7 3" xfId="27144" xr:uid="{00000000-0005-0000-0000-0000777F0000}"/>
    <cellStyle name="메모 2 3 3 2 2 7 3 2" xfId="27145" xr:uid="{00000000-0005-0000-0000-0000787F0000}"/>
    <cellStyle name="메모 2 3 3 2 2 7 3 3" xfId="27146" xr:uid="{00000000-0005-0000-0000-0000797F0000}"/>
    <cellStyle name="메모 2 3 3 2 2 7 4" xfId="27147" xr:uid="{00000000-0005-0000-0000-00007A7F0000}"/>
    <cellStyle name="메모 2 3 3 2 2 7 5" xfId="27148" xr:uid="{00000000-0005-0000-0000-00007B7F0000}"/>
    <cellStyle name="메모 2 3 3 2 2 8" xfId="27149" xr:uid="{00000000-0005-0000-0000-00007C7F0000}"/>
    <cellStyle name="메모 2 3 3 2 2 8 2" xfId="27150" xr:uid="{00000000-0005-0000-0000-00007D7F0000}"/>
    <cellStyle name="메모 2 3 3 2 2 8 2 2" xfId="27151" xr:uid="{00000000-0005-0000-0000-00007E7F0000}"/>
    <cellStyle name="메모 2 3 3 2 2 8 2 2 2" xfId="27152" xr:uid="{00000000-0005-0000-0000-00007F7F0000}"/>
    <cellStyle name="메모 2 3 3 2 2 8 2 2 3" xfId="27153" xr:uid="{00000000-0005-0000-0000-0000807F0000}"/>
    <cellStyle name="메모 2 3 3 2 2 8 2 3" xfId="27154" xr:uid="{00000000-0005-0000-0000-0000817F0000}"/>
    <cellStyle name="메모 2 3 3 2 2 8 2 4" xfId="27155" xr:uid="{00000000-0005-0000-0000-0000827F0000}"/>
    <cellStyle name="메모 2 3 3 2 2 8 3" xfId="27156" xr:uid="{00000000-0005-0000-0000-0000837F0000}"/>
    <cellStyle name="메모 2 3 3 2 2 8 3 2" xfId="27157" xr:uid="{00000000-0005-0000-0000-0000847F0000}"/>
    <cellStyle name="메모 2 3 3 2 2 8 3 3" xfId="27158" xr:uid="{00000000-0005-0000-0000-0000857F0000}"/>
    <cellStyle name="메모 2 3 3 2 2 8 4" xfId="27159" xr:uid="{00000000-0005-0000-0000-0000867F0000}"/>
    <cellStyle name="메모 2 3 3 2 2 8 5" xfId="27160" xr:uid="{00000000-0005-0000-0000-0000877F0000}"/>
    <cellStyle name="메모 2 3 3 2 2 9" xfId="27161" xr:uid="{00000000-0005-0000-0000-0000887F0000}"/>
    <cellStyle name="메모 2 3 3 2 2 9 2" xfId="27162" xr:uid="{00000000-0005-0000-0000-0000897F0000}"/>
    <cellStyle name="메모 2 3 3 2 2 9 2 2" xfId="27163" xr:uid="{00000000-0005-0000-0000-00008A7F0000}"/>
    <cellStyle name="메모 2 3 3 2 2 9 2 2 2" xfId="27164" xr:uid="{00000000-0005-0000-0000-00008B7F0000}"/>
    <cellStyle name="메모 2 3 3 2 2 9 2 2 3" xfId="27165" xr:uid="{00000000-0005-0000-0000-00008C7F0000}"/>
    <cellStyle name="메모 2 3 3 2 2 9 2 3" xfId="27166" xr:uid="{00000000-0005-0000-0000-00008D7F0000}"/>
    <cellStyle name="메모 2 3 3 2 2 9 2 4" xfId="27167" xr:uid="{00000000-0005-0000-0000-00008E7F0000}"/>
    <cellStyle name="메모 2 3 3 2 2 9 3" xfId="27168" xr:uid="{00000000-0005-0000-0000-00008F7F0000}"/>
    <cellStyle name="메모 2 3 3 2 2 9 3 2" xfId="27169" xr:uid="{00000000-0005-0000-0000-0000907F0000}"/>
    <cellStyle name="메모 2 3 3 2 2 9 3 3" xfId="27170" xr:uid="{00000000-0005-0000-0000-0000917F0000}"/>
    <cellStyle name="메모 2 3 3 2 2 9 4" xfId="27171" xr:uid="{00000000-0005-0000-0000-0000927F0000}"/>
    <cellStyle name="메모 2 3 3 2 2 9 5" xfId="27172" xr:uid="{00000000-0005-0000-0000-0000937F0000}"/>
    <cellStyle name="메모 2 3 3 2 20" xfId="27173" xr:uid="{00000000-0005-0000-0000-0000947F0000}"/>
    <cellStyle name="메모 2 3 3 2 20 2" xfId="27174" xr:uid="{00000000-0005-0000-0000-0000957F0000}"/>
    <cellStyle name="메모 2 3 3 2 20 2 2" xfId="27175" xr:uid="{00000000-0005-0000-0000-0000967F0000}"/>
    <cellStyle name="메모 2 3 3 2 20 2 2 2" xfId="27176" xr:uid="{00000000-0005-0000-0000-0000977F0000}"/>
    <cellStyle name="메모 2 3 3 2 20 2 2 3" xfId="27177" xr:uid="{00000000-0005-0000-0000-0000987F0000}"/>
    <cellStyle name="메모 2 3 3 2 20 2 3" xfId="27178" xr:uid="{00000000-0005-0000-0000-0000997F0000}"/>
    <cellStyle name="메모 2 3 3 2 20 2 4" xfId="27179" xr:uid="{00000000-0005-0000-0000-00009A7F0000}"/>
    <cellStyle name="메모 2 3 3 2 20 3" xfId="27180" xr:uid="{00000000-0005-0000-0000-00009B7F0000}"/>
    <cellStyle name="메모 2 3 3 2 20 3 2" xfId="27181" xr:uid="{00000000-0005-0000-0000-00009C7F0000}"/>
    <cellStyle name="메모 2 3 3 2 20 3 3" xfId="27182" xr:uid="{00000000-0005-0000-0000-00009D7F0000}"/>
    <cellStyle name="메모 2 3 3 2 20 4" xfId="27183" xr:uid="{00000000-0005-0000-0000-00009E7F0000}"/>
    <cellStyle name="메모 2 3 3 2 20 5" xfId="27184" xr:uid="{00000000-0005-0000-0000-00009F7F0000}"/>
    <cellStyle name="메모 2 3 3 2 21" xfId="27185" xr:uid="{00000000-0005-0000-0000-0000A07F0000}"/>
    <cellStyle name="메모 2 3 3 2 21 2" xfId="27186" xr:uid="{00000000-0005-0000-0000-0000A17F0000}"/>
    <cellStyle name="메모 2 3 3 2 21 2 2" xfId="27187" xr:uid="{00000000-0005-0000-0000-0000A27F0000}"/>
    <cellStyle name="메모 2 3 3 2 21 2 2 2" xfId="27188" xr:uid="{00000000-0005-0000-0000-0000A37F0000}"/>
    <cellStyle name="메모 2 3 3 2 21 2 2 3" xfId="27189" xr:uid="{00000000-0005-0000-0000-0000A47F0000}"/>
    <cellStyle name="메모 2 3 3 2 21 2 3" xfId="27190" xr:uid="{00000000-0005-0000-0000-0000A57F0000}"/>
    <cellStyle name="메모 2 3 3 2 21 2 4" xfId="27191" xr:uid="{00000000-0005-0000-0000-0000A67F0000}"/>
    <cellStyle name="메모 2 3 3 2 21 3" xfId="27192" xr:uid="{00000000-0005-0000-0000-0000A77F0000}"/>
    <cellStyle name="메모 2 3 3 2 21 3 2" xfId="27193" xr:uid="{00000000-0005-0000-0000-0000A87F0000}"/>
    <cellStyle name="메모 2 3 3 2 21 3 3" xfId="27194" xr:uid="{00000000-0005-0000-0000-0000A97F0000}"/>
    <cellStyle name="메모 2 3 3 2 21 4" xfId="27195" xr:uid="{00000000-0005-0000-0000-0000AA7F0000}"/>
    <cellStyle name="메모 2 3 3 2 21 5" xfId="27196" xr:uid="{00000000-0005-0000-0000-0000AB7F0000}"/>
    <cellStyle name="메모 2 3 3 2 22" xfId="27197" xr:uid="{00000000-0005-0000-0000-0000AC7F0000}"/>
    <cellStyle name="메모 2 3 3 2 22 2" xfId="27198" xr:uid="{00000000-0005-0000-0000-0000AD7F0000}"/>
    <cellStyle name="메모 2 3 3 2 22 2 2" xfId="27199" xr:uid="{00000000-0005-0000-0000-0000AE7F0000}"/>
    <cellStyle name="메모 2 3 3 2 22 2 2 2" xfId="27200" xr:uid="{00000000-0005-0000-0000-0000AF7F0000}"/>
    <cellStyle name="메모 2 3 3 2 22 2 2 3" xfId="27201" xr:uid="{00000000-0005-0000-0000-0000B07F0000}"/>
    <cellStyle name="메모 2 3 3 2 22 2 3" xfId="27202" xr:uid="{00000000-0005-0000-0000-0000B17F0000}"/>
    <cellStyle name="메모 2 3 3 2 22 2 4" xfId="27203" xr:uid="{00000000-0005-0000-0000-0000B27F0000}"/>
    <cellStyle name="메모 2 3 3 2 22 3" xfId="27204" xr:uid="{00000000-0005-0000-0000-0000B37F0000}"/>
    <cellStyle name="메모 2 3 3 2 22 3 2" xfId="27205" xr:uid="{00000000-0005-0000-0000-0000B47F0000}"/>
    <cellStyle name="메모 2 3 3 2 22 3 3" xfId="27206" xr:uid="{00000000-0005-0000-0000-0000B57F0000}"/>
    <cellStyle name="메모 2 3 3 2 22 4" xfId="27207" xr:uid="{00000000-0005-0000-0000-0000B67F0000}"/>
    <cellStyle name="메모 2 3 3 2 22 5" xfId="27208" xr:uid="{00000000-0005-0000-0000-0000B77F0000}"/>
    <cellStyle name="메모 2 3 3 2 23" xfId="27209" xr:uid="{00000000-0005-0000-0000-0000B87F0000}"/>
    <cellStyle name="메모 2 3 3 2 23 2" xfId="27210" xr:uid="{00000000-0005-0000-0000-0000B97F0000}"/>
    <cellStyle name="메모 2 3 3 2 23 2 2" xfId="27211" xr:uid="{00000000-0005-0000-0000-0000BA7F0000}"/>
    <cellStyle name="메모 2 3 3 2 23 2 3" xfId="27212" xr:uid="{00000000-0005-0000-0000-0000BB7F0000}"/>
    <cellStyle name="메모 2 3 3 2 23 3" xfId="27213" xr:uid="{00000000-0005-0000-0000-0000BC7F0000}"/>
    <cellStyle name="메모 2 3 3 2 23 4" xfId="27214" xr:uid="{00000000-0005-0000-0000-0000BD7F0000}"/>
    <cellStyle name="메모 2 3 3 2 24" xfId="27215" xr:uid="{00000000-0005-0000-0000-0000BE7F0000}"/>
    <cellStyle name="메모 2 3 3 2 24 2" xfId="27216" xr:uid="{00000000-0005-0000-0000-0000BF7F0000}"/>
    <cellStyle name="메모 2 3 3 2 24 3" xfId="27217" xr:uid="{00000000-0005-0000-0000-0000C07F0000}"/>
    <cellStyle name="메모 2 3 3 2 25" xfId="27218" xr:uid="{00000000-0005-0000-0000-0000C17F0000}"/>
    <cellStyle name="메모 2 3 3 2 26" xfId="27219" xr:uid="{00000000-0005-0000-0000-0000C27F0000}"/>
    <cellStyle name="메모 2 3 3 2 27" xfId="27220" xr:uid="{00000000-0005-0000-0000-0000C37F0000}"/>
    <cellStyle name="메모 2 3 3 2 3" xfId="27221" xr:uid="{00000000-0005-0000-0000-0000C47F0000}"/>
    <cellStyle name="메모 2 3 3 2 3 2" xfId="27222" xr:uid="{00000000-0005-0000-0000-0000C57F0000}"/>
    <cellStyle name="메모 2 3 3 2 3 2 2" xfId="27223" xr:uid="{00000000-0005-0000-0000-0000C67F0000}"/>
    <cellStyle name="메모 2 3 3 2 3 2 2 2" xfId="27224" xr:uid="{00000000-0005-0000-0000-0000C77F0000}"/>
    <cellStyle name="메모 2 3 3 2 3 2 2 2 2" xfId="27225" xr:uid="{00000000-0005-0000-0000-0000C87F0000}"/>
    <cellStyle name="메모 2 3 3 2 3 2 2 2 2 2" xfId="27226" xr:uid="{00000000-0005-0000-0000-0000C97F0000}"/>
    <cellStyle name="메모 2 3 3 2 3 2 2 2 2 3" xfId="27227" xr:uid="{00000000-0005-0000-0000-0000CA7F0000}"/>
    <cellStyle name="메모 2 3 3 2 3 2 2 2 3" xfId="27228" xr:uid="{00000000-0005-0000-0000-0000CB7F0000}"/>
    <cellStyle name="메모 2 3 3 2 3 2 2 2 4" xfId="27229" xr:uid="{00000000-0005-0000-0000-0000CC7F0000}"/>
    <cellStyle name="메모 2 3 3 2 3 2 2 2 5" xfId="27230" xr:uid="{00000000-0005-0000-0000-0000CD7F0000}"/>
    <cellStyle name="메모 2 3 3 2 3 2 2 3" xfId="27231" xr:uid="{00000000-0005-0000-0000-0000CE7F0000}"/>
    <cellStyle name="메모 2 3 3 2 3 2 2 3 2" xfId="27232" xr:uid="{00000000-0005-0000-0000-0000CF7F0000}"/>
    <cellStyle name="메모 2 3 3 2 3 2 2 3 3" xfId="27233" xr:uid="{00000000-0005-0000-0000-0000D07F0000}"/>
    <cellStyle name="메모 2 3 3 2 3 2 2 4" xfId="27234" xr:uid="{00000000-0005-0000-0000-0000D17F0000}"/>
    <cellStyle name="메모 2 3 3 2 3 2 2 5" xfId="27235" xr:uid="{00000000-0005-0000-0000-0000D27F0000}"/>
    <cellStyle name="메모 2 3 3 2 3 2 2 6" xfId="27236" xr:uid="{00000000-0005-0000-0000-0000D37F0000}"/>
    <cellStyle name="메모 2 3 3 2 3 2 3" xfId="27237" xr:uid="{00000000-0005-0000-0000-0000D47F0000}"/>
    <cellStyle name="메모 2 3 3 2 3 2 3 2" xfId="27238" xr:uid="{00000000-0005-0000-0000-0000D57F0000}"/>
    <cellStyle name="메모 2 3 3 2 3 2 3 2 2" xfId="27239" xr:uid="{00000000-0005-0000-0000-0000D67F0000}"/>
    <cellStyle name="메모 2 3 3 2 3 2 3 2 2 2" xfId="27240" xr:uid="{00000000-0005-0000-0000-0000D77F0000}"/>
    <cellStyle name="메모 2 3 3 2 3 2 3 2 2 3" xfId="27241" xr:uid="{00000000-0005-0000-0000-0000D87F0000}"/>
    <cellStyle name="메모 2 3 3 2 3 2 3 2 3" xfId="27242" xr:uid="{00000000-0005-0000-0000-0000D97F0000}"/>
    <cellStyle name="메모 2 3 3 2 3 2 3 2 4" xfId="27243" xr:uid="{00000000-0005-0000-0000-0000DA7F0000}"/>
    <cellStyle name="메모 2 3 3 2 3 2 3 2 5" xfId="27244" xr:uid="{00000000-0005-0000-0000-0000DB7F0000}"/>
    <cellStyle name="메모 2 3 3 2 3 2 3 3" xfId="27245" xr:uid="{00000000-0005-0000-0000-0000DC7F0000}"/>
    <cellStyle name="메모 2 3 3 2 3 2 3 3 2" xfId="27246" xr:uid="{00000000-0005-0000-0000-0000DD7F0000}"/>
    <cellStyle name="메모 2 3 3 2 3 2 3 3 3" xfId="27247" xr:uid="{00000000-0005-0000-0000-0000DE7F0000}"/>
    <cellStyle name="메모 2 3 3 2 3 2 3 4" xfId="27248" xr:uid="{00000000-0005-0000-0000-0000DF7F0000}"/>
    <cellStyle name="메모 2 3 3 2 3 2 3 5" xfId="27249" xr:uid="{00000000-0005-0000-0000-0000E07F0000}"/>
    <cellStyle name="메모 2 3 3 2 3 2 3 6" xfId="27250" xr:uid="{00000000-0005-0000-0000-0000E17F0000}"/>
    <cellStyle name="메모 2 3 3 2 3 2 4" xfId="27251" xr:uid="{00000000-0005-0000-0000-0000E27F0000}"/>
    <cellStyle name="메모 2 3 3 2 3 2 4 2" xfId="27252" xr:uid="{00000000-0005-0000-0000-0000E37F0000}"/>
    <cellStyle name="메모 2 3 3 2 3 2 4 2 2" xfId="27253" xr:uid="{00000000-0005-0000-0000-0000E47F0000}"/>
    <cellStyle name="메모 2 3 3 2 3 2 4 2 3" xfId="27254" xr:uid="{00000000-0005-0000-0000-0000E57F0000}"/>
    <cellStyle name="메모 2 3 3 2 3 2 4 3" xfId="27255" xr:uid="{00000000-0005-0000-0000-0000E67F0000}"/>
    <cellStyle name="메모 2 3 3 2 3 2 4 4" xfId="27256" xr:uid="{00000000-0005-0000-0000-0000E77F0000}"/>
    <cellStyle name="메모 2 3 3 2 3 2 4 5" xfId="27257" xr:uid="{00000000-0005-0000-0000-0000E87F0000}"/>
    <cellStyle name="메모 2 3 3 2 3 2 5" xfId="27258" xr:uid="{00000000-0005-0000-0000-0000E97F0000}"/>
    <cellStyle name="메모 2 3 3 2 3 2 5 2" xfId="27259" xr:uid="{00000000-0005-0000-0000-0000EA7F0000}"/>
    <cellStyle name="메모 2 3 3 2 3 2 5 3" xfId="27260" xr:uid="{00000000-0005-0000-0000-0000EB7F0000}"/>
    <cellStyle name="메모 2 3 3 2 3 2 6" xfId="27261" xr:uid="{00000000-0005-0000-0000-0000EC7F0000}"/>
    <cellStyle name="메모 2 3 3 2 3 2 7" xfId="27262" xr:uid="{00000000-0005-0000-0000-0000ED7F0000}"/>
    <cellStyle name="메모 2 3 3 2 3 2 8" xfId="27263" xr:uid="{00000000-0005-0000-0000-0000EE7F0000}"/>
    <cellStyle name="메모 2 3 3 2 3 3" xfId="27264" xr:uid="{00000000-0005-0000-0000-0000EF7F0000}"/>
    <cellStyle name="메모 2 3 3 2 3 3 2" xfId="27265" xr:uid="{00000000-0005-0000-0000-0000F07F0000}"/>
    <cellStyle name="메모 2 3 3 2 3 3 2 2" xfId="27266" xr:uid="{00000000-0005-0000-0000-0000F17F0000}"/>
    <cellStyle name="메모 2 3 3 2 3 3 2 2 2" xfId="27267" xr:uid="{00000000-0005-0000-0000-0000F27F0000}"/>
    <cellStyle name="메모 2 3 3 2 3 3 2 2 3" xfId="27268" xr:uid="{00000000-0005-0000-0000-0000F37F0000}"/>
    <cellStyle name="메모 2 3 3 2 3 3 2 3" xfId="27269" xr:uid="{00000000-0005-0000-0000-0000F47F0000}"/>
    <cellStyle name="메모 2 3 3 2 3 3 2 4" xfId="27270" xr:uid="{00000000-0005-0000-0000-0000F57F0000}"/>
    <cellStyle name="메모 2 3 3 2 3 3 2 5" xfId="27271" xr:uid="{00000000-0005-0000-0000-0000F67F0000}"/>
    <cellStyle name="메모 2 3 3 2 3 3 3" xfId="27272" xr:uid="{00000000-0005-0000-0000-0000F77F0000}"/>
    <cellStyle name="메모 2 3 3 2 3 3 3 2" xfId="27273" xr:uid="{00000000-0005-0000-0000-0000F87F0000}"/>
    <cellStyle name="메모 2 3 3 2 3 3 3 3" xfId="27274" xr:uid="{00000000-0005-0000-0000-0000F97F0000}"/>
    <cellStyle name="메모 2 3 3 2 3 3 4" xfId="27275" xr:uid="{00000000-0005-0000-0000-0000FA7F0000}"/>
    <cellStyle name="메모 2 3 3 2 3 3 5" xfId="27276" xr:uid="{00000000-0005-0000-0000-0000FB7F0000}"/>
    <cellStyle name="메모 2 3 3 2 3 3 6" xfId="27277" xr:uid="{00000000-0005-0000-0000-0000FC7F0000}"/>
    <cellStyle name="메모 2 3 3 2 3 4" xfId="27278" xr:uid="{00000000-0005-0000-0000-0000FD7F0000}"/>
    <cellStyle name="메모 2 3 3 2 3 4 2" xfId="27279" xr:uid="{00000000-0005-0000-0000-0000FE7F0000}"/>
    <cellStyle name="메모 2 3 3 2 3 4 2 2" xfId="27280" xr:uid="{00000000-0005-0000-0000-0000FF7F0000}"/>
    <cellStyle name="메모 2 3 3 2 3 4 2 2 2" xfId="27281" xr:uid="{00000000-0005-0000-0000-000000800000}"/>
    <cellStyle name="메모 2 3 3 2 3 4 2 2 3" xfId="27282" xr:uid="{00000000-0005-0000-0000-000001800000}"/>
    <cellStyle name="메모 2 3 3 2 3 4 2 3" xfId="27283" xr:uid="{00000000-0005-0000-0000-000002800000}"/>
    <cellStyle name="메모 2 3 3 2 3 4 2 4" xfId="27284" xr:uid="{00000000-0005-0000-0000-000003800000}"/>
    <cellStyle name="메모 2 3 3 2 3 4 2 5" xfId="27285" xr:uid="{00000000-0005-0000-0000-000004800000}"/>
    <cellStyle name="메모 2 3 3 2 3 4 3" xfId="27286" xr:uid="{00000000-0005-0000-0000-000005800000}"/>
    <cellStyle name="메모 2 3 3 2 3 4 3 2" xfId="27287" xr:uid="{00000000-0005-0000-0000-000006800000}"/>
    <cellStyle name="메모 2 3 3 2 3 4 3 3" xfId="27288" xr:uid="{00000000-0005-0000-0000-000007800000}"/>
    <cellStyle name="메모 2 3 3 2 3 4 4" xfId="27289" xr:uid="{00000000-0005-0000-0000-000008800000}"/>
    <cellStyle name="메모 2 3 3 2 3 4 5" xfId="27290" xr:uid="{00000000-0005-0000-0000-000009800000}"/>
    <cellStyle name="메모 2 3 3 2 3 4 6" xfId="27291" xr:uid="{00000000-0005-0000-0000-00000A800000}"/>
    <cellStyle name="메모 2 3 3 2 3 5" xfId="27292" xr:uid="{00000000-0005-0000-0000-00000B800000}"/>
    <cellStyle name="메모 2 3 3 2 3 5 2" xfId="27293" xr:uid="{00000000-0005-0000-0000-00000C800000}"/>
    <cellStyle name="메모 2 3 3 2 3 5 2 2" xfId="27294" xr:uid="{00000000-0005-0000-0000-00000D800000}"/>
    <cellStyle name="메모 2 3 3 2 3 5 2 3" xfId="27295" xr:uid="{00000000-0005-0000-0000-00000E800000}"/>
    <cellStyle name="메모 2 3 3 2 3 5 3" xfId="27296" xr:uid="{00000000-0005-0000-0000-00000F800000}"/>
    <cellStyle name="메모 2 3 3 2 3 5 4" xfId="27297" xr:uid="{00000000-0005-0000-0000-000010800000}"/>
    <cellStyle name="메모 2 3 3 2 3 5 5" xfId="27298" xr:uid="{00000000-0005-0000-0000-000011800000}"/>
    <cellStyle name="메모 2 3 3 2 3 6" xfId="27299" xr:uid="{00000000-0005-0000-0000-000012800000}"/>
    <cellStyle name="메모 2 3 3 2 3 6 2" xfId="27300" xr:uid="{00000000-0005-0000-0000-000013800000}"/>
    <cellStyle name="메모 2 3 3 2 3 6 3" xfId="27301" xr:uid="{00000000-0005-0000-0000-000014800000}"/>
    <cellStyle name="메모 2 3 3 2 3 7" xfId="27302" xr:uid="{00000000-0005-0000-0000-000015800000}"/>
    <cellStyle name="메모 2 3 3 2 3 8" xfId="27303" xr:uid="{00000000-0005-0000-0000-000016800000}"/>
    <cellStyle name="메모 2 3 3 2 3 9" xfId="27304" xr:uid="{00000000-0005-0000-0000-000017800000}"/>
    <cellStyle name="메모 2 3 3 2 4" xfId="27305" xr:uid="{00000000-0005-0000-0000-000018800000}"/>
    <cellStyle name="메모 2 3 3 2 4 2" xfId="27306" xr:uid="{00000000-0005-0000-0000-000019800000}"/>
    <cellStyle name="메모 2 3 3 2 4 2 2" xfId="27307" xr:uid="{00000000-0005-0000-0000-00001A800000}"/>
    <cellStyle name="메모 2 3 3 2 4 2 2 2" xfId="27308" xr:uid="{00000000-0005-0000-0000-00001B800000}"/>
    <cellStyle name="메모 2 3 3 2 4 2 2 2 2" xfId="27309" xr:uid="{00000000-0005-0000-0000-00001C800000}"/>
    <cellStyle name="메모 2 3 3 2 4 2 2 2 2 2" xfId="27310" xr:uid="{00000000-0005-0000-0000-00001D800000}"/>
    <cellStyle name="메모 2 3 3 2 4 2 2 2 2 3" xfId="27311" xr:uid="{00000000-0005-0000-0000-00001E800000}"/>
    <cellStyle name="메모 2 3 3 2 4 2 2 2 3" xfId="27312" xr:uid="{00000000-0005-0000-0000-00001F800000}"/>
    <cellStyle name="메모 2 3 3 2 4 2 2 2 4" xfId="27313" xr:uid="{00000000-0005-0000-0000-000020800000}"/>
    <cellStyle name="메모 2 3 3 2 4 2 2 2 5" xfId="27314" xr:uid="{00000000-0005-0000-0000-000021800000}"/>
    <cellStyle name="메모 2 3 3 2 4 2 2 3" xfId="27315" xr:uid="{00000000-0005-0000-0000-000022800000}"/>
    <cellStyle name="메모 2 3 3 2 4 2 2 3 2" xfId="27316" xr:uid="{00000000-0005-0000-0000-000023800000}"/>
    <cellStyle name="메모 2 3 3 2 4 2 2 3 3" xfId="27317" xr:uid="{00000000-0005-0000-0000-000024800000}"/>
    <cellStyle name="메모 2 3 3 2 4 2 2 4" xfId="27318" xr:uid="{00000000-0005-0000-0000-000025800000}"/>
    <cellStyle name="메모 2 3 3 2 4 2 2 5" xfId="27319" xr:uid="{00000000-0005-0000-0000-000026800000}"/>
    <cellStyle name="메모 2 3 3 2 4 2 2 6" xfId="27320" xr:uid="{00000000-0005-0000-0000-000027800000}"/>
    <cellStyle name="메모 2 3 3 2 4 2 3" xfId="27321" xr:uid="{00000000-0005-0000-0000-000028800000}"/>
    <cellStyle name="메모 2 3 3 2 4 2 3 2" xfId="27322" xr:uid="{00000000-0005-0000-0000-000029800000}"/>
    <cellStyle name="메모 2 3 3 2 4 2 3 2 2" xfId="27323" xr:uid="{00000000-0005-0000-0000-00002A800000}"/>
    <cellStyle name="메모 2 3 3 2 4 2 3 2 2 2" xfId="27324" xr:uid="{00000000-0005-0000-0000-00002B800000}"/>
    <cellStyle name="메모 2 3 3 2 4 2 3 2 2 3" xfId="27325" xr:uid="{00000000-0005-0000-0000-00002C800000}"/>
    <cellStyle name="메모 2 3 3 2 4 2 3 2 3" xfId="27326" xr:uid="{00000000-0005-0000-0000-00002D800000}"/>
    <cellStyle name="메모 2 3 3 2 4 2 3 2 4" xfId="27327" xr:uid="{00000000-0005-0000-0000-00002E800000}"/>
    <cellStyle name="메모 2 3 3 2 4 2 3 2 5" xfId="27328" xr:uid="{00000000-0005-0000-0000-00002F800000}"/>
    <cellStyle name="메모 2 3 3 2 4 2 3 3" xfId="27329" xr:uid="{00000000-0005-0000-0000-000030800000}"/>
    <cellStyle name="메모 2 3 3 2 4 2 3 3 2" xfId="27330" xr:uid="{00000000-0005-0000-0000-000031800000}"/>
    <cellStyle name="메모 2 3 3 2 4 2 3 3 3" xfId="27331" xr:uid="{00000000-0005-0000-0000-000032800000}"/>
    <cellStyle name="메모 2 3 3 2 4 2 3 4" xfId="27332" xr:uid="{00000000-0005-0000-0000-000033800000}"/>
    <cellStyle name="메모 2 3 3 2 4 2 3 5" xfId="27333" xr:uid="{00000000-0005-0000-0000-000034800000}"/>
    <cellStyle name="메모 2 3 3 2 4 2 3 6" xfId="27334" xr:uid="{00000000-0005-0000-0000-000035800000}"/>
    <cellStyle name="메모 2 3 3 2 4 2 4" xfId="27335" xr:uid="{00000000-0005-0000-0000-000036800000}"/>
    <cellStyle name="메모 2 3 3 2 4 2 4 2" xfId="27336" xr:uid="{00000000-0005-0000-0000-000037800000}"/>
    <cellStyle name="메모 2 3 3 2 4 2 4 2 2" xfId="27337" xr:uid="{00000000-0005-0000-0000-000038800000}"/>
    <cellStyle name="메모 2 3 3 2 4 2 4 2 3" xfId="27338" xr:uid="{00000000-0005-0000-0000-000039800000}"/>
    <cellStyle name="메모 2 3 3 2 4 2 4 3" xfId="27339" xr:uid="{00000000-0005-0000-0000-00003A800000}"/>
    <cellStyle name="메모 2 3 3 2 4 2 4 4" xfId="27340" xr:uid="{00000000-0005-0000-0000-00003B800000}"/>
    <cellStyle name="메모 2 3 3 2 4 2 4 5" xfId="27341" xr:uid="{00000000-0005-0000-0000-00003C800000}"/>
    <cellStyle name="메모 2 3 3 2 4 2 5" xfId="27342" xr:uid="{00000000-0005-0000-0000-00003D800000}"/>
    <cellStyle name="메모 2 3 3 2 4 2 5 2" xfId="27343" xr:uid="{00000000-0005-0000-0000-00003E800000}"/>
    <cellStyle name="메모 2 3 3 2 4 2 5 3" xfId="27344" xr:uid="{00000000-0005-0000-0000-00003F800000}"/>
    <cellStyle name="메모 2 3 3 2 4 2 6" xfId="27345" xr:uid="{00000000-0005-0000-0000-000040800000}"/>
    <cellStyle name="메모 2 3 3 2 4 2 7" xfId="27346" xr:uid="{00000000-0005-0000-0000-000041800000}"/>
    <cellStyle name="메모 2 3 3 2 4 2 8" xfId="27347" xr:uid="{00000000-0005-0000-0000-000042800000}"/>
    <cellStyle name="메모 2 3 3 2 4 3" xfId="27348" xr:uid="{00000000-0005-0000-0000-000043800000}"/>
    <cellStyle name="메모 2 3 3 2 4 3 2" xfId="27349" xr:uid="{00000000-0005-0000-0000-000044800000}"/>
    <cellStyle name="메모 2 3 3 2 4 3 2 2" xfId="27350" xr:uid="{00000000-0005-0000-0000-000045800000}"/>
    <cellStyle name="메모 2 3 3 2 4 3 2 2 2" xfId="27351" xr:uid="{00000000-0005-0000-0000-000046800000}"/>
    <cellStyle name="메모 2 3 3 2 4 3 2 2 3" xfId="27352" xr:uid="{00000000-0005-0000-0000-000047800000}"/>
    <cellStyle name="메모 2 3 3 2 4 3 2 3" xfId="27353" xr:uid="{00000000-0005-0000-0000-000048800000}"/>
    <cellStyle name="메모 2 3 3 2 4 3 2 4" xfId="27354" xr:uid="{00000000-0005-0000-0000-000049800000}"/>
    <cellStyle name="메모 2 3 3 2 4 3 2 5" xfId="27355" xr:uid="{00000000-0005-0000-0000-00004A800000}"/>
    <cellStyle name="메모 2 3 3 2 4 3 3" xfId="27356" xr:uid="{00000000-0005-0000-0000-00004B800000}"/>
    <cellStyle name="메모 2 3 3 2 4 3 3 2" xfId="27357" xr:uid="{00000000-0005-0000-0000-00004C800000}"/>
    <cellStyle name="메모 2 3 3 2 4 3 3 3" xfId="27358" xr:uid="{00000000-0005-0000-0000-00004D800000}"/>
    <cellStyle name="메모 2 3 3 2 4 3 4" xfId="27359" xr:uid="{00000000-0005-0000-0000-00004E800000}"/>
    <cellStyle name="메모 2 3 3 2 4 3 5" xfId="27360" xr:uid="{00000000-0005-0000-0000-00004F800000}"/>
    <cellStyle name="메모 2 3 3 2 4 3 6" xfId="27361" xr:uid="{00000000-0005-0000-0000-000050800000}"/>
    <cellStyle name="메모 2 3 3 2 4 4" xfId="27362" xr:uid="{00000000-0005-0000-0000-000051800000}"/>
    <cellStyle name="메모 2 3 3 2 4 4 2" xfId="27363" xr:uid="{00000000-0005-0000-0000-000052800000}"/>
    <cellStyle name="메모 2 3 3 2 4 4 2 2" xfId="27364" xr:uid="{00000000-0005-0000-0000-000053800000}"/>
    <cellStyle name="메모 2 3 3 2 4 4 2 2 2" xfId="27365" xr:uid="{00000000-0005-0000-0000-000054800000}"/>
    <cellStyle name="메모 2 3 3 2 4 4 2 2 3" xfId="27366" xr:uid="{00000000-0005-0000-0000-000055800000}"/>
    <cellStyle name="메모 2 3 3 2 4 4 2 3" xfId="27367" xr:uid="{00000000-0005-0000-0000-000056800000}"/>
    <cellStyle name="메모 2 3 3 2 4 4 2 4" xfId="27368" xr:uid="{00000000-0005-0000-0000-000057800000}"/>
    <cellStyle name="메모 2 3 3 2 4 4 2 5" xfId="27369" xr:uid="{00000000-0005-0000-0000-000058800000}"/>
    <cellStyle name="메모 2 3 3 2 4 4 3" xfId="27370" xr:uid="{00000000-0005-0000-0000-000059800000}"/>
    <cellStyle name="메모 2 3 3 2 4 4 3 2" xfId="27371" xr:uid="{00000000-0005-0000-0000-00005A800000}"/>
    <cellStyle name="메모 2 3 3 2 4 4 3 3" xfId="27372" xr:uid="{00000000-0005-0000-0000-00005B800000}"/>
    <cellStyle name="메모 2 3 3 2 4 4 4" xfId="27373" xr:uid="{00000000-0005-0000-0000-00005C800000}"/>
    <cellStyle name="메모 2 3 3 2 4 4 5" xfId="27374" xr:uid="{00000000-0005-0000-0000-00005D800000}"/>
    <cellStyle name="메모 2 3 3 2 4 4 6" xfId="27375" xr:uid="{00000000-0005-0000-0000-00005E800000}"/>
    <cellStyle name="메모 2 3 3 2 4 5" xfId="27376" xr:uid="{00000000-0005-0000-0000-00005F800000}"/>
    <cellStyle name="메모 2 3 3 2 4 5 2" xfId="27377" xr:uid="{00000000-0005-0000-0000-000060800000}"/>
    <cellStyle name="메모 2 3 3 2 4 5 2 2" xfId="27378" xr:uid="{00000000-0005-0000-0000-000061800000}"/>
    <cellStyle name="메모 2 3 3 2 4 5 2 3" xfId="27379" xr:uid="{00000000-0005-0000-0000-000062800000}"/>
    <cellStyle name="메모 2 3 3 2 4 5 3" xfId="27380" xr:uid="{00000000-0005-0000-0000-000063800000}"/>
    <cellStyle name="메모 2 3 3 2 4 5 4" xfId="27381" xr:uid="{00000000-0005-0000-0000-000064800000}"/>
    <cellStyle name="메모 2 3 3 2 4 5 5" xfId="27382" xr:uid="{00000000-0005-0000-0000-000065800000}"/>
    <cellStyle name="메모 2 3 3 2 4 6" xfId="27383" xr:uid="{00000000-0005-0000-0000-000066800000}"/>
    <cellStyle name="메모 2 3 3 2 4 6 2" xfId="27384" xr:uid="{00000000-0005-0000-0000-000067800000}"/>
    <cellStyle name="메모 2 3 3 2 4 6 3" xfId="27385" xr:uid="{00000000-0005-0000-0000-000068800000}"/>
    <cellStyle name="메모 2 3 3 2 4 7" xfId="27386" xr:uid="{00000000-0005-0000-0000-000069800000}"/>
    <cellStyle name="메모 2 3 3 2 4 8" xfId="27387" xr:uid="{00000000-0005-0000-0000-00006A800000}"/>
    <cellStyle name="메모 2 3 3 2 4 9" xfId="27388" xr:uid="{00000000-0005-0000-0000-00006B800000}"/>
    <cellStyle name="메모 2 3 3 2 5" xfId="27389" xr:uid="{00000000-0005-0000-0000-00006C800000}"/>
    <cellStyle name="메모 2 3 3 2 5 2" xfId="27390" xr:uid="{00000000-0005-0000-0000-00006D800000}"/>
    <cellStyle name="메모 2 3 3 2 5 2 2" xfId="27391" xr:uid="{00000000-0005-0000-0000-00006E800000}"/>
    <cellStyle name="메모 2 3 3 2 5 2 2 2" xfId="27392" xr:uid="{00000000-0005-0000-0000-00006F800000}"/>
    <cellStyle name="메모 2 3 3 2 5 2 2 2 2" xfId="27393" xr:uid="{00000000-0005-0000-0000-000070800000}"/>
    <cellStyle name="메모 2 3 3 2 5 2 2 2 3" xfId="27394" xr:uid="{00000000-0005-0000-0000-000071800000}"/>
    <cellStyle name="메모 2 3 3 2 5 2 2 3" xfId="27395" xr:uid="{00000000-0005-0000-0000-000072800000}"/>
    <cellStyle name="메모 2 3 3 2 5 2 2 4" xfId="27396" xr:uid="{00000000-0005-0000-0000-000073800000}"/>
    <cellStyle name="메모 2 3 3 2 5 2 2 5" xfId="27397" xr:uid="{00000000-0005-0000-0000-000074800000}"/>
    <cellStyle name="메모 2 3 3 2 5 2 3" xfId="27398" xr:uid="{00000000-0005-0000-0000-000075800000}"/>
    <cellStyle name="메모 2 3 3 2 5 2 3 2" xfId="27399" xr:uid="{00000000-0005-0000-0000-000076800000}"/>
    <cellStyle name="메모 2 3 3 2 5 2 3 3" xfId="27400" xr:uid="{00000000-0005-0000-0000-000077800000}"/>
    <cellStyle name="메모 2 3 3 2 5 2 4" xfId="27401" xr:uid="{00000000-0005-0000-0000-000078800000}"/>
    <cellStyle name="메모 2 3 3 2 5 2 5" xfId="27402" xr:uid="{00000000-0005-0000-0000-000079800000}"/>
    <cellStyle name="메모 2 3 3 2 5 2 6" xfId="27403" xr:uid="{00000000-0005-0000-0000-00007A800000}"/>
    <cellStyle name="메모 2 3 3 2 5 3" xfId="27404" xr:uid="{00000000-0005-0000-0000-00007B800000}"/>
    <cellStyle name="메모 2 3 3 2 5 3 2" xfId="27405" xr:uid="{00000000-0005-0000-0000-00007C800000}"/>
    <cellStyle name="메모 2 3 3 2 5 3 2 2" xfId="27406" xr:uid="{00000000-0005-0000-0000-00007D800000}"/>
    <cellStyle name="메모 2 3 3 2 5 3 2 2 2" xfId="27407" xr:uid="{00000000-0005-0000-0000-00007E800000}"/>
    <cellStyle name="메모 2 3 3 2 5 3 2 2 3" xfId="27408" xr:uid="{00000000-0005-0000-0000-00007F800000}"/>
    <cellStyle name="메모 2 3 3 2 5 3 2 3" xfId="27409" xr:uid="{00000000-0005-0000-0000-000080800000}"/>
    <cellStyle name="메모 2 3 3 2 5 3 2 4" xfId="27410" xr:uid="{00000000-0005-0000-0000-000081800000}"/>
    <cellStyle name="메모 2 3 3 2 5 3 2 5" xfId="27411" xr:uid="{00000000-0005-0000-0000-000082800000}"/>
    <cellStyle name="메모 2 3 3 2 5 3 3" xfId="27412" xr:uid="{00000000-0005-0000-0000-000083800000}"/>
    <cellStyle name="메모 2 3 3 2 5 3 3 2" xfId="27413" xr:uid="{00000000-0005-0000-0000-000084800000}"/>
    <cellStyle name="메모 2 3 3 2 5 3 3 3" xfId="27414" xr:uid="{00000000-0005-0000-0000-000085800000}"/>
    <cellStyle name="메모 2 3 3 2 5 3 4" xfId="27415" xr:uid="{00000000-0005-0000-0000-000086800000}"/>
    <cellStyle name="메모 2 3 3 2 5 3 5" xfId="27416" xr:uid="{00000000-0005-0000-0000-000087800000}"/>
    <cellStyle name="메모 2 3 3 2 5 3 6" xfId="27417" xr:uid="{00000000-0005-0000-0000-000088800000}"/>
    <cellStyle name="메모 2 3 3 2 5 4" xfId="27418" xr:uid="{00000000-0005-0000-0000-000089800000}"/>
    <cellStyle name="메모 2 3 3 2 5 4 2" xfId="27419" xr:uid="{00000000-0005-0000-0000-00008A800000}"/>
    <cellStyle name="메모 2 3 3 2 5 4 2 2" xfId="27420" xr:uid="{00000000-0005-0000-0000-00008B800000}"/>
    <cellStyle name="메모 2 3 3 2 5 4 2 3" xfId="27421" xr:uid="{00000000-0005-0000-0000-00008C800000}"/>
    <cellStyle name="메모 2 3 3 2 5 4 3" xfId="27422" xr:uid="{00000000-0005-0000-0000-00008D800000}"/>
    <cellStyle name="메모 2 3 3 2 5 4 4" xfId="27423" xr:uid="{00000000-0005-0000-0000-00008E800000}"/>
    <cellStyle name="메모 2 3 3 2 5 4 5" xfId="27424" xr:uid="{00000000-0005-0000-0000-00008F800000}"/>
    <cellStyle name="메모 2 3 3 2 5 5" xfId="27425" xr:uid="{00000000-0005-0000-0000-000090800000}"/>
    <cellStyle name="메모 2 3 3 2 5 5 2" xfId="27426" xr:uid="{00000000-0005-0000-0000-000091800000}"/>
    <cellStyle name="메모 2 3 3 2 5 5 3" xfId="27427" xr:uid="{00000000-0005-0000-0000-000092800000}"/>
    <cellStyle name="메모 2 3 3 2 5 6" xfId="27428" xr:uid="{00000000-0005-0000-0000-000093800000}"/>
    <cellStyle name="메모 2 3 3 2 5 7" xfId="27429" xr:uid="{00000000-0005-0000-0000-000094800000}"/>
    <cellStyle name="메모 2 3 3 2 5 8" xfId="27430" xr:uid="{00000000-0005-0000-0000-000095800000}"/>
    <cellStyle name="메모 2 3 3 2 6" xfId="27431" xr:uid="{00000000-0005-0000-0000-000096800000}"/>
    <cellStyle name="메모 2 3 3 2 6 2" xfId="27432" xr:uid="{00000000-0005-0000-0000-000097800000}"/>
    <cellStyle name="메모 2 3 3 2 6 2 2" xfId="27433" xr:uid="{00000000-0005-0000-0000-000098800000}"/>
    <cellStyle name="메모 2 3 3 2 6 2 2 2" xfId="27434" xr:uid="{00000000-0005-0000-0000-000099800000}"/>
    <cellStyle name="메모 2 3 3 2 6 2 2 2 2" xfId="27435" xr:uid="{00000000-0005-0000-0000-00009A800000}"/>
    <cellStyle name="메모 2 3 3 2 6 2 2 2 3" xfId="27436" xr:uid="{00000000-0005-0000-0000-00009B800000}"/>
    <cellStyle name="메모 2 3 3 2 6 2 2 3" xfId="27437" xr:uid="{00000000-0005-0000-0000-00009C800000}"/>
    <cellStyle name="메모 2 3 3 2 6 2 2 4" xfId="27438" xr:uid="{00000000-0005-0000-0000-00009D800000}"/>
    <cellStyle name="메모 2 3 3 2 6 2 2 5" xfId="27439" xr:uid="{00000000-0005-0000-0000-00009E800000}"/>
    <cellStyle name="메모 2 3 3 2 6 2 3" xfId="27440" xr:uid="{00000000-0005-0000-0000-00009F800000}"/>
    <cellStyle name="메모 2 3 3 2 6 2 3 2" xfId="27441" xr:uid="{00000000-0005-0000-0000-0000A0800000}"/>
    <cellStyle name="메모 2 3 3 2 6 2 3 3" xfId="27442" xr:uid="{00000000-0005-0000-0000-0000A1800000}"/>
    <cellStyle name="메모 2 3 3 2 6 2 4" xfId="27443" xr:uid="{00000000-0005-0000-0000-0000A2800000}"/>
    <cellStyle name="메모 2 3 3 2 6 2 5" xfId="27444" xr:uid="{00000000-0005-0000-0000-0000A3800000}"/>
    <cellStyle name="메모 2 3 3 2 6 2 6" xfId="27445" xr:uid="{00000000-0005-0000-0000-0000A4800000}"/>
    <cellStyle name="메모 2 3 3 2 6 3" xfId="27446" xr:uid="{00000000-0005-0000-0000-0000A5800000}"/>
    <cellStyle name="메모 2 3 3 2 6 3 2" xfId="27447" xr:uid="{00000000-0005-0000-0000-0000A6800000}"/>
    <cellStyle name="메모 2 3 3 2 6 3 2 2" xfId="27448" xr:uid="{00000000-0005-0000-0000-0000A7800000}"/>
    <cellStyle name="메모 2 3 3 2 6 3 2 2 2" xfId="27449" xr:uid="{00000000-0005-0000-0000-0000A8800000}"/>
    <cellStyle name="메모 2 3 3 2 6 3 2 2 3" xfId="27450" xr:uid="{00000000-0005-0000-0000-0000A9800000}"/>
    <cellStyle name="메모 2 3 3 2 6 3 2 3" xfId="27451" xr:uid="{00000000-0005-0000-0000-0000AA800000}"/>
    <cellStyle name="메모 2 3 3 2 6 3 2 4" xfId="27452" xr:uid="{00000000-0005-0000-0000-0000AB800000}"/>
    <cellStyle name="메모 2 3 3 2 6 3 2 5" xfId="27453" xr:uid="{00000000-0005-0000-0000-0000AC800000}"/>
    <cellStyle name="메모 2 3 3 2 6 3 3" xfId="27454" xr:uid="{00000000-0005-0000-0000-0000AD800000}"/>
    <cellStyle name="메모 2 3 3 2 6 3 3 2" xfId="27455" xr:uid="{00000000-0005-0000-0000-0000AE800000}"/>
    <cellStyle name="메모 2 3 3 2 6 3 3 3" xfId="27456" xr:uid="{00000000-0005-0000-0000-0000AF800000}"/>
    <cellStyle name="메모 2 3 3 2 6 3 4" xfId="27457" xr:uid="{00000000-0005-0000-0000-0000B0800000}"/>
    <cellStyle name="메모 2 3 3 2 6 3 5" xfId="27458" xr:uid="{00000000-0005-0000-0000-0000B1800000}"/>
    <cellStyle name="메모 2 3 3 2 6 3 6" xfId="27459" xr:uid="{00000000-0005-0000-0000-0000B2800000}"/>
    <cellStyle name="메모 2 3 3 2 6 4" xfId="27460" xr:uid="{00000000-0005-0000-0000-0000B3800000}"/>
    <cellStyle name="메모 2 3 3 2 6 4 2" xfId="27461" xr:uid="{00000000-0005-0000-0000-0000B4800000}"/>
    <cellStyle name="메모 2 3 3 2 6 4 2 2" xfId="27462" xr:uid="{00000000-0005-0000-0000-0000B5800000}"/>
    <cellStyle name="메모 2 3 3 2 6 4 2 3" xfId="27463" xr:uid="{00000000-0005-0000-0000-0000B6800000}"/>
    <cellStyle name="메모 2 3 3 2 6 4 3" xfId="27464" xr:uid="{00000000-0005-0000-0000-0000B7800000}"/>
    <cellStyle name="메모 2 3 3 2 6 4 4" xfId="27465" xr:uid="{00000000-0005-0000-0000-0000B8800000}"/>
    <cellStyle name="메모 2 3 3 2 6 4 5" xfId="27466" xr:uid="{00000000-0005-0000-0000-0000B9800000}"/>
    <cellStyle name="메모 2 3 3 2 6 5" xfId="27467" xr:uid="{00000000-0005-0000-0000-0000BA800000}"/>
    <cellStyle name="메모 2 3 3 2 6 5 2" xfId="27468" xr:uid="{00000000-0005-0000-0000-0000BB800000}"/>
    <cellStyle name="메모 2 3 3 2 6 5 3" xfId="27469" xr:uid="{00000000-0005-0000-0000-0000BC800000}"/>
    <cellStyle name="메모 2 3 3 2 6 6" xfId="27470" xr:uid="{00000000-0005-0000-0000-0000BD800000}"/>
    <cellStyle name="메모 2 3 3 2 6 7" xfId="27471" xr:uid="{00000000-0005-0000-0000-0000BE800000}"/>
    <cellStyle name="메모 2 3 3 2 6 8" xfId="27472" xr:uid="{00000000-0005-0000-0000-0000BF800000}"/>
    <cellStyle name="메모 2 3 3 2 7" xfId="27473" xr:uid="{00000000-0005-0000-0000-0000C0800000}"/>
    <cellStyle name="메모 2 3 3 2 7 2" xfId="27474" xr:uid="{00000000-0005-0000-0000-0000C1800000}"/>
    <cellStyle name="메모 2 3 3 2 7 2 2" xfId="27475" xr:uid="{00000000-0005-0000-0000-0000C2800000}"/>
    <cellStyle name="메모 2 3 3 2 7 2 2 2" xfId="27476" xr:uid="{00000000-0005-0000-0000-0000C3800000}"/>
    <cellStyle name="메모 2 3 3 2 7 2 2 2 2" xfId="27477" xr:uid="{00000000-0005-0000-0000-0000C4800000}"/>
    <cellStyle name="메모 2 3 3 2 7 2 2 2 3" xfId="27478" xr:uid="{00000000-0005-0000-0000-0000C5800000}"/>
    <cellStyle name="메모 2 3 3 2 7 2 2 3" xfId="27479" xr:uid="{00000000-0005-0000-0000-0000C6800000}"/>
    <cellStyle name="메모 2 3 3 2 7 2 2 4" xfId="27480" xr:uid="{00000000-0005-0000-0000-0000C7800000}"/>
    <cellStyle name="메모 2 3 3 2 7 2 2 5" xfId="27481" xr:uid="{00000000-0005-0000-0000-0000C8800000}"/>
    <cellStyle name="메모 2 3 3 2 7 2 3" xfId="27482" xr:uid="{00000000-0005-0000-0000-0000C9800000}"/>
    <cellStyle name="메모 2 3 3 2 7 2 3 2" xfId="27483" xr:uid="{00000000-0005-0000-0000-0000CA800000}"/>
    <cellStyle name="메모 2 3 3 2 7 2 3 3" xfId="27484" xr:uid="{00000000-0005-0000-0000-0000CB800000}"/>
    <cellStyle name="메모 2 3 3 2 7 2 4" xfId="27485" xr:uid="{00000000-0005-0000-0000-0000CC800000}"/>
    <cellStyle name="메모 2 3 3 2 7 2 5" xfId="27486" xr:uid="{00000000-0005-0000-0000-0000CD800000}"/>
    <cellStyle name="메모 2 3 3 2 7 2 6" xfId="27487" xr:uid="{00000000-0005-0000-0000-0000CE800000}"/>
    <cellStyle name="메모 2 3 3 2 7 3" xfId="27488" xr:uid="{00000000-0005-0000-0000-0000CF800000}"/>
    <cellStyle name="메모 2 3 3 2 7 3 2" xfId="27489" xr:uid="{00000000-0005-0000-0000-0000D0800000}"/>
    <cellStyle name="메모 2 3 3 2 7 3 2 2" xfId="27490" xr:uid="{00000000-0005-0000-0000-0000D1800000}"/>
    <cellStyle name="메모 2 3 3 2 7 3 2 2 2" xfId="27491" xr:uid="{00000000-0005-0000-0000-0000D2800000}"/>
    <cellStyle name="메모 2 3 3 2 7 3 2 2 3" xfId="27492" xr:uid="{00000000-0005-0000-0000-0000D3800000}"/>
    <cellStyle name="메모 2 3 3 2 7 3 2 3" xfId="27493" xr:uid="{00000000-0005-0000-0000-0000D4800000}"/>
    <cellStyle name="메모 2 3 3 2 7 3 2 4" xfId="27494" xr:uid="{00000000-0005-0000-0000-0000D5800000}"/>
    <cellStyle name="메모 2 3 3 2 7 3 2 5" xfId="27495" xr:uid="{00000000-0005-0000-0000-0000D6800000}"/>
    <cellStyle name="메모 2 3 3 2 7 3 3" xfId="27496" xr:uid="{00000000-0005-0000-0000-0000D7800000}"/>
    <cellStyle name="메모 2 3 3 2 7 3 3 2" xfId="27497" xr:uid="{00000000-0005-0000-0000-0000D8800000}"/>
    <cellStyle name="메모 2 3 3 2 7 3 3 3" xfId="27498" xr:uid="{00000000-0005-0000-0000-0000D9800000}"/>
    <cellStyle name="메모 2 3 3 2 7 3 4" xfId="27499" xr:uid="{00000000-0005-0000-0000-0000DA800000}"/>
    <cellStyle name="메모 2 3 3 2 7 3 5" xfId="27500" xr:uid="{00000000-0005-0000-0000-0000DB800000}"/>
    <cellStyle name="메모 2 3 3 2 7 3 6" xfId="27501" xr:uid="{00000000-0005-0000-0000-0000DC800000}"/>
    <cellStyle name="메모 2 3 3 2 7 4" xfId="27502" xr:uid="{00000000-0005-0000-0000-0000DD800000}"/>
    <cellStyle name="메모 2 3 3 2 7 4 2" xfId="27503" xr:uid="{00000000-0005-0000-0000-0000DE800000}"/>
    <cellStyle name="메모 2 3 3 2 7 4 2 2" xfId="27504" xr:uid="{00000000-0005-0000-0000-0000DF800000}"/>
    <cellStyle name="메모 2 3 3 2 7 4 2 3" xfId="27505" xr:uid="{00000000-0005-0000-0000-0000E0800000}"/>
    <cellStyle name="메모 2 3 3 2 7 4 3" xfId="27506" xr:uid="{00000000-0005-0000-0000-0000E1800000}"/>
    <cellStyle name="메모 2 3 3 2 7 4 4" xfId="27507" xr:uid="{00000000-0005-0000-0000-0000E2800000}"/>
    <cellStyle name="메모 2 3 3 2 7 4 5" xfId="27508" xr:uid="{00000000-0005-0000-0000-0000E3800000}"/>
    <cellStyle name="메모 2 3 3 2 7 5" xfId="27509" xr:uid="{00000000-0005-0000-0000-0000E4800000}"/>
    <cellStyle name="메모 2 3 3 2 7 5 2" xfId="27510" xr:uid="{00000000-0005-0000-0000-0000E5800000}"/>
    <cellStyle name="메모 2 3 3 2 7 5 3" xfId="27511" xr:uid="{00000000-0005-0000-0000-0000E6800000}"/>
    <cellStyle name="메모 2 3 3 2 7 6" xfId="27512" xr:uid="{00000000-0005-0000-0000-0000E7800000}"/>
    <cellStyle name="메모 2 3 3 2 7 7" xfId="27513" xr:uid="{00000000-0005-0000-0000-0000E8800000}"/>
    <cellStyle name="메모 2 3 3 2 7 8" xfId="27514" xr:uid="{00000000-0005-0000-0000-0000E9800000}"/>
    <cellStyle name="메모 2 3 3 2 8" xfId="27515" xr:uid="{00000000-0005-0000-0000-0000EA800000}"/>
    <cellStyle name="메모 2 3 3 2 8 2" xfId="27516" xr:uid="{00000000-0005-0000-0000-0000EB800000}"/>
    <cellStyle name="메모 2 3 3 2 8 2 2" xfId="27517" xr:uid="{00000000-0005-0000-0000-0000EC800000}"/>
    <cellStyle name="메모 2 3 3 2 8 2 2 2" xfId="27518" xr:uid="{00000000-0005-0000-0000-0000ED800000}"/>
    <cellStyle name="메모 2 3 3 2 8 2 2 2 2" xfId="27519" xr:uid="{00000000-0005-0000-0000-0000EE800000}"/>
    <cellStyle name="메모 2 3 3 2 8 2 2 2 3" xfId="27520" xr:uid="{00000000-0005-0000-0000-0000EF800000}"/>
    <cellStyle name="메모 2 3 3 2 8 2 2 3" xfId="27521" xr:uid="{00000000-0005-0000-0000-0000F0800000}"/>
    <cellStyle name="메모 2 3 3 2 8 2 2 4" xfId="27522" xr:uid="{00000000-0005-0000-0000-0000F1800000}"/>
    <cellStyle name="메모 2 3 3 2 8 2 2 5" xfId="27523" xr:uid="{00000000-0005-0000-0000-0000F2800000}"/>
    <cellStyle name="메모 2 3 3 2 8 2 3" xfId="27524" xr:uid="{00000000-0005-0000-0000-0000F3800000}"/>
    <cellStyle name="메모 2 3 3 2 8 2 3 2" xfId="27525" xr:uid="{00000000-0005-0000-0000-0000F4800000}"/>
    <cellStyle name="메모 2 3 3 2 8 2 3 3" xfId="27526" xr:uid="{00000000-0005-0000-0000-0000F5800000}"/>
    <cellStyle name="메모 2 3 3 2 8 2 4" xfId="27527" xr:uid="{00000000-0005-0000-0000-0000F6800000}"/>
    <cellStyle name="메모 2 3 3 2 8 2 5" xfId="27528" xr:uid="{00000000-0005-0000-0000-0000F7800000}"/>
    <cellStyle name="메모 2 3 3 2 8 2 6" xfId="27529" xr:uid="{00000000-0005-0000-0000-0000F8800000}"/>
    <cellStyle name="메모 2 3 3 2 8 3" xfId="27530" xr:uid="{00000000-0005-0000-0000-0000F9800000}"/>
    <cellStyle name="메모 2 3 3 2 8 3 2" xfId="27531" xr:uid="{00000000-0005-0000-0000-0000FA800000}"/>
    <cellStyle name="메모 2 3 3 2 8 3 2 2" xfId="27532" xr:uid="{00000000-0005-0000-0000-0000FB800000}"/>
    <cellStyle name="메모 2 3 3 2 8 3 2 2 2" xfId="27533" xr:uid="{00000000-0005-0000-0000-0000FC800000}"/>
    <cellStyle name="메모 2 3 3 2 8 3 2 2 3" xfId="27534" xr:uid="{00000000-0005-0000-0000-0000FD800000}"/>
    <cellStyle name="메모 2 3 3 2 8 3 2 3" xfId="27535" xr:uid="{00000000-0005-0000-0000-0000FE800000}"/>
    <cellStyle name="메모 2 3 3 2 8 3 2 4" xfId="27536" xr:uid="{00000000-0005-0000-0000-0000FF800000}"/>
    <cellStyle name="메모 2 3 3 2 8 3 2 5" xfId="27537" xr:uid="{00000000-0005-0000-0000-000000810000}"/>
    <cellStyle name="메모 2 3 3 2 8 3 3" xfId="27538" xr:uid="{00000000-0005-0000-0000-000001810000}"/>
    <cellStyle name="메모 2 3 3 2 8 3 3 2" xfId="27539" xr:uid="{00000000-0005-0000-0000-000002810000}"/>
    <cellStyle name="메모 2 3 3 2 8 3 3 3" xfId="27540" xr:uid="{00000000-0005-0000-0000-000003810000}"/>
    <cellStyle name="메모 2 3 3 2 8 3 4" xfId="27541" xr:uid="{00000000-0005-0000-0000-000004810000}"/>
    <cellStyle name="메모 2 3 3 2 8 3 5" xfId="27542" xr:uid="{00000000-0005-0000-0000-000005810000}"/>
    <cellStyle name="메모 2 3 3 2 8 3 6" xfId="27543" xr:uid="{00000000-0005-0000-0000-000006810000}"/>
    <cellStyle name="메모 2 3 3 2 8 4" xfId="27544" xr:uid="{00000000-0005-0000-0000-000007810000}"/>
    <cellStyle name="메모 2 3 3 2 8 4 2" xfId="27545" xr:uid="{00000000-0005-0000-0000-000008810000}"/>
    <cellStyle name="메모 2 3 3 2 8 4 2 2" xfId="27546" xr:uid="{00000000-0005-0000-0000-000009810000}"/>
    <cellStyle name="메모 2 3 3 2 8 4 2 3" xfId="27547" xr:uid="{00000000-0005-0000-0000-00000A810000}"/>
    <cellStyle name="메모 2 3 3 2 8 4 3" xfId="27548" xr:uid="{00000000-0005-0000-0000-00000B810000}"/>
    <cellStyle name="메모 2 3 3 2 8 4 4" xfId="27549" xr:uid="{00000000-0005-0000-0000-00000C810000}"/>
    <cellStyle name="메모 2 3 3 2 8 4 5" xfId="27550" xr:uid="{00000000-0005-0000-0000-00000D810000}"/>
    <cellStyle name="메모 2 3 3 2 8 5" xfId="27551" xr:uid="{00000000-0005-0000-0000-00000E810000}"/>
    <cellStyle name="메모 2 3 3 2 8 5 2" xfId="27552" xr:uid="{00000000-0005-0000-0000-00000F810000}"/>
    <cellStyle name="메모 2 3 3 2 8 5 3" xfId="27553" xr:uid="{00000000-0005-0000-0000-000010810000}"/>
    <cellStyle name="메모 2 3 3 2 8 6" xfId="27554" xr:uid="{00000000-0005-0000-0000-000011810000}"/>
    <cellStyle name="메모 2 3 3 2 8 7" xfId="27555" xr:uid="{00000000-0005-0000-0000-000012810000}"/>
    <cellStyle name="메모 2 3 3 2 8 8" xfId="27556" xr:uid="{00000000-0005-0000-0000-000013810000}"/>
    <cellStyle name="메모 2 3 3 2 9" xfId="27557" xr:uid="{00000000-0005-0000-0000-000014810000}"/>
    <cellStyle name="메모 2 3 3 2 9 2" xfId="27558" xr:uid="{00000000-0005-0000-0000-000015810000}"/>
    <cellStyle name="메모 2 3 3 2 9 2 2" xfId="27559" xr:uid="{00000000-0005-0000-0000-000016810000}"/>
    <cellStyle name="메모 2 3 3 2 9 2 2 2" xfId="27560" xr:uid="{00000000-0005-0000-0000-000017810000}"/>
    <cellStyle name="메모 2 3 3 2 9 2 2 2 2" xfId="27561" xr:uid="{00000000-0005-0000-0000-000018810000}"/>
    <cellStyle name="메모 2 3 3 2 9 2 2 2 3" xfId="27562" xr:uid="{00000000-0005-0000-0000-000019810000}"/>
    <cellStyle name="메모 2 3 3 2 9 2 2 3" xfId="27563" xr:uid="{00000000-0005-0000-0000-00001A810000}"/>
    <cellStyle name="메모 2 3 3 2 9 2 2 4" xfId="27564" xr:uid="{00000000-0005-0000-0000-00001B810000}"/>
    <cellStyle name="메모 2 3 3 2 9 2 2 5" xfId="27565" xr:uid="{00000000-0005-0000-0000-00001C810000}"/>
    <cellStyle name="메모 2 3 3 2 9 2 3" xfId="27566" xr:uid="{00000000-0005-0000-0000-00001D810000}"/>
    <cellStyle name="메모 2 3 3 2 9 2 3 2" xfId="27567" xr:uid="{00000000-0005-0000-0000-00001E810000}"/>
    <cellStyle name="메모 2 3 3 2 9 2 3 3" xfId="27568" xr:uid="{00000000-0005-0000-0000-00001F810000}"/>
    <cellStyle name="메모 2 3 3 2 9 2 4" xfId="27569" xr:uid="{00000000-0005-0000-0000-000020810000}"/>
    <cellStyle name="메모 2 3 3 2 9 2 5" xfId="27570" xr:uid="{00000000-0005-0000-0000-000021810000}"/>
    <cellStyle name="메모 2 3 3 2 9 2 6" xfId="27571" xr:uid="{00000000-0005-0000-0000-000022810000}"/>
    <cellStyle name="메모 2 3 3 2 9 3" xfId="27572" xr:uid="{00000000-0005-0000-0000-000023810000}"/>
    <cellStyle name="메모 2 3 3 2 9 3 2" xfId="27573" xr:uid="{00000000-0005-0000-0000-000024810000}"/>
    <cellStyle name="메모 2 3 3 2 9 3 2 2" xfId="27574" xr:uid="{00000000-0005-0000-0000-000025810000}"/>
    <cellStyle name="메모 2 3 3 2 9 3 2 2 2" xfId="27575" xr:uid="{00000000-0005-0000-0000-000026810000}"/>
    <cellStyle name="메모 2 3 3 2 9 3 2 2 3" xfId="27576" xr:uid="{00000000-0005-0000-0000-000027810000}"/>
    <cellStyle name="메모 2 3 3 2 9 3 2 3" xfId="27577" xr:uid="{00000000-0005-0000-0000-000028810000}"/>
    <cellStyle name="메모 2 3 3 2 9 3 2 4" xfId="27578" xr:uid="{00000000-0005-0000-0000-000029810000}"/>
    <cellStyle name="메모 2 3 3 2 9 3 2 5" xfId="27579" xr:uid="{00000000-0005-0000-0000-00002A810000}"/>
    <cellStyle name="메모 2 3 3 2 9 3 3" xfId="27580" xr:uid="{00000000-0005-0000-0000-00002B810000}"/>
    <cellStyle name="메모 2 3 3 2 9 3 3 2" xfId="27581" xr:uid="{00000000-0005-0000-0000-00002C810000}"/>
    <cellStyle name="메모 2 3 3 2 9 3 3 3" xfId="27582" xr:uid="{00000000-0005-0000-0000-00002D810000}"/>
    <cellStyle name="메모 2 3 3 2 9 3 4" xfId="27583" xr:uid="{00000000-0005-0000-0000-00002E810000}"/>
    <cellStyle name="메모 2 3 3 2 9 3 5" xfId="27584" xr:uid="{00000000-0005-0000-0000-00002F810000}"/>
    <cellStyle name="메모 2 3 3 2 9 3 6" xfId="27585" xr:uid="{00000000-0005-0000-0000-000030810000}"/>
    <cellStyle name="메모 2 3 3 2 9 4" xfId="27586" xr:uid="{00000000-0005-0000-0000-000031810000}"/>
    <cellStyle name="메모 2 3 3 2 9 4 2" xfId="27587" xr:uid="{00000000-0005-0000-0000-000032810000}"/>
    <cellStyle name="메모 2 3 3 2 9 4 2 2" xfId="27588" xr:uid="{00000000-0005-0000-0000-000033810000}"/>
    <cellStyle name="메모 2 3 3 2 9 4 2 3" xfId="27589" xr:uid="{00000000-0005-0000-0000-000034810000}"/>
    <cellStyle name="메모 2 3 3 2 9 4 3" xfId="27590" xr:uid="{00000000-0005-0000-0000-000035810000}"/>
    <cellStyle name="메모 2 3 3 2 9 4 4" xfId="27591" xr:uid="{00000000-0005-0000-0000-000036810000}"/>
    <cellStyle name="메모 2 3 3 2 9 4 5" xfId="27592" xr:uid="{00000000-0005-0000-0000-000037810000}"/>
    <cellStyle name="메모 2 3 3 2 9 5" xfId="27593" xr:uid="{00000000-0005-0000-0000-000038810000}"/>
    <cellStyle name="메모 2 3 3 2 9 5 2" xfId="27594" xr:uid="{00000000-0005-0000-0000-000039810000}"/>
    <cellStyle name="메모 2 3 3 2 9 5 3" xfId="27595" xr:uid="{00000000-0005-0000-0000-00003A810000}"/>
    <cellStyle name="메모 2 3 3 2 9 6" xfId="27596" xr:uid="{00000000-0005-0000-0000-00003B810000}"/>
    <cellStyle name="메모 2 3 3 2 9 7" xfId="27597" xr:uid="{00000000-0005-0000-0000-00003C810000}"/>
    <cellStyle name="메모 2 3 3 2 9 8" xfId="27598" xr:uid="{00000000-0005-0000-0000-00003D810000}"/>
    <cellStyle name="메모 2 3 3 3" xfId="27599" xr:uid="{00000000-0005-0000-0000-00003E810000}"/>
    <cellStyle name="메모 2 3 3 3 10" xfId="27600" xr:uid="{00000000-0005-0000-0000-00003F810000}"/>
    <cellStyle name="메모 2 3 3 3 10 2" xfId="27601" xr:uid="{00000000-0005-0000-0000-000040810000}"/>
    <cellStyle name="메모 2 3 3 3 10 2 2" xfId="27602" xr:uid="{00000000-0005-0000-0000-000041810000}"/>
    <cellStyle name="메모 2 3 3 3 10 2 2 2" xfId="27603" xr:uid="{00000000-0005-0000-0000-000042810000}"/>
    <cellStyle name="메모 2 3 3 3 10 2 2 3" xfId="27604" xr:uid="{00000000-0005-0000-0000-000043810000}"/>
    <cellStyle name="메모 2 3 3 3 10 2 3" xfId="27605" xr:uid="{00000000-0005-0000-0000-000044810000}"/>
    <cellStyle name="메모 2 3 3 3 10 2 4" xfId="27606" xr:uid="{00000000-0005-0000-0000-000045810000}"/>
    <cellStyle name="메모 2 3 3 3 10 3" xfId="27607" xr:uid="{00000000-0005-0000-0000-000046810000}"/>
    <cellStyle name="메모 2 3 3 3 10 3 2" xfId="27608" xr:uid="{00000000-0005-0000-0000-000047810000}"/>
    <cellStyle name="메모 2 3 3 3 10 3 3" xfId="27609" xr:uid="{00000000-0005-0000-0000-000048810000}"/>
    <cellStyle name="메모 2 3 3 3 10 4" xfId="27610" xr:uid="{00000000-0005-0000-0000-000049810000}"/>
    <cellStyle name="메모 2 3 3 3 10 5" xfId="27611" xr:uid="{00000000-0005-0000-0000-00004A810000}"/>
    <cellStyle name="메모 2 3 3 3 11" xfId="27612" xr:uid="{00000000-0005-0000-0000-00004B810000}"/>
    <cellStyle name="메모 2 3 3 3 11 2" xfId="27613" xr:uid="{00000000-0005-0000-0000-00004C810000}"/>
    <cellStyle name="메모 2 3 3 3 11 2 2" xfId="27614" xr:uid="{00000000-0005-0000-0000-00004D810000}"/>
    <cellStyle name="메모 2 3 3 3 11 2 2 2" xfId="27615" xr:uid="{00000000-0005-0000-0000-00004E810000}"/>
    <cellStyle name="메모 2 3 3 3 11 2 2 3" xfId="27616" xr:uid="{00000000-0005-0000-0000-00004F810000}"/>
    <cellStyle name="메모 2 3 3 3 11 2 3" xfId="27617" xr:uid="{00000000-0005-0000-0000-000050810000}"/>
    <cellStyle name="메모 2 3 3 3 11 2 4" xfId="27618" xr:uid="{00000000-0005-0000-0000-000051810000}"/>
    <cellStyle name="메모 2 3 3 3 11 3" xfId="27619" xr:uid="{00000000-0005-0000-0000-000052810000}"/>
    <cellStyle name="메모 2 3 3 3 11 3 2" xfId="27620" xr:uid="{00000000-0005-0000-0000-000053810000}"/>
    <cellStyle name="메모 2 3 3 3 11 3 3" xfId="27621" xr:uid="{00000000-0005-0000-0000-000054810000}"/>
    <cellStyle name="메모 2 3 3 3 11 4" xfId="27622" xr:uid="{00000000-0005-0000-0000-000055810000}"/>
    <cellStyle name="메모 2 3 3 3 11 5" xfId="27623" xr:uid="{00000000-0005-0000-0000-000056810000}"/>
    <cellStyle name="메모 2 3 3 3 12" xfId="27624" xr:uid="{00000000-0005-0000-0000-000057810000}"/>
    <cellStyle name="메모 2 3 3 3 12 2" xfId="27625" xr:uid="{00000000-0005-0000-0000-000058810000}"/>
    <cellStyle name="메모 2 3 3 3 12 2 2" xfId="27626" xr:uid="{00000000-0005-0000-0000-000059810000}"/>
    <cellStyle name="메모 2 3 3 3 12 2 2 2" xfId="27627" xr:uid="{00000000-0005-0000-0000-00005A810000}"/>
    <cellStyle name="메모 2 3 3 3 12 2 2 3" xfId="27628" xr:uid="{00000000-0005-0000-0000-00005B810000}"/>
    <cellStyle name="메모 2 3 3 3 12 2 3" xfId="27629" xr:uid="{00000000-0005-0000-0000-00005C810000}"/>
    <cellStyle name="메모 2 3 3 3 12 2 4" xfId="27630" xr:uid="{00000000-0005-0000-0000-00005D810000}"/>
    <cellStyle name="메모 2 3 3 3 12 3" xfId="27631" xr:uid="{00000000-0005-0000-0000-00005E810000}"/>
    <cellStyle name="메모 2 3 3 3 12 3 2" xfId="27632" xr:uid="{00000000-0005-0000-0000-00005F810000}"/>
    <cellStyle name="메모 2 3 3 3 12 3 3" xfId="27633" xr:uid="{00000000-0005-0000-0000-000060810000}"/>
    <cellStyle name="메모 2 3 3 3 12 4" xfId="27634" xr:uid="{00000000-0005-0000-0000-000061810000}"/>
    <cellStyle name="메모 2 3 3 3 12 5" xfId="27635" xr:uid="{00000000-0005-0000-0000-000062810000}"/>
    <cellStyle name="메모 2 3 3 3 13" xfId="27636" xr:uid="{00000000-0005-0000-0000-000063810000}"/>
    <cellStyle name="메모 2 3 3 3 13 2" xfId="27637" xr:uid="{00000000-0005-0000-0000-000064810000}"/>
    <cellStyle name="메모 2 3 3 3 13 2 2" xfId="27638" xr:uid="{00000000-0005-0000-0000-000065810000}"/>
    <cellStyle name="메모 2 3 3 3 13 2 2 2" xfId="27639" xr:uid="{00000000-0005-0000-0000-000066810000}"/>
    <cellStyle name="메모 2 3 3 3 13 2 2 3" xfId="27640" xr:uid="{00000000-0005-0000-0000-000067810000}"/>
    <cellStyle name="메모 2 3 3 3 13 2 3" xfId="27641" xr:uid="{00000000-0005-0000-0000-000068810000}"/>
    <cellStyle name="메모 2 3 3 3 13 2 4" xfId="27642" xr:uid="{00000000-0005-0000-0000-000069810000}"/>
    <cellStyle name="메모 2 3 3 3 13 3" xfId="27643" xr:uid="{00000000-0005-0000-0000-00006A810000}"/>
    <cellStyle name="메모 2 3 3 3 13 3 2" xfId="27644" xr:uid="{00000000-0005-0000-0000-00006B810000}"/>
    <cellStyle name="메모 2 3 3 3 13 3 3" xfId="27645" xr:uid="{00000000-0005-0000-0000-00006C810000}"/>
    <cellStyle name="메모 2 3 3 3 13 4" xfId="27646" xr:uid="{00000000-0005-0000-0000-00006D810000}"/>
    <cellStyle name="메모 2 3 3 3 13 5" xfId="27647" xr:uid="{00000000-0005-0000-0000-00006E810000}"/>
    <cellStyle name="메모 2 3 3 3 14" xfId="27648" xr:uid="{00000000-0005-0000-0000-00006F810000}"/>
    <cellStyle name="메모 2 3 3 3 14 2" xfId="27649" xr:uid="{00000000-0005-0000-0000-000070810000}"/>
    <cellStyle name="메모 2 3 3 3 14 2 2" xfId="27650" xr:uid="{00000000-0005-0000-0000-000071810000}"/>
    <cellStyle name="메모 2 3 3 3 14 2 2 2" xfId="27651" xr:uid="{00000000-0005-0000-0000-000072810000}"/>
    <cellStyle name="메모 2 3 3 3 14 2 2 3" xfId="27652" xr:uid="{00000000-0005-0000-0000-000073810000}"/>
    <cellStyle name="메모 2 3 3 3 14 2 3" xfId="27653" xr:uid="{00000000-0005-0000-0000-000074810000}"/>
    <cellStyle name="메모 2 3 3 3 14 2 4" xfId="27654" xr:uid="{00000000-0005-0000-0000-000075810000}"/>
    <cellStyle name="메모 2 3 3 3 14 3" xfId="27655" xr:uid="{00000000-0005-0000-0000-000076810000}"/>
    <cellStyle name="메모 2 3 3 3 14 3 2" xfId="27656" xr:uid="{00000000-0005-0000-0000-000077810000}"/>
    <cellStyle name="메모 2 3 3 3 14 3 3" xfId="27657" xr:uid="{00000000-0005-0000-0000-000078810000}"/>
    <cellStyle name="메모 2 3 3 3 14 4" xfId="27658" xr:uid="{00000000-0005-0000-0000-000079810000}"/>
    <cellStyle name="메모 2 3 3 3 14 5" xfId="27659" xr:uid="{00000000-0005-0000-0000-00007A810000}"/>
    <cellStyle name="메모 2 3 3 3 15" xfId="27660" xr:uid="{00000000-0005-0000-0000-00007B810000}"/>
    <cellStyle name="메모 2 3 3 3 15 2" xfId="27661" xr:uid="{00000000-0005-0000-0000-00007C810000}"/>
    <cellStyle name="메모 2 3 3 3 15 2 2" xfId="27662" xr:uid="{00000000-0005-0000-0000-00007D810000}"/>
    <cellStyle name="메모 2 3 3 3 15 2 2 2" xfId="27663" xr:uid="{00000000-0005-0000-0000-00007E810000}"/>
    <cellStyle name="메모 2 3 3 3 15 2 2 3" xfId="27664" xr:uid="{00000000-0005-0000-0000-00007F810000}"/>
    <cellStyle name="메모 2 3 3 3 15 2 3" xfId="27665" xr:uid="{00000000-0005-0000-0000-000080810000}"/>
    <cellStyle name="메모 2 3 3 3 15 2 4" xfId="27666" xr:uid="{00000000-0005-0000-0000-000081810000}"/>
    <cellStyle name="메모 2 3 3 3 15 3" xfId="27667" xr:uid="{00000000-0005-0000-0000-000082810000}"/>
    <cellStyle name="메모 2 3 3 3 15 3 2" xfId="27668" xr:uid="{00000000-0005-0000-0000-000083810000}"/>
    <cellStyle name="메모 2 3 3 3 15 3 3" xfId="27669" xr:uid="{00000000-0005-0000-0000-000084810000}"/>
    <cellStyle name="메모 2 3 3 3 15 4" xfId="27670" xr:uid="{00000000-0005-0000-0000-000085810000}"/>
    <cellStyle name="메모 2 3 3 3 15 5" xfId="27671" xr:uid="{00000000-0005-0000-0000-000086810000}"/>
    <cellStyle name="메모 2 3 3 3 16" xfId="27672" xr:uid="{00000000-0005-0000-0000-000087810000}"/>
    <cellStyle name="메모 2 3 3 3 16 2" xfId="27673" xr:uid="{00000000-0005-0000-0000-000088810000}"/>
    <cellStyle name="메모 2 3 3 3 16 2 2" xfId="27674" xr:uid="{00000000-0005-0000-0000-000089810000}"/>
    <cellStyle name="메모 2 3 3 3 16 2 2 2" xfId="27675" xr:uid="{00000000-0005-0000-0000-00008A810000}"/>
    <cellStyle name="메모 2 3 3 3 16 2 2 3" xfId="27676" xr:uid="{00000000-0005-0000-0000-00008B810000}"/>
    <cellStyle name="메모 2 3 3 3 16 2 3" xfId="27677" xr:uid="{00000000-0005-0000-0000-00008C810000}"/>
    <cellStyle name="메모 2 3 3 3 16 2 4" xfId="27678" xr:uid="{00000000-0005-0000-0000-00008D810000}"/>
    <cellStyle name="메모 2 3 3 3 16 3" xfId="27679" xr:uid="{00000000-0005-0000-0000-00008E810000}"/>
    <cellStyle name="메모 2 3 3 3 16 3 2" xfId="27680" xr:uid="{00000000-0005-0000-0000-00008F810000}"/>
    <cellStyle name="메모 2 3 3 3 16 3 3" xfId="27681" xr:uid="{00000000-0005-0000-0000-000090810000}"/>
    <cellStyle name="메모 2 3 3 3 16 4" xfId="27682" xr:uid="{00000000-0005-0000-0000-000091810000}"/>
    <cellStyle name="메모 2 3 3 3 16 5" xfId="27683" xr:uid="{00000000-0005-0000-0000-000092810000}"/>
    <cellStyle name="메모 2 3 3 3 17" xfId="27684" xr:uid="{00000000-0005-0000-0000-000093810000}"/>
    <cellStyle name="메모 2 3 3 3 17 2" xfId="27685" xr:uid="{00000000-0005-0000-0000-000094810000}"/>
    <cellStyle name="메모 2 3 3 3 17 2 2" xfId="27686" xr:uid="{00000000-0005-0000-0000-000095810000}"/>
    <cellStyle name="메모 2 3 3 3 17 2 2 2" xfId="27687" xr:uid="{00000000-0005-0000-0000-000096810000}"/>
    <cellStyle name="메모 2 3 3 3 17 2 2 3" xfId="27688" xr:uid="{00000000-0005-0000-0000-000097810000}"/>
    <cellStyle name="메모 2 3 3 3 17 2 3" xfId="27689" xr:uid="{00000000-0005-0000-0000-000098810000}"/>
    <cellStyle name="메모 2 3 3 3 17 2 4" xfId="27690" xr:uid="{00000000-0005-0000-0000-000099810000}"/>
    <cellStyle name="메모 2 3 3 3 17 3" xfId="27691" xr:uid="{00000000-0005-0000-0000-00009A810000}"/>
    <cellStyle name="메모 2 3 3 3 17 3 2" xfId="27692" xr:uid="{00000000-0005-0000-0000-00009B810000}"/>
    <cellStyle name="메모 2 3 3 3 17 3 3" xfId="27693" xr:uid="{00000000-0005-0000-0000-00009C810000}"/>
    <cellStyle name="메모 2 3 3 3 17 4" xfId="27694" xr:uid="{00000000-0005-0000-0000-00009D810000}"/>
    <cellStyle name="메모 2 3 3 3 17 5" xfId="27695" xr:uid="{00000000-0005-0000-0000-00009E810000}"/>
    <cellStyle name="메모 2 3 3 3 18" xfId="27696" xr:uid="{00000000-0005-0000-0000-00009F810000}"/>
    <cellStyle name="메모 2 3 3 3 18 2" xfId="27697" xr:uid="{00000000-0005-0000-0000-0000A0810000}"/>
    <cellStyle name="메모 2 3 3 3 18 2 2" xfId="27698" xr:uid="{00000000-0005-0000-0000-0000A1810000}"/>
    <cellStyle name="메모 2 3 3 3 18 2 2 2" xfId="27699" xr:uid="{00000000-0005-0000-0000-0000A2810000}"/>
    <cellStyle name="메모 2 3 3 3 18 2 2 3" xfId="27700" xr:uid="{00000000-0005-0000-0000-0000A3810000}"/>
    <cellStyle name="메모 2 3 3 3 18 2 3" xfId="27701" xr:uid="{00000000-0005-0000-0000-0000A4810000}"/>
    <cellStyle name="메모 2 3 3 3 18 2 4" xfId="27702" xr:uid="{00000000-0005-0000-0000-0000A5810000}"/>
    <cellStyle name="메모 2 3 3 3 18 3" xfId="27703" xr:uid="{00000000-0005-0000-0000-0000A6810000}"/>
    <cellStyle name="메모 2 3 3 3 18 3 2" xfId="27704" xr:uid="{00000000-0005-0000-0000-0000A7810000}"/>
    <cellStyle name="메모 2 3 3 3 18 3 3" xfId="27705" xr:uid="{00000000-0005-0000-0000-0000A8810000}"/>
    <cellStyle name="메모 2 3 3 3 18 4" xfId="27706" xr:uid="{00000000-0005-0000-0000-0000A9810000}"/>
    <cellStyle name="메모 2 3 3 3 18 5" xfId="27707" xr:uid="{00000000-0005-0000-0000-0000AA810000}"/>
    <cellStyle name="메모 2 3 3 3 19" xfId="27708" xr:uid="{00000000-0005-0000-0000-0000AB810000}"/>
    <cellStyle name="메모 2 3 3 3 19 2" xfId="27709" xr:uid="{00000000-0005-0000-0000-0000AC810000}"/>
    <cellStyle name="메모 2 3 3 3 19 2 2" xfId="27710" xr:uid="{00000000-0005-0000-0000-0000AD810000}"/>
    <cellStyle name="메모 2 3 3 3 19 2 2 2" xfId="27711" xr:uid="{00000000-0005-0000-0000-0000AE810000}"/>
    <cellStyle name="메모 2 3 3 3 19 2 2 3" xfId="27712" xr:uid="{00000000-0005-0000-0000-0000AF810000}"/>
    <cellStyle name="메모 2 3 3 3 19 2 3" xfId="27713" xr:uid="{00000000-0005-0000-0000-0000B0810000}"/>
    <cellStyle name="메모 2 3 3 3 19 2 4" xfId="27714" xr:uid="{00000000-0005-0000-0000-0000B1810000}"/>
    <cellStyle name="메모 2 3 3 3 19 3" xfId="27715" xr:uid="{00000000-0005-0000-0000-0000B2810000}"/>
    <cellStyle name="메모 2 3 3 3 19 3 2" xfId="27716" xr:uid="{00000000-0005-0000-0000-0000B3810000}"/>
    <cellStyle name="메모 2 3 3 3 19 3 3" xfId="27717" xr:uid="{00000000-0005-0000-0000-0000B4810000}"/>
    <cellStyle name="메모 2 3 3 3 19 4" xfId="27718" xr:uid="{00000000-0005-0000-0000-0000B5810000}"/>
    <cellStyle name="메모 2 3 3 3 19 5" xfId="27719" xr:uid="{00000000-0005-0000-0000-0000B6810000}"/>
    <cellStyle name="메모 2 3 3 3 2" xfId="27720" xr:uid="{00000000-0005-0000-0000-0000B7810000}"/>
    <cellStyle name="메모 2 3 3 3 2 2" xfId="27721" xr:uid="{00000000-0005-0000-0000-0000B8810000}"/>
    <cellStyle name="메모 2 3 3 3 2 2 2" xfId="27722" xr:uid="{00000000-0005-0000-0000-0000B9810000}"/>
    <cellStyle name="메모 2 3 3 3 2 2 2 2" xfId="27723" xr:uid="{00000000-0005-0000-0000-0000BA810000}"/>
    <cellStyle name="메모 2 3 3 3 2 2 2 2 2" xfId="27724" xr:uid="{00000000-0005-0000-0000-0000BB810000}"/>
    <cellStyle name="메모 2 3 3 3 2 2 2 2 3" xfId="27725" xr:uid="{00000000-0005-0000-0000-0000BC810000}"/>
    <cellStyle name="메모 2 3 3 3 2 2 2 3" xfId="27726" xr:uid="{00000000-0005-0000-0000-0000BD810000}"/>
    <cellStyle name="메모 2 3 3 3 2 2 2 4" xfId="27727" xr:uid="{00000000-0005-0000-0000-0000BE810000}"/>
    <cellStyle name="메모 2 3 3 3 2 2 2 5" xfId="27728" xr:uid="{00000000-0005-0000-0000-0000BF810000}"/>
    <cellStyle name="메모 2 3 3 3 2 2 3" xfId="27729" xr:uid="{00000000-0005-0000-0000-0000C0810000}"/>
    <cellStyle name="메모 2 3 3 3 2 2 3 2" xfId="27730" xr:uid="{00000000-0005-0000-0000-0000C1810000}"/>
    <cellStyle name="메모 2 3 3 3 2 2 3 3" xfId="27731" xr:uid="{00000000-0005-0000-0000-0000C2810000}"/>
    <cellStyle name="메모 2 3 3 3 2 2 4" xfId="27732" xr:uid="{00000000-0005-0000-0000-0000C3810000}"/>
    <cellStyle name="메모 2 3 3 3 2 2 5" xfId="27733" xr:uid="{00000000-0005-0000-0000-0000C4810000}"/>
    <cellStyle name="메모 2 3 3 3 2 2 6" xfId="27734" xr:uid="{00000000-0005-0000-0000-0000C5810000}"/>
    <cellStyle name="메모 2 3 3 3 2 3" xfId="27735" xr:uid="{00000000-0005-0000-0000-0000C6810000}"/>
    <cellStyle name="메모 2 3 3 3 2 3 2" xfId="27736" xr:uid="{00000000-0005-0000-0000-0000C7810000}"/>
    <cellStyle name="메모 2 3 3 3 2 3 2 2" xfId="27737" xr:uid="{00000000-0005-0000-0000-0000C8810000}"/>
    <cellStyle name="메모 2 3 3 3 2 3 2 2 2" xfId="27738" xr:uid="{00000000-0005-0000-0000-0000C9810000}"/>
    <cellStyle name="메모 2 3 3 3 2 3 2 2 3" xfId="27739" xr:uid="{00000000-0005-0000-0000-0000CA810000}"/>
    <cellStyle name="메모 2 3 3 3 2 3 2 3" xfId="27740" xr:uid="{00000000-0005-0000-0000-0000CB810000}"/>
    <cellStyle name="메모 2 3 3 3 2 3 2 4" xfId="27741" xr:uid="{00000000-0005-0000-0000-0000CC810000}"/>
    <cellStyle name="메모 2 3 3 3 2 3 2 5" xfId="27742" xr:uid="{00000000-0005-0000-0000-0000CD810000}"/>
    <cellStyle name="메모 2 3 3 3 2 3 3" xfId="27743" xr:uid="{00000000-0005-0000-0000-0000CE810000}"/>
    <cellStyle name="메모 2 3 3 3 2 3 3 2" xfId="27744" xr:uid="{00000000-0005-0000-0000-0000CF810000}"/>
    <cellStyle name="메모 2 3 3 3 2 3 3 3" xfId="27745" xr:uid="{00000000-0005-0000-0000-0000D0810000}"/>
    <cellStyle name="메모 2 3 3 3 2 3 4" xfId="27746" xr:uid="{00000000-0005-0000-0000-0000D1810000}"/>
    <cellStyle name="메모 2 3 3 3 2 3 5" xfId="27747" xr:uid="{00000000-0005-0000-0000-0000D2810000}"/>
    <cellStyle name="메모 2 3 3 3 2 3 6" xfId="27748" xr:uid="{00000000-0005-0000-0000-0000D3810000}"/>
    <cellStyle name="메모 2 3 3 3 2 4" xfId="27749" xr:uid="{00000000-0005-0000-0000-0000D4810000}"/>
    <cellStyle name="메모 2 3 3 3 2 4 2" xfId="27750" xr:uid="{00000000-0005-0000-0000-0000D5810000}"/>
    <cellStyle name="메모 2 3 3 3 2 4 2 2" xfId="27751" xr:uid="{00000000-0005-0000-0000-0000D6810000}"/>
    <cellStyle name="메모 2 3 3 3 2 4 2 3" xfId="27752" xr:uid="{00000000-0005-0000-0000-0000D7810000}"/>
    <cellStyle name="메모 2 3 3 3 2 4 3" xfId="27753" xr:uid="{00000000-0005-0000-0000-0000D8810000}"/>
    <cellStyle name="메모 2 3 3 3 2 4 4" xfId="27754" xr:uid="{00000000-0005-0000-0000-0000D9810000}"/>
    <cellStyle name="메모 2 3 3 3 2 4 5" xfId="27755" xr:uid="{00000000-0005-0000-0000-0000DA810000}"/>
    <cellStyle name="메모 2 3 3 3 2 5" xfId="27756" xr:uid="{00000000-0005-0000-0000-0000DB810000}"/>
    <cellStyle name="메모 2 3 3 3 2 5 2" xfId="27757" xr:uid="{00000000-0005-0000-0000-0000DC810000}"/>
    <cellStyle name="메모 2 3 3 3 2 5 3" xfId="27758" xr:uid="{00000000-0005-0000-0000-0000DD810000}"/>
    <cellStyle name="메모 2 3 3 3 2 6" xfId="27759" xr:uid="{00000000-0005-0000-0000-0000DE810000}"/>
    <cellStyle name="메모 2 3 3 3 2 7" xfId="27760" xr:uid="{00000000-0005-0000-0000-0000DF810000}"/>
    <cellStyle name="메모 2 3 3 3 2 8" xfId="27761" xr:uid="{00000000-0005-0000-0000-0000E0810000}"/>
    <cellStyle name="메모 2 3 3 3 20" xfId="27762" xr:uid="{00000000-0005-0000-0000-0000E1810000}"/>
    <cellStyle name="메모 2 3 3 3 20 2" xfId="27763" xr:uid="{00000000-0005-0000-0000-0000E2810000}"/>
    <cellStyle name="메모 2 3 3 3 20 2 2" xfId="27764" xr:uid="{00000000-0005-0000-0000-0000E3810000}"/>
    <cellStyle name="메모 2 3 3 3 20 2 2 2" xfId="27765" xr:uid="{00000000-0005-0000-0000-0000E4810000}"/>
    <cellStyle name="메모 2 3 3 3 20 2 2 3" xfId="27766" xr:uid="{00000000-0005-0000-0000-0000E5810000}"/>
    <cellStyle name="메모 2 3 3 3 20 2 3" xfId="27767" xr:uid="{00000000-0005-0000-0000-0000E6810000}"/>
    <cellStyle name="메모 2 3 3 3 20 2 4" xfId="27768" xr:uid="{00000000-0005-0000-0000-0000E7810000}"/>
    <cellStyle name="메모 2 3 3 3 20 3" xfId="27769" xr:uid="{00000000-0005-0000-0000-0000E8810000}"/>
    <cellStyle name="메모 2 3 3 3 20 3 2" xfId="27770" xr:uid="{00000000-0005-0000-0000-0000E9810000}"/>
    <cellStyle name="메모 2 3 3 3 20 3 3" xfId="27771" xr:uid="{00000000-0005-0000-0000-0000EA810000}"/>
    <cellStyle name="메모 2 3 3 3 20 4" xfId="27772" xr:uid="{00000000-0005-0000-0000-0000EB810000}"/>
    <cellStyle name="메모 2 3 3 3 20 5" xfId="27773" xr:uid="{00000000-0005-0000-0000-0000EC810000}"/>
    <cellStyle name="메모 2 3 3 3 21" xfId="27774" xr:uid="{00000000-0005-0000-0000-0000ED810000}"/>
    <cellStyle name="메모 2 3 3 3 21 2" xfId="27775" xr:uid="{00000000-0005-0000-0000-0000EE810000}"/>
    <cellStyle name="메모 2 3 3 3 21 2 2" xfId="27776" xr:uid="{00000000-0005-0000-0000-0000EF810000}"/>
    <cellStyle name="메모 2 3 3 3 21 2 3" xfId="27777" xr:uid="{00000000-0005-0000-0000-0000F0810000}"/>
    <cellStyle name="메모 2 3 3 3 21 3" xfId="27778" xr:uid="{00000000-0005-0000-0000-0000F1810000}"/>
    <cellStyle name="메모 2 3 3 3 21 4" xfId="27779" xr:uid="{00000000-0005-0000-0000-0000F2810000}"/>
    <cellStyle name="메모 2 3 3 3 22" xfId="27780" xr:uid="{00000000-0005-0000-0000-0000F3810000}"/>
    <cellStyle name="메모 2 3 3 3 22 2" xfId="27781" xr:uid="{00000000-0005-0000-0000-0000F4810000}"/>
    <cellStyle name="메모 2 3 3 3 22 3" xfId="27782" xr:uid="{00000000-0005-0000-0000-0000F5810000}"/>
    <cellStyle name="메모 2 3 3 3 23" xfId="27783" xr:uid="{00000000-0005-0000-0000-0000F6810000}"/>
    <cellStyle name="메모 2 3 3 3 24" xfId="27784" xr:uid="{00000000-0005-0000-0000-0000F7810000}"/>
    <cellStyle name="메모 2 3 3 3 25" xfId="27785" xr:uid="{00000000-0005-0000-0000-0000F8810000}"/>
    <cellStyle name="메모 2 3 3 3 3" xfId="27786" xr:uid="{00000000-0005-0000-0000-0000F9810000}"/>
    <cellStyle name="메모 2 3 3 3 3 2" xfId="27787" xr:uid="{00000000-0005-0000-0000-0000FA810000}"/>
    <cellStyle name="메모 2 3 3 3 3 2 2" xfId="27788" xr:uid="{00000000-0005-0000-0000-0000FB810000}"/>
    <cellStyle name="메모 2 3 3 3 3 2 2 2" xfId="27789" xr:uid="{00000000-0005-0000-0000-0000FC810000}"/>
    <cellStyle name="메모 2 3 3 3 3 2 2 2 2" xfId="27790" xr:uid="{00000000-0005-0000-0000-0000FD810000}"/>
    <cellStyle name="메모 2 3 3 3 3 2 2 2 3" xfId="27791" xr:uid="{00000000-0005-0000-0000-0000FE810000}"/>
    <cellStyle name="메모 2 3 3 3 3 2 2 3" xfId="27792" xr:uid="{00000000-0005-0000-0000-0000FF810000}"/>
    <cellStyle name="메모 2 3 3 3 3 2 2 4" xfId="27793" xr:uid="{00000000-0005-0000-0000-000000820000}"/>
    <cellStyle name="메모 2 3 3 3 3 2 2 5" xfId="27794" xr:uid="{00000000-0005-0000-0000-000001820000}"/>
    <cellStyle name="메모 2 3 3 3 3 2 3" xfId="27795" xr:uid="{00000000-0005-0000-0000-000002820000}"/>
    <cellStyle name="메모 2 3 3 3 3 2 3 2" xfId="27796" xr:uid="{00000000-0005-0000-0000-000003820000}"/>
    <cellStyle name="메모 2 3 3 3 3 2 3 3" xfId="27797" xr:uid="{00000000-0005-0000-0000-000004820000}"/>
    <cellStyle name="메모 2 3 3 3 3 2 4" xfId="27798" xr:uid="{00000000-0005-0000-0000-000005820000}"/>
    <cellStyle name="메모 2 3 3 3 3 2 5" xfId="27799" xr:uid="{00000000-0005-0000-0000-000006820000}"/>
    <cellStyle name="메모 2 3 3 3 3 2 6" xfId="27800" xr:uid="{00000000-0005-0000-0000-000007820000}"/>
    <cellStyle name="메모 2 3 3 3 3 3" xfId="27801" xr:uid="{00000000-0005-0000-0000-000008820000}"/>
    <cellStyle name="메모 2 3 3 3 3 3 2" xfId="27802" xr:uid="{00000000-0005-0000-0000-000009820000}"/>
    <cellStyle name="메모 2 3 3 3 3 3 2 2" xfId="27803" xr:uid="{00000000-0005-0000-0000-00000A820000}"/>
    <cellStyle name="메모 2 3 3 3 3 3 2 2 2" xfId="27804" xr:uid="{00000000-0005-0000-0000-00000B820000}"/>
    <cellStyle name="메모 2 3 3 3 3 3 2 2 3" xfId="27805" xr:uid="{00000000-0005-0000-0000-00000C820000}"/>
    <cellStyle name="메모 2 3 3 3 3 3 2 3" xfId="27806" xr:uid="{00000000-0005-0000-0000-00000D820000}"/>
    <cellStyle name="메모 2 3 3 3 3 3 2 4" xfId="27807" xr:uid="{00000000-0005-0000-0000-00000E820000}"/>
    <cellStyle name="메모 2 3 3 3 3 3 2 5" xfId="27808" xr:uid="{00000000-0005-0000-0000-00000F820000}"/>
    <cellStyle name="메모 2 3 3 3 3 3 3" xfId="27809" xr:uid="{00000000-0005-0000-0000-000010820000}"/>
    <cellStyle name="메모 2 3 3 3 3 3 3 2" xfId="27810" xr:uid="{00000000-0005-0000-0000-000011820000}"/>
    <cellStyle name="메모 2 3 3 3 3 3 3 3" xfId="27811" xr:uid="{00000000-0005-0000-0000-000012820000}"/>
    <cellStyle name="메모 2 3 3 3 3 3 4" xfId="27812" xr:uid="{00000000-0005-0000-0000-000013820000}"/>
    <cellStyle name="메모 2 3 3 3 3 3 5" xfId="27813" xr:uid="{00000000-0005-0000-0000-000014820000}"/>
    <cellStyle name="메모 2 3 3 3 3 3 6" xfId="27814" xr:uid="{00000000-0005-0000-0000-000015820000}"/>
    <cellStyle name="메모 2 3 3 3 3 4" xfId="27815" xr:uid="{00000000-0005-0000-0000-000016820000}"/>
    <cellStyle name="메모 2 3 3 3 3 4 2" xfId="27816" xr:uid="{00000000-0005-0000-0000-000017820000}"/>
    <cellStyle name="메모 2 3 3 3 3 4 2 2" xfId="27817" xr:uid="{00000000-0005-0000-0000-000018820000}"/>
    <cellStyle name="메모 2 3 3 3 3 4 2 3" xfId="27818" xr:uid="{00000000-0005-0000-0000-000019820000}"/>
    <cellStyle name="메모 2 3 3 3 3 4 3" xfId="27819" xr:uid="{00000000-0005-0000-0000-00001A820000}"/>
    <cellStyle name="메모 2 3 3 3 3 4 4" xfId="27820" xr:uid="{00000000-0005-0000-0000-00001B820000}"/>
    <cellStyle name="메모 2 3 3 3 3 4 5" xfId="27821" xr:uid="{00000000-0005-0000-0000-00001C820000}"/>
    <cellStyle name="메모 2 3 3 3 3 5" xfId="27822" xr:uid="{00000000-0005-0000-0000-00001D820000}"/>
    <cellStyle name="메모 2 3 3 3 3 5 2" xfId="27823" xr:uid="{00000000-0005-0000-0000-00001E820000}"/>
    <cellStyle name="메모 2 3 3 3 3 5 3" xfId="27824" xr:uid="{00000000-0005-0000-0000-00001F820000}"/>
    <cellStyle name="메모 2 3 3 3 3 6" xfId="27825" xr:uid="{00000000-0005-0000-0000-000020820000}"/>
    <cellStyle name="메모 2 3 3 3 3 7" xfId="27826" xr:uid="{00000000-0005-0000-0000-000021820000}"/>
    <cellStyle name="메모 2 3 3 3 3 8" xfId="27827" xr:uid="{00000000-0005-0000-0000-000022820000}"/>
    <cellStyle name="메모 2 3 3 3 4" xfId="27828" xr:uid="{00000000-0005-0000-0000-000023820000}"/>
    <cellStyle name="메모 2 3 3 3 4 2" xfId="27829" xr:uid="{00000000-0005-0000-0000-000024820000}"/>
    <cellStyle name="메모 2 3 3 3 4 2 2" xfId="27830" xr:uid="{00000000-0005-0000-0000-000025820000}"/>
    <cellStyle name="메모 2 3 3 3 4 2 2 2" xfId="27831" xr:uid="{00000000-0005-0000-0000-000026820000}"/>
    <cellStyle name="메모 2 3 3 3 4 2 2 3" xfId="27832" xr:uid="{00000000-0005-0000-0000-000027820000}"/>
    <cellStyle name="메모 2 3 3 3 4 2 3" xfId="27833" xr:uid="{00000000-0005-0000-0000-000028820000}"/>
    <cellStyle name="메모 2 3 3 3 4 2 4" xfId="27834" xr:uid="{00000000-0005-0000-0000-000029820000}"/>
    <cellStyle name="메모 2 3 3 3 4 2 5" xfId="27835" xr:uid="{00000000-0005-0000-0000-00002A820000}"/>
    <cellStyle name="메모 2 3 3 3 4 3" xfId="27836" xr:uid="{00000000-0005-0000-0000-00002B820000}"/>
    <cellStyle name="메모 2 3 3 3 4 3 2" xfId="27837" xr:uid="{00000000-0005-0000-0000-00002C820000}"/>
    <cellStyle name="메모 2 3 3 3 4 3 3" xfId="27838" xr:uid="{00000000-0005-0000-0000-00002D820000}"/>
    <cellStyle name="메모 2 3 3 3 4 4" xfId="27839" xr:uid="{00000000-0005-0000-0000-00002E820000}"/>
    <cellStyle name="메모 2 3 3 3 4 5" xfId="27840" xr:uid="{00000000-0005-0000-0000-00002F820000}"/>
    <cellStyle name="메모 2 3 3 3 4 6" xfId="27841" xr:uid="{00000000-0005-0000-0000-000030820000}"/>
    <cellStyle name="메모 2 3 3 3 5" xfId="27842" xr:uid="{00000000-0005-0000-0000-000031820000}"/>
    <cellStyle name="메모 2 3 3 3 5 2" xfId="27843" xr:uid="{00000000-0005-0000-0000-000032820000}"/>
    <cellStyle name="메모 2 3 3 3 5 2 2" xfId="27844" xr:uid="{00000000-0005-0000-0000-000033820000}"/>
    <cellStyle name="메모 2 3 3 3 5 2 2 2" xfId="27845" xr:uid="{00000000-0005-0000-0000-000034820000}"/>
    <cellStyle name="메모 2 3 3 3 5 2 2 3" xfId="27846" xr:uid="{00000000-0005-0000-0000-000035820000}"/>
    <cellStyle name="메모 2 3 3 3 5 2 3" xfId="27847" xr:uid="{00000000-0005-0000-0000-000036820000}"/>
    <cellStyle name="메모 2 3 3 3 5 2 4" xfId="27848" xr:uid="{00000000-0005-0000-0000-000037820000}"/>
    <cellStyle name="메모 2 3 3 3 5 2 5" xfId="27849" xr:uid="{00000000-0005-0000-0000-000038820000}"/>
    <cellStyle name="메모 2 3 3 3 5 3" xfId="27850" xr:uid="{00000000-0005-0000-0000-000039820000}"/>
    <cellStyle name="메모 2 3 3 3 5 3 2" xfId="27851" xr:uid="{00000000-0005-0000-0000-00003A820000}"/>
    <cellStyle name="메모 2 3 3 3 5 3 3" xfId="27852" xr:uid="{00000000-0005-0000-0000-00003B820000}"/>
    <cellStyle name="메모 2 3 3 3 5 4" xfId="27853" xr:uid="{00000000-0005-0000-0000-00003C820000}"/>
    <cellStyle name="메모 2 3 3 3 5 5" xfId="27854" xr:uid="{00000000-0005-0000-0000-00003D820000}"/>
    <cellStyle name="메모 2 3 3 3 5 6" xfId="27855" xr:uid="{00000000-0005-0000-0000-00003E820000}"/>
    <cellStyle name="메모 2 3 3 3 6" xfId="27856" xr:uid="{00000000-0005-0000-0000-00003F820000}"/>
    <cellStyle name="메모 2 3 3 3 6 2" xfId="27857" xr:uid="{00000000-0005-0000-0000-000040820000}"/>
    <cellStyle name="메모 2 3 3 3 6 2 2" xfId="27858" xr:uid="{00000000-0005-0000-0000-000041820000}"/>
    <cellStyle name="메모 2 3 3 3 6 2 2 2" xfId="27859" xr:uid="{00000000-0005-0000-0000-000042820000}"/>
    <cellStyle name="메모 2 3 3 3 6 2 2 3" xfId="27860" xr:uid="{00000000-0005-0000-0000-000043820000}"/>
    <cellStyle name="메모 2 3 3 3 6 2 3" xfId="27861" xr:uid="{00000000-0005-0000-0000-000044820000}"/>
    <cellStyle name="메모 2 3 3 3 6 2 4" xfId="27862" xr:uid="{00000000-0005-0000-0000-000045820000}"/>
    <cellStyle name="메모 2 3 3 3 6 2 5" xfId="27863" xr:uid="{00000000-0005-0000-0000-000046820000}"/>
    <cellStyle name="메모 2 3 3 3 6 3" xfId="27864" xr:uid="{00000000-0005-0000-0000-000047820000}"/>
    <cellStyle name="메모 2 3 3 3 6 3 2" xfId="27865" xr:uid="{00000000-0005-0000-0000-000048820000}"/>
    <cellStyle name="메모 2 3 3 3 6 3 3" xfId="27866" xr:uid="{00000000-0005-0000-0000-000049820000}"/>
    <cellStyle name="메모 2 3 3 3 6 4" xfId="27867" xr:uid="{00000000-0005-0000-0000-00004A820000}"/>
    <cellStyle name="메모 2 3 3 3 6 5" xfId="27868" xr:uid="{00000000-0005-0000-0000-00004B820000}"/>
    <cellStyle name="메모 2 3 3 3 6 6" xfId="27869" xr:uid="{00000000-0005-0000-0000-00004C820000}"/>
    <cellStyle name="메모 2 3 3 3 7" xfId="27870" xr:uid="{00000000-0005-0000-0000-00004D820000}"/>
    <cellStyle name="메모 2 3 3 3 7 2" xfId="27871" xr:uid="{00000000-0005-0000-0000-00004E820000}"/>
    <cellStyle name="메모 2 3 3 3 7 2 2" xfId="27872" xr:uid="{00000000-0005-0000-0000-00004F820000}"/>
    <cellStyle name="메모 2 3 3 3 7 2 2 2" xfId="27873" xr:uid="{00000000-0005-0000-0000-000050820000}"/>
    <cellStyle name="메모 2 3 3 3 7 2 2 3" xfId="27874" xr:uid="{00000000-0005-0000-0000-000051820000}"/>
    <cellStyle name="메모 2 3 3 3 7 2 3" xfId="27875" xr:uid="{00000000-0005-0000-0000-000052820000}"/>
    <cellStyle name="메모 2 3 3 3 7 2 4" xfId="27876" xr:uid="{00000000-0005-0000-0000-000053820000}"/>
    <cellStyle name="메모 2 3 3 3 7 3" xfId="27877" xr:uid="{00000000-0005-0000-0000-000054820000}"/>
    <cellStyle name="메모 2 3 3 3 7 3 2" xfId="27878" xr:uid="{00000000-0005-0000-0000-000055820000}"/>
    <cellStyle name="메모 2 3 3 3 7 3 3" xfId="27879" xr:uid="{00000000-0005-0000-0000-000056820000}"/>
    <cellStyle name="메모 2 3 3 3 7 4" xfId="27880" xr:uid="{00000000-0005-0000-0000-000057820000}"/>
    <cellStyle name="메모 2 3 3 3 7 5" xfId="27881" xr:uid="{00000000-0005-0000-0000-000058820000}"/>
    <cellStyle name="메모 2 3 3 3 7 6" xfId="27882" xr:uid="{00000000-0005-0000-0000-000059820000}"/>
    <cellStyle name="메모 2 3 3 3 8" xfId="27883" xr:uid="{00000000-0005-0000-0000-00005A820000}"/>
    <cellStyle name="메모 2 3 3 3 8 2" xfId="27884" xr:uid="{00000000-0005-0000-0000-00005B820000}"/>
    <cellStyle name="메모 2 3 3 3 8 2 2" xfId="27885" xr:uid="{00000000-0005-0000-0000-00005C820000}"/>
    <cellStyle name="메모 2 3 3 3 8 2 2 2" xfId="27886" xr:uid="{00000000-0005-0000-0000-00005D820000}"/>
    <cellStyle name="메모 2 3 3 3 8 2 2 3" xfId="27887" xr:uid="{00000000-0005-0000-0000-00005E820000}"/>
    <cellStyle name="메모 2 3 3 3 8 2 3" xfId="27888" xr:uid="{00000000-0005-0000-0000-00005F820000}"/>
    <cellStyle name="메모 2 3 3 3 8 2 4" xfId="27889" xr:uid="{00000000-0005-0000-0000-000060820000}"/>
    <cellStyle name="메모 2 3 3 3 8 3" xfId="27890" xr:uid="{00000000-0005-0000-0000-000061820000}"/>
    <cellStyle name="메모 2 3 3 3 8 3 2" xfId="27891" xr:uid="{00000000-0005-0000-0000-000062820000}"/>
    <cellStyle name="메모 2 3 3 3 8 3 3" xfId="27892" xr:uid="{00000000-0005-0000-0000-000063820000}"/>
    <cellStyle name="메모 2 3 3 3 8 4" xfId="27893" xr:uid="{00000000-0005-0000-0000-000064820000}"/>
    <cellStyle name="메모 2 3 3 3 8 5" xfId="27894" xr:uid="{00000000-0005-0000-0000-000065820000}"/>
    <cellStyle name="메모 2 3 3 3 9" xfId="27895" xr:uid="{00000000-0005-0000-0000-000066820000}"/>
    <cellStyle name="메모 2 3 3 3 9 2" xfId="27896" xr:uid="{00000000-0005-0000-0000-000067820000}"/>
    <cellStyle name="메모 2 3 3 3 9 2 2" xfId="27897" xr:uid="{00000000-0005-0000-0000-000068820000}"/>
    <cellStyle name="메모 2 3 3 3 9 2 2 2" xfId="27898" xr:uid="{00000000-0005-0000-0000-000069820000}"/>
    <cellStyle name="메모 2 3 3 3 9 2 2 3" xfId="27899" xr:uid="{00000000-0005-0000-0000-00006A820000}"/>
    <cellStyle name="메모 2 3 3 3 9 2 3" xfId="27900" xr:uid="{00000000-0005-0000-0000-00006B820000}"/>
    <cellStyle name="메모 2 3 3 3 9 2 4" xfId="27901" xr:uid="{00000000-0005-0000-0000-00006C820000}"/>
    <cellStyle name="메모 2 3 3 3 9 3" xfId="27902" xr:uid="{00000000-0005-0000-0000-00006D820000}"/>
    <cellStyle name="메모 2 3 3 3 9 3 2" xfId="27903" xr:uid="{00000000-0005-0000-0000-00006E820000}"/>
    <cellStyle name="메모 2 3 3 3 9 3 3" xfId="27904" xr:uid="{00000000-0005-0000-0000-00006F820000}"/>
    <cellStyle name="메모 2 3 3 3 9 4" xfId="27905" xr:uid="{00000000-0005-0000-0000-000070820000}"/>
    <cellStyle name="메모 2 3 3 3 9 5" xfId="27906" xr:uid="{00000000-0005-0000-0000-000071820000}"/>
    <cellStyle name="메모 2 3 3 4" xfId="27907" xr:uid="{00000000-0005-0000-0000-000072820000}"/>
    <cellStyle name="메모 2 3 3 4 2" xfId="27908" xr:uid="{00000000-0005-0000-0000-000073820000}"/>
    <cellStyle name="메모 2 3 3 4 2 2" xfId="27909" xr:uid="{00000000-0005-0000-0000-000074820000}"/>
    <cellStyle name="메모 2 3 3 4 2 2 2" xfId="27910" xr:uid="{00000000-0005-0000-0000-000075820000}"/>
    <cellStyle name="메모 2 3 3 4 2 2 2 2" xfId="27911" xr:uid="{00000000-0005-0000-0000-000076820000}"/>
    <cellStyle name="메모 2 3 3 4 2 2 2 2 2" xfId="27912" xr:uid="{00000000-0005-0000-0000-000077820000}"/>
    <cellStyle name="메모 2 3 3 4 2 2 2 2 2 2" xfId="27913" xr:uid="{00000000-0005-0000-0000-000078820000}"/>
    <cellStyle name="메모 2 3 3 4 2 2 2 2 2 3" xfId="27914" xr:uid="{00000000-0005-0000-0000-000079820000}"/>
    <cellStyle name="메모 2 3 3 4 2 2 2 2 3" xfId="27915" xr:uid="{00000000-0005-0000-0000-00007A820000}"/>
    <cellStyle name="메모 2 3 3 4 2 2 2 2 4" xfId="27916" xr:uid="{00000000-0005-0000-0000-00007B820000}"/>
    <cellStyle name="메모 2 3 3 4 2 2 2 2 5" xfId="27917" xr:uid="{00000000-0005-0000-0000-00007C820000}"/>
    <cellStyle name="메모 2 3 3 4 2 2 2 3" xfId="27918" xr:uid="{00000000-0005-0000-0000-00007D820000}"/>
    <cellStyle name="메모 2 3 3 4 2 2 2 3 2" xfId="27919" xr:uid="{00000000-0005-0000-0000-00007E820000}"/>
    <cellStyle name="메모 2 3 3 4 2 2 2 3 3" xfId="27920" xr:uid="{00000000-0005-0000-0000-00007F820000}"/>
    <cellStyle name="메모 2 3 3 4 2 2 2 4" xfId="27921" xr:uid="{00000000-0005-0000-0000-000080820000}"/>
    <cellStyle name="메모 2 3 3 4 2 2 2 5" xfId="27922" xr:uid="{00000000-0005-0000-0000-000081820000}"/>
    <cellStyle name="메모 2 3 3 4 2 2 2 6" xfId="27923" xr:uid="{00000000-0005-0000-0000-000082820000}"/>
    <cellStyle name="메모 2 3 3 4 2 2 3" xfId="27924" xr:uid="{00000000-0005-0000-0000-000083820000}"/>
    <cellStyle name="메모 2 3 3 4 2 2 3 2" xfId="27925" xr:uid="{00000000-0005-0000-0000-000084820000}"/>
    <cellStyle name="메모 2 3 3 4 2 2 3 2 2" xfId="27926" xr:uid="{00000000-0005-0000-0000-000085820000}"/>
    <cellStyle name="메모 2 3 3 4 2 2 3 2 2 2" xfId="27927" xr:uid="{00000000-0005-0000-0000-000086820000}"/>
    <cellStyle name="메모 2 3 3 4 2 2 3 2 2 3" xfId="27928" xr:uid="{00000000-0005-0000-0000-000087820000}"/>
    <cellStyle name="메모 2 3 3 4 2 2 3 2 3" xfId="27929" xr:uid="{00000000-0005-0000-0000-000088820000}"/>
    <cellStyle name="메모 2 3 3 4 2 2 3 2 4" xfId="27930" xr:uid="{00000000-0005-0000-0000-000089820000}"/>
    <cellStyle name="메모 2 3 3 4 2 2 3 2 5" xfId="27931" xr:uid="{00000000-0005-0000-0000-00008A820000}"/>
    <cellStyle name="메모 2 3 3 4 2 2 3 3" xfId="27932" xr:uid="{00000000-0005-0000-0000-00008B820000}"/>
    <cellStyle name="메모 2 3 3 4 2 2 3 3 2" xfId="27933" xr:uid="{00000000-0005-0000-0000-00008C820000}"/>
    <cellStyle name="메모 2 3 3 4 2 2 3 3 3" xfId="27934" xr:uid="{00000000-0005-0000-0000-00008D820000}"/>
    <cellStyle name="메모 2 3 3 4 2 2 3 4" xfId="27935" xr:uid="{00000000-0005-0000-0000-00008E820000}"/>
    <cellStyle name="메모 2 3 3 4 2 2 3 5" xfId="27936" xr:uid="{00000000-0005-0000-0000-00008F820000}"/>
    <cellStyle name="메모 2 3 3 4 2 2 3 6" xfId="27937" xr:uid="{00000000-0005-0000-0000-000090820000}"/>
    <cellStyle name="메모 2 3 3 4 2 2 4" xfId="27938" xr:uid="{00000000-0005-0000-0000-000091820000}"/>
    <cellStyle name="메모 2 3 3 4 2 2 4 2" xfId="27939" xr:uid="{00000000-0005-0000-0000-000092820000}"/>
    <cellStyle name="메모 2 3 3 4 2 2 4 2 2" xfId="27940" xr:uid="{00000000-0005-0000-0000-000093820000}"/>
    <cellStyle name="메모 2 3 3 4 2 2 4 2 3" xfId="27941" xr:uid="{00000000-0005-0000-0000-000094820000}"/>
    <cellStyle name="메모 2 3 3 4 2 2 4 3" xfId="27942" xr:uid="{00000000-0005-0000-0000-000095820000}"/>
    <cellStyle name="메모 2 3 3 4 2 2 4 4" xfId="27943" xr:uid="{00000000-0005-0000-0000-000096820000}"/>
    <cellStyle name="메모 2 3 3 4 2 2 4 5" xfId="27944" xr:uid="{00000000-0005-0000-0000-000097820000}"/>
    <cellStyle name="메모 2 3 3 4 2 2 5" xfId="27945" xr:uid="{00000000-0005-0000-0000-000098820000}"/>
    <cellStyle name="메모 2 3 3 4 2 2 5 2" xfId="27946" xr:uid="{00000000-0005-0000-0000-000099820000}"/>
    <cellStyle name="메모 2 3 3 4 2 2 5 3" xfId="27947" xr:uid="{00000000-0005-0000-0000-00009A820000}"/>
    <cellStyle name="메모 2 3 3 4 2 2 6" xfId="27948" xr:uid="{00000000-0005-0000-0000-00009B820000}"/>
    <cellStyle name="메모 2 3 3 4 2 2 7" xfId="27949" xr:uid="{00000000-0005-0000-0000-00009C820000}"/>
    <cellStyle name="메모 2 3 3 4 2 2 8" xfId="27950" xr:uid="{00000000-0005-0000-0000-00009D820000}"/>
    <cellStyle name="메모 2 3 3 4 2 3" xfId="27951" xr:uid="{00000000-0005-0000-0000-00009E820000}"/>
    <cellStyle name="메모 2 3 3 4 2 3 2" xfId="27952" xr:uid="{00000000-0005-0000-0000-00009F820000}"/>
    <cellStyle name="메모 2 3 3 4 2 3 2 2" xfId="27953" xr:uid="{00000000-0005-0000-0000-0000A0820000}"/>
    <cellStyle name="메모 2 3 3 4 2 3 2 2 2" xfId="27954" xr:uid="{00000000-0005-0000-0000-0000A1820000}"/>
    <cellStyle name="메모 2 3 3 4 2 3 2 2 3" xfId="27955" xr:uid="{00000000-0005-0000-0000-0000A2820000}"/>
    <cellStyle name="메모 2 3 3 4 2 3 2 3" xfId="27956" xr:uid="{00000000-0005-0000-0000-0000A3820000}"/>
    <cellStyle name="메모 2 3 3 4 2 3 2 4" xfId="27957" xr:uid="{00000000-0005-0000-0000-0000A4820000}"/>
    <cellStyle name="메모 2 3 3 4 2 3 2 5" xfId="27958" xr:uid="{00000000-0005-0000-0000-0000A5820000}"/>
    <cellStyle name="메모 2 3 3 4 2 3 3" xfId="27959" xr:uid="{00000000-0005-0000-0000-0000A6820000}"/>
    <cellStyle name="메모 2 3 3 4 2 3 3 2" xfId="27960" xr:uid="{00000000-0005-0000-0000-0000A7820000}"/>
    <cellStyle name="메모 2 3 3 4 2 3 3 3" xfId="27961" xr:uid="{00000000-0005-0000-0000-0000A8820000}"/>
    <cellStyle name="메모 2 3 3 4 2 3 4" xfId="27962" xr:uid="{00000000-0005-0000-0000-0000A9820000}"/>
    <cellStyle name="메모 2 3 3 4 2 3 5" xfId="27963" xr:uid="{00000000-0005-0000-0000-0000AA820000}"/>
    <cellStyle name="메모 2 3 3 4 2 3 6" xfId="27964" xr:uid="{00000000-0005-0000-0000-0000AB820000}"/>
    <cellStyle name="메모 2 3 3 4 2 4" xfId="27965" xr:uid="{00000000-0005-0000-0000-0000AC820000}"/>
    <cellStyle name="메모 2 3 3 4 2 4 2" xfId="27966" xr:uid="{00000000-0005-0000-0000-0000AD820000}"/>
    <cellStyle name="메모 2 3 3 4 2 4 2 2" xfId="27967" xr:uid="{00000000-0005-0000-0000-0000AE820000}"/>
    <cellStyle name="메모 2 3 3 4 2 4 2 2 2" xfId="27968" xr:uid="{00000000-0005-0000-0000-0000AF820000}"/>
    <cellStyle name="메모 2 3 3 4 2 4 2 2 3" xfId="27969" xr:uid="{00000000-0005-0000-0000-0000B0820000}"/>
    <cellStyle name="메모 2 3 3 4 2 4 2 3" xfId="27970" xr:uid="{00000000-0005-0000-0000-0000B1820000}"/>
    <cellStyle name="메모 2 3 3 4 2 4 2 4" xfId="27971" xr:uid="{00000000-0005-0000-0000-0000B2820000}"/>
    <cellStyle name="메모 2 3 3 4 2 4 2 5" xfId="27972" xr:uid="{00000000-0005-0000-0000-0000B3820000}"/>
    <cellStyle name="메모 2 3 3 4 2 4 3" xfId="27973" xr:uid="{00000000-0005-0000-0000-0000B4820000}"/>
    <cellStyle name="메모 2 3 3 4 2 4 3 2" xfId="27974" xr:uid="{00000000-0005-0000-0000-0000B5820000}"/>
    <cellStyle name="메모 2 3 3 4 2 4 3 3" xfId="27975" xr:uid="{00000000-0005-0000-0000-0000B6820000}"/>
    <cellStyle name="메모 2 3 3 4 2 4 4" xfId="27976" xr:uid="{00000000-0005-0000-0000-0000B7820000}"/>
    <cellStyle name="메모 2 3 3 4 2 4 5" xfId="27977" xr:uid="{00000000-0005-0000-0000-0000B8820000}"/>
    <cellStyle name="메모 2 3 3 4 2 4 6" xfId="27978" xr:uid="{00000000-0005-0000-0000-0000B9820000}"/>
    <cellStyle name="메모 2 3 3 4 2 5" xfId="27979" xr:uid="{00000000-0005-0000-0000-0000BA820000}"/>
    <cellStyle name="메모 2 3 3 4 2 5 2" xfId="27980" xr:uid="{00000000-0005-0000-0000-0000BB820000}"/>
    <cellStyle name="메모 2 3 3 4 2 5 2 2" xfId="27981" xr:uid="{00000000-0005-0000-0000-0000BC820000}"/>
    <cellStyle name="메모 2 3 3 4 2 5 2 3" xfId="27982" xr:uid="{00000000-0005-0000-0000-0000BD820000}"/>
    <cellStyle name="메모 2 3 3 4 2 5 3" xfId="27983" xr:uid="{00000000-0005-0000-0000-0000BE820000}"/>
    <cellStyle name="메모 2 3 3 4 2 5 4" xfId="27984" xr:uid="{00000000-0005-0000-0000-0000BF820000}"/>
    <cellStyle name="메모 2 3 3 4 2 5 5" xfId="27985" xr:uid="{00000000-0005-0000-0000-0000C0820000}"/>
    <cellStyle name="메모 2 3 3 4 2 6" xfId="27986" xr:uid="{00000000-0005-0000-0000-0000C1820000}"/>
    <cellStyle name="메모 2 3 3 4 2 6 2" xfId="27987" xr:uid="{00000000-0005-0000-0000-0000C2820000}"/>
    <cellStyle name="메모 2 3 3 4 2 6 3" xfId="27988" xr:uid="{00000000-0005-0000-0000-0000C3820000}"/>
    <cellStyle name="메모 2 3 3 4 2 7" xfId="27989" xr:uid="{00000000-0005-0000-0000-0000C4820000}"/>
    <cellStyle name="메모 2 3 3 4 2 8" xfId="27990" xr:uid="{00000000-0005-0000-0000-0000C5820000}"/>
    <cellStyle name="메모 2 3 3 4 2 9" xfId="27991" xr:uid="{00000000-0005-0000-0000-0000C6820000}"/>
    <cellStyle name="메모 2 3 3 4 3" xfId="27992" xr:uid="{00000000-0005-0000-0000-0000C7820000}"/>
    <cellStyle name="메모 2 3 3 4 3 2" xfId="27993" xr:uid="{00000000-0005-0000-0000-0000C8820000}"/>
    <cellStyle name="메모 2 3 3 4 3 2 2" xfId="27994" xr:uid="{00000000-0005-0000-0000-0000C9820000}"/>
    <cellStyle name="메모 2 3 3 4 3 2 2 2" xfId="27995" xr:uid="{00000000-0005-0000-0000-0000CA820000}"/>
    <cellStyle name="메모 2 3 3 4 3 2 2 3" xfId="27996" xr:uid="{00000000-0005-0000-0000-0000CB820000}"/>
    <cellStyle name="메모 2 3 3 4 3 2 3" xfId="27997" xr:uid="{00000000-0005-0000-0000-0000CC820000}"/>
    <cellStyle name="메모 2 3 3 4 3 2 4" xfId="27998" xr:uid="{00000000-0005-0000-0000-0000CD820000}"/>
    <cellStyle name="메모 2 3 3 4 3 2 5" xfId="27999" xr:uid="{00000000-0005-0000-0000-0000CE820000}"/>
    <cellStyle name="메모 2 3 3 4 3 3" xfId="28000" xr:uid="{00000000-0005-0000-0000-0000CF820000}"/>
    <cellStyle name="메모 2 3 3 4 3 3 2" xfId="28001" xr:uid="{00000000-0005-0000-0000-0000D0820000}"/>
    <cellStyle name="메모 2 3 3 4 3 3 3" xfId="28002" xr:uid="{00000000-0005-0000-0000-0000D1820000}"/>
    <cellStyle name="메모 2 3 3 4 3 4" xfId="28003" xr:uid="{00000000-0005-0000-0000-0000D2820000}"/>
    <cellStyle name="메모 2 3 3 4 3 5" xfId="28004" xr:uid="{00000000-0005-0000-0000-0000D3820000}"/>
    <cellStyle name="메모 2 3 3 4 3 6" xfId="28005" xr:uid="{00000000-0005-0000-0000-0000D4820000}"/>
    <cellStyle name="메모 2 3 3 4 4" xfId="28006" xr:uid="{00000000-0005-0000-0000-0000D5820000}"/>
    <cellStyle name="메모 2 3 3 4 4 2" xfId="28007" xr:uid="{00000000-0005-0000-0000-0000D6820000}"/>
    <cellStyle name="메모 2 3 3 4 4 2 2" xfId="28008" xr:uid="{00000000-0005-0000-0000-0000D7820000}"/>
    <cellStyle name="메모 2 3 3 4 4 2 2 2" xfId="28009" xr:uid="{00000000-0005-0000-0000-0000D8820000}"/>
    <cellStyle name="메모 2 3 3 4 4 2 2 3" xfId="28010" xr:uid="{00000000-0005-0000-0000-0000D9820000}"/>
    <cellStyle name="메모 2 3 3 4 4 2 3" xfId="28011" xr:uid="{00000000-0005-0000-0000-0000DA820000}"/>
    <cellStyle name="메모 2 3 3 4 4 2 4" xfId="28012" xr:uid="{00000000-0005-0000-0000-0000DB820000}"/>
    <cellStyle name="메모 2 3 3 4 4 2 5" xfId="28013" xr:uid="{00000000-0005-0000-0000-0000DC820000}"/>
    <cellStyle name="메모 2 3 3 4 4 3" xfId="28014" xr:uid="{00000000-0005-0000-0000-0000DD820000}"/>
    <cellStyle name="메모 2 3 3 4 4 3 2" xfId="28015" xr:uid="{00000000-0005-0000-0000-0000DE820000}"/>
    <cellStyle name="메모 2 3 3 4 4 3 3" xfId="28016" xr:uid="{00000000-0005-0000-0000-0000DF820000}"/>
    <cellStyle name="메모 2 3 3 4 4 4" xfId="28017" xr:uid="{00000000-0005-0000-0000-0000E0820000}"/>
    <cellStyle name="메모 2 3 3 4 4 5" xfId="28018" xr:uid="{00000000-0005-0000-0000-0000E1820000}"/>
    <cellStyle name="메모 2 3 3 4 4 6" xfId="28019" xr:uid="{00000000-0005-0000-0000-0000E2820000}"/>
    <cellStyle name="메모 2 3 3 4 5" xfId="28020" xr:uid="{00000000-0005-0000-0000-0000E3820000}"/>
    <cellStyle name="메모 2 3 3 4 5 2" xfId="28021" xr:uid="{00000000-0005-0000-0000-0000E4820000}"/>
    <cellStyle name="메모 2 3 3 4 5 2 2" xfId="28022" xr:uid="{00000000-0005-0000-0000-0000E5820000}"/>
    <cellStyle name="메모 2 3 3 4 5 2 3" xfId="28023" xr:uid="{00000000-0005-0000-0000-0000E6820000}"/>
    <cellStyle name="메모 2 3 3 4 5 3" xfId="28024" xr:uid="{00000000-0005-0000-0000-0000E7820000}"/>
    <cellStyle name="메모 2 3 3 4 5 4" xfId="28025" xr:uid="{00000000-0005-0000-0000-0000E8820000}"/>
    <cellStyle name="메모 2 3 3 4 5 5" xfId="28026" xr:uid="{00000000-0005-0000-0000-0000E9820000}"/>
    <cellStyle name="메모 2 3 3 4 6" xfId="28027" xr:uid="{00000000-0005-0000-0000-0000EA820000}"/>
    <cellStyle name="메모 2 3 3 4 6 2" xfId="28028" xr:uid="{00000000-0005-0000-0000-0000EB820000}"/>
    <cellStyle name="메모 2 3 3 4 6 3" xfId="28029" xr:uid="{00000000-0005-0000-0000-0000EC820000}"/>
    <cellStyle name="메모 2 3 3 4 7" xfId="28030" xr:uid="{00000000-0005-0000-0000-0000ED820000}"/>
    <cellStyle name="메모 2 3 3 4 8" xfId="28031" xr:uid="{00000000-0005-0000-0000-0000EE820000}"/>
    <cellStyle name="메모 2 3 3 4 9" xfId="28032" xr:uid="{00000000-0005-0000-0000-0000EF820000}"/>
    <cellStyle name="메모 2 3 3 5" xfId="28033" xr:uid="{00000000-0005-0000-0000-0000F0820000}"/>
    <cellStyle name="메모 2 3 3 5 10" xfId="28034" xr:uid="{00000000-0005-0000-0000-0000F1820000}"/>
    <cellStyle name="메모 2 3 3 5 2" xfId="28035" xr:uid="{00000000-0005-0000-0000-0000F2820000}"/>
    <cellStyle name="메모 2 3 3 5 2 2" xfId="28036" xr:uid="{00000000-0005-0000-0000-0000F3820000}"/>
    <cellStyle name="메모 2 3 3 5 2 2 2" xfId="28037" xr:uid="{00000000-0005-0000-0000-0000F4820000}"/>
    <cellStyle name="메모 2 3 3 5 2 2 2 2" xfId="28038" xr:uid="{00000000-0005-0000-0000-0000F5820000}"/>
    <cellStyle name="메모 2 3 3 5 2 2 2 2 2" xfId="28039" xr:uid="{00000000-0005-0000-0000-0000F6820000}"/>
    <cellStyle name="메모 2 3 3 5 2 2 2 2 3" xfId="28040" xr:uid="{00000000-0005-0000-0000-0000F7820000}"/>
    <cellStyle name="메모 2 3 3 5 2 2 2 3" xfId="28041" xr:uid="{00000000-0005-0000-0000-0000F8820000}"/>
    <cellStyle name="메모 2 3 3 5 2 2 2 4" xfId="28042" xr:uid="{00000000-0005-0000-0000-0000F9820000}"/>
    <cellStyle name="메모 2 3 3 5 2 2 2 5" xfId="28043" xr:uid="{00000000-0005-0000-0000-0000FA820000}"/>
    <cellStyle name="메모 2 3 3 5 2 2 3" xfId="28044" xr:uid="{00000000-0005-0000-0000-0000FB820000}"/>
    <cellStyle name="메모 2 3 3 5 2 2 3 2" xfId="28045" xr:uid="{00000000-0005-0000-0000-0000FC820000}"/>
    <cellStyle name="메모 2 3 3 5 2 2 3 3" xfId="28046" xr:uid="{00000000-0005-0000-0000-0000FD820000}"/>
    <cellStyle name="메모 2 3 3 5 2 2 4" xfId="28047" xr:uid="{00000000-0005-0000-0000-0000FE820000}"/>
    <cellStyle name="메모 2 3 3 5 2 2 5" xfId="28048" xr:uid="{00000000-0005-0000-0000-0000FF820000}"/>
    <cellStyle name="메모 2 3 3 5 2 2 6" xfId="28049" xr:uid="{00000000-0005-0000-0000-000000830000}"/>
    <cellStyle name="메모 2 3 3 5 2 3" xfId="28050" xr:uid="{00000000-0005-0000-0000-000001830000}"/>
    <cellStyle name="메모 2 3 3 5 2 3 2" xfId="28051" xr:uid="{00000000-0005-0000-0000-000002830000}"/>
    <cellStyle name="메모 2 3 3 5 2 3 2 2" xfId="28052" xr:uid="{00000000-0005-0000-0000-000003830000}"/>
    <cellStyle name="메모 2 3 3 5 2 3 2 2 2" xfId="28053" xr:uid="{00000000-0005-0000-0000-000004830000}"/>
    <cellStyle name="메모 2 3 3 5 2 3 2 2 3" xfId="28054" xr:uid="{00000000-0005-0000-0000-000005830000}"/>
    <cellStyle name="메모 2 3 3 5 2 3 2 3" xfId="28055" xr:uid="{00000000-0005-0000-0000-000006830000}"/>
    <cellStyle name="메모 2 3 3 5 2 3 2 4" xfId="28056" xr:uid="{00000000-0005-0000-0000-000007830000}"/>
    <cellStyle name="메모 2 3 3 5 2 3 2 5" xfId="28057" xr:uid="{00000000-0005-0000-0000-000008830000}"/>
    <cellStyle name="메모 2 3 3 5 2 3 3" xfId="28058" xr:uid="{00000000-0005-0000-0000-000009830000}"/>
    <cellStyle name="메모 2 3 3 5 2 3 3 2" xfId="28059" xr:uid="{00000000-0005-0000-0000-00000A830000}"/>
    <cellStyle name="메모 2 3 3 5 2 3 3 3" xfId="28060" xr:uid="{00000000-0005-0000-0000-00000B830000}"/>
    <cellStyle name="메모 2 3 3 5 2 3 4" xfId="28061" xr:uid="{00000000-0005-0000-0000-00000C830000}"/>
    <cellStyle name="메모 2 3 3 5 2 3 5" xfId="28062" xr:uid="{00000000-0005-0000-0000-00000D830000}"/>
    <cellStyle name="메모 2 3 3 5 2 3 6" xfId="28063" xr:uid="{00000000-0005-0000-0000-00000E830000}"/>
    <cellStyle name="메모 2 3 3 5 2 4" xfId="28064" xr:uid="{00000000-0005-0000-0000-00000F830000}"/>
    <cellStyle name="메모 2 3 3 5 2 4 2" xfId="28065" xr:uid="{00000000-0005-0000-0000-000010830000}"/>
    <cellStyle name="메모 2 3 3 5 2 4 2 2" xfId="28066" xr:uid="{00000000-0005-0000-0000-000011830000}"/>
    <cellStyle name="메모 2 3 3 5 2 4 2 3" xfId="28067" xr:uid="{00000000-0005-0000-0000-000012830000}"/>
    <cellStyle name="메모 2 3 3 5 2 4 3" xfId="28068" xr:uid="{00000000-0005-0000-0000-000013830000}"/>
    <cellStyle name="메모 2 3 3 5 2 4 4" xfId="28069" xr:uid="{00000000-0005-0000-0000-000014830000}"/>
    <cellStyle name="메모 2 3 3 5 2 4 5" xfId="28070" xr:uid="{00000000-0005-0000-0000-000015830000}"/>
    <cellStyle name="메모 2 3 3 5 2 5" xfId="28071" xr:uid="{00000000-0005-0000-0000-000016830000}"/>
    <cellStyle name="메모 2 3 3 5 2 5 2" xfId="28072" xr:uid="{00000000-0005-0000-0000-000017830000}"/>
    <cellStyle name="메모 2 3 3 5 2 5 3" xfId="28073" xr:uid="{00000000-0005-0000-0000-000018830000}"/>
    <cellStyle name="메모 2 3 3 5 2 6" xfId="28074" xr:uid="{00000000-0005-0000-0000-000019830000}"/>
    <cellStyle name="메모 2 3 3 5 2 7" xfId="28075" xr:uid="{00000000-0005-0000-0000-00001A830000}"/>
    <cellStyle name="메모 2 3 3 5 2 8" xfId="28076" xr:uid="{00000000-0005-0000-0000-00001B830000}"/>
    <cellStyle name="메모 2 3 3 5 3" xfId="28077" xr:uid="{00000000-0005-0000-0000-00001C830000}"/>
    <cellStyle name="메모 2 3 3 5 3 2" xfId="28078" xr:uid="{00000000-0005-0000-0000-00001D830000}"/>
    <cellStyle name="메모 2 3 3 5 3 2 2" xfId="28079" xr:uid="{00000000-0005-0000-0000-00001E830000}"/>
    <cellStyle name="메모 2 3 3 5 3 2 2 2" xfId="28080" xr:uid="{00000000-0005-0000-0000-00001F830000}"/>
    <cellStyle name="메모 2 3 3 5 3 2 2 2 2" xfId="28081" xr:uid="{00000000-0005-0000-0000-000020830000}"/>
    <cellStyle name="메모 2 3 3 5 3 2 2 2 3" xfId="28082" xr:uid="{00000000-0005-0000-0000-000021830000}"/>
    <cellStyle name="메모 2 3 3 5 3 2 2 3" xfId="28083" xr:uid="{00000000-0005-0000-0000-000022830000}"/>
    <cellStyle name="메모 2 3 3 5 3 2 2 4" xfId="28084" xr:uid="{00000000-0005-0000-0000-000023830000}"/>
    <cellStyle name="메모 2 3 3 5 3 2 2 5" xfId="28085" xr:uid="{00000000-0005-0000-0000-000024830000}"/>
    <cellStyle name="메모 2 3 3 5 3 2 3" xfId="28086" xr:uid="{00000000-0005-0000-0000-000025830000}"/>
    <cellStyle name="메모 2 3 3 5 3 2 3 2" xfId="28087" xr:uid="{00000000-0005-0000-0000-000026830000}"/>
    <cellStyle name="메모 2 3 3 5 3 2 3 3" xfId="28088" xr:uid="{00000000-0005-0000-0000-000027830000}"/>
    <cellStyle name="메모 2 3 3 5 3 2 4" xfId="28089" xr:uid="{00000000-0005-0000-0000-000028830000}"/>
    <cellStyle name="메모 2 3 3 5 3 2 5" xfId="28090" xr:uid="{00000000-0005-0000-0000-000029830000}"/>
    <cellStyle name="메모 2 3 3 5 3 2 6" xfId="28091" xr:uid="{00000000-0005-0000-0000-00002A830000}"/>
    <cellStyle name="메모 2 3 3 5 3 3" xfId="28092" xr:uid="{00000000-0005-0000-0000-00002B830000}"/>
    <cellStyle name="메모 2 3 3 5 3 3 2" xfId="28093" xr:uid="{00000000-0005-0000-0000-00002C830000}"/>
    <cellStyle name="메모 2 3 3 5 3 3 2 2" xfId="28094" xr:uid="{00000000-0005-0000-0000-00002D830000}"/>
    <cellStyle name="메모 2 3 3 5 3 3 2 2 2" xfId="28095" xr:uid="{00000000-0005-0000-0000-00002E830000}"/>
    <cellStyle name="메모 2 3 3 5 3 3 2 2 3" xfId="28096" xr:uid="{00000000-0005-0000-0000-00002F830000}"/>
    <cellStyle name="메모 2 3 3 5 3 3 2 3" xfId="28097" xr:uid="{00000000-0005-0000-0000-000030830000}"/>
    <cellStyle name="메모 2 3 3 5 3 3 2 4" xfId="28098" xr:uid="{00000000-0005-0000-0000-000031830000}"/>
    <cellStyle name="메모 2 3 3 5 3 3 2 5" xfId="28099" xr:uid="{00000000-0005-0000-0000-000032830000}"/>
    <cellStyle name="메모 2 3 3 5 3 3 3" xfId="28100" xr:uid="{00000000-0005-0000-0000-000033830000}"/>
    <cellStyle name="메모 2 3 3 5 3 3 3 2" xfId="28101" xr:uid="{00000000-0005-0000-0000-000034830000}"/>
    <cellStyle name="메모 2 3 3 5 3 3 3 3" xfId="28102" xr:uid="{00000000-0005-0000-0000-000035830000}"/>
    <cellStyle name="메모 2 3 3 5 3 3 4" xfId="28103" xr:uid="{00000000-0005-0000-0000-000036830000}"/>
    <cellStyle name="메모 2 3 3 5 3 3 5" xfId="28104" xr:uid="{00000000-0005-0000-0000-000037830000}"/>
    <cellStyle name="메모 2 3 3 5 3 3 6" xfId="28105" xr:uid="{00000000-0005-0000-0000-000038830000}"/>
    <cellStyle name="메모 2 3 3 5 3 4" xfId="28106" xr:uid="{00000000-0005-0000-0000-000039830000}"/>
    <cellStyle name="메모 2 3 3 5 3 4 2" xfId="28107" xr:uid="{00000000-0005-0000-0000-00003A830000}"/>
    <cellStyle name="메모 2 3 3 5 3 4 2 2" xfId="28108" xr:uid="{00000000-0005-0000-0000-00003B830000}"/>
    <cellStyle name="메모 2 3 3 5 3 4 2 3" xfId="28109" xr:uid="{00000000-0005-0000-0000-00003C830000}"/>
    <cellStyle name="메모 2 3 3 5 3 4 3" xfId="28110" xr:uid="{00000000-0005-0000-0000-00003D830000}"/>
    <cellStyle name="메모 2 3 3 5 3 4 4" xfId="28111" xr:uid="{00000000-0005-0000-0000-00003E830000}"/>
    <cellStyle name="메모 2 3 3 5 3 4 5" xfId="28112" xr:uid="{00000000-0005-0000-0000-00003F830000}"/>
    <cellStyle name="메모 2 3 3 5 3 5" xfId="28113" xr:uid="{00000000-0005-0000-0000-000040830000}"/>
    <cellStyle name="메모 2 3 3 5 3 5 2" xfId="28114" xr:uid="{00000000-0005-0000-0000-000041830000}"/>
    <cellStyle name="메모 2 3 3 5 3 5 3" xfId="28115" xr:uid="{00000000-0005-0000-0000-000042830000}"/>
    <cellStyle name="메모 2 3 3 5 3 6" xfId="28116" xr:uid="{00000000-0005-0000-0000-000043830000}"/>
    <cellStyle name="메모 2 3 3 5 3 7" xfId="28117" xr:uid="{00000000-0005-0000-0000-000044830000}"/>
    <cellStyle name="메모 2 3 3 5 3 8" xfId="28118" xr:uid="{00000000-0005-0000-0000-000045830000}"/>
    <cellStyle name="메모 2 3 3 5 4" xfId="28119" xr:uid="{00000000-0005-0000-0000-000046830000}"/>
    <cellStyle name="메모 2 3 3 5 4 2" xfId="28120" xr:uid="{00000000-0005-0000-0000-000047830000}"/>
    <cellStyle name="메모 2 3 3 5 4 2 2" xfId="28121" xr:uid="{00000000-0005-0000-0000-000048830000}"/>
    <cellStyle name="메모 2 3 3 5 4 2 2 2" xfId="28122" xr:uid="{00000000-0005-0000-0000-000049830000}"/>
    <cellStyle name="메모 2 3 3 5 4 2 2 3" xfId="28123" xr:uid="{00000000-0005-0000-0000-00004A830000}"/>
    <cellStyle name="메모 2 3 3 5 4 2 3" xfId="28124" xr:uid="{00000000-0005-0000-0000-00004B830000}"/>
    <cellStyle name="메모 2 3 3 5 4 2 4" xfId="28125" xr:uid="{00000000-0005-0000-0000-00004C830000}"/>
    <cellStyle name="메모 2 3 3 5 4 2 5" xfId="28126" xr:uid="{00000000-0005-0000-0000-00004D830000}"/>
    <cellStyle name="메모 2 3 3 5 4 3" xfId="28127" xr:uid="{00000000-0005-0000-0000-00004E830000}"/>
    <cellStyle name="메모 2 3 3 5 4 3 2" xfId="28128" xr:uid="{00000000-0005-0000-0000-00004F830000}"/>
    <cellStyle name="메모 2 3 3 5 4 3 3" xfId="28129" xr:uid="{00000000-0005-0000-0000-000050830000}"/>
    <cellStyle name="메모 2 3 3 5 4 4" xfId="28130" xr:uid="{00000000-0005-0000-0000-000051830000}"/>
    <cellStyle name="메모 2 3 3 5 4 5" xfId="28131" xr:uid="{00000000-0005-0000-0000-000052830000}"/>
    <cellStyle name="메모 2 3 3 5 4 6" xfId="28132" xr:uid="{00000000-0005-0000-0000-000053830000}"/>
    <cellStyle name="메모 2 3 3 5 5" xfId="28133" xr:uid="{00000000-0005-0000-0000-000054830000}"/>
    <cellStyle name="메모 2 3 3 5 5 2" xfId="28134" xr:uid="{00000000-0005-0000-0000-000055830000}"/>
    <cellStyle name="메모 2 3 3 5 5 2 2" xfId="28135" xr:uid="{00000000-0005-0000-0000-000056830000}"/>
    <cellStyle name="메모 2 3 3 5 5 2 2 2" xfId="28136" xr:uid="{00000000-0005-0000-0000-000057830000}"/>
    <cellStyle name="메모 2 3 3 5 5 2 2 3" xfId="28137" xr:uid="{00000000-0005-0000-0000-000058830000}"/>
    <cellStyle name="메모 2 3 3 5 5 2 3" xfId="28138" xr:uid="{00000000-0005-0000-0000-000059830000}"/>
    <cellStyle name="메모 2 3 3 5 5 2 4" xfId="28139" xr:uid="{00000000-0005-0000-0000-00005A830000}"/>
    <cellStyle name="메모 2 3 3 5 5 2 5" xfId="28140" xr:uid="{00000000-0005-0000-0000-00005B830000}"/>
    <cellStyle name="메모 2 3 3 5 5 3" xfId="28141" xr:uid="{00000000-0005-0000-0000-00005C830000}"/>
    <cellStyle name="메모 2 3 3 5 5 3 2" xfId="28142" xr:uid="{00000000-0005-0000-0000-00005D830000}"/>
    <cellStyle name="메모 2 3 3 5 5 3 3" xfId="28143" xr:uid="{00000000-0005-0000-0000-00005E830000}"/>
    <cellStyle name="메모 2 3 3 5 5 4" xfId="28144" xr:uid="{00000000-0005-0000-0000-00005F830000}"/>
    <cellStyle name="메모 2 3 3 5 5 5" xfId="28145" xr:uid="{00000000-0005-0000-0000-000060830000}"/>
    <cellStyle name="메모 2 3 3 5 5 6" xfId="28146" xr:uid="{00000000-0005-0000-0000-000061830000}"/>
    <cellStyle name="메모 2 3 3 5 6" xfId="28147" xr:uid="{00000000-0005-0000-0000-000062830000}"/>
    <cellStyle name="메모 2 3 3 5 6 2" xfId="28148" xr:uid="{00000000-0005-0000-0000-000063830000}"/>
    <cellStyle name="메모 2 3 3 5 6 2 2" xfId="28149" xr:uid="{00000000-0005-0000-0000-000064830000}"/>
    <cellStyle name="메모 2 3 3 5 6 2 3" xfId="28150" xr:uid="{00000000-0005-0000-0000-000065830000}"/>
    <cellStyle name="메모 2 3 3 5 6 3" xfId="28151" xr:uid="{00000000-0005-0000-0000-000066830000}"/>
    <cellStyle name="메모 2 3 3 5 6 4" xfId="28152" xr:uid="{00000000-0005-0000-0000-000067830000}"/>
    <cellStyle name="메모 2 3 3 5 6 5" xfId="28153" xr:uid="{00000000-0005-0000-0000-000068830000}"/>
    <cellStyle name="메모 2 3 3 5 7" xfId="28154" xr:uid="{00000000-0005-0000-0000-000069830000}"/>
    <cellStyle name="메모 2 3 3 5 7 2" xfId="28155" xr:uid="{00000000-0005-0000-0000-00006A830000}"/>
    <cellStyle name="메모 2 3 3 5 7 3" xfId="28156" xr:uid="{00000000-0005-0000-0000-00006B830000}"/>
    <cellStyle name="메모 2 3 3 5 8" xfId="28157" xr:uid="{00000000-0005-0000-0000-00006C830000}"/>
    <cellStyle name="메모 2 3 3 5 9" xfId="28158" xr:uid="{00000000-0005-0000-0000-00006D830000}"/>
    <cellStyle name="메모 2 3 3 6" xfId="28159" xr:uid="{00000000-0005-0000-0000-00006E830000}"/>
    <cellStyle name="메모 2 3 3 6 2" xfId="28160" xr:uid="{00000000-0005-0000-0000-00006F830000}"/>
    <cellStyle name="메모 2 3 3 6 2 2" xfId="28161" xr:uid="{00000000-0005-0000-0000-000070830000}"/>
    <cellStyle name="메모 2 3 3 6 2 2 2" xfId="28162" xr:uid="{00000000-0005-0000-0000-000071830000}"/>
    <cellStyle name="메모 2 3 3 6 2 2 2 2" xfId="28163" xr:uid="{00000000-0005-0000-0000-000072830000}"/>
    <cellStyle name="메모 2 3 3 6 2 2 2 3" xfId="28164" xr:uid="{00000000-0005-0000-0000-000073830000}"/>
    <cellStyle name="메모 2 3 3 6 2 2 3" xfId="28165" xr:uid="{00000000-0005-0000-0000-000074830000}"/>
    <cellStyle name="메모 2 3 3 6 2 2 4" xfId="28166" xr:uid="{00000000-0005-0000-0000-000075830000}"/>
    <cellStyle name="메모 2 3 3 6 2 2 5" xfId="28167" xr:uid="{00000000-0005-0000-0000-000076830000}"/>
    <cellStyle name="메모 2 3 3 6 2 3" xfId="28168" xr:uid="{00000000-0005-0000-0000-000077830000}"/>
    <cellStyle name="메모 2 3 3 6 2 3 2" xfId="28169" xr:uid="{00000000-0005-0000-0000-000078830000}"/>
    <cellStyle name="메모 2 3 3 6 2 3 3" xfId="28170" xr:uid="{00000000-0005-0000-0000-000079830000}"/>
    <cellStyle name="메모 2 3 3 6 2 4" xfId="28171" xr:uid="{00000000-0005-0000-0000-00007A830000}"/>
    <cellStyle name="메모 2 3 3 6 2 5" xfId="28172" xr:uid="{00000000-0005-0000-0000-00007B830000}"/>
    <cellStyle name="메모 2 3 3 6 2 6" xfId="28173" xr:uid="{00000000-0005-0000-0000-00007C830000}"/>
    <cellStyle name="메모 2 3 3 6 3" xfId="28174" xr:uid="{00000000-0005-0000-0000-00007D830000}"/>
    <cellStyle name="메모 2 3 3 6 3 2" xfId="28175" xr:uid="{00000000-0005-0000-0000-00007E830000}"/>
    <cellStyle name="메모 2 3 3 6 3 2 2" xfId="28176" xr:uid="{00000000-0005-0000-0000-00007F830000}"/>
    <cellStyle name="메모 2 3 3 6 3 2 2 2" xfId="28177" xr:uid="{00000000-0005-0000-0000-000080830000}"/>
    <cellStyle name="메모 2 3 3 6 3 2 2 3" xfId="28178" xr:uid="{00000000-0005-0000-0000-000081830000}"/>
    <cellStyle name="메모 2 3 3 6 3 2 3" xfId="28179" xr:uid="{00000000-0005-0000-0000-000082830000}"/>
    <cellStyle name="메모 2 3 3 6 3 2 4" xfId="28180" xr:uid="{00000000-0005-0000-0000-000083830000}"/>
    <cellStyle name="메모 2 3 3 6 3 2 5" xfId="28181" xr:uid="{00000000-0005-0000-0000-000084830000}"/>
    <cellStyle name="메모 2 3 3 6 3 3" xfId="28182" xr:uid="{00000000-0005-0000-0000-000085830000}"/>
    <cellStyle name="메모 2 3 3 6 3 3 2" xfId="28183" xr:uid="{00000000-0005-0000-0000-000086830000}"/>
    <cellStyle name="메모 2 3 3 6 3 3 3" xfId="28184" xr:uid="{00000000-0005-0000-0000-000087830000}"/>
    <cellStyle name="메모 2 3 3 6 3 4" xfId="28185" xr:uid="{00000000-0005-0000-0000-000088830000}"/>
    <cellStyle name="메모 2 3 3 6 3 5" xfId="28186" xr:uid="{00000000-0005-0000-0000-000089830000}"/>
    <cellStyle name="메모 2 3 3 6 3 6" xfId="28187" xr:uid="{00000000-0005-0000-0000-00008A830000}"/>
    <cellStyle name="메모 2 3 3 6 4" xfId="28188" xr:uid="{00000000-0005-0000-0000-00008B830000}"/>
    <cellStyle name="메모 2 3 3 6 4 2" xfId="28189" xr:uid="{00000000-0005-0000-0000-00008C830000}"/>
    <cellStyle name="메모 2 3 3 6 4 2 2" xfId="28190" xr:uid="{00000000-0005-0000-0000-00008D830000}"/>
    <cellStyle name="메모 2 3 3 6 4 2 3" xfId="28191" xr:uid="{00000000-0005-0000-0000-00008E830000}"/>
    <cellStyle name="메모 2 3 3 6 4 3" xfId="28192" xr:uid="{00000000-0005-0000-0000-00008F830000}"/>
    <cellStyle name="메모 2 3 3 6 4 4" xfId="28193" xr:uid="{00000000-0005-0000-0000-000090830000}"/>
    <cellStyle name="메모 2 3 3 6 4 5" xfId="28194" xr:uid="{00000000-0005-0000-0000-000091830000}"/>
    <cellStyle name="메모 2 3 3 6 5" xfId="28195" xr:uid="{00000000-0005-0000-0000-000092830000}"/>
    <cellStyle name="메모 2 3 3 6 5 2" xfId="28196" xr:uid="{00000000-0005-0000-0000-000093830000}"/>
    <cellStyle name="메모 2 3 3 6 5 3" xfId="28197" xr:uid="{00000000-0005-0000-0000-000094830000}"/>
    <cellStyle name="메모 2 3 3 6 6" xfId="28198" xr:uid="{00000000-0005-0000-0000-000095830000}"/>
    <cellStyle name="메모 2 3 3 6 7" xfId="28199" xr:uid="{00000000-0005-0000-0000-000096830000}"/>
    <cellStyle name="메모 2 3 3 6 8" xfId="28200" xr:uid="{00000000-0005-0000-0000-000097830000}"/>
    <cellStyle name="메모 2 3 3 7" xfId="28201" xr:uid="{00000000-0005-0000-0000-000098830000}"/>
    <cellStyle name="메모 2 3 3 7 2" xfId="28202" xr:uid="{00000000-0005-0000-0000-000099830000}"/>
    <cellStyle name="메모 2 3 3 7 2 2" xfId="28203" xr:uid="{00000000-0005-0000-0000-00009A830000}"/>
    <cellStyle name="메모 2 3 3 7 2 2 2" xfId="28204" xr:uid="{00000000-0005-0000-0000-00009B830000}"/>
    <cellStyle name="메모 2 3 3 7 2 2 3" xfId="28205" xr:uid="{00000000-0005-0000-0000-00009C830000}"/>
    <cellStyle name="메모 2 3 3 7 2 3" xfId="28206" xr:uid="{00000000-0005-0000-0000-00009D830000}"/>
    <cellStyle name="메모 2 3 3 7 2 4" xfId="28207" xr:uid="{00000000-0005-0000-0000-00009E830000}"/>
    <cellStyle name="메모 2 3 3 7 2 5" xfId="28208" xr:uid="{00000000-0005-0000-0000-00009F830000}"/>
    <cellStyle name="메모 2 3 3 7 3" xfId="28209" xr:uid="{00000000-0005-0000-0000-0000A0830000}"/>
    <cellStyle name="메모 2 3 3 7 3 2" xfId="28210" xr:uid="{00000000-0005-0000-0000-0000A1830000}"/>
    <cellStyle name="메모 2 3 3 7 3 3" xfId="28211" xr:uid="{00000000-0005-0000-0000-0000A2830000}"/>
    <cellStyle name="메모 2 3 3 7 4" xfId="28212" xr:uid="{00000000-0005-0000-0000-0000A3830000}"/>
    <cellStyle name="메모 2 3 3 7 5" xfId="28213" xr:uid="{00000000-0005-0000-0000-0000A4830000}"/>
    <cellStyle name="메모 2 3 3 7 6" xfId="28214" xr:uid="{00000000-0005-0000-0000-0000A5830000}"/>
    <cellStyle name="메모 2 3 3 8" xfId="28215" xr:uid="{00000000-0005-0000-0000-0000A6830000}"/>
    <cellStyle name="메모 2 3 3 8 2" xfId="28216" xr:uid="{00000000-0005-0000-0000-0000A7830000}"/>
    <cellStyle name="메모 2 3 3 8 2 2" xfId="28217" xr:uid="{00000000-0005-0000-0000-0000A8830000}"/>
    <cellStyle name="메모 2 3 3 8 2 2 2" xfId="28218" xr:uid="{00000000-0005-0000-0000-0000A9830000}"/>
    <cellStyle name="메모 2 3 3 8 2 2 3" xfId="28219" xr:uid="{00000000-0005-0000-0000-0000AA830000}"/>
    <cellStyle name="메모 2 3 3 8 2 3" xfId="28220" xr:uid="{00000000-0005-0000-0000-0000AB830000}"/>
    <cellStyle name="메모 2 3 3 8 2 4" xfId="28221" xr:uid="{00000000-0005-0000-0000-0000AC830000}"/>
    <cellStyle name="메모 2 3 3 8 2 5" xfId="28222" xr:uid="{00000000-0005-0000-0000-0000AD830000}"/>
    <cellStyle name="메모 2 3 3 8 3" xfId="28223" xr:uid="{00000000-0005-0000-0000-0000AE830000}"/>
    <cellStyle name="메모 2 3 3 8 3 2" xfId="28224" xr:uid="{00000000-0005-0000-0000-0000AF830000}"/>
    <cellStyle name="메모 2 3 3 8 3 3" xfId="28225" xr:uid="{00000000-0005-0000-0000-0000B0830000}"/>
    <cellStyle name="메모 2 3 3 8 4" xfId="28226" xr:uid="{00000000-0005-0000-0000-0000B1830000}"/>
    <cellStyle name="메모 2 3 3 8 5" xfId="28227" xr:uid="{00000000-0005-0000-0000-0000B2830000}"/>
    <cellStyle name="메모 2 3 3 8 6" xfId="28228" xr:uid="{00000000-0005-0000-0000-0000B3830000}"/>
    <cellStyle name="메모 2 3 3 9" xfId="28229" xr:uid="{00000000-0005-0000-0000-0000B4830000}"/>
    <cellStyle name="메모 2 3 3 9 2" xfId="28230" xr:uid="{00000000-0005-0000-0000-0000B5830000}"/>
    <cellStyle name="메모 2 3 3 9 2 2" xfId="28231" xr:uid="{00000000-0005-0000-0000-0000B6830000}"/>
    <cellStyle name="메모 2 3 3 9 2 3" xfId="28232" xr:uid="{00000000-0005-0000-0000-0000B7830000}"/>
    <cellStyle name="메모 2 3 3 9 3" xfId="28233" xr:uid="{00000000-0005-0000-0000-0000B8830000}"/>
    <cellStyle name="메모 2 3 3 9 4" xfId="28234" xr:uid="{00000000-0005-0000-0000-0000B9830000}"/>
    <cellStyle name="메모 2 3 3 9 5" xfId="28235" xr:uid="{00000000-0005-0000-0000-0000BA830000}"/>
    <cellStyle name="메모 2 3 4" xfId="28236" xr:uid="{00000000-0005-0000-0000-0000BB830000}"/>
    <cellStyle name="메모 2 3 4 10" xfId="28237" xr:uid="{00000000-0005-0000-0000-0000BC830000}"/>
    <cellStyle name="메모 2 3 4 10 2" xfId="28238" xr:uid="{00000000-0005-0000-0000-0000BD830000}"/>
    <cellStyle name="메모 2 3 4 10 2 2" xfId="28239" xr:uid="{00000000-0005-0000-0000-0000BE830000}"/>
    <cellStyle name="메모 2 3 4 10 2 2 2" xfId="28240" xr:uid="{00000000-0005-0000-0000-0000BF830000}"/>
    <cellStyle name="메모 2 3 4 10 2 2 2 2" xfId="28241" xr:uid="{00000000-0005-0000-0000-0000C0830000}"/>
    <cellStyle name="메모 2 3 4 10 2 2 2 3" xfId="28242" xr:uid="{00000000-0005-0000-0000-0000C1830000}"/>
    <cellStyle name="메모 2 3 4 10 2 2 3" xfId="28243" xr:uid="{00000000-0005-0000-0000-0000C2830000}"/>
    <cellStyle name="메모 2 3 4 10 2 2 4" xfId="28244" xr:uid="{00000000-0005-0000-0000-0000C3830000}"/>
    <cellStyle name="메모 2 3 4 10 2 2 5" xfId="28245" xr:uid="{00000000-0005-0000-0000-0000C4830000}"/>
    <cellStyle name="메모 2 3 4 10 2 3" xfId="28246" xr:uid="{00000000-0005-0000-0000-0000C5830000}"/>
    <cellStyle name="메모 2 3 4 10 2 3 2" xfId="28247" xr:uid="{00000000-0005-0000-0000-0000C6830000}"/>
    <cellStyle name="메모 2 3 4 10 2 3 3" xfId="28248" xr:uid="{00000000-0005-0000-0000-0000C7830000}"/>
    <cellStyle name="메모 2 3 4 10 2 4" xfId="28249" xr:uid="{00000000-0005-0000-0000-0000C8830000}"/>
    <cellStyle name="메모 2 3 4 10 2 5" xfId="28250" xr:uid="{00000000-0005-0000-0000-0000C9830000}"/>
    <cellStyle name="메모 2 3 4 10 2 6" xfId="28251" xr:uid="{00000000-0005-0000-0000-0000CA830000}"/>
    <cellStyle name="메모 2 3 4 10 3" xfId="28252" xr:uid="{00000000-0005-0000-0000-0000CB830000}"/>
    <cellStyle name="메모 2 3 4 10 3 2" xfId="28253" xr:uid="{00000000-0005-0000-0000-0000CC830000}"/>
    <cellStyle name="메모 2 3 4 10 3 2 2" xfId="28254" xr:uid="{00000000-0005-0000-0000-0000CD830000}"/>
    <cellStyle name="메모 2 3 4 10 3 2 2 2" xfId="28255" xr:uid="{00000000-0005-0000-0000-0000CE830000}"/>
    <cellStyle name="메모 2 3 4 10 3 2 2 3" xfId="28256" xr:uid="{00000000-0005-0000-0000-0000CF830000}"/>
    <cellStyle name="메모 2 3 4 10 3 2 3" xfId="28257" xr:uid="{00000000-0005-0000-0000-0000D0830000}"/>
    <cellStyle name="메모 2 3 4 10 3 2 4" xfId="28258" xr:uid="{00000000-0005-0000-0000-0000D1830000}"/>
    <cellStyle name="메모 2 3 4 10 3 2 5" xfId="28259" xr:uid="{00000000-0005-0000-0000-0000D2830000}"/>
    <cellStyle name="메모 2 3 4 10 3 3" xfId="28260" xr:uid="{00000000-0005-0000-0000-0000D3830000}"/>
    <cellStyle name="메모 2 3 4 10 3 3 2" xfId="28261" xr:uid="{00000000-0005-0000-0000-0000D4830000}"/>
    <cellStyle name="메모 2 3 4 10 3 3 3" xfId="28262" xr:uid="{00000000-0005-0000-0000-0000D5830000}"/>
    <cellStyle name="메모 2 3 4 10 3 4" xfId="28263" xr:uid="{00000000-0005-0000-0000-0000D6830000}"/>
    <cellStyle name="메모 2 3 4 10 3 5" xfId="28264" xr:uid="{00000000-0005-0000-0000-0000D7830000}"/>
    <cellStyle name="메모 2 3 4 10 3 6" xfId="28265" xr:uid="{00000000-0005-0000-0000-0000D8830000}"/>
    <cellStyle name="메모 2 3 4 10 4" xfId="28266" xr:uid="{00000000-0005-0000-0000-0000D9830000}"/>
    <cellStyle name="메모 2 3 4 10 4 2" xfId="28267" xr:uid="{00000000-0005-0000-0000-0000DA830000}"/>
    <cellStyle name="메모 2 3 4 10 4 2 2" xfId="28268" xr:uid="{00000000-0005-0000-0000-0000DB830000}"/>
    <cellStyle name="메모 2 3 4 10 4 2 3" xfId="28269" xr:uid="{00000000-0005-0000-0000-0000DC830000}"/>
    <cellStyle name="메모 2 3 4 10 4 3" xfId="28270" xr:uid="{00000000-0005-0000-0000-0000DD830000}"/>
    <cellStyle name="메모 2 3 4 10 4 4" xfId="28271" xr:uid="{00000000-0005-0000-0000-0000DE830000}"/>
    <cellStyle name="메모 2 3 4 10 4 5" xfId="28272" xr:uid="{00000000-0005-0000-0000-0000DF830000}"/>
    <cellStyle name="메모 2 3 4 10 5" xfId="28273" xr:uid="{00000000-0005-0000-0000-0000E0830000}"/>
    <cellStyle name="메모 2 3 4 10 5 2" xfId="28274" xr:uid="{00000000-0005-0000-0000-0000E1830000}"/>
    <cellStyle name="메모 2 3 4 10 5 3" xfId="28275" xr:uid="{00000000-0005-0000-0000-0000E2830000}"/>
    <cellStyle name="메모 2 3 4 10 6" xfId="28276" xr:uid="{00000000-0005-0000-0000-0000E3830000}"/>
    <cellStyle name="메모 2 3 4 10 7" xfId="28277" xr:uid="{00000000-0005-0000-0000-0000E4830000}"/>
    <cellStyle name="메모 2 3 4 10 8" xfId="28278" xr:uid="{00000000-0005-0000-0000-0000E5830000}"/>
    <cellStyle name="메모 2 3 4 11" xfId="28279" xr:uid="{00000000-0005-0000-0000-0000E6830000}"/>
    <cellStyle name="메모 2 3 4 11 2" xfId="28280" xr:uid="{00000000-0005-0000-0000-0000E7830000}"/>
    <cellStyle name="메모 2 3 4 11 2 2" xfId="28281" xr:uid="{00000000-0005-0000-0000-0000E8830000}"/>
    <cellStyle name="메모 2 3 4 11 2 2 2" xfId="28282" xr:uid="{00000000-0005-0000-0000-0000E9830000}"/>
    <cellStyle name="메모 2 3 4 11 2 2 3" xfId="28283" xr:uid="{00000000-0005-0000-0000-0000EA830000}"/>
    <cellStyle name="메모 2 3 4 11 2 3" xfId="28284" xr:uid="{00000000-0005-0000-0000-0000EB830000}"/>
    <cellStyle name="메모 2 3 4 11 2 4" xfId="28285" xr:uid="{00000000-0005-0000-0000-0000EC830000}"/>
    <cellStyle name="메모 2 3 4 11 2 5" xfId="28286" xr:uid="{00000000-0005-0000-0000-0000ED830000}"/>
    <cellStyle name="메모 2 3 4 11 3" xfId="28287" xr:uid="{00000000-0005-0000-0000-0000EE830000}"/>
    <cellStyle name="메모 2 3 4 11 3 2" xfId="28288" xr:uid="{00000000-0005-0000-0000-0000EF830000}"/>
    <cellStyle name="메모 2 3 4 11 3 3" xfId="28289" xr:uid="{00000000-0005-0000-0000-0000F0830000}"/>
    <cellStyle name="메모 2 3 4 11 4" xfId="28290" xr:uid="{00000000-0005-0000-0000-0000F1830000}"/>
    <cellStyle name="메모 2 3 4 11 5" xfId="28291" xr:uid="{00000000-0005-0000-0000-0000F2830000}"/>
    <cellStyle name="메모 2 3 4 11 6" xfId="28292" xr:uid="{00000000-0005-0000-0000-0000F3830000}"/>
    <cellStyle name="메모 2 3 4 12" xfId="28293" xr:uid="{00000000-0005-0000-0000-0000F4830000}"/>
    <cellStyle name="메모 2 3 4 12 2" xfId="28294" xr:uid="{00000000-0005-0000-0000-0000F5830000}"/>
    <cellStyle name="메모 2 3 4 12 2 2" xfId="28295" xr:uid="{00000000-0005-0000-0000-0000F6830000}"/>
    <cellStyle name="메모 2 3 4 12 2 2 2" xfId="28296" xr:uid="{00000000-0005-0000-0000-0000F7830000}"/>
    <cellStyle name="메모 2 3 4 12 2 2 3" xfId="28297" xr:uid="{00000000-0005-0000-0000-0000F8830000}"/>
    <cellStyle name="메모 2 3 4 12 2 3" xfId="28298" xr:uid="{00000000-0005-0000-0000-0000F9830000}"/>
    <cellStyle name="메모 2 3 4 12 2 4" xfId="28299" xr:uid="{00000000-0005-0000-0000-0000FA830000}"/>
    <cellStyle name="메모 2 3 4 12 2 5" xfId="28300" xr:uid="{00000000-0005-0000-0000-0000FB830000}"/>
    <cellStyle name="메모 2 3 4 12 3" xfId="28301" xr:uid="{00000000-0005-0000-0000-0000FC830000}"/>
    <cellStyle name="메모 2 3 4 12 3 2" xfId="28302" xr:uid="{00000000-0005-0000-0000-0000FD830000}"/>
    <cellStyle name="메모 2 3 4 12 3 3" xfId="28303" xr:uid="{00000000-0005-0000-0000-0000FE830000}"/>
    <cellStyle name="메모 2 3 4 12 4" xfId="28304" xr:uid="{00000000-0005-0000-0000-0000FF830000}"/>
    <cellStyle name="메모 2 3 4 12 5" xfId="28305" xr:uid="{00000000-0005-0000-0000-000000840000}"/>
    <cellStyle name="메모 2 3 4 12 6" xfId="28306" xr:uid="{00000000-0005-0000-0000-000001840000}"/>
    <cellStyle name="메모 2 3 4 13" xfId="28307" xr:uid="{00000000-0005-0000-0000-000002840000}"/>
    <cellStyle name="메모 2 3 4 13 2" xfId="28308" xr:uid="{00000000-0005-0000-0000-000003840000}"/>
    <cellStyle name="메모 2 3 4 13 2 2" xfId="28309" xr:uid="{00000000-0005-0000-0000-000004840000}"/>
    <cellStyle name="메모 2 3 4 13 2 2 2" xfId="28310" xr:uid="{00000000-0005-0000-0000-000005840000}"/>
    <cellStyle name="메모 2 3 4 13 2 2 3" xfId="28311" xr:uid="{00000000-0005-0000-0000-000006840000}"/>
    <cellStyle name="메모 2 3 4 13 2 3" xfId="28312" xr:uid="{00000000-0005-0000-0000-000007840000}"/>
    <cellStyle name="메모 2 3 4 13 2 4" xfId="28313" xr:uid="{00000000-0005-0000-0000-000008840000}"/>
    <cellStyle name="메모 2 3 4 13 3" xfId="28314" xr:uid="{00000000-0005-0000-0000-000009840000}"/>
    <cellStyle name="메모 2 3 4 13 3 2" xfId="28315" xr:uid="{00000000-0005-0000-0000-00000A840000}"/>
    <cellStyle name="메모 2 3 4 13 3 3" xfId="28316" xr:uid="{00000000-0005-0000-0000-00000B840000}"/>
    <cellStyle name="메모 2 3 4 13 4" xfId="28317" xr:uid="{00000000-0005-0000-0000-00000C840000}"/>
    <cellStyle name="메모 2 3 4 13 5" xfId="28318" xr:uid="{00000000-0005-0000-0000-00000D840000}"/>
    <cellStyle name="메모 2 3 4 13 6" xfId="28319" xr:uid="{00000000-0005-0000-0000-00000E840000}"/>
    <cellStyle name="메모 2 3 4 14" xfId="28320" xr:uid="{00000000-0005-0000-0000-00000F840000}"/>
    <cellStyle name="메모 2 3 4 14 2" xfId="28321" xr:uid="{00000000-0005-0000-0000-000010840000}"/>
    <cellStyle name="메모 2 3 4 14 2 2" xfId="28322" xr:uid="{00000000-0005-0000-0000-000011840000}"/>
    <cellStyle name="메모 2 3 4 14 2 2 2" xfId="28323" xr:uid="{00000000-0005-0000-0000-000012840000}"/>
    <cellStyle name="메모 2 3 4 14 2 2 3" xfId="28324" xr:uid="{00000000-0005-0000-0000-000013840000}"/>
    <cellStyle name="메모 2 3 4 14 2 3" xfId="28325" xr:uid="{00000000-0005-0000-0000-000014840000}"/>
    <cellStyle name="메모 2 3 4 14 2 4" xfId="28326" xr:uid="{00000000-0005-0000-0000-000015840000}"/>
    <cellStyle name="메모 2 3 4 14 3" xfId="28327" xr:uid="{00000000-0005-0000-0000-000016840000}"/>
    <cellStyle name="메모 2 3 4 14 3 2" xfId="28328" xr:uid="{00000000-0005-0000-0000-000017840000}"/>
    <cellStyle name="메모 2 3 4 14 3 3" xfId="28329" xr:uid="{00000000-0005-0000-0000-000018840000}"/>
    <cellStyle name="메모 2 3 4 14 4" xfId="28330" xr:uid="{00000000-0005-0000-0000-000019840000}"/>
    <cellStyle name="메모 2 3 4 14 5" xfId="28331" xr:uid="{00000000-0005-0000-0000-00001A840000}"/>
    <cellStyle name="메모 2 3 4 15" xfId="28332" xr:uid="{00000000-0005-0000-0000-00001B840000}"/>
    <cellStyle name="메모 2 3 4 15 2" xfId="28333" xr:uid="{00000000-0005-0000-0000-00001C840000}"/>
    <cellStyle name="메모 2 3 4 15 2 2" xfId="28334" xr:uid="{00000000-0005-0000-0000-00001D840000}"/>
    <cellStyle name="메모 2 3 4 15 2 2 2" xfId="28335" xr:uid="{00000000-0005-0000-0000-00001E840000}"/>
    <cellStyle name="메모 2 3 4 15 2 2 3" xfId="28336" xr:uid="{00000000-0005-0000-0000-00001F840000}"/>
    <cellStyle name="메모 2 3 4 15 2 3" xfId="28337" xr:uid="{00000000-0005-0000-0000-000020840000}"/>
    <cellStyle name="메모 2 3 4 15 2 4" xfId="28338" xr:uid="{00000000-0005-0000-0000-000021840000}"/>
    <cellStyle name="메모 2 3 4 15 3" xfId="28339" xr:uid="{00000000-0005-0000-0000-000022840000}"/>
    <cellStyle name="메모 2 3 4 15 3 2" xfId="28340" xr:uid="{00000000-0005-0000-0000-000023840000}"/>
    <cellStyle name="메모 2 3 4 15 3 3" xfId="28341" xr:uid="{00000000-0005-0000-0000-000024840000}"/>
    <cellStyle name="메모 2 3 4 15 4" xfId="28342" xr:uid="{00000000-0005-0000-0000-000025840000}"/>
    <cellStyle name="메모 2 3 4 15 5" xfId="28343" xr:uid="{00000000-0005-0000-0000-000026840000}"/>
    <cellStyle name="메모 2 3 4 16" xfId="28344" xr:uid="{00000000-0005-0000-0000-000027840000}"/>
    <cellStyle name="메모 2 3 4 16 2" xfId="28345" xr:uid="{00000000-0005-0000-0000-000028840000}"/>
    <cellStyle name="메모 2 3 4 16 2 2" xfId="28346" xr:uid="{00000000-0005-0000-0000-000029840000}"/>
    <cellStyle name="메모 2 3 4 16 2 2 2" xfId="28347" xr:uid="{00000000-0005-0000-0000-00002A840000}"/>
    <cellStyle name="메모 2 3 4 16 2 2 3" xfId="28348" xr:uid="{00000000-0005-0000-0000-00002B840000}"/>
    <cellStyle name="메모 2 3 4 16 2 3" xfId="28349" xr:uid="{00000000-0005-0000-0000-00002C840000}"/>
    <cellStyle name="메모 2 3 4 16 2 4" xfId="28350" xr:uid="{00000000-0005-0000-0000-00002D840000}"/>
    <cellStyle name="메모 2 3 4 16 3" xfId="28351" xr:uid="{00000000-0005-0000-0000-00002E840000}"/>
    <cellStyle name="메모 2 3 4 16 3 2" xfId="28352" xr:uid="{00000000-0005-0000-0000-00002F840000}"/>
    <cellStyle name="메모 2 3 4 16 3 3" xfId="28353" xr:uid="{00000000-0005-0000-0000-000030840000}"/>
    <cellStyle name="메모 2 3 4 16 4" xfId="28354" xr:uid="{00000000-0005-0000-0000-000031840000}"/>
    <cellStyle name="메모 2 3 4 16 5" xfId="28355" xr:uid="{00000000-0005-0000-0000-000032840000}"/>
    <cellStyle name="메모 2 3 4 17" xfId="28356" xr:uid="{00000000-0005-0000-0000-000033840000}"/>
    <cellStyle name="메모 2 3 4 17 2" xfId="28357" xr:uid="{00000000-0005-0000-0000-000034840000}"/>
    <cellStyle name="메모 2 3 4 17 2 2" xfId="28358" xr:uid="{00000000-0005-0000-0000-000035840000}"/>
    <cellStyle name="메모 2 3 4 17 2 2 2" xfId="28359" xr:uid="{00000000-0005-0000-0000-000036840000}"/>
    <cellStyle name="메모 2 3 4 17 2 2 3" xfId="28360" xr:uid="{00000000-0005-0000-0000-000037840000}"/>
    <cellStyle name="메모 2 3 4 17 2 3" xfId="28361" xr:uid="{00000000-0005-0000-0000-000038840000}"/>
    <cellStyle name="메모 2 3 4 17 2 4" xfId="28362" xr:uid="{00000000-0005-0000-0000-000039840000}"/>
    <cellStyle name="메모 2 3 4 17 3" xfId="28363" xr:uid="{00000000-0005-0000-0000-00003A840000}"/>
    <cellStyle name="메모 2 3 4 17 3 2" xfId="28364" xr:uid="{00000000-0005-0000-0000-00003B840000}"/>
    <cellStyle name="메모 2 3 4 17 3 3" xfId="28365" xr:uid="{00000000-0005-0000-0000-00003C840000}"/>
    <cellStyle name="메모 2 3 4 17 4" xfId="28366" xr:uid="{00000000-0005-0000-0000-00003D840000}"/>
    <cellStyle name="메모 2 3 4 17 5" xfId="28367" xr:uid="{00000000-0005-0000-0000-00003E840000}"/>
    <cellStyle name="메모 2 3 4 18" xfId="28368" xr:uid="{00000000-0005-0000-0000-00003F840000}"/>
    <cellStyle name="메모 2 3 4 18 2" xfId="28369" xr:uid="{00000000-0005-0000-0000-000040840000}"/>
    <cellStyle name="메모 2 3 4 18 2 2" xfId="28370" xr:uid="{00000000-0005-0000-0000-000041840000}"/>
    <cellStyle name="메모 2 3 4 18 2 2 2" xfId="28371" xr:uid="{00000000-0005-0000-0000-000042840000}"/>
    <cellStyle name="메모 2 3 4 18 2 2 3" xfId="28372" xr:uid="{00000000-0005-0000-0000-000043840000}"/>
    <cellStyle name="메모 2 3 4 18 2 3" xfId="28373" xr:uid="{00000000-0005-0000-0000-000044840000}"/>
    <cellStyle name="메모 2 3 4 18 2 4" xfId="28374" xr:uid="{00000000-0005-0000-0000-000045840000}"/>
    <cellStyle name="메모 2 3 4 18 3" xfId="28375" xr:uid="{00000000-0005-0000-0000-000046840000}"/>
    <cellStyle name="메모 2 3 4 18 3 2" xfId="28376" xr:uid="{00000000-0005-0000-0000-000047840000}"/>
    <cellStyle name="메모 2 3 4 18 3 3" xfId="28377" xr:uid="{00000000-0005-0000-0000-000048840000}"/>
    <cellStyle name="메모 2 3 4 18 4" xfId="28378" xr:uid="{00000000-0005-0000-0000-000049840000}"/>
    <cellStyle name="메모 2 3 4 18 5" xfId="28379" xr:uid="{00000000-0005-0000-0000-00004A840000}"/>
    <cellStyle name="메모 2 3 4 19" xfId="28380" xr:uid="{00000000-0005-0000-0000-00004B840000}"/>
    <cellStyle name="메모 2 3 4 19 2" xfId="28381" xr:uid="{00000000-0005-0000-0000-00004C840000}"/>
    <cellStyle name="메모 2 3 4 19 2 2" xfId="28382" xr:uid="{00000000-0005-0000-0000-00004D840000}"/>
    <cellStyle name="메모 2 3 4 19 2 2 2" xfId="28383" xr:uid="{00000000-0005-0000-0000-00004E840000}"/>
    <cellStyle name="메모 2 3 4 19 2 2 3" xfId="28384" xr:uid="{00000000-0005-0000-0000-00004F840000}"/>
    <cellStyle name="메모 2 3 4 19 2 3" xfId="28385" xr:uid="{00000000-0005-0000-0000-000050840000}"/>
    <cellStyle name="메모 2 3 4 19 2 4" xfId="28386" xr:uid="{00000000-0005-0000-0000-000051840000}"/>
    <cellStyle name="메모 2 3 4 19 3" xfId="28387" xr:uid="{00000000-0005-0000-0000-000052840000}"/>
    <cellStyle name="메모 2 3 4 19 3 2" xfId="28388" xr:uid="{00000000-0005-0000-0000-000053840000}"/>
    <cellStyle name="메모 2 3 4 19 3 3" xfId="28389" xr:uid="{00000000-0005-0000-0000-000054840000}"/>
    <cellStyle name="메모 2 3 4 19 4" xfId="28390" xr:uid="{00000000-0005-0000-0000-000055840000}"/>
    <cellStyle name="메모 2 3 4 19 5" xfId="28391" xr:uid="{00000000-0005-0000-0000-000056840000}"/>
    <cellStyle name="메모 2 3 4 2" xfId="28392" xr:uid="{00000000-0005-0000-0000-000057840000}"/>
    <cellStyle name="메모 2 3 4 2 10" xfId="28393" xr:uid="{00000000-0005-0000-0000-000058840000}"/>
    <cellStyle name="메모 2 3 4 2 10 2" xfId="28394" xr:uid="{00000000-0005-0000-0000-000059840000}"/>
    <cellStyle name="메모 2 3 4 2 10 2 2" xfId="28395" xr:uid="{00000000-0005-0000-0000-00005A840000}"/>
    <cellStyle name="메모 2 3 4 2 10 2 2 2" xfId="28396" xr:uid="{00000000-0005-0000-0000-00005B840000}"/>
    <cellStyle name="메모 2 3 4 2 10 2 2 3" xfId="28397" xr:uid="{00000000-0005-0000-0000-00005C840000}"/>
    <cellStyle name="메모 2 3 4 2 10 2 3" xfId="28398" xr:uid="{00000000-0005-0000-0000-00005D840000}"/>
    <cellStyle name="메모 2 3 4 2 10 2 4" xfId="28399" xr:uid="{00000000-0005-0000-0000-00005E840000}"/>
    <cellStyle name="메모 2 3 4 2 10 3" xfId="28400" xr:uid="{00000000-0005-0000-0000-00005F840000}"/>
    <cellStyle name="메모 2 3 4 2 10 3 2" xfId="28401" xr:uid="{00000000-0005-0000-0000-000060840000}"/>
    <cellStyle name="메모 2 3 4 2 10 3 3" xfId="28402" xr:uid="{00000000-0005-0000-0000-000061840000}"/>
    <cellStyle name="메모 2 3 4 2 10 4" xfId="28403" xr:uid="{00000000-0005-0000-0000-000062840000}"/>
    <cellStyle name="메모 2 3 4 2 10 5" xfId="28404" xr:uid="{00000000-0005-0000-0000-000063840000}"/>
    <cellStyle name="메모 2 3 4 2 11" xfId="28405" xr:uid="{00000000-0005-0000-0000-000064840000}"/>
    <cellStyle name="메모 2 3 4 2 11 2" xfId="28406" xr:uid="{00000000-0005-0000-0000-000065840000}"/>
    <cellStyle name="메모 2 3 4 2 11 2 2" xfId="28407" xr:uid="{00000000-0005-0000-0000-000066840000}"/>
    <cellStyle name="메모 2 3 4 2 11 2 2 2" xfId="28408" xr:uid="{00000000-0005-0000-0000-000067840000}"/>
    <cellStyle name="메모 2 3 4 2 11 2 2 3" xfId="28409" xr:uid="{00000000-0005-0000-0000-000068840000}"/>
    <cellStyle name="메모 2 3 4 2 11 2 3" xfId="28410" xr:uid="{00000000-0005-0000-0000-000069840000}"/>
    <cellStyle name="메모 2 3 4 2 11 2 4" xfId="28411" xr:uid="{00000000-0005-0000-0000-00006A840000}"/>
    <cellStyle name="메모 2 3 4 2 11 3" xfId="28412" xr:uid="{00000000-0005-0000-0000-00006B840000}"/>
    <cellStyle name="메모 2 3 4 2 11 3 2" xfId="28413" xr:uid="{00000000-0005-0000-0000-00006C840000}"/>
    <cellStyle name="메모 2 3 4 2 11 3 3" xfId="28414" xr:uid="{00000000-0005-0000-0000-00006D840000}"/>
    <cellStyle name="메모 2 3 4 2 11 4" xfId="28415" xr:uid="{00000000-0005-0000-0000-00006E840000}"/>
    <cellStyle name="메모 2 3 4 2 11 5" xfId="28416" xr:uid="{00000000-0005-0000-0000-00006F840000}"/>
    <cellStyle name="메모 2 3 4 2 12" xfId="28417" xr:uid="{00000000-0005-0000-0000-000070840000}"/>
    <cellStyle name="메모 2 3 4 2 12 2" xfId="28418" xr:uid="{00000000-0005-0000-0000-000071840000}"/>
    <cellStyle name="메모 2 3 4 2 12 2 2" xfId="28419" xr:uid="{00000000-0005-0000-0000-000072840000}"/>
    <cellStyle name="메모 2 3 4 2 12 2 2 2" xfId="28420" xr:uid="{00000000-0005-0000-0000-000073840000}"/>
    <cellStyle name="메모 2 3 4 2 12 2 2 3" xfId="28421" xr:uid="{00000000-0005-0000-0000-000074840000}"/>
    <cellStyle name="메모 2 3 4 2 12 2 3" xfId="28422" xr:uid="{00000000-0005-0000-0000-000075840000}"/>
    <cellStyle name="메모 2 3 4 2 12 2 4" xfId="28423" xr:uid="{00000000-0005-0000-0000-000076840000}"/>
    <cellStyle name="메모 2 3 4 2 12 3" xfId="28424" xr:uid="{00000000-0005-0000-0000-000077840000}"/>
    <cellStyle name="메모 2 3 4 2 12 3 2" xfId="28425" xr:uid="{00000000-0005-0000-0000-000078840000}"/>
    <cellStyle name="메모 2 3 4 2 12 3 3" xfId="28426" xr:uid="{00000000-0005-0000-0000-000079840000}"/>
    <cellStyle name="메모 2 3 4 2 12 4" xfId="28427" xr:uid="{00000000-0005-0000-0000-00007A840000}"/>
    <cellStyle name="메모 2 3 4 2 12 5" xfId="28428" xr:uid="{00000000-0005-0000-0000-00007B840000}"/>
    <cellStyle name="메모 2 3 4 2 13" xfId="28429" xr:uid="{00000000-0005-0000-0000-00007C840000}"/>
    <cellStyle name="메모 2 3 4 2 13 2" xfId="28430" xr:uid="{00000000-0005-0000-0000-00007D840000}"/>
    <cellStyle name="메모 2 3 4 2 13 2 2" xfId="28431" xr:uid="{00000000-0005-0000-0000-00007E840000}"/>
    <cellStyle name="메모 2 3 4 2 13 2 2 2" xfId="28432" xr:uid="{00000000-0005-0000-0000-00007F840000}"/>
    <cellStyle name="메모 2 3 4 2 13 2 2 3" xfId="28433" xr:uid="{00000000-0005-0000-0000-000080840000}"/>
    <cellStyle name="메모 2 3 4 2 13 2 3" xfId="28434" xr:uid="{00000000-0005-0000-0000-000081840000}"/>
    <cellStyle name="메모 2 3 4 2 13 2 4" xfId="28435" xr:uid="{00000000-0005-0000-0000-000082840000}"/>
    <cellStyle name="메모 2 3 4 2 13 3" xfId="28436" xr:uid="{00000000-0005-0000-0000-000083840000}"/>
    <cellStyle name="메모 2 3 4 2 13 3 2" xfId="28437" xr:uid="{00000000-0005-0000-0000-000084840000}"/>
    <cellStyle name="메모 2 3 4 2 13 3 3" xfId="28438" xr:uid="{00000000-0005-0000-0000-000085840000}"/>
    <cellStyle name="메모 2 3 4 2 13 4" xfId="28439" xr:uid="{00000000-0005-0000-0000-000086840000}"/>
    <cellStyle name="메모 2 3 4 2 13 5" xfId="28440" xr:uid="{00000000-0005-0000-0000-000087840000}"/>
    <cellStyle name="메모 2 3 4 2 14" xfId="28441" xr:uid="{00000000-0005-0000-0000-000088840000}"/>
    <cellStyle name="메모 2 3 4 2 14 2" xfId="28442" xr:uid="{00000000-0005-0000-0000-000089840000}"/>
    <cellStyle name="메모 2 3 4 2 14 2 2" xfId="28443" xr:uid="{00000000-0005-0000-0000-00008A840000}"/>
    <cellStyle name="메모 2 3 4 2 14 2 2 2" xfId="28444" xr:uid="{00000000-0005-0000-0000-00008B840000}"/>
    <cellStyle name="메모 2 3 4 2 14 2 2 3" xfId="28445" xr:uid="{00000000-0005-0000-0000-00008C840000}"/>
    <cellStyle name="메모 2 3 4 2 14 2 3" xfId="28446" xr:uid="{00000000-0005-0000-0000-00008D840000}"/>
    <cellStyle name="메모 2 3 4 2 14 2 4" xfId="28447" xr:uid="{00000000-0005-0000-0000-00008E840000}"/>
    <cellStyle name="메모 2 3 4 2 14 3" xfId="28448" xr:uid="{00000000-0005-0000-0000-00008F840000}"/>
    <cellStyle name="메모 2 3 4 2 14 3 2" xfId="28449" xr:uid="{00000000-0005-0000-0000-000090840000}"/>
    <cellStyle name="메모 2 3 4 2 14 3 3" xfId="28450" xr:uid="{00000000-0005-0000-0000-000091840000}"/>
    <cellStyle name="메모 2 3 4 2 14 4" xfId="28451" xr:uid="{00000000-0005-0000-0000-000092840000}"/>
    <cellStyle name="메모 2 3 4 2 14 5" xfId="28452" xr:uid="{00000000-0005-0000-0000-000093840000}"/>
    <cellStyle name="메모 2 3 4 2 15" xfId="28453" xr:uid="{00000000-0005-0000-0000-000094840000}"/>
    <cellStyle name="메모 2 3 4 2 15 2" xfId="28454" xr:uid="{00000000-0005-0000-0000-000095840000}"/>
    <cellStyle name="메모 2 3 4 2 15 2 2" xfId="28455" xr:uid="{00000000-0005-0000-0000-000096840000}"/>
    <cellStyle name="메모 2 3 4 2 15 2 2 2" xfId="28456" xr:uid="{00000000-0005-0000-0000-000097840000}"/>
    <cellStyle name="메모 2 3 4 2 15 2 2 3" xfId="28457" xr:uid="{00000000-0005-0000-0000-000098840000}"/>
    <cellStyle name="메모 2 3 4 2 15 2 3" xfId="28458" xr:uid="{00000000-0005-0000-0000-000099840000}"/>
    <cellStyle name="메모 2 3 4 2 15 2 4" xfId="28459" xr:uid="{00000000-0005-0000-0000-00009A840000}"/>
    <cellStyle name="메모 2 3 4 2 15 3" xfId="28460" xr:uid="{00000000-0005-0000-0000-00009B840000}"/>
    <cellStyle name="메모 2 3 4 2 15 3 2" xfId="28461" xr:uid="{00000000-0005-0000-0000-00009C840000}"/>
    <cellStyle name="메모 2 3 4 2 15 3 3" xfId="28462" xr:uid="{00000000-0005-0000-0000-00009D840000}"/>
    <cellStyle name="메모 2 3 4 2 15 4" xfId="28463" xr:uid="{00000000-0005-0000-0000-00009E840000}"/>
    <cellStyle name="메모 2 3 4 2 15 5" xfId="28464" xr:uid="{00000000-0005-0000-0000-00009F840000}"/>
    <cellStyle name="메모 2 3 4 2 16" xfId="28465" xr:uid="{00000000-0005-0000-0000-0000A0840000}"/>
    <cellStyle name="메모 2 3 4 2 16 2" xfId="28466" xr:uid="{00000000-0005-0000-0000-0000A1840000}"/>
    <cellStyle name="메모 2 3 4 2 16 2 2" xfId="28467" xr:uid="{00000000-0005-0000-0000-0000A2840000}"/>
    <cellStyle name="메모 2 3 4 2 16 2 2 2" xfId="28468" xr:uid="{00000000-0005-0000-0000-0000A3840000}"/>
    <cellStyle name="메모 2 3 4 2 16 2 2 3" xfId="28469" xr:uid="{00000000-0005-0000-0000-0000A4840000}"/>
    <cellStyle name="메모 2 3 4 2 16 2 3" xfId="28470" xr:uid="{00000000-0005-0000-0000-0000A5840000}"/>
    <cellStyle name="메모 2 3 4 2 16 2 4" xfId="28471" xr:uid="{00000000-0005-0000-0000-0000A6840000}"/>
    <cellStyle name="메모 2 3 4 2 16 3" xfId="28472" xr:uid="{00000000-0005-0000-0000-0000A7840000}"/>
    <cellStyle name="메모 2 3 4 2 16 3 2" xfId="28473" xr:uid="{00000000-0005-0000-0000-0000A8840000}"/>
    <cellStyle name="메모 2 3 4 2 16 3 3" xfId="28474" xr:uid="{00000000-0005-0000-0000-0000A9840000}"/>
    <cellStyle name="메모 2 3 4 2 16 4" xfId="28475" xr:uid="{00000000-0005-0000-0000-0000AA840000}"/>
    <cellStyle name="메모 2 3 4 2 16 5" xfId="28476" xr:uid="{00000000-0005-0000-0000-0000AB840000}"/>
    <cellStyle name="메모 2 3 4 2 17" xfId="28477" xr:uid="{00000000-0005-0000-0000-0000AC840000}"/>
    <cellStyle name="메모 2 3 4 2 17 2" xfId="28478" xr:uid="{00000000-0005-0000-0000-0000AD840000}"/>
    <cellStyle name="메모 2 3 4 2 17 2 2" xfId="28479" xr:uid="{00000000-0005-0000-0000-0000AE840000}"/>
    <cellStyle name="메모 2 3 4 2 17 2 2 2" xfId="28480" xr:uid="{00000000-0005-0000-0000-0000AF840000}"/>
    <cellStyle name="메모 2 3 4 2 17 2 2 3" xfId="28481" xr:uid="{00000000-0005-0000-0000-0000B0840000}"/>
    <cellStyle name="메모 2 3 4 2 17 2 3" xfId="28482" xr:uid="{00000000-0005-0000-0000-0000B1840000}"/>
    <cellStyle name="메모 2 3 4 2 17 2 4" xfId="28483" xr:uid="{00000000-0005-0000-0000-0000B2840000}"/>
    <cellStyle name="메모 2 3 4 2 17 3" xfId="28484" xr:uid="{00000000-0005-0000-0000-0000B3840000}"/>
    <cellStyle name="메모 2 3 4 2 17 3 2" xfId="28485" xr:uid="{00000000-0005-0000-0000-0000B4840000}"/>
    <cellStyle name="메모 2 3 4 2 17 3 3" xfId="28486" xr:uid="{00000000-0005-0000-0000-0000B5840000}"/>
    <cellStyle name="메모 2 3 4 2 17 4" xfId="28487" xr:uid="{00000000-0005-0000-0000-0000B6840000}"/>
    <cellStyle name="메모 2 3 4 2 17 5" xfId="28488" xr:uid="{00000000-0005-0000-0000-0000B7840000}"/>
    <cellStyle name="메모 2 3 4 2 18" xfId="28489" xr:uid="{00000000-0005-0000-0000-0000B8840000}"/>
    <cellStyle name="메모 2 3 4 2 18 2" xfId="28490" xr:uid="{00000000-0005-0000-0000-0000B9840000}"/>
    <cellStyle name="메모 2 3 4 2 18 2 2" xfId="28491" xr:uid="{00000000-0005-0000-0000-0000BA840000}"/>
    <cellStyle name="메모 2 3 4 2 18 2 2 2" xfId="28492" xr:uid="{00000000-0005-0000-0000-0000BB840000}"/>
    <cellStyle name="메모 2 3 4 2 18 2 2 3" xfId="28493" xr:uid="{00000000-0005-0000-0000-0000BC840000}"/>
    <cellStyle name="메모 2 3 4 2 18 2 3" xfId="28494" xr:uid="{00000000-0005-0000-0000-0000BD840000}"/>
    <cellStyle name="메모 2 3 4 2 18 2 4" xfId="28495" xr:uid="{00000000-0005-0000-0000-0000BE840000}"/>
    <cellStyle name="메모 2 3 4 2 18 3" xfId="28496" xr:uid="{00000000-0005-0000-0000-0000BF840000}"/>
    <cellStyle name="메모 2 3 4 2 18 3 2" xfId="28497" xr:uid="{00000000-0005-0000-0000-0000C0840000}"/>
    <cellStyle name="메모 2 3 4 2 18 3 3" xfId="28498" xr:uid="{00000000-0005-0000-0000-0000C1840000}"/>
    <cellStyle name="메모 2 3 4 2 18 4" xfId="28499" xr:uid="{00000000-0005-0000-0000-0000C2840000}"/>
    <cellStyle name="메모 2 3 4 2 18 5" xfId="28500" xr:uid="{00000000-0005-0000-0000-0000C3840000}"/>
    <cellStyle name="메모 2 3 4 2 19" xfId="28501" xr:uid="{00000000-0005-0000-0000-0000C4840000}"/>
    <cellStyle name="메모 2 3 4 2 19 2" xfId="28502" xr:uid="{00000000-0005-0000-0000-0000C5840000}"/>
    <cellStyle name="메모 2 3 4 2 19 2 2" xfId="28503" xr:uid="{00000000-0005-0000-0000-0000C6840000}"/>
    <cellStyle name="메모 2 3 4 2 19 2 2 2" xfId="28504" xr:uid="{00000000-0005-0000-0000-0000C7840000}"/>
    <cellStyle name="메모 2 3 4 2 19 2 2 3" xfId="28505" xr:uid="{00000000-0005-0000-0000-0000C8840000}"/>
    <cellStyle name="메모 2 3 4 2 19 2 3" xfId="28506" xr:uid="{00000000-0005-0000-0000-0000C9840000}"/>
    <cellStyle name="메모 2 3 4 2 19 2 4" xfId="28507" xr:uid="{00000000-0005-0000-0000-0000CA840000}"/>
    <cellStyle name="메모 2 3 4 2 19 3" xfId="28508" xr:uid="{00000000-0005-0000-0000-0000CB840000}"/>
    <cellStyle name="메모 2 3 4 2 19 3 2" xfId="28509" xr:uid="{00000000-0005-0000-0000-0000CC840000}"/>
    <cellStyle name="메모 2 3 4 2 19 3 3" xfId="28510" xr:uid="{00000000-0005-0000-0000-0000CD840000}"/>
    <cellStyle name="메모 2 3 4 2 19 4" xfId="28511" xr:uid="{00000000-0005-0000-0000-0000CE840000}"/>
    <cellStyle name="메모 2 3 4 2 19 5" xfId="28512" xr:uid="{00000000-0005-0000-0000-0000CF840000}"/>
    <cellStyle name="메모 2 3 4 2 2" xfId="28513" xr:uid="{00000000-0005-0000-0000-0000D0840000}"/>
    <cellStyle name="메모 2 3 4 2 2 2" xfId="28514" xr:uid="{00000000-0005-0000-0000-0000D1840000}"/>
    <cellStyle name="메모 2 3 4 2 2 2 2" xfId="28515" xr:uid="{00000000-0005-0000-0000-0000D2840000}"/>
    <cellStyle name="메모 2 3 4 2 2 2 2 2" xfId="28516" xr:uid="{00000000-0005-0000-0000-0000D3840000}"/>
    <cellStyle name="메모 2 3 4 2 2 2 2 2 2" xfId="28517" xr:uid="{00000000-0005-0000-0000-0000D4840000}"/>
    <cellStyle name="메모 2 3 4 2 2 2 2 2 3" xfId="28518" xr:uid="{00000000-0005-0000-0000-0000D5840000}"/>
    <cellStyle name="메모 2 3 4 2 2 2 2 3" xfId="28519" xr:uid="{00000000-0005-0000-0000-0000D6840000}"/>
    <cellStyle name="메모 2 3 4 2 2 2 2 4" xfId="28520" xr:uid="{00000000-0005-0000-0000-0000D7840000}"/>
    <cellStyle name="메모 2 3 4 2 2 2 2 5" xfId="28521" xr:uid="{00000000-0005-0000-0000-0000D8840000}"/>
    <cellStyle name="메모 2 3 4 2 2 2 3" xfId="28522" xr:uid="{00000000-0005-0000-0000-0000D9840000}"/>
    <cellStyle name="메모 2 3 4 2 2 2 3 2" xfId="28523" xr:uid="{00000000-0005-0000-0000-0000DA840000}"/>
    <cellStyle name="메모 2 3 4 2 2 2 3 3" xfId="28524" xr:uid="{00000000-0005-0000-0000-0000DB840000}"/>
    <cellStyle name="메모 2 3 4 2 2 2 4" xfId="28525" xr:uid="{00000000-0005-0000-0000-0000DC840000}"/>
    <cellStyle name="메모 2 3 4 2 2 2 5" xfId="28526" xr:uid="{00000000-0005-0000-0000-0000DD840000}"/>
    <cellStyle name="메모 2 3 4 2 2 2 6" xfId="28527" xr:uid="{00000000-0005-0000-0000-0000DE840000}"/>
    <cellStyle name="메모 2 3 4 2 2 3" xfId="28528" xr:uid="{00000000-0005-0000-0000-0000DF840000}"/>
    <cellStyle name="메모 2 3 4 2 2 3 2" xfId="28529" xr:uid="{00000000-0005-0000-0000-0000E0840000}"/>
    <cellStyle name="메모 2 3 4 2 2 3 2 2" xfId="28530" xr:uid="{00000000-0005-0000-0000-0000E1840000}"/>
    <cellStyle name="메모 2 3 4 2 2 3 2 2 2" xfId="28531" xr:uid="{00000000-0005-0000-0000-0000E2840000}"/>
    <cellStyle name="메모 2 3 4 2 2 3 2 2 3" xfId="28532" xr:uid="{00000000-0005-0000-0000-0000E3840000}"/>
    <cellStyle name="메모 2 3 4 2 2 3 2 3" xfId="28533" xr:uid="{00000000-0005-0000-0000-0000E4840000}"/>
    <cellStyle name="메모 2 3 4 2 2 3 2 4" xfId="28534" xr:uid="{00000000-0005-0000-0000-0000E5840000}"/>
    <cellStyle name="메모 2 3 4 2 2 3 2 5" xfId="28535" xr:uid="{00000000-0005-0000-0000-0000E6840000}"/>
    <cellStyle name="메모 2 3 4 2 2 3 3" xfId="28536" xr:uid="{00000000-0005-0000-0000-0000E7840000}"/>
    <cellStyle name="메모 2 3 4 2 2 3 3 2" xfId="28537" xr:uid="{00000000-0005-0000-0000-0000E8840000}"/>
    <cellStyle name="메모 2 3 4 2 2 3 3 3" xfId="28538" xr:uid="{00000000-0005-0000-0000-0000E9840000}"/>
    <cellStyle name="메모 2 3 4 2 2 3 4" xfId="28539" xr:uid="{00000000-0005-0000-0000-0000EA840000}"/>
    <cellStyle name="메모 2 3 4 2 2 3 5" xfId="28540" xr:uid="{00000000-0005-0000-0000-0000EB840000}"/>
    <cellStyle name="메모 2 3 4 2 2 3 6" xfId="28541" xr:uid="{00000000-0005-0000-0000-0000EC840000}"/>
    <cellStyle name="메모 2 3 4 2 2 4" xfId="28542" xr:uid="{00000000-0005-0000-0000-0000ED840000}"/>
    <cellStyle name="메모 2 3 4 2 2 4 2" xfId="28543" xr:uid="{00000000-0005-0000-0000-0000EE840000}"/>
    <cellStyle name="메모 2 3 4 2 2 4 2 2" xfId="28544" xr:uid="{00000000-0005-0000-0000-0000EF840000}"/>
    <cellStyle name="메모 2 3 4 2 2 4 2 3" xfId="28545" xr:uid="{00000000-0005-0000-0000-0000F0840000}"/>
    <cellStyle name="메모 2 3 4 2 2 4 3" xfId="28546" xr:uid="{00000000-0005-0000-0000-0000F1840000}"/>
    <cellStyle name="메모 2 3 4 2 2 4 4" xfId="28547" xr:uid="{00000000-0005-0000-0000-0000F2840000}"/>
    <cellStyle name="메모 2 3 4 2 2 4 5" xfId="28548" xr:uid="{00000000-0005-0000-0000-0000F3840000}"/>
    <cellStyle name="메모 2 3 4 2 2 5" xfId="28549" xr:uid="{00000000-0005-0000-0000-0000F4840000}"/>
    <cellStyle name="메모 2 3 4 2 2 5 2" xfId="28550" xr:uid="{00000000-0005-0000-0000-0000F5840000}"/>
    <cellStyle name="메모 2 3 4 2 2 5 3" xfId="28551" xr:uid="{00000000-0005-0000-0000-0000F6840000}"/>
    <cellStyle name="메모 2 3 4 2 2 6" xfId="28552" xr:uid="{00000000-0005-0000-0000-0000F7840000}"/>
    <cellStyle name="메모 2 3 4 2 2 7" xfId="28553" xr:uid="{00000000-0005-0000-0000-0000F8840000}"/>
    <cellStyle name="메모 2 3 4 2 2 8" xfId="28554" xr:uid="{00000000-0005-0000-0000-0000F9840000}"/>
    <cellStyle name="메모 2 3 4 2 20" xfId="28555" xr:uid="{00000000-0005-0000-0000-0000FA840000}"/>
    <cellStyle name="메모 2 3 4 2 20 2" xfId="28556" xr:uid="{00000000-0005-0000-0000-0000FB840000}"/>
    <cellStyle name="메모 2 3 4 2 20 2 2" xfId="28557" xr:uid="{00000000-0005-0000-0000-0000FC840000}"/>
    <cellStyle name="메모 2 3 4 2 20 2 2 2" xfId="28558" xr:uid="{00000000-0005-0000-0000-0000FD840000}"/>
    <cellStyle name="메모 2 3 4 2 20 2 2 3" xfId="28559" xr:uid="{00000000-0005-0000-0000-0000FE840000}"/>
    <cellStyle name="메모 2 3 4 2 20 2 3" xfId="28560" xr:uid="{00000000-0005-0000-0000-0000FF840000}"/>
    <cellStyle name="메모 2 3 4 2 20 2 4" xfId="28561" xr:uid="{00000000-0005-0000-0000-000000850000}"/>
    <cellStyle name="메모 2 3 4 2 20 3" xfId="28562" xr:uid="{00000000-0005-0000-0000-000001850000}"/>
    <cellStyle name="메모 2 3 4 2 20 3 2" xfId="28563" xr:uid="{00000000-0005-0000-0000-000002850000}"/>
    <cellStyle name="메모 2 3 4 2 20 3 3" xfId="28564" xr:uid="{00000000-0005-0000-0000-000003850000}"/>
    <cellStyle name="메모 2 3 4 2 20 4" xfId="28565" xr:uid="{00000000-0005-0000-0000-000004850000}"/>
    <cellStyle name="메모 2 3 4 2 20 5" xfId="28566" xr:uid="{00000000-0005-0000-0000-000005850000}"/>
    <cellStyle name="메모 2 3 4 2 21" xfId="28567" xr:uid="{00000000-0005-0000-0000-000006850000}"/>
    <cellStyle name="메모 2 3 4 2 21 2" xfId="28568" xr:uid="{00000000-0005-0000-0000-000007850000}"/>
    <cellStyle name="메모 2 3 4 2 21 2 2" xfId="28569" xr:uid="{00000000-0005-0000-0000-000008850000}"/>
    <cellStyle name="메모 2 3 4 2 21 2 3" xfId="28570" xr:uid="{00000000-0005-0000-0000-000009850000}"/>
    <cellStyle name="메모 2 3 4 2 21 3" xfId="28571" xr:uid="{00000000-0005-0000-0000-00000A850000}"/>
    <cellStyle name="메모 2 3 4 2 21 4" xfId="28572" xr:uid="{00000000-0005-0000-0000-00000B850000}"/>
    <cellStyle name="메모 2 3 4 2 22" xfId="28573" xr:uid="{00000000-0005-0000-0000-00000C850000}"/>
    <cellStyle name="메모 2 3 4 2 22 2" xfId="28574" xr:uid="{00000000-0005-0000-0000-00000D850000}"/>
    <cellStyle name="메모 2 3 4 2 22 3" xfId="28575" xr:uid="{00000000-0005-0000-0000-00000E850000}"/>
    <cellStyle name="메모 2 3 4 2 23" xfId="28576" xr:uid="{00000000-0005-0000-0000-00000F850000}"/>
    <cellStyle name="메모 2 3 4 2 24" xfId="28577" xr:uid="{00000000-0005-0000-0000-000010850000}"/>
    <cellStyle name="메모 2 3 4 2 25" xfId="28578" xr:uid="{00000000-0005-0000-0000-000011850000}"/>
    <cellStyle name="메모 2 3 4 2 3" xfId="28579" xr:uid="{00000000-0005-0000-0000-000012850000}"/>
    <cellStyle name="메모 2 3 4 2 3 2" xfId="28580" xr:uid="{00000000-0005-0000-0000-000013850000}"/>
    <cellStyle name="메모 2 3 4 2 3 2 2" xfId="28581" xr:uid="{00000000-0005-0000-0000-000014850000}"/>
    <cellStyle name="메모 2 3 4 2 3 2 2 2" xfId="28582" xr:uid="{00000000-0005-0000-0000-000015850000}"/>
    <cellStyle name="메모 2 3 4 2 3 2 2 2 2" xfId="28583" xr:uid="{00000000-0005-0000-0000-000016850000}"/>
    <cellStyle name="메모 2 3 4 2 3 2 2 2 3" xfId="28584" xr:uid="{00000000-0005-0000-0000-000017850000}"/>
    <cellStyle name="메모 2 3 4 2 3 2 2 3" xfId="28585" xr:uid="{00000000-0005-0000-0000-000018850000}"/>
    <cellStyle name="메모 2 3 4 2 3 2 2 4" xfId="28586" xr:uid="{00000000-0005-0000-0000-000019850000}"/>
    <cellStyle name="메모 2 3 4 2 3 2 2 5" xfId="28587" xr:uid="{00000000-0005-0000-0000-00001A850000}"/>
    <cellStyle name="메모 2 3 4 2 3 2 3" xfId="28588" xr:uid="{00000000-0005-0000-0000-00001B850000}"/>
    <cellStyle name="메모 2 3 4 2 3 2 3 2" xfId="28589" xr:uid="{00000000-0005-0000-0000-00001C850000}"/>
    <cellStyle name="메모 2 3 4 2 3 2 3 3" xfId="28590" xr:uid="{00000000-0005-0000-0000-00001D850000}"/>
    <cellStyle name="메모 2 3 4 2 3 2 4" xfId="28591" xr:uid="{00000000-0005-0000-0000-00001E850000}"/>
    <cellStyle name="메모 2 3 4 2 3 2 5" xfId="28592" xr:uid="{00000000-0005-0000-0000-00001F850000}"/>
    <cellStyle name="메모 2 3 4 2 3 2 6" xfId="28593" xr:uid="{00000000-0005-0000-0000-000020850000}"/>
    <cellStyle name="메모 2 3 4 2 3 3" xfId="28594" xr:uid="{00000000-0005-0000-0000-000021850000}"/>
    <cellStyle name="메모 2 3 4 2 3 3 2" xfId="28595" xr:uid="{00000000-0005-0000-0000-000022850000}"/>
    <cellStyle name="메모 2 3 4 2 3 3 2 2" xfId="28596" xr:uid="{00000000-0005-0000-0000-000023850000}"/>
    <cellStyle name="메모 2 3 4 2 3 3 2 2 2" xfId="28597" xr:uid="{00000000-0005-0000-0000-000024850000}"/>
    <cellStyle name="메모 2 3 4 2 3 3 2 2 3" xfId="28598" xr:uid="{00000000-0005-0000-0000-000025850000}"/>
    <cellStyle name="메모 2 3 4 2 3 3 2 3" xfId="28599" xr:uid="{00000000-0005-0000-0000-000026850000}"/>
    <cellStyle name="메모 2 3 4 2 3 3 2 4" xfId="28600" xr:uid="{00000000-0005-0000-0000-000027850000}"/>
    <cellStyle name="메모 2 3 4 2 3 3 2 5" xfId="28601" xr:uid="{00000000-0005-0000-0000-000028850000}"/>
    <cellStyle name="메모 2 3 4 2 3 3 3" xfId="28602" xr:uid="{00000000-0005-0000-0000-000029850000}"/>
    <cellStyle name="메모 2 3 4 2 3 3 3 2" xfId="28603" xr:uid="{00000000-0005-0000-0000-00002A850000}"/>
    <cellStyle name="메모 2 3 4 2 3 3 3 3" xfId="28604" xr:uid="{00000000-0005-0000-0000-00002B850000}"/>
    <cellStyle name="메모 2 3 4 2 3 3 4" xfId="28605" xr:uid="{00000000-0005-0000-0000-00002C850000}"/>
    <cellStyle name="메모 2 3 4 2 3 3 5" xfId="28606" xr:uid="{00000000-0005-0000-0000-00002D850000}"/>
    <cellStyle name="메모 2 3 4 2 3 3 6" xfId="28607" xr:uid="{00000000-0005-0000-0000-00002E850000}"/>
    <cellStyle name="메모 2 3 4 2 3 4" xfId="28608" xr:uid="{00000000-0005-0000-0000-00002F850000}"/>
    <cellStyle name="메모 2 3 4 2 3 4 2" xfId="28609" xr:uid="{00000000-0005-0000-0000-000030850000}"/>
    <cellStyle name="메모 2 3 4 2 3 4 2 2" xfId="28610" xr:uid="{00000000-0005-0000-0000-000031850000}"/>
    <cellStyle name="메모 2 3 4 2 3 4 2 3" xfId="28611" xr:uid="{00000000-0005-0000-0000-000032850000}"/>
    <cellStyle name="메모 2 3 4 2 3 4 3" xfId="28612" xr:uid="{00000000-0005-0000-0000-000033850000}"/>
    <cellStyle name="메모 2 3 4 2 3 4 4" xfId="28613" xr:uid="{00000000-0005-0000-0000-000034850000}"/>
    <cellStyle name="메모 2 3 4 2 3 4 5" xfId="28614" xr:uid="{00000000-0005-0000-0000-000035850000}"/>
    <cellStyle name="메모 2 3 4 2 3 5" xfId="28615" xr:uid="{00000000-0005-0000-0000-000036850000}"/>
    <cellStyle name="메모 2 3 4 2 3 5 2" xfId="28616" xr:uid="{00000000-0005-0000-0000-000037850000}"/>
    <cellStyle name="메모 2 3 4 2 3 5 3" xfId="28617" xr:uid="{00000000-0005-0000-0000-000038850000}"/>
    <cellStyle name="메모 2 3 4 2 3 6" xfId="28618" xr:uid="{00000000-0005-0000-0000-000039850000}"/>
    <cellStyle name="메모 2 3 4 2 3 7" xfId="28619" xr:uid="{00000000-0005-0000-0000-00003A850000}"/>
    <cellStyle name="메모 2 3 4 2 3 8" xfId="28620" xr:uid="{00000000-0005-0000-0000-00003B850000}"/>
    <cellStyle name="메모 2 3 4 2 4" xfId="28621" xr:uid="{00000000-0005-0000-0000-00003C850000}"/>
    <cellStyle name="메모 2 3 4 2 4 2" xfId="28622" xr:uid="{00000000-0005-0000-0000-00003D850000}"/>
    <cellStyle name="메모 2 3 4 2 4 2 2" xfId="28623" xr:uid="{00000000-0005-0000-0000-00003E850000}"/>
    <cellStyle name="메모 2 3 4 2 4 2 2 2" xfId="28624" xr:uid="{00000000-0005-0000-0000-00003F850000}"/>
    <cellStyle name="메모 2 3 4 2 4 2 2 3" xfId="28625" xr:uid="{00000000-0005-0000-0000-000040850000}"/>
    <cellStyle name="메모 2 3 4 2 4 2 3" xfId="28626" xr:uid="{00000000-0005-0000-0000-000041850000}"/>
    <cellStyle name="메모 2 3 4 2 4 2 4" xfId="28627" xr:uid="{00000000-0005-0000-0000-000042850000}"/>
    <cellStyle name="메모 2 3 4 2 4 2 5" xfId="28628" xr:uid="{00000000-0005-0000-0000-000043850000}"/>
    <cellStyle name="메모 2 3 4 2 4 3" xfId="28629" xr:uid="{00000000-0005-0000-0000-000044850000}"/>
    <cellStyle name="메모 2 3 4 2 4 3 2" xfId="28630" xr:uid="{00000000-0005-0000-0000-000045850000}"/>
    <cellStyle name="메모 2 3 4 2 4 3 3" xfId="28631" xr:uid="{00000000-0005-0000-0000-000046850000}"/>
    <cellStyle name="메모 2 3 4 2 4 4" xfId="28632" xr:uid="{00000000-0005-0000-0000-000047850000}"/>
    <cellStyle name="메모 2 3 4 2 4 5" xfId="28633" xr:uid="{00000000-0005-0000-0000-000048850000}"/>
    <cellStyle name="메모 2 3 4 2 4 6" xfId="28634" xr:uid="{00000000-0005-0000-0000-000049850000}"/>
    <cellStyle name="메모 2 3 4 2 5" xfId="28635" xr:uid="{00000000-0005-0000-0000-00004A850000}"/>
    <cellStyle name="메모 2 3 4 2 5 2" xfId="28636" xr:uid="{00000000-0005-0000-0000-00004B850000}"/>
    <cellStyle name="메모 2 3 4 2 5 2 2" xfId="28637" xr:uid="{00000000-0005-0000-0000-00004C850000}"/>
    <cellStyle name="메모 2 3 4 2 5 2 2 2" xfId="28638" xr:uid="{00000000-0005-0000-0000-00004D850000}"/>
    <cellStyle name="메모 2 3 4 2 5 2 2 3" xfId="28639" xr:uid="{00000000-0005-0000-0000-00004E850000}"/>
    <cellStyle name="메모 2 3 4 2 5 2 3" xfId="28640" xr:uid="{00000000-0005-0000-0000-00004F850000}"/>
    <cellStyle name="메모 2 3 4 2 5 2 4" xfId="28641" xr:uid="{00000000-0005-0000-0000-000050850000}"/>
    <cellStyle name="메모 2 3 4 2 5 2 5" xfId="28642" xr:uid="{00000000-0005-0000-0000-000051850000}"/>
    <cellStyle name="메모 2 3 4 2 5 3" xfId="28643" xr:uid="{00000000-0005-0000-0000-000052850000}"/>
    <cellStyle name="메모 2 3 4 2 5 3 2" xfId="28644" xr:uid="{00000000-0005-0000-0000-000053850000}"/>
    <cellStyle name="메모 2 3 4 2 5 3 3" xfId="28645" xr:uid="{00000000-0005-0000-0000-000054850000}"/>
    <cellStyle name="메모 2 3 4 2 5 4" xfId="28646" xr:uid="{00000000-0005-0000-0000-000055850000}"/>
    <cellStyle name="메모 2 3 4 2 5 5" xfId="28647" xr:uid="{00000000-0005-0000-0000-000056850000}"/>
    <cellStyle name="메모 2 3 4 2 5 6" xfId="28648" xr:uid="{00000000-0005-0000-0000-000057850000}"/>
    <cellStyle name="메모 2 3 4 2 6" xfId="28649" xr:uid="{00000000-0005-0000-0000-000058850000}"/>
    <cellStyle name="메모 2 3 4 2 6 2" xfId="28650" xr:uid="{00000000-0005-0000-0000-000059850000}"/>
    <cellStyle name="메모 2 3 4 2 6 2 2" xfId="28651" xr:uid="{00000000-0005-0000-0000-00005A850000}"/>
    <cellStyle name="메모 2 3 4 2 6 2 2 2" xfId="28652" xr:uid="{00000000-0005-0000-0000-00005B850000}"/>
    <cellStyle name="메모 2 3 4 2 6 2 2 3" xfId="28653" xr:uid="{00000000-0005-0000-0000-00005C850000}"/>
    <cellStyle name="메모 2 3 4 2 6 2 3" xfId="28654" xr:uid="{00000000-0005-0000-0000-00005D850000}"/>
    <cellStyle name="메모 2 3 4 2 6 2 4" xfId="28655" xr:uid="{00000000-0005-0000-0000-00005E850000}"/>
    <cellStyle name="메모 2 3 4 2 6 3" xfId="28656" xr:uid="{00000000-0005-0000-0000-00005F850000}"/>
    <cellStyle name="메모 2 3 4 2 6 3 2" xfId="28657" xr:uid="{00000000-0005-0000-0000-000060850000}"/>
    <cellStyle name="메모 2 3 4 2 6 3 3" xfId="28658" xr:uid="{00000000-0005-0000-0000-000061850000}"/>
    <cellStyle name="메모 2 3 4 2 6 4" xfId="28659" xr:uid="{00000000-0005-0000-0000-000062850000}"/>
    <cellStyle name="메모 2 3 4 2 6 5" xfId="28660" xr:uid="{00000000-0005-0000-0000-000063850000}"/>
    <cellStyle name="메모 2 3 4 2 6 6" xfId="28661" xr:uid="{00000000-0005-0000-0000-000064850000}"/>
    <cellStyle name="메모 2 3 4 2 7" xfId="28662" xr:uid="{00000000-0005-0000-0000-000065850000}"/>
    <cellStyle name="메모 2 3 4 2 7 2" xfId="28663" xr:uid="{00000000-0005-0000-0000-000066850000}"/>
    <cellStyle name="메모 2 3 4 2 7 2 2" xfId="28664" xr:uid="{00000000-0005-0000-0000-000067850000}"/>
    <cellStyle name="메모 2 3 4 2 7 2 2 2" xfId="28665" xr:uid="{00000000-0005-0000-0000-000068850000}"/>
    <cellStyle name="메모 2 3 4 2 7 2 2 3" xfId="28666" xr:uid="{00000000-0005-0000-0000-000069850000}"/>
    <cellStyle name="메모 2 3 4 2 7 2 3" xfId="28667" xr:uid="{00000000-0005-0000-0000-00006A850000}"/>
    <cellStyle name="메모 2 3 4 2 7 2 4" xfId="28668" xr:uid="{00000000-0005-0000-0000-00006B850000}"/>
    <cellStyle name="메모 2 3 4 2 7 3" xfId="28669" xr:uid="{00000000-0005-0000-0000-00006C850000}"/>
    <cellStyle name="메모 2 3 4 2 7 3 2" xfId="28670" xr:uid="{00000000-0005-0000-0000-00006D850000}"/>
    <cellStyle name="메모 2 3 4 2 7 3 3" xfId="28671" xr:uid="{00000000-0005-0000-0000-00006E850000}"/>
    <cellStyle name="메모 2 3 4 2 7 4" xfId="28672" xr:uid="{00000000-0005-0000-0000-00006F850000}"/>
    <cellStyle name="메모 2 3 4 2 7 5" xfId="28673" xr:uid="{00000000-0005-0000-0000-000070850000}"/>
    <cellStyle name="메모 2 3 4 2 8" xfId="28674" xr:uid="{00000000-0005-0000-0000-000071850000}"/>
    <cellStyle name="메모 2 3 4 2 8 2" xfId="28675" xr:uid="{00000000-0005-0000-0000-000072850000}"/>
    <cellStyle name="메모 2 3 4 2 8 2 2" xfId="28676" xr:uid="{00000000-0005-0000-0000-000073850000}"/>
    <cellStyle name="메모 2 3 4 2 8 2 2 2" xfId="28677" xr:uid="{00000000-0005-0000-0000-000074850000}"/>
    <cellStyle name="메모 2 3 4 2 8 2 2 3" xfId="28678" xr:uid="{00000000-0005-0000-0000-000075850000}"/>
    <cellStyle name="메모 2 3 4 2 8 2 3" xfId="28679" xr:uid="{00000000-0005-0000-0000-000076850000}"/>
    <cellStyle name="메모 2 3 4 2 8 2 4" xfId="28680" xr:uid="{00000000-0005-0000-0000-000077850000}"/>
    <cellStyle name="메모 2 3 4 2 8 3" xfId="28681" xr:uid="{00000000-0005-0000-0000-000078850000}"/>
    <cellStyle name="메모 2 3 4 2 8 3 2" xfId="28682" xr:uid="{00000000-0005-0000-0000-000079850000}"/>
    <cellStyle name="메모 2 3 4 2 8 3 3" xfId="28683" xr:uid="{00000000-0005-0000-0000-00007A850000}"/>
    <cellStyle name="메모 2 3 4 2 8 4" xfId="28684" xr:uid="{00000000-0005-0000-0000-00007B850000}"/>
    <cellStyle name="메모 2 3 4 2 8 5" xfId="28685" xr:uid="{00000000-0005-0000-0000-00007C850000}"/>
    <cellStyle name="메모 2 3 4 2 9" xfId="28686" xr:uid="{00000000-0005-0000-0000-00007D850000}"/>
    <cellStyle name="메모 2 3 4 2 9 2" xfId="28687" xr:uid="{00000000-0005-0000-0000-00007E850000}"/>
    <cellStyle name="메모 2 3 4 2 9 2 2" xfId="28688" xr:uid="{00000000-0005-0000-0000-00007F850000}"/>
    <cellStyle name="메모 2 3 4 2 9 2 2 2" xfId="28689" xr:uid="{00000000-0005-0000-0000-000080850000}"/>
    <cellStyle name="메모 2 3 4 2 9 2 2 3" xfId="28690" xr:uid="{00000000-0005-0000-0000-000081850000}"/>
    <cellStyle name="메모 2 3 4 2 9 2 3" xfId="28691" xr:uid="{00000000-0005-0000-0000-000082850000}"/>
    <cellStyle name="메모 2 3 4 2 9 2 4" xfId="28692" xr:uid="{00000000-0005-0000-0000-000083850000}"/>
    <cellStyle name="메모 2 3 4 2 9 3" xfId="28693" xr:uid="{00000000-0005-0000-0000-000084850000}"/>
    <cellStyle name="메모 2 3 4 2 9 3 2" xfId="28694" xr:uid="{00000000-0005-0000-0000-000085850000}"/>
    <cellStyle name="메모 2 3 4 2 9 3 3" xfId="28695" xr:uid="{00000000-0005-0000-0000-000086850000}"/>
    <cellStyle name="메모 2 3 4 2 9 4" xfId="28696" xr:uid="{00000000-0005-0000-0000-000087850000}"/>
    <cellStyle name="메모 2 3 4 2 9 5" xfId="28697" xr:uid="{00000000-0005-0000-0000-000088850000}"/>
    <cellStyle name="메모 2 3 4 20" xfId="28698" xr:uid="{00000000-0005-0000-0000-000089850000}"/>
    <cellStyle name="메모 2 3 4 20 2" xfId="28699" xr:uid="{00000000-0005-0000-0000-00008A850000}"/>
    <cellStyle name="메모 2 3 4 20 2 2" xfId="28700" xr:uid="{00000000-0005-0000-0000-00008B850000}"/>
    <cellStyle name="메모 2 3 4 20 2 2 2" xfId="28701" xr:uid="{00000000-0005-0000-0000-00008C850000}"/>
    <cellStyle name="메모 2 3 4 20 2 2 3" xfId="28702" xr:uid="{00000000-0005-0000-0000-00008D850000}"/>
    <cellStyle name="메모 2 3 4 20 2 3" xfId="28703" xr:uid="{00000000-0005-0000-0000-00008E850000}"/>
    <cellStyle name="메모 2 3 4 20 2 4" xfId="28704" xr:uid="{00000000-0005-0000-0000-00008F850000}"/>
    <cellStyle name="메모 2 3 4 20 3" xfId="28705" xr:uid="{00000000-0005-0000-0000-000090850000}"/>
    <cellStyle name="메모 2 3 4 20 3 2" xfId="28706" xr:uid="{00000000-0005-0000-0000-000091850000}"/>
    <cellStyle name="메모 2 3 4 20 3 3" xfId="28707" xr:uid="{00000000-0005-0000-0000-000092850000}"/>
    <cellStyle name="메모 2 3 4 20 4" xfId="28708" xr:uid="{00000000-0005-0000-0000-000093850000}"/>
    <cellStyle name="메모 2 3 4 20 5" xfId="28709" xr:uid="{00000000-0005-0000-0000-000094850000}"/>
    <cellStyle name="메모 2 3 4 21" xfId="28710" xr:uid="{00000000-0005-0000-0000-000095850000}"/>
    <cellStyle name="메모 2 3 4 21 2" xfId="28711" xr:uid="{00000000-0005-0000-0000-000096850000}"/>
    <cellStyle name="메모 2 3 4 21 2 2" xfId="28712" xr:uid="{00000000-0005-0000-0000-000097850000}"/>
    <cellStyle name="메모 2 3 4 21 2 2 2" xfId="28713" xr:uid="{00000000-0005-0000-0000-000098850000}"/>
    <cellStyle name="메모 2 3 4 21 2 2 3" xfId="28714" xr:uid="{00000000-0005-0000-0000-000099850000}"/>
    <cellStyle name="메모 2 3 4 21 2 3" xfId="28715" xr:uid="{00000000-0005-0000-0000-00009A850000}"/>
    <cellStyle name="메모 2 3 4 21 2 4" xfId="28716" xr:uid="{00000000-0005-0000-0000-00009B850000}"/>
    <cellStyle name="메모 2 3 4 21 3" xfId="28717" xr:uid="{00000000-0005-0000-0000-00009C850000}"/>
    <cellStyle name="메모 2 3 4 21 3 2" xfId="28718" xr:uid="{00000000-0005-0000-0000-00009D850000}"/>
    <cellStyle name="메모 2 3 4 21 3 3" xfId="28719" xr:uid="{00000000-0005-0000-0000-00009E850000}"/>
    <cellStyle name="메모 2 3 4 21 4" xfId="28720" xr:uid="{00000000-0005-0000-0000-00009F850000}"/>
    <cellStyle name="메모 2 3 4 21 5" xfId="28721" xr:uid="{00000000-0005-0000-0000-0000A0850000}"/>
    <cellStyle name="메모 2 3 4 22" xfId="28722" xr:uid="{00000000-0005-0000-0000-0000A1850000}"/>
    <cellStyle name="메모 2 3 4 22 2" xfId="28723" xr:uid="{00000000-0005-0000-0000-0000A2850000}"/>
    <cellStyle name="메모 2 3 4 22 2 2" xfId="28724" xr:uid="{00000000-0005-0000-0000-0000A3850000}"/>
    <cellStyle name="메모 2 3 4 22 2 2 2" xfId="28725" xr:uid="{00000000-0005-0000-0000-0000A4850000}"/>
    <cellStyle name="메모 2 3 4 22 2 2 3" xfId="28726" xr:uid="{00000000-0005-0000-0000-0000A5850000}"/>
    <cellStyle name="메모 2 3 4 22 2 3" xfId="28727" xr:uid="{00000000-0005-0000-0000-0000A6850000}"/>
    <cellStyle name="메모 2 3 4 22 2 4" xfId="28728" xr:uid="{00000000-0005-0000-0000-0000A7850000}"/>
    <cellStyle name="메모 2 3 4 22 3" xfId="28729" xr:uid="{00000000-0005-0000-0000-0000A8850000}"/>
    <cellStyle name="메모 2 3 4 22 3 2" xfId="28730" xr:uid="{00000000-0005-0000-0000-0000A9850000}"/>
    <cellStyle name="메모 2 3 4 22 3 3" xfId="28731" xr:uid="{00000000-0005-0000-0000-0000AA850000}"/>
    <cellStyle name="메모 2 3 4 22 4" xfId="28732" xr:uid="{00000000-0005-0000-0000-0000AB850000}"/>
    <cellStyle name="메모 2 3 4 22 5" xfId="28733" xr:uid="{00000000-0005-0000-0000-0000AC850000}"/>
    <cellStyle name="메모 2 3 4 23" xfId="28734" xr:uid="{00000000-0005-0000-0000-0000AD850000}"/>
    <cellStyle name="메모 2 3 4 23 2" xfId="28735" xr:uid="{00000000-0005-0000-0000-0000AE850000}"/>
    <cellStyle name="메모 2 3 4 23 2 2" xfId="28736" xr:uid="{00000000-0005-0000-0000-0000AF850000}"/>
    <cellStyle name="메모 2 3 4 23 2 3" xfId="28737" xr:uid="{00000000-0005-0000-0000-0000B0850000}"/>
    <cellStyle name="메모 2 3 4 23 3" xfId="28738" xr:uid="{00000000-0005-0000-0000-0000B1850000}"/>
    <cellStyle name="메모 2 3 4 23 4" xfId="28739" xr:uid="{00000000-0005-0000-0000-0000B2850000}"/>
    <cellStyle name="메모 2 3 4 24" xfId="28740" xr:uid="{00000000-0005-0000-0000-0000B3850000}"/>
    <cellStyle name="메모 2 3 4 24 2" xfId="28741" xr:uid="{00000000-0005-0000-0000-0000B4850000}"/>
    <cellStyle name="메모 2 3 4 24 3" xfId="28742" xr:uid="{00000000-0005-0000-0000-0000B5850000}"/>
    <cellStyle name="메모 2 3 4 25" xfId="28743" xr:uid="{00000000-0005-0000-0000-0000B6850000}"/>
    <cellStyle name="메모 2 3 4 26" xfId="28744" xr:uid="{00000000-0005-0000-0000-0000B7850000}"/>
    <cellStyle name="메모 2 3 4 27" xfId="28745" xr:uid="{00000000-0005-0000-0000-0000B8850000}"/>
    <cellStyle name="메모 2 3 4 3" xfId="28746" xr:uid="{00000000-0005-0000-0000-0000B9850000}"/>
    <cellStyle name="메모 2 3 4 3 2" xfId="28747" xr:uid="{00000000-0005-0000-0000-0000BA850000}"/>
    <cellStyle name="메모 2 3 4 3 2 2" xfId="28748" xr:uid="{00000000-0005-0000-0000-0000BB850000}"/>
    <cellStyle name="메모 2 3 4 3 2 2 2" xfId="28749" xr:uid="{00000000-0005-0000-0000-0000BC850000}"/>
    <cellStyle name="메모 2 3 4 3 2 2 2 2" xfId="28750" xr:uid="{00000000-0005-0000-0000-0000BD850000}"/>
    <cellStyle name="메모 2 3 4 3 2 2 2 2 2" xfId="28751" xr:uid="{00000000-0005-0000-0000-0000BE850000}"/>
    <cellStyle name="메모 2 3 4 3 2 2 2 2 3" xfId="28752" xr:uid="{00000000-0005-0000-0000-0000BF850000}"/>
    <cellStyle name="메모 2 3 4 3 2 2 2 3" xfId="28753" xr:uid="{00000000-0005-0000-0000-0000C0850000}"/>
    <cellStyle name="메모 2 3 4 3 2 2 2 4" xfId="28754" xr:uid="{00000000-0005-0000-0000-0000C1850000}"/>
    <cellStyle name="메모 2 3 4 3 2 2 2 5" xfId="28755" xr:uid="{00000000-0005-0000-0000-0000C2850000}"/>
    <cellStyle name="메모 2 3 4 3 2 2 3" xfId="28756" xr:uid="{00000000-0005-0000-0000-0000C3850000}"/>
    <cellStyle name="메모 2 3 4 3 2 2 3 2" xfId="28757" xr:uid="{00000000-0005-0000-0000-0000C4850000}"/>
    <cellStyle name="메모 2 3 4 3 2 2 3 3" xfId="28758" xr:uid="{00000000-0005-0000-0000-0000C5850000}"/>
    <cellStyle name="메모 2 3 4 3 2 2 4" xfId="28759" xr:uid="{00000000-0005-0000-0000-0000C6850000}"/>
    <cellStyle name="메모 2 3 4 3 2 2 5" xfId="28760" xr:uid="{00000000-0005-0000-0000-0000C7850000}"/>
    <cellStyle name="메모 2 3 4 3 2 2 6" xfId="28761" xr:uid="{00000000-0005-0000-0000-0000C8850000}"/>
    <cellStyle name="메모 2 3 4 3 2 3" xfId="28762" xr:uid="{00000000-0005-0000-0000-0000C9850000}"/>
    <cellStyle name="메모 2 3 4 3 2 3 2" xfId="28763" xr:uid="{00000000-0005-0000-0000-0000CA850000}"/>
    <cellStyle name="메모 2 3 4 3 2 3 2 2" xfId="28764" xr:uid="{00000000-0005-0000-0000-0000CB850000}"/>
    <cellStyle name="메모 2 3 4 3 2 3 2 2 2" xfId="28765" xr:uid="{00000000-0005-0000-0000-0000CC850000}"/>
    <cellStyle name="메모 2 3 4 3 2 3 2 2 3" xfId="28766" xr:uid="{00000000-0005-0000-0000-0000CD850000}"/>
    <cellStyle name="메모 2 3 4 3 2 3 2 3" xfId="28767" xr:uid="{00000000-0005-0000-0000-0000CE850000}"/>
    <cellStyle name="메모 2 3 4 3 2 3 2 4" xfId="28768" xr:uid="{00000000-0005-0000-0000-0000CF850000}"/>
    <cellStyle name="메모 2 3 4 3 2 3 2 5" xfId="28769" xr:uid="{00000000-0005-0000-0000-0000D0850000}"/>
    <cellStyle name="메모 2 3 4 3 2 3 3" xfId="28770" xr:uid="{00000000-0005-0000-0000-0000D1850000}"/>
    <cellStyle name="메모 2 3 4 3 2 3 3 2" xfId="28771" xr:uid="{00000000-0005-0000-0000-0000D2850000}"/>
    <cellStyle name="메모 2 3 4 3 2 3 3 3" xfId="28772" xr:uid="{00000000-0005-0000-0000-0000D3850000}"/>
    <cellStyle name="메모 2 3 4 3 2 3 4" xfId="28773" xr:uid="{00000000-0005-0000-0000-0000D4850000}"/>
    <cellStyle name="메모 2 3 4 3 2 3 5" xfId="28774" xr:uid="{00000000-0005-0000-0000-0000D5850000}"/>
    <cellStyle name="메모 2 3 4 3 2 3 6" xfId="28775" xr:uid="{00000000-0005-0000-0000-0000D6850000}"/>
    <cellStyle name="메모 2 3 4 3 2 4" xfId="28776" xr:uid="{00000000-0005-0000-0000-0000D7850000}"/>
    <cellStyle name="메모 2 3 4 3 2 4 2" xfId="28777" xr:uid="{00000000-0005-0000-0000-0000D8850000}"/>
    <cellStyle name="메모 2 3 4 3 2 4 2 2" xfId="28778" xr:uid="{00000000-0005-0000-0000-0000D9850000}"/>
    <cellStyle name="메모 2 3 4 3 2 4 2 3" xfId="28779" xr:uid="{00000000-0005-0000-0000-0000DA850000}"/>
    <cellStyle name="메모 2 3 4 3 2 4 3" xfId="28780" xr:uid="{00000000-0005-0000-0000-0000DB850000}"/>
    <cellStyle name="메모 2 3 4 3 2 4 4" xfId="28781" xr:uid="{00000000-0005-0000-0000-0000DC850000}"/>
    <cellStyle name="메모 2 3 4 3 2 4 5" xfId="28782" xr:uid="{00000000-0005-0000-0000-0000DD850000}"/>
    <cellStyle name="메모 2 3 4 3 2 5" xfId="28783" xr:uid="{00000000-0005-0000-0000-0000DE850000}"/>
    <cellStyle name="메모 2 3 4 3 2 5 2" xfId="28784" xr:uid="{00000000-0005-0000-0000-0000DF850000}"/>
    <cellStyle name="메모 2 3 4 3 2 5 3" xfId="28785" xr:uid="{00000000-0005-0000-0000-0000E0850000}"/>
    <cellStyle name="메모 2 3 4 3 2 6" xfId="28786" xr:uid="{00000000-0005-0000-0000-0000E1850000}"/>
    <cellStyle name="메모 2 3 4 3 2 7" xfId="28787" xr:uid="{00000000-0005-0000-0000-0000E2850000}"/>
    <cellStyle name="메모 2 3 4 3 2 8" xfId="28788" xr:uid="{00000000-0005-0000-0000-0000E3850000}"/>
    <cellStyle name="메모 2 3 4 3 3" xfId="28789" xr:uid="{00000000-0005-0000-0000-0000E4850000}"/>
    <cellStyle name="메모 2 3 4 3 3 2" xfId="28790" xr:uid="{00000000-0005-0000-0000-0000E5850000}"/>
    <cellStyle name="메모 2 3 4 3 3 2 2" xfId="28791" xr:uid="{00000000-0005-0000-0000-0000E6850000}"/>
    <cellStyle name="메모 2 3 4 3 3 2 2 2" xfId="28792" xr:uid="{00000000-0005-0000-0000-0000E7850000}"/>
    <cellStyle name="메모 2 3 4 3 3 2 2 3" xfId="28793" xr:uid="{00000000-0005-0000-0000-0000E8850000}"/>
    <cellStyle name="메모 2 3 4 3 3 2 3" xfId="28794" xr:uid="{00000000-0005-0000-0000-0000E9850000}"/>
    <cellStyle name="메모 2 3 4 3 3 2 4" xfId="28795" xr:uid="{00000000-0005-0000-0000-0000EA850000}"/>
    <cellStyle name="메모 2 3 4 3 3 2 5" xfId="28796" xr:uid="{00000000-0005-0000-0000-0000EB850000}"/>
    <cellStyle name="메모 2 3 4 3 3 3" xfId="28797" xr:uid="{00000000-0005-0000-0000-0000EC850000}"/>
    <cellStyle name="메모 2 3 4 3 3 3 2" xfId="28798" xr:uid="{00000000-0005-0000-0000-0000ED850000}"/>
    <cellStyle name="메모 2 3 4 3 3 3 3" xfId="28799" xr:uid="{00000000-0005-0000-0000-0000EE850000}"/>
    <cellStyle name="메모 2 3 4 3 3 4" xfId="28800" xr:uid="{00000000-0005-0000-0000-0000EF850000}"/>
    <cellStyle name="메모 2 3 4 3 3 5" xfId="28801" xr:uid="{00000000-0005-0000-0000-0000F0850000}"/>
    <cellStyle name="메모 2 3 4 3 3 6" xfId="28802" xr:uid="{00000000-0005-0000-0000-0000F1850000}"/>
    <cellStyle name="메모 2 3 4 3 4" xfId="28803" xr:uid="{00000000-0005-0000-0000-0000F2850000}"/>
    <cellStyle name="메모 2 3 4 3 4 2" xfId="28804" xr:uid="{00000000-0005-0000-0000-0000F3850000}"/>
    <cellStyle name="메모 2 3 4 3 4 2 2" xfId="28805" xr:uid="{00000000-0005-0000-0000-0000F4850000}"/>
    <cellStyle name="메모 2 3 4 3 4 2 2 2" xfId="28806" xr:uid="{00000000-0005-0000-0000-0000F5850000}"/>
    <cellStyle name="메모 2 3 4 3 4 2 2 3" xfId="28807" xr:uid="{00000000-0005-0000-0000-0000F6850000}"/>
    <cellStyle name="메모 2 3 4 3 4 2 3" xfId="28808" xr:uid="{00000000-0005-0000-0000-0000F7850000}"/>
    <cellStyle name="메모 2 3 4 3 4 2 4" xfId="28809" xr:uid="{00000000-0005-0000-0000-0000F8850000}"/>
    <cellStyle name="메모 2 3 4 3 4 2 5" xfId="28810" xr:uid="{00000000-0005-0000-0000-0000F9850000}"/>
    <cellStyle name="메모 2 3 4 3 4 3" xfId="28811" xr:uid="{00000000-0005-0000-0000-0000FA850000}"/>
    <cellStyle name="메모 2 3 4 3 4 3 2" xfId="28812" xr:uid="{00000000-0005-0000-0000-0000FB850000}"/>
    <cellStyle name="메모 2 3 4 3 4 3 3" xfId="28813" xr:uid="{00000000-0005-0000-0000-0000FC850000}"/>
    <cellStyle name="메모 2 3 4 3 4 4" xfId="28814" xr:uid="{00000000-0005-0000-0000-0000FD850000}"/>
    <cellStyle name="메모 2 3 4 3 4 5" xfId="28815" xr:uid="{00000000-0005-0000-0000-0000FE850000}"/>
    <cellStyle name="메모 2 3 4 3 4 6" xfId="28816" xr:uid="{00000000-0005-0000-0000-0000FF850000}"/>
    <cellStyle name="메모 2 3 4 3 5" xfId="28817" xr:uid="{00000000-0005-0000-0000-000000860000}"/>
    <cellStyle name="메모 2 3 4 3 5 2" xfId="28818" xr:uid="{00000000-0005-0000-0000-000001860000}"/>
    <cellStyle name="메모 2 3 4 3 5 2 2" xfId="28819" xr:uid="{00000000-0005-0000-0000-000002860000}"/>
    <cellStyle name="메모 2 3 4 3 5 2 3" xfId="28820" xr:uid="{00000000-0005-0000-0000-000003860000}"/>
    <cellStyle name="메모 2 3 4 3 5 3" xfId="28821" xr:uid="{00000000-0005-0000-0000-000004860000}"/>
    <cellStyle name="메모 2 3 4 3 5 4" xfId="28822" xr:uid="{00000000-0005-0000-0000-000005860000}"/>
    <cellStyle name="메모 2 3 4 3 5 5" xfId="28823" xr:uid="{00000000-0005-0000-0000-000006860000}"/>
    <cellStyle name="메모 2 3 4 3 6" xfId="28824" xr:uid="{00000000-0005-0000-0000-000007860000}"/>
    <cellStyle name="메모 2 3 4 3 6 2" xfId="28825" xr:uid="{00000000-0005-0000-0000-000008860000}"/>
    <cellStyle name="메모 2 3 4 3 6 3" xfId="28826" xr:uid="{00000000-0005-0000-0000-000009860000}"/>
    <cellStyle name="메모 2 3 4 3 7" xfId="28827" xr:uid="{00000000-0005-0000-0000-00000A860000}"/>
    <cellStyle name="메모 2 3 4 3 8" xfId="28828" xr:uid="{00000000-0005-0000-0000-00000B860000}"/>
    <cellStyle name="메모 2 3 4 3 9" xfId="28829" xr:uid="{00000000-0005-0000-0000-00000C860000}"/>
    <cellStyle name="메모 2 3 4 4" xfId="28830" xr:uid="{00000000-0005-0000-0000-00000D860000}"/>
    <cellStyle name="메모 2 3 4 4 2" xfId="28831" xr:uid="{00000000-0005-0000-0000-00000E860000}"/>
    <cellStyle name="메모 2 3 4 4 2 2" xfId="28832" xr:uid="{00000000-0005-0000-0000-00000F860000}"/>
    <cellStyle name="메모 2 3 4 4 2 2 2" xfId="28833" xr:uid="{00000000-0005-0000-0000-000010860000}"/>
    <cellStyle name="메모 2 3 4 4 2 2 2 2" xfId="28834" xr:uid="{00000000-0005-0000-0000-000011860000}"/>
    <cellStyle name="메모 2 3 4 4 2 2 2 2 2" xfId="28835" xr:uid="{00000000-0005-0000-0000-000012860000}"/>
    <cellStyle name="메모 2 3 4 4 2 2 2 2 3" xfId="28836" xr:uid="{00000000-0005-0000-0000-000013860000}"/>
    <cellStyle name="메모 2 3 4 4 2 2 2 3" xfId="28837" xr:uid="{00000000-0005-0000-0000-000014860000}"/>
    <cellStyle name="메모 2 3 4 4 2 2 2 4" xfId="28838" xr:uid="{00000000-0005-0000-0000-000015860000}"/>
    <cellStyle name="메모 2 3 4 4 2 2 2 5" xfId="28839" xr:uid="{00000000-0005-0000-0000-000016860000}"/>
    <cellStyle name="메모 2 3 4 4 2 2 3" xfId="28840" xr:uid="{00000000-0005-0000-0000-000017860000}"/>
    <cellStyle name="메모 2 3 4 4 2 2 3 2" xfId="28841" xr:uid="{00000000-0005-0000-0000-000018860000}"/>
    <cellStyle name="메모 2 3 4 4 2 2 3 3" xfId="28842" xr:uid="{00000000-0005-0000-0000-000019860000}"/>
    <cellStyle name="메모 2 3 4 4 2 2 4" xfId="28843" xr:uid="{00000000-0005-0000-0000-00001A860000}"/>
    <cellStyle name="메모 2 3 4 4 2 2 5" xfId="28844" xr:uid="{00000000-0005-0000-0000-00001B860000}"/>
    <cellStyle name="메모 2 3 4 4 2 2 6" xfId="28845" xr:uid="{00000000-0005-0000-0000-00001C860000}"/>
    <cellStyle name="메모 2 3 4 4 2 3" xfId="28846" xr:uid="{00000000-0005-0000-0000-00001D860000}"/>
    <cellStyle name="메모 2 3 4 4 2 3 2" xfId="28847" xr:uid="{00000000-0005-0000-0000-00001E860000}"/>
    <cellStyle name="메모 2 3 4 4 2 3 2 2" xfId="28848" xr:uid="{00000000-0005-0000-0000-00001F860000}"/>
    <cellStyle name="메모 2 3 4 4 2 3 2 2 2" xfId="28849" xr:uid="{00000000-0005-0000-0000-000020860000}"/>
    <cellStyle name="메모 2 3 4 4 2 3 2 2 3" xfId="28850" xr:uid="{00000000-0005-0000-0000-000021860000}"/>
    <cellStyle name="메모 2 3 4 4 2 3 2 3" xfId="28851" xr:uid="{00000000-0005-0000-0000-000022860000}"/>
    <cellStyle name="메모 2 3 4 4 2 3 2 4" xfId="28852" xr:uid="{00000000-0005-0000-0000-000023860000}"/>
    <cellStyle name="메모 2 3 4 4 2 3 2 5" xfId="28853" xr:uid="{00000000-0005-0000-0000-000024860000}"/>
    <cellStyle name="메모 2 3 4 4 2 3 3" xfId="28854" xr:uid="{00000000-0005-0000-0000-000025860000}"/>
    <cellStyle name="메모 2 3 4 4 2 3 3 2" xfId="28855" xr:uid="{00000000-0005-0000-0000-000026860000}"/>
    <cellStyle name="메모 2 3 4 4 2 3 3 3" xfId="28856" xr:uid="{00000000-0005-0000-0000-000027860000}"/>
    <cellStyle name="메모 2 3 4 4 2 3 4" xfId="28857" xr:uid="{00000000-0005-0000-0000-000028860000}"/>
    <cellStyle name="메모 2 3 4 4 2 3 5" xfId="28858" xr:uid="{00000000-0005-0000-0000-000029860000}"/>
    <cellStyle name="메모 2 3 4 4 2 3 6" xfId="28859" xr:uid="{00000000-0005-0000-0000-00002A860000}"/>
    <cellStyle name="메모 2 3 4 4 2 4" xfId="28860" xr:uid="{00000000-0005-0000-0000-00002B860000}"/>
    <cellStyle name="메모 2 3 4 4 2 4 2" xfId="28861" xr:uid="{00000000-0005-0000-0000-00002C860000}"/>
    <cellStyle name="메모 2 3 4 4 2 4 2 2" xfId="28862" xr:uid="{00000000-0005-0000-0000-00002D860000}"/>
    <cellStyle name="메모 2 3 4 4 2 4 2 3" xfId="28863" xr:uid="{00000000-0005-0000-0000-00002E860000}"/>
    <cellStyle name="메모 2 3 4 4 2 4 3" xfId="28864" xr:uid="{00000000-0005-0000-0000-00002F860000}"/>
    <cellStyle name="메모 2 3 4 4 2 4 4" xfId="28865" xr:uid="{00000000-0005-0000-0000-000030860000}"/>
    <cellStyle name="메모 2 3 4 4 2 4 5" xfId="28866" xr:uid="{00000000-0005-0000-0000-000031860000}"/>
    <cellStyle name="메모 2 3 4 4 2 5" xfId="28867" xr:uid="{00000000-0005-0000-0000-000032860000}"/>
    <cellStyle name="메모 2 3 4 4 2 5 2" xfId="28868" xr:uid="{00000000-0005-0000-0000-000033860000}"/>
    <cellStyle name="메모 2 3 4 4 2 5 3" xfId="28869" xr:uid="{00000000-0005-0000-0000-000034860000}"/>
    <cellStyle name="메모 2 3 4 4 2 6" xfId="28870" xr:uid="{00000000-0005-0000-0000-000035860000}"/>
    <cellStyle name="메모 2 3 4 4 2 7" xfId="28871" xr:uid="{00000000-0005-0000-0000-000036860000}"/>
    <cellStyle name="메모 2 3 4 4 2 8" xfId="28872" xr:uid="{00000000-0005-0000-0000-000037860000}"/>
    <cellStyle name="메모 2 3 4 4 3" xfId="28873" xr:uid="{00000000-0005-0000-0000-000038860000}"/>
    <cellStyle name="메모 2 3 4 4 3 2" xfId="28874" xr:uid="{00000000-0005-0000-0000-000039860000}"/>
    <cellStyle name="메모 2 3 4 4 3 2 2" xfId="28875" xr:uid="{00000000-0005-0000-0000-00003A860000}"/>
    <cellStyle name="메모 2 3 4 4 3 2 2 2" xfId="28876" xr:uid="{00000000-0005-0000-0000-00003B860000}"/>
    <cellStyle name="메모 2 3 4 4 3 2 2 3" xfId="28877" xr:uid="{00000000-0005-0000-0000-00003C860000}"/>
    <cellStyle name="메모 2 3 4 4 3 2 3" xfId="28878" xr:uid="{00000000-0005-0000-0000-00003D860000}"/>
    <cellStyle name="메모 2 3 4 4 3 2 4" xfId="28879" xr:uid="{00000000-0005-0000-0000-00003E860000}"/>
    <cellStyle name="메모 2 3 4 4 3 2 5" xfId="28880" xr:uid="{00000000-0005-0000-0000-00003F860000}"/>
    <cellStyle name="메모 2 3 4 4 3 3" xfId="28881" xr:uid="{00000000-0005-0000-0000-000040860000}"/>
    <cellStyle name="메모 2 3 4 4 3 3 2" xfId="28882" xr:uid="{00000000-0005-0000-0000-000041860000}"/>
    <cellStyle name="메모 2 3 4 4 3 3 3" xfId="28883" xr:uid="{00000000-0005-0000-0000-000042860000}"/>
    <cellStyle name="메모 2 3 4 4 3 4" xfId="28884" xr:uid="{00000000-0005-0000-0000-000043860000}"/>
    <cellStyle name="메모 2 3 4 4 3 5" xfId="28885" xr:uid="{00000000-0005-0000-0000-000044860000}"/>
    <cellStyle name="메모 2 3 4 4 3 6" xfId="28886" xr:uid="{00000000-0005-0000-0000-000045860000}"/>
    <cellStyle name="메모 2 3 4 4 4" xfId="28887" xr:uid="{00000000-0005-0000-0000-000046860000}"/>
    <cellStyle name="메모 2 3 4 4 4 2" xfId="28888" xr:uid="{00000000-0005-0000-0000-000047860000}"/>
    <cellStyle name="메모 2 3 4 4 4 2 2" xfId="28889" xr:uid="{00000000-0005-0000-0000-000048860000}"/>
    <cellStyle name="메모 2 3 4 4 4 2 2 2" xfId="28890" xr:uid="{00000000-0005-0000-0000-000049860000}"/>
    <cellStyle name="메모 2 3 4 4 4 2 2 3" xfId="28891" xr:uid="{00000000-0005-0000-0000-00004A860000}"/>
    <cellStyle name="메모 2 3 4 4 4 2 3" xfId="28892" xr:uid="{00000000-0005-0000-0000-00004B860000}"/>
    <cellStyle name="메모 2 3 4 4 4 2 4" xfId="28893" xr:uid="{00000000-0005-0000-0000-00004C860000}"/>
    <cellStyle name="메모 2 3 4 4 4 2 5" xfId="28894" xr:uid="{00000000-0005-0000-0000-00004D860000}"/>
    <cellStyle name="메모 2 3 4 4 4 3" xfId="28895" xr:uid="{00000000-0005-0000-0000-00004E860000}"/>
    <cellStyle name="메모 2 3 4 4 4 3 2" xfId="28896" xr:uid="{00000000-0005-0000-0000-00004F860000}"/>
    <cellStyle name="메모 2 3 4 4 4 3 3" xfId="28897" xr:uid="{00000000-0005-0000-0000-000050860000}"/>
    <cellStyle name="메모 2 3 4 4 4 4" xfId="28898" xr:uid="{00000000-0005-0000-0000-000051860000}"/>
    <cellStyle name="메모 2 3 4 4 4 5" xfId="28899" xr:uid="{00000000-0005-0000-0000-000052860000}"/>
    <cellStyle name="메모 2 3 4 4 4 6" xfId="28900" xr:uid="{00000000-0005-0000-0000-000053860000}"/>
    <cellStyle name="메모 2 3 4 4 5" xfId="28901" xr:uid="{00000000-0005-0000-0000-000054860000}"/>
    <cellStyle name="메모 2 3 4 4 5 2" xfId="28902" xr:uid="{00000000-0005-0000-0000-000055860000}"/>
    <cellStyle name="메모 2 3 4 4 5 2 2" xfId="28903" xr:uid="{00000000-0005-0000-0000-000056860000}"/>
    <cellStyle name="메모 2 3 4 4 5 2 3" xfId="28904" xr:uid="{00000000-0005-0000-0000-000057860000}"/>
    <cellStyle name="메모 2 3 4 4 5 3" xfId="28905" xr:uid="{00000000-0005-0000-0000-000058860000}"/>
    <cellStyle name="메모 2 3 4 4 5 4" xfId="28906" xr:uid="{00000000-0005-0000-0000-000059860000}"/>
    <cellStyle name="메모 2 3 4 4 5 5" xfId="28907" xr:uid="{00000000-0005-0000-0000-00005A860000}"/>
    <cellStyle name="메모 2 3 4 4 6" xfId="28908" xr:uid="{00000000-0005-0000-0000-00005B860000}"/>
    <cellStyle name="메모 2 3 4 4 6 2" xfId="28909" xr:uid="{00000000-0005-0000-0000-00005C860000}"/>
    <cellStyle name="메모 2 3 4 4 6 3" xfId="28910" xr:uid="{00000000-0005-0000-0000-00005D860000}"/>
    <cellStyle name="메모 2 3 4 4 7" xfId="28911" xr:uid="{00000000-0005-0000-0000-00005E860000}"/>
    <cellStyle name="메모 2 3 4 4 8" xfId="28912" xr:uid="{00000000-0005-0000-0000-00005F860000}"/>
    <cellStyle name="메모 2 3 4 4 9" xfId="28913" xr:uid="{00000000-0005-0000-0000-000060860000}"/>
    <cellStyle name="메모 2 3 4 5" xfId="28914" xr:uid="{00000000-0005-0000-0000-000061860000}"/>
    <cellStyle name="메모 2 3 4 5 2" xfId="28915" xr:uid="{00000000-0005-0000-0000-000062860000}"/>
    <cellStyle name="메모 2 3 4 5 2 2" xfId="28916" xr:uid="{00000000-0005-0000-0000-000063860000}"/>
    <cellStyle name="메모 2 3 4 5 2 2 2" xfId="28917" xr:uid="{00000000-0005-0000-0000-000064860000}"/>
    <cellStyle name="메모 2 3 4 5 2 2 2 2" xfId="28918" xr:uid="{00000000-0005-0000-0000-000065860000}"/>
    <cellStyle name="메모 2 3 4 5 2 2 2 3" xfId="28919" xr:uid="{00000000-0005-0000-0000-000066860000}"/>
    <cellStyle name="메모 2 3 4 5 2 2 3" xfId="28920" xr:uid="{00000000-0005-0000-0000-000067860000}"/>
    <cellStyle name="메모 2 3 4 5 2 2 4" xfId="28921" xr:uid="{00000000-0005-0000-0000-000068860000}"/>
    <cellStyle name="메모 2 3 4 5 2 2 5" xfId="28922" xr:uid="{00000000-0005-0000-0000-000069860000}"/>
    <cellStyle name="메모 2 3 4 5 2 3" xfId="28923" xr:uid="{00000000-0005-0000-0000-00006A860000}"/>
    <cellStyle name="메모 2 3 4 5 2 3 2" xfId="28924" xr:uid="{00000000-0005-0000-0000-00006B860000}"/>
    <cellStyle name="메모 2 3 4 5 2 3 3" xfId="28925" xr:uid="{00000000-0005-0000-0000-00006C860000}"/>
    <cellStyle name="메모 2 3 4 5 2 4" xfId="28926" xr:uid="{00000000-0005-0000-0000-00006D860000}"/>
    <cellStyle name="메모 2 3 4 5 2 5" xfId="28927" xr:uid="{00000000-0005-0000-0000-00006E860000}"/>
    <cellStyle name="메모 2 3 4 5 2 6" xfId="28928" xr:uid="{00000000-0005-0000-0000-00006F860000}"/>
    <cellStyle name="메모 2 3 4 5 3" xfId="28929" xr:uid="{00000000-0005-0000-0000-000070860000}"/>
    <cellStyle name="메모 2 3 4 5 3 2" xfId="28930" xr:uid="{00000000-0005-0000-0000-000071860000}"/>
    <cellStyle name="메모 2 3 4 5 3 2 2" xfId="28931" xr:uid="{00000000-0005-0000-0000-000072860000}"/>
    <cellStyle name="메모 2 3 4 5 3 2 2 2" xfId="28932" xr:uid="{00000000-0005-0000-0000-000073860000}"/>
    <cellStyle name="메모 2 3 4 5 3 2 2 3" xfId="28933" xr:uid="{00000000-0005-0000-0000-000074860000}"/>
    <cellStyle name="메모 2 3 4 5 3 2 3" xfId="28934" xr:uid="{00000000-0005-0000-0000-000075860000}"/>
    <cellStyle name="메모 2 3 4 5 3 2 4" xfId="28935" xr:uid="{00000000-0005-0000-0000-000076860000}"/>
    <cellStyle name="메모 2 3 4 5 3 2 5" xfId="28936" xr:uid="{00000000-0005-0000-0000-000077860000}"/>
    <cellStyle name="메모 2 3 4 5 3 3" xfId="28937" xr:uid="{00000000-0005-0000-0000-000078860000}"/>
    <cellStyle name="메모 2 3 4 5 3 3 2" xfId="28938" xr:uid="{00000000-0005-0000-0000-000079860000}"/>
    <cellStyle name="메모 2 3 4 5 3 3 3" xfId="28939" xr:uid="{00000000-0005-0000-0000-00007A860000}"/>
    <cellStyle name="메모 2 3 4 5 3 4" xfId="28940" xr:uid="{00000000-0005-0000-0000-00007B860000}"/>
    <cellStyle name="메모 2 3 4 5 3 5" xfId="28941" xr:uid="{00000000-0005-0000-0000-00007C860000}"/>
    <cellStyle name="메모 2 3 4 5 3 6" xfId="28942" xr:uid="{00000000-0005-0000-0000-00007D860000}"/>
    <cellStyle name="메모 2 3 4 5 4" xfId="28943" xr:uid="{00000000-0005-0000-0000-00007E860000}"/>
    <cellStyle name="메모 2 3 4 5 4 2" xfId="28944" xr:uid="{00000000-0005-0000-0000-00007F860000}"/>
    <cellStyle name="메모 2 3 4 5 4 2 2" xfId="28945" xr:uid="{00000000-0005-0000-0000-000080860000}"/>
    <cellStyle name="메모 2 3 4 5 4 2 3" xfId="28946" xr:uid="{00000000-0005-0000-0000-000081860000}"/>
    <cellStyle name="메모 2 3 4 5 4 3" xfId="28947" xr:uid="{00000000-0005-0000-0000-000082860000}"/>
    <cellStyle name="메모 2 3 4 5 4 4" xfId="28948" xr:uid="{00000000-0005-0000-0000-000083860000}"/>
    <cellStyle name="메모 2 3 4 5 4 5" xfId="28949" xr:uid="{00000000-0005-0000-0000-000084860000}"/>
    <cellStyle name="메모 2 3 4 5 5" xfId="28950" xr:uid="{00000000-0005-0000-0000-000085860000}"/>
    <cellStyle name="메모 2 3 4 5 5 2" xfId="28951" xr:uid="{00000000-0005-0000-0000-000086860000}"/>
    <cellStyle name="메모 2 3 4 5 5 3" xfId="28952" xr:uid="{00000000-0005-0000-0000-000087860000}"/>
    <cellStyle name="메모 2 3 4 5 6" xfId="28953" xr:uid="{00000000-0005-0000-0000-000088860000}"/>
    <cellStyle name="메모 2 3 4 5 7" xfId="28954" xr:uid="{00000000-0005-0000-0000-000089860000}"/>
    <cellStyle name="메모 2 3 4 5 8" xfId="28955" xr:uid="{00000000-0005-0000-0000-00008A860000}"/>
    <cellStyle name="메모 2 3 4 6" xfId="28956" xr:uid="{00000000-0005-0000-0000-00008B860000}"/>
    <cellStyle name="메모 2 3 4 6 2" xfId="28957" xr:uid="{00000000-0005-0000-0000-00008C860000}"/>
    <cellStyle name="메모 2 3 4 6 2 2" xfId="28958" xr:uid="{00000000-0005-0000-0000-00008D860000}"/>
    <cellStyle name="메모 2 3 4 6 2 2 2" xfId="28959" xr:uid="{00000000-0005-0000-0000-00008E860000}"/>
    <cellStyle name="메모 2 3 4 6 2 2 2 2" xfId="28960" xr:uid="{00000000-0005-0000-0000-00008F860000}"/>
    <cellStyle name="메모 2 3 4 6 2 2 2 3" xfId="28961" xr:uid="{00000000-0005-0000-0000-000090860000}"/>
    <cellStyle name="메모 2 3 4 6 2 2 3" xfId="28962" xr:uid="{00000000-0005-0000-0000-000091860000}"/>
    <cellStyle name="메모 2 3 4 6 2 2 4" xfId="28963" xr:uid="{00000000-0005-0000-0000-000092860000}"/>
    <cellStyle name="메모 2 3 4 6 2 2 5" xfId="28964" xr:uid="{00000000-0005-0000-0000-000093860000}"/>
    <cellStyle name="메모 2 3 4 6 2 3" xfId="28965" xr:uid="{00000000-0005-0000-0000-000094860000}"/>
    <cellStyle name="메모 2 3 4 6 2 3 2" xfId="28966" xr:uid="{00000000-0005-0000-0000-000095860000}"/>
    <cellStyle name="메모 2 3 4 6 2 3 3" xfId="28967" xr:uid="{00000000-0005-0000-0000-000096860000}"/>
    <cellStyle name="메모 2 3 4 6 2 4" xfId="28968" xr:uid="{00000000-0005-0000-0000-000097860000}"/>
    <cellStyle name="메모 2 3 4 6 2 5" xfId="28969" xr:uid="{00000000-0005-0000-0000-000098860000}"/>
    <cellStyle name="메모 2 3 4 6 2 6" xfId="28970" xr:uid="{00000000-0005-0000-0000-000099860000}"/>
    <cellStyle name="메모 2 3 4 6 3" xfId="28971" xr:uid="{00000000-0005-0000-0000-00009A860000}"/>
    <cellStyle name="메모 2 3 4 6 3 2" xfId="28972" xr:uid="{00000000-0005-0000-0000-00009B860000}"/>
    <cellStyle name="메모 2 3 4 6 3 2 2" xfId="28973" xr:uid="{00000000-0005-0000-0000-00009C860000}"/>
    <cellStyle name="메모 2 3 4 6 3 2 2 2" xfId="28974" xr:uid="{00000000-0005-0000-0000-00009D860000}"/>
    <cellStyle name="메모 2 3 4 6 3 2 2 3" xfId="28975" xr:uid="{00000000-0005-0000-0000-00009E860000}"/>
    <cellStyle name="메모 2 3 4 6 3 2 3" xfId="28976" xr:uid="{00000000-0005-0000-0000-00009F860000}"/>
    <cellStyle name="메모 2 3 4 6 3 2 4" xfId="28977" xr:uid="{00000000-0005-0000-0000-0000A0860000}"/>
    <cellStyle name="메모 2 3 4 6 3 2 5" xfId="28978" xr:uid="{00000000-0005-0000-0000-0000A1860000}"/>
    <cellStyle name="메모 2 3 4 6 3 3" xfId="28979" xr:uid="{00000000-0005-0000-0000-0000A2860000}"/>
    <cellStyle name="메모 2 3 4 6 3 3 2" xfId="28980" xr:uid="{00000000-0005-0000-0000-0000A3860000}"/>
    <cellStyle name="메모 2 3 4 6 3 3 3" xfId="28981" xr:uid="{00000000-0005-0000-0000-0000A4860000}"/>
    <cellStyle name="메모 2 3 4 6 3 4" xfId="28982" xr:uid="{00000000-0005-0000-0000-0000A5860000}"/>
    <cellStyle name="메모 2 3 4 6 3 5" xfId="28983" xr:uid="{00000000-0005-0000-0000-0000A6860000}"/>
    <cellStyle name="메모 2 3 4 6 3 6" xfId="28984" xr:uid="{00000000-0005-0000-0000-0000A7860000}"/>
    <cellStyle name="메모 2 3 4 6 4" xfId="28985" xr:uid="{00000000-0005-0000-0000-0000A8860000}"/>
    <cellStyle name="메모 2 3 4 6 4 2" xfId="28986" xr:uid="{00000000-0005-0000-0000-0000A9860000}"/>
    <cellStyle name="메모 2 3 4 6 4 2 2" xfId="28987" xr:uid="{00000000-0005-0000-0000-0000AA860000}"/>
    <cellStyle name="메모 2 3 4 6 4 2 3" xfId="28988" xr:uid="{00000000-0005-0000-0000-0000AB860000}"/>
    <cellStyle name="메모 2 3 4 6 4 3" xfId="28989" xr:uid="{00000000-0005-0000-0000-0000AC860000}"/>
    <cellStyle name="메모 2 3 4 6 4 4" xfId="28990" xr:uid="{00000000-0005-0000-0000-0000AD860000}"/>
    <cellStyle name="메모 2 3 4 6 4 5" xfId="28991" xr:uid="{00000000-0005-0000-0000-0000AE860000}"/>
    <cellStyle name="메모 2 3 4 6 5" xfId="28992" xr:uid="{00000000-0005-0000-0000-0000AF860000}"/>
    <cellStyle name="메모 2 3 4 6 5 2" xfId="28993" xr:uid="{00000000-0005-0000-0000-0000B0860000}"/>
    <cellStyle name="메모 2 3 4 6 5 3" xfId="28994" xr:uid="{00000000-0005-0000-0000-0000B1860000}"/>
    <cellStyle name="메모 2 3 4 6 6" xfId="28995" xr:uid="{00000000-0005-0000-0000-0000B2860000}"/>
    <cellStyle name="메모 2 3 4 6 7" xfId="28996" xr:uid="{00000000-0005-0000-0000-0000B3860000}"/>
    <cellStyle name="메모 2 3 4 6 8" xfId="28997" xr:uid="{00000000-0005-0000-0000-0000B4860000}"/>
    <cellStyle name="메모 2 3 4 7" xfId="28998" xr:uid="{00000000-0005-0000-0000-0000B5860000}"/>
    <cellStyle name="메모 2 3 4 7 2" xfId="28999" xr:uid="{00000000-0005-0000-0000-0000B6860000}"/>
    <cellStyle name="메모 2 3 4 7 2 2" xfId="29000" xr:uid="{00000000-0005-0000-0000-0000B7860000}"/>
    <cellStyle name="메모 2 3 4 7 2 2 2" xfId="29001" xr:uid="{00000000-0005-0000-0000-0000B8860000}"/>
    <cellStyle name="메모 2 3 4 7 2 2 2 2" xfId="29002" xr:uid="{00000000-0005-0000-0000-0000B9860000}"/>
    <cellStyle name="메모 2 3 4 7 2 2 2 3" xfId="29003" xr:uid="{00000000-0005-0000-0000-0000BA860000}"/>
    <cellStyle name="메모 2 3 4 7 2 2 3" xfId="29004" xr:uid="{00000000-0005-0000-0000-0000BB860000}"/>
    <cellStyle name="메모 2 3 4 7 2 2 4" xfId="29005" xr:uid="{00000000-0005-0000-0000-0000BC860000}"/>
    <cellStyle name="메모 2 3 4 7 2 2 5" xfId="29006" xr:uid="{00000000-0005-0000-0000-0000BD860000}"/>
    <cellStyle name="메모 2 3 4 7 2 3" xfId="29007" xr:uid="{00000000-0005-0000-0000-0000BE860000}"/>
    <cellStyle name="메모 2 3 4 7 2 3 2" xfId="29008" xr:uid="{00000000-0005-0000-0000-0000BF860000}"/>
    <cellStyle name="메모 2 3 4 7 2 3 3" xfId="29009" xr:uid="{00000000-0005-0000-0000-0000C0860000}"/>
    <cellStyle name="메모 2 3 4 7 2 4" xfId="29010" xr:uid="{00000000-0005-0000-0000-0000C1860000}"/>
    <cellStyle name="메모 2 3 4 7 2 5" xfId="29011" xr:uid="{00000000-0005-0000-0000-0000C2860000}"/>
    <cellStyle name="메모 2 3 4 7 2 6" xfId="29012" xr:uid="{00000000-0005-0000-0000-0000C3860000}"/>
    <cellStyle name="메모 2 3 4 7 3" xfId="29013" xr:uid="{00000000-0005-0000-0000-0000C4860000}"/>
    <cellStyle name="메모 2 3 4 7 3 2" xfId="29014" xr:uid="{00000000-0005-0000-0000-0000C5860000}"/>
    <cellStyle name="메모 2 3 4 7 3 2 2" xfId="29015" xr:uid="{00000000-0005-0000-0000-0000C6860000}"/>
    <cellStyle name="메모 2 3 4 7 3 2 2 2" xfId="29016" xr:uid="{00000000-0005-0000-0000-0000C7860000}"/>
    <cellStyle name="메모 2 3 4 7 3 2 2 3" xfId="29017" xr:uid="{00000000-0005-0000-0000-0000C8860000}"/>
    <cellStyle name="메모 2 3 4 7 3 2 3" xfId="29018" xr:uid="{00000000-0005-0000-0000-0000C9860000}"/>
    <cellStyle name="메모 2 3 4 7 3 2 4" xfId="29019" xr:uid="{00000000-0005-0000-0000-0000CA860000}"/>
    <cellStyle name="메모 2 3 4 7 3 2 5" xfId="29020" xr:uid="{00000000-0005-0000-0000-0000CB860000}"/>
    <cellStyle name="메모 2 3 4 7 3 3" xfId="29021" xr:uid="{00000000-0005-0000-0000-0000CC860000}"/>
    <cellStyle name="메모 2 3 4 7 3 3 2" xfId="29022" xr:uid="{00000000-0005-0000-0000-0000CD860000}"/>
    <cellStyle name="메모 2 3 4 7 3 3 3" xfId="29023" xr:uid="{00000000-0005-0000-0000-0000CE860000}"/>
    <cellStyle name="메모 2 3 4 7 3 4" xfId="29024" xr:uid="{00000000-0005-0000-0000-0000CF860000}"/>
    <cellStyle name="메모 2 3 4 7 3 5" xfId="29025" xr:uid="{00000000-0005-0000-0000-0000D0860000}"/>
    <cellStyle name="메모 2 3 4 7 3 6" xfId="29026" xr:uid="{00000000-0005-0000-0000-0000D1860000}"/>
    <cellStyle name="메모 2 3 4 7 4" xfId="29027" xr:uid="{00000000-0005-0000-0000-0000D2860000}"/>
    <cellStyle name="메모 2 3 4 7 4 2" xfId="29028" xr:uid="{00000000-0005-0000-0000-0000D3860000}"/>
    <cellStyle name="메모 2 3 4 7 4 2 2" xfId="29029" xr:uid="{00000000-0005-0000-0000-0000D4860000}"/>
    <cellStyle name="메모 2 3 4 7 4 2 3" xfId="29030" xr:uid="{00000000-0005-0000-0000-0000D5860000}"/>
    <cellStyle name="메모 2 3 4 7 4 3" xfId="29031" xr:uid="{00000000-0005-0000-0000-0000D6860000}"/>
    <cellStyle name="메모 2 3 4 7 4 4" xfId="29032" xr:uid="{00000000-0005-0000-0000-0000D7860000}"/>
    <cellStyle name="메모 2 3 4 7 4 5" xfId="29033" xr:uid="{00000000-0005-0000-0000-0000D8860000}"/>
    <cellStyle name="메모 2 3 4 7 5" xfId="29034" xr:uid="{00000000-0005-0000-0000-0000D9860000}"/>
    <cellStyle name="메모 2 3 4 7 5 2" xfId="29035" xr:uid="{00000000-0005-0000-0000-0000DA860000}"/>
    <cellStyle name="메모 2 3 4 7 5 3" xfId="29036" xr:uid="{00000000-0005-0000-0000-0000DB860000}"/>
    <cellStyle name="메모 2 3 4 7 6" xfId="29037" xr:uid="{00000000-0005-0000-0000-0000DC860000}"/>
    <cellStyle name="메모 2 3 4 7 7" xfId="29038" xr:uid="{00000000-0005-0000-0000-0000DD860000}"/>
    <cellStyle name="메모 2 3 4 7 8" xfId="29039" xr:uid="{00000000-0005-0000-0000-0000DE860000}"/>
    <cellStyle name="메모 2 3 4 8" xfId="29040" xr:uid="{00000000-0005-0000-0000-0000DF860000}"/>
    <cellStyle name="메모 2 3 4 8 2" xfId="29041" xr:uid="{00000000-0005-0000-0000-0000E0860000}"/>
    <cellStyle name="메모 2 3 4 8 2 2" xfId="29042" xr:uid="{00000000-0005-0000-0000-0000E1860000}"/>
    <cellStyle name="메모 2 3 4 8 2 2 2" xfId="29043" xr:uid="{00000000-0005-0000-0000-0000E2860000}"/>
    <cellStyle name="메모 2 3 4 8 2 2 2 2" xfId="29044" xr:uid="{00000000-0005-0000-0000-0000E3860000}"/>
    <cellStyle name="메모 2 3 4 8 2 2 2 3" xfId="29045" xr:uid="{00000000-0005-0000-0000-0000E4860000}"/>
    <cellStyle name="메모 2 3 4 8 2 2 3" xfId="29046" xr:uid="{00000000-0005-0000-0000-0000E5860000}"/>
    <cellStyle name="메모 2 3 4 8 2 2 4" xfId="29047" xr:uid="{00000000-0005-0000-0000-0000E6860000}"/>
    <cellStyle name="메모 2 3 4 8 2 2 5" xfId="29048" xr:uid="{00000000-0005-0000-0000-0000E7860000}"/>
    <cellStyle name="메모 2 3 4 8 2 3" xfId="29049" xr:uid="{00000000-0005-0000-0000-0000E8860000}"/>
    <cellStyle name="메모 2 3 4 8 2 3 2" xfId="29050" xr:uid="{00000000-0005-0000-0000-0000E9860000}"/>
    <cellStyle name="메모 2 3 4 8 2 3 3" xfId="29051" xr:uid="{00000000-0005-0000-0000-0000EA860000}"/>
    <cellStyle name="메모 2 3 4 8 2 4" xfId="29052" xr:uid="{00000000-0005-0000-0000-0000EB860000}"/>
    <cellStyle name="메모 2 3 4 8 2 5" xfId="29053" xr:uid="{00000000-0005-0000-0000-0000EC860000}"/>
    <cellStyle name="메모 2 3 4 8 2 6" xfId="29054" xr:uid="{00000000-0005-0000-0000-0000ED860000}"/>
    <cellStyle name="메모 2 3 4 8 3" xfId="29055" xr:uid="{00000000-0005-0000-0000-0000EE860000}"/>
    <cellStyle name="메모 2 3 4 8 3 2" xfId="29056" xr:uid="{00000000-0005-0000-0000-0000EF860000}"/>
    <cellStyle name="메모 2 3 4 8 3 2 2" xfId="29057" xr:uid="{00000000-0005-0000-0000-0000F0860000}"/>
    <cellStyle name="메모 2 3 4 8 3 2 2 2" xfId="29058" xr:uid="{00000000-0005-0000-0000-0000F1860000}"/>
    <cellStyle name="메모 2 3 4 8 3 2 2 3" xfId="29059" xr:uid="{00000000-0005-0000-0000-0000F2860000}"/>
    <cellStyle name="메모 2 3 4 8 3 2 3" xfId="29060" xr:uid="{00000000-0005-0000-0000-0000F3860000}"/>
    <cellStyle name="메모 2 3 4 8 3 2 4" xfId="29061" xr:uid="{00000000-0005-0000-0000-0000F4860000}"/>
    <cellStyle name="메모 2 3 4 8 3 2 5" xfId="29062" xr:uid="{00000000-0005-0000-0000-0000F5860000}"/>
    <cellStyle name="메모 2 3 4 8 3 3" xfId="29063" xr:uid="{00000000-0005-0000-0000-0000F6860000}"/>
    <cellStyle name="메모 2 3 4 8 3 3 2" xfId="29064" xr:uid="{00000000-0005-0000-0000-0000F7860000}"/>
    <cellStyle name="메모 2 3 4 8 3 3 3" xfId="29065" xr:uid="{00000000-0005-0000-0000-0000F8860000}"/>
    <cellStyle name="메모 2 3 4 8 3 4" xfId="29066" xr:uid="{00000000-0005-0000-0000-0000F9860000}"/>
    <cellStyle name="메모 2 3 4 8 3 5" xfId="29067" xr:uid="{00000000-0005-0000-0000-0000FA860000}"/>
    <cellStyle name="메모 2 3 4 8 3 6" xfId="29068" xr:uid="{00000000-0005-0000-0000-0000FB860000}"/>
    <cellStyle name="메모 2 3 4 8 4" xfId="29069" xr:uid="{00000000-0005-0000-0000-0000FC860000}"/>
    <cellStyle name="메모 2 3 4 8 4 2" xfId="29070" xr:uid="{00000000-0005-0000-0000-0000FD860000}"/>
    <cellStyle name="메모 2 3 4 8 4 2 2" xfId="29071" xr:uid="{00000000-0005-0000-0000-0000FE860000}"/>
    <cellStyle name="메모 2 3 4 8 4 2 3" xfId="29072" xr:uid="{00000000-0005-0000-0000-0000FF860000}"/>
    <cellStyle name="메모 2 3 4 8 4 3" xfId="29073" xr:uid="{00000000-0005-0000-0000-000000870000}"/>
    <cellStyle name="메모 2 3 4 8 4 4" xfId="29074" xr:uid="{00000000-0005-0000-0000-000001870000}"/>
    <cellStyle name="메모 2 3 4 8 4 5" xfId="29075" xr:uid="{00000000-0005-0000-0000-000002870000}"/>
    <cellStyle name="메모 2 3 4 8 5" xfId="29076" xr:uid="{00000000-0005-0000-0000-000003870000}"/>
    <cellStyle name="메모 2 3 4 8 5 2" xfId="29077" xr:uid="{00000000-0005-0000-0000-000004870000}"/>
    <cellStyle name="메모 2 3 4 8 5 3" xfId="29078" xr:uid="{00000000-0005-0000-0000-000005870000}"/>
    <cellStyle name="메모 2 3 4 8 6" xfId="29079" xr:uid="{00000000-0005-0000-0000-000006870000}"/>
    <cellStyle name="메모 2 3 4 8 7" xfId="29080" xr:uid="{00000000-0005-0000-0000-000007870000}"/>
    <cellStyle name="메모 2 3 4 8 8" xfId="29081" xr:uid="{00000000-0005-0000-0000-000008870000}"/>
    <cellStyle name="메모 2 3 4 9" xfId="29082" xr:uid="{00000000-0005-0000-0000-000009870000}"/>
    <cellStyle name="메모 2 3 4 9 2" xfId="29083" xr:uid="{00000000-0005-0000-0000-00000A870000}"/>
    <cellStyle name="메모 2 3 4 9 2 2" xfId="29084" xr:uid="{00000000-0005-0000-0000-00000B870000}"/>
    <cellStyle name="메모 2 3 4 9 2 2 2" xfId="29085" xr:uid="{00000000-0005-0000-0000-00000C870000}"/>
    <cellStyle name="메모 2 3 4 9 2 2 2 2" xfId="29086" xr:uid="{00000000-0005-0000-0000-00000D870000}"/>
    <cellStyle name="메모 2 3 4 9 2 2 2 3" xfId="29087" xr:uid="{00000000-0005-0000-0000-00000E870000}"/>
    <cellStyle name="메모 2 3 4 9 2 2 3" xfId="29088" xr:uid="{00000000-0005-0000-0000-00000F870000}"/>
    <cellStyle name="메모 2 3 4 9 2 2 4" xfId="29089" xr:uid="{00000000-0005-0000-0000-000010870000}"/>
    <cellStyle name="메모 2 3 4 9 2 2 5" xfId="29090" xr:uid="{00000000-0005-0000-0000-000011870000}"/>
    <cellStyle name="메모 2 3 4 9 2 3" xfId="29091" xr:uid="{00000000-0005-0000-0000-000012870000}"/>
    <cellStyle name="메모 2 3 4 9 2 3 2" xfId="29092" xr:uid="{00000000-0005-0000-0000-000013870000}"/>
    <cellStyle name="메모 2 3 4 9 2 3 3" xfId="29093" xr:uid="{00000000-0005-0000-0000-000014870000}"/>
    <cellStyle name="메모 2 3 4 9 2 4" xfId="29094" xr:uid="{00000000-0005-0000-0000-000015870000}"/>
    <cellStyle name="메모 2 3 4 9 2 5" xfId="29095" xr:uid="{00000000-0005-0000-0000-000016870000}"/>
    <cellStyle name="메모 2 3 4 9 2 6" xfId="29096" xr:uid="{00000000-0005-0000-0000-000017870000}"/>
    <cellStyle name="메모 2 3 4 9 3" xfId="29097" xr:uid="{00000000-0005-0000-0000-000018870000}"/>
    <cellStyle name="메모 2 3 4 9 3 2" xfId="29098" xr:uid="{00000000-0005-0000-0000-000019870000}"/>
    <cellStyle name="메모 2 3 4 9 3 2 2" xfId="29099" xr:uid="{00000000-0005-0000-0000-00001A870000}"/>
    <cellStyle name="메모 2 3 4 9 3 2 2 2" xfId="29100" xr:uid="{00000000-0005-0000-0000-00001B870000}"/>
    <cellStyle name="메모 2 3 4 9 3 2 2 3" xfId="29101" xr:uid="{00000000-0005-0000-0000-00001C870000}"/>
    <cellStyle name="메모 2 3 4 9 3 2 3" xfId="29102" xr:uid="{00000000-0005-0000-0000-00001D870000}"/>
    <cellStyle name="메모 2 3 4 9 3 2 4" xfId="29103" xr:uid="{00000000-0005-0000-0000-00001E870000}"/>
    <cellStyle name="메모 2 3 4 9 3 2 5" xfId="29104" xr:uid="{00000000-0005-0000-0000-00001F870000}"/>
    <cellStyle name="메모 2 3 4 9 3 3" xfId="29105" xr:uid="{00000000-0005-0000-0000-000020870000}"/>
    <cellStyle name="메모 2 3 4 9 3 3 2" xfId="29106" xr:uid="{00000000-0005-0000-0000-000021870000}"/>
    <cellStyle name="메모 2 3 4 9 3 3 3" xfId="29107" xr:uid="{00000000-0005-0000-0000-000022870000}"/>
    <cellStyle name="메모 2 3 4 9 3 4" xfId="29108" xr:uid="{00000000-0005-0000-0000-000023870000}"/>
    <cellStyle name="메모 2 3 4 9 3 5" xfId="29109" xr:uid="{00000000-0005-0000-0000-000024870000}"/>
    <cellStyle name="메모 2 3 4 9 3 6" xfId="29110" xr:uid="{00000000-0005-0000-0000-000025870000}"/>
    <cellStyle name="메모 2 3 4 9 4" xfId="29111" xr:uid="{00000000-0005-0000-0000-000026870000}"/>
    <cellStyle name="메모 2 3 4 9 4 2" xfId="29112" xr:uid="{00000000-0005-0000-0000-000027870000}"/>
    <cellStyle name="메모 2 3 4 9 4 2 2" xfId="29113" xr:uid="{00000000-0005-0000-0000-000028870000}"/>
    <cellStyle name="메모 2 3 4 9 4 2 3" xfId="29114" xr:uid="{00000000-0005-0000-0000-000029870000}"/>
    <cellStyle name="메모 2 3 4 9 4 3" xfId="29115" xr:uid="{00000000-0005-0000-0000-00002A870000}"/>
    <cellStyle name="메모 2 3 4 9 4 4" xfId="29116" xr:uid="{00000000-0005-0000-0000-00002B870000}"/>
    <cellStyle name="메모 2 3 4 9 4 5" xfId="29117" xr:uid="{00000000-0005-0000-0000-00002C870000}"/>
    <cellStyle name="메모 2 3 4 9 5" xfId="29118" xr:uid="{00000000-0005-0000-0000-00002D870000}"/>
    <cellStyle name="메모 2 3 4 9 5 2" xfId="29119" xr:uid="{00000000-0005-0000-0000-00002E870000}"/>
    <cellStyle name="메모 2 3 4 9 5 3" xfId="29120" xr:uid="{00000000-0005-0000-0000-00002F870000}"/>
    <cellStyle name="메모 2 3 4 9 6" xfId="29121" xr:uid="{00000000-0005-0000-0000-000030870000}"/>
    <cellStyle name="메모 2 3 4 9 7" xfId="29122" xr:uid="{00000000-0005-0000-0000-000031870000}"/>
    <cellStyle name="메모 2 3 4 9 8" xfId="29123" xr:uid="{00000000-0005-0000-0000-000032870000}"/>
    <cellStyle name="메모 2 3 5" xfId="29124" xr:uid="{00000000-0005-0000-0000-000033870000}"/>
    <cellStyle name="메모 2 3 5 10" xfId="29125" xr:uid="{00000000-0005-0000-0000-000034870000}"/>
    <cellStyle name="메모 2 3 5 10 2" xfId="29126" xr:uid="{00000000-0005-0000-0000-000035870000}"/>
    <cellStyle name="메모 2 3 5 10 2 2" xfId="29127" xr:uid="{00000000-0005-0000-0000-000036870000}"/>
    <cellStyle name="메모 2 3 5 10 2 2 2" xfId="29128" xr:uid="{00000000-0005-0000-0000-000037870000}"/>
    <cellStyle name="메모 2 3 5 10 2 2 3" xfId="29129" xr:uid="{00000000-0005-0000-0000-000038870000}"/>
    <cellStyle name="메모 2 3 5 10 2 3" xfId="29130" xr:uid="{00000000-0005-0000-0000-000039870000}"/>
    <cellStyle name="메모 2 3 5 10 2 4" xfId="29131" xr:uid="{00000000-0005-0000-0000-00003A870000}"/>
    <cellStyle name="메모 2 3 5 10 3" xfId="29132" xr:uid="{00000000-0005-0000-0000-00003B870000}"/>
    <cellStyle name="메모 2 3 5 10 3 2" xfId="29133" xr:uid="{00000000-0005-0000-0000-00003C870000}"/>
    <cellStyle name="메모 2 3 5 10 3 3" xfId="29134" xr:uid="{00000000-0005-0000-0000-00003D870000}"/>
    <cellStyle name="메모 2 3 5 10 4" xfId="29135" xr:uid="{00000000-0005-0000-0000-00003E870000}"/>
    <cellStyle name="메모 2 3 5 10 5" xfId="29136" xr:uid="{00000000-0005-0000-0000-00003F870000}"/>
    <cellStyle name="메모 2 3 5 11" xfId="29137" xr:uid="{00000000-0005-0000-0000-000040870000}"/>
    <cellStyle name="메모 2 3 5 11 2" xfId="29138" xr:uid="{00000000-0005-0000-0000-000041870000}"/>
    <cellStyle name="메모 2 3 5 11 2 2" xfId="29139" xr:uid="{00000000-0005-0000-0000-000042870000}"/>
    <cellStyle name="메모 2 3 5 11 2 2 2" xfId="29140" xr:uid="{00000000-0005-0000-0000-000043870000}"/>
    <cellStyle name="메모 2 3 5 11 2 2 3" xfId="29141" xr:uid="{00000000-0005-0000-0000-000044870000}"/>
    <cellStyle name="메모 2 3 5 11 2 3" xfId="29142" xr:uid="{00000000-0005-0000-0000-000045870000}"/>
    <cellStyle name="메모 2 3 5 11 2 4" xfId="29143" xr:uid="{00000000-0005-0000-0000-000046870000}"/>
    <cellStyle name="메모 2 3 5 11 3" xfId="29144" xr:uid="{00000000-0005-0000-0000-000047870000}"/>
    <cellStyle name="메모 2 3 5 11 3 2" xfId="29145" xr:uid="{00000000-0005-0000-0000-000048870000}"/>
    <cellStyle name="메모 2 3 5 11 3 3" xfId="29146" xr:uid="{00000000-0005-0000-0000-000049870000}"/>
    <cellStyle name="메모 2 3 5 11 4" xfId="29147" xr:uid="{00000000-0005-0000-0000-00004A870000}"/>
    <cellStyle name="메모 2 3 5 11 5" xfId="29148" xr:uid="{00000000-0005-0000-0000-00004B870000}"/>
    <cellStyle name="메모 2 3 5 12" xfId="29149" xr:uid="{00000000-0005-0000-0000-00004C870000}"/>
    <cellStyle name="메모 2 3 5 12 2" xfId="29150" xr:uid="{00000000-0005-0000-0000-00004D870000}"/>
    <cellStyle name="메모 2 3 5 12 2 2" xfId="29151" xr:uid="{00000000-0005-0000-0000-00004E870000}"/>
    <cellStyle name="메모 2 3 5 12 2 2 2" xfId="29152" xr:uid="{00000000-0005-0000-0000-00004F870000}"/>
    <cellStyle name="메모 2 3 5 12 2 2 3" xfId="29153" xr:uid="{00000000-0005-0000-0000-000050870000}"/>
    <cellStyle name="메모 2 3 5 12 2 3" xfId="29154" xr:uid="{00000000-0005-0000-0000-000051870000}"/>
    <cellStyle name="메모 2 3 5 12 2 4" xfId="29155" xr:uid="{00000000-0005-0000-0000-000052870000}"/>
    <cellStyle name="메모 2 3 5 12 3" xfId="29156" xr:uid="{00000000-0005-0000-0000-000053870000}"/>
    <cellStyle name="메모 2 3 5 12 3 2" xfId="29157" xr:uid="{00000000-0005-0000-0000-000054870000}"/>
    <cellStyle name="메모 2 3 5 12 3 3" xfId="29158" xr:uid="{00000000-0005-0000-0000-000055870000}"/>
    <cellStyle name="메모 2 3 5 12 4" xfId="29159" xr:uid="{00000000-0005-0000-0000-000056870000}"/>
    <cellStyle name="메모 2 3 5 12 5" xfId="29160" xr:uid="{00000000-0005-0000-0000-000057870000}"/>
    <cellStyle name="메모 2 3 5 13" xfId="29161" xr:uid="{00000000-0005-0000-0000-000058870000}"/>
    <cellStyle name="메모 2 3 5 13 2" xfId="29162" xr:uid="{00000000-0005-0000-0000-000059870000}"/>
    <cellStyle name="메모 2 3 5 13 2 2" xfId="29163" xr:uid="{00000000-0005-0000-0000-00005A870000}"/>
    <cellStyle name="메모 2 3 5 13 2 2 2" xfId="29164" xr:uid="{00000000-0005-0000-0000-00005B870000}"/>
    <cellStyle name="메모 2 3 5 13 2 2 3" xfId="29165" xr:uid="{00000000-0005-0000-0000-00005C870000}"/>
    <cellStyle name="메모 2 3 5 13 2 3" xfId="29166" xr:uid="{00000000-0005-0000-0000-00005D870000}"/>
    <cellStyle name="메모 2 3 5 13 2 4" xfId="29167" xr:uid="{00000000-0005-0000-0000-00005E870000}"/>
    <cellStyle name="메모 2 3 5 13 3" xfId="29168" xr:uid="{00000000-0005-0000-0000-00005F870000}"/>
    <cellStyle name="메모 2 3 5 13 3 2" xfId="29169" xr:uid="{00000000-0005-0000-0000-000060870000}"/>
    <cellStyle name="메모 2 3 5 13 3 3" xfId="29170" xr:uid="{00000000-0005-0000-0000-000061870000}"/>
    <cellStyle name="메모 2 3 5 13 4" xfId="29171" xr:uid="{00000000-0005-0000-0000-000062870000}"/>
    <cellStyle name="메모 2 3 5 13 5" xfId="29172" xr:uid="{00000000-0005-0000-0000-000063870000}"/>
    <cellStyle name="메모 2 3 5 14" xfId="29173" xr:uid="{00000000-0005-0000-0000-000064870000}"/>
    <cellStyle name="메모 2 3 5 14 2" xfId="29174" xr:uid="{00000000-0005-0000-0000-000065870000}"/>
    <cellStyle name="메모 2 3 5 14 2 2" xfId="29175" xr:uid="{00000000-0005-0000-0000-000066870000}"/>
    <cellStyle name="메모 2 3 5 14 2 2 2" xfId="29176" xr:uid="{00000000-0005-0000-0000-000067870000}"/>
    <cellStyle name="메모 2 3 5 14 2 2 3" xfId="29177" xr:uid="{00000000-0005-0000-0000-000068870000}"/>
    <cellStyle name="메모 2 3 5 14 2 3" xfId="29178" xr:uid="{00000000-0005-0000-0000-000069870000}"/>
    <cellStyle name="메모 2 3 5 14 2 4" xfId="29179" xr:uid="{00000000-0005-0000-0000-00006A870000}"/>
    <cellStyle name="메모 2 3 5 14 3" xfId="29180" xr:uid="{00000000-0005-0000-0000-00006B870000}"/>
    <cellStyle name="메모 2 3 5 14 3 2" xfId="29181" xr:uid="{00000000-0005-0000-0000-00006C870000}"/>
    <cellStyle name="메모 2 3 5 14 3 3" xfId="29182" xr:uid="{00000000-0005-0000-0000-00006D870000}"/>
    <cellStyle name="메모 2 3 5 14 4" xfId="29183" xr:uid="{00000000-0005-0000-0000-00006E870000}"/>
    <cellStyle name="메모 2 3 5 14 5" xfId="29184" xr:uid="{00000000-0005-0000-0000-00006F870000}"/>
    <cellStyle name="메모 2 3 5 15" xfId="29185" xr:uid="{00000000-0005-0000-0000-000070870000}"/>
    <cellStyle name="메모 2 3 5 15 2" xfId="29186" xr:uid="{00000000-0005-0000-0000-000071870000}"/>
    <cellStyle name="메모 2 3 5 15 2 2" xfId="29187" xr:uid="{00000000-0005-0000-0000-000072870000}"/>
    <cellStyle name="메모 2 3 5 15 2 2 2" xfId="29188" xr:uid="{00000000-0005-0000-0000-000073870000}"/>
    <cellStyle name="메모 2 3 5 15 2 2 3" xfId="29189" xr:uid="{00000000-0005-0000-0000-000074870000}"/>
    <cellStyle name="메모 2 3 5 15 2 3" xfId="29190" xr:uid="{00000000-0005-0000-0000-000075870000}"/>
    <cellStyle name="메모 2 3 5 15 2 4" xfId="29191" xr:uid="{00000000-0005-0000-0000-000076870000}"/>
    <cellStyle name="메모 2 3 5 15 3" xfId="29192" xr:uid="{00000000-0005-0000-0000-000077870000}"/>
    <cellStyle name="메모 2 3 5 15 3 2" xfId="29193" xr:uid="{00000000-0005-0000-0000-000078870000}"/>
    <cellStyle name="메모 2 3 5 15 3 3" xfId="29194" xr:uid="{00000000-0005-0000-0000-000079870000}"/>
    <cellStyle name="메모 2 3 5 15 4" xfId="29195" xr:uid="{00000000-0005-0000-0000-00007A870000}"/>
    <cellStyle name="메모 2 3 5 15 5" xfId="29196" xr:uid="{00000000-0005-0000-0000-00007B870000}"/>
    <cellStyle name="메모 2 3 5 16" xfId="29197" xr:uid="{00000000-0005-0000-0000-00007C870000}"/>
    <cellStyle name="메모 2 3 5 16 2" xfId="29198" xr:uid="{00000000-0005-0000-0000-00007D870000}"/>
    <cellStyle name="메모 2 3 5 16 2 2" xfId="29199" xr:uid="{00000000-0005-0000-0000-00007E870000}"/>
    <cellStyle name="메모 2 3 5 16 2 2 2" xfId="29200" xr:uid="{00000000-0005-0000-0000-00007F870000}"/>
    <cellStyle name="메모 2 3 5 16 2 2 3" xfId="29201" xr:uid="{00000000-0005-0000-0000-000080870000}"/>
    <cellStyle name="메모 2 3 5 16 2 3" xfId="29202" xr:uid="{00000000-0005-0000-0000-000081870000}"/>
    <cellStyle name="메모 2 3 5 16 2 4" xfId="29203" xr:uid="{00000000-0005-0000-0000-000082870000}"/>
    <cellStyle name="메모 2 3 5 16 3" xfId="29204" xr:uid="{00000000-0005-0000-0000-000083870000}"/>
    <cellStyle name="메모 2 3 5 16 3 2" xfId="29205" xr:uid="{00000000-0005-0000-0000-000084870000}"/>
    <cellStyle name="메모 2 3 5 16 3 3" xfId="29206" xr:uid="{00000000-0005-0000-0000-000085870000}"/>
    <cellStyle name="메모 2 3 5 16 4" xfId="29207" xr:uid="{00000000-0005-0000-0000-000086870000}"/>
    <cellStyle name="메모 2 3 5 16 5" xfId="29208" xr:uid="{00000000-0005-0000-0000-000087870000}"/>
    <cellStyle name="메모 2 3 5 17" xfId="29209" xr:uid="{00000000-0005-0000-0000-000088870000}"/>
    <cellStyle name="메모 2 3 5 17 2" xfId="29210" xr:uid="{00000000-0005-0000-0000-000089870000}"/>
    <cellStyle name="메모 2 3 5 17 2 2" xfId="29211" xr:uid="{00000000-0005-0000-0000-00008A870000}"/>
    <cellStyle name="메모 2 3 5 17 2 2 2" xfId="29212" xr:uid="{00000000-0005-0000-0000-00008B870000}"/>
    <cellStyle name="메모 2 3 5 17 2 2 3" xfId="29213" xr:uid="{00000000-0005-0000-0000-00008C870000}"/>
    <cellStyle name="메모 2 3 5 17 2 3" xfId="29214" xr:uid="{00000000-0005-0000-0000-00008D870000}"/>
    <cellStyle name="메모 2 3 5 17 2 4" xfId="29215" xr:uid="{00000000-0005-0000-0000-00008E870000}"/>
    <cellStyle name="메모 2 3 5 17 3" xfId="29216" xr:uid="{00000000-0005-0000-0000-00008F870000}"/>
    <cellStyle name="메모 2 3 5 17 3 2" xfId="29217" xr:uid="{00000000-0005-0000-0000-000090870000}"/>
    <cellStyle name="메모 2 3 5 17 3 3" xfId="29218" xr:uid="{00000000-0005-0000-0000-000091870000}"/>
    <cellStyle name="메모 2 3 5 17 4" xfId="29219" xr:uid="{00000000-0005-0000-0000-000092870000}"/>
    <cellStyle name="메모 2 3 5 17 5" xfId="29220" xr:uid="{00000000-0005-0000-0000-000093870000}"/>
    <cellStyle name="메모 2 3 5 18" xfId="29221" xr:uid="{00000000-0005-0000-0000-000094870000}"/>
    <cellStyle name="메모 2 3 5 18 2" xfId="29222" xr:uid="{00000000-0005-0000-0000-000095870000}"/>
    <cellStyle name="메모 2 3 5 18 2 2" xfId="29223" xr:uid="{00000000-0005-0000-0000-000096870000}"/>
    <cellStyle name="메모 2 3 5 18 2 2 2" xfId="29224" xr:uid="{00000000-0005-0000-0000-000097870000}"/>
    <cellStyle name="메모 2 3 5 18 2 2 3" xfId="29225" xr:uid="{00000000-0005-0000-0000-000098870000}"/>
    <cellStyle name="메모 2 3 5 18 2 3" xfId="29226" xr:uid="{00000000-0005-0000-0000-000099870000}"/>
    <cellStyle name="메모 2 3 5 18 2 4" xfId="29227" xr:uid="{00000000-0005-0000-0000-00009A870000}"/>
    <cellStyle name="메모 2 3 5 18 3" xfId="29228" xr:uid="{00000000-0005-0000-0000-00009B870000}"/>
    <cellStyle name="메모 2 3 5 18 3 2" xfId="29229" xr:uid="{00000000-0005-0000-0000-00009C870000}"/>
    <cellStyle name="메모 2 3 5 18 3 3" xfId="29230" xr:uid="{00000000-0005-0000-0000-00009D870000}"/>
    <cellStyle name="메모 2 3 5 18 4" xfId="29231" xr:uid="{00000000-0005-0000-0000-00009E870000}"/>
    <cellStyle name="메모 2 3 5 18 5" xfId="29232" xr:uid="{00000000-0005-0000-0000-00009F870000}"/>
    <cellStyle name="메모 2 3 5 19" xfId="29233" xr:uid="{00000000-0005-0000-0000-0000A0870000}"/>
    <cellStyle name="메모 2 3 5 19 2" xfId="29234" xr:uid="{00000000-0005-0000-0000-0000A1870000}"/>
    <cellStyle name="메모 2 3 5 19 2 2" xfId="29235" xr:uid="{00000000-0005-0000-0000-0000A2870000}"/>
    <cellStyle name="메모 2 3 5 19 2 2 2" xfId="29236" xr:uid="{00000000-0005-0000-0000-0000A3870000}"/>
    <cellStyle name="메모 2 3 5 19 2 2 3" xfId="29237" xr:uid="{00000000-0005-0000-0000-0000A4870000}"/>
    <cellStyle name="메모 2 3 5 19 2 3" xfId="29238" xr:uid="{00000000-0005-0000-0000-0000A5870000}"/>
    <cellStyle name="메모 2 3 5 19 2 4" xfId="29239" xr:uid="{00000000-0005-0000-0000-0000A6870000}"/>
    <cellStyle name="메모 2 3 5 19 3" xfId="29240" xr:uid="{00000000-0005-0000-0000-0000A7870000}"/>
    <cellStyle name="메모 2 3 5 19 3 2" xfId="29241" xr:uid="{00000000-0005-0000-0000-0000A8870000}"/>
    <cellStyle name="메모 2 3 5 19 3 3" xfId="29242" xr:uid="{00000000-0005-0000-0000-0000A9870000}"/>
    <cellStyle name="메모 2 3 5 19 4" xfId="29243" xr:uid="{00000000-0005-0000-0000-0000AA870000}"/>
    <cellStyle name="메모 2 3 5 19 5" xfId="29244" xr:uid="{00000000-0005-0000-0000-0000AB870000}"/>
    <cellStyle name="메모 2 3 5 2" xfId="29245" xr:uid="{00000000-0005-0000-0000-0000AC870000}"/>
    <cellStyle name="메모 2 3 5 2 2" xfId="29246" xr:uid="{00000000-0005-0000-0000-0000AD870000}"/>
    <cellStyle name="메모 2 3 5 2 2 2" xfId="29247" xr:uid="{00000000-0005-0000-0000-0000AE870000}"/>
    <cellStyle name="메모 2 3 5 2 2 2 2" xfId="29248" xr:uid="{00000000-0005-0000-0000-0000AF870000}"/>
    <cellStyle name="메모 2 3 5 2 2 2 2 2" xfId="29249" xr:uid="{00000000-0005-0000-0000-0000B0870000}"/>
    <cellStyle name="메모 2 3 5 2 2 2 2 2 2" xfId="29250" xr:uid="{00000000-0005-0000-0000-0000B1870000}"/>
    <cellStyle name="메모 2 3 5 2 2 2 2 2 3" xfId="29251" xr:uid="{00000000-0005-0000-0000-0000B2870000}"/>
    <cellStyle name="메모 2 3 5 2 2 2 2 3" xfId="29252" xr:uid="{00000000-0005-0000-0000-0000B3870000}"/>
    <cellStyle name="메모 2 3 5 2 2 2 2 4" xfId="29253" xr:uid="{00000000-0005-0000-0000-0000B4870000}"/>
    <cellStyle name="메모 2 3 5 2 2 2 2 5" xfId="29254" xr:uid="{00000000-0005-0000-0000-0000B5870000}"/>
    <cellStyle name="메모 2 3 5 2 2 2 3" xfId="29255" xr:uid="{00000000-0005-0000-0000-0000B6870000}"/>
    <cellStyle name="메모 2 3 5 2 2 2 3 2" xfId="29256" xr:uid="{00000000-0005-0000-0000-0000B7870000}"/>
    <cellStyle name="메모 2 3 5 2 2 2 3 3" xfId="29257" xr:uid="{00000000-0005-0000-0000-0000B8870000}"/>
    <cellStyle name="메모 2 3 5 2 2 2 4" xfId="29258" xr:uid="{00000000-0005-0000-0000-0000B9870000}"/>
    <cellStyle name="메모 2 3 5 2 2 2 5" xfId="29259" xr:uid="{00000000-0005-0000-0000-0000BA870000}"/>
    <cellStyle name="메모 2 3 5 2 2 2 6" xfId="29260" xr:uid="{00000000-0005-0000-0000-0000BB870000}"/>
    <cellStyle name="메모 2 3 5 2 2 3" xfId="29261" xr:uid="{00000000-0005-0000-0000-0000BC870000}"/>
    <cellStyle name="메모 2 3 5 2 2 3 2" xfId="29262" xr:uid="{00000000-0005-0000-0000-0000BD870000}"/>
    <cellStyle name="메모 2 3 5 2 2 3 2 2" xfId="29263" xr:uid="{00000000-0005-0000-0000-0000BE870000}"/>
    <cellStyle name="메모 2 3 5 2 2 3 2 2 2" xfId="29264" xr:uid="{00000000-0005-0000-0000-0000BF870000}"/>
    <cellStyle name="메모 2 3 5 2 2 3 2 2 3" xfId="29265" xr:uid="{00000000-0005-0000-0000-0000C0870000}"/>
    <cellStyle name="메모 2 3 5 2 2 3 2 3" xfId="29266" xr:uid="{00000000-0005-0000-0000-0000C1870000}"/>
    <cellStyle name="메모 2 3 5 2 2 3 2 4" xfId="29267" xr:uid="{00000000-0005-0000-0000-0000C2870000}"/>
    <cellStyle name="메모 2 3 5 2 2 3 2 5" xfId="29268" xr:uid="{00000000-0005-0000-0000-0000C3870000}"/>
    <cellStyle name="메모 2 3 5 2 2 3 3" xfId="29269" xr:uid="{00000000-0005-0000-0000-0000C4870000}"/>
    <cellStyle name="메모 2 3 5 2 2 3 3 2" xfId="29270" xr:uid="{00000000-0005-0000-0000-0000C5870000}"/>
    <cellStyle name="메모 2 3 5 2 2 3 3 3" xfId="29271" xr:uid="{00000000-0005-0000-0000-0000C6870000}"/>
    <cellStyle name="메모 2 3 5 2 2 3 4" xfId="29272" xr:uid="{00000000-0005-0000-0000-0000C7870000}"/>
    <cellStyle name="메모 2 3 5 2 2 3 5" xfId="29273" xr:uid="{00000000-0005-0000-0000-0000C8870000}"/>
    <cellStyle name="메모 2 3 5 2 2 3 6" xfId="29274" xr:uid="{00000000-0005-0000-0000-0000C9870000}"/>
    <cellStyle name="메모 2 3 5 2 2 4" xfId="29275" xr:uid="{00000000-0005-0000-0000-0000CA870000}"/>
    <cellStyle name="메모 2 3 5 2 2 4 2" xfId="29276" xr:uid="{00000000-0005-0000-0000-0000CB870000}"/>
    <cellStyle name="메모 2 3 5 2 2 4 2 2" xfId="29277" xr:uid="{00000000-0005-0000-0000-0000CC870000}"/>
    <cellStyle name="메모 2 3 5 2 2 4 2 3" xfId="29278" xr:uid="{00000000-0005-0000-0000-0000CD870000}"/>
    <cellStyle name="메모 2 3 5 2 2 4 3" xfId="29279" xr:uid="{00000000-0005-0000-0000-0000CE870000}"/>
    <cellStyle name="메모 2 3 5 2 2 4 4" xfId="29280" xr:uid="{00000000-0005-0000-0000-0000CF870000}"/>
    <cellStyle name="메모 2 3 5 2 2 4 5" xfId="29281" xr:uid="{00000000-0005-0000-0000-0000D0870000}"/>
    <cellStyle name="메모 2 3 5 2 2 5" xfId="29282" xr:uid="{00000000-0005-0000-0000-0000D1870000}"/>
    <cellStyle name="메모 2 3 5 2 2 5 2" xfId="29283" xr:uid="{00000000-0005-0000-0000-0000D2870000}"/>
    <cellStyle name="메모 2 3 5 2 2 5 3" xfId="29284" xr:uid="{00000000-0005-0000-0000-0000D3870000}"/>
    <cellStyle name="메모 2 3 5 2 2 6" xfId="29285" xr:uid="{00000000-0005-0000-0000-0000D4870000}"/>
    <cellStyle name="메모 2 3 5 2 2 7" xfId="29286" xr:uid="{00000000-0005-0000-0000-0000D5870000}"/>
    <cellStyle name="메모 2 3 5 2 2 8" xfId="29287" xr:uid="{00000000-0005-0000-0000-0000D6870000}"/>
    <cellStyle name="메모 2 3 5 2 3" xfId="29288" xr:uid="{00000000-0005-0000-0000-0000D7870000}"/>
    <cellStyle name="메모 2 3 5 2 3 2" xfId="29289" xr:uid="{00000000-0005-0000-0000-0000D8870000}"/>
    <cellStyle name="메모 2 3 5 2 3 2 2" xfId="29290" xr:uid="{00000000-0005-0000-0000-0000D9870000}"/>
    <cellStyle name="메모 2 3 5 2 3 2 2 2" xfId="29291" xr:uid="{00000000-0005-0000-0000-0000DA870000}"/>
    <cellStyle name="메모 2 3 5 2 3 2 2 3" xfId="29292" xr:uid="{00000000-0005-0000-0000-0000DB870000}"/>
    <cellStyle name="메모 2 3 5 2 3 2 3" xfId="29293" xr:uid="{00000000-0005-0000-0000-0000DC870000}"/>
    <cellStyle name="메모 2 3 5 2 3 2 4" xfId="29294" xr:uid="{00000000-0005-0000-0000-0000DD870000}"/>
    <cellStyle name="메모 2 3 5 2 3 2 5" xfId="29295" xr:uid="{00000000-0005-0000-0000-0000DE870000}"/>
    <cellStyle name="메모 2 3 5 2 3 3" xfId="29296" xr:uid="{00000000-0005-0000-0000-0000DF870000}"/>
    <cellStyle name="메모 2 3 5 2 3 3 2" xfId="29297" xr:uid="{00000000-0005-0000-0000-0000E0870000}"/>
    <cellStyle name="메모 2 3 5 2 3 3 3" xfId="29298" xr:uid="{00000000-0005-0000-0000-0000E1870000}"/>
    <cellStyle name="메모 2 3 5 2 3 4" xfId="29299" xr:uid="{00000000-0005-0000-0000-0000E2870000}"/>
    <cellStyle name="메모 2 3 5 2 3 5" xfId="29300" xr:uid="{00000000-0005-0000-0000-0000E3870000}"/>
    <cellStyle name="메모 2 3 5 2 3 6" xfId="29301" xr:uid="{00000000-0005-0000-0000-0000E4870000}"/>
    <cellStyle name="메모 2 3 5 2 4" xfId="29302" xr:uid="{00000000-0005-0000-0000-0000E5870000}"/>
    <cellStyle name="메모 2 3 5 2 4 2" xfId="29303" xr:uid="{00000000-0005-0000-0000-0000E6870000}"/>
    <cellStyle name="메모 2 3 5 2 4 2 2" xfId="29304" xr:uid="{00000000-0005-0000-0000-0000E7870000}"/>
    <cellStyle name="메모 2 3 5 2 4 2 2 2" xfId="29305" xr:uid="{00000000-0005-0000-0000-0000E8870000}"/>
    <cellStyle name="메모 2 3 5 2 4 2 2 3" xfId="29306" xr:uid="{00000000-0005-0000-0000-0000E9870000}"/>
    <cellStyle name="메모 2 3 5 2 4 2 3" xfId="29307" xr:uid="{00000000-0005-0000-0000-0000EA870000}"/>
    <cellStyle name="메모 2 3 5 2 4 2 4" xfId="29308" xr:uid="{00000000-0005-0000-0000-0000EB870000}"/>
    <cellStyle name="메모 2 3 5 2 4 2 5" xfId="29309" xr:uid="{00000000-0005-0000-0000-0000EC870000}"/>
    <cellStyle name="메모 2 3 5 2 4 3" xfId="29310" xr:uid="{00000000-0005-0000-0000-0000ED870000}"/>
    <cellStyle name="메모 2 3 5 2 4 3 2" xfId="29311" xr:uid="{00000000-0005-0000-0000-0000EE870000}"/>
    <cellStyle name="메모 2 3 5 2 4 3 3" xfId="29312" xr:uid="{00000000-0005-0000-0000-0000EF870000}"/>
    <cellStyle name="메모 2 3 5 2 4 4" xfId="29313" xr:uid="{00000000-0005-0000-0000-0000F0870000}"/>
    <cellStyle name="메모 2 3 5 2 4 5" xfId="29314" xr:uid="{00000000-0005-0000-0000-0000F1870000}"/>
    <cellStyle name="메모 2 3 5 2 4 6" xfId="29315" xr:uid="{00000000-0005-0000-0000-0000F2870000}"/>
    <cellStyle name="메모 2 3 5 2 5" xfId="29316" xr:uid="{00000000-0005-0000-0000-0000F3870000}"/>
    <cellStyle name="메모 2 3 5 2 5 2" xfId="29317" xr:uid="{00000000-0005-0000-0000-0000F4870000}"/>
    <cellStyle name="메모 2 3 5 2 5 2 2" xfId="29318" xr:uid="{00000000-0005-0000-0000-0000F5870000}"/>
    <cellStyle name="메모 2 3 5 2 5 2 3" xfId="29319" xr:uid="{00000000-0005-0000-0000-0000F6870000}"/>
    <cellStyle name="메모 2 3 5 2 5 3" xfId="29320" xr:uid="{00000000-0005-0000-0000-0000F7870000}"/>
    <cellStyle name="메모 2 3 5 2 5 4" xfId="29321" xr:uid="{00000000-0005-0000-0000-0000F8870000}"/>
    <cellStyle name="메모 2 3 5 2 5 5" xfId="29322" xr:uid="{00000000-0005-0000-0000-0000F9870000}"/>
    <cellStyle name="메모 2 3 5 2 6" xfId="29323" xr:uid="{00000000-0005-0000-0000-0000FA870000}"/>
    <cellStyle name="메모 2 3 5 2 6 2" xfId="29324" xr:uid="{00000000-0005-0000-0000-0000FB870000}"/>
    <cellStyle name="메모 2 3 5 2 6 3" xfId="29325" xr:uid="{00000000-0005-0000-0000-0000FC870000}"/>
    <cellStyle name="메모 2 3 5 2 7" xfId="29326" xr:uid="{00000000-0005-0000-0000-0000FD870000}"/>
    <cellStyle name="메모 2 3 5 2 8" xfId="29327" xr:uid="{00000000-0005-0000-0000-0000FE870000}"/>
    <cellStyle name="메모 2 3 5 2 9" xfId="29328" xr:uid="{00000000-0005-0000-0000-0000FF870000}"/>
    <cellStyle name="메모 2 3 5 20" xfId="29329" xr:uid="{00000000-0005-0000-0000-000000880000}"/>
    <cellStyle name="메모 2 3 5 20 2" xfId="29330" xr:uid="{00000000-0005-0000-0000-000001880000}"/>
    <cellStyle name="메모 2 3 5 20 2 2" xfId="29331" xr:uid="{00000000-0005-0000-0000-000002880000}"/>
    <cellStyle name="메모 2 3 5 20 2 2 2" xfId="29332" xr:uid="{00000000-0005-0000-0000-000003880000}"/>
    <cellStyle name="메모 2 3 5 20 2 2 3" xfId="29333" xr:uid="{00000000-0005-0000-0000-000004880000}"/>
    <cellStyle name="메모 2 3 5 20 2 3" xfId="29334" xr:uid="{00000000-0005-0000-0000-000005880000}"/>
    <cellStyle name="메모 2 3 5 20 2 4" xfId="29335" xr:uid="{00000000-0005-0000-0000-000006880000}"/>
    <cellStyle name="메모 2 3 5 20 3" xfId="29336" xr:uid="{00000000-0005-0000-0000-000007880000}"/>
    <cellStyle name="메모 2 3 5 20 3 2" xfId="29337" xr:uid="{00000000-0005-0000-0000-000008880000}"/>
    <cellStyle name="메모 2 3 5 20 3 3" xfId="29338" xr:uid="{00000000-0005-0000-0000-000009880000}"/>
    <cellStyle name="메모 2 3 5 20 4" xfId="29339" xr:uid="{00000000-0005-0000-0000-00000A880000}"/>
    <cellStyle name="메모 2 3 5 20 5" xfId="29340" xr:uid="{00000000-0005-0000-0000-00000B880000}"/>
    <cellStyle name="메모 2 3 5 21" xfId="29341" xr:uid="{00000000-0005-0000-0000-00000C880000}"/>
    <cellStyle name="메모 2 3 5 21 2" xfId="29342" xr:uid="{00000000-0005-0000-0000-00000D880000}"/>
    <cellStyle name="메모 2 3 5 21 2 2" xfId="29343" xr:uid="{00000000-0005-0000-0000-00000E880000}"/>
    <cellStyle name="메모 2 3 5 21 2 3" xfId="29344" xr:uid="{00000000-0005-0000-0000-00000F880000}"/>
    <cellStyle name="메모 2 3 5 21 3" xfId="29345" xr:uid="{00000000-0005-0000-0000-000010880000}"/>
    <cellStyle name="메모 2 3 5 21 4" xfId="29346" xr:uid="{00000000-0005-0000-0000-000011880000}"/>
    <cellStyle name="메모 2 3 5 22" xfId="29347" xr:uid="{00000000-0005-0000-0000-000012880000}"/>
    <cellStyle name="메모 2 3 5 22 2" xfId="29348" xr:uid="{00000000-0005-0000-0000-000013880000}"/>
    <cellStyle name="메모 2 3 5 22 3" xfId="29349" xr:uid="{00000000-0005-0000-0000-000014880000}"/>
    <cellStyle name="메모 2 3 5 23" xfId="29350" xr:uid="{00000000-0005-0000-0000-000015880000}"/>
    <cellStyle name="메모 2 3 5 24" xfId="29351" xr:uid="{00000000-0005-0000-0000-000016880000}"/>
    <cellStyle name="메모 2 3 5 25" xfId="29352" xr:uid="{00000000-0005-0000-0000-000017880000}"/>
    <cellStyle name="메모 2 3 5 3" xfId="29353" xr:uid="{00000000-0005-0000-0000-000018880000}"/>
    <cellStyle name="메모 2 3 5 3 2" xfId="29354" xr:uid="{00000000-0005-0000-0000-000019880000}"/>
    <cellStyle name="메모 2 3 5 3 2 2" xfId="29355" xr:uid="{00000000-0005-0000-0000-00001A880000}"/>
    <cellStyle name="메모 2 3 5 3 2 2 2" xfId="29356" xr:uid="{00000000-0005-0000-0000-00001B880000}"/>
    <cellStyle name="메모 2 3 5 3 2 2 2 2" xfId="29357" xr:uid="{00000000-0005-0000-0000-00001C880000}"/>
    <cellStyle name="메모 2 3 5 3 2 2 2 2 2" xfId="29358" xr:uid="{00000000-0005-0000-0000-00001D880000}"/>
    <cellStyle name="메모 2 3 5 3 2 2 2 2 3" xfId="29359" xr:uid="{00000000-0005-0000-0000-00001E880000}"/>
    <cellStyle name="메모 2 3 5 3 2 2 2 3" xfId="29360" xr:uid="{00000000-0005-0000-0000-00001F880000}"/>
    <cellStyle name="메모 2 3 5 3 2 2 2 4" xfId="29361" xr:uid="{00000000-0005-0000-0000-000020880000}"/>
    <cellStyle name="메모 2 3 5 3 2 2 2 5" xfId="29362" xr:uid="{00000000-0005-0000-0000-000021880000}"/>
    <cellStyle name="메모 2 3 5 3 2 2 3" xfId="29363" xr:uid="{00000000-0005-0000-0000-000022880000}"/>
    <cellStyle name="메모 2 3 5 3 2 2 3 2" xfId="29364" xr:uid="{00000000-0005-0000-0000-000023880000}"/>
    <cellStyle name="메모 2 3 5 3 2 2 3 3" xfId="29365" xr:uid="{00000000-0005-0000-0000-000024880000}"/>
    <cellStyle name="메모 2 3 5 3 2 2 4" xfId="29366" xr:uid="{00000000-0005-0000-0000-000025880000}"/>
    <cellStyle name="메모 2 3 5 3 2 2 5" xfId="29367" xr:uid="{00000000-0005-0000-0000-000026880000}"/>
    <cellStyle name="메모 2 3 5 3 2 2 6" xfId="29368" xr:uid="{00000000-0005-0000-0000-000027880000}"/>
    <cellStyle name="메모 2 3 5 3 2 3" xfId="29369" xr:uid="{00000000-0005-0000-0000-000028880000}"/>
    <cellStyle name="메모 2 3 5 3 2 3 2" xfId="29370" xr:uid="{00000000-0005-0000-0000-000029880000}"/>
    <cellStyle name="메모 2 3 5 3 2 3 2 2" xfId="29371" xr:uid="{00000000-0005-0000-0000-00002A880000}"/>
    <cellStyle name="메모 2 3 5 3 2 3 2 2 2" xfId="29372" xr:uid="{00000000-0005-0000-0000-00002B880000}"/>
    <cellStyle name="메모 2 3 5 3 2 3 2 2 3" xfId="29373" xr:uid="{00000000-0005-0000-0000-00002C880000}"/>
    <cellStyle name="메모 2 3 5 3 2 3 2 3" xfId="29374" xr:uid="{00000000-0005-0000-0000-00002D880000}"/>
    <cellStyle name="메모 2 3 5 3 2 3 2 4" xfId="29375" xr:uid="{00000000-0005-0000-0000-00002E880000}"/>
    <cellStyle name="메모 2 3 5 3 2 3 2 5" xfId="29376" xr:uid="{00000000-0005-0000-0000-00002F880000}"/>
    <cellStyle name="메모 2 3 5 3 2 3 3" xfId="29377" xr:uid="{00000000-0005-0000-0000-000030880000}"/>
    <cellStyle name="메모 2 3 5 3 2 3 3 2" xfId="29378" xr:uid="{00000000-0005-0000-0000-000031880000}"/>
    <cellStyle name="메모 2 3 5 3 2 3 3 3" xfId="29379" xr:uid="{00000000-0005-0000-0000-000032880000}"/>
    <cellStyle name="메모 2 3 5 3 2 3 4" xfId="29380" xr:uid="{00000000-0005-0000-0000-000033880000}"/>
    <cellStyle name="메모 2 3 5 3 2 3 5" xfId="29381" xr:uid="{00000000-0005-0000-0000-000034880000}"/>
    <cellStyle name="메모 2 3 5 3 2 3 6" xfId="29382" xr:uid="{00000000-0005-0000-0000-000035880000}"/>
    <cellStyle name="메모 2 3 5 3 2 4" xfId="29383" xr:uid="{00000000-0005-0000-0000-000036880000}"/>
    <cellStyle name="메모 2 3 5 3 2 4 2" xfId="29384" xr:uid="{00000000-0005-0000-0000-000037880000}"/>
    <cellStyle name="메모 2 3 5 3 2 4 2 2" xfId="29385" xr:uid="{00000000-0005-0000-0000-000038880000}"/>
    <cellStyle name="메모 2 3 5 3 2 4 2 3" xfId="29386" xr:uid="{00000000-0005-0000-0000-000039880000}"/>
    <cellStyle name="메모 2 3 5 3 2 4 3" xfId="29387" xr:uid="{00000000-0005-0000-0000-00003A880000}"/>
    <cellStyle name="메모 2 3 5 3 2 4 4" xfId="29388" xr:uid="{00000000-0005-0000-0000-00003B880000}"/>
    <cellStyle name="메모 2 3 5 3 2 4 5" xfId="29389" xr:uid="{00000000-0005-0000-0000-00003C880000}"/>
    <cellStyle name="메모 2 3 5 3 2 5" xfId="29390" xr:uid="{00000000-0005-0000-0000-00003D880000}"/>
    <cellStyle name="메모 2 3 5 3 2 5 2" xfId="29391" xr:uid="{00000000-0005-0000-0000-00003E880000}"/>
    <cellStyle name="메모 2 3 5 3 2 5 3" xfId="29392" xr:uid="{00000000-0005-0000-0000-00003F880000}"/>
    <cellStyle name="메모 2 3 5 3 2 6" xfId="29393" xr:uid="{00000000-0005-0000-0000-000040880000}"/>
    <cellStyle name="메모 2 3 5 3 2 7" xfId="29394" xr:uid="{00000000-0005-0000-0000-000041880000}"/>
    <cellStyle name="메모 2 3 5 3 2 8" xfId="29395" xr:uid="{00000000-0005-0000-0000-000042880000}"/>
    <cellStyle name="메모 2 3 5 3 3" xfId="29396" xr:uid="{00000000-0005-0000-0000-000043880000}"/>
    <cellStyle name="메모 2 3 5 3 3 2" xfId="29397" xr:uid="{00000000-0005-0000-0000-000044880000}"/>
    <cellStyle name="메모 2 3 5 3 3 2 2" xfId="29398" xr:uid="{00000000-0005-0000-0000-000045880000}"/>
    <cellStyle name="메모 2 3 5 3 3 2 2 2" xfId="29399" xr:uid="{00000000-0005-0000-0000-000046880000}"/>
    <cellStyle name="메모 2 3 5 3 3 2 2 3" xfId="29400" xr:uid="{00000000-0005-0000-0000-000047880000}"/>
    <cellStyle name="메모 2 3 5 3 3 2 3" xfId="29401" xr:uid="{00000000-0005-0000-0000-000048880000}"/>
    <cellStyle name="메모 2 3 5 3 3 2 4" xfId="29402" xr:uid="{00000000-0005-0000-0000-000049880000}"/>
    <cellStyle name="메모 2 3 5 3 3 2 5" xfId="29403" xr:uid="{00000000-0005-0000-0000-00004A880000}"/>
    <cellStyle name="메모 2 3 5 3 3 3" xfId="29404" xr:uid="{00000000-0005-0000-0000-00004B880000}"/>
    <cellStyle name="메모 2 3 5 3 3 3 2" xfId="29405" xr:uid="{00000000-0005-0000-0000-00004C880000}"/>
    <cellStyle name="메모 2 3 5 3 3 3 3" xfId="29406" xr:uid="{00000000-0005-0000-0000-00004D880000}"/>
    <cellStyle name="메모 2 3 5 3 3 4" xfId="29407" xr:uid="{00000000-0005-0000-0000-00004E880000}"/>
    <cellStyle name="메모 2 3 5 3 3 5" xfId="29408" xr:uid="{00000000-0005-0000-0000-00004F880000}"/>
    <cellStyle name="메모 2 3 5 3 3 6" xfId="29409" xr:uid="{00000000-0005-0000-0000-000050880000}"/>
    <cellStyle name="메모 2 3 5 3 4" xfId="29410" xr:uid="{00000000-0005-0000-0000-000051880000}"/>
    <cellStyle name="메모 2 3 5 3 4 2" xfId="29411" xr:uid="{00000000-0005-0000-0000-000052880000}"/>
    <cellStyle name="메모 2 3 5 3 4 2 2" xfId="29412" xr:uid="{00000000-0005-0000-0000-000053880000}"/>
    <cellStyle name="메모 2 3 5 3 4 2 2 2" xfId="29413" xr:uid="{00000000-0005-0000-0000-000054880000}"/>
    <cellStyle name="메모 2 3 5 3 4 2 2 3" xfId="29414" xr:uid="{00000000-0005-0000-0000-000055880000}"/>
    <cellStyle name="메모 2 3 5 3 4 2 3" xfId="29415" xr:uid="{00000000-0005-0000-0000-000056880000}"/>
    <cellStyle name="메모 2 3 5 3 4 2 4" xfId="29416" xr:uid="{00000000-0005-0000-0000-000057880000}"/>
    <cellStyle name="메모 2 3 5 3 4 2 5" xfId="29417" xr:uid="{00000000-0005-0000-0000-000058880000}"/>
    <cellStyle name="메모 2 3 5 3 4 3" xfId="29418" xr:uid="{00000000-0005-0000-0000-000059880000}"/>
    <cellStyle name="메모 2 3 5 3 4 3 2" xfId="29419" xr:uid="{00000000-0005-0000-0000-00005A880000}"/>
    <cellStyle name="메모 2 3 5 3 4 3 3" xfId="29420" xr:uid="{00000000-0005-0000-0000-00005B880000}"/>
    <cellStyle name="메모 2 3 5 3 4 4" xfId="29421" xr:uid="{00000000-0005-0000-0000-00005C880000}"/>
    <cellStyle name="메모 2 3 5 3 4 5" xfId="29422" xr:uid="{00000000-0005-0000-0000-00005D880000}"/>
    <cellStyle name="메모 2 3 5 3 4 6" xfId="29423" xr:uid="{00000000-0005-0000-0000-00005E880000}"/>
    <cellStyle name="메모 2 3 5 3 5" xfId="29424" xr:uid="{00000000-0005-0000-0000-00005F880000}"/>
    <cellStyle name="메모 2 3 5 3 5 2" xfId="29425" xr:uid="{00000000-0005-0000-0000-000060880000}"/>
    <cellStyle name="메모 2 3 5 3 5 2 2" xfId="29426" xr:uid="{00000000-0005-0000-0000-000061880000}"/>
    <cellStyle name="메모 2 3 5 3 5 2 3" xfId="29427" xr:uid="{00000000-0005-0000-0000-000062880000}"/>
    <cellStyle name="메모 2 3 5 3 5 3" xfId="29428" xr:uid="{00000000-0005-0000-0000-000063880000}"/>
    <cellStyle name="메모 2 3 5 3 5 4" xfId="29429" xr:uid="{00000000-0005-0000-0000-000064880000}"/>
    <cellStyle name="메모 2 3 5 3 5 5" xfId="29430" xr:uid="{00000000-0005-0000-0000-000065880000}"/>
    <cellStyle name="메모 2 3 5 3 6" xfId="29431" xr:uid="{00000000-0005-0000-0000-000066880000}"/>
    <cellStyle name="메모 2 3 5 3 6 2" xfId="29432" xr:uid="{00000000-0005-0000-0000-000067880000}"/>
    <cellStyle name="메모 2 3 5 3 6 3" xfId="29433" xr:uid="{00000000-0005-0000-0000-000068880000}"/>
    <cellStyle name="메모 2 3 5 3 7" xfId="29434" xr:uid="{00000000-0005-0000-0000-000069880000}"/>
    <cellStyle name="메모 2 3 5 3 8" xfId="29435" xr:uid="{00000000-0005-0000-0000-00006A880000}"/>
    <cellStyle name="메모 2 3 5 3 9" xfId="29436" xr:uid="{00000000-0005-0000-0000-00006B880000}"/>
    <cellStyle name="메모 2 3 5 4" xfId="29437" xr:uid="{00000000-0005-0000-0000-00006C880000}"/>
    <cellStyle name="메모 2 3 5 4 2" xfId="29438" xr:uid="{00000000-0005-0000-0000-00006D880000}"/>
    <cellStyle name="메모 2 3 5 4 2 2" xfId="29439" xr:uid="{00000000-0005-0000-0000-00006E880000}"/>
    <cellStyle name="메모 2 3 5 4 2 2 2" xfId="29440" xr:uid="{00000000-0005-0000-0000-00006F880000}"/>
    <cellStyle name="메모 2 3 5 4 2 2 2 2" xfId="29441" xr:uid="{00000000-0005-0000-0000-000070880000}"/>
    <cellStyle name="메모 2 3 5 4 2 2 2 3" xfId="29442" xr:uid="{00000000-0005-0000-0000-000071880000}"/>
    <cellStyle name="메모 2 3 5 4 2 2 3" xfId="29443" xr:uid="{00000000-0005-0000-0000-000072880000}"/>
    <cellStyle name="메모 2 3 5 4 2 2 4" xfId="29444" xr:uid="{00000000-0005-0000-0000-000073880000}"/>
    <cellStyle name="메모 2 3 5 4 2 2 5" xfId="29445" xr:uid="{00000000-0005-0000-0000-000074880000}"/>
    <cellStyle name="메모 2 3 5 4 2 3" xfId="29446" xr:uid="{00000000-0005-0000-0000-000075880000}"/>
    <cellStyle name="메모 2 3 5 4 2 3 2" xfId="29447" xr:uid="{00000000-0005-0000-0000-000076880000}"/>
    <cellStyle name="메모 2 3 5 4 2 3 3" xfId="29448" xr:uid="{00000000-0005-0000-0000-000077880000}"/>
    <cellStyle name="메모 2 3 5 4 2 4" xfId="29449" xr:uid="{00000000-0005-0000-0000-000078880000}"/>
    <cellStyle name="메모 2 3 5 4 2 5" xfId="29450" xr:uid="{00000000-0005-0000-0000-000079880000}"/>
    <cellStyle name="메모 2 3 5 4 2 6" xfId="29451" xr:uid="{00000000-0005-0000-0000-00007A880000}"/>
    <cellStyle name="메모 2 3 5 4 3" xfId="29452" xr:uid="{00000000-0005-0000-0000-00007B880000}"/>
    <cellStyle name="메모 2 3 5 4 3 2" xfId="29453" xr:uid="{00000000-0005-0000-0000-00007C880000}"/>
    <cellStyle name="메모 2 3 5 4 3 2 2" xfId="29454" xr:uid="{00000000-0005-0000-0000-00007D880000}"/>
    <cellStyle name="메모 2 3 5 4 3 2 2 2" xfId="29455" xr:uid="{00000000-0005-0000-0000-00007E880000}"/>
    <cellStyle name="메모 2 3 5 4 3 2 2 3" xfId="29456" xr:uid="{00000000-0005-0000-0000-00007F880000}"/>
    <cellStyle name="메모 2 3 5 4 3 2 3" xfId="29457" xr:uid="{00000000-0005-0000-0000-000080880000}"/>
    <cellStyle name="메모 2 3 5 4 3 2 4" xfId="29458" xr:uid="{00000000-0005-0000-0000-000081880000}"/>
    <cellStyle name="메모 2 3 5 4 3 2 5" xfId="29459" xr:uid="{00000000-0005-0000-0000-000082880000}"/>
    <cellStyle name="메모 2 3 5 4 3 3" xfId="29460" xr:uid="{00000000-0005-0000-0000-000083880000}"/>
    <cellStyle name="메모 2 3 5 4 3 3 2" xfId="29461" xr:uid="{00000000-0005-0000-0000-000084880000}"/>
    <cellStyle name="메모 2 3 5 4 3 3 3" xfId="29462" xr:uid="{00000000-0005-0000-0000-000085880000}"/>
    <cellStyle name="메모 2 3 5 4 3 4" xfId="29463" xr:uid="{00000000-0005-0000-0000-000086880000}"/>
    <cellStyle name="메모 2 3 5 4 3 5" xfId="29464" xr:uid="{00000000-0005-0000-0000-000087880000}"/>
    <cellStyle name="메모 2 3 5 4 3 6" xfId="29465" xr:uid="{00000000-0005-0000-0000-000088880000}"/>
    <cellStyle name="메모 2 3 5 4 4" xfId="29466" xr:uid="{00000000-0005-0000-0000-000089880000}"/>
    <cellStyle name="메모 2 3 5 4 4 2" xfId="29467" xr:uid="{00000000-0005-0000-0000-00008A880000}"/>
    <cellStyle name="메모 2 3 5 4 4 2 2" xfId="29468" xr:uid="{00000000-0005-0000-0000-00008B880000}"/>
    <cellStyle name="메모 2 3 5 4 4 2 3" xfId="29469" xr:uid="{00000000-0005-0000-0000-00008C880000}"/>
    <cellStyle name="메모 2 3 5 4 4 3" xfId="29470" xr:uid="{00000000-0005-0000-0000-00008D880000}"/>
    <cellStyle name="메모 2 3 5 4 4 4" xfId="29471" xr:uid="{00000000-0005-0000-0000-00008E880000}"/>
    <cellStyle name="메모 2 3 5 4 4 5" xfId="29472" xr:uid="{00000000-0005-0000-0000-00008F880000}"/>
    <cellStyle name="메모 2 3 5 4 5" xfId="29473" xr:uid="{00000000-0005-0000-0000-000090880000}"/>
    <cellStyle name="메모 2 3 5 4 5 2" xfId="29474" xr:uid="{00000000-0005-0000-0000-000091880000}"/>
    <cellStyle name="메모 2 3 5 4 5 3" xfId="29475" xr:uid="{00000000-0005-0000-0000-000092880000}"/>
    <cellStyle name="메모 2 3 5 4 6" xfId="29476" xr:uid="{00000000-0005-0000-0000-000093880000}"/>
    <cellStyle name="메모 2 3 5 4 7" xfId="29477" xr:uid="{00000000-0005-0000-0000-000094880000}"/>
    <cellStyle name="메모 2 3 5 4 8" xfId="29478" xr:uid="{00000000-0005-0000-0000-000095880000}"/>
    <cellStyle name="메모 2 3 5 5" xfId="29479" xr:uid="{00000000-0005-0000-0000-000096880000}"/>
    <cellStyle name="메모 2 3 5 5 2" xfId="29480" xr:uid="{00000000-0005-0000-0000-000097880000}"/>
    <cellStyle name="메모 2 3 5 5 2 2" xfId="29481" xr:uid="{00000000-0005-0000-0000-000098880000}"/>
    <cellStyle name="메모 2 3 5 5 2 2 2" xfId="29482" xr:uid="{00000000-0005-0000-0000-000099880000}"/>
    <cellStyle name="메모 2 3 5 5 2 2 2 2" xfId="29483" xr:uid="{00000000-0005-0000-0000-00009A880000}"/>
    <cellStyle name="메모 2 3 5 5 2 2 2 3" xfId="29484" xr:uid="{00000000-0005-0000-0000-00009B880000}"/>
    <cellStyle name="메모 2 3 5 5 2 2 3" xfId="29485" xr:uid="{00000000-0005-0000-0000-00009C880000}"/>
    <cellStyle name="메모 2 3 5 5 2 2 4" xfId="29486" xr:uid="{00000000-0005-0000-0000-00009D880000}"/>
    <cellStyle name="메모 2 3 5 5 2 2 5" xfId="29487" xr:uid="{00000000-0005-0000-0000-00009E880000}"/>
    <cellStyle name="메모 2 3 5 5 2 3" xfId="29488" xr:uid="{00000000-0005-0000-0000-00009F880000}"/>
    <cellStyle name="메모 2 3 5 5 2 3 2" xfId="29489" xr:uid="{00000000-0005-0000-0000-0000A0880000}"/>
    <cellStyle name="메모 2 3 5 5 2 3 3" xfId="29490" xr:uid="{00000000-0005-0000-0000-0000A1880000}"/>
    <cellStyle name="메모 2 3 5 5 2 4" xfId="29491" xr:uid="{00000000-0005-0000-0000-0000A2880000}"/>
    <cellStyle name="메모 2 3 5 5 2 5" xfId="29492" xr:uid="{00000000-0005-0000-0000-0000A3880000}"/>
    <cellStyle name="메모 2 3 5 5 2 6" xfId="29493" xr:uid="{00000000-0005-0000-0000-0000A4880000}"/>
    <cellStyle name="메모 2 3 5 5 3" xfId="29494" xr:uid="{00000000-0005-0000-0000-0000A5880000}"/>
    <cellStyle name="메모 2 3 5 5 3 2" xfId="29495" xr:uid="{00000000-0005-0000-0000-0000A6880000}"/>
    <cellStyle name="메모 2 3 5 5 3 2 2" xfId="29496" xr:uid="{00000000-0005-0000-0000-0000A7880000}"/>
    <cellStyle name="메모 2 3 5 5 3 2 2 2" xfId="29497" xr:uid="{00000000-0005-0000-0000-0000A8880000}"/>
    <cellStyle name="메모 2 3 5 5 3 2 2 3" xfId="29498" xr:uid="{00000000-0005-0000-0000-0000A9880000}"/>
    <cellStyle name="메모 2 3 5 5 3 2 3" xfId="29499" xr:uid="{00000000-0005-0000-0000-0000AA880000}"/>
    <cellStyle name="메모 2 3 5 5 3 2 4" xfId="29500" xr:uid="{00000000-0005-0000-0000-0000AB880000}"/>
    <cellStyle name="메모 2 3 5 5 3 2 5" xfId="29501" xr:uid="{00000000-0005-0000-0000-0000AC880000}"/>
    <cellStyle name="메모 2 3 5 5 3 3" xfId="29502" xr:uid="{00000000-0005-0000-0000-0000AD880000}"/>
    <cellStyle name="메모 2 3 5 5 3 3 2" xfId="29503" xr:uid="{00000000-0005-0000-0000-0000AE880000}"/>
    <cellStyle name="메모 2 3 5 5 3 3 3" xfId="29504" xr:uid="{00000000-0005-0000-0000-0000AF880000}"/>
    <cellStyle name="메모 2 3 5 5 3 4" xfId="29505" xr:uid="{00000000-0005-0000-0000-0000B0880000}"/>
    <cellStyle name="메모 2 3 5 5 3 5" xfId="29506" xr:uid="{00000000-0005-0000-0000-0000B1880000}"/>
    <cellStyle name="메모 2 3 5 5 3 6" xfId="29507" xr:uid="{00000000-0005-0000-0000-0000B2880000}"/>
    <cellStyle name="메모 2 3 5 5 4" xfId="29508" xr:uid="{00000000-0005-0000-0000-0000B3880000}"/>
    <cellStyle name="메모 2 3 5 5 4 2" xfId="29509" xr:uid="{00000000-0005-0000-0000-0000B4880000}"/>
    <cellStyle name="메모 2 3 5 5 4 2 2" xfId="29510" xr:uid="{00000000-0005-0000-0000-0000B5880000}"/>
    <cellStyle name="메모 2 3 5 5 4 2 3" xfId="29511" xr:uid="{00000000-0005-0000-0000-0000B6880000}"/>
    <cellStyle name="메모 2 3 5 5 4 3" xfId="29512" xr:uid="{00000000-0005-0000-0000-0000B7880000}"/>
    <cellStyle name="메모 2 3 5 5 4 4" xfId="29513" xr:uid="{00000000-0005-0000-0000-0000B8880000}"/>
    <cellStyle name="메모 2 3 5 5 4 5" xfId="29514" xr:uid="{00000000-0005-0000-0000-0000B9880000}"/>
    <cellStyle name="메모 2 3 5 5 5" xfId="29515" xr:uid="{00000000-0005-0000-0000-0000BA880000}"/>
    <cellStyle name="메모 2 3 5 5 5 2" xfId="29516" xr:uid="{00000000-0005-0000-0000-0000BB880000}"/>
    <cellStyle name="메모 2 3 5 5 5 3" xfId="29517" xr:uid="{00000000-0005-0000-0000-0000BC880000}"/>
    <cellStyle name="메모 2 3 5 5 6" xfId="29518" xr:uid="{00000000-0005-0000-0000-0000BD880000}"/>
    <cellStyle name="메모 2 3 5 5 7" xfId="29519" xr:uid="{00000000-0005-0000-0000-0000BE880000}"/>
    <cellStyle name="메모 2 3 5 5 8" xfId="29520" xr:uid="{00000000-0005-0000-0000-0000BF880000}"/>
    <cellStyle name="메모 2 3 5 6" xfId="29521" xr:uid="{00000000-0005-0000-0000-0000C0880000}"/>
    <cellStyle name="메모 2 3 5 6 2" xfId="29522" xr:uid="{00000000-0005-0000-0000-0000C1880000}"/>
    <cellStyle name="메모 2 3 5 6 2 2" xfId="29523" xr:uid="{00000000-0005-0000-0000-0000C2880000}"/>
    <cellStyle name="메모 2 3 5 6 2 2 2" xfId="29524" xr:uid="{00000000-0005-0000-0000-0000C3880000}"/>
    <cellStyle name="메모 2 3 5 6 2 2 3" xfId="29525" xr:uid="{00000000-0005-0000-0000-0000C4880000}"/>
    <cellStyle name="메모 2 3 5 6 2 3" xfId="29526" xr:uid="{00000000-0005-0000-0000-0000C5880000}"/>
    <cellStyle name="메모 2 3 5 6 2 4" xfId="29527" xr:uid="{00000000-0005-0000-0000-0000C6880000}"/>
    <cellStyle name="메모 2 3 5 6 2 5" xfId="29528" xr:uid="{00000000-0005-0000-0000-0000C7880000}"/>
    <cellStyle name="메모 2 3 5 6 3" xfId="29529" xr:uid="{00000000-0005-0000-0000-0000C8880000}"/>
    <cellStyle name="메모 2 3 5 6 3 2" xfId="29530" xr:uid="{00000000-0005-0000-0000-0000C9880000}"/>
    <cellStyle name="메모 2 3 5 6 3 3" xfId="29531" xr:uid="{00000000-0005-0000-0000-0000CA880000}"/>
    <cellStyle name="메모 2 3 5 6 4" xfId="29532" xr:uid="{00000000-0005-0000-0000-0000CB880000}"/>
    <cellStyle name="메모 2 3 5 6 5" xfId="29533" xr:uid="{00000000-0005-0000-0000-0000CC880000}"/>
    <cellStyle name="메모 2 3 5 6 6" xfId="29534" xr:uid="{00000000-0005-0000-0000-0000CD880000}"/>
    <cellStyle name="메모 2 3 5 7" xfId="29535" xr:uid="{00000000-0005-0000-0000-0000CE880000}"/>
    <cellStyle name="메모 2 3 5 7 2" xfId="29536" xr:uid="{00000000-0005-0000-0000-0000CF880000}"/>
    <cellStyle name="메모 2 3 5 7 2 2" xfId="29537" xr:uid="{00000000-0005-0000-0000-0000D0880000}"/>
    <cellStyle name="메모 2 3 5 7 2 2 2" xfId="29538" xr:uid="{00000000-0005-0000-0000-0000D1880000}"/>
    <cellStyle name="메모 2 3 5 7 2 2 3" xfId="29539" xr:uid="{00000000-0005-0000-0000-0000D2880000}"/>
    <cellStyle name="메모 2 3 5 7 2 3" xfId="29540" xr:uid="{00000000-0005-0000-0000-0000D3880000}"/>
    <cellStyle name="메모 2 3 5 7 2 4" xfId="29541" xr:uid="{00000000-0005-0000-0000-0000D4880000}"/>
    <cellStyle name="메모 2 3 5 7 2 5" xfId="29542" xr:uid="{00000000-0005-0000-0000-0000D5880000}"/>
    <cellStyle name="메모 2 3 5 7 3" xfId="29543" xr:uid="{00000000-0005-0000-0000-0000D6880000}"/>
    <cellStyle name="메모 2 3 5 7 3 2" xfId="29544" xr:uid="{00000000-0005-0000-0000-0000D7880000}"/>
    <cellStyle name="메모 2 3 5 7 3 3" xfId="29545" xr:uid="{00000000-0005-0000-0000-0000D8880000}"/>
    <cellStyle name="메모 2 3 5 7 4" xfId="29546" xr:uid="{00000000-0005-0000-0000-0000D9880000}"/>
    <cellStyle name="메모 2 3 5 7 5" xfId="29547" xr:uid="{00000000-0005-0000-0000-0000DA880000}"/>
    <cellStyle name="메모 2 3 5 7 6" xfId="29548" xr:uid="{00000000-0005-0000-0000-0000DB880000}"/>
    <cellStyle name="메모 2 3 5 8" xfId="29549" xr:uid="{00000000-0005-0000-0000-0000DC880000}"/>
    <cellStyle name="메모 2 3 5 8 2" xfId="29550" xr:uid="{00000000-0005-0000-0000-0000DD880000}"/>
    <cellStyle name="메모 2 3 5 8 2 2" xfId="29551" xr:uid="{00000000-0005-0000-0000-0000DE880000}"/>
    <cellStyle name="메모 2 3 5 8 2 2 2" xfId="29552" xr:uid="{00000000-0005-0000-0000-0000DF880000}"/>
    <cellStyle name="메모 2 3 5 8 2 2 3" xfId="29553" xr:uid="{00000000-0005-0000-0000-0000E0880000}"/>
    <cellStyle name="메모 2 3 5 8 2 3" xfId="29554" xr:uid="{00000000-0005-0000-0000-0000E1880000}"/>
    <cellStyle name="메모 2 3 5 8 2 4" xfId="29555" xr:uid="{00000000-0005-0000-0000-0000E2880000}"/>
    <cellStyle name="메모 2 3 5 8 3" xfId="29556" xr:uid="{00000000-0005-0000-0000-0000E3880000}"/>
    <cellStyle name="메모 2 3 5 8 3 2" xfId="29557" xr:uid="{00000000-0005-0000-0000-0000E4880000}"/>
    <cellStyle name="메모 2 3 5 8 3 3" xfId="29558" xr:uid="{00000000-0005-0000-0000-0000E5880000}"/>
    <cellStyle name="메모 2 3 5 8 4" xfId="29559" xr:uid="{00000000-0005-0000-0000-0000E6880000}"/>
    <cellStyle name="메모 2 3 5 8 5" xfId="29560" xr:uid="{00000000-0005-0000-0000-0000E7880000}"/>
    <cellStyle name="메모 2 3 5 8 6" xfId="29561" xr:uid="{00000000-0005-0000-0000-0000E8880000}"/>
    <cellStyle name="메모 2 3 5 9" xfId="29562" xr:uid="{00000000-0005-0000-0000-0000E9880000}"/>
    <cellStyle name="메모 2 3 5 9 2" xfId="29563" xr:uid="{00000000-0005-0000-0000-0000EA880000}"/>
    <cellStyle name="메모 2 3 5 9 2 2" xfId="29564" xr:uid="{00000000-0005-0000-0000-0000EB880000}"/>
    <cellStyle name="메모 2 3 5 9 2 2 2" xfId="29565" xr:uid="{00000000-0005-0000-0000-0000EC880000}"/>
    <cellStyle name="메모 2 3 5 9 2 2 3" xfId="29566" xr:uid="{00000000-0005-0000-0000-0000ED880000}"/>
    <cellStyle name="메모 2 3 5 9 2 3" xfId="29567" xr:uid="{00000000-0005-0000-0000-0000EE880000}"/>
    <cellStyle name="메모 2 3 5 9 2 4" xfId="29568" xr:uid="{00000000-0005-0000-0000-0000EF880000}"/>
    <cellStyle name="메모 2 3 5 9 3" xfId="29569" xr:uid="{00000000-0005-0000-0000-0000F0880000}"/>
    <cellStyle name="메모 2 3 5 9 3 2" xfId="29570" xr:uid="{00000000-0005-0000-0000-0000F1880000}"/>
    <cellStyle name="메모 2 3 5 9 3 3" xfId="29571" xr:uid="{00000000-0005-0000-0000-0000F2880000}"/>
    <cellStyle name="메모 2 3 5 9 4" xfId="29572" xr:uid="{00000000-0005-0000-0000-0000F3880000}"/>
    <cellStyle name="메모 2 3 5 9 5" xfId="29573" xr:uid="{00000000-0005-0000-0000-0000F4880000}"/>
    <cellStyle name="메모 2 3 6" xfId="29574" xr:uid="{00000000-0005-0000-0000-0000F5880000}"/>
    <cellStyle name="메모 2 3 6 10" xfId="29575" xr:uid="{00000000-0005-0000-0000-0000F6880000}"/>
    <cellStyle name="메모 2 3 6 11" xfId="29576" xr:uid="{00000000-0005-0000-0000-0000F7880000}"/>
    <cellStyle name="메모 2 3 6 12" xfId="29577" xr:uid="{00000000-0005-0000-0000-0000F8880000}"/>
    <cellStyle name="메모 2 3 6 2" xfId="29578" xr:uid="{00000000-0005-0000-0000-0000F9880000}"/>
    <cellStyle name="메모 2 3 6 2 2" xfId="29579" xr:uid="{00000000-0005-0000-0000-0000FA880000}"/>
    <cellStyle name="메모 2 3 6 2 2 2" xfId="29580" xr:uid="{00000000-0005-0000-0000-0000FB880000}"/>
    <cellStyle name="메모 2 3 6 2 2 2 2" xfId="29581" xr:uid="{00000000-0005-0000-0000-0000FC880000}"/>
    <cellStyle name="메모 2 3 6 2 2 2 2 2" xfId="29582" xr:uid="{00000000-0005-0000-0000-0000FD880000}"/>
    <cellStyle name="메모 2 3 6 2 2 2 2 3" xfId="29583" xr:uid="{00000000-0005-0000-0000-0000FE880000}"/>
    <cellStyle name="메모 2 3 6 2 2 2 3" xfId="29584" xr:uid="{00000000-0005-0000-0000-0000FF880000}"/>
    <cellStyle name="메모 2 3 6 2 2 2 4" xfId="29585" xr:uid="{00000000-0005-0000-0000-000000890000}"/>
    <cellStyle name="메모 2 3 6 2 2 2 5" xfId="29586" xr:uid="{00000000-0005-0000-0000-000001890000}"/>
    <cellStyle name="메모 2 3 6 2 2 3" xfId="29587" xr:uid="{00000000-0005-0000-0000-000002890000}"/>
    <cellStyle name="메모 2 3 6 2 2 3 2" xfId="29588" xr:uid="{00000000-0005-0000-0000-000003890000}"/>
    <cellStyle name="메모 2 3 6 2 2 3 3" xfId="29589" xr:uid="{00000000-0005-0000-0000-000004890000}"/>
    <cellStyle name="메모 2 3 6 2 2 4" xfId="29590" xr:uid="{00000000-0005-0000-0000-000005890000}"/>
    <cellStyle name="메모 2 3 6 2 2 5" xfId="29591" xr:uid="{00000000-0005-0000-0000-000006890000}"/>
    <cellStyle name="메모 2 3 6 2 2 6" xfId="29592" xr:uid="{00000000-0005-0000-0000-000007890000}"/>
    <cellStyle name="메모 2 3 6 2 3" xfId="29593" xr:uid="{00000000-0005-0000-0000-000008890000}"/>
    <cellStyle name="메모 2 3 6 2 3 2" xfId="29594" xr:uid="{00000000-0005-0000-0000-000009890000}"/>
    <cellStyle name="메모 2 3 6 2 3 2 2" xfId="29595" xr:uid="{00000000-0005-0000-0000-00000A890000}"/>
    <cellStyle name="메모 2 3 6 2 3 2 2 2" xfId="29596" xr:uid="{00000000-0005-0000-0000-00000B890000}"/>
    <cellStyle name="메모 2 3 6 2 3 2 2 3" xfId="29597" xr:uid="{00000000-0005-0000-0000-00000C890000}"/>
    <cellStyle name="메모 2 3 6 2 3 2 3" xfId="29598" xr:uid="{00000000-0005-0000-0000-00000D890000}"/>
    <cellStyle name="메모 2 3 6 2 3 2 4" xfId="29599" xr:uid="{00000000-0005-0000-0000-00000E890000}"/>
    <cellStyle name="메모 2 3 6 2 3 2 5" xfId="29600" xr:uid="{00000000-0005-0000-0000-00000F890000}"/>
    <cellStyle name="메모 2 3 6 2 3 3" xfId="29601" xr:uid="{00000000-0005-0000-0000-000010890000}"/>
    <cellStyle name="메모 2 3 6 2 3 3 2" xfId="29602" xr:uid="{00000000-0005-0000-0000-000011890000}"/>
    <cellStyle name="메모 2 3 6 2 3 3 3" xfId="29603" xr:uid="{00000000-0005-0000-0000-000012890000}"/>
    <cellStyle name="메모 2 3 6 2 3 4" xfId="29604" xr:uid="{00000000-0005-0000-0000-000013890000}"/>
    <cellStyle name="메모 2 3 6 2 3 5" xfId="29605" xr:uid="{00000000-0005-0000-0000-000014890000}"/>
    <cellStyle name="메모 2 3 6 2 3 6" xfId="29606" xr:uid="{00000000-0005-0000-0000-000015890000}"/>
    <cellStyle name="메모 2 3 6 2 4" xfId="29607" xr:uid="{00000000-0005-0000-0000-000016890000}"/>
    <cellStyle name="메모 2 3 6 2 4 2" xfId="29608" xr:uid="{00000000-0005-0000-0000-000017890000}"/>
    <cellStyle name="메모 2 3 6 2 4 2 2" xfId="29609" xr:uid="{00000000-0005-0000-0000-000018890000}"/>
    <cellStyle name="메모 2 3 6 2 4 2 3" xfId="29610" xr:uid="{00000000-0005-0000-0000-000019890000}"/>
    <cellStyle name="메모 2 3 6 2 4 3" xfId="29611" xr:uid="{00000000-0005-0000-0000-00001A890000}"/>
    <cellStyle name="메모 2 3 6 2 4 4" xfId="29612" xr:uid="{00000000-0005-0000-0000-00001B890000}"/>
    <cellStyle name="메모 2 3 6 2 4 5" xfId="29613" xr:uid="{00000000-0005-0000-0000-00001C890000}"/>
    <cellStyle name="메모 2 3 6 2 5" xfId="29614" xr:uid="{00000000-0005-0000-0000-00001D890000}"/>
    <cellStyle name="메모 2 3 6 2 5 2" xfId="29615" xr:uid="{00000000-0005-0000-0000-00001E890000}"/>
    <cellStyle name="메모 2 3 6 2 5 3" xfId="29616" xr:uid="{00000000-0005-0000-0000-00001F890000}"/>
    <cellStyle name="메모 2 3 6 2 6" xfId="29617" xr:uid="{00000000-0005-0000-0000-000020890000}"/>
    <cellStyle name="메모 2 3 6 2 7" xfId="29618" xr:uid="{00000000-0005-0000-0000-000021890000}"/>
    <cellStyle name="메모 2 3 6 2 8" xfId="29619" xr:uid="{00000000-0005-0000-0000-000022890000}"/>
    <cellStyle name="메모 2 3 6 3" xfId="29620" xr:uid="{00000000-0005-0000-0000-000023890000}"/>
    <cellStyle name="메모 2 3 6 3 2" xfId="29621" xr:uid="{00000000-0005-0000-0000-000024890000}"/>
    <cellStyle name="메모 2 3 6 3 2 2" xfId="29622" xr:uid="{00000000-0005-0000-0000-000025890000}"/>
    <cellStyle name="메모 2 3 6 3 2 2 2" xfId="29623" xr:uid="{00000000-0005-0000-0000-000026890000}"/>
    <cellStyle name="메모 2 3 6 3 2 2 2 2" xfId="29624" xr:uid="{00000000-0005-0000-0000-000027890000}"/>
    <cellStyle name="메모 2 3 6 3 2 2 2 3" xfId="29625" xr:uid="{00000000-0005-0000-0000-000028890000}"/>
    <cellStyle name="메모 2 3 6 3 2 2 3" xfId="29626" xr:uid="{00000000-0005-0000-0000-000029890000}"/>
    <cellStyle name="메모 2 3 6 3 2 2 4" xfId="29627" xr:uid="{00000000-0005-0000-0000-00002A890000}"/>
    <cellStyle name="메모 2 3 6 3 2 2 5" xfId="29628" xr:uid="{00000000-0005-0000-0000-00002B890000}"/>
    <cellStyle name="메모 2 3 6 3 2 3" xfId="29629" xr:uid="{00000000-0005-0000-0000-00002C890000}"/>
    <cellStyle name="메모 2 3 6 3 2 3 2" xfId="29630" xr:uid="{00000000-0005-0000-0000-00002D890000}"/>
    <cellStyle name="메모 2 3 6 3 2 3 3" xfId="29631" xr:uid="{00000000-0005-0000-0000-00002E890000}"/>
    <cellStyle name="메모 2 3 6 3 2 4" xfId="29632" xr:uid="{00000000-0005-0000-0000-00002F890000}"/>
    <cellStyle name="메모 2 3 6 3 2 5" xfId="29633" xr:uid="{00000000-0005-0000-0000-000030890000}"/>
    <cellStyle name="메모 2 3 6 3 2 6" xfId="29634" xr:uid="{00000000-0005-0000-0000-000031890000}"/>
    <cellStyle name="메모 2 3 6 3 3" xfId="29635" xr:uid="{00000000-0005-0000-0000-000032890000}"/>
    <cellStyle name="메모 2 3 6 3 3 2" xfId="29636" xr:uid="{00000000-0005-0000-0000-000033890000}"/>
    <cellStyle name="메모 2 3 6 3 3 2 2" xfId="29637" xr:uid="{00000000-0005-0000-0000-000034890000}"/>
    <cellStyle name="메모 2 3 6 3 3 2 2 2" xfId="29638" xr:uid="{00000000-0005-0000-0000-000035890000}"/>
    <cellStyle name="메모 2 3 6 3 3 2 2 3" xfId="29639" xr:uid="{00000000-0005-0000-0000-000036890000}"/>
    <cellStyle name="메모 2 3 6 3 3 2 3" xfId="29640" xr:uid="{00000000-0005-0000-0000-000037890000}"/>
    <cellStyle name="메모 2 3 6 3 3 2 4" xfId="29641" xr:uid="{00000000-0005-0000-0000-000038890000}"/>
    <cellStyle name="메모 2 3 6 3 3 2 5" xfId="29642" xr:uid="{00000000-0005-0000-0000-000039890000}"/>
    <cellStyle name="메모 2 3 6 3 3 3" xfId="29643" xr:uid="{00000000-0005-0000-0000-00003A890000}"/>
    <cellStyle name="메모 2 3 6 3 3 3 2" xfId="29644" xr:uid="{00000000-0005-0000-0000-00003B890000}"/>
    <cellStyle name="메모 2 3 6 3 3 3 3" xfId="29645" xr:uid="{00000000-0005-0000-0000-00003C890000}"/>
    <cellStyle name="메모 2 3 6 3 3 4" xfId="29646" xr:uid="{00000000-0005-0000-0000-00003D890000}"/>
    <cellStyle name="메모 2 3 6 3 3 5" xfId="29647" xr:uid="{00000000-0005-0000-0000-00003E890000}"/>
    <cellStyle name="메모 2 3 6 3 3 6" xfId="29648" xr:uid="{00000000-0005-0000-0000-00003F890000}"/>
    <cellStyle name="메모 2 3 6 3 4" xfId="29649" xr:uid="{00000000-0005-0000-0000-000040890000}"/>
    <cellStyle name="메모 2 3 6 3 4 2" xfId="29650" xr:uid="{00000000-0005-0000-0000-000041890000}"/>
    <cellStyle name="메모 2 3 6 3 4 2 2" xfId="29651" xr:uid="{00000000-0005-0000-0000-000042890000}"/>
    <cellStyle name="메모 2 3 6 3 4 2 3" xfId="29652" xr:uid="{00000000-0005-0000-0000-000043890000}"/>
    <cellStyle name="메모 2 3 6 3 4 3" xfId="29653" xr:uid="{00000000-0005-0000-0000-000044890000}"/>
    <cellStyle name="메모 2 3 6 3 4 4" xfId="29654" xr:uid="{00000000-0005-0000-0000-000045890000}"/>
    <cellStyle name="메모 2 3 6 3 4 5" xfId="29655" xr:uid="{00000000-0005-0000-0000-000046890000}"/>
    <cellStyle name="메모 2 3 6 3 5" xfId="29656" xr:uid="{00000000-0005-0000-0000-000047890000}"/>
    <cellStyle name="메모 2 3 6 3 5 2" xfId="29657" xr:uid="{00000000-0005-0000-0000-000048890000}"/>
    <cellStyle name="메모 2 3 6 3 5 3" xfId="29658" xr:uid="{00000000-0005-0000-0000-000049890000}"/>
    <cellStyle name="메모 2 3 6 3 6" xfId="29659" xr:uid="{00000000-0005-0000-0000-00004A890000}"/>
    <cellStyle name="메모 2 3 6 3 7" xfId="29660" xr:uid="{00000000-0005-0000-0000-00004B890000}"/>
    <cellStyle name="메모 2 3 6 3 8" xfId="29661" xr:uid="{00000000-0005-0000-0000-00004C890000}"/>
    <cellStyle name="메모 2 3 6 4" xfId="29662" xr:uid="{00000000-0005-0000-0000-00004D890000}"/>
    <cellStyle name="메모 2 3 6 4 2" xfId="29663" xr:uid="{00000000-0005-0000-0000-00004E890000}"/>
    <cellStyle name="메모 2 3 6 4 2 2" xfId="29664" xr:uid="{00000000-0005-0000-0000-00004F890000}"/>
    <cellStyle name="메모 2 3 6 4 2 2 2" xfId="29665" xr:uid="{00000000-0005-0000-0000-000050890000}"/>
    <cellStyle name="메모 2 3 6 4 2 2 2 2" xfId="29666" xr:uid="{00000000-0005-0000-0000-000051890000}"/>
    <cellStyle name="메모 2 3 6 4 2 2 2 3" xfId="29667" xr:uid="{00000000-0005-0000-0000-000052890000}"/>
    <cellStyle name="메모 2 3 6 4 2 2 3" xfId="29668" xr:uid="{00000000-0005-0000-0000-000053890000}"/>
    <cellStyle name="메모 2 3 6 4 2 2 4" xfId="29669" xr:uid="{00000000-0005-0000-0000-000054890000}"/>
    <cellStyle name="메모 2 3 6 4 2 2 5" xfId="29670" xr:uid="{00000000-0005-0000-0000-000055890000}"/>
    <cellStyle name="메모 2 3 6 4 2 3" xfId="29671" xr:uid="{00000000-0005-0000-0000-000056890000}"/>
    <cellStyle name="메모 2 3 6 4 2 3 2" xfId="29672" xr:uid="{00000000-0005-0000-0000-000057890000}"/>
    <cellStyle name="메모 2 3 6 4 2 3 3" xfId="29673" xr:uid="{00000000-0005-0000-0000-000058890000}"/>
    <cellStyle name="메모 2 3 6 4 2 4" xfId="29674" xr:uid="{00000000-0005-0000-0000-000059890000}"/>
    <cellStyle name="메모 2 3 6 4 2 5" xfId="29675" xr:uid="{00000000-0005-0000-0000-00005A890000}"/>
    <cellStyle name="메모 2 3 6 4 2 6" xfId="29676" xr:uid="{00000000-0005-0000-0000-00005B890000}"/>
    <cellStyle name="메모 2 3 6 4 3" xfId="29677" xr:uid="{00000000-0005-0000-0000-00005C890000}"/>
    <cellStyle name="메모 2 3 6 4 3 2" xfId="29678" xr:uid="{00000000-0005-0000-0000-00005D890000}"/>
    <cellStyle name="메모 2 3 6 4 3 2 2" xfId="29679" xr:uid="{00000000-0005-0000-0000-00005E890000}"/>
    <cellStyle name="메모 2 3 6 4 3 2 2 2" xfId="29680" xr:uid="{00000000-0005-0000-0000-00005F890000}"/>
    <cellStyle name="메모 2 3 6 4 3 2 2 3" xfId="29681" xr:uid="{00000000-0005-0000-0000-000060890000}"/>
    <cellStyle name="메모 2 3 6 4 3 2 3" xfId="29682" xr:uid="{00000000-0005-0000-0000-000061890000}"/>
    <cellStyle name="메모 2 3 6 4 3 2 4" xfId="29683" xr:uid="{00000000-0005-0000-0000-000062890000}"/>
    <cellStyle name="메모 2 3 6 4 3 2 5" xfId="29684" xr:uid="{00000000-0005-0000-0000-000063890000}"/>
    <cellStyle name="메모 2 3 6 4 3 3" xfId="29685" xr:uid="{00000000-0005-0000-0000-000064890000}"/>
    <cellStyle name="메모 2 3 6 4 3 3 2" xfId="29686" xr:uid="{00000000-0005-0000-0000-000065890000}"/>
    <cellStyle name="메모 2 3 6 4 3 3 3" xfId="29687" xr:uid="{00000000-0005-0000-0000-000066890000}"/>
    <cellStyle name="메모 2 3 6 4 3 4" xfId="29688" xr:uid="{00000000-0005-0000-0000-000067890000}"/>
    <cellStyle name="메모 2 3 6 4 3 5" xfId="29689" xr:uid="{00000000-0005-0000-0000-000068890000}"/>
    <cellStyle name="메모 2 3 6 4 3 6" xfId="29690" xr:uid="{00000000-0005-0000-0000-000069890000}"/>
    <cellStyle name="메모 2 3 6 4 4" xfId="29691" xr:uid="{00000000-0005-0000-0000-00006A890000}"/>
    <cellStyle name="메모 2 3 6 4 4 2" xfId="29692" xr:uid="{00000000-0005-0000-0000-00006B890000}"/>
    <cellStyle name="메모 2 3 6 4 4 2 2" xfId="29693" xr:uid="{00000000-0005-0000-0000-00006C890000}"/>
    <cellStyle name="메모 2 3 6 4 4 2 3" xfId="29694" xr:uid="{00000000-0005-0000-0000-00006D890000}"/>
    <cellStyle name="메모 2 3 6 4 4 3" xfId="29695" xr:uid="{00000000-0005-0000-0000-00006E890000}"/>
    <cellStyle name="메모 2 3 6 4 4 4" xfId="29696" xr:uid="{00000000-0005-0000-0000-00006F890000}"/>
    <cellStyle name="메모 2 3 6 4 4 5" xfId="29697" xr:uid="{00000000-0005-0000-0000-000070890000}"/>
    <cellStyle name="메모 2 3 6 4 5" xfId="29698" xr:uid="{00000000-0005-0000-0000-000071890000}"/>
    <cellStyle name="메모 2 3 6 4 5 2" xfId="29699" xr:uid="{00000000-0005-0000-0000-000072890000}"/>
    <cellStyle name="메모 2 3 6 4 5 3" xfId="29700" xr:uid="{00000000-0005-0000-0000-000073890000}"/>
    <cellStyle name="메모 2 3 6 4 6" xfId="29701" xr:uid="{00000000-0005-0000-0000-000074890000}"/>
    <cellStyle name="메모 2 3 6 4 7" xfId="29702" xr:uid="{00000000-0005-0000-0000-000075890000}"/>
    <cellStyle name="메모 2 3 6 4 8" xfId="29703" xr:uid="{00000000-0005-0000-0000-000076890000}"/>
    <cellStyle name="메모 2 3 6 5" xfId="29704" xr:uid="{00000000-0005-0000-0000-000077890000}"/>
    <cellStyle name="메모 2 3 6 5 2" xfId="29705" xr:uid="{00000000-0005-0000-0000-000078890000}"/>
    <cellStyle name="메모 2 3 6 5 2 2" xfId="29706" xr:uid="{00000000-0005-0000-0000-000079890000}"/>
    <cellStyle name="메모 2 3 6 5 2 2 2" xfId="29707" xr:uid="{00000000-0005-0000-0000-00007A890000}"/>
    <cellStyle name="메모 2 3 6 5 2 2 2 2" xfId="29708" xr:uid="{00000000-0005-0000-0000-00007B890000}"/>
    <cellStyle name="메모 2 3 6 5 2 2 2 3" xfId="29709" xr:uid="{00000000-0005-0000-0000-00007C890000}"/>
    <cellStyle name="메모 2 3 6 5 2 2 3" xfId="29710" xr:uid="{00000000-0005-0000-0000-00007D890000}"/>
    <cellStyle name="메모 2 3 6 5 2 2 4" xfId="29711" xr:uid="{00000000-0005-0000-0000-00007E890000}"/>
    <cellStyle name="메모 2 3 6 5 2 2 5" xfId="29712" xr:uid="{00000000-0005-0000-0000-00007F890000}"/>
    <cellStyle name="메모 2 3 6 5 2 3" xfId="29713" xr:uid="{00000000-0005-0000-0000-000080890000}"/>
    <cellStyle name="메모 2 3 6 5 2 3 2" xfId="29714" xr:uid="{00000000-0005-0000-0000-000081890000}"/>
    <cellStyle name="메모 2 3 6 5 2 3 3" xfId="29715" xr:uid="{00000000-0005-0000-0000-000082890000}"/>
    <cellStyle name="메모 2 3 6 5 2 4" xfId="29716" xr:uid="{00000000-0005-0000-0000-000083890000}"/>
    <cellStyle name="메모 2 3 6 5 2 5" xfId="29717" xr:uid="{00000000-0005-0000-0000-000084890000}"/>
    <cellStyle name="메모 2 3 6 5 2 6" xfId="29718" xr:uid="{00000000-0005-0000-0000-000085890000}"/>
    <cellStyle name="메모 2 3 6 5 3" xfId="29719" xr:uid="{00000000-0005-0000-0000-000086890000}"/>
    <cellStyle name="메모 2 3 6 5 3 2" xfId="29720" xr:uid="{00000000-0005-0000-0000-000087890000}"/>
    <cellStyle name="메모 2 3 6 5 3 2 2" xfId="29721" xr:uid="{00000000-0005-0000-0000-000088890000}"/>
    <cellStyle name="메모 2 3 6 5 3 2 2 2" xfId="29722" xr:uid="{00000000-0005-0000-0000-000089890000}"/>
    <cellStyle name="메모 2 3 6 5 3 2 2 3" xfId="29723" xr:uid="{00000000-0005-0000-0000-00008A890000}"/>
    <cellStyle name="메모 2 3 6 5 3 2 3" xfId="29724" xr:uid="{00000000-0005-0000-0000-00008B890000}"/>
    <cellStyle name="메모 2 3 6 5 3 2 4" xfId="29725" xr:uid="{00000000-0005-0000-0000-00008C890000}"/>
    <cellStyle name="메모 2 3 6 5 3 2 5" xfId="29726" xr:uid="{00000000-0005-0000-0000-00008D890000}"/>
    <cellStyle name="메모 2 3 6 5 3 3" xfId="29727" xr:uid="{00000000-0005-0000-0000-00008E890000}"/>
    <cellStyle name="메모 2 3 6 5 3 3 2" xfId="29728" xr:uid="{00000000-0005-0000-0000-00008F890000}"/>
    <cellStyle name="메모 2 3 6 5 3 3 3" xfId="29729" xr:uid="{00000000-0005-0000-0000-000090890000}"/>
    <cellStyle name="메모 2 3 6 5 3 4" xfId="29730" xr:uid="{00000000-0005-0000-0000-000091890000}"/>
    <cellStyle name="메모 2 3 6 5 3 5" xfId="29731" xr:uid="{00000000-0005-0000-0000-000092890000}"/>
    <cellStyle name="메모 2 3 6 5 3 6" xfId="29732" xr:uid="{00000000-0005-0000-0000-000093890000}"/>
    <cellStyle name="메모 2 3 6 5 4" xfId="29733" xr:uid="{00000000-0005-0000-0000-000094890000}"/>
    <cellStyle name="메모 2 3 6 5 4 2" xfId="29734" xr:uid="{00000000-0005-0000-0000-000095890000}"/>
    <cellStyle name="메모 2 3 6 5 4 2 2" xfId="29735" xr:uid="{00000000-0005-0000-0000-000096890000}"/>
    <cellStyle name="메모 2 3 6 5 4 2 3" xfId="29736" xr:uid="{00000000-0005-0000-0000-000097890000}"/>
    <cellStyle name="메모 2 3 6 5 4 3" xfId="29737" xr:uid="{00000000-0005-0000-0000-000098890000}"/>
    <cellStyle name="메모 2 3 6 5 4 4" xfId="29738" xr:uid="{00000000-0005-0000-0000-000099890000}"/>
    <cellStyle name="메모 2 3 6 5 4 5" xfId="29739" xr:uid="{00000000-0005-0000-0000-00009A890000}"/>
    <cellStyle name="메모 2 3 6 5 5" xfId="29740" xr:uid="{00000000-0005-0000-0000-00009B890000}"/>
    <cellStyle name="메모 2 3 6 5 5 2" xfId="29741" xr:uid="{00000000-0005-0000-0000-00009C890000}"/>
    <cellStyle name="메모 2 3 6 5 5 3" xfId="29742" xr:uid="{00000000-0005-0000-0000-00009D890000}"/>
    <cellStyle name="메모 2 3 6 5 6" xfId="29743" xr:uid="{00000000-0005-0000-0000-00009E890000}"/>
    <cellStyle name="메모 2 3 6 5 7" xfId="29744" xr:uid="{00000000-0005-0000-0000-00009F890000}"/>
    <cellStyle name="메모 2 3 6 5 8" xfId="29745" xr:uid="{00000000-0005-0000-0000-0000A0890000}"/>
    <cellStyle name="메모 2 3 6 6" xfId="29746" xr:uid="{00000000-0005-0000-0000-0000A1890000}"/>
    <cellStyle name="메모 2 3 6 6 2" xfId="29747" xr:uid="{00000000-0005-0000-0000-0000A2890000}"/>
    <cellStyle name="메모 2 3 6 6 2 2" xfId="29748" xr:uid="{00000000-0005-0000-0000-0000A3890000}"/>
    <cellStyle name="메모 2 3 6 6 2 2 2" xfId="29749" xr:uid="{00000000-0005-0000-0000-0000A4890000}"/>
    <cellStyle name="메모 2 3 6 6 2 2 3" xfId="29750" xr:uid="{00000000-0005-0000-0000-0000A5890000}"/>
    <cellStyle name="메모 2 3 6 6 2 3" xfId="29751" xr:uid="{00000000-0005-0000-0000-0000A6890000}"/>
    <cellStyle name="메모 2 3 6 6 2 4" xfId="29752" xr:uid="{00000000-0005-0000-0000-0000A7890000}"/>
    <cellStyle name="메모 2 3 6 6 2 5" xfId="29753" xr:uid="{00000000-0005-0000-0000-0000A8890000}"/>
    <cellStyle name="메모 2 3 6 6 3" xfId="29754" xr:uid="{00000000-0005-0000-0000-0000A9890000}"/>
    <cellStyle name="메모 2 3 6 6 3 2" xfId="29755" xr:uid="{00000000-0005-0000-0000-0000AA890000}"/>
    <cellStyle name="메모 2 3 6 6 3 3" xfId="29756" xr:uid="{00000000-0005-0000-0000-0000AB890000}"/>
    <cellStyle name="메모 2 3 6 6 4" xfId="29757" xr:uid="{00000000-0005-0000-0000-0000AC890000}"/>
    <cellStyle name="메모 2 3 6 6 5" xfId="29758" xr:uid="{00000000-0005-0000-0000-0000AD890000}"/>
    <cellStyle name="메모 2 3 6 6 6" xfId="29759" xr:uid="{00000000-0005-0000-0000-0000AE890000}"/>
    <cellStyle name="메모 2 3 6 7" xfId="29760" xr:uid="{00000000-0005-0000-0000-0000AF890000}"/>
    <cellStyle name="메모 2 3 6 7 2" xfId="29761" xr:uid="{00000000-0005-0000-0000-0000B0890000}"/>
    <cellStyle name="메모 2 3 6 7 2 2" xfId="29762" xr:uid="{00000000-0005-0000-0000-0000B1890000}"/>
    <cellStyle name="메모 2 3 6 7 2 2 2" xfId="29763" xr:uid="{00000000-0005-0000-0000-0000B2890000}"/>
    <cellStyle name="메모 2 3 6 7 2 2 3" xfId="29764" xr:uid="{00000000-0005-0000-0000-0000B3890000}"/>
    <cellStyle name="메모 2 3 6 7 2 3" xfId="29765" xr:uid="{00000000-0005-0000-0000-0000B4890000}"/>
    <cellStyle name="메모 2 3 6 7 2 4" xfId="29766" xr:uid="{00000000-0005-0000-0000-0000B5890000}"/>
    <cellStyle name="메모 2 3 6 7 2 5" xfId="29767" xr:uid="{00000000-0005-0000-0000-0000B6890000}"/>
    <cellStyle name="메모 2 3 6 7 3" xfId="29768" xr:uid="{00000000-0005-0000-0000-0000B7890000}"/>
    <cellStyle name="메모 2 3 6 7 3 2" xfId="29769" xr:uid="{00000000-0005-0000-0000-0000B8890000}"/>
    <cellStyle name="메모 2 3 6 7 3 3" xfId="29770" xr:uid="{00000000-0005-0000-0000-0000B9890000}"/>
    <cellStyle name="메모 2 3 6 7 4" xfId="29771" xr:uid="{00000000-0005-0000-0000-0000BA890000}"/>
    <cellStyle name="메모 2 3 6 7 5" xfId="29772" xr:uid="{00000000-0005-0000-0000-0000BB890000}"/>
    <cellStyle name="메모 2 3 6 7 6" xfId="29773" xr:uid="{00000000-0005-0000-0000-0000BC890000}"/>
    <cellStyle name="메모 2 3 6 8" xfId="29774" xr:uid="{00000000-0005-0000-0000-0000BD890000}"/>
    <cellStyle name="메모 2 3 6 8 2" xfId="29775" xr:uid="{00000000-0005-0000-0000-0000BE890000}"/>
    <cellStyle name="메모 2 3 6 8 2 2" xfId="29776" xr:uid="{00000000-0005-0000-0000-0000BF890000}"/>
    <cellStyle name="메모 2 3 6 8 2 3" xfId="29777" xr:uid="{00000000-0005-0000-0000-0000C0890000}"/>
    <cellStyle name="메모 2 3 6 8 3" xfId="29778" xr:uid="{00000000-0005-0000-0000-0000C1890000}"/>
    <cellStyle name="메모 2 3 6 8 4" xfId="29779" xr:uid="{00000000-0005-0000-0000-0000C2890000}"/>
    <cellStyle name="메모 2 3 6 8 5" xfId="29780" xr:uid="{00000000-0005-0000-0000-0000C3890000}"/>
    <cellStyle name="메모 2 3 6 9" xfId="29781" xr:uid="{00000000-0005-0000-0000-0000C4890000}"/>
    <cellStyle name="메모 2 3 6 9 2" xfId="29782" xr:uid="{00000000-0005-0000-0000-0000C5890000}"/>
    <cellStyle name="메모 2 3 6 9 3" xfId="29783" xr:uid="{00000000-0005-0000-0000-0000C6890000}"/>
    <cellStyle name="메모 2 3 7" xfId="29784" xr:uid="{00000000-0005-0000-0000-0000C7890000}"/>
    <cellStyle name="메모 2 3 7 10" xfId="29785" xr:uid="{00000000-0005-0000-0000-0000C8890000}"/>
    <cellStyle name="메모 2 3 7 11" xfId="29786" xr:uid="{00000000-0005-0000-0000-0000C9890000}"/>
    <cellStyle name="메모 2 3 7 12" xfId="29787" xr:uid="{00000000-0005-0000-0000-0000CA890000}"/>
    <cellStyle name="메모 2 3 7 2" xfId="29788" xr:uid="{00000000-0005-0000-0000-0000CB890000}"/>
    <cellStyle name="메모 2 3 7 2 2" xfId="29789" xr:uid="{00000000-0005-0000-0000-0000CC890000}"/>
    <cellStyle name="메모 2 3 7 2 2 2" xfId="29790" xr:uid="{00000000-0005-0000-0000-0000CD890000}"/>
    <cellStyle name="메모 2 3 7 2 2 2 2" xfId="29791" xr:uid="{00000000-0005-0000-0000-0000CE890000}"/>
    <cellStyle name="메모 2 3 7 2 2 2 2 2" xfId="29792" xr:uid="{00000000-0005-0000-0000-0000CF890000}"/>
    <cellStyle name="메모 2 3 7 2 2 2 2 3" xfId="29793" xr:uid="{00000000-0005-0000-0000-0000D0890000}"/>
    <cellStyle name="메모 2 3 7 2 2 2 3" xfId="29794" xr:uid="{00000000-0005-0000-0000-0000D1890000}"/>
    <cellStyle name="메모 2 3 7 2 2 2 4" xfId="29795" xr:uid="{00000000-0005-0000-0000-0000D2890000}"/>
    <cellStyle name="메모 2 3 7 2 2 2 5" xfId="29796" xr:uid="{00000000-0005-0000-0000-0000D3890000}"/>
    <cellStyle name="메모 2 3 7 2 2 3" xfId="29797" xr:uid="{00000000-0005-0000-0000-0000D4890000}"/>
    <cellStyle name="메모 2 3 7 2 2 3 2" xfId="29798" xr:uid="{00000000-0005-0000-0000-0000D5890000}"/>
    <cellStyle name="메모 2 3 7 2 2 3 3" xfId="29799" xr:uid="{00000000-0005-0000-0000-0000D6890000}"/>
    <cellStyle name="메모 2 3 7 2 2 4" xfId="29800" xr:uid="{00000000-0005-0000-0000-0000D7890000}"/>
    <cellStyle name="메모 2 3 7 2 2 5" xfId="29801" xr:uid="{00000000-0005-0000-0000-0000D8890000}"/>
    <cellStyle name="메모 2 3 7 2 2 6" xfId="29802" xr:uid="{00000000-0005-0000-0000-0000D9890000}"/>
    <cellStyle name="메모 2 3 7 2 3" xfId="29803" xr:uid="{00000000-0005-0000-0000-0000DA890000}"/>
    <cellStyle name="메모 2 3 7 2 3 2" xfId="29804" xr:uid="{00000000-0005-0000-0000-0000DB890000}"/>
    <cellStyle name="메모 2 3 7 2 3 2 2" xfId="29805" xr:uid="{00000000-0005-0000-0000-0000DC890000}"/>
    <cellStyle name="메모 2 3 7 2 3 2 2 2" xfId="29806" xr:uid="{00000000-0005-0000-0000-0000DD890000}"/>
    <cellStyle name="메모 2 3 7 2 3 2 2 3" xfId="29807" xr:uid="{00000000-0005-0000-0000-0000DE890000}"/>
    <cellStyle name="메모 2 3 7 2 3 2 3" xfId="29808" xr:uid="{00000000-0005-0000-0000-0000DF890000}"/>
    <cellStyle name="메모 2 3 7 2 3 2 4" xfId="29809" xr:uid="{00000000-0005-0000-0000-0000E0890000}"/>
    <cellStyle name="메모 2 3 7 2 3 2 5" xfId="29810" xr:uid="{00000000-0005-0000-0000-0000E1890000}"/>
    <cellStyle name="메모 2 3 7 2 3 3" xfId="29811" xr:uid="{00000000-0005-0000-0000-0000E2890000}"/>
    <cellStyle name="메모 2 3 7 2 3 3 2" xfId="29812" xr:uid="{00000000-0005-0000-0000-0000E3890000}"/>
    <cellStyle name="메모 2 3 7 2 3 3 3" xfId="29813" xr:uid="{00000000-0005-0000-0000-0000E4890000}"/>
    <cellStyle name="메모 2 3 7 2 3 4" xfId="29814" xr:uid="{00000000-0005-0000-0000-0000E5890000}"/>
    <cellStyle name="메모 2 3 7 2 3 5" xfId="29815" xr:uid="{00000000-0005-0000-0000-0000E6890000}"/>
    <cellStyle name="메모 2 3 7 2 3 6" xfId="29816" xr:uid="{00000000-0005-0000-0000-0000E7890000}"/>
    <cellStyle name="메모 2 3 7 2 4" xfId="29817" xr:uid="{00000000-0005-0000-0000-0000E8890000}"/>
    <cellStyle name="메모 2 3 7 2 4 2" xfId="29818" xr:uid="{00000000-0005-0000-0000-0000E9890000}"/>
    <cellStyle name="메모 2 3 7 2 4 2 2" xfId="29819" xr:uid="{00000000-0005-0000-0000-0000EA890000}"/>
    <cellStyle name="메모 2 3 7 2 4 2 3" xfId="29820" xr:uid="{00000000-0005-0000-0000-0000EB890000}"/>
    <cellStyle name="메모 2 3 7 2 4 3" xfId="29821" xr:uid="{00000000-0005-0000-0000-0000EC890000}"/>
    <cellStyle name="메모 2 3 7 2 4 4" xfId="29822" xr:uid="{00000000-0005-0000-0000-0000ED890000}"/>
    <cellStyle name="메모 2 3 7 2 4 5" xfId="29823" xr:uid="{00000000-0005-0000-0000-0000EE890000}"/>
    <cellStyle name="메모 2 3 7 2 5" xfId="29824" xr:uid="{00000000-0005-0000-0000-0000EF890000}"/>
    <cellStyle name="메모 2 3 7 2 5 2" xfId="29825" xr:uid="{00000000-0005-0000-0000-0000F0890000}"/>
    <cellStyle name="메모 2 3 7 2 5 3" xfId="29826" xr:uid="{00000000-0005-0000-0000-0000F1890000}"/>
    <cellStyle name="메모 2 3 7 2 6" xfId="29827" xr:uid="{00000000-0005-0000-0000-0000F2890000}"/>
    <cellStyle name="메모 2 3 7 2 7" xfId="29828" xr:uid="{00000000-0005-0000-0000-0000F3890000}"/>
    <cellStyle name="메모 2 3 7 2 8" xfId="29829" xr:uid="{00000000-0005-0000-0000-0000F4890000}"/>
    <cellStyle name="메모 2 3 7 3" xfId="29830" xr:uid="{00000000-0005-0000-0000-0000F5890000}"/>
    <cellStyle name="메모 2 3 7 3 2" xfId="29831" xr:uid="{00000000-0005-0000-0000-0000F6890000}"/>
    <cellStyle name="메모 2 3 7 3 2 2" xfId="29832" xr:uid="{00000000-0005-0000-0000-0000F7890000}"/>
    <cellStyle name="메모 2 3 7 3 2 2 2" xfId="29833" xr:uid="{00000000-0005-0000-0000-0000F8890000}"/>
    <cellStyle name="메모 2 3 7 3 2 2 2 2" xfId="29834" xr:uid="{00000000-0005-0000-0000-0000F9890000}"/>
    <cellStyle name="메모 2 3 7 3 2 2 2 3" xfId="29835" xr:uid="{00000000-0005-0000-0000-0000FA890000}"/>
    <cellStyle name="메모 2 3 7 3 2 2 3" xfId="29836" xr:uid="{00000000-0005-0000-0000-0000FB890000}"/>
    <cellStyle name="메모 2 3 7 3 2 2 4" xfId="29837" xr:uid="{00000000-0005-0000-0000-0000FC890000}"/>
    <cellStyle name="메모 2 3 7 3 2 2 5" xfId="29838" xr:uid="{00000000-0005-0000-0000-0000FD890000}"/>
    <cellStyle name="메모 2 3 7 3 2 3" xfId="29839" xr:uid="{00000000-0005-0000-0000-0000FE890000}"/>
    <cellStyle name="메모 2 3 7 3 2 3 2" xfId="29840" xr:uid="{00000000-0005-0000-0000-0000FF890000}"/>
    <cellStyle name="메모 2 3 7 3 2 3 3" xfId="29841" xr:uid="{00000000-0005-0000-0000-0000008A0000}"/>
    <cellStyle name="메모 2 3 7 3 2 4" xfId="29842" xr:uid="{00000000-0005-0000-0000-0000018A0000}"/>
    <cellStyle name="메모 2 3 7 3 2 5" xfId="29843" xr:uid="{00000000-0005-0000-0000-0000028A0000}"/>
    <cellStyle name="메모 2 3 7 3 2 6" xfId="29844" xr:uid="{00000000-0005-0000-0000-0000038A0000}"/>
    <cellStyle name="메모 2 3 7 3 3" xfId="29845" xr:uid="{00000000-0005-0000-0000-0000048A0000}"/>
    <cellStyle name="메모 2 3 7 3 3 2" xfId="29846" xr:uid="{00000000-0005-0000-0000-0000058A0000}"/>
    <cellStyle name="메모 2 3 7 3 3 2 2" xfId="29847" xr:uid="{00000000-0005-0000-0000-0000068A0000}"/>
    <cellStyle name="메모 2 3 7 3 3 2 2 2" xfId="29848" xr:uid="{00000000-0005-0000-0000-0000078A0000}"/>
    <cellStyle name="메모 2 3 7 3 3 2 2 3" xfId="29849" xr:uid="{00000000-0005-0000-0000-0000088A0000}"/>
    <cellStyle name="메모 2 3 7 3 3 2 3" xfId="29850" xr:uid="{00000000-0005-0000-0000-0000098A0000}"/>
    <cellStyle name="메모 2 3 7 3 3 2 4" xfId="29851" xr:uid="{00000000-0005-0000-0000-00000A8A0000}"/>
    <cellStyle name="메모 2 3 7 3 3 2 5" xfId="29852" xr:uid="{00000000-0005-0000-0000-00000B8A0000}"/>
    <cellStyle name="메모 2 3 7 3 3 3" xfId="29853" xr:uid="{00000000-0005-0000-0000-00000C8A0000}"/>
    <cellStyle name="메모 2 3 7 3 3 3 2" xfId="29854" xr:uid="{00000000-0005-0000-0000-00000D8A0000}"/>
    <cellStyle name="메모 2 3 7 3 3 3 3" xfId="29855" xr:uid="{00000000-0005-0000-0000-00000E8A0000}"/>
    <cellStyle name="메모 2 3 7 3 3 4" xfId="29856" xr:uid="{00000000-0005-0000-0000-00000F8A0000}"/>
    <cellStyle name="메모 2 3 7 3 3 5" xfId="29857" xr:uid="{00000000-0005-0000-0000-0000108A0000}"/>
    <cellStyle name="메모 2 3 7 3 3 6" xfId="29858" xr:uid="{00000000-0005-0000-0000-0000118A0000}"/>
    <cellStyle name="메모 2 3 7 3 4" xfId="29859" xr:uid="{00000000-0005-0000-0000-0000128A0000}"/>
    <cellStyle name="메모 2 3 7 3 4 2" xfId="29860" xr:uid="{00000000-0005-0000-0000-0000138A0000}"/>
    <cellStyle name="메모 2 3 7 3 4 2 2" xfId="29861" xr:uid="{00000000-0005-0000-0000-0000148A0000}"/>
    <cellStyle name="메모 2 3 7 3 4 2 3" xfId="29862" xr:uid="{00000000-0005-0000-0000-0000158A0000}"/>
    <cellStyle name="메모 2 3 7 3 4 3" xfId="29863" xr:uid="{00000000-0005-0000-0000-0000168A0000}"/>
    <cellStyle name="메모 2 3 7 3 4 4" xfId="29864" xr:uid="{00000000-0005-0000-0000-0000178A0000}"/>
    <cellStyle name="메모 2 3 7 3 4 5" xfId="29865" xr:uid="{00000000-0005-0000-0000-0000188A0000}"/>
    <cellStyle name="메모 2 3 7 3 5" xfId="29866" xr:uid="{00000000-0005-0000-0000-0000198A0000}"/>
    <cellStyle name="메모 2 3 7 3 5 2" xfId="29867" xr:uid="{00000000-0005-0000-0000-00001A8A0000}"/>
    <cellStyle name="메모 2 3 7 3 5 3" xfId="29868" xr:uid="{00000000-0005-0000-0000-00001B8A0000}"/>
    <cellStyle name="메모 2 3 7 3 6" xfId="29869" xr:uid="{00000000-0005-0000-0000-00001C8A0000}"/>
    <cellStyle name="메모 2 3 7 3 7" xfId="29870" xr:uid="{00000000-0005-0000-0000-00001D8A0000}"/>
    <cellStyle name="메모 2 3 7 3 8" xfId="29871" xr:uid="{00000000-0005-0000-0000-00001E8A0000}"/>
    <cellStyle name="메모 2 3 7 4" xfId="29872" xr:uid="{00000000-0005-0000-0000-00001F8A0000}"/>
    <cellStyle name="메모 2 3 7 4 2" xfId="29873" xr:uid="{00000000-0005-0000-0000-0000208A0000}"/>
    <cellStyle name="메모 2 3 7 4 2 2" xfId="29874" xr:uid="{00000000-0005-0000-0000-0000218A0000}"/>
    <cellStyle name="메모 2 3 7 4 2 2 2" xfId="29875" xr:uid="{00000000-0005-0000-0000-0000228A0000}"/>
    <cellStyle name="메모 2 3 7 4 2 2 2 2" xfId="29876" xr:uid="{00000000-0005-0000-0000-0000238A0000}"/>
    <cellStyle name="메모 2 3 7 4 2 2 2 3" xfId="29877" xr:uid="{00000000-0005-0000-0000-0000248A0000}"/>
    <cellStyle name="메모 2 3 7 4 2 2 3" xfId="29878" xr:uid="{00000000-0005-0000-0000-0000258A0000}"/>
    <cellStyle name="메모 2 3 7 4 2 2 4" xfId="29879" xr:uid="{00000000-0005-0000-0000-0000268A0000}"/>
    <cellStyle name="메모 2 3 7 4 2 2 5" xfId="29880" xr:uid="{00000000-0005-0000-0000-0000278A0000}"/>
    <cellStyle name="메모 2 3 7 4 2 3" xfId="29881" xr:uid="{00000000-0005-0000-0000-0000288A0000}"/>
    <cellStyle name="메모 2 3 7 4 2 3 2" xfId="29882" xr:uid="{00000000-0005-0000-0000-0000298A0000}"/>
    <cellStyle name="메모 2 3 7 4 2 3 3" xfId="29883" xr:uid="{00000000-0005-0000-0000-00002A8A0000}"/>
    <cellStyle name="메모 2 3 7 4 2 4" xfId="29884" xr:uid="{00000000-0005-0000-0000-00002B8A0000}"/>
    <cellStyle name="메모 2 3 7 4 2 5" xfId="29885" xr:uid="{00000000-0005-0000-0000-00002C8A0000}"/>
    <cellStyle name="메모 2 3 7 4 2 6" xfId="29886" xr:uid="{00000000-0005-0000-0000-00002D8A0000}"/>
    <cellStyle name="메모 2 3 7 4 3" xfId="29887" xr:uid="{00000000-0005-0000-0000-00002E8A0000}"/>
    <cellStyle name="메모 2 3 7 4 3 2" xfId="29888" xr:uid="{00000000-0005-0000-0000-00002F8A0000}"/>
    <cellStyle name="메모 2 3 7 4 3 2 2" xfId="29889" xr:uid="{00000000-0005-0000-0000-0000308A0000}"/>
    <cellStyle name="메모 2 3 7 4 3 2 2 2" xfId="29890" xr:uid="{00000000-0005-0000-0000-0000318A0000}"/>
    <cellStyle name="메모 2 3 7 4 3 2 2 3" xfId="29891" xr:uid="{00000000-0005-0000-0000-0000328A0000}"/>
    <cellStyle name="메모 2 3 7 4 3 2 3" xfId="29892" xr:uid="{00000000-0005-0000-0000-0000338A0000}"/>
    <cellStyle name="메모 2 3 7 4 3 2 4" xfId="29893" xr:uid="{00000000-0005-0000-0000-0000348A0000}"/>
    <cellStyle name="메모 2 3 7 4 3 2 5" xfId="29894" xr:uid="{00000000-0005-0000-0000-0000358A0000}"/>
    <cellStyle name="메모 2 3 7 4 3 3" xfId="29895" xr:uid="{00000000-0005-0000-0000-0000368A0000}"/>
    <cellStyle name="메모 2 3 7 4 3 3 2" xfId="29896" xr:uid="{00000000-0005-0000-0000-0000378A0000}"/>
    <cellStyle name="메모 2 3 7 4 3 3 3" xfId="29897" xr:uid="{00000000-0005-0000-0000-0000388A0000}"/>
    <cellStyle name="메모 2 3 7 4 3 4" xfId="29898" xr:uid="{00000000-0005-0000-0000-0000398A0000}"/>
    <cellStyle name="메모 2 3 7 4 3 5" xfId="29899" xr:uid="{00000000-0005-0000-0000-00003A8A0000}"/>
    <cellStyle name="메모 2 3 7 4 3 6" xfId="29900" xr:uid="{00000000-0005-0000-0000-00003B8A0000}"/>
    <cellStyle name="메모 2 3 7 4 4" xfId="29901" xr:uid="{00000000-0005-0000-0000-00003C8A0000}"/>
    <cellStyle name="메모 2 3 7 4 4 2" xfId="29902" xr:uid="{00000000-0005-0000-0000-00003D8A0000}"/>
    <cellStyle name="메모 2 3 7 4 4 2 2" xfId="29903" xr:uid="{00000000-0005-0000-0000-00003E8A0000}"/>
    <cellStyle name="메모 2 3 7 4 4 2 3" xfId="29904" xr:uid="{00000000-0005-0000-0000-00003F8A0000}"/>
    <cellStyle name="메모 2 3 7 4 4 3" xfId="29905" xr:uid="{00000000-0005-0000-0000-0000408A0000}"/>
    <cellStyle name="메모 2 3 7 4 4 4" xfId="29906" xr:uid="{00000000-0005-0000-0000-0000418A0000}"/>
    <cellStyle name="메모 2 3 7 4 4 5" xfId="29907" xr:uid="{00000000-0005-0000-0000-0000428A0000}"/>
    <cellStyle name="메모 2 3 7 4 5" xfId="29908" xr:uid="{00000000-0005-0000-0000-0000438A0000}"/>
    <cellStyle name="메모 2 3 7 4 5 2" xfId="29909" xr:uid="{00000000-0005-0000-0000-0000448A0000}"/>
    <cellStyle name="메모 2 3 7 4 5 3" xfId="29910" xr:uid="{00000000-0005-0000-0000-0000458A0000}"/>
    <cellStyle name="메모 2 3 7 4 6" xfId="29911" xr:uid="{00000000-0005-0000-0000-0000468A0000}"/>
    <cellStyle name="메모 2 3 7 4 7" xfId="29912" xr:uid="{00000000-0005-0000-0000-0000478A0000}"/>
    <cellStyle name="메모 2 3 7 4 8" xfId="29913" xr:uid="{00000000-0005-0000-0000-0000488A0000}"/>
    <cellStyle name="메모 2 3 7 5" xfId="29914" xr:uid="{00000000-0005-0000-0000-0000498A0000}"/>
    <cellStyle name="메모 2 3 7 5 2" xfId="29915" xr:uid="{00000000-0005-0000-0000-00004A8A0000}"/>
    <cellStyle name="메모 2 3 7 5 2 2" xfId="29916" xr:uid="{00000000-0005-0000-0000-00004B8A0000}"/>
    <cellStyle name="메모 2 3 7 5 2 2 2" xfId="29917" xr:uid="{00000000-0005-0000-0000-00004C8A0000}"/>
    <cellStyle name="메모 2 3 7 5 2 2 2 2" xfId="29918" xr:uid="{00000000-0005-0000-0000-00004D8A0000}"/>
    <cellStyle name="메모 2 3 7 5 2 2 2 3" xfId="29919" xr:uid="{00000000-0005-0000-0000-00004E8A0000}"/>
    <cellStyle name="메모 2 3 7 5 2 2 3" xfId="29920" xr:uid="{00000000-0005-0000-0000-00004F8A0000}"/>
    <cellStyle name="메모 2 3 7 5 2 2 4" xfId="29921" xr:uid="{00000000-0005-0000-0000-0000508A0000}"/>
    <cellStyle name="메모 2 3 7 5 2 2 5" xfId="29922" xr:uid="{00000000-0005-0000-0000-0000518A0000}"/>
    <cellStyle name="메모 2 3 7 5 2 3" xfId="29923" xr:uid="{00000000-0005-0000-0000-0000528A0000}"/>
    <cellStyle name="메모 2 3 7 5 2 3 2" xfId="29924" xr:uid="{00000000-0005-0000-0000-0000538A0000}"/>
    <cellStyle name="메모 2 3 7 5 2 3 3" xfId="29925" xr:uid="{00000000-0005-0000-0000-0000548A0000}"/>
    <cellStyle name="메모 2 3 7 5 2 4" xfId="29926" xr:uid="{00000000-0005-0000-0000-0000558A0000}"/>
    <cellStyle name="메모 2 3 7 5 2 5" xfId="29927" xr:uid="{00000000-0005-0000-0000-0000568A0000}"/>
    <cellStyle name="메모 2 3 7 5 2 6" xfId="29928" xr:uid="{00000000-0005-0000-0000-0000578A0000}"/>
    <cellStyle name="메모 2 3 7 5 3" xfId="29929" xr:uid="{00000000-0005-0000-0000-0000588A0000}"/>
    <cellStyle name="메모 2 3 7 5 3 2" xfId="29930" xr:uid="{00000000-0005-0000-0000-0000598A0000}"/>
    <cellStyle name="메모 2 3 7 5 3 2 2" xfId="29931" xr:uid="{00000000-0005-0000-0000-00005A8A0000}"/>
    <cellStyle name="메모 2 3 7 5 3 2 2 2" xfId="29932" xr:uid="{00000000-0005-0000-0000-00005B8A0000}"/>
    <cellStyle name="메모 2 3 7 5 3 2 2 3" xfId="29933" xr:uid="{00000000-0005-0000-0000-00005C8A0000}"/>
    <cellStyle name="메모 2 3 7 5 3 2 3" xfId="29934" xr:uid="{00000000-0005-0000-0000-00005D8A0000}"/>
    <cellStyle name="메모 2 3 7 5 3 2 4" xfId="29935" xr:uid="{00000000-0005-0000-0000-00005E8A0000}"/>
    <cellStyle name="메모 2 3 7 5 3 2 5" xfId="29936" xr:uid="{00000000-0005-0000-0000-00005F8A0000}"/>
    <cellStyle name="메모 2 3 7 5 3 3" xfId="29937" xr:uid="{00000000-0005-0000-0000-0000608A0000}"/>
    <cellStyle name="메모 2 3 7 5 3 3 2" xfId="29938" xr:uid="{00000000-0005-0000-0000-0000618A0000}"/>
    <cellStyle name="메모 2 3 7 5 3 3 3" xfId="29939" xr:uid="{00000000-0005-0000-0000-0000628A0000}"/>
    <cellStyle name="메모 2 3 7 5 3 4" xfId="29940" xr:uid="{00000000-0005-0000-0000-0000638A0000}"/>
    <cellStyle name="메모 2 3 7 5 3 5" xfId="29941" xr:uid="{00000000-0005-0000-0000-0000648A0000}"/>
    <cellStyle name="메모 2 3 7 5 3 6" xfId="29942" xr:uid="{00000000-0005-0000-0000-0000658A0000}"/>
    <cellStyle name="메모 2 3 7 5 4" xfId="29943" xr:uid="{00000000-0005-0000-0000-0000668A0000}"/>
    <cellStyle name="메모 2 3 7 5 4 2" xfId="29944" xr:uid="{00000000-0005-0000-0000-0000678A0000}"/>
    <cellStyle name="메모 2 3 7 5 4 2 2" xfId="29945" xr:uid="{00000000-0005-0000-0000-0000688A0000}"/>
    <cellStyle name="메모 2 3 7 5 4 2 3" xfId="29946" xr:uid="{00000000-0005-0000-0000-0000698A0000}"/>
    <cellStyle name="메모 2 3 7 5 4 3" xfId="29947" xr:uid="{00000000-0005-0000-0000-00006A8A0000}"/>
    <cellStyle name="메모 2 3 7 5 4 4" xfId="29948" xr:uid="{00000000-0005-0000-0000-00006B8A0000}"/>
    <cellStyle name="메모 2 3 7 5 4 5" xfId="29949" xr:uid="{00000000-0005-0000-0000-00006C8A0000}"/>
    <cellStyle name="메모 2 3 7 5 5" xfId="29950" xr:uid="{00000000-0005-0000-0000-00006D8A0000}"/>
    <cellStyle name="메모 2 3 7 5 5 2" xfId="29951" xr:uid="{00000000-0005-0000-0000-00006E8A0000}"/>
    <cellStyle name="메모 2 3 7 5 5 3" xfId="29952" xr:uid="{00000000-0005-0000-0000-00006F8A0000}"/>
    <cellStyle name="메모 2 3 7 5 6" xfId="29953" xr:uid="{00000000-0005-0000-0000-0000708A0000}"/>
    <cellStyle name="메모 2 3 7 5 7" xfId="29954" xr:uid="{00000000-0005-0000-0000-0000718A0000}"/>
    <cellStyle name="메모 2 3 7 5 8" xfId="29955" xr:uid="{00000000-0005-0000-0000-0000728A0000}"/>
    <cellStyle name="메모 2 3 7 6" xfId="29956" xr:uid="{00000000-0005-0000-0000-0000738A0000}"/>
    <cellStyle name="메모 2 3 7 6 2" xfId="29957" xr:uid="{00000000-0005-0000-0000-0000748A0000}"/>
    <cellStyle name="메모 2 3 7 6 2 2" xfId="29958" xr:uid="{00000000-0005-0000-0000-0000758A0000}"/>
    <cellStyle name="메모 2 3 7 6 2 2 2" xfId="29959" xr:uid="{00000000-0005-0000-0000-0000768A0000}"/>
    <cellStyle name="메모 2 3 7 6 2 2 3" xfId="29960" xr:uid="{00000000-0005-0000-0000-0000778A0000}"/>
    <cellStyle name="메모 2 3 7 6 2 3" xfId="29961" xr:uid="{00000000-0005-0000-0000-0000788A0000}"/>
    <cellStyle name="메모 2 3 7 6 2 4" xfId="29962" xr:uid="{00000000-0005-0000-0000-0000798A0000}"/>
    <cellStyle name="메모 2 3 7 6 2 5" xfId="29963" xr:uid="{00000000-0005-0000-0000-00007A8A0000}"/>
    <cellStyle name="메모 2 3 7 6 3" xfId="29964" xr:uid="{00000000-0005-0000-0000-00007B8A0000}"/>
    <cellStyle name="메모 2 3 7 6 3 2" xfId="29965" xr:uid="{00000000-0005-0000-0000-00007C8A0000}"/>
    <cellStyle name="메모 2 3 7 6 3 3" xfId="29966" xr:uid="{00000000-0005-0000-0000-00007D8A0000}"/>
    <cellStyle name="메모 2 3 7 6 4" xfId="29967" xr:uid="{00000000-0005-0000-0000-00007E8A0000}"/>
    <cellStyle name="메모 2 3 7 6 5" xfId="29968" xr:uid="{00000000-0005-0000-0000-00007F8A0000}"/>
    <cellStyle name="메모 2 3 7 6 6" xfId="29969" xr:uid="{00000000-0005-0000-0000-0000808A0000}"/>
    <cellStyle name="메모 2 3 7 7" xfId="29970" xr:uid="{00000000-0005-0000-0000-0000818A0000}"/>
    <cellStyle name="메모 2 3 7 7 2" xfId="29971" xr:uid="{00000000-0005-0000-0000-0000828A0000}"/>
    <cellStyle name="메모 2 3 7 7 2 2" xfId="29972" xr:uid="{00000000-0005-0000-0000-0000838A0000}"/>
    <cellStyle name="메모 2 3 7 7 2 2 2" xfId="29973" xr:uid="{00000000-0005-0000-0000-0000848A0000}"/>
    <cellStyle name="메모 2 3 7 7 2 2 3" xfId="29974" xr:uid="{00000000-0005-0000-0000-0000858A0000}"/>
    <cellStyle name="메모 2 3 7 7 2 3" xfId="29975" xr:uid="{00000000-0005-0000-0000-0000868A0000}"/>
    <cellStyle name="메모 2 3 7 7 2 4" xfId="29976" xr:uid="{00000000-0005-0000-0000-0000878A0000}"/>
    <cellStyle name="메모 2 3 7 7 2 5" xfId="29977" xr:uid="{00000000-0005-0000-0000-0000888A0000}"/>
    <cellStyle name="메모 2 3 7 7 3" xfId="29978" xr:uid="{00000000-0005-0000-0000-0000898A0000}"/>
    <cellStyle name="메모 2 3 7 7 3 2" xfId="29979" xr:uid="{00000000-0005-0000-0000-00008A8A0000}"/>
    <cellStyle name="메모 2 3 7 7 3 3" xfId="29980" xr:uid="{00000000-0005-0000-0000-00008B8A0000}"/>
    <cellStyle name="메모 2 3 7 7 4" xfId="29981" xr:uid="{00000000-0005-0000-0000-00008C8A0000}"/>
    <cellStyle name="메모 2 3 7 7 5" xfId="29982" xr:uid="{00000000-0005-0000-0000-00008D8A0000}"/>
    <cellStyle name="메모 2 3 7 7 6" xfId="29983" xr:uid="{00000000-0005-0000-0000-00008E8A0000}"/>
    <cellStyle name="메모 2 3 7 8" xfId="29984" xr:uid="{00000000-0005-0000-0000-00008F8A0000}"/>
    <cellStyle name="메모 2 3 7 8 2" xfId="29985" xr:uid="{00000000-0005-0000-0000-0000908A0000}"/>
    <cellStyle name="메모 2 3 7 8 2 2" xfId="29986" xr:uid="{00000000-0005-0000-0000-0000918A0000}"/>
    <cellStyle name="메모 2 3 7 8 2 3" xfId="29987" xr:uid="{00000000-0005-0000-0000-0000928A0000}"/>
    <cellStyle name="메모 2 3 7 8 3" xfId="29988" xr:uid="{00000000-0005-0000-0000-0000938A0000}"/>
    <cellStyle name="메모 2 3 7 8 4" xfId="29989" xr:uid="{00000000-0005-0000-0000-0000948A0000}"/>
    <cellStyle name="메모 2 3 7 8 5" xfId="29990" xr:uid="{00000000-0005-0000-0000-0000958A0000}"/>
    <cellStyle name="메모 2 3 7 9" xfId="29991" xr:uid="{00000000-0005-0000-0000-0000968A0000}"/>
    <cellStyle name="메모 2 3 7 9 2" xfId="29992" xr:uid="{00000000-0005-0000-0000-0000978A0000}"/>
    <cellStyle name="메모 2 3 7 9 3" xfId="29993" xr:uid="{00000000-0005-0000-0000-0000988A0000}"/>
    <cellStyle name="메모 2 3 8" xfId="29994" xr:uid="{00000000-0005-0000-0000-0000998A0000}"/>
    <cellStyle name="메모 2 3 8 10" xfId="29995" xr:uid="{00000000-0005-0000-0000-00009A8A0000}"/>
    <cellStyle name="메모 2 3 8 11" xfId="29996" xr:uid="{00000000-0005-0000-0000-00009B8A0000}"/>
    <cellStyle name="메모 2 3 8 12" xfId="29997" xr:uid="{00000000-0005-0000-0000-00009C8A0000}"/>
    <cellStyle name="메모 2 3 8 2" xfId="29998" xr:uid="{00000000-0005-0000-0000-00009D8A0000}"/>
    <cellStyle name="메모 2 3 8 2 2" xfId="29999" xr:uid="{00000000-0005-0000-0000-00009E8A0000}"/>
    <cellStyle name="메모 2 3 8 2 2 2" xfId="30000" xr:uid="{00000000-0005-0000-0000-00009F8A0000}"/>
    <cellStyle name="메모 2 3 8 2 2 2 2" xfId="30001" xr:uid="{00000000-0005-0000-0000-0000A08A0000}"/>
    <cellStyle name="메모 2 3 8 2 2 2 2 2" xfId="30002" xr:uid="{00000000-0005-0000-0000-0000A18A0000}"/>
    <cellStyle name="메모 2 3 8 2 2 2 2 3" xfId="30003" xr:uid="{00000000-0005-0000-0000-0000A28A0000}"/>
    <cellStyle name="메모 2 3 8 2 2 2 3" xfId="30004" xr:uid="{00000000-0005-0000-0000-0000A38A0000}"/>
    <cellStyle name="메모 2 3 8 2 2 2 4" xfId="30005" xr:uid="{00000000-0005-0000-0000-0000A48A0000}"/>
    <cellStyle name="메모 2 3 8 2 2 2 5" xfId="30006" xr:uid="{00000000-0005-0000-0000-0000A58A0000}"/>
    <cellStyle name="메모 2 3 8 2 2 3" xfId="30007" xr:uid="{00000000-0005-0000-0000-0000A68A0000}"/>
    <cellStyle name="메모 2 3 8 2 2 3 2" xfId="30008" xr:uid="{00000000-0005-0000-0000-0000A78A0000}"/>
    <cellStyle name="메모 2 3 8 2 2 3 3" xfId="30009" xr:uid="{00000000-0005-0000-0000-0000A88A0000}"/>
    <cellStyle name="메모 2 3 8 2 2 4" xfId="30010" xr:uid="{00000000-0005-0000-0000-0000A98A0000}"/>
    <cellStyle name="메모 2 3 8 2 2 5" xfId="30011" xr:uid="{00000000-0005-0000-0000-0000AA8A0000}"/>
    <cellStyle name="메모 2 3 8 2 2 6" xfId="30012" xr:uid="{00000000-0005-0000-0000-0000AB8A0000}"/>
    <cellStyle name="메모 2 3 8 2 3" xfId="30013" xr:uid="{00000000-0005-0000-0000-0000AC8A0000}"/>
    <cellStyle name="메모 2 3 8 2 3 2" xfId="30014" xr:uid="{00000000-0005-0000-0000-0000AD8A0000}"/>
    <cellStyle name="메모 2 3 8 2 3 2 2" xfId="30015" xr:uid="{00000000-0005-0000-0000-0000AE8A0000}"/>
    <cellStyle name="메모 2 3 8 2 3 2 2 2" xfId="30016" xr:uid="{00000000-0005-0000-0000-0000AF8A0000}"/>
    <cellStyle name="메모 2 3 8 2 3 2 2 3" xfId="30017" xr:uid="{00000000-0005-0000-0000-0000B08A0000}"/>
    <cellStyle name="메모 2 3 8 2 3 2 3" xfId="30018" xr:uid="{00000000-0005-0000-0000-0000B18A0000}"/>
    <cellStyle name="메모 2 3 8 2 3 2 4" xfId="30019" xr:uid="{00000000-0005-0000-0000-0000B28A0000}"/>
    <cellStyle name="메모 2 3 8 2 3 2 5" xfId="30020" xr:uid="{00000000-0005-0000-0000-0000B38A0000}"/>
    <cellStyle name="메모 2 3 8 2 3 3" xfId="30021" xr:uid="{00000000-0005-0000-0000-0000B48A0000}"/>
    <cellStyle name="메모 2 3 8 2 3 3 2" xfId="30022" xr:uid="{00000000-0005-0000-0000-0000B58A0000}"/>
    <cellStyle name="메모 2 3 8 2 3 3 3" xfId="30023" xr:uid="{00000000-0005-0000-0000-0000B68A0000}"/>
    <cellStyle name="메모 2 3 8 2 3 4" xfId="30024" xr:uid="{00000000-0005-0000-0000-0000B78A0000}"/>
    <cellStyle name="메모 2 3 8 2 3 5" xfId="30025" xr:uid="{00000000-0005-0000-0000-0000B88A0000}"/>
    <cellStyle name="메모 2 3 8 2 3 6" xfId="30026" xr:uid="{00000000-0005-0000-0000-0000B98A0000}"/>
    <cellStyle name="메모 2 3 8 2 4" xfId="30027" xr:uid="{00000000-0005-0000-0000-0000BA8A0000}"/>
    <cellStyle name="메모 2 3 8 2 4 2" xfId="30028" xr:uid="{00000000-0005-0000-0000-0000BB8A0000}"/>
    <cellStyle name="메모 2 3 8 2 4 2 2" xfId="30029" xr:uid="{00000000-0005-0000-0000-0000BC8A0000}"/>
    <cellStyle name="메모 2 3 8 2 4 2 3" xfId="30030" xr:uid="{00000000-0005-0000-0000-0000BD8A0000}"/>
    <cellStyle name="메모 2 3 8 2 4 3" xfId="30031" xr:uid="{00000000-0005-0000-0000-0000BE8A0000}"/>
    <cellStyle name="메모 2 3 8 2 4 4" xfId="30032" xr:uid="{00000000-0005-0000-0000-0000BF8A0000}"/>
    <cellStyle name="메모 2 3 8 2 4 5" xfId="30033" xr:uid="{00000000-0005-0000-0000-0000C08A0000}"/>
    <cellStyle name="메모 2 3 8 2 5" xfId="30034" xr:uid="{00000000-0005-0000-0000-0000C18A0000}"/>
    <cellStyle name="메모 2 3 8 2 5 2" xfId="30035" xr:uid="{00000000-0005-0000-0000-0000C28A0000}"/>
    <cellStyle name="메모 2 3 8 2 5 3" xfId="30036" xr:uid="{00000000-0005-0000-0000-0000C38A0000}"/>
    <cellStyle name="메모 2 3 8 2 6" xfId="30037" xr:uid="{00000000-0005-0000-0000-0000C48A0000}"/>
    <cellStyle name="메모 2 3 8 2 7" xfId="30038" xr:uid="{00000000-0005-0000-0000-0000C58A0000}"/>
    <cellStyle name="메모 2 3 8 2 8" xfId="30039" xr:uid="{00000000-0005-0000-0000-0000C68A0000}"/>
    <cellStyle name="메모 2 3 8 3" xfId="30040" xr:uid="{00000000-0005-0000-0000-0000C78A0000}"/>
    <cellStyle name="메모 2 3 8 3 2" xfId="30041" xr:uid="{00000000-0005-0000-0000-0000C88A0000}"/>
    <cellStyle name="메모 2 3 8 3 2 2" xfId="30042" xr:uid="{00000000-0005-0000-0000-0000C98A0000}"/>
    <cellStyle name="메모 2 3 8 3 2 2 2" xfId="30043" xr:uid="{00000000-0005-0000-0000-0000CA8A0000}"/>
    <cellStyle name="메모 2 3 8 3 2 2 2 2" xfId="30044" xr:uid="{00000000-0005-0000-0000-0000CB8A0000}"/>
    <cellStyle name="메모 2 3 8 3 2 2 2 3" xfId="30045" xr:uid="{00000000-0005-0000-0000-0000CC8A0000}"/>
    <cellStyle name="메모 2 3 8 3 2 2 3" xfId="30046" xr:uid="{00000000-0005-0000-0000-0000CD8A0000}"/>
    <cellStyle name="메모 2 3 8 3 2 2 4" xfId="30047" xr:uid="{00000000-0005-0000-0000-0000CE8A0000}"/>
    <cellStyle name="메모 2 3 8 3 2 2 5" xfId="30048" xr:uid="{00000000-0005-0000-0000-0000CF8A0000}"/>
    <cellStyle name="메모 2 3 8 3 2 3" xfId="30049" xr:uid="{00000000-0005-0000-0000-0000D08A0000}"/>
    <cellStyle name="메모 2 3 8 3 2 3 2" xfId="30050" xr:uid="{00000000-0005-0000-0000-0000D18A0000}"/>
    <cellStyle name="메모 2 3 8 3 2 3 3" xfId="30051" xr:uid="{00000000-0005-0000-0000-0000D28A0000}"/>
    <cellStyle name="메모 2 3 8 3 2 4" xfId="30052" xr:uid="{00000000-0005-0000-0000-0000D38A0000}"/>
    <cellStyle name="메모 2 3 8 3 2 5" xfId="30053" xr:uid="{00000000-0005-0000-0000-0000D48A0000}"/>
    <cellStyle name="메모 2 3 8 3 2 6" xfId="30054" xr:uid="{00000000-0005-0000-0000-0000D58A0000}"/>
    <cellStyle name="메모 2 3 8 3 3" xfId="30055" xr:uid="{00000000-0005-0000-0000-0000D68A0000}"/>
    <cellStyle name="메모 2 3 8 3 3 2" xfId="30056" xr:uid="{00000000-0005-0000-0000-0000D78A0000}"/>
    <cellStyle name="메모 2 3 8 3 3 2 2" xfId="30057" xr:uid="{00000000-0005-0000-0000-0000D88A0000}"/>
    <cellStyle name="메모 2 3 8 3 3 2 2 2" xfId="30058" xr:uid="{00000000-0005-0000-0000-0000D98A0000}"/>
    <cellStyle name="메모 2 3 8 3 3 2 2 3" xfId="30059" xr:uid="{00000000-0005-0000-0000-0000DA8A0000}"/>
    <cellStyle name="메모 2 3 8 3 3 2 3" xfId="30060" xr:uid="{00000000-0005-0000-0000-0000DB8A0000}"/>
    <cellStyle name="메모 2 3 8 3 3 2 4" xfId="30061" xr:uid="{00000000-0005-0000-0000-0000DC8A0000}"/>
    <cellStyle name="메모 2 3 8 3 3 2 5" xfId="30062" xr:uid="{00000000-0005-0000-0000-0000DD8A0000}"/>
    <cellStyle name="메모 2 3 8 3 3 3" xfId="30063" xr:uid="{00000000-0005-0000-0000-0000DE8A0000}"/>
    <cellStyle name="메모 2 3 8 3 3 3 2" xfId="30064" xr:uid="{00000000-0005-0000-0000-0000DF8A0000}"/>
    <cellStyle name="메모 2 3 8 3 3 3 3" xfId="30065" xr:uid="{00000000-0005-0000-0000-0000E08A0000}"/>
    <cellStyle name="메모 2 3 8 3 3 4" xfId="30066" xr:uid="{00000000-0005-0000-0000-0000E18A0000}"/>
    <cellStyle name="메모 2 3 8 3 3 5" xfId="30067" xr:uid="{00000000-0005-0000-0000-0000E28A0000}"/>
    <cellStyle name="메모 2 3 8 3 3 6" xfId="30068" xr:uid="{00000000-0005-0000-0000-0000E38A0000}"/>
    <cellStyle name="메모 2 3 8 3 4" xfId="30069" xr:uid="{00000000-0005-0000-0000-0000E48A0000}"/>
    <cellStyle name="메모 2 3 8 3 4 2" xfId="30070" xr:uid="{00000000-0005-0000-0000-0000E58A0000}"/>
    <cellStyle name="메모 2 3 8 3 4 2 2" xfId="30071" xr:uid="{00000000-0005-0000-0000-0000E68A0000}"/>
    <cellStyle name="메모 2 3 8 3 4 2 3" xfId="30072" xr:uid="{00000000-0005-0000-0000-0000E78A0000}"/>
    <cellStyle name="메모 2 3 8 3 4 3" xfId="30073" xr:uid="{00000000-0005-0000-0000-0000E88A0000}"/>
    <cellStyle name="메모 2 3 8 3 4 4" xfId="30074" xr:uid="{00000000-0005-0000-0000-0000E98A0000}"/>
    <cellStyle name="메모 2 3 8 3 4 5" xfId="30075" xr:uid="{00000000-0005-0000-0000-0000EA8A0000}"/>
    <cellStyle name="메모 2 3 8 3 5" xfId="30076" xr:uid="{00000000-0005-0000-0000-0000EB8A0000}"/>
    <cellStyle name="메모 2 3 8 3 5 2" xfId="30077" xr:uid="{00000000-0005-0000-0000-0000EC8A0000}"/>
    <cellStyle name="메모 2 3 8 3 5 3" xfId="30078" xr:uid="{00000000-0005-0000-0000-0000ED8A0000}"/>
    <cellStyle name="메모 2 3 8 3 6" xfId="30079" xr:uid="{00000000-0005-0000-0000-0000EE8A0000}"/>
    <cellStyle name="메모 2 3 8 3 7" xfId="30080" xr:uid="{00000000-0005-0000-0000-0000EF8A0000}"/>
    <cellStyle name="메모 2 3 8 3 8" xfId="30081" xr:uid="{00000000-0005-0000-0000-0000F08A0000}"/>
    <cellStyle name="메모 2 3 8 4" xfId="30082" xr:uid="{00000000-0005-0000-0000-0000F18A0000}"/>
    <cellStyle name="메모 2 3 8 4 2" xfId="30083" xr:uid="{00000000-0005-0000-0000-0000F28A0000}"/>
    <cellStyle name="메모 2 3 8 4 2 2" xfId="30084" xr:uid="{00000000-0005-0000-0000-0000F38A0000}"/>
    <cellStyle name="메모 2 3 8 4 2 2 2" xfId="30085" xr:uid="{00000000-0005-0000-0000-0000F48A0000}"/>
    <cellStyle name="메모 2 3 8 4 2 2 2 2" xfId="30086" xr:uid="{00000000-0005-0000-0000-0000F58A0000}"/>
    <cellStyle name="메모 2 3 8 4 2 2 2 3" xfId="30087" xr:uid="{00000000-0005-0000-0000-0000F68A0000}"/>
    <cellStyle name="메모 2 3 8 4 2 2 3" xfId="30088" xr:uid="{00000000-0005-0000-0000-0000F78A0000}"/>
    <cellStyle name="메모 2 3 8 4 2 2 4" xfId="30089" xr:uid="{00000000-0005-0000-0000-0000F88A0000}"/>
    <cellStyle name="메모 2 3 8 4 2 2 5" xfId="30090" xr:uid="{00000000-0005-0000-0000-0000F98A0000}"/>
    <cellStyle name="메모 2 3 8 4 2 3" xfId="30091" xr:uid="{00000000-0005-0000-0000-0000FA8A0000}"/>
    <cellStyle name="메모 2 3 8 4 2 3 2" xfId="30092" xr:uid="{00000000-0005-0000-0000-0000FB8A0000}"/>
    <cellStyle name="메모 2 3 8 4 2 3 3" xfId="30093" xr:uid="{00000000-0005-0000-0000-0000FC8A0000}"/>
    <cellStyle name="메모 2 3 8 4 2 4" xfId="30094" xr:uid="{00000000-0005-0000-0000-0000FD8A0000}"/>
    <cellStyle name="메모 2 3 8 4 2 5" xfId="30095" xr:uid="{00000000-0005-0000-0000-0000FE8A0000}"/>
    <cellStyle name="메모 2 3 8 4 2 6" xfId="30096" xr:uid="{00000000-0005-0000-0000-0000FF8A0000}"/>
    <cellStyle name="메모 2 3 8 4 3" xfId="30097" xr:uid="{00000000-0005-0000-0000-0000008B0000}"/>
    <cellStyle name="메모 2 3 8 4 3 2" xfId="30098" xr:uid="{00000000-0005-0000-0000-0000018B0000}"/>
    <cellStyle name="메모 2 3 8 4 3 2 2" xfId="30099" xr:uid="{00000000-0005-0000-0000-0000028B0000}"/>
    <cellStyle name="메모 2 3 8 4 3 2 2 2" xfId="30100" xr:uid="{00000000-0005-0000-0000-0000038B0000}"/>
    <cellStyle name="메모 2 3 8 4 3 2 2 3" xfId="30101" xr:uid="{00000000-0005-0000-0000-0000048B0000}"/>
    <cellStyle name="메모 2 3 8 4 3 2 3" xfId="30102" xr:uid="{00000000-0005-0000-0000-0000058B0000}"/>
    <cellStyle name="메모 2 3 8 4 3 2 4" xfId="30103" xr:uid="{00000000-0005-0000-0000-0000068B0000}"/>
    <cellStyle name="메모 2 3 8 4 3 2 5" xfId="30104" xr:uid="{00000000-0005-0000-0000-0000078B0000}"/>
    <cellStyle name="메모 2 3 8 4 3 3" xfId="30105" xr:uid="{00000000-0005-0000-0000-0000088B0000}"/>
    <cellStyle name="메모 2 3 8 4 3 3 2" xfId="30106" xr:uid="{00000000-0005-0000-0000-0000098B0000}"/>
    <cellStyle name="메모 2 3 8 4 3 3 3" xfId="30107" xr:uid="{00000000-0005-0000-0000-00000A8B0000}"/>
    <cellStyle name="메모 2 3 8 4 3 4" xfId="30108" xr:uid="{00000000-0005-0000-0000-00000B8B0000}"/>
    <cellStyle name="메모 2 3 8 4 3 5" xfId="30109" xr:uid="{00000000-0005-0000-0000-00000C8B0000}"/>
    <cellStyle name="메모 2 3 8 4 3 6" xfId="30110" xr:uid="{00000000-0005-0000-0000-00000D8B0000}"/>
    <cellStyle name="메모 2 3 8 4 4" xfId="30111" xr:uid="{00000000-0005-0000-0000-00000E8B0000}"/>
    <cellStyle name="메모 2 3 8 4 4 2" xfId="30112" xr:uid="{00000000-0005-0000-0000-00000F8B0000}"/>
    <cellStyle name="메모 2 3 8 4 4 2 2" xfId="30113" xr:uid="{00000000-0005-0000-0000-0000108B0000}"/>
    <cellStyle name="메모 2 3 8 4 4 2 3" xfId="30114" xr:uid="{00000000-0005-0000-0000-0000118B0000}"/>
    <cellStyle name="메모 2 3 8 4 4 3" xfId="30115" xr:uid="{00000000-0005-0000-0000-0000128B0000}"/>
    <cellStyle name="메모 2 3 8 4 4 4" xfId="30116" xr:uid="{00000000-0005-0000-0000-0000138B0000}"/>
    <cellStyle name="메모 2 3 8 4 4 5" xfId="30117" xr:uid="{00000000-0005-0000-0000-0000148B0000}"/>
    <cellStyle name="메모 2 3 8 4 5" xfId="30118" xr:uid="{00000000-0005-0000-0000-0000158B0000}"/>
    <cellStyle name="메모 2 3 8 4 5 2" xfId="30119" xr:uid="{00000000-0005-0000-0000-0000168B0000}"/>
    <cellStyle name="메모 2 3 8 4 5 3" xfId="30120" xr:uid="{00000000-0005-0000-0000-0000178B0000}"/>
    <cellStyle name="메모 2 3 8 4 6" xfId="30121" xr:uid="{00000000-0005-0000-0000-0000188B0000}"/>
    <cellStyle name="메모 2 3 8 4 7" xfId="30122" xr:uid="{00000000-0005-0000-0000-0000198B0000}"/>
    <cellStyle name="메모 2 3 8 4 8" xfId="30123" xr:uid="{00000000-0005-0000-0000-00001A8B0000}"/>
    <cellStyle name="메모 2 3 8 5" xfId="30124" xr:uid="{00000000-0005-0000-0000-00001B8B0000}"/>
    <cellStyle name="메모 2 3 8 5 2" xfId="30125" xr:uid="{00000000-0005-0000-0000-00001C8B0000}"/>
    <cellStyle name="메모 2 3 8 5 2 2" xfId="30126" xr:uid="{00000000-0005-0000-0000-00001D8B0000}"/>
    <cellStyle name="메모 2 3 8 5 2 2 2" xfId="30127" xr:uid="{00000000-0005-0000-0000-00001E8B0000}"/>
    <cellStyle name="메모 2 3 8 5 2 2 2 2" xfId="30128" xr:uid="{00000000-0005-0000-0000-00001F8B0000}"/>
    <cellStyle name="메모 2 3 8 5 2 2 2 3" xfId="30129" xr:uid="{00000000-0005-0000-0000-0000208B0000}"/>
    <cellStyle name="메모 2 3 8 5 2 2 3" xfId="30130" xr:uid="{00000000-0005-0000-0000-0000218B0000}"/>
    <cellStyle name="메모 2 3 8 5 2 2 4" xfId="30131" xr:uid="{00000000-0005-0000-0000-0000228B0000}"/>
    <cellStyle name="메모 2 3 8 5 2 2 5" xfId="30132" xr:uid="{00000000-0005-0000-0000-0000238B0000}"/>
    <cellStyle name="메모 2 3 8 5 2 3" xfId="30133" xr:uid="{00000000-0005-0000-0000-0000248B0000}"/>
    <cellStyle name="메모 2 3 8 5 2 3 2" xfId="30134" xr:uid="{00000000-0005-0000-0000-0000258B0000}"/>
    <cellStyle name="메모 2 3 8 5 2 3 3" xfId="30135" xr:uid="{00000000-0005-0000-0000-0000268B0000}"/>
    <cellStyle name="메모 2 3 8 5 2 4" xfId="30136" xr:uid="{00000000-0005-0000-0000-0000278B0000}"/>
    <cellStyle name="메모 2 3 8 5 2 5" xfId="30137" xr:uid="{00000000-0005-0000-0000-0000288B0000}"/>
    <cellStyle name="메모 2 3 8 5 2 6" xfId="30138" xr:uid="{00000000-0005-0000-0000-0000298B0000}"/>
    <cellStyle name="메모 2 3 8 5 3" xfId="30139" xr:uid="{00000000-0005-0000-0000-00002A8B0000}"/>
    <cellStyle name="메모 2 3 8 5 3 2" xfId="30140" xr:uid="{00000000-0005-0000-0000-00002B8B0000}"/>
    <cellStyle name="메모 2 3 8 5 3 2 2" xfId="30141" xr:uid="{00000000-0005-0000-0000-00002C8B0000}"/>
    <cellStyle name="메모 2 3 8 5 3 2 2 2" xfId="30142" xr:uid="{00000000-0005-0000-0000-00002D8B0000}"/>
    <cellStyle name="메모 2 3 8 5 3 2 2 3" xfId="30143" xr:uid="{00000000-0005-0000-0000-00002E8B0000}"/>
    <cellStyle name="메모 2 3 8 5 3 2 3" xfId="30144" xr:uid="{00000000-0005-0000-0000-00002F8B0000}"/>
    <cellStyle name="메모 2 3 8 5 3 2 4" xfId="30145" xr:uid="{00000000-0005-0000-0000-0000308B0000}"/>
    <cellStyle name="메모 2 3 8 5 3 2 5" xfId="30146" xr:uid="{00000000-0005-0000-0000-0000318B0000}"/>
    <cellStyle name="메모 2 3 8 5 3 3" xfId="30147" xr:uid="{00000000-0005-0000-0000-0000328B0000}"/>
    <cellStyle name="메모 2 3 8 5 3 3 2" xfId="30148" xr:uid="{00000000-0005-0000-0000-0000338B0000}"/>
    <cellStyle name="메모 2 3 8 5 3 3 3" xfId="30149" xr:uid="{00000000-0005-0000-0000-0000348B0000}"/>
    <cellStyle name="메모 2 3 8 5 3 4" xfId="30150" xr:uid="{00000000-0005-0000-0000-0000358B0000}"/>
    <cellStyle name="메모 2 3 8 5 3 5" xfId="30151" xr:uid="{00000000-0005-0000-0000-0000368B0000}"/>
    <cellStyle name="메모 2 3 8 5 3 6" xfId="30152" xr:uid="{00000000-0005-0000-0000-0000378B0000}"/>
    <cellStyle name="메모 2 3 8 5 4" xfId="30153" xr:uid="{00000000-0005-0000-0000-0000388B0000}"/>
    <cellStyle name="메모 2 3 8 5 4 2" xfId="30154" xr:uid="{00000000-0005-0000-0000-0000398B0000}"/>
    <cellStyle name="메모 2 3 8 5 4 2 2" xfId="30155" xr:uid="{00000000-0005-0000-0000-00003A8B0000}"/>
    <cellStyle name="메모 2 3 8 5 4 2 3" xfId="30156" xr:uid="{00000000-0005-0000-0000-00003B8B0000}"/>
    <cellStyle name="메모 2 3 8 5 4 3" xfId="30157" xr:uid="{00000000-0005-0000-0000-00003C8B0000}"/>
    <cellStyle name="메모 2 3 8 5 4 4" xfId="30158" xr:uid="{00000000-0005-0000-0000-00003D8B0000}"/>
    <cellStyle name="메모 2 3 8 5 4 5" xfId="30159" xr:uid="{00000000-0005-0000-0000-00003E8B0000}"/>
    <cellStyle name="메모 2 3 8 5 5" xfId="30160" xr:uid="{00000000-0005-0000-0000-00003F8B0000}"/>
    <cellStyle name="메모 2 3 8 5 5 2" xfId="30161" xr:uid="{00000000-0005-0000-0000-0000408B0000}"/>
    <cellStyle name="메모 2 3 8 5 5 3" xfId="30162" xr:uid="{00000000-0005-0000-0000-0000418B0000}"/>
    <cellStyle name="메모 2 3 8 5 6" xfId="30163" xr:uid="{00000000-0005-0000-0000-0000428B0000}"/>
    <cellStyle name="메모 2 3 8 5 7" xfId="30164" xr:uid="{00000000-0005-0000-0000-0000438B0000}"/>
    <cellStyle name="메모 2 3 8 5 8" xfId="30165" xr:uid="{00000000-0005-0000-0000-0000448B0000}"/>
    <cellStyle name="메모 2 3 8 6" xfId="30166" xr:uid="{00000000-0005-0000-0000-0000458B0000}"/>
    <cellStyle name="메모 2 3 8 6 2" xfId="30167" xr:uid="{00000000-0005-0000-0000-0000468B0000}"/>
    <cellStyle name="메모 2 3 8 6 2 2" xfId="30168" xr:uid="{00000000-0005-0000-0000-0000478B0000}"/>
    <cellStyle name="메모 2 3 8 6 2 2 2" xfId="30169" xr:uid="{00000000-0005-0000-0000-0000488B0000}"/>
    <cellStyle name="메모 2 3 8 6 2 2 3" xfId="30170" xr:uid="{00000000-0005-0000-0000-0000498B0000}"/>
    <cellStyle name="메모 2 3 8 6 2 3" xfId="30171" xr:uid="{00000000-0005-0000-0000-00004A8B0000}"/>
    <cellStyle name="메모 2 3 8 6 2 4" xfId="30172" xr:uid="{00000000-0005-0000-0000-00004B8B0000}"/>
    <cellStyle name="메모 2 3 8 6 2 5" xfId="30173" xr:uid="{00000000-0005-0000-0000-00004C8B0000}"/>
    <cellStyle name="메모 2 3 8 6 3" xfId="30174" xr:uid="{00000000-0005-0000-0000-00004D8B0000}"/>
    <cellStyle name="메모 2 3 8 6 3 2" xfId="30175" xr:uid="{00000000-0005-0000-0000-00004E8B0000}"/>
    <cellStyle name="메모 2 3 8 6 3 3" xfId="30176" xr:uid="{00000000-0005-0000-0000-00004F8B0000}"/>
    <cellStyle name="메모 2 3 8 6 4" xfId="30177" xr:uid="{00000000-0005-0000-0000-0000508B0000}"/>
    <cellStyle name="메모 2 3 8 6 5" xfId="30178" xr:uid="{00000000-0005-0000-0000-0000518B0000}"/>
    <cellStyle name="메모 2 3 8 6 6" xfId="30179" xr:uid="{00000000-0005-0000-0000-0000528B0000}"/>
    <cellStyle name="메모 2 3 8 7" xfId="30180" xr:uid="{00000000-0005-0000-0000-0000538B0000}"/>
    <cellStyle name="메모 2 3 8 7 2" xfId="30181" xr:uid="{00000000-0005-0000-0000-0000548B0000}"/>
    <cellStyle name="메모 2 3 8 7 2 2" xfId="30182" xr:uid="{00000000-0005-0000-0000-0000558B0000}"/>
    <cellStyle name="메모 2 3 8 7 2 2 2" xfId="30183" xr:uid="{00000000-0005-0000-0000-0000568B0000}"/>
    <cellStyle name="메모 2 3 8 7 2 2 3" xfId="30184" xr:uid="{00000000-0005-0000-0000-0000578B0000}"/>
    <cellStyle name="메모 2 3 8 7 2 3" xfId="30185" xr:uid="{00000000-0005-0000-0000-0000588B0000}"/>
    <cellStyle name="메모 2 3 8 7 2 4" xfId="30186" xr:uid="{00000000-0005-0000-0000-0000598B0000}"/>
    <cellStyle name="메모 2 3 8 7 2 5" xfId="30187" xr:uid="{00000000-0005-0000-0000-00005A8B0000}"/>
    <cellStyle name="메모 2 3 8 7 3" xfId="30188" xr:uid="{00000000-0005-0000-0000-00005B8B0000}"/>
    <cellStyle name="메모 2 3 8 7 3 2" xfId="30189" xr:uid="{00000000-0005-0000-0000-00005C8B0000}"/>
    <cellStyle name="메모 2 3 8 7 3 3" xfId="30190" xr:uid="{00000000-0005-0000-0000-00005D8B0000}"/>
    <cellStyle name="메모 2 3 8 7 4" xfId="30191" xr:uid="{00000000-0005-0000-0000-00005E8B0000}"/>
    <cellStyle name="메모 2 3 8 7 5" xfId="30192" xr:uid="{00000000-0005-0000-0000-00005F8B0000}"/>
    <cellStyle name="메모 2 3 8 7 6" xfId="30193" xr:uid="{00000000-0005-0000-0000-0000608B0000}"/>
    <cellStyle name="메모 2 3 8 8" xfId="30194" xr:uid="{00000000-0005-0000-0000-0000618B0000}"/>
    <cellStyle name="메모 2 3 8 8 2" xfId="30195" xr:uid="{00000000-0005-0000-0000-0000628B0000}"/>
    <cellStyle name="메모 2 3 8 8 2 2" xfId="30196" xr:uid="{00000000-0005-0000-0000-0000638B0000}"/>
    <cellStyle name="메모 2 3 8 8 2 3" xfId="30197" xr:uid="{00000000-0005-0000-0000-0000648B0000}"/>
    <cellStyle name="메모 2 3 8 8 3" xfId="30198" xr:uid="{00000000-0005-0000-0000-0000658B0000}"/>
    <cellStyle name="메모 2 3 8 8 4" xfId="30199" xr:uid="{00000000-0005-0000-0000-0000668B0000}"/>
    <cellStyle name="메모 2 3 8 8 5" xfId="30200" xr:uid="{00000000-0005-0000-0000-0000678B0000}"/>
    <cellStyle name="메모 2 3 8 9" xfId="30201" xr:uid="{00000000-0005-0000-0000-0000688B0000}"/>
    <cellStyle name="메모 2 3 8 9 2" xfId="30202" xr:uid="{00000000-0005-0000-0000-0000698B0000}"/>
    <cellStyle name="메모 2 3 8 9 3" xfId="30203" xr:uid="{00000000-0005-0000-0000-00006A8B0000}"/>
    <cellStyle name="메모 2 3 9" xfId="30204" xr:uid="{00000000-0005-0000-0000-00006B8B0000}"/>
    <cellStyle name="메모 2 3 9 10" xfId="30205" xr:uid="{00000000-0005-0000-0000-00006C8B0000}"/>
    <cellStyle name="메모 2 3 9 11" xfId="30206" xr:uid="{00000000-0005-0000-0000-00006D8B0000}"/>
    <cellStyle name="메모 2 3 9 12" xfId="30207" xr:uid="{00000000-0005-0000-0000-00006E8B0000}"/>
    <cellStyle name="메모 2 3 9 2" xfId="30208" xr:uid="{00000000-0005-0000-0000-00006F8B0000}"/>
    <cellStyle name="메모 2 3 9 2 2" xfId="30209" xr:uid="{00000000-0005-0000-0000-0000708B0000}"/>
    <cellStyle name="메모 2 3 9 2 2 2" xfId="30210" xr:uid="{00000000-0005-0000-0000-0000718B0000}"/>
    <cellStyle name="메모 2 3 9 2 2 2 2" xfId="30211" xr:uid="{00000000-0005-0000-0000-0000728B0000}"/>
    <cellStyle name="메모 2 3 9 2 2 2 2 2" xfId="30212" xr:uid="{00000000-0005-0000-0000-0000738B0000}"/>
    <cellStyle name="메모 2 3 9 2 2 2 2 3" xfId="30213" xr:uid="{00000000-0005-0000-0000-0000748B0000}"/>
    <cellStyle name="메모 2 3 9 2 2 2 3" xfId="30214" xr:uid="{00000000-0005-0000-0000-0000758B0000}"/>
    <cellStyle name="메모 2 3 9 2 2 2 4" xfId="30215" xr:uid="{00000000-0005-0000-0000-0000768B0000}"/>
    <cellStyle name="메모 2 3 9 2 2 2 5" xfId="30216" xr:uid="{00000000-0005-0000-0000-0000778B0000}"/>
    <cellStyle name="메모 2 3 9 2 2 3" xfId="30217" xr:uid="{00000000-0005-0000-0000-0000788B0000}"/>
    <cellStyle name="메모 2 3 9 2 2 3 2" xfId="30218" xr:uid="{00000000-0005-0000-0000-0000798B0000}"/>
    <cellStyle name="메모 2 3 9 2 2 3 3" xfId="30219" xr:uid="{00000000-0005-0000-0000-00007A8B0000}"/>
    <cellStyle name="메모 2 3 9 2 2 4" xfId="30220" xr:uid="{00000000-0005-0000-0000-00007B8B0000}"/>
    <cellStyle name="메모 2 3 9 2 2 5" xfId="30221" xr:uid="{00000000-0005-0000-0000-00007C8B0000}"/>
    <cellStyle name="메모 2 3 9 2 2 6" xfId="30222" xr:uid="{00000000-0005-0000-0000-00007D8B0000}"/>
    <cellStyle name="메모 2 3 9 2 3" xfId="30223" xr:uid="{00000000-0005-0000-0000-00007E8B0000}"/>
    <cellStyle name="메모 2 3 9 2 3 2" xfId="30224" xr:uid="{00000000-0005-0000-0000-00007F8B0000}"/>
    <cellStyle name="메모 2 3 9 2 3 2 2" xfId="30225" xr:uid="{00000000-0005-0000-0000-0000808B0000}"/>
    <cellStyle name="메모 2 3 9 2 3 2 2 2" xfId="30226" xr:uid="{00000000-0005-0000-0000-0000818B0000}"/>
    <cellStyle name="메모 2 3 9 2 3 2 2 3" xfId="30227" xr:uid="{00000000-0005-0000-0000-0000828B0000}"/>
    <cellStyle name="메모 2 3 9 2 3 2 3" xfId="30228" xr:uid="{00000000-0005-0000-0000-0000838B0000}"/>
    <cellStyle name="메모 2 3 9 2 3 2 4" xfId="30229" xr:uid="{00000000-0005-0000-0000-0000848B0000}"/>
    <cellStyle name="메모 2 3 9 2 3 2 5" xfId="30230" xr:uid="{00000000-0005-0000-0000-0000858B0000}"/>
    <cellStyle name="메모 2 3 9 2 3 3" xfId="30231" xr:uid="{00000000-0005-0000-0000-0000868B0000}"/>
    <cellStyle name="메모 2 3 9 2 3 3 2" xfId="30232" xr:uid="{00000000-0005-0000-0000-0000878B0000}"/>
    <cellStyle name="메모 2 3 9 2 3 3 3" xfId="30233" xr:uid="{00000000-0005-0000-0000-0000888B0000}"/>
    <cellStyle name="메모 2 3 9 2 3 4" xfId="30234" xr:uid="{00000000-0005-0000-0000-0000898B0000}"/>
    <cellStyle name="메모 2 3 9 2 3 5" xfId="30235" xr:uid="{00000000-0005-0000-0000-00008A8B0000}"/>
    <cellStyle name="메모 2 3 9 2 3 6" xfId="30236" xr:uid="{00000000-0005-0000-0000-00008B8B0000}"/>
    <cellStyle name="메모 2 3 9 2 4" xfId="30237" xr:uid="{00000000-0005-0000-0000-00008C8B0000}"/>
    <cellStyle name="메모 2 3 9 2 4 2" xfId="30238" xr:uid="{00000000-0005-0000-0000-00008D8B0000}"/>
    <cellStyle name="메모 2 3 9 2 4 2 2" xfId="30239" xr:uid="{00000000-0005-0000-0000-00008E8B0000}"/>
    <cellStyle name="메모 2 3 9 2 4 2 3" xfId="30240" xr:uid="{00000000-0005-0000-0000-00008F8B0000}"/>
    <cellStyle name="메모 2 3 9 2 4 3" xfId="30241" xr:uid="{00000000-0005-0000-0000-0000908B0000}"/>
    <cellStyle name="메모 2 3 9 2 4 4" xfId="30242" xr:uid="{00000000-0005-0000-0000-0000918B0000}"/>
    <cellStyle name="메모 2 3 9 2 4 5" xfId="30243" xr:uid="{00000000-0005-0000-0000-0000928B0000}"/>
    <cellStyle name="메모 2 3 9 2 5" xfId="30244" xr:uid="{00000000-0005-0000-0000-0000938B0000}"/>
    <cellStyle name="메모 2 3 9 2 5 2" xfId="30245" xr:uid="{00000000-0005-0000-0000-0000948B0000}"/>
    <cellStyle name="메모 2 3 9 2 5 3" xfId="30246" xr:uid="{00000000-0005-0000-0000-0000958B0000}"/>
    <cellStyle name="메모 2 3 9 2 6" xfId="30247" xr:uid="{00000000-0005-0000-0000-0000968B0000}"/>
    <cellStyle name="메모 2 3 9 2 7" xfId="30248" xr:uid="{00000000-0005-0000-0000-0000978B0000}"/>
    <cellStyle name="메모 2 3 9 2 8" xfId="30249" xr:uid="{00000000-0005-0000-0000-0000988B0000}"/>
    <cellStyle name="메모 2 3 9 3" xfId="30250" xr:uid="{00000000-0005-0000-0000-0000998B0000}"/>
    <cellStyle name="메모 2 3 9 3 2" xfId="30251" xr:uid="{00000000-0005-0000-0000-00009A8B0000}"/>
    <cellStyle name="메모 2 3 9 3 2 2" xfId="30252" xr:uid="{00000000-0005-0000-0000-00009B8B0000}"/>
    <cellStyle name="메모 2 3 9 3 2 2 2" xfId="30253" xr:uid="{00000000-0005-0000-0000-00009C8B0000}"/>
    <cellStyle name="메모 2 3 9 3 2 2 2 2" xfId="30254" xr:uid="{00000000-0005-0000-0000-00009D8B0000}"/>
    <cellStyle name="메모 2 3 9 3 2 2 2 3" xfId="30255" xr:uid="{00000000-0005-0000-0000-00009E8B0000}"/>
    <cellStyle name="메모 2 3 9 3 2 2 3" xfId="30256" xr:uid="{00000000-0005-0000-0000-00009F8B0000}"/>
    <cellStyle name="메모 2 3 9 3 2 2 4" xfId="30257" xr:uid="{00000000-0005-0000-0000-0000A08B0000}"/>
    <cellStyle name="메모 2 3 9 3 2 2 5" xfId="30258" xr:uid="{00000000-0005-0000-0000-0000A18B0000}"/>
    <cellStyle name="메모 2 3 9 3 2 3" xfId="30259" xr:uid="{00000000-0005-0000-0000-0000A28B0000}"/>
    <cellStyle name="메모 2 3 9 3 2 3 2" xfId="30260" xr:uid="{00000000-0005-0000-0000-0000A38B0000}"/>
    <cellStyle name="메모 2 3 9 3 2 3 3" xfId="30261" xr:uid="{00000000-0005-0000-0000-0000A48B0000}"/>
    <cellStyle name="메모 2 3 9 3 2 4" xfId="30262" xr:uid="{00000000-0005-0000-0000-0000A58B0000}"/>
    <cellStyle name="메모 2 3 9 3 2 5" xfId="30263" xr:uid="{00000000-0005-0000-0000-0000A68B0000}"/>
    <cellStyle name="메모 2 3 9 3 2 6" xfId="30264" xr:uid="{00000000-0005-0000-0000-0000A78B0000}"/>
    <cellStyle name="메모 2 3 9 3 3" xfId="30265" xr:uid="{00000000-0005-0000-0000-0000A88B0000}"/>
    <cellStyle name="메모 2 3 9 3 3 2" xfId="30266" xr:uid="{00000000-0005-0000-0000-0000A98B0000}"/>
    <cellStyle name="메모 2 3 9 3 3 2 2" xfId="30267" xr:uid="{00000000-0005-0000-0000-0000AA8B0000}"/>
    <cellStyle name="메모 2 3 9 3 3 2 2 2" xfId="30268" xr:uid="{00000000-0005-0000-0000-0000AB8B0000}"/>
    <cellStyle name="메모 2 3 9 3 3 2 2 3" xfId="30269" xr:uid="{00000000-0005-0000-0000-0000AC8B0000}"/>
    <cellStyle name="메모 2 3 9 3 3 2 3" xfId="30270" xr:uid="{00000000-0005-0000-0000-0000AD8B0000}"/>
    <cellStyle name="메모 2 3 9 3 3 2 4" xfId="30271" xr:uid="{00000000-0005-0000-0000-0000AE8B0000}"/>
    <cellStyle name="메모 2 3 9 3 3 2 5" xfId="30272" xr:uid="{00000000-0005-0000-0000-0000AF8B0000}"/>
    <cellStyle name="메모 2 3 9 3 3 3" xfId="30273" xr:uid="{00000000-0005-0000-0000-0000B08B0000}"/>
    <cellStyle name="메모 2 3 9 3 3 3 2" xfId="30274" xr:uid="{00000000-0005-0000-0000-0000B18B0000}"/>
    <cellStyle name="메모 2 3 9 3 3 3 3" xfId="30275" xr:uid="{00000000-0005-0000-0000-0000B28B0000}"/>
    <cellStyle name="메모 2 3 9 3 3 4" xfId="30276" xr:uid="{00000000-0005-0000-0000-0000B38B0000}"/>
    <cellStyle name="메모 2 3 9 3 3 5" xfId="30277" xr:uid="{00000000-0005-0000-0000-0000B48B0000}"/>
    <cellStyle name="메모 2 3 9 3 3 6" xfId="30278" xr:uid="{00000000-0005-0000-0000-0000B58B0000}"/>
    <cellStyle name="메모 2 3 9 3 4" xfId="30279" xr:uid="{00000000-0005-0000-0000-0000B68B0000}"/>
    <cellStyle name="메모 2 3 9 3 4 2" xfId="30280" xr:uid="{00000000-0005-0000-0000-0000B78B0000}"/>
    <cellStyle name="메모 2 3 9 3 4 2 2" xfId="30281" xr:uid="{00000000-0005-0000-0000-0000B88B0000}"/>
    <cellStyle name="메모 2 3 9 3 4 2 3" xfId="30282" xr:uid="{00000000-0005-0000-0000-0000B98B0000}"/>
    <cellStyle name="메모 2 3 9 3 4 3" xfId="30283" xr:uid="{00000000-0005-0000-0000-0000BA8B0000}"/>
    <cellStyle name="메모 2 3 9 3 4 4" xfId="30284" xr:uid="{00000000-0005-0000-0000-0000BB8B0000}"/>
    <cellStyle name="메모 2 3 9 3 4 5" xfId="30285" xr:uid="{00000000-0005-0000-0000-0000BC8B0000}"/>
    <cellStyle name="메모 2 3 9 3 5" xfId="30286" xr:uid="{00000000-0005-0000-0000-0000BD8B0000}"/>
    <cellStyle name="메모 2 3 9 3 5 2" xfId="30287" xr:uid="{00000000-0005-0000-0000-0000BE8B0000}"/>
    <cellStyle name="메모 2 3 9 3 5 3" xfId="30288" xr:uid="{00000000-0005-0000-0000-0000BF8B0000}"/>
    <cellStyle name="메모 2 3 9 3 6" xfId="30289" xr:uid="{00000000-0005-0000-0000-0000C08B0000}"/>
    <cellStyle name="메모 2 3 9 3 7" xfId="30290" xr:uid="{00000000-0005-0000-0000-0000C18B0000}"/>
    <cellStyle name="메모 2 3 9 3 8" xfId="30291" xr:uid="{00000000-0005-0000-0000-0000C28B0000}"/>
    <cellStyle name="메모 2 3 9 4" xfId="30292" xr:uid="{00000000-0005-0000-0000-0000C38B0000}"/>
    <cellStyle name="메모 2 3 9 4 2" xfId="30293" xr:uid="{00000000-0005-0000-0000-0000C48B0000}"/>
    <cellStyle name="메모 2 3 9 4 2 2" xfId="30294" xr:uid="{00000000-0005-0000-0000-0000C58B0000}"/>
    <cellStyle name="메모 2 3 9 4 2 2 2" xfId="30295" xr:uid="{00000000-0005-0000-0000-0000C68B0000}"/>
    <cellStyle name="메모 2 3 9 4 2 2 2 2" xfId="30296" xr:uid="{00000000-0005-0000-0000-0000C78B0000}"/>
    <cellStyle name="메모 2 3 9 4 2 2 2 3" xfId="30297" xr:uid="{00000000-0005-0000-0000-0000C88B0000}"/>
    <cellStyle name="메모 2 3 9 4 2 2 3" xfId="30298" xr:uid="{00000000-0005-0000-0000-0000C98B0000}"/>
    <cellStyle name="메모 2 3 9 4 2 2 4" xfId="30299" xr:uid="{00000000-0005-0000-0000-0000CA8B0000}"/>
    <cellStyle name="메모 2 3 9 4 2 2 5" xfId="30300" xr:uid="{00000000-0005-0000-0000-0000CB8B0000}"/>
    <cellStyle name="메모 2 3 9 4 2 3" xfId="30301" xr:uid="{00000000-0005-0000-0000-0000CC8B0000}"/>
    <cellStyle name="메모 2 3 9 4 2 3 2" xfId="30302" xr:uid="{00000000-0005-0000-0000-0000CD8B0000}"/>
    <cellStyle name="메모 2 3 9 4 2 3 3" xfId="30303" xr:uid="{00000000-0005-0000-0000-0000CE8B0000}"/>
    <cellStyle name="메모 2 3 9 4 2 4" xfId="30304" xr:uid="{00000000-0005-0000-0000-0000CF8B0000}"/>
    <cellStyle name="메모 2 3 9 4 2 5" xfId="30305" xr:uid="{00000000-0005-0000-0000-0000D08B0000}"/>
    <cellStyle name="메모 2 3 9 4 2 6" xfId="30306" xr:uid="{00000000-0005-0000-0000-0000D18B0000}"/>
    <cellStyle name="메모 2 3 9 4 3" xfId="30307" xr:uid="{00000000-0005-0000-0000-0000D28B0000}"/>
    <cellStyle name="메모 2 3 9 4 3 2" xfId="30308" xr:uid="{00000000-0005-0000-0000-0000D38B0000}"/>
    <cellStyle name="메모 2 3 9 4 3 2 2" xfId="30309" xr:uid="{00000000-0005-0000-0000-0000D48B0000}"/>
    <cellStyle name="메모 2 3 9 4 3 2 2 2" xfId="30310" xr:uid="{00000000-0005-0000-0000-0000D58B0000}"/>
    <cellStyle name="메모 2 3 9 4 3 2 2 3" xfId="30311" xr:uid="{00000000-0005-0000-0000-0000D68B0000}"/>
    <cellStyle name="메모 2 3 9 4 3 2 3" xfId="30312" xr:uid="{00000000-0005-0000-0000-0000D78B0000}"/>
    <cellStyle name="메모 2 3 9 4 3 2 4" xfId="30313" xr:uid="{00000000-0005-0000-0000-0000D88B0000}"/>
    <cellStyle name="메모 2 3 9 4 3 2 5" xfId="30314" xr:uid="{00000000-0005-0000-0000-0000D98B0000}"/>
    <cellStyle name="메모 2 3 9 4 3 3" xfId="30315" xr:uid="{00000000-0005-0000-0000-0000DA8B0000}"/>
    <cellStyle name="메모 2 3 9 4 3 3 2" xfId="30316" xr:uid="{00000000-0005-0000-0000-0000DB8B0000}"/>
    <cellStyle name="메모 2 3 9 4 3 3 3" xfId="30317" xr:uid="{00000000-0005-0000-0000-0000DC8B0000}"/>
    <cellStyle name="메모 2 3 9 4 3 4" xfId="30318" xr:uid="{00000000-0005-0000-0000-0000DD8B0000}"/>
    <cellStyle name="메모 2 3 9 4 3 5" xfId="30319" xr:uid="{00000000-0005-0000-0000-0000DE8B0000}"/>
    <cellStyle name="메모 2 3 9 4 3 6" xfId="30320" xr:uid="{00000000-0005-0000-0000-0000DF8B0000}"/>
    <cellStyle name="메모 2 3 9 4 4" xfId="30321" xr:uid="{00000000-0005-0000-0000-0000E08B0000}"/>
    <cellStyle name="메모 2 3 9 4 4 2" xfId="30322" xr:uid="{00000000-0005-0000-0000-0000E18B0000}"/>
    <cellStyle name="메모 2 3 9 4 4 2 2" xfId="30323" xr:uid="{00000000-0005-0000-0000-0000E28B0000}"/>
    <cellStyle name="메모 2 3 9 4 4 2 3" xfId="30324" xr:uid="{00000000-0005-0000-0000-0000E38B0000}"/>
    <cellStyle name="메모 2 3 9 4 4 3" xfId="30325" xr:uid="{00000000-0005-0000-0000-0000E48B0000}"/>
    <cellStyle name="메모 2 3 9 4 4 4" xfId="30326" xr:uid="{00000000-0005-0000-0000-0000E58B0000}"/>
    <cellStyle name="메모 2 3 9 4 4 5" xfId="30327" xr:uid="{00000000-0005-0000-0000-0000E68B0000}"/>
    <cellStyle name="메모 2 3 9 4 5" xfId="30328" xr:uid="{00000000-0005-0000-0000-0000E78B0000}"/>
    <cellStyle name="메모 2 3 9 4 5 2" xfId="30329" xr:uid="{00000000-0005-0000-0000-0000E88B0000}"/>
    <cellStyle name="메모 2 3 9 4 5 3" xfId="30330" xr:uid="{00000000-0005-0000-0000-0000E98B0000}"/>
    <cellStyle name="메모 2 3 9 4 6" xfId="30331" xr:uid="{00000000-0005-0000-0000-0000EA8B0000}"/>
    <cellStyle name="메모 2 3 9 4 7" xfId="30332" xr:uid="{00000000-0005-0000-0000-0000EB8B0000}"/>
    <cellStyle name="메모 2 3 9 4 8" xfId="30333" xr:uid="{00000000-0005-0000-0000-0000EC8B0000}"/>
    <cellStyle name="메모 2 3 9 5" xfId="30334" xr:uid="{00000000-0005-0000-0000-0000ED8B0000}"/>
    <cellStyle name="메모 2 3 9 5 2" xfId="30335" xr:uid="{00000000-0005-0000-0000-0000EE8B0000}"/>
    <cellStyle name="메모 2 3 9 5 2 2" xfId="30336" xr:uid="{00000000-0005-0000-0000-0000EF8B0000}"/>
    <cellStyle name="메모 2 3 9 5 2 2 2" xfId="30337" xr:uid="{00000000-0005-0000-0000-0000F08B0000}"/>
    <cellStyle name="메모 2 3 9 5 2 2 2 2" xfId="30338" xr:uid="{00000000-0005-0000-0000-0000F18B0000}"/>
    <cellStyle name="메모 2 3 9 5 2 2 2 3" xfId="30339" xr:uid="{00000000-0005-0000-0000-0000F28B0000}"/>
    <cellStyle name="메모 2 3 9 5 2 2 3" xfId="30340" xr:uid="{00000000-0005-0000-0000-0000F38B0000}"/>
    <cellStyle name="메모 2 3 9 5 2 2 4" xfId="30341" xr:uid="{00000000-0005-0000-0000-0000F48B0000}"/>
    <cellStyle name="메모 2 3 9 5 2 2 5" xfId="30342" xr:uid="{00000000-0005-0000-0000-0000F58B0000}"/>
    <cellStyle name="메모 2 3 9 5 2 3" xfId="30343" xr:uid="{00000000-0005-0000-0000-0000F68B0000}"/>
    <cellStyle name="메모 2 3 9 5 2 3 2" xfId="30344" xr:uid="{00000000-0005-0000-0000-0000F78B0000}"/>
    <cellStyle name="메모 2 3 9 5 2 3 3" xfId="30345" xr:uid="{00000000-0005-0000-0000-0000F88B0000}"/>
    <cellStyle name="메모 2 3 9 5 2 4" xfId="30346" xr:uid="{00000000-0005-0000-0000-0000F98B0000}"/>
    <cellStyle name="메모 2 3 9 5 2 5" xfId="30347" xr:uid="{00000000-0005-0000-0000-0000FA8B0000}"/>
    <cellStyle name="메모 2 3 9 5 2 6" xfId="30348" xr:uid="{00000000-0005-0000-0000-0000FB8B0000}"/>
    <cellStyle name="메모 2 3 9 5 3" xfId="30349" xr:uid="{00000000-0005-0000-0000-0000FC8B0000}"/>
    <cellStyle name="메모 2 3 9 5 3 2" xfId="30350" xr:uid="{00000000-0005-0000-0000-0000FD8B0000}"/>
    <cellStyle name="메모 2 3 9 5 3 2 2" xfId="30351" xr:uid="{00000000-0005-0000-0000-0000FE8B0000}"/>
    <cellStyle name="메모 2 3 9 5 3 2 2 2" xfId="30352" xr:uid="{00000000-0005-0000-0000-0000FF8B0000}"/>
    <cellStyle name="메모 2 3 9 5 3 2 2 3" xfId="30353" xr:uid="{00000000-0005-0000-0000-0000008C0000}"/>
    <cellStyle name="메모 2 3 9 5 3 2 3" xfId="30354" xr:uid="{00000000-0005-0000-0000-0000018C0000}"/>
    <cellStyle name="메모 2 3 9 5 3 2 4" xfId="30355" xr:uid="{00000000-0005-0000-0000-0000028C0000}"/>
    <cellStyle name="메모 2 3 9 5 3 2 5" xfId="30356" xr:uid="{00000000-0005-0000-0000-0000038C0000}"/>
    <cellStyle name="메모 2 3 9 5 3 3" xfId="30357" xr:uid="{00000000-0005-0000-0000-0000048C0000}"/>
    <cellStyle name="메모 2 3 9 5 3 3 2" xfId="30358" xr:uid="{00000000-0005-0000-0000-0000058C0000}"/>
    <cellStyle name="메모 2 3 9 5 3 3 3" xfId="30359" xr:uid="{00000000-0005-0000-0000-0000068C0000}"/>
    <cellStyle name="메모 2 3 9 5 3 4" xfId="30360" xr:uid="{00000000-0005-0000-0000-0000078C0000}"/>
    <cellStyle name="메모 2 3 9 5 3 5" xfId="30361" xr:uid="{00000000-0005-0000-0000-0000088C0000}"/>
    <cellStyle name="메모 2 3 9 5 3 6" xfId="30362" xr:uid="{00000000-0005-0000-0000-0000098C0000}"/>
    <cellStyle name="메모 2 3 9 5 4" xfId="30363" xr:uid="{00000000-0005-0000-0000-00000A8C0000}"/>
    <cellStyle name="메모 2 3 9 5 4 2" xfId="30364" xr:uid="{00000000-0005-0000-0000-00000B8C0000}"/>
    <cellStyle name="메모 2 3 9 5 4 2 2" xfId="30365" xr:uid="{00000000-0005-0000-0000-00000C8C0000}"/>
    <cellStyle name="메모 2 3 9 5 4 2 3" xfId="30366" xr:uid="{00000000-0005-0000-0000-00000D8C0000}"/>
    <cellStyle name="메모 2 3 9 5 4 3" xfId="30367" xr:uid="{00000000-0005-0000-0000-00000E8C0000}"/>
    <cellStyle name="메모 2 3 9 5 4 4" xfId="30368" xr:uid="{00000000-0005-0000-0000-00000F8C0000}"/>
    <cellStyle name="메모 2 3 9 5 4 5" xfId="30369" xr:uid="{00000000-0005-0000-0000-0000108C0000}"/>
    <cellStyle name="메모 2 3 9 5 5" xfId="30370" xr:uid="{00000000-0005-0000-0000-0000118C0000}"/>
    <cellStyle name="메모 2 3 9 5 5 2" xfId="30371" xr:uid="{00000000-0005-0000-0000-0000128C0000}"/>
    <cellStyle name="메모 2 3 9 5 5 3" xfId="30372" xr:uid="{00000000-0005-0000-0000-0000138C0000}"/>
    <cellStyle name="메모 2 3 9 5 6" xfId="30373" xr:uid="{00000000-0005-0000-0000-0000148C0000}"/>
    <cellStyle name="메모 2 3 9 5 7" xfId="30374" xr:uid="{00000000-0005-0000-0000-0000158C0000}"/>
    <cellStyle name="메모 2 3 9 5 8" xfId="30375" xr:uid="{00000000-0005-0000-0000-0000168C0000}"/>
    <cellStyle name="메모 2 3 9 6" xfId="30376" xr:uid="{00000000-0005-0000-0000-0000178C0000}"/>
    <cellStyle name="메모 2 3 9 6 2" xfId="30377" xr:uid="{00000000-0005-0000-0000-0000188C0000}"/>
    <cellStyle name="메모 2 3 9 6 2 2" xfId="30378" xr:uid="{00000000-0005-0000-0000-0000198C0000}"/>
    <cellStyle name="메모 2 3 9 6 2 2 2" xfId="30379" xr:uid="{00000000-0005-0000-0000-00001A8C0000}"/>
    <cellStyle name="메모 2 3 9 6 2 2 3" xfId="30380" xr:uid="{00000000-0005-0000-0000-00001B8C0000}"/>
    <cellStyle name="메모 2 3 9 6 2 3" xfId="30381" xr:uid="{00000000-0005-0000-0000-00001C8C0000}"/>
    <cellStyle name="메모 2 3 9 6 2 4" xfId="30382" xr:uid="{00000000-0005-0000-0000-00001D8C0000}"/>
    <cellStyle name="메모 2 3 9 6 2 5" xfId="30383" xr:uid="{00000000-0005-0000-0000-00001E8C0000}"/>
    <cellStyle name="메모 2 3 9 6 3" xfId="30384" xr:uid="{00000000-0005-0000-0000-00001F8C0000}"/>
    <cellStyle name="메모 2 3 9 6 3 2" xfId="30385" xr:uid="{00000000-0005-0000-0000-0000208C0000}"/>
    <cellStyle name="메모 2 3 9 6 3 3" xfId="30386" xr:uid="{00000000-0005-0000-0000-0000218C0000}"/>
    <cellStyle name="메모 2 3 9 6 4" xfId="30387" xr:uid="{00000000-0005-0000-0000-0000228C0000}"/>
    <cellStyle name="메모 2 3 9 6 5" xfId="30388" xr:uid="{00000000-0005-0000-0000-0000238C0000}"/>
    <cellStyle name="메모 2 3 9 6 6" xfId="30389" xr:uid="{00000000-0005-0000-0000-0000248C0000}"/>
    <cellStyle name="메모 2 3 9 7" xfId="30390" xr:uid="{00000000-0005-0000-0000-0000258C0000}"/>
    <cellStyle name="메모 2 3 9 7 2" xfId="30391" xr:uid="{00000000-0005-0000-0000-0000268C0000}"/>
    <cellStyle name="메모 2 3 9 7 2 2" xfId="30392" xr:uid="{00000000-0005-0000-0000-0000278C0000}"/>
    <cellStyle name="메모 2 3 9 7 2 2 2" xfId="30393" xr:uid="{00000000-0005-0000-0000-0000288C0000}"/>
    <cellStyle name="메모 2 3 9 7 2 2 3" xfId="30394" xr:uid="{00000000-0005-0000-0000-0000298C0000}"/>
    <cellStyle name="메모 2 3 9 7 2 3" xfId="30395" xr:uid="{00000000-0005-0000-0000-00002A8C0000}"/>
    <cellStyle name="메모 2 3 9 7 2 4" xfId="30396" xr:uid="{00000000-0005-0000-0000-00002B8C0000}"/>
    <cellStyle name="메모 2 3 9 7 2 5" xfId="30397" xr:uid="{00000000-0005-0000-0000-00002C8C0000}"/>
    <cellStyle name="메모 2 3 9 7 3" xfId="30398" xr:uid="{00000000-0005-0000-0000-00002D8C0000}"/>
    <cellStyle name="메모 2 3 9 7 3 2" xfId="30399" xr:uid="{00000000-0005-0000-0000-00002E8C0000}"/>
    <cellStyle name="메모 2 3 9 7 3 3" xfId="30400" xr:uid="{00000000-0005-0000-0000-00002F8C0000}"/>
    <cellStyle name="메모 2 3 9 7 4" xfId="30401" xr:uid="{00000000-0005-0000-0000-0000308C0000}"/>
    <cellStyle name="메모 2 3 9 7 5" xfId="30402" xr:uid="{00000000-0005-0000-0000-0000318C0000}"/>
    <cellStyle name="메모 2 3 9 7 6" xfId="30403" xr:uid="{00000000-0005-0000-0000-0000328C0000}"/>
    <cellStyle name="메모 2 3 9 8" xfId="30404" xr:uid="{00000000-0005-0000-0000-0000338C0000}"/>
    <cellStyle name="메모 2 3 9 8 2" xfId="30405" xr:uid="{00000000-0005-0000-0000-0000348C0000}"/>
    <cellStyle name="메모 2 3 9 8 2 2" xfId="30406" xr:uid="{00000000-0005-0000-0000-0000358C0000}"/>
    <cellStyle name="메모 2 3 9 8 2 3" xfId="30407" xr:uid="{00000000-0005-0000-0000-0000368C0000}"/>
    <cellStyle name="메모 2 3 9 8 3" xfId="30408" xr:uid="{00000000-0005-0000-0000-0000378C0000}"/>
    <cellStyle name="메모 2 3 9 8 4" xfId="30409" xr:uid="{00000000-0005-0000-0000-0000388C0000}"/>
    <cellStyle name="메모 2 3 9 8 5" xfId="30410" xr:uid="{00000000-0005-0000-0000-0000398C0000}"/>
    <cellStyle name="메모 2 3 9 9" xfId="30411" xr:uid="{00000000-0005-0000-0000-00003A8C0000}"/>
    <cellStyle name="메모 2 3 9 9 2" xfId="30412" xr:uid="{00000000-0005-0000-0000-00003B8C0000}"/>
    <cellStyle name="메모 2 3 9 9 3" xfId="30413" xr:uid="{00000000-0005-0000-0000-00003C8C0000}"/>
    <cellStyle name="메모 2 4" xfId="30414" xr:uid="{00000000-0005-0000-0000-00003D8C0000}"/>
    <cellStyle name="메모 2 4 10" xfId="30415" xr:uid="{00000000-0005-0000-0000-00003E8C0000}"/>
    <cellStyle name="메모 2 4 10 10" xfId="30416" xr:uid="{00000000-0005-0000-0000-00003F8C0000}"/>
    <cellStyle name="메모 2 4 10 11" xfId="30417" xr:uid="{00000000-0005-0000-0000-0000408C0000}"/>
    <cellStyle name="메모 2 4 10 12" xfId="30418" xr:uid="{00000000-0005-0000-0000-0000418C0000}"/>
    <cellStyle name="메모 2 4 10 2" xfId="30419" xr:uid="{00000000-0005-0000-0000-0000428C0000}"/>
    <cellStyle name="메모 2 4 10 2 2" xfId="30420" xr:uid="{00000000-0005-0000-0000-0000438C0000}"/>
    <cellStyle name="메모 2 4 10 2 2 2" xfId="30421" xr:uid="{00000000-0005-0000-0000-0000448C0000}"/>
    <cellStyle name="메모 2 4 10 2 2 2 2" xfId="30422" xr:uid="{00000000-0005-0000-0000-0000458C0000}"/>
    <cellStyle name="메모 2 4 10 2 2 2 2 2" xfId="30423" xr:uid="{00000000-0005-0000-0000-0000468C0000}"/>
    <cellStyle name="메모 2 4 10 2 2 2 2 3" xfId="30424" xr:uid="{00000000-0005-0000-0000-0000478C0000}"/>
    <cellStyle name="메모 2 4 10 2 2 2 3" xfId="30425" xr:uid="{00000000-0005-0000-0000-0000488C0000}"/>
    <cellStyle name="메모 2 4 10 2 2 2 4" xfId="30426" xr:uid="{00000000-0005-0000-0000-0000498C0000}"/>
    <cellStyle name="메모 2 4 10 2 2 2 5" xfId="30427" xr:uid="{00000000-0005-0000-0000-00004A8C0000}"/>
    <cellStyle name="메모 2 4 10 2 2 3" xfId="30428" xr:uid="{00000000-0005-0000-0000-00004B8C0000}"/>
    <cellStyle name="메모 2 4 10 2 2 3 2" xfId="30429" xr:uid="{00000000-0005-0000-0000-00004C8C0000}"/>
    <cellStyle name="메모 2 4 10 2 2 3 3" xfId="30430" xr:uid="{00000000-0005-0000-0000-00004D8C0000}"/>
    <cellStyle name="메모 2 4 10 2 2 4" xfId="30431" xr:uid="{00000000-0005-0000-0000-00004E8C0000}"/>
    <cellStyle name="메모 2 4 10 2 2 5" xfId="30432" xr:uid="{00000000-0005-0000-0000-00004F8C0000}"/>
    <cellStyle name="메모 2 4 10 2 2 6" xfId="30433" xr:uid="{00000000-0005-0000-0000-0000508C0000}"/>
    <cellStyle name="메모 2 4 10 2 3" xfId="30434" xr:uid="{00000000-0005-0000-0000-0000518C0000}"/>
    <cellStyle name="메모 2 4 10 2 3 2" xfId="30435" xr:uid="{00000000-0005-0000-0000-0000528C0000}"/>
    <cellStyle name="메모 2 4 10 2 3 2 2" xfId="30436" xr:uid="{00000000-0005-0000-0000-0000538C0000}"/>
    <cellStyle name="메모 2 4 10 2 3 2 2 2" xfId="30437" xr:uid="{00000000-0005-0000-0000-0000548C0000}"/>
    <cellStyle name="메모 2 4 10 2 3 2 2 3" xfId="30438" xr:uid="{00000000-0005-0000-0000-0000558C0000}"/>
    <cellStyle name="메모 2 4 10 2 3 2 3" xfId="30439" xr:uid="{00000000-0005-0000-0000-0000568C0000}"/>
    <cellStyle name="메모 2 4 10 2 3 2 4" xfId="30440" xr:uid="{00000000-0005-0000-0000-0000578C0000}"/>
    <cellStyle name="메모 2 4 10 2 3 2 5" xfId="30441" xr:uid="{00000000-0005-0000-0000-0000588C0000}"/>
    <cellStyle name="메모 2 4 10 2 3 3" xfId="30442" xr:uid="{00000000-0005-0000-0000-0000598C0000}"/>
    <cellStyle name="메모 2 4 10 2 3 3 2" xfId="30443" xr:uid="{00000000-0005-0000-0000-00005A8C0000}"/>
    <cellStyle name="메모 2 4 10 2 3 3 3" xfId="30444" xr:uid="{00000000-0005-0000-0000-00005B8C0000}"/>
    <cellStyle name="메모 2 4 10 2 3 4" xfId="30445" xr:uid="{00000000-0005-0000-0000-00005C8C0000}"/>
    <cellStyle name="메모 2 4 10 2 3 5" xfId="30446" xr:uid="{00000000-0005-0000-0000-00005D8C0000}"/>
    <cellStyle name="메모 2 4 10 2 3 6" xfId="30447" xr:uid="{00000000-0005-0000-0000-00005E8C0000}"/>
    <cellStyle name="메모 2 4 10 2 4" xfId="30448" xr:uid="{00000000-0005-0000-0000-00005F8C0000}"/>
    <cellStyle name="메모 2 4 10 2 4 2" xfId="30449" xr:uid="{00000000-0005-0000-0000-0000608C0000}"/>
    <cellStyle name="메모 2 4 10 2 4 2 2" xfId="30450" xr:uid="{00000000-0005-0000-0000-0000618C0000}"/>
    <cellStyle name="메모 2 4 10 2 4 2 3" xfId="30451" xr:uid="{00000000-0005-0000-0000-0000628C0000}"/>
    <cellStyle name="메모 2 4 10 2 4 3" xfId="30452" xr:uid="{00000000-0005-0000-0000-0000638C0000}"/>
    <cellStyle name="메모 2 4 10 2 4 4" xfId="30453" xr:uid="{00000000-0005-0000-0000-0000648C0000}"/>
    <cellStyle name="메모 2 4 10 2 4 5" xfId="30454" xr:uid="{00000000-0005-0000-0000-0000658C0000}"/>
    <cellStyle name="메모 2 4 10 2 5" xfId="30455" xr:uid="{00000000-0005-0000-0000-0000668C0000}"/>
    <cellStyle name="메모 2 4 10 2 5 2" xfId="30456" xr:uid="{00000000-0005-0000-0000-0000678C0000}"/>
    <cellStyle name="메모 2 4 10 2 5 3" xfId="30457" xr:uid="{00000000-0005-0000-0000-0000688C0000}"/>
    <cellStyle name="메모 2 4 10 2 6" xfId="30458" xr:uid="{00000000-0005-0000-0000-0000698C0000}"/>
    <cellStyle name="메모 2 4 10 2 7" xfId="30459" xr:uid="{00000000-0005-0000-0000-00006A8C0000}"/>
    <cellStyle name="메모 2 4 10 2 8" xfId="30460" xr:uid="{00000000-0005-0000-0000-00006B8C0000}"/>
    <cellStyle name="메모 2 4 10 3" xfId="30461" xr:uid="{00000000-0005-0000-0000-00006C8C0000}"/>
    <cellStyle name="메모 2 4 10 3 2" xfId="30462" xr:uid="{00000000-0005-0000-0000-00006D8C0000}"/>
    <cellStyle name="메모 2 4 10 3 2 2" xfId="30463" xr:uid="{00000000-0005-0000-0000-00006E8C0000}"/>
    <cellStyle name="메모 2 4 10 3 2 2 2" xfId="30464" xr:uid="{00000000-0005-0000-0000-00006F8C0000}"/>
    <cellStyle name="메모 2 4 10 3 2 2 2 2" xfId="30465" xr:uid="{00000000-0005-0000-0000-0000708C0000}"/>
    <cellStyle name="메모 2 4 10 3 2 2 2 3" xfId="30466" xr:uid="{00000000-0005-0000-0000-0000718C0000}"/>
    <cellStyle name="메모 2 4 10 3 2 2 3" xfId="30467" xr:uid="{00000000-0005-0000-0000-0000728C0000}"/>
    <cellStyle name="메모 2 4 10 3 2 2 4" xfId="30468" xr:uid="{00000000-0005-0000-0000-0000738C0000}"/>
    <cellStyle name="메모 2 4 10 3 2 2 5" xfId="30469" xr:uid="{00000000-0005-0000-0000-0000748C0000}"/>
    <cellStyle name="메모 2 4 10 3 2 3" xfId="30470" xr:uid="{00000000-0005-0000-0000-0000758C0000}"/>
    <cellStyle name="메모 2 4 10 3 2 3 2" xfId="30471" xr:uid="{00000000-0005-0000-0000-0000768C0000}"/>
    <cellStyle name="메모 2 4 10 3 2 3 3" xfId="30472" xr:uid="{00000000-0005-0000-0000-0000778C0000}"/>
    <cellStyle name="메모 2 4 10 3 2 4" xfId="30473" xr:uid="{00000000-0005-0000-0000-0000788C0000}"/>
    <cellStyle name="메모 2 4 10 3 2 5" xfId="30474" xr:uid="{00000000-0005-0000-0000-0000798C0000}"/>
    <cellStyle name="메모 2 4 10 3 2 6" xfId="30475" xr:uid="{00000000-0005-0000-0000-00007A8C0000}"/>
    <cellStyle name="메모 2 4 10 3 3" xfId="30476" xr:uid="{00000000-0005-0000-0000-00007B8C0000}"/>
    <cellStyle name="메모 2 4 10 3 3 2" xfId="30477" xr:uid="{00000000-0005-0000-0000-00007C8C0000}"/>
    <cellStyle name="메모 2 4 10 3 3 2 2" xfId="30478" xr:uid="{00000000-0005-0000-0000-00007D8C0000}"/>
    <cellStyle name="메모 2 4 10 3 3 2 2 2" xfId="30479" xr:uid="{00000000-0005-0000-0000-00007E8C0000}"/>
    <cellStyle name="메모 2 4 10 3 3 2 2 3" xfId="30480" xr:uid="{00000000-0005-0000-0000-00007F8C0000}"/>
    <cellStyle name="메모 2 4 10 3 3 2 3" xfId="30481" xr:uid="{00000000-0005-0000-0000-0000808C0000}"/>
    <cellStyle name="메모 2 4 10 3 3 2 4" xfId="30482" xr:uid="{00000000-0005-0000-0000-0000818C0000}"/>
    <cellStyle name="메모 2 4 10 3 3 2 5" xfId="30483" xr:uid="{00000000-0005-0000-0000-0000828C0000}"/>
    <cellStyle name="메모 2 4 10 3 3 3" xfId="30484" xr:uid="{00000000-0005-0000-0000-0000838C0000}"/>
    <cellStyle name="메모 2 4 10 3 3 3 2" xfId="30485" xr:uid="{00000000-0005-0000-0000-0000848C0000}"/>
    <cellStyle name="메모 2 4 10 3 3 3 3" xfId="30486" xr:uid="{00000000-0005-0000-0000-0000858C0000}"/>
    <cellStyle name="메모 2 4 10 3 3 4" xfId="30487" xr:uid="{00000000-0005-0000-0000-0000868C0000}"/>
    <cellStyle name="메모 2 4 10 3 3 5" xfId="30488" xr:uid="{00000000-0005-0000-0000-0000878C0000}"/>
    <cellStyle name="메모 2 4 10 3 3 6" xfId="30489" xr:uid="{00000000-0005-0000-0000-0000888C0000}"/>
    <cellStyle name="메모 2 4 10 3 4" xfId="30490" xr:uid="{00000000-0005-0000-0000-0000898C0000}"/>
    <cellStyle name="메모 2 4 10 3 4 2" xfId="30491" xr:uid="{00000000-0005-0000-0000-00008A8C0000}"/>
    <cellStyle name="메모 2 4 10 3 4 2 2" xfId="30492" xr:uid="{00000000-0005-0000-0000-00008B8C0000}"/>
    <cellStyle name="메모 2 4 10 3 4 2 3" xfId="30493" xr:uid="{00000000-0005-0000-0000-00008C8C0000}"/>
    <cellStyle name="메모 2 4 10 3 4 3" xfId="30494" xr:uid="{00000000-0005-0000-0000-00008D8C0000}"/>
    <cellStyle name="메모 2 4 10 3 4 4" xfId="30495" xr:uid="{00000000-0005-0000-0000-00008E8C0000}"/>
    <cellStyle name="메모 2 4 10 3 4 5" xfId="30496" xr:uid="{00000000-0005-0000-0000-00008F8C0000}"/>
    <cellStyle name="메모 2 4 10 3 5" xfId="30497" xr:uid="{00000000-0005-0000-0000-0000908C0000}"/>
    <cellStyle name="메모 2 4 10 3 5 2" xfId="30498" xr:uid="{00000000-0005-0000-0000-0000918C0000}"/>
    <cellStyle name="메모 2 4 10 3 5 3" xfId="30499" xr:uid="{00000000-0005-0000-0000-0000928C0000}"/>
    <cellStyle name="메모 2 4 10 3 6" xfId="30500" xr:uid="{00000000-0005-0000-0000-0000938C0000}"/>
    <cellStyle name="메모 2 4 10 3 7" xfId="30501" xr:uid="{00000000-0005-0000-0000-0000948C0000}"/>
    <cellStyle name="메모 2 4 10 3 8" xfId="30502" xr:uid="{00000000-0005-0000-0000-0000958C0000}"/>
    <cellStyle name="메모 2 4 10 4" xfId="30503" xr:uid="{00000000-0005-0000-0000-0000968C0000}"/>
    <cellStyle name="메모 2 4 10 4 2" xfId="30504" xr:uid="{00000000-0005-0000-0000-0000978C0000}"/>
    <cellStyle name="메모 2 4 10 4 2 2" xfId="30505" xr:uid="{00000000-0005-0000-0000-0000988C0000}"/>
    <cellStyle name="메모 2 4 10 4 2 2 2" xfId="30506" xr:uid="{00000000-0005-0000-0000-0000998C0000}"/>
    <cellStyle name="메모 2 4 10 4 2 2 2 2" xfId="30507" xr:uid="{00000000-0005-0000-0000-00009A8C0000}"/>
    <cellStyle name="메모 2 4 10 4 2 2 2 3" xfId="30508" xr:uid="{00000000-0005-0000-0000-00009B8C0000}"/>
    <cellStyle name="메모 2 4 10 4 2 2 3" xfId="30509" xr:uid="{00000000-0005-0000-0000-00009C8C0000}"/>
    <cellStyle name="메모 2 4 10 4 2 2 4" xfId="30510" xr:uid="{00000000-0005-0000-0000-00009D8C0000}"/>
    <cellStyle name="메모 2 4 10 4 2 2 5" xfId="30511" xr:uid="{00000000-0005-0000-0000-00009E8C0000}"/>
    <cellStyle name="메모 2 4 10 4 2 3" xfId="30512" xr:uid="{00000000-0005-0000-0000-00009F8C0000}"/>
    <cellStyle name="메모 2 4 10 4 2 3 2" xfId="30513" xr:uid="{00000000-0005-0000-0000-0000A08C0000}"/>
    <cellStyle name="메모 2 4 10 4 2 3 3" xfId="30514" xr:uid="{00000000-0005-0000-0000-0000A18C0000}"/>
    <cellStyle name="메모 2 4 10 4 2 4" xfId="30515" xr:uid="{00000000-0005-0000-0000-0000A28C0000}"/>
    <cellStyle name="메모 2 4 10 4 2 5" xfId="30516" xr:uid="{00000000-0005-0000-0000-0000A38C0000}"/>
    <cellStyle name="메모 2 4 10 4 2 6" xfId="30517" xr:uid="{00000000-0005-0000-0000-0000A48C0000}"/>
    <cellStyle name="메모 2 4 10 4 3" xfId="30518" xr:uid="{00000000-0005-0000-0000-0000A58C0000}"/>
    <cellStyle name="메모 2 4 10 4 3 2" xfId="30519" xr:uid="{00000000-0005-0000-0000-0000A68C0000}"/>
    <cellStyle name="메모 2 4 10 4 3 2 2" xfId="30520" xr:uid="{00000000-0005-0000-0000-0000A78C0000}"/>
    <cellStyle name="메모 2 4 10 4 3 2 2 2" xfId="30521" xr:uid="{00000000-0005-0000-0000-0000A88C0000}"/>
    <cellStyle name="메모 2 4 10 4 3 2 2 3" xfId="30522" xr:uid="{00000000-0005-0000-0000-0000A98C0000}"/>
    <cellStyle name="메모 2 4 10 4 3 2 3" xfId="30523" xr:uid="{00000000-0005-0000-0000-0000AA8C0000}"/>
    <cellStyle name="메모 2 4 10 4 3 2 4" xfId="30524" xr:uid="{00000000-0005-0000-0000-0000AB8C0000}"/>
    <cellStyle name="메모 2 4 10 4 3 2 5" xfId="30525" xr:uid="{00000000-0005-0000-0000-0000AC8C0000}"/>
    <cellStyle name="메모 2 4 10 4 3 3" xfId="30526" xr:uid="{00000000-0005-0000-0000-0000AD8C0000}"/>
    <cellStyle name="메모 2 4 10 4 3 3 2" xfId="30527" xr:uid="{00000000-0005-0000-0000-0000AE8C0000}"/>
    <cellStyle name="메모 2 4 10 4 3 3 3" xfId="30528" xr:uid="{00000000-0005-0000-0000-0000AF8C0000}"/>
    <cellStyle name="메모 2 4 10 4 3 4" xfId="30529" xr:uid="{00000000-0005-0000-0000-0000B08C0000}"/>
    <cellStyle name="메모 2 4 10 4 3 5" xfId="30530" xr:uid="{00000000-0005-0000-0000-0000B18C0000}"/>
    <cellStyle name="메모 2 4 10 4 3 6" xfId="30531" xr:uid="{00000000-0005-0000-0000-0000B28C0000}"/>
    <cellStyle name="메모 2 4 10 4 4" xfId="30532" xr:uid="{00000000-0005-0000-0000-0000B38C0000}"/>
    <cellStyle name="메모 2 4 10 4 4 2" xfId="30533" xr:uid="{00000000-0005-0000-0000-0000B48C0000}"/>
    <cellStyle name="메모 2 4 10 4 4 2 2" xfId="30534" xr:uid="{00000000-0005-0000-0000-0000B58C0000}"/>
    <cellStyle name="메모 2 4 10 4 4 2 3" xfId="30535" xr:uid="{00000000-0005-0000-0000-0000B68C0000}"/>
    <cellStyle name="메모 2 4 10 4 4 3" xfId="30536" xr:uid="{00000000-0005-0000-0000-0000B78C0000}"/>
    <cellStyle name="메모 2 4 10 4 4 4" xfId="30537" xr:uid="{00000000-0005-0000-0000-0000B88C0000}"/>
    <cellStyle name="메모 2 4 10 4 4 5" xfId="30538" xr:uid="{00000000-0005-0000-0000-0000B98C0000}"/>
    <cellStyle name="메모 2 4 10 4 5" xfId="30539" xr:uid="{00000000-0005-0000-0000-0000BA8C0000}"/>
    <cellStyle name="메모 2 4 10 4 5 2" xfId="30540" xr:uid="{00000000-0005-0000-0000-0000BB8C0000}"/>
    <cellStyle name="메모 2 4 10 4 5 3" xfId="30541" xr:uid="{00000000-0005-0000-0000-0000BC8C0000}"/>
    <cellStyle name="메모 2 4 10 4 6" xfId="30542" xr:uid="{00000000-0005-0000-0000-0000BD8C0000}"/>
    <cellStyle name="메모 2 4 10 4 7" xfId="30543" xr:uid="{00000000-0005-0000-0000-0000BE8C0000}"/>
    <cellStyle name="메모 2 4 10 4 8" xfId="30544" xr:uid="{00000000-0005-0000-0000-0000BF8C0000}"/>
    <cellStyle name="메모 2 4 10 5" xfId="30545" xr:uid="{00000000-0005-0000-0000-0000C08C0000}"/>
    <cellStyle name="메모 2 4 10 5 2" xfId="30546" xr:uid="{00000000-0005-0000-0000-0000C18C0000}"/>
    <cellStyle name="메모 2 4 10 5 2 2" xfId="30547" xr:uid="{00000000-0005-0000-0000-0000C28C0000}"/>
    <cellStyle name="메모 2 4 10 5 2 2 2" xfId="30548" xr:uid="{00000000-0005-0000-0000-0000C38C0000}"/>
    <cellStyle name="메모 2 4 10 5 2 2 2 2" xfId="30549" xr:uid="{00000000-0005-0000-0000-0000C48C0000}"/>
    <cellStyle name="메모 2 4 10 5 2 2 2 3" xfId="30550" xr:uid="{00000000-0005-0000-0000-0000C58C0000}"/>
    <cellStyle name="메모 2 4 10 5 2 2 3" xfId="30551" xr:uid="{00000000-0005-0000-0000-0000C68C0000}"/>
    <cellStyle name="메모 2 4 10 5 2 2 4" xfId="30552" xr:uid="{00000000-0005-0000-0000-0000C78C0000}"/>
    <cellStyle name="메모 2 4 10 5 2 2 5" xfId="30553" xr:uid="{00000000-0005-0000-0000-0000C88C0000}"/>
    <cellStyle name="메모 2 4 10 5 2 3" xfId="30554" xr:uid="{00000000-0005-0000-0000-0000C98C0000}"/>
    <cellStyle name="메모 2 4 10 5 2 3 2" xfId="30555" xr:uid="{00000000-0005-0000-0000-0000CA8C0000}"/>
    <cellStyle name="메모 2 4 10 5 2 3 3" xfId="30556" xr:uid="{00000000-0005-0000-0000-0000CB8C0000}"/>
    <cellStyle name="메모 2 4 10 5 2 4" xfId="30557" xr:uid="{00000000-0005-0000-0000-0000CC8C0000}"/>
    <cellStyle name="메모 2 4 10 5 2 5" xfId="30558" xr:uid="{00000000-0005-0000-0000-0000CD8C0000}"/>
    <cellStyle name="메모 2 4 10 5 2 6" xfId="30559" xr:uid="{00000000-0005-0000-0000-0000CE8C0000}"/>
    <cellStyle name="메모 2 4 10 5 3" xfId="30560" xr:uid="{00000000-0005-0000-0000-0000CF8C0000}"/>
    <cellStyle name="메모 2 4 10 5 3 2" xfId="30561" xr:uid="{00000000-0005-0000-0000-0000D08C0000}"/>
    <cellStyle name="메모 2 4 10 5 3 2 2" xfId="30562" xr:uid="{00000000-0005-0000-0000-0000D18C0000}"/>
    <cellStyle name="메모 2 4 10 5 3 2 2 2" xfId="30563" xr:uid="{00000000-0005-0000-0000-0000D28C0000}"/>
    <cellStyle name="메모 2 4 10 5 3 2 2 3" xfId="30564" xr:uid="{00000000-0005-0000-0000-0000D38C0000}"/>
    <cellStyle name="메모 2 4 10 5 3 2 3" xfId="30565" xr:uid="{00000000-0005-0000-0000-0000D48C0000}"/>
    <cellStyle name="메모 2 4 10 5 3 2 4" xfId="30566" xr:uid="{00000000-0005-0000-0000-0000D58C0000}"/>
    <cellStyle name="메모 2 4 10 5 3 2 5" xfId="30567" xr:uid="{00000000-0005-0000-0000-0000D68C0000}"/>
    <cellStyle name="메모 2 4 10 5 3 3" xfId="30568" xr:uid="{00000000-0005-0000-0000-0000D78C0000}"/>
    <cellStyle name="메모 2 4 10 5 3 3 2" xfId="30569" xr:uid="{00000000-0005-0000-0000-0000D88C0000}"/>
    <cellStyle name="메모 2 4 10 5 3 3 3" xfId="30570" xr:uid="{00000000-0005-0000-0000-0000D98C0000}"/>
    <cellStyle name="메모 2 4 10 5 3 4" xfId="30571" xr:uid="{00000000-0005-0000-0000-0000DA8C0000}"/>
    <cellStyle name="메모 2 4 10 5 3 5" xfId="30572" xr:uid="{00000000-0005-0000-0000-0000DB8C0000}"/>
    <cellStyle name="메모 2 4 10 5 3 6" xfId="30573" xr:uid="{00000000-0005-0000-0000-0000DC8C0000}"/>
    <cellStyle name="메모 2 4 10 5 4" xfId="30574" xr:uid="{00000000-0005-0000-0000-0000DD8C0000}"/>
    <cellStyle name="메모 2 4 10 5 4 2" xfId="30575" xr:uid="{00000000-0005-0000-0000-0000DE8C0000}"/>
    <cellStyle name="메모 2 4 10 5 4 2 2" xfId="30576" xr:uid="{00000000-0005-0000-0000-0000DF8C0000}"/>
    <cellStyle name="메모 2 4 10 5 4 2 3" xfId="30577" xr:uid="{00000000-0005-0000-0000-0000E08C0000}"/>
    <cellStyle name="메모 2 4 10 5 4 3" xfId="30578" xr:uid="{00000000-0005-0000-0000-0000E18C0000}"/>
    <cellStyle name="메모 2 4 10 5 4 4" xfId="30579" xr:uid="{00000000-0005-0000-0000-0000E28C0000}"/>
    <cellStyle name="메모 2 4 10 5 4 5" xfId="30580" xr:uid="{00000000-0005-0000-0000-0000E38C0000}"/>
    <cellStyle name="메모 2 4 10 5 5" xfId="30581" xr:uid="{00000000-0005-0000-0000-0000E48C0000}"/>
    <cellStyle name="메모 2 4 10 5 5 2" xfId="30582" xr:uid="{00000000-0005-0000-0000-0000E58C0000}"/>
    <cellStyle name="메모 2 4 10 5 5 3" xfId="30583" xr:uid="{00000000-0005-0000-0000-0000E68C0000}"/>
    <cellStyle name="메모 2 4 10 5 6" xfId="30584" xr:uid="{00000000-0005-0000-0000-0000E78C0000}"/>
    <cellStyle name="메모 2 4 10 5 7" xfId="30585" xr:uid="{00000000-0005-0000-0000-0000E88C0000}"/>
    <cellStyle name="메모 2 4 10 5 8" xfId="30586" xr:uid="{00000000-0005-0000-0000-0000E98C0000}"/>
    <cellStyle name="메모 2 4 10 6" xfId="30587" xr:uid="{00000000-0005-0000-0000-0000EA8C0000}"/>
    <cellStyle name="메모 2 4 10 6 2" xfId="30588" xr:uid="{00000000-0005-0000-0000-0000EB8C0000}"/>
    <cellStyle name="메모 2 4 10 6 2 2" xfId="30589" xr:uid="{00000000-0005-0000-0000-0000EC8C0000}"/>
    <cellStyle name="메모 2 4 10 6 2 2 2" xfId="30590" xr:uid="{00000000-0005-0000-0000-0000ED8C0000}"/>
    <cellStyle name="메모 2 4 10 6 2 2 3" xfId="30591" xr:uid="{00000000-0005-0000-0000-0000EE8C0000}"/>
    <cellStyle name="메모 2 4 10 6 2 3" xfId="30592" xr:uid="{00000000-0005-0000-0000-0000EF8C0000}"/>
    <cellStyle name="메모 2 4 10 6 2 4" xfId="30593" xr:uid="{00000000-0005-0000-0000-0000F08C0000}"/>
    <cellStyle name="메모 2 4 10 6 2 5" xfId="30594" xr:uid="{00000000-0005-0000-0000-0000F18C0000}"/>
    <cellStyle name="메모 2 4 10 6 3" xfId="30595" xr:uid="{00000000-0005-0000-0000-0000F28C0000}"/>
    <cellStyle name="메모 2 4 10 6 3 2" xfId="30596" xr:uid="{00000000-0005-0000-0000-0000F38C0000}"/>
    <cellStyle name="메모 2 4 10 6 3 3" xfId="30597" xr:uid="{00000000-0005-0000-0000-0000F48C0000}"/>
    <cellStyle name="메모 2 4 10 6 4" xfId="30598" xr:uid="{00000000-0005-0000-0000-0000F58C0000}"/>
    <cellStyle name="메모 2 4 10 6 5" xfId="30599" xr:uid="{00000000-0005-0000-0000-0000F68C0000}"/>
    <cellStyle name="메모 2 4 10 6 6" xfId="30600" xr:uid="{00000000-0005-0000-0000-0000F78C0000}"/>
    <cellStyle name="메모 2 4 10 7" xfId="30601" xr:uid="{00000000-0005-0000-0000-0000F88C0000}"/>
    <cellStyle name="메모 2 4 10 7 2" xfId="30602" xr:uid="{00000000-0005-0000-0000-0000F98C0000}"/>
    <cellStyle name="메모 2 4 10 7 2 2" xfId="30603" xr:uid="{00000000-0005-0000-0000-0000FA8C0000}"/>
    <cellStyle name="메모 2 4 10 7 2 2 2" xfId="30604" xr:uid="{00000000-0005-0000-0000-0000FB8C0000}"/>
    <cellStyle name="메모 2 4 10 7 2 2 3" xfId="30605" xr:uid="{00000000-0005-0000-0000-0000FC8C0000}"/>
    <cellStyle name="메모 2 4 10 7 2 3" xfId="30606" xr:uid="{00000000-0005-0000-0000-0000FD8C0000}"/>
    <cellStyle name="메모 2 4 10 7 2 4" xfId="30607" xr:uid="{00000000-0005-0000-0000-0000FE8C0000}"/>
    <cellStyle name="메모 2 4 10 7 2 5" xfId="30608" xr:uid="{00000000-0005-0000-0000-0000FF8C0000}"/>
    <cellStyle name="메모 2 4 10 7 3" xfId="30609" xr:uid="{00000000-0005-0000-0000-0000008D0000}"/>
    <cellStyle name="메모 2 4 10 7 3 2" xfId="30610" xr:uid="{00000000-0005-0000-0000-0000018D0000}"/>
    <cellStyle name="메모 2 4 10 7 3 3" xfId="30611" xr:uid="{00000000-0005-0000-0000-0000028D0000}"/>
    <cellStyle name="메모 2 4 10 7 4" xfId="30612" xr:uid="{00000000-0005-0000-0000-0000038D0000}"/>
    <cellStyle name="메모 2 4 10 7 5" xfId="30613" xr:uid="{00000000-0005-0000-0000-0000048D0000}"/>
    <cellStyle name="메모 2 4 10 7 6" xfId="30614" xr:uid="{00000000-0005-0000-0000-0000058D0000}"/>
    <cellStyle name="메모 2 4 10 8" xfId="30615" xr:uid="{00000000-0005-0000-0000-0000068D0000}"/>
    <cellStyle name="메모 2 4 10 8 2" xfId="30616" xr:uid="{00000000-0005-0000-0000-0000078D0000}"/>
    <cellStyle name="메모 2 4 10 8 2 2" xfId="30617" xr:uid="{00000000-0005-0000-0000-0000088D0000}"/>
    <cellStyle name="메모 2 4 10 8 2 3" xfId="30618" xr:uid="{00000000-0005-0000-0000-0000098D0000}"/>
    <cellStyle name="메모 2 4 10 8 3" xfId="30619" xr:uid="{00000000-0005-0000-0000-00000A8D0000}"/>
    <cellStyle name="메모 2 4 10 8 4" xfId="30620" xr:uid="{00000000-0005-0000-0000-00000B8D0000}"/>
    <cellStyle name="메모 2 4 10 8 5" xfId="30621" xr:uid="{00000000-0005-0000-0000-00000C8D0000}"/>
    <cellStyle name="메모 2 4 10 9" xfId="30622" xr:uid="{00000000-0005-0000-0000-00000D8D0000}"/>
    <cellStyle name="메모 2 4 10 9 2" xfId="30623" xr:uid="{00000000-0005-0000-0000-00000E8D0000}"/>
    <cellStyle name="메모 2 4 10 9 3" xfId="30624" xr:uid="{00000000-0005-0000-0000-00000F8D0000}"/>
    <cellStyle name="메모 2 4 11" xfId="30625" xr:uid="{00000000-0005-0000-0000-0000108D0000}"/>
    <cellStyle name="메모 2 4 11 10" xfId="30626" xr:uid="{00000000-0005-0000-0000-0000118D0000}"/>
    <cellStyle name="메모 2 4 11 11" xfId="30627" xr:uid="{00000000-0005-0000-0000-0000128D0000}"/>
    <cellStyle name="메모 2 4 11 12" xfId="30628" xr:uid="{00000000-0005-0000-0000-0000138D0000}"/>
    <cellStyle name="메모 2 4 11 2" xfId="30629" xr:uid="{00000000-0005-0000-0000-0000148D0000}"/>
    <cellStyle name="메모 2 4 11 2 2" xfId="30630" xr:uid="{00000000-0005-0000-0000-0000158D0000}"/>
    <cellStyle name="메모 2 4 11 2 2 2" xfId="30631" xr:uid="{00000000-0005-0000-0000-0000168D0000}"/>
    <cellStyle name="메모 2 4 11 2 2 2 2" xfId="30632" xr:uid="{00000000-0005-0000-0000-0000178D0000}"/>
    <cellStyle name="메모 2 4 11 2 2 2 2 2" xfId="30633" xr:uid="{00000000-0005-0000-0000-0000188D0000}"/>
    <cellStyle name="메모 2 4 11 2 2 2 2 3" xfId="30634" xr:uid="{00000000-0005-0000-0000-0000198D0000}"/>
    <cellStyle name="메모 2 4 11 2 2 2 3" xfId="30635" xr:uid="{00000000-0005-0000-0000-00001A8D0000}"/>
    <cellStyle name="메모 2 4 11 2 2 2 4" xfId="30636" xr:uid="{00000000-0005-0000-0000-00001B8D0000}"/>
    <cellStyle name="메모 2 4 11 2 2 2 5" xfId="30637" xr:uid="{00000000-0005-0000-0000-00001C8D0000}"/>
    <cellStyle name="메모 2 4 11 2 2 3" xfId="30638" xr:uid="{00000000-0005-0000-0000-00001D8D0000}"/>
    <cellStyle name="메모 2 4 11 2 2 3 2" xfId="30639" xr:uid="{00000000-0005-0000-0000-00001E8D0000}"/>
    <cellStyle name="메모 2 4 11 2 2 3 3" xfId="30640" xr:uid="{00000000-0005-0000-0000-00001F8D0000}"/>
    <cellStyle name="메모 2 4 11 2 2 4" xfId="30641" xr:uid="{00000000-0005-0000-0000-0000208D0000}"/>
    <cellStyle name="메모 2 4 11 2 2 5" xfId="30642" xr:uid="{00000000-0005-0000-0000-0000218D0000}"/>
    <cellStyle name="메모 2 4 11 2 2 6" xfId="30643" xr:uid="{00000000-0005-0000-0000-0000228D0000}"/>
    <cellStyle name="메모 2 4 11 2 3" xfId="30644" xr:uid="{00000000-0005-0000-0000-0000238D0000}"/>
    <cellStyle name="메모 2 4 11 2 3 2" xfId="30645" xr:uid="{00000000-0005-0000-0000-0000248D0000}"/>
    <cellStyle name="메모 2 4 11 2 3 2 2" xfId="30646" xr:uid="{00000000-0005-0000-0000-0000258D0000}"/>
    <cellStyle name="메모 2 4 11 2 3 2 2 2" xfId="30647" xr:uid="{00000000-0005-0000-0000-0000268D0000}"/>
    <cellStyle name="메모 2 4 11 2 3 2 2 3" xfId="30648" xr:uid="{00000000-0005-0000-0000-0000278D0000}"/>
    <cellStyle name="메모 2 4 11 2 3 2 3" xfId="30649" xr:uid="{00000000-0005-0000-0000-0000288D0000}"/>
    <cellStyle name="메모 2 4 11 2 3 2 4" xfId="30650" xr:uid="{00000000-0005-0000-0000-0000298D0000}"/>
    <cellStyle name="메모 2 4 11 2 3 2 5" xfId="30651" xr:uid="{00000000-0005-0000-0000-00002A8D0000}"/>
    <cellStyle name="메모 2 4 11 2 3 3" xfId="30652" xr:uid="{00000000-0005-0000-0000-00002B8D0000}"/>
    <cellStyle name="메모 2 4 11 2 3 3 2" xfId="30653" xr:uid="{00000000-0005-0000-0000-00002C8D0000}"/>
    <cellStyle name="메모 2 4 11 2 3 3 3" xfId="30654" xr:uid="{00000000-0005-0000-0000-00002D8D0000}"/>
    <cellStyle name="메모 2 4 11 2 3 4" xfId="30655" xr:uid="{00000000-0005-0000-0000-00002E8D0000}"/>
    <cellStyle name="메모 2 4 11 2 3 5" xfId="30656" xr:uid="{00000000-0005-0000-0000-00002F8D0000}"/>
    <cellStyle name="메모 2 4 11 2 3 6" xfId="30657" xr:uid="{00000000-0005-0000-0000-0000308D0000}"/>
    <cellStyle name="메모 2 4 11 2 4" xfId="30658" xr:uid="{00000000-0005-0000-0000-0000318D0000}"/>
    <cellStyle name="메모 2 4 11 2 4 2" xfId="30659" xr:uid="{00000000-0005-0000-0000-0000328D0000}"/>
    <cellStyle name="메모 2 4 11 2 4 2 2" xfId="30660" xr:uid="{00000000-0005-0000-0000-0000338D0000}"/>
    <cellStyle name="메모 2 4 11 2 4 2 3" xfId="30661" xr:uid="{00000000-0005-0000-0000-0000348D0000}"/>
    <cellStyle name="메모 2 4 11 2 4 3" xfId="30662" xr:uid="{00000000-0005-0000-0000-0000358D0000}"/>
    <cellStyle name="메모 2 4 11 2 4 4" xfId="30663" xr:uid="{00000000-0005-0000-0000-0000368D0000}"/>
    <cellStyle name="메모 2 4 11 2 4 5" xfId="30664" xr:uid="{00000000-0005-0000-0000-0000378D0000}"/>
    <cellStyle name="메모 2 4 11 2 5" xfId="30665" xr:uid="{00000000-0005-0000-0000-0000388D0000}"/>
    <cellStyle name="메모 2 4 11 2 5 2" xfId="30666" xr:uid="{00000000-0005-0000-0000-0000398D0000}"/>
    <cellStyle name="메모 2 4 11 2 5 3" xfId="30667" xr:uid="{00000000-0005-0000-0000-00003A8D0000}"/>
    <cellStyle name="메모 2 4 11 2 6" xfId="30668" xr:uid="{00000000-0005-0000-0000-00003B8D0000}"/>
    <cellStyle name="메모 2 4 11 2 7" xfId="30669" xr:uid="{00000000-0005-0000-0000-00003C8D0000}"/>
    <cellStyle name="메모 2 4 11 2 8" xfId="30670" xr:uid="{00000000-0005-0000-0000-00003D8D0000}"/>
    <cellStyle name="메모 2 4 11 3" xfId="30671" xr:uid="{00000000-0005-0000-0000-00003E8D0000}"/>
    <cellStyle name="메모 2 4 11 3 2" xfId="30672" xr:uid="{00000000-0005-0000-0000-00003F8D0000}"/>
    <cellStyle name="메모 2 4 11 3 2 2" xfId="30673" xr:uid="{00000000-0005-0000-0000-0000408D0000}"/>
    <cellStyle name="메모 2 4 11 3 2 2 2" xfId="30674" xr:uid="{00000000-0005-0000-0000-0000418D0000}"/>
    <cellStyle name="메모 2 4 11 3 2 2 2 2" xfId="30675" xr:uid="{00000000-0005-0000-0000-0000428D0000}"/>
    <cellStyle name="메모 2 4 11 3 2 2 2 3" xfId="30676" xr:uid="{00000000-0005-0000-0000-0000438D0000}"/>
    <cellStyle name="메모 2 4 11 3 2 2 3" xfId="30677" xr:uid="{00000000-0005-0000-0000-0000448D0000}"/>
    <cellStyle name="메모 2 4 11 3 2 2 4" xfId="30678" xr:uid="{00000000-0005-0000-0000-0000458D0000}"/>
    <cellStyle name="메모 2 4 11 3 2 2 5" xfId="30679" xr:uid="{00000000-0005-0000-0000-0000468D0000}"/>
    <cellStyle name="메모 2 4 11 3 2 3" xfId="30680" xr:uid="{00000000-0005-0000-0000-0000478D0000}"/>
    <cellStyle name="메모 2 4 11 3 2 3 2" xfId="30681" xr:uid="{00000000-0005-0000-0000-0000488D0000}"/>
    <cellStyle name="메모 2 4 11 3 2 3 3" xfId="30682" xr:uid="{00000000-0005-0000-0000-0000498D0000}"/>
    <cellStyle name="메모 2 4 11 3 2 4" xfId="30683" xr:uid="{00000000-0005-0000-0000-00004A8D0000}"/>
    <cellStyle name="메모 2 4 11 3 2 5" xfId="30684" xr:uid="{00000000-0005-0000-0000-00004B8D0000}"/>
    <cellStyle name="메모 2 4 11 3 2 6" xfId="30685" xr:uid="{00000000-0005-0000-0000-00004C8D0000}"/>
    <cellStyle name="메모 2 4 11 3 3" xfId="30686" xr:uid="{00000000-0005-0000-0000-00004D8D0000}"/>
    <cellStyle name="메모 2 4 11 3 3 2" xfId="30687" xr:uid="{00000000-0005-0000-0000-00004E8D0000}"/>
    <cellStyle name="메모 2 4 11 3 3 2 2" xfId="30688" xr:uid="{00000000-0005-0000-0000-00004F8D0000}"/>
    <cellStyle name="메모 2 4 11 3 3 2 2 2" xfId="30689" xr:uid="{00000000-0005-0000-0000-0000508D0000}"/>
    <cellStyle name="메모 2 4 11 3 3 2 2 3" xfId="30690" xr:uid="{00000000-0005-0000-0000-0000518D0000}"/>
    <cellStyle name="메모 2 4 11 3 3 2 3" xfId="30691" xr:uid="{00000000-0005-0000-0000-0000528D0000}"/>
    <cellStyle name="메모 2 4 11 3 3 2 4" xfId="30692" xr:uid="{00000000-0005-0000-0000-0000538D0000}"/>
    <cellStyle name="메모 2 4 11 3 3 2 5" xfId="30693" xr:uid="{00000000-0005-0000-0000-0000548D0000}"/>
    <cellStyle name="메모 2 4 11 3 3 3" xfId="30694" xr:uid="{00000000-0005-0000-0000-0000558D0000}"/>
    <cellStyle name="메모 2 4 11 3 3 3 2" xfId="30695" xr:uid="{00000000-0005-0000-0000-0000568D0000}"/>
    <cellStyle name="메모 2 4 11 3 3 3 3" xfId="30696" xr:uid="{00000000-0005-0000-0000-0000578D0000}"/>
    <cellStyle name="메모 2 4 11 3 3 4" xfId="30697" xr:uid="{00000000-0005-0000-0000-0000588D0000}"/>
    <cellStyle name="메모 2 4 11 3 3 5" xfId="30698" xr:uid="{00000000-0005-0000-0000-0000598D0000}"/>
    <cellStyle name="메모 2 4 11 3 3 6" xfId="30699" xr:uid="{00000000-0005-0000-0000-00005A8D0000}"/>
    <cellStyle name="메모 2 4 11 3 4" xfId="30700" xr:uid="{00000000-0005-0000-0000-00005B8D0000}"/>
    <cellStyle name="메모 2 4 11 3 4 2" xfId="30701" xr:uid="{00000000-0005-0000-0000-00005C8D0000}"/>
    <cellStyle name="메모 2 4 11 3 4 2 2" xfId="30702" xr:uid="{00000000-0005-0000-0000-00005D8D0000}"/>
    <cellStyle name="메모 2 4 11 3 4 2 3" xfId="30703" xr:uid="{00000000-0005-0000-0000-00005E8D0000}"/>
    <cellStyle name="메모 2 4 11 3 4 3" xfId="30704" xr:uid="{00000000-0005-0000-0000-00005F8D0000}"/>
    <cellStyle name="메모 2 4 11 3 4 4" xfId="30705" xr:uid="{00000000-0005-0000-0000-0000608D0000}"/>
    <cellStyle name="메모 2 4 11 3 4 5" xfId="30706" xr:uid="{00000000-0005-0000-0000-0000618D0000}"/>
    <cellStyle name="메모 2 4 11 3 5" xfId="30707" xr:uid="{00000000-0005-0000-0000-0000628D0000}"/>
    <cellStyle name="메모 2 4 11 3 5 2" xfId="30708" xr:uid="{00000000-0005-0000-0000-0000638D0000}"/>
    <cellStyle name="메모 2 4 11 3 5 3" xfId="30709" xr:uid="{00000000-0005-0000-0000-0000648D0000}"/>
    <cellStyle name="메모 2 4 11 3 6" xfId="30710" xr:uid="{00000000-0005-0000-0000-0000658D0000}"/>
    <cellStyle name="메모 2 4 11 3 7" xfId="30711" xr:uid="{00000000-0005-0000-0000-0000668D0000}"/>
    <cellStyle name="메모 2 4 11 3 8" xfId="30712" xr:uid="{00000000-0005-0000-0000-0000678D0000}"/>
    <cellStyle name="메모 2 4 11 4" xfId="30713" xr:uid="{00000000-0005-0000-0000-0000688D0000}"/>
    <cellStyle name="메모 2 4 11 4 2" xfId="30714" xr:uid="{00000000-0005-0000-0000-0000698D0000}"/>
    <cellStyle name="메모 2 4 11 4 2 2" xfId="30715" xr:uid="{00000000-0005-0000-0000-00006A8D0000}"/>
    <cellStyle name="메모 2 4 11 4 2 2 2" xfId="30716" xr:uid="{00000000-0005-0000-0000-00006B8D0000}"/>
    <cellStyle name="메모 2 4 11 4 2 2 2 2" xfId="30717" xr:uid="{00000000-0005-0000-0000-00006C8D0000}"/>
    <cellStyle name="메모 2 4 11 4 2 2 2 3" xfId="30718" xr:uid="{00000000-0005-0000-0000-00006D8D0000}"/>
    <cellStyle name="메모 2 4 11 4 2 2 3" xfId="30719" xr:uid="{00000000-0005-0000-0000-00006E8D0000}"/>
    <cellStyle name="메모 2 4 11 4 2 2 4" xfId="30720" xr:uid="{00000000-0005-0000-0000-00006F8D0000}"/>
    <cellStyle name="메모 2 4 11 4 2 2 5" xfId="30721" xr:uid="{00000000-0005-0000-0000-0000708D0000}"/>
    <cellStyle name="메모 2 4 11 4 2 3" xfId="30722" xr:uid="{00000000-0005-0000-0000-0000718D0000}"/>
    <cellStyle name="메모 2 4 11 4 2 3 2" xfId="30723" xr:uid="{00000000-0005-0000-0000-0000728D0000}"/>
    <cellStyle name="메모 2 4 11 4 2 3 3" xfId="30724" xr:uid="{00000000-0005-0000-0000-0000738D0000}"/>
    <cellStyle name="메모 2 4 11 4 2 4" xfId="30725" xr:uid="{00000000-0005-0000-0000-0000748D0000}"/>
    <cellStyle name="메모 2 4 11 4 2 5" xfId="30726" xr:uid="{00000000-0005-0000-0000-0000758D0000}"/>
    <cellStyle name="메모 2 4 11 4 2 6" xfId="30727" xr:uid="{00000000-0005-0000-0000-0000768D0000}"/>
    <cellStyle name="메모 2 4 11 4 3" xfId="30728" xr:uid="{00000000-0005-0000-0000-0000778D0000}"/>
    <cellStyle name="메모 2 4 11 4 3 2" xfId="30729" xr:uid="{00000000-0005-0000-0000-0000788D0000}"/>
    <cellStyle name="메모 2 4 11 4 3 2 2" xfId="30730" xr:uid="{00000000-0005-0000-0000-0000798D0000}"/>
    <cellStyle name="메모 2 4 11 4 3 2 2 2" xfId="30731" xr:uid="{00000000-0005-0000-0000-00007A8D0000}"/>
    <cellStyle name="메모 2 4 11 4 3 2 2 3" xfId="30732" xr:uid="{00000000-0005-0000-0000-00007B8D0000}"/>
    <cellStyle name="메모 2 4 11 4 3 2 3" xfId="30733" xr:uid="{00000000-0005-0000-0000-00007C8D0000}"/>
    <cellStyle name="메모 2 4 11 4 3 2 4" xfId="30734" xr:uid="{00000000-0005-0000-0000-00007D8D0000}"/>
    <cellStyle name="메모 2 4 11 4 3 2 5" xfId="30735" xr:uid="{00000000-0005-0000-0000-00007E8D0000}"/>
    <cellStyle name="메모 2 4 11 4 3 3" xfId="30736" xr:uid="{00000000-0005-0000-0000-00007F8D0000}"/>
    <cellStyle name="메모 2 4 11 4 3 3 2" xfId="30737" xr:uid="{00000000-0005-0000-0000-0000808D0000}"/>
    <cellStyle name="메모 2 4 11 4 3 3 3" xfId="30738" xr:uid="{00000000-0005-0000-0000-0000818D0000}"/>
    <cellStyle name="메모 2 4 11 4 3 4" xfId="30739" xr:uid="{00000000-0005-0000-0000-0000828D0000}"/>
    <cellStyle name="메모 2 4 11 4 3 5" xfId="30740" xr:uid="{00000000-0005-0000-0000-0000838D0000}"/>
    <cellStyle name="메모 2 4 11 4 3 6" xfId="30741" xr:uid="{00000000-0005-0000-0000-0000848D0000}"/>
    <cellStyle name="메모 2 4 11 4 4" xfId="30742" xr:uid="{00000000-0005-0000-0000-0000858D0000}"/>
    <cellStyle name="메모 2 4 11 4 4 2" xfId="30743" xr:uid="{00000000-0005-0000-0000-0000868D0000}"/>
    <cellStyle name="메모 2 4 11 4 4 2 2" xfId="30744" xr:uid="{00000000-0005-0000-0000-0000878D0000}"/>
    <cellStyle name="메모 2 4 11 4 4 2 3" xfId="30745" xr:uid="{00000000-0005-0000-0000-0000888D0000}"/>
    <cellStyle name="메모 2 4 11 4 4 3" xfId="30746" xr:uid="{00000000-0005-0000-0000-0000898D0000}"/>
    <cellStyle name="메모 2 4 11 4 4 4" xfId="30747" xr:uid="{00000000-0005-0000-0000-00008A8D0000}"/>
    <cellStyle name="메모 2 4 11 4 4 5" xfId="30748" xr:uid="{00000000-0005-0000-0000-00008B8D0000}"/>
    <cellStyle name="메모 2 4 11 4 5" xfId="30749" xr:uid="{00000000-0005-0000-0000-00008C8D0000}"/>
    <cellStyle name="메모 2 4 11 4 5 2" xfId="30750" xr:uid="{00000000-0005-0000-0000-00008D8D0000}"/>
    <cellStyle name="메모 2 4 11 4 5 3" xfId="30751" xr:uid="{00000000-0005-0000-0000-00008E8D0000}"/>
    <cellStyle name="메모 2 4 11 4 6" xfId="30752" xr:uid="{00000000-0005-0000-0000-00008F8D0000}"/>
    <cellStyle name="메모 2 4 11 4 7" xfId="30753" xr:uid="{00000000-0005-0000-0000-0000908D0000}"/>
    <cellStyle name="메모 2 4 11 4 8" xfId="30754" xr:uid="{00000000-0005-0000-0000-0000918D0000}"/>
    <cellStyle name="메모 2 4 11 5" xfId="30755" xr:uid="{00000000-0005-0000-0000-0000928D0000}"/>
    <cellStyle name="메모 2 4 11 5 2" xfId="30756" xr:uid="{00000000-0005-0000-0000-0000938D0000}"/>
    <cellStyle name="메모 2 4 11 5 2 2" xfId="30757" xr:uid="{00000000-0005-0000-0000-0000948D0000}"/>
    <cellStyle name="메모 2 4 11 5 2 2 2" xfId="30758" xr:uid="{00000000-0005-0000-0000-0000958D0000}"/>
    <cellStyle name="메모 2 4 11 5 2 2 2 2" xfId="30759" xr:uid="{00000000-0005-0000-0000-0000968D0000}"/>
    <cellStyle name="메모 2 4 11 5 2 2 2 3" xfId="30760" xr:uid="{00000000-0005-0000-0000-0000978D0000}"/>
    <cellStyle name="메모 2 4 11 5 2 2 3" xfId="30761" xr:uid="{00000000-0005-0000-0000-0000988D0000}"/>
    <cellStyle name="메모 2 4 11 5 2 2 4" xfId="30762" xr:uid="{00000000-0005-0000-0000-0000998D0000}"/>
    <cellStyle name="메모 2 4 11 5 2 2 5" xfId="30763" xr:uid="{00000000-0005-0000-0000-00009A8D0000}"/>
    <cellStyle name="메모 2 4 11 5 2 3" xfId="30764" xr:uid="{00000000-0005-0000-0000-00009B8D0000}"/>
    <cellStyle name="메모 2 4 11 5 2 3 2" xfId="30765" xr:uid="{00000000-0005-0000-0000-00009C8D0000}"/>
    <cellStyle name="메모 2 4 11 5 2 3 3" xfId="30766" xr:uid="{00000000-0005-0000-0000-00009D8D0000}"/>
    <cellStyle name="메모 2 4 11 5 2 4" xfId="30767" xr:uid="{00000000-0005-0000-0000-00009E8D0000}"/>
    <cellStyle name="메모 2 4 11 5 2 5" xfId="30768" xr:uid="{00000000-0005-0000-0000-00009F8D0000}"/>
    <cellStyle name="메모 2 4 11 5 2 6" xfId="30769" xr:uid="{00000000-0005-0000-0000-0000A08D0000}"/>
    <cellStyle name="메모 2 4 11 5 3" xfId="30770" xr:uid="{00000000-0005-0000-0000-0000A18D0000}"/>
    <cellStyle name="메모 2 4 11 5 3 2" xfId="30771" xr:uid="{00000000-0005-0000-0000-0000A28D0000}"/>
    <cellStyle name="메모 2 4 11 5 3 2 2" xfId="30772" xr:uid="{00000000-0005-0000-0000-0000A38D0000}"/>
    <cellStyle name="메모 2 4 11 5 3 2 2 2" xfId="30773" xr:uid="{00000000-0005-0000-0000-0000A48D0000}"/>
    <cellStyle name="메모 2 4 11 5 3 2 2 3" xfId="30774" xr:uid="{00000000-0005-0000-0000-0000A58D0000}"/>
    <cellStyle name="메모 2 4 11 5 3 2 3" xfId="30775" xr:uid="{00000000-0005-0000-0000-0000A68D0000}"/>
    <cellStyle name="메모 2 4 11 5 3 2 4" xfId="30776" xr:uid="{00000000-0005-0000-0000-0000A78D0000}"/>
    <cellStyle name="메모 2 4 11 5 3 2 5" xfId="30777" xr:uid="{00000000-0005-0000-0000-0000A88D0000}"/>
    <cellStyle name="메모 2 4 11 5 3 3" xfId="30778" xr:uid="{00000000-0005-0000-0000-0000A98D0000}"/>
    <cellStyle name="메모 2 4 11 5 3 3 2" xfId="30779" xr:uid="{00000000-0005-0000-0000-0000AA8D0000}"/>
    <cellStyle name="메모 2 4 11 5 3 3 3" xfId="30780" xr:uid="{00000000-0005-0000-0000-0000AB8D0000}"/>
    <cellStyle name="메모 2 4 11 5 3 4" xfId="30781" xr:uid="{00000000-0005-0000-0000-0000AC8D0000}"/>
    <cellStyle name="메모 2 4 11 5 3 5" xfId="30782" xr:uid="{00000000-0005-0000-0000-0000AD8D0000}"/>
    <cellStyle name="메모 2 4 11 5 3 6" xfId="30783" xr:uid="{00000000-0005-0000-0000-0000AE8D0000}"/>
    <cellStyle name="메모 2 4 11 5 4" xfId="30784" xr:uid="{00000000-0005-0000-0000-0000AF8D0000}"/>
    <cellStyle name="메모 2 4 11 5 4 2" xfId="30785" xr:uid="{00000000-0005-0000-0000-0000B08D0000}"/>
    <cellStyle name="메모 2 4 11 5 4 2 2" xfId="30786" xr:uid="{00000000-0005-0000-0000-0000B18D0000}"/>
    <cellStyle name="메모 2 4 11 5 4 2 3" xfId="30787" xr:uid="{00000000-0005-0000-0000-0000B28D0000}"/>
    <cellStyle name="메모 2 4 11 5 4 3" xfId="30788" xr:uid="{00000000-0005-0000-0000-0000B38D0000}"/>
    <cellStyle name="메모 2 4 11 5 4 4" xfId="30789" xr:uid="{00000000-0005-0000-0000-0000B48D0000}"/>
    <cellStyle name="메모 2 4 11 5 4 5" xfId="30790" xr:uid="{00000000-0005-0000-0000-0000B58D0000}"/>
    <cellStyle name="메모 2 4 11 5 5" xfId="30791" xr:uid="{00000000-0005-0000-0000-0000B68D0000}"/>
    <cellStyle name="메모 2 4 11 5 5 2" xfId="30792" xr:uid="{00000000-0005-0000-0000-0000B78D0000}"/>
    <cellStyle name="메모 2 4 11 5 5 3" xfId="30793" xr:uid="{00000000-0005-0000-0000-0000B88D0000}"/>
    <cellStyle name="메모 2 4 11 5 6" xfId="30794" xr:uid="{00000000-0005-0000-0000-0000B98D0000}"/>
    <cellStyle name="메모 2 4 11 5 7" xfId="30795" xr:uid="{00000000-0005-0000-0000-0000BA8D0000}"/>
    <cellStyle name="메모 2 4 11 5 8" xfId="30796" xr:uid="{00000000-0005-0000-0000-0000BB8D0000}"/>
    <cellStyle name="메모 2 4 11 6" xfId="30797" xr:uid="{00000000-0005-0000-0000-0000BC8D0000}"/>
    <cellStyle name="메모 2 4 11 6 2" xfId="30798" xr:uid="{00000000-0005-0000-0000-0000BD8D0000}"/>
    <cellStyle name="메모 2 4 11 6 2 2" xfId="30799" xr:uid="{00000000-0005-0000-0000-0000BE8D0000}"/>
    <cellStyle name="메모 2 4 11 6 2 2 2" xfId="30800" xr:uid="{00000000-0005-0000-0000-0000BF8D0000}"/>
    <cellStyle name="메모 2 4 11 6 2 2 3" xfId="30801" xr:uid="{00000000-0005-0000-0000-0000C08D0000}"/>
    <cellStyle name="메모 2 4 11 6 2 3" xfId="30802" xr:uid="{00000000-0005-0000-0000-0000C18D0000}"/>
    <cellStyle name="메모 2 4 11 6 2 4" xfId="30803" xr:uid="{00000000-0005-0000-0000-0000C28D0000}"/>
    <cellStyle name="메모 2 4 11 6 2 5" xfId="30804" xr:uid="{00000000-0005-0000-0000-0000C38D0000}"/>
    <cellStyle name="메모 2 4 11 6 3" xfId="30805" xr:uid="{00000000-0005-0000-0000-0000C48D0000}"/>
    <cellStyle name="메모 2 4 11 6 3 2" xfId="30806" xr:uid="{00000000-0005-0000-0000-0000C58D0000}"/>
    <cellStyle name="메모 2 4 11 6 3 3" xfId="30807" xr:uid="{00000000-0005-0000-0000-0000C68D0000}"/>
    <cellStyle name="메모 2 4 11 6 4" xfId="30808" xr:uid="{00000000-0005-0000-0000-0000C78D0000}"/>
    <cellStyle name="메모 2 4 11 6 5" xfId="30809" xr:uid="{00000000-0005-0000-0000-0000C88D0000}"/>
    <cellStyle name="메모 2 4 11 6 6" xfId="30810" xr:uid="{00000000-0005-0000-0000-0000C98D0000}"/>
    <cellStyle name="메모 2 4 11 7" xfId="30811" xr:uid="{00000000-0005-0000-0000-0000CA8D0000}"/>
    <cellStyle name="메모 2 4 11 7 2" xfId="30812" xr:uid="{00000000-0005-0000-0000-0000CB8D0000}"/>
    <cellStyle name="메모 2 4 11 7 2 2" xfId="30813" xr:uid="{00000000-0005-0000-0000-0000CC8D0000}"/>
    <cellStyle name="메모 2 4 11 7 2 2 2" xfId="30814" xr:uid="{00000000-0005-0000-0000-0000CD8D0000}"/>
    <cellStyle name="메모 2 4 11 7 2 2 3" xfId="30815" xr:uid="{00000000-0005-0000-0000-0000CE8D0000}"/>
    <cellStyle name="메모 2 4 11 7 2 3" xfId="30816" xr:uid="{00000000-0005-0000-0000-0000CF8D0000}"/>
    <cellStyle name="메모 2 4 11 7 2 4" xfId="30817" xr:uid="{00000000-0005-0000-0000-0000D08D0000}"/>
    <cellStyle name="메모 2 4 11 7 2 5" xfId="30818" xr:uid="{00000000-0005-0000-0000-0000D18D0000}"/>
    <cellStyle name="메모 2 4 11 7 3" xfId="30819" xr:uid="{00000000-0005-0000-0000-0000D28D0000}"/>
    <cellStyle name="메모 2 4 11 7 3 2" xfId="30820" xr:uid="{00000000-0005-0000-0000-0000D38D0000}"/>
    <cellStyle name="메모 2 4 11 7 3 3" xfId="30821" xr:uid="{00000000-0005-0000-0000-0000D48D0000}"/>
    <cellStyle name="메모 2 4 11 7 4" xfId="30822" xr:uid="{00000000-0005-0000-0000-0000D58D0000}"/>
    <cellStyle name="메모 2 4 11 7 5" xfId="30823" xr:uid="{00000000-0005-0000-0000-0000D68D0000}"/>
    <cellStyle name="메모 2 4 11 7 6" xfId="30824" xr:uid="{00000000-0005-0000-0000-0000D78D0000}"/>
    <cellStyle name="메모 2 4 11 8" xfId="30825" xr:uid="{00000000-0005-0000-0000-0000D88D0000}"/>
    <cellStyle name="메모 2 4 11 8 2" xfId="30826" xr:uid="{00000000-0005-0000-0000-0000D98D0000}"/>
    <cellStyle name="메모 2 4 11 8 2 2" xfId="30827" xr:uid="{00000000-0005-0000-0000-0000DA8D0000}"/>
    <cellStyle name="메모 2 4 11 8 2 3" xfId="30828" xr:uid="{00000000-0005-0000-0000-0000DB8D0000}"/>
    <cellStyle name="메모 2 4 11 8 3" xfId="30829" xr:uid="{00000000-0005-0000-0000-0000DC8D0000}"/>
    <cellStyle name="메모 2 4 11 8 4" xfId="30830" xr:uid="{00000000-0005-0000-0000-0000DD8D0000}"/>
    <cellStyle name="메모 2 4 11 8 5" xfId="30831" xr:uid="{00000000-0005-0000-0000-0000DE8D0000}"/>
    <cellStyle name="메모 2 4 11 9" xfId="30832" xr:uid="{00000000-0005-0000-0000-0000DF8D0000}"/>
    <cellStyle name="메모 2 4 11 9 2" xfId="30833" xr:uid="{00000000-0005-0000-0000-0000E08D0000}"/>
    <cellStyle name="메모 2 4 11 9 3" xfId="30834" xr:uid="{00000000-0005-0000-0000-0000E18D0000}"/>
    <cellStyle name="메모 2 4 12" xfId="30835" xr:uid="{00000000-0005-0000-0000-0000E28D0000}"/>
    <cellStyle name="메모 2 4 12 10" xfId="30836" xr:uid="{00000000-0005-0000-0000-0000E38D0000}"/>
    <cellStyle name="메모 2 4 12 11" xfId="30837" xr:uid="{00000000-0005-0000-0000-0000E48D0000}"/>
    <cellStyle name="메모 2 4 12 12" xfId="30838" xr:uid="{00000000-0005-0000-0000-0000E58D0000}"/>
    <cellStyle name="메모 2 4 12 2" xfId="30839" xr:uid="{00000000-0005-0000-0000-0000E68D0000}"/>
    <cellStyle name="메모 2 4 12 2 2" xfId="30840" xr:uid="{00000000-0005-0000-0000-0000E78D0000}"/>
    <cellStyle name="메모 2 4 12 2 2 2" xfId="30841" xr:uid="{00000000-0005-0000-0000-0000E88D0000}"/>
    <cellStyle name="메모 2 4 12 2 2 2 2" xfId="30842" xr:uid="{00000000-0005-0000-0000-0000E98D0000}"/>
    <cellStyle name="메모 2 4 12 2 2 2 2 2" xfId="30843" xr:uid="{00000000-0005-0000-0000-0000EA8D0000}"/>
    <cellStyle name="메모 2 4 12 2 2 2 2 3" xfId="30844" xr:uid="{00000000-0005-0000-0000-0000EB8D0000}"/>
    <cellStyle name="메모 2 4 12 2 2 2 3" xfId="30845" xr:uid="{00000000-0005-0000-0000-0000EC8D0000}"/>
    <cellStyle name="메모 2 4 12 2 2 2 4" xfId="30846" xr:uid="{00000000-0005-0000-0000-0000ED8D0000}"/>
    <cellStyle name="메모 2 4 12 2 2 2 5" xfId="30847" xr:uid="{00000000-0005-0000-0000-0000EE8D0000}"/>
    <cellStyle name="메모 2 4 12 2 2 3" xfId="30848" xr:uid="{00000000-0005-0000-0000-0000EF8D0000}"/>
    <cellStyle name="메모 2 4 12 2 2 3 2" xfId="30849" xr:uid="{00000000-0005-0000-0000-0000F08D0000}"/>
    <cellStyle name="메모 2 4 12 2 2 3 3" xfId="30850" xr:uid="{00000000-0005-0000-0000-0000F18D0000}"/>
    <cellStyle name="메모 2 4 12 2 2 4" xfId="30851" xr:uid="{00000000-0005-0000-0000-0000F28D0000}"/>
    <cellStyle name="메모 2 4 12 2 2 5" xfId="30852" xr:uid="{00000000-0005-0000-0000-0000F38D0000}"/>
    <cellStyle name="메모 2 4 12 2 2 6" xfId="30853" xr:uid="{00000000-0005-0000-0000-0000F48D0000}"/>
    <cellStyle name="메모 2 4 12 2 3" xfId="30854" xr:uid="{00000000-0005-0000-0000-0000F58D0000}"/>
    <cellStyle name="메모 2 4 12 2 3 2" xfId="30855" xr:uid="{00000000-0005-0000-0000-0000F68D0000}"/>
    <cellStyle name="메모 2 4 12 2 3 2 2" xfId="30856" xr:uid="{00000000-0005-0000-0000-0000F78D0000}"/>
    <cellStyle name="메모 2 4 12 2 3 2 2 2" xfId="30857" xr:uid="{00000000-0005-0000-0000-0000F88D0000}"/>
    <cellStyle name="메모 2 4 12 2 3 2 2 3" xfId="30858" xr:uid="{00000000-0005-0000-0000-0000F98D0000}"/>
    <cellStyle name="메모 2 4 12 2 3 2 3" xfId="30859" xr:uid="{00000000-0005-0000-0000-0000FA8D0000}"/>
    <cellStyle name="메모 2 4 12 2 3 2 4" xfId="30860" xr:uid="{00000000-0005-0000-0000-0000FB8D0000}"/>
    <cellStyle name="메모 2 4 12 2 3 2 5" xfId="30861" xr:uid="{00000000-0005-0000-0000-0000FC8D0000}"/>
    <cellStyle name="메모 2 4 12 2 3 3" xfId="30862" xr:uid="{00000000-0005-0000-0000-0000FD8D0000}"/>
    <cellStyle name="메모 2 4 12 2 3 3 2" xfId="30863" xr:uid="{00000000-0005-0000-0000-0000FE8D0000}"/>
    <cellStyle name="메모 2 4 12 2 3 3 3" xfId="30864" xr:uid="{00000000-0005-0000-0000-0000FF8D0000}"/>
    <cellStyle name="메모 2 4 12 2 3 4" xfId="30865" xr:uid="{00000000-0005-0000-0000-0000008E0000}"/>
    <cellStyle name="메모 2 4 12 2 3 5" xfId="30866" xr:uid="{00000000-0005-0000-0000-0000018E0000}"/>
    <cellStyle name="메모 2 4 12 2 3 6" xfId="30867" xr:uid="{00000000-0005-0000-0000-0000028E0000}"/>
    <cellStyle name="메모 2 4 12 2 4" xfId="30868" xr:uid="{00000000-0005-0000-0000-0000038E0000}"/>
    <cellStyle name="메모 2 4 12 2 4 2" xfId="30869" xr:uid="{00000000-0005-0000-0000-0000048E0000}"/>
    <cellStyle name="메모 2 4 12 2 4 2 2" xfId="30870" xr:uid="{00000000-0005-0000-0000-0000058E0000}"/>
    <cellStyle name="메모 2 4 12 2 4 2 3" xfId="30871" xr:uid="{00000000-0005-0000-0000-0000068E0000}"/>
    <cellStyle name="메모 2 4 12 2 4 3" xfId="30872" xr:uid="{00000000-0005-0000-0000-0000078E0000}"/>
    <cellStyle name="메모 2 4 12 2 4 4" xfId="30873" xr:uid="{00000000-0005-0000-0000-0000088E0000}"/>
    <cellStyle name="메모 2 4 12 2 4 5" xfId="30874" xr:uid="{00000000-0005-0000-0000-0000098E0000}"/>
    <cellStyle name="메모 2 4 12 2 5" xfId="30875" xr:uid="{00000000-0005-0000-0000-00000A8E0000}"/>
    <cellStyle name="메모 2 4 12 2 5 2" xfId="30876" xr:uid="{00000000-0005-0000-0000-00000B8E0000}"/>
    <cellStyle name="메모 2 4 12 2 5 3" xfId="30877" xr:uid="{00000000-0005-0000-0000-00000C8E0000}"/>
    <cellStyle name="메모 2 4 12 2 6" xfId="30878" xr:uid="{00000000-0005-0000-0000-00000D8E0000}"/>
    <cellStyle name="메모 2 4 12 2 7" xfId="30879" xr:uid="{00000000-0005-0000-0000-00000E8E0000}"/>
    <cellStyle name="메모 2 4 12 2 8" xfId="30880" xr:uid="{00000000-0005-0000-0000-00000F8E0000}"/>
    <cellStyle name="메모 2 4 12 3" xfId="30881" xr:uid="{00000000-0005-0000-0000-0000108E0000}"/>
    <cellStyle name="메모 2 4 12 3 2" xfId="30882" xr:uid="{00000000-0005-0000-0000-0000118E0000}"/>
    <cellStyle name="메모 2 4 12 3 2 2" xfId="30883" xr:uid="{00000000-0005-0000-0000-0000128E0000}"/>
    <cellStyle name="메모 2 4 12 3 2 2 2" xfId="30884" xr:uid="{00000000-0005-0000-0000-0000138E0000}"/>
    <cellStyle name="메모 2 4 12 3 2 2 2 2" xfId="30885" xr:uid="{00000000-0005-0000-0000-0000148E0000}"/>
    <cellStyle name="메모 2 4 12 3 2 2 2 3" xfId="30886" xr:uid="{00000000-0005-0000-0000-0000158E0000}"/>
    <cellStyle name="메모 2 4 12 3 2 2 3" xfId="30887" xr:uid="{00000000-0005-0000-0000-0000168E0000}"/>
    <cellStyle name="메모 2 4 12 3 2 2 4" xfId="30888" xr:uid="{00000000-0005-0000-0000-0000178E0000}"/>
    <cellStyle name="메모 2 4 12 3 2 2 5" xfId="30889" xr:uid="{00000000-0005-0000-0000-0000188E0000}"/>
    <cellStyle name="메모 2 4 12 3 2 3" xfId="30890" xr:uid="{00000000-0005-0000-0000-0000198E0000}"/>
    <cellStyle name="메모 2 4 12 3 2 3 2" xfId="30891" xr:uid="{00000000-0005-0000-0000-00001A8E0000}"/>
    <cellStyle name="메모 2 4 12 3 2 3 3" xfId="30892" xr:uid="{00000000-0005-0000-0000-00001B8E0000}"/>
    <cellStyle name="메모 2 4 12 3 2 4" xfId="30893" xr:uid="{00000000-0005-0000-0000-00001C8E0000}"/>
    <cellStyle name="메모 2 4 12 3 2 5" xfId="30894" xr:uid="{00000000-0005-0000-0000-00001D8E0000}"/>
    <cellStyle name="메모 2 4 12 3 2 6" xfId="30895" xr:uid="{00000000-0005-0000-0000-00001E8E0000}"/>
    <cellStyle name="메모 2 4 12 3 3" xfId="30896" xr:uid="{00000000-0005-0000-0000-00001F8E0000}"/>
    <cellStyle name="메모 2 4 12 3 3 2" xfId="30897" xr:uid="{00000000-0005-0000-0000-0000208E0000}"/>
    <cellStyle name="메모 2 4 12 3 3 2 2" xfId="30898" xr:uid="{00000000-0005-0000-0000-0000218E0000}"/>
    <cellStyle name="메모 2 4 12 3 3 2 2 2" xfId="30899" xr:uid="{00000000-0005-0000-0000-0000228E0000}"/>
    <cellStyle name="메모 2 4 12 3 3 2 2 3" xfId="30900" xr:uid="{00000000-0005-0000-0000-0000238E0000}"/>
    <cellStyle name="메모 2 4 12 3 3 2 3" xfId="30901" xr:uid="{00000000-0005-0000-0000-0000248E0000}"/>
    <cellStyle name="메모 2 4 12 3 3 2 4" xfId="30902" xr:uid="{00000000-0005-0000-0000-0000258E0000}"/>
    <cellStyle name="메모 2 4 12 3 3 2 5" xfId="30903" xr:uid="{00000000-0005-0000-0000-0000268E0000}"/>
    <cellStyle name="메모 2 4 12 3 3 3" xfId="30904" xr:uid="{00000000-0005-0000-0000-0000278E0000}"/>
    <cellStyle name="메모 2 4 12 3 3 3 2" xfId="30905" xr:uid="{00000000-0005-0000-0000-0000288E0000}"/>
    <cellStyle name="메모 2 4 12 3 3 3 3" xfId="30906" xr:uid="{00000000-0005-0000-0000-0000298E0000}"/>
    <cellStyle name="메모 2 4 12 3 3 4" xfId="30907" xr:uid="{00000000-0005-0000-0000-00002A8E0000}"/>
    <cellStyle name="메모 2 4 12 3 3 5" xfId="30908" xr:uid="{00000000-0005-0000-0000-00002B8E0000}"/>
    <cellStyle name="메모 2 4 12 3 3 6" xfId="30909" xr:uid="{00000000-0005-0000-0000-00002C8E0000}"/>
    <cellStyle name="메모 2 4 12 3 4" xfId="30910" xr:uid="{00000000-0005-0000-0000-00002D8E0000}"/>
    <cellStyle name="메모 2 4 12 3 4 2" xfId="30911" xr:uid="{00000000-0005-0000-0000-00002E8E0000}"/>
    <cellStyle name="메모 2 4 12 3 4 2 2" xfId="30912" xr:uid="{00000000-0005-0000-0000-00002F8E0000}"/>
    <cellStyle name="메모 2 4 12 3 4 2 3" xfId="30913" xr:uid="{00000000-0005-0000-0000-0000308E0000}"/>
    <cellStyle name="메모 2 4 12 3 4 3" xfId="30914" xr:uid="{00000000-0005-0000-0000-0000318E0000}"/>
    <cellStyle name="메모 2 4 12 3 4 4" xfId="30915" xr:uid="{00000000-0005-0000-0000-0000328E0000}"/>
    <cellStyle name="메모 2 4 12 3 4 5" xfId="30916" xr:uid="{00000000-0005-0000-0000-0000338E0000}"/>
    <cellStyle name="메모 2 4 12 3 5" xfId="30917" xr:uid="{00000000-0005-0000-0000-0000348E0000}"/>
    <cellStyle name="메모 2 4 12 3 5 2" xfId="30918" xr:uid="{00000000-0005-0000-0000-0000358E0000}"/>
    <cellStyle name="메모 2 4 12 3 5 3" xfId="30919" xr:uid="{00000000-0005-0000-0000-0000368E0000}"/>
    <cellStyle name="메모 2 4 12 3 6" xfId="30920" xr:uid="{00000000-0005-0000-0000-0000378E0000}"/>
    <cellStyle name="메모 2 4 12 3 7" xfId="30921" xr:uid="{00000000-0005-0000-0000-0000388E0000}"/>
    <cellStyle name="메모 2 4 12 3 8" xfId="30922" xr:uid="{00000000-0005-0000-0000-0000398E0000}"/>
    <cellStyle name="메모 2 4 12 4" xfId="30923" xr:uid="{00000000-0005-0000-0000-00003A8E0000}"/>
    <cellStyle name="메모 2 4 12 4 2" xfId="30924" xr:uid="{00000000-0005-0000-0000-00003B8E0000}"/>
    <cellStyle name="메모 2 4 12 4 2 2" xfId="30925" xr:uid="{00000000-0005-0000-0000-00003C8E0000}"/>
    <cellStyle name="메모 2 4 12 4 2 2 2" xfId="30926" xr:uid="{00000000-0005-0000-0000-00003D8E0000}"/>
    <cellStyle name="메모 2 4 12 4 2 2 2 2" xfId="30927" xr:uid="{00000000-0005-0000-0000-00003E8E0000}"/>
    <cellStyle name="메모 2 4 12 4 2 2 2 3" xfId="30928" xr:uid="{00000000-0005-0000-0000-00003F8E0000}"/>
    <cellStyle name="메모 2 4 12 4 2 2 3" xfId="30929" xr:uid="{00000000-0005-0000-0000-0000408E0000}"/>
    <cellStyle name="메모 2 4 12 4 2 2 4" xfId="30930" xr:uid="{00000000-0005-0000-0000-0000418E0000}"/>
    <cellStyle name="메모 2 4 12 4 2 2 5" xfId="30931" xr:uid="{00000000-0005-0000-0000-0000428E0000}"/>
    <cellStyle name="메모 2 4 12 4 2 3" xfId="30932" xr:uid="{00000000-0005-0000-0000-0000438E0000}"/>
    <cellStyle name="메모 2 4 12 4 2 3 2" xfId="30933" xr:uid="{00000000-0005-0000-0000-0000448E0000}"/>
    <cellStyle name="메모 2 4 12 4 2 3 3" xfId="30934" xr:uid="{00000000-0005-0000-0000-0000458E0000}"/>
    <cellStyle name="메모 2 4 12 4 2 4" xfId="30935" xr:uid="{00000000-0005-0000-0000-0000468E0000}"/>
    <cellStyle name="메모 2 4 12 4 2 5" xfId="30936" xr:uid="{00000000-0005-0000-0000-0000478E0000}"/>
    <cellStyle name="메모 2 4 12 4 2 6" xfId="30937" xr:uid="{00000000-0005-0000-0000-0000488E0000}"/>
    <cellStyle name="메모 2 4 12 4 3" xfId="30938" xr:uid="{00000000-0005-0000-0000-0000498E0000}"/>
    <cellStyle name="메모 2 4 12 4 3 2" xfId="30939" xr:uid="{00000000-0005-0000-0000-00004A8E0000}"/>
    <cellStyle name="메모 2 4 12 4 3 2 2" xfId="30940" xr:uid="{00000000-0005-0000-0000-00004B8E0000}"/>
    <cellStyle name="메모 2 4 12 4 3 2 2 2" xfId="30941" xr:uid="{00000000-0005-0000-0000-00004C8E0000}"/>
    <cellStyle name="메모 2 4 12 4 3 2 2 3" xfId="30942" xr:uid="{00000000-0005-0000-0000-00004D8E0000}"/>
    <cellStyle name="메모 2 4 12 4 3 2 3" xfId="30943" xr:uid="{00000000-0005-0000-0000-00004E8E0000}"/>
    <cellStyle name="메모 2 4 12 4 3 2 4" xfId="30944" xr:uid="{00000000-0005-0000-0000-00004F8E0000}"/>
    <cellStyle name="메모 2 4 12 4 3 2 5" xfId="30945" xr:uid="{00000000-0005-0000-0000-0000508E0000}"/>
    <cellStyle name="메모 2 4 12 4 3 3" xfId="30946" xr:uid="{00000000-0005-0000-0000-0000518E0000}"/>
    <cellStyle name="메모 2 4 12 4 3 3 2" xfId="30947" xr:uid="{00000000-0005-0000-0000-0000528E0000}"/>
    <cellStyle name="메모 2 4 12 4 3 3 3" xfId="30948" xr:uid="{00000000-0005-0000-0000-0000538E0000}"/>
    <cellStyle name="메모 2 4 12 4 3 4" xfId="30949" xr:uid="{00000000-0005-0000-0000-0000548E0000}"/>
    <cellStyle name="메모 2 4 12 4 3 5" xfId="30950" xr:uid="{00000000-0005-0000-0000-0000558E0000}"/>
    <cellStyle name="메모 2 4 12 4 3 6" xfId="30951" xr:uid="{00000000-0005-0000-0000-0000568E0000}"/>
    <cellStyle name="메모 2 4 12 4 4" xfId="30952" xr:uid="{00000000-0005-0000-0000-0000578E0000}"/>
    <cellStyle name="메모 2 4 12 4 4 2" xfId="30953" xr:uid="{00000000-0005-0000-0000-0000588E0000}"/>
    <cellStyle name="메모 2 4 12 4 4 2 2" xfId="30954" xr:uid="{00000000-0005-0000-0000-0000598E0000}"/>
    <cellStyle name="메모 2 4 12 4 4 2 3" xfId="30955" xr:uid="{00000000-0005-0000-0000-00005A8E0000}"/>
    <cellStyle name="메모 2 4 12 4 4 3" xfId="30956" xr:uid="{00000000-0005-0000-0000-00005B8E0000}"/>
    <cellStyle name="메모 2 4 12 4 4 4" xfId="30957" xr:uid="{00000000-0005-0000-0000-00005C8E0000}"/>
    <cellStyle name="메모 2 4 12 4 4 5" xfId="30958" xr:uid="{00000000-0005-0000-0000-00005D8E0000}"/>
    <cellStyle name="메모 2 4 12 4 5" xfId="30959" xr:uid="{00000000-0005-0000-0000-00005E8E0000}"/>
    <cellStyle name="메모 2 4 12 4 5 2" xfId="30960" xr:uid="{00000000-0005-0000-0000-00005F8E0000}"/>
    <cellStyle name="메모 2 4 12 4 5 3" xfId="30961" xr:uid="{00000000-0005-0000-0000-0000608E0000}"/>
    <cellStyle name="메모 2 4 12 4 6" xfId="30962" xr:uid="{00000000-0005-0000-0000-0000618E0000}"/>
    <cellStyle name="메모 2 4 12 4 7" xfId="30963" xr:uid="{00000000-0005-0000-0000-0000628E0000}"/>
    <cellStyle name="메모 2 4 12 4 8" xfId="30964" xr:uid="{00000000-0005-0000-0000-0000638E0000}"/>
    <cellStyle name="메모 2 4 12 5" xfId="30965" xr:uid="{00000000-0005-0000-0000-0000648E0000}"/>
    <cellStyle name="메모 2 4 12 5 2" xfId="30966" xr:uid="{00000000-0005-0000-0000-0000658E0000}"/>
    <cellStyle name="메모 2 4 12 5 2 2" xfId="30967" xr:uid="{00000000-0005-0000-0000-0000668E0000}"/>
    <cellStyle name="메모 2 4 12 5 2 2 2" xfId="30968" xr:uid="{00000000-0005-0000-0000-0000678E0000}"/>
    <cellStyle name="메모 2 4 12 5 2 2 2 2" xfId="30969" xr:uid="{00000000-0005-0000-0000-0000688E0000}"/>
    <cellStyle name="메모 2 4 12 5 2 2 2 3" xfId="30970" xr:uid="{00000000-0005-0000-0000-0000698E0000}"/>
    <cellStyle name="메모 2 4 12 5 2 2 3" xfId="30971" xr:uid="{00000000-0005-0000-0000-00006A8E0000}"/>
    <cellStyle name="메모 2 4 12 5 2 2 4" xfId="30972" xr:uid="{00000000-0005-0000-0000-00006B8E0000}"/>
    <cellStyle name="메모 2 4 12 5 2 2 5" xfId="30973" xr:uid="{00000000-0005-0000-0000-00006C8E0000}"/>
    <cellStyle name="메모 2 4 12 5 2 3" xfId="30974" xr:uid="{00000000-0005-0000-0000-00006D8E0000}"/>
    <cellStyle name="메모 2 4 12 5 2 3 2" xfId="30975" xr:uid="{00000000-0005-0000-0000-00006E8E0000}"/>
    <cellStyle name="메모 2 4 12 5 2 3 3" xfId="30976" xr:uid="{00000000-0005-0000-0000-00006F8E0000}"/>
    <cellStyle name="메모 2 4 12 5 2 4" xfId="30977" xr:uid="{00000000-0005-0000-0000-0000708E0000}"/>
    <cellStyle name="메모 2 4 12 5 2 5" xfId="30978" xr:uid="{00000000-0005-0000-0000-0000718E0000}"/>
    <cellStyle name="메모 2 4 12 5 2 6" xfId="30979" xr:uid="{00000000-0005-0000-0000-0000728E0000}"/>
    <cellStyle name="메모 2 4 12 5 3" xfId="30980" xr:uid="{00000000-0005-0000-0000-0000738E0000}"/>
    <cellStyle name="메모 2 4 12 5 3 2" xfId="30981" xr:uid="{00000000-0005-0000-0000-0000748E0000}"/>
    <cellStyle name="메모 2 4 12 5 3 2 2" xfId="30982" xr:uid="{00000000-0005-0000-0000-0000758E0000}"/>
    <cellStyle name="메모 2 4 12 5 3 2 2 2" xfId="30983" xr:uid="{00000000-0005-0000-0000-0000768E0000}"/>
    <cellStyle name="메모 2 4 12 5 3 2 2 3" xfId="30984" xr:uid="{00000000-0005-0000-0000-0000778E0000}"/>
    <cellStyle name="메모 2 4 12 5 3 2 3" xfId="30985" xr:uid="{00000000-0005-0000-0000-0000788E0000}"/>
    <cellStyle name="메모 2 4 12 5 3 2 4" xfId="30986" xr:uid="{00000000-0005-0000-0000-0000798E0000}"/>
    <cellStyle name="메모 2 4 12 5 3 2 5" xfId="30987" xr:uid="{00000000-0005-0000-0000-00007A8E0000}"/>
    <cellStyle name="메모 2 4 12 5 3 3" xfId="30988" xr:uid="{00000000-0005-0000-0000-00007B8E0000}"/>
    <cellStyle name="메모 2 4 12 5 3 3 2" xfId="30989" xr:uid="{00000000-0005-0000-0000-00007C8E0000}"/>
    <cellStyle name="메모 2 4 12 5 3 3 3" xfId="30990" xr:uid="{00000000-0005-0000-0000-00007D8E0000}"/>
    <cellStyle name="메모 2 4 12 5 3 4" xfId="30991" xr:uid="{00000000-0005-0000-0000-00007E8E0000}"/>
    <cellStyle name="메모 2 4 12 5 3 5" xfId="30992" xr:uid="{00000000-0005-0000-0000-00007F8E0000}"/>
    <cellStyle name="메모 2 4 12 5 3 6" xfId="30993" xr:uid="{00000000-0005-0000-0000-0000808E0000}"/>
    <cellStyle name="메모 2 4 12 5 4" xfId="30994" xr:uid="{00000000-0005-0000-0000-0000818E0000}"/>
    <cellStyle name="메모 2 4 12 5 4 2" xfId="30995" xr:uid="{00000000-0005-0000-0000-0000828E0000}"/>
    <cellStyle name="메모 2 4 12 5 4 2 2" xfId="30996" xr:uid="{00000000-0005-0000-0000-0000838E0000}"/>
    <cellStyle name="메모 2 4 12 5 4 2 3" xfId="30997" xr:uid="{00000000-0005-0000-0000-0000848E0000}"/>
    <cellStyle name="메모 2 4 12 5 4 3" xfId="30998" xr:uid="{00000000-0005-0000-0000-0000858E0000}"/>
    <cellStyle name="메모 2 4 12 5 4 4" xfId="30999" xr:uid="{00000000-0005-0000-0000-0000868E0000}"/>
    <cellStyle name="메모 2 4 12 5 4 5" xfId="31000" xr:uid="{00000000-0005-0000-0000-0000878E0000}"/>
    <cellStyle name="메모 2 4 12 5 5" xfId="31001" xr:uid="{00000000-0005-0000-0000-0000888E0000}"/>
    <cellStyle name="메모 2 4 12 5 5 2" xfId="31002" xr:uid="{00000000-0005-0000-0000-0000898E0000}"/>
    <cellStyle name="메모 2 4 12 5 5 3" xfId="31003" xr:uid="{00000000-0005-0000-0000-00008A8E0000}"/>
    <cellStyle name="메모 2 4 12 5 6" xfId="31004" xr:uid="{00000000-0005-0000-0000-00008B8E0000}"/>
    <cellStyle name="메모 2 4 12 5 7" xfId="31005" xr:uid="{00000000-0005-0000-0000-00008C8E0000}"/>
    <cellStyle name="메모 2 4 12 5 8" xfId="31006" xr:uid="{00000000-0005-0000-0000-00008D8E0000}"/>
    <cellStyle name="메모 2 4 12 6" xfId="31007" xr:uid="{00000000-0005-0000-0000-00008E8E0000}"/>
    <cellStyle name="메모 2 4 12 6 2" xfId="31008" xr:uid="{00000000-0005-0000-0000-00008F8E0000}"/>
    <cellStyle name="메모 2 4 12 6 2 2" xfId="31009" xr:uid="{00000000-0005-0000-0000-0000908E0000}"/>
    <cellStyle name="메모 2 4 12 6 2 2 2" xfId="31010" xr:uid="{00000000-0005-0000-0000-0000918E0000}"/>
    <cellStyle name="메모 2 4 12 6 2 2 3" xfId="31011" xr:uid="{00000000-0005-0000-0000-0000928E0000}"/>
    <cellStyle name="메모 2 4 12 6 2 3" xfId="31012" xr:uid="{00000000-0005-0000-0000-0000938E0000}"/>
    <cellStyle name="메모 2 4 12 6 2 4" xfId="31013" xr:uid="{00000000-0005-0000-0000-0000948E0000}"/>
    <cellStyle name="메모 2 4 12 6 2 5" xfId="31014" xr:uid="{00000000-0005-0000-0000-0000958E0000}"/>
    <cellStyle name="메모 2 4 12 6 3" xfId="31015" xr:uid="{00000000-0005-0000-0000-0000968E0000}"/>
    <cellStyle name="메모 2 4 12 6 3 2" xfId="31016" xr:uid="{00000000-0005-0000-0000-0000978E0000}"/>
    <cellStyle name="메모 2 4 12 6 3 3" xfId="31017" xr:uid="{00000000-0005-0000-0000-0000988E0000}"/>
    <cellStyle name="메모 2 4 12 6 4" xfId="31018" xr:uid="{00000000-0005-0000-0000-0000998E0000}"/>
    <cellStyle name="메모 2 4 12 6 5" xfId="31019" xr:uid="{00000000-0005-0000-0000-00009A8E0000}"/>
    <cellStyle name="메모 2 4 12 6 6" xfId="31020" xr:uid="{00000000-0005-0000-0000-00009B8E0000}"/>
    <cellStyle name="메모 2 4 12 7" xfId="31021" xr:uid="{00000000-0005-0000-0000-00009C8E0000}"/>
    <cellStyle name="메모 2 4 12 7 2" xfId="31022" xr:uid="{00000000-0005-0000-0000-00009D8E0000}"/>
    <cellStyle name="메모 2 4 12 7 2 2" xfId="31023" xr:uid="{00000000-0005-0000-0000-00009E8E0000}"/>
    <cellStyle name="메모 2 4 12 7 2 2 2" xfId="31024" xr:uid="{00000000-0005-0000-0000-00009F8E0000}"/>
    <cellStyle name="메모 2 4 12 7 2 2 3" xfId="31025" xr:uid="{00000000-0005-0000-0000-0000A08E0000}"/>
    <cellStyle name="메모 2 4 12 7 2 3" xfId="31026" xr:uid="{00000000-0005-0000-0000-0000A18E0000}"/>
    <cellStyle name="메모 2 4 12 7 2 4" xfId="31027" xr:uid="{00000000-0005-0000-0000-0000A28E0000}"/>
    <cellStyle name="메모 2 4 12 7 2 5" xfId="31028" xr:uid="{00000000-0005-0000-0000-0000A38E0000}"/>
    <cellStyle name="메모 2 4 12 7 3" xfId="31029" xr:uid="{00000000-0005-0000-0000-0000A48E0000}"/>
    <cellStyle name="메모 2 4 12 7 3 2" xfId="31030" xr:uid="{00000000-0005-0000-0000-0000A58E0000}"/>
    <cellStyle name="메모 2 4 12 7 3 3" xfId="31031" xr:uid="{00000000-0005-0000-0000-0000A68E0000}"/>
    <cellStyle name="메모 2 4 12 7 4" xfId="31032" xr:uid="{00000000-0005-0000-0000-0000A78E0000}"/>
    <cellStyle name="메모 2 4 12 7 5" xfId="31033" xr:uid="{00000000-0005-0000-0000-0000A88E0000}"/>
    <cellStyle name="메모 2 4 12 7 6" xfId="31034" xr:uid="{00000000-0005-0000-0000-0000A98E0000}"/>
    <cellStyle name="메모 2 4 12 8" xfId="31035" xr:uid="{00000000-0005-0000-0000-0000AA8E0000}"/>
    <cellStyle name="메모 2 4 12 8 2" xfId="31036" xr:uid="{00000000-0005-0000-0000-0000AB8E0000}"/>
    <cellStyle name="메모 2 4 12 8 2 2" xfId="31037" xr:uid="{00000000-0005-0000-0000-0000AC8E0000}"/>
    <cellStyle name="메모 2 4 12 8 2 3" xfId="31038" xr:uid="{00000000-0005-0000-0000-0000AD8E0000}"/>
    <cellStyle name="메모 2 4 12 8 3" xfId="31039" xr:uid="{00000000-0005-0000-0000-0000AE8E0000}"/>
    <cellStyle name="메모 2 4 12 8 4" xfId="31040" xr:uid="{00000000-0005-0000-0000-0000AF8E0000}"/>
    <cellStyle name="메모 2 4 12 8 5" xfId="31041" xr:uid="{00000000-0005-0000-0000-0000B08E0000}"/>
    <cellStyle name="메모 2 4 12 9" xfId="31042" xr:uid="{00000000-0005-0000-0000-0000B18E0000}"/>
    <cellStyle name="메모 2 4 12 9 2" xfId="31043" xr:uid="{00000000-0005-0000-0000-0000B28E0000}"/>
    <cellStyle name="메모 2 4 12 9 3" xfId="31044" xr:uid="{00000000-0005-0000-0000-0000B38E0000}"/>
    <cellStyle name="메모 2 4 13" xfId="31045" xr:uid="{00000000-0005-0000-0000-0000B48E0000}"/>
    <cellStyle name="메모 2 4 13 10" xfId="31046" xr:uid="{00000000-0005-0000-0000-0000B58E0000}"/>
    <cellStyle name="메모 2 4 13 11" xfId="31047" xr:uid="{00000000-0005-0000-0000-0000B68E0000}"/>
    <cellStyle name="메모 2 4 13 12" xfId="31048" xr:uid="{00000000-0005-0000-0000-0000B78E0000}"/>
    <cellStyle name="메모 2 4 13 2" xfId="31049" xr:uid="{00000000-0005-0000-0000-0000B88E0000}"/>
    <cellStyle name="메모 2 4 13 2 2" xfId="31050" xr:uid="{00000000-0005-0000-0000-0000B98E0000}"/>
    <cellStyle name="메모 2 4 13 2 2 2" xfId="31051" xr:uid="{00000000-0005-0000-0000-0000BA8E0000}"/>
    <cellStyle name="메모 2 4 13 2 2 2 2" xfId="31052" xr:uid="{00000000-0005-0000-0000-0000BB8E0000}"/>
    <cellStyle name="메모 2 4 13 2 2 2 2 2" xfId="31053" xr:uid="{00000000-0005-0000-0000-0000BC8E0000}"/>
    <cellStyle name="메모 2 4 13 2 2 2 2 3" xfId="31054" xr:uid="{00000000-0005-0000-0000-0000BD8E0000}"/>
    <cellStyle name="메모 2 4 13 2 2 2 3" xfId="31055" xr:uid="{00000000-0005-0000-0000-0000BE8E0000}"/>
    <cellStyle name="메모 2 4 13 2 2 2 4" xfId="31056" xr:uid="{00000000-0005-0000-0000-0000BF8E0000}"/>
    <cellStyle name="메모 2 4 13 2 2 2 5" xfId="31057" xr:uid="{00000000-0005-0000-0000-0000C08E0000}"/>
    <cellStyle name="메모 2 4 13 2 2 3" xfId="31058" xr:uid="{00000000-0005-0000-0000-0000C18E0000}"/>
    <cellStyle name="메모 2 4 13 2 2 3 2" xfId="31059" xr:uid="{00000000-0005-0000-0000-0000C28E0000}"/>
    <cellStyle name="메모 2 4 13 2 2 3 3" xfId="31060" xr:uid="{00000000-0005-0000-0000-0000C38E0000}"/>
    <cellStyle name="메모 2 4 13 2 2 4" xfId="31061" xr:uid="{00000000-0005-0000-0000-0000C48E0000}"/>
    <cellStyle name="메모 2 4 13 2 2 5" xfId="31062" xr:uid="{00000000-0005-0000-0000-0000C58E0000}"/>
    <cellStyle name="메모 2 4 13 2 2 6" xfId="31063" xr:uid="{00000000-0005-0000-0000-0000C68E0000}"/>
    <cellStyle name="메모 2 4 13 2 3" xfId="31064" xr:uid="{00000000-0005-0000-0000-0000C78E0000}"/>
    <cellStyle name="메모 2 4 13 2 3 2" xfId="31065" xr:uid="{00000000-0005-0000-0000-0000C88E0000}"/>
    <cellStyle name="메모 2 4 13 2 3 2 2" xfId="31066" xr:uid="{00000000-0005-0000-0000-0000C98E0000}"/>
    <cellStyle name="메모 2 4 13 2 3 2 2 2" xfId="31067" xr:uid="{00000000-0005-0000-0000-0000CA8E0000}"/>
    <cellStyle name="메모 2 4 13 2 3 2 2 3" xfId="31068" xr:uid="{00000000-0005-0000-0000-0000CB8E0000}"/>
    <cellStyle name="메모 2 4 13 2 3 2 3" xfId="31069" xr:uid="{00000000-0005-0000-0000-0000CC8E0000}"/>
    <cellStyle name="메모 2 4 13 2 3 2 4" xfId="31070" xr:uid="{00000000-0005-0000-0000-0000CD8E0000}"/>
    <cellStyle name="메모 2 4 13 2 3 2 5" xfId="31071" xr:uid="{00000000-0005-0000-0000-0000CE8E0000}"/>
    <cellStyle name="메모 2 4 13 2 3 3" xfId="31072" xr:uid="{00000000-0005-0000-0000-0000CF8E0000}"/>
    <cellStyle name="메모 2 4 13 2 3 3 2" xfId="31073" xr:uid="{00000000-0005-0000-0000-0000D08E0000}"/>
    <cellStyle name="메모 2 4 13 2 3 3 3" xfId="31074" xr:uid="{00000000-0005-0000-0000-0000D18E0000}"/>
    <cellStyle name="메모 2 4 13 2 3 4" xfId="31075" xr:uid="{00000000-0005-0000-0000-0000D28E0000}"/>
    <cellStyle name="메모 2 4 13 2 3 5" xfId="31076" xr:uid="{00000000-0005-0000-0000-0000D38E0000}"/>
    <cellStyle name="메모 2 4 13 2 3 6" xfId="31077" xr:uid="{00000000-0005-0000-0000-0000D48E0000}"/>
    <cellStyle name="메모 2 4 13 2 4" xfId="31078" xr:uid="{00000000-0005-0000-0000-0000D58E0000}"/>
    <cellStyle name="메모 2 4 13 2 4 2" xfId="31079" xr:uid="{00000000-0005-0000-0000-0000D68E0000}"/>
    <cellStyle name="메모 2 4 13 2 4 2 2" xfId="31080" xr:uid="{00000000-0005-0000-0000-0000D78E0000}"/>
    <cellStyle name="메모 2 4 13 2 4 2 3" xfId="31081" xr:uid="{00000000-0005-0000-0000-0000D88E0000}"/>
    <cellStyle name="메모 2 4 13 2 4 3" xfId="31082" xr:uid="{00000000-0005-0000-0000-0000D98E0000}"/>
    <cellStyle name="메모 2 4 13 2 4 4" xfId="31083" xr:uid="{00000000-0005-0000-0000-0000DA8E0000}"/>
    <cellStyle name="메모 2 4 13 2 4 5" xfId="31084" xr:uid="{00000000-0005-0000-0000-0000DB8E0000}"/>
    <cellStyle name="메모 2 4 13 2 5" xfId="31085" xr:uid="{00000000-0005-0000-0000-0000DC8E0000}"/>
    <cellStyle name="메모 2 4 13 2 5 2" xfId="31086" xr:uid="{00000000-0005-0000-0000-0000DD8E0000}"/>
    <cellStyle name="메모 2 4 13 2 5 3" xfId="31087" xr:uid="{00000000-0005-0000-0000-0000DE8E0000}"/>
    <cellStyle name="메모 2 4 13 2 6" xfId="31088" xr:uid="{00000000-0005-0000-0000-0000DF8E0000}"/>
    <cellStyle name="메모 2 4 13 2 7" xfId="31089" xr:uid="{00000000-0005-0000-0000-0000E08E0000}"/>
    <cellStyle name="메모 2 4 13 2 8" xfId="31090" xr:uid="{00000000-0005-0000-0000-0000E18E0000}"/>
    <cellStyle name="메모 2 4 13 3" xfId="31091" xr:uid="{00000000-0005-0000-0000-0000E28E0000}"/>
    <cellStyle name="메모 2 4 13 3 2" xfId="31092" xr:uid="{00000000-0005-0000-0000-0000E38E0000}"/>
    <cellStyle name="메모 2 4 13 3 2 2" xfId="31093" xr:uid="{00000000-0005-0000-0000-0000E48E0000}"/>
    <cellStyle name="메모 2 4 13 3 2 2 2" xfId="31094" xr:uid="{00000000-0005-0000-0000-0000E58E0000}"/>
    <cellStyle name="메모 2 4 13 3 2 2 2 2" xfId="31095" xr:uid="{00000000-0005-0000-0000-0000E68E0000}"/>
    <cellStyle name="메모 2 4 13 3 2 2 2 3" xfId="31096" xr:uid="{00000000-0005-0000-0000-0000E78E0000}"/>
    <cellStyle name="메모 2 4 13 3 2 2 3" xfId="31097" xr:uid="{00000000-0005-0000-0000-0000E88E0000}"/>
    <cellStyle name="메모 2 4 13 3 2 2 4" xfId="31098" xr:uid="{00000000-0005-0000-0000-0000E98E0000}"/>
    <cellStyle name="메모 2 4 13 3 2 2 5" xfId="31099" xr:uid="{00000000-0005-0000-0000-0000EA8E0000}"/>
    <cellStyle name="메모 2 4 13 3 2 3" xfId="31100" xr:uid="{00000000-0005-0000-0000-0000EB8E0000}"/>
    <cellStyle name="메모 2 4 13 3 2 3 2" xfId="31101" xr:uid="{00000000-0005-0000-0000-0000EC8E0000}"/>
    <cellStyle name="메모 2 4 13 3 2 3 3" xfId="31102" xr:uid="{00000000-0005-0000-0000-0000ED8E0000}"/>
    <cellStyle name="메모 2 4 13 3 2 4" xfId="31103" xr:uid="{00000000-0005-0000-0000-0000EE8E0000}"/>
    <cellStyle name="메모 2 4 13 3 2 5" xfId="31104" xr:uid="{00000000-0005-0000-0000-0000EF8E0000}"/>
    <cellStyle name="메모 2 4 13 3 2 6" xfId="31105" xr:uid="{00000000-0005-0000-0000-0000F08E0000}"/>
    <cellStyle name="메모 2 4 13 3 3" xfId="31106" xr:uid="{00000000-0005-0000-0000-0000F18E0000}"/>
    <cellStyle name="메모 2 4 13 3 3 2" xfId="31107" xr:uid="{00000000-0005-0000-0000-0000F28E0000}"/>
    <cellStyle name="메모 2 4 13 3 3 2 2" xfId="31108" xr:uid="{00000000-0005-0000-0000-0000F38E0000}"/>
    <cellStyle name="메모 2 4 13 3 3 2 2 2" xfId="31109" xr:uid="{00000000-0005-0000-0000-0000F48E0000}"/>
    <cellStyle name="메모 2 4 13 3 3 2 2 3" xfId="31110" xr:uid="{00000000-0005-0000-0000-0000F58E0000}"/>
    <cellStyle name="메모 2 4 13 3 3 2 3" xfId="31111" xr:uid="{00000000-0005-0000-0000-0000F68E0000}"/>
    <cellStyle name="메모 2 4 13 3 3 2 4" xfId="31112" xr:uid="{00000000-0005-0000-0000-0000F78E0000}"/>
    <cellStyle name="메모 2 4 13 3 3 2 5" xfId="31113" xr:uid="{00000000-0005-0000-0000-0000F88E0000}"/>
    <cellStyle name="메모 2 4 13 3 3 3" xfId="31114" xr:uid="{00000000-0005-0000-0000-0000F98E0000}"/>
    <cellStyle name="메모 2 4 13 3 3 3 2" xfId="31115" xr:uid="{00000000-0005-0000-0000-0000FA8E0000}"/>
    <cellStyle name="메모 2 4 13 3 3 3 3" xfId="31116" xr:uid="{00000000-0005-0000-0000-0000FB8E0000}"/>
    <cellStyle name="메모 2 4 13 3 3 4" xfId="31117" xr:uid="{00000000-0005-0000-0000-0000FC8E0000}"/>
    <cellStyle name="메모 2 4 13 3 3 5" xfId="31118" xr:uid="{00000000-0005-0000-0000-0000FD8E0000}"/>
    <cellStyle name="메모 2 4 13 3 3 6" xfId="31119" xr:uid="{00000000-0005-0000-0000-0000FE8E0000}"/>
    <cellStyle name="메모 2 4 13 3 4" xfId="31120" xr:uid="{00000000-0005-0000-0000-0000FF8E0000}"/>
    <cellStyle name="메모 2 4 13 3 4 2" xfId="31121" xr:uid="{00000000-0005-0000-0000-0000008F0000}"/>
    <cellStyle name="메모 2 4 13 3 4 2 2" xfId="31122" xr:uid="{00000000-0005-0000-0000-0000018F0000}"/>
    <cellStyle name="메모 2 4 13 3 4 2 3" xfId="31123" xr:uid="{00000000-0005-0000-0000-0000028F0000}"/>
    <cellStyle name="메모 2 4 13 3 4 3" xfId="31124" xr:uid="{00000000-0005-0000-0000-0000038F0000}"/>
    <cellStyle name="메모 2 4 13 3 4 4" xfId="31125" xr:uid="{00000000-0005-0000-0000-0000048F0000}"/>
    <cellStyle name="메모 2 4 13 3 4 5" xfId="31126" xr:uid="{00000000-0005-0000-0000-0000058F0000}"/>
    <cellStyle name="메모 2 4 13 3 5" xfId="31127" xr:uid="{00000000-0005-0000-0000-0000068F0000}"/>
    <cellStyle name="메모 2 4 13 3 5 2" xfId="31128" xr:uid="{00000000-0005-0000-0000-0000078F0000}"/>
    <cellStyle name="메모 2 4 13 3 5 3" xfId="31129" xr:uid="{00000000-0005-0000-0000-0000088F0000}"/>
    <cellStyle name="메모 2 4 13 3 6" xfId="31130" xr:uid="{00000000-0005-0000-0000-0000098F0000}"/>
    <cellStyle name="메모 2 4 13 3 7" xfId="31131" xr:uid="{00000000-0005-0000-0000-00000A8F0000}"/>
    <cellStyle name="메모 2 4 13 3 8" xfId="31132" xr:uid="{00000000-0005-0000-0000-00000B8F0000}"/>
    <cellStyle name="메모 2 4 13 4" xfId="31133" xr:uid="{00000000-0005-0000-0000-00000C8F0000}"/>
    <cellStyle name="메모 2 4 13 4 2" xfId="31134" xr:uid="{00000000-0005-0000-0000-00000D8F0000}"/>
    <cellStyle name="메모 2 4 13 4 2 2" xfId="31135" xr:uid="{00000000-0005-0000-0000-00000E8F0000}"/>
    <cellStyle name="메모 2 4 13 4 2 2 2" xfId="31136" xr:uid="{00000000-0005-0000-0000-00000F8F0000}"/>
    <cellStyle name="메모 2 4 13 4 2 2 2 2" xfId="31137" xr:uid="{00000000-0005-0000-0000-0000108F0000}"/>
    <cellStyle name="메모 2 4 13 4 2 2 2 3" xfId="31138" xr:uid="{00000000-0005-0000-0000-0000118F0000}"/>
    <cellStyle name="메모 2 4 13 4 2 2 3" xfId="31139" xr:uid="{00000000-0005-0000-0000-0000128F0000}"/>
    <cellStyle name="메모 2 4 13 4 2 2 4" xfId="31140" xr:uid="{00000000-0005-0000-0000-0000138F0000}"/>
    <cellStyle name="메모 2 4 13 4 2 2 5" xfId="31141" xr:uid="{00000000-0005-0000-0000-0000148F0000}"/>
    <cellStyle name="메모 2 4 13 4 2 3" xfId="31142" xr:uid="{00000000-0005-0000-0000-0000158F0000}"/>
    <cellStyle name="메모 2 4 13 4 2 3 2" xfId="31143" xr:uid="{00000000-0005-0000-0000-0000168F0000}"/>
    <cellStyle name="메모 2 4 13 4 2 3 3" xfId="31144" xr:uid="{00000000-0005-0000-0000-0000178F0000}"/>
    <cellStyle name="메모 2 4 13 4 2 4" xfId="31145" xr:uid="{00000000-0005-0000-0000-0000188F0000}"/>
    <cellStyle name="메모 2 4 13 4 2 5" xfId="31146" xr:uid="{00000000-0005-0000-0000-0000198F0000}"/>
    <cellStyle name="메모 2 4 13 4 2 6" xfId="31147" xr:uid="{00000000-0005-0000-0000-00001A8F0000}"/>
    <cellStyle name="메모 2 4 13 4 3" xfId="31148" xr:uid="{00000000-0005-0000-0000-00001B8F0000}"/>
    <cellStyle name="메모 2 4 13 4 3 2" xfId="31149" xr:uid="{00000000-0005-0000-0000-00001C8F0000}"/>
    <cellStyle name="메모 2 4 13 4 3 2 2" xfId="31150" xr:uid="{00000000-0005-0000-0000-00001D8F0000}"/>
    <cellStyle name="메모 2 4 13 4 3 2 2 2" xfId="31151" xr:uid="{00000000-0005-0000-0000-00001E8F0000}"/>
    <cellStyle name="메모 2 4 13 4 3 2 2 3" xfId="31152" xr:uid="{00000000-0005-0000-0000-00001F8F0000}"/>
    <cellStyle name="메모 2 4 13 4 3 2 3" xfId="31153" xr:uid="{00000000-0005-0000-0000-0000208F0000}"/>
    <cellStyle name="메모 2 4 13 4 3 2 4" xfId="31154" xr:uid="{00000000-0005-0000-0000-0000218F0000}"/>
    <cellStyle name="메모 2 4 13 4 3 2 5" xfId="31155" xr:uid="{00000000-0005-0000-0000-0000228F0000}"/>
    <cellStyle name="메모 2 4 13 4 3 3" xfId="31156" xr:uid="{00000000-0005-0000-0000-0000238F0000}"/>
    <cellStyle name="메모 2 4 13 4 3 3 2" xfId="31157" xr:uid="{00000000-0005-0000-0000-0000248F0000}"/>
    <cellStyle name="메모 2 4 13 4 3 3 3" xfId="31158" xr:uid="{00000000-0005-0000-0000-0000258F0000}"/>
    <cellStyle name="메모 2 4 13 4 3 4" xfId="31159" xr:uid="{00000000-0005-0000-0000-0000268F0000}"/>
    <cellStyle name="메모 2 4 13 4 3 5" xfId="31160" xr:uid="{00000000-0005-0000-0000-0000278F0000}"/>
    <cellStyle name="메모 2 4 13 4 3 6" xfId="31161" xr:uid="{00000000-0005-0000-0000-0000288F0000}"/>
    <cellStyle name="메모 2 4 13 4 4" xfId="31162" xr:uid="{00000000-0005-0000-0000-0000298F0000}"/>
    <cellStyle name="메모 2 4 13 4 4 2" xfId="31163" xr:uid="{00000000-0005-0000-0000-00002A8F0000}"/>
    <cellStyle name="메모 2 4 13 4 4 2 2" xfId="31164" xr:uid="{00000000-0005-0000-0000-00002B8F0000}"/>
    <cellStyle name="메모 2 4 13 4 4 2 3" xfId="31165" xr:uid="{00000000-0005-0000-0000-00002C8F0000}"/>
    <cellStyle name="메모 2 4 13 4 4 3" xfId="31166" xr:uid="{00000000-0005-0000-0000-00002D8F0000}"/>
    <cellStyle name="메모 2 4 13 4 4 4" xfId="31167" xr:uid="{00000000-0005-0000-0000-00002E8F0000}"/>
    <cellStyle name="메모 2 4 13 4 4 5" xfId="31168" xr:uid="{00000000-0005-0000-0000-00002F8F0000}"/>
    <cellStyle name="메모 2 4 13 4 5" xfId="31169" xr:uid="{00000000-0005-0000-0000-0000308F0000}"/>
    <cellStyle name="메모 2 4 13 4 5 2" xfId="31170" xr:uid="{00000000-0005-0000-0000-0000318F0000}"/>
    <cellStyle name="메모 2 4 13 4 5 3" xfId="31171" xr:uid="{00000000-0005-0000-0000-0000328F0000}"/>
    <cellStyle name="메모 2 4 13 4 6" xfId="31172" xr:uid="{00000000-0005-0000-0000-0000338F0000}"/>
    <cellStyle name="메모 2 4 13 4 7" xfId="31173" xr:uid="{00000000-0005-0000-0000-0000348F0000}"/>
    <cellStyle name="메모 2 4 13 4 8" xfId="31174" xr:uid="{00000000-0005-0000-0000-0000358F0000}"/>
    <cellStyle name="메모 2 4 13 5" xfId="31175" xr:uid="{00000000-0005-0000-0000-0000368F0000}"/>
    <cellStyle name="메모 2 4 13 5 2" xfId="31176" xr:uid="{00000000-0005-0000-0000-0000378F0000}"/>
    <cellStyle name="메모 2 4 13 5 2 2" xfId="31177" xr:uid="{00000000-0005-0000-0000-0000388F0000}"/>
    <cellStyle name="메모 2 4 13 5 2 2 2" xfId="31178" xr:uid="{00000000-0005-0000-0000-0000398F0000}"/>
    <cellStyle name="메모 2 4 13 5 2 2 2 2" xfId="31179" xr:uid="{00000000-0005-0000-0000-00003A8F0000}"/>
    <cellStyle name="메모 2 4 13 5 2 2 2 3" xfId="31180" xr:uid="{00000000-0005-0000-0000-00003B8F0000}"/>
    <cellStyle name="메모 2 4 13 5 2 2 3" xfId="31181" xr:uid="{00000000-0005-0000-0000-00003C8F0000}"/>
    <cellStyle name="메모 2 4 13 5 2 2 4" xfId="31182" xr:uid="{00000000-0005-0000-0000-00003D8F0000}"/>
    <cellStyle name="메모 2 4 13 5 2 2 5" xfId="31183" xr:uid="{00000000-0005-0000-0000-00003E8F0000}"/>
    <cellStyle name="메모 2 4 13 5 2 3" xfId="31184" xr:uid="{00000000-0005-0000-0000-00003F8F0000}"/>
    <cellStyle name="메모 2 4 13 5 2 3 2" xfId="31185" xr:uid="{00000000-0005-0000-0000-0000408F0000}"/>
    <cellStyle name="메모 2 4 13 5 2 3 3" xfId="31186" xr:uid="{00000000-0005-0000-0000-0000418F0000}"/>
    <cellStyle name="메모 2 4 13 5 2 4" xfId="31187" xr:uid="{00000000-0005-0000-0000-0000428F0000}"/>
    <cellStyle name="메모 2 4 13 5 2 5" xfId="31188" xr:uid="{00000000-0005-0000-0000-0000438F0000}"/>
    <cellStyle name="메모 2 4 13 5 2 6" xfId="31189" xr:uid="{00000000-0005-0000-0000-0000448F0000}"/>
    <cellStyle name="메모 2 4 13 5 3" xfId="31190" xr:uid="{00000000-0005-0000-0000-0000458F0000}"/>
    <cellStyle name="메모 2 4 13 5 3 2" xfId="31191" xr:uid="{00000000-0005-0000-0000-0000468F0000}"/>
    <cellStyle name="메모 2 4 13 5 3 2 2" xfId="31192" xr:uid="{00000000-0005-0000-0000-0000478F0000}"/>
    <cellStyle name="메모 2 4 13 5 3 2 2 2" xfId="31193" xr:uid="{00000000-0005-0000-0000-0000488F0000}"/>
    <cellStyle name="메모 2 4 13 5 3 2 2 3" xfId="31194" xr:uid="{00000000-0005-0000-0000-0000498F0000}"/>
    <cellStyle name="메모 2 4 13 5 3 2 3" xfId="31195" xr:uid="{00000000-0005-0000-0000-00004A8F0000}"/>
    <cellStyle name="메모 2 4 13 5 3 2 4" xfId="31196" xr:uid="{00000000-0005-0000-0000-00004B8F0000}"/>
    <cellStyle name="메모 2 4 13 5 3 2 5" xfId="31197" xr:uid="{00000000-0005-0000-0000-00004C8F0000}"/>
    <cellStyle name="메모 2 4 13 5 3 3" xfId="31198" xr:uid="{00000000-0005-0000-0000-00004D8F0000}"/>
    <cellStyle name="메모 2 4 13 5 3 3 2" xfId="31199" xr:uid="{00000000-0005-0000-0000-00004E8F0000}"/>
    <cellStyle name="메모 2 4 13 5 3 3 3" xfId="31200" xr:uid="{00000000-0005-0000-0000-00004F8F0000}"/>
    <cellStyle name="메모 2 4 13 5 3 4" xfId="31201" xr:uid="{00000000-0005-0000-0000-0000508F0000}"/>
    <cellStyle name="메모 2 4 13 5 3 5" xfId="31202" xr:uid="{00000000-0005-0000-0000-0000518F0000}"/>
    <cellStyle name="메모 2 4 13 5 3 6" xfId="31203" xr:uid="{00000000-0005-0000-0000-0000528F0000}"/>
    <cellStyle name="메모 2 4 13 5 4" xfId="31204" xr:uid="{00000000-0005-0000-0000-0000538F0000}"/>
    <cellStyle name="메모 2 4 13 5 4 2" xfId="31205" xr:uid="{00000000-0005-0000-0000-0000548F0000}"/>
    <cellStyle name="메모 2 4 13 5 4 2 2" xfId="31206" xr:uid="{00000000-0005-0000-0000-0000558F0000}"/>
    <cellStyle name="메모 2 4 13 5 4 2 3" xfId="31207" xr:uid="{00000000-0005-0000-0000-0000568F0000}"/>
    <cellStyle name="메모 2 4 13 5 4 3" xfId="31208" xr:uid="{00000000-0005-0000-0000-0000578F0000}"/>
    <cellStyle name="메모 2 4 13 5 4 4" xfId="31209" xr:uid="{00000000-0005-0000-0000-0000588F0000}"/>
    <cellStyle name="메모 2 4 13 5 4 5" xfId="31210" xr:uid="{00000000-0005-0000-0000-0000598F0000}"/>
    <cellStyle name="메모 2 4 13 5 5" xfId="31211" xr:uid="{00000000-0005-0000-0000-00005A8F0000}"/>
    <cellStyle name="메모 2 4 13 5 5 2" xfId="31212" xr:uid="{00000000-0005-0000-0000-00005B8F0000}"/>
    <cellStyle name="메모 2 4 13 5 5 3" xfId="31213" xr:uid="{00000000-0005-0000-0000-00005C8F0000}"/>
    <cellStyle name="메모 2 4 13 5 6" xfId="31214" xr:uid="{00000000-0005-0000-0000-00005D8F0000}"/>
    <cellStyle name="메모 2 4 13 5 7" xfId="31215" xr:uid="{00000000-0005-0000-0000-00005E8F0000}"/>
    <cellStyle name="메모 2 4 13 5 8" xfId="31216" xr:uid="{00000000-0005-0000-0000-00005F8F0000}"/>
    <cellStyle name="메모 2 4 13 6" xfId="31217" xr:uid="{00000000-0005-0000-0000-0000608F0000}"/>
    <cellStyle name="메모 2 4 13 6 2" xfId="31218" xr:uid="{00000000-0005-0000-0000-0000618F0000}"/>
    <cellStyle name="메모 2 4 13 6 2 2" xfId="31219" xr:uid="{00000000-0005-0000-0000-0000628F0000}"/>
    <cellStyle name="메모 2 4 13 6 2 2 2" xfId="31220" xr:uid="{00000000-0005-0000-0000-0000638F0000}"/>
    <cellStyle name="메모 2 4 13 6 2 2 3" xfId="31221" xr:uid="{00000000-0005-0000-0000-0000648F0000}"/>
    <cellStyle name="메모 2 4 13 6 2 3" xfId="31222" xr:uid="{00000000-0005-0000-0000-0000658F0000}"/>
    <cellStyle name="메모 2 4 13 6 2 4" xfId="31223" xr:uid="{00000000-0005-0000-0000-0000668F0000}"/>
    <cellStyle name="메모 2 4 13 6 2 5" xfId="31224" xr:uid="{00000000-0005-0000-0000-0000678F0000}"/>
    <cellStyle name="메모 2 4 13 6 3" xfId="31225" xr:uid="{00000000-0005-0000-0000-0000688F0000}"/>
    <cellStyle name="메모 2 4 13 6 3 2" xfId="31226" xr:uid="{00000000-0005-0000-0000-0000698F0000}"/>
    <cellStyle name="메모 2 4 13 6 3 3" xfId="31227" xr:uid="{00000000-0005-0000-0000-00006A8F0000}"/>
    <cellStyle name="메모 2 4 13 6 4" xfId="31228" xr:uid="{00000000-0005-0000-0000-00006B8F0000}"/>
    <cellStyle name="메모 2 4 13 6 5" xfId="31229" xr:uid="{00000000-0005-0000-0000-00006C8F0000}"/>
    <cellStyle name="메모 2 4 13 6 6" xfId="31230" xr:uid="{00000000-0005-0000-0000-00006D8F0000}"/>
    <cellStyle name="메모 2 4 13 7" xfId="31231" xr:uid="{00000000-0005-0000-0000-00006E8F0000}"/>
    <cellStyle name="메모 2 4 13 7 2" xfId="31232" xr:uid="{00000000-0005-0000-0000-00006F8F0000}"/>
    <cellStyle name="메모 2 4 13 7 2 2" xfId="31233" xr:uid="{00000000-0005-0000-0000-0000708F0000}"/>
    <cellStyle name="메모 2 4 13 7 2 2 2" xfId="31234" xr:uid="{00000000-0005-0000-0000-0000718F0000}"/>
    <cellStyle name="메모 2 4 13 7 2 2 3" xfId="31235" xr:uid="{00000000-0005-0000-0000-0000728F0000}"/>
    <cellStyle name="메모 2 4 13 7 2 3" xfId="31236" xr:uid="{00000000-0005-0000-0000-0000738F0000}"/>
    <cellStyle name="메모 2 4 13 7 2 4" xfId="31237" xr:uid="{00000000-0005-0000-0000-0000748F0000}"/>
    <cellStyle name="메모 2 4 13 7 2 5" xfId="31238" xr:uid="{00000000-0005-0000-0000-0000758F0000}"/>
    <cellStyle name="메모 2 4 13 7 3" xfId="31239" xr:uid="{00000000-0005-0000-0000-0000768F0000}"/>
    <cellStyle name="메모 2 4 13 7 3 2" xfId="31240" xr:uid="{00000000-0005-0000-0000-0000778F0000}"/>
    <cellStyle name="메모 2 4 13 7 3 3" xfId="31241" xr:uid="{00000000-0005-0000-0000-0000788F0000}"/>
    <cellStyle name="메모 2 4 13 7 4" xfId="31242" xr:uid="{00000000-0005-0000-0000-0000798F0000}"/>
    <cellStyle name="메모 2 4 13 7 5" xfId="31243" xr:uid="{00000000-0005-0000-0000-00007A8F0000}"/>
    <cellStyle name="메모 2 4 13 7 6" xfId="31244" xr:uid="{00000000-0005-0000-0000-00007B8F0000}"/>
    <cellStyle name="메모 2 4 13 8" xfId="31245" xr:uid="{00000000-0005-0000-0000-00007C8F0000}"/>
    <cellStyle name="메모 2 4 13 8 2" xfId="31246" xr:uid="{00000000-0005-0000-0000-00007D8F0000}"/>
    <cellStyle name="메모 2 4 13 8 2 2" xfId="31247" xr:uid="{00000000-0005-0000-0000-00007E8F0000}"/>
    <cellStyle name="메모 2 4 13 8 2 3" xfId="31248" xr:uid="{00000000-0005-0000-0000-00007F8F0000}"/>
    <cellStyle name="메모 2 4 13 8 3" xfId="31249" xr:uid="{00000000-0005-0000-0000-0000808F0000}"/>
    <cellStyle name="메모 2 4 13 8 4" xfId="31250" xr:uid="{00000000-0005-0000-0000-0000818F0000}"/>
    <cellStyle name="메모 2 4 13 8 5" xfId="31251" xr:uid="{00000000-0005-0000-0000-0000828F0000}"/>
    <cellStyle name="메모 2 4 13 9" xfId="31252" xr:uid="{00000000-0005-0000-0000-0000838F0000}"/>
    <cellStyle name="메모 2 4 13 9 2" xfId="31253" xr:uid="{00000000-0005-0000-0000-0000848F0000}"/>
    <cellStyle name="메모 2 4 13 9 3" xfId="31254" xr:uid="{00000000-0005-0000-0000-0000858F0000}"/>
    <cellStyle name="메모 2 4 14" xfId="31255" xr:uid="{00000000-0005-0000-0000-0000868F0000}"/>
    <cellStyle name="메모 2 4 14 2" xfId="31256" xr:uid="{00000000-0005-0000-0000-0000878F0000}"/>
    <cellStyle name="메모 2 4 14 2 2" xfId="31257" xr:uid="{00000000-0005-0000-0000-0000888F0000}"/>
    <cellStyle name="메모 2 4 14 2 2 2" xfId="31258" xr:uid="{00000000-0005-0000-0000-0000898F0000}"/>
    <cellStyle name="메모 2 4 14 2 2 2 2" xfId="31259" xr:uid="{00000000-0005-0000-0000-00008A8F0000}"/>
    <cellStyle name="메모 2 4 14 2 2 2 2 2" xfId="31260" xr:uid="{00000000-0005-0000-0000-00008B8F0000}"/>
    <cellStyle name="메모 2 4 14 2 2 2 2 3" xfId="31261" xr:uid="{00000000-0005-0000-0000-00008C8F0000}"/>
    <cellStyle name="메모 2 4 14 2 2 2 3" xfId="31262" xr:uid="{00000000-0005-0000-0000-00008D8F0000}"/>
    <cellStyle name="메모 2 4 14 2 2 2 4" xfId="31263" xr:uid="{00000000-0005-0000-0000-00008E8F0000}"/>
    <cellStyle name="메모 2 4 14 2 2 2 5" xfId="31264" xr:uid="{00000000-0005-0000-0000-00008F8F0000}"/>
    <cellStyle name="메모 2 4 14 2 2 3" xfId="31265" xr:uid="{00000000-0005-0000-0000-0000908F0000}"/>
    <cellStyle name="메모 2 4 14 2 2 3 2" xfId="31266" xr:uid="{00000000-0005-0000-0000-0000918F0000}"/>
    <cellStyle name="메모 2 4 14 2 2 3 3" xfId="31267" xr:uid="{00000000-0005-0000-0000-0000928F0000}"/>
    <cellStyle name="메모 2 4 14 2 2 4" xfId="31268" xr:uid="{00000000-0005-0000-0000-0000938F0000}"/>
    <cellStyle name="메모 2 4 14 2 2 5" xfId="31269" xr:uid="{00000000-0005-0000-0000-0000948F0000}"/>
    <cellStyle name="메모 2 4 14 2 2 6" xfId="31270" xr:uid="{00000000-0005-0000-0000-0000958F0000}"/>
    <cellStyle name="메모 2 4 14 2 3" xfId="31271" xr:uid="{00000000-0005-0000-0000-0000968F0000}"/>
    <cellStyle name="메모 2 4 14 2 3 2" xfId="31272" xr:uid="{00000000-0005-0000-0000-0000978F0000}"/>
    <cellStyle name="메모 2 4 14 2 3 2 2" xfId="31273" xr:uid="{00000000-0005-0000-0000-0000988F0000}"/>
    <cellStyle name="메모 2 4 14 2 3 2 2 2" xfId="31274" xr:uid="{00000000-0005-0000-0000-0000998F0000}"/>
    <cellStyle name="메모 2 4 14 2 3 2 2 3" xfId="31275" xr:uid="{00000000-0005-0000-0000-00009A8F0000}"/>
    <cellStyle name="메모 2 4 14 2 3 2 3" xfId="31276" xr:uid="{00000000-0005-0000-0000-00009B8F0000}"/>
    <cellStyle name="메모 2 4 14 2 3 2 4" xfId="31277" xr:uid="{00000000-0005-0000-0000-00009C8F0000}"/>
    <cellStyle name="메모 2 4 14 2 3 2 5" xfId="31278" xr:uid="{00000000-0005-0000-0000-00009D8F0000}"/>
    <cellStyle name="메모 2 4 14 2 3 3" xfId="31279" xr:uid="{00000000-0005-0000-0000-00009E8F0000}"/>
    <cellStyle name="메모 2 4 14 2 3 3 2" xfId="31280" xr:uid="{00000000-0005-0000-0000-00009F8F0000}"/>
    <cellStyle name="메모 2 4 14 2 3 3 3" xfId="31281" xr:uid="{00000000-0005-0000-0000-0000A08F0000}"/>
    <cellStyle name="메모 2 4 14 2 3 4" xfId="31282" xr:uid="{00000000-0005-0000-0000-0000A18F0000}"/>
    <cellStyle name="메모 2 4 14 2 3 5" xfId="31283" xr:uid="{00000000-0005-0000-0000-0000A28F0000}"/>
    <cellStyle name="메모 2 4 14 2 3 6" xfId="31284" xr:uid="{00000000-0005-0000-0000-0000A38F0000}"/>
    <cellStyle name="메모 2 4 14 2 4" xfId="31285" xr:uid="{00000000-0005-0000-0000-0000A48F0000}"/>
    <cellStyle name="메모 2 4 14 2 4 2" xfId="31286" xr:uid="{00000000-0005-0000-0000-0000A58F0000}"/>
    <cellStyle name="메모 2 4 14 2 4 2 2" xfId="31287" xr:uid="{00000000-0005-0000-0000-0000A68F0000}"/>
    <cellStyle name="메모 2 4 14 2 4 2 3" xfId="31288" xr:uid="{00000000-0005-0000-0000-0000A78F0000}"/>
    <cellStyle name="메모 2 4 14 2 4 3" xfId="31289" xr:uid="{00000000-0005-0000-0000-0000A88F0000}"/>
    <cellStyle name="메모 2 4 14 2 4 4" xfId="31290" xr:uid="{00000000-0005-0000-0000-0000A98F0000}"/>
    <cellStyle name="메모 2 4 14 2 4 5" xfId="31291" xr:uid="{00000000-0005-0000-0000-0000AA8F0000}"/>
    <cellStyle name="메모 2 4 14 2 5" xfId="31292" xr:uid="{00000000-0005-0000-0000-0000AB8F0000}"/>
    <cellStyle name="메모 2 4 14 2 5 2" xfId="31293" xr:uid="{00000000-0005-0000-0000-0000AC8F0000}"/>
    <cellStyle name="메모 2 4 14 2 5 3" xfId="31294" xr:uid="{00000000-0005-0000-0000-0000AD8F0000}"/>
    <cellStyle name="메모 2 4 14 2 6" xfId="31295" xr:uid="{00000000-0005-0000-0000-0000AE8F0000}"/>
    <cellStyle name="메모 2 4 14 2 7" xfId="31296" xr:uid="{00000000-0005-0000-0000-0000AF8F0000}"/>
    <cellStyle name="메모 2 4 14 2 8" xfId="31297" xr:uid="{00000000-0005-0000-0000-0000B08F0000}"/>
    <cellStyle name="메모 2 4 14 3" xfId="31298" xr:uid="{00000000-0005-0000-0000-0000B18F0000}"/>
    <cellStyle name="메모 2 4 14 3 2" xfId="31299" xr:uid="{00000000-0005-0000-0000-0000B28F0000}"/>
    <cellStyle name="메모 2 4 14 3 2 2" xfId="31300" xr:uid="{00000000-0005-0000-0000-0000B38F0000}"/>
    <cellStyle name="메모 2 4 14 3 2 2 2" xfId="31301" xr:uid="{00000000-0005-0000-0000-0000B48F0000}"/>
    <cellStyle name="메모 2 4 14 3 2 2 3" xfId="31302" xr:uid="{00000000-0005-0000-0000-0000B58F0000}"/>
    <cellStyle name="메모 2 4 14 3 2 3" xfId="31303" xr:uid="{00000000-0005-0000-0000-0000B68F0000}"/>
    <cellStyle name="메모 2 4 14 3 2 4" xfId="31304" xr:uid="{00000000-0005-0000-0000-0000B78F0000}"/>
    <cellStyle name="메모 2 4 14 3 2 5" xfId="31305" xr:uid="{00000000-0005-0000-0000-0000B88F0000}"/>
    <cellStyle name="메모 2 4 14 3 3" xfId="31306" xr:uid="{00000000-0005-0000-0000-0000B98F0000}"/>
    <cellStyle name="메모 2 4 14 3 3 2" xfId="31307" xr:uid="{00000000-0005-0000-0000-0000BA8F0000}"/>
    <cellStyle name="메모 2 4 14 3 3 3" xfId="31308" xr:uid="{00000000-0005-0000-0000-0000BB8F0000}"/>
    <cellStyle name="메모 2 4 14 3 4" xfId="31309" xr:uid="{00000000-0005-0000-0000-0000BC8F0000}"/>
    <cellStyle name="메모 2 4 14 3 5" xfId="31310" xr:uid="{00000000-0005-0000-0000-0000BD8F0000}"/>
    <cellStyle name="메모 2 4 14 3 6" xfId="31311" xr:uid="{00000000-0005-0000-0000-0000BE8F0000}"/>
    <cellStyle name="메모 2 4 14 4" xfId="31312" xr:uid="{00000000-0005-0000-0000-0000BF8F0000}"/>
    <cellStyle name="메모 2 4 14 4 2" xfId="31313" xr:uid="{00000000-0005-0000-0000-0000C08F0000}"/>
    <cellStyle name="메모 2 4 14 4 2 2" xfId="31314" xr:uid="{00000000-0005-0000-0000-0000C18F0000}"/>
    <cellStyle name="메모 2 4 14 4 2 2 2" xfId="31315" xr:uid="{00000000-0005-0000-0000-0000C28F0000}"/>
    <cellStyle name="메모 2 4 14 4 2 2 3" xfId="31316" xr:uid="{00000000-0005-0000-0000-0000C38F0000}"/>
    <cellStyle name="메모 2 4 14 4 2 3" xfId="31317" xr:uid="{00000000-0005-0000-0000-0000C48F0000}"/>
    <cellStyle name="메모 2 4 14 4 2 4" xfId="31318" xr:uid="{00000000-0005-0000-0000-0000C58F0000}"/>
    <cellStyle name="메모 2 4 14 4 2 5" xfId="31319" xr:uid="{00000000-0005-0000-0000-0000C68F0000}"/>
    <cellStyle name="메모 2 4 14 4 3" xfId="31320" xr:uid="{00000000-0005-0000-0000-0000C78F0000}"/>
    <cellStyle name="메모 2 4 14 4 3 2" xfId="31321" xr:uid="{00000000-0005-0000-0000-0000C88F0000}"/>
    <cellStyle name="메모 2 4 14 4 3 3" xfId="31322" xr:uid="{00000000-0005-0000-0000-0000C98F0000}"/>
    <cellStyle name="메모 2 4 14 4 4" xfId="31323" xr:uid="{00000000-0005-0000-0000-0000CA8F0000}"/>
    <cellStyle name="메모 2 4 14 4 5" xfId="31324" xr:uid="{00000000-0005-0000-0000-0000CB8F0000}"/>
    <cellStyle name="메모 2 4 14 4 6" xfId="31325" xr:uid="{00000000-0005-0000-0000-0000CC8F0000}"/>
    <cellStyle name="메모 2 4 14 5" xfId="31326" xr:uid="{00000000-0005-0000-0000-0000CD8F0000}"/>
    <cellStyle name="메모 2 4 14 5 2" xfId="31327" xr:uid="{00000000-0005-0000-0000-0000CE8F0000}"/>
    <cellStyle name="메모 2 4 14 5 2 2" xfId="31328" xr:uid="{00000000-0005-0000-0000-0000CF8F0000}"/>
    <cellStyle name="메모 2 4 14 5 2 3" xfId="31329" xr:uid="{00000000-0005-0000-0000-0000D08F0000}"/>
    <cellStyle name="메모 2 4 14 5 3" xfId="31330" xr:uid="{00000000-0005-0000-0000-0000D18F0000}"/>
    <cellStyle name="메모 2 4 14 5 4" xfId="31331" xr:uid="{00000000-0005-0000-0000-0000D28F0000}"/>
    <cellStyle name="메모 2 4 14 5 5" xfId="31332" xr:uid="{00000000-0005-0000-0000-0000D38F0000}"/>
    <cellStyle name="메모 2 4 14 6" xfId="31333" xr:uid="{00000000-0005-0000-0000-0000D48F0000}"/>
    <cellStyle name="메모 2 4 14 6 2" xfId="31334" xr:uid="{00000000-0005-0000-0000-0000D58F0000}"/>
    <cellStyle name="메모 2 4 14 6 3" xfId="31335" xr:uid="{00000000-0005-0000-0000-0000D68F0000}"/>
    <cellStyle name="메모 2 4 14 7" xfId="31336" xr:uid="{00000000-0005-0000-0000-0000D78F0000}"/>
    <cellStyle name="메모 2 4 14 8" xfId="31337" xr:uid="{00000000-0005-0000-0000-0000D88F0000}"/>
    <cellStyle name="메모 2 4 14 9" xfId="31338" xr:uid="{00000000-0005-0000-0000-0000D98F0000}"/>
    <cellStyle name="메모 2 4 15" xfId="31339" xr:uid="{00000000-0005-0000-0000-0000DA8F0000}"/>
    <cellStyle name="메모 2 4 15 2" xfId="31340" xr:uid="{00000000-0005-0000-0000-0000DB8F0000}"/>
    <cellStyle name="메모 2 4 15 2 2" xfId="31341" xr:uid="{00000000-0005-0000-0000-0000DC8F0000}"/>
    <cellStyle name="메모 2 4 15 2 2 2" xfId="31342" xr:uid="{00000000-0005-0000-0000-0000DD8F0000}"/>
    <cellStyle name="메모 2 4 15 2 2 2 2" xfId="31343" xr:uid="{00000000-0005-0000-0000-0000DE8F0000}"/>
    <cellStyle name="메모 2 4 15 2 2 2 2 2" xfId="31344" xr:uid="{00000000-0005-0000-0000-0000DF8F0000}"/>
    <cellStyle name="메모 2 4 15 2 2 2 2 3" xfId="31345" xr:uid="{00000000-0005-0000-0000-0000E08F0000}"/>
    <cellStyle name="메모 2 4 15 2 2 2 3" xfId="31346" xr:uid="{00000000-0005-0000-0000-0000E18F0000}"/>
    <cellStyle name="메모 2 4 15 2 2 2 4" xfId="31347" xr:uid="{00000000-0005-0000-0000-0000E28F0000}"/>
    <cellStyle name="메모 2 4 15 2 2 2 5" xfId="31348" xr:uid="{00000000-0005-0000-0000-0000E38F0000}"/>
    <cellStyle name="메모 2 4 15 2 2 3" xfId="31349" xr:uid="{00000000-0005-0000-0000-0000E48F0000}"/>
    <cellStyle name="메모 2 4 15 2 2 3 2" xfId="31350" xr:uid="{00000000-0005-0000-0000-0000E58F0000}"/>
    <cellStyle name="메모 2 4 15 2 2 3 3" xfId="31351" xr:uid="{00000000-0005-0000-0000-0000E68F0000}"/>
    <cellStyle name="메모 2 4 15 2 2 4" xfId="31352" xr:uid="{00000000-0005-0000-0000-0000E78F0000}"/>
    <cellStyle name="메모 2 4 15 2 2 5" xfId="31353" xr:uid="{00000000-0005-0000-0000-0000E88F0000}"/>
    <cellStyle name="메모 2 4 15 2 2 6" xfId="31354" xr:uid="{00000000-0005-0000-0000-0000E98F0000}"/>
    <cellStyle name="메모 2 4 15 2 3" xfId="31355" xr:uid="{00000000-0005-0000-0000-0000EA8F0000}"/>
    <cellStyle name="메모 2 4 15 2 3 2" xfId="31356" xr:uid="{00000000-0005-0000-0000-0000EB8F0000}"/>
    <cellStyle name="메모 2 4 15 2 3 2 2" xfId="31357" xr:uid="{00000000-0005-0000-0000-0000EC8F0000}"/>
    <cellStyle name="메모 2 4 15 2 3 2 2 2" xfId="31358" xr:uid="{00000000-0005-0000-0000-0000ED8F0000}"/>
    <cellStyle name="메모 2 4 15 2 3 2 2 3" xfId="31359" xr:uid="{00000000-0005-0000-0000-0000EE8F0000}"/>
    <cellStyle name="메모 2 4 15 2 3 2 3" xfId="31360" xr:uid="{00000000-0005-0000-0000-0000EF8F0000}"/>
    <cellStyle name="메모 2 4 15 2 3 2 4" xfId="31361" xr:uid="{00000000-0005-0000-0000-0000F08F0000}"/>
    <cellStyle name="메모 2 4 15 2 3 2 5" xfId="31362" xr:uid="{00000000-0005-0000-0000-0000F18F0000}"/>
    <cellStyle name="메모 2 4 15 2 3 3" xfId="31363" xr:uid="{00000000-0005-0000-0000-0000F28F0000}"/>
    <cellStyle name="메모 2 4 15 2 3 3 2" xfId="31364" xr:uid="{00000000-0005-0000-0000-0000F38F0000}"/>
    <cellStyle name="메모 2 4 15 2 3 3 3" xfId="31365" xr:uid="{00000000-0005-0000-0000-0000F48F0000}"/>
    <cellStyle name="메모 2 4 15 2 3 4" xfId="31366" xr:uid="{00000000-0005-0000-0000-0000F58F0000}"/>
    <cellStyle name="메모 2 4 15 2 3 5" xfId="31367" xr:uid="{00000000-0005-0000-0000-0000F68F0000}"/>
    <cellStyle name="메모 2 4 15 2 3 6" xfId="31368" xr:uid="{00000000-0005-0000-0000-0000F78F0000}"/>
    <cellStyle name="메모 2 4 15 2 4" xfId="31369" xr:uid="{00000000-0005-0000-0000-0000F88F0000}"/>
    <cellStyle name="메모 2 4 15 2 4 2" xfId="31370" xr:uid="{00000000-0005-0000-0000-0000F98F0000}"/>
    <cellStyle name="메모 2 4 15 2 4 2 2" xfId="31371" xr:uid="{00000000-0005-0000-0000-0000FA8F0000}"/>
    <cellStyle name="메모 2 4 15 2 4 2 3" xfId="31372" xr:uid="{00000000-0005-0000-0000-0000FB8F0000}"/>
    <cellStyle name="메모 2 4 15 2 4 3" xfId="31373" xr:uid="{00000000-0005-0000-0000-0000FC8F0000}"/>
    <cellStyle name="메모 2 4 15 2 4 4" xfId="31374" xr:uid="{00000000-0005-0000-0000-0000FD8F0000}"/>
    <cellStyle name="메모 2 4 15 2 4 5" xfId="31375" xr:uid="{00000000-0005-0000-0000-0000FE8F0000}"/>
    <cellStyle name="메모 2 4 15 2 5" xfId="31376" xr:uid="{00000000-0005-0000-0000-0000FF8F0000}"/>
    <cellStyle name="메모 2 4 15 2 5 2" xfId="31377" xr:uid="{00000000-0005-0000-0000-000000900000}"/>
    <cellStyle name="메모 2 4 15 2 5 3" xfId="31378" xr:uid="{00000000-0005-0000-0000-000001900000}"/>
    <cellStyle name="메모 2 4 15 2 6" xfId="31379" xr:uid="{00000000-0005-0000-0000-000002900000}"/>
    <cellStyle name="메모 2 4 15 2 7" xfId="31380" xr:uid="{00000000-0005-0000-0000-000003900000}"/>
    <cellStyle name="메모 2 4 15 2 8" xfId="31381" xr:uid="{00000000-0005-0000-0000-000004900000}"/>
    <cellStyle name="메모 2 4 15 3" xfId="31382" xr:uid="{00000000-0005-0000-0000-000005900000}"/>
    <cellStyle name="메모 2 4 15 3 2" xfId="31383" xr:uid="{00000000-0005-0000-0000-000006900000}"/>
    <cellStyle name="메모 2 4 15 3 2 2" xfId="31384" xr:uid="{00000000-0005-0000-0000-000007900000}"/>
    <cellStyle name="메모 2 4 15 3 2 2 2" xfId="31385" xr:uid="{00000000-0005-0000-0000-000008900000}"/>
    <cellStyle name="메모 2 4 15 3 2 2 3" xfId="31386" xr:uid="{00000000-0005-0000-0000-000009900000}"/>
    <cellStyle name="메모 2 4 15 3 2 3" xfId="31387" xr:uid="{00000000-0005-0000-0000-00000A900000}"/>
    <cellStyle name="메모 2 4 15 3 2 4" xfId="31388" xr:uid="{00000000-0005-0000-0000-00000B900000}"/>
    <cellStyle name="메모 2 4 15 3 2 5" xfId="31389" xr:uid="{00000000-0005-0000-0000-00000C900000}"/>
    <cellStyle name="메모 2 4 15 3 3" xfId="31390" xr:uid="{00000000-0005-0000-0000-00000D900000}"/>
    <cellStyle name="메모 2 4 15 3 3 2" xfId="31391" xr:uid="{00000000-0005-0000-0000-00000E900000}"/>
    <cellStyle name="메모 2 4 15 3 3 3" xfId="31392" xr:uid="{00000000-0005-0000-0000-00000F900000}"/>
    <cellStyle name="메모 2 4 15 3 4" xfId="31393" xr:uid="{00000000-0005-0000-0000-000010900000}"/>
    <cellStyle name="메모 2 4 15 3 5" xfId="31394" xr:uid="{00000000-0005-0000-0000-000011900000}"/>
    <cellStyle name="메모 2 4 15 3 6" xfId="31395" xr:uid="{00000000-0005-0000-0000-000012900000}"/>
    <cellStyle name="메모 2 4 15 4" xfId="31396" xr:uid="{00000000-0005-0000-0000-000013900000}"/>
    <cellStyle name="메모 2 4 15 4 2" xfId="31397" xr:uid="{00000000-0005-0000-0000-000014900000}"/>
    <cellStyle name="메모 2 4 15 4 2 2" xfId="31398" xr:uid="{00000000-0005-0000-0000-000015900000}"/>
    <cellStyle name="메모 2 4 15 4 2 2 2" xfId="31399" xr:uid="{00000000-0005-0000-0000-000016900000}"/>
    <cellStyle name="메모 2 4 15 4 2 2 3" xfId="31400" xr:uid="{00000000-0005-0000-0000-000017900000}"/>
    <cellStyle name="메모 2 4 15 4 2 3" xfId="31401" xr:uid="{00000000-0005-0000-0000-000018900000}"/>
    <cellStyle name="메모 2 4 15 4 2 4" xfId="31402" xr:uid="{00000000-0005-0000-0000-000019900000}"/>
    <cellStyle name="메모 2 4 15 4 2 5" xfId="31403" xr:uid="{00000000-0005-0000-0000-00001A900000}"/>
    <cellStyle name="메모 2 4 15 4 3" xfId="31404" xr:uid="{00000000-0005-0000-0000-00001B900000}"/>
    <cellStyle name="메모 2 4 15 4 3 2" xfId="31405" xr:uid="{00000000-0005-0000-0000-00001C900000}"/>
    <cellStyle name="메모 2 4 15 4 3 3" xfId="31406" xr:uid="{00000000-0005-0000-0000-00001D900000}"/>
    <cellStyle name="메모 2 4 15 4 4" xfId="31407" xr:uid="{00000000-0005-0000-0000-00001E900000}"/>
    <cellStyle name="메모 2 4 15 4 5" xfId="31408" xr:uid="{00000000-0005-0000-0000-00001F900000}"/>
    <cellStyle name="메모 2 4 15 4 6" xfId="31409" xr:uid="{00000000-0005-0000-0000-000020900000}"/>
    <cellStyle name="메모 2 4 15 5" xfId="31410" xr:uid="{00000000-0005-0000-0000-000021900000}"/>
    <cellStyle name="메모 2 4 15 5 2" xfId="31411" xr:uid="{00000000-0005-0000-0000-000022900000}"/>
    <cellStyle name="메모 2 4 15 5 2 2" xfId="31412" xr:uid="{00000000-0005-0000-0000-000023900000}"/>
    <cellStyle name="메모 2 4 15 5 2 3" xfId="31413" xr:uid="{00000000-0005-0000-0000-000024900000}"/>
    <cellStyle name="메모 2 4 15 5 3" xfId="31414" xr:uid="{00000000-0005-0000-0000-000025900000}"/>
    <cellStyle name="메모 2 4 15 5 4" xfId="31415" xr:uid="{00000000-0005-0000-0000-000026900000}"/>
    <cellStyle name="메모 2 4 15 5 5" xfId="31416" xr:uid="{00000000-0005-0000-0000-000027900000}"/>
    <cellStyle name="메모 2 4 15 6" xfId="31417" xr:uid="{00000000-0005-0000-0000-000028900000}"/>
    <cellStyle name="메모 2 4 15 6 2" xfId="31418" xr:uid="{00000000-0005-0000-0000-000029900000}"/>
    <cellStyle name="메모 2 4 15 6 3" xfId="31419" xr:uid="{00000000-0005-0000-0000-00002A900000}"/>
    <cellStyle name="메모 2 4 15 7" xfId="31420" xr:uid="{00000000-0005-0000-0000-00002B900000}"/>
    <cellStyle name="메모 2 4 15 8" xfId="31421" xr:uid="{00000000-0005-0000-0000-00002C900000}"/>
    <cellStyle name="메모 2 4 15 9" xfId="31422" xr:uid="{00000000-0005-0000-0000-00002D900000}"/>
    <cellStyle name="메모 2 4 16" xfId="31423" xr:uid="{00000000-0005-0000-0000-00002E900000}"/>
    <cellStyle name="메모 2 4 16 2" xfId="31424" xr:uid="{00000000-0005-0000-0000-00002F900000}"/>
    <cellStyle name="메모 2 4 16 2 2" xfId="31425" xr:uid="{00000000-0005-0000-0000-000030900000}"/>
    <cellStyle name="메모 2 4 16 2 2 2" xfId="31426" xr:uid="{00000000-0005-0000-0000-000031900000}"/>
    <cellStyle name="메모 2 4 16 2 2 2 2" xfId="31427" xr:uid="{00000000-0005-0000-0000-000032900000}"/>
    <cellStyle name="메모 2 4 16 2 2 2 2 2" xfId="31428" xr:uid="{00000000-0005-0000-0000-000033900000}"/>
    <cellStyle name="메모 2 4 16 2 2 2 2 3" xfId="31429" xr:uid="{00000000-0005-0000-0000-000034900000}"/>
    <cellStyle name="메모 2 4 16 2 2 2 3" xfId="31430" xr:uid="{00000000-0005-0000-0000-000035900000}"/>
    <cellStyle name="메모 2 4 16 2 2 2 4" xfId="31431" xr:uid="{00000000-0005-0000-0000-000036900000}"/>
    <cellStyle name="메모 2 4 16 2 2 2 5" xfId="31432" xr:uid="{00000000-0005-0000-0000-000037900000}"/>
    <cellStyle name="메모 2 4 16 2 2 3" xfId="31433" xr:uid="{00000000-0005-0000-0000-000038900000}"/>
    <cellStyle name="메모 2 4 16 2 2 3 2" xfId="31434" xr:uid="{00000000-0005-0000-0000-000039900000}"/>
    <cellStyle name="메모 2 4 16 2 2 3 3" xfId="31435" xr:uid="{00000000-0005-0000-0000-00003A900000}"/>
    <cellStyle name="메모 2 4 16 2 2 4" xfId="31436" xr:uid="{00000000-0005-0000-0000-00003B900000}"/>
    <cellStyle name="메모 2 4 16 2 2 5" xfId="31437" xr:uid="{00000000-0005-0000-0000-00003C900000}"/>
    <cellStyle name="메모 2 4 16 2 2 6" xfId="31438" xr:uid="{00000000-0005-0000-0000-00003D900000}"/>
    <cellStyle name="메모 2 4 16 2 3" xfId="31439" xr:uid="{00000000-0005-0000-0000-00003E900000}"/>
    <cellStyle name="메모 2 4 16 2 3 2" xfId="31440" xr:uid="{00000000-0005-0000-0000-00003F900000}"/>
    <cellStyle name="메모 2 4 16 2 3 2 2" xfId="31441" xr:uid="{00000000-0005-0000-0000-000040900000}"/>
    <cellStyle name="메모 2 4 16 2 3 2 2 2" xfId="31442" xr:uid="{00000000-0005-0000-0000-000041900000}"/>
    <cellStyle name="메모 2 4 16 2 3 2 2 3" xfId="31443" xr:uid="{00000000-0005-0000-0000-000042900000}"/>
    <cellStyle name="메모 2 4 16 2 3 2 3" xfId="31444" xr:uid="{00000000-0005-0000-0000-000043900000}"/>
    <cellStyle name="메모 2 4 16 2 3 2 4" xfId="31445" xr:uid="{00000000-0005-0000-0000-000044900000}"/>
    <cellStyle name="메모 2 4 16 2 3 2 5" xfId="31446" xr:uid="{00000000-0005-0000-0000-000045900000}"/>
    <cellStyle name="메모 2 4 16 2 3 3" xfId="31447" xr:uid="{00000000-0005-0000-0000-000046900000}"/>
    <cellStyle name="메모 2 4 16 2 3 3 2" xfId="31448" xr:uid="{00000000-0005-0000-0000-000047900000}"/>
    <cellStyle name="메모 2 4 16 2 3 3 3" xfId="31449" xr:uid="{00000000-0005-0000-0000-000048900000}"/>
    <cellStyle name="메모 2 4 16 2 3 4" xfId="31450" xr:uid="{00000000-0005-0000-0000-000049900000}"/>
    <cellStyle name="메모 2 4 16 2 3 5" xfId="31451" xr:uid="{00000000-0005-0000-0000-00004A900000}"/>
    <cellStyle name="메모 2 4 16 2 3 6" xfId="31452" xr:uid="{00000000-0005-0000-0000-00004B900000}"/>
    <cellStyle name="메모 2 4 16 2 4" xfId="31453" xr:uid="{00000000-0005-0000-0000-00004C900000}"/>
    <cellStyle name="메모 2 4 16 2 4 2" xfId="31454" xr:uid="{00000000-0005-0000-0000-00004D900000}"/>
    <cellStyle name="메모 2 4 16 2 4 2 2" xfId="31455" xr:uid="{00000000-0005-0000-0000-00004E900000}"/>
    <cellStyle name="메모 2 4 16 2 4 2 3" xfId="31456" xr:uid="{00000000-0005-0000-0000-00004F900000}"/>
    <cellStyle name="메모 2 4 16 2 4 3" xfId="31457" xr:uid="{00000000-0005-0000-0000-000050900000}"/>
    <cellStyle name="메모 2 4 16 2 4 4" xfId="31458" xr:uid="{00000000-0005-0000-0000-000051900000}"/>
    <cellStyle name="메모 2 4 16 2 4 5" xfId="31459" xr:uid="{00000000-0005-0000-0000-000052900000}"/>
    <cellStyle name="메모 2 4 16 2 5" xfId="31460" xr:uid="{00000000-0005-0000-0000-000053900000}"/>
    <cellStyle name="메모 2 4 16 2 5 2" xfId="31461" xr:uid="{00000000-0005-0000-0000-000054900000}"/>
    <cellStyle name="메모 2 4 16 2 5 3" xfId="31462" xr:uid="{00000000-0005-0000-0000-000055900000}"/>
    <cellStyle name="메모 2 4 16 2 6" xfId="31463" xr:uid="{00000000-0005-0000-0000-000056900000}"/>
    <cellStyle name="메모 2 4 16 2 7" xfId="31464" xr:uid="{00000000-0005-0000-0000-000057900000}"/>
    <cellStyle name="메모 2 4 16 2 8" xfId="31465" xr:uid="{00000000-0005-0000-0000-000058900000}"/>
    <cellStyle name="메모 2 4 16 3" xfId="31466" xr:uid="{00000000-0005-0000-0000-000059900000}"/>
    <cellStyle name="메모 2 4 16 3 2" xfId="31467" xr:uid="{00000000-0005-0000-0000-00005A900000}"/>
    <cellStyle name="메모 2 4 16 3 2 2" xfId="31468" xr:uid="{00000000-0005-0000-0000-00005B900000}"/>
    <cellStyle name="메모 2 4 16 3 2 2 2" xfId="31469" xr:uid="{00000000-0005-0000-0000-00005C900000}"/>
    <cellStyle name="메모 2 4 16 3 2 2 3" xfId="31470" xr:uid="{00000000-0005-0000-0000-00005D900000}"/>
    <cellStyle name="메모 2 4 16 3 2 3" xfId="31471" xr:uid="{00000000-0005-0000-0000-00005E900000}"/>
    <cellStyle name="메모 2 4 16 3 2 4" xfId="31472" xr:uid="{00000000-0005-0000-0000-00005F900000}"/>
    <cellStyle name="메모 2 4 16 3 2 5" xfId="31473" xr:uid="{00000000-0005-0000-0000-000060900000}"/>
    <cellStyle name="메모 2 4 16 3 3" xfId="31474" xr:uid="{00000000-0005-0000-0000-000061900000}"/>
    <cellStyle name="메모 2 4 16 3 3 2" xfId="31475" xr:uid="{00000000-0005-0000-0000-000062900000}"/>
    <cellStyle name="메모 2 4 16 3 3 3" xfId="31476" xr:uid="{00000000-0005-0000-0000-000063900000}"/>
    <cellStyle name="메모 2 4 16 3 4" xfId="31477" xr:uid="{00000000-0005-0000-0000-000064900000}"/>
    <cellStyle name="메모 2 4 16 3 5" xfId="31478" xr:uid="{00000000-0005-0000-0000-000065900000}"/>
    <cellStyle name="메모 2 4 16 3 6" xfId="31479" xr:uid="{00000000-0005-0000-0000-000066900000}"/>
    <cellStyle name="메모 2 4 16 4" xfId="31480" xr:uid="{00000000-0005-0000-0000-000067900000}"/>
    <cellStyle name="메모 2 4 16 4 2" xfId="31481" xr:uid="{00000000-0005-0000-0000-000068900000}"/>
    <cellStyle name="메모 2 4 16 4 2 2" xfId="31482" xr:uid="{00000000-0005-0000-0000-000069900000}"/>
    <cellStyle name="메모 2 4 16 4 2 2 2" xfId="31483" xr:uid="{00000000-0005-0000-0000-00006A900000}"/>
    <cellStyle name="메모 2 4 16 4 2 2 3" xfId="31484" xr:uid="{00000000-0005-0000-0000-00006B900000}"/>
    <cellStyle name="메모 2 4 16 4 2 3" xfId="31485" xr:uid="{00000000-0005-0000-0000-00006C900000}"/>
    <cellStyle name="메모 2 4 16 4 2 4" xfId="31486" xr:uid="{00000000-0005-0000-0000-00006D900000}"/>
    <cellStyle name="메모 2 4 16 4 2 5" xfId="31487" xr:uid="{00000000-0005-0000-0000-00006E900000}"/>
    <cellStyle name="메모 2 4 16 4 3" xfId="31488" xr:uid="{00000000-0005-0000-0000-00006F900000}"/>
    <cellStyle name="메모 2 4 16 4 3 2" xfId="31489" xr:uid="{00000000-0005-0000-0000-000070900000}"/>
    <cellStyle name="메모 2 4 16 4 3 3" xfId="31490" xr:uid="{00000000-0005-0000-0000-000071900000}"/>
    <cellStyle name="메모 2 4 16 4 4" xfId="31491" xr:uid="{00000000-0005-0000-0000-000072900000}"/>
    <cellStyle name="메모 2 4 16 4 5" xfId="31492" xr:uid="{00000000-0005-0000-0000-000073900000}"/>
    <cellStyle name="메모 2 4 16 4 6" xfId="31493" xr:uid="{00000000-0005-0000-0000-000074900000}"/>
    <cellStyle name="메모 2 4 16 5" xfId="31494" xr:uid="{00000000-0005-0000-0000-000075900000}"/>
    <cellStyle name="메모 2 4 16 5 2" xfId="31495" xr:uid="{00000000-0005-0000-0000-000076900000}"/>
    <cellStyle name="메모 2 4 16 5 2 2" xfId="31496" xr:uid="{00000000-0005-0000-0000-000077900000}"/>
    <cellStyle name="메모 2 4 16 5 2 3" xfId="31497" xr:uid="{00000000-0005-0000-0000-000078900000}"/>
    <cellStyle name="메모 2 4 16 5 3" xfId="31498" xr:uid="{00000000-0005-0000-0000-000079900000}"/>
    <cellStyle name="메모 2 4 16 5 4" xfId="31499" xr:uid="{00000000-0005-0000-0000-00007A900000}"/>
    <cellStyle name="메모 2 4 16 5 5" xfId="31500" xr:uid="{00000000-0005-0000-0000-00007B900000}"/>
    <cellStyle name="메모 2 4 16 6" xfId="31501" xr:uid="{00000000-0005-0000-0000-00007C900000}"/>
    <cellStyle name="메모 2 4 16 6 2" xfId="31502" xr:uid="{00000000-0005-0000-0000-00007D900000}"/>
    <cellStyle name="메모 2 4 16 6 3" xfId="31503" xr:uid="{00000000-0005-0000-0000-00007E900000}"/>
    <cellStyle name="메모 2 4 16 7" xfId="31504" xr:uid="{00000000-0005-0000-0000-00007F900000}"/>
    <cellStyle name="메모 2 4 16 8" xfId="31505" xr:uid="{00000000-0005-0000-0000-000080900000}"/>
    <cellStyle name="메모 2 4 16 9" xfId="31506" xr:uid="{00000000-0005-0000-0000-000081900000}"/>
    <cellStyle name="메모 2 4 17" xfId="31507" xr:uid="{00000000-0005-0000-0000-000082900000}"/>
    <cellStyle name="메모 2 4 17 2" xfId="31508" xr:uid="{00000000-0005-0000-0000-000083900000}"/>
    <cellStyle name="메모 2 4 17 2 2" xfId="31509" xr:uid="{00000000-0005-0000-0000-000084900000}"/>
    <cellStyle name="메모 2 4 17 2 2 2" xfId="31510" xr:uid="{00000000-0005-0000-0000-000085900000}"/>
    <cellStyle name="메모 2 4 17 2 2 2 2" xfId="31511" xr:uid="{00000000-0005-0000-0000-000086900000}"/>
    <cellStyle name="메모 2 4 17 2 2 2 2 2" xfId="31512" xr:uid="{00000000-0005-0000-0000-000087900000}"/>
    <cellStyle name="메모 2 4 17 2 2 2 2 3" xfId="31513" xr:uid="{00000000-0005-0000-0000-000088900000}"/>
    <cellStyle name="메모 2 4 17 2 2 2 3" xfId="31514" xr:uid="{00000000-0005-0000-0000-000089900000}"/>
    <cellStyle name="메모 2 4 17 2 2 2 4" xfId="31515" xr:uid="{00000000-0005-0000-0000-00008A900000}"/>
    <cellStyle name="메모 2 4 17 2 2 2 5" xfId="31516" xr:uid="{00000000-0005-0000-0000-00008B900000}"/>
    <cellStyle name="메모 2 4 17 2 2 3" xfId="31517" xr:uid="{00000000-0005-0000-0000-00008C900000}"/>
    <cellStyle name="메모 2 4 17 2 2 3 2" xfId="31518" xr:uid="{00000000-0005-0000-0000-00008D900000}"/>
    <cellStyle name="메모 2 4 17 2 2 3 3" xfId="31519" xr:uid="{00000000-0005-0000-0000-00008E900000}"/>
    <cellStyle name="메모 2 4 17 2 2 4" xfId="31520" xr:uid="{00000000-0005-0000-0000-00008F900000}"/>
    <cellStyle name="메모 2 4 17 2 2 5" xfId="31521" xr:uid="{00000000-0005-0000-0000-000090900000}"/>
    <cellStyle name="메모 2 4 17 2 2 6" xfId="31522" xr:uid="{00000000-0005-0000-0000-000091900000}"/>
    <cellStyle name="메모 2 4 17 2 3" xfId="31523" xr:uid="{00000000-0005-0000-0000-000092900000}"/>
    <cellStyle name="메모 2 4 17 2 3 2" xfId="31524" xr:uid="{00000000-0005-0000-0000-000093900000}"/>
    <cellStyle name="메모 2 4 17 2 3 2 2" xfId="31525" xr:uid="{00000000-0005-0000-0000-000094900000}"/>
    <cellStyle name="메모 2 4 17 2 3 2 2 2" xfId="31526" xr:uid="{00000000-0005-0000-0000-000095900000}"/>
    <cellStyle name="메모 2 4 17 2 3 2 2 3" xfId="31527" xr:uid="{00000000-0005-0000-0000-000096900000}"/>
    <cellStyle name="메모 2 4 17 2 3 2 3" xfId="31528" xr:uid="{00000000-0005-0000-0000-000097900000}"/>
    <cellStyle name="메모 2 4 17 2 3 2 4" xfId="31529" xr:uid="{00000000-0005-0000-0000-000098900000}"/>
    <cellStyle name="메모 2 4 17 2 3 2 5" xfId="31530" xr:uid="{00000000-0005-0000-0000-000099900000}"/>
    <cellStyle name="메모 2 4 17 2 3 3" xfId="31531" xr:uid="{00000000-0005-0000-0000-00009A900000}"/>
    <cellStyle name="메모 2 4 17 2 3 3 2" xfId="31532" xr:uid="{00000000-0005-0000-0000-00009B900000}"/>
    <cellStyle name="메모 2 4 17 2 3 3 3" xfId="31533" xr:uid="{00000000-0005-0000-0000-00009C900000}"/>
    <cellStyle name="메모 2 4 17 2 3 4" xfId="31534" xr:uid="{00000000-0005-0000-0000-00009D900000}"/>
    <cellStyle name="메모 2 4 17 2 3 5" xfId="31535" xr:uid="{00000000-0005-0000-0000-00009E900000}"/>
    <cellStyle name="메모 2 4 17 2 3 6" xfId="31536" xr:uid="{00000000-0005-0000-0000-00009F900000}"/>
    <cellStyle name="메모 2 4 17 2 4" xfId="31537" xr:uid="{00000000-0005-0000-0000-0000A0900000}"/>
    <cellStyle name="메모 2 4 17 2 4 2" xfId="31538" xr:uid="{00000000-0005-0000-0000-0000A1900000}"/>
    <cellStyle name="메모 2 4 17 2 4 2 2" xfId="31539" xr:uid="{00000000-0005-0000-0000-0000A2900000}"/>
    <cellStyle name="메모 2 4 17 2 4 2 3" xfId="31540" xr:uid="{00000000-0005-0000-0000-0000A3900000}"/>
    <cellStyle name="메모 2 4 17 2 4 3" xfId="31541" xr:uid="{00000000-0005-0000-0000-0000A4900000}"/>
    <cellStyle name="메모 2 4 17 2 4 4" xfId="31542" xr:uid="{00000000-0005-0000-0000-0000A5900000}"/>
    <cellStyle name="메모 2 4 17 2 4 5" xfId="31543" xr:uid="{00000000-0005-0000-0000-0000A6900000}"/>
    <cellStyle name="메모 2 4 17 2 5" xfId="31544" xr:uid="{00000000-0005-0000-0000-0000A7900000}"/>
    <cellStyle name="메모 2 4 17 2 5 2" xfId="31545" xr:uid="{00000000-0005-0000-0000-0000A8900000}"/>
    <cellStyle name="메모 2 4 17 2 5 3" xfId="31546" xr:uid="{00000000-0005-0000-0000-0000A9900000}"/>
    <cellStyle name="메모 2 4 17 2 6" xfId="31547" xr:uid="{00000000-0005-0000-0000-0000AA900000}"/>
    <cellStyle name="메모 2 4 17 2 7" xfId="31548" xr:uid="{00000000-0005-0000-0000-0000AB900000}"/>
    <cellStyle name="메모 2 4 17 2 8" xfId="31549" xr:uid="{00000000-0005-0000-0000-0000AC900000}"/>
    <cellStyle name="메모 2 4 17 3" xfId="31550" xr:uid="{00000000-0005-0000-0000-0000AD900000}"/>
    <cellStyle name="메모 2 4 17 3 2" xfId="31551" xr:uid="{00000000-0005-0000-0000-0000AE900000}"/>
    <cellStyle name="메모 2 4 17 3 2 2" xfId="31552" xr:uid="{00000000-0005-0000-0000-0000AF900000}"/>
    <cellStyle name="메모 2 4 17 3 2 2 2" xfId="31553" xr:uid="{00000000-0005-0000-0000-0000B0900000}"/>
    <cellStyle name="메모 2 4 17 3 2 2 3" xfId="31554" xr:uid="{00000000-0005-0000-0000-0000B1900000}"/>
    <cellStyle name="메모 2 4 17 3 2 3" xfId="31555" xr:uid="{00000000-0005-0000-0000-0000B2900000}"/>
    <cellStyle name="메모 2 4 17 3 2 4" xfId="31556" xr:uid="{00000000-0005-0000-0000-0000B3900000}"/>
    <cellStyle name="메모 2 4 17 3 2 5" xfId="31557" xr:uid="{00000000-0005-0000-0000-0000B4900000}"/>
    <cellStyle name="메모 2 4 17 3 3" xfId="31558" xr:uid="{00000000-0005-0000-0000-0000B5900000}"/>
    <cellStyle name="메모 2 4 17 3 3 2" xfId="31559" xr:uid="{00000000-0005-0000-0000-0000B6900000}"/>
    <cellStyle name="메모 2 4 17 3 3 3" xfId="31560" xr:uid="{00000000-0005-0000-0000-0000B7900000}"/>
    <cellStyle name="메모 2 4 17 3 4" xfId="31561" xr:uid="{00000000-0005-0000-0000-0000B8900000}"/>
    <cellStyle name="메모 2 4 17 3 5" xfId="31562" xr:uid="{00000000-0005-0000-0000-0000B9900000}"/>
    <cellStyle name="메모 2 4 17 3 6" xfId="31563" xr:uid="{00000000-0005-0000-0000-0000BA900000}"/>
    <cellStyle name="메모 2 4 17 4" xfId="31564" xr:uid="{00000000-0005-0000-0000-0000BB900000}"/>
    <cellStyle name="메모 2 4 17 4 2" xfId="31565" xr:uid="{00000000-0005-0000-0000-0000BC900000}"/>
    <cellStyle name="메모 2 4 17 4 2 2" xfId="31566" xr:uid="{00000000-0005-0000-0000-0000BD900000}"/>
    <cellStyle name="메모 2 4 17 4 2 2 2" xfId="31567" xr:uid="{00000000-0005-0000-0000-0000BE900000}"/>
    <cellStyle name="메모 2 4 17 4 2 2 3" xfId="31568" xr:uid="{00000000-0005-0000-0000-0000BF900000}"/>
    <cellStyle name="메모 2 4 17 4 2 3" xfId="31569" xr:uid="{00000000-0005-0000-0000-0000C0900000}"/>
    <cellStyle name="메모 2 4 17 4 2 4" xfId="31570" xr:uid="{00000000-0005-0000-0000-0000C1900000}"/>
    <cellStyle name="메모 2 4 17 4 2 5" xfId="31571" xr:uid="{00000000-0005-0000-0000-0000C2900000}"/>
    <cellStyle name="메모 2 4 17 4 3" xfId="31572" xr:uid="{00000000-0005-0000-0000-0000C3900000}"/>
    <cellStyle name="메모 2 4 17 4 3 2" xfId="31573" xr:uid="{00000000-0005-0000-0000-0000C4900000}"/>
    <cellStyle name="메모 2 4 17 4 3 3" xfId="31574" xr:uid="{00000000-0005-0000-0000-0000C5900000}"/>
    <cellStyle name="메모 2 4 17 4 4" xfId="31575" xr:uid="{00000000-0005-0000-0000-0000C6900000}"/>
    <cellStyle name="메모 2 4 17 4 5" xfId="31576" xr:uid="{00000000-0005-0000-0000-0000C7900000}"/>
    <cellStyle name="메모 2 4 17 4 6" xfId="31577" xr:uid="{00000000-0005-0000-0000-0000C8900000}"/>
    <cellStyle name="메모 2 4 17 5" xfId="31578" xr:uid="{00000000-0005-0000-0000-0000C9900000}"/>
    <cellStyle name="메모 2 4 17 5 2" xfId="31579" xr:uid="{00000000-0005-0000-0000-0000CA900000}"/>
    <cellStyle name="메모 2 4 17 5 2 2" xfId="31580" xr:uid="{00000000-0005-0000-0000-0000CB900000}"/>
    <cellStyle name="메모 2 4 17 5 2 3" xfId="31581" xr:uid="{00000000-0005-0000-0000-0000CC900000}"/>
    <cellStyle name="메모 2 4 17 5 3" xfId="31582" xr:uid="{00000000-0005-0000-0000-0000CD900000}"/>
    <cellStyle name="메모 2 4 17 5 4" xfId="31583" xr:uid="{00000000-0005-0000-0000-0000CE900000}"/>
    <cellStyle name="메모 2 4 17 5 5" xfId="31584" xr:uid="{00000000-0005-0000-0000-0000CF900000}"/>
    <cellStyle name="메모 2 4 17 6" xfId="31585" xr:uid="{00000000-0005-0000-0000-0000D0900000}"/>
    <cellStyle name="메모 2 4 17 6 2" xfId="31586" xr:uid="{00000000-0005-0000-0000-0000D1900000}"/>
    <cellStyle name="메모 2 4 17 6 3" xfId="31587" xr:uid="{00000000-0005-0000-0000-0000D2900000}"/>
    <cellStyle name="메모 2 4 17 7" xfId="31588" xr:uid="{00000000-0005-0000-0000-0000D3900000}"/>
    <cellStyle name="메모 2 4 17 8" xfId="31589" xr:uid="{00000000-0005-0000-0000-0000D4900000}"/>
    <cellStyle name="메모 2 4 17 9" xfId="31590" xr:uid="{00000000-0005-0000-0000-0000D5900000}"/>
    <cellStyle name="메모 2 4 18" xfId="31591" xr:uid="{00000000-0005-0000-0000-0000D6900000}"/>
    <cellStyle name="메모 2 4 18 2" xfId="31592" xr:uid="{00000000-0005-0000-0000-0000D7900000}"/>
    <cellStyle name="메모 2 4 18 2 2" xfId="31593" xr:uid="{00000000-0005-0000-0000-0000D8900000}"/>
    <cellStyle name="메모 2 4 18 2 2 2" xfId="31594" xr:uid="{00000000-0005-0000-0000-0000D9900000}"/>
    <cellStyle name="메모 2 4 18 2 2 3" xfId="31595" xr:uid="{00000000-0005-0000-0000-0000DA900000}"/>
    <cellStyle name="메모 2 4 18 2 3" xfId="31596" xr:uid="{00000000-0005-0000-0000-0000DB900000}"/>
    <cellStyle name="메모 2 4 18 2 4" xfId="31597" xr:uid="{00000000-0005-0000-0000-0000DC900000}"/>
    <cellStyle name="메모 2 4 18 2 5" xfId="31598" xr:uid="{00000000-0005-0000-0000-0000DD900000}"/>
    <cellStyle name="메모 2 4 18 3" xfId="31599" xr:uid="{00000000-0005-0000-0000-0000DE900000}"/>
    <cellStyle name="메모 2 4 18 3 2" xfId="31600" xr:uid="{00000000-0005-0000-0000-0000DF900000}"/>
    <cellStyle name="메모 2 4 18 3 3" xfId="31601" xr:uid="{00000000-0005-0000-0000-0000E0900000}"/>
    <cellStyle name="메모 2 4 18 4" xfId="31602" xr:uid="{00000000-0005-0000-0000-0000E1900000}"/>
    <cellStyle name="메모 2 4 18 5" xfId="31603" xr:uid="{00000000-0005-0000-0000-0000E2900000}"/>
    <cellStyle name="메모 2 4 18 6" xfId="31604" xr:uid="{00000000-0005-0000-0000-0000E3900000}"/>
    <cellStyle name="메모 2 4 19" xfId="31605" xr:uid="{00000000-0005-0000-0000-0000E4900000}"/>
    <cellStyle name="메모 2 4 19 2" xfId="31606" xr:uid="{00000000-0005-0000-0000-0000E5900000}"/>
    <cellStyle name="메모 2 4 19 2 2" xfId="31607" xr:uid="{00000000-0005-0000-0000-0000E6900000}"/>
    <cellStyle name="메모 2 4 19 2 2 2" xfId="31608" xr:uid="{00000000-0005-0000-0000-0000E7900000}"/>
    <cellStyle name="메모 2 4 19 2 2 3" xfId="31609" xr:uid="{00000000-0005-0000-0000-0000E8900000}"/>
    <cellStyle name="메모 2 4 19 2 3" xfId="31610" xr:uid="{00000000-0005-0000-0000-0000E9900000}"/>
    <cellStyle name="메모 2 4 19 2 4" xfId="31611" xr:uid="{00000000-0005-0000-0000-0000EA900000}"/>
    <cellStyle name="메모 2 4 19 2 5" xfId="31612" xr:uid="{00000000-0005-0000-0000-0000EB900000}"/>
    <cellStyle name="메모 2 4 19 3" xfId="31613" xr:uid="{00000000-0005-0000-0000-0000EC900000}"/>
    <cellStyle name="메모 2 4 19 3 2" xfId="31614" xr:uid="{00000000-0005-0000-0000-0000ED900000}"/>
    <cellStyle name="메모 2 4 19 3 3" xfId="31615" xr:uid="{00000000-0005-0000-0000-0000EE900000}"/>
    <cellStyle name="메모 2 4 19 4" xfId="31616" xr:uid="{00000000-0005-0000-0000-0000EF900000}"/>
    <cellStyle name="메모 2 4 19 5" xfId="31617" xr:uid="{00000000-0005-0000-0000-0000F0900000}"/>
    <cellStyle name="메모 2 4 19 6" xfId="31618" xr:uid="{00000000-0005-0000-0000-0000F1900000}"/>
    <cellStyle name="메모 2 4 2" xfId="31619" xr:uid="{00000000-0005-0000-0000-0000F2900000}"/>
    <cellStyle name="메모 2 4 2 10" xfId="31620" xr:uid="{00000000-0005-0000-0000-0000F3900000}"/>
    <cellStyle name="메모 2 4 2 10 2" xfId="31621" xr:uid="{00000000-0005-0000-0000-0000F4900000}"/>
    <cellStyle name="메모 2 4 2 10 2 2" xfId="31622" xr:uid="{00000000-0005-0000-0000-0000F5900000}"/>
    <cellStyle name="메모 2 4 2 10 2 2 2" xfId="31623" xr:uid="{00000000-0005-0000-0000-0000F6900000}"/>
    <cellStyle name="메모 2 4 2 10 2 2 2 2" xfId="31624" xr:uid="{00000000-0005-0000-0000-0000F7900000}"/>
    <cellStyle name="메모 2 4 2 10 2 2 2 3" xfId="31625" xr:uid="{00000000-0005-0000-0000-0000F8900000}"/>
    <cellStyle name="메모 2 4 2 10 2 2 3" xfId="31626" xr:uid="{00000000-0005-0000-0000-0000F9900000}"/>
    <cellStyle name="메모 2 4 2 10 2 2 4" xfId="31627" xr:uid="{00000000-0005-0000-0000-0000FA900000}"/>
    <cellStyle name="메모 2 4 2 10 2 2 5" xfId="31628" xr:uid="{00000000-0005-0000-0000-0000FB900000}"/>
    <cellStyle name="메모 2 4 2 10 2 3" xfId="31629" xr:uid="{00000000-0005-0000-0000-0000FC900000}"/>
    <cellStyle name="메모 2 4 2 10 2 3 2" xfId="31630" xr:uid="{00000000-0005-0000-0000-0000FD900000}"/>
    <cellStyle name="메모 2 4 2 10 2 3 3" xfId="31631" xr:uid="{00000000-0005-0000-0000-0000FE900000}"/>
    <cellStyle name="메모 2 4 2 10 2 4" xfId="31632" xr:uid="{00000000-0005-0000-0000-0000FF900000}"/>
    <cellStyle name="메모 2 4 2 10 2 5" xfId="31633" xr:uid="{00000000-0005-0000-0000-000000910000}"/>
    <cellStyle name="메모 2 4 2 10 2 6" xfId="31634" xr:uid="{00000000-0005-0000-0000-000001910000}"/>
    <cellStyle name="메모 2 4 2 10 3" xfId="31635" xr:uid="{00000000-0005-0000-0000-000002910000}"/>
    <cellStyle name="메모 2 4 2 10 3 2" xfId="31636" xr:uid="{00000000-0005-0000-0000-000003910000}"/>
    <cellStyle name="메모 2 4 2 10 3 2 2" xfId="31637" xr:uid="{00000000-0005-0000-0000-000004910000}"/>
    <cellStyle name="메모 2 4 2 10 3 2 2 2" xfId="31638" xr:uid="{00000000-0005-0000-0000-000005910000}"/>
    <cellStyle name="메모 2 4 2 10 3 2 2 3" xfId="31639" xr:uid="{00000000-0005-0000-0000-000006910000}"/>
    <cellStyle name="메모 2 4 2 10 3 2 3" xfId="31640" xr:uid="{00000000-0005-0000-0000-000007910000}"/>
    <cellStyle name="메모 2 4 2 10 3 2 4" xfId="31641" xr:uid="{00000000-0005-0000-0000-000008910000}"/>
    <cellStyle name="메모 2 4 2 10 3 2 5" xfId="31642" xr:uid="{00000000-0005-0000-0000-000009910000}"/>
    <cellStyle name="메모 2 4 2 10 3 3" xfId="31643" xr:uid="{00000000-0005-0000-0000-00000A910000}"/>
    <cellStyle name="메모 2 4 2 10 3 3 2" xfId="31644" xr:uid="{00000000-0005-0000-0000-00000B910000}"/>
    <cellStyle name="메모 2 4 2 10 3 3 3" xfId="31645" xr:uid="{00000000-0005-0000-0000-00000C910000}"/>
    <cellStyle name="메모 2 4 2 10 3 4" xfId="31646" xr:uid="{00000000-0005-0000-0000-00000D910000}"/>
    <cellStyle name="메모 2 4 2 10 3 5" xfId="31647" xr:uid="{00000000-0005-0000-0000-00000E910000}"/>
    <cellStyle name="메모 2 4 2 10 3 6" xfId="31648" xr:uid="{00000000-0005-0000-0000-00000F910000}"/>
    <cellStyle name="메모 2 4 2 10 4" xfId="31649" xr:uid="{00000000-0005-0000-0000-000010910000}"/>
    <cellStyle name="메모 2 4 2 10 4 2" xfId="31650" xr:uid="{00000000-0005-0000-0000-000011910000}"/>
    <cellStyle name="메모 2 4 2 10 4 2 2" xfId="31651" xr:uid="{00000000-0005-0000-0000-000012910000}"/>
    <cellStyle name="메모 2 4 2 10 4 2 3" xfId="31652" xr:uid="{00000000-0005-0000-0000-000013910000}"/>
    <cellStyle name="메모 2 4 2 10 4 3" xfId="31653" xr:uid="{00000000-0005-0000-0000-000014910000}"/>
    <cellStyle name="메모 2 4 2 10 4 4" xfId="31654" xr:uid="{00000000-0005-0000-0000-000015910000}"/>
    <cellStyle name="메모 2 4 2 10 4 5" xfId="31655" xr:uid="{00000000-0005-0000-0000-000016910000}"/>
    <cellStyle name="메모 2 4 2 10 5" xfId="31656" xr:uid="{00000000-0005-0000-0000-000017910000}"/>
    <cellStyle name="메모 2 4 2 10 5 2" xfId="31657" xr:uid="{00000000-0005-0000-0000-000018910000}"/>
    <cellStyle name="메모 2 4 2 10 5 3" xfId="31658" xr:uid="{00000000-0005-0000-0000-000019910000}"/>
    <cellStyle name="메모 2 4 2 10 6" xfId="31659" xr:uid="{00000000-0005-0000-0000-00001A910000}"/>
    <cellStyle name="메모 2 4 2 10 7" xfId="31660" xr:uid="{00000000-0005-0000-0000-00001B910000}"/>
    <cellStyle name="메모 2 4 2 10 8" xfId="31661" xr:uid="{00000000-0005-0000-0000-00001C910000}"/>
    <cellStyle name="메모 2 4 2 11" xfId="31662" xr:uid="{00000000-0005-0000-0000-00001D910000}"/>
    <cellStyle name="메모 2 4 2 11 2" xfId="31663" xr:uid="{00000000-0005-0000-0000-00001E910000}"/>
    <cellStyle name="메모 2 4 2 11 2 2" xfId="31664" xr:uid="{00000000-0005-0000-0000-00001F910000}"/>
    <cellStyle name="메모 2 4 2 11 2 2 2" xfId="31665" xr:uid="{00000000-0005-0000-0000-000020910000}"/>
    <cellStyle name="메모 2 4 2 11 2 2 2 2" xfId="31666" xr:uid="{00000000-0005-0000-0000-000021910000}"/>
    <cellStyle name="메모 2 4 2 11 2 2 2 3" xfId="31667" xr:uid="{00000000-0005-0000-0000-000022910000}"/>
    <cellStyle name="메모 2 4 2 11 2 2 3" xfId="31668" xr:uid="{00000000-0005-0000-0000-000023910000}"/>
    <cellStyle name="메모 2 4 2 11 2 2 4" xfId="31669" xr:uid="{00000000-0005-0000-0000-000024910000}"/>
    <cellStyle name="메모 2 4 2 11 2 2 5" xfId="31670" xr:uid="{00000000-0005-0000-0000-000025910000}"/>
    <cellStyle name="메모 2 4 2 11 2 3" xfId="31671" xr:uid="{00000000-0005-0000-0000-000026910000}"/>
    <cellStyle name="메모 2 4 2 11 2 3 2" xfId="31672" xr:uid="{00000000-0005-0000-0000-000027910000}"/>
    <cellStyle name="메모 2 4 2 11 2 3 3" xfId="31673" xr:uid="{00000000-0005-0000-0000-000028910000}"/>
    <cellStyle name="메모 2 4 2 11 2 4" xfId="31674" xr:uid="{00000000-0005-0000-0000-000029910000}"/>
    <cellStyle name="메모 2 4 2 11 2 5" xfId="31675" xr:uid="{00000000-0005-0000-0000-00002A910000}"/>
    <cellStyle name="메모 2 4 2 11 2 6" xfId="31676" xr:uid="{00000000-0005-0000-0000-00002B910000}"/>
    <cellStyle name="메모 2 4 2 11 3" xfId="31677" xr:uid="{00000000-0005-0000-0000-00002C910000}"/>
    <cellStyle name="메모 2 4 2 11 3 2" xfId="31678" xr:uid="{00000000-0005-0000-0000-00002D910000}"/>
    <cellStyle name="메모 2 4 2 11 3 2 2" xfId="31679" xr:uid="{00000000-0005-0000-0000-00002E910000}"/>
    <cellStyle name="메모 2 4 2 11 3 2 2 2" xfId="31680" xr:uid="{00000000-0005-0000-0000-00002F910000}"/>
    <cellStyle name="메모 2 4 2 11 3 2 2 3" xfId="31681" xr:uid="{00000000-0005-0000-0000-000030910000}"/>
    <cellStyle name="메모 2 4 2 11 3 2 3" xfId="31682" xr:uid="{00000000-0005-0000-0000-000031910000}"/>
    <cellStyle name="메모 2 4 2 11 3 2 4" xfId="31683" xr:uid="{00000000-0005-0000-0000-000032910000}"/>
    <cellStyle name="메모 2 4 2 11 3 2 5" xfId="31684" xr:uid="{00000000-0005-0000-0000-000033910000}"/>
    <cellStyle name="메모 2 4 2 11 3 3" xfId="31685" xr:uid="{00000000-0005-0000-0000-000034910000}"/>
    <cellStyle name="메모 2 4 2 11 3 3 2" xfId="31686" xr:uid="{00000000-0005-0000-0000-000035910000}"/>
    <cellStyle name="메모 2 4 2 11 3 3 3" xfId="31687" xr:uid="{00000000-0005-0000-0000-000036910000}"/>
    <cellStyle name="메모 2 4 2 11 3 4" xfId="31688" xr:uid="{00000000-0005-0000-0000-000037910000}"/>
    <cellStyle name="메모 2 4 2 11 3 5" xfId="31689" xr:uid="{00000000-0005-0000-0000-000038910000}"/>
    <cellStyle name="메모 2 4 2 11 3 6" xfId="31690" xr:uid="{00000000-0005-0000-0000-000039910000}"/>
    <cellStyle name="메모 2 4 2 11 4" xfId="31691" xr:uid="{00000000-0005-0000-0000-00003A910000}"/>
    <cellStyle name="메모 2 4 2 11 4 2" xfId="31692" xr:uid="{00000000-0005-0000-0000-00003B910000}"/>
    <cellStyle name="메모 2 4 2 11 4 2 2" xfId="31693" xr:uid="{00000000-0005-0000-0000-00003C910000}"/>
    <cellStyle name="메모 2 4 2 11 4 2 3" xfId="31694" xr:uid="{00000000-0005-0000-0000-00003D910000}"/>
    <cellStyle name="메모 2 4 2 11 4 3" xfId="31695" xr:uid="{00000000-0005-0000-0000-00003E910000}"/>
    <cellStyle name="메모 2 4 2 11 4 4" xfId="31696" xr:uid="{00000000-0005-0000-0000-00003F910000}"/>
    <cellStyle name="메모 2 4 2 11 4 5" xfId="31697" xr:uid="{00000000-0005-0000-0000-000040910000}"/>
    <cellStyle name="메모 2 4 2 11 5" xfId="31698" xr:uid="{00000000-0005-0000-0000-000041910000}"/>
    <cellStyle name="메모 2 4 2 11 5 2" xfId="31699" xr:uid="{00000000-0005-0000-0000-000042910000}"/>
    <cellStyle name="메모 2 4 2 11 5 3" xfId="31700" xr:uid="{00000000-0005-0000-0000-000043910000}"/>
    <cellStyle name="메모 2 4 2 11 6" xfId="31701" xr:uid="{00000000-0005-0000-0000-000044910000}"/>
    <cellStyle name="메모 2 4 2 11 7" xfId="31702" xr:uid="{00000000-0005-0000-0000-000045910000}"/>
    <cellStyle name="메모 2 4 2 11 8" xfId="31703" xr:uid="{00000000-0005-0000-0000-000046910000}"/>
    <cellStyle name="메모 2 4 2 12" xfId="31704" xr:uid="{00000000-0005-0000-0000-000047910000}"/>
    <cellStyle name="메모 2 4 2 12 2" xfId="31705" xr:uid="{00000000-0005-0000-0000-000048910000}"/>
    <cellStyle name="메모 2 4 2 12 2 2" xfId="31706" xr:uid="{00000000-0005-0000-0000-000049910000}"/>
    <cellStyle name="메모 2 4 2 12 2 2 2" xfId="31707" xr:uid="{00000000-0005-0000-0000-00004A910000}"/>
    <cellStyle name="메모 2 4 2 12 2 2 3" xfId="31708" xr:uid="{00000000-0005-0000-0000-00004B910000}"/>
    <cellStyle name="메모 2 4 2 12 2 3" xfId="31709" xr:uid="{00000000-0005-0000-0000-00004C910000}"/>
    <cellStyle name="메모 2 4 2 12 2 4" xfId="31710" xr:uid="{00000000-0005-0000-0000-00004D910000}"/>
    <cellStyle name="메모 2 4 2 12 2 5" xfId="31711" xr:uid="{00000000-0005-0000-0000-00004E910000}"/>
    <cellStyle name="메모 2 4 2 12 3" xfId="31712" xr:uid="{00000000-0005-0000-0000-00004F910000}"/>
    <cellStyle name="메모 2 4 2 12 3 2" xfId="31713" xr:uid="{00000000-0005-0000-0000-000050910000}"/>
    <cellStyle name="메모 2 4 2 12 3 3" xfId="31714" xr:uid="{00000000-0005-0000-0000-000051910000}"/>
    <cellStyle name="메모 2 4 2 12 4" xfId="31715" xr:uid="{00000000-0005-0000-0000-000052910000}"/>
    <cellStyle name="메모 2 4 2 12 5" xfId="31716" xr:uid="{00000000-0005-0000-0000-000053910000}"/>
    <cellStyle name="메모 2 4 2 12 6" xfId="31717" xr:uid="{00000000-0005-0000-0000-000054910000}"/>
    <cellStyle name="메모 2 4 2 13" xfId="31718" xr:uid="{00000000-0005-0000-0000-000055910000}"/>
    <cellStyle name="메모 2 4 2 13 2" xfId="31719" xr:uid="{00000000-0005-0000-0000-000056910000}"/>
    <cellStyle name="메모 2 4 2 13 2 2" xfId="31720" xr:uid="{00000000-0005-0000-0000-000057910000}"/>
    <cellStyle name="메모 2 4 2 13 2 2 2" xfId="31721" xr:uid="{00000000-0005-0000-0000-000058910000}"/>
    <cellStyle name="메모 2 4 2 13 2 2 3" xfId="31722" xr:uid="{00000000-0005-0000-0000-000059910000}"/>
    <cellStyle name="메모 2 4 2 13 2 3" xfId="31723" xr:uid="{00000000-0005-0000-0000-00005A910000}"/>
    <cellStyle name="메모 2 4 2 13 2 4" xfId="31724" xr:uid="{00000000-0005-0000-0000-00005B910000}"/>
    <cellStyle name="메모 2 4 2 13 2 5" xfId="31725" xr:uid="{00000000-0005-0000-0000-00005C910000}"/>
    <cellStyle name="메모 2 4 2 13 3" xfId="31726" xr:uid="{00000000-0005-0000-0000-00005D910000}"/>
    <cellStyle name="메모 2 4 2 13 3 2" xfId="31727" xr:uid="{00000000-0005-0000-0000-00005E910000}"/>
    <cellStyle name="메모 2 4 2 13 3 3" xfId="31728" xr:uid="{00000000-0005-0000-0000-00005F910000}"/>
    <cellStyle name="메모 2 4 2 13 4" xfId="31729" xr:uid="{00000000-0005-0000-0000-000060910000}"/>
    <cellStyle name="메모 2 4 2 13 5" xfId="31730" xr:uid="{00000000-0005-0000-0000-000061910000}"/>
    <cellStyle name="메모 2 4 2 13 6" xfId="31731" xr:uid="{00000000-0005-0000-0000-000062910000}"/>
    <cellStyle name="메모 2 4 2 14" xfId="31732" xr:uid="{00000000-0005-0000-0000-000063910000}"/>
    <cellStyle name="메모 2 4 2 14 2" xfId="31733" xr:uid="{00000000-0005-0000-0000-000064910000}"/>
    <cellStyle name="메모 2 4 2 14 2 2" xfId="31734" xr:uid="{00000000-0005-0000-0000-000065910000}"/>
    <cellStyle name="메모 2 4 2 14 2 2 2" xfId="31735" xr:uid="{00000000-0005-0000-0000-000066910000}"/>
    <cellStyle name="메모 2 4 2 14 2 2 3" xfId="31736" xr:uid="{00000000-0005-0000-0000-000067910000}"/>
    <cellStyle name="메모 2 4 2 14 2 3" xfId="31737" xr:uid="{00000000-0005-0000-0000-000068910000}"/>
    <cellStyle name="메모 2 4 2 14 2 4" xfId="31738" xr:uid="{00000000-0005-0000-0000-000069910000}"/>
    <cellStyle name="메모 2 4 2 14 3" xfId="31739" xr:uid="{00000000-0005-0000-0000-00006A910000}"/>
    <cellStyle name="메모 2 4 2 14 3 2" xfId="31740" xr:uid="{00000000-0005-0000-0000-00006B910000}"/>
    <cellStyle name="메모 2 4 2 14 3 3" xfId="31741" xr:uid="{00000000-0005-0000-0000-00006C910000}"/>
    <cellStyle name="메모 2 4 2 14 4" xfId="31742" xr:uid="{00000000-0005-0000-0000-00006D910000}"/>
    <cellStyle name="메모 2 4 2 14 5" xfId="31743" xr:uid="{00000000-0005-0000-0000-00006E910000}"/>
    <cellStyle name="메모 2 4 2 14 6" xfId="31744" xr:uid="{00000000-0005-0000-0000-00006F910000}"/>
    <cellStyle name="메모 2 4 2 15" xfId="31745" xr:uid="{00000000-0005-0000-0000-000070910000}"/>
    <cellStyle name="메모 2 4 2 15 2" xfId="31746" xr:uid="{00000000-0005-0000-0000-000071910000}"/>
    <cellStyle name="메모 2 4 2 15 2 2" xfId="31747" xr:uid="{00000000-0005-0000-0000-000072910000}"/>
    <cellStyle name="메모 2 4 2 15 2 2 2" xfId="31748" xr:uid="{00000000-0005-0000-0000-000073910000}"/>
    <cellStyle name="메모 2 4 2 15 2 2 3" xfId="31749" xr:uid="{00000000-0005-0000-0000-000074910000}"/>
    <cellStyle name="메모 2 4 2 15 2 3" xfId="31750" xr:uid="{00000000-0005-0000-0000-000075910000}"/>
    <cellStyle name="메모 2 4 2 15 2 4" xfId="31751" xr:uid="{00000000-0005-0000-0000-000076910000}"/>
    <cellStyle name="메모 2 4 2 15 3" xfId="31752" xr:uid="{00000000-0005-0000-0000-000077910000}"/>
    <cellStyle name="메모 2 4 2 15 3 2" xfId="31753" xr:uid="{00000000-0005-0000-0000-000078910000}"/>
    <cellStyle name="메모 2 4 2 15 3 3" xfId="31754" xr:uid="{00000000-0005-0000-0000-000079910000}"/>
    <cellStyle name="메모 2 4 2 15 4" xfId="31755" xr:uid="{00000000-0005-0000-0000-00007A910000}"/>
    <cellStyle name="메모 2 4 2 15 5" xfId="31756" xr:uid="{00000000-0005-0000-0000-00007B910000}"/>
    <cellStyle name="메모 2 4 2 16" xfId="31757" xr:uid="{00000000-0005-0000-0000-00007C910000}"/>
    <cellStyle name="메모 2 4 2 16 2" xfId="31758" xr:uid="{00000000-0005-0000-0000-00007D910000}"/>
    <cellStyle name="메모 2 4 2 16 2 2" xfId="31759" xr:uid="{00000000-0005-0000-0000-00007E910000}"/>
    <cellStyle name="메모 2 4 2 16 2 2 2" xfId="31760" xr:uid="{00000000-0005-0000-0000-00007F910000}"/>
    <cellStyle name="메모 2 4 2 16 2 2 3" xfId="31761" xr:uid="{00000000-0005-0000-0000-000080910000}"/>
    <cellStyle name="메모 2 4 2 16 2 3" xfId="31762" xr:uid="{00000000-0005-0000-0000-000081910000}"/>
    <cellStyle name="메모 2 4 2 16 2 4" xfId="31763" xr:uid="{00000000-0005-0000-0000-000082910000}"/>
    <cellStyle name="메모 2 4 2 16 3" xfId="31764" xr:uid="{00000000-0005-0000-0000-000083910000}"/>
    <cellStyle name="메모 2 4 2 16 3 2" xfId="31765" xr:uid="{00000000-0005-0000-0000-000084910000}"/>
    <cellStyle name="메모 2 4 2 16 3 3" xfId="31766" xr:uid="{00000000-0005-0000-0000-000085910000}"/>
    <cellStyle name="메모 2 4 2 16 4" xfId="31767" xr:uid="{00000000-0005-0000-0000-000086910000}"/>
    <cellStyle name="메모 2 4 2 16 5" xfId="31768" xr:uid="{00000000-0005-0000-0000-000087910000}"/>
    <cellStyle name="메모 2 4 2 17" xfId="31769" xr:uid="{00000000-0005-0000-0000-000088910000}"/>
    <cellStyle name="메모 2 4 2 17 2" xfId="31770" xr:uid="{00000000-0005-0000-0000-000089910000}"/>
    <cellStyle name="메모 2 4 2 17 2 2" xfId="31771" xr:uid="{00000000-0005-0000-0000-00008A910000}"/>
    <cellStyle name="메모 2 4 2 17 2 2 2" xfId="31772" xr:uid="{00000000-0005-0000-0000-00008B910000}"/>
    <cellStyle name="메모 2 4 2 17 2 2 3" xfId="31773" xr:uid="{00000000-0005-0000-0000-00008C910000}"/>
    <cellStyle name="메모 2 4 2 17 2 3" xfId="31774" xr:uid="{00000000-0005-0000-0000-00008D910000}"/>
    <cellStyle name="메모 2 4 2 17 2 4" xfId="31775" xr:uid="{00000000-0005-0000-0000-00008E910000}"/>
    <cellStyle name="메모 2 4 2 17 3" xfId="31776" xr:uid="{00000000-0005-0000-0000-00008F910000}"/>
    <cellStyle name="메모 2 4 2 17 3 2" xfId="31777" xr:uid="{00000000-0005-0000-0000-000090910000}"/>
    <cellStyle name="메모 2 4 2 17 3 3" xfId="31778" xr:uid="{00000000-0005-0000-0000-000091910000}"/>
    <cellStyle name="메모 2 4 2 17 4" xfId="31779" xr:uid="{00000000-0005-0000-0000-000092910000}"/>
    <cellStyle name="메모 2 4 2 17 5" xfId="31780" xr:uid="{00000000-0005-0000-0000-000093910000}"/>
    <cellStyle name="메모 2 4 2 18" xfId="31781" xr:uid="{00000000-0005-0000-0000-000094910000}"/>
    <cellStyle name="메모 2 4 2 18 2" xfId="31782" xr:uid="{00000000-0005-0000-0000-000095910000}"/>
    <cellStyle name="메모 2 4 2 18 2 2" xfId="31783" xr:uid="{00000000-0005-0000-0000-000096910000}"/>
    <cellStyle name="메모 2 4 2 18 2 2 2" xfId="31784" xr:uid="{00000000-0005-0000-0000-000097910000}"/>
    <cellStyle name="메모 2 4 2 18 2 2 3" xfId="31785" xr:uid="{00000000-0005-0000-0000-000098910000}"/>
    <cellStyle name="메모 2 4 2 18 2 3" xfId="31786" xr:uid="{00000000-0005-0000-0000-000099910000}"/>
    <cellStyle name="메모 2 4 2 18 2 4" xfId="31787" xr:uid="{00000000-0005-0000-0000-00009A910000}"/>
    <cellStyle name="메모 2 4 2 18 3" xfId="31788" xr:uid="{00000000-0005-0000-0000-00009B910000}"/>
    <cellStyle name="메모 2 4 2 18 3 2" xfId="31789" xr:uid="{00000000-0005-0000-0000-00009C910000}"/>
    <cellStyle name="메모 2 4 2 18 3 3" xfId="31790" xr:uid="{00000000-0005-0000-0000-00009D910000}"/>
    <cellStyle name="메모 2 4 2 18 4" xfId="31791" xr:uid="{00000000-0005-0000-0000-00009E910000}"/>
    <cellStyle name="메모 2 4 2 18 5" xfId="31792" xr:uid="{00000000-0005-0000-0000-00009F910000}"/>
    <cellStyle name="메모 2 4 2 19" xfId="31793" xr:uid="{00000000-0005-0000-0000-0000A0910000}"/>
    <cellStyle name="메모 2 4 2 19 2" xfId="31794" xr:uid="{00000000-0005-0000-0000-0000A1910000}"/>
    <cellStyle name="메모 2 4 2 19 2 2" xfId="31795" xr:uid="{00000000-0005-0000-0000-0000A2910000}"/>
    <cellStyle name="메모 2 4 2 19 2 2 2" xfId="31796" xr:uid="{00000000-0005-0000-0000-0000A3910000}"/>
    <cellStyle name="메모 2 4 2 19 2 2 3" xfId="31797" xr:uid="{00000000-0005-0000-0000-0000A4910000}"/>
    <cellStyle name="메모 2 4 2 19 2 3" xfId="31798" xr:uid="{00000000-0005-0000-0000-0000A5910000}"/>
    <cellStyle name="메모 2 4 2 19 2 4" xfId="31799" xr:uid="{00000000-0005-0000-0000-0000A6910000}"/>
    <cellStyle name="메모 2 4 2 19 3" xfId="31800" xr:uid="{00000000-0005-0000-0000-0000A7910000}"/>
    <cellStyle name="메모 2 4 2 19 3 2" xfId="31801" xr:uid="{00000000-0005-0000-0000-0000A8910000}"/>
    <cellStyle name="메모 2 4 2 19 3 3" xfId="31802" xr:uid="{00000000-0005-0000-0000-0000A9910000}"/>
    <cellStyle name="메모 2 4 2 19 4" xfId="31803" xr:uid="{00000000-0005-0000-0000-0000AA910000}"/>
    <cellStyle name="메모 2 4 2 19 5" xfId="31804" xr:uid="{00000000-0005-0000-0000-0000AB910000}"/>
    <cellStyle name="메모 2 4 2 2" xfId="31805" xr:uid="{00000000-0005-0000-0000-0000AC910000}"/>
    <cellStyle name="메모 2 4 2 2 10" xfId="31806" xr:uid="{00000000-0005-0000-0000-0000AD910000}"/>
    <cellStyle name="메모 2 4 2 2 10 2" xfId="31807" xr:uid="{00000000-0005-0000-0000-0000AE910000}"/>
    <cellStyle name="메모 2 4 2 2 10 2 2" xfId="31808" xr:uid="{00000000-0005-0000-0000-0000AF910000}"/>
    <cellStyle name="메모 2 4 2 2 10 2 2 2" xfId="31809" xr:uid="{00000000-0005-0000-0000-0000B0910000}"/>
    <cellStyle name="메모 2 4 2 2 10 2 2 2 2" xfId="31810" xr:uid="{00000000-0005-0000-0000-0000B1910000}"/>
    <cellStyle name="메모 2 4 2 2 10 2 2 2 3" xfId="31811" xr:uid="{00000000-0005-0000-0000-0000B2910000}"/>
    <cellStyle name="메모 2 4 2 2 10 2 2 3" xfId="31812" xr:uid="{00000000-0005-0000-0000-0000B3910000}"/>
    <cellStyle name="메모 2 4 2 2 10 2 2 4" xfId="31813" xr:uid="{00000000-0005-0000-0000-0000B4910000}"/>
    <cellStyle name="메모 2 4 2 2 10 2 2 5" xfId="31814" xr:uid="{00000000-0005-0000-0000-0000B5910000}"/>
    <cellStyle name="메모 2 4 2 2 10 2 3" xfId="31815" xr:uid="{00000000-0005-0000-0000-0000B6910000}"/>
    <cellStyle name="메모 2 4 2 2 10 2 3 2" xfId="31816" xr:uid="{00000000-0005-0000-0000-0000B7910000}"/>
    <cellStyle name="메모 2 4 2 2 10 2 3 3" xfId="31817" xr:uid="{00000000-0005-0000-0000-0000B8910000}"/>
    <cellStyle name="메모 2 4 2 2 10 2 4" xfId="31818" xr:uid="{00000000-0005-0000-0000-0000B9910000}"/>
    <cellStyle name="메모 2 4 2 2 10 2 5" xfId="31819" xr:uid="{00000000-0005-0000-0000-0000BA910000}"/>
    <cellStyle name="메모 2 4 2 2 10 2 6" xfId="31820" xr:uid="{00000000-0005-0000-0000-0000BB910000}"/>
    <cellStyle name="메모 2 4 2 2 10 3" xfId="31821" xr:uid="{00000000-0005-0000-0000-0000BC910000}"/>
    <cellStyle name="메모 2 4 2 2 10 3 2" xfId="31822" xr:uid="{00000000-0005-0000-0000-0000BD910000}"/>
    <cellStyle name="메모 2 4 2 2 10 3 2 2" xfId="31823" xr:uid="{00000000-0005-0000-0000-0000BE910000}"/>
    <cellStyle name="메모 2 4 2 2 10 3 2 2 2" xfId="31824" xr:uid="{00000000-0005-0000-0000-0000BF910000}"/>
    <cellStyle name="메모 2 4 2 2 10 3 2 2 3" xfId="31825" xr:uid="{00000000-0005-0000-0000-0000C0910000}"/>
    <cellStyle name="메모 2 4 2 2 10 3 2 3" xfId="31826" xr:uid="{00000000-0005-0000-0000-0000C1910000}"/>
    <cellStyle name="메모 2 4 2 2 10 3 2 4" xfId="31827" xr:uid="{00000000-0005-0000-0000-0000C2910000}"/>
    <cellStyle name="메모 2 4 2 2 10 3 2 5" xfId="31828" xr:uid="{00000000-0005-0000-0000-0000C3910000}"/>
    <cellStyle name="메모 2 4 2 2 10 3 3" xfId="31829" xr:uid="{00000000-0005-0000-0000-0000C4910000}"/>
    <cellStyle name="메모 2 4 2 2 10 3 3 2" xfId="31830" xr:uid="{00000000-0005-0000-0000-0000C5910000}"/>
    <cellStyle name="메모 2 4 2 2 10 3 3 3" xfId="31831" xr:uid="{00000000-0005-0000-0000-0000C6910000}"/>
    <cellStyle name="메모 2 4 2 2 10 3 4" xfId="31832" xr:uid="{00000000-0005-0000-0000-0000C7910000}"/>
    <cellStyle name="메모 2 4 2 2 10 3 5" xfId="31833" xr:uid="{00000000-0005-0000-0000-0000C8910000}"/>
    <cellStyle name="메모 2 4 2 2 10 3 6" xfId="31834" xr:uid="{00000000-0005-0000-0000-0000C9910000}"/>
    <cellStyle name="메모 2 4 2 2 10 4" xfId="31835" xr:uid="{00000000-0005-0000-0000-0000CA910000}"/>
    <cellStyle name="메모 2 4 2 2 10 4 2" xfId="31836" xr:uid="{00000000-0005-0000-0000-0000CB910000}"/>
    <cellStyle name="메모 2 4 2 2 10 4 2 2" xfId="31837" xr:uid="{00000000-0005-0000-0000-0000CC910000}"/>
    <cellStyle name="메모 2 4 2 2 10 4 2 3" xfId="31838" xr:uid="{00000000-0005-0000-0000-0000CD910000}"/>
    <cellStyle name="메모 2 4 2 2 10 4 3" xfId="31839" xr:uid="{00000000-0005-0000-0000-0000CE910000}"/>
    <cellStyle name="메모 2 4 2 2 10 4 4" xfId="31840" xr:uid="{00000000-0005-0000-0000-0000CF910000}"/>
    <cellStyle name="메모 2 4 2 2 10 4 5" xfId="31841" xr:uid="{00000000-0005-0000-0000-0000D0910000}"/>
    <cellStyle name="메모 2 4 2 2 10 5" xfId="31842" xr:uid="{00000000-0005-0000-0000-0000D1910000}"/>
    <cellStyle name="메모 2 4 2 2 10 5 2" xfId="31843" xr:uid="{00000000-0005-0000-0000-0000D2910000}"/>
    <cellStyle name="메모 2 4 2 2 10 5 3" xfId="31844" xr:uid="{00000000-0005-0000-0000-0000D3910000}"/>
    <cellStyle name="메모 2 4 2 2 10 6" xfId="31845" xr:uid="{00000000-0005-0000-0000-0000D4910000}"/>
    <cellStyle name="메모 2 4 2 2 10 7" xfId="31846" xr:uid="{00000000-0005-0000-0000-0000D5910000}"/>
    <cellStyle name="메모 2 4 2 2 10 8" xfId="31847" xr:uid="{00000000-0005-0000-0000-0000D6910000}"/>
    <cellStyle name="메모 2 4 2 2 11" xfId="31848" xr:uid="{00000000-0005-0000-0000-0000D7910000}"/>
    <cellStyle name="메모 2 4 2 2 11 2" xfId="31849" xr:uid="{00000000-0005-0000-0000-0000D8910000}"/>
    <cellStyle name="메모 2 4 2 2 11 2 2" xfId="31850" xr:uid="{00000000-0005-0000-0000-0000D9910000}"/>
    <cellStyle name="메모 2 4 2 2 11 2 2 2" xfId="31851" xr:uid="{00000000-0005-0000-0000-0000DA910000}"/>
    <cellStyle name="메모 2 4 2 2 11 2 2 3" xfId="31852" xr:uid="{00000000-0005-0000-0000-0000DB910000}"/>
    <cellStyle name="메모 2 4 2 2 11 2 3" xfId="31853" xr:uid="{00000000-0005-0000-0000-0000DC910000}"/>
    <cellStyle name="메모 2 4 2 2 11 2 4" xfId="31854" xr:uid="{00000000-0005-0000-0000-0000DD910000}"/>
    <cellStyle name="메모 2 4 2 2 11 2 5" xfId="31855" xr:uid="{00000000-0005-0000-0000-0000DE910000}"/>
    <cellStyle name="메모 2 4 2 2 11 3" xfId="31856" xr:uid="{00000000-0005-0000-0000-0000DF910000}"/>
    <cellStyle name="메모 2 4 2 2 11 3 2" xfId="31857" xr:uid="{00000000-0005-0000-0000-0000E0910000}"/>
    <cellStyle name="메모 2 4 2 2 11 3 3" xfId="31858" xr:uid="{00000000-0005-0000-0000-0000E1910000}"/>
    <cellStyle name="메모 2 4 2 2 11 4" xfId="31859" xr:uid="{00000000-0005-0000-0000-0000E2910000}"/>
    <cellStyle name="메모 2 4 2 2 11 5" xfId="31860" xr:uid="{00000000-0005-0000-0000-0000E3910000}"/>
    <cellStyle name="메모 2 4 2 2 11 6" xfId="31861" xr:uid="{00000000-0005-0000-0000-0000E4910000}"/>
    <cellStyle name="메모 2 4 2 2 12" xfId="31862" xr:uid="{00000000-0005-0000-0000-0000E5910000}"/>
    <cellStyle name="메모 2 4 2 2 12 2" xfId="31863" xr:uid="{00000000-0005-0000-0000-0000E6910000}"/>
    <cellStyle name="메모 2 4 2 2 12 2 2" xfId="31864" xr:uid="{00000000-0005-0000-0000-0000E7910000}"/>
    <cellStyle name="메모 2 4 2 2 12 2 2 2" xfId="31865" xr:uid="{00000000-0005-0000-0000-0000E8910000}"/>
    <cellStyle name="메모 2 4 2 2 12 2 2 3" xfId="31866" xr:uid="{00000000-0005-0000-0000-0000E9910000}"/>
    <cellStyle name="메모 2 4 2 2 12 2 3" xfId="31867" xr:uid="{00000000-0005-0000-0000-0000EA910000}"/>
    <cellStyle name="메모 2 4 2 2 12 2 4" xfId="31868" xr:uid="{00000000-0005-0000-0000-0000EB910000}"/>
    <cellStyle name="메모 2 4 2 2 12 2 5" xfId="31869" xr:uid="{00000000-0005-0000-0000-0000EC910000}"/>
    <cellStyle name="메모 2 4 2 2 12 3" xfId="31870" xr:uid="{00000000-0005-0000-0000-0000ED910000}"/>
    <cellStyle name="메모 2 4 2 2 12 3 2" xfId="31871" xr:uid="{00000000-0005-0000-0000-0000EE910000}"/>
    <cellStyle name="메모 2 4 2 2 12 3 3" xfId="31872" xr:uid="{00000000-0005-0000-0000-0000EF910000}"/>
    <cellStyle name="메모 2 4 2 2 12 4" xfId="31873" xr:uid="{00000000-0005-0000-0000-0000F0910000}"/>
    <cellStyle name="메모 2 4 2 2 12 5" xfId="31874" xr:uid="{00000000-0005-0000-0000-0000F1910000}"/>
    <cellStyle name="메모 2 4 2 2 12 6" xfId="31875" xr:uid="{00000000-0005-0000-0000-0000F2910000}"/>
    <cellStyle name="메모 2 4 2 2 13" xfId="31876" xr:uid="{00000000-0005-0000-0000-0000F3910000}"/>
    <cellStyle name="메모 2 4 2 2 13 2" xfId="31877" xr:uid="{00000000-0005-0000-0000-0000F4910000}"/>
    <cellStyle name="메모 2 4 2 2 13 2 2" xfId="31878" xr:uid="{00000000-0005-0000-0000-0000F5910000}"/>
    <cellStyle name="메모 2 4 2 2 13 2 3" xfId="31879" xr:uid="{00000000-0005-0000-0000-0000F6910000}"/>
    <cellStyle name="메모 2 4 2 2 13 3" xfId="31880" xr:uid="{00000000-0005-0000-0000-0000F7910000}"/>
    <cellStyle name="메모 2 4 2 2 13 4" xfId="31881" xr:uid="{00000000-0005-0000-0000-0000F8910000}"/>
    <cellStyle name="메모 2 4 2 2 13 5" xfId="31882" xr:uid="{00000000-0005-0000-0000-0000F9910000}"/>
    <cellStyle name="메모 2 4 2 2 14" xfId="31883" xr:uid="{00000000-0005-0000-0000-0000FA910000}"/>
    <cellStyle name="메모 2 4 2 2 14 2" xfId="31884" xr:uid="{00000000-0005-0000-0000-0000FB910000}"/>
    <cellStyle name="메모 2 4 2 2 14 3" xfId="31885" xr:uid="{00000000-0005-0000-0000-0000FC910000}"/>
    <cellStyle name="메모 2 4 2 2 15" xfId="31886" xr:uid="{00000000-0005-0000-0000-0000FD910000}"/>
    <cellStyle name="메모 2 4 2 2 16" xfId="31887" xr:uid="{00000000-0005-0000-0000-0000FE910000}"/>
    <cellStyle name="메모 2 4 2 2 17" xfId="31888" xr:uid="{00000000-0005-0000-0000-0000FF910000}"/>
    <cellStyle name="메모 2 4 2 2 2" xfId="31889" xr:uid="{00000000-0005-0000-0000-000000920000}"/>
    <cellStyle name="메모 2 4 2 2 2 10" xfId="31890" xr:uid="{00000000-0005-0000-0000-000001920000}"/>
    <cellStyle name="메모 2 4 2 2 2 10 2" xfId="31891" xr:uid="{00000000-0005-0000-0000-000002920000}"/>
    <cellStyle name="메모 2 4 2 2 2 10 2 2" xfId="31892" xr:uid="{00000000-0005-0000-0000-000003920000}"/>
    <cellStyle name="메모 2 4 2 2 2 10 2 2 2" xfId="31893" xr:uid="{00000000-0005-0000-0000-000004920000}"/>
    <cellStyle name="메모 2 4 2 2 2 10 2 2 3" xfId="31894" xr:uid="{00000000-0005-0000-0000-000005920000}"/>
    <cellStyle name="메모 2 4 2 2 2 10 2 3" xfId="31895" xr:uid="{00000000-0005-0000-0000-000006920000}"/>
    <cellStyle name="메모 2 4 2 2 2 10 2 4" xfId="31896" xr:uid="{00000000-0005-0000-0000-000007920000}"/>
    <cellStyle name="메모 2 4 2 2 2 10 3" xfId="31897" xr:uid="{00000000-0005-0000-0000-000008920000}"/>
    <cellStyle name="메모 2 4 2 2 2 10 3 2" xfId="31898" xr:uid="{00000000-0005-0000-0000-000009920000}"/>
    <cellStyle name="메모 2 4 2 2 2 10 3 3" xfId="31899" xr:uid="{00000000-0005-0000-0000-00000A920000}"/>
    <cellStyle name="메모 2 4 2 2 2 10 4" xfId="31900" xr:uid="{00000000-0005-0000-0000-00000B920000}"/>
    <cellStyle name="메모 2 4 2 2 2 10 5" xfId="31901" xr:uid="{00000000-0005-0000-0000-00000C920000}"/>
    <cellStyle name="메모 2 4 2 2 2 11" xfId="31902" xr:uid="{00000000-0005-0000-0000-00000D920000}"/>
    <cellStyle name="메모 2 4 2 2 2 11 2" xfId="31903" xr:uid="{00000000-0005-0000-0000-00000E920000}"/>
    <cellStyle name="메모 2 4 2 2 2 11 2 2" xfId="31904" xr:uid="{00000000-0005-0000-0000-00000F920000}"/>
    <cellStyle name="메모 2 4 2 2 2 11 2 2 2" xfId="31905" xr:uid="{00000000-0005-0000-0000-000010920000}"/>
    <cellStyle name="메모 2 4 2 2 2 11 2 2 3" xfId="31906" xr:uid="{00000000-0005-0000-0000-000011920000}"/>
    <cellStyle name="메모 2 4 2 2 2 11 2 3" xfId="31907" xr:uid="{00000000-0005-0000-0000-000012920000}"/>
    <cellStyle name="메모 2 4 2 2 2 11 2 4" xfId="31908" xr:uid="{00000000-0005-0000-0000-000013920000}"/>
    <cellStyle name="메모 2 4 2 2 2 11 3" xfId="31909" xr:uid="{00000000-0005-0000-0000-000014920000}"/>
    <cellStyle name="메모 2 4 2 2 2 11 3 2" xfId="31910" xr:uid="{00000000-0005-0000-0000-000015920000}"/>
    <cellStyle name="메모 2 4 2 2 2 11 3 3" xfId="31911" xr:uid="{00000000-0005-0000-0000-000016920000}"/>
    <cellStyle name="메모 2 4 2 2 2 11 4" xfId="31912" xr:uid="{00000000-0005-0000-0000-000017920000}"/>
    <cellStyle name="메모 2 4 2 2 2 11 5" xfId="31913" xr:uid="{00000000-0005-0000-0000-000018920000}"/>
    <cellStyle name="메모 2 4 2 2 2 12" xfId="31914" xr:uid="{00000000-0005-0000-0000-000019920000}"/>
    <cellStyle name="메모 2 4 2 2 2 12 2" xfId="31915" xr:uid="{00000000-0005-0000-0000-00001A920000}"/>
    <cellStyle name="메모 2 4 2 2 2 12 2 2" xfId="31916" xr:uid="{00000000-0005-0000-0000-00001B920000}"/>
    <cellStyle name="메모 2 4 2 2 2 12 2 2 2" xfId="31917" xr:uid="{00000000-0005-0000-0000-00001C920000}"/>
    <cellStyle name="메모 2 4 2 2 2 12 2 2 3" xfId="31918" xr:uid="{00000000-0005-0000-0000-00001D920000}"/>
    <cellStyle name="메모 2 4 2 2 2 12 2 3" xfId="31919" xr:uid="{00000000-0005-0000-0000-00001E920000}"/>
    <cellStyle name="메모 2 4 2 2 2 12 2 4" xfId="31920" xr:uid="{00000000-0005-0000-0000-00001F920000}"/>
    <cellStyle name="메모 2 4 2 2 2 12 3" xfId="31921" xr:uid="{00000000-0005-0000-0000-000020920000}"/>
    <cellStyle name="메모 2 4 2 2 2 12 3 2" xfId="31922" xr:uid="{00000000-0005-0000-0000-000021920000}"/>
    <cellStyle name="메모 2 4 2 2 2 12 3 3" xfId="31923" xr:uid="{00000000-0005-0000-0000-000022920000}"/>
    <cellStyle name="메모 2 4 2 2 2 12 4" xfId="31924" xr:uid="{00000000-0005-0000-0000-000023920000}"/>
    <cellStyle name="메모 2 4 2 2 2 12 5" xfId="31925" xr:uid="{00000000-0005-0000-0000-000024920000}"/>
    <cellStyle name="메모 2 4 2 2 2 13" xfId="31926" xr:uid="{00000000-0005-0000-0000-000025920000}"/>
    <cellStyle name="메모 2 4 2 2 2 13 2" xfId="31927" xr:uid="{00000000-0005-0000-0000-000026920000}"/>
    <cellStyle name="메모 2 4 2 2 2 13 2 2" xfId="31928" xr:uid="{00000000-0005-0000-0000-000027920000}"/>
    <cellStyle name="메모 2 4 2 2 2 13 2 2 2" xfId="31929" xr:uid="{00000000-0005-0000-0000-000028920000}"/>
    <cellStyle name="메모 2 4 2 2 2 13 2 2 3" xfId="31930" xr:uid="{00000000-0005-0000-0000-000029920000}"/>
    <cellStyle name="메모 2 4 2 2 2 13 2 3" xfId="31931" xr:uid="{00000000-0005-0000-0000-00002A920000}"/>
    <cellStyle name="메모 2 4 2 2 2 13 2 4" xfId="31932" xr:uid="{00000000-0005-0000-0000-00002B920000}"/>
    <cellStyle name="메모 2 4 2 2 2 13 3" xfId="31933" xr:uid="{00000000-0005-0000-0000-00002C920000}"/>
    <cellStyle name="메모 2 4 2 2 2 13 3 2" xfId="31934" xr:uid="{00000000-0005-0000-0000-00002D920000}"/>
    <cellStyle name="메모 2 4 2 2 2 13 3 3" xfId="31935" xr:uid="{00000000-0005-0000-0000-00002E920000}"/>
    <cellStyle name="메모 2 4 2 2 2 13 4" xfId="31936" xr:uid="{00000000-0005-0000-0000-00002F920000}"/>
    <cellStyle name="메모 2 4 2 2 2 13 5" xfId="31937" xr:uid="{00000000-0005-0000-0000-000030920000}"/>
    <cellStyle name="메모 2 4 2 2 2 14" xfId="31938" xr:uid="{00000000-0005-0000-0000-000031920000}"/>
    <cellStyle name="메모 2 4 2 2 2 14 2" xfId="31939" xr:uid="{00000000-0005-0000-0000-000032920000}"/>
    <cellStyle name="메모 2 4 2 2 2 14 2 2" xfId="31940" xr:uid="{00000000-0005-0000-0000-000033920000}"/>
    <cellStyle name="메모 2 4 2 2 2 14 2 2 2" xfId="31941" xr:uid="{00000000-0005-0000-0000-000034920000}"/>
    <cellStyle name="메모 2 4 2 2 2 14 2 2 3" xfId="31942" xr:uid="{00000000-0005-0000-0000-000035920000}"/>
    <cellStyle name="메모 2 4 2 2 2 14 2 3" xfId="31943" xr:uid="{00000000-0005-0000-0000-000036920000}"/>
    <cellStyle name="메모 2 4 2 2 2 14 2 4" xfId="31944" xr:uid="{00000000-0005-0000-0000-000037920000}"/>
    <cellStyle name="메모 2 4 2 2 2 14 3" xfId="31945" xr:uid="{00000000-0005-0000-0000-000038920000}"/>
    <cellStyle name="메모 2 4 2 2 2 14 3 2" xfId="31946" xr:uid="{00000000-0005-0000-0000-000039920000}"/>
    <cellStyle name="메모 2 4 2 2 2 14 3 3" xfId="31947" xr:uid="{00000000-0005-0000-0000-00003A920000}"/>
    <cellStyle name="메모 2 4 2 2 2 14 4" xfId="31948" xr:uid="{00000000-0005-0000-0000-00003B920000}"/>
    <cellStyle name="메모 2 4 2 2 2 14 5" xfId="31949" xr:uid="{00000000-0005-0000-0000-00003C920000}"/>
    <cellStyle name="메모 2 4 2 2 2 15" xfId="31950" xr:uid="{00000000-0005-0000-0000-00003D920000}"/>
    <cellStyle name="메모 2 4 2 2 2 15 2" xfId="31951" xr:uid="{00000000-0005-0000-0000-00003E920000}"/>
    <cellStyle name="메모 2 4 2 2 2 15 2 2" xfId="31952" xr:uid="{00000000-0005-0000-0000-00003F920000}"/>
    <cellStyle name="메모 2 4 2 2 2 15 2 2 2" xfId="31953" xr:uid="{00000000-0005-0000-0000-000040920000}"/>
    <cellStyle name="메모 2 4 2 2 2 15 2 2 3" xfId="31954" xr:uid="{00000000-0005-0000-0000-000041920000}"/>
    <cellStyle name="메모 2 4 2 2 2 15 2 3" xfId="31955" xr:uid="{00000000-0005-0000-0000-000042920000}"/>
    <cellStyle name="메모 2 4 2 2 2 15 2 4" xfId="31956" xr:uid="{00000000-0005-0000-0000-000043920000}"/>
    <cellStyle name="메모 2 4 2 2 2 15 3" xfId="31957" xr:uid="{00000000-0005-0000-0000-000044920000}"/>
    <cellStyle name="메모 2 4 2 2 2 15 3 2" xfId="31958" xr:uid="{00000000-0005-0000-0000-000045920000}"/>
    <cellStyle name="메모 2 4 2 2 2 15 3 3" xfId="31959" xr:uid="{00000000-0005-0000-0000-000046920000}"/>
    <cellStyle name="메모 2 4 2 2 2 15 4" xfId="31960" xr:uid="{00000000-0005-0000-0000-000047920000}"/>
    <cellStyle name="메모 2 4 2 2 2 15 5" xfId="31961" xr:uid="{00000000-0005-0000-0000-000048920000}"/>
    <cellStyle name="메모 2 4 2 2 2 16" xfId="31962" xr:uid="{00000000-0005-0000-0000-000049920000}"/>
    <cellStyle name="메모 2 4 2 2 2 16 2" xfId="31963" xr:uid="{00000000-0005-0000-0000-00004A920000}"/>
    <cellStyle name="메모 2 4 2 2 2 16 2 2" xfId="31964" xr:uid="{00000000-0005-0000-0000-00004B920000}"/>
    <cellStyle name="메모 2 4 2 2 2 16 2 2 2" xfId="31965" xr:uid="{00000000-0005-0000-0000-00004C920000}"/>
    <cellStyle name="메모 2 4 2 2 2 16 2 2 3" xfId="31966" xr:uid="{00000000-0005-0000-0000-00004D920000}"/>
    <cellStyle name="메모 2 4 2 2 2 16 2 3" xfId="31967" xr:uid="{00000000-0005-0000-0000-00004E920000}"/>
    <cellStyle name="메모 2 4 2 2 2 16 2 4" xfId="31968" xr:uid="{00000000-0005-0000-0000-00004F920000}"/>
    <cellStyle name="메모 2 4 2 2 2 16 3" xfId="31969" xr:uid="{00000000-0005-0000-0000-000050920000}"/>
    <cellStyle name="메모 2 4 2 2 2 16 3 2" xfId="31970" xr:uid="{00000000-0005-0000-0000-000051920000}"/>
    <cellStyle name="메모 2 4 2 2 2 16 3 3" xfId="31971" xr:uid="{00000000-0005-0000-0000-000052920000}"/>
    <cellStyle name="메모 2 4 2 2 2 16 4" xfId="31972" xr:uid="{00000000-0005-0000-0000-000053920000}"/>
    <cellStyle name="메모 2 4 2 2 2 16 5" xfId="31973" xr:uid="{00000000-0005-0000-0000-000054920000}"/>
    <cellStyle name="메모 2 4 2 2 2 17" xfId="31974" xr:uid="{00000000-0005-0000-0000-000055920000}"/>
    <cellStyle name="메모 2 4 2 2 2 17 2" xfId="31975" xr:uid="{00000000-0005-0000-0000-000056920000}"/>
    <cellStyle name="메모 2 4 2 2 2 17 2 2" xfId="31976" xr:uid="{00000000-0005-0000-0000-000057920000}"/>
    <cellStyle name="메모 2 4 2 2 2 17 2 2 2" xfId="31977" xr:uid="{00000000-0005-0000-0000-000058920000}"/>
    <cellStyle name="메모 2 4 2 2 2 17 2 2 3" xfId="31978" xr:uid="{00000000-0005-0000-0000-000059920000}"/>
    <cellStyle name="메모 2 4 2 2 2 17 2 3" xfId="31979" xr:uid="{00000000-0005-0000-0000-00005A920000}"/>
    <cellStyle name="메모 2 4 2 2 2 17 2 4" xfId="31980" xr:uid="{00000000-0005-0000-0000-00005B920000}"/>
    <cellStyle name="메모 2 4 2 2 2 17 3" xfId="31981" xr:uid="{00000000-0005-0000-0000-00005C920000}"/>
    <cellStyle name="메모 2 4 2 2 2 17 3 2" xfId="31982" xr:uid="{00000000-0005-0000-0000-00005D920000}"/>
    <cellStyle name="메모 2 4 2 2 2 17 3 3" xfId="31983" xr:uid="{00000000-0005-0000-0000-00005E920000}"/>
    <cellStyle name="메모 2 4 2 2 2 17 4" xfId="31984" xr:uid="{00000000-0005-0000-0000-00005F920000}"/>
    <cellStyle name="메모 2 4 2 2 2 17 5" xfId="31985" xr:uid="{00000000-0005-0000-0000-000060920000}"/>
    <cellStyle name="메모 2 4 2 2 2 18" xfId="31986" xr:uid="{00000000-0005-0000-0000-000061920000}"/>
    <cellStyle name="메모 2 4 2 2 2 18 2" xfId="31987" xr:uid="{00000000-0005-0000-0000-000062920000}"/>
    <cellStyle name="메모 2 4 2 2 2 18 2 2" xfId="31988" xr:uid="{00000000-0005-0000-0000-000063920000}"/>
    <cellStyle name="메모 2 4 2 2 2 18 2 2 2" xfId="31989" xr:uid="{00000000-0005-0000-0000-000064920000}"/>
    <cellStyle name="메모 2 4 2 2 2 18 2 2 3" xfId="31990" xr:uid="{00000000-0005-0000-0000-000065920000}"/>
    <cellStyle name="메모 2 4 2 2 2 18 2 3" xfId="31991" xr:uid="{00000000-0005-0000-0000-000066920000}"/>
    <cellStyle name="메모 2 4 2 2 2 18 2 4" xfId="31992" xr:uid="{00000000-0005-0000-0000-000067920000}"/>
    <cellStyle name="메모 2 4 2 2 2 18 3" xfId="31993" xr:uid="{00000000-0005-0000-0000-000068920000}"/>
    <cellStyle name="메모 2 4 2 2 2 18 3 2" xfId="31994" xr:uid="{00000000-0005-0000-0000-000069920000}"/>
    <cellStyle name="메모 2 4 2 2 2 18 3 3" xfId="31995" xr:uid="{00000000-0005-0000-0000-00006A920000}"/>
    <cellStyle name="메모 2 4 2 2 2 18 4" xfId="31996" xr:uid="{00000000-0005-0000-0000-00006B920000}"/>
    <cellStyle name="메모 2 4 2 2 2 18 5" xfId="31997" xr:uid="{00000000-0005-0000-0000-00006C920000}"/>
    <cellStyle name="메모 2 4 2 2 2 19" xfId="31998" xr:uid="{00000000-0005-0000-0000-00006D920000}"/>
    <cellStyle name="메모 2 4 2 2 2 19 2" xfId="31999" xr:uid="{00000000-0005-0000-0000-00006E920000}"/>
    <cellStyle name="메모 2 4 2 2 2 19 2 2" xfId="32000" xr:uid="{00000000-0005-0000-0000-00006F920000}"/>
    <cellStyle name="메모 2 4 2 2 2 19 2 2 2" xfId="32001" xr:uid="{00000000-0005-0000-0000-000070920000}"/>
    <cellStyle name="메모 2 4 2 2 2 19 2 2 3" xfId="32002" xr:uid="{00000000-0005-0000-0000-000071920000}"/>
    <cellStyle name="메모 2 4 2 2 2 19 2 3" xfId="32003" xr:uid="{00000000-0005-0000-0000-000072920000}"/>
    <cellStyle name="메모 2 4 2 2 2 19 2 4" xfId="32004" xr:uid="{00000000-0005-0000-0000-000073920000}"/>
    <cellStyle name="메모 2 4 2 2 2 19 3" xfId="32005" xr:uid="{00000000-0005-0000-0000-000074920000}"/>
    <cellStyle name="메모 2 4 2 2 2 19 3 2" xfId="32006" xr:uid="{00000000-0005-0000-0000-000075920000}"/>
    <cellStyle name="메모 2 4 2 2 2 19 3 3" xfId="32007" xr:uid="{00000000-0005-0000-0000-000076920000}"/>
    <cellStyle name="메모 2 4 2 2 2 19 4" xfId="32008" xr:uid="{00000000-0005-0000-0000-000077920000}"/>
    <cellStyle name="메모 2 4 2 2 2 19 5" xfId="32009" xr:uid="{00000000-0005-0000-0000-000078920000}"/>
    <cellStyle name="메모 2 4 2 2 2 2" xfId="32010" xr:uid="{00000000-0005-0000-0000-000079920000}"/>
    <cellStyle name="메모 2 4 2 2 2 2 2" xfId="32011" xr:uid="{00000000-0005-0000-0000-00007A920000}"/>
    <cellStyle name="메모 2 4 2 2 2 2 2 2" xfId="32012" xr:uid="{00000000-0005-0000-0000-00007B920000}"/>
    <cellStyle name="메모 2 4 2 2 2 2 2 2 2" xfId="32013" xr:uid="{00000000-0005-0000-0000-00007C920000}"/>
    <cellStyle name="메모 2 4 2 2 2 2 2 2 2 2" xfId="32014" xr:uid="{00000000-0005-0000-0000-00007D920000}"/>
    <cellStyle name="메모 2 4 2 2 2 2 2 2 2 3" xfId="32015" xr:uid="{00000000-0005-0000-0000-00007E920000}"/>
    <cellStyle name="메모 2 4 2 2 2 2 2 2 3" xfId="32016" xr:uid="{00000000-0005-0000-0000-00007F920000}"/>
    <cellStyle name="메모 2 4 2 2 2 2 2 2 4" xfId="32017" xr:uid="{00000000-0005-0000-0000-000080920000}"/>
    <cellStyle name="메모 2 4 2 2 2 2 2 2 5" xfId="32018" xr:uid="{00000000-0005-0000-0000-000081920000}"/>
    <cellStyle name="메모 2 4 2 2 2 2 2 3" xfId="32019" xr:uid="{00000000-0005-0000-0000-000082920000}"/>
    <cellStyle name="메모 2 4 2 2 2 2 2 3 2" xfId="32020" xr:uid="{00000000-0005-0000-0000-000083920000}"/>
    <cellStyle name="메모 2 4 2 2 2 2 2 3 3" xfId="32021" xr:uid="{00000000-0005-0000-0000-000084920000}"/>
    <cellStyle name="메모 2 4 2 2 2 2 2 4" xfId="32022" xr:uid="{00000000-0005-0000-0000-000085920000}"/>
    <cellStyle name="메모 2 4 2 2 2 2 2 5" xfId="32023" xr:uid="{00000000-0005-0000-0000-000086920000}"/>
    <cellStyle name="메모 2 4 2 2 2 2 2 6" xfId="32024" xr:uid="{00000000-0005-0000-0000-000087920000}"/>
    <cellStyle name="메모 2 4 2 2 2 2 3" xfId="32025" xr:uid="{00000000-0005-0000-0000-000088920000}"/>
    <cellStyle name="메모 2 4 2 2 2 2 3 2" xfId="32026" xr:uid="{00000000-0005-0000-0000-000089920000}"/>
    <cellStyle name="메모 2 4 2 2 2 2 3 2 2" xfId="32027" xr:uid="{00000000-0005-0000-0000-00008A920000}"/>
    <cellStyle name="메모 2 4 2 2 2 2 3 2 2 2" xfId="32028" xr:uid="{00000000-0005-0000-0000-00008B920000}"/>
    <cellStyle name="메모 2 4 2 2 2 2 3 2 2 3" xfId="32029" xr:uid="{00000000-0005-0000-0000-00008C920000}"/>
    <cellStyle name="메모 2 4 2 2 2 2 3 2 3" xfId="32030" xr:uid="{00000000-0005-0000-0000-00008D920000}"/>
    <cellStyle name="메모 2 4 2 2 2 2 3 2 4" xfId="32031" xr:uid="{00000000-0005-0000-0000-00008E920000}"/>
    <cellStyle name="메모 2 4 2 2 2 2 3 2 5" xfId="32032" xr:uid="{00000000-0005-0000-0000-00008F920000}"/>
    <cellStyle name="메모 2 4 2 2 2 2 3 3" xfId="32033" xr:uid="{00000000-0005-0000-0000-000090920000}"/>
    <cellStyle name="메모 2 4 2 2 2 2 3 3 2" xfId="32034" xr:uid="{00000000-0005-0000-0000-000091920000}"/>
    <cellStyle name="메모 2 4 2 2 2 2 3 3 3" xfId="32035" xr:uid="{00000000-0005-0000-0000-000092920000}"/>
    <cellStyle name="메모 2 4 2 2 2 2 3 4" xfId="32036" xr:uid="{00000000-0005-0000-0000-000093920000}"/>
    <cellStyle name="메모 2 4 2 2 2 2 3 5" xfId="32037" xr:uid="{00000000-0005-0000-0000-000094920000}"/>
    <cellStyle name="메모 2 4 2 2 2 2 3 6" xfId="32038" xr:uid="{00000000-0005-0000-0000-000095920000}"/>
    <cellStyle name="메모 2 4 2 2 2 2 4" xfId="32039" xr:uid="{00000000-0005-0000-0000-000096920000}"/>
    <cellStyle name="메모 2 4 2 2 2 2 4 2" xfId="32040" xr:uid="{00000000-0005-0000-0000-000097920000}"/>
    <cellStyle name="메모 2 4 2 2 2 2 4 2 2" xfId="32041" xr:uid="{00000000-0005-0000-0000-000098920000}"/>
    <cellStyle name="메모 2 4 2 2 2 2 4 2 3" xfId="32042" xr:uid="{00000000-0005-0000-0000-000099920000}"/>
    <cellStyle name="메모 2 4 2 2 2 2 4 3" xfId="32043" xr:uid="{00000000-0005-0000-0000-00009A920000}"/>
    <cellStyle name="메모 2 4 2 2 2 2 4 4" xfId="32044" xr:uid="{00000000-0005-0000-0000-00009B920000}"/>
    <cellStyle name="메모 2 4 2 2 2 2 4 5" xfId="32045" xr:uid="{00000000-0005-0000-0000-00009C920000}"/>
    <cellStyle name="메모 2 4 2 2 2 2 5" xfId="32046" xr:uid="{00000000-0005-0000-0000-00009D920000}"/>
    <cellStyle name="메모 2 4 2 2 2 2 5 2" xfId="32047" xr:uid="{00000000-0005-0000-0000-00009E920000}"/>
    <cellStyle name="메모 2 4 2 2 2 2 5 3" xfId="32048" xr:uid="{00000000-0005-0000-0000-00009F920000}"/>
    <cellStyle name="메모 2 4 2 2 2 2 6" xfId="32049" xr:uid="{00000000-0005-0000-0000-0000A0920000}"/>
    <cellStyle name="메모 2 4 2 2 2 2 7" xfId="32050" xr:uid="{00000000-0005-0000-0000-0000A1920000}"/>
    <cellStyle name="메모 2 4 2 2 2 2 8" xfId="32051" xr:uid="{00000000-0005-0000-0000-0000A2920000}"/>
    <cellStyle name="메모 2 4 2 2 2 20" xfId="32052" xr:uid="{00000000-0005-0000-0000-0000A3920000}"/>
    <cellStyle name="메모 2 4 2 2 2 20 2" xfId="32053" xr:uid="{00000000-0005-0000-0000-0000A4920000}"/>
    <cellStyle name="메모 2 4 2 2 2 20 2 2" xfId="32054" xr:uid="{00000000-0005-0000-0000-0000A5920000}"/>
    <cellStyle name="메모 2 4 2 2 2 20 2 2 2" xfId="32055" xr:uid="{00000000-0005-0000-0000-0000A6920000}"/>
    <cellStyle name="메모 2 4 2 2 2 20 2 2 3" xfId="32056" xr:uid="{00000000-0005-0000-0000-0000A7920000}"/>
    <cellStyle name="메모 2 4 2 2 2 20 2 3" xfId="32057" xr:uid="{00000000-0005-0000-0000-0000A8920000}"/>
    <cellStyle name="메모 2 4 2 2 2 20 2 4" xfId="32058" xr:uid="{00000000-0005-0000-0000-0000A9920000}"/>
    <cellStyle name="메모 2 4 2 2 2 20 3" xfId="32059" xr:uid="{00000000-0005-0000-0000-0000AA920000}"/>
    <cellStyle name="메모 2 4 2 2 2 20 3 2" xfId="32060" xr:uid="{00000000-0005-0000-0000-0000AB920000}"/>
    <cellStyle name="메모 2 4 2 2 2 20 3 3" xfId="32061" xr:uid="{00000000-0005-0000-0000-0000AC920000}"/>
    <cellStyle name="메모 2 4 2 2 2 20 4" xfId="32062" xr:uid="{00000000-0005-0000-0000-0000AD920000}"/>
    <cellStyle name="메모 2 4 2 2 2 20 5" xfId="32063" xr:uid="{00000000-0005-0000-0000-0000AE920000}"/>
    <cellStyle name="메모 2 4 2 2 2 21" xfId="32064" xr:uid="{00000000-0005-0000-0000-0000AF920000}"/>
    <cellStyle name="메모 2 4 2 2 2 21 2" xfId="32065" xr:uid="{00000000-0005-0000-0000-0000B0920000}"/>
    <cellStyle name="메모 2 4 2 2 2 21 2 2" xfId="32066" xr:uid="{00000000-0005-0000-0000-0000B1920000}"/>
    <cellStyle name="메모 2 4 2 2 2 21 2 3" xfId="32067" xr:uid="{00000000-0005-0000-0000-0000B2920000}"/>
    <cellStyle name="메모 2 4 2 2 2 21 3" xfId="32068" xr:uid="{00000000-0005-0000-0000-0000B3920000}"/>
    <cellStyle name="메모 2 4 2 2 2 21 4" xfId="32069" xr:uid="{00000000-0005-0000-0000-0000B4920000}"/>
    <cellStyle name="메모 2 4 2 2 2 22" xfId="32070" xr:uid="{00000000-0005-0000-0000-0000B5920000}"/>
    <cellStyle name="메모 2 4 2 2 2 22 2" xfId="32071" xr:uid="{00000000-0005-0000-0000-0000B6920000}"/>
    <cellStyle name="메모 2 4 2 2 2 22 3" xfId="32072" xr:uid="{00000000-0005-0000-0000-0000B7920000}"/>
    <cellStyle name="메모 2 4 2 2 2 23" xfId="32073" xr:uid="{00000000-0005-0000-0000-0000B8920000}"/>
    <cellStyle name="메모 2 4 2 2 2 24" xfId="32074" xr:uid="{00000000-0005-0000-0000-0000B9920000}"/>
    <cellStyle name="메모 2 4 2 2 2 25" xfId="32075" xr:uid="{00000000-0005-0000-0000-0000BA920000}"/>
    <cellStyle name="메모 2 4 2 2 2 3" xfId="32076" xr:uid="{00000000-0005-0000-0000-0000BB920000}"/>
    <cellStyle name="메모 2 4 2 2 2 3 2" xfId="32077" xr:uid="{00000000-0005-0000-0000-0000BC920000}"/>
    <cellStyle name="메모 2 4 2 2 2 3 2 2" xfId="32078" xr:uid="{00000000-0005-0000-0000-0000BD920000}"/>
    <cellStyle name="메모 2 4 2 2 2 3 2 2 2" xfId="32079" xr:uid="{00000000-0005-0000-0000-0000BE920000}"/>
    <cellStyle name="메모 2 4 2 2 2 3 2 2 3" xfId="32080" xr:uid="{00000000-0005-0000-0000-0000BF920000}"/>
    <cellStyle name="메모 2 4 2 2 2 3 2 3" xfId="32081" xr:uid="{00000000-0005-0000-0000-0000C0920000}"/>
    <cellStyle name="메모 2 4 2 2 2 3 2 4" xfId="32082" xr:uid="{00000000-0005-0000-0000-0000C1920000}"/>
    <cellStyle name="메모 2 4 2 2 2 3 2 5" xfId="32083" xr:uid="{00000000-0005-0000-0000-0000C2920000}"/>
    <cellStyle name="메모 2 4 2 2 2 3 3" xfId="32084" xr:uid="{00000000-0005-0000-0000-0000C3920000}"/>
    <cellStyle name="메모 2 4 2 2 2 3 3 2" xfId="32085" xr:uid="{00000000-0005-0000-0000-0000C4920000}"/>
    <cellStyle name="메모 2 4 2 2 2 3 3 3" xfId="32086" xr:uid="{00000000-0005-0000-0000-0000C5920000}"/>
    <cellStyle name="메모 2 4 2 2 2 3 4" xfId="32087" xr:uid="{00000000-0005-0000-0000-0000C6920000}"/>
    <cellStyle name="메모 2 4 2 2 2 3 5" xfId="32088" xr:uid="{00000000-0005-0000-0000-0000C7920000}"/>
    <cellStyle name="메모 2 4 2 2 2 3 6" xfId="32089" xr:uid="{00000000-0005-0000-0000-0000C8920000}"/>
    <cellStyle name="메모 2 4 2 2 2 4" xfId="32090" xr:uid="{00000000-0005-0000-0000-0000C9920000}"/>
    <cellStyle name="메모 2 4 2 2 2 4 2" xfId="32091" xr:uid="{00000000-0005-0000-0000-0000CA920000}"/>
    <cellStyle name="메모 2 4 2 2 2 4 2 2" xfId="32092" xr:uid="{00000000-0005-0000-0000-0000CB920000}"/>
    <cellStyle name="메모 2 4 2 2 2 4 2 2 2" xfId="32093" xr:uid="{00000000-0005-0000-0000-0000CC920000}"/>
    <cellStyle name="메모 2 4 2 2 2 4 2 2 3" xfId="32094" xr:uid="{00000000-0005-0000-0000-0000CD920000}"/>
    <cellStyle name="메모 2 4 2 2 2 4 2 3" xfId="32095" xr:uid="{00000000-0005-0000-0000-0000CE920000}"/>
    <cellStyle name="메모 2 4 2 2 2 4 2 4" xfId="32096" xr:uid="{00000000-0005-0000-0000-0000CF920000}"/>
    <cellStyle name="메모 2 4 2 2 2 4 2 5" xfId="32097" xr:uid="{00000000-0005-0000-0000-0000D0920000}"/>
    <cellStyle name="메모 2 4 2 2 2 4 3" xfId="32098" xr:uid="{00000000-0005-0000-0000-0000D1920000}"/>
    <cellStyle name="메모 2 4 2 2 2 4 3 2" xfId="32099" xr:uid="{00000000-0005-0000-0000-0000D2920000}"/>
    <cellStyle name="메모 2 4 2 2 2 4 3 3" xfId="32100" xr:uid="{00000000-0005-0000-0000-0000D3920000}"/>
    <cellStyle name="메모 2 4 2 2 2 4 4" xfId="32101" xr:uid="{00000000-0005-0000-0000-0000D4920000}"/>
    <cellStyle name="메모 2 4 2 2 2 4 5" xfId="32102" xr:uid="{00000000-0005-0000-0000-0000D5920000}"/>
    <cellStyle name="메모 2 4 2 2 2 4 6" xfId="32103" xr:uid="{00000000-0005-0000-0000-0000D6920000}"/>
    <cellStyle name="메모 2 4 2 2 2 5" xfId="32104" xr:uid="{00000000-0005-0000-0000-0000D7920000}"/>
    <cellStyle name="메모 2 4 2 2 2 5 2" xfId="32105" xr:uid="{00000000-0005-0000-0000-0000D8920000}"/>
    <cellStyle name="메모 2 4 2 2 2 5 2 2" xfId="32106" xr:uid="{00000000-0005-0000-0000-0000D9920000}"/>
    <cellStyle name="메모 2 4 2 2 2 5 2 2 2" xfId="32107" xr:uid="{00000000-0005-0000-0000-0000DA920000}"/>
    <cellStyle name="메모 2 4 2 2 2 5 2 2 3" xfId="32108" xr:uid="{00000000-0005-0000-0000-0000DB920000}"/>
    <cellStyle name="메모 2 4 2 2 2 5 2 3" xfId="32109" xr:uid="{00000000-0005-0000-0000-0000DC920000}"/>
    <cellStyle name="메모 2 4 2 2 2 5 2 4" xfId="32110" xr:uid="{00000000-0005-0000-0000-0000DD920000}"/>
    <cellStyle name="메모 2 4 2 2 2 5 3" xfId="32111" xr:uid="{00000000-0005-0000-0000-0000DE920000}"/>
    <cellStyle name="메모 2 4 2 2 2 5 3 2" xfId="32112" xr:uid="{00000000-0005-0000-0000-0000DF920000}"/>
    <cellStyle name="메모 2 4 2 2 2 5 3 3" xfId="32113" xr:uid="{00000000-0005-0000-0000-0000E0920000}"/>
    <cellStyle name="메모 2 4 2 2 2 5 4" xfId="32114" xr:uid="{00000000-0005-0000-0000-0000E1920000}"/>
    <cellStyle name="메모 2 4 2 2 2 5 5" xfId="32115" xr:uid="{00000000-0005-0000-0000-0000E2920000}"/>
    <cellStyle name="메모 2 4 2 2 2 5 6" xfId="32116" xr:uid="{00000000-0005-0000-0000-0000E3920000}"/>
    <cellStyle name="메모 2 4 2 2 2 6" xfId="32117" xr:uid="{00000000-0005-0000-0000-0000E4920000}"/>
    <cellStyle name="메모 2 4 2 2 2 6 2" xfId="32118" xr:uid="{00000000-0005-0000-0000-0000E5920000}"/>
    <cellStyle name="메모 2 4 2 2 2 6 2 2" xfId="32119" xr:uid="{00000000-0005-0000-0000-0000E6920000}"/>
    <cellStyle name="메모 2 4 2 2 2 6 2 2 2" xfId="32120" xr:uid="{00000000-0005-0000-0000-0000E7920000}"/>
    <cellStyle name="메모 2 4 2 2 2 6 2 2 3" xfId="32121" xr:uid="{00000000-0005-0000-0000-0000E8920000}"/>
    <cellStyle name="메모 2 4 2 2 2 6 2 3" xfId="32122" xr:uid="{00000000-0005-0000-0000-0000E9920000}"/>
    <cellStyle name="메모 2 4 2 2 2 6 2 4" xfId="32123" xr:uid="{00000000-0005-0000-0000-0000EA920000}"/>
    <cellStyle name="메모 2 4 2 2 2 6 3" xfId="32124" xr:uid="{00000000-0005-0000-0000-0000EB920000}"/>
    <cellStyle name="메모 2 4 2 2 2 6 3 2" xfId="32125" xr:uid="{00000000-0005-0000-0000-0000EC920000}"/>
    <cellStyle name="메모 2 4 2 2 2 6 3 3" xfId="32126" xr:uid="{00000000-0005-0000-0000-0000ED920000}"/>
    <cellStyle name="메모 2 4 2 2 2 6 4" xfId="32127" xr:uid="{00000000-0005-0000-0000-0000EE920000}"/>
    <cellStyle name="메모 2 4 2 2 2 6 5" xfId="32128" xr:uid="{00000000-0005-0000-0000-0000EF920000}"/>
    <cellStyle name="메모 2 4 2 2 2 7" xfId="32129" xr:uid="{00000000-0005-0000-0000-0000F0920000}"/>
    <cellStyle name="메모 2 4 2 2 2 7 2" xfId="32130" xr:uid="{00000000-0005-0000-0000-0000F1920000}"/>
    <cellStyle name="메모 2 4 2 2 2 7 2 2" xfId="32131" xr:uid="{00000000-0005-0000-0000-0000F2920000}"/>
    <cellStyle name="메모 2 4 2 2 2 7 2 2 2" xfId="32132" xr:uid="{00000000-0005-0000-0000-0000F3920000}"/>
    <cellStyle name="메모 2 4 2 2 2 7 2 2 3" xfId="32133" xr:uid="{00000000-0005-0000-0000-0000F4920000}"/>
    <cellStyle name="메모 2 4 2 2 2 7 2 3" xfId="32134" xr:uid="{00000000-0005-0000-0000-0000F5920000}"/>
    <cellStyle name="메모 2 4 2 2 2 7 2 4" xfId="32135" xr:uid="{00000000-0005-0000-0000-0000F6920000}"/>
    <cellStyle name="메모 2 4 2 2 2 7 3" xfId="32136" xr:uid="{00000000-0005-0000-0000-0000F7920000}"/>
    <cellStyle name="메모 2 4 2 2 2 7 3 2" xfId="32137" xr:uid="{00000000-0005-0000-0000-0000F8920000}"/>
    <cellStyle name="메모 2 4 2 2 2 7 3 3" xfId="32138" xr:uid="{00000000-0005-0000-0000-0000F9920000}"/>
    <cellStyle name="메모 2 4 2 2 2 7 4" xfId="32139" xr:uid="{00000000-0005-0000-0000-0000FA920000}"/>
    <cellStyle name="메모 2 4 2 2 2 7 5" xfId="32140" xr:uid="{00000000-0005-0000-0000-0000FB920000}"/>
    <cellStyle name="메모 2 4 2 2 2 8" xfId="32141" xr:uid="{00000000-0005-0000-0000-0000FC920000}"/>
    <cellStyle name="메모 2 4 2 2 2 8 2" xfId="32142" xr:uid="{00000000-0005-0000-0000-0000FD920000}"/>
    <cellStyle name="메모 2 4 2 2 2 8 2 2" xfId="32143" xr:uid="{00000000-0005-0000-0000-0000FE920000}"/>
    <cellStyle name="메모 2 4 2 2 2 8 2 2 2" xfId="32144" xr:uid="{00000000-0005-0000-0000-0000FF920000}"/>
    <cellStyle name="메모 2 4 2 2 2 8 2 2 3" xfId="32145" xr:uid="{00000000-0005-0000-0000-000000930000}"/>
    <cellStyle name="메모 2 4 2 2 2 8 2 3" xfId="32146" xr:uid="{00000000-0005-0000-0000-000001930000}"/>
    <cellStyle name="메모 2 4 2 2 2 8 2 4" xfId="32147" xr:uid="{00000000-0005-0000-0000-000002930000}"/>
    <cellStyle name="메모 2 4 2 2 2 8 3" xfId="32148" xr:uid="{00000000-0005-0000-0000-000003930000}"/>
    <cellStyle name="메모 2 4 2 2 2 8 3 2" xfId="32149" xr:uid="{00000000-0005-0000-0000-000004930000}"/>
    <cellStyle name="메모 2 4 2 2 2 8 3 3" xfId="32150" xr:uid="{00000000-0005-0000-0000-000005930000}"/>
    <cellStyle name="메모 2 4 2 2 2 8 4" xfId="32151" xr:uid="{00000000-0005-0000-0000-000006930000}"/>
    <cellStyle name="메모 2 4 2 2 2 8 5" xfId="32152" xr:uid="{00000000-0005-0000-0000-000007930000}"/>
    <cellStyle name="메모 2 4 2 2 2 9" xfId="32153" xr:uid="{00000000-0005-0000-0000-000008930000}"/>
    <cellStyle name="메모 2 4 2 2 2 9 2" xfId="32154" xr:uid="{00000000-0005-0000-0000-000009930000}"/>
    <cellStyle name="메모 2 4 2 2 2 9 2 2" xfId="32155" xr:uid="{00000000-0005-0000-0000-00000A930000}"/>
    <cellStyle name="메모 2 4 2 2 2 9 2 2 2" xfId="32156" xr:uid="{00000000-0005-0000-0000-00000B930000}"/>
    <cellStyle name="메모 2 4 2 2 2 9 2 2 3" xfId="32157" xr:uid="{00000000-0005-0000-0000-00000C930000}"/>
    <cellStyle name="메모 2 4 2 2 2 9 2 3" xfId="32158" xr:uid="{00000000-0005-0000-0000-00000D930000}"/>
    <cellStyle name="메모 2 4 2 2 2 9 2 4" xfId="32159" xr:uid="{00000000-0005-0000-0000-00000E930000}"/>
    <cellStyle name="메모 2 4 2 2 2 9 3" xfId="32160" xr:uid="{00000000-0005-0000-0000-00000F930000}"/>
    <cellStyle name="메모 2 4 2 2 2 9 3 2" xfId="32161" xr:uid="{00000000-0005-0000-0000-000010930000}"/>
    <cellStyle name="메모 2 4 2 2 2 9 3 3" xfId="32162" xr:uid="{00000000-0005-0000-0000-000011930000}"/>
    <cellStyle name="메모 2 4 2 2 2 9 4" xfId="32163" xr:uid="{00000000-0005-0000-0000-000012930000}"/>
    <cellStyle name="메모 2 4 2 2 2 9 5" xfId="32164" xr:uid="{00000000-0005-0000-0000-000013930000}"/>
    <cellStyle name="메모 2 4 2 2 3" xfId="32165" xr:uid="{00000000-0005-0000-0000-000014930000}"/>
    <cellStyle name="메모 2 4 2 2 3 2" xfId="32166" xr:uid="{00000000-0005-0000-0000-000015930000}"/>
    <cellStyle name="메모 2 4 2 2 3 2 2" xfId="32167" xr:uid="{00000000-0005-0000-0000-000016930000}"/>
    <cellStyle name="메모 2 4 2 2 3 2 2 2" xfId="32168" xr:uid="{00000000-0005-0000-0000-000017930000}"/>
    <cellStyle name="메모 2 4 2 2 3 2 2 2 2" xfId="32169" xr:uid="{00000000-0005-0000-0000-000018930000}"/>
    <cellStyle name="메모 2 4 2 2 3 2 2 2 2 2" xfId="32170" xr:uid="{00000000-0005-0000-0000-000019930000}"/>
    <cellStyle name="메모 2 4 2 2 3 2 2 2 2 3" xfId="32171" xr:uid="{00000000-0005-0000-0000-00001A930000}"/>
    <cellStyle name="메모 2 4 2 2 3 2 2 2 3" xfId="32172" xr:uid="{00000000-0005-0000-0000-00001B930000}"/>
    <cellStyle name="메모 2 4 2 2 3 2 2 2 4" xfId="32173" xr:uid="{00000000-0005-0000-0000-00001C930000}"/>
    <cellStyle name="메모 2 4 2 2 3 2 2 2 5" xfId="32174" xr:uid="{00000000-0005-0000-0000-00001D930000}"/>
    <cellStyle name="메모 2 4 2 2 3 2 2 3" xfId="32175" xr:uid="{00000000-0005-0000-0000-00001E930000}"/>
    <cellStyle name="메모 2 4 2 2 3 2 2 3 2" xfId="32176" xr:uid="{00000000-0005-0000-0000-00001F930000}"/>
    <cellStyle name="메모 2 4 2 2 3 2 2 3 3" xfId="32177" xr:uid="{00000000-0005-0000-0000-000020930000}"/>
    <cellStyle name="메모 2 4 2 2 3 2 2 4" xfId="32178" xr:uid="{00000000-0005-0000-0000-000021930000}"/>
    <cellStyle name="메모 2 4 2 2 3 2 2 5" xfId="32179" xr:uid="{00000000-0005-0000-0000-000022930000}"/>
    <cellStyle name="메모 2 4 2 2 3 2 2 6" xfId="32180" xr:uid="{00000000-0005-0000-0000-000023930000}"/>
    <cellStyle name="메모 2 4 2 2 3 2 3" xfId="32181" xr:uid="{00000000-0005-0000-0000-000024930000}"/>
    <cellStyle name="메모 2 4 2 2 3 2 3 2" xfId="32182" xr:uid="{00000000-0005-0000-0000-000025930000}"/>
    <cellStyle name="메모 2 4 2 2 3 2 3 2 2" xfId="32183" xr:uid="{00000000-0005-0000-0000-000026930000}"/>
    <cellStyle name="메모 2 4 2 2 3 2 3 2 2 2" xfId="32184" xr:uid="{00000000-0005-0000-0000-000027930000}"/>
    <cellStyle name="메모 2 4 2 2 3 2 3 2 2 3" xfId="32185" xr:uid="{00000000-0005-0000-0000-000028930000}"/>
    <cellStyle name="메모 2 4 2 2 3 2 3 2 3" xfId="32186" xr:uid="{00000000-0005-0000-0000-000029930000}"/>
    <cellStyle name="메모 2 4 2 2 3 2 3 2 4" xfId="32187" xr:uid="{00000000-0005-0000-0000-00002A930000}"/>
    <cellStyle name="메모 2 4 2 2 3 2 3 2 5" xfId="32188" xr:uid="{00000000-0005-0000-0000-00002B930000}"/>
    <cellStyle name="메모 2 4 2 2 3 2 3 3" xfId="32189" xr:uid="{00000000-0005-0000-0000-00002C930000}"/>
    <cellStyle name="메모 2 4 2 2 3 2 3 3 2" xfId="32190" xr:uid="{00000000-0005-0000-0000-00002D930000}"/>
    <cellStyle name="메모 2 4 2 2 3 2 3 3 3" xfId="32191" xr:uid="{00000000-0005-0000-0000-00002E930000}"/>
    <cellStyle name="메모 2 4 2 2 3 2 3 4" xfId="32192" xr:uid="{00000000-0005-0000-0000-00002F930000}"/>
    <cellStyle name="메모 2 4 2 2 3 2 3 5" xfId="32193" xr:uid="{00000000-0005-0000-0000-000030930000}"/>
    <cellStyle name="메모 2 4 2 2 3 2 3 6" xfId="32194" xr:uid="{00000000-0005-0000-0000-000031930000}"/>
    <cellStyle name="메모 2 4 2 2 3 2 4" xfId="32195" xr:uid="{00000000-0005-0000-0000-000032930000}"/>
    <cellStyle name="메모 2 4 2 2 3 2 4 2" xfId="32196" xr:uid="{00000000-0005-0000-0000-000033930000}"/>
    <cellStyle name="메모 2 4 2 2 3 2 4 2 2" xfId="32197" xr:uid="{00000000-0005-0000-0000-000034930000}"/>
    <cellStyle name="메모 2 4 2 2 3 2 4 2 3" xfId="32198" xr:uid="{00000000-0005-0000-0000-000035930000}"/>
    <cellStyle name="메모 2 4 2 2 3 2 4 3" xfId="32199" xr:uid="{00000000-0005-0000-0000-000036930000}"/>
    <cellStyle name="메모 2 4 2 2 3 2 4 4" xfId="32200" xr:uid="{00000000-0005-0000-0000-000037930000}"/>
    <cellStyle name="메모 2 4 2 2 3 2 4 5" xfId="32201" xr:uid="{00000000-0005-0000-0000-000038930000}"/>
    <cellStyle name="메모 2 4 2 2 3 2 5" xfId="32202" xr:uid="{00000000-0005-0000-0000-000039930000}"/>
    <cellStyle name="메모 2 4 2 2 3 2 5 2" xfId="32203" xr:uid="{00000000-0005-0000-0000-00003A930000}"/>
    <cellStyle name="메모 2 4 2 2 3 2 5 3" xfId="32204" xr:uid="{00000000-0005-0000-0000-00003B930000}"/>
    <cellStyle name="메모 2 4 2 2 3 2 6" xfId="32205" xr:uid="{00000000-0005-0000-0000-00003C930000}"/>
    <cellStyle name="메모 2 4 2 2 3 2 7" xfId="32206" xr:uid="{00000000-0005-0000-0000-00003D930000}"/>
    <cellStyle name="메모 2 4 2 2 3 2 8" xfId="32207" xr:uid="{00000000-0005-0000-0000-00003E930000}"/>
    <cellStyle name="메모 2 4 2 2 3 3" xfId="32208" xr:uid="{00000000-0005-0000-0000-00003F930000}"/>
    <cellStyle name="메모 2 4 2 2 3 3 2" xfId="32209" xr:uid="{00000000-0005-0000-0000-000040930000}"/>
    <cellStyle name="메모 2 4 2 2 3 3 2 2" xfId="32210" xr:uid="{00000000-0005-0000-0000-000041930000}"/>
    <cellStyle name="메모 2 4 2 2 3 3 2 2 2" xfId="32211" xr:uid="{00000000-0005-0000-0000-000042930000}"/>
    <cellStyle name="메모 2 4 2 2 3 3 2 2 3" xfId="32212" xr:uid="{00000000-0005-0000-0000-000043930000}"/>
    <cellStyle name="메모 2 4 2 2 3 3 2 3" xfId="32213" xr:uid="{00000000-0005-0000-0000-000044930000}"/>
    <cellStyle name="메모 2 4 2 2 3 3 2 4" xfId="32214" xr:uid="{00000000-0005-0000-0000-000045930000}"/>
    <cellStyle name="메모 2 4 2 2 3 3 2 5" xfId="32215" xr:uid="{00000000-0005-0000-0000-000046930000}"/>
    <cellStyle name="메모 2 4 2 2 3 3 3" xfId="32216" xr:uid="{00000000-0005-0000-0000-000047930000}"/>
    <cellStyle name="메모 2 4 2 2 3 3 3 2" xfId="32217" xr:uid="{00000000-0005-0000-0000-000048930000}"/>
    <cellStyle name="메모 2 4 2 2 3 3 3 3" xfId="32218" xr:uid="{00000000-0005-0000-0000-000049930000}"/>
    <cellStyle name="메모 2 4 2 2 3 3 4" xfId="32219" xr:uid="{00000000-0005-0000-0000-00004A930000}"/>
    <cellStyle name="메모 2 4 2 2 3 3 5" xfId="32220" xr:uid="{00000000-0005-0000-0000-00004B930000}"/>
    <cellStyle name="메모 2 4 2 2 3 3 6" xfId="32221" xr:uid="{00000000-0005-0000-0000-00004C930000}"/>
    <cellStyle name="메모 2 4 2 2 3 4" xfId="32222" xr:uid="{00000000-0005-0000-0000-00004D930000}"/>
    <cellStyle name="메모 2 4 2 2 3 4 2" xfId="32223" xr:uid="{00000000-0005-0000-0000-00004E930000}"/>
    <cellStyle name="메모 2 4 2 2 3 4 2 2" xfId="32224" xr:uid="{00000000-0005-0000-0000-00004F930000}"/>
    <cellStyle name="메모 2 4 2 2 3 4 2 2 2" xfId="32225" xr:uid="{00000000-0005-0000-0000-000050930000}"/>
    <cellStyle name="메모 2 4 2 2 3 4 2 2 3" xfId="32226" xr:uid="{00000000-0005-0000-0000-000051930000}"/>
    <cellStyle name="메모 2 4 2 2 3 4 2 3" xfId="32227" xr:uid="{00000000-0005-0000-0000-000052930000}"/>
    <cellStyle name="메모 2 4 2 2 3 4 2 4" xfId="32228" xr:uid="{00000000-0005-0000-0000-000053930000}"/>
    <cellStyle name="메모 2 4 2 2 3 4 2 5" xfId="32229" xr:uid="{00000000-0005-0000-0000-000054930000}"/>
    <cellStyle name="메모 2 4 2 2 3 4 3" xfId="32230" xr:uid="{00000000-0005-0000-0000-000055930000}"/>
    <cellStyle name="메모 2 4 2 2 3 4 3 2" xfId="32231" xr:uid="{00000000-0005-0000-0000-000056930000}"/>
    <cellStyle name="메모 2 4 2 2 3 4 3 3" xfId="32232" xr:uid="{00000000-0005-0000-0000-000057930000}"/>
    <cellStyle name="메모 2 4 2 2 3 4 4" xfId="32233" xr:uid="{00000000-0005-0000-0000-000058930000}"/>
    <cellStyle name="메모 2 4 2 2 3 4 5" xfId="32234" xr:uid="{00000000-0005-0000-0000-000059930000}"/>
    <cellStyle name="메모 2 4 2 2 3 4 6" xfId="32235" xr:uid="{00000000-0005-0000-0000-00005A930000}"/>
    <cellStyle name="메모 2 4 2 2 3 5" xfId="32236" xr:uid="{00000000-0005-0000-0000-00005B930000}"/>
    <cellStyle name="메모 2 4 2 2 3 5 2" xfId="32237" xr:uid="{00000000-0005-0000-0000-00005C930000}"/>
    <cellStyle name="메모 2 4 2 2 3 5 2 2" xfId="32238" xr:uid="{00000000-0005-0000-0000-00005D930000}"/>
    <cellStyle name="메모 2 4 2 2 3 5 2 3" xfId="32239" xr:uid="{00000000-0005-0000-0000-00005E930000}"/>
    <cellStyle name="메모 2 4 2 2 3 5 3" xfId="32240" xr:uid="{00000000-0005-0000-0000-00005F930000}"/>
    <cellStyle name="메모 2 4 2 2 3 5 4" xfId="32241" xr:uid="{00000000-0005-0000-0000-000060930000}"/>
    <cellStyle name="메모 2 4 2 2 3 5 5" xfId="32242" xr:uid="{00000000-0005-0000-0000-000061930000}"/>
    <cellStyle name="메모 2 4 2 2 3 6" xfId="32243" xr:uid="{00000000-0005-0000-0000-000062930000}"/>
    <cellStyle name="메모 2 4 2 2 3 6 2" xfId="32244" xr:uid="{00000000-0005-0000-0000-000063930000}"/>
    <cellStyle name="메모 2 4 2 2 3 6 3" xfId="32245" xr:uid="{00000000-0005-0000-0000-000064930000}"/>
    <cellStyle name="메모 2 4 2 2 3 7" xfId="32246" xr:uid="{00000000-0005-0000-0000-000065930000}"/>
    <cellStyle name="메모 2 4 2 2 3 8" xfId="32247" xr:uid="{00000000-0005-0000-0000-000066930000}"/>
    <cellStyle name="메모 2 4 2 2 3 9" xfId="32248" xr:uid="{00000000-0005-0000-0000-000067930000}"/>
    <cellStyle name="메모 2 4 2 2 4" xfId="32249" xr:uid="{00000000-0005-0000-0000-000068930000}"/>
    <cellStyle name="메모 2 4 2 2 4 2" xfId="32250" xr:uid="{00000000-0005-0000-0000-000069930000}"/>
    <cellStyle name="메모 2 4 2 2 4 2 2" xfId="32251" xr:uid="{00000000-0005-0000-0000-00006A930000}"/>
    <cellStyle name="메모 2 4 2 2 4 2 2 2" xfId="32252" xr:uid="{00000000-0005-0000-0000-00006B930000}"/>
    <cellStyle name="메모 2 4 2 2 4 2 2 2 2" xfId="32253" xr:uid="{00000000-0005-0000-0000-00006C930000}"/>
    <cellStyle name="메모 2 4 2 2 4 2 2 2 3" xfId="32254" xr:uid="{00000000-0005-0000-0000-00006D930000}"/>
    <cellStyle name="메모 2 4 2 2 4 2 2 3" xfId="32255" xr:uid="{00000000-0005-0000-0000-00006E930000}"/>
    <cellStyle name="메모 2 4 2 2 4 2 2 4" xfId="32256" xr:uid="{00000000-0005-0000-0000-00006F930000}"/>
    <cellStyle name="메모 2 4 2 2 4 2 2 5" xfId="32257" xr:uid="{00000000-0005-0000-0000-000070930000}"/>
    <cellStyle name="메모 2 4 2 2 4 2 3" xfId="32258" xr:uid="{00000000-0005-0000-0000-000071930000}"/>
    <cellStyle name="메모 2 4 2 2 4 2 3 2" xfId="32259" xr:uid="{00000000-0005-0000-0000-000072930000}"/>
    <cellStyle name="메모 2 4 2 2 4 2 3 3" xfId="32260" xr:uid="{00000000-0005-0000-0000-000073930000}"/>
    <cellStyle name="메모 2 4 2 2 4 2 4" xfId="32261" xr:uid="{00000000-0005-0000-0000-000074930000}"/>
    <cellStyle name="메모 2 4 2 2 4 2 5" xfId="32262" xr:uid="{00000000-0005-0000-0000-000075930000}"/>
    <cellStyle name="메모 2 4 2 2 4 2 6" xfId="32263" xr:uid="{00000000-0005-0000-0000-000076930000}"/>
    <cellStyle name="메모 2 4 2 2 4 3" xfId="32264" xr:uid="{00000000-0005-0000-0000-000077930000}"/>
    <cellStyle name="메모 2 4 2 2 4 3 2" xfId="32265" xr:uid="{00000000-0005-0000-0000-000078930000}"/>
    <cellStyle name="메모 2 4 2 2 4 3 2 2" xfId="32266" xr:uid="{00000000-0005-0000-0000-000079930000}"/>
    <cellStyle name="메모 2 4 2 2 4 3 2 2 2" xfId="32267" xr:uid="{00000000-0005-0000-0000-00007A930000}"/>
    <cellStyle name="메모 2 4 2 2 4 3 2 2 3" xfId="32268" xr:uid="{00000000-0005-0000-0000-00007B930000}"/>
    <cellStyle name="메모 2 4 2 2 4 3 2 3" xfId="32269" xr:uid="{00000000-0005-0000-0000-00007C930000}"/>
    <cellStyle name="메모 2 4 2 2 4 3 2 4" xfId="32270" xr:uid="{00000000-0005-0000-0000-00007D930000}"/>
    <cellStyle name="메모 2 4 2 2 4 3 2 5" xfId="32271" xr:uid="{00000000-0005-0000-0000-00007E930000}"/>
    <cellStyle name="메모 2 4 2 2 4 3 3" xfId="32272" xr:uid="{00000000-0005-0000-0000-00007F930000}"/>
    <cellStyle name="메모 2 4 2 2 4 3 3 2" xfId="32273" xr:uid="{00000000-0005-0000-0000-000080930000}"/>
    <cellStyle name="메모 2 4 2 2 4 3 3 3" xfId="32274" xr:uid="{00000000-0005-0000-0000-000081930000}"/>
    <cellStyle name="메모 2 4 2 2 4 3 4" xfId="32275" xr:uid="{00000000-0005-0000-0000-000082930000}"/>
    <cellStyle name="메모 2 4 2 2 4 3 5" xfId="32276" xr:uid="{00000000-0005-0000-0000-000083930000}"/>
    <cellStyle name="메모 2 4 2 2 4 3 6" xfId="32277" xr:uid="{00000000-0005-0000-0000-000084930000}"/>
    <cellStyle name="메모 2 4 2 2 4 4" xfId="32278" xr:uid="{00000000-0005-0000-0000-000085930000}"/>
    <cellStyle name="메모 2 4 2 2 4 4 2" xfId="32279" xr:uid="{00000000-0005-0000-0000-000086930000}"/>
    <cellStyle name="메모 2 4 2 2 4 4 2 2" xfId="32280" xr:uid="{00000000-0005-0000-0000-000087930000}"/>
    <cellStyle name="메모 2 4 2 2 4 4 2 3" xfId="32281" xr:uid="{00000000-0005-0000-0000-000088930000}"/>
    <cellStyle name="메모 2 4 2 2 4 4 3" xfId="32282" xr:uid="{00000000-0005-0000-0000-000089930000}"/>
    <cellStyle name="메모 2 4 2 2 4 4 4" xfId="32283" xr:uid="{00000000-0005-0000-0000-00008A930000}"/>
    <cellStyle name="메모 2 4 2 2 4 4 5" xfId="32284" xr:uid="{00000000-0005-0000-0000-00008B930000}"/>
    <cellStyle name="메모 2 4 2 2 4 5" xfId="32285" xr:uid="{00000000-0005-0000-0000-00008C930000}"/>
    <cellStyle name="메모 2 4 2 2 4 5 2" xfId="32286" xr:uid="{00000000-0005-0000-0000-00008D930000}"/>
    <cellStyle name="메모 2 4 2 2 4 5 3" xfId="32287" xr:uid="{00000000-0005-0000-0000-00008E930000}"/>
    <cellStyle name="메모 2 4 2 2 4 6" xfId="32288" xr:uid="{00000000-0005-0000-0000-00008F930000}"/>
    <cellStyle name="메모 2 4 2 2 4 7" xfId="32289" xr:uid="{00000000-0005-0000-0000-000090930000}"/>
    <cellStyle name="메모 2 4 2 2 4 8" xfId="32290" xr:uid="{00000000-0005-0000-0000-000091930000}"/>
    <cellStyle name="메모 2 4 2 2 5" xfId="32291" xr:uid="{00000000-0005-0000-0000-000092930000}"/>
    <cellStyle name="메모 2 4 2 2 5 2" xfId="32292" xr:uid="{00000000-0005-0000-0000-000093930000}"/>
    <cellStyle name="메모 2 4 2 2 5 2 2" xfId="32293" xr:uid="{00000000-0005-0000-0000-000094930000}"/>
    <cellStyle name="메모 2 4 2 2 5 2 2 2" xfId="32294" xr:uid="{00000000-0005-0000-0000-000095930000}"/>
    <cellStyle name="메모 2 4 2 2 5 2 2 2 2" xfId="32295" xr:uid="{00000000-0005-0000-0000-000096930000}"/>
    <cellStyle name="메모 2 4 2 2 5 2 2 2 3" xfId="32296" xr:uid="{00000000-0005-0000-0000-000097930000}"/>
    <cellStyle name="메모 2 4 2 2 5 2 2 3" xfId="32297" xr:uid="{00000000-0005-0000-0000-000098930000}"/>
    <cellStyle name="메모 2 4 2 2 5 2 2 4" xfId="32298" xr:uid="{00000000-0005-0000-0000-000099930000}"/>
    <cellStyle name="메모 2 4 2 2 5 2 2 5" xfId="32299" xr:uid="{00000000-0005-0000-0000-00009A930000}"/>
    <cellStyle name="메모 2 4 2 2 5 2 3" xfId="32300" xr:uid="{00000000-0005-0000-0000-00009B930000}"/>
    <cellStyle name="메모 2 4 2 2 5 2 3 2" xfId="32301" xr:uid="{00000000-0005-0000-0000-00009C930000}"/>
    <cellStyle name="메모 2 4 2 2 5 2 3 3" xfId="32302" xr:uid="{00000000-0005-0000-0000-00009D930000}"/>
    <cellStyle name="메모 2 4 2 2 5 2 4" xfId="32303" xr:uid="{00000000-0005-0000-0000-00009E930000}"/>
    <cellStyle name="메모 2 4 2 2 5 2 5" xfId="32304" xr:uid="{00000000-0005-0000-0000-00009F930000}"/>
    <cellStyle name="메모 2 4 2 2 5 2 6" xfId="32305" xr:uid="{00000000-0005-0000-0000-0000A0930000}"/>
    <cellStyle name="메모 2 4 2 2 5 3" xfId="32306" xr:uid="{00000000-0005-0000-0000-0000A1930000}"/>
    <cellStyle name="메모 2 4 2 2 5 3 2" xfId="32307" xr:uid="{00000000-0005-0000-0000-0000A2930000}"/>
    <cellStyle name="메모 2 4 2 2 5 3 2 2" xfId="32308" xr:uid="{00000000-0005-0000-0000-0000A3930000}"/>
    <cellStyle name="메모 2 4 2 2 5 3 2 2 2" xfId="32309" xr:uid="{00000000-0005-0000-0000-0000A4930000}"/>
    <cellStyle name="메모 2 4 2 2 5 3 2 2 3" xfId="32310" xr:uid="{00000000-0005-0000-0000-0000A5930000}"/>
    <cellStyle name="메모 2 4 2 2 5 3 2 3" xfId="32311" xr:uid="{00000000-0005-0000-0000-0000A6930000}"/>
    <cellStyle name="메모 2 4 2 2 5 3 2 4" xfId="32312" xr:uid="{00000000-0005-0000-0000-0000A7930000}"/>
    <cellStyle name="메모 2 4 2 2 5 3 2 5" xfId="32313" xr:uid="{00000000-0005-0000-0000-0000A8930000}"/>
    <cellStyle name="메모 2 4 2 2 5 3 3" xfId="32314" xr:uid="{00000000-0005-0000-0000-0000A9930000}"/>
    <cellStyle name="메모 2 4 2 2 5 3 3 2" xfId="32315" xr:uid="{00000000-0005-0000-0000-0000AA930000}"/>
    <cellStyle name="메모 2 4 2 2 5 3 3 3" xfId="32316" xr:uid="{00000000-0005-0000-0000-0000AB930000}"/>
    <cellStyle name="메모 2 4 2 2 5 3 4" xfId="32317" xr:uid="{00000000-0005-0000-0000-0000AC930000}"/>
    <cellStyle name="메모 2 4 2 2 5 3 5" xfId="32318" xr:uid="{00000000-0005-0000-0000-0000AD930000}"/>
    <cellStyle name="메모 2 4 2 2 5 3 6" xfId="32319" xr:uid="{00000000-0005-0000-0000-0000AE930000}"/>
    <cellStyle name="메모 2 4 2 2 5 4" xfId="32320" xr:uid="{00000000-0005-0000-0000-0000AF930000}"/>
    <cellStyle name="메모 2 4 2 2 5 4 2" xfId="32321" xr:uid="{00000000-0005-0000-0000-0000B0930000}"/>
    <cellStyle name="메모 2 4 2 2 5 4 2 2" xfId="32322" xr:uid="{00000000-0005-0000-0000-0000B1930000}"/>
    <cellStyle name="메모 2 4 2 2 5 4 2 3" xfId="32323" xr:uid="{00000000-0005-0000-0000-0000B2930000}"/>
    <cellStyle name="메모 2 4 2 2 5 4 3" xfId="32324" xr:uid="{00000000-0005-0000-0000-0000B3930000}"/>
    <cellStyle name="메모 2 4 2 2 5 4 4" xfId="32325" xr:uid="{00000000-0005-0000-0000-0000B4930000}"/>
    <cellStyle name="메모 2 4 2 2 5 4 5" xfId="32326" xr:uid="{00000000-0005-0000-0000-0000B5930000}"/>
    <cellStyle name="메모 2 4 2 2 5 5" xfId="32327" xr:uid="{00000000-0005-0000-0000-0000B6930000}"/>
    <cellStyle name="메모 2 4 2 2 5 5 2" xfId="32328" xr:uid="{00000000-0005-0000-0000-0000B7930000}"/>
    <cellStyle name="메모 2 4 2 2 5 5 3" xfId="32329" xr:uid="{00000000-0005-0000-0000-0000B8930000}"/>
    <cellStyle name="메모 2 4 2 2 5 6" xfId="32330" xr:uid="{00000000-0005-0000-0000-0000B9930000}"/>
    <cellStyle name="메모 2 4 2 2 5 7" xfId="32331" xr:uid="{00000000-0005-0000-0000-0000BA930000}"/>
    <cellStyle name="메모 2 4 2 2 5 8" xfId="32332" xr:uid="{00000000-0005-0000-0000-0000BB930000}"/>
    <cellStyle name="메모 2 4 2 2 6" xfId="32333" xr:uid="{00000000-0005-0000-0000-0000BC930000}"/>
    <cellStyle name="메모 2 4 2 2 6 2" xfId="32334" xr:uid="{00000000-0005-0000-0000-0000BD930000}"/>
    <cellStyle name="메모 2 4 2 2 6 2 2" xfId="32335" xr:uid="{00000000-0005-0000-0000-0000BE930000}"/>
    <cellStyle name="메모 2 4 2 2 6 2 2 2" xfId="32336" xr:uid="{00000000-0005-0000-0000-0000BF930000}"/>
    <cellStyle name="메모 2 4 2 2 6 2 2 2 2" xfId="32337" xr:uid="{00000000-0005-0000-0000-0000C0930000}"/>
    <cellStyle name="메모 2 4 2 2 6 2 2 2 3" xfId="32338" xr:uid="{00000000-0005-0000-0000-0000C1930000}"/>
    <cellStyle name="메모 2 4 2 2 6 2 2 3" xfId="32339" xr:uid="{00000000-0005-0000-0000-0000C2930000}"/>
    <cellStyle name="메모 2 4 2 2 6 2 2 4" xfId="32340" xr:uid="{00000000-0005-0000-0000-0000C3930000}"/>
    <cellStyle name="메모 2 4 2 2 6 2 2 5" xfId="32341" xr:uid="{00000000-0005-0000-0000-0000C4930000}"/>
    <cellStyle name="메모 2 4 2 2 6 2 3" xfId="32342" xr:uid="{00000000-0005-0000-0000-0000C5930000}"/>
    <cellStyle name="메모 2 4 2 2 6 2 3 2" xfId="32343" xr:uid="{00000000-0005-0000-0000-0000C6930000}"/>
    <cellStyle name="메모 2 4 2 2 6 2 3 3" xfId="32344" xr:uid="{00000000-0005-0000-0000-0000C7930000}"/>
    <cellStyle name="메모 2 4 2 2 6 2 4" xfId="32345" xr:uid="{00000000-0005-0000-0000-0000C8930000}"/>
    <cellStyle name="메모 2 4 2 2 6 2 5" xfId="32346" xr:uid="{00000000-0005-0000-0000-0000C9930000}"/>
    <cellStyle name="메모 2 4 2 2 6 2 6" xfId="32347" xr:uid="{00000000-0005-0000-0000-0000CA930000}"/>
    <cellStyle name="메모 2 4 2 2 6 3" xfId="32348" xr:uid="{00000000-0005-0000-0000-0000CB930000}"/>
    <cellStyle name="메모 2 4 2 2 6 3 2" xfId="32349" xr:uid="{00000000-0005-0000-0000-0000CC930000}"/>
    <cellStyle name="메모 2 4 2 2 6 3 2 2" xfId="32350" xr:uid="{00000000-0005-0000-0000-0000CD930000}"/>
    <cellStyle name="메모 2 4 2 2 6 3 2 2 2" xfId="32351" xr:uid="{00000000-0005-0000-0000-0000CE930000}"/>
    <cellStyle name="메모 2 4 2 2 6 3 2 2 3" xfId="32352" xr:uid="{00000000-0005-0000-0000-0000CF930000}"/>
    <cellStyle name="메모 2 4 2 2 6 3 2 3" xfId="32353" xr:uid="{00000000-0005-0000-0000-0000D0930000}"/>
    <cellStyle name="메모 2 4 2 2 6 3 2 4" xfId="32354" xr:uid="{00000000-0005-0000-0000-0000D1930000}"/>
    <cellStyle name="메모 2 4 2 2 6 3 2 5" xfId="32355" xr:uid="{00000000-0005-0000-0000-0000D2930000}"/>
    <cellStyle name="메모 2 4 2 2 6 3 3" xfId="32356" xr:uid="{00000000-0005-0000-0000-0000D3930000}"/>
    <cellStyle name="메모 2 4 2 2 6 3 3 2" xfId="32357" xr:uid="{00000000-0005-0000-0000-0000D4930000}"/>
    <cellStyle name="메모 2 4 2 2 6 3 3 3" xfId="32358" xr:uid="{00000000-0005-0000-0000-0000D5930000}"/>
    <cellStyle name="메모 2 4 2 2 6 3 4" xfId="32359" xr:uid="{00000000-0005-0000-0000-0000D6930000}"/>
    <cellStyle name="메모 2 4 2 2 6 3 5" xfId="32360" xr:uid="{00000000-0005-0000-0000-0000D7930000}"/>
    <cellStyle name="메모 2 4 2 2 6 3 6" xfId="32361" xr:uid="{00000000-0005-0000-0000-0000D8930000}"/>
    <cellStyle name="메모 2 4 2 2 6 4" xfId="32362" xr:uid="{00000000-0005-0000-0000-0000D9930000}"/>
    <cellStyle name="메모 2 4 2 2 6 4 2" xfId="32363" xr:uid="{00000000-0005-0000-0000-0000DA930000}"/>
    <cellStyle name="메모 2 4 2 2 6 4 2 2" xfId="32364" xr:uid="{00000000-0005-0000-0000-0000DB930000}"/>
    <cellStyle name="메모 2 4 2 2 6 4 2 3" xfId="32365" xr:uid="{00000000-0005-0000-0000-0000DC930000}"/>
    <cellStyle name="메모 2 4 2 2 6 4 3" xfId="32366" xr:uid="{00000000-0005-0000-0000-0000DD930000}"/>
    <cellStyle name="메모 2 4 2 2 6 4 4" xfId="32367" xr:uid="{00000000-0005-0000-0000-0000DE930000}"/>
    <cellStyle name="메모 2 4 2 2 6 4 5" xfId="32368" xr:uid="{00000000-0005-0000-0000-0000DF930000}"/>
    <cellStyle name="메모 2 4 2 2 6 5" xfId="32369" xr:uid="{00000000-0005-0000-0000-0000E0930000}"/>
    <cellStyle name="메모 2 4 2 2 6 5 2" xfId="32370" xr:uid="{00000000-0005-0000-0000-0000E1930000}"/>
    <cellStyle name="메모 2 4 2 2 6 5 3" xfId="32371" xr:uid="{00000000-0005-0000-0000-0000E2930000}"/>
    <cellStyle name="메모 2 4 2 2 6 6" xfId="32372" xr:uid="{00000000-0005-0000-0000-0000E3930000}"/>
    <cellStyle name="메모 2 4 2 2 6 7" xfId="32373" xr:uid="{00000000-0005-0000-0000-0000E4930000}"/>
    <cellStyle name="메모 2 4 2 2 6 8" xfId="32374" xr:uid="{00000000-0005-0000-0000-0000E5930000}"/>
    <cellStyle name="메모 2 4 2 2 7" xfId="32375" xr:uid="{00000000-0005-0000-0000-0000E6930000}"/>
    <cellStyle name="메모 2 4 2 2 7 2" xfId="32376" xr:uid="{00000000-0005-0000-0000-0000E7930000}"/>
    <cellStyle name="메모 2 4 2 2 7 2 2" xfId="32377" xr:uid="{00000000-0005-0000-0000-0000E8930000}"/>
    <cellStyle name="메모 2 4 2 2 7 2 2 2" xfId="32378" xr:uid="{00000000-0005-0000-0000-0000E9930000}"/>
    <cellStyle name="메모 2 4 2 2 7 2 2 2 2" xfId="32379" xr:uid="{00000000-0005-0000-0000-0000EA930000}"/>
    <cellStyle name="메모 2 4 2 2 7 2 2 2 3" xfId="32380" xr:uid="{00000000-0005-0000-0000-0000EB930000}"/>
    <cellStyle name="메모 2 4 2 2 7 2 2 3" xfId="32381" xr:uid="{00000000-0005-0000-0000-0000EC930000}"/>
    <cellStyle name="메모 2 4 2 2 7 2 2 4" xfId="32382" xr:uid="{00000000-0005-0000-0000-0000ED930000}"/>
    <cellStyle name="메모 2 4 2 2 7 2 2 5" xfId="32383" xr:uid="{00000000-0005-0000-0000-0000EE930000}"/>
    <cellStyle name="메모 2 4 2 2 7 2 3" xfId="32384" xr:uid="{00000000-0005-0000-0000-0000EF930000}"/>
    <cellStyle name="메모 2 4 2 2 7 2 3 2" xfId="32385" xr:uid="{00000000-0005-0000-0000-0000F0930000}"/>
    <cellStyle name="메모 2 4 2 2 7 2 3 3" xfId="32386" xr:uid="{00000000-0005-0000-0000-0000F1930000}"/>
    <cellStyle name="메모 2 4 2 2 7 2 4" xfId="32387" xr:uid="{00000000-0005-0000-0000-0000F2930000}"/>
    <cellStyle name="메모 2 4 2 2 7 2 5" xfId="32388" xr:uid="{00000000-0005-0000-0000-0000F3930000}"/>
    <cellStyle name="메모 2 4 2 2 7 2 6" xfId="32389" xr:uid="{00000000-0005-0000-0000-0000F4930000}"/>
    <cellStyle name="메모 2 4 2 2 7 3" xfId="32390" xr:uid="{00000000-0005-0000-0000-0000F5930000}"/>
    <cellStyle name="메모 2 4 2 2 7 3 2" xfId="32391" xr:uid="{00000000-0005-0000-0000-0000F6930000}"/>
    <cellStyle name="메모 2 4 2 2 7 3 2 2" xfId="32392" xr:uid="{00000000-0005-0000-0000-0000F7930000}"/>
    <cellStyle name="메모 2 4 2 2 7 3 2 2 2" xfId="32393" xr:uid="{00000000-0005-0000-0000-0000F8930000}"/>
    <cellStyle name="메모 2 4 2 2 7 3 2 2 3" xfId="32394" xr:uid="{00000000-0005-0000-0000-0000F9930000}"/>
    <cellStyle name="메모 2 4 2 2 7 3 2 3" xfId="32395" xr:uid="{00000000-0005-0000-0000-0000FA930000}"/>
    <cellStyle name="메모 2 4 2 2 7 3 2 4" xfId="32396" xr:uid="{00000000-0005-0000-0000-0000FB930000}"/>
    <cellStyle name="메모 2 4 2 2 7 3 2 5" xfId="32397" xr:uid="{00000000-0005-0000-0000-0000FC930000}"/>
    <cellStyle name="메모 2 4 2 2 7 3 3" xfId="32398" xr:uid="{00000000-0005-0000-0000-0000FD930000}"/>
    <cellStyle name="메모 2 4 2 2 7 3 3 2" xfId="32399" xr:uid="{00000000-0005-0000-0000-0000FE930000}"/>
    <cellStyle name="메모 2 4 2 2 7 3 3 3" xfId="32400" xr:uid="{00000000-0005-0000-0000-0000FF930000}"/>
    <cellStyle name="메모 2 4 2 2 7 3 4" xfId="32401" xr:uid="{00000000-0005-0000-0000-000000940000}"/>
    <cellStyle name="메모 2 4 2 2 7 3 5" xfId="32402" xr:uid="{00000000-0005-0000-0000-000001940000}"/>
    <cellStyle name="메모 2 4 2 2 7 3 6" xfId="32403" xr:uid="{00000000-0005-0000-0000-000002940000}"/>
    <cellStyle name="메모 2 4 2 2 7 4" xfId="32404" xr:uid="{00000000-0005-0000-0000-000003940000}"/>
    <cellStyle name="메모 2 4 2 2 7 4 2" xfId="32405" xr:uid="{00000000-0005-0000-0000-000004940000}"/>
    <cellStyle name="메모 2 4 2 2 7 4 2 2" xfId="32406" xr:uid="{00000000-0005-0000-0000-000005940000}"/>
    <cellStyle name="메모 2 4 2 2 7 4 2 3" xfId="32407" xr:uid="{00000000-0005-0000-0000-000006940000}"/>
    <cellStyle name="메모 2 4 2 2 7 4 3" xfId="32408" xr:uid="{00000000-0005-0000-0000-000007940000}"/>
    <cellStyle name="메모 2 4 2 2 7 4 4" xfId="32409" xr:uid="{00000000-0005-0000-0000-000008940000}"/>
    <cellStyle name="메모 2 4 2 2 7 4 5" xfId="32410" xr:uid="{00000000-0005-0000-0000-000009940000}"/>
    <cellStyle name="메모 2 4 2 2 7 5" xfId="32411" xr:uid="{00000000-0005-0000-0000-00000A940000}"/>
    <cellStyle name="메모 2 4 2 2 7 5 2" xfId="32412" xr:uid="{00000000-0005-0000-0000-00000B940000}"/>
    <cellStyle name="메모 2 4 2 2 7 5 3" xfId="32413" xr:uid="{00000000-0005-0000-0000-00000C940000}"/>
    <cellStyle name="메모 2 4 2 2 7 6" xfId="32414" xr:uid="{00000000-0005-0000-0000-00000D940000}"/>
    <cellStyle name="메모 2 4 2 2 7 7" xfId="32415" xr:uid="{00000000-0005-0000-0000-00000E940000}"/>
    <cellStyle name="메모 2 4 2 2 7 8" xfId="32416" xr:uid="{00000000-0005-0000-0000-00000F940000}"/>
    <cellStyle name="메모 2 4 2 2 8" xfId="32417" xr:uid="{00000000-0005-0000-0000-000010940000}"/>
    <cellStyle name="메모 2 4 2 2 8 2" xfId="32418" xr:uid="{00000000-0005-0000-0000-000011940000}"/>
    <cellStyle name="메모 2 4 2 2 8 2 2" xfId="32419" xr:uid="{00000000-0005-0000-0000-000012940000}"/>
    <cellStyle name="메모 2 4 2 2 8 2 2 2" xfId="32420" xr:uid="{00000000-0005-0000-0000-000013940000}"/>
    <cellStyle name="메모 2 4 2 2 8 2 2 2 2" xfId="32421" xr:uid="{00000000-0005-0000-0000-000014940000}"/>
    <cellStyle name="메모 2 4 2 2 8 2 2 2 3" xfId="32422" xr:uid="{00000000-0005-0000-0000-000015940000}"/>
    <cellStyle name="메모 2 4 2 2 8 2 2 3" xfId="32423" xr:uid="{00000000-0005-0000-0000-000016940000}"/>
    <cellStyle name="메모 2 4 2 2 8 2 2 4" xfId="32424" xr:uid="{00000000-0005-0000-0000-000017940000}"/>
    <cellStyle name="메모 2 4 2 2 8 2 2 5" xfId="32425" xr:uid="{00000000-0005-0000-0000-000018940000}"/>
    <cellStyle name="메모 2 4 2 2 8 2 3" xfId="32426" xr:uid="{00000000-0005-0000-0000-000019940000}"/>
    <cellStyle name="메모 2 4 2 2 8 2 3 2" xfId="32427" xr:uid="{00000000-0005-0000-0000-00001A940000}"/>
    <cellStyle name="메모 2 4 2 2 8 2 3 3" xfId="32428" xr:uid="{00000000-0005-0000-0000-00001B940000}"/>
    <cellStyle name="메모 2 4 2 2 8 2 4" xfId="32429" xr:uid="{00000000-0005-0000-0000-00001C940000}"/>
    <cellStyle name="메모 2 4 2 2 8 2 5" xfId="32430" xr:uid="{00000000-0005-0000-0000-00001D940000}"/>
    <cellStyle name="메모 2 4 2 2 8 2 6" xfId="32431" xr:uid="{00000000-0005-0000-0000-00001E940000}"/>
    <cellStyle name="메모 2 4 2 2 8 3" xfId="32432" xr:uid="{00000000-0005-0000-0000-00001F940000}"/>
    <cellStyle name="메모 2 4 2 2 8 3 2" xfId="32433" xr:uid="{00000000-0005-0000-0000-000020940000}"/>
    <cellStyle name="메모 2 4 2 2 8 3 2 2" xfId="32434" xr:uid="{00000000-0005-0000-0000-000021940000}"/>
    <cellStyle name="메모 2 4 2 2 8 3 2 2 2" xfId="32435" xr:uid="{00000000-0005-0000-0000-000022940000}"/>
    <cellStyle name="메모 2 4 2 2 8 3 2 2 3" xfId="32436" xr:uid="{00000000-0005-0000-0000-000023940000}"/>
    <cellStyle name="메모 2 4 2 2 8 3 2 3" xfId="32437" xr:uid="{00000000-0005-0000-0000-000024940000}"/>
    <cellStyle name="메모 2 4 2 2 8 3 2 4" xfId="32438" xr:uid="{00000000-0005-0000-0000-000025940000}"/>
    <cellStyle name="메모 2 4 2 2 8 3 2 5" xfId="32439" xr:uid="{00000000-0005-0000-0000-000026940000}"/>
    <cellStyle name="메모 2 4 2 2 8 3 3" xfId="32440" xr:uid="{00000000-0005-0000-0000-000027940000}"/>
    <cellStyle name="메모 2 4 2 2 8 3 3 2" xfId="32441" xr:uid="{00000000-0005-0000-0000-000028940000}"/>
    <cellStyle name="메모 2 4 2 2 8 3 3 3" xfId="32442" xr:uid="{00000000-0005-0000-0000-000029940000}"/>
    <cellStyle name="메모 2 4 2 2 8 3 4" xfId="32443" xr:uid="{00000000-0005-0000-0000-00002A940000}"/>
    <cellStyle name="메모 2 4 2 2 8 3 5" xfId="32444" xr:uid="{00000000-0005-0000-0000-00002B940000}"/>
    <cellStyle name="메모 2 4 2 2 8 3 6" xfId="32445" xr:uid="{00000000-0005-0000-0000-00002C940000}"/>
    <cellStyle name="메모 2 4 2 2 8 4" xfId="32446" xr:uid="{00000000-0005-0000-0000-00002D940000}"/>
    <cellStyle name="메모 2 4 2 2 8 4 2" xfId="32447" xr:uid="{00000000-0005-0000-0000-00002E940000}"/>
    <cellStyle name="메모 2 4 2 2 8 4 2 2" xfId="32448" xr:uid="{00000000-0005-0000-0000-00002F940000}"/>
    <cellStyle name="메모 2 4 2 2 8 4 2 3" xfId="32449" xr:uid="{00000000-0005-0000-0000-000030940000}"/>
    <cellStyle name="메모 2 4 2 2 8 4 3" xfId="32450" xr:uid="{00000000-0005-0000-0000-000031940000}"/>
    <cellStyle name="메모 2 4 2 2 8 4 4" xfId="32451" xr:uid="{00000000-0005-0000-0000-000032940000}"/>
    <cellStyle name="메모 2 4 2 2 8 4 5" xfId="32452" xr:uid="{00000000-0005-0000-0000-000033940000}"/>
    <cellStyle name="메모 2 4 2 2 8 5" xfId="32453" xr:uid="{00000000-0005-0000-0000-000034940000}"/>
    <cellStyle name="메모 2 4 2 2 8 5 2" xfId="32454" xr:uid="{00000000-0005-0000-0000-000035940000}"/>
    <cellStyle name="메모 2 4 2 2 8 5 3" xfId="32455" xr:uid="{00000000-0005-0000-0000-000036940000}"/>
    <cellStyle name="메모 2 4 2 2 8 6" xfId="32456" xr:uid="{00000000-0005-0000-0000-000037940000}"/>
    <cellStyle name="메모 2 4 2 2 8 7" xfId="32457" xr:uid="{00000000-0005-0000-0000-000038940000}"/>
    <cellStyle name="메모 2 4 2 2 8 8" xfId="32458" xr:uid="{00000000-0005-0000-0000-000039940000}"/>
    <cellStyle name="메모 2 4 2 2 9" xfId="32459" xr:uid="{00000000-0005-0000-0000-00003A940000}"/>
    <cellStyle name="메모 2 4 2 2 9 2" xfId="32460" xr:uid="{00000000-0005-0000-0000-00003B940000}"/>
    <cellStyle name="메모 2 4 2 2 9 2 2" xfId="32461" xr:uid="{00000000-0005-0000-0000-00003C940000}"/>
    <cellStyle name="메모 2 4 2 2 9 2 2 2" xfId="32462" xr:uid="{00000000-0005-0000-0000-00003D940000}"/>
    <cellStyle name="메모 2 4 2 2 9 2 2 2 2" xfId="32463" xr:uid="{00000000-0005-0000-0000-00003E940000}"/>
    <cellStyle name="메모 2 4 2 2 9 2 2 2 3" xfId="32464" xr:uid="{00000000-0005-0000-0000-00003F940000}"/>
    <cellStyle name="메모 2 4 2 2 9 2 2 3" xfId="32465" xr:uid="{00000000-0005-0000-0000-000040940000}"/>
    <cellStyle name="메모 2 4 2 2 9 2 2 4" xfId="32466" xr:uid="{00000000-0005-0000-0000-000041940000}"/>
    <cellStyle name="메모 2 4 2 2 9 2 2 5" xfId="32467" xr:uid="{00000000-0005-0000-0000-000042940000}"/>
    <cellStyle name="메모 2 4 2 2 9 2 3" xfId="32468" xr:uid="{00000000-0005-0000-0000-000043940000}"/>
    <cellStyle name="메모 2 4 2 2 9 2 3 2" xfId="32469" xr:uid="{00000000-0005-0000-0000-000044940000}"/>
    <cellStyle name="메모 2 4 2 2 9 2 3 3" xfId="32470" xr:uid="{00000000-0005-0000-0000-000045940000}"/>
    <cellStyle name="메모 2 4 2 2 9 2 4" xfId="32471" xr:uid="{00000000-0005-0000-0000-000046940000}"/>
    <cellStyle name="메모 2 4 2 2 9 2 5" xfId="32472" xr:uid="{00000000-0005-0000-0000-000047940000}"/>
    <cellStyle name="메모 2 4 2 2 9 2 6" xfId="32473" xr:uid="{00000000-0005-0000-0000-000048940000}"/>
    <cellStyle name="메모 2 4 2 2 9 3" xfId="32474" xr:uid="{00000000-0005-0000-0000-000049940000}"/>
    <cellStyle name="메모 2 4 2 2 9 3 2" xfId="32475" xr:uid="{00000000-0005-0000-0000-00004A940000}"/>
    <cellStyle name="메모 2 4 2 2 9 3 2 2" xfId="32476" xr:uid="{00000000-0005-0000-0000-00004B940000}"/>
    <cellStyle name="메모 2 4 2 2 9 3 2 2 2" xfId="32477" xr:uid="{00000000-0005-0000-0000-00004C940000}"/>
    <cellStyle name="메모 2 4 2 2 9 3 2 2 3" xfId="32478" xr:uid="{00000000-0005-0000-0000-00004D940000}"/>
    <cellStyle name="메모 2 4 2 2 9 3 2 3" xfId="32479" xr:uid="{00000000-0005-0000-0000-00004E940000}"/>
    <cellStyle name="메모 2 4 2 2 9 3 2 4" xfId="32480" xr:uid="{00000000-0005-0000-0000-00004F940000}"/>
    <cellStyle name="메모 2 4 2 2 9 3 2 5" xfId="32481" xr:uid="{00000000-0005-0000-0000-000050940000}"/>
    <cellStyle name="메모 2 4 2 2 9 3 3" xfId="32482" xr:uid="{00000000-0005-0000-0000-000051940000}"/>
    <cellStyle name="메모 2 4 2 2 9 3 3 2" xfId="32483" xr:uid="{00000000-0005-0000-0000-000052940000}"/>
    <cellStyle name="메모 2 4 2 2 9 3 3 3" xfId="32484" xr:uid="{00000000-0005-0000-0000-000053940000}"/>
    <cellStyle name="메모 2 4 2 2 9 3 4" xfId="32485" xr:uid="{00000000-0005-0000-0000-000054940000}"/>
    <cellStyle name="메모 2 4 2 2 9 3 5" xfId="32486" xr:uid="{00000000-0005-0000-0000-000055940000}"/>
    <cellStyle name="메모 2 4 2 2 9 3 6" xfId="32487" xr:uid="{00000000-0005-0000-0000-000056940000}"/>
    <cellStyle name="메모 2 4 2 2 9 4" xfId="32488" xr:uid="{00000000-0005-0000-0000-000057940000}"/>
    <cellStyle name="메모 2 4 2 2 9 4 2" xfId="32489" xr:uid="{00000000-0005-0000-0000-000058940000}"/>
    <cellStyle name="메모 2 4 2 2 9 4 2 2" xfId="32490" xr:uid="{00000000-0005-0000-0000-000059940000}"/>
    <cellStyle name="메모 2 4 2 2 9 4 2 3" xfId="32491" xr:uid="{00000000-0005-0000-0000-00005A940000}"/>
    <cellStyle name="메모 2 4 2 2 9 4 3" xfId="32492" xr:uid="{00000000-0005-0000-0000-00005B940000}"/>
    <cellStyle name="메모 2 4 2 2 9 4 4" xfId="32493" xr:uid="{00000000-0005-0000-0000-00005C940000}"/>
    <cellStyle name="메모 2 4 2 2 9 4 5" xfId="32494" xr:uid="{00000000-0005-0000-0000-00005D940000}"/>
    <cellStyle name="메모 2 4 2 2 9 5" xfId="32495" xr:uid="{00000000-0005-0000-0000-00005E940000}"/>
    <cellStyle name="메모 2 4 2 2 9 5 2" xfId="32496" xr:uid="{00000000-0005-0000-0000-00005F940000}"/>
    <cellStyle name="메모 2 4 2 2 9 5 3" xfId="32497" xr:uid="{00000000-0005-0000-0000-000060940000}"/>
    <cellStyle name="메모 2 4 2 2 9 6" xfId="32498" xr:uid="{00000000-0005-0000-0000-000061940000}"/>
    <cellStyle name="메모 2 4 2 2 9 7" xfId="32499" xr:uid="{00000000-0005-0000-0000-000062940000}"/>
    <cellStyle name="메모 2 4 2 2 9 8" xfId="32500" xr:uid="{00000000-0005-0000-0000-000063940000}"/>
    <cellStyle name="메모 2 4 2 20" xfId="32501" xr:uid="{00000000-0005-0000-0000-000064940000}"/>
    <cellStyle name="메모 2 4 2 20 2" xfId="32502" xr:uid="{00000000-0005-0000-0000-000065940000}"/>
    <cellStyle name="메모 2 4 2 20 2 2" xfId="32503" xr:uid="{00000000-0005-0000-0000-000066940000}"/>
    <cellStyle name="메모 2 4 2 20 2 2 2" xfId="32504" xr:uid="{00000000-0005-0000-0000-000067940000}"/>
    <cellStyle name="메모 2 4 2 20 2 2 3" xfId="32505" xr:uid="{00000000-0005-0000-0000-000068940000}"/>
    <cellStyle name="메모 2 4 2 20 2 3" xfId="32506" xr:uid="{00000000-0005-0000-0000-000069940000}"/>
    <cellStyle name="메모 2 4 2 20 2 4" xfId="32507" xr:uid="{00000000-0005-0000-0000-00006A940000}"/>
    <cellStyle name="메모 2 4 2 20 3" xfId="32508" xr:uid="{00000000-0005-0000-0000-00006B940000}"/>
    <cellStyle name="메모 2 4 2 20 3 2" xfId="32509" xr:uid="{00000000-0005-0000-0000-00006C940000}"/>
    <cellStyle name="메모 2 4 2 20 3 3" xfId="32510" xr:uid="{00000000-0005-0000-0000-00006D940000}"/>
    <cellStyle name="메모 2 4 2 20 4" xfId="32511" xr:uid="{00000000-0005-0000-0000-00006E940000}"/>
    <cellStyle name="메모 2 4 2 20 5" xfId="32512" xr:uid="{00000000-0005-0000-0000-00006F940000}"/>
    <cellStyle name="메모 2 4 2 21" xfId="32513" xr:uid="{00000000-0005-0000-0000-000070940000}"/>
    <cellStyle name="메모 2 4 2 21 2" xfId="32514" xr:uid="{00000000-0005-0000-0000-000071940000}"/>
    <cellStyle name="메모 2 4 2 21 2 2" xfId="32515" xr:uid="{00000000-0005-0000-0000-000072940000}"/>
    <cellStyle name="메모 2 4 2 21 2 2 2" xfId="32516" xr:uid="{00000000-0005-0000-0000-000073940000}"/>
    <cellStyle name="메모 2 4 2 21 2 2 3" xfId="32517" xr:uid="{00000000-0005-0000-0000-000074940000}"/>
    <cellStyle name="메모 2 4 2 21 2 3" xfId="32518" xr:uid="{00000000-0005-0000-0000-000075940000}"/>
    <cellStyle name="메모 2 4 2 21 2 4" xfId="32519" xr:uid="{00000000-0005-0000-0000-000076940000}"/>
    <cellStyle name="메모 2 4 2 21 3" xfId="32520" xr:uid="{00000000-0005-0000-0000-000077940000}"/>
    <cellStyle name="메모 2 4 2 21 3 2" xfId="32521" xr:uid="{00000000-0005-0000-0000-000078940000}"/>
    <cellStyle name="메모 2 4 2 21 3 3" xfId="32522" xr:uid="{00000000-0005-0000-0000-000079940000}"/>
    <cellStyle name="메모 2 4 2 21 4" xfId="32523" xr:uid="{00000000-0005-0000-0000-00007A940000}"/>
    <cellStyle name="메모 2 4 2 21 5" xfId="32524" xr:uid="{00000000-0005-0000-0000-00007B940000}"/>
    <cellStyle name="메모 2 4 2 22" xfId="32525" xr:uid="{00000000-0005-0000-0000-00007C940000}"/>
    <cellStyle name="메모 2 4 2 22 2" xfId="32526" xr:uid="{00000000-0005-0000-0000-00007D940000}"/>
    <cellStyle name="메모 2 4 2 22 2 2" xfId="32527" xr:uid="{00000000-0005-0000-0000-00007E940000}"/>
    <cellStyle name="메모 2 4 2 22 2 2 2" xfId="32528" xr:uid="{00000000-0005-0000-0000-00007F940000}"/>
    <cellStyle name="메모 2 4 2 22 2 2 3" xfId="32529" xr:uid="{00000000-0005-0000-0000-000080940000}"/>
    <cellStyle name="메모 2 4 2 22 2 3" xfId="32530" xr:uid="{00000000-0005-0000-0000-000081940000}"/>
    <cellStyle name="메모 2 4 2 22 2 4" xfId="32531" xr:uid="{00000000-0005-0000-0000-000082940000}"/>
    <cellStyle name="메모 2 4 2 22 3" xfId="32532" xr:uid="{00000000-0005-0000-0000-000083940000}"/>
    <cellStyle name="메모 2 4 2 22 3 2" xfId="32533" xr:uid="{00000000-0005-0000-0000-000084940000}"/>
    <cellStyle name="메모 2 4 2 22 3 3" xfId="32534" xr:uid="{00000000-0005-0000-0000-000085940000}"/>
    <cellStyle name="메모 2 4 2 22 4" xfId="32535" xr:uid="{00000000-0005-0000-0000-000086940000}"/>
    <cellStyle name="메모 2 4 2 22 5" xfId="32536" xr:uid="{00000000-0005-0000-0000-000087940000}"/>
    <cellStyle name="메모 2 4 2 23" xfId="32537" xr:uid="{00000000-0005-0000-0000-000088940000}"/>
    <cellStyle name="메모 2 4 2 23 2" xfId="32538" xr:uid="{00000000-0005-0000-0000-000089940000}"/>
    <cellStyle name="메모 2 4 2 23 2 2" xfId="32539" xr:uid="{00000000-0005-0000-0000-00008A940000}"/>
    <cellStyle name="메모 2 4 2 23 2 2 2" xfId="32540" xr:uid="{00000000-0005-0000-0000-00008B940000}"/>
    <cellStyle name="메모 2 4 2 23 2 2 3" xfId="32541" xr:uid="{00000000-0005-0000-0000-00008C940000}"/>
    <cellStyle name="메모 2 4 2 23 2 3" xfId="32542" xr:uid="{00000000-0005-0000-0000-00008D940000}"/>
    <cellStyle name="메모 2 4 2 23 2 4" xfId="32543" xr:uid="{00000000-0005-0000-0000-00008E940000}"/>
    <cellStyle name="메모 2 4 2 23 3" xfId="32544" xr:uid="{00000000-0005-0000-0000-00008F940000}"/>
    <cellStyle name="메모 2 4 2 23 3 2" xfId="32545" xr:uid="{00000000-0005-0000-0000-000090940000}"/>
    <cellStyle name="메모 2 4 2 23 3 3" xfId="32546" xr:uid="{00000000-0005-0000-0000-000091940000}"/>
    <cellStyle name="메모 2 4 2 23 4" xfId="32547" xr:uid="{00000000-0005-0000-0000-000092940000}"/>
    <cellStyle name="메모 2 4 2 23 5" xfId="32548" xr:uid="{00000000-0005-0000-0000-000093940000}"/>
    <cellStyle name="메모 2 4 2 24" xfId="32549" xr:uid="{00000000-0005-0000-0000-000094940000}"/>
    <cellStyle name="메모 2 4 2 24 2" xfId="32550" xr:uid="{00000000-0005-0000-0000-000095940000}"/>
    <cellStyle name="메모 2 4 2 24 2 2" xfId="32551" xr:uid="{00000000-0005-0000-0000-000096940000}"/>
    <cellStyle name="메모 2 4 2 24 2 3" xfId="32552" xr:uid="{00000000-0005-0000-0000-000097940000}"/>
    <cellStyle name="메모 2 4 2 24 3" xfId="32553" xr:uid="{00000000-0005-0000-0000-000098940000}"/>
    <cellStyle name="메모 2 4 2 24 4" xfId="32554" xr:uid="{00000000-0005-0000-0000-000099940000}"/>
    <cellStyle name="메모 2 4 2 25" xfId="32555" xr:uid="{00000000-0005-0000-0000-00009A940000}"/>
    <cellStyle name="메모 2 4 2 25 2" xfId="32556" xr:uid="{00000000-0005-0000-0000-00009B940000}"/>
    <cellStyle name="메모 2 4 2 25 3" xfId="32557" xr:uid="{00000000-0005-0000-0000-00009C940000}"/>
    <cellStyle name="메모 2 4 2 26" xfId="32558" xr:uid="{00000000-0005-0000-0000-00009D940000}"/>
    <cellStyle name="메모 2 4 2 27" xfId="32559" xr:uid="{00000000-0005-0000-0000-00009E940000}"/>
    <cellStyle name="메모 2 4 2 28" xfId="32560" xr:uid="{00000000-0005-0000-0000-00009F940000}"/>
    <cellStyle name="메모 2 4 2 3" xfId="32561" xr:uid="{00000000-0005-0000-0000-0000A0940000}"/>
    <cellStyle name="메모 2 4 2 3 10" xfId="32562" xr:uid="{00000000-0005-0000-0000-0000A1940000}"/>
    <cellStyle name="메모 2 4 2 3 10 2" xfId="32563" xr:uid="{00000000-0005-0000-0000-0000A2940000}"/>
    <cellStyle name="메모 2 4 2 3 10 2 2" xfId="32564" xr:uid="{00000000-0005-0000-0000-0000A3940000}"/>
    <cellStyle name="메모 2 4 2 3 10 2 2 2" xfId="32565" xr:uid="{00000000-0005-0000-0000-0000A4940000}"/>
    <cellStyle name="메모 2 4 2 3 10 2 2 3" xfId="32566" xr:uid="{00000000-0005-0000-0000-0000A5940000}"/>
    <cellStyle name="메모 2 4 2 3 10 2 3" xfId="32567" xr:uid="{00000000-0005-0000-0000-0000A6940000}"/>
    <cellStyle name="메모 2 4 2 3 10 2 4" xfId="32568" xr:uid="{00000000-0005-0000-0000-0000A7940000}"/>
    <cellStyle name="메모 2 4 2 3 10 3" xfId="32569" xr:uid="{00000000-0005-0000-0000-0000A8940000}"/>
    <cellStyle name="메모 2 4 2 3 10 3 2" xfId="32570" xr:uid="{00000000-0005-0000-0000-0000A9940000}"/>
    <cellStyle name="메모 2 4 2 3 10 3 3" xfId="32571" xr:uid="{00000000-0005-0000-0000-0000AA940000}"/>
    <cellStyle name="메모 2 4 2 3 10 4" xfId="32572" xr:uid="{00000000-0005-0000-0000-0000AB940000}"/>
    <cellStyle name="메모 2 4 2 3 10 5" xfId="32573" xr:uid="{00000000-0005-0000-0000-0000AC940000}"/>
    <cellStyle name="메모 2 4 2 3 11" xfId="32574" xr:uid="{00000000-0005-0000-0000-0000AD940000}"/>
    <cellStyle name="메모 2 4 2 3 11 2" xfId="32575" xr:uid="{00000000-0005-0000-0000-0000AE940000}"/>
    <cellStyle name="메모 2 4 2 3 11 2 2" xfId="32576" xr:uid="{00000000-0005-0000-0000-0000AF940000}"/>
    <cellStyle name="메모 2 4 2 3 11 2 2 2" xfId="32577" xr:uid="{00000000-0005-0000-0000-0000B0940000}"/>
    <cellStyle name="메모 2 4 2 3 11 2 2 3" xfId="32578" xr:uid="{00000000-0005-0000-0000-0000B1940000}"/>
    <cellStyle name="메모 2 4 2 3 11 2 3" xfId="32579" xr:uid="{00000000-0005-0000-0000-0000B2940000}"/>
    <cellStyle name="메모 2 4 2 3 11 2 4" xfId="32580" xr:uid="{00000000-0005-0000-0000-0000B3940000}"/>
    <cellStyle name="메모 2 4 2 3 11 3" xfId="32581" xr:uid="{00000000-0005-0000-0000-0000B4940000}"/>
    <cellStyle name="메모 2 4 2 3 11 3 2" xfId="32582" xr:uid="{00000000-0005-0000-0000-0000B5940000}"/>
    <cellStyle name="메모 2 4 2 3 11 3 3" xfId="32583" xr:uid="{00000000-0005-0000-0000-0000B6940000}"/>
    <cellStyle name="메모 2 4 2 3 11 4" xfId="32584" xr:uid="{00000000-0005-0000-0000-0000B7940000}"/>
    <cellStyle name="메모 2 4 2 3 11 5" xfId="32585" xr:uid="{00000000-0005-0000-0000-0000B8940000}"/>
    <cellStyle name="메모 2 4 2 3 12" xfId="32586" xr:uid="{00000000-0005-0000-0000-0000B9940000}"/>
    <cellStyle name="메모 2 4 2 3 12 2" xfId="32587" xr:uid="{00000000-0005-0000-0000-0000BA940000}"/>
    <cellStyle name="메모 2 4 2 3 12 2 2" xfId="32588" xr:uid="{00000000-0005-0000-0000-0000BB940000}"/>
    <cellStyle name="메모 2 4 2 3 12 2 2 2" xfId="32589" xr:uid="{00000000-0005-0000-0000-0000BC940000}"/>
    <cellStyle name="메모 2 4 2 3 12 2 2 3" xfId="32590" xr:uid="{00000000-0005-0000-0000-0000BD940000}"/>
    <cellStyle name="메모 2 4 2 3 12 2 3" xfId="32591" xr:uid="{00000000-0005-0000-0000-0000BE940000}"/>
    <cellStyle name="메모 2 4 2 3 12 2 4" xfId="32592" xr:uid="{00000000-0005-0000-0000-0000BF940000}"/>
    <cellStyle name="메모 2 4 2 3 12 3" xfId="32593" xr:uid="{00000000-0005-0000-0000-0000C0940000}"/>
    <cellStyle name="메모 2 4 2 3 12 3 2" xfId="32594" xr:uid="{00000000-0005-0000-0000-0000C1940000}"/>
    <cellStyle name="메모 2 4 2 3 12 3 3" xfId="32595" xr:uid="{00000000-0005-0000-0000-0000C2940000}"/>
    <cellStyle name="메모 2 4 2 3 12 4" xfId="32596" xr:uid="{00000000-0005-0000-0000-0000C3940000}"/>
    <cellStyle name="메모 2 4 2 3 12 5" xfId="32597" xr:uid="{00000000-0005-0000-0000-0000C4940000}"/>
    <cellStyle name="메모 2 4 2 3 13" xfId="32598" xr:uid="{00000000-0005-0000-0000-0000C5940000}"/>
    <cellStyle name="메모 2 4 2 3 13 2" xfId="32599" xr:uid="{00000000-0005-0000-0000-0000C6940000}"/>
    <cellStyle name="메모 2 4 2 3 13 2 2" xfId="32600" xr:uid="{00000000-0005-0000-0000-0000C7940000}"/>
    <cellStyle name="메모 2 4 2 3 13 2 2 2" xfId="32601" xr:uid="{00000000-0005-0000-0000-0000C8940000}"/>
    <cellStyle name="메모 2 4 2 3 13 2 2 3" xfId="32602" xr:uid="{00000000-0005-0000-0000-0000C9940000}"/>
    <cellStyle name="메모 2 4 2 3 13 2 3" xfId="32603" xr:uid="{00000000-0005-0000-0000-0000CA940000}"/>
    <cellStyle name="메모 2 4 2 3 13 2 4" xfId="32604" xr:uid="{00000000-0005-0000-0000-0000CB940000}"/>
    <cellStyle name="메모 2 4 2 3 13 3" xfId="32605" xr:uid="{00000000-0005-0000-0000-0000CC940000}"/>
    <cellStyle name="메모 2 4 2 3 13 3 2" xfId="32606" xr:uid="{00000000-0005-0000-0000-0000CD940000}"/>
    <cellStyle name="메모 2 4 2 3 13 3 3" xfId="32607" xr:uid="{00000000-0005-0000-0000-0000CE940000}"/>
    <cellStyle name="메모 2 4 2 3 13 4" xfId="32608" xr:uid="{00000000-0005-0000-0000-0000CF940000}"/>
    <cellStyle name="메모 2 4 2 3 13 5" xfId="32609" xr:uid="{00000000-0005-0000-0000-0000D0940000}"/>
    <cellStyle name="메모 2 4 2 3 14" xfId="32610" xr:uid="{00000000-0005-0000-0000-0000D1940000}"/>
    <cellStyle name="메모 2 4 2 3 14 2" xfId="32611" xr:uid="{00000000-0005-0000-0000-0000D2940000}"/>
    <cellStyle name="메모 2 4 2 3 14 2 2" xfId="32612" xr:uid="{00000000-0005-0000-0000-0000D3940000}"/>
    <cellStyle name="메모 2 4 2 3 14 2 2 2" xfId="32613" xr:uid="{00000000-0005-0000-0000-0000D4940000}"/>
    <cellStyle name="메모 2 4 2 3 14 2 2 3" xfId="32614" xr:uid="{00000000-0005-0000-0000-0000D5940000}"/>
    <cellStyle name="메모 2 4 2 3 14 2 3" xfId="32615" xr:uid="{00000000-0005-0000-0000-0000D6940000}"/>
    <cellStyle name="메모 2 4 2 3 14 2 4" xfId="32616" xr:uid="{00000000-0005-0000-0000-0000D7940000}"/>
    <cellStyle name="메모 2 4 2 3 14 3" xfId="32617" xr:uid="{00000000-0005-0000-0000-0000D8940000}"/>
    <cellStyle name="메모 2 4 2 3 14 3 2" xfId="32618" xr:uid="{00000000-0005-0000-0000-0000D9940000}"/>
    <cellStyle name="메모 2 4 2 3 14 3 3" xfId="32619" xr:uid="{00000000-0005-0000-0000-0000DA940000}"/>
    <cellStyle name="메모 2 4 2 3 14 4" xfId="32620" xr:uid="{00000000-0005-0000-0000-0000DB940000}"/>
    <cellStyle name="메모 2 4 2 3 14 5" xfId="32621" xr:uid="{00000000-0005-0000-0000-0000DC940000}"/>
    <cellStyle name="메모 2 4 2 3 15" xfId="32622" xr:uid="{00000000-0005-0000-0000-0000DD940000}"/>
    <cellStyle name="메모 2 4 2 3 15 2" xfId="32623" xr:uid="{00000000-0005-0000-0000-0000DE940000}"/>
    <cellStyle name="메모 2 4 2 3 15 2 2" xfId="32624" xr:uid="{00000000-0005-0000-0000-0000DF940000}"/>
    <cellStyle name="메모 2 4 2 3 15 2 2 2" xfId="32625" xr:uid="{00000000-0005-0000-0000-0000E0940000}"/>
    <cellStyle name="메모 2 4 2 3 15 2 2 3" xfId="32626" xr:uid="{00000000-0005-0000-0000-0000E1940000}"/>
    <cellStyle name="메모 2 4 2 3 15 2 3" xfId="32627" xr:uid="{00000000-0005-0000-0000-0000E2940000}"/>
    <cellStyle name="메모 2 4 2 3 15 2 4" xfId="32628" xr:uid="{00000000-0005-0000-0000-0000E3940000}"/>
    <cellStyle name="메모 2 4 2 3 15 3" xfId="32629" xr:uid="{00000000-0005-0000-0000-0000E4940000}"/>
    <cellStyle name="메모 2 4 2 3 15 3 2" xfId="32630" xr:uid="{00000000-0005-0000-0000-0000E5940000}"/>
    <cellStyle name="메모 2 4 2 3 15 3 3" xfId="32631" xr:uid="{00000000-0005-0000-0000-0000E6940000}"/>
    <cellStyle name="메모 2 4 2 3 15 4" xfId="32632" xr:uid="{00000000-0005-0000-0000-0000E7940000}"/>
    <cellStyle name="메모 2 4 2 3 15 5" xfId="32633" xr:uid="{00000000-0005-0000-0000-0000E8940000}"/>
    <cellStyle name="메모 2 4 2 3 16" xfId="32634" xr:uid="{00000000-0005-0000-0000-0000E9940000}"/>
    <cellStyle name="메모 2 4 2 3 16 2" xfId="32635" xr:uid="{00000000-0005-0000-0000-0000EA940000}"/>
    <cellStyle name="메모 2 4 2 3 16 2 2" xfId="32636" xr:uid="{00000000-0005-0000-0000-0000EB940000}"/>
    <cellStyle name="메모 2 4 2 3 16 2 2 2" xfId="32637" xr:uid="{00000000-0005-0000-0000-0000EC940000}"/>
    <cellStyle name="메모 2 4 2 3 16 2 2 3" xfId="32638" xr:uid="{00000000-0005-0000-0000-0000ED940000}"/>
    <cellStyle name="메모 2 4 2 3 16 2 3" xfId="32639" xr:uid="{00000000-0005-0000-0000-0000EE940000}"/>
    <cellStyle name="메모 2 4 2 3 16 2 4" xfId="32640" xr:uid="{00000000-0005-0000-0000-0000EF940000}"/>
    <cellStyle name="메모 2 4 2 3 16 3" xfId="32641" xr:uid="{00000000-0005-0000-0000-0000F0940000}"/>
    <cellStyle name="메모 2 4 2 3 16 3 2" xfId="32642" xr:uid="{00000000-0005-0000-0000-0000F1940000}"/>
    <cellStyle name="메모 2 4 2 3 16 3 3" xfId="32643" xr:uid="{00000000-0005-0000-0000-0000F2940000}"/>
    <cellStyle name="메모 2 4 2 3 16 4" xfId="32644" xr:uid="{00000000-0005-0000-0000-0000F3940000}"/>
    <cellStyle name="메모 2 4 2 3 16 5" xfId="32645" xr:uid="{00000000-0005-0000-0000-0000F4940000}"/>
    <cellStyle name="메모 2 4 2 3 17" xfId="32646" xr:uid="{00000000-0005-0000-0000-0000F5940000}"/>
    <cellStyle name="메모 2 4 2 3 17 2" xfId="32647" xr:uid="{00000000-0005-0000-0000-0000F6940000}"/>
    <cellStyle name="메모 2 4 2 3 17 2 2" xfId="32648" xr:uid="{00000000-0005-0000-0000-0000F7940000}"/>
    <cellStyle name="메모 2 4 2 3 17 2 2 2" xfId="32649" xr:uid="{00000000-0005-0000-0000-0000F8940000}"/>
    <cellStyle name="메모 2 4 2 3 17 2 2 3" xfId="32650" xr:uid="{00000000-0005-0000-0000-0000F9940000}"/>
    <cellStyle name="메모 2 4 2 3 17 2 3" xfId="32651" xr:uid="{00000000-0005-0000-0000-0000FA940000}"/>
    <cellStyle name="메모 2 4 2 3 17 2 4" xfId="32652" xr:uid="{00000000-0005-0000-0000-0000FB940000}"/>
    <cellStyle name="메모 2 4 2 3 17 3" xfId="32653" xr:uid="{00000000-0005-0000-0000-0000FC940000}"/>
    <cellStyle name="메모 2 4 2 3 17 3 2" xfId="32654" xr:uid="{00000000-0005-0000-0000-0000FD940000}"/>
    <cellStyle name="메모 2 4 2 3 17 3 3" xfId="32655" xr:uid="{00000000-0005-0000-0000-0000FE940000}"/>
    <cellStyle name="메모 2 4 2 3 17 4" xfId="32656" xr:uid="{00000000-0005-0000-0000-0000FF940000}"/>
    <cellStyle name="메모 2 4 2 3 17 5" xfId="32657" xr:uid="{00000000-0005-0000-0000-000000950000}"/>
    <cellStyle name="메모 2 4 2 3 18" xfId="32658" xr:uid="{00000000-0005-0000-0000-000001950000}"/>
    <cellStyle name="메모 2 4 2 3 18 2" xfId="32659" xr:uid="{00000000-0005-0000-0000-000002950000}"/>
    <cellStyle name="메모 2 4 2 3 18 2 2" xfId="32660" xr:uid="{00000000-0005-0000-0000-000003950000}"/>
    <cellStyle name="메모 2 4 2 3 18 2 2 2" xfId="32661" xr:uid="{00000000-0005-0000-0000-000004950000}"/>
    <cellStyle name="메모 2 4 2 3 18 2 2 3" xfId="32662" xr:uid="{00000000-0005-0000-0000-000005950000}"/>
    <cellStyle name="메모 2 4 2 3 18 2 3" xfId="32663" xr:uid="{00000000-0005-0000-0000-000006950000}"/>
    <cellStyle name="메모 2 4 2 3 18 2 4" xfId="32664" xr:uid="{00000000-0005-0000-0000-000007950000}"/>
    <cellStyle name="메모 2 4 2 3 18 3" xfId="32665" xr:uid="{00000000-0005-0000-0000-000008950000}"/>
    <cellStyle name="메모 2 4 2 3 18 3 2" xfId="32666" xr:uid="{00000000-0005-0000-0000-000009950000}"/>
    <cellStyle name="메모 2 4 2 3 18 3 3" xfId="32667" xr:uid="{00000000-0005-0000-0000-00000A950000}"/>
    <cellStyle name="메모 2 4 2 3 18 4" xfId="32668" xr:uid="{00000000-0005-0000-0000-00000B950000}"/>
    <cellStyle name="메모 2 4 2 3 18 5" xfId="32669" xr:uid="{00000000-0005-0000-0000-00000C950000}"/>
    <cellStyle name="메모 2 4 2 3 19" xfId="32670" xr:uid="{00000000-0005-0000-0000-00000D950000}"/>
    <cellStyle name="메모 2 4 2 3 19 2" xfId="32671" xr:uid="{00000000-0005-0000-0000-00000E950000}"/>
    <cellStyle name="메모 2 4 2 3 19 2 2" xfId="32672" xr:uid="{00000000-0005-0000-0000-00000F950000}"/>
    <cellStyle name="메모 2 4 2 3 19 2 2 2" xfId="32673" xr:uid="{00000000-0005-0000-0000-000010950000}"/>
    <cellStyle name="메모 2 4 2 3 19 2 2 3" xfId="32674" xr:uid="{00000000-0005-0000-0000-000011950000}"/>
    <cellStyle name="메모 2 4 2 3 19 2 3" xfId="32675" xr:uid="{00000000-0005-0000-0000-000012950000}"/>
    <cellStyle name="메모 2 4 2 3 19 2 4" xfId="32676" xr:uid="{00000000-0005-0000-0000-000013950000}"/>
    <cellStyle name="메모 2 4 2 3 19 3" xfId="32677" xr:uid="{00000000-0005-0000-0000-000014950000}"/>
    <cellStyle name="메모 2 4 2 3 19 3 2" xfId="32678" xr:uid="{00000000-0005-0000-0000-000015950000}"/>
    <cellStyle name="메모 2 4 2 3 19 3 3" xfId="32679" xr:uid="{00000000-0005-0000-0000-000016950000}"/>
    <cellStyle name="메모 2 4 2 3 19 4" xfId="32680" xr:uid="{00000000-0005-0000-0000-000017950000}"/>
    <cellStyle name="메모 2 4 2 3 19 5" xfId="32681" xr:uid="{00000000-0005-0000-0000-000018950000}"/>
    <cellStyle name="메모 2 4 2 3 2" xfId="32682" xr:uid="{00000000-0005-0000-0000-000019950000}"/>
    <cellStyle name="메모 2 4 2 3 2 2" xfId="32683" xr:uid="{00000000-0005-0000-0000-00001A950000}"/>
    <cellStyle name="메모 2 4 2 3 2 2 2" xfId="32684" xr:uid="{00000000-0005-0000-0000-00001B950000}"/>
    <cellStyle name="메모 2 4 2 3 2 2 2 2" xfId="32685" xr:uid="{00000000-0005-0000-0000-00001C950000}"/>
    <cellStyle name="메모 2 4 2 3 2 2 2 2 2" xfId="32686" xr:uid="{00000000-0005-0000-0000-00001D950000}"/>
    <cellStyle name="메모 2 4 2 3 2 2 2 2 3" xfId="32687" xr:uid="{00000000-0005-0000-0000-00001E950000}"/>
    <cellStyle name="메모 2 4 2 3 2 2 2 3" xfId="32688" xr:uid="{00000000-0005-0000-0000-00001F950000}"/>
    <cellStyle name="메모 2 4 2 3 2 2 2 4" xfId="32689" xr:uid="{00000000-0005-0000-0000-000020950000}"/>
    <cellStyle name="메모 2 4 2 3 2 2 2 5" xfId="32690" xr:uid="{00000000-0005-0000-0000-000021950000}"/>
    <cellStyle name="메모 2 4 2 3 2 2 3" xfId="32691" xr:uid="{00000000-0005-0000-0000-000022950000}"/>
    <cellStyle name="메모 2 4 2 3 2 2 3 2" xfId="32692" xr:uid="{00000000-0005-0000-0000-000023950000}"/>
    <cellStyle name="메모 2 4 2 3 2 2 3 3" xfId="32693" xr:uid="{00000000-0005-0000-0000-000024950000}"/>
    <cellStyle name="메모 2 4 2 3 2 2 4" xfId="32694" xr:uid="{00000000-0005-0000-0000-000025950000}"/>
    <cellStyle name="메모 2 4 2 3 2 2 5" xfId="32695" xr:uid="{00000000-0005-0000-0000-000026950000}"/>
    <cellStyle name="메모 2 4 2 3 2 2 6" xfId="32696" xr:uid="{00000000-0005-0000-0000-000027950000}"/>
    <cellStyle name="메모 2 4 2 3 2 3" xfId="32697" xr:uid="{00000000-0005-0000-0000-000028950000}"/>
    <cellStyle name="메모 2 4 2 3 2 3 2" xfId="32698" xr:uid="{00000000-0005-0000-0000-000029950000}"/>
    <cellStyle name="메모 2 4 2 3 2 3 2 2" xfId="32699" xr:uid="{00000000-0005-0000-0000-00002A950000}"/>
    <cellStyle name="메모 2 4 2 3 2 3 2 2 2" xfId="32700" xr:uid="{00000000-0005-0000-0000-00002B950000}"/>
    <cellStyle name="메모 2 4 2 3 2 3 2 2 3" xfId="32701" xr:uid="{00000000-0005-0000-0000-00002C950000}"/>
    <cellStyle name="메모 2 4 2 3 2 3 2 3" xfId="32702" xr:uid="{00000000-0005-0000-0000-00002D950000}"/>
    <cellStyle name="메모 2 4 2 3 2 3 2 4" xfId="32703" xr:uid="{00000000-0005-0000-0000-00002E950000}"/>
    <cellStyle name="메모 2 4 2 3 2 3 2 5" xfId="32704" xr:uid="{00000000-0005-0000-0000-00002F950000}"/>
    <cellStyle name="메모 2 4 2 3 2 3 3" xfId="32705" xr:uid="{00000000-0005-0000-0000-000030950000}"/>
    <cellStyle name="메모 2 4 2 3 2 3 3 2" xfId="32706" xr:uid="{00000000-0005-0000-0000-000031950000}"/>
    <cellStyle name="메모 2 4 2 3 2 3 3 3" xfId="32707" xr:uid="{00000000-0005-0000-0000-000032950000}"/>
    <cellStyle name="메모 2 4 2 3 2 3 4" xfId="32708" xr:uid="{00000000-0005-0000-0000-000033950000}"/>
    <cellStyle name="메모 2 4 2 3 2 3 5" xfId="32709" xr:uid="{00000000-0005-0000-0000-000034950000}"/>
    <cellStyle name="메모 2 4 2 3 2 3 6" xfId="32710" xr:uid="{00000000-0005-0000-0000-000035950000}"/>
    <cellStyle name="메모 2 4 2 3 2 4" xfId="32711" xr:uid="{00000000-0005-0000-0000-000036950000}"/>
    <cellStyle name="메모 2 4 2 3 2 4 2" xfId="32712" xr:uid="{00000000-0005-0000-0000-000037950000}"/>
    <cellStyle name="메모 2 4 2 3 2 4 2 2" xfId="32713" xr:uid="{00000000-0005-0000-0000-000038950000}"/>
    <cellStyle name="메모 2 4 2 3 2 4 2 3" xfId="32714" xr:uid="{00000000-0005-0000-0000-000039950000}"/>
    <cellStyle name="메모 2 4 2 3 2 4 3" xfId="32715" xr:uid="{00000000-0005-0000-0000-00003A950000}"/>
    <cellStyle name="메모 2 4 2 3 2 4 4" xfId="32716" xr:uid="{00000000-0005-0000-0000-00003B950000}"/>
    <cellStyle name="메모 2 4 2 3 2 4 5" xfId="32717" xr:uid="{00000000-0005-0000-0000-00003C950000}"/>
    <cellStyle name="메모 2 4 2 3 2 5" xfId="32718" xr:uid="{00000000-0005-0000-0000-00003D950000}"/>
    <cellStyle name="메모 2 4 2 3 2 5 2" xfId="32719" xr:uid="{00000000-0005-0000-0000-00003E950000}"/>
    <cellStyle name="메모 2 4 2 3 2 5 3" xfId="32720" xr:uid="{00000000-0005-0000-0000-00003F950000}"/>
    <cellStyle name="메모 2 4 2 3 2 6" xfId="32721" xr:uid="{00000000-0005-0000-0000-000040950000}"/>
    <cellStyle name="메모 2 4 2 3 2 7" xfId="32722" xr:uid="{00000000-0005-0000-0000-000041950000}"/>
    <cellStyle name="메모 2 4 2 3 2 8" xfId="32723" xr:uid="{00000000-0005-0000-0000-000042950000}"/>
    <cellStyle name="메모 2 4 2 3 20" xfId="32724" xr:uid="{00000000-0005-0000-0000-000043950000}"/>
    <cellStyle name="메모 2 4 2 3 20 2" xfId="32725" xr:uid="{00000000-0005-0000-0000-000044950000}"/>
    <cellStyle name="메모 2 4 2 3 20 2 2" xfId="32726" xr:uid="{00000000-0005-0000-0000-000045950000}"/>
    <cellStyle name="메모 2 4 2 3 20 2 2 2" xfId="32727" xr:uid="{00000000-0005-0000-0000-000046950000}"/>
    <cellStyle name="메모 2 4 2 3 20 2 2 3" xfId="32728" xr:uid="{00000000-0005-0000-0000-000047950000}"/>
    <cellStyle name="메모 2 4 2 3 20 2 3" xfId="32729" xr:uid="{00000000-0005-0000-0000-000048950000}"/>
    <cellStyle name="메모 2 4 2 3 20 2 4" xfId="32730" xr:uid="{00000000-0005-0000-0000-000049950000}"/>
    <cellStyle name="메모 2 4 2 3 20 3" xfId="32731" xr:uid="{00000000-0005-0000-0000-00004A950000}"/>
    <cellStyle name="메모 2 4 2 3 20 3 2" xfId="32732" xr:uid="{00000000-0005-0000-0000-00004B950000}"/>
    <cellStyle name="메모 2 4 2 3 20 3 3" xfId="32733" xr:uid="{00000000-0005-0000-0000-00004C950000}"/>
    <cellStyle name="메모 2 4 2 3 20 4" xfId="32734" xr:uid="{00000000-0005-0000-0000-00004D950000}"/>
    <cellStyle name="메모 2 4 2 3 20 5" xfId="32735" xr:uid="{00000000-0005-0000-0000-00004E950000}"/>
    <cellStyle name="메모 2 4 2 3 21" xfId="32736" xr:uid="{00000000-0005-0000-0000-00004F950000}"/>
    <cellStyle name="메모 2 4 2 3 21 2" xfId="32737" xr:uid="{00000000-0005-0000-0000-000050950000}"/>
    <cellStyle name="메모 2 4 2 3 21 2 2" xfId="32738" xr:uid="{00000000-0005-0000-0000-000051950000}"/>
    <cellStyle name="메모 2 4 2 3 21 2 3" xfId="32739" xr:uid="{00000000-0005-0000-0000-000052950000}"/>
    <cellStyle name="메모 2 4 2 3 21 3" xfId="32740" xr:uid="{00000000-0005-0000-0000-000053950000}"/>
    <cellStyle name="메모 2 4 2 3 21 4" xfId="32741" xr:uid="{00000000-0005-0000-0000-000054950000}"/>
    <cellStyle name="메모 2 4 2 3 22" xfId="32742" xr:uid="{00000000-0005-0000-0000-000055950000}"/>
    <cellStyle name="메모 2 4 2 3 22 2" xfId="32743" xr:uid="{00000000-0005-0000-0000-000056950000}"/>
    <cellStyle name="메모 2 4 2 3 22 3" xfId="32744" xr:uid="{00000000-0005-0000-0000-000057950000}"/>
    <cellStyle name="메모 2 4 2 3 23" xfId="32745" xr:uid="{00000000-0005-0000-0000-000058950000}"/>
    <cellStyle name="메모 2 4 2 3 24" xfId="32746" xr:uid="{00000000-0005-0000-0000-000059950000}"/>
    <cellStyle name="메모 2 4 2 3 25" xfId="32747" xr:uid="{00000000-0005-0000-0000-00005A950000}"/>
    <cellStyle name="메모 2 4 2 3 3" xfId="32748" xr:uid="{00000000-0005-0000-0000-00005B950000}"/>
    <cellStyle name="메모 2 4 2 3 3 2" xfId="32749" xr:uid="{00000000-0005-0000-0000-00005C950000}"/>
    <cellStyle name="메모 2 4 2 3 3 2 2" xfId="32750" xr:uid="{00000000-0005-0000-0000-00005D950000}"/>
    <cellStyle name="메모 2 4 2 3 3 2 2 2" xfId="32751" xr:uid="{00000000-0005-0000-0000-00005E950000}"/>
    <cellStyle name="메모 2 4 2 3 3 2 2 2 2" xfId="32752" xr:uid="{00000000-0005-0000-0000-00005F950000}"/>
    <cellStyle name="메모 2 4 2 3 3 2 2 2 3" xfId="32753" xr:uid="{00000000-0005-0000-0000-000060950000}"/>
    <cellStyle name="메모 2 4 2 3 3 2 2 3" xfId="32754" xr:uid="{00000000-0005-0000-0000-000061950000}"/>
    <cellStyle name="메모 2 4 2 3 3 2 2 4" xfId="32755" xr:uid="{00000000-0005-0000-0000-000062950000}"/>
    <cellStyle name="메모 2 4 2 3 3 2 2 5" xfId="32756" xr:uid="{00000000-0005-0000-0000-000063950000}"/>
    <cellStyle name="메모 2 4 2 3 3 2 3" xfId="32757" xr:uid="{00000000-0005-0000-0000-000064950000}"/>
    <cellStyle name="메모 2 4 2 3 3 2 3 2" xfId="32758" xr:uid="{00000000-0005-0000-0000-000065950000}"/>
    <cellStyle name="메모 2 4 2 3 3 2 3 3" xfId="32759" xr:uid="{00000000-0005-0000-0000-000066950000}"/>
    <cellStyle name="메모 2 4 2 3 3 2 4" xfId="32760" xr:uid="{00000000-0005-0000-0000-000067950000}"/>
    <cellStyle name="메모 2 4 2 3 3 2 5" xfId="32761" xr:uid="{00000000-0005-0000-0000-000068950000}"/>
    <cellStyle name="메모 2 4 2 3 3 2 6" xfId="32762" xr:uid="{00000000-0005-0000-0000-000069950000}"/>
    <cellStyle name="메모 2 4 2 3 3 3" xfId="32763" xr:uid="{00000000-0005-0000-0000-00006A950000}"/>
    <cellStyle name="메모 2 4 2 3 3 3 2" xfId="32764" xr:uid="{00000000-0005-0000-0000-00006B950000}"/>
    <cellStyle name="메모 2 4 2 3 3 3 2 2" xfId="32765" xr:uid="{00000000-0005-0000-0000-00006C950000}"/>
    <cellStyle name="메모 2 4 2 3 3 3 2 2 2" xfId="32766" xr:uid="{00000000-0005-0000-0000-00006D950000}"/>
    <cellStyle name="메모 2 4 2 3 3 3 2 2 3" xfId="32767" xr:uid="{00000000-0005-0000-0000-00006E950000}"/>
    <cellStyle name="메모 2 4 2 3 3 3 2 3" xfId="32768" xr:uid="{00000000-0005-0000-0000-00006F950000}"/>
    <cellStyle name="메모 2 4 2 3 3 3 2 4" xfId="32769" xr:uid="{00000000-0005-0000-0000-000070950000}"/>
    <cellStyle name="메모 2 4 2 3 3 3 2 5" xfId="32770" xr:uid="{00000000-0005-0000-0000-000071950000}"/>
    <cellStyle name="메모 2 4 2 3 3 3 3" xfId="32771" xr:uid="{00000000-0005-0000-0000-000072950000}"/>
    <cellStyle name="메모 2 4 2 3 3 3 3 2" xfId="32772" xr:uid="{00000000-0005-0000-0000-000073950000}"/>
    <cellStyle name="메모 2 4 2 3 3 3 3 3" xfId="32773" xr:uid="{00000000-0005-0000-0000-000074950000}"/>
    <cellStyle name="메모 2 4 2 3 3 3 4" xfId="32774" xr:uid="{00000000-0005-0000-0000-000075950000}"/>
    <cellStyle name="메모 2 4 2 3 3 3 5" xfId="32775" xr:uid="{00000000-0005-0000-0000-000076950000}"/>
    <cellStyle name="메모 2 4 2 3 3 3 6" xfId="32776" xr:uid="{00000000-0005-0000-0000-000077950000}"/>
    <cellStyle name="메모 2 4 2 3 3 4" xfId="32777" xr:uid="{00000000-0005-0000-0000-000078950000}"/>
    <cellStyle name="메모 2 4 2 3 3 4 2" xfId="32778" xr:uid="{00000000-0005-0000-0000-000079950000}"/>
    <cellStyle name="메모 2 4 2 3 3 4 2 2" xfId="32779" xr:uid="{00000000-0005-0000-0000-00007A950000}"/>
    <cellStyle name="메모 2 4 2 3 3 4 2 3" xfId="32780" xr:uid="{00000000-0005-0000-0000-00007B950000}"/>
    <cellStyle name="메모 2 4 2 3 3 4 3" xfId="32781" xr:uid="{00000000-0005-0000-0000-00007C950000}"/>
    <cellStyle name="메모 2 4 2 3 3 4 4" xfId="32782" xr:uid="{00000000-0005-0000-0000-00007D950000}"/>
    <cellStyle name="메모 2 4 2 3 3 4 5" xfId="32783" xr:uid="{00000000-0005-0000-0000-00007E950000}"/>
    <cellStyle name="메모 2 4 2 3 3 5" xfId="32784" xr:uid="{00000000-0005-0000-0000-00007F950000}"/>
    <cellStyle name="메모 2 4 2 3 3 5 2" xfId="32785" xr:uid="{00000000-0005-0000-0000-000080950000}"/>
    <cellStyle name="메모 2 4 2 3 3 5 3" xfId="32786" xr:uid="{00000000-0005-0000-0000-000081950000}"/>
    <cellStyle name="메모 2 4 2 3 3 6" xfId="32787" xr:uid="{00000000-0005-0000-0000-000082950000}"/>
    <cellStyle name="메모 2 4 2 3 3 7" xfId="32788" xr:uid="{00000000-0005-0000-0000-000083950000}"/>
    <cellStyle name="메모 2 4 2 3 3 8" xfId="32789" xr:uid="{00000000-0005-0000-0000-000084950000}"/>
    <cellStyle name="메모 2 4 2 3 4" xfId="32790" xr:uid="{00000000-0005-0000-0000-000085950000}"/>
    <cellStyle name="메모 2 4 2 3 4 2" xfId="32791" xr:uid="{00000000-0005-0000-0000-000086950000}"/>
    <cellStyle name="메모 2 4 2 3 4 2 2" xfId="32792" xr:uid="{00000000-0005-0000-0000-000087950000}"/>
    <cellStyle name="메모 2 4 2 3 4 2 2 2" xfId="32793" xr:uid="{00000000-0005-0000-0000-000088950000}"/>
    <cellStyle name="메모 2 4 2 3 4 2 2 3" xfId="32794" xr:uid="{00000000-0005-0000-0000-000089950000}"/>
    <cellStyle name="메모 2 4 2 3 4 2 3" xfId="32795" xr:uid="{00000000-0005-0000-0000-00008A950000}"/>
    <cellStyle name="메모 2 4 2 3 4 2 4" xfId="32796" xr:uid="{00000000-0005-0000-0000-00008B950000}"/>
    <cellStyle name="메모 2 4 2 3 4 2 5" xfId="32797" xr:uid="{00000000-0005-0000-0000-00008C950000}"/>
    <cellStyle name="메모 2 4 2 3 4 3" xfId="32798" xr:uid="{00000000-0005-0000-0000-00008D950000}"/>
    <cellStyle name="메모 2 4 2 3 4 3 2" xfId="32799" xr:uid="{00000000-0005-0000-0000-00008E950000}"/>
    <cellStyle name="메모 2 4 2 3 4 3 3" xfId="32800" xr:uid="{00000000-0005-0000-0000-00008F950000}"/>
    <cellStyle name="메모 2 4 2 3 4 4" xfId="32801" xr:uid="{00000000-0005-0000-0000-000090950000}"/>
    <cellStyle name="메모 2 4 2 3 4 5" xfId="32802" xr:uid="{00000000-0005-0000-0000-000091950000}"/>
    <cellStyle name="메모 2 4 2 3 4 6" xfId="32803" xr:uid="{00000000-0005-0000-0000-000092950000}"/>
    <cellStyle name="메모 2 4 2 3 5" xfId="32804" xr:uid="{00000000-0005-0000-0000-000093950000}"/>
    <cellStyle name="메모 2 4 2 3 5 2" xfId="32805" xr:uid="{00000000-0005-0000-0000-000094950000}"/>
    <cellStyle name="메모 2 4 2 3 5 2 2" xfId="32806" xr:uid="{00000000-0005-0000-0000-000095950000}"/>
    <cellStyle name="메모 2 4 2 3 5 2 2 2" xfId="32807" xr:uid="{00000000-0005-0000-0000-000096950000}"/>
    <cellStyle name="메모 2 4 2 3 5 2 2 3" xfId="32808" xr:uid="{00000000-0005-0000-0000-000097950000}"/>
    <cellStyle name="메모 2 4 2 3 5 2 3" xfId="32809" xr:uid="{00000000-0005-0000-0000-000098950000}"/>
    <cellStyle name="메모 2 4 2 3 5 2 4" xfId="32810" xr:uid="{00000000-0005-0000-0000-000099950000}"/>
    <cellStyle name="메모 2 4 2 3 5 2 5" xfId="32811" xr:uid="{00000000-0005-0000-0000-00009A950000}"/>
    <cellStyle name="메모 2 4 2 3 5 3" xfId="32812" xr:uid="{00000000-0005-0000-0000-00009B950000}"/>
    <cellStyle name="메모 2 4 2 3 5 3 2" xfId="32813" xr:uid="{00000000-0005-0000-0000-00009C950000}"/>
    <cellStyle name="메모 2 4 2 3 5 3 3" xfId="32814" xr:uid="{00000000-0005-0000-0000-00009D950000}"/>
    <cellStyle name="메모 2 4 2 3 5 4" xfId="32815" xr:uid="{00000000-0005-0000-0000-00009E950000}"/>
    <cellStyle name="메모 2 4 2 3 5 5" xfId="32816" xr:uid="{00000000-0005-0000-0000-00009F950000}"/>
    <cellStyle name="메모 2 4 2 3 5 6" xfId="32817" xr:uid="{00000000-0005-0000-0000-0000A0950000}"/>
    <cellStyle name="메모 2 4 2 3 6" xfId="32818" xr:uid="{00000000-0005-0000-0000-0000A1950000}"/>
    <cellStyle name="메모 2 4 2 3 6 2" xfId="32819" xr:uid="{00000000-0005-0000-0000-0000A2950000}"/>
    <cellStyle name="메모 2 4 2 3 6 2 2" xfId="32820" xr:uid="{00000000-0005-0000-0000-0000A3950000}"/>
    <cellStyle name="메모 2 4 2 3 6 2 2 2" xfId="32821" xr:uid="{00000000-0005-0000-0000-0000A4950000}"/>
    <cellStyle name="메모 2 4 2 3 6 2 2 3" xfId="32822" xr:uid="{00000000-0005-0000-0000-0000A5950000}"/>
    <cellStyle name="메모 2 4 2 3 6 2 3" xfId="32823" xr:uid="{00000000-0005-0000-0000-0000A6950000}"/>
    <cellStyle name="메모 2 4 2 3 6 2 4" xfId="32824" xr:uid="{00000000-0005-0000-0000-0000A7950000}"/>
    <cellStyle name="메모 2 4 2 3 6 3" xfId="32825" xr:uid="{00000000-0005-0000-0000-0000A8950000}"/>
    <cellStyle name="메모 2 4 2 3 6 3 2" xfId="32826" xr:uid="{00000000-0005-0000-0000-0000A9950000}"/>
    <cellStyle name="메모 2 4 2 3 6 3 3" xfId="32827" xr:uid="{00000000-0005-0000-0000-0000AA950000}"/>
    <cellStyle name="메모 2 4 2 3 6 4" xfId="32828" xr:uid="{00000000-0005-0000-0000-0000AB950000}"/>
    <cellStyle name="메모 2 4 2 3 6 5" xfId="32829" xr:uid="{00000000-0005-0000-0000-0000AC950000}"/>
    <cellStyle name="메모 2 4 2 3 6 6" xfId="32830" xr:uid="{00000000-0005-0000-0000-0000AD950000}"/>
    <cellStyle name="메모 2 4 2 3 7" xfId="32831" xr:uid="{00000000-0005-0000-0000-0000AE950000}"/>
    <cellStyle name="메모 2 4 2 3 7 2" xfId="32832" xr:uid="{00000000-0005-0000-0000-0000AF950000}"/>
    <cellStyle name="메모 2 4 2 3 7 2 2" xfId="32833" xr:uid="{00000000-0005-0000-0000-0000B0950000}"/>
    <cellStyle name="메모 2 4 2 3 7 2 2 2" xfId="32834" xr:uid="{00000000-0005-0000-0000-0000B1950000}"/>
    <cellStyle name="메모 2 4 2 3 7 2 2 3" xfId="32835" xr:uid="{00000000-0005-0000-0000-0000B2950000}"/>
    <cellStyle name="메모 2 4 2 3 7 2 3" xfId="32836" xr:uid="{00000000-0005-0000-0000-0000B3950000}"/>
    <cellStyle name="메모 2 4 2 3 7 2 4" xfId="32837" xr:uid="{00000000-0005-0000-0000-0000B4950000}"/>
    <cellStyle name="메모 2 4 2 3 7 3" xfId="32838" xr:uid="{00000000-0005-0000-0000-0000B5950000}"/>
    <cellStyle name="메모 2 4 2 3 7 3 2" xfId="32839" xr:uid="{00000000-0005-0000-0000-0000B6950000}"/>
    <cellStyle name="메모 2 4 2 3 7 3 3" xfId="32840" xr:uid="{00000000-0005-0000-0000-0000B7950000}"/>
    <cellStyle name="메모 2 4 2 3 7 4" xfId="32841" xr:uid="{00000000-0005-0000-0000-0000B8950000}"/>
    <cellStyle name="메모 2 4 2 3 7 5" xfId="32842" xr:uid="{00000000-0005-0000-0000-0000B9950000}"/>
    <cellStyle name="메모 2 4 2 3 8" xfId="32843" xr:uid="{00000000-0005-0000-0000-0000BA950000}"/>
    <cellStyle name="메모 2 4 2 3 8 2" xfId="32844" xr:uid="{00000000-0005-0000-0000-0000BB950000}"/>
    <cellStyle name="메모 2 4 2 3 8 2 2" xfId="32845" xr:uid="{00000000-0005-0000-0000-0000BC950000}"/>
    <cellStyle name="메모 2 4 2 3 8 2 2 2" xfId="32846" xr:uid="{00000000-0005-0000-0000-0000BD950000}"/>
    <cellStyle name="메모 2 4 2 3 8 2 2 3" xfId="32847" xr:uid="{00000000-0005-0000-0000-0000BE950000}"/>
    <cellStyle name="메모 2 4 2 3 8 2 3" xfId="32848" xr:uid="{00000000-0005-0000-0000-0000BF950000}"/>
    <cellStyle name="메모 2 4 2 3 8 2 4" xfId="32849" xr:uid="{00000000-0005-0000-0000-0000C0950000}"/>
    <cellStyle name="메모 2 4 2 3 8 3" xfId="32850" xr:uid="{00000000-0005-0000-0000-0000C1950000}"/>
    <cellStyle name="메모 2 4 2 3 8 3 2" xfId="32851" xr:uid="{00000000-0005-0000-0000-0000C2950000}"/>
    <cellStyle name="메모 2 4 2 3 8 3 3" xfId="32852" xr:uid="{00000000-0005-0000-0000-0000C3950000}"/>
    <cellStyle name="메모 2 4 2 3 8 4" xfId="32853" xr:uid="{00000000-0005-0000-0000-0000C4950000}"/>
    <cellStyle name="메모 2 4 2 3 8 5" xfId="32854" xr:uid="{00000000-0005-0000-0000-0000C5950000}"/>
    <cellStyle name="메모 2 4 2 3 9" xfId="32855" xr:uid="{00000000-0005-0000-0000-0000C6950000}"/>
    <cellStyle name="메모 2 4 2 3 9 2" xfId="32856" xr:uid="{00000000-0005-0000-0000-0000C7950000}"/>
    <cellStyle name="메모 2 4 2 3 9 2 2" xfId="32857" xr:uid="{00000000-0005-0000-0000-0000C8950000}"/>
    <cellStyle name="메모 2 4 2 3 9 2 2 2" xfId="32858" xr:uid="{00000000-0005-0000-0000-0000C9950000}"/>
    <cellStyle name="메모 2 4 2 3 9 2 2 3" xfId="32859" xr:uid="{00000000-0005-0000-0000-0000CA950000}"/>
    <cellStyle name="메모 2 4 2 3 9 2 3" xfId="32860" xr:uid="{00000000-0005-0000-0000-0000CB950000}"/>
    <cellStyle name="메모 2 4 2 3 9 2 4" xfId="32861" xr:uid="{00000000-0005-0000-0000-0000CC950000}"/>
    <cellStyle name="메모 2 4 2 3 9 3" xfId="32862" xr:uid="{00000000-0005-0000-0000-0000CD950000}"/>
    <cellStyle name="메모 2 4 2 3 9 3 2" xfId="32863" xr:uid="{00000000-0005-0000-0000-0000CE950000}"/>
    <cellStyle name="메모 2 4 2 3 9 3 3" xfId="32864" xr:uid="{00000000-0005-0000-0000-0000CF950000}"/>
    <cellStyle name="메모 2 4 2 3 9 4" xfId="32865" xr:uid="{00000000-0005-0000-0000-0000D0950000}"/>
    <cellStyle name="메모 2 4 2 3 9 5" xfId="32866" xr:uid="{00000000-0005-0000-0000-0000D1950000}"/>
    <cellStyle name="메모 2 4 2 4" xfId="32867" xr:uid="{00000000-0005-0000-0000-0000D2950000}"/>
    <cellStyle name="메모 2 4 2 4 2" xfId="32868" xr:uid="{00000000-0005-0000-0000-0000D3950000}"/>
    <cellStyle name="메모 2 4 2 4 2 2" xfId="32869" xr:uid="{00000000-0005-0000-0000-0000D4950000}"/>
    <cellStyle name="메모 2 4 2 4 2 2 2" xfId="32870" xr:uid="{00000000-0005-0000-0000-0000D5950000}"/>
    <cellStyle name="메모 2 4 2 4 2 2 2 2" xfId="32871" xr:uid="{00000000-0005-0000-0000-0000D6950000}"/>
    <cellStyle name="메모 2 4 2 4 2 2 2 2 2" xfId="32872" xr:uid="{00000000-0005-0000-0000-0000D7950000}"/>
    <cellStyle name="메모 2 4 2 4 2 2 2 2 3" xfId="32873" xr:uid="{00000000-0005-0000-0000-0000D8950000}"/>
    <cellStyle name="메모 2 4 2 4 2 2 2 3" xfId="32874" xr:uid="{00000000-0005-0000-0000-0000D9950000}"/>
    <cellStyle name="메모 2 4 2 4 2 2 2 4" xfId="32875" xr:uid="{00000000-0005-0000-0000-0000DA950000}"/>
    <cellStyle name="메모 2 4 2 4 2 2 2 5" xfId="32876" xr:uid="{00000000-0005-0000-0000-0000DB950000}"/>
    <cellStyle name="메모 2 4 2 4 2 2 3" xfId="32877" xr:uid="{00000000-0005-0000-0000-0000DC950000}"/>
    <cellStyle name="메모 2 4 2 4 2 2 3 2" xfId="32878" xr:uid="{00000000-0005-0000-0000-0000DD950000}"/>
    <cellStyle name="메모 2 4 2 4 2 2 3 3" xfId="32879" xr:uid="{00000000-0005-0000-0000-0000DE950000}"/>
    <cellStyle name="메모 2 4 2 4 2 2 4" xfId="32880" xr:uid="{00000000-0005-0000-0000-0000DF950000}"/>
    <cellStyle name="메모 2 4 2 4 2 2 5" xfId="32881" xr:uid="{00000000-0005-0000-0000-0000E0950000}"/>
    <cellStyle name="메모 2 4 2 4 2 2 6" xfId="32882" xr:uid="{00000000-0005-0000-0000-0000E1950000}"/>
    <cellStyle name="메모 2 4 2 4 2 3" xfId="32883" xr:uid="{00000000-0005-0000-0000-0000E2950000}"/>
    <cellStyle name="메모 2 4 2 4 2 3 2" xfId="32884" xr:uid="{00000000-0005-0000-0000-0000E3950000}"/>
    <cellStyle name="메모 2 4 2 4 2 3 2 2" xfId="32885" xr:uid="{00000000-0005-0000-0000-0000E4950000}"/>
    <cellStyle name="메모 2 4 2 4 2 3 2 2 2" xfId="32886" xr:uid="{00000000-0005-0000-0000-0000E5950000}"/>
    <cellStyle name="메모 2 4 2 4 2 3 2 2 3" xfId="32887" xr:uid="{00000000-0005-0000-0000-0000E6950000}"/>
    <cellStyle name="메모 2 4 2 4 2 3 2 3" xfId="32888" xr:uid="{00000000-0005-0000-0000-0000E7950000}"/>
    <cellStyle name="메모 2 4 2 4 2 3 2 4" xfId="32889" xr:uid="{00000000-0005-0000-0000-0000E8950000}"/>
    <cellStyle name="메모 2 4 2 4 2 3 2 5" xfId="32890" xr:uid="{00000000-0005-0000-0000-0000E9950000}"/>
    <cellStyle name="메모 2 4 2 4 2 3 3" xfId="32891" xr:uid="{00000000-0005-0000-0000-0000EA950000}"/>
    <cellStyle name="메모 2 4 2 4 2 3 3 2" xfId="32892" xr:uid="{00000000-0005-0000-0000-0000EB950000}"/>
    <cellStyle name="메모 2 4 2 4 2 3 3 3" xfId="32893" xr:uid="{00000000-0005-0000-0000-0000EC950000}"/>
    <cellStyle name="메모 2 4 2 4 2 3 4" xfId="32894" xr:uid="{00000000-0005-0000-0000-0000ED950000}"/>
    <cellStyle name="메모 2 4 2 4 2 3 5" xfId="32895" xr:uid="{00000000-0005-0000-0000-0000EE950000}"/>
    <cellStyle name="메모 2 4 2 4 2 3 6" xfId="32896" xr:uid="{00000000-0005-0000-0000-0000EF950000}"/>
    <cellStyle name="메모 2 4 2 4 2 4" xfId="32897" xr:uid="{00000000-0005-0000-0000-0000F0950000}"/>
    <cellStyle name="메모 2 4 2 4 2 4 2" xfId="32898" xr:uid="{00000000-0005-0000-0000-0000F1950000}"/>
    <cellStyle name="메모 2 4 2 4 2 4 2 2" xfId="32899" xr:uid="{00000000-0005-0000-0000-0000F2950000}"/>
    <cellStyle name="메모 2 4 2 4 2 4 2 3" xfId="32900" xr:uid="{00000000-0005-0000-0000-0000F3950000}"/>
    <cellStyle name="메모 2 4 2 4 2 4 3" xfId="32901" xr:uid="{00000000-0005-0000-0000-0000F4950000}"/>
    <cellStyle name="메모 2 4 2 4 2 4 4" xfId="32902" xr:uid="{00000000-0005-0000-0000-0000F5950000}"/>
    <cellStyle name="메모 2 4 2 4 2 4 5" xfId="32903" xr:uid="{00000000-0005-0000-0000-0000F6950000}"/>
    <cellStyle name="메모 2 4 2 4 2 5" xfId="32904" xr:uid="{00000000-0005-0000-0000-0000F7950000}"/>
    <cellStyle name="메모 2 4 2 4 2 5 2" xfId="32905" xr:uid="{00000000-0005-0000-0000-0000F8950000}"/>
    <cellStyle name="메모 2 4 2 4 2 5 3" xfId="32906" xr:uid="{00000000-0005-0000-0000-0000F9950000}"/>
    <cellStyle name="메모 2 4 2 4 2 6" xfId="32907" xr:uid="{00000000-0005-0000-0000-0000FA950000}"/>
    <cellStyle name="메모 2 4 2 4 2 7" xfId="32908" xr:uid="{00000000-0005-0000-0000-0000FB950000}"/>
    <cellStyle name="메모 2 4 2 4 2 8" xfId="32909" xr:uid="{00000000-0005-0000-0000-0000FC950000}"/>
    <cellStyle name="메모 2 4 2 4 3" xfId="32910" xr:uid="{00000000-0005-0000-0000-0000FD950000}"/>
    <cellStyle name="메모 2 4 2 4 3 2" xfId="32911" xr:uid="{00000000-0005-0000-0000-0000FE950000}"/>
    <cellStyle name="메모 2 4 2 4 3 2 2" xfId="32912" xr:uid="{00000000-0005-0000-0000-0000FF950000}"/>
    <cellStyle name="메모 2 4 2 4 3 2 2 2" xfId="32913" xr:uid="{00000000-0005-0000-0000-000000960000}"/>
    <cellStyle name="메모 2 4 2 4 3 2 2 3" xfId="32914" xr:uid="{00000000-0005-0000-0000-000001960000}"/>
    <cellStyle name="메모 2 4 2 4 3 2 3" xfId="32915" xr:uid="{00000000-0005-0000-0000-000002960000}"/>
    <cellStyle name="메모 2 4 2 4 3 2 4" xfId="32916" xr:uid="{00000000-0005-0000-0000-000003960000}"/>
    <cellStyle name="메모 2 4 2 4 3 2 5" xfId="32917" xr:uid="{00000000-0005-0000-0000-000004960000}"/>
    <cellStyle name="메모 2 4 2 4 3 3" xfId="32918" xr:uid="{00000000-0005-0000-0000-000005960000}"/>
    <cellStyle name="메모 2 4 2 4 3 3 2" xfId="32919" xr:uid="{00000000-0005-0000-0000-000006960000}"/>
    <cellStyle name="메모 2 4 2 4 3 3 3" xfId="32920" xr:uid="{00000000-0005-0000-0000-000007960000}"/>
    <cellStyle name="메모 2 4 2 4 3 4" xfId="32921" xr:uid="{00000000-0005-0000-0000-000008960000}"/>
    <cellStyle name="메모 2 4 2 4 3 5" xfId="32922" xr:uid="{00000000-0005-0000-0000-000009960000}"/>
    <cellStyle name="메모 2 4 2 4 3 6" xfId="32923" xr:uid="{00000000-0005-0000-0000-00000A960000}"/>
    <cellStyle name="메모 2 4 2 4 4" xfId="32924" xr:uid="{00000000-0005-0000-0000-00000B960000}"/>
    <cellStyle name="메모 2 4 2 4 4 2" xfId="32925" xr:uid="{00000000-0005-0000-0000-00000C960000}"/>
    <cellStyle name="메모 2 4 2 4 4 2 2" xfId="32926" xr:uid="{00000000-0005-0000-0000-00000D960000}"/>
    <cellStyle name="메모 2 4 2 4 4 2 2 2" xfId="32927" xr:uid="{00000000-0005-0000-0000-00000E960000}"/>
    <cellStyle name="메모 2 4 2 4 4 2 2 3" xfId="32928" xr:uid="{00000000-0005-0000-0000-00000F960000}"/>
    <cellStyle name="메모 2 4 2 4 4 2 3" xfId="32929" xr:uid="{00000000-0005-0000-0000-000010960000}"/>
    <cellStyle name="메모 2 4 2 4 4 2 4" xfId="32930" xr:uid="{00000000-0005-0000-0000-000011960000}"/>
    <cellStyle name="메모 2 4 2 4 4 2 5" xfId="32931" xr:uid="{00000000-0005-0000-0000-000012960000}"/>
    <cellStyle name="메모 2 4 2 4 4 3" xfId="32932" xr:uid="{00000000-0005-0000-0000-000013960000}"/>
    <cellStyle name="메모 2 4 2 4 4 3 2" xfId="32933" xr:uid="{00000000-0005-0000-0000-000014960000}"/>
    <cellStyle name="메모 2 4 2 4 4 3 3" xfId="32934" xr:uid="{00000000-0005-0000-0000-000015960000}"/>
    <cellStyle name="메모 2 4 2 4 4 4" xfId="32935" xr:uid="{00000000-0005-0000-0000-000016960000}"/>
    <cellStyle name="메모 2 4 2 4 4 5" xfId="32936" xr:uid="{00000000-0005-0000-0000-000017960000}"/>
    <cellStyle name="메모 2 4 2 4 4 6" xfId="32937" xr:uid="{00000000-0005-0000-0000-000018960000}"/>
    <cellStyle name="메모 2 4 2 4 5" xfId="32938" xr:uid="{00000000-0005-0000-0000-000019960000}"/>
    <cellStyle name="메모 2 4 2 4 5 2" xfId="32939" xr:uid="{00000000-0005-0000-0000-00001A960000}"/>
    <cellStyle name="메모 2 4 2 4 5 2 2" xfId="32940" xr:uid="{00000000-0005-0000-0000-00001B960000}"/>
    <cellStyle name="메모 2 4 2 4 5 2 3" xfId="32941" xr:uid="{00000000-0005-0000-0000-00001C960000}"/>
    <cellStyle name="메모 2 4 2 4 5 3" xfId="32942" xr:uid="{00000000-0005-0000-0000-00001D960000}"/>
    <cellStyle name="메모 2 4 2 4 5 4" xfId="32943" xr:uid="{00000000-0005-0000-0000-00001E960000}"/>
    <cellStyle name="메모 2 4 2 4 5 5" xfId="32944" xr:uid="{00000000-0005-0000-0000-00001F960000}"/>
    <cellStyle name="메모 2 4 2 4 6" xfId="32945" xr:uid="{00000000-0005-0000-0000-000020960000}"/>
    <cellStyle name="메모 2 4 2 4 6 2" xfId="32946" xr:uid="{00000000-0005-0000-0000-000021960000}"/>
    <cellStyle name="메모 2 4 2 4 6 3" xfId="32947" xr:uid="{00000000-0005-0000-0000-000022960000}"/>
    <cellStyle name="메모 2 4 2 4 7" xfId="32948" xr:uid="{00000000-0005-0000-0000-000023960000}"/>
    <cellStyle name="메모 2 4 2 4 8" xfId="32949" xr:uid="{00000000-0005-0000-0000-000024960000}"/>
    <cellStyle name="메모 2 4 2 4 9" xfId="32950" xr:uid="{00000000-0005-0000-0000-000025960000}"/>
    <cellStyle name="메모 2 4 2 5" xfId="32951" xr:uid="{00000000-0005-0000-0000-000026960000}"/>
    <cellStyle name="메모 2 4 2 5 2" xfId="32952" xr:uid="{00000000-0005-0000-0000-000027960000}"/>
    <cellStyle name="메모 2 4 2 5 2 2" xfId="32953" xr:uid="{00000000-0005-0000-0000-000028960000}"/>
    <cellStyle name="메모 2 4 2 5 2 2 2" xfId="32954" xr:uid="{00000000-0005-0000-0000-000029960000}"/>
    <cellStyle name="메모 2 4 2 5 2 2 2 2" xfId="32955" xr:uid="{00000000-0005-0000-0000-00002A960000}"/>
    <cellStyle name="메모 2 4 2 5 2 2 2 2 2" xfId="32956" xr:uid="{00000000-0005-0000-0000-00002B960000}"/>
    <cellStyle name="메모 2 4 2 5 2 2 2 2 3" xfId="32957" xr:uid="{00000000-0005-0000-0000-00002C960000}"/>
    <cellStyle name="메모 2 4 2 5 2 2 2 3" xfId="32958" xr:uid="{00000000-0005-0000-0000-00002D960000}"/>
    <cellStyle name="메모 2 4 2 5 2 2 2 4" xfId="32959" xr:uid="{00000000-0005-0000-0000-00002E960000}"/>
    <cellStyle name="메모 2 4 2 5 2 2 2 5" xfId="32960" xr:uid="{00000000-0005-0000-0000-00002F960000}"/>
    <cellStyle name="메모 2 4 2 5 2 2 3" xfId="32961" xr:uid="{00000000-0005-0000-0000-000030960000}"/>
    <cellStyle name="메모 2 4 2 5 2 2 3 2" xfId="32962" xr:uid="{00000000-0005-0000-0000-000031960000}"/>
    <cellStyle name="메모 2 4 2 5 2 2 3 3" xfId="32963" xr:uid="{00000000-0005-0000-0000-000032960000}"/>
    <cellStyle name="메모 2 4 2 5 2 2 4" xfId="32964" xr:uid="{00000000-0005-0000-0000-000033960000}"/>
    <cellStyle name="메모 2 4 2 5 2 2 5" xfId="32965" xr:uid="{00000000-0005-0000-0000-000034960000}"/>
    <cellStyle name="메모 2 4 2 5 2 2 6" xfId="32966" xr:uid="{00000000-0005-0000-0000-000035960000}"/>
    <cellStyle name="메모 2 4 2 5 2 3" xfId="32967" xr:uid="{00000000-0005-0000-0000-000036960000}"/>
    <cellStyle name="메모 2 4 2 5 2 3 2" xfId="32968" xr:uid="{00000000-0005-0000-0000-000037960000}"/>
    <cellStyle name="메모 2 4 2 5 2 3 2 2" xfId="32969" xr:uid="{00000000-0005-0000-0000-000038960000}"/>
    <cellStyle name="메모 2 4 2 5 2 3 2 2 2" xfId="32970" xr:uid="{00000000-0005-0000-0000-000039960000}"/>
    <cellStyle name="메모 2 4 2 5 2 3 2 2 3" xfId="32971" xr:uid="{00000000-0005-0000-0000-00003A960000}"/>
    <cellStyle name="메모 2 4 2 5 2 3 2 3" xfId="32972" xr:uid="{00000000-0005-0000-0000-00003B960000}"/>
    <cellStyle name="메모 2 4 2 5 2 3 2 4" xfId="32973" xr:uid="{00000000-0005-0000-0000-00003C960000}"/>
    <cellStyle name="메모 2 4 2 5 2 3 2 5" xfId="32974" xr:uid="{00000000-0005-0000-0000-00003D960000}"/>
    <cellStyle name="메모 2 4 2 5 2 3 3" xfId="32975" xr:uid="{00000000-0005-0000-0000-00003E960000}"/>
    <cellStyle name="메모 2 4 2 5 2 3 3 2" xfId="32976" xr:uid="{00000000-0005-0000-0000-00003F960000}"/>
    <cellStyle name="메모 2 4 2 5 2 3 3 3" xfId="32977" xr:uid="{00000000-0005-0000-0000-000040960000}"/>
    <cellStyle name="메모 2 4 2 5 2 3 4" xfId="32978" xr:uid="{00000000-0005-0000-0000-000041960000}"/>
    <cellStyle name="메모 2 4 2 5 2 3 5" xfId="32979" xr:uid="{00000000-0005-0000-0000-000042960000}"/>
    <cellStyle name="메모 2 4 2 5 2 3 6" xfId="32980" xr:uid="{00000000-0005-0000-0000-000043960000}"/>
    <cellStyle name="메모 2 4 2 5 2 4" xfId="32981" xr:uid="{00000000-0005-0000-0000-000044960000}"/>
    <cellStyle name="메모 2 4 2 5 2 4 2" xfId="32982" xr:uid="{00000000-0005-0000-0000-000045960000}"/>
    <cellStyle name="메모 2 4 2 5 2 4 2 2" xfId="32983" xr:uid="{00000000-0005-0000-0000-000046960000}"/>
    <cellStyle name="메모 2 4 2 5 2 4 2 3" xfId="32984" xr:uid="{00000000-0005-0000-0000-000047960000}"/>
    <cellStyle name="메모 2 4 2 5 2 4 3" xfId="32985" xr:uid="{00000000-0005-0000-0000-000048960000}"/>
    <cellStyle name="메모 2 4 2 5 2 4 4" xfId="32986" xr:uid="{00000000-0005-0000-0000-000049960000}"/>
    <cellStyle name="메모 2 4 2 5 2 4 5" xfId="32987" xr:uid="{00000000-0005-0000-0000-00004A960000}"/>
    <cellStyle name="메모 2 4 2 5 2 5" xfId="32988" xr:uid="{00000000-0005-0000-0000-00004B960000}"/>
    <cellStyle name="메모 2 4 2 5 2 5 2" xfId="32989" xr:uid="{00000000-0005-0000-0000-00004C960000}"/>
    <cellStyle name="메모 2 4 2 5 2 5 3" xfId="32990" xr:uid="{00000000-0005-0000-0000-00004D960000}"/>
    <cellStyle name="메모 2 4 2 5 2 6" xfId="32991" xr:uid="{00000000-0005-0000-0000-00004E960000}"/>
    <cellStyle name="메모 2 4 2 5 2 7" xfId="32992" xr:uid="{00000000-0005-0000-0000-00004F960000}"/>
    <cellStyle name="메모 2 4 2 5 2 8" xfId="32993" xr:uid="{00000000-0005-0000-0000-000050960000}"/>
    <cellStyle name="메모 2 4 2 5 3" xfId="32994" xr:uid="{00000000-0005-0000-0000-000051960000}"/>
    <cellStyle name="메모 2 4 2 5 3 2" xfId="32995" xr:uid="{00000000-0005-0000-0000-000052960000}"/>
    <cellStyle name="메모 2 4 2 5 3 2 2" xfId="32996" xr:uid="{00000000-0005-0000-0000-000053960000}"/>
    <cellStyle name="메모 2 4 2 5 3 2 2 2" xfId="32997" xr:uid="{00000000-0005-0000-0000-000054960000}"/>
    <cellStyle name="메모 2 4 2 5 3 2 2 3" xfId="32998" xr:uid="{00000000-0005-0000-0000-000055960000}"/>
    <cellStyle name="메모 2 4 2 5 3 2 3" xfId="32999" xr:uid="{00000000-0005-0000-0000-000056960000}"/>
    <cellStyle name="메모 2 4 2 5 3 2 4" xfId="33000" xr:uid="{00000000-0005-0000-0000-000057960000}"/>
    <cellStyle name="메모 2 4 2 5 3 2 5" xfId="33001" xr:uid="{00000000-0005-0000-0000-000058960000}"/>
    <cellStyle name="메모 2 4 2 5 3 3" xfId="33002" xr:uid="{00000000-0005-0000-0000-000059960000}"/>
    <cellStyle name="메모 2 4 2 5 3 3 2" xfId="33003" xr:uid="{00000000-0005-0000-0000-00005A960000}"/>
    <cellStyle name="메모 2 4 2 5 3 3 3" xfId="33004" xr:uid="{00000000-0005-0000-0000-00005B960000}"/>
    <cellStyle name="메모 2 4 2 5 3 4" xfId="33005" xr:uid="{00000000-0005-0000-0000-00005C960000}"/>
    <cellStyle name="메모 2 4 2 5 3 5" xfId="33006" xr:uid="{00000000-0005-0000-0000-00005D960000}"/>
    <cellStyle name="메모 2 4 2 5 3 6" xfId="33007" xr:uid="{00000000-0005-0000-0000-00005E960000}"/>
    <cellStyle name="메모 2 4 2 5 4" xfId="33008" xr:uid="{00000000-0005-0000-0000-00005F960000}"/>
    <cellStyle name="메모 2 4 2 5 4 2" xfId="33009" xr:uid="{00000000-0005-0000-0000-000060960000}"/>
    <cellStyle name="메모 2 4 2 5 4 2 2" xfId="33010" xr:uid="{00000000-0005-0000-0000-000061960000}"/>
    <cellStyle name="메모 2 4 2 5 4 2 2 2" xfId="33011" xr:uid="{00000000-0005-0000-0000-000062960000}"/>
    <cellStyle name="메모 2 4 2 5 4 2 2 3" xfId="33012" xr:uid="{00000000-0005-0000-0000-000063960000}"/>
    <cellStyle name="메모 2 4 2 5 4 2 3" xfId="33013" xr:uid="{00000000-0005-0000-0000-000064960000}"/>
    <cellStyle name="메모 2 4 2 5 4 2 4" xfId="33014" xr:uid="{00000000-0005-0000-0000-000065960000}"/>
    <cellStyle name="메모 2 4 2 5 4 2 5" xfId="33015" xr:uid="{00000000-0005-0000-0000-000066960000}"/>
    <cellStyle name="메모 2 4 2 5 4 3" xfId="33016" xr:uid="{00000000-0005-0000-0000-000067960000}"/>
    <cellStyle name="메모 2 4 2 5 4 3 2" xfId="33017" xr:uid="{00000000-0005-0000-0000-000068960000}"/>
    <cellStyle name="메모 2 4 2 5 4 3 3" xfId="33018" xr:uid="{00000000-0005-0000-0000-000069960000}"/>
    <cellStyle name="메모 2 4 2 5 4 4" xfId="33019" xr:uid="{00000000-0005-0000-0000-00006A960000}"/>
    <cellStyle name="메모 2 4 2 5 4 5" xfId="33020" xr:uid="{00000000-0005-0000-0000-00006B960000}"/>
    <cellStyle name="메모 2 4 2 5 4 6" xfId="33021" xr:uid="{00000000-0005-0000-0000-00006C960000}"/>
    <cellStyle name="메모 2 4 2 5 5" xfId="33022" xr:uid="{00000000-0005-0000-0000-00006D960000}"/>
    <cellStyle name="메모 2 4 2 5 5 2" xfId="33023" xr:uid="{00000000-0005-0000-0000-00006E960000}"/>
    <cellStyle name="메모 2 4 2 5 5 2 2" xfId="33024" xr:uid="{00000000-0005-0000-0000-00006F960000}"/>
    <cellStyle name="메모 2 4 2 5 5 2 3" xfId="33025" xr:uid="{00000000-0005-0000-0000-000070960000}"/>
    <cellStyle name="메모 2 4 2 5 5 3" xfId="33026" xr:uid="{00000000-0005-0000-0000-000071960000}"/>
    <cellStyle name="메모 2 4 2 5 5 4" xfId="33027" xr:uid="{00000000-0005-0000-0000-000072960000}"/>
    <cellStyle name="메모 2 4 2 5 5 5" xfId="33028" xr:uid="{00000000-0005-0000-0000-000073960000}"/>
    <cellStyle name="메모 2 4 2 5 6" xfId="33029" xr:uid="{00000000-0005-0000-0000-000074960000}"/>
    <cellStyle name="메모 2 4 2 5 6 2" xfId="33030" xr:uid="{00000000-0005-0000-0000-000075960000}"/>
    <cellStyle name="메모 2 4 2 5 6 3" xfId="33031" xr:uid="{00000000-0005-0000-0000-000076960000}"/>
    <cellStyle name="메모 2 4 2 5 7" xfId="33032" xr:uid="{00000000-0005-0000-0000-000077960000}"/>
    <cellStyle name="메모 2 4 2 5 8" xfId="33033" xr:uid="{00000000-0005-0000-0000-000078960000}"/>
    <cellStyle name="메모 2 4 2 5 9" xfId="33034" xr:uid="{00000000-0005-0000-0000-000079960000}"/>
    <cellStyle name="메모 2 4 2 6" xfId="33035" xr:uid="{00000000-0005-0000-0000-00007A960000}"/>
    <cellStyle name="메모 2 4 2 6 2" xfId="33036" xr:uid="{00000000-0005-0000-0000-00007B960000}"/>
    <cellStyle name="메모 2 4 2 6 2 2" xfId="33037" xr:uid="{00000000-0005-0000-0000-00007C960000}"/>
    <cellStyle name="메모 2 4 2 6 2 2 2" xfId="33038" xr:uid="{00000000-0005-0000-0000-00007D960000}"/>
    <cellStyle name="메모 2 4 2 6 2 2 2 2" xfId="33039" xr:uid="{00000000-0005-0000-0000-00007E960000}"/>
    <cellStyle name="메모 2 4 2 6 2 2 2 3" xfId="33040" xr:uid="{00000000-0005-0000-0000-00007F960000}"/>
    <cellStyle name="메모 2 4 2 6 2 2 3" xfId="33041" xr:uid="{00000000-0005-0000-0000-000080960000}"/>
    <cellStyle name="메모 2 4 2 6 2 2 4" xfId="33042" xr:uid="{00000000-0005-0000-0000-000081960000}"/>
    <cellStyle name="메모 2 4 2 6 2 2 5" xfId="33043" xr:uid="{00000000-0005-0000-0000-000082960000}"/>
    <cellStyle name="메모 2 4 2 6 2 3" xfId="33044" xr:uid="{00000000-0005-0000-0000-000083960000}"/>
    <cellStyle name="메모 2 4 2 6 2 3 2" xfId="33045" xr:uid="{00000000-0005-0000-0000-000084960000}"/>
    <cellStyle name="메모 2 4 2 6 2 3 3" xfId="33046" xr:uid="{00000000-0005-0000-0000-000085960000}"/>
    <cellStyle name="메모 2 4 2 6 2 4" xfId="33047" xr:uid="{00000000-0005-0000-0000-000086960000}"/>
    <cellStyle name="메모 2 4 2 6 2 5" xfId="33048" xr:uid="{00000000-0005-0000-0000-000087960000}"/>
    <cellStyle name="메모 2 4 2 6 2 6" xfId="33049" xr:uid="{00000000-0005-0000-0000-000088960000}"/>
    <cellStyle name="메모 2 4 2 6 3" xfId="33050" xr:uid="{00000000-0005-0000-0000-000089960000}"/>
    <cellStyle name="메모 2 4 2 6 3 2" xfId="33051" xr:uid="{00000000-0005-0000-0000-00008A960000}"/>
    <cellStyle name="메모 2 4 2 6 3 2 2" xfId="33052" xr:uid="{00000000-0005-0000-0000-00008B960000}"/>
    <cellStyle name="메모 2 4 2 6 3 2 2 2" xfId="33053" xr:uid="{00000000-0005-0000-0000-00008C960000}"/>
    <cellStyle name="메모 2 4 2 6 3 2 2 3" xfId="33054" xr:uid="{00000000-0005-0000-0000-00008D960000}"/>
    <cellStyle name="메모 2 4 2 6 3 2 3" xfId="33055" xr:uid="{00000000-0005-0000-0000-00008E960000}"/>
    <cellStyle name="메모 2 4 2 6 3 2 4" xfId="33056" xr:uid="{00000000-0005-0000-0000-00008F960000}"/>
    <cellStyle name="메모 2 4 2 6 3 2 5" xfId="33057" xr:uid="{00000000-0005-0000-0000-000090960000}"/>
    <cellStyle name="메모 2 4 2 6 3 3" xfId="33058" xr:uid="{00000000-0005-0000-0000-000091960000}"/>
    <cellStyle name="메모 2 4 2 6 3 3 2" xfId="33059" xr:uid="{00000000-0005-0000-0000-000092960000}"/>
    <cellStyle name="메모 2 4 2 6 3 3 3" xfId="33060" xr:uid="{00000000-0005-0000-0000-000093960000}"/>
    <cellStyle name="메모 2 4 2 6 3 4" xfId="33061" xr:uid="{00000000-0005-0000-0000-000094960000}"/>
    <cellStyle name="메모 2 4 2 6 3 5" xfId="33062" xr:uid="{00000000-0005-0000-0000-000095960000}"/>
    <cellStyle name="메모 2 4 2 6 3 6" xfId="33063" xr:uid="{00000000-0005-0000-0000-000096960000}"/>
    <cellStyle name="메모 2 4 2 6 4" xfId="33064" xr:uid="{00000000-0005-0000-0000-000097960000}"/>
    <cellStyle name="메모 2 4 2 6 4 2" xfId="33065" xr:uid="{00000000-0005-0000-0000-000098960000}"/>
    <cellStyle name="메모 2 4 2 6 4 2 2" xfId="33066" xr:uid="{00000000-0005-0000-0000-000099960000}"/>
    <cellStyle name="메모 2 4 2 6 4 2 3" xfId="33067" xr:uid="{00000000-0005-0000-0000-00009A960000}"/>
    <cellStyle name="메모 2 4 2 6 4 3" xfId="33068" xr:uid="{00000000-0005-0000-0000-00009B960000}"/>
    <cellStyle name="메모 2 4 2 6 4 4" xfId="33069" xr:uid="{00000000-0005-0000-0000-00009C960000}"/>
    <cellStyle name="메모 2 4 2 6 4 5" xfId="33070" xr:uid="{00000000-0005-0000-0000-00009D960000}"/>
    <cellStyle name="메모 2 4 2 6 5" xfId="33071" xr:uid="{00000000-0005-0000-0000-00009E960000}"/>
    <cellStyle name="메모 2 4 2 6 5 2" xfId="33072" xr:uid="{00000000-0005-0000-0000-00009F960000}"/>
    <cellStyle name="메모 2 4 2 6 5 3" xfId="33073" xr:uid="{00000000-0005-0000-0000-0000A0960000}"/>
    <cellStyle name="메모 2 4 2 6 6" xfId="33074" xr:uid="{00000000-0005-0000-0000-0000A1960000}"/>
    <cellStyle name="메모 2 4 2 6 7" xfId="33075" xr:uid="{00000000-0005-0000-0000-0000A2960000}"/>
    <cellStyle name="메모 2 4 2 6 8" xfId="33076" xr:uid="{00000000-0005-0000-0000-0000A3960000}"/>
    <cellStyle name="메모 2 4 2 7" xfId="33077" xr:uid="{00000000-0005-0000-0000-0000A4960000}"/>
    <cellStyle name="메모 2 4 2 7 2" xfId="33078" xr:uid="{00000000-0005-0000-0000-0000A5960000}"/>
    <cellStyle name="메모 2 4 2 7 2 2" xfId="33079" xr:uid="{00000000-0005-0000-0000-0000A6960000}"/>
    <cellStyle name="메모 2 4 2 7 2 2 2" xfId="33080" xr:uid="{00000000-0005-0000-0000-0000A7960000}"/>
    <cellStyle name="메모 2 4 2 7 2 2 2 2" xfId="33081" xr:uid="{00000000-0005-0000-0000-0000A8960000}"/>
    <cellStyle name="메모 2 4 2 7 2 2 2 3" xfId="33082" xr:uid="{00000000-0005-0000-0000-0000A9960000}"/>
    <cellStyle name="메모 2 4 2 7 2 2 3" xfId="33083" xr:uid="{00000000-0005-0000-0000-0000AA960000}"/>
    <cellStyle name="메모 2 4 2 7 2 2 4" xfId="33084" xr:uid="{00000000-0005-0000-0000-0000AB960000}"/>
    <cellStyle name="메모 2 4 2 7 2 2 5" xfId="33085" xr:uid="{00000000-0005-0000-0000-0000AC960000}"/>
    <cellStyle name="메모 2 4 2 7 2 3" xfId="33086" xr:uid="{00000000-0005-0000-0000-0000AD960000}"/>
    <cellStyle name="메모 2 4 2 7 2 3 2" xfId="33087" xr:uid="{00000000-0005-0000-0000-0000AE960000}"/>
    <cellStyle name="메모 2 4 2 7 2 3 3" xfId="33088" xr:uid="{00000000-0005-0000-0000-0000AF960000}"/>
    <cellStyle name="메모 2 4 2 7 2 4" xfId="33089" xr:uid="{00000000-0005-0000-0000-0000B0960000}"/>
    <cellStyle name="메모 2 4 2 7 2 5" xfId="33090" xr:uid="{00000000-0005-0000-0000-0000B1960000}"/>
    <cellStyle name="메모 2 4 2 7 2 6" xfId="33091" xr:uid="{00000000-0005-0000-0000-0000B2960000}"/>
    <cellStyle name="메모 2 4 2 7 3" xfId="33092" xr:uid="{00000000-0005-0000-0000-0000B3960000}"/>
    <cellStyle name="메모 2 4 2 7 3 2" xfId="33093" xr:uid="{00000000-0005-0000-0000-0000B4960000}"/>
    <cellStyle name="메모 2 4 2 7 3 2 2" xfId="33094" xr:uid="{00000000-0005-0000-0000-0000B5960000}"/>
    <cellStyle name="메모 2 4 2 7 3 2 2 2" xfId="33095" xr:uid="{00000000-0005-0000-0000-0000B6960000}"/>
    <cellStyle name="메모 2 4 2 7 3 2 2 3" xfId="33096" xr:uid="{00000000-0005-0000-0000-0000B7960000}"/>
    <cellStyle name="메모 2 4 2 7 3 2 3" xfId="33097" xr:uid="{00000000-0005-0000-0000-0000B8960000}"/>
    <cellStyle name="메모 2 4 2 7 3 2 4" xfId="33098" xr:uid="{00000000-0005-0000-0000-0000B9960000}"/>
    <cellStyle name="메모 2 4 2 7 3 2 5" xfId="33099" xr:uid="{00000000-0005-0000-0000-0000BA960000}"/>
    <cellStyle name="메모 2 4 2 7 3 3" xfId="33100" xr:uid="{00000000-0005-0000-0000-0000BB960000}"/>
    <cellStyle name="메모 2 4 2 7 3 3 2" xfId="33101" xr:uid="{00000000-0005-0000-0000-0000BC960000}"/>
    <cellStyle name="메모 2 4 2 7 3 3 3" xfId="33102" xr:uid="{00000000-0005-0000-0000-0000BD960000}"/>
    <cellStyle name="메모 2 4 2 7 3 4" xfId="33103" xr:uid="{00000000-0005-0000-0000-0000BE960000}"/>
    <cellStyle name="메모 2 4 2 7 3 5" xfId="33104" xr:uid="{00000000-0005-0000-0000-0000BF960000}"/>
    <cellStyle name="메모 2 4 2 7 3 6" xfId="33105" xr:uid="{00000000-0005-0000-0000-0000C0960000}"/>
    <cellStyle name="메모 2 4 2 7 4" xfId="33106" xr:uid="{00000000-0005-0000-0000-0000C1960000}"/>
    <cellStyle name="메모 2 4 2 7 4 2" xfId="33107" xr:uid="{00000000-0005-0000-0000-0000C2960000}"/>
    <cellStyle name="메모 2 4 2 7 4 2 2" xfId="33108" xr:uid="{00000000-0005-0000-0000-0000C3960000}"/>
    <cellStyle name="메모 2 4 2 7 4 2 3" xfId="33109" xr:uid="{00000000-0005-0000-0000-0000C4960000}"/>
    <cellStyle name="메모 2 4 2 7 4 3" xfId="33110" xr:uid="{00000000-0005-0000-0000-0000C5960000}"/>
    <cellStyle name="메모 2 4 2 7 4 4" xfId="33111" xr:uid="{00000000-0005-0000-0000-0000C6960000}"/>
    <cellStyle name="메모 2 4 2 7 4 5" xfId="33112" xr:uid="{00000000-0005-0000-0000-0000C7960000}"/>
    <cellStyle name="메모 2 4 2 7 5" xfId="33113" xr:uid="{00000000-0005-0000-0000-0000C8960000}"/>
    <cellStyle name="메모 2 4 2 7 5 2" xfId="33114" xr:uid="{00000000-0005-0000-0000-0000C9960000}"/>
    <cellStyle name="메모 2 4 2 7 5 3" xfId="33115" xr:uid="{00000000-0005-0000-0000-0000CA960000}"/>
    <cellStyle name="메모 2 4 2 7 6" xfId="33116" xr:uid="{00000000-0005-0000-0000-0000CB960000}"/>
    <cellStyle name="메모 2 4 2 7 7" xfId="33117" xr:uid="{00000000-0005-0000-0000-0000CC960000}"/>
    <cellStyle name="메모 2 4 2 7 8" xfId="33118" xr:uid="{00000000-0005-0000-0000-0000CD960000}"/>
    <cellStyle name="메모 2 4 2 8" xfId="33119" xr:uid="{00000000-0005-0000-0000-0000CE960000}"/>
    <cellStyle name="메모 2 4 2 8 2" xfId="33120" xr:uid="{00000000-0005-0000-0000-0000CF960000}"/>
    <cellStyle name="메모 2 4 2 8 2 2" xfId="33121" xr:uid="{00000000-0005-0000-0000-0000D0960000}"/>
    <cellStyle name="메모 2 4 2 8 2 2 2" xfId="33122" xr:uid="{00000000-0005-0000-0000-0000D1960000}"/>
    <cellStyle name="메모 2 4 2 8 2 2 2 2" xfId="33123" xr:uid="{00000000-0005-0000-0000-0000D2960000}"/>
    <cellStyle name="메모 2 4 2 8 2 2 2 3" xfId="33124" xr:uid="{00000000-0005-0000-0000-0000D3960000}"/>
    <cellStyle name="메모 2 4 2 8 2 2 3" xfId="33125" xr:uid="{00000000-0005-0000-0000-0000D4960000}"/>
    <cellStyle name="메모 2 4 2 8 2 2 4" xfId="33126" xr:uid="{00000000-0005-0000-0000-0000D5960000}"/>
    <cellStyle name="메모 2 4 2 8 2 2 5" xfId="33127" xr:uid="{00000000-0005-0000-0000-0000D6960000}"/>
    <cellStyle name="메모 2 4 2 8 2 3" xfId="33128" xr:uid="{00000000-0005-0000-0000-0000D7960000}"/>
    <cellStyle name="메모 2 4 2 8 2 3 2" xfId="33129" xr:uid="{00000000-0005-0000-0000-0000D8960000}"/>
    <cellStyle name="메모 2 4 2 8 2 3 3" xfId="33130" xr:uid="{00000000-0005-0000-0000-0000D9960000}"/>
    <cellStyle name="메모 2 4 2 8 2 4" xfId="33131" xr:uid="{00000000-0005-0000-0000-0000DA960000}"/>
    <cellStyle name="메모 2 4 2 8 2 5" xfId="33132" xr:uid="{00000000-0005-0000-0000-0000DB960000}"/>
    <cellStyle name="메모 2 4 2 8 2 6" xfId="33133" xr:uid="{00000000-0005-0000-0000-0000DC960000}"/>
    <cellStyle name="메모 2 4 2 8 3" xfId="33134" xr:uid="{00000000-0005-0000-0000-0000DD960000}"/>
    <cellStyle name="메모 2 4 2 8 3 2" xfId="33135" xr:uid="{00000000-0005-0000-0000-0000DE960000}"/>
    <cellStyle name="메모 2 4 2 8 3 2 2" xfId="33136" xr:uid="{00000000-0005-0000-0000-0000DF960000}"/>
    <cellStyle name="메모 2 4 2 8 3 2 2 2" xfId="33137" xr:uid="{00000000-0005-0000-0000-0000E0960000}"/>
    <cellStyle name="메모 2 4 2 8 3 2 2 3" xfId="33138" xr:uid="{00000000-0005-0000-0000-0000E1960000}"/>
    <cellStyle name="메모 2 4 2 8 3 2 3" xfId="33139" xr:uid="{00000000-0005-0000-0000-0000E2960000}"/>
    <cellStyle name="메모 2 4 2 8 3 2 4" xfId="33140" xr:uid="{00000000-0005-0000-0000-0000E3960000}"/>
    <cellStyle name="메모 2 4 2 8 3 2 5" xfId="33141" xr:uid="{00000000-0005-0000-0000-0000E4960000}"/>
    <cellStyle name="메모 2 4 2 8 3 3" xfId="33142" xr:uid="{00000000-0005-0000-0000-0000E5960000}"/>
    <cellStyle name="메모 2 4 2 8 3 3 2" xfId="33143" xr:uid="{00000000-0005-0000-0000-0000E6960000}"/>
    <cellStyle name="메모 2 4 2 8 3 3 3" xfId="33144" xr:uid="{00000000-0005-0000-0000-0000E7960000}"/>
    <cellStyle name="메모 2 4 2 8 3 4" xfId="33145" xr:uid="{00000000-0005-0000-0000-0000E8960000}"/>
    <cellStyle name="메모 2 4 2 8 3 5" xfId="33146" xr:uid="{00000000-0005-0000-0000-0000E9960000}"/>
    <cellStyle name="메모 2 4 2 8 3 6" xfId="33147" xr:uid="{00000000-0005-0000-0000-0000EA960000}"/>
    <cellStyle name="메모 2 4 2 8 4" xfId="33148" xr:uid="{00000000-0005-0000-0000-0000EB960000}"/>
    <cellStyle name="메모 2 4 2 8 4 2" xfId="33149" xr:uid="{00000000-0005-0000-0000-0000EC960000}"/>
    <cellStyle name="메모 2 4 2 8 4 2 2" xfId="33150" xr:uid="{00000000-0005-0000-0000-0000ED960000}"/>
    <cellStyle name="메모 2 4 2 8 4 2 3" xfId="33151" xr:uid="{00000000-0005-0000-0000-0000EE960000}"/>
    <cellStyle name="메모 2 4 2 8 4 3" xfId="33152" xr:uid="{00000000-0005-0000-0000-0000EF960000}"/>
    <cellStyle name="메모 2 4 2 8 4 4" xfId="33153" xr:uid="{00000000-0005-0000-0000-0000F0960000}"/>
    <cellStyle name="메모 2 4 2 8 4 5" xfId="33154" xr:uid="{00000000-0005-0000-0000-0000F1960000}"/>
    <cellStyle name="메모 2 4 2 8 5" xfId="33155" xr:uid="{00000000-0005-0000-0000-0000F2960000}"/>
    <cellStyle name="메모 2 4 2 8 5 2" xfId="33156" xr:uid="{00000000-0005-0000-0000-0000F3960000}"/>
    <cellStyle name="메모 2 4 2 8 5 3" xfId="33157" xr:uid="{00000000-0005-0000-0000-0000F4960000}"/>
    <cellStyle name="메모 2 4 2 8 6" xfId="33158" xr:uid="{00000000-0005-0000-0000-0000F5960000}"/>
    <cellStyle name="메모 2 4 2 8 7" xfId="33159" xr:uid="{00000000-0005-0000-0000-0000F6960000}"/>
    <cellStyle name="메모 2 4 2 8 8" xfId="33160" xr:uid="{00000000-0005-0000-0000-0000F7960000}"/>
    <cellStyle name="메모 2 4 2 9" xfId="33161" xr:uid="{00000000-0005-0000-0000-0000F8960000}"/>
    <cellStyle name="메모 2 4 2 9 2" xfId="33162" xr:uid="{00000000-0005-0000-0000-0000F9960000}"/>
    <cellStyle name="메모 2 4 2 9 2 2" xfId="33163" xr:uid="{00000000-0005-0000-0000-0000FA960000}"/>
    <cellStyle name="메모 2 4 2 9 2 2 2" xfId="33164" xr:uid="{00000000-0005-0000-0000-0000FB960000}"/>
    <cellStyle name="메모 2 4 2 9 2 2 2 2" xfId="33165" xr:uid="{00000000-0005-0000-0000-0000FC960000}"/>
    <cellStyle name="메모 2 4 2 9 2 2 2 3" xfId="33166" xr:uid="{00000000-0005-0000-0000-0000FD960000}"/>
    <cellStyle name="메모 2 4 2 9 2 2 3" xfId="33167" xr:uid="{00000000-0005-0000-0000-0000FE960000}"/>
    <cellStyle name="메모 2 4 2 9 2 2 4" xfId="33168" xr:uid="{00000000-0005-0000-0000-0000FF960000}"/>
    <cellStyle name="메모 2 4 2 9 2 2 5" xfId="33169" xr:uid="{00000000-0005-0000-0000-000000970000}"/>
    <cellStyle name="메모 2 4 2 9 2 3" xfId="33170" xr:uid="{00000000-0005-0000-0000-000001970000}"/>
    <cellStyle name="메모 2 4 2 9 2 3 2" xfId="33171" xr:uid="{00000000-0005-0000-0000-000002970000}"/>
    <cellStyle name="메모 2 4 2 9 2 3 3" xfId="33172" xr:uid="{00000000-0005-0000-0000-000003970000}"/>
    <cellStyle name="메모 2 4 2 9 2 4" xfId="33173" xr:uid="{00000000-0005-0000-0000-000004970000}"/>
    <cellStyle name="메모 2 4 2 9 2 5" xfId="33174" xr:uid="{00000000-0005-0000-0000-000005970000}"/>
    <cellStyle name="메모 2 4 2 9 2 6" xfId="33175" xr:uid="{00000000-0005-0000-0000-000006970000}"/>
    <cellStyle name="메모 2 4 2 9 3" xfId="33176" xr:uid="{00000000-0005-0000-0000-000007970000}"/>
    <cellStyle name="메모 2 4 2 9 3 2" xfId="33177" xr:uid="{00000000-0005-0000-0000-000008970000}"/>
    <cellStyle name="메모 2 4 2 9 3 2 2" xfId="33178" xr:uid="{00000000-0005-0000-0000-000009970000}"/>
    <cellStyle name="메모 2 4 2 9 3 2 2 2" xfId="33179" xr:uid="{00000000-0005-0000-0000-00000A970000}"/>
    <cellStyle name="메모 2 4 2 9 3 2 2 3" xfId="33180" xr:uid="{00000000-0005-0000-0000-00000B970000}"/>
    <cellStyle name="메모 2 4 2 9 3 2 3" xfId="33181" xr:uid="{00000000-0005-0000-0000-00000C970000}"/>
    <cellStyle name="메모 2 4 2 9 3 2 4" xfId="33182" xr:uid="{00000000-0005-0000-0000-00000D970000}"/>
    <cellStyle name="메모 2 4 2 9 3 2 5" xfId="33183" xr:uid="{00000000-0005-0000-0000-00000E970000}"/>
    <cellStyle name="메모 2 4 2 9 3 3" xfId="33184" xr:uid="{00000000-0005-0000-0000-00000F970000}"/>
    <cellStyle name="메모 2 4 2 9 3 3 2" xfId="33185" xr:uid="{00000000-0005-0000-0000-000010970000}"/>
    <cellStyle name="메모 2 4 2 9 3 3 3" xfId="33186" xr:uid="{00000000-0005-0000-0000-000011970000}"/>
    <cellStyle name="메모 2 4 2 9 3 4" xfId="33187" xr:uid="{00000000-0005-0000-0000-000012970000}"/>
    <cellStyle name="메모 2 4 2 9 3 5" xfId="33188" xr:uid="{00000000-0005-0000-0000-000013970000}"/>
    <cellStyle name="메모 2 4 2 9 3 6" xfId="33189" xr:uid="{00000000-0005-0000-0000-000014970000}"/>
    <cellStyle name="메모 2 4 2 9 4" xfId="33190" xr:uid="{00000000-0005-0000-0000-000015970000}"/>
    <cellStyle name="메모 2 4 2 9 4 2" xfId="33191" xr:uid="{00000000-0005-0000-0000-000016970000}"/>
    <cellStyle name="메모 2 4 2 9 4 2 2" xfId="33192" xr:uid="{00000000-0005-0000-0000-000017970000}"/>
    <cellStyle name="메모 2 4 2 9 4 2 3" xfId="33193" xr:uid="{00000000-0005-0000-0000-000018970000}"/>
    <cellStyle name="메모 2 4 2 9 4 3" xfId="33194" xr:uid="{00000000-0005-0000-0000-000019970000}"/>
    <cellStyle name="메모 2 4 2 9 4 4" xfId="33195" xr:uid="{00000000-0005-0000-0000-00001A970000}"/>
    <cellStyle name="메모 2 4 2 9 4 5" xfId="33196" xr:uid="{00000000-0005-0000-0000-00001B970000}"/>
    <cellStyle name="메모 2 4 2 9 5" xfId="33197" xr:uid="{00000000-0005-0000-0000-00001C970000}"/>
    <cellStyle name="메모 2 4 2 9 5 2" xfId="33198" xr:uid="{00000000-0005-0000-0000-00001D970000}"/>
    <cellStyle name="메모 2 4 2 9 5 3" xfId="33199" xr:uid="{00000000-0005-0000-0000-00001E970000}"/>
    <cellStyle name="메모 2 4 2 9 6" xfId="33200" xr:uid="{00000000-0005-0000-0000-00001F970000}"/>
    <cellStyle name="메모 2 4 2 9 7" xfId="33201" xr:uid="{00000000-0005-0000-0000-000020970000}"/>
    <cellStyle name="메모 2 4 2 9 8" xfId="33202" xr:uid="{00000000-0005-0000-0000-000021970000}"/>
    <cellStyle name="메모 2 4 20" xfId="33203" xr:uid="{00000000-0005-0000-0000-000022970000}"/>
    <cellStyle name="메모 2 4 20 2" xfId="33204" xr:uid="{00000000-0005-0000-0000-000023970000}"/>
    <cellStyle name="메모 2 4 20 2 2" xfId="33205" xr:uid="{00000000-0005-0000-0000-000024970000}"/>
    <cellStyle name="메모 2 4 20 2 3" xfId="33206" xr:uid="{00000000-0005-0000-0000-000025970000}"/>
    <cellStyle name="메모 2 4 20 3" xfId="33207" xr:uid="{00000000-0005-0000-0000-000026970000}"/>
    <cellStyle name="메모 2 4 20 4" xfId="33208" xr:uid="{00000000-0005-0000-0000-000027970000}"/>
    <cellStyle name="메모 2 4 20 5" xfId="33209" xr:uid="{00000000-0005-0000-0000-000028970000}"/>
    <cellStyle name="메모 2 4 21" xfId="33210" xr:uid="{00000000-0005-0000-0000-000029970000}"/>
    <cellStyle name="메모 2 4 21 2" xfId="33211" xr:uid="{00000000-0005-0000-0000-00002A970000}"/>
    <cellStyle name="메모 2 4 21 3" xfId="33212" xr:uid="{00000000-0005-0000-0000-00002B970000}"/>
    <cellStyle name="메모 2 4 22" xfId="33213" xr:uid="{00000000-0005-0000-0000-00002C970000}"/>
    <cellStyle name="메모 2 4 23" xfId="33214" xr:uid="{00000000-0005-0000-0000-00002D970000}"/>
    <cellStyle name="메모 2 4 24" xfId="33215" xr:uid="{00000000-0005-0000-0000-00002E970000}"/>
    <cellStyle name="메모 2 4 3" xfId="33216" xr:uid="{00000000-0005-0000-0000-00002F970000}"/>
    <cellStyle name="메모 2 4 3 10" xfId="33217" xr:uid="{00000000-0005-0000-0000-000030970000}"/>
    <cellStyle name="메모 2 4 3 11" xfId="33218" xr:uid="{00000000-0005-0000-0000-000031970000}"/>
    <cellStyle name="메모 2 4 3 12" xfId="33219" xr:uid="{00000000-0005-0000-0000-000032970000}"/>
    <cellStyle name="메모 2 4 3 2" xfId="33220" xr:uid="{00000000-0005-0000-0000-000033970000}"/>
    <cellStyle name="메모 2 4 3 2 10" xfId="33221" xr:uid="{00000000-0005-0000-0000-000034970000}"/>
    <cellStyle name="메모 2 4 3 2 10 2" xfId="33222" xr:uid="{00000000-0005-0000-0000-000035970000}"/>
    <cellStyle name="메모 2 4 3 2 10 2 2" xfId="33223" xr:uid="{00000000-0005-0000-0000-000036970000}"/>
    <cellStyle name="메모 2 4 3 2 10 2 2 2" xfId="33224" xr:uid="{00000000-0005-0000-0000-000037970000}"/>
    <cellStyle name="메모 2 4 3 2 10 2 2 3" xfId="33225" xr:uid="{00000000-0005-0000-0000-000038970000}"/>
    <cellStyle name="메모 2 4 3 2 10 2 3" xfId="33226" xr:uid="{00000000-0005-0000-0000-000039970000}"/>
    <cellStyle name="메모 2 4 3 2 10 2 4" xfId="33227" xr:uid="{00000000-0005-0000-0000-00003A970000}"/>
    <cellStyle name="메모 2 4 3 2 10 2 5" xfId="33228" xr:uid="{00000000-0005-0000-0000-00003B970000}"/>
    <cellStyle name="메모 2 4 3 2 10 3" xfId="33229" xr:uid="{00000000-0005-0000-0000-00003C970000}"/>
    <cellStyle name="메모 2 4 3 2 10 3 2" xfId="33230" xr:uid="{00000000-0005-0000-0000-00003D970000}"/>
    <cellStyle name="메모 2 4 3 2 10 3 3" xfId="33231" xr:uid="{00000000-0005-0000-0000-00003E970000}"/>
    <cellStyle name="메모 2 4 3 2 10 4" xfId="33232" xr:uid="{00000000-0005-0000-0000-00003F970000}"/>
    <cellStyle name="메모 2 4 3 2 10 5" xfId="33233" xr:uid="{00000000-0005-0000-0000-000040970000}"/>
    <cellStyle name="메모 2 4 3 2 10 6" xfId="33234" xr:uid="{00000000-0005-0000-0000-000041970000}"/>
    <cellStyle name="메모 2 4 3 2 11" xfId="33235" xr:uid="{00000000-0005-0000-0000-000042970000}"/>
    <cellStyle name="메모 2 4 3 2 11 2" xfId="33236" xr:uid="{00000000-0005-0000-0000-000043970000}"/>
    <cellStyle name="메모 2 4 3 2 11 2 2" xfId="33237" xr:uid="{00000000-0005-0000-0000-000044970000}"/>
    <cellStyle name="메모 2 4 3 2 11 2 2 2" xfId="33238" xr:uid="{00000000-0005-0000-0000-000045970000}"/>
    <cellStyle name="메모 2 4 3 2 11 2 2 3" xfId="33239" xr:uid="{00000000-0005-0000-0000-000046970000}"/>
    <cellStyle name="메모 2 4 3 2 11 2 3" xfId="33240" xr:uid="{00000000-0005-0000-0000-000047970000}"/>
    <cellStyle name="메모 2 4 3 2 11 2 4" xfId="33241" xr:uid="{00000000-0005-0000-0000-000048970000}"/>
    <cellStyle name="메모 2 4 3 2 11 2 5" xfId="33242" xr:uid="{00000000-0005-0000-0000-000049970000}"/>
    <cellStyle name="메모 2 4 3 2 11 3" xfId="33243" xr:uid="{00000000-0005-0000-0000-00004A970000}"/>
    <cellStyle name="메모 2 4 3 2 11 3 2" xfId="33244" xr:uid="{00000000-0005-0000-0000-00004B970000}"/>
    <cellStyle name="메모 2 4 3 2 11 3 3" xfId="33245" xr:uid="{00000000-0005-0000-0000-00004C970000}"/>
    <cellStyle name="메모 2 4 3 2 11 4" xfId="33246" xr:uid="{00000000-0005-0000-0000-00004D970000}"/>
    <cellStyle name="메모 2 4 3 2 11 5" xfId="33247" xr:uid="{00000000-0005-0000-0000-00004E970000}"/>
    <cellStyle name="메모 2 4 3 2 11 6" xfId="33248" xr:uid="{00000000-0005-0000-0000-00004F970000}"/>
    <cellStyle name="메모 2 4 3 2 12" xfId="33249" xr:uid="{00000000-0005-0000-0000-000050970000}"/>
    <cellStyle name="메모 2 4 3 2 12 2" xfId="33250" xr:uid="{00000000-0005-0000-0000-000051970000}"/>
    <cellStyle name="메모 2 4 3 2 12 2 2" xfId="33251" xr:uid="{00000000-0005-0000-0000-000052970000}"/>
    <cellStyle name="메모 2 4 3 2 12 2 2 2" xfId="33252" xr:uid="{00000000-0005-0000-0000-000053970000}"/>
    <cellStyle name="메모 2 4 3 2 12 2 2 3" xfId="33253" xr:uid="{00000000-0005-0000-0000-000054970000}"/>
    <cellStyle name="메모 2 4 3 2 12 2 3" xfId="33254" xr:uid="{00000000-0005-0000-0000-000055970000}"/>
    <cellStyle name="메모 2 4 3 2 12 2 4" xfId="33255" xr:uid="{00000000-0005-0000-0000-000056970000}"/>
    <cellStyle name="메모 2 4 3 2 12 3" xfId="33256" xr:uid="{00000000-0005-0000-0000-000057970000}"/>
    <cellStyle name="메모 2 4 3 2 12 3 2" xfId="33257" xr:uid="{00000000-0005-0000-0000-000058970000}"/>
    <cellStyle name="메모 2 4 3 2 12 3 3" xfId="33258" xr:uid="{00000000-0005-0000-0000-000059970000}"/>
    <cellStyle name="메모 2 4 3 2 12 4" xfId="33259" xr:uid="{00000000-0005-0000-0000-00005A970000}"/>
    <cellStyle name="메모 2 4 3 2 12 5" xfId="33260" xr:uid="{00000000-0005-0000-0000-00005B970000}"/>
    <cellStyle name="메모 2 4 3 2 12 6" xfId="33261" xr:uid="{00000000-0005-0000-0000-00005C970000}"/>
    <cellStyle name="메모 2 4 3 2 13" xfId="33262" xr:uid="{00000000-0005-0000-0000-00005D970000}"/>
    <cellStyle name="메모 2 4 3 2 13 2" xfId="33263" xr:uid="{00000000-0005-0000-0000-00005E970000}"/>
    <cellStyle name="메모 2 4 3 2 13 2 2" xfId="33264" xr:uid="{00000000-0005-0000-0000-00005F970000}"/>
    <cellStyle name="메모 2 4 3 2 13 2 2 2" xfId="33265" xr:uid="{00000000-0005-0000-0000-000060970000}"/>
    <cellStyle name="메모 2 4 3 2 13 2 2 3" xfId="33266" xr:uid="{00000000-0005-0000-0000-000061970000}"/>
    <cellStyle name="메모 2 4 3 2 13 2 3" xfId="33267" xr:uid="{00000000-0005-0000-0000-000062970000}"/>
    <cellStyle name="메모 2 4 3 2 13 2 4" xfId="33268" xr:uid="{00000000-0005-0000-0000-000063970000}"/>
    <cellStyle name="메모 2 4 3 2 13 3" xfId="33269" xr:uid="{00000000-0005-0000-0000-000064970000}"/>
    <cellStyle name="메모 2 4 3 2 13 3 2" xfId="33270" xr:uid="{00000000-0005-0000-0000-000065970000}"/>
    <cellStyle name="메모 2 4 3 2 13 3 3" xfId="33271" xr:uid="{00000000-0005-0000-0000-000066970000}"/>
    <cellStyle name="메모 2 4 3 2 13 4" xfId="33272" xr:uid="{00000000-0005-0000-0000-000067970000}"/>
    <cellStyle name="메모 2 4 3 2 13 5" xfId="33273" xr:uid="{00000000-0005-0000-0000-000068970000}"/>
    <cellStyle name="메모 2 4 3 2 14" xfId="33274" xr:uid="{00000000-0005-0000-0000-000069970000}"/>
    <cellStyle name="메모 2 4 3 2 14 2" xfId="33275" xr:uid="{00000000-0005-0000-0000-00006A970000}"/>
    <cellStyle name="메모 2 4 3 2 14 2 2" xfId="33276" xr:uid="{00000000-0005-0000-0000-00006B970000}"/>
    <cellStyle name="메모 2 4 3 2 14 2 2 2" xfId="33277" xr:uid="{00000000-0005-0000-0000-00006C970000}"/>
    <cellStyle name="메모 2 4 3 2 14 2 2 3" xfId="33278" xr:uid="{00000000-0005-0000-0000-00006D970000}"/>
    <cellStyle name="메모 2 4 3 2 14 2 3" xfId="33279" xr:uid="{00000000-0005-0000-0000-00006E970000}"/>
    <cellStyle name="메모 2 4 3 2 14 2 4" xfId="33280" xr:uid="{00000000-0005-0000-0000-00006F970000}"/>
    <cellStyle name="메모 2 4 3 2 14 3" xfId="33281" xr:uid="{00000000-0005-0000-0000-000070970000}"/>
    <cellStyle name="메모 2 4 3 2 14 3 2" xfId="33282" xr:uid="{00000000-0005-0000-0000-000071970000}"/>
    <cellStyle name="메모 2 4 3 2 14 3 3" xfId="33283" xr:uid="{00000000-0005-0000-0000-000072970000}"/>
    <cellStyle name="메모 2 4 3 2 14 4" xfId="33284" xr:uid="{00000000-0005-0000-0000-000073970000}"/>
    <cellStyle name="메모 2 4 3 2 14 5" xfId="33285" xr:uid="{00000000-0005-0000-0000-000074970000}"/>
    <cellStyle name="메모 2 4 3 2 15" xfId="33286" xr:uid="{00000000-0005-0000-0000-000075970000}"/>
    <cellStyle name="메모 2 4 3 2 15 2" xfId="33287" xr:uid="{00000000-0005-0000-0000-000076970000}"/>
    <cellStyle name="메모 2 4 3 2 15 2 2" xfId="33288" xr:uid="{00000000-0005-0000-0000-000077970000}"/>
    <cellStyle name="메모 2 4 3 2 15 2 2 2" xfId="33289" xr:uid="{00000000-0005-0000-0000-000078970000}"/>
    <cellStyle name="메모 2 4 3 2 15 2 2 3" xfId="33290" xr:uid="{00000000-0005-0000-0000-000079970000}"/>
    <cellStyle name="메모 2 4 3 2 15 2 3" xfId="33291" xr:uid="{00000000-0005-0000-0000-00007A970000}"/>
    <cellStyle name="메모 2 4 3 2 15 2 4" xfId="33292" xr:uid="{00000000-0005-0000-0000-00007B970000}"/>
    <cellStyle name="메모 2 4 3 2 15 3" xfId="33293" xr:uid="{00000000-0005-0000-0000-00007C970000}"/>
    <cellStyle name="메모 2 4 3 2 15 3 2" xfId="33294" xr:uid="{00000000-0005-0000-0000-00007D970000}"/>
    <cellStyle name="메모 2 4 3 2 15 3 3" xfId="33295" xr:uid="{00000000-0005-0000-0000-00007E970000}"/>
    <cellStyle name="메모 2 4 3 2 15 4" xfId="33296" xr:uid="{00000000-0005-0000-0000-00007F970000}"/>
    <cellStyle name="메모 2 4 3 2 15 5" xfId="33297" xr:uid="{00000000-0005-0000-0000-000080970000}"/>
    <cellStyle name="메모 2 4 3 2 16" xfId="33298" xr:uid="{00000000-0005-0000-0000-000081970000}"/>
    <cellStyle name="메모 2 4 3 2 16 2" xfId="33299" xr:uid="{00000000-0005-0000-0000-000082970000}"/>
    <cellStyle name="메모 2 4 3 2 16 2 2" xfId="33300" xr:uid="{00000000-0005-0000-0000-000083970000}"/>
    <cellStyle name="메모 2 4 3 2 16 2 2 2" xfId="33301" xr:uid="{00000000-0005-0000-0000-000084970000}"/>
    <cellStyle name="메모 2 4 3 2 16 2 2 3" xfId="33302" xr:uid="{00000000-0005-0000-0000-000085970000}"/>
    <cellStyle name="메모 2 4 3 2 16 2 3" xfId="33303" xr:uid="{00000000-0005-0000-0000-000086970000}"/>
    <cellStyle name="메모 2 4 3 2 16 2 4" xfId="33304" xr:uid="{00000000-0005-0000-0000-000087970000}"/>
    <cellStyle name="메모 2 4 3 2 16 3" xfId="33305" xr:uid="{00000000-0005-0000-0000-000088970000}"/>
    <cellStyle name="메모 2 4 3 2 16 3 2" xfId="33306" xr:uid="{00000000-0005-0000-0000-000089970000}"/>
    <cellStyle name="메모 2 4 3 2 16 3 3" xfId="33307" xr:uid="{00000000-0005-0000-0000-00008A970000}"/>
    <cellStyle name="메모 2 4 3 2 16 4" xfId="33308" xr:uid="{00000000-0005-0000-0000-00008B970000}"/>
    <cellStyle name="메모 2 4 3 2 16 5" xfId="33309" xr:uid="{00000000-0005-0000-0000-00008C970000}"/>
    <cellStyle name="메모 2 4 3 2 17" xfId="33310" xr:uid="{00000000-0005-0000-0000-00008D970000}"/>
    <cellStyle name="메모 2 4 3 2 17 2" xfId="33311" xr:uid="{00000000-0005-0000-0000-00008E970000}"/>
    <cellStyle name="메모 2 4 3 2 17 2 2" xfId="33312" xr:uid="{00000000-0005-0000-0000-00008F970000}"/>
    <cellStyle name="메모 2 4 3 2 17 2 2 2" xfId="33313" xr:uid="{00000000-0005-0000-0000-000090970000}"/>
    <cellStyle name="메모 2 4 3 2 17 2 2 3" xfId="33314" xr:uid="{00000000-0005-0000-0000-000091970000}"/>
    <cellStyle name="메모 2 4 3 2 17 2 3" xfId="33315" xr:uid="{00000000-0005-0000-0000-000092970000}"/>
    <cellStyle name="메모 2 4 3 2 17 2 4" xfId="33316" xr:uid="{00000000-0005-0000-0000-000093970000}"/>
    <cellStyle name="메모 2 4 3 2 17 3" xfId="33317" xr:uid="{00000000-0005-0000-0000-000094970000}"/>
    <cellStyle name="메모 2 4 3 2 17 3 2" xfId="33318" xr:uid="{00000000-0005-0000-0000-000095970000}"/>
    <cellStyle name="메모 2 4 3 2 17 3 3" xfId="33319" xr:uid="{00000000-0005-0000-0000-000096970000}"/>
    <cellStyle name="메모 2 4 3 2 17 4" xfId="33320" xr:uid="{00000000-0005-0000-0000-000097970000}"/>
    <cellStyle name="메모 2 4 3 2 17 5" xfId="33321" xr:uid="{00000000-0005-0000-0000-000098970000}"/>
    <cellStyle name="메모 2 4 3 2 18" xfId="33322" xr:uid="{00000000-0005-0000-0000-000099970000}"/>
    <cellStyle name="메모 2 4 3 2 18 2" xfId="33323" xr:uid="{00000000-0005-0000-0000-00009A970000}"/>
    <cellStyle name="메모 2 4 3 2 18 2 2" xfId="33324" xr:uid="{00000000-0005-0000-0000-00009B970000}"/>
    <cellStyle name="메모 2 4 3 2 18 2 2 2" xfId="33325" xr:uid="{00000000-0005-0000-0000-00009C970000}"/>
    <cellStyle name="메모 2 4 3 2 18 2 2 3" xfId="33326" xr:uid="{00000000-0005-0000-0000-00009D970000}"/>
    <cellStyle name="메모 2 4 3 2 18 2 3" xfId="33327" xr:uid="{00000000-0005-0000-0000-00009E970000}"/>
    <cellStyle name="메모 2 4 3 2 18 2 4" xfId="33328" xr:uid="{00000000-0005-0000-0000-00009F970000}"/>
    <cellStyle name="메모 2 4 3 2 18 3" xfId="33329" xr:uid="{00000000-0005-0000-0000-0000A0970000}"/>
    <cellStyle name="메모 2 4 3 2 18 3 2" xfId="33330" xr:uid="{00000000-0005-0000-0000-0000A1970000}"/>
    <cellStyle name="메모 2 4 3 2 18 3 3" xfId="33331" xr:uid="{00000000-0005-0000-0000-0000A2970000}"/>
    <cellStyle name="메모 2 4 3 2 18 4" xfId="33332" xr:uid="{00000000-0005-0000-0000-0000A3970000}"/>
    <cellStyle name="메모 2 4 3 2 18 5" xfId="33333" xr:uid="{00000000-0005-0000-0000-0000A4970000}"/>
    <cellStyle name="메모 2 4 3 2 19" xfId="33334" xr:uid="{00000000-0005-0000-0000-0000A5970000}"/>
    <cellStyle name="메모 2 4 3 2 19 2" xfId="33335" xr:uid="{00000000-0005-0000-0000-0000A6970000}"/>
    <cellStyle name="메모 2 4 3 2 19 2 2" xfId="33336" xr:uid="{00000000-0005-0000-0000-0000A7970000}"/>
    <cellStyle name="메모 2 4 3 2 19 2 2 2" xfId="33337" xr:uid="{00000000-0005-0000-0000-0000A8970000}"/>
    <cellStyle name="메모 2 4 3 2 19 2 2 3" xfId="33338" xr:uid="{00000000-0005-0000-0000-0000A9970000}"/>
    <cellStyle name="메모 2 4 3 2 19 2 3" xfId="33339" xr:uid="{00000000-0005-0000-0000-0000AA970000}"/>
    <cellStyle name="메모 2 4 3 2 19 2 4" xfId="33340" xr:uid="{00000000-0005-0000-0000-0000AB970000}"/>
    <cellStyle name="메모 2 4 3 2 19 3" xfId="33341" xr:uid="{00000000-0005-0000-0000-0000AC970000}"/>
    <cellStyle name="메모 2 4 3 2 19 3 2" xfId="33342" xr:uid="{00000000-0005-0000-0000-0000AD970000}"/>
    <cellStyle name="메모 2 4 3 2 19 3 3" xfId="33343" xr:uid="{00000000-0005-0000-0000-0000AE970000}"/>
    <cellStyle name="메모 2 4 3 2 19 4" xfId="33344" xr:uid="{00000000-0005-0000-0000-0000AF970000}"/>
    <cellStyle name="메모 2 4 3 2 19 5" xfId="33345" xr:uid="{00000000-0005-0000-0000-0000B0970000}"/>
    <cellStyle name="메모 2 4 3 2 2" xfId="33346" xr:uid="{00000000-0005-0000-0000-0000B1970000}"/>
    <cellStyle name="메모 2 4 3 2 2 10" xfId="33347" xr:uid="{00000000-0005-0000-0000-0000B2970000}"/>
    <cellStyle name="메모 2 4 3 2 2 10 2" xfId="33348" xr:uid="{00000000-0005-0000-0000-0000B3970000}"/>
    <cellStyle name="메모 2 4 3 2 2 10 2 2" xfId="33349" xr:uid="{00000000-0005-0000-0000-0000B4970000}"/>
    <cellStyle name="메모 2 4 3 2 2 10 2 2 2" xfId="33350" xr:uid="{00000000-0005-0000-0000-0000B5970000}"/>
    <cellStyle name="메모 2 4 3 2 2 10 2 2 3" xfId="33351" xr:uid="{00000000-0005-0000-0000-0000B6970000}"/>
    <cellStyle name="메모 2 4 3 2 2 10 2 3" xfId="33352" xr:uid="{00000000-0005-0000-0000-0000B7970000}"/>
    <cellStyle name="메모 2 4 3 2 2 10 2 4" xfId="33353" xr:uid="{00000000-0005-0000-0000-0000B8970000}"/>
    <cellStyle name="메모 2 4 3 2 2 10 3" xfId="33354" xr:uid="{00000000-0005-0000-0000-0000B9970000}"/>
    <cellStyle name="메모 2 4 3 2 2 10 3 2" xfId="33355" xr:uid="{00000000-0005-0000-0000-0000BA970000}"/>
    <cellStyle name="메모 2 4 3 2 2 10 3 3" xfId="33356" xr:uid="{00000000-0005-0000-0000-0000BB970000}"/>
    <cellStyle name="메모 2 4 3 2 2 10 4" xfId="33357" xr:uid="{00000000-0005-0000-0000-0000BC970000}"/>
    <cellStyle name="메모 2 4 3 2 2 10 5" xfId="33358" xr:uid="{00000000-0005-0000-0000-0000BD970000}"/>
    <cellStyle name="메모 2 4 3 2 2 11" xfId="33359" xr:uid="{00000000-0005-0000-0000-0000BE970000}"/>
    <cellStyle name="메모 2 4 3 2 2 11 2" xfId="33360" xr:uid="{00000000-0005-0000-0000-0000BF970000}"/>
    <cellStyle name="메모 2 4 3 2 2 11 2 2" xfId="33361" xr:uid="{00000000-0005-0000-0000-0000C0970000}"/>
    <cellStyle name="메모 2 4 3 2 2 11 2 2 2" xfId="33362" xr:uid="{00000000-0005-0000-0000-0000C1970000}"/>
    <cellStyle name="메모 2 4 3 2 2 11 2 2 3" xfId="33363" xr:uid="{00000000-0005-0000-0000-0000C2970000}"/>
    <cellStyle name="메모 2 4 3 2 2 11 2 3" xfId="33364" xr:uid="{00000000-0005-0000-0000-0000C3970000}"/>
    <cellStyle name="메모 2 4 3 2 2 11 2 4" xfId="33365" xr:uid="{00000000-0005-0000-0000-0000C4970000}"/>
    <cellStyle name="메모 2 4 3 2 2 11 3" xfId="33366" xr:uid="{00000000-0005-0000-0000-0000C5970000}"/>
    <cellStyle name="메모 2 4 3 2 2 11 3 2" xfId="33367" xr:uid="{00000000-0005-0000-0000-0000C6970000}"/>
    <cellStyle name="메모 2 4 3 2 2 11 3 3" xfId="33368" xr:uid="{00000000-0005-0000-0000-0000C7970000}"/>
    <cellStyle name="메모 2 4 3 2 2 11 4" xfId="33369" xr:uid="{00000000-0005-0000-0000-0000C8970000}"/>
    <cellStyle name="메모 2 4 3 2 2 11 5" xfId="33370" xr:uid="{00000000-0005-0000-0000-0000C9970000}"/>
    <cellStyle name="메모 2 4 3 2 2 12" xfId="33371" xr:uid="{00000000-0005-0000-0000-0000CA970000}"/>
    <cellStyle name="메모 2 4 3 2 2 12 2" xfId="33372" xr:uid="{00000000-0005-0000-0000-0000CB970000}"/>
    <cellStyle name="메모 2 4 3 2 2 12 2 2" xfId="33373" xr:uid="{00000000-0005-0000-0000-0000CC970000}"/>
    <cellStyle name="메모 2 4 3 2 2 12 2 2 2" xfId="33374" xr:uid="{00000000-0005-0000-0000-0000CD970000}"/>
    <cellStyle name="메모 2 4 3 2 2 12 2 2 3" xfId="33375" xr:uid="{00000000-0005-0000-0000-0000CE970000}"/>
    <cellStyle name="메모 2 4 3 2 2 12 2 3" xfId="33376" xr:uid="{00000000-0005-0000-0000-0000CF970000}"/>
    <cellStyle name="메모 2 4 3 2 2 12 2 4" xfId="33377" xr:uid="{00000000-0005-0000-0000-0000D0970000}"/>
    <cellStyle name="메모 2 4 3 2 2 12 3" xfId="33378" xr:uid="{00000000-0005-0000-0000-0000D1970000}"/>
    <cellStyle name="메모 2 4 3 2 2 12 3 2" xfId="33379" xr:uid="{00000000-0005-0000-0000-0000D2970000}"/>
    <cellStyle name="메모 2 4 3 2 2 12 3 3" xfId="33380" xr:uid="{00000000-0005-0000-0000-0000D3970000}"/>
    <cellStyle name="메모 2 4 3 2 2 12 4" xfId="33381" xr:uid="{00000000-0005-0000-0000-0000D4970000}"/>
    <cellStyle name="메모 2 4 3 2 2 12 5" xfId="33382" xr:uid="{00000000-0005-0000-0000-0000D5970000}"/>
    <cellStyle name="메모 2 4 3 2 2 13" xfId="33383" xr:uid="{00000000-0005-0000-0000-0000D6970000}"/>
    <cellStyle name="메모 2 4 3 2 2 13 2" xfId="33384" xr:uid="{00000000-0005-0000-0000-0000D7970000}"/>
    <cellStyle name="메모 2 4 3 2 2 13 2 2" xfId="33385" xr:uid="{00000000-0005-0000-0000-0000D8970000}"/>
    <cellStyle name="메모 2 4 3 2 2 13 2 2 2" xfId="33386" xr:uid="{00000000-0005-0000-0000-0000D9970000}"/>
    <cellStyle name="메모 2 4 3 2 2 13 2 2 3" xfId="33387" xr:uid="{00000000-0005-0000-0000-0000DA970000}"/>
    <cellStyle name="메모 2 4 3 2 2 13 2 3" xfId="33388" xr:uid="{00000000-0005-0000-0000-0000DB970000}"/>
    <cellStyle name="메모 2 4 3 2 2 13 2 4" xfId="33389" xr:uid="{00000000-0005-0000-0000-0000DC970000}"/>
    <cellStyle name="메모 2 4 3 2 2 13 3" xfId="33390" xr:uid="{00000000-0005-0000-0000-0000DD970000}"/>
    <cellStyle name="메모 2 4 3 2 2 13 3 2" xfId="33391" xr:uid="{00000000-0005-0000-0000-0000DE970000}"/>
    <cellStyle name="메모 2 4 3 2 2 13 3 3" xfId="33392" xr:uid="{00000000-0005-0000-0000-0000DF970000}"/>
    <cellStyle name="메모 2 4 3 2 2 13 4" xfId="33393" xr:uid="{00000000-0005-0000-0000-0000E0970000}"/>
    <cellStyle name="메모 2 4 3 2 2 13 5" xfId="33394" xr:uid="{00000000-0005-0000-0000-0000E1970000}"/>
    <cellStyle name="메모 2 4 3 2 2 14" xfId="33395" xr:uid="{00000000-0005-0000-0000-0000E2970000}"/>
    <cellStyle name="메모 2 4 3 2 2 14 2" xfId="33396" xr:uid="{00000000-0005-0000-0000-0000E3970000}"/>
    <cellStyle name="메모 2 4 3 2 2 14 2 2" xfId="33397" xr:uid="{00000000-0005-0000-0000-0000E4970000}"/>
    <cellStyle name="메모 2 4 3 2 2 14 2 2 2" xfId="33398" xr:uid="{00000000-0005-0000-0000-0000E5970000}"/>
    <cellStyle name="메모 2 4 3 2 2 14 2 2 3" xfId="33399" xr:uid="{00000000-0005-0000-0000-0000E6970000}"/>
    <cellStyle name="메모 2 4 3 2 2 14 2 3" xfId="33400" xr:uid="{00000000-0005-0000-0000-0000E7970000}"/>
    <cellStyle name="메모 2 4 3 2 2 14 2 4" xfId="33401" xr:uid="{00000000-0005-0000-0000-0000E8970000}"/>
    <cellStyle name="메모 2 4 3 2 2 14 3" xfId="33402" xr:uid="{00000000-0005-0000-0000-0000E9970000}"/>
    <cellStyle name="메모 2 4 3 2 2 14 3 2" xfId="33403" xr:uid="{00000000-0005-0000-0000-0000EA970000}"/>
    <cellStyle name="메모 2 4 3 2 2 14 3 3" xfId="33404" xr:uid="{00000000-0005-0000-0000-0000EB970000}"/>
    <cellStyle name="메모 2 4 3 2 2 14 4" xfId="33405" xr:uid="{00000000-0005-0000-0000-0000EC970000}"/>
    <cellStyle name="메모 2 4 3 2 2 14 5" xfId="33406" xr:uid="{00000000-0005-0000-0000-0000ED970000}"/>
    <cellStyle name="메모 2 4 3 2 2 15" xfId="33407" xr:uid="{00000000-0005-0000-0000-0000EE970000}"/>
    <cellStyle name="메모 2 4 3 2 2 15 2" xfId="33408" xr:uid="{00000000-0005-0000-0000-0000EF970000}"/>
    <cellStyle name="메모 2 4 3 2 2 15 2 2" xfId="33409" xr:uid="{00000000-0005-0000-0000-0000F0970000}"/>
    <cellStyle name="메모 2 4 3 2 2 15 2 2 2" xfId="33410" xr:uid="{00000000-0005-0000-0000-0000F1970000}"/>
    <cellStyle name="메모 2 4 3 2 2 15 2 2 3" xfId="33411" xr:uid="{00000000-0005-0000-0000-0000F2970000}"/>
    <cellStyle name="메모 2 4 3 2 2 15 2 3" xfId="33412" xr:uid="{00000000-0005-0000-0000-0000F3970000}"/>
    <cellStyle name="메모 2 4 3 2 2 15 2 4" xfId="33413" xr:uid="{00000000-0005-0000-0000-0000F4970000}"/>
    <cellStyle name="메모 2 4 3 2 2 15 3" xfId="33414" xr:uid="{00000000-0005-0000-0000-0000F5970000}"/>
    <cellStyle name="메모 2 4 3 2 2 15 3 2" xfId="33415" xr:uid="{00000000-0005-0000-0000-0000F6970000}"/>
    <cellStyle name="메모 2 4 3 2 2 15 3 3" xfId="33416" xr:uid="{00000000-0005-0000-0000-0000F7970000}"/>
    <cellStyle name="메모 2 4 3 2 2 15 4" xfId="33417" xr:uid="{00000000-0005-0000-0000-0000F8970000}"/>
    <cellStyle name="메모 2 4 3 2 2 15 5" xfId="33418" xr:uid="{00000000-0005-0000-0000-0000F9970000}"/>
    <cellStyle name="메모 2 4 3 2 2 16" xfId="33419" xr:uid="{00000000-0005-0000-0000-0000FA970000}"/>
    <cellStyle name="메모 2 4 3 2 2 16 2" xfId="33420" xr:uid="{00000000-0005-0000-0000-0000FB970000}"/>
    <cellStyle name="메모 2 4 3 2 2 16 2 2" xfId="33421" xr:uid="{00000000-0005-0000-0000-0000FC970000}"/>
    <cellStyle name="메모 2 4 3 2 2 16 2 2 2" xfId="33422" xr:uid="{00000000-0005-0000-0000-0000FD970000}"/>
    <cellStyle name="메모 2 4 3 2 2 16 2 2 3" xfId="33423" xr:uid="{00000000-0005-0000-0000-0000FE970000}"/>
    <cellStyle name="메모 2 4 3 2 2 16 2 3" xfId="33424" xr:uid="{00000000-0005-0000-0000-0000FF970000}"/>
    <cellStyle name="메모 2 4 3 2 2 16 2 4" xfId="33425" xr:uid="{00000000-0005-0000-0000-000000980000}"/>
    <cellStyle name="메모 2 4 3 2 2 16 3" xfId="33426" xr:uid="{00000000-0005-0000-0000-000001980000}"/>
    <cellStyle name="메모 2 4 3 2 2 16 3 2" xfId="33427" xr:uid="{00000000-0005-0000-0000-000002980000}"/>
    <cellStyle name="메모 2 4 3 2 2 16 3 3" xfId="33428" xr:uid="{00000000-0005-0000-0000-000003980000}"/>
    <cellStyle name="메모 2 4 3 2 2 16 4" xfId="33429" xr:uid="{00000000-0005-0000-0000-000004980000}"/>
    <cellStyle name="메모 2 4 3 2 2 16 5" xfId="33430" xr:uid="{00000000-0005-0000-0000-000005980000}"/>
    <cellStyle name="메모 2 4 3 2 2 17" xfId="33431" xr:uid="{00000000-0005-0000-0000-000006980000}"/>
    <cellStyle name="메모 2 4 3 2 2 17 2" xfId="33432" xr:uid="{00000000-0005-0000-0000-000007980000}"/>
    <cellStyle name="메모 2 4 3 2 2 17 2 2" xfId="33433" xr:uid="{00000000-0005-0000-0000-000008980000}"/>
    <cellStyle name="메모 2 4 3 2 2 17 2 2 2" xfId="33434" xr:uid="{00000000-0005-0000-0000-000009980000}"/>
    <cellStyle name="메모 2 4 3 2 2 17 2 2 3" xfId="33435" xr:uid="{00000000-0005-0000-0000-00000A980000}"/>
    <cellStyle name="메모 2 4 3 2 2 17 2 3" xfId="33436" xr:uid="{00000000-0005-0000-0000-00000B980000}"/>
    <cellStyle name="메모 2 4 3 2 2 17 2 4" xfId="33437" xr:uid="{00000000-0005-0000-0000-00000C980000}"/>
    <cellStyle name="메모 2 4 3 2 2 17 3" xfId="33438" xr:uid="{00000000-0005-0000-0000-00000D980000}"/>
    <cellStyle name="메모 2 4 3 2 2 17 3 2" xfId="33439" xr:uid="{00000000-0005-0000-0000-00000E980000}"/>
    <cellStyle name="메모 2 4 3 2 2 17 3 3" xfId="33440" xr:uid="{00000000-0005-0000-0000-00000F980000}"/>
    <cellStyle name="메모 2 4 3 2 2 17 4" xfId="33441" xr:uid="{00000000-0005-0000-0000-000010980000}"/>
    <cellStyle name="메모 2 4 3 2 2 17 5" xfId="33442" xr:uid="{00000000-0005-0000-0000-000011980000}"/>
    <cellStyle name="메모 2 4 3 2 2 18" xfId="33443" xr:uid="{00000000-0005-0000-0000-000012980000}"/>
    <cellStyle name="메모 2 4 3 2 2 18 2" xfId="33444" xr:uid="{00000000-0005-0000-0000-000013980000}"/>
    <cellStyle name="메모 2 4 3 2 2 18 2 2" xfId="33445" xr:uid="{00000000-0005-0000-0000-000014980000}"/>
    <cellStyle name="메모 2 4 3 2 2 18 2 2 2" xfId="33446" xr:uid="{00000000-0005-0000-0000-000015980000}"/>
    <cellStyle name="메모 2 4 3 2 2 18 2 2 3" xfId="33447" xr:uid="{00000000-0005-0000-0000-000016980000}"/>
    <cellStyle name="메모 2 4 3 2 2 18 2 3" xfId="33448" xr:uid="{00000000-0005-0000-0000-000017980000}"/>
    <cellStyle name="메모 2 4 3 2 2 18 2 4" xfId="33449" xr:uid="{00000000-0005-0000-0000-000018980000}"/>
    <cellStyle name="메모 2 4 3 2 2 18 3" xfId="33450" xr:uid="{00000000-0005-0000-0000-000019980000}"/>
    <cellStyle name="메모 2 4 3 2 2 18 3 2" xfId="33451" xr:uid="{00000000-0005-0000-0000-00001A980000}"/>
    <cellStyle name="메모 2 4 3 2 2 18 3 3" xfId="33452" xr:uid="{00000000-0005-0000-0000-00001B980000}"/>
    <cellStyle name="메모 2 4 3 2 2 18 4" xfId="33453" xr:uid="{00000000-0005-0000-0000-00001C980000}"/>
    <cellStyle name="메모 2 4 3 2 2 18 5" xfId="33454" xr:uid="{00000000-0005-0000-0000-00001D980000}"/>
    <cellStyle name="메모 2 4 3 2 2 19" xfId="33455" xr:uid="{00000000-0005-0000-0000-00001E980000}"/>
    <cellStyle name="메모 2 4 3 2 2 19 2" xfId="33456" xr:uid="{00000000-0005-0000-0000-00001F980000}"/>
    <cellStyle name="메모 2 4 3 2 2 19 2 2" xfId="33457" xr:uid="{00000000-0005-0000-0000-000020980000}"/>
    <cellStyle name="메모 2 4 3 2 2 19 2 2 2" xfId="33458" xr:uid="{00000000-0005-0000-0000-000021980000}"/>
    <cellStyle name="메모 2 4 3 2 2 19 2 2 3" xfId="33459" xr:uid="{00000000-0005-0000-0000-000022980000}"/>
    <cellStyle name="메모 2 4 3 2 2 19 2 3" xfId="33460" xr:uid="{00000000-0005-0000-0000-000023980000}"/>
    <cellStyle name="메모 2 4 3 2 2 19 2 4" xfId="33461" xr:uid="{00000000-0005-0000-0000-000024980000}"/>
    <cellStyle name="메모 2 4 3 2 2 19 3" xfId="33462" xr:uid="{00000000-0005-0000-0000-000025980000}"/>
    <cellStyle name="메모 2 4 3 2 2 19 3 2" xfId="33463" xr:uid="{00000000-0005-0000-0000-000026980000}"/>
    <cellStyle name="메모 2 4 3 2 2 19 3 3" xfId="33464" xr:uid="{00000000-0005-0000-0000-000027980000}"/>
    <cellStyle name="메모 2 4 3 2 2 19 4" xfId="33465" xr:uid="{00000000-0005-0000-0000-000028980000}"/>
    <cellStyle name="메모 2 4 3 2 2 19 5" xfId="33466" xr:uid="{00000000-0005-0000-0000-000029980000}"/>
    <cellStyle name="메모 2 4 3 2 2 2" xfId="33467" xr:uid="{00000000-0005-0000-0000-00002A980000}"/>
    <cellStyle name="메모 2 4 3 2 2 2 2" xfId="33468" xr:uid="{00000000-0005-0000-0000-00002B980000}"/>
    <cellStyle name="메모 2 4 3 2 2 2 2 2" xfId="33469" xr:uid="{00000000-0005-0000-0000-00002C980000}"/>
    <cellStyle name="메모 2 4 3 2 2 2 2 2 2" xfId="33470" xr:uid="{00000000-0005-0000-0000-00002D980000}"/>
    <cellStyle name="메모 2 4 3 2 2 2 2 2 2 2" xfId="33471" xr:uid="{00000000-0005-0000-0000-00002E980000}"/>
    <cellStyle name="메모 2 4 3 2 2 2 2 2 2 3" xfId="33472" xr:uid="{00000000-0005-0000-0000-00002F980000}"/>
    <cellStyle name="메모 2 4 3 2 2 2 2 2 3" xfId="33473" xr:uid="{00000000-0005-0000-0000-000030980000}"/>
    <cellStyle name="메모 2 4 3 2 2 2 2 2 4" xfId="33474" xr:uid="{00000000-0005-0000-0000-000031980000}"/>
    <cellStyle name="메모 2 4 3 2 2 2 2 2 5" xfId="33475" xr:uid="{00000000-0005-0000-0000-000032980000}"/>
    <cellStyle name="메모 2 4 3 2 2 2 2 3" xfId="33476" xr:uid="{00000000-0005-0000-0000-000033980000}"/>
    <cellStyle name="메모 2 4 3 2 2 2 2 3 2" xfId="33477" xr:uid="{00000000-0005-0000-0000-000034980000}"/>
    <cellStyle name="메모 2 4 3 2 2 2 2 3 3" xfId="33478" xr:uid="{00000000-0005-0000-0000-000035980000}"/>
    <cellStyle name="메모 2 4 3 2 2 2 2 4" xfId="33479" xr:uid="{00000000-0005-0000-0000-000036980000}"/>
    <cellStyle name="메모 2 4 3 2 2 2 2 5" xfId="33480" xr:uid="{00000000-0005-0000-0000-000037980000}"/>
    <cellStyle name="메모 2 4 3 2 2 2 2 6" xfId="33481" xr:uid="{00000000-0005-0000-0000-000038980000}"/>
    <cellStyle name="메모 2 4 3 2 2 2 3" xfId="33482" xr:uid="{00000000-0005-0000-0000-000039980000}"/>
    <cellStyle name="메모 2 4 3 2 2 2 3 2" xfId="33483" xr:uid="{00000000-0005-0000-0000-00003A980000}"/>
    <cellStyle name="메모 2 4 3 2 2 2 3 2 2" xfId="33484" xr:uid="{00000000-0005-0000-0000-00003B980000}"/>
    <cellStyle name="메모 2 4 3 2 2 2 3 2 2 2" xfId="33485" xr:uid="{00000000-0005-0000-0000-00003C980000}"/>
    <cellStyle name="메모 2 4 3 2 2 2 3 2 2 3" xfId="33486" xr:uid="{00000000-0005-0000-0000-00003D980000}"/>
    <cellStyle name="메모 2 4 3 2 2 2 3 2 3" xfId="33487" xr:uid="{00000000-0005-0000-0000-00003E980000}"/>
    <cellStyle name="메모 2 4 3 2 2 2 3 2 4" xfId="33488" xr:uid="{00000000-0005-0000-0000-00003F980000}"/>
    <cellStyle name="메모 2 4 3 2 2 2 3 2 5" xfId="33489" xr:uid="{00000000-0005-0000-0000-000040980000}"/>
    <cellStyle name="메모 2 4 3 2 2 2 3 3" xfId="33490" xr:uid="{00000000-0005-0000-0000-000041980000}"/>
    <cellStyle name="메모 2 4 3 2 2 2 3 3 2" xfId="33491" xr:uid="{00000000-0005-0000-0000-000042980000}"/>
    <cellStyle name="메모 2 4 3 2 2 2 3 3 3" xfId="33492" xr:uid="{00000000-0005-0000-0000-000043980000}"/>
    <cellStyle name="메모 2 4 3 2 2 2 3 4" xfId="33493" xr:uid="{00000000-0005-0000-0000-000044980000}"/>
    <cellStyle name="메모 2 4 3 2 2 2 3 5" xfId="33494" xr:uid="{00000000-0005-0000-0000-000045980000}"/>
    <cellStyle name="메모 2 4 3 2 2 2 3 6" xfId="33495" xr:uid="{00000000-0005-0000-0000-000046980000}"/>
    <cellStyle name="메모 2 4 3 2 2 2 4" xfId="33496" xr:uid="{00000000-0005-0000-0000-000047980000}"/>
    <cellStyle name="메모 2 4 3 2 2 2 4 2" xfId="33497" xr:uid="{00000000-0005-0000-0000-000048980000}"/>
    <cellStyle name="메모 2 4 3 2 2 2 4 2 2" xfId="33498" xr:uid="{00000000-0005-0000-0000-000049980000}"/>
    <cellStyle name="메모 2 4 3 2 2 2 4 2 3" xfId="33499" xr:uid="{00000000-0005-0000-0000-00004A980000}"/>
    <cellStyle name="메모 2 4 3 2 2 2 4 3" xfId="33500" xr:uid="{00000000-0005-0000-0000-00004B980000}"/>
    <cellStyle name="메모 2 4 3 2 2 2 4 4" xfId="33501" xr:uid="{00000000-0005-0000-0000-00004C980000}"/>
    <cellStyle name="메모 2 4 3 2 2 2 4 5" xfId="33502" xr:uid="{00000000-0005-0000-0000-00004D980000}"/>
    <cellStyle name="메모 2 4 3 2 2 2 5" xfId="33503" xr:uid="{00000000-0005-0000-0000-00004E980000}"/>
    <cellStyle name="메모 2 4 3 2 2 2 5 2" xfId="33504" xr:uid="{00000000-0005-0000-0000-00004F980000}"/>
    <cellStyle name="메모 2 4 3 2 2 2 5 3" xfId="33505" xr:uid="{00000000-0005-0000-0000-000050980000}"/>
    <cellStyle name="메모 2 4 3 2 2 2 6" xfId="33506" xr:uid="{00000000-0005-0000-0000-000051980000}"/>
    <cellStyle name="메모 2 4 3 2 2 2 7" xfId="33507" xr:uid="{00000000-0005-0000-0000-000052980000}"/>
    <cellStyle name="메모 2 4 3 2 2 2 8" xfId="33508" xr:uid="{00000000-0005-0000-0000-000053980000}"/>
    <cellStyle name="메모 2 4 3 2 2 20" xfId="33509" xr:uid="{00000000-0005-0000-0000-000054980000}"/>
    <cellStyle name="메모 2 4 3 2 2 20 2" xfId="33510" xr:uid="{00000000-0005-0000-0000-000055980000}"/>
    <cellStyle name="메모 2 4 3 2 2 20 2 2" xfId="33511" xr:uid="{00000000-0005-0000-0000-000056980000}"/>
    <cellStyle name="메모 2 4 3 2 2 20 2 2 2" xfId="33512" xr:uid="{00000000-0005-0000-0000-000057980000}"/>
    <cellStyle name="메모 2 4 3 2 2 20 2 2 3" xfId="33513" xr:uid="{00000000-0005-0000-0000-000058980000}"/>
    <cellStyle name="메모 2 4 3 2 2 20 2 3" xfId="33514" xr:uid="{00000000-0005-0000-0000-000059980000}"/>
    <cellStyle name="메모 2 4 3 2 2 20 2 4" xfId="33515" xr:uid="{00000000-0005-0000-0000-00005A980000}"/>
    <cellStyle name="메모 2 4 3 2 2 20 3" xfId="33516" xr:uid="{00000000-0005-0000-0000-00005B980000}"/>
    <cellStyle name="메모 2 4 3 2 2 20 3 2" xfId="33517" xr:uid="{00000000-0005-0000-0000-00005C980000}"/>
    <cellStyle name="메모 2 4 3 2 2 20 3 3" xfId="33518" xr:uid="{00000000-0005-0000-0000-00005D980000}"/>
    <cellStyle name="메모 2 4 3 2 2 20 4" xfId="33519" xr:uid="{00000000-0005-0000-0000-00005E980000}"/>
    <cellStyle name="메모 2 4 3 2 2 20 5" xfId="33520" xr:uid="{00000000-0005-0000-0000-00005F980000}"/>
    <cellStyle name="메모 2 4 3 2 2 21" xfId="33521" xr:uid="{00000000-0005-0000-0000-000060980000}"/>
    <cellStyle name="메모 2 4 3 2 2 21 2" xfId="33522" xr:uid="{00000000-0005-0000-0000-000061980000}"/>
    <cellStyle name="메모 2 4 3 2 2 21 2 2" xfId="33523" xr:uid="{00000000-0005-0000-0000-000062980000}"/>
    <cellStyle name="메모 2 4 3 2 2 21 2 3" xfId="33524" xr:uid="{00000000-0005-0000-0000-000063980000}"/>
    <cellStyle name="메모 2 4 3 2 2 21 3" xfId="33525" xr:uid="{00000000-0005-0000-0000-000064980000}"/>
    <cellStyle name="메모 2 4 3 2 2 21 4" xfId="33526" xr:uid="{00000000-0005-0000-0000-000065980000}"/>
    <cellStyle name="메모 2 4 3 2 2 22" xfId="33527" xr:uid="{00000000-0005-0000-0000-000066980000}"/>
    <cellStyle name="메모 2 4 3 2 2 22 2" xfId="33528" xr:uid="{00000000-0005-0000-0000-000067980000}"/>
    <cellStyle name="메모 2 4 3 2 2 22 3" xfId="33529" xr:uid="{00000000-0005-0000-0000-000068980000}"/>
    <cellStyle name="메모 2 4 3 2 2 23" xfId="33530" xr:uid="{00000000-0005-0000-0000-000069980000}"/>
    <cellStyle name="메모 2 4 3 2 2 24" xfId="33531" xr:uid="{00000000-0005-0000-0000-00006A980000}"/>
    <cellStyle name="메모 2 4 3 2 2 25" xfId="33532" xr:uid="{00000000-0005-0000-0000-00006B980000}"/>
    <cellStyle name="메모 2 4 3 2 2 3" xfId="33533" xr:uid="{00000000-0005-0000-0000-00006C980000}"/>
    <cellStyle name="메모 2 4 3 2 2 3 2" xfId="33534" xr:uid="{00000000-0005-0000-0000-00006D980000}"/>
    <cellStyle name="메모 2 4 3 2 2 3 2 2" xfId="33535" xr:uid="{00000000-0005-0000-0000-00006E980000}"/>
    <cellStyle name="메모 2 4 3 2 2 3 2 2 2" xfId="33536" xr:uid="{00000000-0005-0000-0000-00006F980000}"/>
    <cellStyle name="메모 2 4 3 2 2 3 2 2 3" xfId="33537" xr:uid="{00000000-0005-0000-0000-000070980000}"/>
    <cellStyle name="메모 2 4 3 2 2 3 2 3" xfId="33538" xr:uid="{00000000-0005-0000-0000-000071980000}"/>
    <cellStyle name="메모 2 4 3 2 2 3 2 4" xfId="33539" xr:uid="{00000000-0005-0000-0000-000072980000}"/>
    <cellStyle name="메모 2 4 3 2 2 3 2 5" xfId="33540" xr:uid="{00000000-0005-0000-0000-000073980000}"/>
    <cellStyle name="메모 2 4 3 2 2 3 3" xfId="33541" xr:uid="{00000000-0005-0000-0000-000074980000}"/>
    <cellStyle name="메모 2 4 3 2 2 3 3 2" xfId="33542" xr:uid="{00000000-0005-0000-0000-000075980000}"/>
    <cellStyle name="메모 2 4 3 2 2 3 3 3" xfId="33543" xr:uid="{00000000-0005-0000-0000-000076980000}"/>
    <cellStyle name="메모 2 4 3 2 2 3 4" xfId="33544" xr:uid="{00000000-0005-0000-0000-000077980000}"/>
    <cellStyle name="메모 2 4 3 2 2 3 5" xfId="33545" xr:uid="{00000000-0005-0000-0000-000078980000}"/>
    <cellStyle name="메모 2 4 3 2 2 3 6" xfId="33546" xr:uid="{00000000-0005-0000-0000-000079980000}"/>
    <cellStyle name="메모 2 4 3 2 2 4" xfId="33547" xr:uid="{00000000-0005-0000-0000-00007A980000}"/>
    <cellStyle name="메모 2 4 3 2 2 4 2" xfId="33548" xr:uid="{00000000-0005-0000-0000-00007B980000}"/>
    <cellStyle name="메모 2 4 3 2 2 4 2 2" xfId="33549" xr:uid="{00000000-0005-0000-0000-00007C980000}"/>
    <cellStyle name="메모 2 4 3 2 2 4 2 2 2" xfId="33550" xr:uid="{00000000-0005-0000-0000-00007D980000}"/>
    <cellStyle name="메모 2 4 3 2 2 4 2 2 3" xfId="33551" xr:uid="{00000000-0005-0000-0000-00007E980000}"/>
    <cellStyle name="메모 2 4 3 2 2 4 2 3" xfId="33552" xr:uid="{00000000-0005-0000-0000-00007F980000}"/>
    <cellStyle name="메모 2 4 3 2 2 4 2 4" xfId="33553" xr:uid="{00000000-0005-0000-0000-000080980000}"/>
    <cellStyle name="메모 2 4 3 2 2 4 2 5" xfId="33554" xr:uid="{00000000-0005-0000-0000-000081980000}"/>
    <cellStyle name="메모 2 4 3 2 2 4 3" xfId="33555" xr:uid="{00000000-0005-0000-0000-000082980000}"/>
    <cellStyle name="메모 2 4 3 2 2 4 3 2" xfId="33556" xr:uid="{00000000-0005-0000-0000-000083980000}"/>
    <cellStyle name="메모 2 4 3 2 2 4 3 3" xfId="33557" xr:uid="{00000000-0005-0000-0000-000084980000}"/>
    <cellStyle name="메모 2 4 3 2 2 4 4" xfId="33558" xr:uid="{00000000-0005-0000-0000-000085980000}"/>
    <cellStyle name="메모 2 4 3 2 2 4 5" xfId="33559" xr:uid="{00000000-0005-0000-0000-000086980000}"/>
    <cellStyle name="메모 2 4 3 2 2 4 6" xfId="33560" xr:uid="{00000000-0005-0000-0000-000087980000}"/>
    <cellStyle name="메모 2 4 3 2 2 5" xfId="33561" xr:uid="{00000000-0005-0000-0000-000088980000}"/>
    <cellStyle name="메모 2 4 3 2 2 5 2" xfId="33562" xr:uid="{00000000-0005-0000-0000-000089980000}"/>
    <cellStyle name="메모 2 4 3 2 2 5 2 2" xfId="33563" xr:uid="{00000000-0005-0000-0000-00008A980000}"/>
    <cellStyle name="메모 2 4 3 2 2 5 2 2 2" xfId="33564" xr:uid="{00000000-0005-0000-0000-00008B980000}"/>
    <cellStyle name="메모 2 4 3 2 2 5 2 2 3" xfId="33565" xr:uid="{00000000-0005-0000-0000-00008C980000}"/>
    <cellStyle name="메모 2 4 3 2 2 5 2 3" xfId="33566" xr:uid="{00000000-0005-0000-0000-00008D980000}"/>
    <cellStyle name="메모 2 4 3 2 2 5 2 4" xfId="33567" xr:uid="{00000000-0005-0000-0000-00008E980000}"/>
    <cellStyle name="메모 2 4 3 2 2 5 3" xfId="33568" xr:uid="{00000000-0005-0000-0000-00008F980000}"/>
    <cellStyle name="메모 2 4 3 2 2 5 3 2" xfId="33569" xr:uid="{00000000-0005-0000-0000-000090980000}"/>
    <cellStyle name="메모 2 4 3 2 2 5 3 3" xfId="33570" xr:uid="{00000000-0005-0000-0000-000091980000}"/>
    <cellStyle name="메모 2 4 3 2 2 5 4" xfId="33571" xr:uid="{00000000-0005-0000-0000-000092980000}"/>
    <cellStyle name="메모 2 4 3 2 2 5 5" xfId="33572" xr:uid="{00000000-0005-0000-0000-000093980000}"/>
    <cellStyle name="메모 2 4 3 2 2 5 6" xfId="33573" xr:uid="{00000000-0005-0000-0000-000094980000}"/>
    <cellStyle name="메모 2 4 3 2 2 6" xfId="33574" xr:uid="{00000000-0005-0000-0000-000095980000}"/>
    <cellStyle name="메모 2 4 3 2 2 6 2" xfId="33575" xr:uid="{00000000-0005-0000-0000-000096980000}"/>
    <cellStyle name="메모 2 4 3 2 2 6 2 2" xfId="33576" xr:uid="{00000000-0005-0000-0000-000097980000}"/>
    <cellStyle name="메모 2 4 3 2 2 6 2 2 2" xfId="33577" xr:uid="{00000000-0005-0000-0000-000098980000}"/>
    <cellStyle name="메모 2 4 3 2 2 6 2 2 3" xfId="33578" xr:uid="{00000000-0005-0000-0000-000099980000}"/>
    <cellStyle name="메모 2 4 3 2 2 6 2 3" xfId="33579" xr:uid="{00000000-0005-0000-0000-00009A980000}"/>
    <cellStyle name="메모 2 4 3 2 2 6 2 4" xfId="33580" xr:uid="{00000000-0005-0000-0000-00009B980000}"/>
    <cellStyle name="메모 2 4 3 2 2 6 3" xfId="33581" xr:uid="{00000000-0005-0000-0000-00009C980000}"/>
    <cellStyle name="메모 2 4 3 2 2 6 3 2" xfId="33582" xr:uid="{00000000-0005-0000-0000-00009D980000}"/>
    <cellStyle name="메모 2 4 3 2 2 6 3 3" xfId="33583" xr:uid="{00000000-0005-0000-0000-00009E980000}"/>
    <cellStyle name="메모 2 4 3 2 2 6 4" xfId="33584" xr:uid="{00000000-0005-0000-0000-00009F980000}"/>
    <cellStyle name="메모 2 4 3 2 2 6 5" xfId="33585" xr:uid="{00000000-0005-0000-0000-0000A0980000}"/>
    <cellStyle name="메모 2 4 3 2 2 7" xfId="33586" xr:uid="{00000000-0005-0000-0000-0000A1980000}"/>
    <cellStyle name="메모 2 4 3 2 2 7 2" xfId="33587" xr:uid="{00000000-0005-0000-0000-0000A2980000}"/>
    <cellStyle name="메모 2 4 3 2 2 7 2 2" xfId="33588" xr:uid="{00000000-0005-0000-0000-0000A3980000}"/>
    <cellStyle name="메모 2 4 3 2 2 7 2 2 2" xfId="33589" xr:uid="{00000000-0005-0000-0000-0000A4980000}"/>
    <cellStyle name="메모 2 4 3 2 2 7 2 2 3" xfId="33590" xr:uid="{00000000-0005-0000-0000-0000A5980000}"/>
    <cellStyle name="메모 2 4 3 2 2 7 2 3" xfId="33591" xr:uid="{00000000-0005-0000-0000-0000A6980000}"/>
    <cellStyle name="메모 2 4 3 2 2 7 2 4" xfId="33592" xr:uid="{00000000-0005-0000-0000-0000A7980000}"/>
    <cellStyle name="메모 2 4 3 2 2 7 3" xfId="33593" xr:uid="{00000000-0005-0000-0000-0000A8980000}"/>
    <cellStyle name="메모 2 4 3 2 2 7 3 2" xfId="33594" xr:uid="{00000000-0005-0000-0000-0000A9980000}"/>
    <cellStyle name="메모 2 4 3 2 2 7 3 3" xfId="33595" xr:uid="{00000000-0005-0000-0000-0000AA980000}"/>
    <cellStyle name="메모 2 4 3 2 2 7 4" xfId="33596" xr:uid="{00000000-0005-0000-0000-0000AB980000}"/>
    <cellStyle name="메모 2 4 3 2 2 7 5" xfId="33597" xr:uid="{00000000-0005-0000-0000-0000AC980000}"/>
    <cellStyle name="메모 2 4 3 2 2 8" xfId="33598" xr:uid="{00000000-0005-0000-0000-0000AD980000}"/>
    <cellStyle name="메모 2 4 3 2 2 8 2" xfId="33599" xr:uid="{00000000-0005-0000-0000-0000AE980000}"/>
    <cellStyle name="메모 2 4 3 2 2 8 2 2" xfId="33600" xr:uid="{00000000-0005-0000-0000-0000AF980000}"/>
    <cellStyle name="메모 2 4 3 2 2 8 2 2 2" xfId="33601" xr:uid="{00000000-0005-0000-0000-0000B0980000}"/>
    <cellStyle name="메모 2 4 3 2 2 8 2 2 3" xfId="33602" xr:uid="{00000000-0005-0000-0000-0000B1980000}"/>
    <cellStyle name="메모 2 4 3 2 2 8 2 3" xfId="33603" xr:uid="{00000000-0005-0000-0000-0000B2980000}"/>
    <cellStyle name="메모 2 4 3 2 2 8 2 4" xfId="33604" xr:uid="{00000000-0005-0000-0000-0000B3980000}"/>
    <cellStyle name="메모 2 4 3 2 2 8 3" xfId="33605" xr:uid="{00000000-0005-0000-0000-0000B4980000}"/>
    <cellStyle name="메모 2 4 3 2 2 8 3 2" xfId="33606" xr:uid="{00000000-0005-0000-0000-0000B5980000}"/>
    <cellStyle name="메모 2 4 3 2 2 8 3 3" xfId="33607" xr:uid="{00000000-0005-0000-0000-0000B6980000}"/>
    <cellStyle name="메모 2 4 3 2 2 8 4" xfId="33608" xr:uid="{00000000-0005-0000-0000-0000B7980000}"/>
    <cellStyle name="메모 2 4 3 2 2 8 5" xfId="33609" xr:uid="{00000000-0005-0000-0000-0000B8980000}"/>
    <cellStyle name="메모 2 4 3 2 2 9" xfId="33610" xr:uid="{00000000-0005-0000-0000-0000B9980000}"/>
    <cellStyle name="메모 2 4 3 2 2 9 2" xfId="33611" xr:uid="{00000000-0005-0000-0000-0000BA980000}"/>
    <cellStyle name="메모 2 4 3 2 2 9 2 2" xfId="33612" xr:uid="{00000000-0005-0000-0000-0000BB980000}"/>
    <cellStyle name="메모 2 4 3 2 2 9 2 2 2" xfId="33613" xr:uid="{00000000-0005-0000-0000-0000BC980000}"/>
    <cellStyle name="메모 2 4 3 2 2 9 2 2 3" xfId="33614" xr:uid="{00000000-0005-0000-0000-0000BD980000}"/>
    <cellStyle name="메모 2 4 3 2 2 9 2 3" xfId="33615" xr:uid="{00000000-0005-0000-0000-0000BE980000}"/>
    <cellStyle name="메모 2 4 3 2 2 9 2 4" xfId="33616" xr:uid="{00000000-0005-0000-0000-0000BF980000}"/>
    <cellStyle name="메모 2 4 3 2 2 9 3" xfId="33617" xr:uid="{00000000-0005-0000-0000-0000C0980000}"/>
    <cellStyle name="메모 2 4 3 2 2 9 3 2" xfId="33618" xr:uid="{00000000-0005-0000-0000-0000C1980000}"/>
    <cellStyle name="메모 2 4 3 2 2 9 3 3" xfId="33619" xr:uid="{00000000-0005-0000-0000-0000C2980000}"/>
    <cellStyle name="메모 2 4 3 2 2 9 4" xfId="33620" xr:uid="{00000000-0005-0000-0000-0000C3980000}"/>
    <cellStyle name="메모 2 4 3 2 2 9 5" xfId="33621" xr:uid="{00000000-0005-0000-0000-0000C4980000}"/>
    <cellStyle name="메모 2 4 3 2 20" xfId="33622" xr:uid="{00000000-0005-0000-0000-0000C5980000}"/>
    <cellStyle name="메모 2 4 3 2 20 2" xfId="33623" xr:uid="{00000000-0005-0000-0000-0000C6980000}"/>
    <cellStyle name="메모 2 4 3 2 20 2 2" xfId="33624" xr:uid="{00000000-0005-0000-0000-0000C7980000}"/>
    <cellStyle name="메모 2 4 3 2 20 2 2 2" xfId="33625" xr:uid="{00000000-0005-0000-0000-0000C8980000}"/>
    <cellStyle name="메모 2 4 3 2 20 2 2 3" xfId="33626" xr:uid="{00000000-0005-0000-0000-0000C9980000}"/>
    <cellStyle name="메모 2 4 3 2 20 2 3" xfId="33627" xr:uid="{00000000-0005-0000-0000-0000CA980000}"/>
    <cellStyle name="메모 2 4 3 2 20 2 4" xfId="33628" xr:uid="{00000000-0005-0000-0000-0000CB980000}"/>
    <cellStyle name="메모 2 4 3 2 20 3" xfId="33629" xr:uid="{00000000-0005-0000-0000-0000CC980000}"/>
    <cellStyle name="메모 2 4 3 2 20 3 2" xfId="33630" xr:uid="{00000000-0005-0000-0000-0000CD980000}"/>
    <cellStyle name="메모 2 4 3 2 20 3 3" xfId="33631" xr:uid="{00000000-0005-0000-0000-0000CE980000}"/>
    <cellStyle name="메모 2 4 3 2 20 4" xfId="33632" xr:uid="{00000000-0005-0000-0000-0000CF980000}"/>
    <cellStyle name="메모 2 4 3 2 20 5" xfId="33633" xr:uid="{00000000-0005-0000-0000-0000D0980000}"/>
    <cellStyle name="메모 2 4 3 2 21" xfId="33634" xr:uid="{00000000-0005-0000-0000-0000D1980000}"/>
    <cellStyle name="메모 2 4 3 2 21 2" xfId="33635" xr:uid="{00000000-0005-0000-0000-0000D2980000}"/>
    <cellStyle name="메모 2 4 3 2 21 2 2" xfId="33636" xr:uid="{00000000-0005-0000-0000-0000D3980000}"/>
    <cellStyle name="메모 2 4 3 2 21 2 2 2" xfId="33637" xr:uid="{00000000-0005-0000-0000-0000D4980000}"/>
    <cellStyle name="메모 2 4 3 2 21 2 2 3" xfId="33638" xr:uid="{00000000-0005-0000-0000-0000D5980000}"/>
    <cellStyle name="메모 2 4 3 2 21 2 3" xfId="33639" xr:uid="{00000000-0005-0000-0000-0000D6980000}"/>
    <cellStyle name="메모 2 4 3 2 21 2 4" xfId="33640" xr:uid="{00000000-0005-0000-0000-0000D7980000}"/>
    <cellStyle name="메모 2 4 3 2 21 3" xfId="33641" xr:uid="{00000000-0005-0000-0000-0000D8980000}"/>
    <cellStyle name="메모 2 4 3 2 21 3 2" xfId="33642" xr:uid="{00000000-0005-0000-0000-0000D9980000}"/>
    <cellStyle name="메모 2 4 3 2 21 3 3" xfId="33643" xr:uid="{00000000-0005-0000-0000-0000DA980000}"/>
    <cellStyle name="메모 2 4 3 2 21 4" xfId="33644" xr:uid="{00000000-0005-0000-0000-0000DB980000}"/>
    <cellStyle name="메모 2 4 3 2 21 5" xfId="33645" xr:uid="{00000000-0005-0000-0000-0000DC980000}"/>
    <cellStyle name="메모 2 4 3 2 22" xfId="33646" xr:uid="{00000000-0005-0000-0000-0000DD980000}"/>
    <cellStyle name="메모 2 4 3 2 22 2" xfId="33647" xr:uid="{00000000-0005-0000-0000-0000DE980000}"/>
    <cellStyle name="메모 2 4 3 2 22 2 2" xfId="33648" xr:uid="{00000000-0005-0000-0000-0000DF980000}"/>
    <cellStyle name="메모 2 4 3 2 22 2 2 2" xfId="33649" xr:uid="{00000000-0005-0000-0000-0000E0980000}"/>
    <cellStyle name="메모 2 4 3 2 22 2 2 3" xfId="33650" xr:uid="{00000000-0005-0000-0000-0000E1980000}"/>
    <cellStyle name="메모 2 4 3 2 22 2 3" xfId="33651" xr:uid="{00000000-0005-0000-0000-0000E2980000}"/>
    <cellStyle name="메모 2 4 3 2 22 2 4" xfId="33652" xr:uid="{00000000-0005-0000-0000-0000E3980000}"/>
    <cellStyle name="메모 2 4 3 2 22 3" xfId="33653" xr:uid="{00000000-0005-0000-0000-0000E4980000}"/>
    <cellStyle name="메모 2 4 3 2 22 3 2" xfId="33654" xr:uid="{00000000-0005-0000-0000-0000E5980000}"/>
    <cellStyle name="메모 2 4 3 2 22 3 3" xfId="33655" xr:uid="{00000000-0005-0000-0000-0000E6980000}"/>
    <cellStyle name="메모 2 4 3 2 22 4" xfId="33656" xr:uid="{00000000-0005-0000-0000-0000E7980000}"/>
    <cellStyle name="메모 2 4 3 2 22 5" xfId="33657" xr:uid="{00000000-0005-0000-0000-0000E8980000}"/>
    <cellStyle name="메모 2 4 3 2 23" xfId="33658" xr:uid="{00000000-0005-0000-0000-0000E9980000}"/>
    <cellStyle name="메모 2 4 3 2 23 2" xfId="33659" xr:uid="{00000000-0005-0000-0000-0000EA980000}"/>
    <cellStyle name="메모 2 4 3 2 23 2 2" xfId="33660" xr:uid="{00000000-0005-0000-0000-0000EB980000}"/>
    <cellStyle name="메모 2 4 3 2 23 2 3" xfId="33661" xr:uid="{00000000-0005-0000-0000-0000EC980000}"/>
    <cellStyle name="메모 2 4 3 2 23 3" xfId="33662" xr:uid="{00000000-0005-0000-0000-0000ED980000}"/>
    <cellStyle name="메모 2 4 3 2 23 4" xfId="33663" xr:uid="{00000000-0005-0000-0000-0000EE980000}"/>
    <cellStyle name="메모 2 4 3 2 24" xfId="33664" xr:uid="{00000000-0005-0000-0000-0000EF980000}"/>
    <cellStyle name="메모 2 4 3 2 24 2" xfId="33665" xr:uid="{00000000-0005-0000-0000-0000F0980000}"/>
    <cellStyle name="메모 2 4 3 2 24 3" xfId="33666" xr:uid="{00000000-0005-0000-0000-0000F1980000}"/>
    <cellStyle name="메모 2 4 3 2 25" xfId="33667" xr:uid="{00000000-0005-0000-0000-0000F2980000}"/>
    <cellStyle name="메모 2 4 3 2 26" xfId="33668" xr:uid="{00000000-0005-0000-0000-0000F3980000}"/>
    <cellStyle name="메모 2 4 3 2 27" xfId="33669" xr:uid="{00000000-0005-0000-0000-0000F4980000}"/>
    <cellStyle name="메모 2 4 3 2 3" xfId="33670" xr:uid="{00000000-0005-0000-0000-0000F5980000}"/>
    <cellStyle name="메모 2 4 3 2 3 2" xfId="33671" xr:uid="{00000000-0005-0000-0000-0000F6980000}"/>
    <cellStyle name="메모 2 4 3 2 3 2 2" xfId="33672" xr:uid="{00000000-0005-0000-0000-0000F7980000}"/>
    <cellStyle name="메모 2 4 3 2 3 2 2 2" xfId="33673" xr:uid="{00000000-0005-0000-0000-0000F8980000}"/>
    <cellStyle name="메모 2 4 3 2 3 2 2 2 2" xfId="33674" xr:uid="{00000000-0005-0000-0000-0000F9980000}"/>
    <cellStyle name="메모 2 4 3 2 3 2 2 2 2 2" xfId="33675" xr:uid="{00000000-0005-0000-0000-0000FA980000}"/>
    <cellStyle name="메모 2 4 3 2 3 2 2 2 2 3" xfId="33676" xr:uid="{00000000-0005-0000-0000-0000FB980000}"/>
    <cellStyle name="메모 2 4 3 2 3 2 2 2 3" xfId="33677" xr:uid="{00000000-0005-0000-0000-0000FC980000}"/>
    <cellStyle name="메모 2 4 3 2 3 2 2 2 4" xfId="33678" xr:uid="{00000000-0005-0000-0000-0000FD980000}"/>
    <cellStyle name="메모 2 4 3 2 3 2 2 2 5" xfId="33679" xr:uid="{00000000-0005-0000-0000-0000FE980000}"/>
    <cellStyle name="메모 2 4 3 2 3 2 2 3" xfId="33680" xr:uid="{00000000-0005-0000-0000-0000FF980000}"/>
    <cellStyle name="메모 2 4 3 2 3 2 2 3 2" xfId="33681" xr:uid="{00000000-0005-0000-0000-000000990000}"/>
    <cellStyle name="메모 2 4 3 2 3 2 2 3 3" xfId="33682" xr:uid="{00000000-0005-0000-0000-000001990000}"/>
    <cellStyle name="메모 2 4 3 2 3 2 2 4" xfId="33683" xr:uid="{00000000-0005-0000-0000-000002990000}"/>
    <cellStyle name="메모 2 4 3 2 3 2 2 5" xfId="33684" xr:uid="{00000000-0005-0000-0000-000003990000}"/>
    <cellStyle name="메모 2 4 3 2 3 2 2 6" xfId="33685" xr:uid="{00000000-0005-0000-0000-000004990000}"/>
    <cellStyle name="메모 2 4 3 2 3 2 3" xfId="33686" xr:uid="{00000000-0005-0000-0000-000005990000}"/>
    <cellStyle name="메모 2 4 3 2 3 2 3 2" xfId="33687" xr:uid="{00000000-0005-0000-0000-000006990000}"/>
    <cellStyle name="메모 2 4 3 2 3 2 3 2 2" xfId="33688" xr:uid="{00000000-0005-0000-0000-000007990000}"/>
    <cellStyle name="메모 2 4 3 2 3 2 3 2 2 2" xfId="33689" xr:uid="{00000000-0005-0000-0000-000008990000}"/>
    <cellStyle name="메모 2 4 3 2 3 2 3 2 2 3" xfId="33690" xr:uid="{00000000-0005-0000-0000-000009990000}"/>
    <cellStyle name="메모 2 4 3 2 3 2 3 2 3" xfId="33691" xr:uid="{00000000-0005-0000-0000-00000A990000}"/>
    <cellStyle name="메모 2 4 3 2 3 2 3 2 4" xfId="33692" xr:uid="{00000000-0005-0000-0000-00000B990000}"/>
    <cellStyle name="메모 2 4 3 2 3 2 3 2 5" xfId="33693" xr:uid="{00000000-0005-0000-0000-00000C990000}"/>
    <cellStyle name="메모 2 4 3 2 3 2 3 3" xfId="33694" xr:uid="{00000000-0005-0000-0000-00000D990000}"/>
    <cellStyle name="메모 2 4 3 2 3 2 3 3 2" xfId="33695" xr:uid="{00000000-0005-0000-0000-00000E990000}"/>
    <cellStyle name="메모 2 4 3 2 3 2 3 3 3" xfId="33696" xr:uid="{00000000-0005-0000-0000-00000F990000}"/>
    <cellStyle name="메모 2 4 3 2 3 2 3 4" xfId="33697" xr:uid="{00000000-0005-0000-0000-000010990000}"/>
    <cellStyle name="메모 2 4 3 2 3 2 3 5" xfId="33698" xr:uid="{00000000-0005-0000-0000-000011990000}"/>
    <cellStyle name="메모 2 4 3 2 3 2 3 6" xfId="33699" xr:uid="{00000000-0005-0000-0000-000012990000}"/>
    <cellStyle name="메모 2 4 3 2 3 2 4" xfId="33700" xr:uid="{00000000-0005-0000-0000-000013990000}"/>
    <cellStyle name="메모 2 4 3 2 3 2 4 2" xfId="33701" xr:uid="{00000000-0005-0000-0000-000014990000}"/>
    <cellStyle name="메모 2 4 3 2 3 2 4 2 2" xfId="33702" xr:uid="{00000000-0005-0000-0000-000015990000}"/>
    <cellStyle name="메모 2 4 3 2 3 2 4 2 3" xfId="33703" xr:uid="{00000000-0005-0000-0000-000016990000}"/>
    <cellStyle name="메모 2 4 3 2 3 2 4 3" xfId="33704" xr:uid="{00000000-0005-0000-0000-000017990000}"/>
    <cellStyle name="메모 2 4 3 2 3 2 4 4" xfId="33705" xr:uid="{00000000-0005-0000-0000-000018990000}"/>
    <cellStyle name="메모 2 4 3 2 3 2 4 5" xfId="33706" xr:uid="{00000000-0005-0000-0000-000019990000}"/>
    <cellStyle name="메모 2 4 3 2 3 2 5" xfId="33707" xr:uid="{00000000-0005-0000-0000-00001A990000}"/>
    <cellStyle name="메모 2 4 3 2 3 2 5 2" xfId="33708" xr:uid="{00000000-0005-0000-0000-00001B990000}"/>
    <cellStyle name="메모 2 4 3 2 3 2 5 3" xfId="33709" xr:uid="{00000000-0005-0000-0000-00001C990000}"/>
    <cellStyle name="메모 2 4 3 2 3 2 6" xfId="33710" xr:uid="{00000000-0005-0000-0000-00001D990000}"/>
    <cellStyle name="메모 2 4 3 2 3 2 7" xfId="33711" xr:uid="{00000000-0005-0000-0000-00001E990000}"/>
    <cellStyle name="메모 2 4 3 2 3 2 8" xfId="33712" xr:uid="{00000000-0005-0000-0000-00001F990000}"/>
    <cellStyle name="메모 2 4 3 2 3 3" xfId="33713" xr:uid="{00000000-0005-0000-0000-000020990000}"/>
    <cellStyle name="메모 2 4 3 2 3 3 2" xfId="33714" xr:uid="{00000000-0005-0000-0000-000021990000}"/>
    <cellStyle name="메모 2 4 3 2 3 3 2 2" xfId="33715" xr:uid="{00000000-0005-0000-0000-000022990000}"/>
    <cellStyle name="메모 2 4 3 2 3 3 2 2 2" xfId="33716" xr:uid="{00000000-0005-0000-0000-000023990000}"/>
    <cellStyle name="메모 2 4 3 2 3 3 2 2 3" xfId="33717" xr:uid="{00000000-0005-0000-0000-000024990000}"/>
    <cellStyle name="메모 2 4 3 2 3 3 2 3" xfId="33718" xr:uid="{00000000-0005-0000-0000-000025990000}"/>
    <cellStyle name="메모 2 4 3 2 3 3 2 4" xfId="33719" xr:uid="{00000000-0005-0000-0000-000026990000}"/>
    <cellStyle name="메모 2 4 3 2 3 3 2 5" xfId="33720" xr:uid="{00000000-0005-0000-0000-000027990000}"/>
    <cellStyle name="메모 2 4 3 2 3 3 3" xfId="33721" xr:uid="{00000000-0005-0000-0000-000028990000}"/>
    <cellStyle name="메모 2 4 3 2 3 3 3 2" xfId="33722" xr:uid="{00000000-0005-0000-0000-000029990000}"/>
    <cellStyle name="메모 2 4 3 2 3 3 3 3" xfId="33723" xr:uid="{00000000-0005-0000-0000-00002A990000}"/>
    <cellStyle name="메모 2 4 3 2 3 3 4" xfId="33724" xr:uid="{00000000-0005-0000-0000-00002B990000}"/>
    <cellStyle name="메모 2 4 3 2 3 3 5" xfId="33725" xr:uid="{00000000-0005-0000-0000-00002C990000}"/>
    <cellStyle name="메모 2 4 3 2 3 3 6" xfId="33726" xr:uid="{00000000-0005-0000-0000-00002D990000}"/>
    <cellStyle name="메모 2 4 3 2 3 4" xfId="33727" xr:uid="{00000000-0005-0000-0000-00002E990000}"/>
    <cellStyle name="메모 2 4 3 2 3 4 2" xfId="33728" xr:uid="{00000000-0005-0000-0000-00002F990000}"/>
    <cellStyle name="메모 2 4 3 2 3 4 2 2" xfId="33729" xr:uid="{00000000-0005-0000-0000-000030990000}"/>
    <cellStyle name="메모 2 4 3 2 3 4 2 2 2" xfId="33730" xr:uid="{00000000-0005-0000-0000-000031990000}"/>
    <cellStyle name="메모 2 4 3 2 3 4 2 2 3" xfId="33731" xr:uid="{00000000-0005-0000-0000-000032990000}"/>
    <cellStyle name="메모 2 4 3 2 3 4 2 3" xfId="33732" xr:uid="{00000000-0005-0000-0000-000033990000}"/>
    <cellStyle name="메모 2 4 3 2 3 4 2 4" xfId="33733" xr:uid="{00000000-0005-0000-0000-000034990000}"/>
    <cellStyle name="메모 2 4 3 2 3 4 2 5" xfId="33734" xr:uid="{00000000-0005-0000-0000-000035990000}"/>
    <cellStyle name="메모 2 4 3 2 3 4 3" xfId="33735" xr:uid="{00000000-0005-0000-0000-000036990000}"/>
    <cellStyle name="메모 2 4 3 2 3 4 3 2" xfId="33736" xr:uid="{00000000-0005-0000-0000-000037990000}"/>
    <cellStyle name="메모 2 4 3 2 3 4 3 3" xfId="33737" xr:uid="{00000000-0005-0000-0000-000038990000}"/>
    <cellStyle name="메모 2 4 3 2 3 4 4" xfId="33738" xr:uid="{00000000-0005-0000-0000-000039990000}"/>
    <cellStyle name="메모 2 4 3 2 3 4 5" xfId="33739" xr:uid="{00000000-0005-0000-0000-00003A990000}"/>
    <cellStyle name="메모 2 4 3 2 3 4 6" xfId="33740" xr:uid="{00000000-0005-0000-0000-00003B990000}"/>
    <cellStyle name="메모 2 4 3 2 3 5" xfId="33741" xr:uid="{00000000-0005-0000-0000-00003C990000}"/>
    <cellStyle name="메모 2 4 3 2 3 5 2" xfId="33742" xr:uid="{00000000-0005-0000-0000-00003D990000}"/>
    <cellStyle name="메모 2 4 3 2 3 5 2 2" xfId="33743" xr:uid="{00000000-0005-0000-0000-00003E990000}"/>
    <cellStyle name="메모 2 4 3 2 3 5 2 3" xfId="33744" xr:uid="{00000000-0005-0000-0000-00003F990000}"/>
    <cellStyle name="메모 2 4 3 2 3 5 3" xfId="33745" xr:uid="{00000000-0005-0000-0000-000040990000}"/>
    <cellStyle name="메모 2 4 3 2 3 5 4" xfId="33746" xr:uid="{00000000-0005-0000-0000-000041990000}"/>
    <cellStyle name="메모 2 4 3 2 3 5 5" xfId="33747" xr:uid="{00000000-0005-0000-0000-000042990000}"/>
    <cellStyle name="메모 2 4 3 2 3 6" xfId="33748" xr:uid="{00000000-0005-0000-0000-000043990000}"/>
    <cellStyle name="메모 2 4 3 2 3 6 2" xfId="33749" xr:uid="{00000000-0005-0000-0000-000044990000}"/>
    <cellStyle name="메모 2 4 3 2 3 6 3" xfId="33750" xr:uid="{00000000-0005-0000-0000-000045990000}"/>
    <cellStyle name="메모 2 4 3 2 3 7" xfId="33751" xr:uid="{00000000-0005-0000-0000-000046990000}"/>
    <cellStyle name="메모 2 4 3 2 3 8" xfId="33752" xr:uid="{00000000-0005-0000-0000-000047990000}"/>
    <cellStyle name="메모 2 4 3 2 3 9" xfId="33753" xr:uid="{00000000-0005-0000-0000-000048990000}"/>
    <cellStyle name="메모 2 4 3 2 4" xfId="33754" xr:uid="{00000000-0005-0000-0000-000049990000}"/>
    <cellStyle name="메모 2 4 3 2 4 2" xfId="33755" xr:uid="{00000000-0005-0000-0000-00004A990000}"/>
    <cellStyle name="메모 2 4 3 2 4 2 2" xfId="33756" xr:uid="{00000000-0005-0000-0000-00004B990000}"/>
    <cellStyle name="메모 2 4 3 2 4 2 2 2" xfId="33757" xr:uid="{00000000-0005-0000-0000-00004C990000}"/>
    <cellStyle name="메모 2 4 3 2 4 2 2 2 2" xfId="33758" xr:uid="{00000000-0005-0000-0000-00004D990000}"/>
    <cellStyle name="메모 2 4 3 2 4 2 2 2 2 2" xfId="33759" xr:uid="{00000000-0005-0000-0000-00004E990000}"/>
    <cellStyle name="메모 2 4 3 2 4 2 2 2 2 3" xfId="33760" xr:uid="{00000000-0005-0000-0000-00004F990000}"/>
    <cellStyle name="메모 2 4 3 2 4 2 2 2 3" xfId="33761" xr:uid="{00000000-0005-0000-0000-000050990000}"/>
    <cellStyle name="메모 2 4 3 2 4 2 2 2 4" xfId="33762" xr:uid="{00000000-0005-0000-0000-000051990000}"/>
    <cellStyle name="메모 2 4 3 2 4 2 2 2 5" xfId="33763" xr:uid="{00000000-0005-0000-0000-000052990000}"/>
    <cellStyle name="메모 2 4 3 2 4 2 2 3" xfId="33764" xr:uid="{00000000-0005-0000-0000-000053990000}"/>
    <cellStyle name="메모 2 4 3 2 4 2 2 3 2" xfId="33765" xr:uid="{00000000-0005-0000-0000-000054990000}"/>
    <cellStyle name="메모 2 4 3 2 4 2 2 3 3" xfId="33766" xr:uid="{00000000-0005-0000-0000-000055990000}"/>
    <cellStyle name="메모 2 4 3 2 4 2 2 4" xfId="33767" xr:uid="{00000000-0005-0000-0000-000056990000}"/>
    <cellStyle name="메모 2 4 3 2 4 2 2 5" xfId="33768" xr:uid="{00000000-0005-0000-0000-000057990000}"/>
    <cellStyle name="메모 2 4 3 2 4 2 2 6" xfId="33769" xr:uid="{00000000-0005-0000-0000-000058990000}"/>
    <cellStyle name="메모 2 4 3 2 4 2 3" xfId="33770" xr:uid="{00000000-0005-0000-0000-000059990000}"/>
    <cellStyle name="메모 2 4 3 2 4 2 3 2" xfId="33771" xr:uid="{00000000-0005-0000-0000-00005A990000}"/>
    <cellStyle name="메모 2 4 3 2 4 2 3 2 2" xfId="33772" xr:uid="{00000000-0005-0000-0000-00005B990000}"/>
    <cellStyle name="메모 2 4 3 2 4 2 3 2 2 2" xfId="33773" xr:uid="{00000000-0005-0000-0000-00005C990000}"/>
    <cellStyle name="메모 2 4 3 2 4 2 3 2 2 3" xfId="33774" xr:uid="{00000000-0005-0000-0000-00005D990000}"/>
    <cellStyle name="메모 2 4 3 2 4 2 3 2 3" xfId="33775" xr:uid="{00000000-0005-0000-0000-00005E990000}"/>
    <cellStyle name="메모 2 4 3 2 4 2 3 2 4" xfId="33776" xr:uid="{00000000-0005-0000-0000-00005F990000}"/>
    <cellStyle name="메모 2 4 3 2 4 2 3 2 5" xfId="33777" xr:uid="{00000000-0005-0000-0000-000060990000}"/>
    <cellStyle name="메모 2 4 3 2 4 2 3 3" xfId="33778" xr:uid="{00000000-0005-0000-0000-000061990000}"/>
    <cellStyle name="메모 2 4 3 2 4 2 3 3 2" xfId="33779" xr:uid="{00000000-0005-0000-0000-000062990000}"/>
    <cellStyle name="메모 2 4 3 2 4 2 3 3 3" xfId="33780" xr:uid="{00000000-0005-0000-0000-000063990000}"/>
    <cellStyle name="메모 2 4 3 2 4 2 3 4" xfId="33781" xr:uid="{00000000-0005-0000-0000-000064990000}"/>
    <cellStyle name="메모 2 4 3 2 4 2 3 5" xfId="33782" xr:uid="{00000000-0005-0000-0000-000065990000}"/>
    <cellStyle name="메모 2 4 3 2 4 2 3 6" xfId="33783" xr:uid="{00000000-0005-0000-0000-000066990000}"/>
    <cellStyle name="메모 2 4 3 2 4 2 4" xfId="33784" xr:uid="{00000000-0005-0000-0000-000067990000}"/>
    <cellStyle name="메모 2 4 3 2 4 2 4 2" xfId="33785" xr:uid="{00000000-0005-0000-0000-000068990000}"/>
    <cellStyle name="메모 2 4 3 2 4 2 4 2 2" xfId="33786" xr:uid="{00000000-0005-0000-0000-000069990000}"/>
    <cellStyle name="메모 2 4 3 2 4 2 4 2 3" xfId="33787" xr:uid="{00000000-0005-0000-0000-00006A990000}"/>
    <cellStyle name="메모 2 4 3 2 4 2 4 3" xfId="33788" xr:uid="{00000000-0005-0000-0000-00006B990000}"/>
    <cellStyle name="메모 2 4 3 2 4 2 4 4" xfId="33789" xr:uid="{00000000-0005-0000-0000-00006C990000}"/>
    <cellStyle name="메모 2 4 3 2 4 2 4 5" xfId="33790" xr:uid="{00000000-0005-0000-0000-00006D990000}"/>
    <cellStyle name="메모 2 4 3 2 4 2 5" xfId="33791" xr:uid="{00000000-0005-0000-0000-00006E990000}"/>
    <cellStyle name="메모 2 4 3 2 4 2 5 2" xfId="33792" xr:uid="{00000000-0005-0000-0000-00006F990000}"/>
    <cellStyle name="메모 2 4 3 2 4 2 5 3" xfId="33793" xr:uid="{00000000-0005-0000-0000-000070990000}"/>
    <cellStyle name="메모 2 4 3 2 4 2 6" xfId="33794" xr:uid="{00000000-0005-0000-0000-000071990000}"/>
    <cellStyle name="메모 2 4 3 2 4 2 7" xfId="33795" xr:uid="{00000000-0005-0000-0000-000072990000}"/>
    <cellStyle name="메모 2 4 3 2 4 2 8" xfId="33796" xr:uid="{00000000-0005-0000-0000-000073990000}"/>
    <cellStyle name="메모 2 4 3 2 4 3" xfId="33797" xr:uid="{00000000-0005-0000-0000-000074990000}"/>
    <cellStyle name="메모 2 4 3 2 4 3 2" xfId="33798" xr:uid="{00000000-0005-0000-0000-000075990000}"/>
    <cellStyle name="메모 2 4 3 2 4 3 2 2" xfId="33799" xr:uid="{00000000-0005-0000-0000-000076990000}"/>
    <cellStyle name="메모 2 4 3 2 4 3 2 2 2" xfId="33800" xr:uid="{00000000-0005-0000-0000-000077990000}"/>
    <cellStyle name="메모 2 4 3 2 4 3 2 2 3" xfId="33801" xr:uid="{00000000-0005-0000-0000-000078990000}"/>
    <cellStyle name="메모 2 4 3 2 4 3 2 3" xfId="33802" xr:uid="{00000000-0005-0000-0000-000079990000}"/>
    <cellStyle name="메모 2 4 3 2 4 3 2 4" xfId="33803" xr:uid="{00000000-0005-0000-0000-00007A990000}"/>
    <cellStyle name="메모 2 4 3 2 4 3 2 5" xfId="33804" xr:uid="{00000000-0005-0000-0000-00007B990000}"/>
    <cellStyle name="메모 2 4 3 2 4 3 3" xfId="33805" xr:uid="{00000000-0005-0000-0000-00007C990000}"/>
    <cellStyle name="메모 2 4 3 2 4 3 3 2" xfId="33806" xr:uid="{00000000-0005-0000-0000-00007D990000}"/>
    <cellStyle name="메모 2 4 3 2 4 3 3 3" xfId="33807" xr:uid="{00000000-0005-0000-0000-00007E990000}"/>
    <cellStyle name="메모 2 4 3 2 4 3 4" xfId="33808" xr:uid="{00000000-0005-0000-0000-00007F990000}"/>
    <cellStyle name="메모 2 4 3 2 4 3 5" xfId="33809" xr:uid="{00000000-0005-0000-0000-000080990000}"/>
    <cellStyle name="메모 2 4 3 2 4 3 6" xfId="33810" xr:uid="{00000000-0005-0000-0000-000081990000}"/>
    <cellStyle name="메모 2 4 3 2 4 4" xfId="33811" xr:uid="{00000000-0005-0000-0000-000082990000}"/>
    <cellStyle name="메모 2 4 3 2 4 4 2" xfId="33812" xr:uid="{00000000-0005-0000-0000-000083990000}"/>
    <cellStyle name="메모 2 4 3 2 4 4 2 2" xfId="33813" xr:uid="{00000000-0005-0000-0000-000084990000}"/>
    <cellStyle name="메모 2 4 3 2 4 4 2 2 2" xfId="33814" xr:uid="{00000000-0005-0000-0000-000085990000}"/>
    <cellStyle name="메모 2 4 3 2 4 4 2 2 3" xfId="33815" xr:uid="{00000000-0005-0000-0000-000086990000}"/>
    <cellStyle name="메모 2 4 3 2 4 4 2 3" xfId="33816" xr:uid="{00000000-0005-0000-0000-000087990000}"/>
    <cellStyle name="메모 2 4 3 2 4 4 2 4" xfId="33817" xr:uid="{00000000-0005-0000-0000-000088990000}"/>
    <cellStyle name="메모 2 4 3 2 4 4 2 5" xfId="33818" xr:uid="{00000000-0005-0000-0000-000089990000}"/>
    <cellStyle name="메모 2 4 3 2 4 4 3" xfId="33819" xr:uid="{00000000-0005-0000-0000-00008A990000}"/>
    <cellStyle name="메모 2 4 3 2 4 4 3 2" xfId="33820" xr:uid="{00000000-0005-0000-0000-00008B990000}"/>
    <cellStyle name="메모 2 4 3 2 4 4 3 3" xfId="33821" xr:uid="{00000000-0005-0000-0000-00008C990000}"/>
    <cellStyle name="메모 2 4 3 2 4 4 4" xfId="33822" xr:uid="{00000000-0005-0000-0000-00008D990000}"/>
    <cellStyle name="메모 2 4 3 2 4 4 5" xfId="33823" xr:uid="{00000000-0005-0000-0000-00008E990000}"/>
    <cellStyle name="메모 2 4 3 2 4 4 6" xfId="33824" xr:uid="{00000000-0005-0000-0000-00008F990000}"/>
    <cellStyle name="메모 2 4 3 2 4 5" xfId="33825" xr:uid="{00000000-0005-0000-0000-000090990000}"/>
    <cellStyle name="메모 2 4 3 2 4 5 2" xfId="33826" xr:uid="{00000000-0005-0000-0000-000091990000}"/>
    <cellStyle name="메모 2 4 3 2 4 5 2 2" xfId="33827" xr:uid="{00000000-0005-0000-0000-000092990000}"/>
    <cellStyle name="메모 2 4 3 2 4 5 2 3" xfId="33828" xr:uid="{00000000-0005-0000-0000-000093990000}"/>
    <cellStyle name="메모 2 4 3 2 4 5 3" xfId="33829" xr:uid="{00000000-0005-0000-0000-000094990000}"/>
    <cellStyle name="메모 2 4 3 2 4 5 4" xfId="33830" xr:uid="{00000000-0005-0000-0000-000095990000}"/>
    <cellStyle name="메모 2 4 3 2 4 5 5" xfId="33831" xr:uid="{00000000-0005-0000-0000-000096990000}"/>
    <cellStyle name="메모 2 4 3 2 4 6" xfId="33832" xr:uid="{00000000-0005-0000-0000-000097990000}"/>
    <cellStyle name="메모 2 4 3 2 4 6 2" xfId="33833" xr:uid="{00000000-0005-0000-0000-000098990000}"/>
    <cellStyle name="메모 2 4 3 2 4 6 3" xfId="33834" xr:uid="{00000000-0005-0000-0000-000099990000}"/>
    <cellStyle name="메모 2 4 3 2 4 7" xfId="33835" xr:uid="{00000000-0005-0000-0000-00009A990000}"/>
    <cellStyle name="메모 2 4 3 2 4 8" xfId="33836" xr:uid="{00000000-0005-0000-0000-00009B990000}"/>
    <cellStyle name="메모 2 4 3 2 4 9" xfId="33837" xr:uid="{00000000-0005-0000-0000-00009C990000}"/>
    <cellStyle name="메모 2 4 3 2 5" xfId="33838" xr:uid="{00000000-0005-0000-0000-00009D990000}"/>
    <cellStyle name="메모 2 4 3 2 5 2" xfId="33839" xr:uid="{00000000-0005-0000-0000-00009E990000}"/>
    <cellStyle name="메모 2 4 3 2 5 2 2" xfId="33840" xr:uid="{00000000-0005-0000-0000-00009F990000}"/>
    <cellStyle name="메모 2 4 3 2 5 2 2 2" xfId="33841" xr:uid="{00000000-0005-0000-0000-0000A0990000}"/>
    <cellStyle name="메모 2 4 3 2 5 2 2 2 2" xfId="33842" xr:uid="{00000000-0005-0000-0000-0000A1990000}"/>
    <cellStyle name="메모 2 4 3 2 5 2 2 2 3" xfId="33843" xr:uid="{00000000-0005-0000-0000-0000A2990000}"/>
    <cellStyle name="메모 2 4 3 2 5 2 2 3" xfId="33844" xr:uid="{00000000-0005-0000-0000-0000A3990000}"/>
    <cellStyle name="메모 2 4 3 2 5 2 2 4" xfId="33845" xr:uid="{00000000-0005-0000-0000-0000A4990000}"/>
    <cellStyle name="메모 2 4 3 2 5 2 2 5" xfId="33846" xr:uid="{00000000-0005-0000-0000-0000A5990000}"/>
    <cellStyle name="메모 2 4 3 2 5 2 3" xfId="33847" xr:uid="{00000000-0005-0000-0000-0000A6990000}"/>
    <cellStyle name="메모 2 4 3 2 5 2 3 2" xfId="33848" xr:uid="{00000000-0005-0000-0000-0000A7990000}"/>
    <cellStyle name="메모 2 4 3 2 5 2 3 3" xfId="33849" xr:uid="{00000000-0005-0000-0000-0000A8990000}"/>
    <cellStyle name="메모 2 4 3 2 5 2 4" xfId="33850" xr:uid="{00000000-0005-0000-0000-0000A9990000}"/>
    <cellStyle name="메모 2 4 3 2 5 2 5" xfId="33851" xr:uid="{00000000-0005-0000-0000-0000AA990000}"/>
    <cellStyle name="메모 2 4 3 2 5 2 6" xfId="33852" xr:uid="{00000000-0005-0000-0000-0000AB990000}"/>
    <cellStyle name="메모 2 4 3 2 5 3" xfId="33853" xr:uid="{00000000-0005-0000-0000-0000AC990000}"/>
    <cellStyle name="메모 2 4 3 2 5 3 2" xfId="33854" xr:uid="{00000000-0005-0000-0000-0000AD990000}"/>
    <cellStyle name="메모 2 4 3 2 5 3 2 2" xfId="33855" xr:uid="{00000000-0005-0000-0000-0000AE990000}"/>
    <cellStyle name="메모 2 4 3 2 5 3 2 2 2" xfId="33856" xr:uid="{00000000-0005-0000-0000-0000AF990000}"/>
    <cellStyle name="메모 2 4 3 2 5 3 2 2 3" xfId="33857" xr:uid="{00000000-0005-0000-0000-0000B0990000}"/>
    <cellStyle name="메모 2 4 3 2 5 3 2 3" xfId="33858" xr:uid="{00000000-0005-0000-0000-0000B1990000}"/>
    <cellStyle name="메모 2 4 3 2 5 3 2 4" xfId="33859" xr:uid="{00000000-0005-0000-0000-0000B2990000}"/>
    <cellStyle name="메모 2 4 3 2 5 3 2 5" xfId="33860" xr:uid="{00000000-0005-0000-0000-0000B3990000}"/>
    <cellStyle name="메모 2 4 3 2 5 3 3" xfId="33861" xr:uid="{00000000-0005-0000-0000-0000B4990000}"/>
    <cellStyle name="메모 2 4 3 2 5 3 3 2" xfId="33862" xr:uid="{00000000-0005-0000-0000-0000B5990000}"/>
    <cellStyle name="메모 2 4 3 2 5 3 3 3" xfId="33863" xr:uid="{00000000-0005-0000-0000-0000B6990000}"/>
    <cellStyle name="메모 2 4 3 2 5 3 4" xfId="33864" xr:uid="{00000000-0005-0000-0000-0000B7990000}"/>
    <cellStyle name="메모 2 4 3 2 5 3 5" xfId="33865" xr:uid="{00000000-0005-0000-0000-0000B8990000}"/>
    <cellStyle name="메모 2 4 3 2 5 3 6" xfId="33866" xr:uid="{00000000-0005-0000-0000-0000B9990000}"/>
    <cellStyle name="메모 2 4 3 2 5 4" xfId="33867" xr:uid="{00000000-0005-0000-0000-0000BA990000}"/>
    <cellStyle name="메모 2 4 3 2 5 4 2" xfId="33868" xr:uid="{00000000-0005-0000-0000-0000BB990000}"/>
    <cellStyle name="메모 2 4 3 2 5 4 2 2" xfId="33869" xr:uid="{00000000-0005-0000-0000-0000BC990000}"/>
    <cellStyle name="메모 2 4 3 2 5 4 2 3" xfId="33870" xr:uid="{00000000-0005-0000-0000-0000BD990000}"/>
    <cellStyle name="메모 2 4 3 2 5 4 3" xfId="33871" xr:uid="{00000000-0005-0000-0000-0000BE990000}"/>
    <cellStyle name="메모 2 4 3 2 5 4 4" xfId="33872" xr:uid="{00000000-0005-0000-0000-0000BF990000}"/>
    <cellStyle name="메모 2 4 3 2 5 4 5" xfId="33873" xr:uid="{00000000-0005-0000-0000-0000C0990000}"/>
    <cellStyle name="메모 2 4 3 2 5 5" xfId="33874" xr:uid="{00000000-0005-0000-0000-0000C1990000}"/>
    <cellStyle name="메모 2 4 3 2 5 5 2" xfId="33875" xr:uid="{00000000-0005-0000-0000-0000C2990000}"/>
    <cellStyle name="메모 2 4 3 2 5 5 3" xfId="33876" xr:uid="{00000000-0005-0000-0000-0000C3990000}"/>
    <cellStyle name="메모 2 4 3 2 5 6" xfId="33877" xr:uid="{00000000-0005-0000-0000-0000C4990000}"/>
    <cellStyle name="메모 2 4 3 2 5 7" xfId="33878" xr:uid="{00000000-0005-0000-0000-0000C5990000}"/>
    <cellStyle name="메모 2 4 3 2 5 8" xfId="33879" xr:uid="{00000000-0005-0000-0000-0000C6990000}"/>
    <cellStyle name="메모 2 4 3 2 6" xfId="33880" xr:uid="{00000000-0005-0000-0000-0000C7990000}"/>
    <cellStyle name="메모 2 4 3 2 6 2" xfId="33881" xr:uid="{00000000-0005-0000-0000-0000C8990000}"/>
    <cellStyle name="메모 2 4 3 2 6 2 2" xfId="33882" xr:uid="{00000000-0005-0000-0000-0000C9990000}"/>
    <cellStyle name="메모 2 4 3 2 6 2 2 2" xfId="33883" xr:uid="{00000000-0005-0000-0000-0000CA990000}"/>
    <cellStyle name="메모 2 4 3 2 6 2 2 2 2" xfId="33884" xr:uid="{00000000-0005-0000-0000-0000CB990000}"/>
    <cellStyle name="메모 2 4 3 2 6 2 2 2 3" xfId="33885" xr:uid="{00000000-0005-0000-0000-0000CC990000}"/>
    <cellStyle name="메모 2 4 3 2 6 2 2 3" xfId="33886" xr:uid="{00000000-0005-0000-0000-0000CD990000}"/>
    <cellStyle name="메모 2 4 3 2 6 2 2 4" xfId="33887" xr:uid="{00000000-0005-0000-0000-0000CE990000}"/>
    <cellStyle name="메모 2 4 3 2 6 2 2 5" xfId="33888" xr:uid="{00000000-0005-0000-0000-0000CF990000}"/>
    <cellStyle name="메모 2 4 3 2 6 2 3" xfId="33889" xr:uid="{00000000-0005-0000-0000-0000D0990000}"/>
    <cellStyle name="메모 2 4 3 2 6 2 3 2" xfId="33890" xr:uid="{00000000-0005-0000-0000-0000D1990000}"/>
    <cellStyle name="메모 2 4 3 2 6 2 3 3" xfId="33891" xr:uid="{00000000-0005-0000-0000-0000D2990000}"/>
    <cellStyle name="메모 2 4 3 2 6 2 4" xfId="33892" xr:uid="{00000000-0005-0000-0000-0000D3990000}"/>
    <cellStyle name="메모 2 4 3 2 6 2 5" xfId="33893" xr:uid="{00000000-0005-0000-0000-0000D4990000}"/>
    <cellStyle name="메모 2 4 3 2 6 2 6" xfId="33894" xr:uid="{00000000-0005-0000-0000-0000D5990000}"/>
    <cellStyle name="메모 2 4 3 2 6 3" xfId="33895" xr:uid="{00000000-0005-0000-0000-0000D6990000}"/>
    <cellStyle name="메모 2 4 3 2 6 3 2" xfId="33896" xr:uid="{00000000-0005-0000-0000-0000D7990000}"/>
    <cellStyle name="메모 2 4 3 2 6 3 2 2" xfId="33897" xr:uid="{00000000-0005-0000-0000-0000D8990000}"/>
    <cellStyle name="메모 2 4 3 2 6 3 2 2 2" xfId="33898" xr:uid="{00000000-0005-0000-0000-0000D9990000}"/>
    <cellStyle name="메모 2 4 3 2 6 3 2 2 3" xfId="33899" xr:uid="{00000000-0005-0000-0000-0000DA990000}"/>
    <cellStyle name="메모 2 4 3 2 6 3 2 3" xfId="33900" xr:uid="{00000000-0005-0000-0000-0000DB990000}"/>
    <cellStyle name="메모 2 4 3 2 6 3 2 4" xfId="33901" xr:uid="{00000000-0005-0000-0000-0000DC990000}"/>
    <cellStyle name="메모 2 4 3 2 6 3 2 5" xfId="33902" xr:uid="{00000000-0005-0000-0000-0000DD990000}"/>
    <cellStyle name="메모 2 4 3 2 6 3 3" xfId="33903" xr:uid="{00000000-0005-0000-0000-0000DE990000}"/>
    <cellStyle name="메모 2 4 3 2 6 3 3 2" xfId="33904" xr:uid="{00000000-0005-0000-0000-0000DF990000}"/>
    <cellStyle name="메모 2 4 3 2 6 3 3 3" xfId="33905" xr:uid="{00000000-0005-0000-0000-0000E0990000}"/>
    <cellStyle name="메모 2 4 3 2 6 3 4" xfId="33906" xr:uid="{00000000-0005-0000-0000-0000E1990000}"/>
    <cellStyle name="메모 2 4 3 2 6 3 5" xfId="33907" xr:uid="{00000000-0005-0000-0000-0000E2990000}"/>
    <cellStyle name="메모 2 4 3 2 6 3 6" xfId="33908" xr:uid="{00000000-0005-0000-0000-0000E3990000}"/>
    <cellStyle name="메모 2 4 3 2 6 4" xfId="33909" xr:uid="{00000000-0005-0000-0000-0000E4990000}"/>
    <cellStyle name="메모 2 4 3 2 6 4 2" xfId="33910" xr:uid="{00000000-0005-0000-0000-0000E5990000}"/>
    <cellStyle name="메모 2 4 3 2 6 4 2 2" xfId="33911" xr:uid="{00000000-0005-0000-0000-0000E6990000}"/>
    <cellStyle name="메모 2 4 3 2 6 4 2 3" xfId="33912" xr:uid="{00000000-0005-0000-0000-0000E7990000}"/>
    <cellStyle name="메모 2 4 3 2 6 4 3" xfId="33913" xr:uid="{00000000-0005-0000-0000-0000E8990000}"/>
    <cellStyle name="메모 2 4 3 2 6 4 4" xfId="33914" xr:uid="{00000000-0005-0000-0000-0000E9990000}"/>
    <cellStyle name="메모 2 4 3 2 6 4 5" xfId="33915" xr:uid="{00000000-0005-0000-0000-0000EA990000}"/>
    <cellStyle name="메모 2 4 3 2 6 5" xfId="33916" xr:uid="{00000000-0005-0000-0000-0000EB990000}"/>
    <cellStyle name="메모 2 4 3 2 6 5 2" xfId="33917" xr:uid="{00000000-0005-0000-0000-0000EC990000}"/>
    <cellStyle name="메모 2 4 3 2 6 5 3" xfId="33918" xr:uid="{00000000-0005-0000-0000-0000ED990000}"/>
    <cellStyle name="메모 2 4 3 2 6 6" xfId="33919" xr:uid="{00000000-0005-0000-0000-0000EE990000}"/>
    <cellStyle name="메모 2 4 3 2 6 7" xfId="33920" xr:uid="{00000000-0005-0000-0000-0000EF990000}"/>
    <cellStyle name="메모 2 4 3 2 6 8" xfId="33921" xr:uid="{00000000-0005-0000-0000-0000F0990000}"/>
    <cellStyle name="메모 2 4 3 2 7" xfId="33922" xr:uid="{00000000-0005-0000-0000-0000F1990000}"/>
    <cellStyle name="메모 2 4 3 2 7 2" xfId="33923" xr:uid="{00000000-0005-0000-0000-0000F2990000}"/>
    <cellStyle name="메모 2 4 3 2 7 2 2" xfId="33924" xr:uid="{00000000-0005-0000-0000-0000F3990000}"/>
    <cellStyle name="메모 2 4 3 2 7 2 2 2" xfId="33925" xr:uid="{00000000-0005-0000-0000-0000F4990000}"/>
    <cellStyle name="메모 2 4 3 2 7 2 2 2 2" xfId="33926" xr:uid="{00000000-0005-0000-0000-0000F5990000}"/>
    <cellStyle name="메모 2 4 3 2 7 2 2 2 3" xfId="33927" xr:uid="{00000000-0005-0000-0000-0000F6990000}"/>
    <cellStyle name="메모 2 4 3 2 7 2 2 3" xfId="33928" xr:uid="{00000000-0005-0000-0000-0000F7990000}"/>
    <cellStyle name="메모 2 4 3 2 7 2 2 4" xfId="33929" xr:uid="{00000000-0005-0000-0000-0000F8990000}"/>
    <cellStyle name="메모 2 4 3 2 7 2 2 5" xfId="33930" xr:uid="{00000000-0005-0000-0000-0000F9990000}"/>
    <cellStyle name="메모 2 4 3 2 7 2 3" xfId="33931" xr:uid="{00000000-0005-0000-0000-0000FA990000}"/>
    <cellStyle name="메모 2 4 3 2 7 2 3 2" xfId="33932" xr:uid="{00000000-0005-0000-0000-0000FB990000}"/>
    <cellStyle name="메모 2 4 3 2 7 2 3 3" xfId="33933" xr:uid="{00000000-0005-0000-0000-0000FC990000}"/>
    <cellStyle name="메모 2 4 3 2 7 2 4" xfId="33934" xr:uid="{00000000-0005-0000-0000-0000FD990000}"/>
    <cellStyle name="메모 2 4 3 2 7 2 5" xfId="33935" xr:uid="{00000000-0005-0000-0000-0000FE990000}"/>
    <cellStyle name="메모 2 4 3 2 7 2 6" xfId="33936" xr:uid="{00000000-0005-0000-0000-0000FF990000}"/>
    <cellStyle name="메모 2 4 3 2 7 3" xfId="33937" xr:uid="{00000000-0005-0000-0000-0000009A0000}"/>
    <cellStyle name="메모 2 4 3 2 7 3 2" xfId="33938" xr:uid="{00000000-0005-0000-0000-0000019A0000}"/>
    <cellStyle name="메모 2 4 3 2 7 3 2 2" xfId="33939" xr:uid="{00000000-0005-0000-0000-0000029A0000}"/>
    <cellStyle name="메모 2 4 3 2 7 3 2 2 2" xfId="33940" xr:uid="{00000000-0005-0000-0000-0000039A0000}"/>
    <cellStyle name="메모 2 4 3 2 7 3 2 2 3" xfId="33941" xr:uid="{00000000-0005-0000-0000-0000049A0000}"/>
    <cellStyle name="메모 2 4 3 2 7 3 2 3" xfId="33942" xr:uid="{00000000-0005-0000-0000-0000059A0000}"/>
    <cellStyle name="메모 2 4 3 2 7 3 2 4" xfId="33943" xr:uid="{00000000-0005-0000-0000-0000069A0000}"/>
    <cellStyle name="메모 2 4 3 2 7 3 2 5" xfId="33944" xr:uid="{00000000-0005-0000-0000-0000079A0000}"/>
    <cellStyle name="메모 2 4 3 2 7 3 3" xfId="33945" xr:uid="{00000000-0005-0000-0000-0000089A0000}"/>
    <cellStyle name="메모 2 4 3 2 7 3 3 2" xfId="33946" xr:uid="{00000000-0005-0000-0000-0000099A0000}"/>
    <cellStyle name="메모 2 4 3 2 7 3 3 3" xfId="33947" xr:uid="{00000000-0005-0000-0000-00000A9A0000}"/>
    <cellStyle name="메모 2 4 3 2 7 3 4" xfId="33948" xr:uid="{00000000-0005-0000-0000-00000B9A0000}"/>
    <cellStyle name="메모 2 4 3 2 7 3 5" xfId="33949" xr:uid="{00000000-0005-0000-0000-00000C9A0000}"/>
    <cellStyle name="메모 2 4 3 2 7 3 6" xfId="33950" xr:uid="{00000000-0005-0000-0000-00000D9A0000}"/>
    <cellStyle name="메모 2 4 3 2 7 4" xfId="33951" xr:uid="{00000000-0005-0000-0000-00000E9A0000}"/>
    <cellStyle name="메모 2 4 3 2 7 4 2" xfId="33952" xr:uid="{00000000-0005-0000-0000-00000F9A0000}"/>
    <cellStyle name="메모 2 4 3 2 7 4 2 2" xfId="33953" xr:uid="{00000000-0005-0000-0000-0000109A0000}"/>
    <cellStyle name="메모 2 4 3 2 7 4 2 3" xfId="33954" xr:uid="{00000000-0005-0000-0000-0000119A0000}"/>
    <cellStyle name="메모 2 4 3 2 7 4 3" xfId="33955" xr:uid="{00000000-0005-0000-0000-0000129A0000}"/>
    <cellStyle name="메모 2 4 3 2 7 4 4" xfId="33956" xr:uid="{00000000-0005-0000-0000-0000139A0000}"/>
    <cellStyle name="메모 2 4 3 2 7 4 5" xfId="33957" xr:uid="{00000000-0005-0000-0000-0000149A0000}"/>
    <cellStyle name="메모 2 4 3 2 7 5" xfId="33958" xr:uid="{00000000-0005-0000-0000-0000159A0000}"/>
    <cellStyle name="메모 2 4 3 2 7 5 2" xfId="33959" xr:uid="{00000000-0005-0000-0000-0000169A0000}"/>
    <cellStyle name="메모 2 4 3 2 7 5 3" xfId="33960" xr:uid="{00000000-0005-0000-0000-0000179A0000}"/>
    <cellStyle name="메모 2 4 3 2 7 6" xfId="33961" xr:uid="{00000000-0005-0000-0000-0000189A0000}"/>
    <cellStyle name="메모 2 4 3 2 7 7" xfId="33962" xr:uid="{00000000-0005-0000-0000-0000199A0000}"/>
    <cellStyle name="메모 2 4 3 2 7 8" xfId="33963" xr:uid="{00000000-0005-0000-0000-00001A9A0000}"/>
    <cellStyle name="메모 2 4 3 2 8" xfId="33964" xr:uid="{00000000-0005-0000-0000-00001B9A0000}"/>
    <cellStyle name="메모 2 4 3 2 8 2" xfId="33965" xr:uid="{00000000-0005-0000-0000-00001C9A0000}"/>
    <cellStyle name="메모 2 4 3 2 8 2 2" xfId="33966" xr:uid="{00000000-0005-0000-0000-00001D9A0000}"/>
    <cellStyle name="메모 2 4 3 2 8 2 2 2" xfId="33967" xr:uid="{00000000-0005-0000-0000-00001E9A0000}"/>
    <cellStyle name="메모 2 4 3 2 8 2 2 2 2" xfId="33968" xr:uid="{00000000-0005-0000-0000-00001F9A0000}"/>
    <cellStyle name="메모 2 4 3 2 8 2 2 2 3" xfId="33969" xr:uid="{00000000-0005-0000-0000-0000209A0000}"/>
    <cellStyle name="메모 2 4 3 2 8 2 2 3" xfId="33970" xr:uid="{00000000-0005-0000-0000-0000219A0000}"/>
    <cellStyle name="메모 2 4 3 2 8 2 2 4" xfId="33971" xr:uid="{00000000-0005-0000-0000-0000229A0000}"/>
    <cellStyle name="메모 2 4 3 2 8 2 2 5" xfId="33972" xr:uid="{00000000-0005-0000-0000-0000239A0000}"/>
    <cellStyle name="메모 2 4 3 2 8 2 3" xfId="33973" xr:uid="{00000000-0005-0000-0000-0000249A0000}"/>
    <cellStyle name="메모 2 4 3 2 8 2 3 2" xfId="33974" xr:uid="{00000000-0005-0000-0000-0000259A0000}"/>
    <cellStyle name="메모 2 4 3 2 8 2 3 3" xfId="33975" xr:uid="{00000000-0005-0000-0000-0000269A0000}"/>
    <cellStyle name="메모 2 4 3 2 8 2 4" xfId="33976" xr:uid="{00000000-0005-0000-0000-0000279A0000}"/>
    <cellStyle name="메모 2 4 3 2 8 2 5" xfId="33977" xr:uid="{00000000-0005-0000-0000-0000289A0000}"/>
    <cellStyle name="메모 2 4 3 2 8 2 6" xfId="33978" xr:uid="{00000000-0005-0000-0000-0000299A0000}"/>
    <cellStyle name="메모 2 4 3 2 8 3" xfId="33979" xr:uid="{00000000-0005-0000-0000-00002A9A0000}"/>
    <cellStyle name="메모 2 4 3 2 8 3 2" xfId="33980" xr:uid="{00000000-0005-0000-0000-00002B9A0000}"/>
    <cellStyle name="메모 2 4 3 2 8 3 2 2" xfId="33981" xr:uid="{00000000-0005-0000-0000-00002C9A0000}"/>
    <cellStyle name="메모 2 4 3 2 8 3 2 2 2" xfId="33982" xr:uid="{00000000-0005-0000-0000-00002D9A0000}"/>
    <cellStyle name="메모 2 4 3 2 8 3 2 2 3" xfId="33983" xr:uid="{00000000-0005-0000-0000-00002E9A0000}"/>
    <cellStyle name="메모 2 4 3 2 8 3 2 3" xfId="33984" xr:uid="{00000000-0005-0000-0000-00002F9A0000}"/>
    <cellStyle name="메모 2 4 3 2 8 3 2 4" xfId="33985" xr:uid="{00000000-0005-0000-0000-0000309A0000}"/>
    <cellStyle name="메모 2 4 3 2 8 3 2 5" xfId="33986" xr:uid="{00000000-0005-0000-0000-0000319A0000}"/>
    <cellStyle name="메모 2 4 3 2 8 3 3" xfId="33987" xr:uid="{00000000-0005-0000-0000-0000329A0000}"/>
    <cellStyle name="메모 2 4 3 2 8 3 3 2" xfId="33988" xr:uid="{00000000-0005-0000-0000-0000339A0000}"/>
    <cellStyle name="메모 2 4 3 2 8 3 3 3" xfId="33989" xr:uid="{00000000-0005-0000-0000-0000349A0000}"/>
    <cellStyle name="메모 2 4 3 2 8 3 4" xfId="33990" xr:uid="{00000000-0005-0000-0000-0000359A0000}"/>
    <cellStyle name="메모 2 4 3 2 8 3 5" xfId="33991" xr:uid="{00000000-0005-0000-0000-0000369A0000}"/>
    <cellStyle name="메모 2 4 3 2 8 3 6" xfId="33992" xr:uid="{00000000-0005-0000-0000-0000379A0000}"/>
    <cellStyle name="메모 2 4 3 2 8 4" xfId="33993" xr:uid="{00000000-0005-0000-0000-0000389A0000}"/>
    <cellStyle name="메모 2 4 3 2 8 4 2" xfId="33994" xr:uid="{00000000-0005-0000-0000-0000399A0000}"/>
    <cellStyle name="메모 2 4 3 2 8 4 2 2" xfId="33995" xr:uid="{00000000-0005-0000-0000-00003A9A0000}"/>
    <cellStyle name="메모 2 4 3 2 8 4 2 3" xfId="33996" xr:uid="{00000000-0005-0000-0000-00003B9A0000}"/>
    <cellStyle name="메모 2 4 3 2 8 4 3" xfId="33997" xr:uid="{00000000-0005-0000-0000-00003C9A0000}"/>
    <cellStyle name="메모 2 4 3 2 8 4 4" xfId="33998" xr:uid="{00000000-0005-0000-0000-00003D9A0000}"/>
    <cellStyle name="메모 2 4 3 2 8 4 5" xfId="33999" xr:uid="{00000000-0005-0000-0000-00003E9A0000}"/>
    <cellStyle name="메모 2 4 3 2 8 5" xfId="34000" xr:uid="{00000000-0005-0000-0000-00003F9A0000}"/>
    <cellStyle name="메모 2 4 3 2 8 5 2" xfId="34001" xr:uid="{00000000-0005-0000-0000-0000409A0000}"/>
    <cellStyle name="메모 2 4 3 2 8 5 3" xfId="34002" xr:uid="{00000000-0005-0000-0000-0000419A0000}"/>
    <cellStyle name="메모 2 4 3 2 8 6" xfId="34003" xr:uid="{00000000-0005-0000-0000-0000429A0000}"/>
    <cellStyle name="메모 2 4 3 2 8 7" xfId="34004" xr:uid="{00000000-0005-0000-0000-0000439A0000}"/>
    <cellStyle name="메모 2 4 3 2 8 8" xfId="34005" xr:uid="{00000000-0005-0000-0000-0000449A0000}"/>
    <cellStyle name="메모 2 4 3 2 9" xfId="34006" xr:uid="{00000000-0005-0000-0000-0000459A0000}"/>
    <cellStyle name="메모 2 4 3 2 9 2" xfId="34007" xr:uid="{00000000-0005-0000-0000-0000469A0000}"/>
    <cellStyle name="메모 2 4 3 2 9 2 2" xfId="34008" xr:uid="{00000000-0005-0000-0000-0000479A0000}"/>
    <cellStyle name="메모 2 4 3 2 9 2 2 2" xfId="34009" xr:uid="{00000000-0005-0000-0000-0000489A0000}"/>
    <cellStyle name="메모 2 4 3 2 9 2 2 2 2" xfId="34010" xr:uid="{00000000-0005-0000-0000-0000499A0000}"/>
    <cellStyle name="메모 2 4 3 2 9 2 2 2 3" xfId="34011" xr:uid="{00000000-0005-0000-0000-00004A9A0000}"/>
    <cellStyle name="메모 2 4 3 2 9 2 2 3" xfId="34012" xr:uid="{00000000-0005-0000-0000-00004B9A0000}"/>
    <cellStyle name="메모 2 4 3 2 9 2 2 4" xfId="34013" xr:uid="{00000000-0005-0000-0000-00004C9A0000}"/>
    <cellStyle name="메모 2 4 3 2 9 2 2 5" xfId="34014" xr:uid="{00000000-0005-0000-0000-00004D9A0000}"/>
    <cellStyle name="메모 2 4 3 2 9 2 3" xfId="34015" xr:uid="{00000000-0005-0000-0000-00004E9A0000}"/>
    <cellStyle name="메모 2 4 3 2 9 2 3 2" xfId="34016" xr:uid="{00000000-0005-0000-0000-00004F9A0000}"/>
    <cellStyle name="메모 2 4 3 2 9 2 3 3" xfId="34017" xr:uid="{00000000-0005-0000-0000-0000509A0000}"/>
    <cellStyle name="메모 2 4 3 2 9 2 4" xfId="34018" xr:uid="{00000000-0005-0000-0000-0000519A0000}"/>
    <cellStyle name="메모 2 4 3 2 9 2 5" xfId="34019" xr:uid="{00000000-0005-0000-0000-0000529A0000}"/>
    <cellStyle name="메모 2 4 3 2 9 2 6" xfId="34020" xr:uid="{00000000-0005-0000-0000-0000539A0000}"/>
    <cellStyle name="메모 2 4 3 2 9 3" xfId="34021" xr:uid="{00000000-0005-0000-0000-0000549A0000}"/>
    <cellStyle name="메모 2 4 3 2 9 3 2" xfId="34022" xr:uid="{00000000-0005-0000-0000-0000559A0000}"/>
    <cellStyle name="메모 2 4 3 2 9 3 2 2" xfId="34023" xr:uid="{00000000-0005-0000-0000-0000569A0000}"/>
    <cellStyle name="메모 2 4 3 2 9 3 2 2 2" xfId="34024" xr:uid="{00000000-0005-0000-0000-0000579A0000}"/>
    <cellStyle name="메모 2 4 3 2 9 3 2 2 3" xfId="34025" xr:uid="{00000000-0005-0000-0000-0000589A0000}"/>
    <cellStyle name="메모 2 4 3 2 9 3 2 3" xfId="34026" xr:uid="{00000000-0005-0000-0000-0000599A0000}"/>
    <cellStyle name="메모 2 4 3 2 9 3 2 4" xfId="34027" xr:uid="{00000000-0005-0000-0000-00005A9A0000}"/>
    <cellStyle name="메모 2 4 3 2 9 3 2 5" xfId="34028" xr:uid="{00000000-0005-0000-0000-00005B9A0000}"/>
    <cellStyle name="메모 2 4 3 2 9 3 3" xfId="34029" xr:uid="{00000000-0005-0000-0000-00005C9A0000}"/>
    <cellStyle name="메모 2 4 3 2 9 3 3 2" xfId="34030" xr:uid="{00000000-0005-0000-0000-00005D9A0000}"/>
    <cellStyle name="메모 2 4 3 2 9 3 3 3" xfId="34031" xr:uid="{00000000-0005-0000-0000-00005E9A0000}"/>
    <cellStyle name="메모 2 4 3 2 9 3 4" xfId="34032" xr:uid="{00000000-0005-0000-0000-00005F9A0000}"/>
    <cellStyle name="메모 2 4 3 2 9 3 5" xfId="34033" xr:uid="{00000000-0005-0000-0000-0000609A0000}"/>
    <cellStyle name="메모 2 4 3 2 9 3 6" xfId="34034" xr:uid="{00000000-0005-0000-0000-0000619A0000}"/>
    <cellStyle name="메모 2 4 3 2 9 4" xfId="34035" xr:uid="{00000000-0005-0000-0000-0000629A0000}"/>
    <cellStyle name="메모 2 4 3 2 9 4 2" xfId="34036" xr:uid="{00000000-0005-0000-0000-0000639A0000}"/>
    <cellStyle name="메모 2 4 3 2 9 4 2 2" xfId="34037" xr:uid="{00000000-0005-0000-0000-0000649A0000}"/>
    <cellStyle name="메모 2 4 3 2 9 4 2 3" xfId="34038" xr:uid="{00000000-0005-0000-0000-0000659A0000}"/>
    <cellStyle name="메모 2 4 3 2 9 4 3" xfId="34039" xr:uid="{00000000-0005-0000-0000-0000669A0000}"/>
    <cellStyle name="메모 2 4 3 2 9 4 4" xfId="34040" xr:uid="{00000000-0005-0000-0000-0000679A0000}"/>
    <cellStyle name="메모 2 4 3 2 9 4 5" xfId="34041" xr:uid="{00000000-0005-0000-0000-0000689A0000}"/>
    <cellStyle name="메모 2 4 3 2 9 5" xfId="34042" xr:uid="{00000000-0005-0000-0000-0000699A0000}"/>
    <cellStyle name="메모 2 4 3 2 9 5 2" xfId="34043" xr:uid="{00000000-0005-0000-0000-00006A9A0000}"/>
    <cellStyle name="메모 2 4 3 2 9 5 3" xfId="34044" xr:uid="{00000000-0005-0000-0000-00006B9A0000}"/>
    <cellStyle name="메모 2 4 3 2 9 6" xfId="34045" xr:uid="{00000000-0005-0000-0000-00006C9A0000}"/>
    <cellStyle name="메모 2 4 3 2 9 7" xfId="34046" xr:uid="{00000000-0005-0000-0000-00006D9A0000}"/>
    <cellStyle name="메모 2 4 3 2 9 8" xfId="34047" xr:uid="{00000000-0005-0000-0000-00006E9A0000}"/>
    <cellStyle name="메모 2 4 3 3" xfId="34048" xr:uid="{00000000-0005-0000-0000-00006F9A0000}"/>
    <cellStyle name="메모 2 4 3 3 10" xfId="34049" xr:uid="{00000000-0005-0000-0000-0000709A0000}"/>
    <cellStyle name="메모 2 4 3 3 10 2" xfId="34050" xr:uid="{00000000-0005-0000-0000-0000719A0000}"/>
    <cellStyle name="메모 2 4 3 3 10 2 2" xfId="34051" xr:uid="{00000000-0005-0000-0000-0000729A0000}"/>
    <cellStyle name="메모 2 4 3 3 10 2 2 2" xfId="34052" xr:uid="{00000000-0005-0000-0000-0000739A0000}"/>
    <cellStyle name="메모 2 4 3 3 10 2 2 3" xfId="34053" xr:uid="{00000000-0005-0000-0000-0000749A0000}"/>
    <cellStyle name="메모 2 4 3 3 10 2 3" xfId="34054" xr:uid="{00000000-0005-0000-0000-0000759A0000}"/>
    <cellStyle name="메모 2 4 3 3 10 2 4" xfId="34055" xr:uid="{00000000-0005-0000-0000-0000769A0000}"/>
    <cellStyle name="메모 2 4 3 3 10 3" xfId="34056" xr:uid="{00000000-0005-0000-0000-0000779A0000}"/>
    <cellStyle name="메모 2 4 3 3 10 3 2" xfId="34057" xr:uid="{00000000-0005-0000-0000-0000789A0000}"/>
    <cellStyle name="메모 2 4 3 3 10 3 3" xfId="34058" xr:uid="{00000000-0005-0000-0000-0000799A0000}"/>
    <cellStyle name="메모 2 4 3 3 10 4" xfId="34059" xr:uid="{00000000-0005-0000-0000-00007A9A0000}"/>
    <cellStyle name="메모 2 4 3 3 10 5" xfId="34060" xr:uid="{00000000-0005-0000-0000-00007B9A0000}"/>
    <cellStyle name="메모 2 4 3 3 11" xfId="34061" xr:uid="{00000000-0005-0000-0000-00007C9A0000}"/>
    <cellStyle name="메모 2 4 3 3 11 2" xfId="34062" xr:uid="{00000000-0005-0000-0000-00007D9A0000}"/>
    <cellStyle name="메모 2 4 3 3 11 2 2" xfId="34063" xr:uid="{00000000-0005-0000-0000-00007E9A0000}"/>
    <cellStyle name="메모 2 4 3 3 11 2 2 2" xfId="34064" xr:uid="{00000000-0005-0000-0000-00007F9A0000}"/>
    <cellStyle name="메모 2 4 3 3 11 2 2 3" xfId="34065" xr:uid="{00000000-0005-0000-0000-0000809A0000}"/>
    <cellStyle name="메모 2 4 3 3 11 2 3" xfId="34066" xr:uid="{00000000-0005-0000-0000-0000819A0000}"/>
    <cellStyle name="메모 2 4 3 3 11 2 4" xfId="34067" xr:uid="{00000000-0005-0000-0000-0000829A0000}"/>
    <cellStyle name="메모 2 4 3 3 11 3" xfId="34068" xr:uid="{00000000-0005-0000-0000-0000839A0000}"/>
    <cellStyle name="메모 2 4 3 3 11 3 2" xfId="34069" xr:uid="{00000000-0005-0000-0000-0000849A0000}"/>
    <cellStyle name="메모 2 4 3 3 11 3 3" xfId="34070" xr:uid="{00000000-0005-0000-0000-0000859A0000}"/>
    <cellStyle name="메모 2 4 3 3 11 4" xfId="34071" xr:uid="{00000000-0005-0000-0000-0000869A0000}"/>
    <cellStyle name="메모 2 4 3 3 11 5" xfId="34072" xr:uid="{00000000-0005-0000-0000-0000879A0000}"/>
    <cellStyle name="메모 2 4 3 3 12" xfId="34073" xr:uid="{00000000-0005-0000-0000-0000889A0000}"/>
    <cellStyle name="메모 2 4 3 3 12 2" xfId="34074" xr:uid="{00000000-0005-0000-0000-0000899A0000}"/>
    <cellStyle name="메모 2 4 3 3 12 2 2" xfId="34075" xr:uid="{00000000-0005-0000-0000-00008A9A0000}"/>
    <cellStyle name="메모 2 4 3 3 12 2 2 2" xfId="34076" xr:uid="{00000000-0005-0000-0000-00008B9A0000}"/>
    <cellStyle name="메모 2 4 3 3 12 2 2 3" xfId="34077" xr:uid="{00000000-0005-0000-0000-00008C9A0000}"/>
    <cellStyle name="메모 2 4 3 3 12 2 3" xfId="34078" xr:uid="{00000000-0005-0000-0000-00008D9A0000}"/>
    <cellStyle name="메모 2 4 3 3 12 2 4" xfId="34079" xr:uid="{00000000-0005-0000-0000-00008E9A0000}"/>
    <cellStyle name="메모 2 4 3 3 12 3" xfId="34080" xr:uid="{00000000-0005-0000-0000-00008F9A0000}"/>
    <cellStyle name="메모 2 4 3 3 12 3 2" xfId="34081" xr:uid="{00000000-0005-0000-0000-0000909A0000}"/>
    <cellStyle name="메모 2 4 3 3 12 3 3" xfId="34082" xr:uid="{00000000-0005-0000-0000-0000919A0000}"/>
    <cellStyle name="메모 2 4 3 3 12 4" xfId="34083" xr:uid="{00000000-0005-0000-0000-0000929A0000}"/>
    <cellStyle name="메모 2 4 3 3 12 5" xfId="34084" xr:uid="{00000000-0005-0000-0000-0000939A0000}"/>
    <cellStyle name="메모 2 4 3 3 13" xfId="34085" xr:uid="{00000000-0005-0000-0000-0000949A0000}"/>
    <cellStyle name="메모 2 4 3 3 13 2" xfId="34086" xr:uid="{00000000-0005-0000-0000-0000959A0000}"/>
    <cellStyle name="메모 2 4 3 3 13 2 2" xfId="34087" xr:uid="{00000000-0005-0000-0000-0000969A0000}"/>
    <cellStyle name="메모 2 4 3 3 13 2 2 2" xfId="34088" xr:uid="{00000000-0005-0000-0000-0000979A0000}"/>
    <cellStyle name="메모 2 4 3 3 13 2 2 3" xfId="34089" xr:uid="{00000000-0005-0000-0000-0000989A0000}"/>
    <cellStyle name="메모 2 4 3 3 13 2 3" xfId="34090" xr:uid="{00000000-0005-0000-0000-0000999A0000}"/>
    <cellStyle name="메모 2 4 3 3 13 2 4" xfId="34091" xr:uid="{00000000-0005-0000-0000-00009A9A0000}"/>
    <cellStyle name="메모 2 4 3 3 13 3" xfId="34092" xr:uid="{00000000-0005-0000-0000-00009B9A0000}"/>
    <cellStyle name="메모 2 4 3 3 13 3 2" xfId="34093" xr:uid="{00000000-0005-0000-0000-00009C9A0000}"/>
    <cellStyle name="메모 2 4 3 3 13 3 3" xfId="34094" xr:uid="{00000000-0005-0000-0000-00009D9A0000}"/>
    <cellStyle name="메모 2 4 3 3 13 4" xfId="34095" xr:uid="{00000000-0005-0000-0000-00009E9A0000}"/>
    <cellStyle name="메모 2 4 3 3 13 5" xfId="34096" xr:uid="{00000000-0005-0000-0000-00009F9A0000}"/>
    <cellStyle name="메모 2 4 3 3 14" xfId="34097" xr:uid="{00000000-0005-0000-0000-0000A09A0000}"/>
    <cellStyle name="메모 2 4 3 3 14 2" xfId="34098" xr:uid="{00000000-0005-0000-0000-0000A19A0000}"/>
    <cellStyle name="메모 2 4 3 3 14 2 2" xfId="34099" xr:uid="{00000000-0005-0000-0000-0000A29A0000}"/>
    <cellStyle name="메모 2 4 3 3 14 2 2 2" xfId="34100" xr:uid="{00000000-0005-0000-0000-0000A39A0000}"/>
    <cellStyle name="메모 2 4 3 3 14 2 2 3" xfId="34101" xr:uid="{00000000-0005-0000-0000-0000A49A0000}"/>
    <cellStyle name="메모 2 4 3 3 14 2 3" xfId="34102" xr:uid="{00000000-0005-0000-0000-0000A59A0000}"/>
    <cellStyle name="메모 2 4 3 3 14 2 4" xfId="34103" xr:uid="{00000000-0005-0000-0000-0000A69A0000}"/>
    <cellStyle name="메모 2 4 3 3 14 3" xfId="34104" xr:uid="{00000000-0005-0000-0000-0000A79A0000}"/>
    <cellStyle name="메모 2 4 3 3 14 3 2" xfId="34105" xr:uid="{00000000-0005-0000-0000-0000A89A0000}"/>
    <cellStyle name="메모 2 4 3 3 14 3 3" xfId="34106" xr:uid="{00000000-0005-0000-0000-0000A99A0000}"/>
    <cellStyle name="메모 2 4 3 3 14 4" xfId="34107" xr:uid="{00000000-0005-0000-0000-0000AA9A0000}"/>
    <cellStyle name="메모 2 4 3 3 14 5" xfId="34108" xr:uid="{00000000-0005-0000-0000-0000AB9A0000}"/>
    <cellStyle name="메모 2 4 3 3 15" xfId="34109" xr:uid="{00000000-0005-0000-0000-0000AC9A0000}"/>
    <cellStyle name="메모 2 4 3 3 15 2" xfId="34110" xr:uid="{00000000-0005-0000-0000-0000AD9A0000}"/>
    <cellStyle name="메모 2 4 3 3 15 2 2" xfId="34111" xr:uid="{00000000-0005-0000-0000-0000AE9A0000}"/>
    <cellStyle name="메모 2 4 3 3 15 2 2 2" xfId="34112" xr:uid="{00000000-0005-0000-0000-0000AF9A0000}"/>
    <cellStyle name="메모 2 4 3 3 15 2 2 3" xfId="34113" xr:uid="{00000000-0005-0000-0000-0000B09A0000}"/>
    <cellStyle name="메모 2 4 3 3 15 2 3" xfId="34114" xr:uid="{00000000-0005-0000-0000-0000B19A0000}"/>
    <cellStyle name="메모 2 4 3 3 15 2 4" xfId="34115" xr:uid="{00000000-0005-0000-0000-0000B29A0000}"/>
    <cellStyle name="메모 2 4 3 3 15 3" xfId="34116" xr:uid="{00000000-0005-0000-0000-0000B39A0000}"/>
    <cellStyle name="메모 2 4 3 3 15 3 2" xfId="34117" xr:uid="{00000000-0005-0000-0000-0000B49A0000}"/>
    <cellStyle name="메모 2 4 3 3 15 3 3" xfId="34118" xr:uid="{00000000-0005-0000-0000-0000B59A0000}"/>
    <cellStyle name="메모 2 4 3 3 15 4" xfId="34119" xr:uid="{00000000-0005-0000-0000-0000B69A0000}"/>
    <cellStyle name="메모 2 4 3 3 15 5" xfId="34120" xr:uid="{00000000-0005-0000-0000-0000B79A0000}"/>
    <cellStyle name="메모 2 4 3 3 16" xfId="34121" xr:uid="{00000000-0005-0000-0000-0000B89A0000}"/>
    <cellStyle name="메모 2 4 3 3 16 2" xfId="34122" xr:uid="{00000000-0005-0000-0000-0000B99A0000}"/>
    <cellStyle name="메모 2 4 3 3 16 2 2" xfId="34123" xr:uid="{00000000-0005-0000-0000-0000BA9A0000}"/>
    <cellStyle name="메모 2 4 3 3 16 2 2 2" xfId="34124" xr:uid="{00000000-0005-0000-0000-0000BB9A0000}"/>
    <cellStyle name="메모 2 4 3 3 16 2 2 3" xfId="34125" xr:uid="{00000000-0005-0000-0000-0000BC9A0000}"/>
    <cellStyle name="메모 2 4 3 3 16 2 3" xfId="34126" xr:uid="{00000000-0005-0000-0000-0000BD9A0000}"/>
    <cellStyle name="메모 2 4 3 3 16 2 4" xfId="34127" xr:uid="{00000000-0005-0000-0000-0000BE9A0000}"/>
    <cellStyle name="메모 2 4 3 3 16 3" xfId="34128" xr:uid="{00000000-0005-0000-0000-0000BF9A0000}"/>
    <cellStyle name="메모 2 4 3 3 16 3 2" xfId="34129" xr:uid="{00000000-0005-0000-0000-0000C09A0000}"/>
    <cellStyle name="메모 2 4 3 3 16 3 3" xfId="34130" xr:uid="{00000000-0005-0000-0000-0000C19A0000}"/>
    <cellStyle name="메모 2 4 3 3 16 4" xfId="34131" xr:uid="{00000000-0005-0000-0000-0000C29A0000}"/>
    <cellStyle name="메모 2 4 3 3 16 5" xfId="34132" xr:uid="{00000000-0005-0000-0000-0000C39A0000}"/>
    <cellStyle name="메모 2 4 3 3 17" xfId="34133" xr:uid="{00000000-0005-0000-0000-0000C49A0000}"/>
    <cellStyle name="메모 2 4 3 3 17 2" xfId="34134" xr:uid="{00000000-0005-0000-0000-0000C59A0000}"/>
    <cellStyle name="메모 2 4 3 3 17 2 2" xfId="34135" xr:uid="{00000000-0005-0000-0000-0000C69A0000}"/>
    <cellStyle name="메모 2 4 3 3 17 2 2 2" xfId="34136" xr:uid="{00000000-0005-0000-0000-0000C79A0000}"/>
    <cellStyle name="메모 2 4 3 3 17 2 2 3" xfId="34137" xr:uid="{00000000-0005-0000-0000-0000C89A0000}"/>
    <cellStyle name="메모 2 4 3 3 17 2 3" xfId="34138" xr:uid="{00000000-0005-0000-0000-0000C99A0000}"/>
    <cellStyle name="메모 2 4 3 3 17 2 4" xfId="34139" xr:uid="{00000000-0005-0000-0000-0000CA9A0000}"/>
    <cellStyle name="메모 2 4 3 3 17 3" xfId="34140" xr:uid="{00000000-0005-0000-0000-0000CB9A0000}"/>
    <cellStyle name="메모 2 4 3 3 17 3 2" xfId="34141" xr:uid="{00000000-0005-0000-0000-0000CC9A0000}"/>
    <cellStyle name="메모 2 4 3 3 17 3 3" xfId="34142" xr:uid="{00000000-0005-0000-0000-0000CD9A0000}"/>
    <cellStyle name="메모 2 4 3 3 17 4" xfId="34143" xr:uid="{00000000-0005-0000-0000-0000CE9A0000}"/>
    <cellStyle name="메모 2 4 3 3 17 5" xfId="34144" xr:uid="{00000000-0005-0000-0000-0000CF9A0000}"/>
    <cellStyle name="메모 2 4 3 3 18" xfId="34145" xr:uid="{00000000-0005-0000-0000-0000D09A0000}"/>
    <cellStyle name="메모 2 4 3 3 18 2" xfId="34146" xr:uid="{00000000-0005-0000-0000-0000D19A0000}"/>
    <cellStyle name="메모 2 4 3 3 18 2 2" xfId="34147" xr:uid="{00000000-0005-0000-0000-0000D29A0000}"/>
    <cellStyle name="메모 2 4 3 3 18 2 2 2" xfId="34148" xr:uid="{00000000-0005-0000-0000-0000D39A0000}"/>
    <cellStyle name="메모 2 4 3 3 18 2 2 3" xfId="34149" xr:uid="{00000000-0005-0000-0000-0000D49A0000}"/>
    <cellStyle name="메모 2 4 3 3 18 2 3" xfId="34150" xr:uid="{00000000-0005-0000-0000-0000D59A0000}"/>
    <cellStyle name="메모 2 4 3 3 18 2 4" xfId="34151" xr:uid="{00000000-0005-0000-0000-0000D69A0000}"/>
    <cellStyle name="메모 2 4 3 3 18 3" xfId="34152" xr:uid="{00000000-0005-0000-0000-0000D79A0000}"/>
    <cellStyle name="메모 2 4 3 3 18 3 2" xfId="34153" xr:uid="{00000000-0005-0000-0000-0000D89A0000}"/>
    <cellStyle name="메모 2 4 3 3 18 3 3" xfId="34154" xr:uid="{00000000-0005-0000-0000-0000D99A0000}"/>
    <cellStyle name="메모 2 4 3 3 18 4" xfId="34155" xr:uid="{00000000-0005-0000-0000-0000DA9A0000}"/>
    <cellStyle name="메모 2 4 3 3 18 5" xfId="34156" xr:uid="{00000000-0005-0000-0000-0000DB9A0000}"/>
    <cellStyle name="메모 2 4 3 3 19" xfId="34157" xr:uid="{00000000-0005-0000-0000-0000DC9A0000}"/>
    <cellStyle name="메모 2 4 3 3 19 2" xfId="34158" xr:uid="{00000000-0005-0000-0000-0000DD9A0000}"/>
    <cellStyle name="메모 2 4 3 3 19 2 2" xfId="34159" xr:uid="{00000000-0005-0000-0000-0000DE9A0000}"/>
    <cellStyle name="메모 2 4 3 3 19 2 2 2" xfId="34160" xr:uid="{00000000-0005-0000-0000-0000DF9A0000}"/>
    <cellStyle name="메모 2 4 3 3 19 2 2 3" xfId="34161" xr:uid="{00000000-0005-0000-0000-0000E09A0000}"/>
    <cellStyle name="메모 2 4 3 3 19 2 3" xfId="34162" xr:uid="{00000000-0005-0000-0000-0000E19A0000}"/>
    <cellStyle name="메모 2 4 3 3 19 2 4" xfId="34163" xr:uid="{00000000-0005-0000-0000-0000E29A0000}"/>
    <cellStyle name="메모 2 4 3 3 19 3" xfId="34164" xr:uid="{00000000-0005-0000-0000-0000E39A0000}"/>
    <cellStyle name="메모 2 4 3 3 19 3 2" xfId="34165" xr:uid="{00000000-0005-0000-0000-0000E49A0000}"/>
    <cellStyle name="메모 2 4 3 3 19 3 3" xfId="34166" xr:uid="{00000000-0005-0000-0000-0000E59A0000}"/>
    <cellStyle name="메모 2 4 3 3 19 4" xfId="34167" xr:uid="{00000000-0005-0000-0000-0000E69A0000}"/>
    <cellStyle name="메모 2 4 3 3 19 5" xfId="34168" xr:uid="{00000000-0005-0000-0000-0000E79A0000}"/>
    <cellStyle name="메모 2 4 3 3 2" xfId="34169" xr:uid="{00000000-0005-0000-0000-0000E89A0000}"/>
    <cellStyle name="메모 2 4 3 3 2 2" xfId="34170" xr:uid="{00000000-0005-0000-0000-0000E99A0000}"/>
    <cellStyle name="메모 2 4 3 3 2 2 2" xfId="34171" xr:uid="{00000000-0005-0000-0000-0000EA9A0000}"/>
    <cellStyle name="메모 2 4 3 3 2 2 2 2" xfId="34172" xr:uid="{00000000-0005-0000-0000-0000EB9A0000}"/>
    <cellStyle name="메모 2 4 3 3 2 2 2 2 2" xfId="34173" xr:uid="{00000000-0005-0000-0000-0000EC9A0000}"/>
    <cellStyle name="메모 2 4 3 3 2 2 2 2 3" xfId="34174" xr:uid="{00000000-0005-0000-0000-0000ED9A0000}"/>
    <cellStyle name="메모 2 4 3 3 2 2 2 3" xfId="34175" xr:uid="{00000000-0005-0000-0000-0000EE9A0000}"/>
    <cellStyle name="메모 2 4 3 3 2 2 2 4" xfId="34176" xr:uid="{00000000-0005-0000-0000-0000EF9A0000}"/>
    <cellStyle name="메모 2 4 3 3 2 2 2 5" xfId="34177" xr:uid="{00000000-0005-0000-0000-0000F09A0000}"/>
    <cellStyle name="메모 2 4 3 3 2 2 3" xfId="34178" xr:uid="{00000000-0005-0000-0000-0000F19A0000}"/>
    <cellStyle name="메모 2 4 3 3 2 2 3 2" xfId="34179" xr:uid="{00000000-0005-0000-0000-0000F29A0000}"/>
    <cellStyle name="메모 2 4 3 3 2 2 3 3" xfId="34180" xr:uid="{00000000-0005-0000-0000-0000F39A0000}"/>
    <cellStyle name="메모 2 4 3 3 2 2 4" xfId="34181" xr:uid="{00000000-0005-0000-0000-0000F49A0000}"/>
    <cellStyle name="메모 2 4 3 3 2 2 5" xfId="34182" xr:uid="{00000000-0005-0000-0000-0000F59A0000}"/>
    <cellStyle name="메모 2 4 3 3 2 2 6" xfId="34183" xr:uid="{00000000-0005-0000-0000-0000F69A0000}"/>
    <cellStyle name="메모 2 4 3 3 2 3" xfId="34184" xr:uid="{00000000-0005-0000-0000-0000F79A0000}"/>
    <cellStyle name="메모 2 4 3 3 2 3 2" xfId="34185" xr:uid="{00000000-0005-0000-0000-0000F89A0000}"/>
    <cellStyle name="메모 2 4 3 3 2 3 2 2" xfId="34186" xr:uid="{00000000-0005-0000-0000-0000F99A0000}"/>
    <cellStyle name="메모 2 4 3 3 2 3 2 2 2" xfId="34187" xr:uid="{00000000-0005-0000-0000-0000FA9A0000}"/>
    <cellStyle name="메모 2 4 3 3 2 3 2 2 3" xfId="34188" xr:uid="{00000000-0005-0000-0000-0000FB9A0000}"/>
    <cellStyle name="메모 2 4 3 3 2 3 2 3" xfId="34189" xr:uid="{00000000-0005-0000-0000-0000FC9A0000}"/>
    <cellStyle name="메모 2 4 3 3 2 3 2 4" xfId="34190" xr:uid="{00000000-0005-0000-0000-0000FD9A0000}"/>
    <cellStyle name="메모 2 4 3 3 2 3 2 5" xfId="34191" xr:uid="{00000000-0005-0000-0000-0000FE9A0000}"/>
    <cellStyle name="메모 2 4 3 3 2 3 3" xfId="34192" xr:uid="{00000000-0005-0000-0000-0000FF9A0000}"/>
    <cellStyle name="메모 2 4 3 3 2 3 3 2" xfId="34193" xr:uid="{00000000-0005-0000-0000-0000009B0000}"/>
    <cellStyle name="메모 2 4 3 3 2 3 3 3" xfId="34194" xr:uid="{00000000-0005-0000-0000-0000019B0000}"/>
    <cellStyle name="메모 2 4 3 3 2 3 4" xfId="34195" xr:uid="{00000000-0005-0000-0000-0000029B0000}"/>
    <cellStyle name="메모 2 4 3 3 2 3 5" xfId="34196" xr:uid="{00000000-0005-0000-0000-0000039B0000}"/>
    <cellStyle name="메모 2 4 3 3 2 3 6" xfId="34197" xr:uid="{00000000-0005-0000-0000-0000049B0000}"/>
    <cellStyle name="메모 2 4 3 3 2 4" xfId="34198" xr:uid="{00000000-0005-0000-0000-0000059B0000}"/>
    <cellStyle name="메모 2 4 3 3 2 4 2" xfId="34199" xr:uid="{00000000-0005-0000-0000-0000069B0000}"/>
    <cellStyle name="메모 2 4 3 3 2 4 2 2" xfId="34200" xr:uid="{00000000-0005-0000-0000-0000079B0000}"/>
    <cellStyle name="메모 2 4 3 3 2 4 2 3" xfId="34201" xr:uid="{00000000-0005-0000-0000-0000089B0000}"/>
    <cellStyle name="메모 2 4 3 3 2 4 3" xfId="34202" xr:uid="{00000000-0005-0000-0000-0000099B0000}"/>
    <cellStyle name="메모 2 4 3 3 2 4 4" xfId="34203" xr:uid="{00000000-0005-0000-0000-00000A9B0000}"/>
    <cellStyle name="메모 2 4 3 3 2 4 5" xfId="34204" xr:uid="{00000000-0005-0000-0000-00000B9B0000}"/>
    <cellStyle name="메모 2 4 3 3 2 5" xfId="34205" xr:uid="{00000000-0005-0000-0000-00000C9B0000}"/>
    <cellStyle name="메모 2 4 3 3 2 5 2" xfId="34206" xr:uid="{00000000-0005-0000-0000-00000D9B0000}"/>
    <cellStyle name="메모 2 4 3 3 2 5 3" xfId="34207" xr:uid="{00000000-0005-0000-0000-00000E9B0000}"/>
    <cellStyle name="메모 2 4 3 3 2 6" xfId="34208" xr:uid="{00000000-0005-0000-0000-00000F9B0000}"/>
    <cellStyle name="메모 2 4 3 3 2 7" xfId="34209" xr:uid="{00000000-0005-0000-0000-0000109B0000}"/>
    <cellStyle name="메모 2 4 3 3 2 8" xfId="34210" xr:uid="{00000000-0005-0000-0000-0000119B0000}"/>
    <cellStyle name="메모 2 4 3 3 20" xfId="34211" xr:uid="{00000000-0005-0000-0000-0000129B0000}"/>
    <cellStyle name="메모 2 4 3 3 20 2" xfId="34212" xr:uid="{00000000-0005-0000-0000-0000139B0000}"/>
    <cellStyle name="메모 2 4 3 3 20 2 2" xfId="34213" xr:uid="{00000000-0005-0000-0000-0000149B0000}"/>
    <cellStyle name="메모 2 4 3 3 20 2 2 2" xfId="34214" xr:uid="{00000000-0005-0000-0000-0000159B0000}"/>
    <cellStyle name="메모 2 4 3 3 20 2 2 3" xfId="34215" xr:uid="{00000000-0005-0000-0000-0000169B0000}"/>
    <cellStyle name="메모 2 4 3 3 20 2 3" xfId="34216" xr:uid="{00000000-0005-0000-0000-0000179B0000}"/>
    <cellStyle name="메모 2 4 3 3 20 2 4" xfId="34217" xr:uid="{00000000-0005-0000-0000-0000189B0000}"/>
    <cellStyle name="메모 2 4 3 3 20 3" xfId="34218" xr:uid="{00000000-0005-0000-0000-0000199B0000}"/>
    <cellStyle name="메모 2 4 3 3 20 3 2" xfId="34219" xr:uid="{00000000-0005-0000-0000-00001A9B0000}"/>
    <cellStyle name="메모 2 4 3 3 20 3 3" xfId="34220" xr:uid="{00000000-0005-0000-0000-00001B9B0000}"/>
    <cellStyle name="메모 2 4 3 3 20 4" xfId="34221" xr:uid="{00000000-0005-0000-0000-00001C9B0000}"/>
    <cellStyle name="메모 2 4 3 3 20 5" xfId="34222" xr:uid="{00000000-0005-0000-0000-00001D9B0000}"/>
    <cellStyle name="메모 2 4 3 3 21" xfId="34223" xr:uid="{00000000-0005-0000-0000-00001E9B0000}"/>
    <cellStyle name="메모 2 4 3 3 21 2" xfId="34224" xr:uid="{00000000-0005-0000-0000-00001F9B0000}"/>
    <cellStyle name="메모 2 4 3 3 21 2 2" xfId="34225" xr:uid="{00000000-0005-0000-0000-0000209B0000}"/>
    <cellStyle name="메모 2 4 3 3 21 2 3" xfId="34226" xr:uid="{00000000-0005-0000-0000-0000219B0000}"/>
    <cellStyle name="메모 2 4 3 3 21 3" xfId="34227" xr:uid="{00000000-0005-0000-0000-0000229B0000}"/>
    <cellStyle name="메모 2 4 3 3 21 4" xfId="34228" xr:uid="{00000000-0005-0000-0000-0000239B0000}"/>
    <cellStyle name="메모 2 4 3 3 22" xfId="34229" xr:uid="{00000000-0005-0000-0000-0000249B0000}"/>
    <cellStyle name="메모 2 4 3 3 22 2" xfId="34230" xr:uid="{00000000-0005-0000-0000-0000259B0000}"/>
    <cellStyle name="메모 2 4 3 3 22 3" xfId="34231" xr:uid="{00000000-0005-0000-0000-0000269B0000}"/>
    <cellStyle name="메모 2 4 3 3 23" xfId="34232" xr:uid="{00000000-0005-0000-0000-0000279B0000}"/>
    <cellStyle name="메모 2 4 3 3 24" xfId="34233" xr:uid="{00000000-0005-0000-0000-0000289B0000}"/>
    <cellStyle name="메모 2 4 3 3 25" xfId="34234" xr:uid="{00000000-0005-0000-0000-0000299B0000}"/>
    <cellStyle name="메모 2 4 3 3 3" xfId="34235" xr:uid="{00000000-0005-0000-0000-00002A9B0000}"/>
    <cellStyle name="메모 2 4 3 3 3 2" xfId="34236" xr:uid="{00000000-0005-0000-0000-00002B9B0000}"/>
    <cellStyle name="메모 2 4 3 3 3 2 2" xfId="34237" xr:uid="{00000000-0005-0000-0000-00002C9B0000}"/>
    <cellStyle name="메모 2 4 3 3 3 2 2 2" xfId="34238" xr:uid="{00000000-0005-0000-0000-00002D9B0000}"/>
    <cellStyle name="메모 2 4 3 3 3 2 2 2 2" xfId="34239" xr:uid="{00000000-0005-0000-0000-00002E9B0000}"/>
    <cellStyle name="메모 2 4 3 3 3 2 2 2 3" xfId="34240" xr:uid="{00000000-0005-0000-0000-00002F9B0000}"/>
    <cellStyle name="메모 2 4 3 3 3 2 2 3" xfId="34241" xr:uid="{00000000-0005-0000-0000-0000309B0000}"/>
    <cellStyle name="메모 2 4 3 3 3 2 2 4" xfId="34242" xr:uid="{00000000-0005-0000-0000-0000319B0000}"/>
    <cellStyle name="메모 2 4 3 3 3 2 2 5" xfId="34243" xr:uid="{00000000-0005-0000-0000-0000329B0000}"/>
    <cellStyle name="메모 2 4 3 3 3 2 3" xfId="34244" xr:uid="{00000000-0005-0000-0000-0000339B0000}"/>
    <cellStyle name="메모 2 4 3 3 3 2 3 2" xfId="34245" xr:uid="{00000000-0005-0000-0000-0000349B0000}"/>
    <cellStyle name="메모 2 4 3 3 3 2 3 3" xfId="34246" xr:uid="{00000000-0005-0000-0000-0000359B0000}"/>
    <cellStyle name="메모 2 4 3 3 3 2 4" xfId="34247" xr:uid="{00000000-0005-0000-0000-0000369B0000}"/>
    <cellStyle name="메모 2 4 3 3 3 2 5" xfId="34248" xr:uid="{00000000-0005-0000-0000-0000379B0000}"/>
    <cellStyle name="메모 2 4 3 3 3 2 6" xfId="34249" xr:uid="{00000000-0005-0000-0000-0000389B0000}"/>
    <cellStyle name="메모 2 4 3 3 3 3" xfId="34250" xr:uid="{00000000-0005-0000-0000-0000399B0000}"/>
    <cellStyle name="메모 2 4 3 3 3 3 2" xfId="34251" xr:uid="{00000000-0005-0000-0000-00003A9B0000}"/>
    <cellStyle name="메모 2 4 3 3 3 3 2 2" xfId="34252" xr:uid="{00000000-0005-0000-0000-00003B9B0000}"/>
    <cellStyle name="메모 2 4 3 3 3 3 2 2 2" xfId="34253" xr:uid="{00000000-0005-0000-0000-00003C9B0000}"/>
    <cellStyle name="메모 2 4 3 3 3 3 2 2 3" xfId="34254" xr:uid="{00000000-0005-0000-0000-00003D9B0000}"/>
    <cellStyle name="메모 2 4 3 3 3 3 2 3" xfId="34255" xr:uid="{00000000-0005-0000-0000-00003E9B0000}"/>
    <cellStyle name="메모 2 4 3 3 3 3 2 4" xfId="34256" xr:uid="{00000000-0005-0000-0000-00003F9B0000}"/>
    <cellStyle name="메모 2 4 3 3 3 3 2 5" xfId="34257" xr:uid="{00000000-0005-0000-0000-0000409B0000}"/>
    <cellStyle name="메모 2 4 3 3 3 3 3" xfId="34258" xr:uid="{00000000-0005-0000-0000-0000419B0000}"/>
    <cellStyle name="메모 2 4 3 3 3 3 3 2" xfId="34259" xr:uid="{00000000-0005-0000-0000-0000429B0000}"/>
    <cellStyle name="메모 2 4 3 3 3 3 3 3" xfId="34260" xr:uid="{00000000-0005-0000-0000-0000439B0000}"/>
    <cellStyle name="메모 2 4 3 3 3 3 4" xfId="34261" xr:uid="{00000000-0005-0000-0000-0000449B0000}"/>
    <cellStyle name="메모 2 4 3 3 3 3 5" xfId="34262" xr:uid="{00000000-0005-0000-0000-0000459B0000}"/>
    <cellStyle name="메모 2 4 3 3 3 3 6" xfId="34263" xr:uid="{00000000-0005-0000-0000-0000469B0000}"/>
    <cellStyle name="메모 2 4 3 3 3 4" xfId="34264" xr:uid="{00000000-0005-0000-0000-0000479B0000}"/>
    <cellStyle name="메모 2 4 3 3 3 4 2" xfId="34265" xr:uid="{00000000-0005-0000-0000-0000489B0000}"/>
    <cellStyle name="메모 2 4 3 3 3 4 2 2" xfId="34266" xr:uid="{00000000-0005-0000-0000-0000499B0000}"/>
    <cellStyle name="메모 2 4 3 3 3 4 2 3" xfId="34267" xr:uid="{00000000-0005-0000-0000-00004A9B0000}"/>
    <cellStyle name="메모 2 4 3 3 3 4 3" xfId="34268" xr:uid="{00000000-0005-0000-0000-00004B9B0000}"/>
    <cellStyle name="메모 2 4 3 3 3 4 4" xfId="34269" xr:uid="{00000000-0005-0000-0000-00004C9B0000}"/>
    <cellStyle name="메모 2 4 3 3 3 4 5" xfId="34270" xr:uid="{00000000-0005-0000-0000-00004D9B0000}"/>
    <cellStyle name="메모 2 4 3 3 3 5" xfId="34271" xr:uid="{00000000-0005-0000-0000-00004E9B0000}"/>
    <cellStyle name="메모 2 4 3 3 3 5 2" xfId="34272" xr:uid="{00000000-0005-0000-0000-00004F9B0000}"/>
    <cellStyle name="메모 2 4 3 3 3 5 3" xfId="34273" xr:uid="{00000000-0005-0000-0000-0000509B0000}"/>
    <cellStyle name="메모 2 4 3 3 3 6" xfId="34274" xr:uid="{00000000-0005-0000-0000-0000519B0000}"/>
    <cellStyle name="메모 2 4 3 3 3 7" xfId="34275" xr:uid="{00000000-0005-0000-0000-0000529B0000}"/>
    <cellStyle name="메모 2 4 3 3 3 8" xfId="34276" xr:uid="{00000000-0005-0000-0000-0000539B0000}"/>
    <cellStyle name="메모 2 4 3 3 4" xfId="34277" xr:uid="{00000000-0005-0000-0000-0000549B0000}"/>
    <cellStyle name="메모 2 4 3 3 4 2" xfId="34278" xr:uid="{00000000-0005-0000-0000-0000559B0000}"/>
    <cellStyle name="메모 2 4 3 3 4 2 2" xfId="34279" xr:uid="{00000000-0005-0000-0000-0000569B0000}"/>
    <cellStyle name="메모 2 4 3 3 4 2 2 2" xfId="34280" xr:uid="{00000000-0005-0000-0000-0000579B0000}"/>
    <cellStyle name="메모 2 4 3 3 4 2 2 3" xfId="34281" xr:uid="{00000000-0005-0000-0000-0000589B0000}"/>
    <cellStyle name="메모 2 4 3 3 4 2 3" xfId="34282" xr:uid="{00000000-0005-0000-0000-0000599B0000}"/>
    <cellStyle name="메모 2 4 3 3 4 2 4" xfId="34283" xr:uid="{00000000-0005-0000-0000-00005A9B0000}"/>
    <cellStyle name="메모 2 4 3 3 4 2 5" xfId="34284" xr:uid="{00000000-0005-0000-0000-00005B9B0000}"/>
    <cellStyle name="메모 2 4 3 3 4 3" xfId="34285" xr:uid="{00000000-0005-0000-0000-00005C9B0000}"/>
    <cellStyle name="메모 2 4 3 3 4 3 2" xfId="34286" xr:uid="{00000000-0005-0000-0000-00005D9B0000}"/>
    <cellStyle name="메모 2 4 3 3 4 3 3" xfId="34287" xr:uid="{00000000-0005-0000-0000-00005E9B0000}"/>
    <cellStyle name="메모 2 4 3 3 4 4" xfId="34288" xr:uid="{00000000-0005-0000-0000-00005F9B0000}"/>
    <cellStyle name="메모 2 4 3 3 4 5" xfId="34289" xr:uid="{00000000-0005-0000-0000-0000609B0000}"/>
    <cellStyle name="메모 2 4 3 3 4 6" xfId="34290" xr:uid="{00000000-0005-0000-0000-0000619B0000}"/>
    <cellStyle name="메모 2 4 3 3 5" xfId="34291" xr:uid="{00000000-0005-0000-0000-0000629B0000}"/>
    <cellStyle name="메모 2 4 3 3 5 2" xfId="34292" xr:uid="{00000000-0005-0000-0000-0000639B0000}"/>
    <cellStyle name="메모 2 4 3 3 5 2 2" xfId="34293" xr:uid="{00000000-0005-0000-0000-0000649B0000}"/>
    <cellStyle name="메모 2 4 3 3 5 2 2 2" xfId="34294" xr:uid="{00000000-0005-0000-0000-0000659B0000}"/>
    <cellStyle name="메모 2 4 3 3 5 2 2 3" xfId="34295" xr:uid="{00000000-0005-0000-0000-0000669B0000}"/>
    <cellStyle name="메모 2 4 3 3 5 2 3" xfId="34296" xr:uid="{00000000-0005-0000-0000-0000679B0000}"/>
    <cellStyle name="메모 2 4 3 3 5 2 4" xfId="34297" xr:uid="{00000000-0005-0000-0000-0000689B0000}"/>
    <cellStyle name="메모 2 4 3 3 5 2 5" xfId="34298" xr:uid="{00000000-0005-0000-0000-0000699B0000}"/>
    <cellStyle name="메모 2 4 3 3 5 3" xfId="34299" xr:uid="{00000000-0005-0000-0000-00006A9B0000}"/>
    <cellStyle name="메모 2 4 3 3 5 3 2" xfId="34300" xr:uid="{00000000-0005-0000-0000-00006B9B0000}"/>
    <cellStyle name="메모 2 4 3 3 5 3 3" xfId="34301" xr:uid="{00000000-0005-0000-0000-00006C9B0000}"/>
    <cellStyle name="메모 2 4 3 3 5 4" xfId="34302" xr:uid="{00000000-0005-0000-0000-00006D9B0000}"/>
    <cellStyle name="메모 2 4 3 3 5 5" xfId="34303" xr:uid="{00000000-0005-0000-0000-00006E9B0000}"/>
    <cellStyle name="메모 2 4 3 3 5 6" xfId="34304" xr:uid="{00000000-0005-0000-0000-00006F9B0000}"/>
    <cellStyle name="메모 2 4 3 3 6" xfId="34305" xr:uid="{00000000-0005-0000-0000-0000709B0000}"/>
    <cellStyle name="메모 2 4 3 3 6 2" xfId="34306" xr:uid="{00000000-0005-0000-0000-0000719B0000}"/>
    <cellStyle name="메모 2 4 3 3 6 2 2" xfId="34307" xr:uid="{00000000-0005-0000-0000-0000729B0000}"/>
    <cellStyle name="메모 2 4 3 3 6 2 2 2" xfId="34308" xr:uid="{00000000-0005-0000-0000-0000739B0000}"/>
    <cellStyle name="메모 2 4 3 3 6 2 2 3" xfId="34309" xr:uid="{00000000-0005-0000-0000-0000749B0000}"/>
    <cellStyle name="메모 2 4 3 3 6 2 3" xfId="34310" xr:uid="{00000000-0005-0000-0000-0000759B0000}"/>
    <cellStyle name="메모 2 4 3 3 6 2 4" xfId="34311" xr:uid="{00000000-0005-0000-0000-0000769B0000}"/>
    <cellStyle name="메모 2 4 3 3 6 3" xfId="34312" xr:uid="{00000000-0005-0000-0000-0000779B0000}"/>
    <cellStyle name="메모 2 4 3 3 6 3 2" xfId="34313" xr:uid="{00000000-0005-0000-0000-0000789B0000}"/>
    <cellStyle name="메모 2 4 3 3 6 3 3" xfId="34314" xr:uid="{00000000-0005-0000-0000-0000799B0000}"/>
    <cellStyle name="메모 2 4 3 3 6 4" xfId="34315" xr:uid="{00000000-0005-0000-0000-00007A9B0000}"/>
    <cellStyle name="메모 2 4 3 3 6 5" xfId="34316" xr:uid="{00000000-0005-0000-0000-00007B9B0000}"/>
    <cellStyle name="메모 2 4 3 3 6 6" xfId="34317" xr:uid="{00000000-0005-0000-0000-00007C9B0000}"/>
    <cellStyle name="메모 2 4 3 3 7" xfId="34318" xr:uid="{00000000-0005-0000-0000-00007D9B0000}"/>
    <cellStyle name="메모 2 4 3 3 7 2" xfId="34319" xr:uid="{00000000-0005-0000-0000-00007E9B0000}"/>
    <cellStyle name="메모 2 4 3 3 7 2 2" xfId="34320" xr:uid="{00000000-0005-0000-0000-00007F9B0000}"/>
    <cellStyle name="메모 2 4 3 3 7 2 2 2" xfId="34321" xr:uid="{00000000-0005-0000-0000-0000809B0000}"/>
    <cellStyle name="메모 2 4 3 3 7 2 2 3" xfId="34322" xr:uid="{00000000-0005-0000-0000-0000819B0000}"/>
    <cellStyle name="메모 2 4 3 3 7 2 3" xfId="34323" xr:uid="{00000000-0005-0000-0000-0000829B0000}"/>
    <cellStyle name="메모 2 4 3 3 7 2 4" xfId="34324" xr:uid="{00000000-0005-0000-0000-0000839B0000}"/>
    <cellStyle name="메모 2 4 3 3 7 3" xfId="34325" xr:uid="{00000000-0005-0000-0000-0000849B0000}"/>
    <cellStyle name="메모 2 4 3 3 7 3 2" xfId="34326" xr:uid="{00000000-0005-0000-0000-0000859B0000}"/>
    <cellStyle name="메모 2 4 3 3 7 3 3" xfId="34327" xr:uid="{00000000-0005-0000-0000-0000869B0000}"/>
    <cellStyle name="메모 2 4 3 3 7 4" xfId="34328" xr:uid="{00000000-0005-0000-0000-0000879B0000}"/>
    <cellStyle name="메모 2 4 3 3 7 5" xfId="34329" xr:uid="{00000000-0005-0000-0000-0000889B0000}"/>
    <cellStyle name="메모 2 4 3 3 8" xfId="34330" xr:uid="{00000000-0005-0000-0000-0000899B0000}"/>
    <cellStyle name="메모 2 4 3 3 8 2" xfId="34331" xr:uid="{00000000-0005-0000-0000-00008A9B0000}"/>
    <cellStyle name="메모 2 4 3 3 8 2 2" xfId="34332" xr:uid="{00000000-0005-0000-0000-00008B9B0000}"/>
    <cellStyle name="메모 2 4 3 3 8 2 2 2" xfId="34333" xr:uid="{00000000-0005-0000-0000-00008C9B0000}"/>
    <cellStyle name="메모 2 4 3 3 8 2 2 3" xfId="34334" xr:uid="{00000000-0005-0000-0000-00008D9B0000}"/>
    <cellStyle name="메모 2 4 3 3 8 2 3" xfId="34335" xr:uid="{00000000-0005-0000-0000-00008E9B0000}"/>
    <cellStyle name="메모 2 4 3 3 8 2 4" xfId="34336" xr:uid="{00000000-0005-0000-0000-00008F9B0000}"/>
    <cellStyle name="메모 2 4 3 3 8 3" xfId="34337" xr:uid="{00000000-0005-0000-0000-0000909B0000}"/>
    <cellStyle name="메모 2 4 3 3 8 3 2" xfId="34338" xr:uid="{00000000-0005-0000-0000-0000919B0000}"/>
    <cellStyle name="메모 2 4 3 3 8 3 3" xfId="34339" xr:uid="{00000000-0005-0000-0000-0000929B0000}"/>
    <cellStyle name="메모 2 4 3 3 8 4" xfId="34340" xr:uid="{00000000-0005-0000-0000-0000939B0000}"/>
    <cellStyle name="메모 2 4 3 3 8 5" xfId="34341" xr:uid="{00000000-0005-0000-0000-0000949B0000}"/>
    <cellStyle name="메모 2 4 3 3 9" xfId="34342" xr:uid="{00000000-0005-0000-0000-0000959B0000}"/>
    <cellStyle name="메모 2 4 3 3 9 2" xfId="34343" xr:uid="{00000000-0005-0000-0000-0000969B0000}"/>
    <cellStyle name="메모 2 4 3 3 9 2 2" xfId="34344" xr:uid="{00000000-0005-0000-0000-0000979B0000}"/>
    <cellStyle name="메모 2 4 3 3 9 2 2 2" xfId="34345" xr:uid="{00000000-0005-0000-0000-0000989B0000}"/>
    <cellStyle name="메모 2 4 3 3 9 2 2 3" xfId="34346" xr:uid="{00000000-0005-0000-0000-0000999B0000}"/>
    <cellStyle name="메모 2 4 3 3 9 2 3" xfId="34347" xr:uid="{00000000-0005-0000-0000-00009A9B0000}"/>
    <cellStyle name="메모 2 4 3 3 9 2 4" xfId="34348" xr:uid="{00000000-0005-0000-0000-00009B9B0000}"/>
    <cellStyle name="메모 2 4 3 3 9 3" xfId="34349" xr:uid="{00000000-0005-0000-0000-00009C9B0000}"/>
    <cellStyle name="메모 2 4 3 3 9 3 2" xfId="34350" xr:uid="{00000000-0005-0000-0000-00009D9B0000}"/>
    <cellStyle name="메모 2 4 3 3 9 3 3" xfId="34351" xr:uid="{00000000-0005-0000-0000-00009E9B0000}"/>
    <cellStyle name="메모 2 4 3 3 9 4" xfId="34352" xr:uid="{00000000-0005-0000-0000-00009F9B0000}"/>
    <cellStyle name="메모 2 4 3 3 9 5" xfId="34353" xr:uid="{00000000-0005-0000-0000-0000A09B0000}"/>
    <cellStyle name="메모 2 4 3 4" xfId="34354" xr:uid="{00000000-0005-0000-0000-0000A19B0000}"/>
    <cellStyle name="메모 2 4 3 4 2" xfId="34355" xr:uid="{00000000-0005-0000-0000-0000A29B0000}"/>
    <cellStyle name="메모 2 4 3 4 2 2" xfId="34356" xr:uid="{00000000-0005-0000-0000-0000A39B0000}"/>
    <cellStyle name="메모 2 4 3 4 2 2 2" xfId="34357" xr:uid="{00000000-0005-0000-0000-0000A49B0000}"/>
    <cellStyle name="메모 2 4 3 4 2 2 2 2" xfId="34358" xr:uid="{00000000-0005-0000-0000-0000A59B0000}"/>
    <cellStyle name="메모 2 4 3 4 2 2 2 2 2" xfId="34359" xr:uid="{00000000-0005-0000-0000-0000A69B0000}"/>
    <cellStyle name="메모 2 4 3 4 2 2 2 2 3" xfId="34360" xr:uid="{00000000-0005-0000-0000-0000A79B0000}"/>
    <cellStyle name="메모 2 4 3 4 2 2 2 3" xfId="34361" xr:uid="{00000000-0005-0000-0000-0000A89B0000}"/>
    <cellStyle name="메모 2 4 3 4 2 2 2 4" xfId="34362" xr:uid="{00000000-0005-0000-0000-0000A99B0000}"/>
    <cellStyle name="메모 2 4 3 4 2 2 2 5" xfId="34363" xr:uid="{00000000-0005-0000-0000-0000AA9B0000}"/>
    <cellStyle name="메모 2 4 3 4 2 2 3" xfId="34364" xr:uid="{00000000-0005-0000-0000-0000AB9B0000}"/>
    <cellStyle name="메모 2 4 3 4 2 2 3 2" xfId="34365" xr:uid="{00000000-0005-0000-0000-0000AC9B0000}"/>
    <cellStyle name="메모 2 4 3 4 2 2 3 3" xfId="34366" xr:uid="{00000000-0005-0000-0000-0000AD9B0000}"/>
    <cellStyle name="메모 2 4 3 4 2 2 4" xfId="34367" xr:uid="{00000000-0005-0000-0000-0000AE9B0000}"/>
    <cellStyle name="메모 2 4 3 4 2 2 5" xfId="34368" xr:uid="{00000000-0005-0000-0000-0000AF9B0000}"/>
    <cellStyle name="메모 2 4 3 4 2 2 6" xfId="34369" xr:uid="{00000000-0005-0000-0000-0000B09B0000}"/>
    <cellStyle name="메모 2 4 3 4 2 3" xfId="34370" xr:uid="{00000000-0005-0000-0000-0000B19B0000}"/>
    <cellStyle name="메모 2 4 3 4 2 3 2" xfId="34371" xr:uid="{00000000-0005-0000-0000-0000B29B0000}"/>
    <cellStyle name="메모 2 4 3 4 2 3 2 2" xfId="34372" xr:uid="{00000000-0005-0000-0000-0000B39B0000}"/>
    <cellStyle name="메모 2 4 3 4 2 3 2 2 2" xfId="34373" xr:uid="{00000000-0005-0000-0000-0000B49B0000}"/>
    <cellStyle name="메모 2 4 3 4 2 3 2 2 3" xfId="34374" xr:uid="{00000000-0005-0000-0000-0000B59B0000}"/>
    <cellStyle name="메모 2 4 3 4 2 3 2 3" xfId="34375" xr:uid="{00000000-0005-0000-0000-0000B69B0000}"/>
    <cellStyle name="메모 2 4 3 4 2 3 2 4" xfId="34376" xr:uid="{00000000-0005-0000-0000-0000B79B0000}"/>
    <cellStyle name="메모 2 4 3 4 2 3 2 5" xfId="34377" xr:uid="{00000000-0005-0000-0000-0000B89B0000}"/>
    <cellStyle name="메모 2 4 3 4 2 3 3" xfId="34378" xr:uid="{00000000-0005-0000-0000-0000B99B0000}"/>
    <cellStyle name="메모 2 4 3 4 2 3 3 2" xfId="34379" xr:uid="{00000000-0005-0000-0000-0000BA9B0000}"/>
    <cellStyle name="메모 2 4 3 4 2 3 3 3" xfId="34380" xr:uid="{00000000-0005-0000-0000-0000BB9B0000}"/>
    <cellStyle name="메모 2 4 3 4 2 3 4" xfId="34381" xr:uid="{00000000-0005-0000-0000-0000BC9B0000}"/>
    <cellStyle name="메모 2 4 3 4 2 3 5" xfId="34382" xr:uid="{00000000-0005-0000-0000-0000BD9B0000}"/>
    <cellStyle name="메모 2 4 3 4 2 3 6" xfId="34383" xr:uid="{00000000-0005-0000-0000-0000BE9B0000}"/>
    <cellStyle name="메모 2 4 3 4 2 4" xfId="34384" xr:uid="{00000000-0005-0000-0000-0000BF9B0000}"/>
    <cellStyle name="메모 2 4 3 4 2 4 2" xfId="34385" xr:uid="{00000000-0005-0000-0000-0000C09B0000}"/>
    <cellStyle name="메모 2 4 3 4 2 4 2 2" xfId="34386" xr:uid="{00000000-0005-0000-0000-0000C19B0000}"/>
    <cellStyle name="메모 2 4 3 4 2 4 2 3" xfId="34387" xr:uid="{00000000-0005-0000-0000-0000C29B0000}"/>
    <cellStyle name="메모 2 4 3 4 2 4 3" xfId="34388" xr:uid="{00000000-0005-0000-0000-0000C39B0000}"/>
    <cellStyle name="메모 2 4 3 4 2 4 4" xfId="34389" xr:uid="{00000000-0005-0000-0000-0000C49B0000}"/>
    <cellStyle name="메모 2 4 3 4 2 4 5" xfId="34390" xr:uid="{00000000-0005-0000-0000-0000C59B0000}"/>
    <cellStyle name="메모 2 4 3 4 2 5" xfId="34391" xr:uid="{00000000-0005-0000-0000-0000C69B0000}"/>
    <cellStyle name="메모 2 4 3 4 2 5 2" xfId="34392" xr:uid="{00000000-0005-0000-0000-0000C79B0000}"/>
    <cellStyle name="메모 2 4 3 4 2 5 3" xfId="34393" xr:uid="{00000000-0005-0000-0000-0000C89B0000}"/>
    <cellStyle name="메모 2 4 3 4 2 6" xfId="34394" xr:uid="{00000000-0005-0000-0000-0000C99B0000}"/>
    <cellStyle name="메모 2 4 3 4 2 7" xfId="34395" xr:uid="{00000000-0005-0000-0000-0000CA9B0000}"/>
    <cellStyle name="메모 2 4 3 4 2 8" xfId="34396" xr:uid="{00000000-0005-0000-0000-0000CB9B0000}"/>
    <cellStyle name="메모 2 4 3 4 3" xfId="34397" xr:uid="{00000000-0005-0000-0000-0000CC9B0000}"/>
    <cellStyle name="메모 2 4 3 4 3 2" xfId="34398" xr:uid="{00000000-0005-0000-0000-0000CD9B0000}"/>
    <cellStyle name="메모 2 4 3 4 3 2 2" xfId="34399" xr:uid="{00000000-0005-0000-0000-0000CE9B0000}"/>
    <cellStyle name="메모 2 4 3 4 3 2 2 2" xfId="34400" xr:uid="{00000000-0005-0000-0000-0000CF9B0000}"/>
    <cellStyle name="메모 2 4 3 4 3 2 2 3" xfId="34401" xr:uid="{00000000-0005-0000-0000-0000D09B0000}"/>
    <cellStyle name="메모 2 4 3 4 3 2 3" xfId="34402" xr:uid="{00000000-0005-0000-0000-0000D19B0000}"/>
    <cellStyle name="메모 2 4 3 4 3 2 4" xfId="34403" xr:uid="{00000000-0005-0000-0000-0000D29B0000}"/>
    <cellStyle name="메모 2 4 3 4 3 2 5" xfId="34404" xr:uid="{00000000-0005-0000-0000-0000D39B0000}"/>
    <cellStyle name="메모 2 4 3 4 3 3" xfId="34405" xr:uid="{00000000-0005-0000-0000-0000D49B0000}"/>
    <cellStyle name="메모 2 4 3 4 3 3 2" xfId="34406" xr:uid="{00000000-0005-0000-0000-0000D59B0000}"/>
    <cellStyle name="메모 2 4 3 4 3 3 3" xfId="34407" xr:uid="{00000000-0005-0000-0000-0000D69B0000}"/>
    <cellStyle name="메모 2 4 3 4 3 4" xfId="34408" xr:uid="{00000000-0005-0000-0000-0000D79B0000}"/>
    <cellStyle name="메모 2 4 3 4 3 5" xfId="34409" xr:uid="{00000000-0005-0000-0000-0000D89B0000}"/>
    <cellStyle name="메모 2 4 3 4 3 6" xfId="34410" xr:uid="{00000000-0005-0000-0000-0000D99B0000}"/>
    <cellStyle name="메모 2 4 3 4 4" xfId="34411" xr:uid="{00000000-0005-0000-0000-0000DA9B0000}"/>
    <cellStyle name="메모 2 4 3 4 4 2" xfId="34412" xr:uid="{00000000-0005-0000-0000-0000DB9B0000}"/>
    <cellStyle name="메모 2 4 3 4 4 2 2" xfId="34413" xr:uid="{00000000-0005-0000-0000-0000DC9B0000}"/>
    <cellStyle name="메모 2 4 3 4 4 2 2 2" xfId="34414" xr:uid="{00000000-0005-0000-0000-0000DD9B0000}"/>
    <cellStyle name="메모 2 4 3 4 4 2 2 3" xfId="34415" xr:uid="{00000000-0005-0000-0000-0000DE9B0000}"/>
    <cellStyle name="메모 2 4 3 4 4 2 3" xfId="34416" xr:uid="{00000000-0005-0000-0000-0000DF9B0000}"/>
    <cellStyle name="메모 2 4 3 4 4 2 4" xfId="34417" xr:uid="{00000000-0005-0000-0000-0000E09B0000}"/>
    <cellStyle name="메모 2 4 3 4 4 2 5" xfId="34418" xr:uid="{00000000-0005-0000-0000-0000E19B0000}"/>
    <cellStyle name="메모 2 4 3 4 4 3" xfId="34419" xr:uid="{00000000-0005-0000-0000-0000E29B0000}"/>
    <cellStyle name="메모 2 4 3 4 4 3 2" xfId="34420" xr:uid="{00000000-0005-0000-0000-0000E39B0000}"/>
    <cellStyle name="메모 2 4 3 4 4 3 3" xfId="34421" xr:uid="{00000000-0005-0000-0000-0000E49B0000}"/>
    <cellStyle name="메모 2 4 3 4 4 4" xfId="34422" xr:uid="{00000000-0005-0000-0000-0000E59B0000}"/>
    <cellStyle name="메모 2 4 3 4 4 5" xfId="34423" xr:uid="{00000000-0005-0000-0000-0000E69B0000}"/>
    <cellStyle name="메모 2 4 3 4 4 6" xfId="34424" xr:uid="{00000000-0005-0000-0000-0000E79B0000}"/>
    <cellStyle name="메모 2 4 3 4 5" xfId="34425" xr:uid="{00000000-0005-0000-0000-0000E89B0000}"/>
    <cellStyle name="메모 2 4 3 4 5 2" xfId="34426" xr:uid="{00000000-0005-0000-0000-0000E99B0000}"/>
    <cellStyle name="메모 2 4 3 4 5 2 2" xfId="34427" xr:uid="{00000000-0005-0000-0000-0000EA9B0000}"/>
    <cellStyle name="메모 2 4 3 4 5 2 3" xfId="34428" xr:uid="{00000000-0005-0000-0000-0000EB9B0000}"/>
    <cellStyle name="메모 2 4 3 4 5 3" xfId="34429" xr:uid="{00000000-0005-0000-0000-0000EC9B0000}"/>
    <cellStyle name="메모 2 4 3 4 5 4" xfId="34430" xr:uid="{00000000-0005-0000-0000-0000ED9B0000}"/>
    <cellStyle name="메모 2 4 3 4 5 5" xfId="34431" xr:uid="{00000000-0005-0000-0000-0000EE9B0000}"/>
    <cellStyle name="메모 2 4 3 4 6" xfId="34432" xr:uid="{00000000-0005-0000-0000-0000EF9B0000}"/>
    <cellStyle name="메모 2 4 3 4 6 2" xfId="34433" xr:uid="{00000000-0005-0000-0000-0000F09B0000}"/>
    <cellStyle name="메모 2 4 3 4 6 3" xfId="34434" xr:uid="{00000000-0005-0000-0000-0000F19B0000}"/>
    <cellStyle name="메모 2 4 3 4 7" xfId="34435" xr:uid="{00000000-0005-0000-0000-0000F29B0000}"/>
    <cellStyle name="메모 2 4 3 4 8" xfId="34436" xr:uid="{00000000-0005-0000-0000-0000F39B0000}"/>
    <cellStyle name="메모 2 4 3 4 9" xfId="34437" xr:uid="{00000000-0005-0000-0000-0000F49B0000}"/>
    <cellStyle name="메모 2 4 3 5" xfId="34438" xr:uid="{00000000-0005-0000-0000-0000F59B0000}"/>
    <cellStyle name="메모 2 4 3 5 2" xfId="34439" xr:uid="{00000000-0005-0000-0000-0000F69B0000}"/>
    <cellStyle name="메모 2 4 3 5 2 2" xfId="34440" xr:uid="{00000000-0005-0000-0000-0000F79B0000}"/>
    <cellStyle name="메모 2 4 3 5 2 2 2" xfId="34441" xr:uid="{00000000-0005-0000-0000-0000F89B0000}"/>
    <cellStyle name="메모 2 4 3 5 2 2 2 2" xfId="34442" xr:uid="{00000000-0005-0000-0000-0000F99B0000}"/>
    <cellStyle name="메모 2 4 3 5 2 2 2 3" xfId="34443" xr:uid="{00000000-0005-0000-0000-0000FA9B0000}"/>
    <cellStyle name="메모 2 4 3 5 2 2 3" xfId="34444" xr:uid="{00000000-0005-0000-0000-0000FB9B0000}"/>
    <cellStyle name="메모 2 4 3 5 2 2 4" xfId="34445" xr:uid="{00000000-0005-0000-0000-0000FC9B0000}"/>
    <cellStyle name="메모 2 4 3 5 2 2 5" xfId="34446" xr:uid="{00000000-0005-0000-0000-0000FD9B0000}"/>
    <cellStyle name="메모 2 4 3 5 2 3" xfId="34447" xr:uid="{00000000-0005-0000-0000-0000FE9B0000}"/>
    <cellStyle name="메모 2 4 3 5 2 3 2" xfId="34448" xr:uid="{00000000-0005-0000-0000-0000FF9B0000}"/>
    <cellStyle name="메모 2 4 3 5 2 3 3" xfId="34449" xr:uid="{00000000-0005-0000-0000-0000009C0000}"/>
    <cellStyle name="메모 2 4 3 5 2 4" xfId="34450" xr:uid="{00000000-0005-0000-0000-0000019C0000}"/>
    <cellStyle name="메모 2 4 3 5 2 5" xfId="34451" xr:uid="{00000000-0005-0000-0000-0000029C0000}"/>
    <cellStyle name="메모 2 4 3 5 2 6" xfId="34452" xr:uid="{00000000-0005-0000-0000-0000039C0000}"/>
    <cellStyle name="메모 2 4 3 5 3" xfId="34453" xr:uid="{00000000-0005-0000-0000-0000049C0000}"/>
    <cellStyle name="메모 2 4 3 5 3 2" xfId="34454" xr:uid="{00000000-0005-0000-0000-0000059C0000}"/>
    <cellStyle name="메모 2 4 3 5 3 2 2" xfId="34455" xr:uid="{00000000-0005-0000-0000-0000069C0000}"/>
    <cellStyle name="메모 2 4 3 5 3 2 2 2" xfId="34456" xr:uid="{00000000-0005-0000-0000-0000079C0000}"/>
    <cellStyle name="메모 2 4 3 5 3 2 2 3" xfId="34457" xr:uid="{00000000-0005-0000-0000-0000089C0000}"/>
    <cellStyle name="메모 2 4 3 5 3 2 3" xfId="34458" xr:uid="{00000000-0005-0000-0000-0000099C0000}"/>
    <cellStyle name="메모 2 4 3 5 3 2 4" xfId="34459" xr:uid="{00000000-0005-0000-0000-00000A9C0000}"/>
    <cellStyle name="메모 2 4 3 5 3 2 5" xfId="34460" xr:uid="{00000000-0005-0000-0000-00000B9C0000}"/>
    <cellStyle name="메모 2 4 3 5 3 3" xfId="34461" xr:uid="{00000000-0005-0000-0000-00000C9C0000}"/>
    <cellStyle name="메모 2 4 3 5 3 3 2" xfId="34462" xr:uid="{00000000-0005-0000-0000-00000D9C0000}"/>
    <cellStyle name="메모 2 4 3 5 3 3 3" xfId="34463" xr:uid="{00000000-0005-0000-0000-00000E9C0000}"/>
    <cellStyle name="메모 2 4 3 5 3 4" xfId="34464" xr:uid="{00000000-0005-0000-0000-00000F9C0000}"/>
    <cellStyle name="메모 2 4 3 5 3 5" xfId="34465" xr:uid="{00000000-0005-0000-0000-0000109C0000}"/>
    <cellStyle name="메모 2 4 3 5 3 6" xfId="34466" xr:uid="{00000000-0005-0000-0000-0000119C0000}"/>
    <cellStyle name="메모 2 4 3 5 4" xfId="34467" xr:uid="{00000000-0005-0000-0000-0000129C0000}"/>
    <cellStyle name="메모 2 4 3 5 4 2" xfId="34468" xr:uid="{00000000-0005-0000-0000-0000139C0000}"/>
    <cellStyle name="메모 2 4 3 5 4 2 2" xfId="34469" xr:uid="{00000000-0005-0000-0000-0000149C0000}"/>
    <cellStyle name="메모 2 4 3 5 4 2 3" xfId="34470" xr:uid="{00000000-0005-0000-0000-0000159C0000}"/>
    <cellStyle name="메모 2 4 3 5 4 3" xfId="34471" xr:uid="{00000000-0005-0000-0000-0000169C0000}"/>
    <cellStyle name="메모 2 4 3 5 4 4" xfId="34472" xr:uid="{00000000-0005-0000-0000-0000179C0000}"/>
    <cellStyle name="메모 2 4 3 5 4 5" xfId="34473" xr:uid="{00000000-0005-0000-0000-0000189C0000}"/>
    <cellStyle name="메모 2 4 3 5 5" xfId="34474" xr:uid="{00000000-0005-0000-0000-0000199C0000}"/>
    <cellStyle name="메모 2 4 3 5 5 2" xfId="34475" xr:uid="{00000000-0005-0000-0000-00001A9C0000}"/>
    <cellStyle name="메모 2 4 3 5 5 3" xfId="34476" xr:uid="{00000000-0005-0000-0000-00001B9C0000}"/>
    <cellStyle name="메모 2 4 3 5 6" xfId="34477" xr:uid="{00000000-0005-0000-0000-00001C9C0000}"/>
    <cellStyle name="메모 2 4 3 5 7" xfId="34478" xr:uid="{00000000-0005-0000-0000-00001D9C0000}"/>
    <cellStyle name="메모 2 4 3 5 8" xfId="34479" xr:uid="{00000000-0005-0000-0000-00001E9C0000}"/>
    <cellStyle name="메모 2 4 3 6" xfId="34480" xr:uid="{00000000-0005-0000-0000-00001F9C0000}"/>
    <cellStyle name="메모 2 4 3 6 2" xfId="34481" xr:uid="{00000000-0005-0000-0000-0000209C0000}"/>
    <cellStyle name="메모 2 4 3 6 2 2" xfId="34482" xr:uid="{00000000-0005-0000-0000-0000219C0000}"/>
    <cellStyle name="메모 2 4 3 6 2 2 2" xfId="34483" xr:uid="{00000000-0005-0000-0000-0000229C0000}"/>
    <cellStyle name="메모 2 4 3 6 2 2 3" xfId="34484" xr:uid="{00000000-0005-0000-0000-0000239C0000}"/>
    <cellStyle name="메모 2 4 3 6 2 3" xfId="34485" xr:uid="{00000000-0005-0000-0000-0000249C0000}"/>
    <cellStyle name="메모 2 4 3 6 2 4" xfId="34486" xr:uid="{00000000-0005-0000-0000-0000259C0000}"/>
    <cellStyle name="메모 2 4 3 6 2 5" xfId="34487" xr:uid="{00000000-0005-0000-0000-0000269C0000}"/>
    <cellStyle name="메모 2 4 3 6 3" xfId="34488" xr:uid="{00000000-0005-0000-0000-0000279C0000}"/>
    <cellStyle name="메모 2 4 3 6 3 2" xfId="34489" xr:uid="{00000000-0005-0000-0000-0000289C0000}"/>
    <cellStyle name="메모 2 4 3 6 3 3" xfId="34490" xr:uid="{00000000-0005-0000-0000-0000299C0000}"/>
    <cellStyle name="메모 2 4 3 6 4" xfId="34491" xr:uid="{00000000-0005-0000-0000-00002A9C0000}"/>
    <cellStyle name="메모 2 4 3 6 5" xfId="34492" xr:uid="{00000000-0005-0000-0000-00002B9C0000}"/>
    <cellStyle name="메모 2 4 3 6 6" xfId="34493" xr:uid="{00000000-0005-0000-0000-00002C9C0000}"/>
    <cellStyle name="메모 2 4 3 7" xfId="34494" xr:uid="{00000000-0005-0000-0000-00002D9C0000}"/>
    <cellStyle name="메모 2 4 3 7 2" xfId="34495" xr:uid="{00000000-0005-0000-0000-00002E9C0000}"/>
    <cellStyle name="메모 2 4 3 7 2 2" xfId="34496" xr:uid="{00000000-0005-0000-0000-00002F9C0000}"/>
    <cellStyle name="메모 2 4 3 7 2 2 2" xfId="34497" xr:uid="{00000000-0005-0000-0000-0000309C0000}"/>
    <cellStyle name="메모 2 4 3 7 2 2 3" xfId="34498" xr:uid="{00000000-0005-0000-0000-0000319C0000}"/>
    <cellStyle name="메모 2 4 3 7 2 3" xfId="34499" xr:uid="{00000000-0005-0000-0000-0000329C0000}"/>
    <cellStyle name="메모 2 4 3 7 2 4" xfId="34500" xr:uid="{00000000-0005-0000-0000-0000339C0000}"/>
    <cellStyle name="메모 2 4 3 7 2 5" xfId="34501" xr:uid="{00000000-0005-0000-0000-0000349C0000}"/>
    <cellStyle name="메모 2 4 3 7 3" xfId="34502" xr:uid="{00000000-0005-0000-0000-0000359C0000}"/>
    <cellStyle name="메모 2 4 3 7 3 2" xfId="34503" xr:uid="{00000000-0005-0000-0000-0000369C0000}"/>
    <cellStyle name="메모 2 4 3 7 3 3" xfId="34504" xr:uid="{00000000-0005-0000-0000-0000379C0000}"/>
    <cellStyle name="메모 2 4 3 7 4" xfId="34505" xr:uid="{00000000-0005-0000-0000-0000389C0000}"/>
    <cellStyle name="메모 2 4 3 7 5" xfId="34506" xr:uid="{00000000-0005-0000-0000-0000399C0000}"/>
    <cellStyle name="메모 2 4 3 7 6" xfId="34507" xr:uid="{00000000-0005-0000-0000-00003A9C0000}"/>
    <cellStyle name="메모 2 4 3 8" xfId="34508" xr:uid="{00000000-0005-0000-0000-00003B9C0000}"/>
    <cellStyle name="메모 2 4 3 8 2" xfId="34509" xr:uid="{00000000-0005-0000-0000-00003C9C0000}"/>
    <cellStyle name="메모 2 4 3 8 2 2" xfId="34510" xr:uid="{00000000-0005-0000-0000-00003D9C0000}"/>
    <cellStyle name="메모 2 4 3 8 2 3" xfId="34511" xr:uid="{00000000-0005-0000-0000-00003E9C0000}"/>
    <cellStyle name="메모 2 4 3 8 3" xfId="34512" xr:uid="{00000000-0005-0000-0000-00003F9C0000}"/>
    <cellStyle name="메모 2 4 3 8 4" xfId="34513" xr:uid="{00000000-0005-0000-0000-0000409C0000}"/>
    <cellStyle name="메모 2 4 3 8 5" xfId="34514" xr:uid="{00000000-0005-0000-0000-0000419C0000}"/>
    <cellStyle name="메모 2 4 3 9" xfId="34515" xr:uid="{00000000-0005-0000-0000-0000429C0000}"/>
    <cellStyle name="메모 2 4 3 9 2" xfId="34516" xr:uid="{00000000-0005-0000-0000-0000439C0000}"/>
    <cellStyle name="메모 2 4 3 9 3" xfId="34517" xr:uid="{00000000-0005-0000-0000-0000449C0000}"/>
    <cellStyle name="메모 2 4 4" xfId="34518" xr:uid="{00000000-0005-0000-0000-0000459C0000}"/>
    <cellStyle name="메모 2 4 4 10" xfId="34519" xr:uid="{00000000-0005-0000-0000-0000469C0000}"/>
    <cellStyle name="메모 2 4 4 10 2" xfId="34520" xr:uid="{00000000-0005-0000-0000-0000479C0000}"/>
    <cellStyle name="메모 2 4 4 10 2 2" xfId="34521" xr:uid="{00000000-0005-0000-0000-0000489C0000}"/>
    <cellStyle name="메모 2 4 4 10 2 2 2" xfId="34522" xr:uid="{00000000-0005-0000-0000-0000499C0000}"/>
    <cellStyle name="메모 2 4 4 10 2 2 2 2" xfId="34523" xr:uid="{00000000-0005-0000-0000-00004A9C0000}"/>
    <cellStyle name="메모 2 4 4 10 2 2 2 3" xfId="34524" xr:uid="{00000000-0005-0000-0000-00004B9C0000}"/>
    <cellStyle name="메모 2 4 4 10 2 2 3" xfId="34525" xr:uid="{00000000-0005-0000-0000-00004C9C0000}"/>
    <cellStyle name="메모 2 4 4 10 2 2 4" xfId="34526" xr:uid="{00000000-0005-0000-0000-00004D9C0000}"/>
    <cellStyle name="메모 2 4 4 10 2 2 5" xfId="34527" xr:uid="{00000000-0005-0000-0000-00004E9C0000}"/>
    <cellStyle name="메모 2 4 4 10 2 3" xfId="34528" xr:uid="{00000000-0005-0000-0000-00004F9C0000}"/>
    <cellStyle name="메모 2 4 4 10 2 3 2" xfId="34529" xr:uid="{00000000-0005-0000-0000-0000509C0000}"/>
    <cellStyle name="메모 2 4 4 10 2 3 3" xfId="34530" xr:uid="{00000000-0005-0000-0000-0000519C0000}"/>
    <cellStyle name="메모 2 4 4 10 2 4" xfId="34531" xr:uid="{00000000-0005-0000-0000-0000529C0000}"/>
    <cellStyle name="메모 2 4 4 10 2 5" xfId="34532" xr:uid="{00000000-0005-0000-0000-0000539C0000}"/>
    <cellStyle name="메모 2 4 4 10 2 6" xfId="34533" xr:uid="{00000000-0005-0000-0000-0000549C0000}"/>
    <cellStyle name="메모 2 4 4 10 3" xfId="34534" xr:uid="{00000000-0005-0000-0000-0000559C0000}"/>
    <cellStyle name="메모 2 4 4 10 3 2" xfId="34535" xr:uid="{00000000-0005-0000-0000-0000569C0000}"/>
    <cellStyle name="메모 2 4 4 10 3 2 2" xfId="34536" xr:uid="{00000000-0005-0000-0000-0000579C0000}"/>
    <cellStyle name="메모 2 4 4 10 3 2 2 2" xfId="34537" xr:uid="{00000000-0005-0000-0000-0000589C0000}"/>
    <cellStyle name="메모 2 4 4 10 3 2 2 3" xfId="34538" xr:uid="{00000000-0005-0000-0000-0000599C0000}"/>
    <cellStyle name="메모 2 4 4 10 3 2 3" xfId="34539" xr:uid="{00000000-0005-0000-0000-00005A9C0000}"/>
    <cellStyle name="메모 2 4 4 10 3 2 4" xfId="34540" xr:uid="{00000000-0005-0000-0000-00005B9C0000}"/>
    <cellStyle name="메모 2 4 4 10 3 2 5" xfId="34541" xr:uid="{00000000-0005-0000-0000-00005C9C0000}"/>
    <cellStyle name="메모 2 4 4 10 3 3" xfId="34542" xr:uid="{00000000-0005-0000-0000-00005D9C0000}"/>
    <cellStyle name="메모 2 4 4 10 3 3 2" xfId="34543" xr:uid="{00000000-0005-0000-0000-00005E9C0000}"/>
    <cellStyle name="메모 2 4 4 10 3 3 3" xfId="34544" xr:uid="{00000000-0005-0000-0000-00005F9C0000}"/>
    <cellStyle name="메모 2 4 4 10 3 4" xfId="34545" xr:uid="{00000000-0005-0000-0000-0000609C0000}"/>
    <cellStyle name="메모 2 4 4 10 3 5" xfId="34546" xr:uid="{00000000-0005-0000-0000-0000619C0000}"/>
    <cellStyle name="메모 2 4 4 10 3 6" xfId="34547" xr:uid="{00000000-0005-0000-0000-0000629C0000}"/>
    <cellStyle name="메모 2 4 4 10 4" xfId="34548" xr:uid="{00000000-0005-0000-0000-0000639C0000}"/>
    <cellStyle name="메모 2 4 4 10 4 2" xfId="34549" xr:uid="{00000000-0005-0000-0000-0000649C0000}"/>
    <cellStyle name="메모 2 4 4 10 4 2 2" xfId="34550" xr:uid="{00000000-0005-0000-0000-0000659C0000}"/>
    <cellStyle name="메모 2 4 4 10 4 2 3" xfId="34551" xr:uid="{00000000-0005-0000-0000-0000669C0000}"/>
    <cellStyle name="메모 2 4 4 10 4 3" xfId="34552" xr:uid="{00000000-0005-0000-0000-0000679C0000}"/>
    <cellStyle name="메모 2 4 4 10 4 4" xfId="34553" xr:uid="{00000000-0005-0000-0000-0000689C0000}"/>
    <cellStyle name="메모 2 4 4 10 4 5" xfId="34554" xr:uid="{00000000-0005-0000-0000-0000699C0000}"/>
    <cellStyle name="메모 2 4 4 10 5" xfId="34555" xr:uid="{00000000-0005-0000-0000-00006A9C0000}"/>
    <cellStyle name="메모 2 4 4 10 5 2" xfId="34556" xr:uid="{00000000-0005-0000-0000-00006B9C0000}"/>
    <cellStyle name="메모 2 4 4 10 5 3" xfId="34557" xr:uid="{00000000-0005-0000-0000-00006C9C0000}"/>
    <cellStyle name="메모 2 4 4 10 6" xfId="34558" xr:uid="{00000000-0005-0000-0000-00006D9C0000}"/>
    <cellStyle name="메모 2 4 4 10 7" xfId="34559" xr:uid="{00000000-0005-0000-0000-00006E9C0000}"/>
    <cellStyle name="메모 2 4 4 10 8" xfId="34560" xr:uid="{00000000-0005-0000-0000-00006F9C0000}"/>
    <cellStyle name="메모 2 4 4 11" xfId="34561" xr:uid="{00000000-0005-0000-0000-0000709C0000}"/>
    <cellStyle name="메모 2 4 4 11 2" xfId="34562" xr:uid="{00000000-0005-0000-0000-0000719C0000}"/>
    <cellStyle name="메모 2 4 4 11 2 2" xfId="34563" xr:uid="{00000000-0005-0000-0000-0000729C0000}"/>
    <cellStyle name="메모 2 4 4 11 2 2 2" xfId="34564" xr:uid="{00000000-0005-0000-0000-0000739C0000}"/>
    <cellStyle name="메모 2 4 4 11 2 2 2 2" xfId="34565" xr:uid="{00000000-0005-0000-0000-0000749C0000}"/>
    <cellStyle name="메모 2 4 4 11 2 2 2 3" xfId="34566" xr:uid="{00000000-0005-0000-0000-0000759C0000}"/>
    <cellStyle name="메모 2 4 4 11 2 2 3" xfId="34567" xr:uid="{00000000-0005-0000-0000-0000769C0000}"/>
    <cellStyle name="메모 2 4 4 11 2 2 4" xfId="34568" xr:uid="{00000000-0005-0000-0000-0000779C0000}"/>
    <cellStyle name="메모 2 4 4 11 2 2 5" xfId="34569" xr:uid="{00000000-0005-0000-0000-0000789C0000}"/>
    <cellStyle name="메모 2 4 4 11 2 3" xfId="34570" xr:uid="{00000000-0005-0000-0000-0000799C0000}"/>
    <cellStyle name="메모 2 4 4 11 2 3 2" xfId="34571" xr:uid="{00000000-0005-0000-0000-00007A9C0000}"/>
    <cellStyle name="메모 2 4 4 11 2 3 3" xfId="34572" xr:uid="{00000000-0005-0000-0000-00007B9C0000}"/>
    <cellStyle name="메모 2 4 4 11 2 4" xfId="34573" xr:uid="{00000000-0005-0000-0000-00007C9C0000}"/>
    <cellStyle name="메모 2 4 4 11 2 5" xfId="34574" xr:uid="{00000000-0005-0000-0000-00007D9C0000}"/>
    <cellStyle name="메모 2 4 4 11 2 6" xfId="34575" xr:uid="{00000000-0005-0000-0000-00007E9C0000}"/>
    <cellStyle name="메모 2 4 4 11 3" xfId="34576" xr:uid="{00000000-0005-0000-0000-00007F9C0000}"/>
    <cellStyle name="메모 2 4 4 11 3 2" xfId="34577" xr:uid="{00000000-0005-0000-0000-0000809C0000}"/>
    <cellStyle name="메모 2 4 4 11 3 2 2" xfId="34578" xr:uid="{00000000-0005-0000-0000-0000819C0000}"/>
    <cellStyle name="메모 2 4 4 11 3 2 2 2" xfId="34579" xr:uid="{00000000-0005-0000-0000-0000829C0000}"/>
    <cellStyle name="메모 2 4 4 11 3 2 2 3" xfId="34580" xr:uid="{00000000-0005-0000-0000-0000839C0000}"/>
    <cellStyle name="메모 2 4 4 11 3 2 3" xfId="34581" xr:uid="{00000000-0005-0000-0000-0000849C0000}"/>
    <cellStyle name="메모 2 4 4 11 3 2 4" xfId="34582" xr:uid="{00000000-0005-0000-0000-0000859C0000}"/>
    <cellStyle name="메모 2 4 4 11 3 2 5" xfId="34583" xr:uid="{00000000-0005-0000-0000-0000869C0000}"/>
    <cellStyle name="메모 2 4 4 11 3 3" xfId="34584" xr:uid="{00000000-0005-0000-0000-0000879C0000}"/>
    <cellStyle name="메모 2 4 4 11 3 3 2" xfId="34585" xr:uid="{00000000-0005-0000-0000-0000889C0000}"/>
    <cellStyle name="메모 2 4 4 11 3 3 3" xfId="34586" xr:uid="{00000000-0005-0000-0000-0000899C0000}"/>
    <cellStyle name="메모 2 4 4 11 3 4" xfId="34587" xr:uid="{00000000-0005-0000-0000-00008A9C0000}"/>
    <cellStyle name="메모 2 4 4 11 3 5" xfId="34588" xr:uid="{00000000-0005-0000-0000-00008B9C0000}"/>
    <cellStyle name="메모 2 4 4 11 3 6" xfId="34589" xr:uid="{00000000-0005-0000-0000-00008C9C0000}"/>
    <cellStyle name="메모 2 4 4 11 4" xfId="34590" xr:uid="{00000000-0005-0000-0000-00008D9C0000}"/>
    <cellStyle name="메모 2 4 4 11 4 2" xfId="34591" xr:uid="{00000000-0005-0000-0000-00008E9C0000}"/>
    <cellStyle name="메모 2 4 4 11 4 2 2" xfId="34592" xr:uid="{00000000-0005-0000-0000-00008F9C0000}"/>
    <cellStyle name="메모 2 4 4 11 4 2 3" xfId="34593" xr:uid="{00000000-0005-0000-0000-0000909C0000}"/>
    <cellStyle name="메모 2 4 4 11 4 3" xfId="34594" xr:uid="{00000000-0005-0000-0000-0000919C0000}"/>
    <cellStyle name="메모 2 4 4 11 4 4" xfId="34595" xr:uid="{00000000-0005-0000-0000-0000929C0000}"/>
    <cellStyle name="메모 2 4 4 11 4 5" xfId="34596" xr:uid="{00000000-0005-0000-0000-0000939C0000}"/>
    <cellStyle name="메모 2 4 4 11 5" xfId="34597" xr:uid="{00000000-0005-0000-0000-0000949C0000}"/>
    <cellStyle name="메모 2 4 4 11 5 2" xfId="34598" xr:uid="{00000000-0005-0000-0000-0000959C0000}"/>
    <cellStyle name="메모 2 4 4 11 5 3" xfId="34599" xr:uid="{00000000-0005-0000-0000-0000969C0000}"/>
    <cellStyle name="메모 2 4 4 11 6" xfId="34600" xr:uid="{00000000-0005-0000-0000-0000979C0000}"/>
    <cellStyle name="메모 2 4 4 11 7" xfId="34601" xr:uid="{00000000-0005-0000-0000-0000989C0000}"/>
    <cellStyle name="메모 2 4 4 11 8" xfId="34602" xr:uid="{00000000-0005-0000-0000-0000999C0000}"/>
    <cellStyle name="메모 2 4 4 12" xfId="34603" xr:uid="{00000000-0005-0000-0000-00009A9C0000}"/>
    <cellStyle name="메모 2 4 4 12 2" xfId="34604" xr:uid="{00000000-0005-0000-0000-00009B9C0000}"/>
    <cellStyle name="메모 2 4 4 12 2 2" xfId="34605" xr:uid="{00000000-0005-0000-0000-00009C9C0000}"/>
    <cellStyle name="메모 2 4 4 12 2 2 2" xfId="34606" xr:uid="{00000000-0005-0000-0000-00009D9C0000}"/>
    <cellStyle name="메모 2 4 4 12 2 2 2 2" xfId="34607" xr:uid="{00000000-0005-0000-0000-00009E9C0000}"/>
    <cellStyle name="메모 2 4 4 12 2 2 2 3" xfId="34608" xr:uid="{00000000-0005-0000-0000-00009F9C0000}"/>
    <cellStyle name="메모 2 4 4 12 2 2 3" xfId="34609" xr:uid="{00000000-0005-0000-0000-0000A09C0000}"/>
    <cellStyle name="메모 2 4 4 12 2 2 4" xfId="34610" xr:uid="{00000000-0005-0000-0000-0000A19C0000}"/>
    <cellStyle name="메모 2 4 4 12 2 2 5" xfId="34611" xr:uid="{00000000-0005-0000-0000-0000A29C0000}"/>
    <cellStyle name="메모 2 4 4 12 2 3" xfId="34612" xr:uid="{00000000-0005-0000-0000-0000A39C0000}"/>
    <cellStyle name="메모 2 4 4 12 2 3 2" xfId="34613" xr:uid="{00000000-0005-0000-0000-0000A49C0000}"/>
    <cellStyle name="메모 2 4 4 12 2 3 3" xfId="34614" xr:uid="{00000000-0005-0000-0000-0000A59C0000}"/>
    <cellStyle name="메모 2 4 4 12 2 4" xfId="34615" xr:uid="{00000000-0005-0000-0000-0000A69C0000}"/>
    <cellStyle name="메모 2 4 4 12 2 5" xfId="34616" xr:uid="{00000000-0005-0000-0000-0000A79C0000}"/>
    <cellStyle name="메모 2 4 4 12 2 6" xfId="34617" xr:uid="{00000000-0005-0000-0000-0000A89C0000}"/>
    <cellStyle name="메모 2 4 4 12 3" xfId="34618" xr:uid="{00000000-0005-0000-0000-0000A99C0000}"/>
    <cellStyle name="메모 2 4 4 12 3 2" xfId="34619" xr:uid="{00000000-0005-0000-0000-0000AA9C0000}"/>
    <cellStyle name="메모 2 4 4 12 3 2 2" xfId="34620" xr:uid="{00000000-0005-0000-0000-0000AB9C0000}"/>
    <cellStyle name="메모 2 4 4 12 3 2 2 2" xfId="34621" xr:uid="{00000000-0005-0000-0000-0000AC9C0000}"/>
    <cellStyle name="메모 2 4 4 12 3 2 2 3" xfId="34622" xr:uid="{00000000-0005-0000-0000-0000AD9C0000}"/>
    <cellStyle name="메모 2 4 4 12 3 2 3" xfId="34623" xr:uid="{00000000-0005-0000-0000-0000AE9C0000}"/>
    <cellStyle name="메모 2 4 4 12 3 2 4" xfId="34624" xr:uid="{00000000-0005-0000-0000-0000AF9C0000}"/>
    <cellStyle name="메모 2 4 4 12 3 2 5" xfId="34625" xr:uid="{00000000-0005-0000-0000-0000B09C0000}"/>
    <cellStyle name="메모 2 4 4 12 3 3" xfId="34626" xr:uid="{00000000-0005-0000-0000-0000B19C0000}"/>
    <cellStyle name="메모 2 4 4 12 3 3 2" xfId="34627" xr:uid="{00000000-0005-0000-0000-0000B29C0000}"/>
    <cellStyle name="메모 2 4 4 12 3 3 3" xfId="34628" xr:uid="{00000000-0005-0000-0000-0000B39C0000}"/>
    <cellStyle name="메모 2 4 4 12 3 4" xfId="34629" xr:uid="{00000000-0005-0000-0000-0000B49C0000}"/>
    <cellStyle name="메모 2 4 4 12 3 5" xfId="34630" xr:uid="{00000000-0005-0000-0000-0000B59C0000}"/>
    <cellStyle name="메모 2 4 4 12 3 6" xfId="34631" xr:uid="{00000000-0005-0000-0000-0000B69C0000}"/>
    <cellStyle name="메모 2 4 4 12 4" xfId="34632" xr:uid="{00000000-0005-0000-0000-0000B79C0000}"/>
    <cellStyle name="메모 2 4 4 12 4 2" xfId="34633" xr:uid="{00000000-0005-0000-0000-0000B89C0000}"/>
    <cellStyle name="메모 2 4 4 12 4 2 2" xfId="34634" xr:uid="{00000000-0005-0000-0000-0000B99C0000}"/>
    <cellStyle name="메모 2 4 4 12 4 2 3" xfId="34635" xr:uid="{00000000-0005-0000-0000-0000BA9C0000}"/>
    <cellStyle name="메모 2 4 4 12 4 3" xfId="34636" xr:uid="{00000000-0005-0000-0000-0000BB9C0000}"/>
    <cellStyle name="메모 2 4 4 12 4 4" xfId="34637" xr:uid="{00000000-0005-0000-0000-0000BC9C0000}"/>
    <cellStyle name="메모 2 4 4 12 4 5" xfId="34638" xr:uid="{00000000-0005-0000-0000-0000BD9C0000}"/>
    <cellStyle name="메모 2 4 4 12 5" xfId="34639" xr:uid="{00000000-0005-0000-0000-0000BE9C0000}"/>
    <cellStyle name="메모 2 4 4 12 5 2" xfId="34640" xr:uid="{00000000-0005-0000-0000-0000BF9C0000}"/>
    <cellStyle name="메모 2 4 4 12 5 3" xfId="34641" xr:uid="{00000000-0005-0000-0000-0000C09C0000}"/>
    <cellStyle name="메모 2 4 4 12 6" xfId="34642" xr:uid="{00000000-0005-0000-0000-0000C19C0000}"/>
    <cellStyle name="메모 2 4 4 12 7" xfId="34643" xr:uid="{00000000-0005-0000-0000-0000C29C0000}"/>
    <cellStyle name="메모 2 4 4 12 8" xfId="34644" xr:uid="{00000000-0005-0000-0000-0000C39C0000}"/>
    <cellStyle name="메모 2 4 4 13" xfId="34645" xr:uid="{00000000-0005-0000-0000-0000C49C0000}"/>
    <cellStyle name="메모 2 4 4 13 2" xfId="34646" xr:uid="{00000000-0005-0000-0000-0000C59C0000}"/>
    <cellStyle name="메모 2 4 4 13 2 2" xfId="34647" xr:uid="{00000000-0005-0000-0000-0000C69C0000}"/>
    <cellStyle name="메모 2 4 4 13 2 2 2" xfId="34648" xr:uid="{00000000-0005-0000-0000-0000C79C0000}"/>
    <cellStyle name="메모 2 4 4 13 2 2 3" xfId="34649" xr:uid="{00000000-0005-0000-0000-0000C89C0000}"/>
    <cellStyle name="메모 2 4 4 13 2 3" xfId="34650" xr:uid="{00000000-0005-0000-0000-0000C99C0000}"/>
    <cellStyle name="메모 2 4 4 13 2 4" xfId="34651" xr:uid="{00000000-0005-0000-0000-0000CA9C0000}"/>
    <cellStyle name="메모 2 4 4 13 2 5" xfId="34652" xr:uid="{00000000-0005-0000-0000-0000CB9C0000}"/>
    <cellStyle name="메모 2 4 4 13 3" xfId="34653" xr:uid="{00000000-0005-0000-0000-0000CC9C0000}"/>
    <cellStyle name="메모 2 4 4 13 3 2" xfId="34654" xr:uid="{00000000-0005-0000-0000-0000CD9C0000}"/>
    <cellStyle name="메모 2 4 4 13 3 3" xfId="34655" xr:uid="{00000000-0005-0000-0000-0000CE9C0000}"/>
    <cellStyle name="메모 2 4 4 13 4" xfId="34656" xr:uid="{00000000-0005-0000-0000-0000CF9C0000}"/>
    <cellStyle name="메모 2 4 4 13 5" xfId="34657" xr:uid="{00000000-0005-0000-0000-0000D09C0000}"/>
    <cellStyle name="메모 2 4 4 13 6" xfId="34658" xr:uid="{00000000-0005-0000-0000-0000D19C0000}"/>
    <cellStyle name="메모 2 4 4 14" xfId="34659" xr:uid="{00000000-0005-0000-0000-0000D29C0000}"/>
    <cellStyle name="메모 2 4 4 14 2" xfId="34660" xr:uid="{00000000-0005-0000-0000-0000D39C0000}"/>
    <cellStyle name="메모 2 4 4 14 2 2" xfId="34661" xr:uid="{00000000-0005-0000-0000-0000D49C0000}"/>
    <cellStyle name="메모 2 4 4 14 2 2 2" xfId="34662" xr:uid="{00000000-0005-0000-0000-0000D59C0000}"/>
    <cellStyle name="메모 2 4 4 14 2 2 3" xfId="34663" xr:uid="{00000000-0005-0000-0000-0000D69C0000}"/>
    <cellStyle name="메모 2 4 4 14 2 3" xfId="34664" xr:uid="{00000000-0005-0000-0000-0000D79C0000}"/>
    <cellStyle name="메모 2 4 4 14 2 4" xfId="34665" xr:uid="{00000000-0005-0000-0000-0000D89C0000}"/>
    <cellStyle name="메모 2 4 4 14 2 5" xfId="34666" xr:uid="{00000000-0005-0000-0000-0000D99C0000}"/>
    <cellStyle name="메모 2 4 4 14 3" xfId="34667" xr:uid="{00000000-0005-0000-0000-0000DA9C0000}"/>
    <cellStyle name="메모 2 4 4 14 3 2" xfId="34668" xr:uid="{00000000-0005-0000-0000-0000DB9C0000}"/>
    <cellStyle name="메모 2 4 4 14 3 3" xfId="34669" xr:uid="{00000000-0005-0000-0000-0000DC9C0000}"/>
    <cellStyle name="메모 2 4 4 14 4" xfId="34670" xr:uid="{00000000-0005-0000-0000-0000DD9C0000}"/>
    <cellStyle name="메모 2 4 4 14 5" xfId="34671" xr:uid="{00000000-0005-0000-0000-0000DE9C0000}"/>
    <cellStyle name="메모 2 4 4 14 6" xfId="34672" xr:uid="{00000000-0005-0000-0000-0000DF9C0000}"/>
    <cellStyle name="메모 2 4 4 15" xfId="34673" xr:uid="{00000000-0005-0000-0000-0000E09C0000}"/>
    <cellStyle name="메모 2 4 4 15 2" xfId="34674" xr:uid="{00000000-0005-0000-0000-0000E19C0000}"/>
    <cellStyle name="메모 2 4 4 15 2 2" xfId="34675" xr:uid="{00000000-0005-0000-0000-0000E29C0000}"/>
    <cellStyle name="메모 2 4 4 15 2 2 2" xfId="34676" xr:uid="{00000000-0005-0000-0000-0000E39C0000}"/>
    <cellStyle name="메모 2 4 4 15 2 2 3" xfId="34677" xr:uid="{00000000-0005-0000-0000-0000E49C0000}"/>
    <cellStyle name="메모 2 4 4 15 2 3" xfId="34678" xr:uid="{00000000-0005-0000-0000-0000E59C0000}"/>
    <cellStyle name="메모 2 4 4 15 2 4" xfId="34679" xr:uid="{00000000-0005-0000-0000-0000E69C0000}"/>
    <cellStyle name="메모 2 4 4 15 3" xfId="34680" xr:uid="{00000000-0005-0000-0000-0000E79C0000}"/>
    <cellStyle name="메모 2 4 4 15 3 2" xfId="34681" xr:uid="{00000000-0005-0000-0000-0000E89C0000}"/>
    <cellStyle name="메모 2 4 4 15 3 3" xfId="34682" xr:uid="{00000000-0005-0000-0000-0000E99C0000}"/>
    <cellStyle name="메모 2 4 4 15 4" xfId="34683" xr:uid="{00000000-0005-0000-0000-0000EA9C0000}"/>
    <cellStyle name="메모 2 4 4 15 5" xfId="34684" xr:uid="{00000000-0005-0000-0000-0000EB9C0000}"/>
    <cellStyle name="메모 2 4 4 15 6" xfId="34685" xr:uid="{00000000-0005-0000-0000-0000EC9C0000}"/>
    <cellStyle name="메모 2 4 4 16" xfId="34686" xr:uid="{00000000-0005-0000-0000-0000ED9C0000}"/>
    <cellStyle name="메모 2 4 4 16 2" xfId="34687" xr:uid="{00000000-0005-0000-0000-0000EE9C0000}"/>
    <cellStyle name="메모 2 4 4 16 2 2" xfId="34688" xr:uid="{00000000-0005-0000-0000-0000EF9C0000}"/>
    <cellStyle name="메모 2 4 4 16 2 2 2" xfId="34689" xr:uid="{00000000-0005-0000-0000-0000F09C0000}"/>
    <cellStyle name="메모 2 4 4 16 2 2 3" xfId="34690" xr:uid="{00000000-0005-0000-0000-0000F19C0000}"/>
    <cellStyle name="메모 2 4 4 16 2 3" xfId="34691" xr:uid="{00000000-0005-0000-0000-0000F29C0000}"/>
    <cellStyle name="메모 2 4 4 16 2 4" xfId="34692" xr:uid="{00000000-0005-0000-0000-0000F39C0000}"/>
    <cellStyle name="메모 2 4 4 16 3" xfId="34693" xr:uid="{00000000-0005-0000-0000-0000F49C0000}"/>
    <cellStyle name="메모 2 4 4 16 3 2" xfId="34694" xr:uid="{00000000-0005-0000-0000-0000F59C0000}"/>
    <cellStyle name="메모 2 4 4 16 3 3" xfId="34695" xr:uid="{00000000-0005-0000-0000-0000F69C0000}"/>
    <cellStyle name="메모 2 4 4 16 4" xfId="34696" xr:uid="{00000000-0005-0000-0000-0000F79C0000}"/>
    <cellStyle name="메모 2 4 4 16 5" xfId="34697" xr:uid="{00000000-0005-0000-0000-0000F89C0000}"/>
    <cellStyle name="메모 2 4 4 17" xfId="34698" xr:uid="{00000000-0005-0000-0000-0000F99C0000}"/>
    <cellStyle name="메모 2 4 4 17 2" xfId="34699" xr:uid="{00000000-0005-0000-0000-0000FA9C0000}"/>
    <cellStyle name="메모 2 4 4 17 2 2" xfId="34700" xr:uid="{00000000-0005-0000-0000-0000FB9C0000}"/>
    <cellStyle name="메모 2 4 4 17 2 2 2" xfId="34701" xr:uid="{00000000-0005-0000-0000-0000FC9C0000}"/>
    <cellStyle name="메모 2 4 4 17 2 2 3" xfId="34702" xr:uid="{00000000-0005-0000-0000-0000FD9C0000}"/>
    <cellStyle name="메모 2 4 4 17 2 3" xfId="34703" xr:uid="{00000000-0005-0000-0000-0000FE9C0000}"/>
    <cellStyle name="메모 2 4 4 17 2 4" xfId="34704" xr:uid="{00000000-0005-0000-0000-0000FF9C0000}"/>
    <cellStyle name="메모 2 4 4 17 3" xfId="34705" xr:uid="{00000000-0005-0000-0000-0000009D0000}"/>
    <cellStyle name="메모 2 4 4 17 3 2" xfId="34706" xr:uid="{00000000-0005-0000-0000-0000019D0000}"/>
    <cellStyle name="메모 2 4 4 17 3 3" xfId="34707" xr:uid="{00000000-0005-0000-0000-0000029D0000}"/>
    <cellStyle name="메모 2 4 4 17 4" xfId="34708" xr:uid="{00000000-0005-0000-0000-0000039D0000}"/>
    <cellStyle name="메모 2 4 4 17 5" xfId="34709" xr:uid="{00000000-0005-0000-0000-0000049D0000}"/>
    <cellStyle name="메모 2 4 4 18" xfId="34710" xr:uid="{00000000-0005-0000-0000-0000059D0000}"/>
    <cellStyle name="메모 2 4 4 18 2" xfId="34711" xr:uid="{00000000-0005-0000-0000-0000069D0000}"/>
    <cellStyle name="메모 2 4 4 18 2 2" xfId="34712" xr:uid="{00000000-0005-0000-0000-0000079D0000}"/>
    <cellStyle name="메모 2 4 4 18 2 2 2" xfId="34713" xr:uid="{00000000-0005-0000-0000-0000089D0000}"/>
    <cellStyle name="메모 2 4 4 18 2 2 3" xfId="34714" xr:uid="{00000000-0005-0000-0000-0000099D0000}"/>
    <cellStyle name="메모 2 4 4 18 2 3" xfId="34715" xr:uid="{00000000-0005-0000-0000-00000A9D0000}"/>
    <cellStyle name="메모 2 4 4 18 2 4" xfId="34716" xr:uid="{00000000-0005-0000-0000-00000B9D0000}"/>
    <cellStyle name="메모 2 4 4 18 3" xfId="34717" xr:uid="{00000000-0005-0000-0000-00000C9D0000}"/>
    <cellStyle name="메모 2 4 4 18 3 2" xfId="34718" xr:uid="{00000000-0005-0000-0000-00000D9D0000}"/>
    <cellStyle name="메모 2 4 4 18 3 3" xfId="34719" xr:uid="{00000000-0005-0000-0000-00000E9D0000}"/>
    <cellStyle name="메모 2 4 4 18 4" xfId="34720" xr:uid="{00000000-0005-0000-0000-00000F9D0000}"/>
    <cellStyle name="메모 2 4 4 18 5" xfId="34721" xr:uid="{00000000-0005-0000-0000-0000109D0000}"/>
    <cellStyle name="메모 2 4 4 19" xfId="34722" xr:uid="{00000000-0005-0000-0000-0000119D0000}"/>
    <cellStyle name="메모 2 4 4 19 2" xfId="34723" xr:uid="{00000000-0005-0000-0000-0000129D0000}"/>
    <cellStyle name="메모 2 4 4 19 2 2" xfId="34724" xr:uid="{00000000-0005-0000-0000-0000139D0000}"/>
    <cellStyle name="메모 2 4 4 19 2 2 2" xfId="34725" xr:uid="{00000000-0005-0000-0000-0000149D0000}"/>
    <cellStyle name="메모 2 4 4 19 2 2 3" xfId="34726" xr:uid="{00000000-0005-0000-0000-0000159D0000}"/>
    <cellStyle name="메모 2 4 4 19 2 3" xfId="34727" xr:uid="{00000000-0005-0000-0000-0000169D0000}"/>
    <cellStyle name="메모 2 4 4 19 2 4" xfId="34728" xr:uid="{00000000-0005-0000-0000-0000179D0000}"/>
    <cellStyle name="메모 2 4 4 19 3" xfId="34729" xr:uid="{00000000-0005-0000-0000-0000189D0000}"/>
    <cellStyle name="메모 2 4 4 19 3 2" xfId="34730" xr:uid="{00000000-0005-0000-0000-0000199D0000}"/>
    <cellStyle name="메모 2 4 4 19 3 3" xfId="34731" xr:uid="{00000000-0005-0000-0000-00001A9D0000}"/>
    <cellStyle name="메모 2 4 4 19 4" xfId="34732" xr:uid="{00000000-0005-0000-0000-00001B9D0000}"/>
    <cellStyle name="메모 2 4 4 19 5" xfId="34733" xr:uid="{00000000-0005-0000-0000-00001C9D0000}"/>
    <cellStyle name="메모 2 4 4 2" xfId="34734" xr:uid="{00000000-0005-0000-0000-00001D9D0000}"/>
    <cellStyle name="메모 2 4 4 2 10" xfId="34735" xr:uid="{00000000-0005-0000-0000-00001E9D0000}"/>
    <cellStyle name="메모 2 4 4 2 10 2" xfId="34736" xr:uid="{00000000-0005-0000-0000-00001F9D0000}"/>
    <cellStyle name="메모 2 4 4 2 10 2 2" xfId="34737" xr:uid="{00000000-0005-0000-0000-0000209D0000}"/>
    <cellStyle name="메모 2 4 4 2 10 2 2 2" xfId="34738" xr:uid="{00000000-0005-0000-0000-0000219D0000}"/>
    <cellStyle name="메모 2 4 4 2 10 2 2 3" xfId="34739" xr:uid="{00000000-0005-0000-0000-0000229D0000}"/>
    <cellStyle name="메모 2 4 4 2 10 2 3" xfId="34740" xr:uid="{00000000-0005-0000-0000-0000239D0000}"/>
    <cellStyle name="메모 2 4 4 2 10 2 4" xfId="34741" xr:uid="{00000000-0005-0000-0000-0000249D0000}"/>
    <cellStyle name="메모 2 4 4 2 10 3" xfId="34742" xr:uid="{00000000-0005-0000-0000-0000259D0000}"/>
    <cellStyle name="메모 2 4 4 2 10 3 2" xfId="34743" xr:uid="{00000000-0005-0000-0000-0000269D0000}"/>
    <cellStyle name="메모 2 4 4 2 10 3 3" xfId="34744" xr:uid="{00000000-0005-0000-0000-0000279D0000}"/>
    <cellStyle name="메모 2 4 4 2 10 4" xfId="34745" xr:uid="{00000000-0005-0000-0000-0000289D0000}"/>
    <cellStyle name="메모 2 4 4 2 10 5" xfId="34746" xr:uid="{00000000-0005-0000-0000-0000299D0000}"/>
    <cellStyle name="메모 2 4 4 2 11" xfId="34747" xr:uid="{00000000-0005-0000-0000-00002A9D0000}"/>
    <cellStyle name="메모 2 4 4 2 11 2" xfId="34748" xr:uid="{00000000-0005-0000-0000-00002B9D0000}"/>
    <cellStyle name="메모 2 4 4 2 11 2 2" xfId="34749" xr:uid="{00000000-0005-0000-0000-00002C9D0000}"/>
    <cellStyle name="메모 2 4 4 2 11 2 2 2" xfId="34750" xr:uid="{00000000-0005-0000-0000-00002D9D0000}"/>
    <cellStyle name="메모 2 4 4 2 11 2 2 3" xfId="34751" xr:uid="{00000000-0005-0000-0000-00002E9D0000}"/>
    <cellStyle name="메모 2 4 4 2 11 2 3" xfId="34752" xr:uid="{00000000-0005-0000-0000-00002F9D0000}"/>
    <cellStyle name="메모 2 4 4 2 11 2 4" xfId="34753" xr:uid="{00000000-0005-0000-0000-0000309D0000}"/>
    <cellStyle name="메모 2 4 4 2 11 3" xfId="34754" xr:uid="{00000000-0005-0000-0000-0000319D0000}"/>
    <cellStyle name="메모 2 4 4 2 11 3 2" xfId="34755" xr:uid="{00000000-0005-0000-0000-0000329D0000}"/>
    <cellStyle name="메모 2 4 4 2 11 3 3" xfId="34756" xr:uid="{00000000-0005-0000-0000-0000339D0000}"/>
    <cellStyle name="메모 2 4 4 2 11 4" xfId="34757" xr:uid="{00000000-0005-0000-0000-0000349D0000}"/>
    <cellStyle name="메모 2 4 4 2 11 5" xfId="34758" xr:uid="{00000000-0005-0000-0000-0000359D0000}"/>
    <cellStyle name="메모 2 4 4 2 12" xfId="34759" xr:uid="{00000000-0005-0000-0000-0000369D0000}"/>
    <cellStyle name="메모 2 4 4 2 12 2" xfId="34760" xr:uid="{00000000-0005-0000-0000-0000379D0000}"/>
    <cellStyle name="메모 2 4 4 2 12 2 2" xfId="34761" xr:uid="{00000000-0005-0000-0000-0000389D0000}"/>
    <cellStyle name="메모 2 4 4 2 12 2 2 2" xfId="34762" xr:uid="{00000000-0005-0000-0000-0000399D0000}"/>
    <cellStyle name="메모 2 4 4 2 12 2 2 3" xfId="34763" xr:uid="{00000000-0005-0000-0000-00003A9D0000}"/>
    <cellStyle name="메모 2 4 4 2 12 2 3" xfId="34764" xr:uid="{00000000-0005-0000-0000-00003B9D0000}"/>
    <cellStyle name="메모 2 4 4 2 12 2 4" xfId="34765" xr:uid="{00000000-0005-0000-0000-00003C9D0000}"/>
    <cellStyle name="메모 2 4 4 2 12 3" xfId="34766" xr:uid="{00000000-0005-0000-0000-00003D9D0000}"/>
    <cellStyle name="메모 2 4 4 2 12 3 2" xfId="34767" xr:uid="{00000000-0005-0000-0000-00003E9D0000}"/>
    <cellStyle name="메모 2 4 4 2 12 3 3" xfId="34768" xr:uid="{00000000-0005-0000-0000-00003F9D0000}"/>
    <cellStyle name="메모 2 4 4 2 12 4" xfId="34769" xr:uid="{00000000-0005-0000-0000-0000409D0000}"/>
    <cellStyle name="메모 2 4 4 2 12 5" xfId="34770" xr:uid="{00000000-0005-0000-0000-0000419D0000}"/>
    <cellStyle name="메모 2 4 4 2 13" xfId="34771" xr:uid="{00000000-0005-0000-0000-0000429D0000}"/>
    <cellStyle name="메모 2 4 4 2 13 2" xfId="34772" xr:uid="{00000000-0005-0000-0000-0000439D0000}"/>
    <cellStyle name="메모 2 4 4 2 13 2 2" xfId="34773" xr:uid="{00000000-0005-0000-0000-0000449D0000}"/>
    <cellStyle name="메모 2 4 4 2 13 2 2 2" xfId="34774" xr:uid="{00000000-0005-0000-0000-0000459D0000}"/>
    <cellStyle name="메모 2 4 4 2 13 2 2 3" xfId="34775" xr:uid="{00000000-0005-0000-0000-0000469D0000}"/>
    <cellStyle name="메모 2 4 4 2 13 2 3" xfId="34776" xr:uid="{00000000-0005-0000-0000-0000479D0000}"/>
    <cellStyle name="메모 2 4 4 2 13 2 4" xfId="34777" xr:uid="{00000000-0005-0000-0000-0000489D0000}"/>
    <cellStyle name="메모 2 4 4 2 13 3" xfId="34778" xr:uid="{00000000-0005-0000-0000-0000499D0000}"/>
    <cellStyle name="메모 2 4 4 2 13 3 2" xfId="34779" xr:uid="{00000000-0005-0000-0000-00004A9D0000}"/>
    <cellStyle name="메모 2 4 4 2 13 3 3" xfId="34780" xr:uid="{00000000-0005-0000-0000-00004B9D0000}"/>
    <cellStyle name="메모 2 4 4 2 13 4" xfId="34781" xr:uid="{00000000-0005-0000-0000-00004C9D0000}"/>
    <cellStyle name="메모 2 4 4 2 13 5" xfId="34782" xr:uid="{00000000-0005-0000-0000-00004D9D0000}"/>
    <cellStyle name="메모 2 4 4 2 14" xfId="34783" xr:uid="{00000000-0005-0000-0000-00004E9D0000}"/>
    <cellStyle name="메모 2 4 4 2 14 2" xfId="34784" xr:uid="{00000000-0005-0000-0000-00004F9D0000}"/>
    <cellStyle name="메모 2 4 4 2 14 2 2" xfId="34785" xr:uid="{00000000-0005-0000-0000-0000509D0000}"/>
    <cellStyle name="메모 2 4 4 2 14 2 2 2" xfId="34786" xr:uid="{00000000-0005-0000-0000-0000519D0000}"/>
    <cellStyle name="메모 2 4 4 2 14 2 2 3" xfId="34787" xr:uid="{00000000-0005-0000-0000-0000529D0000}"/>
    <cellStyle name="메모 2 4 4 2 14 2 3" xfId="34788" xr:uid="{00000000-0005-0000-0000-0000539D0000}"/>
    <cellStyle name="메모 2 4 4 2 14 2 4" xfId="34789" xr:uid="{00000000-0005-0000-0000-0000549D0000}"/>
    <cellStyle name="메모 2 4 4 2 14 3" xfId="34790" xr:uid="{00000000-0005-0000-0000-0000559D0000}"/>
    <cellStyle name="메모 2 4 4 2 14 3 2" xfId="34791" xr:uid="{00000000-0005-0000-0000-0000569D0000}"/>
    <cellStyle name="메모 2 4 4 2 14 3 3" xfId="34792" xr:uid="{00000000-0005-0000-0000-0000579D0000}"/>
    <cellStyle name="메모 2 4 4 2 14 4" xfId="34793" xr:uid="{00000000-0005-0000-0000-0000589D0000}"/>
    <cellStyle name="메모 2 4 4 2 14 5" xfId="34794" xr:uid="{00000000-0005-0000-0000-0000599D0000}"/>
    <cellStyle name="메모 2 4 4 2 15" xfId="34795" xr:uid="{00000000-0005-0000-0000-00005A9D0000}"/>
    <cellStyle name="메모 2 4 4 2 15 2" xfId="34796" xr:uid="{00000000-0005-0000-0000-00005B9D0000}"/>
    <cellStyle name="메모 2 4 4 2 15 2 2" xfId="34797" xr:uid="{00000000-0005-0000-0000-00005C9D0000}"/>
    <cellStyle name="메모 2 4 4 2 15 2 2 2" xfId="34798" xr:uid="{00000000-0005-0000-0000-00005D9D0000}"/>
    <cellStyle name="메모 2 4 4 2 15 2 2 3" xfId="34799" xr:uid="{00000000-0005-0000-0000-00005E9D0000}"/>
    <cellStyle name="메모 2 4 4 2 15 2 3" xfId="34800" xr:uid="{00000000-0005-0000-0000-00005F9D0000}"/>
    <cellStyle name="메모 2 4 4 2 15 2 4" xfId="34801" xr:uid="{00000000-0005-0000-0000-0000609D0000}"/>
    <cellStyle name="메모 2 4 4 2 15 3" xfId="34802" xr:uid="{00000000-0005-0000-0000-0000619D0000}"/>
    <cellStyle name="메모 2 4 4 2 15 3 2" xfId="34803" xr:uid="{00000000-0005-0000-0000-0000629D0000}"/>
    <cellStyle name="메모 2 4 4 2 15 3 3" xfId="34804" xr:uid="{00000000-0005-0000-0000-0000639D0000}"/>
    <cellStyle name="메모 2 4 4 2 15 4" xfId="34805" xr:uid="{00000000-0005-0000-0000-0000649D0000}"/>
    <cellStyle name="메모 2 4 4 2 15 5" xfId="34806" xr:uid="{00000000-0005-0000-0000-0000659D0000}"/>
    <cellStyle name="메모 2 4 4 2 16" xfId="34807" xr:uid="{00000000-0005-0000-0000-0000669D0000}"/>
    <cellStyle name="메모 2 4 4 2 16 2" xfId="34808" xr:uid="{00000000-0005-0000-0000-0000679D0000}"/>
    <cellStyle name="메모 2 4 4 2 16 2 2" xfId="34809" xr:uid="{00000000-0005-0000-0000-0000689D0000}"/>
    <cellStyle name="메모 2 4 4 2 16 2 2 2" xfId="34810" xr:uid="{00000000-0005-0000-0000-0000699D0000}"/>
    <cellStyle name="메모 2 4 4 2 16 2 2 3" xfId="34811" xr:uid="{00000000-0005-0000-0000-00006A9D0000}"/>
    <cellStyle name="메모 2 4 4 2 16 2 3" xfId="34812" xr:uid="{00000000-0005-0000-0000-00006B9D0000}"/>
    <cellStyle name="메모 2 4 4 2 16 2 4" xfId="34813" xr:uid="{00000000-0005-0000-0000-00006C9D0000}"/>
    <cellStyle name="메모 2 4 4 2 16 3" xfId="34814" xr:uid="{00000000-0005-0000-0000-00006D9D0000}"/>
    <cellStyle name="메모 2 4 4 2 16 3 2" xfId="34815" xr:uid="{00000000-0005-0000-0000-00006E9D0000}"/>
    <cellStyle name="메모 2 4 4 2 16 3 3" xfId="34816" xr:uid="{00000000-0005-0000-0000-00006F9D0000}"/>
    <cellStyle name="메모 2 4 4 2 16 4" xfId="34817" xr:uid="{00000000-0005-0000-0000-0000709D0000}"/>
    <cellStyle name="메모 2 4 4 2 16 5" xfId="34818" xr:uid="{00000000-0005-0000-0000-0000719D0000}"/>
    <cellStyle name="메모 2 4 4 2 17" xfId="34819" xr:uid="{00000000-0005-0000-0000-0000729D0000}"/>
    <cellStyle name="메모 2 4 4 2 17 2" xfId="34820" xr:uid="{00000000-0005-0000-0000-0000739D0000}"/>
    <cellStyle name="메모 2 4 4 2 17 2 2" xfId="34821" xr:uid="{00000000-0005-0000-0000-0000749D0000}"/>
    <cellStyle name="메모 2 4 4 2 17 2 2 2" xfId="34822" xr:uid="{00000000-0005-0000-0000-0000759D0000}"/>
    <cellStyle name="메모 2 4 4 2 17 2 2 3" xfId="34823" xr:uid="{00000000-0005-0000-0000-0000769D0000}"/>
    <cellStyle name="메모 2 4 4 2 17 2 3" xfId="34824" xr:uid="{00000000-0005-0000-0000-0000779D0000}"/>
    <cellStyle name="메모 2 4 4 2 17 2 4" xfId="34825" xr:uid="{00000000-0005-0000-0000-0000789D0000}"/>
    <cellStyle name="메모 2 4 4 2 17 3" xfId="34826" xr:uid="{00000000-0005-0000-0000-0000799D0000}"/>
    <cellStyle name="메모 2 4 4 2 17 3 2" xfId="34827" xr:uid="{00000000-0005-0000-0000-00007A9D0000}"/>
    <cellStyle name="메모 2 4 4 2 17 3 3" xfId="34828" xr:uid="{00000000-0005-0000-0000-00007B9D0000}"/>
    <cellStyle name="메모 2 4 4 2 17 4" xfId="34829" xr:uid="{00000000-0005-0000-0000-00007C9D0000}"/>
    <cellStyle name="메모 2 4 4 2 17 5" xfId="34830" xr:uid="{00000000-0005-0000-0000-00007D9D0000}"/>
    <cellStyle name="메모 2 4 4 2 18" xfId="34831" xr:uid="{00000000-0005-0000-0000-00007E9D0000}"/>
    <cellStyle name="메모 2 4 4 2 18 2" xfId="34832" xr:uid="{00000000-0005-0000-0000-00007F9D0000}"/>
    <cellStyle name="메모 2 4 4 2 18 2 2" xfId="34833" xr:uid="{00000000-0005-0000-0000-0000809D0000}"/>
    <cellStyle name="메모 2 4 4 2 18 2 2 2" xfId="34834" xr:uid="{00000000-0005-0000-0000-0000819D0000}"/>
    <cellStyle name="메모 2 4 4 2 18 2 2 3" xfId="34835" xr:uid="{00000000-0005-0000-0000-0000829D0000}"/>
    <cellStyle name="메모 2 4 4 2 18 2 3" xfId="34836" xr:uid="{00000000-0005-0000-0000-0000839D0000}"/>
    <cellStyle name="메모 2 4 4 2 18 2 4" xfId="34837" xr:uid="{00000000-0005-0000-0000-0000849D0000}"/>
    <cellStyle name="메모 2 4 4 2 18 3" xfId="34838" xr:uid="{00000000-0005-0000-0000-0000859D0000}"/>
    <cellStyle name="메모 2 4 4 2 18 3 2" xfId="34839" xr:uid="{00000000-0005-0000-0000-0000869D0000}"/>
    <cellStyle name="메모 2 4 4 2 18 3 3" xfId="34840" xr:uid="{00000000-0005-0000-0000-0000879D0000}"/>
    <cellStyle name="메모 2 4 4 2 18 4" xfId="34841" xr:uid="{00000000-0005-0000-0000-0000889D0000}"/>
    <cellStyle name="메모 2 4 4 2 18 5" xfId="34842" xr:uid="{00000000-0005-0000-0000-0000899D0000}"/>
    <cellStyle name="메모 2 4 4 2 19" xfId="34843" xr:uid="{00000000-0005-0000-0000-00008A9D0000}"/>
    <cellStyle name="메모 2 4 4 2 19 2" xfId="34844" xr:uid="{00000000-0005-0000-0000-00008B9D0000}"/>
    <cellStyle name="메모 2 4 4 2 19 2 2" xfId="34845" xr:uid="{00000000-0005-0000-0000-00008C9D0000}"/>
    <cellStyle name="메모 2 4 4 2 19 2 2 2" xfId="34846" xr:uid="{00000000-0005-0000-0000-00008D9D0000}"/>
    <cellStyle name="메모 2 4 4 2 19 2 2 3" xfId="34847" xr:uid="{00000000-0005-0000-0000-00008E9D0000}"/>
    <cellStyle name="메모 2 4 4 2 19 2 3" xfId="34848" xr:uid="{00000000-0005-0000-0000-00008F9D0000}"/>
    <cellStyle name="메모 2 4 4 2 19 2 4" xfId="34849" xr:uid="{00000000-0005-0000-0000-0000909D0000}"/>
    <cellStyle name="메모 2 4 4 2 19 3" xfId="34850" xr:uid="{00000000-0005-0000-0000-0000919D0000}"/>
    <cellStyle name="메모 2 4 4 2 19 3 2" xfId="34851" xr:uid="{00000000-0005-0000-0000-0000929D0000}"/>
    <cellStyle name="메모 2 4 4 2 19 3 3" xfId="34852" xr:uid="{00000000-0005-0000-0000-0000939D0000}"/>
    <cellStyle name="메모 2 4 4 2 19 4" xfId="34853" xr:uid="{00000000-0005-0000-0000-0000949D0000}"/>
    <cellStyle name="메모 2 4 4 2 19 5" xfId="34854" xr:uid="{00000000-0005-0000-0000-0000959D0000}"/>
    <cellStyle name="메모 2 4 4 2 2" xfId="34855" xr:uid="{00000000-0005-0000-0000-0000969D0000}"/>
    <cellStyle name="메모 2 4 4 2 2 2" xfId="34856" xr:uid="{00000000-0005-0000-0000-0000979D0000}"/>
    <cellStyle name="메모 2 4 4 2 2 2 2" xfId="34857" xr:uid="{00000000-0005-0000-0000-0000989D0000}"/>
    <cellStyle name="메모 2 4 4 2 2 2 2 2" xfId="34858" xr:uid="{00000000-0005-0000-0000-0000999D0000}"/>
    <cellStyle name="메모 2 4 4 2 2 2 2 2 2" xfId="34859" xr:uid="{00000000-0005-0000-0000-00009A9D0000}"/>
    <cellStyle name="메모 2 4 4 2 2 2 2 2 3" xfId="34860" xr:uid="{00000000-0005-0000-0000-00009B9D0000}"/>
    <cellStyle name="메모 2 4 4 2 2 2 2 3" xfId="34861" xr:uid="{00000000-0005-0000-0000-00009C9D0000}"/>
    <cellStyle name="메모 2 4 4 2 2 2 2 4" xfId="34862" xr:uid="{00000000-0005-0000-0000-00009D9D0000}"/>
    <cellStyle name="메모 2 4 4 2 2 2 2 5" xfId="34863" xr:uid="{00000000-0005-0000-0000-00009E9D0000}"/>
    <cellStyle name="메모 2 4 4 2 2 2 3" xfId="34864" xr:uid="{00000000-0005-0000-0000-00009F9D0000}"/>
    <cellStyle name="메모 2 4 4 2 2 2 3 2" xfId="34865" xr:uid="{00000000-0005-0000-0000-0000A09D0000}"/>
    <cellStyle name="메모 2 4 4 2 2 2 3 3" xfId="34866" xr:uid="{00000000-0005-0000-0000-0000A19D0000}"/>
    <cellStyle name="메모 2 4 4 2 2 2 4" xfId="34867" xr:uid="{00000000-0005-0000-0000-0000A29D0000}"/>
    <cellStyle name="메모 2 4 4 2 2 2 5" xfId="34868" xr:uid="{00000000-0005-0000-0000-0000A39D0000}"/>
    <cellStyle name="메모 2 4 4 2 2 2 6" xfId="34869" xr:uid="{00000000-0005-0000-0000-0000A49D0000}"/>
    <cellStyle name="메모 2 4 4 2 2 3" xfId="34870" xr:uid="{00000000-0005-0000-0000-0000A59D0000}"/>
    <cellStyle name="메모 2 4 4 2 2 3 2" xfId="34871" xr:uid="{00000000-0005-0000-0000-0000A69D0000}"/>
    <cellStyle name="메모 2 4 4 2 2 3 2 2" xfId="34872" xr:uid="{00000000-0005-0000-0000-0000A79D0000}"/>
    <cellStyle name="메모 2 4 4 2 2 3 2 2 2" xfId="34873" xr:uid="{00000000-0005-0000-0000-0000A89D0000}"/>
    <cellStyle name="메모 2 4 4 2 2 3 2 2 3" xfId="34874" xr:uid="{00000000-0005-0000-0000-0000A99D0000}"/>
    <cellStyle name="메모 2 4 4 2 2 3 2 3" xfId="34875" xr:uid="{00000000-0005-0000-0000-0000AA9D0000}"/>
    <cellStyle name="메모 2 4 4 2 2 3 2 4" xfId="34876" xr:uid="{00000000-0005-0000-0000-0000AB9D0000}"/>
    <cellStyle name="메모 2 4 4 2 2 3 2 5" xfId="34877" xr:uid="{00000000-0005-0000-0000-0000AC9D0000}"/>
    <cellStyle name="메모 2 4 4 2 2 3 3" xfId="34878" xr:uid="{00000000-0005-0000-0000-0000AD9D0000}"/>
    <cellStyle name="메모 2 4 4 2 2 3 3 2" xfId="34879" xr:uid="{00000000-0005-0000-0000-0000AE9D0000}"/>
    <cellStyle name="메모 2 4 4 2 2 3 3 3" xfId="34880" xr:uid="{00000000-0005-0000-0000-0000AF9D0000}"/>
    <cellStyle name="메모 2 4 4 2 2 3 4" xfId="34881" xr:uid="{00000000-0005-0000-0000-0000B09D0000}"/>
    <cellStyle name="메모 2 4 4 2 2 3 5" xfId="34882" xr:uid="{00000000-0005-0000-0000-0000B19D0000}"/>
    <cellStyle name="메모 2 4 4 2 2 3 6" xfId="34883" xr:uid="{00000000-0005-0000-0000-0000B29D0000}"/>
    <cellStyle name="메모 2 4 4 2 2 4" xfId="34884" xr:uid="{00000000-0005-0000-0000-0000B39D0000}"/>
    <cellStyle name="메모 2 4 4 2 2 4 2" xfId="34885" xr:uid="{00000000-0005-0000-0000-0000B49D0000}"/>
    <cellStyle name="메모 2 4 4 2 2 4 2 2" xfId="34886" xr:uid="{00000000-0005-0000-0000-0000B59D0000}"/>
    <cellStyle name="메모 2 4 4 2 2 4 2 3" xfId="34887" xr:uid="{00000000-0005-0000-0000-0000B69D0000}"/>
    <cellStyle name="메모 2 4 4 2 2 4 3" xfId="34888" xr:uid="{00000000-0005-0000-0000-0000B79D0000}"/>
    <cellStyle name="메모 2 4 4 2 2 4 4" xfId="34889" xr:uid="{00000000-0005-0000-0000-0000B89D0000}"/>
    <cellStyle name="메모 2 4 4 2 2 4 5" xfId="34890" xr:uid="{00000000-0005-0000-0000-0000B99D0000}"/>
    <cellStyle name="메모 2 4 4 2 2 5" xfId="34891" xr:uid="{00000000-0005-0000-0000-0000BA9D0000}"/>
    <cellStyle name="메모 2 4 4 2 2 5 2" xfId="34892" xr:uid="{00000000-0005-0000-0000-0000BB9D0000}"/>
    <cellStyle name="메모 2 4 4 2 2 5 3" xfId="34893" xr:uid="{00000000-0005-0000-0000-0000BC9D0000}"/>
    <cellStyle name="메모 2 4 4 2 2 6" xfId="34894" xr:uid="{00000000-0005-0000-0000-0000BD9D0000}"/>
    <cellStyle name="메모 2 4 4 2 2 7" xfId="34895" xr:uid="{00000000-0005-0000-0000-0000BE9D0000}"/>
    <cellStyle name="메모 2 4 4 2 2 8" xfId="34896" xr:uid="{00000000-0005-0000-0000-0000BF9D0000}"/>
    <cellStyle name="메모 2 4 4 2 20" xfId="34897" xr:uid="{00000000-0005-0000-0000-0000C09D0000}"/>
    <cellStyle name="메모 2 4 4 2 20 2" xfId="34898" xr:uid="{00000000-0005-0000-0000-0000C19D0000}"/>
    <cellStyle name="메모 2 4 4 2 20 2 2" xfId="34899" xr:uid="{00000000-0005-0000-0000-0000C29D0000}"/>
    <cellStyle name="메모 2 4 4 2 20 2 2 2" xfId="34900" xr:uid="{00000000-0005-0000-0000-0000C39D0000}"/>
    <cellStyle name="메모 2 4 4 2 20 2 2 3" xfId="34901" xr:uid="{00000000-0005-0000-0000-0000C49D0000}"/>
    <cellStyle name="메모 2 4 4 2 20 2 3" xfId="34902" xr:uid="{00000000-0005-0000-0000-0000C59D0000}"/>
    <cellStyle name="메모 2 4 4 2 20 2 4" xfId="34903" xr:uid="{00000000-0005-0000-0000-0000C69D0000}"/>
    <cellStyle name="메모 2 4 4 2 20 3" xfId="34904" xr:uid="{00000000-0005-0000-0000-0000C79D0000}"/>
    <cellStyle name="메모 2 4 4 2 20 3 2" xfId="34905" xr:uid="{00000000-0005-0000-0000-0000C89D0000}"/>
    <cellStyle name="메모 2 4 4 2 20 3 3" xfId="34906" xr:uid="{00000000-0005-0000-0000-0000C99D0000}"/>
    <cellStyle name="메모 2 4 4 2 20 4" xfId="34907" xr:uid="{00000000-0005-0000-0000-0000CA9D0000}"/>
    <cellStyle name="메모 2 4 4 2 20 5" xfId="34908" xr:uid="{00000000-0005-0000-0000-0000CB9D0000}"/>
    <cellStyle name="메모 2 4 4 2 21" xfId="34909" xr:uid="{00000000-0005-0000-0000-0000CC9D0000}"/>
    <cellStyle name="메모 2 4 4 2 21 2" xfId="34910" xr:uid="{00000000-0005-0000-0000-0000CD9D0000}"/>
    <cellStyle name="메모 2 4 4 2 21 2 2" xfId="34911" xr:uid="{00000000-0005-0000-0000-0000CE9D0000}"/>
    <cellStyle name="메모 2 4 4 2 21 2 3" xfId="34912" xr:uid="{00000000-0005-0000-0000-0000CF9D0000}"/>
    <cellStyle name="메모 2 4 4 2 21 3" xfId="34913" xr:uid="{00000000-0005-0000-0000-0000D09D0000}"/>
    <cellStyle name="메모 2 4 4 2 21 4" xfId="34914" xr:uid="{00000000-0005-0000-0000-0000D19D0000}"/>
    <cellStyle name="메모 2 4 4 2 22" xfId="34915" xr:uid="{00000000-0005-0000-0000-0000D29D0000}"/>
    <cellStyle name="메모 2 4 4 2 22 2" xfId="34916" xr:uid="{00000000-0005-0000-0000-0000D39D0000}"/>
    <cellStyle name="메모 2 4 4 2 22 3" xfId="34917" xr:uid="{00000000-0005-0000-0000-0000D49D0000}"/>
    <cellStyle name="메모 2 4 4 2 23" xfId="34918" xr:uid="{00000000-0005-0000-0000-0000D59D0000}"/>
    <cellStyle name="메모 2 4 4 2 24" xfId="34919" xr:uid="{00000000-0005-0000-0000-0000D69D0000}"/>
    <cellStyle name="메모 2 4 4 2 25" xfId="34920" xr:uid="{00000000-0005-0000-0000-0000D79D0000}"/>
    <cellStyle name="메모 2 4 4 2 3" xfId="34921" xr:uid="{00000000-0005-0000-0000-0000D89D0000}"/>
    <cellStyle name="메모 2 4 4 2 3 2" xfId="34922" xr:uid="{00000000-0005-0000-0000-0000D99D0000}"/>
    <cellStyle name="메모 2 4 4 2 3 2 2" xfId="34923" xr:uid="{00000000-0005-0000-0000-0000DA9D0000}"/>
    <cellStyle name="메모 2 4 4 2 3 2 2 2" xfId="34924" xr:uid="{00000000-0005-0000-0000-0000DB9D0000}"/>
    <cellStyle name="메모 2 4 4 2 3 2 2 2 2" xfId="34925" xr:uid="{00000000-0005-0000-0000-0000DC9D0000}"/>
    <cellStyle name="메모 2 4 4 2 3 2 2 2 3" xfId="34926" xr:uid="{00000000-0005-0000-0000-0000DD9D0000}"/>
    <cellStyle name="메모 2 4 4 2 3 2 2 3" xfId="34927" xr:uid="{00000000-0005-0000-0000-0000DE9D0000}"/>
    <cellStyle name="메모 2 4 4 2 3 2 2 4" xfId="34928" xr:uid="{00000000-0005-0000-0000-0000DF9D0000}"/>
    <cellStyle name="메모 2 4 4 2 3 2 2 5" xfId="34929" xr:uid="{00000000-0005-0000-0000-0000E09D0000}"/>
    <cellStyle name="메모 2 4 4 2 3 2 3" xfId="34930" xr:uid="{00000000-0005-0000-0000-0000E19D0000}"/>
    <cellStyle name="메모 2 4 4 2 3 2 3 2" xfId="34931" xr:uid="{00000000-0005-0000-0000-0000E29D0000}"/>
    <cellStyle name="메모 2 4 4 2 3 2 3 3" xfId="34932" xr:uid="{00000000-0005-0000-0000-0000E39D0000}"/>
    <cellStyle name="메모 2 4 4 2 3 2 4" xfId="34933" xr:uid="{00000000-0005-0000-0000-0000E49D0000}"/>
    <cellStyle name="메모 2 4 4 2 3 2 5" xfId="34934" xr:uid="{00000000-0005-0000-0000-0000E59D0000}"/>
    <cellStyle name="메모 2 4 4 2 3 2 6" xfId="34935" xr:uid="{00000000-0005-0000-0000-0000E69D0000}"/>
    <cellStyle name="메모 2 4 4 2 3 3" xfId="34936" xr:uid="{00000000-0005-0000-0000-0000E79D0000}"/>
    <cellStyle name="메모 2 4 4 2 3 3 2" xfId="34937" xr:uid="{00000000-0005-0000-0000-0000E89D0000}"/>
    <cellStyle name="메모 2 4 4 2 3 3 2 2" xfId="34938" xr:uid="{00000000-0005-0000-0000-0000E99D0000}"/>
    <cellStyle name="메모 2 4 4 2 3 3 2 2 2" xfId="34939" xr:uid="{00000000-0005-0000-0000-0000EA9D0000}"/>
    <cellStyle name="메모 2 4 4 2 3 3 2 2 3" xfId="34940" xr:uid="{00000000-0005-0000-0000-0000EB9D0000}"/>
    <cellStyle name="메모 2 4 4 2 3 3 2 3" xfId="34941" xr:uid="{00000000-0005-0000-0000-0000EC9D0000}"/>
    <cellStyle name="메모 2 4 4 2 3 3 2 4" xfId="34942" xr:uid="{00000000-0005-0000-0000-0000ED9D0000}"/>
    <cellStyle name="메모 2 4 4 2 3 3 2 5" xfId="34943" xr:uid="{00000000-0005-0000-0000-0000EE9D0000}"/>
    <cellStyle name="메모 2 4 4 2 3 3 3" xfId="34944" xr:uid="{00000000-0005-0000-0000-0000EF9D0000}"/>
    <cellStyle name="메모 2 4 4 2 3 3 3 2" xfId="34945" xr:uid="{00000000-0005-0000-0000-0000F09D0000}"/>
    <cellStyle name="메모 2 4 4 2 3 3 3 3" xfId="34946" xr:uid="{00000000-0005-0000-0000-0000F19D0000}"/>
    <cellStyle name="메모 2 4 4 2 3 3 4" xfId="34947" xr:uid="{00000000-0005-0000-0000-0000F29D0000}"/>
    <cellStyle name="메모 2 4 4 2 3 3 5" xfId="34948" xr:uid="{00000000-0005-0000-0000-0000F39D0000}"/>
    <cellStyle name="메모 2 4 4 2 3 3 6" xfId="34949" xr:uid="{00000000-0005-0000-0000-0000F49D0000}"/>
    <cellStyle name="메모 2 4 4 2 3 4" xfId="34950" xr:uid="{00000000-0005-0000-0000-0000F59D0000}"/>
    <cellStyle name="메모 2 4 4 2 3 4 2" xfId="34951" xr:uid="{00000000-0005-0000-0000-0000F69D0000}"/>
    <cellStyle name="메모 2 4 4 2 3 4 2 2" xfId="34952" xr:uid="{00000000-0005-0000-0000-0000F79D0000}"/>
    <cellStyle name="메모 2 4 4 2 3 4 2 3" xfId="34953" xr:uid="{00000000-0005-0000-0000-0000F89D0000}"/>
    <cellStyle name="메모 2 4 4 2 3 4 3" xfId="34954" xr:uid="{00000000-0005-0000-0000-0000F99D0000}"/>
    <cellStyle name="메모 2 4 4 2 3 4 4" xfId="34955" xr:uid="{00000000-0005-0000-0000-0000FA9D0000}"/>
    <cellStyle name="메모 2 4 4 2 3 4 5" xfId="34956" xr:uid="{00000000-0005-0000-0000-0000FB9D0000}"/>
    <cellStyle name="메모 2 4 4 2 3 5" xfId="34957" xr:uid="{00000000-0005-0000-0000-0000FC9D0000}"/>
    <cellStyle name="메모 2 4 4 2 3 5 2" xfId="34958" xr:uid="{00000000-0005-0000-0000-0000FD9D0000}"/>
    <cellStyle name="메모 2 4 4 2 3 5 3" xfId="34959" xr:uid="{00000000-0005-0000-0000-0000FE9D0000}"/>
    <cellStyle name="메모 2 4 4 2 3 6" xfId="34960" xr:uid="{00000000-0005-0000-0000-0000FF9D0000}"/>
    <cellStyle name="메모 2 4 4 2 3 7" xfId="34961" xr:uid="{00000000-0005-0000-0000-0000009E0000}"/>
    <cellStyle name="메모 2 4 4 2 3 8" xfId="34962" xr:uid="{00000000-0005-0000-0000-0000019E0000}"/>
    <cellStyle name="메모 2 4 4 2 4" xfId="34963" xr:uid="{00000000-0005-0000-0000-0000029E0000}"/>
    <cellStyle name="메모 2 4 4 2 4 2" xfId="34964" xr:uid="{00000000-0005-0000-0000-0000039E0000}"/>
    <cellStyle name="메모 2 4 4 2 4 2 2" xfId="34965" xr:uid="{00000000-0005-0000-0000-0000049E0000}"/>
    <cellStyle name="메모 2 4 4 2 4 2 2 2" xfId="34966" xr:uid="{00000000-0005-0000-0000-0000059E0000}"/>
    <cellStyle name="메모 2 4 4 2 4 2 2 3" xfId="34967" xr:uid="{00000000-0005-0000-0000-0000069E0000}"/>
    <cellStyle name="메모 2 4 4 2 4 2 3" xfId="34968" xr:uid="{00000000-0005-0000-0000-0000079E0000}"/>
    <cellStyle name="메모 2 4 4 2 4 2 4" xfId="34969" xr:uid="{00000000-0005-0000-0000-0000089E0000}"/>
    <cellStyle name="메모 2 4 4 2 4 2 5" xfId="34970" xr:uid="{00000000-0005-0000-0000-0000099E0000}"/>
    <cellStyle name="메모 2 4 4 2 4 3" xfId="34971" xr:uid="{00000000-0005-0000-0000-00000A9E0000}"/>
    <cellStyle name="메모 2 4 4 2 4 3 2" xfId="34972" xr:uid="{00000000-0005-0000-0000-00000B9E0000}"/>
    <cellStyle name="메모 2 4 4 2 4 3 3" xfId="34973" xr:uid="{00000000-0005-0000-0000-00000C9E0000}"/>
    <cellStyle name="메모 2 4 4 2 4 4" xfId="34974" xr:uid="{00000000-0005-0000-0000-00000D9E0000}"/>
    <cellStyle name="메모 2 4 4 2 4 5" xfId="34975" xr:uid="{00000000-0005-0000-0000-00000E9E0000}"/>
    <cellStyle name="메모 2 4 4 2 4 6" xfId="34976" xr:uid="{00000000-0005-0000-0000-00000F9E0000}"/>
    <cellStyle name="메모 2 4 4 2 5" xfId="34977" xr:uid="{00000000-0005-0000-0000-0000109E0000}"/>
    <cellStyle name="메모 2 4 4 2 5 2" xfId="34978" xr:uid="{00000000-0005-0000-0000-0000119E0000}"/>
    <cellStyle name="메모 2 4 4 2 5 2 2" xfId="34979" xr:uid="{00000000-0005-0000-0000-0000129E0000}"/>
    <cellStyle name="메모 2 4 4 2 5 2 2 2" xfId="34980" xr:uid="{00000000-0005-0000-0000-0000139E0000}"/>
    <cellStyle name="메모 2 4 4 2 5 2 2 3" xfId="34981" xr:uid="{00000000-0005-0000-0000-0000149E0000}"/>
    <cellStyle name="메모 2 4 4 2 5 2 3" xfId="34982" xr:uid="{00000000-0005-0000-0000-0000159E0000}"/>
    <cellStyle name="메모 2 4 4 2 5 2 4" xfId="34983" xr:uid="{00000000-0005-0000-0000-0000169E0000}"/>
    <cellStyle name="메모 2 4 4 2 5 2 5" xfId="34984" xr:uid="{00000000-0005-0000-0000-0000179E0000}"/>
    <cellStyle name="메모 2 4 4 2 5 3" xfId="34985" xr:uid="{00000000-0005-0000-0000-0000189E0000}"/>
    <cellStyle name="메모 2 4 4 2 5 3 2" xfId="34986" xr:uid="{00000000-0005-0000-0000-0000199E0000}"/>
    <cellStyle name="메모 2 4 4 2 5 3 3" xfId="34987" xr:uid="{00000000-0005-0000-0000-00001A9E0000}"/>
    <cellStyle name="메모 2 4 4 2 5 4" xfId="34988" xr:uid="{00000000-0005-0000-0000-00001B9E0000}"/>
    <cellStyle name="메모 2 4 4 2 5 5" xfId="34989" xr:uid="{00000000-0005-0000-0000-00001C9E0000}"/>
    <cellStyle name="메모 2 4 4 2 5 6" xfId="34990" xr:uid="{00000000-0005-0000-0000-00001D9E0000}"/>
    <cellStyle name="메모 2 4 4 2 6" xfId="34991" xr:uid="{00000000-0005-0000-0000-00001E9E0000}"/>
    <cellStyle name="메모 2 4 4 2 6 2" xfId="34992" xr:uid="{00000000-0005-0000-0000-00001F9E0000}"/>
    <cellStyle name="메모 2 4 4 2 6 2 2" xfId="34993" xr:uid="{00000000-0005-0000-0000-0000209E0000}"/>
    <cellStyle name="메모 2 4 4 2 6 2 2 2" xfId="34994" xr:uid="{00000000-0005-0000-0000-0000219E0000}"/>
    <cellStyle name="메모 2 4 4 2 6 2 2 3" xfId="34995" xr:uid="{00000000-0005-0000-0000-0000229E0000}"/>
    <cellStyle name="메모 2 4 4 2 6 2 3" xfId="34996" xr:uid="{00000000-0005-0000-0000-0000239E0000}"/>
    <cellStyle name="메모 2 4 4 2 6 2 4" xfId="34997" xr:uid="{00000000-0005-0000-0000-0000249E0000}"/>
    <cellStyle name="메모 2 4 4 2 6 3" xfId="34998" xr:uid="{00000000-0005-0000-0000-0000259E0000}"/>
    <cellStyle name="메모 2 4 4 2 6 3 2" xfId="34999" xr:uid="{00000000-0005-0000-0000-0000269E0000}"/>
    <cellStyle name="메모 2 4 4 2 6 3 3" xfId="35000" xr:uid="{00000000-0005-0000-0000-0000279E0000}"/>
    <cellStyle name="메모 2 4 4 2 6 4" xfId="35001" xr:uid="{00000000-0005-0000-0000-0000289E0000}"/>
    <cellStyle name="메모 2 4 4 2 6 5" xfId="35002" xr:uid="{00000000-0005-0000-0000-0000299E0000}"/>
    <cellStyle name="메모 2 4 4 2 6 6" xfId="35003" xr:uid="{00000000-0005-0000-0000-00002A9E0000}"/>
    <cellStyle name="메모 2 4 4 2 7" xfId="35004" xr:uid="{00000000-0005-0000-0000-00002B9E0000}"/>
    <cellStyle name="메모 2 4 4 2 7 2" xfId="35005" xr:uid="{00000000-0005-0000-0000-00002C9E0000}"/>
    <cellStyle name="메모 2 4 4 2 7 2 2" xfId="35006" xr:uid="{00000000-0005-0000-0000-00002D9E0000}"/>
    <cellStyle name="메모 2 4 4 2 7 2 2 2" xfId="35007" xr:uid="{00000000-0005-0000-0000-00002E9E0000}"/>
    <cellStyle name="메모 2 4 4 2 7 2 2 3" xfId="35008" xr:uid="{00000000-0005-0000-0000-00002F9E0000}"/>
    <cellStyle name="메모 2 4 4 2 7 2 3" xfId="35009" xr:uid="{00000000-0005-0000-0000-0000309E0000}"/>
    <cellStyle name="메모 2 4 4 2 7 2 4" xfId="35010" xr:uid="{00000000-0005-0000-0000-0000319E0000}"/>
    <cellStyle name="메모 2 4 4 2 7 3" xfId="35011" xr:uid="{00000000-0005-0000-0000-0000329E0000}"/>
    <cellStyle name="메모 2 4 4 2 7 3 2" xfId="35012" xr:uid="{00000000-0005-0000-0000-0000339E0000}"/>
    <cellStyle name="메모 2 4 4 2 7 3 3" xfId="35013" xr:uid="{00000000-0005-0000-0000-0000349E0000}"/>
    <cellStyle name="메모 2 4 4 2 7 4" xfId="35014" xr:uid="{00000000-0005-0000-0000-0000359E0000}"/>
    <cellStyle name="메모 2 4 4 2 7 5" xfId="35015" xr:uid="{00000000-0005-0000-0000-0000369E0000}"/>
    <cellStyle name="메모 2 4 4 2 8" xfId="35016" xr:uid="{00000000-0005-0000-0000-0000379E0000}"/>
    <cellStyle name="메모 2 4 4 2 8 2" xfId="35017" xr:uid="{00000000-0005-0000-0000-0000389E0000}"/>
    <cellStyle name="메모 2 4 4 2 8 2 2" xfId="35018" xr:uid="{00000000-0005-0000-0000-0000399E0000}"/>
    <cellStyle name="메모 2 4 4 2 8 2 2 2" xfId="35019" xr:uid="{00000000-0005-0000-0000-00003A9E0000}"/>
    <cellStyle name="메모 2 4 4 2 8 2 2 3" xfId="35020" xr:uid="{00000000-0005-0000-0000-00003B9E0000}"/>
    <cellStyle name="메모 2 4 4 2 8 2 3" xfId="35021" xr:uid="{00000000-0005-0000-0000-00003C9E0000}"/>
    <cellStyle name="메모 2 4 4 2 8 2 4" xfId="35022" xr:uid="{00000000-0005-0000-0000-00003D9E0000}"/>
    <cellStyle name="메모 2 4 4 2 8 3" xfId="35023" xr:uid="{00000000-0005-0000-0000-00003E9E0000}"/>
    <cellStyle name="메모 2 4 4 2 8 3 2" xfId="35024" xr:uid="{00000000-0005-0000-0000-00003F9E0000}"/>
    <cellStyle name="메모 2 4 4 2 8 3 3" xfId="35025" xr:uid="{00000000-0005-0000-0000-0000409E0000}"/>
    <cellStyle name="메모 2 4 4 2 8 4" xfId="35026" xr:uid="{00000000-0005-0000-0000-0000419E0000}"/>
    <cellStyle name="메모 2 4 4 2 8 5" xfId="35027" xr:uid="{00000000-0005-0000-0000-0000429E0000}"/>
    <cellStyle name="메모 2 4 4 2 9" xfId="35028" xr:uid="{00000000-0005-0000-0000-0000439E0000}"/>
    <cellStyle name="메모 2 4 4 2 9 2" xfId="35029" xr:uid="{00000000-0005-0000-0000-0000449E0000}"/>
    <cellStyle name="메모 2 4 4 2 9 2 2" xfId="35030" xr:uid="{00000000-0005-0000-0000-0000459E0000}"/>
    <cellStyle name="메모 2 4 4 2 9 2 2 2" xfId="35031" xr:uid="{00000000-0005-0000-0000-0000469E0000}"/>
    <cellStyle name="메모 2 4 4 2 9 2 2 3" xfId="35032" xr:uid="{00000000-0005-0000-0000-0000479E0000}"/>
    <cellStyle name="메모 2 4 4 2 9 2 3" xfId="35033" xr:uid="{00000000-0005-0000-0000-0000489E0000}"/>
    <cellStyle name="메모 2 4 4 2 9 2 4" xfId="35034" xr:uid="{00000000-0005-0000-0000-0000499E0000}"/>
    <cellStyle name="메모 2 4 4 2 9 3" xfId="35035" xr:uid="{00000000-0005-0000-0000-00004A9E0000}"/>
    <cellStyle name="메모 2 4 4 2 9 3 2" xfId="35036" xr:uid="{00000000-0005-0000-0000-00004B9E0000}"/>
    <cellStyle name="메모 2 4 4 2 9 3 3" xfId="35037" xr:uid="{00000000-0005-0000-0000-00004C9E0000}"/>
    <cellStyle name="메모 2 4 4 2 9 4" xfId="35038" xr:uid="{00000000-0005-0000-0000-00004D9E0000}"/>
    <cellStyle name="메모 2 4 4 2 9 5" xfId="35039" xr:uid="{00000000-0005-0000-0000-00004E9E0000}"/>
    <cellStyle name="메모 2 4 4 20" xfId="35040" xr:uid="{00000000-0005-0000-0000-00004F9E0000}"/>
    <cellStyle name="메모 2 4 4 20 2" xfId="35041" xr:uid="{00000000-0005-0000-0000-0000509E0000}"/>
    <cellStyle name="메모 2 4 4 20 2 2" xfId="35042" xr:uid="{00000000-0005-0000-0000-0000519E0000}"/>
    <cellStyle name="메모 2 4 4 20 2 2 2" xfId="35043" xr:uid="{00000000-0005-0000-0000-0000529E0000}"/>
    <cellStyle name="메모 2 4 4 20 2 2 3" xfId="35044" xr:uid="{00000000-0005-0000-0000-0000539E0000}"/>
    <cellStyle name="메모 2 4 4 20 2 3" xfId="35045" xr:uid="{00000000-0005-0000-0000-0000549E0000}"/>
    <cellStyle name="메모 2 4 4 20 2 4" xfId="35046" xr:uid="{00000000-0005-0000-0000-0000559E0000}"/>
    <cellStyle name="메모 2 4 4 20 3" xfId="35047" xr:uid="{00000000-0005-0000-0000-0000569E0000}"/>
    <cellStyle name="메모 2 4 4 20 3 2" xfId="35048" xr:uid="{00000000-0005-0000-0000-0000579E0000}"/>
    <cellStyle name="메모 2 4 4 20 3 3" xfId="35049" xr:uid="{00000000-0005-0000-0000-0000589E0000}"/>
    <cellStyle name="메모 2 4 4 20 4" xfId="35050" xr:uid="{00000000-0005-0000-0000-0000599E0000}"/>
    <cellStyle name="메모 2 4 4 20 5" xfId="35051" xr:uid="{00000000-0005-0000-0000-00005A9E0000}"/>
    <cellStyle name="메모 2 4 4 21" xfId="35052" xr:uid="{00000000-0005-0000-0000-00005B9E0000}"/>
    <cellStyle name="메모 2 4 4 21 2" xfId="35053" xr:uid="{00000000-0005-0000-0000-00005C9E0000}"/>
    <cellStyle name="메모 2 4 4 21 2 2" xfId="35054" xr:uid="{00000000-0005-0000-0000-00005D9E0000}"/>
    <cellStyle name="메모 2 4 4 21 2 2 2" xfId="35055" xr:uid="{00000000-0005-0000-0000-00005E9E0000}"/>
    <cellStyle name="메모 2 4 4 21 2 2 3" xfId="35056" xr:uid="{00000000-0005-0000-0000-00005F9E0000}"/>
    <cellStyle name="메모 2 4 4 21 2 3" xfId="35057" xr:uid="{00000000-0005-0000-0000-0000609E0000}"/>
    <cellStyle name="메모 2 4 4 21 2 4" xfId="35058" xr:uid="{00000000-0005-0000-0000-0000619E0000}"/>
    <cellStyle name="메모 2 4 4 21 3" xfId="35059" xr:uid="{00000000-0005-0000-0000-0000629E0000}"/>
    <cellStyle name="메모 2 4 4 21 3 2" xfId="35060" xr:uid="{00000000-0005-0000-0000-0000639E0000}"/>
    <cellStyle name="메모 2 4 4 21 3 3" xfId="35061" xr:uid="{00000000-0005-0000-0000-0000649E0000}"/>
    <cellStyle name="메모 2 4 4 21 4" xfId="35062" xr:uid="{00000000-0005-0000-0000-0000659E0000}"/>
    <cellStyle name="메모 2 4 4 21 5" xfId="35063" xr:uid="{00000000-0005-0000-0000-0000669E0000}"/>
    <cellStyle name="메모 2 4 4 22" xfId="35064" xr:uid="{00000000-0005-0000-0000-0000679E0000}"/>
    <cellStyle name="메모 2 4 4 22 2" xfId="35065" xr:uid="{00000000-0005-0000-0000-0000689E0000}"/>
    <cellStyle name="메모 2 4 4 22 2 2" xfId="35066" xr:uid="{00000000-0005-0000-0000-0000699E0000}"/>
    <cellStyle name="메모 2 4 4 22 2 2 2" xfId="35067" xr:uid="{00000000-0005-0000-0000-00006A9E0000}"/>
    <cellStyle name="메모 2 4 4 22 2 2 3" xfId="35068" xr:uid="{00000000-0005-0000-0000-00006B9E0000}"/>
    <cellStyle name="메모 2 4 4 22 2 3" xfId="35069" xr:uid="{00000000-0005-0000-0000-00006C9E0000}"/>
    <cellStyle name="메모 2 4 4 22 2 4" xfId="35070" xr:uid="{00000000-0005-0000-0000-00006D9E0000}"/>
    <cellStyle name="메모 2 4 4 22 3" xfId="35071" xr:uid="{00000000-0005-0000-0000-00006E9E0000}"/>
    <cellStyle name="메모 2 4 4 22 3 2" xfId="35072" xr:uid="{00000000-0005-0000-0000-00006F9E0000}"/>
    <cellStyle name="메모 2 4 4 22 3 3" xfId="35073" xr:uid="{00000000-0005-0000-0000-0000709E0000}"/>
    <cellStyle name="메모 2 4 4 22 4" xfId="35074" xr:uid="{00000000-0005-0000-0000-0000719E0000}"/>
    <cellStyle name="메모 2 4 4 22 5" xfId="35075" xr:uid="{00000000-0005-0000-0000-0000729E0000}"/>
    <cellStyle name="메모 2 4 4 23" xfId="35076" xr:uid="{00000000-0005-0000-0000-0000739E0000}"/>
    <cellStyle name="메모 2 4 4 23 2" xfId="35077" xr:uid="{00000000-0005-0000-0000-0000749E0000}"/>
    <cellStyle name="메모 2 4 4 23 2 2" xfId="35078" xr:uid="{00000000-0005-0000-0000-0000759E0000}"/>
    <cellStyle name="메모 2 4 4 23 2 3" xfId="35079" xr:uid="{00000000-0005-0000-0000-0000769E0000}"/>
    <cellStyle name="메모 2 4 4 23 3" xfId="35080" xr:uid="{00000000-0005-0000-0000-0000779E0000}"/>
    <cellStyle name="메모 2 4 4 23 4" xfId="35081" xr:uid="{00000000-0005-0000-0000-0000789E0000}"/>
    <cellStyle name="메모 2 4 4 24" xfId="35082" xr:uid="{00000000-0005-0000-0000-0000799E0000}"/>
    <cellStyle name="메모 2 4 4 24 2" xfId="35083" xr:uid="{00000000-0005-0000-0000-00007A9E0000}"/>
    <cellStyle name="메모 2 4 4 24 3" xfId="35084" xr:uid="{00000000-0005-0000-0000-00007B9E0000}"/>
    <cellStyle name="메모 2 4 4 25" xfId="35085" xr:uid="{00000000-0005-0000-0000-00007C9E0000}"/>
    <cellStyle name="메모 2 4 4 26" xfId="35086" xr:uid="{00000000-0005-0000-0000-00007D9E0000}"/>
    <cellStyle name="메모 2 4 4 27" xfId="35087" xr:uid="{00000000-0005-0000-0000-00007E9E0000}"/>
    <cellStyle name="메모 2 4 4 3" xfId="35088" xr:uid="{00000000-0005-0000-0000-00007F9E0000}"/>
    <cellStyle name="메모 2 4 4 3 10" xfId="35089" xr:uid="{00000000-0005-0000-0000-0000809E0000}"/>
    <cellStyle name="메모 2 4 4 3 2" xfId="35090" xr:uid="{00000000-0005-0000-0000-0000819E0000}"/>
    <cellStyle name="메모 2 4 4 3 2 2" xfId="35091" xr:uid="{00000000-0005-0000-0000-0000829E0000}"/>
    <cellStyle name="메모 2 4 4 3 2 2 2" xfId="35092" xr:uid="{00000000-0005-0000-0000-0000839E0000}"/>
    <cellStyle name="메모 2 4 4 3 2 2 2 2" xfId="35093" xr:uid="{00000000-0005-0000-0000-0000849E0000}"/>
    <cellStyle name="메모 2 4 4 3 2 2 2 2 2" xfId="35094" xr:uid="{00000000-0005-0000-0000-0000859E0000}"/>
    <cellStyle name="메모 2 4 4 3 2 2 2 2 3" xfId="35095" xr:uid="{00000000-0005-0000-0000-0000869E0000}"/>
    <cellStyle name="메모 2 4 4 3 2 2 2 3" xfId="35096" xr:uid="{00000000-0005-0000-0000-0000879E0000}"/>
    <cellStyle name="메모 2 4 4 3 2 2 2 4" xfId="35097" xr:uid="{00000000-0005-0000-0000-0000889E0000}"/>
    <cellStyle name="메모 2 4 4 3 2 2 2 5" xfId="35098" xr:uid="{00000000-0005-0000-0000-0000899E0000}"/>
    <cellStyle name="메모 2 4 4 3 2 2 3" xfId="35099" xr:uid="{00000000-0005-0000-0000-00008A9E0000}"/>
    <cellStyle name="메모 2 4 4 3 2 2 3 2" xfId="35100" xr:uid="{00000000-0005-0000-0000-00008B9E0000}"/>
    <cellStyle name="메모 2 4 4 3 2 2 3 3" xfId="35101" xr:uid="{00000000-0005-0000-0000-00008C9E0000}"/>
    <cellStyle name="메모 2 4 4 3 2 2 4" xfId="35102" xr:uid="{00000000-0005-0000-0000-00008D9E0000}"/>
    <cellStyle name="메모 2 4 4 3 2 2 5" xfId="35103" xr:uid="{00000000-0005-0000-0000-00008E9E0000}"/>
    <cellStyle name="메모 2 4 4 3 2 2 6" xfId="35104" xr:uid="{00000000-0005-0000-0000-00008F9E0000}"/>
    <cellStyle name="메모 2 4 4 3 2 3" xfId="35105" xr:uid="{00000000-0005-0000-0000-0000909E0000}"/>
    <cellStyle name="메모 2 4 4 3 2 3 2" xfId="35106" xr:uid="{00000000-0005-0000-0000-0000919E0000}"/>
    <cellStyle name="메모 2 4 4 3 2 3 2 2" xfId="35107" xr:uid="{00000000-0005-0000-0000-0000929E0000}"/>
    <cellStyle name="메모 2 4 4 3 2 3 2 2 2" xfId="35108" xr:uid="{00000000-0005-0000-0000-0000939E0000}"/>
    <cellStyle name="메모 2 4 4 3 2 3 2 2 3" xfId="35109" xr:uid="{00000000-0005-0000-0000-0000949E0000}"/>
    <cellStyle name="메모 2 4 4 3 2 3 2 3" xfId="35110" xr:uid="{00000000-0005-0000-0000-0000959E0000}"/>
    <cellStyle name="메모 2 4 4 3 2 3 2 4" xfId="35111" xr:uid="{00000000-0005-0000-0000-0000969E0000}"/>
    <cellStyle name="메모 2 4 4 3 2 3 2 5" xfId="35112" xr:uid="{00000000-0005-0000-0000-0000979E0000}"/>
    <cellStyle name="메모 2 4 4 3 2 3 3" xfId="35113" xr:uid="{00000000-0005-0000-0000-0000989E0000}"/>
    <cellStyle name="메모 2 4 4 3 2 3 3 2" xfId="35114" xr:uid="{00000000-0005-0000-0000-0000999E0000}"/>
    <cellStyle name="메모 2 4 4 3 2 3 3 3" xfId="35115" xr:uid="{00000000-0005-0000-0000-00009A9E0000}"/>
    <cellStyle name="메모 2 4 4 3 2 3 4" xfId="35116" xr:uid="{00000000-0005-0000-0000-00009B9E0000}"/>
    <cellStyle name="메모 2 4 4 3 2 3 5" xfId="35117" xr:uid="{00000000-0005-0000-0000-00009C9E0000}"/>
    <cellStyle name="메모 2 4 4 3 2 3 6" xfId="35118" xr:uid="{00000000-0005-0000-0000-00009D9E0000}"/>
    <cellStyle name="메모 2 4 4 3 2 4" xfId="35119" xr:uid="{00000000-0005-0000-0000-00009E9E0000}"/>
    <cellStyle name="메모 2 4 4 3 2 4 2" xfId="35120" xr:uid="{00000000-0005-0000-0000-00009F9E0000}"/>
    <cellStyle name="메모 2 4 4 3 2 4 2 2" xfId="35121" xr:uid="{00000000-0005-0000-0000-0000A09E0000}"/>
    <cellStyle name="메모 2 4 4 3 2 4 2 3" xfId="35122" xr:uid="{00000000-0005-0000-0000-0000A19E0000}"/>
    <cellStyle name="메모 2 4 4 3 2 4 3" xfId="35123" xr:uid="{00000000-0005-0000-0000-0000A29E0000}"/>
    <cellStyle name="메모 2 4 4 3 2 4 4" xfId="35124" xr:uid="{00000000-0005-0000-0000-0000A39E0000}"/>
    <cellStyle name="메모 2 4 4 3 2 4 5" xfId="35125" xr:uid="{00000000-0005-0000-0000-0000A49E0000}"/>
    <cellStyle name="메모 2 4 4 3 2 5" xfId="35126" xr:uid="{00000000-0005-0000-0000-0000A59E0000}"/>
    <cellStyle name="메모 2 4 4 3 2 5 2" xfId="35127" xr:uid="{00000000-0005-0000-0000-0000A69E0000}"/>
    <cellStyle name="메모 2 4 4 3 2 5 3" xfId="35128" xr:uid="{00000000-0005-0000-0000-0000A79E0000}"/>
    <cellStyle name="메모 2 4 4 3 2 6" xfId="35129" xr:uid="{00000000-0005-0000-0000-0000A89E0000}"/>
    <cellStyle name="메모 2 4 4 3 2 7" xfId="35130" xr:uid="{00000000-0005-0000-0000-0000A99E0000}"/>
    <cellStyle name="메모 2 4 4 3 2 8" xfId="35131" xr:uid="{00000000-0005-0000-0000-0000AA9E0000}"/>
    <cellStyle name="메모 2 4 4 3 3" xfId="35132" xr:uid="{00000000-0005-0000-0000-0000AB9E0000}"/>
    <cellStyle name="메모 2 4 4 3 3 2" xfId="35133" xr:uid="{00000000-0005-0000-0000-0000AC9E0000}"/>
    <cellStyle name="메모 2 4 4 3 3 2 2" xfId="35134" xr:uid="{00000000-0005-0000-0000-0000AD9E0000}"/>
    <cellStyle name="메모 2 4 4 3 3 2 2 2" xfId="35135" xr:uid="{00000000-0005-0000-0000-0000AE9E0000}"/>
    <cellStyle name="메모 2 4 4 3 3 2 2 3" xfId="35136" xr:uid="{00000000-0005-0000-0000-0000AF9E0000}"/>
    <cellStyle name="메모 2 4 4 3 3 2 3" xfId="35137" xr:uid="{00000000-0005-0000-0000-0000B09E0000}"/>
    <cellStyle name="메모 2 4 4 3 3 2 4" xfId="35138" xr:uid="{00000000-0005-0000-0000-0000B19E0000}"/>
    <cellStyle name="메모 2 4 4 3 3 2 5" xfId="35139" xr:uid="{00000000-0005-0000-0000-0000B29E0000}"/>
    <cellStyle name="메모 2 4 4 3 3 3" xfId="35140" xr:uid="{00000000-0005-0000-0000-0000B39E0000}"/>
    <cellStyle name="메모 2 4 4 3 3 3 2" xfId="35141" xr:uid="{00000000-0005-0000-0000-0000B49E0000}"/>
    <cellStyle name="메모 2 4 4 3 3 3 3" xfId="35142" xr:uid="{00000000-0005-0000-0000-0000B59E0000}"/>
    <cellStyle name="메모 2 4 4 3 3 4" xfId="35143" xr:uid="{00000000-0005-0000-0000-0000B69E0000}"/>
    <cellStyle name="메모 2 4 4 3 3 5" xfId="35144" xr:uid="{00000000-0005-0000-0000-0000B79E0000}"/>
    <cellStyle name="메모 2 4 4 3 3 6" xfId="35145" xr:uid="{00000000-0005-0000-0000-0000B89E0000}"/>
    <cellStyle name="메모 2 4 4 3 4" xfId="35146" xr:uid="{00000000-0005-0000-0000-0000B99E0000}"/>
    <cellStyle name="메모 2 4 4 3 4 2" xfId="35147" xr:uid="{00000000-0005-0000-0000-0000BA9E0000}"/>
    <cellStyle name="메모 2 4 4 3 4 2 2" xfId="35148" xr:uid="{00000000-0005-0000-0000-0000BB9E0000}"/>
    <cellStyle name="메모 2 4 4 3 4 2 2 2" xfId="35149" xr:uid="{00000000-0005-0000-0000-0000BC9E0000}"/>
    <cellStyle name="메모 2 4 4 3 4 2 2 3" xfId="35150" xr:uid="{00000000-0005-0000-0000-0000BD9E0000}"/>
    <cellStyle name="메모 2 4 4 3 4 2 3" xfId="35151" xr:uid="{00000000-0005-0000-0000-0000BE9E0000}"/>
    <cellStyle name="메모 2 4 4 3 4 2 4" xfId="35152" xr:uid="{00000000-0005-0000-0000-0000BF9E0000}"/>
    <cellStyle name="메모 2 4 4 3 4 2 5" xfId="35153" xr:uid="{00000000-0005-0000-0000-0000C09E0000}"/>
    <cellStyle name="메모 2 4 4 3 4 3" xfId="35154" xr:uid="{00000000-0005-0000-0000-0000C19E0000}"/>
    <cellStyle name="메모 2 4 4 3 4 3 2" xfId="35155" xr:uid="{00000000-0005-0000-0000-0000C29E0000}"/>
    <cellStyle name="메모 2 4 4 3 4 3 3" xfId="35156" xr:uid="{00000000-0005-0000-0000-0000C39E0000}"/>
    <cellStyle name="메모 2 4 4 3 4 4" xfId="35157" xr:uid="{00000000-0005-0000-0000-0000C49E0000}"/>
    <cellStyle name="메모 2 4 4 3 4 5" xfId="35158" xr:uid="{00000000-0005-0000-0000-0000C59E0000}"/>
    <cellStyle name="메모 2 4 4 3 4 6" xfId="35159" xr:uid="{00000000-0005-0000-0000-0000C69E0000}"/>
    <cellStyle name="메모 2 4 4 3 5" xfId="35160" xr:uid="{00000000-0005-0000-0000-0000C79E0000}"/>
    <cellStyle name="메모 2 4 4 3 5 2" xfId="35161" xr:uid="{00000000-0005-0000-0000-0000C89E0000}"/>
    <cellStyle name="메모 2 4 4 3 5 2 2" xfId="35162" xr:uid="{00000000-0005-0000-0000-0000C99E0000}"/>
    <cellStyle name="메모 2 4 4 3 5 2 2 2" xfId="35163" xr:uid="{00000000-0005-0000-0000-0000CA9E0000}"/>
    <cellStyle name="메모 2 4 4 3 5 2 2 3" xfId="35164" xr:uid="{00000000-0005-0000-0000-0000CB9E0000}"/>
    <cellStyle name="메모 2 4 4 3 5 2 3" xfId="35165" xr:uid="{00000000-0005-0000-0000-0000CC9E0000}"/>
    <cellStyle name="메모 2 4 4 3 5 2 4" xfId="35166" xr:uid="{00000000-0005-0000-0000-0000CD9E0000}"/>
    <cellStyle name="메모 2 4 4 3 5 2 5" xfId="35167" xr:uid="{00000000-0005-0000-0000-0000CE9E0000}"/>
    <cellStyle name="메모 2 4 4 3 5 3" xfId="35168" xr:uid="{00000000-0005-0000-0000-0000CF9E0000}"/>
    <cellStyle name="메모 2 4 4 3 5 3 2" xfId="35169" xr:uid="{00000000-0005-0000-0000-0000D09E0000}"/>
    <cellStyle name="메모 2 4 4 3 5 3 3" xfId="35170" xr:uid="{00000000-0005-0000-0000-0000D19E0000}"/>
    <cellStyle name="메모 2 4 4 3 5 4" xfId="35171" xr:uid="{00000000-0005-0000-0000-0000D29E0000}"/>
    <cellStyle name="메모 2 4 4 3 5 5" xfId="35172" xr:uid="{00000000-0005-0000-0000-0000D39E0000}"/>
    <cellStyle name="메모 2 4 4 3 5 6" xfId="35173" xr:uid="{00000000-0005-0000-0000-0000D49E0000}"/>
    <cellStyle name="메모 2 4 4 3 6" xfId="35174" xr:uid="{00000000-0005-0000-0000-0000D59E0000}"/>
    <cellStyle name="메모 2 4 4 3 6 2" xfId="35175" xr:uid="{00000000-0005-0000-0000-0000D69E0000}"/>
    <cellStyle name="메모 2 4 4 3 6 2 2" xfId="35176" xr:uid="{00000000-0005-0000-0000-0000D79E0000}"/>
    <cellStyle name="메모 2 4 4 3 6 2 3" xfId="35177" xr:uid="{00000000-0005-0000-0000-0000D89E0000}"/>
    <cellStyle name="메모 2 4 4 3 6 3" xfId="35178" xr:uid="{00000000-0005-0000-0000-0000D99E0000}"/>
    <cellStyle name="메모 2 4 4 3 6 4" xfId="35179" xr:uid="{00000000-0005-0000-0000-0000DA9E0000}"/>
    <cellStyle name="메모 2 4 4 3 6 5" xfId="35180" xr:uid="{00000000-0005-0000-0000-0000DB9E0000}"/>
    <cellStyle name="메모 2 4 4 3 7" xfId="35181" xr:uid="{00000000-0005-0000-0000-0000DC9E0000}"/>
    <cellStyle name="메모 2 4 4 3 7 2" xfId="35182" xr:uid="{00000000-0005-0000-0000-0000DD9E0000}"/>
    <cellStyle name="메모 2 4 4 3 7 3" xfId="35183" xr:uid="{00000000-0005-0000-0000-0000DE9E0000}"/>
    <cellStyle name="메모 2 4 4 3 8" xfId="35184" xr:uid="{00000000-0005-0000-0000-0000DF9E0000}"/>
    <cellStyle name="메모 2 4 4 3 9" xfId="35185" xr:uid="{00000000-0005-0000-0000-0000E09E0000}"/>
    <cellStyle name="메모 2 4 4 4" xfId="35186" xr:uid="{00000000-0005-0000-0000-0000E19E0000}"/>
    <cellStyle name="메모 2 4 4 4 10" xfId="35187" xr:uid="{00000000-0005-0000-0000-0000E29E0000}"/>
    <cellStyle name="메모 2 4 4 4 2" xfId="35188" xr:uid="{00000000-0005-0000-0000-0000E39E0000}"/>
    <cellStyle name="메모 2 4 4 4 2 2" xfId="35189" xr:uid="{00000000-0005-0000-0000-0000E49E0000}"/>
    <cellStyle name="메모 2 4 4 4 2 2 2" xfId="35190" xr:uid="{00000000-0005-0000-0000-0000E59E0000}"/>
    <cellStyle name="메모 2 4 4 4 2 2 2 2" xfId="35191" xr:uid="{00000000-0005-0000-0000-0000E69E0000}"/>
    <cellStyle name="메모 2 4 4 4 2 2 2 2 2" xfId="35192" xr:uid="{00000000-0005-0000-0000-0000E79E0000}"/>
    <cellStyle name="메모 2 4 4 4 2 2 2 2 3" xfId="35193" xr:uid="{00000000-0005-0000-0000-0000E89E0000}"/>
    <cellStyle name="메모 2 4 4 4 2 2 2 3" xfId="35194" xr:uid="{00000000-0005-0000-0000-0000E99E0000}"/>
    <cellStyle name="메모 2 4 4 4 2 2 2 4" xfId="35195" xr:uid="{00000000-0005-0000-0000-0000EA9E0000}"/>
    <cellStyle name="메모 2 4 4 4 2 2 2 5" xfId="35196" xr:uid="{00000000-0005-0000-0000-0000EB9E0000}"/>
    <cellStyle name="메모 2 4 4 4 2 2 3" xfId="35197" xr:uid="{00000000-0005-0000-0000-0000EC9E0000}"/>
    <cellStyle name="메모 2 4 4 4 2 2 3 2" xfId="35198" xr:uid="{00000000-0005-0000-0000-0000ED9E0000}"/>
    <cellStyle name="메모 2 4 4 4 2 2 3 3" xfId="35199" xr:uid="{00000000-0005-0000-0000-0000EE9E0000}"/>
    <cellStyle name="메모 2 4 4 4 2 2 4" xfId="35200" xr:uid="{00000000-0005-0000-0000-0000EF9E0000}"/>
    <cellStyle name="메모 2 4 4 4 2 2 5" xfId="35201" xr:uid="{00000000-0005-0000-0000-0000F09E0000}"/>
    <cellStyle name="메모 2 4 4 4 2 2 6" xfId="35202" xr:uid="{00000000-0005-0000-0000-0000F19E0000}"/>
    <cellStyle name="메모 2 4 4 4 2 3" xfId="35203" xr:uid="{00000000-0005-0000-0000-0000F29E0000}"/>
    <cellStyle name="메모 2 4 4 4 2 3 2" xfId="35204" xr:uid="{00000000-0005-0000-0000-0000F39E0000}"/>
    <cellStyle name="메모 2 4 4 4 2 3 2 2" xfId="35205" xr:uid="{00000000-0005-0000-0000-0000F49E0000}"/>
    <cellStyle name="메모 2 4 4 4 2 3 2 2 2" xfId="35206" xr:uid="{00000000-0005-0000-0000-0000F59E0000}"/>
    <cellStyle name="메모 2 4 4 4 2 3 2 2 3" xfId="35207" xr:uid="{00000000-0005-0000-0000-0000F69E0000}"/>
    <cellStyle name="메모 2 4 4 4 2 3 2 3" xfId="35208" xr:uid="{00000000-0005-0000-0000-0000F79E0000}"/>
    <cellStyle name="메모 2 4 4 4 2 3 2 4" xfId="35209" xr:uid="{00000000-0005-0000-0000-0000F89E0000}"/>
    <cellStyle name="메모 2 4 4 4 2 3 2 5" xfId="35210" xr:uid="{00000000-0005-0000-0000-0000F99E0000}"/>
    <cellStyle name="메모 2 4 4 4 2 3 3" xfId="35211" xr:uid="{00000000-0005-0000-0000-0000FA9E0000}"/>
    <cellStyle name="메모 2 4 4 4 2 3 3 2" xfId="35212" xr:uid="{00000000-0005-0000-0000-0000FB9E0000}"/>
    <cellStyle name="메모 2 4 4 4 2 3 3 3" xfId="35213" xr:uid="{00000000-0005-0000-0000-0000FC9E0000}"/>
    <cellStyle name="메모 2 4 4 4 2 3 4" xfId="35214" xr:uid="{00000000-0005-0000-0000-0000FD9E0000}"/>
    <cellStyle name="메모 2 4 4 4 2 3 5" xfId="35215" xr:uid="{00000000-0005-0000-0000-0000FE9E0000}"/>
    <cellStyle name="메모 2 4 4 4 2 3 6" xfId="35216" xr:uid="{00000000-0005-0000-0000-0000FF9E0000}"/>
    <cellStyle name="메모 2 4 4 4 2 4" xfId="35217" xr:uid="{00000000-0005-0000-0000-0000009F0000}"/>
    <cellStyle name="메모 2 4 4 4 2 4 2" xfId="35218" xr:uid="{00000000-0005-0000-0000-0000019F0000}"/>
    <cellStyle name="메모 2 4 4 4 2 4 2 2" xfId="35219" xr:uid="{00000000-0005-0000-0000-0000029F0000}"/>
    <cellStyle name="메모 2 4 4 4 2 4 2 3" xfId="35220" xr:uid="{00000000-0005-0000-0000-0000039F0000}"/>
    <cellStyle name="메모 2 4 4 4 2 4 3" xfId="35221" xr:uid="{00000000-0005-0000-0000-0000049F0000}"/>
    <cellStyle name="메모 2 4 4 4 2 4 4" xfId="35222" xr:uid="{00000000-0005-0000-0000-0000059F0000}"/>
    <cellStyle name="메모 2 4 4 4 2 4 5" xfId="35223" xr:uid="{00000000-0005-0000-0000-0000069F0000}"/>
    <cellStyle name="메모 2 4 4 4 2 5" xfId="35224" xr:uid="{00000000-0005-0000-0000-0000079F0000}"/>
    <cellStyle name="메모 2 4 4 4 2 5 2" xfId="35225" xr:uid="{00000000-0005-0000-0000-0000089F0000}"/>
    <cellStyle name="메모 2 4 4 4 2 5 3" xfId="35226" xr:uid="{00000000-0005-0000-0000-0000099F0000}"/>
    <cellStyle name="메모 2 4 4 4 2 6" xfId="35227" xr:uid="{00000000-0005-0000-0000-00000A9F0000}"/>
    <cellStyle name="메모 2 4 4 4 2 7" xfId="35228" xr:uid="{00000000-0005-0000-0000-00000B9F0000}"/>
    <cellStyle name="메모 2 4 4 4 2 8" xfId="35229" xr:uid="{00000000-0005-0000-0000-00000C9F0000}"/>
    <cellStyle name="메모 2 4 4 4 3" xfId="35230" xr:uid="{00000000-0005-0000-0000-00000D9F0000}"/>
    <cellStyle name="메모 2 4 4 4 3 2" xfId="35231" xr:uid="{00000000-0005-0000-0000-00000E9F0000}"/>
    <cellStyle name="메모 2 4 4 4 3 2 2" xfId="35232" xr:uid="{00000000-0005-0000-0000-00000F9F0000}"/>
    <cellStyle name="메모 2 4 4 4 3 2 2 2" xfId="35233" xr:uid="{00000000-0005-0000-0000-0000109F0000}"/>
    <cellStyle name="메모 2 4 4 4 3 2 2 2 2" xfId="35234" xr:uid="{00000000-0005-0000-0000-0000119F0000}"/>
    <cellStyle name="메모 2 4 4 4 3 2 2 2 3" xfId="35235" xr:uid="{00000000-0005-0000-0000-0000129F0000}"/>
    <cellStyle name="메모 2 4 4 4 3 2 2 3" xfId="35236" xr:uid="{00000000-0005-0000-0000-0000139F0000}"/>
    <cellStyle name="메모 2 4 4 4 3 2 2 4" xfId="35237" xr:uid="{00000000-0005-0000-0000-0000149F0000}"/>
    <cellStyle name="메모 2 4 4 4 3 2 2 5" xfId="35238" xr:uid="{00000000-0005-0000-0000-0000159F0000}"/>
    <cellStyle name="메모 2 4 4 4 3 2 3" xfId="35239" xr:uid="{00000000-0005-0000-0000-0000169F0000}"/>
    <cellStyle name="메모 2 4 4 4 3 2 3 2" xfId="35240" xr:uid="{00000000-0005-0000-0000-0000179F0000}"/>
    <cellStyle name="메모 2 4 4 4 3 2 3 3" xfId="35241" xr:uid="{00000000-0005-0000-0000-0000189F0000}"/>
    <cellStyle name="메모 2 4 4 4 3 2 4" xfId="35242" xr:uid="{00000000-0005-0000-0000-0000199F0000}"/>
    <cellStyle name="메모 2 4 4 4 3 2 5" xfId="35243" xr:uid="{00000000-0005-0000-0000-00001A9F0000}"/>
    <cellStyle name="메모 2 4 4 4 3 2 6" xfId="35244" xr:uid="{00000000-0005-0000-0000-00001B9F0000}"/>
    <cellStyle name="메모 2 4 4 4 3 3" xfId="35245" xr:uid="{00000000-0005-0000-0000-00001C9F0000}"/>
    <cellStyle name="메모 2 4 4 4 3 3 2" xfId="35246" xr:uid="{00000000-0005-0000-0000-00001D9F0000}"/>
    <cellStyle name="메모 2 4 4 4 3 3 2 2" xfId="35247" xr:uid="{00000000-0005-0000-0000-00001E9F0000}"/>
    <cellStyle name="메모 2 4 4 4 3 3 2 2 2" xfId="35248" xr:uid="{00000000-0005-0000-0000-00001F9F0000}"/>
    <cellStyle name="메모 2 4 4 4 3 3 2 2 3" xfId="35249" xr:uid="{00000000-0005-0000-0000-0000209F0000}"/>
    <cellStyle name="메모 2 4 4 4 3 3 2 3" xfId="35250" xr:uid="{00000000-0005-0000-0000-0000219F0000}"/>
    <cellStyle name="메모 2 4 4 4 3 3 2 4" xfId="35251" xr:uid="{00000000-0005-0000-0000-0000229F0000}"/>
    <cellStyle name="메모 2 4 4 4 3 3 2 5" xfId="35252" xr:uid="{00000000-0005-0000-0000-0000239F0000}"/>
    <cellStyle name="메모 2 4 4 4 3 3 3" xfId="35253" xr:uid="{00000000-0005-0000-0000-0000249F0000}"/>
    <cellStyle name="메모 2 4 4 4 3 3 3 2" xfId="35254" xr:uid="{00000000-0005-0000-0000-0000259F0000}"/>
    <cellStyle name="메모 2 4 4 4 3 3 3 3" xfId="35255" xr:uid="{00000000-0005-0000-0000-0000269F0000}"/>
    <cellStyle name="메모 2 4 4 4 3 3 4" xfId="35256" xr:uid="{00000000-0005-0000-0000-0000279F0000}"/>
    <cellStyle name="메모 2 4 4 4 3 3 5" xfId="35257" xr:uid="{00000000-0005-0000-0000-0000289F0000}"/>
    <cellStyle name="메모 2 4 4 4 3 3 6" xfId="35258" xr:uid="{00000000-0005-0000-0000-0000299F0000}"/>
    <cellStyle name="메모 2 4 4 4 3 4" xfId="35259" xr:uid="{00000000-0005-0000-0000-00002A9F0000}"/>
    <cellStyle name="메모 2 4 4 4 3 4 2" xfId="35260" xr:uid="{00000000-0005-0000-0000-00002B9F0000}"/>
    <cellStyle name="메모 2 4 4 4 3 4 2 2" xfId="35261" xr:uid="{00000000-0005-0000-0000-00002C9F0000}"/>
    <cellStyle name="메모 2 4 4 4 3 4 2 3" xfId="35262" xr:uid="{00000000-0005-0000-0000-00002D9F0000}"/>
    <cellStyle name="메모 2 4 4 4 3 4 3" xfId="35263" xr:uid="{00000000-0005-0000-0000-00002E9F0000}"/>
    <cellStyle name="메모 2 4 4 4 3 4 4" xfId="35264" xr:uid="{00000000-0005-0000-0000-00002F9F0000}"/>
    <cellStyle name="메모 2 4 4 4 3 4 5" xfId="35265" xr:uid="{00000000-0005-0000-0000-0000309F0000}"/>
    <cellStyle name="메모 2 4 4 4 3 5" xfId="35266" xr:uid="{00000000-0005-0000-0000-0000319F0000}"/>
    <cellStyle name="메모 2 4 4 4 3 5 2" xfId="35267" xr:uid="{00000000-0005-0000-0000-0000329F0000}"/>
    <cellStyle name="메모 2 4 4 4 3 5 3" xfId="35268" xr:uid="{00000000-0005-0000-0000-0000339F0000}"/>
    <cellStyle name="메모 2 4 4 4 3 6" xfId="35269" xr:uid="{00000000-0005-0000-0000-0000349F0000}"/>
    <cellStyle name="메모 2 4 4 4 3 7" xfId="35270" xr:uid="{00000000-0005-0000-0000-0000359F0000}"/>
    <cellStyle name="메모 2 4 4 4 3 8" xfId="35271" xr:uid="{00000000-0005-0000-0000-0000369F0000}"/>
    <cellStyle name="메모 2 4 4 4 4" xfId="35272" xr:uid="{00000000-0005-0000-0000-0000379F0000}"/>
    <cellStyle name="메모 2 4 4 4 4 2" xfId="35273" xr:uid="{00000000-0005-0000-0000-0000389F0000}"/>
    <cellStyle name="메모 2 4 4 4 4 2 2" xfId="35274" xr:uid="{00000000-0005-0000-0000-0000399F0000}"/>
    <cellStyle name="메모 2 4 4 4 4 2 2 2" xfId="35275" xr:uid="{00000000-0005-0000-0000-00003A9F0000}"/>
    <cellStyle name="메모 2 4 4 4 4 2 2 3" xfId="35276" xr:uid="{00000000-0005-0000-0000-00003B9F0000}"/>
    <cellStyle name="메모 2 4 4 4 4 2 3" xfId="35277" xr:uid="{00000000-0005-0000-0000-00003C9F0000}"/>
    <cellStyle name="메모 2 4 4 4 4 2 4" xfId="35278" xr:uid="{00000000-0005-0000-0000-00003D9F0000}"/>
    <cellStyle name="메모 2 4 4 4 4 2 5" xfId="35279" xr:uid="{00000000-0005-0000-0000-00003E9F0000}"/>
    <cellStyle name="메모 2 4 4 4 4 3" xfId="35280" xr:uid="{00000000-0005-0000-0000-00003F9F0000}"/>
    <cellStyle name="메모 2 4 4 4 4 3 2" xfId="35281" xr:uid="{00000000-0005-0000-0000-0000409F0000}"/>
    <cellStyle name="메모 2 4 4 4 4 3 3" xfId="35282" xr:uid="{00000000-0005-0000-0000-0000419F0000}"/>
    <cellStyle name="메모 2 4 4 4 4 4" xfId="35283" xr:uid="{00000000-0005-0000-0000-0000429F0000}"/>
    <cellStyle name="메모 2 4 4 4 4 5" xfId="35284" xr:uid="{00000000-0005-0000-0000-0000439F0000}"/>
    <cellStyle name="메모 2 4 4 4 4 6" xfId="35285" xr:uid="{00000000-0005-0000-0000-0000449F0000}"/>
    <cellStyle name="메모 2 4 4 4 5" xfId="35286" xr:uid="{00000000-0005-0000-0000-0000459F0000}"/>
    <cellStyle name="메모 2 4 4 4 5 2" xfId="35287" xr:uid="{00000000-0005-0000-0000-0000469F0000}"/>
    <cellStyle name="메모 2 4 4 4 5 2 2" xfId="35288" xr:uid="{00000000-0005-0000-0000-0000479F0000}"/>
    <cellStyle name="메모 2 4 4 4 5 2 2 2" xfId="35289" xr:uid="{00000000-0005-0000-0000-0000489F0000}"/>
    <cellStyle name="메모 2 4 4 4 5 2 2 3" xfId="35290" xr:uid="{00000000-0005-0000-0000-0000499F0000}"/>
    <cellStyle name="메모 2 4 4 4 5 2 3" xfId="35291" xr:uid="{00000000-0005-0000-0000-00004A9F0000}"/>
    <cellStyle name="메모 2 4 4 4 5 2 4" xfId="35292" xr:uid="{00000000-0005-0000-0000-00004B9F0000}"/>
    <cellStyle name="메모 2 4 4 4 5 2 5" xfId="35293" xr:uid="{00000000-0005-0000-0000-00004C9F0000}"/>
    <cellStyle name="메모 2 4 4 4 5 3" xfId="35294" xr:uid="{00000000-0005-0000-0000-00004D9F0000}"/>
    <cellStyle name="메모 2 4 4 4 5 3 2" xfId="35295" xr:uid="{00000000-0005-0000-0000-00004E9F0000}"/>
    <cellStyle name="메모 2 4 4 4 5 3 3" xfId="35296" xr:uid="{00000000-0005-0000-0000-00004F9F0000}"/>
    <cellStyle name="메모 2 4 4 4 5 4" xfId="35297" xr:uid="{00000000-0005-0000-0000-0000509F0000}"/>
    <cellStyle name="메모 2 4 4 4 5 5" xfId="35298" xr:uid="{00000000-0005-0000-0000-0000519F0000}"/>
    <cellStyle name="메모 2 4 4 4 5 6" xfId="35299" xr:uid="{00000000-0005-0000-0000-0000529F0000}"/>
    <cellStyle name="메모 2 4 4 4 6" xfId="35300" xr:uid="{00000000-0005-0000-0000-0000539F0000}"/>
    <cellStyle name="메모 2 4 4 4 6 2" xfId="35301" xr:uid="{00000000-0005-0000-0000-0000549F0000}"/>
    <cellStyle name="메모 2 4 4 4 6 2 2" xfId="35302" xr:uid="{00000000-0005-0000-0000-0000559F0000}"/>
    <cellStyle name="메모 2 4 4 4 6 2 3" xfId="35303" xr:uid="{00000000-0005-0000-0000-0000569F0000}"/>
    <cellStyle name="메모 2 4 4 4 6 3" xfId="35304" xr:uid="{00000000-0005-0000-0000-0000579F0000}"/>
    <cellStyle name="메모 2 4 4 4 6 4" xfId="35305" xr:uid="{00000000-0005-0000-0000-0000589F0000}"/>
    <cellStyle name="메모 2 4 4 4 6 5" xfId="35306" xr:uid="{00000000-0005-0000-0000-0000599F0000}"/>
    <cellStyle name="메모 2 4 4 4 7" xfId="35307" xr:uid="{00000000-0005-0000-0000-00005A9F0000}"/>
    <cellStyle name="메모 2 4 4 4 7 2" xfId="35308" xr:uid="{00000000-0005-0000-0000-00005B9F0000}"/>
    <cellStyle name="메모 2 4 4 4 7 3" xfId="35309" xr:uid="{00000000-0005-0000-0000-00005C9F0000}"/>
    <cellStyle name="메모 2 4 4 4 8" xfId="35310" xr:uid="{00000000-0005-0000-0000-00005D9F0000}"/>
    <cellStyle name="메모 2 4 4 4 9" xfId="35311" xr:uid="{00000000-0005-0000-0000-00005E9F0000}"/>
    <cellStyle name="메모 2 4 4 5" xfId="35312" xr:uid="{00000000-0005-0000-0000-00005F9F0000}"/>
    <cellStyle name="메모 2 4 4 5 2" xfId="35313" xr:uid="{00000000-0005-0000-0000-0000609F0000}"/>
    <cellStyle name="메모 2 4 4 5 2 2" xfId="35314" xr:uid="{00000000-0005-0000-0000-0000619F0000}"/>
    <cellStyle name="메모 2 4 4 5 2 2 2" xfId="35315" xr:uid="{00000000-0005-0000-0000-0000629F0000}"/>
    <cellStyle name="메모 2 4 4 5 2 2 2 2" xfId="35316" xr:uid="{00000000-0005-0000-0000-0000639F0000}"/>
    <cellStyle name="메모 2 4 4 5 2 2 2 2 2" xfId="35317" xr:uid="{00000000-0005-0000-0000-0000649F0000}"/>
    <cellStyle name="메모 2 4 4 5 2 2 2 2 3" xfId="35318" xr:uid="{00000000-0005-0000-0000-0000659F0000}"/>
    <cellStyle name="메모 2 4 4 5 2 2 2 3" xfId="35319" xr:uid="{00000000-0005-0000-0000-0000669F0000}"/>
    <cellStyle name="메모 2 4 4 5 2 2 2 4" xfId="35320" xr:uid="{00000000-0005-0000-0000-0000679F0000}"/>
    <cellStyle name="메모 2 4 4 5 2 2 2 5" xfId="35321" xr:uid="{00000000-0005-0000-0000-0000689F0000}"/>
    <cellStyle name="메모 2 4 4 5 2 2 3" xfId="35322" xr:uid="{00000000-0005-0000-0000-0000699F0000}"/>
    <cellStyle name="메모 2 4 4 5 2 2 3 2" xfId="35323" xr:uid="{00000000-0005-0000-0000-00006A9F0000}"/>
    <cellStyle name="메모 2 4 4 5 2 2 3 3" xfId="35324" xr:uid="{00000000-0005-0000-0000-00006B9F0000}"/>
    <cellStyle name="메모 2 4 4 5 2 2 4" xfId="35325" xr:uid="{00000000-0005-0000-0000-00006C9F0000}"/>
    <cellStyle name="메모 2 4 4 5 2 2 5" xfId="35326" xr:uid="{00000000-0005-0000-0000-00006D9F0000}"/>
    <cellStyle name="메모 2 4 4 5 2 2 6" xfId="35327" xr:uid="{00000000-0005-0000-0000-00006E9F0000}"/>
    <cellStyle name="메모 2 4 4 5 2 3" xfId="35328" xr:uid="{00000000-0005-0000-0000-00006F9F0000}"/>
    <cellStyle name="메모 2 4 4 5 2 3 2" xfId="35329" xr:uid="{00000000-0005-0000-0000-0000709F0000}"/>
    <cellStyle name="메모 2 4 4 5 2 3 2 2" xfId="35330" xr:uid="{00000000-0005-0000-0000-0000719F0000}"/>
    <cellStyle name="메모 2 4 4 5 2 3 2 2 2" xfId="35331" xr:uid="{00000000-0005-0000-0000-0000729F0000}"/>
    <cellStyle name="메모 2 4 4 5 2 3 2 2 3" xfId="35332" xr:uid="{00000000-0005-0000-0000-0000739F0000}"/>
    <cellStyle name="메모 2 4 4 5 2 3 2 3" xfId="35333" xr:uid="{00000000-0005-0000-0000-0000749F0000}"/>
    <cellStyle name="메모 2 4 4 5 2 3 2 4" xfId="35334" xr:uid="{00000000-0005-0000-0000-0000759F0000}"/>
    <cellStyle name="메모 2 4 4 5 2 3 2 5" xfId="35335" xr:uid="{00000000-0005-0000-0000-0000769F0000}"/>
    <cellStyle name="메모 2 4 4 5 2 3 3" xfId="35336" xr:uid="{00000000-0005-0000-0000-0000779F0000}"/>
    <cellStyle name="메모 2 4 4 5 2 3 3 2" xfId="35337" xr:uid="{00000000-0005-0000-0000-0000789F0000}"/>
    <cellStyle name="메모 2 4 4 5 2 3 3 3" xfId="35338" xr:uid="{00000000-0005-0000-0000-0000799F0000}"/>
    <cellStyle name="메모 2 4 4 5 2 3 4" xfId="35339" xr:uid="{00000000-0005-0000-0000-00007A9F0000}"/>
    <cellStyle name="메모 2 4 4 5 2 3 5" xfId="35340" xr:uid="{00000000-0005-0000-0000-00007B9F0000}"/>
    <cellStyle name="메모 2 4 4 5 2 3 6" xfId="35341" xr:uid="{00000000-0005-0000-0000-00007C9F0000}"/>
    <cellStyle name="메모 2 4 4 5 2 4" xfId="35342" xr:uid="{00000000-0005-0000-0000-00007D9F0000}"/>
    <cellStyle name="메모 2 4 4 5 2 4 2" xfId="35343" xr:uid="{00000000-0005-0000-0000-00007E9F0000}"/>
    <cellStyle name="메모 2 4 4 5 2 4 2 2" xfId="35344" xr:uid="{00000000-0005-0000-0000-00007F9F0000}"/>
    <cellStyle name="메모 2 4 4 5 2 4 2 3" xfId="35345" xr:uid="{00000000-0005-0000-0000-0000809F0000}"/>
    <cellStyle name="메모 2 4 4 5 2 4 3" xfId="35346" xr:uid="{00000000-0005-0000-0000-0000819F0000}"/>
    <cellStyle name="메모 2 4 4 5 2 4 4" xfId="35347" xr:uid="{00000000-0005-0000-0000-0000829F0000}"/>
    <cellStyle name="메모 2 4 4 5 2 4 5" xfId="35348" xr:uid="{00000000-0005-0000-0000-0000839F0000}"/>
    <cellStyle name="메모 2 4 4 5 2 5" xfId="35349" xr:uid="{00000000-0005-0000-0000-0000849F0000}"/>
    <cellStyle name="메모 2 4 4 5 2 5 2" xfId="35350" xr:uid="{00000000-0005-0000-0000-0000859F0000}"/>
    <cellStyle name="메모 2 4 4 5 2 5 3" xfId="35351" xr:uid="{00000000-0005-0000-0000-0000869F0000}"/>
    <cellStyle name="메모 2 4 4 5 2 6" xfId="35352" xr:uid="{00000000-0005-0000-0000-0000879F0000}"/>
    <cellStyle name="메모 2 4 4 5 2 7" xfId="35353" xr:uid="{00000000-0005-0000-0000-0000889F0000}"/>
    <cellStyle name="메모 2 4 4 5 2 8" xfId="35354" xr:uid="{00000000-0005-0000-0000-0000899F0000}"/>
    <cellStyle name="메모 2 4 4 5 3" xfId="35355" xr:uid="{00000000-0005-0000-0000-00008A9F0000}"/>
    <cellStyle name="메모 2 4 4 5 3 2" xfId="35356" xr:uid="{00000000-0005-0000-0000-00008B9F0000}"/>
    <cellStyle name="메모 2 4 4 5 3 2 2" xfId="35357" xr:uid="{00000000-0005-0000-0000-00008C9F0000}"/>
    <cellStyle name="메모 2 4 4 5 3 2 2 2" xfId="35358" xr:uid="{00000000-0005-0000-0000-00008D9F0000}"/>
    <cellStyle name="메모 2 4 4 5 3 2 2 3" xfId="35359" xr:uid="{00000000-0005-0000-0000-00008E9F0000}"/>
    <cellStyle name="메모 2 4 4 5 3 2 3" xfId="35360" xr:uid="{00000000-0005-0000-0000-00008F9F0000}"/>
    <cellStyle name="메모 2 4 4 5 3 2 4" xfId="35361" xr:uid="{00000000-0005-0000-0000-0000909F0000}"/>
    <cellStyle name="메모 2 4 4 5 3 2 5" xfId="35362" xr:uid="{00000000-0005-0000-0000-0000919F0000}"/>
    <cellStyle name="메모 2 4 4 5 3 3" xfId="35363" xr:uid="{00000000-0005-0000-0000-0000929F0000}"/>
    <cellStyle name="메모 2 4 4 5 3 3 2" xfId="35364" xr:uid="{00000000-0005-0000-0000-0000939F0000}"/>
    <cellStyle name="메모 2 4 4 5 3 3 3" xfId="35365" xr:uid="{00000000-0005-0000-0000-0000949F0000}"/>
    <cellStyle name="메모 2 4 4 5 3 4" xfId="35366" xr:uid="{00000000-0005-0000-0000-0000959F0000}"/>
    <cellStyle name="메모 2 4 4 5 3 5" xfId="35367" xr:uid="{00000000-0005-0000-0000-0000969F0000}"/>
    <cellStyle name="메모 2 4 4 5 3 6" xfId="35368" xr:uid="{00000000-0005-0000-0000-0000979F0000}"/>
    <cellStyle name="메모 2 4 4 5 4" xfId="35369" xr:uid="{00000000-0005-0000-0000-0000989F0000}"/>
    <cellStyle name="메모 2 4 4 5 4 2" xfId="35370" xr:uid="{00000000-0005-0000-0000-0000999F0000}"/>
    <cellStyle name="메모 2 4 4 5 4 2 2" xfId="35371" xr:uid="{00000000-0005-0000-0000-00009A9F0000}"/>
    <cellStyle name="메모 2 4 4 5 4 2 2 2" xfId="35372" xr:uid="{00000000-0005-0000-0000-00009B9F0000}"/>
    <cellStyle name="메모 2 4 4 5 4 2 2 3" xfId="35373" xr:uid="{00000000-0005-0000-0000-00009C9F0000}"/>
    <cellStyle name="메모 2 4 4 5 4 2 3" xfId="35374" xr:uid="{00000000-0005-0000-0000-00009D9F0000}"/>
    <cellStyle name="메모 2 4 4 5 4 2 4" xfId="35375" xr:uid="{00000000-0005-0000-0000-00009E9F0000}"/>
    <cellStyle name="메모 2 4 4 5 4 2 5" xfId="35376" xr:uid="{00000000-0005-0000-0000-00009F9F0000}"/>
    <cellStyle name="메모 2 4 4 5 4 3" xfId="35377" xr:uid="{00000000-0005-0000-0000-0000A09F0000}"/>
    <cellStyle name="메모 2 4 4 5 4 3 2" xfId="35378" xr:uid="{00000000-0005-0000-0000-0000A19F0000}"/>
    <cellStyle name="메모 2 4 4 5 4 3 3" xfId="35379" xr:uid="{00000000-0005-0000-0000-0000A29F0000}"/>
    <cellStyle name="메모 2 4 4 5 4 4" xfId="35380" xr:uid="{00000000-0005-0000-0000-0000A39F0000}"/>
    <cellStyle name="메모 2 4 4 5 4 5" xfId="35381" xr:uid="{00000000-0005-0000-0000-0000A49F0000}"/>
    <cellStyle name="메모 2 4 4 5 4 6" xfId="35382" xr:uid="{00000000-0005-0000-0000-0000A59F0000}"/>
    <cellStyle name="메모 2 4 4 5 5" xfId="35383" xr:uid="{00000000-0005-0000-0000-0000A69F0000}"/>
    <cellStyle name="메모 2 4 4 5 5 2" xfId="35384" xr:uid="{00000000-0005-0000-0000-0000A79F0000}"/>
    <cellStyle name="메모 2 4 4 5 5 2 2" xfId="35385" xr:uid="{00000000-0005-0000-0000-0000A89F0000}"/>
    <cellStyle name="메모 2 4 4 5 5 2 3" xfId="35386" xr:uid="{00000000-0005-0000-0000-0000A99F0000}"/>
    <cellStyle name="메모 2 4 4 5 5 3" xfId="35387" xr:uid="{00000000-0005-0000-0000-0000AA9F0000}"/>
    <cellStyle name="메모 2 4 4 5 5 4" xfId="35388" xr:uid="{00000000-0005-0000-0000-0000AB9F0000}"/>
    <cellStyle name="메모 2 4 4 5 5 5" xfId="35389" xr:uid="{00000000-0005-0000-0000-0000AC9F0000}"/>
    <cellStyle name="메모 2 4 4 5 6" xfId="35390" xr:uid="{00000000-0005-0000-0000-0000AD9F0000}"/>
    <cellStyle name="메모 2 4 4 5 6 2" xfId="35391" xr:uid="{00000000-0005-0000-0000-0000AE9F0000}"/>
    <cellStyle name="메모 2 4 4 5 6 3" xfId="35392" xr:uid="{00000000-0005-0000-0000-0000AF9F0000}"/>
    <cellStyle name="메모 2 4 4 5 7" xfId="35393" xr:uid="{00000000-0005-0000-0000-0000B09F0000}"/>
    <cellStyle name="메모 2 4 4 5 8" xfId="35394" xr:uid="{00000000-0005-0000-0000-0000B19F0000}"/>
    <cellStyle name="메모 2 4 4 5 9" xfId="35395" xr:uid="{00000000-0005-0000-0000-0000B29F0000}"/>
    <cellStyle name="메모 2 4 4 6" xfId="35396" xr:uid="{00000000-0005-0000-0000-0000B39F0000}"/>
    <cellStyle name="메모 2 4 4 6 2" xfId="35397" xr:uid="{00000000-0005-0000-0000-0000B49F0000}"/>
    <cellStyle name="메모 2 4 4 6 2 2" xfId="35398" xr:uid="{00000000-0005-0000-0000-0000B59F0000}"/>
    <cellStyle name="메모 2 4 4 6 2 2 2" xfId="35399" xr:uid="{00000000-0005-0000-0000-0000B69F0000}"/>
    <cellStyle name="메모 2 4 4 6 2 2 2 2" xfId="35400" xr:uid="{00000000-0005-0000-0000-0000B79F0000}"/>
    <cellStyle name="메모 2 4 4 6 2 2 2 3" xfId="35401" xr:uid="{00000000-0005-0000-0000-0000B89F0000}"/>
    <cellStyle name="메모 2 4 4 6 2 2 3" xfId="35402" xr:uid="{00000000-0005-0000-0000-0000B99F0000}"/>
    <cellStyle name="메모 2 4 4 6 2 2 4" xfId="35403" xr:uid="{00000000-0005-0000-0000-0000BA9F0000}"/>
    <cellStyle name="메모 2 4 4 6 2 2 5" xfId="35404" xr:uid="{00000000-0005-0000-0000-0000BB9F0000}"/>
    <cellStyle name="메모 2 4 4 6 2 3" xfId="35405" xr:uid="{00000000-0005-0000-0000-0000BC9F0000}"/>
    <cellStyle name="메모 2 4 4 6 2 3 2" xfId="35406" xr:uid="{00000000-0005-0000-0000-0000BD9F0000}"/>
    <cellStyle name="메모 2 4 4 6 2 3 3" xfId="35407" xr:uid="{00000000-0005-0000-0000-0000BE9F0000}"/>
    <cellStyle name="메모 2 4 4 6 2 4" xfId="35408" xr:uid="{00000000-0005-0000-0000-0000BF9F0000}"/>
    <cellStyle name="메모 2 4 4 6 2 5" xfId="35409" xr:uid="{00000000-0005-0000-0000-0000C09F0000}"/>
    <cellStyle name="메모 2 4 4 6 2 6" xfId="35410" xr:uid="{00000000-0005-0000-0000-0000C19F0000}"/>
    <cellStyle name="메모 2 4 4 6 3" xfId="35411" xr:uid="{00000000-0005-0000-0000-0000C29F0000}"/>
    <cellStyle name="메모 2 4 4 6 3 2" xfId="35412" xr:uid="{00000000-0005-0000-0000-0000C39F0000}"/>
    <cellStyle name="메모 2 4 4 6 3 2 2" xfId="35413" xr:uid="{00000000-0005-0000-0000-0000C49F0000}"/>
    <cellStyle name="메모 2 4 4 6 3 2 2 2" xfId="35414" xr:uid="{00000000-0005-0000-0000-0000C59F0000}"/>
    <cellStyle name="메모 2 4 4 6 3 2 2 3" xfId="35415" xr:uid="{00000000-0005-0000-0000-0000C69F0000}"/>
    <cellStyle name="메모 2 4 4 6 3 2 3" xfId="35416" xr:uid="{00000000-0005-0000-0000-0000C79F0000}"/>
    <cellStyle name="메모 2 4 4 6 3 2 4" xfId="35417" xr:uid="{00000000-0005-0000-0000-0000C89F0000}"/>
    <cellStyle name="메모 2 4 4 6 3 2 5" xfId="35418" xr:uid="{00000000-0005-0000-0000-0000C99F0000}"/>
    <cellStyle name="메모 2 4 4 6 3 3" xfId="35419" xr:uid="{00000000-0005-0000-0000-0000CA9F0000}"/>
    <cellStyle name="메모 2 4 4 6 3 3 2" xfId="35420" xr:uid="{00000000-0005-0000-0000-0000CB9F0000}"/>
    <cellStyle name="메모 2 4 4 6 3 3 3" xfId="35421" xr:uid="{00000000-0005-0000-0000-0000CC9F0000}"/>
    <cellStyle name="메모 2 4 4 6 3 4" xfId="35422" xr:uid="{00000000-0005-0000-0000-0000CD9F0000}"/>
    <cellStyle name="메모 2 4 4 6 3 5" xfId="35423" xr:uid="{00000000-0005-0000-0000-0000CE9F0000}"/>
    <cellStyle name="메모 2 4 4 6 3 6" xfId="35424" xr:uid="{00000000-0005-0000-0000-0000CF9F0000}"/>
    <cellStyle name="메모 2 4 4 6 4" xfId="35425" xr:uid="{00000000-0005-0000-0000-0000D09F0000}"/>
    <cellStyle name="메모 2 4 4 6 4 2" xfId="35426" xr:uid="{00000000-0005-0000-0000-0000D19F0000}"/>
    <cellStyle name="메모 2 4 4 6 4 2 2" xfId="35427" xr:uid="{00000000-0005-0000-0000-0000D29F0000}"/>
    <cellStyle name="메모 2 4 4 6 4 2 3" xfId="35428" xr:uid="{00000000-0005-0000-0000-0000D39F0000}"/>
    <cellStyle name="메모 2 4 4 6 4 3" xfId="35429" xr:uid="{00000000-0005-0000-0000-0000D49F0000}"/>
    <cellStyle name="메모 2 4 4 6 4 4" xfId="35430" xr:uid="{00000000-0005-0000-0000-0000D59F0000}"/>
    <cellStyle name="메모 2 4 4 6 4 5" xfId="35431" xr:uid="{00000000-0005-0000-0000-0000D69F0000}"/>
    <cellStyle name="메모 2 4 4 6 5" xfId="35432" xr:uid="{00000000-0005-0000-0000-0000D79F0000}"/>
    <cellStyle name="메모 2 4 4 6 5 2" xfId="35433" xr:uid="{00000000-0005-0000-0000-0000D89F0000}"/>
    <cellStyle name="메모 2 4 4 6 5 3" xfId="35434" xr:uid="{00000000-0005-0000-0000-0000D99F0000}"/>
    <cellStyle name="메모 2 4 4 6 6" xfId="35435" xr:uid="{00000000-0005-0000-0000-0000DA9F0000}"/>
    <cellStyle name="메모 2 4 4 6 7" xfId="35436" xr:uid="{00000000-0005-0000-0000-0000DB9F0000}"/>
    <cellStyle name="메모 2 4 4 6 8" xfId="35437" xr:uid="{00000000-0005-0000-0000-0000DC9F0000}"/>
    <cellStyle name="메모 2 4 4 7" xfId="35438" xr:uid="{00000000-0005-0000-0000-0000DD9F0000}"/>
    <cellStyle name="메모 2 4 4 7 2" xfId="35439" xr:uid="{00000000-0005-0000-0000-0000DE9F0000}"/>
    <cellStyle name="메모 2 4 4 7 2 2" xfId="35440" xr:uid="{00000000-0005-0000-0000-0000DF9F0000}"/>
    <cellStyle name="메모 2 4 4 7 2 2 2" xfId="35441" xr:uid="{00000000-0005-0000-0000-0000E09F0000}"/>
    <cellStyle name="메모 2 4 4 7 2 2 2 2" xfId="35442" xr:uid="{00000000-0005-0000-0000-0000E19F0000}"/>
    <cellStyle name="메모 2 4 4 7 2 2 2 3" xfId="35443" xr:uid="{00000000-0005-0000-0000-0000E29F0000}"/>
    <cellStyle name="메모 2 4 4 7 2 2 3" xfId="35444" xr:uid="{00000000-0005-0000-0000-0000E39F0000}"/>
    <cellStyle name="메모 2 4 4 7 2 2 4" xfId="35445" xr:uid="{00000000-0005-0000-0000-0000E49F0000}"/>
    <cellStyle name="메모 2 4 4 7 2 2 5" xfId="35446" xr:uid="{00000000-0005-0000-0000-0000E59F0000}"/>
    <cellStyle name="메모 2 4 4 7 2 3" xfId="35447" xr:uid="{00000000-0005-0000-0000-0000E69F0000}"/>
    <cellStyle name="메모 2 4 4 7 2 3 2" xfId="35448" xr:uid="{00000000-0005-0000-0000-0000E79F0000}"/>
    <cellStyle name="메모 2 4 4 7 2 3 3" xfId="35449" xr:uid="{00000000-0005-0000-0000-0000E89F0000}"/>
    <cellStyle name="메모 2 4 4 7 2 4" xfId="35450" xr:uid="{00000000-0005-0000-0000-0000E99F0000}"/>
    <cellStyle name="메모 2 4 4 7 2 5" xfId="35451" xr:uid="{00000000-0005-0000-0000-0000EA9F0000}"/>
    <cellStyle name="메모 2 4 4 7 2 6" xfId="35452" xr:uid="{00000000-0005-0000-0000-0000EB9F0000}"/>
    <cellStyle name="메모 2 4 4 7 3" xfId="35453" xr:uid="{00000000-0005-0000-0000-0000EC9F0000}"/>
    <cellStyle name="메모 2 4 4 7 3 2" xfId="35454" xr:uid="{00000000-0005-0000-0000-0000ED9F0000}"/>
    <cellStyle name="메모 2 4 4 7 3 2 2" xfId="35455" xr:uid="{00000000-0005-0000-0000-0000EE9F0000}"/>
    <cellStyle name="메모 2 4 4 7 3 2 2 2" xfId="35456" xr:uid="{00000000-0005-0000-0000-0000EF9F0000}"/>
    <cellStyle name="메모 2 4 4 7 3 2 2 3" xfId="35457" xr:uid="{00000000-0005-0000-0000-0000F09F0000}"/>
    <cellStyle name="메모 2 4 4 7 3 2 3" xfId="35458" xr:uid="{00000000-0005-0000-0000-0000F19F0000}"/>
    <cellStyle name="메모 2 4 4 7 3 2 4" xfId="35459" xr:uid="{00000000-0005-0000-0000-0000F29F0000}"/>
    <cellStyle name="메모 2 4 4 7 3 2 5" xfId="35460" xr:uid="{00000000-0005-0000-0000-0000F39F0000}"/>
    <cellStyle name="메모 2 4 4 7 3 3" xfId="35461" xr:uid="{00000000-0005-0000-0000-0000F49F0000}"/>
    <cellStyle name="메모 2 4 4 7 3 3 2" xfId="35462" xr:uid="{00000000-0005-0000-0000-0000F59F0000}"/>
    <cellStyle name="메모 2 4 4 7 3 3 3" xfId="35463" xr:uid="{00000000-0005-0000-0000-0000F69F0000}"/>
    <cellStyle name="메모 2 4 4 7 3 4" xfId="35464" xr:uid="{00000000-0005-0000-0000-0000F79F0000}"/>
    <cellStyle name="메모 2 4 4 7 3 5" xfId="35465" xr:uid="{00000000-0005-0000-0000-0000F89F0000}"/>
    <cellStyle name="메모 2 4 4 7 3 6" xfId="35466" xr:uid="{00000000-0005-0000-0000-0000F99F0000}"/>
    <cellStyle name="메모 2 4 4 7 4" xfId="35467" xr:uid="{00000000-0005-0000-0000-0000FA9F0000}"/>
    <cellStyle name="메모 2 4 4 7 4 2" xfId="35468" xr:uid="{00000000-0005-0000-0000-0000FB9F0000}"/>
    <cellStyle name="메모 2 4 4 7 4 2 2" xfId="35469" xr:uid="{00000000-0005-0000-0000-0000FC9F0000}"/>
    <cellStyle name="메모 2 4 4 7 4 2 3" xfId="35470" xr:uid="{00000000-0005-0000-0000-0000FD9F0000}"/>
    <cellStyle name="메모 2 4 4 7 4 3" xfId="35471" xr:uid="{00000000-0005-0000-0000-0000FE9F0000}"/>
    <cellStyle name="메모 2 4 4 7 4 4" xfId="35472" xr:uid="{00000000-0005-0000-0000-0000FF9F0000}"/>
    <cellStyle name="메모 2 4 4 7 4 5" xfId="35473" xr:uid="{00000000-0005-0000-0000-000000A00000}"/>
    <cellStyle name="메모 2 4 4 7 5" xfId="35474" xr:uid="{00000000-0005-0000-0000-000001A00000}"/>
    <cellStyle name="메모 2 4 4 7 5 2" xfId="35475" xr:uid="{00000000-0005-0000-0000-000002A00000}"/>
    <cellStyle name="메모 2 4 4 7 5 3" xfId="35476" xr:uid="{00000000-0005-0000-0000-000003A00000}"/>
    <cellStyle name="메모 2 4 4 7 6" xfId="35477" xr:uid="{00000000-0005-0000-0000-000004A00000}"/>
    <cellStyle name="메모 2 4 4 7 7" xfId="35478" xr:uid="{00000000-0005-0000-0000-000005A00000}"/>
    <cellStyle name="메모 2 4 4 7 8" xfId="35479" xr:uid="{00000000-0005-0000-0000-000006A00000}"/>
    <cellStyle name="메모 2 4 4 8" xfId="35480" xr:uid="{00000000-0005-0000-0000-000007A00000}"/>
    <cellStyle name="메모 2 4 4 8 2" xfId="35481" xr:uid="{00000000-0005-0000-0000-000008A00000}"/>
    <cellStyle name="메모 2 4 4 8 2 2" xfId="35482" xr:uid="{00000000-0005-0000-0000-000009A00000}"/>
    <cellStyle name="메모 2 4 4 8 2 2 2" xfId="35483" xr:uid="{00000000-0005-0000-0000-00000AA00000}"/>
    <cellStyle name="메모 2 4 4 8 2 2 2 2" xfId="35484" xr:uid="{00000000-0005-0000-0000-00000BA00000}"/>
    <cellStyle name="메모 2 4 4 8 2 2 2 3" xfId="35485" xr:uid="{00000000-0005-0000-0000-00000CA00000}"/>
    <cellStyle name="메모 2 4 4 8 2 2 3" xfId="35486" xr:uid="{00000000-0005-0000-0000-00000DA00000}"/>
    <cellStyle name="메모 2 4 4 8 2 2 4" xfId="35487" xr:uid="{00000000-0005-0000-0000-00000EA00000}"/>
    <cellStyle name="메모 2 4 4 8 2 2 5" xfId="35488" xr:uid="{00000000-0005-0000-0000-00000FA00000}"/>
    <cellStyle name="메모 2 4 4 8 2 3" xfId="35489" xr:uid="{00000000-0005-0000-0000-000010A00000}"/>
    <cellStyle name="메모 2 4 4 8 2 3 2" xfId="35490" xr:uid="{00000000-0005-0000-0000-000011A00000}"/>
    <cellStyle name="메모 2 4 4 8 2 3 3" xfId="35491" xr:uid="{00000000-0005-0000-0000-000012A00000}"/>
    <cellStyle name="메모 2 4 4 8 2 4" xfId="35492" xr:uid="{00000000-0005-0000-0000-000013A00000}"/>
    <cellStyle name="메모 2 4 4 8 2 5" xfId="35493" xr:uid="{00000000-0005-0000-0000-000014A00000}"/>
    <cellStyle name="메모 2 4 4 8 2 6" xfId="35494" xr:uid="{00000000-0005-0000-0000-000015A00000}"/>
    <cellStyle name="메모 2 4 4 8 3" xfId="35495" xr:uid="{00000000-0005-0000-0000-000016A00000}"/>
    <cellStyle name="메모 2 4 4 8 3 2" xfId="35496" xr:uid="{00000000-0005-0000-0000-000017A00000}"/>
    <cellStyle name="메모 2 4 4 8 3 2 2" xfId="35497" xr:uid="{00000000-0005-0000-0000-000018A00000}"/>
    <cellStyle name="메모 2 4 4 8 3 2 2 2" xfId="35498" xr:uid="{00000000-0005-0000-0000-000019A00000}"/>
    <cellStyle name="메모 2 4 4 8 3 2 2 3" xfId="35499" xr:uid="{00000000-0005-0000-0000-00001AA00000}"/>
    <cellStyle name="메모 2 4 4 8 3 2 3" xfId="35500" xr:uid="{00000000-0005-0000-0000-00001BA00000}"/>
    <cellStyle name="메모 2 4 4 8 3 2 4" xfId="35501" xr:uid="{00000000-0005-0000-0000-00001CA00000}"/>
    <cellStyle name="메모 2 4 4 8 3 2 5" xfId="35502" xr:uid="{00000000-0005-0000-0000-00001DA00000}"/>
    <cellStyle name="메모 2 4 4 8 3 3" xfId="35503" xr:uid="{00000000-0005-0000-0000-00001EA00000}"/>
    <cellStyle name="메모 2 4 4 8 3 3 2" xfId="35504" xr:uid="{00000000-0005-0000-0000-00001FA00000}"/>
    <cellStyle name="메모 2 4 4 8 3 3 3" xfId="35505" xr:uid="{00000000-0005-0000-0000-000020A00000}"/>
    <cellStyle name="메모 2 4 4 8 3 4" xfId="35506" xr:uid="{00000000-0005-0000-0000-000021A00000}"/>
    <cellStyle name="메모 2 4 4 8 3 5" xfId="35507" xr:uid="{00000000-0005-0000-0000-000022A00000}"/>
    <cellStyle name="메모 2 4 4 8 3 6" xfId="35508" xr:uid="{00000000-0005-0000-0000-000023A00000}"/>
    <cellStyle name="메모 2 4 4 8 4" xfId="35509" xr:uid="{00000000-0005-0000-0000-000024A00000}"/>
    <cellStyle name="메모 2 4 4 8 4 2" xfId="35510" xr:uid="{00000000-0005-0000-0000-000025A00000}"/>
    <cellStyle name="메모 2 4 4 8 4 2 2" xfId="35511" xr:uid="{00000000-0005-0000-0000-000026A00000}"/>
    <cellStyle name="메모 2 4 4 8 4 2 3" xfId="35512" xr:uid="{00000000-0005-0000-0000-000027A00000}"/>
    <cellStyle name="메모 2 4 4 8 4 3" xfId="35513" xr:uid="{00000000-0005-0000-0000-000028A00000}"/>
    <cellStyle name="메모 2 4 4 8 4 4" xfId="35514" xr:uid="{00000000-0005-0000-0000-000029A00000}"/>
    <cellStyle name="메모 2 4 4 8 4 5" xfId="35515" xr:uid="{00000000-0005-0000-0000-00002AA00000}"/>
    <cellStyle name="메모 2 4 4 8 5" xfId="35516" xr:uid="{00000000-0005-0000-0000-00002BA00000}"/>
    <cellStyle name="메모 2 4 4 8 5 2" xfId="35517" xr:uid="{00000000-0005-0000-0000-00002CA00000}"/>
    <cellStyle name="메모 2 4 4 8 5 3" xfId="35518" xr:uid="{00000000-0005-0000-0000-00002DA00000}"/>
    <cellStyle name="메모 2 4 4 8 6" xfId="35519" xr:uid="{00000000-0005-0000-0000-00002EA00000}"/>
    <cellStyle name="메모 2 4 4 8 7" xfId="35520" xr:uid="{00000000-0005-0000-0000-00002FA00000}"/>
    <cellStyle name="메모 2 4 4 8 8" xfId="35521" xr:uid="{00000000-0005-0000-0000-000030A00000}"/>
    <cellStyle name="메모 2 4 4 9" xfId="35522" xr:uid="{00000000-0005-0000-0000-000031A00000}"/>
    <cellStyle name="메모 2 4 4 9 2" xfId="35523" xr:uid="{00000000-0005-0000-0000-000032A00000}"/>
    <cellStyle name="메모 2 4 4 9 2 2" xfId="35524" xr:uid="{00000000-0005-0000-0000-000033A00000}"/>
    <cellStyle name="메모 2 4 4 9 2 2 2" xfId="35525" xr:uid="{00000000-0005-0000-0000-000034A00000}"/>
    <cellStyle name="메모 2 4 4 9 2 2 2 2" xfId="35526" xr:uid="{00000000-0005-0000-0000-000035A00000}"/>
    <cellStyle name="메모 2 4 4 9 2 2 2 3" xfId="35527" xr:uid="{00000000-0005-0000-0000-000036A00000}"/>
    <cellStyle name="메모 2 4 4 9 2 2 3" xfId="35528" xr:uid="{00000000-0005-0000-0000-000037A00000}"/>
    <cellStyle name="메모 2 4 4 9 2 2 4" xfId="35529" xr:uid="{00000000-0005-0000-0000-000038A00000}"/>
    <cellStyle name="메모 2 4 4 9 2 2 5" xfId="35530" xr:uid="{00000000-0005-0000-0000-000039A00000}"/>
    <cellStyle name="메모 2 4 4 9 2 3" xfId="35531" xr:uid="{00000000-0005-0000-0000-00003AA00000}"/>
    <cellStyle name="메모 2 4 4 9 2 3 2" xfId="35532" xr:uid="{00000000-0005-0000-0000-00003BA00000}"/>
    <cellStyle name="메모 2 4 4 9 2 3 3" xfId="35533" xr:uid="{00000000-0005-0000-0000-00003CA00000}"/>
    <cellStyle name="메모 2 4 4 9 2 4" xfId="35534" xr:uid="{00000000-0005-0000-0000-00003DA00000}"/>
    <cellStyle name="메모 2 4 4 9 2 5" xfId="35535" xr:uid="{00000000-0005-0000-0000-00003EA00000}"/>
    <cellStyle name="메모 2 4 4 9 2 6" xfId="35536" xr:uid="{00000000-0005-0000-0000-00003FA00000}"/>
    <cellStyle name="메모 2 4 4 9 3" xfId="35537" xr:uid="{00000000-0005-0000-0000-000040A00000}"/>
    <cellStyle name="메모 2 4 4 9 3 2" xfId="35538" xr:uid="{00000000-0005-0000-0000-000041A00000}"/>
    <cellStyle name="메모 2 4 4 9 3 2 2" xfId="35539" xr:uid="{00000000-0005-0000-0000-000042A00000}"/>
    <cellStyle name="메모 2 4 4 9 3 2 2 2" xfId="35540" xr:uid="{00000000-0005-0000-0000-000043A00000}"/>
    <cellStyle name="메모 2 4 4 9 3 2 2 3" xfId="35541" xr:uid="{00000000-0005-0000-0000-000044A00000}"/>
    <cellStyle name="메모 2 4 4 9 3 2 3" xfId="35542" xr:uid="{00000000-0005-0000-0000-000045A00000}"/>
    <cellStyle name="메모 2 4 4 9 3 2 4" xfId="35543" xr:uid="{00000000-0005-0000-0000-000046A00000}"/>
    <cellStyle name="메모 2 4 4 9 3 2 5" xfId="35544" xr:uid="{00000000-0005-0000-0000-000047A00000}"/>
    <cellStyle name="메모 2 4 4 9 3 3" xfId="35545" xr:uid="{00000000-0005-0000-0000-000048A00000}"/>
    <cellStyle name="메모 2 4 4 9 3 3 2" xfId="35546" xr:uid="{00000000-0005-0000-0000-000049A00000}"/>
    <cellStyle name="메모 2 4 4 9 3 3 3" xfId="35547" xr:uid="{00000000-0005-0000-0000-00004AA00000}"/>
    <cellStyle name="메모 2 4 4 9 3 4" xfId="35548" xr:uid="{00000000-0005-0000-0000-00004BA00000}"/>
    <cellStyle name="메모 2 4 4 9 3 5" xfId="35549" xr:uid="{00000000-0005-0000-0000-00004CA00000}"/>
    <cellStyle name="메모 2 4 4 9 3 6" xfId="35550" xr:uid="{00000000-0005-0000-0000-00004DA00000}"/>
    <cellStyle name="메모 2 4 4 9 4" xfId="35551" xr:uid="{00000000-0005-0000-0000-00004EA00000}"/>
    <cellStyle name="메모 2 4 4 9 4 2" xfId="35552" xr:uid="{00000000-0005-0000-0000-00004FA00000}"/>
    <cellStyle name="메모 2 4 4 9 4 2 2" xfId="35553" xr:uid="{00000000-0005-0000-0000-000050A00000}"/>
    <cellStyle name="메모 2 4 4 9 4 2 3" xfId="35554" xr:uid="{00000000-0005-0000-0000-000051A00000}"/>
    <cellStyle name="메모 2 4 4 9 4 3" xfId="35555" xr:uid="{00000000-0005-0000-0000-000052A00000}"/>
    <cellStyle name="메모 2 4 4 9 4 4" xfId="35556" xr:uid="{00000000-0005-0000-0000-000053A00000}"/>
    <cellStyle name="메모 2 4 4 9 4 5" xfId="35557" xr:uid="{00000000-0005-0000-0000-000054A00000}"/>
    <cellStyle name="메모 2 4 4 9 5" xfId="35558" xr:uid="{00000000-0005-0000-0000-000055A00000}"/>
    <cellStyle name="메모 2 4 4 9 5 2" xfId="35559" xr:uid="{00000000-0005-0000-0000-000056A00000}"/>
    <cellStyle name="메모 2 4 4 9 5 3" xfId="35560" xr:uid="{00000000-0005-0000-0000-000057A00000}"/>
    <cellStyle name="메모 2 4 4 9 6" xfId="35561" xr:uid="{00000000-0005-0000-0000-000058A00000}"/>
    <cellStyle name="메모 2 4 4 9 7" xfId="35562" xr:uid="{00000000-0005-0000-0000-000059A00000}"/>
    <cellStyle name="메모 2 4 4 9 8" xfId="35563" xr:uid="{00000000-0005-0000-0000-00005AA00000}"/>
    <cellStyle name="메모 2 4 5" xfId="35564" xr:uid="{00000000-0005-0000-0000-00005BA00000}"/>
    <cellStyle name="메모 2 4 5 10" xfId="35565" xr:uid="{00000000-0005-0000-0000-00005CA00000}"/>
    <cellStyle name="메모 2 4 5 10 2" xfId="35566" xr:uid="{00000000-0005-0000-0000-00005DA00000}"/>
    <cellStyle name="메모 2 4 5 10 2 2" xfId="35567" xr:uid="{00000000-0005-0000-0000-00005EA00000}"/>
    <cellStyle name="메모 2 4 5 10 2 2 2" xfId="35568" xr:uid="{00000000-0005-0000-0000-00005FA00000}"/>
    <cellStyle name="메모 2 4 5 10 2 2 3" xfId="35569" xr:uid="{00000000-0005-0000-0000-000060A00000}"/>
    <cellStyle name="메모 2 4 5 10 2 3" xfId="35570" xr:uid="{00000000-0005-0000-0000-000061A00000}"/>
    <cellStyle name="메모 2 4 5 10 2 4" xfId="35571" xr:uid="{00000000-0005-0000-0000-000062A00000}"/>
    <cellStyle name="메모 2 4 5 10 3" xfId="35572" xr:uid="{00000000-0005-0000-0000-000063A00000}"/>
    <cellStyle name="메모 2 4 5 10 3 2" xfId="35573" xr:uid="{00000000-0005-0000-0000-000064A00000}"/>
    <cellStyle name="메모 2 4 5 10 3 3" xfId="35574" xr:uid="{00000000-0005-0000-0000-000065A00000}"/>
    <cellStyle name="메모 2 4 5 10 4" xfId="35575" xr:uid="{00000000-0005-0000-0000-000066A00000}"/>
    <cellStyle name="메모 2 4 5 10 5" xfId="35576" xr:uid="{00000000-0005-0000-0000-000067A00000}"/>
    <cellStyle name="메모 2 4 5 11" xfId="35577" xr:uid="{00000000-0005-0000-0000-000068A00000}"/>
    <cellStyle name="메모 2 4 5 11 2" xfId="35578" xr:uid="{00000000-0005-0000-0000-000069A00000}"/>
    <cellStyle name="메모 2 4 5 11 2 2" xfId="35579" xr:uid="{00000000-0005-0000-0000-00006AA00000}"/>
    <cellStyle name="메모 2 4 5 11 2 2 2" xfId="35580" xr:uid="{00000000-0005-0000-0000-00006BA00000}"/>
    <cellStyle name="메모 2 4 5 11 2 2 3" xfId="35581" xr:uid="{00000000-0005-0000-0000-00006CA00000}"/>
    <cellStyle name="메모 2 4 5 11 2 3" xfId="35582" xr:uid="{00000000-0005-0000-0000-00006DA00000}"/>
    <cellStyle name="메모 2 4 5 11 2 4" xfId="35583" xr:uid="{00000000-0005-0000-0000-00006EA00000}"/>
    <cellStyle name="메모 2 4 5 11 3" xfId="35584" xr:uid="{00000000-0005-0000-0000-00006FA00000}"/>
    <cellStyle name="메모 2 4 5 11 3 2" xfId="35585" xr:uid="{00000000-0005-0000-0000-000070A00000}"/>
    <cellStyle name="메모 2 4 5 11 3 3" xfId="35586" xr:uid="{00000000-0005-0000-0000-000071A00000}"/>
    <cellStyle name="메모 2 4 5 11 4" xfId="35587" xr:uid="{00000000-0005-0000-0000-000072A00000}"/>
    <cellStyle name="메모 2 4 5 11 5" xfId="35588" xr:uid="{00000000-0005-0000-0000-000073A00000}"/>
    <cellStyle name="메모 2 4 5 12" xfId="35589" xr:uid="{00000000-0005-0000-0000-000074A00000}"/>
    <cellStyle name="메모 2 4 5 12 2" xfId="35590" xr:uid="{00000000-0005-0000-0000-000075A00000}"/>
    <cellStyle name="메모 2 4 5 12 2 2" xfId="35591" xr:uid="{00000000-0005-0000-0000-000076A00000}"/>
    <cellStyle name="메모 2 4 5 12 2 2 2" xfId="35592" xr:uid="{00000000-0005-0000-0000-000077A00000}"/>
    <cellStyle name="메모 2 4 5 12 2 2 3" xfId="35593" xr:uid="{00000000-0005-0000-0000-000078A00000}"/>
    <cellStyle name="메모 2 4 5 12 2 3" xfId="35594" xr:uid="{00000000-0005-0000-0000-000079A00000}"/>
    <cellStyle name="메모 2 4 5 12 2 4" xfId="35595" xr:uid="{00000000-0005-0000-0000-00007AA00000}"/>
    <cellStyle name="메모 2 4 5 12 3" xfId="35596" xr:uid="{00000000-0005-0000-0000-00007BA00000}"/>
    <cellStyle name="메모 2 4 5 12 3 2" xfId="35597" xr:uid="{00000000-0005-0000-0000-00007CA00000}"/>
    <cellStyle name="메모 2 4 5 12 3 3" xfId="35598" xr:uid="{00000000-0005-0000-0000-00007DA00000}"/>
    <cellStyle name="메모 2 4 5 12 4" xfId="35599" xr:uid="{00000000-0005-0000-0000-00007EA00000}"/>
    <cellStyle name="메모 2 4 5 12 5" xfId="35600" xr:uid="{00000000-0005-0000-0000-00007FA00000}"/>
    <cellStyle name="메모 2 4 5 13" xfId="35601" xr:uid="{00000000-0005-0000-0000-000080A00000}"/>
    <cellStyle name="메모 2 4 5 13 2" xfId="35602" xr:uid="{00000000-0005-0000-0000-000081A00000}"/>
    <cellStyle name="메모 2 4 5 13 2 2" xfId="35603" xr:uid="{00000000-0005-0000-0000-000082A00000}"/>
    <cellStyle name="메모 2 4 5 13 2 2 2" xfId="35604" xr:uid="{00000000-0005-0000-0000-000083A00000}"/>
    <cellStyle name="메모 2 4 5 13 2 2 3" xfId="35605" xr:uid="{00000000-0005-0000-0000-000084A00000}"/>
    <cellStyle name="메모 2 4 5 13 2 3" xfId="35606" xr:uid="{00000000-0005-0000-0000-000085A00000}"/>
    <cellStyle name="메모 2 4 5 13 2 4" xfId="35607" xr:uid="{00000000-0005-0000-0000-000086A00000}"/>
    <cellStyle name="메모 2 4 5 13 3" xfId="35608" xr:uid="{00000000-0005-0000-0000-000087A00000}"/>
    <cellStyle name="메모 2 4 5 13 3 2" xfId="35609" xr:uid="{00000000-0005-0000-0000-000088A00000}"/>
    <cellStyle name="메모 2 4 5 13 3 3" xfId="35610" xr:uid="{00000000-0005-0000-0000-000089A00000}"/>
    <cellStyle name="메모 2 4 5 13 4" xfId="35611" xr:uid="{00000000-0005-0000-0000-00008AA00000}"/>
    <cellStyle name="메모 2 4 5 13 5" xfId="35612" xr:uid="{00000000-0005-0000-0000-00008BA00000}"/>
    <cellStyle name="메모 2 4 5 14" xfId="35613" xr:uid="{00000000-0005-0000-0000-00008CA00000}"/>
    <cellStyle name="메모 2 4 5 14 2" xfId="35614" xr:uid="{00000000-0005-0000-0000-00008DA00000}"/>
    <cellStyle name="메모 2 4 5 14 2 2" xfId="35615" xr:uid="{00000000-0005-0000-0000-00008EA00000}"/>
    <cellStyle name="메모 2 4 5 14 2 2 2" xfId="35616" xr:uid="{00000000-0005-0000-0000-00008FA00000}"/>
    <cellStyle name="메모 2 4 5 14 2 2 3" xfId="35617" xr:uid="{00000000-0005-0000-0000-000090A00000}"/>
    <cellStyle name="메모 2 4 5 14 2 3" xfId="35618" xr:uid="{00000000-0005-0000-0000-000091A00000}"/>
    <cellStyle name="메모 2 4 5 14 2 4" xfId="35619" xr:uid="{00000000-0005-0000-0000-000092A00000}"/>
    <cellStyle name="메모 2 4 5 14 3" xfId="35620" xr:uid="{00000000-0005-0000-0000-000093A00000}"/>
    <cellStyle name="메모 2 4 5 14 3 2" xfId="35621" xr:uid="{00000000-0005-0000-0000-000094A00000}"/>
    <cellStyle name="메모 2 4 5 14 3 3" xfId="35622" xr:uid="{00000000-0005-0000-0000-000095A00000}"/>
    <cellStyle name="메모 2 4 5 14 4" xfId="35623" xr:uid="{00000000-0005-0000-0000-000096A00000}"/>
    <cellStyle name="메모 2 4 5 14 5" xfId="35624" xr:uid="{00000000-0005-0000-0000-000097A00000}"/>
    <cellStyle name="메모 2 4 5 15" xfId="35625" xr:uid="{00000000-0005-0000-0000-000098A00000}"/>
    <cellStyle name="메모 2 4 5 15 2" xfId="35626" xr:uid="{00000000-0005-0000-0000-000099A00000}"/>
    <cellStyle name="메모 2 4 5 15 2 2" xfId="35627" xr:uid="{00000000-0005-0000-0000-00009AA00000}"/>
    <cellStyle name="메모 2 4 5 15 2 2 2" xfId="35628" xr:uid="{00000000-0005-0000-0000-00009BA00000}"/>
    <cellStyle name="메모 2 4 5 15 2 2 3" xfId="35629" xr:uid="{00000000-0005-0000-0000-00009CA00000}"/>
    <cellStyle name="메모 2 4 5 15 2 3" xfId="35630" xr:uid="{00000000-0005-0000-0000-00009DA00000}"/>
    <cellStyle name="메모 2 4 5 15 2 4" xfId="35631" xr:uid="{00000000-0005-0000-0000-00009EA00000}"/>
    <cellStyle name="메모 2 4 5 15 3" xfId="35632" xr:uid="{00000000-0005-0000-0000-00009FA00000}"/>
    <cellStyle name="메모 2 4 5 15 3 2" xfId="35633" xr:uid="{00000000-0005-0000-0000-0000A0A00000}"/>
    <cellStyle name="메모 2 4 5 15 3 3" xfId="35634" xr:uid="{00000000-0005-0000-0000-0000A1A00000}"/>
    <cellStyle name="메모 2 4 5 15 4" xfId="35635" xr:uid="{00000000-0005-0000-0000-0000A2A00000}"/>
    <cellStyle name="메모 2 4 5 15 5" xfId="35636" xr:uid="{00000000-0005-0000-0000-0000A3A00000}"/>
    <cellStyle name="메모 2 4 5 16" xfId="35637" xr:uid="{00000000-0005-0000-0000-0000A4A00000}"/>
    <cellStyle name="메모 2 4 5 16 2" xfId="35638" xr:uid="{00000000-0005-0000-0000-0000A5A00000}"/>
    <cellStyle name="메모 2 4 5 16 2 2" xfId="35639" xr:uid="{00000000-0005-0000-0000-0000A6A00000}"/>
    <cellStyle name="메모 2 4 5 16 2 2 2" xfId="35640" xr:uid="{00000000-0005-0000-0000-0000A7A00000}"/>
    <cellStyle name="메모 2 4 5 16 2 2 3" xfId="35641" xr:uid="{00000000-0005-0000-0000-0000A8A00000}"/>
    <cellStyle name="메모 2 4 5 16 2 3" xfId="35642" xr:uid="{00000000-0005-0000-0000-0000A9A00000}"/>
    <cellStyle name="메모 2 4 5 16 2 4" xfId="35643" xr:uid="{00000000-0005-0000-0000-0000AAA00000}"/>
    <cellStyle name="메모 2 4 5 16 3" xfId="35644" xr:uid="{00000000-0005-0000-0000-0000ABA00000}"/>
    <cellStyle name="메모 2 4 5 16 3 2" xfId="35645" xr:uid="{00000000-0005-0000-0000-0000ACA00000}"/>
    <cellStyle name="메모 2 4 5 16 3 3" xfId="35646" xr:uid="{00000000-0005-0000-0000-0000ADA00000}"/>
    <cellStyle name="메모 2 4 5 16 4" xfId="35647" xr:uid="{00000000-0005-0000-0000-0000AEA00000}"/>
    <cellStyle name="메모 2 4 5 16 5" xfId="35648" xr:uid="{00000000-0005-0000-0000-0000AFA00000}"/>
    <cellStyle name="메모 2 4 5 17" xfId="35649" xr:uid="{00000000-0005-0000-0000-0000B0A00000}"/>
    <cellStyle name="메모 2 4 5 17 2" xfId="35650" xr:uid="{00000000-0005-0000-0000-0000B1A00000}"/>
    <cellStyle name="메모 2 4 5 17 2 2" xfId="35651" xr:uid="{00000000-0005-0000-0000-0000B2A00000}"/>
    <cellStyle name="메모 2 4 5 17 2 2 2" xfId="35652" xr:uid="{00000000-0005-0000-0000-0000B3A00000}"/>
    <cellStyle name="메모 2 4 5 17 2 2 3" xfId="35653" xr:uid="{00000000-0005-0000-0000-0000B4A00000}"/>
    <cellStyle name="메모 2 4 5 17 2 3" xfId="35654" xr:uid="{00000000-0005-0000-0000-0000B5A00000}"/>
    <cellStyle name="메모 2 4 5 17 2 4" xfId="35655" xr:uid="{00000000-0005-0000-0000-0000B6A00000}"/>
    <cellStyle name="메모 2 4 5 17 3" xfId="35656" xr:uid="{00000000-0005-0000-0000-0000B7A00000}"/>
    <cellStyle name="메모 2 4 5 17 3 2" xfId="35657" xr:uid="{00000000-0005-0000-0000-0000B8A00000}"/>
    <cellStyle name="메모 2 4 5 17 3 3" xfId="35658" xr:uid="{00000000-0005-0000-0000-0000B9A00000}"/>
    <cellStyle name="메모 2 4 5 17 4" xfId="35659" xr:uid="{00000000-0005-0000-0000-0000BAA00000}"/>
    <cellStyle name="메모 2 4 5 17 5" xfId="35660" xr:uid="{00000000-0005-0000-0000-0000BBA00000}"/>
    <cellStyle name="메모 2 4 5 18" xfId="35661" xr:uid="{00000000-0005-0000-0000-0000BCA00000}"/>
    <cellStyle name="메모 2 4 5 18 2" xfId="35662" xr:uid="{00000000-0005-0000-0000-0000BDA00000}"/>
    <cellStyle name="메모 2 4 5 18 2 2" xfId="35663" xr:uid="{00000000-0005-0000-0000-0000BEA00000}"/>
    <cellStyle name="메모 2 4 5 18 2 2 2" xfId="35664" xr:uid="{00000000-0005-0000-0000-0000BFA00000}"/>
    <cellStyle name="메모 2 4 5 18 2 2 3" xfId="35665" xr:uid="{00000000-0005-0000-0000-0000C0A00000}"/>
    <cellStyle name="메모 2 4 5 18 2 3" xfId="35666" xr:uid="{00000000-0005-0000-0000-0000C1A00000}"/>
    <cellStyle name="메모 2 4 5 18 2 4" xfId="35667" xr:uid="{00000000-0005-0000-0000-0000C2A00000}"/>
    <cellStyle name="메모 2 4 5 18 3" xfId="35668" xr:uid="{00000000-0005-0000-0000-0000C3A00000}"/>
    <cellStyle name="메모 2 4 5 18 3 2" xfId="35669" xr:uid="{00000000-0005-0000-0000-0000C4A00000}"/>
    <cellStyle name="메모 2 4 5 18 3 3" xfId="35670" xr:uid="{00000000-0005-0000-0000-0000C5A00000}"/>
    <cellStyle name="메모 2 4 5 18 4" xfId="35671" xr:uid="{00000000-0005-0000-0000-0000C6A00000}"/>
    <cellStyle name="메모 2 4 5 18 5" xfId="35672" xr:uid="{00000000-0005-0000-0000-0000C7A00000}"/>
    <cellStyle name="메모 2 4 5 19" xfId="35673" xr:uid="{00000000-0005-0000-0000-0000C8A00000}"/>
    <cellStyle name="메모 2 4 5 19 2" xfId="35674" xr:uid="{00000000-0005-0000-0000-0000C9A00000}"/>
    <cellStyle name="메모 2 4 5 19 2 2" xfId="35675" xr:uid="{00000000-0005-0000-0000-0000CAA00000}"/>
    <cellStyle name="메모 2 4 5 19 2 2 2" xfId="35676" xr:uid="{00000000-0005-0000-0000-0000CBA00000}"/>
    <cellStyle name="메모 2 4 5 19 2 2 3" xfId="35677" xr:uid="{00000000-0005-0000-0000-0000CCA00000}"/>
    <cellStyle name="메모 2 4 5 19 2 3" xfId="35678" xr:uid="{00000000-0005-0000-0000-0000CDA00000}"/>
    <cellStyle name="메모 2 4 5 19 2 4" xfId="35679" xr:uid="{00000000-0005-0000-0000-0000CEA00000}"/>
    <cellStyle name="메모 2 4 5 19 3" xfId="35680" xr:uid="{00000000-0005-0000-0000-0000CFA00000}"/>
    <cellStyle name="메모 2 4 5 19 3 2" xfId="35681" xr:uid="{00000000-0005-0000-0000-0000D0A00000}"/>
    <cellStyle name="메모 2 4 5 19 3 3" xfId="35682" xr:uid="{00000000-0005-0000-0000-0000D1A00000}"/>
    <cellStyle name="메모 2 4 5 19 4" xfId="35683" xr:uid="{00000000-0005-0000-0000-0000D2A00000}"/>
    <cellStyle name="메모 2 4 5 19 5" xfId="35684" xr:uid="{00000000-0005-0000-0000-0000D3A00000}"/>
    <cellStyle name="메모 2 4 5 2" xfId="35685" xr:uid="{00000000-0005-0000-0000-0000D4A00000}"/>
    <cellStyle name="메모 2 4 5 2 2" xfId="35686" xr:uid="{00000000-0005-0000-0000-0000D5A00000}"/>
    <cellStyle name="메모 2 4 5 2 2 2" xfId="35687" xr:uid="{00000000-0005-0000-0000-0000D6A00000}"/>
    <cellStyle name="메모 2 4 5 2 2 2 2" xfId="35688" xr:uid="{00000000-0005-0000-0000-0000D7A00000}"/>
    <cellStyle name="메모 2 4 5 2 2 2 2 2" xfId="35689" xr:uid="{00000000-0005-0000-0000-0000D8A00000}"/>
    <cellStyle name="메모 2 4 5 2 2 2 2 2 2" xfId="35690" xr:uid="{00000000-0005-0000-0000-0000D9A00000}"/>
    <cellStyle name="메모 2 4 5 2 2 2 2 2 2 2" xfId="35691" xr:uid="{00000000-0005-0000-0000-0000DAA00000}"/>
    <cellStyle name="메모 2 4 5 2 2 2 2 2 2 3" xfId="35692" xr:uid="{00000000-0005-0000-0000-0000DBA00000}"/>
    <cellStyle name="메모 2 4 5 2 2 2 2 2 3" xfId="35693" xr:uid="{00000000-0005-0000-0000-0000DCA00000}"/>
    <cellStyle name="메모 2 4 5 2 2 2 2 2 4" xfId="35694" xr:uid="{00000000-0005-0000-0000-0000DDA00000}"/>
    <cellStyle name="메모 2 4 5 2 2 2 2 2 5" xfId="35695" xr:uid="{00000000-0005-0000-0000-0000DEA00000}"/>
    <cellStyle name="메모 2 4 5 2 2 2 2 3" xfId="35696" xr:uid="{00000000-0005-0000-0000-0000DFA00000}"/>
    <cellStyle name="메모 2 4 5 2 2 2 2 3 2" xfId="35697" xr:uid="{00000000-0005-0000-0000-0000E0A00000}"/>
    <cellStyle name="메모 2 4 5 2 2 2 2 3 3" xfId="35698" xr:uid="{00000000-0005-0000-0000-0000E1A00000}"/>
    <cellStyle name="메모 2 4 5 2 2 2 2 4" xfId="35699" xr:uid="{00000000-0005-0000-0000-0000E2A00000}"/>
    <cellStyle name="메모 2 4 5 2 2 2 2 5" xfId="35700" xr:uid="{00000000-0005-0000-0000-0000E3A00000}"/>
    <cellStyle name="메모 2 4 5 2 2 2 2 6" xfId="35701" xr:uid="{00000000-0005-0000-0000-0000E4A00000}"/>
    <cellStyle name="메모 2 4 5 2 2 2 3" xfId="35702" xr:uid="{00000000-0005-0000-0000-0000E5A00000}"/>
    <cellStyle name="메모 2 4 5 2 2 2 3 2" xfId="35703" xr:uid="{00000000-0005-0000-0000-0000E6A00000}"/>
    <cellStyle name="메모 2 4 5 2 2 2 3 2 2" xfId="35704" xr:uid="{00000000-0005-0000-0000-0000E7A00000}"/>
    <cellStyle name="메모 2 4 5 2 2 2 3 2 2 2" xfId="35705" xr:uid="{00000000-0005-0000-0000-0000E8A00000}"/>
    <cellStyle name="메모 2 4 5 2 2 2 3 2 2 3" xfId="35706" xr:uid="{00000000-0005-0000-0000-0000E9A00000}"/>
    <cellStyle name="메모 2 4 5 2 2 2 3 2 3" xfId="35707" xr:uid="{00000000-0005-0000-0000-0000EAA00000}"/>
    <cellStyle name="메모 2 4 5 2 2 2 3 2 4" xfId="35708" xr:uid="{00000000-0005-0000-0000-0000EBA00000}"/>
    <cellStyle name="메모 2 4 5 2 2 2 3 2 5" xfId="35709" xr:uid="{00000000-0005-0000-0000-0000ECA00000}"/>
    <cellStyle name="메모 2 4 5 2 2 2 3 3" xfId="35710" xr:uid="{00000000-0005-0000-0000-0000EDA00000}"/>
    <cellStyle name="메모 2 4 5 2 2 2 3 3 2" xfId="35711" xr:uid="{00000000-0005-0000-0000-0000EEA00000}"/>
    <cellStyle name="메모 2 4 5 2 2 2 3 3 3" xfId="35712" xr:uid="{00000000-0005-0000-0000-0000EFA00000}"/>
    <cellStyle name="메모 2 4 5 2 2 2 3 4" xfId="35713" xr:uid="{00000000-0005-0000-0000-0000F0A00000}"/>
    <cellStyle name="메모 2 4 5 2 2 2 3 5" xfId="35714" xr:uid="{00000000-0005-0000-0000-0000F1A00000}"/>
    <cellStyle name="메모 2 4 5 2 2 2 3 6" xfId="35715" xr:uid="{00000000-0005-0000-0000-0000F2A00000}"/>
    <cellStyle name="메모 2 4 5 2 2 2 4" xfId="35716" xr:uid="{00000000-0005-0000-0000-0000F3A00000}"/>
    <cellStyle name="메모 2 4 5 2 2 2 4 2" xfId="35717" xr:uid="{00000000-0005-0000-0000-0000F4A00000}"/>
    <cellStyle name="메모 2 4 5 2 2 2 4 2 2" xfId="35718" xr:uid="{00000000-0005-0000-0000-0000F5A00000}"/>
    <cellStyle name="메모 2 4 5 2 2 2 4 2 3" xfId="35719" xr:uid="{00000000-0005-0000-0000-0000F6A00000}"/>
    <cellStyle name="메모 2 4 5 2 2 2 4 3" xfId="35720" xr:uid="{00000000-0005-0000-0000-0000F7A00000}"/>
    <cellStyle name="메모 2 4 5 2 2 2 4 4" xfId="35721" xr:uid="{00000000-0005-0000-0000-0000F8A00000}"/>
    <cellStyle name="메모 2 4 5 2 2 2 4 5" xfId="35722" xr:uid="{00000000-0005-0000-0000-0000F9A00000}"/>
    <cellStyle name="메모 2 4 5 2 2 2 5" xfId="35723" xr:uid="{00000000-0005-0000-0000-0000FAA00000}"/>
    <cellStyle name="메모 2 4 5 2 2 2 5 2" xfId="35724" xr:uid="{00000000-0005-0000-0000-0000FBA00000}"/>
    <cellStyle name="메모 2 4 5 2 2 2 5 3" xfId="35725" xr:uid="{00000000-0005-0000-0000-0000FCA00000}"/>
    <cellStyle name="메모 2 4 5 2 2 2 6" xfId="35726" xr:uid="{00000000-0005-0000-0000-0000FDA00000}"/>
    <cellStyle name="메모 2 4 5 2 2 2 7" xfId="35727" xr:uid="{00000000-0005-0000-0000-0000FEA00000}"/>
    <cellStyle name="메모 2 4 5 2 2 2 8" xfId="35728" xr:uid="{00000000-0005-0000-0000-0000FFA00000}"/>
    <cellStyle name="메모 2 4 5 2 2 3" xfId="35729" xr:uid="{00000000-0005-0000-0000-000000A10000}"/>
    <cellStyle name="메모 2 4 5 2 2 3 2" xfId="35730" xr:uid="{00000000-0005-0000-0000-000001A10000}"/>
    <cellStyle name="메모 2 4 5 2 2 3 2 2" xfId="35731" xr:uid="{00000000-0005-0000-0000-000002A10000}"/>
    <cellStyle name="메모 2 4 5 2 2 3 2 2 2" xfId="35732" xr:uid="{00000000-0005-0000-0000-000003A10000}"/>
    <cellStyle name="메모 2 4 5 2 2 3 2 2 3" xfId="35733" xr:uid="{00000000-0005-0000-0000-000004A10000}"/>
    <cellStyle name="메모 2 4 5 2 2 3 2 3" xfId="35734" xr:uid="{00000000-0005-0000-0000-000005A10000}"/>
    <cellStyle name="메모 2 4 5 2 2 3 2 4" xfId="35735" xr:uid="{00000000-0005-0000-0000-000006A10000}"/>
    <cellStyle name="메모 2 4 5 2 2 3 2 5" xfId="35736" xr:uid="{00000000-0005-0000-0000-000007A10000}"/>
    <cellStyle name="메모 2 4 5 2 2 3 3" xfId="35737" xr:uid="{00000000-0005-0000-0000-000008A10000}"/>
    <cellStyle name="메모 2 4 5 2 2 3 3 2" xfId="35738" xr:uid="{00000000-0005-0000-0000-000009A10000}"/>
    <cellStyle name="메모 2 4 5 2 2 3 3 3" xfId="35739" xr:uid="{00000000-0005-0000-0000-00000AA10000}"/>
    <cellStyle name="메모 2 4 5 2 2 3 4" xfId="35740" xr:uid="{00000000-0005-0000-0000-00000BA10000}"/>
    <cellStyle name="메모 2 4 5 2 2 3 5" xfId="35741" xr:uid="{00000000-0005-0000-0000-00000CA10000}"/>
    <cellStyle name="메모 2 4 5 2 2 3 6" xfId="35742" xr:uid="{00000000-0005-0000-0000-00000DA10000}"/>
    <cellStyle name="메모 2 4 5 2 2 4" xfId="35743" xr:uid="{00000000-0005-0000-0000-00000EA10000}"/>
    <cellStyle name="메모 2 4 5 2 2 4 2" xfId="35744" xr:uid="{00000000-0005-0000-0000-00000FA10000}"/>
    <cellStyle name="메모 2 4 5 2 2 4 2 2" xfId="35745" xr:uid="{00000000-0005-0000-0000-000010A10000}"/>
    <cellStyle name="메모 2 4 5 2 2 4 2 2 2" xfId="35746" xr:uid="{00000000-0005-0000-0000-000011A10000}"/>
    <cellStyle name="메모 2 4 5 2 2 4 2 2 3" xfId="35747" xr:uid="{00000000-0005-0000-0000-000012A10000}"/>
    <cellStyle name="메모 2 4 5 2 2 4 2 3" xfId="35748" xr:uid="{00000000-0005-0000-0000-000013A10000}"/>
    <cellStyle name="메모 2 4 5 2 2 4 2 4" xfId="35749" xr:uid="{00000000-0005-0000-0000-000014A10000}"/>
    <cellStyle name="메모 2 4 5 2 2 4 2 5" xfId="35750" xr:uid="{00000000-0005-0000-0000-000015A10000}"/>
    <cellStyle name="메모 2 4 5 2 2 4 3" xfId="35751" xr:uid="{00000000-0005-0000-0000-000016A10000}"/>
    <cellStyle name="메모 2 4 5 2 2 4 3 2" xfId="35752" xr:uid="{00000000-0005-0000-0000-000017A10000}"/>
    <cellStyle name="메모 2 4 5 2 2 4 3 3" xfId="35753" xr:uid="{00000000-0005-0000-0000-000018A10000}"/>
    <cellStyle name="메모 2 4 5 2 2 4 4" xfId="35754" xr:uid="{00000000-0005-0000-0000-000019A10000}"/>
    <cellStyle name="메모 2 4 5 2 2 4 5" xfId="35755" xr:uid="{00000000-0005-0000-0000-00001AA10000}"/>
    <cellStyle name="메모 2 4 5 2 2 4 6" xfId="35756" xr:uid="{00000000-0005-0000-0000-00001BA10000}"/>
    <cellStyle name="메모 2 4 5 2 2 5" xfId="35757" xr:uid="{00000000-0005-0000-0000-00001CA10000}"/>
    <cellStyle name="메모 2 4 5 2 2 5 2" xfId="35758" xr:uid="{00000000-0005-0000-0000-00001DA10000}"/>
    <cellStyle name="메모 2 4 5 2 2 5 2 2" xfId="35759" xr:uid="{00000000-0005-0000-0000-00001EA10000}"/>
    <cellStyle name="메모 2 4 5 2 2 5 2 3" xfId="35760" xr:uid="{00000000-0005-0000-0000-00001FA10000}"/>
    <cellStyle name="메모 2 4 5 2 2 5 3" xfId="35761" xr:uid="{00000000-0005-0000-0000-000020A10000}"/>
    <cellStyle name="메모 2 4 5 2 2 5 4" xfId="35762" xr:uid="{00000000-0005-0000-0000-000021A10000}"/>
    <cellStyle name="메모 2 4 5 2 2 5 5" xfId="35763" xr:uid="{00000000-0005-0000-0000-000022A10000}"/>
    <cellStyle name="메모 2 4 5 2 2 6" xfId="35764" xr:uid="{00000000-0005-0000-0000-000023A10000}"/>
    <cellStyle name="메모 2 4 5 2 2 6 2" xfId="35765" xr:uid="{00000000-0005-0000-0000-000024A10000}"/>
    <cellStyle name="메모 2 4 5 2 2 6 3" xfId="35766" xr:uid="{00000000-0005-0000-0000-000025A10000}"/>
    <cellStyle name="메모 2 4 5 2 2 7" xfId="35767" xr:uid="{00000000-0005-0000-0000-000026A10000}"/>
    <cellStyle name="메모 2 4 5 2 2 8" xfId="35768" xr:uid="{00000000-0005-0000-0000-000027A10000}"/>
    <cellStyle name="메모 2 4 5 2 2 9" xfId="35769" xr:uid="{00000000-0005-0000-0000-000028A10000}"/>
    <cellStyle name="메모 2 4 5 2 3" xfId="35770" xr:uid="{00000000-0005-0000-0000-000029A10000}"/>
    <cellStyle name="메모 2 4 5 2 3 2" xfId="35771" xr:uid="{00000000-0005-0000-0000-00002AA10000}"/>
    <cellStyle name="메모 2 4 5 2 3 2 2" xfId="35772" xr:uid="{00000000-0005-0000-0000-00002BA10000}"/>
    <cellStyle name="메모 2 4 5 2 3 2 2 2" xfId="35773" xr:uid="{00000000-0005-0000-0000-00002CA10000}"/>
    <cellStyle name="메모 2 4 5 2 3 2 2 3" xfId="35774" xr:uid="{00000000-0005-0000-0000-00002DA10000}"/>
    <cellStyle name="메모 2 4 5 2 3 2 3" xfId="35775" xr:uid="{00000000-0005-0000-0000-00002EA10000}"/>
    <cellStyle name="메모 2 4 5 2 3 2 4" xfId="35776" xr:uid="{00000000-0005-0000-0000-00002FA10000}"/>
    <cellStyle name="메모 2 4 5 2 3 2 5" xfId="35777" xr:uid="{00000000-0005-0000-0000-000030A10000}"/>
    <cellStyle name="메모 2 4 5 2 3 3" xfId="35778" xr:uid="{00000000-0005-0000-0000-000031A10000}"/>
    <cellStyle name="메모 2 4 5 2 3 3 2" xfId="35779" xr:uid="{00000000-0005-0000-0000-000032A10000}"/>
    <cellStyle name="메모 2 4 5 2 3 3 3" xfId="35780" xr:uid="{00000000-0005-0000-0000-000033A10000}"/>
    <cellStyle name="메모 2 4 5 2 3 4" xfId="35781" xr:uid="{00000000-0005-0000-0000-000034A10000}"/>
    <cellStyle name="메모 2 4 5 2 3 5" xfId="35782" xr:uid="{00000000-0005-0000-0000-000035A10000}"/>
    <cellStyle name="메모 2 4 5 2 3 6" xfId="35783" xr:uid="{00000000-0005-0000-0000-000036A10000}"/>
    <cellStyle name="메모 2 4 5 2 4" xfId="35784" xr:uid="{00000000-0005-0000-0000-000037A10000}"/>
    <cellStyle name="메모 2 4 5 2 4 2" xfId="35785" xr:uid="{00000000-0005-0000-0000-000038A10000}"/>
    <cellStyle name="메모 2 4 5 2 4 2 2" xfId="35786" xr:uid="{00000000-0005-0000-0000-000039A10000}"/>
    <cellStyle name="메모 2 4 5 2 4 2 2 2" xfId="35787" xr:uid="{00000000-0005-0000-0000-00003AA10000}"/>
    <cellStyle name="메모 2 4 5 2 4 2 2 3" xfId="35788" xr:uid="{00000000-0005-0000-0000-00003BA10000}"/>
    <cellStyle name="메모 2 4 5 2 4 2 3" xfId="35789" xr:uid="{00000000-0005-0000-0000-00003CA10000}"/>
    <cellStyle name="메모 2 4 5 2 4 2 4" xfId="35790" xr:uid="{00000000-0005-0000-0000-00003DA10000}"/>
    <cellStyle name="메모 2 4 5 2 4 2 5" xfId="35791" xr:uid="{00000000-0005-0000-0000-00003EA10000}"/>
    <cellStyle name="메모 2 4 5 2 4 3" xfId="35792" xr:uid="{00000000-0005-0000-0000-00003FA10000}"/>
    <cellStyle name="메모 2 4 5 2 4 3 2" xfId="35793" xr:uid="{00000000-0005-0000-0000-000040A10000}"/>
    <cellStyle name="메모 2 4 5 2 4 3 3" xfId="35794" xr:uid="{00000000-0005-0000-0000-000041A10000}"/>
    <cellStyle name="메모 2 4 5 2 4 4" xfId="35795" xr:uid="{00000000-0005-0000-0000-000042A10000}"/>
    <cellStyle name="메모 2 4 5 2 4 5" xfId="35796" xr:uid="{00000000-0005-0000-0000-000043A10000}"/>
    <cellStyle name="메모 2 4 5 2 4 6" xfId="35797" xr:uid="{00000000-0005-0000-0000-000044A10000}"/>
    <cellStyle name="메모 2 4 5 2 5" xfId="35798" xr:uid="{00000000-0005-0000-0000-000045A10000}"/>
    <cellStyle name="메모 2 4 5 2 5 2" xfId="35799" xr:uid="{00000000-0005-0000-0000-000046A10000}"/>
    <cellStyle name="메모 2 4 5 2 5 2 2" xfId="35800" xr:uid="{00000000-0005-0000-0000-000047A10000}"/>
    <cellStyle name="메모 2 4 5 2 5 2 3" xfId="35801" xr:uid="{00000000-0005-0000-0000-000048A10000}"/>
    <cellStyle name="메모 2 4 5 2 5 3" xfId="35802" xr:uid="{00000000-0005-0000-0000-000049A10000}"/>
    <cellStyle name="메모 2 4 5 2 5 4" xfId="35803" xr:uid="{00000000-0005-0000-0000-00004AA10000}"/>
    <cellStyle name="메모 2 4 5 2 5 5" xfId="35804" xr:uid="{00000000-0005-0000-0000-00004BA10000}"/>
    <cellStyle name="메모 2 4 5 2 6" xfId="35805" xr:uid="{00000000-0005-0000-0000-00004CA10000}"/>
    <cellStyle name="메모 2 4 5 2 6 2" xfId="35806" xr:uid="{00000000-0005-0000-0000-00004DA10000}"/>
    <cellStyle name="메모 2 4 5 2 6 3" xfId="35807" xr:uid="{00000000-0005-0000-0000-00004EA10000}"/>
    <cellStyle name="메모 2 4 5 2 7" xfId="35808" xr:uid="{00000000-0005-0000-0000-00004FA10000}"/>
    <cellStyle name="메모 2 4 5 2 8" xfId="35809" xr:uid="{00000000-0005-0000-0000-000050A10000}"/>
    <cellStyle name="메모 2 4 5 2 9" xfId="35810" xr:uid="{00000000-0005-0000-0000-000051A10000}"/>
    <cellStyle name="메모 2 4 5 20" xfId="35811" xr:uid="{00000000-0005-0000-0000-000052A10000}"/>
    <cellStyle name="메모 2 4 5 20 2" xfId="35812" xr:uid="{00000000-0005-0000-0000-000053A10000}"/>
    <cellStyle name="메모 2 4 5 20 2 2" xfId="35813" xr:uid="{00000000-0005-0000-0000-000054A10000}"/>
    <cellStyle name="메모 2 4 5 20 2 2 2" xfId="35814" xr:uid="{00000000-0005-0000-0000-000055A10000}"/>
    <cellStyle name="메모 2 4 5 20 2 2 3" xfId="35815" xr:uid="{00000000-0005-0000-0000-000056A10000}"/>
    <cellStyle name="메모 2 4 5 20 2 3" xfId="35816" xr:uid="{00000000-0005-0000-0000-000057A10000}"/>
    <cellStyle name="메모 2 4 5 20 2 4" xfId="35817" xr:uid="{00000000-0005-0000-0000-000058A10000}"/>
    <cellStyle name="메모 2 4 5 20 3" xfId="35818" xr:uid="{00000000-0005-0000-0000-000059A10000}"/>
    <cellStyle name="메모 2 4 5 20 3 2" xfId="35819" xr:uid="{00000000-0005-0000-0000-00005AA10000}"/>
    <cellStyle name="메모 2 4 5 20 3 3" xfId="35820" xr:uid="{00000000-0005-0000-0000-00005BA10000}"/>
    <cellStyle name="메모 2 4 5 20 4" xfId="35821" xr:uid="{00000000-0005-0000-0000-00005CA10000}"/>
    <cellStyle name="메모 2 4 5 20 5" xfId="35822" xr:uid="{00000000-0005-0000-0000-00005DA10000}"/>
    <cellStyle name="메모 2 4 5 21" xfId="35823" xr:uid="{00000000-0005-0000-0000-00005EA10000}"/>
    <cellStyle name="메모 2 4 5 21 2" xfId="35824" xr:uid="{00000000-0005-0000-0000-00005FA10000}"/>
    <cellStyle name="메모 2 4 5 21 2 2" xfId="35825" xr:uid="{00000000-0005-0000-0000-000060A10000}"/>
    <cellStyle name="메모 2 4 5 21 2 3" xfId="35826" xr:uid="{00000000-0005-0000-0000-000061A10000}"/>
    <cellStyle name="메모 2 4 5 21 3" xfId="35827" xr:uid="{00000000-0005-0000-0000-000062A10000}"/>
    <cellStyle name="메모 2 4 5 21 4" xfId="35828" xr:uid="{00000000-0005-0000-0000-000063A10000}"/>
    <cellStyle name="메모 2 4 5 22" xfId="35829" xr:uid="{00000000-0005-0000-0000-000064A10000}"/>
    <cellStyle name="메모 2 4 5 22 2" xfId="35830" xr:uid="{00000000-0005-0000-0000-000065A10000}"/>
    <cellStyle name="메모 2 4 5 22 3" xfId="35831" xr:uid="{00000000-0005-0000-0000-000066A10000}"/>
    <cellStyle name="메모 2 4 5 23" xfId="35832" xr:uid="{00000000-0005-0000-0000-000067A10000}"/>
    <cellStyle name="메모 2 4 5 24" xfId="35833" xr:uid="{00000000-0005-0000-0000-000068A10000}"/>
    <cellStyle name="메모 2 4 5 25" xfId="35834" xr:uid="{00000000-0005-0000-0000-000069A10000}"/>
    <cellStyle name="메모 2 4 5 3" xfId="35835" xr:uid="{00000000-0005-0000-0000-00006AA10000}"/>
    <cellStyle name="메모 2 4 5 3 10" xfId="35836" xr:uid="{00000000-0005-0000-0000-00006BA10000}"/>
    <cellStyle name="메모 2 4 5 3 2" xfId="35837" xr:uid="{00000000-0005-0000-0000-00006CA10000}"/>
    <cellStyle name="메모 2 4 5 3 2 2" xfId="35838" xr:uid="{00000000-0005-0000-0000-00006DA10000}"/>
    <cellStyle name="메모 2 4 5 3 2 2 2" xfId="35839" xr:uid="{00000000-0005-0000-0000-00006EA10000}"/>
    <cellStyle name="메모 2 4 5 3 2 2 2 2" xfId="35840" xr:uid="{00000000-0005-0000-0000-00006FA10000}"/>
    <cellStyle name="메모 2 4 5 3 2 2 2 2 2" xfId="35841" xr:uid="{00000000-0005-0000-0000-000070A10000}"/>
    <cellStyle name="메모 2 4 5 3 2 2 2 2 3" xfId="35842" xr:uid="{00000000-0005-0000-0000-000071A10000}"/>
    <cellStyle name="메모 2 4 5 3 2 2 2 3" xfId="35843" xr:uid="{00000000-0005-0000-0000-000072A10000}"/>
    <cellStyle name="메모 2 4 5 3 2 2 2 4" xfId="35844" xr:uid="{00000000-0005-0000-0000-000073A10000}"/>
    <cellStyle name="메모 2 4 5 3 2 2 2 5" xfId="35845" xr:uid="{00000000-0005-0000-0000-000074A10000}"/>
    <cellStyle name="메모 2 4 5 3 2 2 3" xfId="35846" xr:uid="{00000000-0005-0000-0000-000075A10000}"/>
    <cellStyle name="메모 2 4 5 3 2 2 3 2" xfId="35847" xr:uid="{00000000-0005-0000-0000-000076A10000}"/>
    <cellStyle name="메모 2 4 5 3 2 2 3 3" xfId="35848" xr:uid="{00000000-0005-0000-0000-000077A10000}"/>
    <cellStyle name="메모 2 4 5 3 2 2 4" xfId="35849" xr:uid="{00000000-0005-0000-0000-000078A10000}"/>
    <cellStyle name="메모 2 4 5 3 2 2 5" xfId="35850" xr:uid="{00000000-0005-0000-0000-000079A10000}"/>
    <cellStyle name="메모 2 4 5 3 2 2 6" xfId="35851" xr:uid="{00000000-0005-0000-0000-00007AA10000}"/>
    <cellStyle name="메모 2 4 5 3 2 3" xfId="35852" xr:uid="{00000000-0005-0000-0000-00007BA10000}"/>
    <cellStyle name="메모 2 4 5 3 2 3 2" xfId="35853" xr:uid="{00000000-0005-0000-0000-00007CA10000}"/>
    <cellStyle name="메모 2 4 5 3 2 3 2 2" xfId="35854" xr:uid="{00000000-0005-0000-0000-00007DA10000}"/>
    <cellStyle name="메모 2 4 5 3 2 3 2 2 2" xfId="35855" xr:uid="{00000000-0005-0000-0000-00007EA10000}"/>
    <cellStyle name="메모 2 4 5 3 2 3 2 2 3" xfId="35856" xr:uid="{00000000-0005-0000-0000-00007FA10000}"/>
    <cellStyle name="메모 2 4 5 3 2 3 2 3" xfId="35857" xr:uid="{00000000-0005-0000-0000-000080A10000}"/>
    <cellStyle name="메모 2 4 5 3 2 3 2 4" xfId="35858" xr:uid="{00000000-0005-0000-0000-000081A10000}"/>
    <cellStyle name="메모 2 4 5 3 2 3 2 5" xfId="35859" xr:uid="{00000000-0005-0000-0000-000082A10000}"/>
    <cellStyle name="메모 2 4 5 3 2 3 3" xfId="35860" xr:uid="{00000000-0005-0000-0000-000083A10000}"/>
    <cellStyle name="메모 2 4 5 3 2 3 3 2" xfId="35861" xr:uid="{00000000-0005-0000-0000-000084A10000}"/>
    <cellStyle name="메모 2 4 5 3 2 3 3 3" xfId="35862" xr:uid="{00000000-0005-0000-0000-000085A10000}"/>
    <cellStyle name="메모 2 4 5 3 2 3 4" xfId="35863" xr:uid="{00000000-0005-0000-0000-000086A10000}"/>
    <cellStyle name="메모 2 4 5 3 2 3 5" xfId="35864" xr:uid="{00000000-0005-0000-0000-000087A10000}"/>
    <cellStyle name="메모 2 4 5 3 2 3 6" xfId="35865" xr:uid="{00000000-0005-0000-0000-000088A10000}"/>
    <cellStyle name="메모 2 4 5 3 2 4" xfId="35866" xr:uid="{00000000-0005-0000-0000-000089A10000}"/>
    <cellStyle name="메모 2 4 5 3 2 4 2" xfId="35867" xr:uid="{00000000-0005-0000-0000-00008AA10000}"/>
    <cellStyle name="메모 2 4 5 3 2 4 2 2" xfId="35868" xr:uid="{00000000-0005-0000-0000-00008BA10000}"/>
    <cellStyle name="메모 2 4 5 3 2 4 2 3" xfId="35869" xr:uid="{00000000-0005-0000-0000-00008CA10000}"/>
    <cellStyle name="메모 2 4 5 3 2 4 3" xfId="35870" xr:uid="{00000000-0005-0000-0000-00008DA10000}"/>
    <cellStyle name="메모 2 4 5 3 2 4 4" xfId="35871" xr:uid="{00000000-0005-0000-0000-00008EA10000}"/>
    <cellStyle name="메모 2 4 5 3 2 4 5" xfId="35872" xr:uid="{00000000-0005-0000-0000-00008FA10000}"/>
    <cellStyle name="메모 2 4 5 3 2 5" xfId="35873" xr:uid="{00000000-0005-0000-0000-000090A10000}"/>
    <cellStyle name="메모 2 4 5 3 2 5 2" xfId="35874" xr:uid="{00000000-0005-0000-0000-000091A10000}"/>
    <cellStyle name="메모 2 4 5 3 2 5 3" xfId="35875" xr:uid="{00000000-0005-0000-0000-000092A10000}"/>
    <cellStyle name="메모 2 4 5 3 2 6" xfId="35876" xr:uid="{00000000-0005-0000-0000-000093A10000}"/>
    <cellStyle name="메모 2 4 5 3 2 7" xfId="35877" xr:uid="{00000000-0005-0000-0000-000094A10000}"/>
    <cellStyle name="메모 2 4 5 3 2 8" xfId="35878" xr:uid="{00000000-0005-0000-0000-000095A10000}"/>
    <cellStyle name="메모 2 4 5 3 3" xfId="35879" xr:uid="{00000000-0005-0000-0000-000096A10000}"/>
    <cellStyle name="메모 2 4 5 3 3 2" xfId="35880" xr:uid="{00000000-0005-0000-0000-000097A10000}"/>
    <cellStyle name="메모 2 4 5 3 3 2 2" xfId="35881" xr:uid="{00000000-0005-0000-0000-000098A10000}"/>
    <cellStyle name="메모 2 4 5 3 3 2 2 2" xfId="35882" xr:uid="{00000000-0005-0000-0000-000099A10000}"/>
    <cellStyle name="메모 2 4 5 3 3 2 2 3" xfId="35883" xr:uid="{00000000-0005-0000-0000-00009AA10000}"/>
    <cellStyle name="메모 2 4 5 3 3 2 3" xfId="35884" xr:uid="{00000000-0005-0000-0000-00009BA10000}"/>
    <cellStyle name="메모 2 4 5 3 3 2 4" xfId="35885" xr:uid="{00000000-0005-0000-0000-00009CA10000}"/>
    <cellStyle name="메모 2 4 5 3 3 2 5" xfId="35886" xr:uid="{00000000-0005-0000-0000-00009DA10000}"/>
    <cellStyle name="메모 2 4 5 3 3 3" xfId="35887" xr:uid="{00000000-0005-0000-0000-00009EA10000}"/>
    <cellStyle name="메모 2 4 5 3 3 3 2" xfId="35888" xr:uid="{00000000-0005-0000-0000-00009FA10000}"/>
    <cellStyle name="메모 2 4 5 3 3 3 3" xfId="35889" xr:uid="{00000000-0005-0000-0000-0000A0A10000}"/>
    <cellStyle name="메모 2 4 5 3 3 4" xfId="35890" xr:uid="{00000000-0005-0000-0000-0000A1A10000}"/>
    <cellStyle name="메모 2 4 5 3 3 5" xfId="35891" xr:uid="{00000000-0005-0000-0000-0000A2A10000}"/>
    <cellStyle name="메모 2 4 5 3 3 6" xfId="35892" xr:uid="{00000000-0005-0000-0000-0000A3A10000}"/>
    <cellStyle name="메모 2 4 5 3 4" xfId="35893" xr:uid="{00000000-0005-0000-0000-0000A4A10000}"/>
    <cellStyle name="메모 2 4 5 3 4 2" xfId="35894" xr:uid="{00000000-0005-0000-0000-0000A5A10000}"/>
    <cellStyle name="메모 2 4 5 3 4 2 2" xfId="35895" xr:uid="{00000000-0005-0000-0000-0000A6A10000}"/>
    <cellStyle name="메모 2 4 5 3 4 2 2 2" xfId="35896" xr:uid="{00000000-0005-0000-0000-0000A7A10000}"/>
    <cellStyle name="메모 2 4 5 3 4 2 2 3" xfId="35897" xr:uid="{00000000-0005-0000-0000-0000A8A10000}"/>
    <cellStyle name="메모 2 4 5 3 4 2 3" xfId="35898" xr:uid="{00000000-0005-0000-0000-0000A9A10000}"/>
    <cellStyle name="메모 2 4 5 3 4 2 4" xfId="35899" xr:uid="{00000000-0005-0000-0000-0000AAA10000}"/>
    <cellStyle name="메모 2 4 5 3 4 2 5" xfId="35900" xr:uid="{00000000-0005-0000-0000-0000ABA10000}"/>
    <cellStyle name="메모 2 4 5 3 4 3" xfId="35901" xr:uid="{00000000-0005-0000-0000-0000ACA10000}"/>
    <cellStyle name="메모 2 4 5 3 4 3 2" xfId="35902" xr:uid="{00000000-0005-0000-0000-0000ADA10000}"/>
    <cellStyle name="메모 2 4 5 3 4 3 3" xfId="35903" xr:uid="{00000000-0005-0000-0000-0000AEA10000}"/>
    <cellStyle name="메모 2 4 5 3 4 4" xfId="35904" xr:uid="{00000000-0005-0000-0000-0000AFA10000}"/>
    <cellStyle name="메모 2 4 5 3 4 5" xfId="35905" xr:uid="{00000000-0005-0000-0000-0000B0A10000}"/>
    <cellStyle name="메모 2 4 5 3 4 6" xfId="35906" xr:uid="{00000000-0005-0000-0000-0000B1A10000}"/>
    <cellStyle name="메모 2 4 5 3 5" xfId="35907" xr:uid="{00000000-0005-0000-0000-0000B2A10000}"/>
    <cellStyle name="메모 2 4 5 3 5 2" xfId="35908" xr:uid="{00000000-0005-0000-0000-0000B3A10000}"/>
    <cellStyle name="메모 2 4 5 3 5 2 2" xfId="35909" xr:uid="{00000000-0005-0000-0000-0000B4A10000}"/>
    <cellStyle name="메모 2 4 5 3 5 2 2 2" xfId="35910" xr:uid="{00000000-0005-0000-0000-0000B5A10000}"/>
    <cellStyle name="메모 2 4 5 3 5 2 2 3" xfId="35911" xr:uid="{00000000-0005-0000-0000-0000B6A10000}"/>
    <cellStyle name="메모 2 4 5 3 5 2 3" xfId="35912" xr:uid="{00000000-0005-0000-0000-0000B7A10000}"/>
    <cellStyle name="메모 2 4 5 3 5 2 4" xfId="35913" xr:uid="{00000000-0005-0000-0000-0000B8A10000}"/>
    <cellStyle name="메모 2 4 5 3 5 2 5" xfId="35914" xr:uid="{00000000-0005-0000-0000-0000B9A10000}"/>
    <cellStyle name="메모 2 4 5 3 5 3" xfId="35915" xr:uid="{00000000-0005-0000-0000-0000BAA10000}"/>
    <cellStyle name="메모 2 4 5 3 5 3 2" xfId="35916" xr:uid="{00000000-0005-0000-0000-0000BBA10000}"/>
    <cellStyle name="메모 2 4 5 3 5 3 3" xfId="35917" xr:uid="{00000000-0005-0000-0000-0000BCA10000}"/>
    <cellStyle name="메모 2 4 5 3 5 4" xfId="35918" xr:uid="{00000000-0005-0000-0000-0000BDA10000}"/>
    <cellStyle name="메모 2 4 5 3 5 5" xfId="35919" xr:uid="{00000000-0005-0000-0000-0000BEA10000}"/>
    <cellStyle name="메모 2 4 5 3 5 6" xfId="35920" xr:uid="{00000000-0005-0000-0000-0000BFA10000}"/>
    <cellStyle name="메모 2 4 5 3 6" xfId="35921" xr:uid="{00000000-0005-0000-0000-0000C0A10000}"/>
    <cellStyle name="메모 2 4 5 3 6 2" xfId="35922" xr:uid="{00000000-0005-0000-0000-0000C1A10000}"/>
    <cellStyle name="메모 2 4 5 3 6 2 2" xfId="35923" xr:uid="{00000000-0005-0000-0000-0000C2A10000}"/>
    <cellStyle name="메모 2 4 5 3 6 2 3" xfId="35924" xr:uid="{00000000-0005-0000-0000-0000C3A10000}"/>
    <cellStyle name="메모 2 4 5 3 6 3" xfId="35925" xr:uid="{00000000-0005-0000-0000-0000C4A10000}"/>
    <cellStyle name="메모 2 4 5 3 6 4" xfId="35926" xr:uid="{00000000-0005-0000-0000-0000C5A10000}"/>
    <cellStyle name="메모 2 4 5 3 6 5" xfId="35927" xr:uid="{00000000-0005-0000-0000-0000C6A10000}"/>
    <cellStyle name="메모 2 4 5 3 7" xfId="35928" xr:uid="{00000000-0005-0000-0000-0000C7A10000}"/>
    <cellStyle name="메모 2 4 5 3 7 2" xfId="35929" xr:uid="{00000000-0005-0000-0000-0000C8A10000}"/>
    <cellStyle name="메모 2 4 5 3 7 3" xfId="35930" xr:uid="{00000000-0005-0000-0000-0000C9A10000}"/>
    <cellStyle name="메모 2 4 5 3 8" xfId="35931" xr:uid="{00000000-0005-0000-0000-0000CAA10000}"/>
    <cellStyle name="메모 2 4 5 3 9" xfId="35932" xr:uid="{00000000-0005-0000-0000-0000CBA10000}"/>
    <cellStyle name="메모 2 4 5 4" xfId="35933" xr:uid="{00000000-0005-0000-0000-0000CCA10000}"/>
    <cellStyle name="메모 2 4 5 4 2" xfId="35934" xr:uid="{00000000-0005-0000-0000-0000CDA10000}"/>
    <cellStyle name="메모 2 4 5 4 2 2" xfId="35935" xr:uid="{00000000-0005-0000-0000-0000CEA10000}"/>
    <cellStyle name="메모 2 4 5 4 2 2 2" xfId="35936" xr:uid="{00000000-0005-0000-0000-0000CFA10000}"/>
    <cellStyle name="메모 2 4 5 4 2 2 2 2" xfId="35937" xr:uid="{00000000-0005-0000-0000-0000D0A10000}"/>
    <cellStyle name="메모 2 4 5 4 2 2 2 3" xfId="35938" xr:uid="{00000000-0005-0000-0000-0000D1A10000}"/>
    <cellStyle name="메모 2 4 5 4 2 2 3" xfId="35939" xr:uid="{00000000-0005-0000-0000-0000D2A10000}"/>
    <cellStyle name="메모 2 4 5 4 2 2 4" xfId="35940" xr:uid="{00000000-0005-0000-0000-0000D3A10000}"/>
    <cellStyle name="메모 2 4 5 4 2 2 5" xfId="35941" xr:uid="{00000000-0005-0000-0000-0000D4A10000}"/>
    <cellStyle name="메모 2 4 5 4 2 3" xfId="35942" xr:uid="{00000000-0005-0000-0000-0000D5A10000}"/>
    <cellStyle name="메모 2 4 5 4 2 3 2" xfId="35943" xr:uid="{00000000-0005-0000-0000-0000D6A10000}"/>
    <cellStyle name="메모 2 4 5 4 2 3 3" xfId="35944" xr:uid="{00000000-0005-0000-0000-0000D7A10000}"/>
    <cellStyle name="메모 2 4 5 4 2 4" xfId="35945" xr:uid="{00000000-0005-0000-0000-0000D8A10000}"/>
    <cellStyle name="메모 2 4 5 4 2 5" xfId="35946" xr:uid="{00000000-0005-0000-0000-0000D9A10000}"/>
    <cellStyle name="메모 2 4 5 4 2 6" xfId="35947" xr:uid="{00000000-0005-0000-0000-0000DAA10000}"/>
    <cellStyle name="메모 2 4 5 4 3" xfId="35948" xr:uid="{00000000-0005-0000-0000-0000DBA10000}"/>
    <cellStyle name="메모 2 4 5 4 3 2" xfId="35949" xr:uid="{00000000-0005-0000-0000-0000DCA10000}"/>
    <cellStyle name="메모 2 4 5 4 3 2 2" xfId="35950" xr:uid="{00000000-0005-0000-0000-0000DDA10000}"/>
    <cellStyle name="메모 2 4 5 4 3 2 2 2" xfId="35951" xr:uid="{00000000-0005-0000-0000-0000DEA10000}"/>
    <cellStyle name="메모 2 4 5 4 3 2 2 3" xfId="35952" xr:uid="{00000000-0005-0000-0000-0000DFA10000}"/>
    <cellStyle name="메모 2 4 5 4 3 2 3" xfId="35953" xr:uid="{00000000-0005-0000-0000-0000E0A10000}"/>
    <cellStyle name="메모 2 4 5 4 3 2 4" xfId="35954" xr:uid="{00000000-0005-0000-0000-0000E1A10000}"/>
    <cellStyle name="메모 2 4 5 4 3 2 5" xfId="35955" xr:uid="{00000000-0005-0000-0000-0000E2A10000}"/>
    <cellStyle name="메모 2 4 5 4 3 3" xfId="35956" xr:uid="{00000000-0005-0000-0000-0000E3A10000}"/>
    <cellStyle name="메모 2 4 5 4 3 3 2" xfId="35957" xr:uid="{00000000-0005-0000-0000-0000E4A10000}"/>
    <cellStyle name="메모 2 4 5 4 3 3 3" xfId="35958" xr:uid="{00000000-0005-0000-0000-0000E5A10000}"/>
    <cellStyle name="메모 2 4 5 4 3 4" xfId="35959" xr:uid="{00000000-0005-0000-0000-0000E6A10000}"/>
    <cellStyle name="메모 2 4 5 4 3 5" xfId="35960" xr:uid="{00000000-0005-0000-0000-0000E7A10000}"/>
    <cellStyle name="메모 2 4 5 4 3 6" xfId="35961" xr:uid="{00000000-0005-0000-0000-0000E8A10000}"/>
    <cellStyle name="메모 2 4 5 4 4" xfId="35962" xr:uid="{00000000-0005-0000-0000-0000E9A10000}"/>
    <cellStyle name="메모 2 4 5 4 4 2" xfId="35963" xr:uid="{00000000-0005-0000-0000-0000EAA10000}"/>
    <cellStyle name="메모 2 4 5 4 4 2 2" xfId="35964" xr:uid="{00000000-0005-0000-0000-0000EBA10000}"/>
    <cellStyle name="메모 2 4 5 4 4 2 3" xfId="35965" xr:uid="{00000000-0005-0000-0000-0000ECA10000}"/>
    <cellStyle name="메모 2 4 5 4 4 3" xfId="35966" xr:uid="{00000000-0005-0000-0000-0000EDA10000}"/>
    <cellStyle name="메모 2 4 5 4 4 4" xfId="35967" xr:uid="{00000000-0005-0000-0000-0000EEA10000}"/>
    <cellStyle name="메모 2 4 5 4 4 5" xfId="35968" xr:uid="{00000000-0005-0000-0000-0000EFA10000}"/>
    <cellStyle name="메모 2 4 5 4 5" xfId="35969" xr:uid="{00000000-0005-0000-0000-0000F0A10000}"/>
    <cellStyle name="메모 2 4 5 4 5 2" xfId="35970" xr:uid="{00000000-0005-0000-0000-0000F1A10000}"/>
    <cellStyle name="메모 2 4 5 4 5 3" xfId="35971" xr:uid="{00000000-0005-0000-0000-0000F2A10000}"/>
    <cellStyle name="메모 2 4 5 4 6" xfId="35972" xr:uid="{00000000-0005-0000-0000-0000F3A10000}"/>
    <cellStyle name="메모 2 4 5 4 7" xfId="35973" xr:uid="{00000000-0005-0000-0000-0000F4A10000}"/>
    <cellStyle name="메모 2 4 5 4 8" xfId="35974" xr:uid="{00000000-0005-0000-0000-0000F5A10000}"/>
    <cellStyle name="메모 2 4 5 5" xfId="35975" xr:uid="{00000000-0005-0000-0000-0000F6A10000}"/>
    <cellStyle name="메모 2 4 5 5 2" xfId="35976" xr:uid="{00000000-0005-0000-0000-0000F7A10000}"/>
    <cellStyle name="메모 2 4 5 5 2 2" xfId="35977" xr:uid="{00000000-0005-0000-0000-0000F8A10000}"/>
    <cellStyle name="메모 2 4 5 5 2 2 2" xfId="35978" xr:uid="{00000000-0005-0000-0000-0000F9A10000}"/>
    <cellStyle name="메모 2 4 5 5 2 2 2 2" xfId="35979" xr:uid="{00000000-0005-0000-0000-0000FAA10000}"/>
    <cellStyle name="메모 2 4 5 5 2 2 2 3" xfId="35980" xr:uid="{00000000-0005-0000-0000-0000FBA10000}"/>
    <cellStyle name="메모 2 4 5 5 2 2 3" xfId="35981" xr:uid="{00000000-0005-0000-0000-0000FCA10000}"/>
    <cellStyle name="메모 2 4 5 5 2 2 4" xfId="35982" xr:uid="{00000000-0005-0000-0000-0000FDA10000}"/>
    <cellStyle name="메모 2 4 5 5 2 2 5" xfId="35983" xr:uid="{00000000-0005-0000-0000-0000FEA10000}"/>
    <cellStyle name="메모 2 4 5 5 2 3" xfId="35984" xr:uid="{00000000-0005-0000-0000-0000FFA10000}"/>
    <cellStyle name="메모 2 4 5 5 2 3 2" xfId="35985" xr:uid="{00000000-0005-0000-0000-000000A20000}"/>
    <cellStyle name="메모 2 4 5 5 2 3 3" xfId="35986" xr:uid="{00000000-0005-0000-0000-000001A20000}"/>
    <cellStyle name="메모 2 4 5 5 2 4" xfId="35987" xr:uid="{00000000-0005-0000-0000-000002A20000}"/>
    <cellStyle name="메모 2 4 5 5 2 5" xfId="35988" xr:uid="{00000000-0005-0000-0000-000003A20000}"/>
    <cellStyle name="메모 2 4 5 5 2 6" xfId="35989" xr:uid="{00000000-0005-0000-0000-000004A20000}"/>
    <cellStyle name="메모 2 4 5 5 3" xfId="35990" xr:uid="{00000000-0005-0000-0000-000005A20000}"/>
    <cellStyle name="메모 2 4 5 5 3 2" xfId="35991" xr:uid="{00000000-0005-0000-0000-000006A20000}"/>
    <cellStyle name="메모 2 4 5 5 3 2 2" xfId="35992" xr:uid="{00000000-0005-0000-0000-000007A20000}"/>
    <cellStyle name="메모 2 4 5 5 3 2 2 2" xfId="35993" xr:uid="{00000000-0005-0000-0000-000008A20000}"/>
    <cellStyle name="메모 2 4 5 5 3 2 2 3" xfId="35994" xr:uid="{00000000-0005-0000-0000-000009A20000}"/>
    <cellStyle name="메모 2 4 5 5 3 2 3" xfId="35995" xr:uid="{00000000-0005-0000-0000-00000AA20000}"/>
    <cellStyle name="메모 2 4 5 5 3 2 4" xfId="35996" xr:uid="{00000000-0005-0000-0000-00000BA20000}"/>
    <cellStyle name="메모 2 4 5 5 3 2 5" xfId="35997" xr:uid="{00000000-0005-0000-0000-00000CA20000}"/>
    <cellStyle name="메모 2 4 5 5 3 3" xfId="35998" xr:uid="{00000000-0005-0000-0000-00000DA20000}"/>
    <cellStyle name="메모 2 4 5 5 3 3 2" xfId="35999" xr:uid="{00000000-0005-0000-0000-00000EA20000}"/>
    <cellStyle name="메모 2 4 5 5 3 3 3" xfId="36000" xr:uid="{00000000-0005-0000-0000-00000FA20000}"/>
    <cellStyle name="메모 2 4 5 5 3 4" xfId="36001" xr:uid="{00000000-0005-0000-0000-000010A20000}"/>
    <cellStyle name="메모 2 4 5 5 3 5" xfId="36002" xr:uid="{00000000-0005-0000-0000-000011A20000}"/>
    <cellStyle name="메모 2 4 5 5 3 6" xfId="36003" xr:uid="{00000000-0005-0000-0000-000012A20000}"/>
    <cellStyle name="메모 2 4 5 5 4" xfId="36004" xr:uid="{00000000-0005-0000-0000-000013A20000}"/>
    <cellStyle name="메모 2 4 5 5 4 2" xfId="36005" xr:uid="{00000000-0005-0000-0000-000014A20000}"/>
    <cellStyle name="메모 2 4 5 5 4 2 2" xfId="36006" xr:uid="{00000000-0005-0000-0000-000015A20000}"/>
    <cellStyle name="메모 2 4 5 5 4 2 3" xfId="36007" xr:uid="{00000000-0005-0000-0000-000016A20000}"/>
    <cellStyle name="메모 2 4 5 5 4 3" xfId="36008" xr:uid="{00000000-0005-0000-0000-000017A20000}"/>
    <cellStyle name="메모 2 4 5 5 4 4" xfId="36009" xr:uid="{00000000-0005-0000-0000-000018A20000}"/>
    <cellStyle name="메모 2 4 5 5 4 5" xfId="36010" xr:uid="{00000000-0005-0000-0000-000019A20000}"/>
    <cellStyle name="메모 2 4 5 5 5" xfId="36011" xr:uid="{00000000-0005-0000-0000-00001AA20000}"/>
    <cellStyle name="메모 2 4 5 5 5 2" xfId="36012" xr:uid="{00000000-0005-0000-0000-00001BA20000}"/>
    <cellStyle name="메모 2 4 5 5 5 3" xfId="36013" xr:uid="{00000000-0005-0000-0000-00001CA20000}"/>
    <cellStyle name="메모 2 4 5 5 6" xfId="36014" xr:uid="{00000000-0005-0000-0000-00001DA20000}"/>
    <cellStyle name="메모 2 4 5 5 7" xfId="36015" xr:uid="{00000000-0005-0000-0000-00001EA20000}"/>
    <cellStyle name="메모 2 4 5 5 8" xfId="36016" xr:uid="{00000000-0005-0000-0000-00001FA20000}"/>
    <cellStyle name="메모 2 4 5 6" xfId="36017" xr:uid="{00000000-0005-0000-0000-000020A20000}"/>
    <cellStyle name="메모 2 4 5 6 2" xfId="36018" xr:uid="{00000000-0005-0000-0000-000021A20000}"/>
    <cellStyle name="메모 2 4 5 6 2 2" xfId="36019" xr:uid="{00000000-0005-0000-0000-000022A20000}"/>
    <cellStyle name="메모 2 4 5 6 2 2 2" xfId="36020" xr:uid="{00000000-0005-0000-0000-000023A20000}"/>
    <cellStyle name="메모 2 4 5 6 2 2 3" xfId="36021" xr:uid="{00000000-0005-0000-0000-000024A20000}"/>
    <cellStyle name="메모 2 4 5 6 2 3" xfId="36022" xr:uid="{00000000-0005-0000-0000-000025A20000}"/>
    <cellStyle name="메모 2 4 5 6 2 4" xfId="36023" xr:uid="{00000000-0005-0000-0000-000026A20000}"/>
    <cellStyle name="메모 2 4 5 6 2 5" xfId="36024" xr:uid="{00000000-0005-0000-0000-000027A20000}"/>
    <cellStyle name="메모 2 4 5 6 3" xfId="36025" xr:uid="{00000000-0005-0000-0000-000028A20000}"/>
    <cellStyle name="메모 2 4 5 6 3 2" xfId="36026" xr:uid="{00000000-0005-0000-0000-000029A20000}"/>
    <cellStyle name="메모 2 4 5 6 3 3" xfId="36027" xr:uid="{00000000-0005-0000-0000-00002AA20000}"/>
    <cellStyle name="메모 2 4 5 6 4" xfId="36028" xr:uid="{00000000-0005-0000-0000-00002BA20000}"/>
    <cellStyle name="메모 2 4 5 6 5" xfId="36029" xr:uid="{00000000-0005-0000-0000-00002CA20000}"/>
    <cellStyle name="메모 2 4 5 6 6" xfId="36030" xr:uid="{00000000-0005-0000-0000-00002DA20000}"/>
    <cellStyle name="메모 2 4 5 7" xfId="36031" xr:uid="{00000000-0005-0000-0000-00002EA20000}"/>
    <cellStyle name="메모 2 4 5 7 2" xfId="36032" xr:uid="{00000000-0005-0000-0000-00002FA20000}"/>
    <cellStyle name="메모 2 4 5 7 2 2" xfId="36033" xr:uid="{00000000-0005-0000-0000-000030A20000}"/>
    <cellStyle name="메모 2 4 5 7 2 2 2" xfId="36034" xr:uid="{00000000-0005-0000-0000-000031A20000}"/>
    <cellStyle name="메모 2 4 5 7 2 2 3" xfId="36035" xr:uid="{00000000-0005-0000-0000-000032A20000}"/>
    <cellStyle name="메모 2 4 5 7 2 3" xfId="36036" xr:uid="{00000000-0005-0000-0000-000033A20000}"/>
    <cellStyle name="메모 2 4 5 7 2 4" xfId="36037" xr:uid="{00000000-0005-0000-0000-000034A20000}"/>
    <cellStyle name="메모 2 4 5 7 2 5" xfId="36038" xr:uid="{00000000-0005-0000-0000-000035A20000}"/>
    <cellStyle name="메모 2 4 5 7 3" xfId="36039" xr:uid="{00000000-0005-0000-0000-000036A20000}"/>
    <cellStyle name="메모 2 4 5 7 3 2" xfId="36040" xr:uid="{00000000-0005-0000-0000-000037A20000}"/>
    <cellStyle name="메모 2 4 5 7 3 3" xfId="36041" xr:uid="{00000000-0005-0000-0000-000038A20000}"/>
    <cellStyle name="메모 2 4 5 7 4" xfId="36042" xr:uid="{00000000-0005-0000-0000-000039A20000}"/>
    <cellStyle name="메모 2 4 5 7 5" xfId="36043" xr:uid="{00000000-0005-0000-0000-00003AA20000}"/>
    <cellStyle name="메모 2 4 5 7 6" xfId="36044" xr:uid="{00000000-0005-0000-0000-00003BA20000}"/>
    <cellStyle name="메모 2 4 5 8" xfId="36045" xr:uid="{00000000-0005-0000-0000-00003CA20000}"/>
    <cellStyle name="메모 2 4 5 8 2" xfId="36046" xr:uid="{00000000-0005-0000-0000-00003DA20000}"/>
    <cellStyle name="메모 2 4 5 8 2 2" xfId="36047" xr:uid="{00000000-0005-0000-0000-00003EA20000}"/>
    <cellStyle name="메모 2 4 5 8 2 2 2" xfId="36048" xr:uid="{00000000-0005-0000-0000-00003FA20000}"/>
    <cellStyle name="메모 2 4 5 8 2 2 3" xfId="36049" xr:uid="{00000000-0005-0000-0000-000040A20000}"/>
    <cellStyle name="메모 2 4 5 8 2 3" xfId="36050" xr:uid="{00000000-0005-0000-0000-000041A20000}"/>
    <cellStyle name="메모 2 4 5 8 2 4" xfId="36051" xr:uid="{00000000-0005-0000-0000-000042A20000}"/>
    <cellStyle name="메모 2 4 5 8 3" xfId="36052" xr:uid="{00000000-0005-0000-0000-000043A20000}"/>
    <cellStyle name="메모 2 4 5 8 3 2" xfId="36053" xr:uid="{00000000-0005-0000-0000-000044A20000}"/>
    <cellStyle name="메모 2 4 5 8 3 3" xfId="36054" xr:uid="{00000000-0005-0000-0000-000045A20000}"/>
    <cellStyle name="메모 2 4 5 8 4" xfId="36055" xr:uid="{00000000-0005-0000-0000-000046A20000}"/>
    <cellStyle name="메모 2 4 5 8 5" xfId="36056" xr:uid="{00000000-0005-0000-0000-000047A20000}"/>
    <cellStyle name="메모 2 4 5 8 6" xfId="36057" xr:uid="{00000000-0005-0000-0000-000048A20000}"/>
    <cellStyle name="메모 2 4 5 9" xfId="36058" xr:uid="{00000000-0005-0000-0000-000049A20000}"/>
    <cellStyle name="메모 2 4 5 9 2" xfId="36059" xr:uid="{00000000-0005-0000-0000-00004AA20000}"/>
    <cellStyle name="메모 2 4 5 9 2 2" xfId="36060" xr:uid="{00000000-0005-0000-0000-00004BA20000}"/>
    <cellStyle name="메모 2 4 5 9 2 2 2" xfId="36061" xr:uid="{00000000-0005-0000-0000-00004CA20000}"/>
    <cellStyle name="메모 2 4 5 9 2 2 3" xfId="36062" xr:uid="{00000000-0005-0000-0000-00004DA20000}"/>
    <cellStyle name="메모 2 4 5 9 2 3" xfId="36063" xr:uid="{00000000-0005-0000-0000-00004EA20000}"/>
    <cellStyle name="메모 2 4 5 9 2 4" xfId="36064" xr:uid="{00000000-0005-0000-0000-00004FA20000}"/>
    <cellStyle name="메모 2 4 5 9 3" xfId="36065" xr:uid="{00000000-0005-0000-0000-000050A20000}"/>
    <cellStyle name="메모 2 4 5 9 3 2" xfId="36066" xr:uid="{00000000-0005-0000-0000-000051A20000}"/>
    <cellStyle name="메모 2 4 5 9 3 3" xfId="36067" xr:uid="{00000000-0005-0000-0000-000052A20000}"/>
    <cellStyle name="메모 2 4 5 9 4" xfId="36068" xr:uid="{00000000-0005-0000-0000-000053A20000}"/>
    <cellStyle name="메모 2 4 5 9 5" xfId="36069" xr:uid="{00000000-0005-0000-0000-000054A20000}"/>
    <cellStyle name="메모 2 4 6" xfId="36070" xr:uid="{00000000-0005-0000-0000-000055A20000}"/>
    <cellStyle name="메모 2 4 6 10" xfId="36071" xr:uid="{00000000-0005-0000-0000-000056A20000}"/>
    <cellStyle name="메모 2 4 6 11" xfId="36072" xr:uid="{00000000-0005-0000-0000-000057A20000}"/>
    <cellStyle name="메모 2 4 6 12" xfId="36073" xr:uid="{00000000-0005-0000-0000-000058A20000}"/>
    <cellStyle name="메모 2 4 6 2" xfId="36074" xr:uid="{00000000-0005-0000-0000-000059A20000}"/>
    <cellStyle name="메모 2 4 6 2 2" xfId="36075" xr:uid="{00000000-0005-0000-0000-00005AA20000}"/>
    <cellStyle name="메모 2 4 6 2 2 2" xfId="36076" xr:uid="{00000000-0005-0000-0000-00005BA20000}"/>
    <cellStyle name="메모 2 4 6 2 2 2 2" xfId="36077" xr:uid="{00000000-0005-0000-0000-00005CA20000}"/>
    <cellStyle name="메모 2 4 6 2 2 2 2 2" xfId="36078" xr:uid="{00000000-0005-0000-0000-00005DA20000}"/>
    <cellStyle name="메모 2 4 6 2 2 2 2 3" xfId="36079" xr:uid="{00000000-0005-0000-0000-00005EA20000}"/>
    <cellStyle name="메모 2 4 6 2 2 2 3" xfId="36080" xr:uid="{00000000-0005-0000-0000-00005FA20000}"/>
    <cellStyle name="메모 2 4 6 2 2 2 4" xfId="36081" xr:uid="{00000000-0005-0000-0000-000060A20000}"/>
    <cellStyle name="메모 2 4 6 2 2 2 5" xfId="36082" xr:uid="{00000000-0005-0000-0000-000061A20000}"/>
    <cellStyle name="메모 2 4 6 2 2 3" xfId="36083" xr:uid="{00000000-0005-0000-0000-000062A20000}"/>
    <cellStyle name="메모 2 4 6 2 2 3 2" xfId="36084" xr:uid="{00000000-0005-0000-0000-000063A20000}"/>
    <cellStyle name="메모 2 4 6 2 2 3 3" xfId="36085" xr:uid="{00000000-0005-0000-0000-000064A20000}"/>
    <cellStyle name="메모 2 4 6 2 2 4" xfId="36086" xr:uid="{00000000-0005-0000-0000-000065A20000}"/>
    <cellStyle name="메모 2 4 6 2 2 5" xfId="36087" xr:uid="{00000000-0005-0000-0000-000066A20000}"/>
    <cellStyle name="메모 2 4 6 2 2 6" xfId="36088" xr:uid="{00000000-0005-0000-0000-000067A20000}"/>
    <cellStyle name="메모 2 4 6 2 3" xfId="36089" xr:uid="{00000000-0005-0000-0000-000068A20000}"/>
    <cellStyle name="메모 2 4 6 2 3 2" xfId="36090" xr:uid="{00000000-0005-0000-0000-000069A20000}"/>
    <cellStyle name="메모 2 4 6 2 3 2 2" xfId="36091" xr:uid="{00000000-0005-0000-0000-00006AA20000}"/>
    <cellStyle name="메모 2 4 6 2 3 2 2 2" xfId="36092" xr:uid="{00000000-0005-0000-0000-00006BA20000}"/>
    <cellStyle name="메모 2 4 6 2 3 2 2 3" xfId="36093" xr:uid="{00000000-0005-0000-0000-00006CA20000}"/>
    <cellStyle name="메모 2 4 6 2 3 2 3" xfId="36094" xr:uid="{00000000-0005-0000-0000-00006DA20000}"/>
    <cellStyle name="메모 2 4 6 2 3 2 4" xfId="36095" xr:uid="{00000000-0005-0000-0000-00006EA20000}"/>
    <cellStyle name="메모 2 4 6 2 3 2 5" xfId="36096" xr:uid="{00000000-0005-0000-0000-00006FA20000}"/>
    <cellStyle name="메모 2 4 6 2 3 3" xfId="36097" xr:uid="{00000000-0005-0000-0000-000070A20000}"/>
    <cellStyle name="메모 2 4 6 2 3 3 2" xfId="36098" xr:uid="{00000000-0005-0000-0000-000071A20000}"/>
    <cellStyle name="메모 2 4 6 2 3 3 3" xfId="36099" xr:uid="{00000000-0005-0000-0000-000072A20000}"/>
    <cellStyle name="메모 2 4 6 2 3 4" xfId="36100" xr:uid="{00000000-0005-0000-0000-000073A20000}"/>
    <cellStyle name="메모 2 4 6 2 3 5" xfId="36101" xr:uid="{00000000-0005-0000-0000-000074A20000}"/>
    <cellStyle name="메모 2 4 6 2 3 6" xfId="36102" xr:uid="{00000000-0005-0000-0000-000075A20000}"/>
    <cellStyle name="메모 2 4 6 2 4" xfId="36103" xr:uid="{00000000-0005-0000-0000-000076A20000}"/>
    <cellStyle name="메모 2 4 6 2 4 2" xfId="36104" xr:uid="{00000000-0005-0000-0000-000077A20000}"/>
    <cellStyle name="메모 2 4 6 2 4 2 2" xfId="36105" xr:uid="{00000000-0005-0000-0000-000078A20000}"/>
    <cellStyle name="메모 2 4 6 2 4 2 3" xfId="36106" xr:uid="{00000000-0005-0000-0000-000079A20000}"/>
    <cellStyle name="메모 2 4 6 2 4 3" xfId="36107" xr:uid="{00000000-0005-0000-0000-00007AA20000}"/>
    <cellStyle name="메모 2 4 6 2 4 4" xfId="36108" xr:uid="{00000000-0005-0000-0000-00007BA20000}"/>
    <cellStyle name="메모 2 4 6 2 4 5" xfId="36109" xr:uid="{00000000-0005-0000-0000-00007CA20000}"/>
    <cellStyle name="메모 2 4 6 2 5" xfId="36110" xr:uid="{00000000-0005-0000-0000-00007DA20000}"/>
    <cellStyle name="메모 2 4 6 2 5 2" xfId="36111" xr:uid="{00000000-0005-0000-0000-00007EA20000}"/>
    <cellStyle name="메모 2 4 6 2 5 3" xfId="36112" xr:uid="{00000000-0005-0000-0000-00007FA20000}"/>
    <cellStyle name="메모 2 4 6 2 6" xfId="36113" xr:uid="{00000000-0005-0000-0000-000080A20000}"/>
    <cellStyle name="메모 2 4 6 2 7" xfId="36114" xr:uid="{00000000-0005-0000-0000-000081A20000}"/>
    <cellStyle name="메모 2 4 6 2 8" xfId="36115" xr:uid="{00000000-0005-0000-0000-000082A20000}"/>
    <cellStyle name="메모 2 4 6 3" xfId="36116" xr:uid="{00000000-0005-0000-0000-000083A20000}"/>
    <cellStyle name="메모 2 4 6 3 2" xfId="36117" xr:uid="{00000000-0005-0000-0000-000084A20000}"/>
    <cellStyle name="메모 2 4 6 3 2 2" xfId="36118" xr:uid="{00000000-0005-0000-0000-000085A20000}"/>
    <cellStyle name="메모 2 4 6 3 2 2 2" xfId="36119" xr:uid="{00000000-0005-0000-0000-000086A20000}"/>
    <cellStyle name="메모 2 4 6 3 2 2 2 2" xfId="36120" xr:uid="{00000000-0005-0000-0000-000087A20000}"/>
    <cellStyle name="메모 2 4 6 3 2 2 2 3" xfId="36121" xr:uid="{00000000-0005-0000-0000-000088A20000}"/>
    <cellStyle name="메모 2 4 6 3 2 2 3" xfId="36122" xr:uid="{00000000-0005-0000-0000-000089A20000}"/>
    <cellStyle name="메모 2 4 6 3 2 2 4" xfId="36123" xr:uid="{00000000-0005-0000-0000-00008AA20000}"/>
    <cellStyle name="메모 2 4 6 3 2 2 5" xfId="36124" xr:uid="{00000000-0005-0000-0000-00008BA20000}"/>
    <cellStyle name="메모 2 4 6 3 2 3" xfId="36125" xr:uid="{00000000-0005-0000-0000-00008CA20000}"/>
    <cellStyle name="메모 2 4 6 3 2 3 2" xfId="36126" xr:uid="{00000000-0005-0000-0000-00008DA20000}"/>
    <cellStyle name="메모 2 4 6 3 2 3 3" xfId="36127" xr:uid="{00000000-0005-0000-0000-00008EA20000}"/>
    <cellStyle name="메모 2 4 6 3 2 4" xfId="36128" xr:uid="{00000000-0005-0000-0000-00008FA20000}"/>
    <cellStyle name="메모 2 4 6 3 2 5" xfId="36129" xr:uid="{00000000-0005-0000-0000-000090A20000}"/>
    <cellStyle name="메모 2 4 6 3 2 6" xfId="36130" xr:uid="{00000000-0005-0000-0000-000091A20000}"/>
    <cellStyle name="메모 2 4 6 3 3" xfId="36131" xr:uid="{00000000-0005-0000-0000-000092A20000}"/>
    <cellStyle name="메모 2 4 6 3 3 2" xfId="36132" xr:uid="{00000000-0005-0000-0000-000093A20000}"/>
    <cellStyle name="메모 2 4 6 3 3 2 2" xfId="36133" xr:uid="{00000000-0005-0000-0000-000094A20000}"/>
    <cellStyle name="메모 2 4 6 3 3 2 2 2" xfId="36134" xr:uid="{00000000-0005-0000-0000-000095A20000}"/>
    <cellStyle name="메모 2 4 6 3 3 2 2 3" xfId="36135" xr:uid="{00000000-0005-0000-0000-000096A20000}"/>
    <cellStyle name="메모 2 4 6 3 3 2 3" xfId="36136" xr:uid="{00000000-0005-0000-0000-000097A20000}"/>
    <cellStyle name="메모 2 4 6 3 3 2 4" xfId="36137" xr:uid="{00000000-0005-0000-0000-000098A20000}"/>
    <cellStyle name="메모 2 4 6 3 3 2 5" xfId="36138" xr:uid="{00000000-0005-0000-0000-000099A20000}"/>
    <cellStyle name="메모 2 4 6 3 3 3" xfId="36139" xr:uid="{00000000-0005-0000-0000-00009AA20000}"/>
    <cellStyle name="메모 2 4 6 3 3 3 2" xfId="36140" xr:uid="{00000000-0005-0000-0000-00009BA20000}"/>
    <cellStyle name="메모 2 4 6 3 3 3 3" xfId="36141" xr:uid="{00000000-0005-0000-0000-00009CA20000}"/>
    <cellStyle name="메모 2 4 6 3 3 4" xfId="36142" xr:uid="{00000000-0005-0000-0000-00009DA20000}"/>
    <cellStyle name="메모 2 4 6 3 3 5" xfId="36143" xr:uid="{00000000-0005-0000-0000-00009EA20000}"/>
    <cellStyle name="메모 2 4 6 3 3 6" xfId="36144" xr:uid="{00000000-0005-0000-0000-00009FA20000}"/>
    <cellStyle name="메모 2 4 6 3 4" xfId="36145" xr:uid="{00000000-0005-0000-0000-0000A0A20000}"/>
    <cellStyle name="메모 2 4 6 3 4 2" xfId="36146" xr:uid="{00000000-0005-0000-0000-0000A1A20000}"/>
    <cellStyle name="메모 2 4 6 3 4 2 2" xfId="36147" xr:uid="{00000000-0005-0000-0000-0000A2A20000}"/>
    <cellStyle name="메모 2 4 6 3 4 2 3" xfId="36148" xr:uid="{00000000-0005-0000-0000-0000A3A20000}"/>
    <cellStyle name="메모 2 4 6 3 4 3" xfId="36149" xr:uid="{00000000-0005-0000-0000-0000A4A20000}"/>
    <cellStyle name="메모 2 4 6 3 4 4" xfId="36150" xr:uid="{00000000-0005-0000-0000-0000A5A20000}"/>
    <cellStyle name="메모 2 4 6 3 4 5" xfId="36151" xr:uid="{00000000-0005-0000-0000-0000A6A20000}"/>
    <cellStyle name="메모 2 4 6 3 5" xfId="36152" xr:uid="{00000000-0005-0000-0000-0000A7A20000}"/>
    <cellStyle name="메모 2 4 6 3 5 2" xfId="36153" xr:uid="{00000000-0005-0000-0000-0000A8A20000}"/>
    <cellStyle name="메모 2 4 6 3 5 3" xfId="36154" xr:uid="{00000000-0005-0000-0000-0000A9A20000}"/>
    <cellStyle name="메모 2 4 6 3 6" xfId="36155" xr:uid="{00000000-0005-0000-0000-0000AAA20000}"/>
    <cellStyle name="메모 2 4 6 3 7" xfId="36156" xr:uid="{00000000-0005-0000-0000-0000ABA20000}"/>
    <cellStyle name="메모 2 4 6 3 8" xfId="36157" xr:uid="{00000000-0005-0000-0000-0000ACA20000}"/>
    <cellStyle name="메모 2 4 6 4" xfId="36158" xr:uid="{00000000-0005-0000-0000-0000ADA20000}"/>
    <cellStyle name="메모 2 4 6 4 2" xfId="36159" xr:uid="{00000000-0005-0000-0000-0000AEA20000}"/>
    <cellStyle name="메모 2 4 6 4 2 2" xfId="36160" xr:uid="{00000000-0005-0000-0000-0000AFA20000}"/>
    <cellStyle name="메모 2 4 6 4 2 2 2" xfId="36161" xr:uid="{00000000-0005-0000-0000-0000B0A20000}"/>
    <cellStyle name="메모 2 4 6 4 2 2 2 2" xfId="36162" xr:uid="{00000000-0005-0000-0000-0000B1A20000}"/>
    <cellStyle name="메모 2 4 6 4 2 2 2 3" xfId="36163" xr:uid="{00000000-0005-0000-0000-0000B2A20000}"/>
    <cellStyle name="메모 2 4 6 4 2 2 3" xfId="36164" xr:uid="{00000000-0005-0000-0000-0000B3A20000}"/>
    <cellStyle name="메모 2 4 6 4 2 2 4" xfId="36165" xr:uid="{00000000-0005-0000-0000-0000B4A20000}"/>
    <cellStyle name="메모 2 4 6 4 2 2 5" xfId="36166" xr:uid="{00000000-0005-0000-0000-0000B5A20000}"/>
    <cellStyle name="메모 2 4 6 4 2 3" xfId="36167" xr:uid="{00000000-0005-0000-0000-0000B6A20000}"/>
    <cellStyle name="메모 2 4 6 4 2 3 2" xfId="36168" xr:uid="{00000000-0005-0000-0000-0000B7A20000}"/>
    <cellStyle name="메모 2 4 6 4 2 3 3" xfId="36169" xr:uid="{00000000-0005-0000-0000-0000B8A20000}"/>
    <cellStyle name="메모 2 4 6 4 2 4" xfId="36170" xr:uid="{00000000-0005-0000-0000-0000B9A20000}"/>
    <cellStyle name="메모 2 4 6 4 2 5" xfId="36171" xr:uid="{00000000-0005-0000-0000-0000BAA20000}"/>
    <cellStyle name="메모 2 4 6 4 2 6" xfId="36172" xr:uid="{00000000-0005-0000-0000-0000BBA20000}"/>
    <cellStyle name="메모 2 4 6 4 3" xfId="36173" xr:uid="{00000000-0005-0000-0000-0000BCA20000}"/>
    <cellStyle name="메모 2 4 6 4 3 2" xfId="36174" xr:uid="{00000000-0005-0000-0000-0000BDA20000}"/>
    <cellStyle name="메모 2 4 6 4 3 2 2" xfId="36175" xr:uid="{00000000-0005-0000-0000-0000BEA20000}"/>
    <cellStyle name="메모 2 4 6 4 3 2 2 2" xfId="36176" xr:uid="{00000000-0005-0000-0000-0000BFA20000}"/>
    <cellStyle name="메모 2 4 6 4 3 2 2 3" xfId="36177" xr:uid="{00000000-0005-0000-0000-0000C0A20000}"/>
    <cellStyle name="메모 2 4 6 4 3 2 3" xfId="36178" xr:uid="{00000000-0005-0000-0000-0000C1A20000}"/>
    <cellStyle name="메모 2 4 6 4 3 2 4" xfId="36179" xr:uid="{00000000-0005-0000-0000-0000C2A20000}"/>
    <cellStyle name="메모 2 4 6 4 3 2 5" xfId="36180" xr:uid="{00000000-0005-0000-0000-0000C3A20000}"/>
    <cellStyle name="메모 2 4 6 4 3 3" xfId="36181" xr:uid="{00000000-0005-0000-0000-0000C4A20000}"/>
    <cellStyle name="메모 2 4 6 4 3 3 2" xfId="36182" xr:uid="{00000000-0005-0000-0000-0000C5A20000}"/>
    <cellStyle name="메모 2 4 6 4 3 3 3" xfId="36183" xr:uid="{00000000-0005-0000-0000-0000C6A20000}"/>
    <cellStyle name="메모 2 4 6 4 3 4" xfId="36184" xr:uid="{00000000-0005-0000-0000-0000C7A20000}"/>
    <cellStyle name="메모 2 4 6 4 3 5" xfId="36185" xr:uid="{00000000-0005-0000-0000-0000C8A20000}"/>
    <cellStyle name="메모 2 4 6 4 3 6" xfId="36186" xr:uid="{00000000-0005-0000-0000-0000C9A20000}"/>
    <cellStyle name="메모 2 4 6 4 4" xfId="36187" xr:uid="{00000000-0005-0000-0000-0000CAA20000}"/>
    <cellStyle name="메모 2 4 6 4 4 2" xfId="36188" xr:uid="{00000000-0005-0000-0000-0000CBA20000}"/>
    <cellStyle name="메모 2 4 6 4 4 2 2" xfId="36189" xr:uid="{00000000-0005-0000-0000-0000CCA20000}"/>
    <cellStyle name="메모 2 4 6 4 4 2 3" xfId="36190" xr:uid="{00000000-0005-0000-0000-0000CDA20000}"/>
    <cellStyle name="메모 2 4 6 4 4 3" xfId="36191" xr:uid="{00000000-0005-0000-0000-0000CEA20000}"/>
    <cellStyle name="메모 2 4 6 4 4 4" xfId="36192" xr:uid="{00000000-0005-0000-0000-0000CFA20000}"/>
    <cellStyle name="메모 2 4 6 4 4 5" xfId="36193" xr:uid="{00000000-0005-0000-0000-0000D0A20000}"/>
    <cellStyle name="메모 2 4 6 4 5" xfId="36194" xr:uid="{00000000-0005-0000-0000-0000D1A20000}"/>
    <cellStyle name="메모 2 4 6 4 5 2" xfId="36195" xr:uid="{00000000-0005-0000-0000-0000D2A20000}"/>
    <cellStyle name="메모 2 4 6 4 5 3" xfId="36196" xr:uid="{00000000-0005-0000-0000-0000D3A20000}"/>
    <cellStyle name="메모 2 4 6 4 6" xfId="36197" xr:uid="{00000000-0005-0000-0000-0000D4A20000}"/>
    <cellStyle name="메모 2 4 6 4 7" xfId="36198" xr:uid="{00000000-0005-0000-0000-0000D5A20000}"/>
    <cellStyle name="메모 2 4 6 4 8" xfId="36199" xr:uid="{00000000-0005-0000-0000-0000D6A20000}"/>
    <cellStyle name="메모 2 4 6 5" xfId="36200" xr:uid="{00000000-0005-0000-0000-0000D7A20000}"/>
    <cellStyle name="메모 2 4 6 5 2" xfId="36201" xr:uid="{00000000-0005-0000-0000-0000D8A20000}"/>
    <cellStyle name="메모 2 4 6 5 2 2" xfId="36202" xr:uid="{00000000-0005-0000-0000-0000D9A20000}"/>
    <cellStyle name="메모 2 4 6 5 2 2 2" xfId="36203" xr:uid="{00000000-0005-0000-0000-0000DAA20000}"/>
    <cellStyle name="메모 2 4 6 5 2 2 2 2" xfId="36204" xr:uid="{00000000-0005-0000-0000-0000DBA20000}"/>
    <cellStyle name="메모 2 4 6 5 2 2 2 3" xfId="36205" xr:uid="{00000000-0005-0000-0000-0000DCA20000}"/>
    <cellStyle name="메모 2 4 6 5 2 2 3" xfId="36206" xr:uid="{00000000-0005-0000-0000-0000DDA20000}"/>
    <cellStyle name="메모 2 4 6 5 2 2 4" xfId="36207" xr:uid="{00000000-0005-0000-0000-0000DEA20000}"/>
    <cellStyle name="메모 2 4 6 5 2 2 5" xfId="36208" xr:uid="{00000000-0005-0000-0000-0000DFA20000}"/>
    <cellStyle name="메모 2 4 6 5 2 3" xfId="36209" xr:uid="{00000000-0005-0000-0000-0000E0A20000}"/>
    <cellStyle name="메모 2 4 6 5 2 3 2" xfId="36210" xr:uid="{00000000-0005-0000-0000-0000E1A20000}"/>
    <cellStyle name="메모 2 4 6 5 2 3 3" xfId="36211" xr:uid="{00000000-0005-0000-0000-0000E2A20000}"/>
    <cellStyle name="메모 2 4 6 5 2 4" xfId="36212" xr:uid="{00000000-0005-0000-0000-0000E3A20000}"/>
    <cellStyle name="메모 2 4 6 5 2 5" xfId="36213" xr:uid="{00000000-0005-0000-0000-0000E4A20000}"/>
    <cellStyle name="메모 2 4 6 5 2 6" xfId="36214" xr:uid="{00000000-0005-0000-0000-0000E5A20000}"/>
    <cellStyle name="메모 2 4 6 5 3" xfId="36215" xr:uid="{00000000-0005-0000-0000-0000E6A20000}"/>
    <cellStyle name="메모 2 4 6 5 3 2" xfId="36216" xr:uid="{00000000-0005-0000-0000-0000E7A20000}"/>
    <cellStyle name="메모 2 4 6 5 3 2 2" xfId="36217" xr:uid="{00000000-0005-0000-0000-0000E8A20000}"/>
    <cellStyle name="메모 2 4 6 5 3 2 2 2" xfId="36218" xr:uid="{00000000-0005-0000-0000-0000E9A20000}"/>
    <cellStyle name="메모 2 4 6 5 3 2 2 3" xfId="36219" xr:uid="{00000000-0005-0000-0000-0000EAA20000}"/>
    <cellStyle name="메모 2 4 6 5 3 2 3" xfId="36220" xr:uid="{00000000-0005-0000-0000-0000EBA20000}"/>
    <cellStyle name="메모 2 4 6 5 3 2 4" xfId="36221" xr:uid="{00000000-0005-0000-0000-0000ECA20000}"/>
    <cellStyle name="메모 2 4 6 5 3 2 5" xfId="36222" xr:uid="{00000000-0005-0000-0000-0000EDA20000}"/>
    <cellStyle name="메모 2 4 6 5 3 3" xfId="36223" xr:uid="{00000000-0005-0000-0000-0000EEA20000}"/>
    <cellStyle name="메모 2 4 6 5 3 3 2" xfId="36224" xr:uid="{00000000-0005-0000-0000-0000EFA20000}"/>
    <cellStyle name="메모 2 4 6 5 3 3 3" xfId="36225" xr:uid="{00000000-0005-0000-0000-0000F0A20000}"/>
    <cellStyle name="메모 2 4 6 5 3 4" xfId="36226" xr:uid="{00000000-0005-0000-0000-0000F1A20000}"/>
    <cellStyle name="메모 2 4 6 5 3 5" xfId="36227" xr:uid="{00000000-0005-0000-0000-0000F2A20000}"/>
    <cellStyle name="메모 2 4 6 5 3 6" xfId="36228" xr:uid="{00000000-0005-0000-0000-0000F3A20000}"/>
    <cellStyle name="메모 2 4 6 5 4" xfId="36229" xr:uid="{00000000-0005-0000-0000-0000F4A20000}"/>
    <cellStyle name="메모 2 4 6 5 4 2" xfId="36230" xr:uid="{00000000-0005-0000-0000-0000F5A20000}"/>
    <cellStyle name="메모 2 4 6 5 4 2 2" xfId="36231" xr:uid="{00000000-0005-0000-0000-0000F6A20000}"/>
    <cellStyle name="메모 2 4 6 5 4 2 3" xfId="36232" xr:uid="{00000000-0005-0000-0000-0000F7A20000}"/>
    <cellStyle name="메모 2 4 6 5 4 3" xfId="36233" xr:uid="{00000000-0005-0000-0000-0000F8A20000}"/>
    <cellStyle name="메모 2 4 6 5 4 4" xfId="36234" xr:uid="{00000000-0005-0000-0000-0000F9A20000}"/>
    <cellStyle name="메모 2 4 6 5 4 5" xfId="36235" xr:uid="{00000000-0005-0000-0000-0000FAA20000}"/>
    <cellStyle name="메모 2 4 6 5 5" xfId="36236" xr:uid="{00000000-0005-0000-0000-0000FBA20000}"/>
    <cellStyle name="메모 2 4 6 5 5 2" xfId="36237" xr:uid="{00000000-0005-0000-0000-0000FCA20000}"/>
    <cellStyle name="메모 2 4 6 5 5 3" xfId="36238" xr:uid="{00000000-0005-0000-0000-0000FDA20000}"/>
    <cellStyle name="메모 2 4 6 5 6" xfId="36239" xr:uid="{00000000-0005-0000-0000-0000FEA20000}"/>
    <cellStyle name="메모 2 4 6 5 7" xfId="36240" xr:uid="{00000000-0005-0000-0000-0000FFA20000}"/>
    <cellStyle name="메모 2 4 6 5 8" xfId="36241" xr:uid="{00000000-0005-0000-0000-000000A30000}"/>
    <cellStyle name="메모 2 4 6 6" xfId="36242" xr:uid="{00000000-0005-0000-0000-000001A30000}"/>
    <cellStyle name="메모 2 4 6 6 2" xfId="36243" xr:uid="{00000000-0005-0000-0000-000002A30000}"/>
    <cellStyle name="메모 2 4 6 6 2 2" xfId="36244" xr:uid="{00000000-0005-0000-0000-000003A30000}"/>
    <cellStyle name="메모 2 4 6 6 2 2 2" xfId="36245" xr:uid="{00000000-0005-0000-0000-000004A30000}"/>
    <cellStyle name="메모 2 4 6 6 2 2 3" xfId="36246" xr:uid="{00000000-0005-0000-0000-000005A30000}"/>
    <cellStyle name="메모 2 4 6 6 2 3" xfId="36247" xr:uid="{00000000-0005-0000-0000-000006A30000}"/>
    <cellStyle name="메모 2 4 6 6 2 4" xfId="36248" xr:uid="{00000000-0005-0000-0000-000007A30000}"/>
    <cellStyle name="메모 2 4 6 6 2 5" xfId="36249" xr:uid="{00000000-0005-0000-0000-000008A30000}"/>
    <cellStyle name="메모 2 4 6 6 3" xfId="36250" xr:uid="{00000000-0005-0000-0000-000009A30000}"/>
    <cellStyle name="메모 2 4 6 6 3 2" xfId="36251" xr:uid="{00000000-0005-0000-0000-00000AA30000}"/>
    <cellStyle name="메모 2 4 6 6 3 3" xfId="36252" xr:uid="{00000000-0005-0000-0000-00000BA30000}"/>
    <cellStyle name="메모 2 4 6 6 4" xfId="36253" xr:uid="{00000000-0005-0000-0000-00000CA30000}"/>
    <cellStyle name="메모 2 4 6 6 5" xfId="36254" xr:uid="{00000000-0005-0000-0000-00000DA30000}"/>
    <cellStyle name="메모 2 4 6 6 6" xfId="36255" xr:uid="{00000000-0005-0000-0000-00000EA30000}"/>
    <cellStyle name="메모 2 4 6 7" xfId="36256" xr:uid="{00000000-0005-0000-0000-00000FA30000}"/>
    <cellStyle name="메모 2 4 6 7 2" xfId="36257" xr:uid="{00000000-0005-0000-0000-000010A30000}"/>
    <cellStyle name="메모 2 4 6 7 2 2" xfId="36258" xr:uid="{00000000-0005-0000-0000-000011A30000}"/>
    <cellStyle name="메모 2 4 6 7 2 2 2" xfId="36259" xr:uid="{00000000-0005-0000-0000-000012A30000}"/>
    <cellStyle name="메모 2 4 6 7 2 2 3" xfId="36260" xr:uid="{00000000-0005-0000-0000-000013A30000}"/>
    <cellStyle name="메모 2 4 6 7 2 3" xfId="36261" xr:uid="{00000000-0005-0000-0000-000014A30000}"/>
    <cellStyle name="메모 2 4 6 7 2 4" xfId="36262" xr:uid="{00000000-0005-0000-0000-000015A30000}"/>
    <cellStyle name="메모 2 4 6 7 2 5" xfId="36263" xr:uid="{00000000-0005-0000-0000-000016A30000}"/>
    <cellStyle name="메모 2 4 6 7 3" xfId="36264" xr:uid="{00000000-0005-0000-0000-000017A30000}"/>
    <cellStyle name="메모 2 4 6 7 3 2" xfId="36265" xr:uid="{00000000-0005-0000-0000-000018A30000}"/>
    <cellStyle name="메모 2 4 6 7 3 3" xfId="36266" xr:uid="{00000000-0005-0000-0000-000019A30000}"/>
    <cellStyle name="메모 2 4 6 7 4" xfId="36267" xr:uid="{00000000-0005-0000-0000-00001AA30000}"/>
    <cellStyle name="메모 2 4 6 7 5" xfId="36268" xr:uid="{00000000-0005-0000-0000-00001BA30000}"/>
    <cellStyle name="메모 2 4 6 7 6" xfId="36269" xr:uid="{00000000-0005-0000-0000-00001CA30000}"/>
    <cellStyle name="메모 2 4 6 8" xfId="36270" xr:uid="{00000000-0005-0000-0000-00001DA30000}"/>
    <cellStyle name="메모 2 4 6 8 2" xfId="36271" xr:uid="{00000000-0005-0000-0000-00001EA30000}"/>
    <cellStyle name="메모 2 4 6 8 2 2" xfId="36272" xr:uid="{00000000-0005-0000-0000-00001FA30000}"/>
    <cellStyle name="메모 2 4 6 8 2 3" xfId="36273" xr:uid="{00000000-0005-0000-0000-000020A30000}"/>
    <cellStyle name="메모 2 4 6 8 3" xfId="36274" xr:uid="{00000000-0005-0000-0000-000021A30000}"/>
    <cellStyle name="메모 2 4 6 8 4" xfId="36275" xr:uid="{00000000-0005-0000-0000-000022A30000}"/>
    <cellStyle name="메모 2 4 6 8 5" xfId="36276" xr:uid="{00000000-0005-0000-0000-000023A30000}"/>
    <cellStyle name="메모 2 4 6 9" xfId="36277" xr:uid="{00000000-0005-0000-0000-000024A30000}"/>
    <cellStyle name="메모 2 4 6 9 2" xfId="36278" xr:uid="{00000000-0005-0000-0000-000025A30000}"/>
    <cellStyle name="메모 2 4 6 9 3" xfId="36279" xr:uid="{00000000-0005-0000-0000-000026A30000}"/>
    <cellStyle name="메모 2 4 7" xfId="36280" xr:uid="{00000000-0005-0000-0000-000027A30000}"/>
    <cellStyle name="메모 2 4 7 10" xfId="36281" xr:uid="{00000000-0005-0000-0000-000028A30000}"/>
    <cellStyle name="메모 2 4 7 11" xfId="36282" xr:uid="{00000000-0005-0000-0000-000029A30000}"/>
    <cellStyle name="메모 2 4 7 12" xfId="36283" xr:uid="{00000000-0005-0000-0000-00002AA30000}"/>
    <cellStyle name="메모 2 4 7 2" xfId="36284" xr:uid="{00000000-0005-0000-0000-00002BA30000}"/>
    <cellStyle name="메모 2 4 7 2 2" xfId="36285" xr:uid="{00000000-0005-0000-0000-00002CA30000}"/>
    <cellStyle name="메모 2 4 7 2 2 2" xfId="36286" xr:uid="{00000000-0005-0000-0000-00002DA30000}"/>
    <cellStyle name="메모 2 4 7 2 2 2 2" xfId="36287" xr:uid="{00000000-0005-0000-0000-00002EA30000}"/>
    <cellStyle name="메모 2 4 7 2 2 2 2 2" xfId="36288" xr:uid="{00000000-0005-0000-0000-00002FA30000}"/>
    <cellStyle name="메모 2 4 7 2 2 2 2 3" xfId="36289" xr:uid="{00000000-0005-0000-0000-000030A30000}"/>
    <cellStyle name="메모 2 4 7 2 2 2 3" xfId="36290" xr:uid="{00000000-0005-0000-0000-000031A30000}"/>
    <cellStyle name="메모 2 4 7 2 2 2 4" xfId="36291" xr:uid="{00000000-0005-0000-0000-000032A30000}"/>
    <cellStyle name="메모 2 4 7 2 2 2 5" xfId="36292" xr:uid="{00000000-0005-0000-0000-000033A30000}"/>
    <cellStyle name="메모 2 4 7 2 2 3" xfId="36293" xr:uid="{00000000-0005-0000-0000-000034A30000}"/>
    <cellStyle name="메모 2 4 7 2 2 3 2" xfId="36294" xr:uid="{00000000-0005-0000-0000-000035A30000}"/>
    <cellStyle name="메모 2 4 7 2 2 3 3" xfId="36295" xr:uid="{00000000-0005-0000-0000-000036A30000}"/>
    <cellStyle name="메모 2 4 7 2 2 4" xfId="36296" xr:uid="{00000000-0005-0000-0000-000037A30000}"/>
    <cellStyle name="메모 2 4 7 2 2 5" xfId="36297" xr:uid="{00000000-0005-0000-0000-000038A30000}"/>
    <cellStyle name="메모 2 4 7 2 2 6" xfId="36298" xr:uid="{00000000-0005-0000-0000-000039A30000}"/>
    <cellStyle name="메모 2 4 7 2 3" xfId="36299" xr:uid="{00000000-0005-0000-0000-00003AA30000}"/>
    <cellStyle name="메모 2 4 7 2 3 2" xfId="36300" xr:uid="{00000000-0005-0000-0000-00003BA30000}"/>
    <cellStyle name="메모 2 4 7 2 3 2 2" xfId="36301" xr:uid="{00000000-0005-0000-0000-00003CA30000}"/>
    <cellStyle name="메모 2 4 7 2 3 2 2 2" xfId="36302" xr:uid="{00000000-0005-0000-0000-00003DA30000}"/>
    <cellStyle name="메모 2 4 7 2 3 2 2 3" xfId="36303" xr:uid="{00000000-0005-0000-0000-00003EA30000}"/>
    <cellStyle name="메모 2 4 7 2 3 2 3" xfId="36304" xr:uid="{00000000-0005-0000-0000-00003FA30000}"/>
    <cellStyle name="메모 2 4 7 2 3 2 4" xfId="36305" xr:uid="{00000000-0005-0000-0000-000040A30000}"/>
    <cellStyle name="메모 2 4 7 2 3 2 5" xfId="36306" xr:uid="{00000000-0005-0000-0000-000041A30000}"/>
    <cellStyle name="메모 2 4 7 2 3 3" xfId="36307" xr:uid="{00000000-0005-0000-0000-000042A30000}"/>
    <cellStyle name="메모 2 4 7 2 3 3 2" xfId="36308" xr:uid="{00000000-0005-0000-0000-000043A30000}"/>
    <cellStyle name="메모 2 4 7 2 3 3 3" xfId="36309" xr:uid="{00000000-0005-0000-0000-000044A30000}"/>
    <cellStyle name="메모 2 4 7 2 3 4" xfId="36310" xr:uid="{00000000-0005-0000-0000-000045A30000}"/>
    <cellStyle name="메모 2 4 7 2 3 5" xfId="36311" xr:uid="{00000000-0005-0000-0000-000046A30000}"/>
    <cellStyle name="메모 2 4 7 2 3 6" xfId="36312" xr:uid="{00000000-0005-0000-0000-000047A30000}"/>
    <cellStyle name="메모 2 4 7 2 4" xfId="36313" xr:uid="{00000000-0005-0000-0000-000048A30000}"/>
    <cellStyle name="메모 2 4 7 2 4 2" xfId="36314" xr:uid="{00000000-0005-0000-0000-000049A30000}"/>
    <cellStyle name="메모 2 4 7 2 4 2 2" xfId="36315" xr:uid="{00000000-0005-0000-0000-00004AA30000}"/>
    <cellStyle name="메모 2 4 7 2 4 2 3" xfId="36316" xr:uid="{00000000-0005-0000-0000-00004BA30000}"/>
    <cellStyle name="메모 2 4 7 2 4 3" xfId="36317" xr:uid="{00000000-0005-0000-0000-00004CA30000}"/>
    <cellStyle name="메모 2 4 7 2 4 4" xfId="36318" xr:uid="{00000000-0005-0000-0000-00004DA30000}"/>
    <cellStyle name="메모 2 4 7 2 4 5" xfId="36319" xr:uid="{00000000-0005-0000-0000-00004EA30000}"/>
    <cellStyle name="메모 2 4 7 2 5" xfId="36320" xr:uid="{00000000-0005-0000-0000-00004FA30000}"/>
    <cellStyle name="메모 2 4 7 2 5 2" xfId="36321" xr:uid="{00000000-0005-0000-0000-000050A30000}"/>
    <cellStyle name="메모 2 4 7 2 5 3" xfId="36322" xr:uid="{00000000-0005-0000-0000-000051A30000}"/>
    <cellStyle name="메모 2 4 7 2 6" xfId="36323" xr:uid="{00000000-0005-0000-0000-000052A30000}"/>
    <cellStyle name="메모 2 4 7 2 7" xfId="36324" xr:uid="{00000000-0005-0000-0000-000053A30000}"/>
    <cellStyle name="메모 2 4 7 2 8" xfId="36325" xr:uid="{00000000-0005-0000-0000-000054A30000}"/>
    <cellStyle name="메모 2 4 7 3" xfId="36326" xr:uid="{00000000-0005-0000-0000-000055A30000}"/>
    <cellStyle name="메모 2 4 7 3 2" xfId="36327" xr:uid="{00000000-0005-0000-0000-000056A30000}"/>
    <cellStyle name="메모 2 4 7 3 2 2" xfId="36328" xr:uid="{00000000-0005-0000-0000-000057A30000}"/>
    <cellStyle name="메모 2 4 7 3 2 2 2" xfId="36329" xr:uid="{00000000-0005-0000-0000-000058A30000}"/>
    <cellStyle name="메모 2 4 7 3 2 2 2 2" xfId="36330" xr:uid="{00000000-0005-0000-0000-000059A30000}"/>
    <cellStyle name="메모 2 4 7 3 2 2 2 3" xfId="36331" xr:uid="{00000000-0005-0000-0000-00005AA30000}"/>
    <cellStyle name="메모 2 4 7 3 2 2 3" xfId="36332" xr:uid="{00000000-0005-0000-0000-00005BA30000}"/>
    <cellStyle name="메모 2 4 7 3 2 2 4" xfId="36333" xr:uid="{00000000-0005-0000-0000-00005CA30000}"/>
    <cellStyle name="메모 2 4 7 3 2 2 5" xfId="36334" xr:uid="{00000000-0005-0000-0000-00005DA30000}"/>
    <cellStyle name="메모 2 4 7 3 2 3" xfId="36335" xr:uid="{00000000-0005-0000-0000-00005EA30000}"/>
    <cellStyle name="메모 2 4 7 3 2 3 2" xfId="36336" xr:uid="{00000000-0005-0000-0000-00005FA30000}"/>
    <cellStyle name="메모 2 4 7 3 2 3 3" xfId="36337" xr:uid="{00000000-0005-0000-0000-000060A30000}"/>
    <cellStyle name="메모 2 4 7 3 2 4" xfId="36338" xr:uid="{00000000-0005-0000-0000-000061A30000}"/>
    <cellStyle name="메모 2 4 7 3 2 5" xfId="36339" xr:uid="{00000000-0005-0000-0000-000062A30000}"/>
    <cellStyle name="메모 2 4 7 3 2 6" xfId="36340" xr:uid="{00000000-0005-0000-0000-000063A30000}"/>
    <cellStyle name="메모 2 4 7 3 3" xfId="36341" xr:uid="{00000000-0005-0000-0000-000064A30000}"/>
    <cellStyle name="메모 2 4 7 3 3 2" xfId="36342" xr:uid="{00000000-0005-0000-0000-000065A30000}"/>
    <cellStyle name="메모 2 4 7 3 3 2 2" xfId="36343" xr:uid="{00000000-0005-0000-0000-000066A30000}"/>
    <cellStyle name="메모 2 4 7 3 3 2 2 2" xfId="36344" xr:uid="{00000000-0005-0000-0000-000067A30000}"/>
    <cellStyle name="메모 2 4 7 3 3 2 2 3" xfId="36345" xr:uid="{00000000-0005-0000-0000-000068A30000}"/>
    <cellStyle name="메모 2 4 7 3 3 2 3" xfId="36346" xr:uid="{00000000-0005-0000-0000-000069A30000}"/>
    <cellStyle name="메모 2 4 7 3 3 2 4" xfId="36347" xr:uid="{00000000-0005-0000-0000-00006AA30000}"/>
    <cellStyle name="메모 2 4 7 3 3 2 5" xfId="36348" xr:uid="{00000000-0005-0000-0000-00006BA30000}"/>
    <cellStyle name="메모 2 4 7 3 3 3" xfId="36349" xr:uid="{00000000-0005-0000-0000-00006CA30000}"/>
    <cellStyle name="메모 2 4 7 3 3 3 2" xfId="36350" xr:uid="{00000000-0005-0000-0000-00006DA30000}"/>
    <cellStyle name="메모 2 4 7 3 3 3 3" xfId="36351" xr:uid="{00000000-0005-0000-0000-00006EA30000}"/>
    <cellStyle name="메모 2 4 7 3 3 4" xfId="36352" xr:uid="{00000000-0005-0000-0000-00006FA30000}"/>
    <cellStyle name="메모 2 4 7 3 3 5" xfId="36353" xr:uid="{00000000-0005-0000-0000-000070A30000}"/>
    <cellStyle name="메모 2 4 7 3 3 6" xfId="36354" xr:uid="{00000000-0005-0000-0000-000071A30000}"/>
    <cellStyle name="메모 2 4 7 3 4" xfId="36355" xr:uid="{00000000-0005-0000-0000-000072A30000}"/>
    <cellStyle name="메모 2 4 7 3 4 2" xfId="36356" xr:uid="{00000000-0005-0000-0000-000073A30000}"/>
    <cellStyle name="메모 2 4 7 3 4 2 2" xfId="36357" xr:uid="{00000000-0005-0000-0000-000074A30000}"/>
    <cellStyle name="메모 2 4 7 3 4 2 3" xfId="36358" xr:uid="{00000000-0005-0000-0000-000075A30000}"/>
    <cellStyle name="메모 2 4 7 3 4 3" xfId="36359" xr:uid="{00000000-0005-0000-0000-000076A30000}"/>
    <cellStyle name="메모 2 4 7 3 4 4" xfId="36360" xr:uid="{00000000-0005-0000-0000-000077A30000}"/>
    <cellStyle name="메모 2 4 7 3 4 5" xfId="36361" xr:uid="{00000000-0005-0000-0000-000078A30000}"/>
    <cellStyle name="메모 2 4 7 3 5" xfId="36362" xr:uid="{00000000-0005-0000-0000-000079A30000}"/>
    <cellStyle name="메모 2 4 7 3 5 2" xfId="36363" xr:uid="{00000000-0005-0000-0000-00007AA30000}"/>
    <cellStyle name="메모 2 4 7 3 5 3" xfId="36364" xr:uid="{00000000-0005-0000-0000-00007BA30000}"/>
    <cellStyle name="메모 2 4 7 3 6" xfId="36365" xr:uid="{00000000-0005-0000-0000-00007CA30000}"/>
    <cellStyle name="메모 2 4 7 3 7" xfId="36366" xr:uid="{00000000-0005-0000-0000-00007DA30000}"/>
    <cellStyle name="메모 2 4 7 3 8" xfId="36367" xr:uid="{00000000-0005-0000-0000-00007EA30000}"/>
    <cellStyle name="메모 2 4 7 4" xfId="36368" xr:uid="{00000000-0005-0000-0000-00007FA30000}"/>
    <cellStyle name="메모 2 4 7 4 2" xfId="36369" xr:uid="{00000000-0005-0000-0000-000080A30000}"/>
    <cellStyle name="메모 2 4 7 4 2 2" xfId="36370" xr:uid="{00000000-0005-0000-0000-000081A30000}"/>
    <cellStyle name="메모 2 4 7 4 2 2 2" xfId="36371" xr:uid="{00000000-0005-0000-0000-000082A30000}"/>
    <cellStyle name="메모 2 4 7 4 2 2 2 2" xfId="36372" xr:uid="{00000000-0005-0000-0000-000083A30000}"/>
    <cellStyle name="메모 2 4 7 4 2 2 2 3" xfId="36373" xr:uid="{00000000-0005-0000-0000-000084A30000}"/>
    <cellStyle name="메모 2 4 7 4 2 2 3" xfId="36374" xr:uid="{00000000-0005-0000-0000-000085A30000}"/>
    <cellStyle name="메모 2 4 7 4 2 2 4" xfId="36375" xr:uid="{00000000-0005-0000-0000-000086A30000}"/>
    <cellStyle name="메모 2 4 7 4 2 2 5" xfId="36376" xr:uid="{00000000-0005-0000-0000-000087A30000}"/>
    <cellStyle name="메모 2 4 7 4 2 3" xfId="36377" xr:uid="{00000000-0005-0000-0000-000088A30000}"/>
    <cellStyle name="메모 2 4 7 4 2 3 2" xfId="36378" xr:uid="{00000000-0005-0000-0000-000089A30000}"/>
    <cellStyle name="메모 2 4 7 4 2 3 3" xfId="36379" xr:uid="{00000000-0005-0000-0000-00008AA30000}"/>
    <cellStyle name="메모 2 4 7 4 2 4" xfId="36380" xr:uid="{00000000-0005-0000-0000-00008BA30000}"/>
    <cellStyle name="메모 2 4 7 4 2 5" xfId="36381" xr:uid="{00000000-0005-0000-0000-00008CA30000}"/>
    <cellStyle name="메모 2 4 7 4 2 6" xfId="36382" xr:uid="{00000000-0005-0000-0000-00008DA30000}"/>
    <cellStyle name="메모 2 4 7 4 3" xfId="36383" xr:uid="{00000000-0005-0000-0000-00008EA30000}"/>
    <cellStyle name="메모 2 4 7 4 3 2" xfId="36384" xr:uid="{00000000-0005-0000-0000-00008FA30000}"/>
    <cellStyle name="메모 2 4 7 4 3 2 2" xfId="36385" xr:uid="{00000000-0005-0000-0000-000090A30000}"/>
    <cellStyle name="메모 2 4 7 4 3 2 2 2" xfId="36386" xr:uid="{00000000-0005-0000-0000-000091A30000}"/>
    <cellStyle name="메모 2 4 7 4 3 2 2 3" xfId="36387" xr:uid="{00000000-0005-0000-0000-000092A30000}"/>
    <cellStyle name="메모 2 4 7 4 3 2 3" xfId="36388" xr:uid="{00000000-0005-0000-0000-000093A30000}"/>
    <cellStyle name="메모 2 4 7 4 3 2 4" xfId="36389" xr:uid="{00000000-0005-0000-0000-000094A30000}"/>
    <cellStyle name="메모 2 4 7 4 3 2 5" xfId="36390" xr:uid="{00000000-0005-0000-0000-000095A30000}"/>
    <cellStyle name="메모 2 4 7 4 3 3" xfId="36391" xr:uid="{00000000-0005-0000-0000-000096A30000}"/>
    <cellStyle name="메모 2 4 7 4 3 3 2" xfId="36392" xr:uid="{00000000-0005-0000-0000-000097A30000}"/>
    <cellStyle name="메모 2 4 7 4 3 3 3" xfId="36393" xr:uid="{00000000-0005-0000-0000-000098A30000}"/>
    <cellStyle name="메모 2 4 7 4 3 4" xfId="36394" xr:uid="{00000000-0005-0000-0000-000099A30000}"/>
    <cellStyle name="메모 2 4 7 4 3 5" xfId="36395" xr:uid="{00000000-0005-0000-0000-00009AA30000}"/>
    <cellStyle name="메모 2 4 7 4 3 6" xfId="36396" xr:uid="{00000000-0005-0000-0000-00009BA30000}"/>
    <cellStyle name="메모 2 4 7 4 4" xfId="36397" xr:uid="{00000000-0005-0000-0000-00009CA30000}"/>
    <cellStyle name="메모 2 4 7 4 4 2" xfId="36398" xr:uid="{00000000-0005-0000-0000-00009DA30000}"/>
    <cellStyle name="메모 2 4 7 4 4 2 2" xfId="36399" xr:uid="{00000000-0005-0000-0000-00009EA30000}"/>
    <cellStyle name="메모 2 4 7 4 4 2 3" xfId="36400" xr:uid="{00000000-0005-0000-0000-00009FA30000}"/>
    <cellStyle name="메모 2 4 7 4 4 3" xfId="36401" xr:uid="{00000000-0005-0000-0000-0000A0A30000}"/>
    <cellStyle name="메모 2 4 7 4 4 4" xfId="36402" xr:uid="{00000000-0005-0000-0000-0000A1A30000}"/>
    <cellStyle name="메모 2 4 7 4 4 5" xfId="36403" xr:uid="{00000000-0005-0000-0000-0000A2A30000}"/>
    <cellStyle name="메모 2 4 7 4 5" xfId="36404" xr:uid="{00000000-0005-0000-0000-0000A3A30000}"/>
    <cellStyle name="메모 2 4 7 4 5 2" xfId="36405" xr:uid="{00000000-0005-0000-0000-0000A4A30000}"/>
    <cellStyle name="메모 2 4 7 4 5 3" xfId="36406" xr:uid="{00000000-0005-0000-0000-0000A5A30000}"/>
    <cellStyle name="메모 2 4 7 4 6" xfId="36407" xr:uid="{00000000-0005-0000-0000-0000A6A30000}"/>
    <cellStyle name="메모 2 4 7 4 7" xfId="36408" xr:uid="{00000000-0005-0000-0000-0000A7A30000}"/>
    <cellStyle name="메모 2 4 7 4 8" xfId="36409" xr:uid="{00000000-0005-0000-0000-0000A8A30000}"/>
    <cellStyle name="메모 2 4 7 5" xfId="36410" xr:uid="{00000000-0005-0000-0000-0000A9A30000}"/>
    <cellStyle name="메모 2 4 7 5 2" xfId="36411" xr:uid="{00000000-0005-0000-0000-0000AAA30000}"/>
    <cellStyle name="메모 2 4 7 5 2 2" xfId="36412" xr:uid="{00000000-0005-0000-0000-0000ABA30000}"/>
    <cellStyle name="메모 2 4 7 5 2 2 2" xfId="36413" xr:uid="{00000000-0005-0000-0000-0000ACA30000}"/>
    <cellStyle name="메모 2 4 7 5 2 2 2 2" xfId="36414" xr:uid="{00000000-0005-0000-0000-0000ADA30000}"/>
    <cellStyle name="메모 2 4 7 5 2 2 2 3" xfId="36415" xr:uid="{00000000-0005-0000-0000-0000AEA30000}"/>
    <cellStyle name="메모 2 4 7 5 2 2 3" xfId="36416" xr:uid="{00000000-0005-0000-0000-0000AFA30000}"/>
    <cellStyle name="메모 2 4 7 5 2 2 4" xfId="36417" xr:uid="{00000000-0005-0000-0000-0000B0A30000}"/>
    <cellStyle name="메모 2 4 7 5 2 2 5" xfId="36418" xr:uid="{00000000-0005-0000-0000-0000B1A30000}"/>
    <cellStyle name="메모 2 4 7 5 2 3" xfId="36419" xr:uid="{00000000-0005-0000-0000-0000B2A30000}"/>
    <cellStyle name="메모 2 4 7 5 2 3 2" xfId="36420" xr:uid="{00000000-0005-0000-0000-0000B3A30000}"/>
    <cellStyle name="메모 2 4 7 5 2 3 3" xfId="36421" xr:uid="{00000000-0005-0000-0000-0000B4A30000}"/>
    <cellStyle name="메모 2 4 7 5 2 4" xfId="36422" xr:uid="{00000000-0005-0000-0000-0000B5A30000}"/>
    <cellStyle name="메모 2 4 7 5 2 5" xfId="36423" xr:uid="{00000000-0005-0000-0000-0000B6A30000}"/>
    <cellStyle name="메모 2 4 7 5 2 6" xfId="36424" xr:uid="{00000000-0005-0000-0000-0000B7A30000}"/>
    <cellStyle name="메모 2 4 7 5 3" xfId="36425" xr:uid="{00000000-0005-0000-0000-0000B8A30000}"/>
    <cellStyle name="메모 2 4 7 5 3 2" xfId="36426" xr:uid="{00000000-0005-0000-0000-0000B9A30000}"/>
    <cellStyle name="메모 2 4 7 5 3 2 2" xfId="36427" xr:uid="{00000000-0005-0000-0000-0000BAA30000}"/>
    <cellStyle name="메모 2 4 7 5 3 2 2 2" xfId="36428" xr:uid="{00000000-0005-0000-0000-0000BBA30000}"/>
    <cellStyle name="메모 2 4 7 5 3 2 2 3" xfId="36429" xr:uid="{00000000-0005-0000-0000-0000BCA30000}"/>
    <cellStyle name="메모 2 4 7 5 3 2 3" xfId="36430" xr:uid="{00000000-0005-0000-0000-0000BDA30000}"/>
    <cellStyle name="메모 2 4 7 5 3 2 4" xfId="36431" xr:uid="{00000000-0005-0000-0000-0000BEA30000}"/>
    <cellStyle name="메모 2 4 7 5 3 2 5" xfId="36432" xr:uid="{00000000-0005-0000-0000-0000BFA30000}"/>
    <cellStyle name="메모 2 4 7 5 3 3" xfId="36433" xr:uid="{00000000-0005-0000-0000-0000C0A30000}"/>
    <cellStyle name="메모 2 4 7 5 3 3 2" xfId="36434" xr:uid="{00000000-0005-0000-0000-0000C1A30000}"/>
    <cellStyle name="메모 2 4 7 5 3 3 3" xfId="36435" xr:uid="{00000000-0005-0000-0000-0000C2A30000}"/>
    <cellStyle name="메모 2 4 7 5 3 4" xfId="36436" xr:uid="{00000000-0005-0000-0000-0000C3A30000}"/>
    <cellStyle name="메모 2 4 7 5 3 5" xfId="36437" xr:uid="{00000000-0005-0000-0000-0000C4A30000}"/>
    <cellStyle name="메모 2 4 7 5 3 6" xfId="36438" xr:uid="{00000000-0005-0000-0000-0000C5A30000}"/>
    <cellStyle name="메모 2 4 7 5 4" xfId="36439" xr:uid="{00000000-0005-0000-0000-0000C6A30000}"/>
    <cellStyle name="메모 2 4 7 5 4 2" xfId="36440" xr:uid="{00000000-0005-0000-0000-0000C7A30000}"/>
    <cellStyle name="메모 2 4 7 5 4 2 2" xfId="36441" xr:uid="{00000000-0005-0000-0000-0000C8A30000}"/>
    <cellStyle name="메모 2 4 7 5 4 2 3" xfId="36442" xr:uid="{00000000-0005-0000-0000-0000C9A30000}"/>
    <cellStyle name="메모 2 4 7 5 4 3" xfId="36443" xr:uid="{00000000-0005-0000-0000-0000CAA30000}"/>
    <cellStyle name="메모 2 4 7 5 4 4" xfId="36444" xr:uid="{00000000-0005-0000-0000-0000CBA30000}"/>
    <cellStyle name="메모 2 4 7 5 4 5" xfId="36445" xr:uid="{00000000-0005-0000-0000-0000CCA30000}"/>
    <cellStyle name="메모 2 4 7 5 5" xfId="36446" xr:uid="{00000000-0005-0000-0000-0000CDA30000}"/>
    <cellStyle name="메모 2 4 7 5 5 2" xfId="36447" xr:uid="{00000000-0005-0000-0000-0000CEA30000}"/>
    <cellStyle name="메모 2 4 7 5 5 3" xfId="36448" xr:uid="{00000000-0005-0000-0000-0000CFA30000}"/>
    <cellStyle name="메모 2 4 7 5 6" xfId="36449" xr:uid="{00000000-0005-0000-0000-0000D0A30000}"/>
    <cellStyle name="메모 2 4 7 5 7" xfId="36450" xr:uid="{00000000-0005-0000-0000-0000D1A30000}"/>
    <cellStyle name="메모 2 4 7 5 8" xfId="36451" xr:uid="{00000000-0005-0000-0000-0000D2A30000}"/>
    <cellStyle name="메모 2 4 7 6" xfId="36452" xr:uid="{00000000-0005-0000-0000-0000D3A30000}"/>
    <cellStyle name="메모 2 4 7 6 2" xfId="36453" xr:uid="{00000000-0005-0000-0000-0000D4A30000}"/>
    <cellStyle name="메모 2 4 7 6 2 2" xfId="36454" xr:uid="{00000000-0005-0000-0000-0000D5A30000}"/>
    <cellStyle name="메모 2 4 7 6 2 2 2" xfId="36455" xr:uid="{00000000-0005-0000-0000-0000D6A30000}"/>
    <cellStyle name="메모 2 4 7 6 2 2 3" xfId="36456" xr:uid="{00000000-0005-0000-0000-0000D7A30000}"/>
    <cellStyle name="메모 2 4 7 6 2 3" xfId="36457" xr:uid="{00000000-0005-0000-0000-0000D8A30000}"/>
    <cellStyle name="메모 2 4 7 6 2 4" xfId="36458" xr:uid="{00000000-0005-0000-0000-0000D9A30000}"/>
    <cellStyle name="메모 2 4 7 6 2 5" xfId="36459" xr:uid="{00000000-0005-0000-0000-0000DAA30000}"/>
    <cellStyle name="메모 2 4 7 6 3" xfId="36460" xr:uid="{00000000-0005-0000-0000-0000DBA30000}"/>
    <cellStyle name="메모 2 4 7 6 3 2" xfId="36461" xr:uid="{00000000-0005-0000-0000-0000DCA30000}"/>
    <cellStyle name="메모 2 4 7 6 3 3" xfId="36462" xr:uid="{00000000-0005-0000-0000-0000DDA30000}"/>
    <cellStyle name="메모 2 4 7 6 4" xfId="36463" xr:uid="{00000000-0005-0000-0000-0000DEA30000}"/>
    <cellStyle name="메모 2 4 7 6 5" xfId="36464" xr:uid="{00000000-0005-0000-0000-0000DFA30000}"/>
    <cellStyle name="메모 2 4 7 6 6" xfId="36465" xr:uid="{00000000-0005-0000-0000-0000E0A30000}"/>
    <cellStyle name="메모 2 4 7 7" xfId="36466" xr:uid="{00000000-0005-0000-0000-0000E1A30000}"/>
    <cellStyle name="메모 2 4 7 7 2" xfId="36467" xr:uid="{00000000-0005-0000-0000-0000E2A30000}"/>
    <cellStyle name="메모 2 4 7 7 2 2" xfId="36468" xr:uid="{00000000-0005-0000-0000-0000E3A30000}"/>
    <cellStyle name="메모 2 4 7 7 2 2 2" xfId="36469" xr:uid="{00000000-0005-0000-0000-0000E4A30000}"/>
    <cellStyle name="메모 2 4 7 7 2 2 3" xfId="36470" xr:uid="{00000000-0005-0000-0000-0000E5A30000}"/>
    <cellStyle name="메모 2 4 7 7 2 3" xfId="36471" xr:uid="{00000000-0005-0000-0000-0000E6A30000}"/>
    <cellStyle name="메모 2 4 7 7 2 4" xfId="36472" xr:uid="{00000000-0005-0000-0000-0000E7A30000}"/>
    <cellStyle name="메모 2 4 7 7 2 5" xfId="36473" xr:uid="{00000000-0005-0000-0000-0000E8A30000}"/>
    <cellStyle name="메모 2 4 7 7 3" xfId="36474" xr:uid="{00000000-0005-0000-0000-0000E9A30000}"/>
    <cellStyle name="메모 2 4 7 7 3 2" xfId="36475" xr:uid="{00000000-0005-0000-0000-0000EAA30000}"/>
    <cellStyle name="메모 2 4 7 7 3 3" xfId="36476" xr:uid="{00000000-0005-0000-0000-0000EBA30000}"/>
    <cellStyle name="메모 2 4 7 7 4" xfId="36477" xr:uid="{00000000-0005-0000-0000-0000ECA30000}"/>
    <cellStyle name="메모 2 4 7 7 5" xfId="36478" xr:uid="{00000000-0005-0000-0000-0000EDA30000}"/>
    <cellStyle name="메모 2 4 7 7 6" xfId="36479" xr:uid="{00000000-0005-0000-0000-0000EEA30000}"/>
    <cellStyle name="메모 2 4 7 8" xfId="36480" xr:uid="{00000000-0005-0000-0000-0000EFA30000}"/>
    <cellStyle name="메모 2 4 7 8 2" xfId="36481" xr:uid="{00000000-0005-0000-0000-0000F0A30000}"/>
    <cellStyle name="메모 2 4 7 8 2 2" xfId="36482" xr:uid="{00000000-0005-0000-0000-0000F1A30000}"/>
    <cellStyle name="메모 2 4 7 8 2 3" xfId="36483" xr:uid="{00000000-0005-0000-0000-0000F2A30000}"/>
    <cellStyle name="메모 2 4 7 8 3" xfId="36484" xr:uid="{00000000-0005-0000-0000-0000F3A30000}"/>
    <cellStyle name="메모 2 4 7 8 4" xfId="36485" xr:uid="{00000000-0005-0000-0000-0000F4A30000}"/>
    <cellStyle name="메모 2 4 7 8 5" xfId="36486" xr:uid="{00000000-0005-0000-0000-0000F5A30000}"/>
    <cellStyle name="메모 2 4 7 9" xfId="36487" xr:uid="{00000000-0005-0000-0000-0000F6A30000}"/>
    <cellStyle name="메모 2 4 7 9 2" xfId="36488" xr:uid="{00000000-0005-0000-0000-0000F7A30000}"/>
    <cellStyle name="메모 2 4 7 9 3" xfId="36489" xr:uid="{00000000-0005-0000-0000-0000F8A30000}"/>
    <cellStyle name="메모 2 4 8" xfId="36490" xr:uid="{00000000-0005-0000-0000-0000F9A30000}"/>
    <cellStyle name="메모 2 4 8 10" xfId="36491" xr:uid="{00000000-0005-0000-0000-0000FAA30000}"/>
    <cellStyle name="메모 2 4 8 11" xfId="36492" xr:uid="{00000000-0005-0000-0000-0000FBA30000}"/>
    <cellStyle name="메모 2 4 8 12" xfId="36493" xr:uid="{00000000-0005-0000-0000-0000FCA30000}"/>
    <cellStyle name="메모 2 4 8 2" xfId="36494" xr:uid="{00000000-0005-0000-0000-0000FDA30000}"/>
    <cellStyle name="메모 2 4 8 2 2" xfId="36495" xr:uid="{00000000-0005-0000-0000-0000FEA30000}"/>
    <cellStyle name="메모 2 4 8 2 2 2" xfId="36496" xr:uid="{00000000-0005-0000-0000-0000FFA30000}"/>
    <cellStyle name="메모 2 4 8 2 2 2 2" xfId="36497" xr:uid="{00000000-0005-0000-0000-000000A40000}"/>
    <cellStyle name="메모 2 4 8 2 2 2 2 2" xfId="36498" xr:uid="{00000000-0005-0000-0000-000001A40000}"/>
    <cellStyle name="메모 2 4 8 2 2 2 2 3" xfId="36499" xr:uid="{00000000-0005-0000-0000-000002A40000}"/>
    <cellStyle name="메모 2 4 8 2 2 2 3" xfId="36500" xr:uid="{00000000-0005-0000-0000-000003A40000}"/>
    <cellStyle name="메모 2 4 8 2 2 2 4" xfId="36501" xr:uid="{00000000-0005-0000-0000-000004A40000}"/>
    <cellStyle name="메모 2 4 8 2 2 2 5" xfId="36502" xr:uid="{00000000-0005-0000-0000-000005A40000}"/>
    <cellStyle name="메모 2 4 8 2 2 3" xfId="36503" xr:uid="{00000000-0005-0000-0000-000006A40000}"/>
    <cellStyle name="메모 2 4 8 2 2 3 2" xfId="36504" xr:uid="{00000000-0005-0000-0000-000007A40000}"/>
    <cellStyle name="메모 2 4 8 2 2 3 3" xfId="36505" xr:uid="{00000000-0005-0000-0000-000008A40000}"/>
    <cellStyle name="메모 2 4 8 2 2 4" xfId="36506" xr:uid="{00000000-0005-0000-0000-000009A40000}"/>
    <cellStyle name="메모 2 4 8 2 2 5" xfId="36507" xr:uid="{00000000-0005-0000-0000-00000AA40000}"/>
    <cellStyle name="메모 2 4 8 2 2 6" xfId="36508" xr:uid="{00000000-0005-0000-0000-00000BA40000}"/>
    <cellStyle name="메모 2 4 8 2 3" xfId="36509" xr:uid="{00000000-0005-0000-0000-00000CA40000}"/>
    <cellStyle name="메모 2 4 8 2 3 2" xfId="36510" xr:uid="{00000000-0005-0000-0000-00000DA40000}"/>
    <cellStyle name="메모 2 4 8 2 3 2 2" xfId="36511" xr:uid="{00000000-0005-0000-0000-00000EA40000}"/>
    <cellStyle name="메모 2 4 8 2 3 2 2 2" xfId="36512" xr:uid="{00000000-0005-0000-0000-00000FA40000}"/>
    <cellStyle name="메모 2 4 8 2 3 2 2 3" xfId="36513" xr:uid="{00000000-0005-0000-0000-000010A40000}"/>
    <cellStyle name="메모 2 4 8 2 3 2 3" xfId="36514" xr:uid="{00000000-0005-0000-0000-000011A40000}"/>
    <cellStyle name="메모 2 4 8 2 3 2 4" xfId="36515" xr:uid="{00000000-0005-0000-0000-000012A40000}"/>
    <cellStyle name="메모 2 4 8 2 3 2 5" xfId="36516" xr:uid="{00000000-0005-0000-0000-000013A40000}"/>
    <cellStyle name="메모 2 4 8 2 3 3" xfId="36517" xr:uid="{00000000-0005-0000-0000-000014A40000}"/>
    <cellStyle name="메모 2 4 8 2 3 3 2" xfId="36518" xr:uid="{00000000-0005-0000-0000-000015A40000}"/>
    <cellStyle name="메모 2 4 8 2 3 3 3" xfId="36519" xr:uid="{00000000-0005-0000-0000-000016A40000}"/>
    <cellStyle name="메모 2 4 8 2 3 4" xfId="36520" xr:uid="{00000000-0005-0000-0000-000017A40000}"/>
    <cellStyle name="메모 2 4 8 2 3 5" xfId="36521" xr:uid="{00000000-0005-0000-0000-000018A40000}"/>
    <cellStyle name="메모 2 4 8 2 3 6" xfId="36522" xr:uid="{00000000-0005-0000-0000-000019A40000}"/>
    <cellStyle name="메모 2 4 8 2 4" xfId="36523" xr:uid="{00000000-0005-0000-0000-00001AA40000}"/>
    <cellStyle name="메모 2 4 8 2 4 2" xfId="36524" xr:uid="{00000000-0005-0000-0000-00001BA40000}"/>
    <cellStyle name="메모 2 4 8 2 4 2 2" xfId="36525" xr:uid="{00000000-0005-0000-0000-00001CA40000}"/>
    <cellStyle name="메모 2 4 8 2 4 2 3" xfId="36526" xr:uid="{00000000-0005-0000-0000-00001DA40000}"/>
    <cellStyle name="메모 2 4 8 2 4 3" xfId="36527" xr:uid="{00000000-0005-0000-0000-00001EA40000}"/>
    <cellStyle name="메모 2 4 8 2 4 4" xfId="36528" xr:uid="{00000000-0005-0000-0000-00001FA40000}"/>
    <cellStyle name="메모 2 4 8 2 4 5" xfId="36529" xr:uid="{00000000-0005-0000-0000-000020A40000}"/>
    <cellStyle name="메모 2 4 8 2 5" xfId="36530" xr:uid="{00000000-0005-0000-0000-000021A40000}"/>
    <cellStyle name="메모 2 4 8 2 5 2" xfId="36531" xr:uid="{00000000-0005-0000-0000-000022A40000}"/>
    <cellStyle name="메모 2 4 8 2 5 3" xfId="36532" xr:uid="{00000000-0005-0000-0000-000023A40000}"/>
    <cellStyle name="메모 2 4 8 2 6" xfId="36533" xr:uid="{00000000-0005-0000-0000-000024A40000}"/>
    <cellStyle name="메모 2 4 8 2 7" xfId="36534" xr:uid="{00000000-0005-0000-0000-000025A40000}"/>
    <cellStyle name="메모 2 4 8 2 8" xfId="36535" xr:uid="{00000000-0005-0000-0000-000026A40000}"/>
    <cellStyle name="메모 2 4 8 3" xfId="36536" xr:uid="{00000000-0005-0000-0000-000027A40000}"/>
    <cellStyle name="메모 2 4 8 3 2" xfId="36537" xr:uid="{00000000-0005-0000-0000-000028A40000}"/>
    <cellStyle name="메모 2 4 8 3 2 2" xfId="36538" xr:uid="{00000000-0005-0000-0000-000029A40000}"/>
    <cellStyle name="메모 2 4 8 3 2 2 2" xfId="36539" xr:uid="{00000000-0005-0000-0000-00002AA40000}"/>
    <cellStyle name="메모 2 4 8 3 2 2 2 2" xfId="36540" xr:uid="{00000000-0005-0000-0000-00002BA40000}"/>
    <cellStyle name="메모 2 4 8 3 2 2 2 3" xfId="36541" xr:uid="{00000000-0005-0000-0000-00002CA40000}"/>
    <cellStyle name="메모 2 4 8 3 2 2 3" xfId="36542" xr:uid="{00000000-0005-0000-0000-00002DA40000}"/>
    <cellStyle name="메모 2 4 8 3 2 2 4" xfId="36543" xr:uid="{00000000-0005-0000-0000-00002EA40000}"/>
    <cellStyle name="메모 2 4 8 3 2 2 5" xfId="36544" xr:uid="{00000000-0005-0000-0000-00002FA40000}"/>
    <cellStyle name="메모 2 4 8 3 2 3" xfId="36545" xr:uid="{00000000-0005-0000-0000-000030A40000}"/>
    <cellStyle name="메모 2 4 8 3 2 3 2" xfId="36546" xr:uid="{00000000-0005-0000-0000-000031A40000}"/>
    <cellStyle name="메모 2 4 8 3 2 3 3" xfId="36547" xr:uid="{00000000-0005-0000-0000-000032A40000}"/>
    <cellStyle name="메모 2 4 8 3 2 4" xfId="36548" xr:uid="{00000000-0005-0000-0000-000033A40000}"/>
    <cellStyle name="메모 2 4 8 3 2 5" xfId="36549" xr:uid="{00000000-0005-0000-0000-000034A40000}"/>
    <cellStyle name="메모 2 4 8 3 2 6" xfId="36550" xr:uid="{00000000-0005-0000-0000-000035A40000}"/>
    <cellStyle name="메모 2 4 8 3 3" xfId="36551" xr:uid="{00000000-0005-0000-0000-000036A40000}"/>
    <cellStyle name="메모 2 4 8 3 3 2" xfId="36552" xr:uid="{00000000-0005-0000-0000-000037A40000}"/>
    <cellStyle name="메모 2 4 8 3 3 2 2" xfId="36553" xr:uid="{00000000-0005-0000-0000-000038A40000}"/>
    <cellStyle name="메모 2 4 8 3 3 2 2 2" xfId="36554" xr:uid="{00000000-0005-0000-0000-000039A40000}"/>
    <cellStyle name="메모 2 4 8 3 3 2 2 3" xfId="36555" xr:uid="{00000000-0005-0000-0000-00003AA40000}"/>
    <cellStyle name="메모 2 4 8 3 3 2 3" xfId="36556" xr:uid="{00000000-0005-0000-0000-00003BA40000}"/>
    <cellStyle name="메모 2 4 8 3 3 2 4" xfId="36557" xr:uid="{00000000-0005-0000-0000-00003CA40000}"/>
    <cellStyle name="메모 2 4 8 3 3 2 5" xfId="36558" xr:uid="{00000000-0005-0000-0000-00003DA40000}"/>
    <cellStyle name="메모 2 4 8 3 3 3" xfId="36559" xr:uid="{00000000-0005-0000-0000-00003EA40000}"/>
    <cellStyle name="메모 2 4 8 3 3 3 2" xfId="36560" xr:uid="{00000000-0005-0000-0000-00003FA40000}"/>
    <cellStyle name="메모 2 4 8 3 3 3 3" xfId="36561" xr:uid="{00000000-0005-0000-0000-000040A40000}"/>
    <cellStyle name="메모 2 4 8 3 3 4" xfId="36562" xr:uid="{00000000-0005-0000-0000-000041A40000}"/>
    <cellStyle name="메모 2 4 8 3 3 5" xfId="36563" xr:uid="{00000000-0005-0000-0000-000042A40000}"/>
    <cellStyle name="메모 2 4 8 3 3 6" xfId="36564" xr:uid="{00000000-0005-0000-0000-000043A40000}"/>
    <cellStyle name="메모 2 4 8 3 4" xfId="36565" xr:uid="{00000000-0005-0000-0000-000044A40000}"/>
    <cellStyle name="메모 2 4 8 3 4 2" xfId="36566" xr:uid="{00000000-0005-0000-0000-000045A40000}"/>
    <cellStyle name="메모 2 4 8 3 4 2 2" xfId="36567" xr:uid="{00000000-0005-0000-0000-000046A40000}"/>
    <cellStyle name="메모 2 4 8 3 4 2 3" xfId="36568" xr:uid="{00000000-0005-0000-0000-000047A40000}"/>
    <cellStyle name="메모 2 4 8 3 4 3" xfId="36569" xr:uid="{00000000-0005-0000-0000-000048A40000}"/>
    <cellStyle name="메모 2 4 8 3 4 4" xfId="36570" xr:uid="{00000000-0005-0000-0000-000049A40000}"/>
    <cellStyle name="메모 2 4 8 3 4 5" xfId="36571" xr:uid="{00000000-0005-0000-0000-00004AA40000}"/>
    <cellStyle name="메모 2 4 8 3 5" xfId="36572" xr:uid="{00000000-0005-0000-0000-00004BA40000}"/>
    <cellStyle name="메모 2 4 8 3 5 2" xfId="36573" xr:uid="{00000000-0005-0000-0000-00004CA40000}"/>
    <cellStyle name="메모 2 4 8 3 5 3" xfId="36574" xr:uid="{00000000-0005-0000-0000-00004DA40000}"/>
    <cellStyle name="메모 2 4 8 3 6" xfId="36575" xr:uid="{00000000-0005-0000-0000-00004EA40000}"/>
    <cellStyle name="메모 2 4 8 3 7" xfId="36576" xr:uid="{00000000-0005-0000-0000-00004FA40000}"/>
    <cellStyle name="메모 2 4 8 3 8" xfId="36577" xr:uid="{00000000-0005-0000-0000-000050A40000}"/>
    <cellStyle name="메모 2 4 8 4" xfId="36578" xr:uid="{00000000-0005-0000-0000-000051A40000}"/>
    <cellStyle name="메모 2 4 8 4 2" xfId="36579" xr:uid="{00000000-0005-0000-0000-000052A40000}"/>
    <cellStyle name="메모 2 4 8 4 2 2" xfId="36580" xr:uid="{00000000-0005-0000-0000-000053A40000}"/>
    <cellStyle name="메모 2 4 8 4 2 2 2" xfId="36581" xr:uid="{00000000-0005-0000-0000-000054A40000}"/>
    <cellStyle name="메모 2 4 8 4 2 2 2 2" xfId="36582" xr:uid="{00000000-0005-0000-0000-000055A40000}"/>
    <cellStyle name="메모 2 4 8 4 2 2 2 3" xfId="36583" xr:uid="{00000000-0005-0000-0000-000056A40000}"/>
    <cellStyle name="메모 2 4 8 4 2 2 3" xfId="36584" xr:uid="{00000000-0005-0000-0000-000057A40000}"/>
    <cellStyle name="메모 2 4 8 4 2 2 4" xfId="36585" xr:uid="{00000000-0005-0000-0000-000058A40000}"/>
    <cellStyle name="메모 2 4 8 4 2 2 5" xfId="36586" xr:uid="{00000000-0005-0000-0000-000059A40000}"/>
    <cellStyle name="메모 2 4 8 4 2 3" xfId="36587" xr:uid="{00000000-0005-0000-0000-00005AA40000}"/>
    <cellStyle name="메모 2 4 8 4 2 3 2" xfId="36588" xr:uid="{00000000-0005-0000-0000-00005BA40000}"/>
    <cellStyle name="메모 2 4 8 4 2 3 3" xfId="36589" xr:uid="{00000000-0005-0000-0000-00005CA40000}"/>
    <cellStyle name="메모 2 4 8 4 2 4" xfId="36590" xr:uid="{00000000-0005-0000-0000-00005DA40000}"/>
    <cellStyle name="메모 2 4 8 4 2 5" xfId="36591" xr:uid="{00000000-0005-0000-0000-00005EA40000}"/>
    <cellStyle name="메모 2 4 8 4 2 6" xfId="36592" xr:uid="{00000000-0005-0000-0000-00005FA40000}"/>
    <cellStyle name="메모 2 4 8 4 3" xfId="36593" xr:uid="{00000000-0005-0000-0000-000060A40000}"/>
    <cellStyle name="메모 2 4 8 4 3 2" xfId="36594" xr:uid="{00000000-0005-0000-0000-000061A40000}"/>
    <cellStyle name="메모 2 4 8 4 3 2 2" xfId="36595" xr:uid="{00000000-0005-0000-0000-000062A40000}"/>
    <cellStyle name="메모 2 4 8 4 3 2 2 2" xfId="36596" xr:uid="{00000000-0005-0000-0000-000063A40000}"/>
    <cellStyle name="메모 2 4 8 4 3 2 2 3" xfId="36597" xr:uid="{00000000-0005-0000-0000-000064A40000}"/>
    <cellStyle name="메모 2 4 8 4 3 2 3" xfId="36598" xr:uid="{00000000-0005-0000-0000-000065A40000}"/>
    <cellStyle name="메모 2 4 8 4 3 2 4" xfId="36599" xr:uid="{00000000-0005-0000-0000-000066A40000}"/>
    <cellStyle name="메모 2 4 8 4 3 2 5" xfId="36600" xr:uid="{00000000-0005-0000-0000-000067A40000}"/>
    <cellStyle name="메모 2 4 8 4 3 3" xfId="36601" xr:uid="{00000000-0005-0000-0000-000068A40000}"/>
    <cellStyle name="메모 2 4 8 4 3 3 2" xfId="36602" xr:uid="{00000000-0005-0000-0000-000069A40000}"/>
    <cellStyle name="메모 2 4 8 4 3 3 3" xfId="36603" xr:uid="{00000000-0005-0000-0000-00006AA40000}"/>
    <cellStyle name="메모 2 4 8 4 3 4" xfId="36604" xr:uid="{00000000-0005-0000-0000-00006BA40000}"/>
    <cellStyle name="메모 2 4 8 4 3 5" xfId="36605" xr:uid="{00000000-0005-0000-0000-00006CA40000}"/>
    <cellStyle name="메모 2 4 8 4 3 6" xfId="36606" xr:uid="{00000000-0005-0000-0000-00006DA40000}"/>
    <cellStyle name="메모 2 4 8 4 4" xfId="36607" xr:uid="{00000000-0005-0000-0000-00006EA40000}"/>
    <cellStyle name="메모 2 4 8 4 4 2" xfId="36608" xr:uid="{00000000-0005-0000-0000-00006FA40000}"/>
    <cellStyle name="메모 2 4 8 4 4 2 2" xfId="36609" xr:uid="{00000000-0005-0000-0000-000070A40000}"/>
    <cellStyle name="메모 2 4 8 4 4 2 3" xfId="36610" xr:uid="{00000000-0005-0000-0000-000071A40000}"/>
    <cellStyle name="메모 2 4 8 4 4 3" xfId="36611" xr:uid="{00000000-0005-0000-0000-000072A40000}"/>
    <cellStyle name="메모 2 4 8 4 4 4" xfId="36612" xr:uid="{00000000-0005-0000-0000-000073A40000}"/>
    <cellStyle name="메모 2 4 8 4 4 5" xfId="36613" xr:uid="{00000000-0005-0000-0000-000074A40000}"/>
    <cellStyle name="메모 2 4 8 4 5" xfId="36614" xr:uid="{00000000-0005-0000-0000-000075A40000}"/>
    <cellStyle name="메모 2 4 8 4 5 2" xfId="36615" xr:uid="{00000000-0005-0000-0000-000076A40000}"/>
    <cellStyle name="메모 2 4 8 4 5 3" xfId="36616" xr:uid="{00000000-0005-0000-0000-000077A40000}"/>
    <cellStyle name="메모 2 4 8 4 6" xfId="36617" xr:uid="{00000000-0005-0000-0000-000078A40000}"/>
    <cellStyle name="메모 2 4 8 4 7" xfId="36618" xr:uid="{00000000-0005-0000-0000-000079A40000}"/>
    <cellStyle name="메모 2 4 8 4 8" xfId="36619" xr:uid="{00000000-0005-0000-0000-00007AA40000}"/>
    <cellStyle name="메모 2 4 8 5" xfId="36620" xr:uid="{00000000-0005-0000-0000-00007BA40000}"/>
    <cellStyle name="메모 2 4 8 5 2" xfId="36621" xr:uid="{00000000-0005-0000-0000-00007CA40000}"/>
    <cellStyle name="메모 2 4 8 5 2 2" xfId="36622" xr:uid="{00000000-0005-0000-0000-00007DA40000}"/>
    <cellStyle name="메모 2 4 8 5 2 2 2" xfId="36623" xr:uid="{00000000-0005-0000-0000-00007EA40000}"/>
    <cellStyle name="메모 2 4 8 5 2 2 2 2" xfId="36624" xr:uid="{00000000-0005-0000-0000-00007FA40000}"/>
    <cellStyle name="메모 2 4 8 5 2 2 2 3" xfId="36625" xr:uid="{00000000-0005-0000-0000-000080A40000}"/>
    <cellStyle name="메모 2 4 8 5 2 2 3" xfId="36626" xr:uid="{00000000-0005-0000-0000-000081A40000}"/>
    <cellStyle name="메모 2 4 8 5 2 2 4" xfId="36627" xr:uid="{00000000-0005-0000-0000-000082A40000}"/>
    <cellStyle name="메모 2 4 8 5 2 2 5" xfId="36628" xr:uid="{00000000-0005-0000-0000-000083A40000}"/>
    <cellStyle name="메모 2 4 8 5 2 3" xfId="36629" xr:uid="{00000000-0005-0000-0000-000084A40000}"/>
    <cellStyle name="메모 2 4 8 5 2 3 2" xfId="36630" xr:uid="{00000000-0005-0000-0000-000085A40000}"/>
    <cellStyle name="메모 2 4 8 5 2 3 3" xfId="36631" xr:uid="{00000000-0005-0000-0000-000086A40000}"/>
    <cellStyle name="메모 2 4 8 5 2 4" xfId="36632" xr:uid="{00000000-0005-0000-0000-000087A40000}"/>
    <cellStyle name="메모 2 4 8 5 2 5" xfId="36633" xr:uid="{00000000-0005-0000-0000-000088A40000}"/>
    <cellStyle name="메모 2 4 8 5 2 6" xfId="36634" xr:uid="{00000000-0005-0000-0000-000089A40000}"/>
    <cellStyle name="메모 2 4 8 5 3" xfId="36635" xr:uid="{00000000-0005-0000-0000-00008AA40000}"/>
    <cellStyle name="메모 2 4 8 5 3 2" xfId="36636" xr:uid="{00000000-0005-0000-0000-00008BA40000}"/>
    <cellStyle name="메모 2 4 8 5 3 2 2" xfId="36637" xr:uid="{00000000-0005-0000-0000-00008CA40000}"/>
    <cellStyle name="메모 2 4 8 5 3 2 2 2" xfId="36638" xr:uid="{00000000-0005-0000-0000-00008DA40000}"/>
    <cellStyle name="메모 2 4 8 5 3 2 2 3" xfId="36639" xr:uid="{00000000-0005-0000-0000-00008EA40000}"/>
    <cellStyle name="메모 2 4 8 5 3 2 3" xfId="36640" xr:uid="{00000000-0005-0000-0000-00008FA40000}"/>
    <cellStyle name="메모 2 4 8 5 3 2 4" xfId="36641" xr:uid="{00000000-0005-0000-0000-000090A40000}"/>
    <cellStyle name="메모 2 4 8 5 3 2 5" xfId="36642" xr:uid="{00000000-0005-0000-0000-000091A40000}"/>
    <cellStyle name="메모 2 4 8 5 3 3" xfId="36643" xr:uid="{00000000-0005-0000-0000-000092A40000}"/>
    <cellStyle name="메모 2 4 8 5 3 3 2" xfId="36644" xr:uid="{00000000-0005-0000-0000-000093A40000}"/>
    <cellStyle name="메모 2 4 8 5 3 3 3" xfId="36645" xr:uid="{00000000-0005-0000-0000-000094A40000}"/>
    <cellStyle name="메모 2 4 8 5 3 4" xfId="36646" xr:uid="{00000000-0005-0000-0000-000095A40000}"/>
    <cellStyle name="메모 2 4 8 5 3 5" xfId="36647" xr:uid="{00000000-0005-0000-0000-000096A40000}"/>
    <cellStyle name="메모 2 4 8 5 3 6" xfId="36648" xr:uid="{00000000-0005-0000-0000-000097A40000}"/>
    <cellStyle name="메모 2 4 8 5 4" xfId="36649" xr:uid="{00000000-0005-0000-0000-000098A40000}"/>
    <cellStyle name="메모 2 4 8 5 4 2" xfId="36650" xr:uid="{00000000-0005-0000-0000-000099A40000}"/>
    <cellStyle name="메모 2 4 8 5 4 2 2" xfId="36651" xr:uid="{00000000-0005-0000-0000-00009AA40000}"/>
    <cellStyle name="메모 2 4 8 5 4 2 3" xfId="36652" xr:uid="{00000000-0005-0000-0000-00009BA40000}"/>
    <cellStyle name="메모 2 4 8 5 4 3" xfId="36653" xr:uid="{00000000-0005-0000-0000-00009CA40000}"/>
    <cellStyle name="메모 2 4 8 5 4 4" xfId="36654" xr:uid="{00000000-0005-0000-0000-00009DA40000}"/>
    <cellStyle name="메모 2 4 8 5 4 5" xfId="36655" xr:uid="{00000000-0005-0000-0000-00009EA40000}"/>
    <cellStyle name="메모 2 4 8 5 5" xfId="36656" xr:uid="{00000000-0005-0000-0000-00009FA40000}"/>
    <cellStyle name="메모 2 4 8 5 5 2" xfId="36657" xr:uid="{00000000-0005-0000-0000-0000A0A40000}"/>
    <cellStyle name="메모 2 4 8 5 5 3" xfId="36658" xr:uid="{00000000-0005-0000-0000-0000A1A40000}"/>
    <cellStyle name="메모 2 4 8 5 6" xfId="36659" xr:uid="{00000000-0005-0000-0000-0000A2A40000}"/>
    <cellStyle name="메모 2 4 8 5 7" xfId="36660" xr:uid="{00000000-0005-0000-0000-0000A3A40000}"/>
    <cellStyle name="메모 2 4 8 5 8" xfId="36661" xr:uid="{00000000-0005-0000-0000-0000A4A40000}"/>
    <cellStyle name="메모 2 4 8 6" xfId="36662" xr:uid="{00000000-0005-0000-0000-0000A5A40000}"/>
    <cellStyle name="메모 2 4 8 6 2" xfId="36663" xr:uid="{00000000-0005-0000-0000-0000A6A40000}"/>
    <cellStyle name="메모 2 4 8 6 2 2" xfId="36664" xr:uid="{00000000-0005-0000-0000-0000A7A40000}"/>
    <cellStyle name="메모 2 4 8 6 2 2 2" xfId="36665" xr:uid="{00000000-0005-0000-0000-0000A8A40000}"/>
    <cellStyle name="메모 2 4 8 6 2 2 3" xfId="36666" xr:uid="{00000000-0005-0000-0000-0000A9A40000}"/>
    <cellStyle name="메모 2 4 8 6 2 3" xfId="36667" xr:uid="{00000000-0005-0000-0000-0000AAA40000}"/>
    <cellStyle name="메모 2 4 8 6 2 4" xfId="36668" xr:uid="{00000000-0005-0000-0000-0000ABA40000}"/>
    <cellStyle name="메모 2 4 8 6 2 5" xfId="36669" xr:uid="{00000000-0005-0000-0000-0000ACA40000}"/>
    <cellStyle name="메모 2 4 8 6 3" xfId="36670" xr:uid="{00000000-0005-0000-0000-0000ADA40000}"/>
    <cellStyle name="메모 2 4 8 6 3 2" xfId="36671" xr:uid="{00000000-0005-0000-0000-0000AEA40000}"/>
    <cellStyle name="메모 2 4 8 6 3 3" xfId="36672" xr:uid="{00000000-0005-0000-0000-0000AFA40000}"/>
    <cellStyle name="메모 2 4 8 6 4" xfId="36673" xr:uid="{00000000-0005-0000-0000-0000B0A40000}"/>
    <cellStyle name="메모 2 4 8 6 5" xfId="36674" xr:uid="{00000000-0005-0000-0000-0000B1A40000}"/>
    <cellStyle name="메모 2 4 8 6 6" xfId="36675" xr:uid="{00000000-0005-0000-0000-0000B2A40000}"/>
    <cellStyle name="메모 2 4 8 7" xfId="36676" xr:uid="{00000000-0005-0000-0000-0000B3A40000}"/>
    <cellStyle name="메모 2 4 8 7 2" xfId="36677" xr:uid="{00000000-0005-0000-0000-0000B4A40000}"/>
    <cellStyle name="메모 2 4 8 7 2 2" xfId="36678" xr:uid="{00000000-0005-0000-0000-0000B5A40000}"/>
    <cellStyle name="메모 2 4 8 7 2 2 2" xfId="36679" xr:uid="{00000000-0005-0000-0000-0000B6A40000}"/>
    <cellStyle name="메모 2 4 8 7 2 2 3" xfId="36680" xr:uid="{00000000-0005-0000-0000-0000B7A40000}"/>
    <cellStyle name="메모 2 4 8 7 2 3" xfId="36681" xr:uid="{00000000-0005-0000-0000-0000B8A40000}"/>
    <cellStyle name="메모 2 4 8 7 2 4" xfId="36682" xr:uid="{00000000-0005-0000-0000-0000B9A40000}"/>
    <cellStyle name="메모 2 4 8 7 2 5" xfId="36683" xr:uid="{00000000-0005-0000-0000-0000BAA40000}"/>
    <cellStyle name="메모 2 4 8 7 3" xfId="36684" xr:uid="{00000000-0005-0000-0000-0000BBA40000}"/>
    <cellStyle name="메모 2 4 8 7 3 2" xfId="36685" xr:uid="{00000000-0005-0000-0000-0000BCA40000}"/>
    <cellStyle name="메모 2 4 8 7 3 3" xfId="36686" xr:uid="{00000000-0005-0000-0000-0000BDA40000}"/>
    <cellStyle name="메모 2 4 8 7 4" xfId="36687" xr:uid="{00000000-0005-0000-0000-0000BEA40000}"/>
    <cellStyle name="메모 2 4 8 7 5" xfId="36688" xr:uid="{00000000-0005-0000-0000-0000BFA40000}"/>
    <cellStyle name="메모 2 4 8 7 6" xfId="36689" xr:uid="{00000000-0005-0000-0000-0000C0A40000}"/>
    <cellStyle name="메모 2 4 8 8" xfId="36690" xr:uid="{00000000-0005-0000-0000-0000C1A40000}"/>
    <cellStyle name="메모 2 4 8 8 2" xfId="36691" xr:uid="{00000000-0005-0000-0000-0000C2A40000}"/>
    <cellStyle name="메모 2 4 8 8 2 2" xfId="36692" xr:uid="{00000000-0005-0000-0000-0000C3A40000}"/>
    <cellStyle name="메모 2 4 8 8 2 3" xfId="36693" xr:uid="{00000000-0005-0000-0000-0000C4A40000}"/>
    <cellStyle name="메모 2 4 8 8 3" xfId="36694" xr:uid="{00000000-0005-0000-0000-0000C5A40000}"/>
    <cellStyle name="메모 2 4 8 8 4" xfId="36695" xr:uid="{00000000-0005-0000-0000-0000C6A40000}"/>
    <cellStyle name="메모 2 4 8 8 5" xfId="36696" xr:uid="{00000000-0005-0000-0000-0000C7A40000}"/>
    <cellStyle name="메모 2 4 8 9" xfId="36697" xr:uid="{00000000-0005-0000-0000-0000C8A40000}"/>
    <cellStyle name="메모 2 4 8 9 2" xfId="36698" xr:uid="{00000000-0005-0000-0000-0000C9A40000}"/>
    <cellStyle name="메모 2 4 8 9 3" xfId="36699" xr:uid="{00000000-0005-0000-0000-0000CAA40000}"/>
    <cellStyle name="메모 2 4 9" xfId="36700" xr:uid="{00000000-0005-0000-0000-0000CBA40000}"/>
    <cellStyle name="메모 2 4 9 10" xfId="36701" xr:uid="{00000000-0005-0000-0000-0000CCA40000}"/>
    <cellStyle name="메모 2 4 9 11" xfId="36702" xr:uid="{00000000-0005-0000-0000-0000CDA40000}"/>
    <cellStyle name="메모 2 4 9 12" xfId="36703" xr:uid="{00000000-0005-0000-0000-0000CEA40000}"/>
    <cellStyle name="메모 2 4 9 2" xfId="36704" xr:uid="{00000000-0005-0000-0000-0000CFA40000}"/>
    <cellStyle name="메모 2 4 9 2 2" xfId="36705" xr:uid="{00000000-0005-0000-0000-0000D0A40000}"/>
    <cellStyle name="메모 2 4 9 2 2 2" xfId="36706" xr:uid="{00000000-0005-0000-0000-0000D1A40000}"/>
    <cellStyle name="메모 2 4 9 2 2 2 2" xfId="36707" xr:uid="{00000000-0005-0000-0000-0000D2A40000}"/>
    <cellStyle name="메모 2 4 9 2 2 2 2 2" xfId="36708" xr:uid="{00000000-0005-0000-0000-0000D3A40000}"/>
    <cellStyle name="메모 2 4 9 2 2 2 2 3" xfId="36709" xr:uid="{00000000-0005-0000-0000-0000D4A40000}"/>
    <cellStyle name="메모 2 4 9 2 2 2 3" xfId="36710" xr:uid="{00000000-0005-0000-0000-0000D5A40000}"/>
    <cellStyle name="메모 2 4 9 2 2 2 4" xfId="36711" xr:uid="{00000000-0005-0000-0000-0000D6A40000}"/>
    <cellStyle name="메모 2 4 9 2 2 2 5" xfId="36712" xr:uid="{00000000-0005-0000-0000-0000D7A40000}"/>
    <cellStyle name="메모 2 4 9 2 2 3" xfId="36713" xr:uid="{00000000-0005-0000-0000-0000D8A40000}"/>
    <cellStyle name="메모 2 4 9 2 2 3 2" xfId="36714" xr:uid="{00000000-0005-0000-0000-0000D9A40000}"/>
    <cellStyle name="메모 2 4 9 2 2 3 3" xfId="36715" xr:uid="{00000000-0005-0000-0000-0000DAA40000}"/>
    <cellStyle name="메모 2 4 9 2 2 4" xfId="36716" xr:uid="{00000000-0005-0000-0000-0000DBA40000}"/>
    <cellStyle name="메모 2 4 9 2 2 5" xfId="36717" xr:uid="{00000000-0005-0000-0000-0000DCA40000}"/>
    <cellStyle name="메모 2 4 9 2 2 6" xfId="36718" xr:uid="{00000000-0005-0000-0000-0000DDA40000}"/>
    <cellStyle name="메모 2 4 9 2 3" xfId="36719" xr:uid="{00000000-0005-0000-0000-0000DEA40000}"/>
    <cellStyle name="메모 2 4 9 2 3 2" xfId="36720" xr:uid="{00000000-0005-0000-0000-0000DFA40000}"/>
    <cellStyle name="메모 2 4 9 2 3 2 2" xfId="36721" xr:uid="{00000000-0005-0000-0000-0000E0A40000}"/>
    <cellStyle name="메모 2 4 9 2 3 2 2 2" xfId="36722" xr:uid="{00000000-0005-0000-0000-0000E1A40000}"/>
    <cellStyle name="메모 2 4 9 2 3 2 2 3" xfId="36723" xr:uid="{00000000-0005-0000-0000-0000E2A40000}"/>
    <cellStyle name="메모 2 4 9 2 3 2 3" xfId="36724" xr:uid="{00000000-0005-0000-0000-0000E3A40000}"/>
    <cellStyle name="메모 2 4 9 2 3 2 4" xfId="36725" xr:uid="{00000000-0005-0000-0000-0000E4A40000}"/>
    <cellStyle name="메모 2 4 9 2 3 2 5" xfId="36726" xr:uid="{00000000-0005-0000-0000-0000E5A40000}"/>
    <cellStyle name="메모 2 4 9 2 3 3" xfId="36727" xr:uid="{00000000-0005-0000-0000-0000E6A40000}"/>
    <cellStyle name="메모 2 4 9 2 3 3 2" xfId="36728" xr:uid="{00000000-0005-0000-0000-0000E7A40000}"/>
    <cellStyle name="메모 2 4 9 2 3 3 3" xfId="36729" xr:uid="{00000000-0005-0000-0000-0000E8A40000}"/>
    <cellStyle name="메모 2 4 9 2 3 4" xfId="36730" xr:uid="{00000000-0005-0000-0000-0000E9A40000}"/>
    <cellStyle name="메모 2 4 9 2 3 5" xfId="36731" xr:uid="{00000000-0005-0000-0000-0000EAA40000}"/>
    <cellStyle name="메모 2 4 9 2 3 6" xfId="36732" xr:uid="{00000000-0005-0000-0000-0000EBA40000}"/>
    <cellStyle name="메모 2 4 9 2 4" xfId="36733" xr:uid="{00000000-0005-0000-0000-0000ECA40000}"/>
    <cellStyle name="메모 2 4 9 2 4 2" xfId="36734" xr:uid="{00000000-0005-0000-0000-0000EDA40000}"/>
    <cellStyle name="메모 2 4 9 2 4 2 2" xfId="36735" xr:uid="{00000000-0005-0000-0000-0000EEA40000}"/>
    <cellStyle name="메모 2 4 9 2 4 2 3" xfId="36736" xr:uid="{00000000-0005-0000-0000-0000EFA40000}"/>
    <cellStyle name="메모 2 4 9 2 4 3" xfId="36737" xr:uid="{00000000-0005-0000-0000-0000F0A40000}"/>
    <cellStyle name="메모 2 4 9 2 4 4" xfId="36738" xr:uid="{00000000-0005-0000-0000-0000F1A40000}"/>
    <cellStyle name="메모 2 4 9 2 4 5" xfId="36739" xr:uid="{00000000-0005-0000-0000-0000F2A40000}"/>
    <cellStyle name="메모 2 4 9 2 5" xfId="36740" xr:uid="{00000000-0005-0000-0000-0000F3A40000}"/>
    <cellStyle name="메모 2 4 9 2 5 2" xfId="36741" xr:uid="{00000000-0005-0000-0000-0000F4A40000}"/>
    <cellStyle name="메모 2 4 9 2 5 3" xfId="36742" xr:uid="{00000000-0005-0000-0000-0000F5A40000}"/>
    <cellStyle name="메모 2 4 9 2 6" xfId="36743" xr:uid="{00000000-0005-0000-0000-0000F6A40000}"/>
    <cellStyle name="메모 2 4 9 2 7" xfId="36744" xr:uid="{00000000-0005-0000-0000-0000F7A40000}"/>
    <cellStyle name="메모 2 4 9 2 8" xfId="36745" xr:uid="{00000000-0005-0000-0000-0000F8A40000}"/>
    <cellStyle name="메모 2 4 9 3" xfId="36746" xr:uid="{00000000-0005-0000-0000-0000F9A40000}"/>
    <cellStyle name="메모 2 4 9 3 2" xfId="36747" xr:uid="{00000000-0005-0000-0000-0000FAA40000}"/>
    <cellStyle name="메모 2 4 9 3 2 2" xfId="36748" xr:uid="{00000000-0005-0000-0000-0000FBA40000}"/>
    <cellStyle name="메모 2 4 9 3 2 2 2" xfId="36749" xr:uid="{00000000-0005-0000-0000-0000FCA40000}"/>
    <cellStyle name="메모 2 4 9 3 2 2 2 2" xfId="36750" xr:uid="{00000000-0005-0000-0000-0000FDA40000}"/>
    <cellStyle name="메모 2 4 9 3 2 2 2 3" xfId="36751" xr:uid="{00000000-0005-0000-0000-0000FEA40000}"/>
    <cellStyle name="메모 2 4 9 3 2 2 3" xfId="36752" xr:uid="{00000000-0005-0000-0000-0000FFA40000}"/>
    <cellStyle name="메모 2 4 9 3 2 2 4" xfId="36753" xr:uid="{00000000-0005-0000-0000-000000A50000}"/>
    <cellStyle name="메모 2 4 9 3 2 2 5" xfId="36754" xr:uid="{00000000-0005-0000-0000-000001A50000}"/>
    <cellStyle name="메모 2 4 9 3 2 3" xfId="36755" xr:uid="{00000000-0005-0000-0000-000002A50000}"/>
    <cellStyle name="메모 2 4 9 3 2 3 2" xfId="36756" xr:uid="{00000000-0005-0000-0000-000003A50000}"/>
    <cellStyle name="메모 2 4 9 3 2 3 3" xfId="36757" xr:uid="{00000000-0005-0000-0000-000004A50000}"/>
    <cellStyle name="메모 2 4 9 3 2 4" xfId="36758" xr:uid="{00000000-0005-0000-0000-000005A50000}"/>
    <cellStyle name="메모 2 4 9 3 2 5" xfId="36759" xr:uid="{00000000-0005-0000-0000-000006A50000}"/>
    <cellStyle name="메모 2 4 9 3 2 6" xfId="36760" xr:uid="{00000000-0005-0000-0000-000007A50000}"/>
    <cellStyle name="메모 2 4 9 3 3" xfId="36761" xr:uid="{00000000-0005-0000-0000-000008A50000}"/>
    <cellStyle name="메모 2 4 9 3 3 2" xfId="36762" xr:uid="{00000000-0005-0000-0000-000009A50000}"/>
    <cellStyle name="메모 2 4 9 3 3 2 2" xfId="36763" xr:uid="{00000000-0005-0000-0000-00000AA50000}"/>
    <cellStyle name="메모 2 4 9 3 3 2 2 2" xfId="36764" xr:uid="{00000000-0005-0000-0000-00000BA50000}"/>
    <cellStyle name="메모 2 4 9 3 3 2 2 3" xfId="36765" xr:uid="{00000000-0005-0000-0000-00000CA50000}"/>
    <cellStyle name="메모 2 4 9 3 3 2 3" xfId="36766" xr:uid="{00000000-0005-0000-0000-00000DA50000}"/>
    <cellStyle name="메모 2 4 9 3 3 2 4" xfId="36767" xr:uid="{00000000-0005-0000-0000-00000EA50000}"/>
    <cellStyle name="메모 2 4 9 3 3 2 5" xfId="36768" xr:uid="{00000000-0005-0000-0000-00000FA50000}"/>
    <cellStyle name="메모 2 4 9 3 3 3" xfId="36769" xr:uid="{00000000-0005-0000-0000-000010A50000}"/>
    <cellStyle name="메모 2 4 9 3 3 3 2" xfId="36770" xr:uid="{00000000-0005-0000-0000-000011A50000}"/>
    <cellStyle name="메모 2 4 9 3 3 3 3" xfId="36771" xr:uid="{00000000-0005-0000-0000-000012A50000}"/>
    <cellStyle name="메모 2 4 9 3 3 4" xfId="36772" xr:uid="{00000000-0005-0000-0000-000013A50000}"/>
    <cellStyle name="메모 2 4 9 3 3 5" xfId="36773" xr:uid="{00000000-0005-0000-0000-000014A50000}"/>
    <cellStyle name="메모 2 4 9 3 3 6" xfId="36774" xr:uid="{00000000-0005-0000-0000-000015A50000}"/>
    <cellStyle name="메모 2 4 9 3 4" xfId="36775" xr:uid="{00000000-0005-0000-0000-000016A50000}"/>
    <cellStyle name="메모 2 4 9 3 4 2" xfId="36776" xr:uid="{00000000-0005-0000-0000-000017A50000}"/>
    <cellStyle name="메모 2 4 9 3 4 2 2" xfId="36777" xr:uid="{00000000-0005-0000-0000-000018A50000}"/>
    <cellStyle name="메모 2 4 9 3 4 2 3" xfId="36778" xr:uid="{00000000-0005-0000-0000-000019A50000}"/>
    <cellStyle name="메모 2 4 9 3 4 3" xfId="36779" xr:uid="{00000000-0005-0000-0000-00001AA50000}"/>
    <cellStyle name="메모 2 4 9 3 4 4" xfId="36780" xr:uid="{00000000-0005-0000-0000-00001BA50000}"/>
    <cellStyle name="메모 2 4 9 3 4 5" xfId="36781" xr:uid="{00000000-0005-0000-0000-00001CA50000}"/>
    <cellStyle name="메모 2 4 9 3 5" xfId="36782" xr:uid="{00000000-0005-0000-0000-00001DA50000}"/>
    <cellStyle name="메모 2 4 9 3 5 2" xfId="36783" xr:uid="{00000000-0005-0000-0000-00001EA50000}"/>
    <cellStyle name="메모 2 4 9 3 5 3" xfId="36784" xr:uid="{00000000-0005-0000-0000-00001FA50000}"/>
    <cellStyle name="메모 2 4 9 3 6" xfId="36785" xr:uid="{00000000-0005-0000-0000-000020A50000}"/>
    <cellStyle name="메모 2 4 9 3 7" xfId="36786" xr:uid="{00000000-0005-0000-0000-000021A50000}"/>
    <cellStyle name="메모 2 4 9 3 8" xfId="36787" xr:uid="{00000000-0005-0000-0000-000022A50000}"/>
    <cellStyle name="메모 2 4 9 4" xfId="36788" xr:uid="{00000000-0005-0000-0000-000023A50000}"/>
    <cellStyle name="메모 2 4 9 4 2" xfId="36789" xr:uid="{00000000-0005-0000-0000-000024A50000}"/>
    <cellStyle name="메모 2 4 9 4 2 2" xfId="36790" xr:uid="{00000000-0005-0000-0000-000025A50000}"/>
    <cellStyle name="메모 2 4 9 4 2 2 2" xfId="36791" xr:uid="{00000000-0005-0000-0000-000026A50000}"/>
    <cellStyle name="메모 2 4 9 4 2 2 2 2" xfId="36792" xr:uid="{00000000-0005-0000-0000-000027A50000}"/>
    <cellStyle name="메모 2 4 9 4 2 2 2 3" xfId="36793" xr:uid="{00000000-0005-0000-0000-000028A50000}"/>
    <cellStyle name="메모 2 4 9 4 2 2 3" xfId="36794" xr:uid="{00000000-0005-0000-0000-000029A50000}"/>
    <cellStyle name="메모 2 4 9 4 2 2 4" xfId="36795" xr:uid="{00000000-0005-0000-0000-00002AA50000}"/>
    <cellStyle name="메모 2 4 9 4 2 2 5" xfId="36796" xr:uid="{00000000-0005-0000-0000-00002BA50000}"/>
    <cellStyle name="메모 2 4 9 4 2 3" xfId="36797" xr:uid="{00000000-0005-0000-0000-00002CA50000}"/>
    <cellStyle name="메모 2 4 9 4 2 3 2" xfId="36798" xr:uid="{00000000-0005-0000-0000-00002DA50000}"/>
    <cellStyle name="메모 2 4 9 4 2 3 3" xfId="36799" xr:uid="{00000000-0005-0000-0000-00002EA50000}"/>
    <cellStyle name="메모 2 4 9 4 2 4" xfId="36800" xr:uid="{00000000-0005-0000-0000-00002FA50000}"/>
    <cellStyle name="메모 2 4 9 4 2 5" xfId="36801" xr:uid="{00000000-0005-0000-0000-000030A50000}"/>
    <cellStyle name="메모 2 4 9 4 2 6" xfId="36802" xr:uid="{00000000-0005-0000-0000-000031A50000}"/>
    <cellStyle name="메모 2 4 9 4 3" xfId="36803" xr:uid="{00000000-0005-0000-0000-000032A50000}"/>
    <cellStyle name="메모 2 4 9 4 3 2" xfId="36804" xr:uid="{00000000-0005-0000-0000-000033A50000}"/>
    <cellStyle name="메모 2 4 9 4 3 2 2" xfId="36805" xr:uid="{00000000-0005-0000-0000-000034A50000}"/>
    <cellStyle name="메모 2 4 9 4 3 2 2 2" xfId="36806" xr:uid="{00000000-0005-0000-0000-000035A50000}"/>
    <cellStyle name="메모 2 4 9 4 3 2 2 3" xfId="36807" xr:uid="{00000000-0005-0000-0000-000036A50000}"/>
    <cellStyle name="메모 2 4 9 4 3 2 3" xfId="36808" xr:uid="{00000000-0005-0000-0000-000037A50000}"/>
    <cellStyle name="메모 2 4 9 4 3 2 4" xfId="36809" xr:uid="{00000000-0005-0000-0000-000038A50000}"/>
    <cellStyle name="메모 2 4 9 4 3 2 5" xfId="36810" xr:uid="{00000000-0005-0000-0000-000039A50000}"/>
    <cellStyle name="메모 2 4 9 4 3 3" xfId="36811" xr:uid="{00000000-0005-0000-0000-00003AA50000}"/>
    <cellStyle name="메모 2 4 9 4 3 3 2" xfId="36812" xr:uid="{00000000-0005-0000-0000-00003BA50000}"/>
    <cellStyle name="메모 2 4 9 4 3 3 3" xfId="36813" xr:uid="{00000000-0005-0000-0000-00003CA50000}"/>
    <cellStyle name="메모 2 4 9 4 3 4" xfId="36814" xr:uid="{00000000-0005-0000-0000-00003DA50000}"/>
    <cellStyle name="메모 2 4 9 4 3 5" xfId="36815" xr:uid="{00000000-0005-0000-0000-00003EA50000}"/>
    <cellStyle name="메모 2 4 9 4 3 6" xfId="36816" xr:uid="{00000000-0005-0000-0000-00003FA50000}"/>
    <cellStyle name="메모 2 4 9 4 4" xfId="36817" xr:uid="{00000000-0005-0000-0000-000040A50000}"/>
    <cellStyle name="메모 2 4 9 4 4 2" xfId="36818" xr:uid="{00000000-0005-0000-0000-000041A50000}"/>
    <cellStyle name="메모 2 4 9 4 4 2 2" xfId="36819" xr:uid="{00000000-0005-0000-0000-000042A50000}"/>
    <cellStyle name="메모 2 4 9 4 4 2 3" xfId="36820" xr:uid="{00000000-0005-0000-0000-000043A50000}"/>
    <cellStyle name="메모 2 4 9 4 4 3" xfId="36821" xr:uid="{00000000-0005-0000-0000-000044A50000}"/>
    <cellStyle name="메모 2 4 9 4 4 4" xfId="36822" xr:uid="{00000000-0005-0000-0000-000045A50000}"/>
    <cellStyle name="메모 2 4 9 4 4 5" xfId="36823" xr:uid="{00000000-0005-0000-0000-000046A50000}"/>
    <cellStyle name="메모 2 4 9 4 5" xfId="36824" xr:uid="{00000000-0005-0000-0000-000047A50000}"/>
    <cellStyle name="메모 2 4 9 4 5 2" xfId="36825" xr:uid="{00000000-0005-0000-0000-000048A50000}"/>
    <cellStyle name="메모 2 4 9 4 5 3" xfId="36826" xr:uid="{00000000-0005-0000-0000-000049A50000}"/>
    <cellStyle name="메모 2 4 9 4 6" xfId="36827" xr:uid="{00000000-0005-0000-0000-00004AA50000}"/>
    <cellStyle name="메모 2 4 9 4 7" xfId="36828" xr:uid="{00000000-0005-0000-0000-00004BA50000}"/>
    <cellStyle name="메모 2 4 9 4 8" xfId="36829" xr:uid="{00000000-0005-0000-0000-00004CA50000}"/>
    <cellStyle name="메모 2 4 9 5" xfId="36830" xr:uid="{00000000-0005-0000-0000-00004DA50000}"/>
    <cellStyle name="메모 2 4 9 5 2" xfId="36831" xr:uid="{00000000-0005-0000-0000-00004EA50000}"/>
    <cellStyle name="메모 2 4 9 5 2 2" xfId="36832" xr:uid="{00000000-0005-0000-0000-00004FA50000}"/>
    <cellStyle name="메모 2 4 9 5 2 2 2" xfId="36833" xr:uid="{00000000-0005-0000-0000-000050A50000}"/>
    <cellStyle name="메모 2 4 9 5 2 2 2 2" xfId="36834" xr:uid="{00000000-0005-0000-0000-000051A50000}"/>
    <cellStyle name="메모 2 4 9 5 2 2 2 3" xfId="36835" xr:uid="{00000000-0005-0000-0000-000052A50000}"/>
    <cellStyle name="메모 2 4 9 5 2 2 3" xfId="36836" xr:uid="{00000000-0005-0000-0000-000053A50000}"/>
    <cellStyle name="메모 2 4 9 5 2 2 4" xfId="36837" xr:uid="{00000000-0005-0000-0000-000054A50000}"/>
    <cellStyle name="메모 2 4 9 5 2 2 5" xfId="36838" xr:uid="{00000000-0005-0000-0000-000055A50000}"/>
    <cellStyle name="메모 2 4 9 5 2 3" xfId="36839" xr:uid="{00000000-0005-0000-0000-000056A50000}"/>
    <cellStyle name="메모 2 4 9 5 2 3 2" xfId="36840" xr:uid="{00000000-0005-0000-0000-000057A50000}"/>
    <cellStyle name="메모 2 4 9 5 2 3 3" xfId="36841" xr:uid="{00000000-0005-0000-0000-000058A50000}"/>
    <cellStyle name="메모 2 4 9 5 2 4" xfId="36842" xr:uid="{00000000-0005-0000-0000-000059A50000}"/>
    <cellStyle name="메모 2 4 9 5 2 5" xfId="36843" xr:uid="{00000000-0005-0000-0000-00005AA50000}"/>
    <cellStyle name="메모 2 4 9 5 2 6" xfId="36844" xr:uid="{00000000-0005-0000-0000-00005BA50000}"/>
    <cellStyle name="메모 2 4 9 5 3" xfId="36845" xr:uid="{00000000-0005-0000-0000-00005CA50000}"/>
    <cellStyle name="메모 2 4 9 5 3 2" xfId="36846" xr:uid="{00000000-0005-0000-0000-00005DA50000}"/>
    <cellStyle name="메모 2 4 9 5 3 2 2" xfId="36847" xr:uid="{00000000-0005-0000-0000-00005EA50000}"/>
    <cellStyle name="메모 2 4 9 5 3 2 2 2" xfId="36848" xr:uid="{00000000-0005-0000-0000-00005FA50000}"/>
    <cellStyle name="메모 2 4 9 5 3 2 2 3" xfId="36849" xr:uid="{00000000-0005-0000-0000-000060A50000}"/>
    <cellStyle name="메모 2 4 9 5 3 2 3" xfId="36850" xr:uid="{00000000-0005-0000-0000-000061A50000}"/>
    <cellStyle name="메모 2 4 9 5 3 2 4" xfId="36851" xr:uid="{00000000-0005-0000-0000-000062A50000}"/>
    <cellStyle name="메모 2 4 9 5 3 2 5" xfId="36852" xr:uid="{00000000-0005-0000-0000-000063A50000}"/>
    <cellStyle name="메모 2 4 9 5 3 3" xfId="36853" xr:uid="{00000000-0005-0000-0000-000064A50000}"/>
    <cellStyle name="메모 2 4 9 5 3 3 2" xfId="36854" xr:uid="{00000000-0005-0000-0000-000065A50000}"/>
    <cellStyle name="메모 2 4 9 5 3 3 3" xfId="36855" xr:uid="{00000000-0005-0000-0000-000066A50000}"/>
    <cellStyle name="메모 2 4 9 5 3 4" xfId="36856" xr:uid="{00000000-0005-0000-0000-000067A50000}"/>
    <cellStyle name="메모 2 4 9 5 3 5" xfId="36857" xr:uid="{00000000-0005-0000-0000-000068A50000}"/>
    <cellStyle name="메모 2 4 9 5 3 6" xfId="36858" xr:uid="{00000000-0005-0000-0000-000069A50000}"/>
    <cellStyle name="메모 2 4 9 5 4" xfId="36859" xr:uid="{00000000-0005-0000-0000-00006AA50000}"/>
    <cellStyle name="메모 2 4 9 5 4 2" xfId="36860" xr:uid="{00000000-0005-0000-0000-00006BA50000}"/>
    <cellStyle name="메모 2 4 9 5 4 2 2" xfId="36861" xr:uid="{00000000-0005-0000-0000-00006CA50000}"/>
    <cellStyle name="메모 2 4 9 5 4 2 3" xfId="36862" xr:uid="{00000000-0005-0000-0000-00006DA50000}"/>
    <cellStyle name="메모 2 4 9 5 4 3" xfId="36863" xr:uid="{00000000-0005-0000-0000-00006EA50000}"/>
    <cellStyle name="메모 2 4 9 5 4 4" xfId="36864" xr:uid="{00000000-0005-0000-0000-00006FA50000}"/>
    <cellStyle name="메모 2 4 9 5 4 5" xfId="36865" xr:uid="{00000000-0005-0000-0000-000070A50000}"/>
    <cellStyle name="메모 2 4 9 5 5" xfId="36866" xr:uid="{00000000-0005-0000-0000-000071A50000}"/>
    <cellStyle name="메모 2 4 9 5 5 2" xfId="36867" xr:uid="{00000000-0005-0000-0000-000072A50000}"/>
    <cellStyle name="메모 2 4 9 5 5 3" xfId="36868" xr:uid="{00000000-0005-0000-0000-000073A50000}"/>
    <cellStyle name="메모 2 4 9 5 6" xfId="36869" xr:uid="{00000000-0005-0000-0000-000074A50000}"/>
    <cellStyle name="메모 2 4 9 5 7" xfId="36870" xr:uid="{00000000-0005-0000-0000-000075A50000}"/>
    <cellStyle name="메모 2 4 9 5 8" xfId="36871" xr:uid="{00000000-0005-0000-0000-000076A50000}"/>
    <cellStyle name="메모 2 4 9 6" xfId="36872" xr:uid="{00000000-0005-0000-0000-000077A50000}"/>
    <cellStyle name="메모 2 4 9 6 2" xfId="36873" xr:uid="{00000000-0005-0000-0000-000078A50000}"/>
    <cellStyle name="메모 2 4 9 6 2 2" xfId="36874" xr:uid="{00000000-0005-0000-0000-000079A50000}"/>
    <cellStyle name="메모 2 4 9 6 2 2 2" xfId="36875" xr:uid="{00000000-0005-0000-0000-00007AA50000}"/>
    <cellStyle name="메모 2 4 9 6 2 2 3" xfId="36876" xr:uid="{00000000-0005-0000-0000-00007BA50000}"/>
    <cellStyle name="메모 2 4 9 6 2 3" xfId="36877" xr:uid="{00000000-0005-0000-0000-00007CA50000}"/>
    <cellStyle name="메모 2 4 9 6 2 4" xfId="36878" xr:uid="{00000000-0005-0000-0000-00007DA50000}"/>
    <cellStyle name="메모 2 4 9 6 2 5" xfId="36879" xr:uid="{00000000-0005-0000-0000-00007EA50000}"/>
    <cellStyle name="메모 2 4 9 6 3" xfId="36880" xr:uid="{00000000-0005-0000-0000-00007FA50000}"/>
    <cellStyle name="메모 2 4 9 6 3 2" xfId="36881" xr:uid="{00000000-0005-0000-0000-000080A50000}"/>
    <cellStyle name="메모 2 4 9 6 3 3" xfId="36882" xr:uid="{00000000-0005-0000-0000-000081A50000}"/>
    <cellStyle name="메모 2 4 9 6 4" xfId="36883" xr:uid="{00000000-0005-0000-0000-000082A50000}"/>
    <cellStyle name="메모 2 4 9 6 5" xfId="36884" xr:uid="{00000000-0005-0000-0000-000083A50000}"/>
    <cellStyle name="메모 2 4 9 6 6" xfId="36885" xr:uid="{00000000-0005-0000-0000-000084A50000}"/>
    <cellStyle name="메모 2 4 9 7" xfId="36886" xr:uid="{00000000-0005-0000-0000-000085A50000}"/>
    <cellStyle name="메모 2 4 9 7 2" xfId="36887" xr:uid="{00000000-0005-0000-0000-000086A50000}"/>
    <cellStyle name="메모 2 4 9 7 2 2" xfId="36888" xr:uid="{00000000-0005-0000-0000-000087A50000}"/>
    <cellStyle name="메모 2 4 9 7 2 2 2" xfId="36889" xr:uid="{00000000-0005-0000-0000-000088A50000}"/>
    <cellStyle name="메모 2 4 9 7 2 2 3" xfId="36890" xr:uid="{00000000-0005-0000-0000-000089A50000}"/>
    <cellStyle name="메모 2 4 9 7 2 3" xfId="36891" xr:uid="{00000000-0005-0000-0000-00008AA50000}"/>
    <cellStyle name="메모 2 4 9 7 2 4" xfId="36892" xr:uid="{00000000-0005-0000-0000-00008BA50000}"/>
    <cellStyle name="메모 2 4 9 7 2 5" xfId="36893" xr:uid="{00000000-0005-0000-0000-00008CA50000}"/>
    <cellStyle name="메모 2 4 9 7 3" xfId="36894" xr:uid="{00000000-0005-0000-0000-00008DA50000}"/>
    <cellStyle name="메모 2 4 9 7 3 2" xfId="36895" xr:uid="{00000000-0005-0000-0000-00008EA50000}"/>
    <cellStyle name="메모 2 4 9 7 3 3" xfId="36896" xr:uid="{00000000-0005-0000-0000-00008FA50000}"/>
    <cellStyle name="메모 2 4 9 7 4" xfId="36897" xr:uid="{00000000-0005-0000-0000-000090A50000}"/>
    <cellStyle name="메모 2 4 9 7 5" xfId="36898" xr:uid="{00000000-0005-0000-0000-000091A50000}"/>
    <cellStyle name="메모 2 4 9 7 6" xfId="36899" xr:uid="{00000000-0005-0000-0000-000092A50000}"/>
    <cellStyle name="메모 2 4 9 8" xfId="36900" xr:uid="{00000000-0005-0000-0000-000093A50000}"/>
    <cellStyle name="메모 2 4 9 8 2" xfId="36901" xr:uid="{00000000-0005-0000-0000-000094A50000}"/>
    <cellStyle name="메모 2 4 9 8 2 2" xfId="36902" xr:uid="{00000000-0005-0000-0000-000095A50000}"/>
    <cellStyle name="메모 2 4 9 8 2 3" xfId="36903" xr:uid="{00000000-0005-0000-0000-000096A50000}"/>
    <cellStyle name="메모 2 4 9 8 3" xfId="36904" xr:uid="{00000000-0005-0000-0000-000097A50000}"/>
    <cellStyle name="메모 2 4 9 8 4" xfId="36905" xr:uid="{00000000-0005-0000-0000-000098A50000}"/>
    <cellStyle name="메모 2 4 9 8 5" xfId="36906" xr:uid="{00000000-0005-0000-0000-000099A50000}"/>
    <cellStyle name="메모 2 4 9 9" xfId="36907" xr:uid="{00000000-0005-0000-0000-00009AA50000}"/>
    <cellStyle name="메모 2 4 9 9 2" xfId="36908" xr:uid="{00000000-0005-0000-0000-00009BA50000}"/>
    <cellStyle name="메모 2 4 9 9 3" xfId="36909" xr:uid="{00000000-0005-0000-0000-00009CA50000}"/>
    <cellStyle name="메모 2 5" xfId="36910" xr:uid="{00000000-0005-0000-0000-00009DA50000}"/>
    <cellStyle name="메모 2 5 10" xfId="36911" xr:uid="{00000000-0005-0000-0000-00009EA50000}"/>
    <cellStyle name="메모 2 5 10 2" xfId="36912" xr:uid="{00000000-0005-0000-0000-00009FA50000}"/>
    <cellStyle name="메모 2 5 10 2 2" xfId="36913" xr:uid="{00000000-0005-0000-0000-0000A0A50000}"/>
    <cellStyle name="메모 2 5 10 2 2 2" xfId="36914" xr:uid="{00000000-0005-0000-0000-0000A1A50000}"/>
    <cellStyle name="메모 2 5 10 2 2 2 2" xfId="36915" xr:uid="{00000000-0005-0000-0000-0000A2A50000}"/>
    <cellStyle name="메모 2 5 10 2 2 2 3" xfId="36916" xr:uid="{00000000-0005-0000-0000-0000A3A50000}"/>
    <cellStyle name="메모 2 5 10 2 2 3" xfId="36917" xr:uid="{00000000-0005-0000-0000-0000A4A50000}"/>
    <cellStyle name="메모 2 5 10 2 2 4" xfId="36918" xr:uid="{00000000-0005-0000-0000-0000A5A50000}"/>
    <cellStyle name="메모 2 5 10 2 2 5" xfId="36919" xr:uid="{00000000-0005-0000-0000-0000A6A50000}"/>
    <cellStyle name="메모 2 5 10 2 3" xfId="36920" xr:uid="{00000000-0005-0000-0000-0000A7A50000}"/>
    <cellStyle name="메모 2 5 10 2 3 2" xfId="36921" xr:uid="{00000000-0005-0000-0000-0000A8A50000}"/>
    <cellStyle name="메모 2 5 10 2 3 3" xfId="36922" xr:uid="{00000000-0005-0000-0000-0000A9A50000}"/>
    <cellStyle name="메모 2 5 10 2 4" xfId="36923" xr:uid="{00000000-0005-0000-0000-0000AAA50000}"/>
    <cellStyle name="메모 2 5 10 2 5" xfId="36924" xr:uid="{00000000-0005-0000-0000-0000ABA50000}"/>
    <cellStyle name="메모 2 5 10 2 6" xfId="36925" xr:uid="{00000000-0005-0000-0000-0000ACA50000}"/>
    <cellStyle name="메모 2 5 10 3" xfId="36926" xr:uid="{00000000-0005-0000-0000-0000ADA50000}"/>
    <cellStyle name="메모 2 5 10 3 2" xfId="36927" xr:uid="{00000000-0005-0000-0000-0000AEA50000}"/>
    <cellStyle name="메모 2 5 10 3 2 2" xfId="36928" xr:uid="{00000000-0005-0000-0000-0000AFA50000}"/>
    <cellStyle name="메모 2 5 10 3 2 2 2" xfId="36929" xr:uid="{00000000-0005-0000-0000-0000B0A50000}"/>
    <cellStyle name="메모 2 5 10 3 2 2 3" xfId="36930" xr:uid="{00000000-0005-0000-0000-0000B1A50000}"/>
    <cellStyle name="메모 2 5 10 3 2 3" xfId="36931" xr:uid="{00000000-0005-0000-0000-0000B2A50000}"/>
    <cellStyle name="메모 2 5 10 3 2 4" xfId="36932" xr:uid="{00000000-0005-0000-0000-0000B3A50000}"/>
    <cellStyle name="메모 2 5 10 3 2 5" xfId="36933" xr:uid="{00000000-0005-0000-0000-0000B4A50000}"/>
    <cellStyle name="메모 2 5 10 3 3" xfId="36934" xr:uid="{00000000-0005-0000-0000-0000B5A50000}"/>
    <cellStyle name="메모 2 5 10 3 3 2" xfId="36935" xr:uid="{00000000-0005-0000-0000-0000B6A50000}"/>
    <cellStyle name="메모 2 5 10 3 3 3" xfId="36936" xr:uid="{00000000-0005-0000-0000-0000B7A50000}"/>
    <cellStyle name="메모 2 5 10 3 4" xfId="36937" xr:uid="{00000000-0005-0000-0000-0000B8A50000}"/>
    <cellStyle name="메모 2 5 10 3 5" xfId="36938" xr:uid="{00000000-0005-0000-0000-0000B9A50000}"/>
    <cellStyle name="메모 2 5 10 3 6" xfId="36939" xr:uid="{00000000-0005-0000-0000-0000BAA50000}"/>
    <cellStyle name="메모 2 5 10 4" xfId="36940" xr:uid="{00000000-0005-0000-0000-0000BBA50000}"/>
    <cellStyle name="메모 2 5 10 4 2" xfId="36941" xr:uid="{00000000-0005-0000-0000-0000BCA50000}"/>
    <cellStyle name="메모 2 5 10 4 2 2" xfId="36942" xr:uid="{00000000-0005-0000-0000-0000BDA50000}"/>
    <cellStyle name="메모 2 5 10 4 2 3" xfId="36943" xr:uid="{00000000-0005-0000-0000-0000BEA50000}"/>
    <cellStyle name="메모 2 5 10 4 3" xfId="36944" xr:uid="{00000000-0005-0000-0000-0000BFA50000}"/>
    <cellStyle name="메모 2 5 10 4 4" xfId="36945" xr:uid="{00000000-0005-0000-0000-0000C0A50000}"/>
    <cellStyle name="메모 2 5 10 4 5" xfId="36946" xr:uid="{00000000-0005-0000-0000-0000C1A50000}"/>
    <cellStyle name="메모 2 5 10 5" xfId="36947" xr:uid="{00000000-0005-0000-0000-0000C2A50000}"/>
    <cellStyle name="메모 2 5 10 5 2" xfId="36948" xr:uid="{00000000-0005-0000-0000-0000C3A50000}"/>
    <cellStyle name="메모 2 5 10 5 3" xfId="36949" xr:uid="{00000000-0005-0000-0000-0000C4A50000}"/>
    <cellStyle name="메모 2 5 10 6" xfId="36950" xr:uid="{00000000-0005-0000-0000-0000C5A50000}"/>
    <cellStyle name="메모 2 5 10 7" xfId="36951" xr:uid="{00000000-0005-0000-0000-0000C6A50000}"/>
    <cellStyle name="메모 2 5 10 8" xfId="36952" xr:uid="{00000000-0005-0000-0000-0000C7A50000}"/>
    <cellStyle name="메모 2 5 11" xfId="36953" xr:uid="{00000000-0005-0000-0000-0000C8A50000}"/>
    <cellStyle name="메모 2 5 11 2" xfId="36954" xr:uid="{00000000-0005-0000-0000-0000C9A50000}"/>
    <cellStyle name="메모 2 5 11 2 2" xfId="36955" xr:uid="{00000000-0005-0000-0000-0000CAA50000}"/>
    <cellStyle name="메모 2 5 11 2 2 2" xfId="36956" xr:uid="{00000000-0005-0000-0000-0000CBA50000}"/>
    <cellStyle name="메모 2 5 11 2 2 2 2" xfId="36957" xr:uid="{00000000-0005-0000-0000-0000CCA50000}"/>
    <cellStyle name="메모 2 5 11 2 2 2 3" xfId="36958" xr:uid="{00000000-0005-0000-0000-0000CDA50000}"/>
    <cellStyle name="메모 2 5 11 2 2 3" xfId="36959" xr:uid="{00000000-0005-0000-0000-0000CEA50000}"/>
    <cellStyle name="메모 2 5 11 2 2 4" xfId="36960" xr:uid="{00000000-0005-0000-0000-0000CFA50000}"/>
    <cellStyle name="메모 2 5 11 2 2 5" xfId="36961" xr:uid="{00000000-0005-0000-0000-0000D0A50000}"/>
    <cellStyle name="메모 2 5 11 2 3" xfId="36962" xr:uid="{00000000-0005-0000-0000-0000D1A50000}"/>
    <cellStyle name="메모 2 5 11 2 3 2" xfId="36963" xr:uid="{00000000-0005-0000-0000-0000D2A50000}"/>
    <cellStyle name="메모 2 5 11 2 3 3" xfId="36964" xr:uid="{00000000-0005-0000-0000-0000D3A50000}"/>
    <cellStyle name="메모 2 5 11 2 4" xfId="36965" xr:uid="{00000000-0005-0000-0000-0000D4A50000}"/>
    <cellStyle name="메모 2 5 11 2 5" xfId="36966" xr:uid="{00000000-0005-0000-0000-0000D5A50000}"/>
    <cellStyle name="메모 2 5 11 2 6" xfId="36967" xr:uid="{00000000-0005-0000-0000-0000D6A50000}"/>
    <cellStyle name="메모 2 5 11 3" xfId="36968" xr:uid="{00000000-0005-0000-0000-0000D7A50000}"/>
    <cellStyle name="메모 2 5 11 3 2" xfId="36969" xr:uid="{00000000-0005-0000-0000-0000D8A50000}"/>
    <cellStyle name="메모 2 5 11 3 2 2" xfId="36970" xr:uid="{00000000-0005-0000-0000-0000D9A50000}"/>
    <cellStyle name="메모 2 5 11 3 2 2 2" xfId="36971" xr:uid="{00000000-0005-0000-0000-0000DAA50000}"/>
    <cellStyle name="메모 2 5 11 3 2 2 3" xfId="36972" xr:uid="{00000000-0005-0000-0000-0000DBA50000}"/>
    <cellStyle name="메모 2 5 11 3 2 3" xfId="36973" xr:uid="{00000000-0005-0000-0000-0000DCA50000}"/>
    <cellStyle name="메모 2 5 11 3 2 4" xfId="36974" xr:uid="{00000000-0005-0000-0000-0000DDA50000}"/>
    <cellStyle name="메모 2 5 11 3 2 5" xfId="36975" xr:uid="{00000000-0005-0000-0000-0000DEA50000}"/>
    <cellStyle name="메모 2 5 11 3 3" xfId="36976" xr:uid="{00000000-0005-0000-0000-0000DFA50000}"/>
    <cellStyle name="메모 2 5 11 3 3 2" xfId="36977" xr:uid="{00000000-0005-0000-0000-0000E0A50000}"/>
    <cellStyle name="메모 2 5 11 3 3 3" xfId="36978" xr:uid="{00000000-0005-0000-0000-0000E1A50000}"/>
    <cellStyle name="메모 2 5 11 3 4" xfId="36979" xr:uid="{00000000-0005-0000-0000-0000E2A50000}"/>
    <cellStyle name="메모 2 5 11 3 5" xfId="36980" xr:uid="{00000000-0005-0000-0000-0000E3A50000}"/>
    <cellStyle name="메모 2 5 11 3 6" xfId="36981" xr:uid="{00000000-0005-0000-0000-0000E4A50000}"/>
    <cellStyle name="메모 2 5 11 4" xfId="36982" xr:uid="{00000000-0005-0000-0000-0000E5A50000}"/>
    <cellStyle name="메모 2 5 11 4 2" xfId="36983" xr:uid="{00000000-0005-0000-0000-0000E6A50000}"/>
    <cellStyle name="메모 2 5 11 4 2 2" xfId="36984" xr:uid="{00000000-0005-0000-0000-0000E7A50000}"/>
    <cellStyle name="메모 2 5 11 4 2 3" xfId="36985" xr:uid="{00000000-0005-0000-0000-0000E8A50000}"/>
    <cellStyle name="메모 2 5 11 4 3" xfId="36986" xr:uid="{00000000-0005-0000-0000-0000E9A50000}"/>
    <cellStyle name="메모 2 5 11 4 4" xfId="36987" xr:uid="{00000000-0005-0000-0000-0000EAA50000}"/>
    <cellStyle name="메모 2 5 11 4 5" xfId="36988" xr:uid="{00000000-0005-0000-0000-0000EBA50000}"/>
    <cellStyle name="메모 2 5 11 5" xfId="36989" xr:uid="{00000000-0005-0000-0000-0000ECA50000}"/>
    <cellStyle name="메모 2 5 11 5 2" xfId="36990" xr:uid="{00000000-0005-0000-0000-0000EDA50000}"/>
    <cellStyle name="메모 2 5 11 5 3" xfId="36991" xr:uid="{00000000-0005-0000-0000-0000EEA50000}"/>
    <cellStyle name="메모 2 5 11 6" xfId="36992" xr:uid="{00000000-0005-0000-0000-0000EFA50000}"/>
    <cellStyle name="메모 2 5 11 7" xfId="36993" xr:uid="{00000000-0005-0000-0000-0000F0A50000}"/>
    <cellStyle name="메모 2 5 11 8" xfId="36994" xr:uid="{00000000-0005-0000-0000-0000F1A50000}"/>
    <cellStyle name="메모 2 5 12" xfId="36995" xr:uid="{00000000-0005-0000-0000-0000F2A50000}"/>
    <cellStyle name="메모 2 5 12 2" xfId="36996" xr:uid="{00000000-0005-0000-0000-0000F3A50000}"/>
    <cellStyle name="메모 2 5 12 2 2" xfId="36997" xr:uid="{00000000-0005-0000-0000-0000F4A50000}"/>
    <cellStyle name="메모 2 5 12 2 2 2" xfId="36998" xr:uid="{00000000-0005-0000-0000-0000F5A50000}"/>
    <cellStyle name="메모 2 5 12 2 2 3" xfId="36999" xr:uid="{00000000-0005-0000-0000-0000F6A50000}"/>
    <cellStyle name="메모 2 5 12 2 3" xfId="37000" xr:uid="{00000000-0005-0000-0000-0000F7A50000}"/>
    <cellStyle name="메모 2 5 12 2 4" xfId="37001" xr:uid="{00000000-0005-0000-0000-0000F8A50000}"/>
    <cellStyle name="메모 2 5 12 2 5" xfId="37002" xr:uid="{00000000-0005-0000-0000-0000F9A50000}"/>
    <cellStyle name="메모 2 5 12 3" xfId="37003" xr:uid="{00000000-0005-0000-0000-0000FAA50000}"/>
    <cellStyle name="메모 2 5 12 3 2" xfId="37004" xr:uid="{00000000-0005-0000-0000-0000FBA50000}"/>
    <cellStyle name="메모 2 5 12 3 3" xfId="37005" xr:uid="{00000000-0005-0000-0000-0000FCA50000}"/>
    <cellStyle name="메모 2 5 12 4" xfId="37006" xr:uid="{00000000-0005-0000-0000-0000FDA50000}"/>
    <cellStyle name="메모 2 5 12 5" xfId="37007" xr:uid="{00000000-0005-0000-0000-0000FEA50000}"/>
    <cellStyle name="메모 2 5 12 6" xfId="37008" xr:uid="{00000000-0005-0000-0000-0000FFA50000}"/>
    <cellStyle name="메모 2 5 13" xfId="37009" xr:uid="{00000000-0005-0000-0000-000000A60000}"/>
    <cellStyle name="메모 2 5 13 2" xfId="37010" xr:uid="{00000000-0005-0000-0000-000001A60000}"/>
    <cellStyle name="메모 2 5 13 2 2" xfId="37011" xr:uid="{00000000-0005-0000-0000-000002A60000}"/>
    <cellStyle name="메모 2 5 13 2 2 2" xfId="37012" xr:uid="{00000000-0005-0000-0000-000003A60000}"/>
    <cellStyle name="메모 2 5 13 2 2 3" xfId="37013" xr:uid="{00000000-0005-0000-0000-000004A60000}"/>
    <cellStyle name="메모 2 5 13 2 3" xfId="37014" xr:uid="{00000000-0005-0000-0000-000005A60000}"/>
    <cellStyle name="메모 2 5 13 2 4" xfId="37015" xr:uid="{00000000-0005-0000-0000-000006A60000}"/>
    <cellStyle name="메모 2 5 13 2 5" xfId="37016" xr:uid="{00000000-0005-0000-0000-000007A60000}"/>
    <cellStyle name="메모 2 5 13 3" xfId="37017" xr:uid="{00000000-0005-0000-0000-000008A60000}"/>
    <cellStyle name="메모 2 5 13 3 2" xfId="37018" xr:uid="{00000000-0005-0000-0000-000009A60000}"/>
    <cellStyle name="메모 2 5 13 3 3" xfId="37019" xr:uid="{00000000-0005-0000-0000-00000AA60000}"/>
    <cellStyle name="메모 2 5 13 4" xfId="37020" xr:uid="{00000000-0005-0000-0000-00000BA60000}"/>
    <cellStyle name="메모 2 5 13 5" xfId="37021" xr:uid="{00000000-0005-0000-0000-00000CA60000}"/>
    <cellStyle name="메모 2 5 13 6" xfId="37022" xr:uid="{00000000-0005-0000-0000-00000DA60000}"/>
    <cellStyle name="메모 2 5 14" xfId="37023" xr:uid="{00000000-0005-0000-0000-00000EA60000}"/>
    <cellStyle name="메모 2 5 14 2" xfId="37024" xr:uid="{00000000-0005-0000-0000-00000FA60000}"/>
    <cellStyle name="메모 2 5 14 2 2" xfId="37025" xr:uid="{00000000-0005-0000-0000-000010A60000}"/>
    <cellStyle name="메모 2 5 14 2 2 2" xfId="37026" xr:uid="{00000000-0005-0000-0000-000011A60000}"/>
    <cellStyle name="메모 2 5 14 2 2 3" xfId="37027" xr:uid="{00000000-0005-0000-0000-000012A60000}"/>
    <cellStyle name="메모 2 5 14 2 3" xfId="37028" xr:uid="{00000000-0005-0000-0000-000013A60000}"/>
    <cellStyle name="메모 2 5 14 2 4" xfId="37029" xr:uid="{00000000-0005-0000-0000-000014A60000}"/>
    <cellStyle name="메모 2 5 14 3" xfId="37030" xr:uid="{00000000-0005-0000-0000-000015A60000}"/>
    <cellStyle name="메모 2 5 14 3 2" xfId="37031" xr:uid="{00000000-0005-0000-0000-000016A60000}"/>
    <cellStyle name="메모 2 5 14 3 3" xfId="37032" xr:uid="{00000000-0005-0000-0000-000017A60000}"/>
    <cellStyle name="메모 2 5 14 4" xfId="37033" xr:uid="{00000000-0005-0000-0000-000018A60000}"/>
    <cellStyle name="메모 2 5 14 5" xfId="37034" xr:uid="{00000000-0005-0000-0000-000019A60000}"/>
    <cellStyle name="메모 2 5 14 6" xfId="37035" xr:uid="{00000000-0005-0000-0000-00001AA60000}"/>
    <cellStyle name="메모 2 5 15" xfId="37036" xr:uid="{00000000-0005-0000-0000-00001BA60000}"/>
    <cellStyle name="메모 2 5 15 2" xfId="37037" xr:uid="{00000000-0005-0000-0000-00001CA60000}"/>
    <cellStyle name="메모 2 5 15 2 2" xfId="37038" xr:uid="{00000000-0005-0000-0000-00001DA60000}"/>
    <cellStyle name="메모 2 5 15 2 2 2" xfId="37039" xr:uid="{00000000-0005-0000-0000-00001EA60000}"/>
    <cellStyle name="메모 2 5 15 2 2 3" xfId="37040" xr:uid="{00000000-0005-0000-0000-00001FA60000}"/>
    <cellStyle name="메모 2 5 15 2 3" xfId="37041" xr:uid="{00000000-0005-0000-0000-000020A60000}"/>
    <cellStyle name="메모 2 5 15 2 4" xfId="37042" xr:uid="{00000000-0005-0000-0000-000021A60000}"/>
    <cellStyle name="메모 2 5 15 3" xfId="37043" xr:uid="{00000000-0005-0000-0000-000022A60000}"/>
    <cellStyle name="메모 2 5 15 3 2" xfId="37044" xr:uid="{00000000-0005-0000-0000-000023A60000}"/>
    <cellStyle name="메모 2 5 15 3 3" xfId="37045" xr:uid="{00000000-0005-0000-0000-000024A60000}"/>
    <cellStyle name="메모 2 5 15 4" xfId="37046" xr:uid="{00000000-0005-0000-0000-000025A60000}"/>
    <cellStyle name="메모 2 5 15 5" xfId="37047" xr:uid="{00000000-0005-0000-0000-000026A60000}"/>
    <cellStyle name="메모 2 5 16" xfId="37048" xr:uid="{00000000-0005-0000-0000-000027A60000}"/>
    <cellStyle name="메모 2 5 16 2" xfId="37049" xr:uid="{00000000-0005-0000-0000-000028A60000}"/>
    <cellStyle name="메모 2 5 16 2 2" xfId="37050" xr:uid="{00000000-0005-0000-0000-000029A60000}"/>
    <cellStyle name="메모 2 5 16 2 2 2" xfId="37051" xr:uid="{00000000-0005-0000-0000-00002AA60000}"/>
    <cellStyle name="메모 2 5 16 2 2 3" xfId="37052" xr:uid="{00000000-0005-0000-0000-00002BA60000}"/>
    <cellStyle name="메모 2 5 16 2 3" xfId="37053" xr:uid="{00000000-0005-0000-0000-00002CA60000}"/>
    <cellStyle name="메모 2 5 16 2 4" xfId="37054" xr:uid="{00000000-0005-0000-0000-00002DA60000}"/>
    <cellStyle name="메모 2 5 16 3" xfId="37055" xr:uid="{00000000-0005-0000-0000-00002EA60000}"/>
    <cellStyle name="메모 2 5 16 3 2" xfId="37056" xr:uid="{00000000-0005-0000-0000-00002FA60000}"/>
    <cellStyle name="메모 2 5 16 3 3" xfId="37057" xr:uid="{00000000-0005-0000-0000-000030A60000}"/>
    <cellStyle name="메모 2 5 16 4" xfId="37058" xr:uid="{00000000-0005-0000-0000-000031A60000}"/>
    <cellStyle name="메모 2 5 16 5" xfId="37059" xr:uid="{00000000-0005-0000-0000-000032A60000}"/>
    <cellStyle name="메모 2 5 17" xfId="37060" xr:uid="{00000000-0005-0000-0000-000033A60000}"/>
    <cellStyle name="메모 2 5 17 2" xfId="37061" xr:uid="{00000000-0005-0000-0000-000034A60000}"/>
    <cellStyle name="메모 2 5 17 2 2" xfId="37062" xr:uid="{00000000-0005-0000-0000-000035A60000}"/>
    <cellStyle name="메모 2 5 17 2 2 2" xfId="37063" xr:uid="{00000000-0005-0000-0000-000036A60000}"/>
    <cellStyle name="메모 2 5 17 2 2 3" xfId="37064" xr:uid="{00000000-0005-0000-0000-000037A60000}"/>
    <cellStyle name="메모 2 5 17 2 3" xfId="37065" xr:uid="{00000000-0005-0000-0000-000038A60000}"/>
    <cellStyle name="메모 2 5 17 2 4" xfId="37066" xr:uid="{00000000-0005-0000-0000-000039A60000}"/>
    <cellStyle name="메모 2 5 17 3" xfId="37067" xr:uid="{00000000-0005-0000-0000-00003AA60000}"/>
    <cellStyle name="메모 2 5 17 3 2" xfId="37068" xr:uid="{00000000-0005-0000-0000-00003BA60000}"/>
    <cellStyle name="메모 2 5 17 3 3" xfId="37069" xr:uid="{00000000-0005-0000-0000-00003CA60000}"/>
    <cellStyle name="메모 2 5 17 4" xfId="37070" xr:uid="{00000000-0005-0000-0000-00003DA60000}"/>
    <cellStyle name="메모 2 5 17 5" xfId="37071" xr:uid="{00000000-0005-0000-0000-00003EA60000}"/>
    <cellStyle name="메모 2 5 18" xfId="37072" xr:uid="{00000000-0005-0000-0000-00003FA60000}"/>
    <cellStyle name="메모 2 5 18 2" xfId="37073" xr:uid="{00000000-0005-0000-0000-000040A60000}"/>
    <cellStyle name="메모 2 5 18 2 2" xfId="37074" xr:uid="{00000000-0005-0000-0000-000041A60000}"/>
    <cellStyle name="메모 2 5 18 2 2 2" xfId="37075" xr:uid="{00000000-0005-0000-0000-000042A60000}"/>
    <cellStyle name="메모 2 5 18 2 2 3" xfId="37076" xr:uid="{00000000-0005-0000-0000-000043A60000}"/>
    <cellStyle name="메모 2 5 18 2 3" xfId="37077" xr:uid="{00000000-0005-0000-0000-000044A60000}"/>
    <cellStyle name="메모 2 5 18 2 4" xfId="37078" xr:uid="{00000000-0005-0000-0000-000045A60000}"/>
    <cellStyle name="메모 2 5 18 3" xfId="37079" xr:uid="{00000000-0005-0000-0000-000046A60000}"/>
    <cellStyle name="메모 2 5 18 3 2" xfId="37080" xr:uid="{00000000-0005-0000-0000-000047A60000}"/>
    <cellStyle name="메모 2 5 18 3 3" xfId="37081" xr:uid="{00000000-0005-0000-0000-000048A60000}"/>
    <cellStyle name="메모 2 5 18 4" xfId="37082" xr:uid="{00000000-0005-0000-0000-000049A60000}"/>
    <cellStyle name="메모 2 5 18 5" xfId="37083" xr:uid="{00000000-0005-0000-0000-00004AA60000}"/>
    <cellStyle name="메모 2 5 19" xfId="37084" xr:uid="{00000000-0005-0000-0000-00004BA60000}"/>
    <cellStyle name="메모 2 5 19 2" xfId="37085" xr:uid="{00000000-0005-0000-0000-00004CA60000}"/>
    <cellStyle name="메모 2 5 19 2 2" xfId="37086" xr:uid="{00000000-0005-0000-0000-00004DA60000}"/>
    <cellStyle name="메모 2 5 19 2 2 2" xfId="37087" xr:uid="{00000000-0005-0000-0000-00004EA60000}"/>
    <cellStyle name="메모 2 5 19 2 2 3" xfId="37088" xr:uid="{00000000-0005-0000-0000-00004FA60000}"/>
    <cellStyle name="메모 2 5 19 2 3" xfId="37089" xr:uid="{00000000-0005-0000-0000-000050A60000}"/>
    <cellStyle name="메모 2 5 19 2 4" xfId="37090" xr:uid="{00000000-0005-0000-0000-000051A60000}"/>
    <cellStyle name="메모 2 5 19 3" xfId="37091" xr:uid="{00000000-0005-0000-0000-000052A60000}"/>
    <cellStyle name="메모 2 5 19 3 2" xfId="37092" xr:uid="{00000000-0005-0000-0000-000053A60000}"/>
    <cellStyle name="메모 2 5 19 3 3" xfId="37093" xr:uid="{00000000-0005-0000-0000-000054A60000}"/>
    <cellStyle name="메모 2 5 19 4" xfId="37094" xr:uid="{00000000-0005-0000-0000-000055A60000}"/>
    <cellStyle name="메모 2 5 19 5" xfId="37095" xr:uid="{00000000-0005-0000-0000-000056A60000}"/>
    <cellStyle name="메모 2 5 2" xfId="37096" xr:uid="{00000000-0005-0000-0000-000057A60000}"/>
    <cellStyle name="메모 2 5 2 10" xfId="37097" xr:uid="{00000000-0005-0000-0000-000058A60000}"/>
    <cellStyle name="메모 2 5 2 10 2" xfId="37098" xr:uid="{00000000-0005-0000-0000-000059A60000}"/>
    <cellStyle name="메모 2 5 2 10 2 2" xfId="37099" xr:uid="{00000000-0005-0000-0000-00005AA60000}"/>
    <cellStyle name="메모 2 5 2 10 2 2 2" xfId="37100" xr:uid="{00000000-0005-0000-0000-00005BA60000}"/>
    <cellStyle name="메모 2 5 2 10 2 2 2 2" xfId="37101" xr:uid="{00000000-0005-0000-0000-00005CA60000}"/>
    <cellStyle name="메모 2 5 2 10 2 2 2 3" xfId="37102" xr:uid="{00000000-0005-0000-0000-00005DA60000}"/>
    <cellStyle name="메모 2 5 2 10 2 2 3" xfId="37103" xr:uid="{00000000-0005-0000-0000-00005EA60000}"/>
    <cellStyle name="메모 2 5 2 10 2 2 4" xfId="37104" xr:uid="{00000000-0005-0000-0000-00005FA60000}"/>
    <cellStyle name="메모 2 5 2 10 2 2 5" xfId="37105" xr:uid="{00000000-0005-0000-0000-000060A60000}"/>
    <cellStyle name="메모 2 5 2 10 2 3" xfId="37106" xr:uid="{00000000-0005-0000-0000-000061A60000}"/>
    <cellStyle name="메모 2 5 2 10 2 3 2" xfId="37107" xr:uid="{00000000-0005-0000-0000-000062A60000}"/>
    <cellStyle name="메모 2 5 2 10 2 3 3" xfId="37108" xr:uid="{00000000-0005-0000-0000-000063A60000}"/>
    <cellStyle name="메모 2 5 2 10 2 4" xfId="37109" xr:uid="{00000000-0005-0000-0000-000064A60000}"/>
    <cellStyle name="메모 2 5 2 10 2 5" xfId="37110" xr:uid="{00000000-0005-0000-0000-000065A60000}"/>
    <cellStyle name="메모 2 5 2 10 2 6" xfId="37111" xr:uid="{00000000-0005-0000-0000-000066A60000}"/>
    <cellStyle name="메모 2 5 2 10 3" xfId="37112" xr:uid="{00000000-0005-0000-0000-000067A60000}"/>
    <cellStyle name="메모 2 5 2 10 3 2" xfId="37113" xr:uid="{00000000-0005-0000-0000-000068A60000}"/>
    <cellStyle name="메모 2 5 2 10 3 2 2" xfId="37114" xr:uid="{00000000-0005-0000-0000-000069A60000}"/>
    <cellStyle name="메모 2 5 2 10 3 2 2 2" xfId="37115" xr:uid="{00000000-0005-0000-0000-00006AA60000}"/>
    <cellStyle name="메모 2 5 2 10 3 2 2 3" xfId="37116" xr:uid="{00000000-0005-0000-0000-00006BA60000}"/>
    <cellStyle name="메모 2 5 2 10 3 2 3" xfId="37117" xr:uid="{00000000-0005-0000-0000-00006CA60000}"/>
    <cellStyle name="메모 2 5 2 10 3 2 4" xfId="37118" xr:uid="{00000000-0005-0000-0000-00006DA60000}"/>
    <cellStyle name="메모 2 5 2 10 3 2 5" xfId="37119" xr:uid="{00000000-0005-0000-0000-00006EA60000}"/>
    <cellStyle name="메모 2 5 2 10 3 3" xfId="37120" xr:uid="{00000000-0005-0000-0000-00006FA60000}"/>
    <cellStyle name="메모 2 5 2 10 3 3 2" xfId="37121" xr:uid="{00000000-0005-0000-0000-000070A60000}"/>
    <cellStyle name="메모 2 5 2 10 3 3 3" xfId="37122" xr:uid="{00000000-0005-0000-0000-000071A60000}"/>
    <cellStyle name="메모 2 5 2 10 3 4" xfId="37123" xr:uid="{00000000-0005-0000-0000-000072A60000}"/>
    <cellStyle name="메모 2 5 2 10 3 5" xfId="37124" xr:uid="{00000000-0005-0000-0000-000073A60000}"/>
    <cellStyle name="메모 2 5 2 10 3 6" xfId="37125" xr:uid="{00000000-0005-0000-0000-000074A60000}"/>
    <cellStyle name="메모 2 5 2 10 4" xfId="37126" xr:uid="{00000000-0005-0000-0000-000075A60000}"/>
    <cellStyle name="메모 2 5 2 10 4 2" xfId="37127" xr:uid="{00000000-0005-0000-0000-000076A60000}"/>
    <cellStyle name="메모 2 5 2 10 4 2 2" xfId="37128" xr:uid="{00000000-0005-0000-0000-000077A60000}"/>
    <cellStyle name="메모 2 5 2 10 4 2 3" xfId="37129" xr:uid="{00000000-0005-0000-0000-000078A60000}"/>
    <cellStyle name="메모 2 5 2 10 4 3" xfId="37130" xr:uid="{00000000-0005-0000-0000-000079A60000}"/>
    <cellStyle name="메모 2 5 2 10 4 4" xfId="37131" xr:uid="{00000000-0005-0000-0000-00007AA60000}"/>
    <cellStyle name="메모 2 5 2 10 4 5" xfId="37132" xr:uid="{00000000-0005-0000-0000-00007BA60000}"/>
    <cellStyle name="메모 2 5 2 10 5" xfId="37133" xr:uid="{00000000-0005-0000-0000-00007CA60000}"/>
    <cellStyle name="메모 2 5 2 10 5 2" xfId="37134" xr:uid="{00000000-0005-0000-0000-00007DA60000}"/>
    <cellStyle name="메모 2 5 2 10 5 3" xfId="37135" xr:uid="{00000000-0005-0000-0000-00007EA60000}"/>
    <cellStyle name="메모 2 5 2 10 6" xfId="37136" xr:uid="{00000000-0005-0000-0000-00007FA60000}"/>
    <cellStyle name="메모 2 5 2 10 7" xfId="37137" xr:uid="{00000000-0005-0000-0000-000080A60000}"/>
    <cellStyle name="메모 2 5 2 10 8" xfId="37138" xr:uid="{00000000-0005-0000-0000-000081A60000}"/>
    <cellStyle name="메모 2 5 2 11" xfId="37139" xr:uid="{00000000-0005-0000-0000-000082A60000}"/>
    <cellStyle name="메모 2 5 2 11 2" xfId="37140" xr:uid="{00000000-0005-0000-0000-000083A60000}"/>
    <cellStyle name="메모 2 5 2 11 2 2" xfId="37141" xr:uid="{00000000-0005-0000-0000-000084A60000}"/>
    <cellStyle name="메모 2 5 2 11 2 2 2" xfId="37142" xr:uid="{00000000-0005-0000-0000-000085A60000}"/>
    <cellStyle name="메모 2 5 2 11 2 2 3" xfId="37143" xr:uid="{00000000-0005-0000-0000-000086A60000}"/>
    <cellStyle name="메모 2 5 2 11 2 3" xfId="37144" xr:uid="{00000000-0005-0000-0000-000087A60000}"/>
    <cellStyle name="메모 2 5 2 11 2 4" xfId="37145" xr:uid="{00000000-0005-0000-0000-000088A60000}"/>
    <cellStyle name="메모 2 5 2 11 2 5" xfId="37146" xr:uid="{00000000-0005-0000-0000-000089A60000}"/>
    <cellStyle name="메모 2 5 2 11 3" xfId="37147" xr:uid="{00000000-0005-0000-0000-00008AA60000}"/>
    <cellStyle name="메모 2 5 2 11 3 2" xfId="37148" xr:uid="{00000000-0005-0000-0000-00008BA60000}"/>
    <cellStyle name="메모 2 5 2 11 3 3" xfId="37149" xr:uid="{00000000-0005-0000-0000-00008CA60000}"/>
    <cellStyle name="메모 2 5 2 11 4" xfId="37150" xr:uid="{00000000-0005-0000-0000-00008DA60000}"/>
    <cellStyle name="메모 2 5 2 11 5" xfId="37151" xr:uid="{00000000-0005-0000-0000-00008EA60000}"/>
    <cellStyle name="메모 2 5 2 11 6" xfId="37152" xr:uid="{00000000-0005-0000-0000-00008FA60000}"/>
    <cellStyle name="메모 2 5 2 12" xfId="37153" xr:uid="{00000000-0005-0000-0000-000090A60000}"/>
    <cellStyle name="메모 2 5 2 12 2" xfId="37154" xr:uid="{00000000-0005-0000-0000-000091A60000}"/>
    <cellStyle name="메모 2 5 2 12 2 2" xfId="37155" xr:uid="{00000000-0005-0000-0000-000092A60000}"/>
    <cellStyle name="메모 2 5 2 12 2 2 2" xfId="37156" xr:uid="{00000000-0005-0000-0000-000093A60000}"/>
    <cellStyle name="메모 2 5 2 12 2 2 3" xfId="37157" xr:uid="{00000000-0005-0000-0000-000094A60000}"/>
    <cellStyle name="메모 2 5 2 12 2 3" xfId="37158" xr:uid="{00000000-0005-0000-0000-000095A60000}"/>
    <cellStyle name="메모 2 5 2 12 2 4" xfId="37159" xr:uid="{00000000-0005-0000-0000-000096A60000}"/>
    <cellStyle name="메모 2 5 2 12 2 5" xfId="37160" xr:uid="{00000000-0005-0000-0000-000097A60000}"/>
    <cellStyle name="메모 2 5 2 12 3" xfId="37161" xr:uid="{00000000-0005-0000-0000-000098A60000}"/>
    <cellStyle name="메모 2 5 2 12 3 2" xfId="37162" xr:uid="{00000000-0005-0000-0000-000099A60000}"/>
    <cellStyle name="메모 2 5 2 12 3 3" xfId="37163" xr:uid="{00000000-0005-0000-0000-00009AA60000}"/>
    <cellStyle name="메모 2 5 2 12 4" xfId="37164" xr:uid="{00000000-0005-0000-0000-00009BA60000}"/>
    <cellStyle name="메모 2 5 2 12 5" xfId="37165" xr:uid="{00000000-0005-0000-0000-00009CA60000}"/>
    <cellStyle name="메모 2 5 2 12 6" xfId="37166" xr:uid="{00000000-0005-0000-0000-00009DA60000}"/>
    <cellStyle name="메모 2 5 2 13" xfId="37167" xr:uid="{00000000-0005-0000-0000-00009EA60000}"/>
    <cellStyle name="메모 2 5 2 13 2" xfId="37168" xr:uid="{00000000-0005-0000-0000-00009FA60000}"/>
    <cellStyle name="메모 2 5 2 13 2 2" xfId="37169" xr:uid="{00000000-0005-0000-0000-0000A0A60000}"/>
    <cellStyle name="메모 2 5 2 13 2 3" xfId="37170" xr:uid="{00000000-0005-0000-0000-0000A1A60000}"/>
    <cellStyle name="메모 2 5 2 13 3" xfId="37171" xr:uid="{00000000-0005-0000-0000-0000A2A60000}"/>
    <cellStyle name="메모 2 5 2 13 4" xfId="37172" xr:uid="{00000000-0005-0000-0000-0000A3A60000}"/>
    <cellStyle name="메모 2 5 2 13 5" xfId="37173" xr:uid="{00000000-0005-0000-0000-0000A4A60000}"/>
    <cellStyle name="메모 2 5 2 14" xfId="37174" xr:uid="{00000000-0005-0000-0000-0000A5A60000}"/>
    <cellStyle name="메모 2 5 2 14 2" xfId="37175" xr:uid="{00000000-0005-0000-0000-0000A6A60000}"/>
    <cellStyle name="메모 2 5 2 14 3" xfId="37176" xr:uid="{00000000-0005-0000-0000-0000A7A60000}"/>
    <cellStyle name="메모 2 5 2 15" xfId="37177" xr:uid="{00000000-0005-0000-0000-0000A8A60000}"/>
    <cellStyle name="메모 2 5 2 16" xfId="37178" xr:uid="{00000000-0005-0000-0000-0000A9A60000}"/>
    <cellStyle name="메모 2 5 2 17" xfId="37179" xr:uid="{00000000-0005-0000-0000-0000AAA60000}"/>
    <cellStyle name="메모 2 5 2 2" xfId="37180" xr:uid="{00000000-0005-0000-0000-0000ABA60000}"/>
    <cellStyle name="메모 2 5 2 2 10" xfId="37181" xr:uid="{00000000-0005-0000-0000-0000ACA60000}"/>
    <cellStyle name="메모 2 5 2 2 10 2" xfId="37182" xr:uid="{00000000-0005-0000-0000-0000ADA60000}"/>
    <cellStyle name="메모 2 5 2 2 10 2 2" xfId="37183" xr:uid="{00000000-0005-0000-0000-0000AEA60000}"/>
    <cellStyle name="메모 2 5 2 2 10 2 2 2" xfId="37184" xr:uid="{00000000-0005-0000-0000-0000AFA60000}"/>
    <cellStyle name="메모 2 5 2 2 10 2 2 3" xfId="37185" xr:uid="{00000000-0005-0000-0000-0000B0A60000}"/>
    <cellStyle name="메모 2 5 2 2 10 2 3" xfId="37186" xr:uid="{00000000-0005-0000-0000-0000B1A60000}"/>
    <cellStyle name="메모 2 5 2 2 10 2 4" xfId="37187" xr:uid="{00000000-0005-0000-0000-0000B2A60000}"/>
    <cellStyle name="메모 2 5 2 2 10 3" xfId="37188" xr:uid="{00000000-0005-0000-0000-0000B3A60000}"/>
    <cellStyle name="메모 2 5 2 2 10 3 2" xfId="37189" xr:uid="{00000000-0005-0000-0000-0000B4A60000}"/>
    <cellStyle name="메모 2 5 2 2 10 3 3" xfId="37190" xr:uid="{00000000-0005-0000-0000-0000B5A60000}"/>
    <cellStyle name="메모 2 5 2 2 10 4" xfId="37191" xr:uid="{00000000-0005-0000-0000-0000B6A60000}"/>
    <cellStyle name="메모 2 5 2 2 10 5" xfId="37192" xr:uid="{00000000-0005-0000-0000-0000B7A60000}"/>
    <cellStyle name="메모 2 5 2 2 11" xfId="37193" xr:uid="{00000000-0005-0000-0000-0000B8A60000}"/>
    <cellStyle name="메모 2 5 2 2 11 2" xfId="37194" xr:uid="{00000000-0005-0000-0000-0000B9A60000}"/>
    <cellStyle name="메모 2 5 2 2 11 2 2" xfId="37195" xr:uid="{00000000-0005-0000-0000-0000BAA60000}"/>
    <cellStyle name="메모 2 5 2 2 11 2 2 2" xfId="37196" xr:uid="{00000000-0005-0000-0000-0000BBA60000}"/>
    <cellStyle name="메모 2 5 2 2 11 2 2 3" xfId="37197" xr:uid="{00000000-0005-0000-0000-0000BCA60000}"/>
    <cellStyle name="메모 2 5 2 2 11 2 3" xfId="37198" xr:uid="{00000000-0005-0000-0000-0000BDA60000}"/>
    <cellStyle name="메모 2 5 2 2 11 2 4" xfId="37199" xr:uid="{00000000-0005-0000-0000-0000BEA60000}"/>
    <cellStyle name="메모 2 5 2 2 11 3" xfId="37200" xr:uid="{00000000-0005-0000-0000-0000BFA60000}"/>
    <cellStyle name="메모 2 5 2 2 11 3 2" xfId="37201" xr:uid="{00000000-0005-0000-0000-0000C0A60000}"/>
    <cellStyle name="메모 2 5 2 2 11 3 3" xfId="37202" xr:uid="{00000000-0005-0000-0000-0000C1A60000}"/>
    <cellStyle name="메모 2 5 2 2 11 4" xfId="37203" xr:uid="{00000000-0005-0000-0000-0000C2A60000}"/>
    <cellStyle name="메모 2 5 2 2 11 5" xfId="37204" xr:uid="{00000000-0005-0000-0000-0000C3A60000}"/>
    <cellStyle name="메모 2 5 2 2 12" xfId="37205" xr:uid="{00000000-0005-0000-0000-0000C4A60000}"/>
    <cellStyle name="메모 2 5 2 2 12 2" xfId="37206" xr:uid="{00000000-0005-0000-0000-0000C5A60000}"/>
    <cellStyle name="메모 2 5 2 2 12 2 2" xfId="37207" xr:uid="{00000000-0005-0000-0000-0000C6A60000}"/>
    <cellStyle name="메모 2 5 2 2 12 2 2 2" xfId="37208" xr:uid="{00000000-0005-0000-0000-0000C7A60000}"/>
    <cellStyle name="메모 2 5 2 2 12 2 2 3" xfId="37209" xr:uid="{00000000-0005-0000-0000-0000C8A60000}"/>
    <cellStyle name="메모 2 5 2 2 12 2 3" xfId="37210" xr:uid="{00000000-0005-0000-0000-0000C9A60000}"/>
    <cellStyle name="메모 2 5 2 2 12 2 4" xfId="37211" xr:uid="{00000000-0005-0000-0000-0000CAA60000}"/>
    <cellStyle name="메모 2 5 2 2 12 3" xfId="37212" xr:uid="{00000000-0005-0000-0000-0000CBA60000}"/>
    <cellStyle name="메모 2 5 2 2 12 3 2" xfId="37213" xr:uid="{00000000-0005-0000-0000-0000CCA60000}"/>
    <cellStyle name="메모 2 5 2 2 12 3 3" xfId="37214" xr:uid="{00000000-0005-0000-0000-0000CDA60000}"/>
    <cellStyle name="메모 2 5 2 2 12 4" xfId="37215" xr:uid="{00000000-0005-0000-0000-0000CEA60000}"/>
    <cellStyle name="메모 2 5 2 2 12 5" xfId="37216" xr:uid="{00000000-0005-0000-0000-0000CFA60000}"/>
    <cellStyle name="메모 2 5 2 2 13" xfId="37217" xr:uid="{00000000-0005-0000-0000-0000D0A60000}"/>
    <cellStyle name="메모 2 5 2 2 13 2" xfId="37218" xr:uid="{00000000-0005-0000-0000-0000D1A60000}"/>
    <cellStyle name="메모 2 5 2 2 13 2 2" xfId="37219" xr:uid="{00000000-0005-0000-0000-0000D2A60000}"/>
    <cellStyle name="메모 2 5 2 2 13 2 2 2" xfId="37220" xr:uid="{00000000-0005-0000-0000-0000D3A60000}"/>
    <cellStyle name="메모 2 5 2 2 13 2 2 3" xfId="37221" xr:uid="{00000000-0005-0000-0000-0000D4A60000}"/>
    <cellStyle name="메모 2 5 2 2 13 2 3" xfId="37222" xr:uid="{00000000-0005-0000-0000-0000D5A60000}"/>
    <cellStyle name="메모 2 5 2 2 13 2 4" xfId="37223" xr:uid="{00000000-0005-0000-0000-0000D6A60000}"/>
    <cellStyle name="메모 2 5 2 2 13 3" xfId="37224" xr:uid="{00000000-0005-0000-0000-0000D7A60000}"/>
    <cellStyle name="메모 2 5 2 2 13 3 2" xfId="37225" xr:uid="{00000000-0005-0000-0000-0000D8A60000}"/>
    <cellStyle name="메모 2 5 2 2 13 3 3" xfId="37226" xr:uid="{00000000-0005-0000-0000-0000D9A60000}"/>
    <cellStyle name="메모 2 5 2 2 13 4" xfId="37227" xr:uid="{00000000-0005-0000-0000-0000DAA60000}"/>
    <cellStyle name="메모 2 5 2 2 13 5" xfId="37228" xr:uid="{00000000-0005-0000-0000-0000DBA60000}"/>
    <cellStyle name="메모 2 5 2 2 14" xfId="37229" xr:uid="{00000000-0005-0000-0000-0000DCA60000}"/>
    <cellStyle name="메모 2 5 2 2 14 2" xfId="37230" xr:uid="{00000000-0005-0000-0000-0000DDA60000}"/>
    <cellStyle name="메모 2 5 2 2 14 2 2" xfId="37231" xr:uid="{00000000-0005-0000-0000-0000DEA60000}"/>
    <cellStyle name="메모 2 5 2 2 14 2 2 2" xfId="37232" xr:uid="{00000000-0005-0000-0000-0000DFA60000}"/>
    <cellStyle name="메모 2 5 2 2 14 2 2 3" xfId="37233" xr:uid="{00000000-0005-0000-0000-0000E0A60000}"/>
    <cellStyle name="메모 2 5 2 2 14 2 3" xfId="37234" xr:uid="{00000000-0005-0000-0000-0000E1A60000}"/>
    <cellStyle name="메모 2 5 2 2 14 2 4" xfId="37235" xr:uid="{00000000-0005-0000-0000-0000E2A60000}"/>
    <cellStyle name="메모 2 5 2 2 14 3" xfId="37236" xr:uid="{00000000-0005-0000-0000-0000E3A60000}"/>
    <cellStyle name="메모 2 5 2 2 14 3 2" xfId="37237" xr:uid="{00000000-0005-0000-0000-0000E4A60000}"/>
    <cellStyle name="메모 2 5 2 2 14 3 3" xfId="37238" xr:uid="{00000000-0005-0000-0000-0000E5A60000}"/>
    <cellStyle name="메모 2 5 2 2 14 4" xfId="37239" xr:uid="{00000000-0005-0000-0000-0000E6A60000}"/>
    <cellStyle name="메모 2 5 2 2 14 5" xfId="37240" xr:uid="{00000000-0005-0000-0000-0000E7A60000}"/>
    <cellStyle name="메모 2 5 2 2 15" xfId="37241" xr:uid="{00000000-0005-0000-0000-0000E8A60000}"/>
    <cellStyle name="메모 2 5 2 2 15 2" xfId="37242" xr:uid="{00000000-0005-0000-0000-0000E9A60000}"/>
    <cellStyle name="메모 2 5 2 2 15 2 2" xfId="37243" xr:uid="{00000000-0005-0000-0000-0000EAA60000}"/>
    <cellStyle name="메모 2 5 2 2 15 2 2 2" xfId="37244" xr:uid="{00000000-0005-0000-0000-0000EBA60000}"/>
    <cellStyle name="메모 2 5 2 2 15 2 2 3" xfId="37245" xr:uid="{00000000-0005-0000-0000-0000ECA60000}"/>
    <cellStyle name="메모 2 5 2 2 15 2 3" xfId="37246" xr:uid="{00000000-0005-0000-0000-0000EDA60000}"/>
    <cellStyle name="메모 2 5 2 2 15 2 4" xfId="37247" xr:uid="{00000000-0005-0000-0000-0000EEA60000}"/>
    <cellStyle name="메모 2 5 2 2 15 3" xfId="37248" xr:uid="{00000000-0005-0000-0000-0000EFA60000}"/>
    <cellStyle name="메모 2 5 2 2 15 3 2" xfId="37249" xr:uid="{00000000-0005-0000-0000-0000F0A60000}"/>
    <cellStyle name="메모 2 5 2 2 15 3 3" xfId="37250" xr:uid="{00000000-0005-0000-0000-0000F1A60000}"/>
    <cellStyle name="메모 2 5 2 2 15 4" xfId="37251" xr:uid="{00000000-0005-0000-0000-0000F2A60000}"/>
    <cellStyle name="메모 2 5 2 2 15 5" xfId="37252" xr:uid="{00000000-0005-0000-0000-0000F3A60000}"/>
    <cellStyle name="메모 2 5 2 2 16" xfId="37253" xr:uid="{00000000-0005-0000-0000-0000F4A60000}"/>
    <cellStyle name="메모 2 5 2 2 16 2" xfId="37254" xr:uid="{00000000-0005-0000-0000-0000F5A60000}"/>
    <cellStyle name="메모 2 5 2 2 16 2 2" xfId="37255" xr:uid="{00000000-0005-0000-0000-0000F6A60000}"/>
    <cellStyle name="메모 2 5 2 2 16 2 2 2" xfId="37256" xr:uid="{00000000-0005-0000-0000-0000F7A60000}"/>
    <cellStyle name="메모 2 5 2 2 16 2 2 3" xfId="37257" xr:uid="{00000000-0005-0000-0000-0000F8A60000}"/>
    <cellStyle name="메모 2 5 2 2 16 2 3" xfId="37258" xr:uid="{00000000-0005-0000-0000-0000F9A60000}"/>
    <cellStyle name="메모 2 5 2 2 16 2 4" xfId="37259" xr:uid="{00000000-0005-0000-0000-0000FAA60000}"/>
    <cellStyle name="메모 2 5 2 2 16 3" xfId="37260" xr:uid="{00000000-0005-0000-0000-0000FBA60000}"/>
    <cellStyle name="메모 2 5 2 2 16 3 2" xfId="37261" xr:uid="{00000000-0005-0000-0000-0000FCA60000}"/>
    <cellStyle name="메모 2 5 2 2 16 3 3" xfId="37262" xr:uid="{00000000-0005-0000-0000-0000FDA60000}"/>
    <cellStyle name="메모 2 5 2 2 16 4" xfId="37263" xr:uid="{00000000-0005-0000-0000-0000FEA60000}"/>
    <cellStyle name="메모 2 5 2 2 16 5" xfId="37264" xr:uid="{00000000-0005-0000-0000-0000FFA60000}"/>
    <cellStyle name="메모 2 5 2 2 17" xfId="37265" xr:uid="{00000000-0005-0000-0000-000000A70000}"/>
    <cellStyle name="메모 2 5 2 2 17 2" xfId="37266" xr:uid="{00000000-0005-0000-0000-000001A70000}"/>
    <cellStyle name="메모 2 5 2 2 17 2 2" xfId="37267" xr:uid="{00000000-0005-0000-0000-000002A70000}"/>
    <cellStyle name="메모 2 5 2 2 17 2 2 2" xfId="37268" xr:uid="{00000000-0005-0000-0000-000003A70000}"/>
    <cellStyle name="메모 2 5 2 2 17 2 2 3" xfId="37269" xr:uid="{00000000-0005-0000-0000-000004A70000}"/>
    <cellStyle name="메모 2 5 2 2 17 2 3" xfId="37270" xr:uid="{00000000-0005-0000-0000-000005A70000}"/>
    <cellStyle name="메모 2 5 2 2 17 2 4" xfId="37271" xr:uid="{00000000-0005-0000-0000-000006A70000}"/>
    <cellStyle name="메모 2 5 2 2 17 3" xfId="37272" xr:uid="{00000000-0005-0000-0000-000007A70000}"/>
    <cellStyle name="메모 2 5 2 2 17 3 2" xfId="37273" xr:uid="{00000000-0005-0000-0000-000008A70000}"/>
    <cellStyle name="메모 2 5 2 2 17 3 3" xfId="37274" xr:uid="{00000000-0005-0000-0000-000009A70000}"/>
    <cellStyle name="메모 2 5 2 2 17 4" xfId="37275" xr:uid="{00000000-0005-0000-0000-00000AA70000}"/>
    <cellStyle name="메모 2 5 2 2 17 5" xfId="37276" xr:uid="{00000000-0005-0000-0000-00000BA70000}"/>
    <cellStyle name="메모 2 5 2 2 18" xfId="37277" xr:uid="{00000000-0005-0000-0000-00000CA70000}"/>
    <cellStyle name="메모 2 5 2 2 18 2" xfId="37278" xr:uid="{00000000-0005-0000-0000-00000DA70000}"/>
    <cellStyle name="메모 2 5 2 2 18 2 2" xfId="37279" xr:uid="{00000000-0005-0000-0000-00000EA70000}"/>
    <cellStyle name="메모 2 5 2 2 18 2 2 2" xfId="37280" xr:uid="{00000000-0005-0000-0000-00000FA70000}"/>
    <cellStyle name="메모 2 5 2 2 18 2 2 3" xfId="37281" xr:uid="{00000000-0005-0000-0000-000010A70000}"/>
    <cellStyle name="메모 2 5 2 2 18 2 3" xfId="37282" xr:uid="{00000000-0005-0000-0000-000011A70000}"/>
    <cellStyle name="메모 2 5 2 2 18 2 4" xfId="37283" xr:uid="{00000000-0005-0000-0000-000012A70000}"/>
    <cellStyle name="메모 2 5 2 2 18 3" xfId="37284" xr:uid="{00000000-0005-0000-0000-000013A70000}"/>
    <cellStyle name="메모 2 5 2 2 18 3 2" xfId="37285" xr:uid="{00000000-0005-0000-0000-000014A70000}"/>
    <cellStyle name="메모 2 5 2 2 18 3 3" xfId="37286" xr:uid="{00000000-0005-0000-0000-000015A70000}"/>
    <cellStyle name="메모 2 5 2 2 18 4" xfId="37287" xr:uid="{00000000-0005-0000-0000-000016A70000}"/>
    <cellStyle name="메모 2 5 2 2 18 5" xfId="37288" xr:uid="{00000000-0005-0000-0000-000017A70000}"/>
    <cellStyle name="메모 2 5 2 2 19" xfId="37289" xr:uid="{00000000-0005-0000-0000-000018A70000}"/>
    <cellStyle name="메모 2 5 2 2 19 2" xfId="37290" xr:uid="{00000000-0005-0000-0000-000019A70000}"/>
    <cellStyle name="메모 2 5 2 2 19 2 2" xfId="37291" xr:uid="{00000000-0005-0000-0000-00001AA70000}"/>
    <cellStyle name="메모 2 5 2 2 19 2 2 2" xfId="37292" xr:uid="{00000000-0005-0000-0000-00001BA70000}"/>
    <cellStyle name="메모 2 5 2 2 19 2 2 3" xfId="37293" xr:uid="{00000000-0005-0000-0000-00001CA70000}"/>
    <cellStyle name="메모 2 5 2 2 19 2 3" xfId="37294" xr:uid="{00000000-0005-0000-0000-00001DA70000}"/>
    <cellStyle name="메모 2 5 2 2 19 2 4" xfId="37295" xr:uid="{00000000-0005-0000-0000-00001EA70000}"/>
    <cellStyle name="메모 2 5 2 2 19 3" xfId="37296" xr:uid="{00000000-0005-0000-0000-00001FA70000}"/>
    <cellStyle name="메모 2 5 2 2 19 3 2" xfId="37297" xr:uid="{00000000-0005-0000-0000-000020A70000}"/>
    <cellStyle name="메모 2 5 2 2 19 3 3" xfId="37298" xr:uid="{00000000-0005-0000-0000-000021A70000}"/>
    <cellStyle name="메모 2 5 2 2 19 4" xfId="37299" xr:uid="{00000000-0005-0000-0000-000022A70000}"/>
    <cellStyle name="메모 2 5 2 2 19 5" xfId="37300" xr:uid="{00000000-0005-0000-0000-000023A70000}"/>
    <cellStyle name="메모 2 5 2 2 2" xfId="37301" xr:uid="{00000000-0005-0000-0000-000024A70000}"/>
    <cellStyle name="메모 2 5 2 2 2 2" xfId="37302" xr:uid="{00000000-0005-0000-0000-000025A70000}"/>
    <cellStyle name="메모 2 5 2 2 2 2 2" xfId="37303" xr:uid="{00000000-0005-0000-0000-000026A70000}"/>
    <cellStyle name="메모 2 5 2 2 2 2 2 2" xfId="37304" xr:uid="{00000000-0005-0000-0000-000027A70000}"/>
    <cellStyle name="메모 2 5 2 2 2 2 2 2 2" xfId="37305" xr:uid="{00000000-0005-0000-0000-000028A70000}"/>
    <cellStyle name="메모 2 5 2 2 2 2 2 2 3" xfId="37306" xr:uid="{00000000-0005-0000-0000-000029A70000}"/>
    <cellStyle name="메모 2 5 2 2 2 2 2 3" xfId="37307" xr:uid="{00000000-0005-0000-0000-00002AA70000}"/>
    <cellStyle name="메모 2 5 2 2 2 2 2 4" xfId="37308" xr:uid="{00000000-0005-0000-0000-00002BA70000}"/>
    <cellStyle name="메모 2 5 2 2 2 2 2 5" xfId="37309" xr:uid="{00000000-0005-0000-0000-00002CA70000}"/>
    <cellStyle name="메모 2 5 2 2 2 2 3" xfId="37310" xr:uid="{00000000-0005-0000-0000-00002DA70000}"/>
    <cellStyle name="메모 2 5 2 2 2 2 3 2" xfId="37311" xr:uid="{00000000-0005-0000-0000-00002EA70000}"/>
    <cellStyle name="메모 2 5 2 2 2 2 3 3" xfId="37312" xr:uid="{00000000-0005-0000-0000-00002FA70000}"/>
    <cellStyle name="메모 2 5 2 2 2 2 4" xfId="37313" xr:uid="{00000000-0005-0000-0000-000030A70000}"/>
    <cellStyle name="메모 2 5 2 2 2 2 5" xfId="37314" xr:uid="{00000000-0005-0000-0000-000031A70000}"/>
    <cellStyle name="메모 2 5 2 2 2 2 6" xfId="37315" xr:uid="{00000000-0005-0000-0000-000032A70000}"/>
    <cellStyle name="메모 2 5 2 2 2 3" xfId="37316" xr:uid="{00000000-0005-0000-0000-000033A70000}"/>
    <cellStyle name="메모 2 5 2 2 2 3 2" xfId="37317" xr:uid="{00000000-0005-0000-0000-000034A70000}"/>
    <cellStyle name="메모 2 5 2 2 2 3 2 2" xfId="37318" xr:uid="{00000000-0005-0000-0000-000035A70000}"/>
    <cellStyle name="메모 2 5 2 2 2 3 2 2 2" xfId="37319" xr:uid="{00000000-0005-0000-0000-000036A70000}"/>
    <cellStyle name="메모 2 5 2 2 2 3 2 2 3" xfId="37320" xr:uid="{00000000-0005-0000-0000-000037A70000}"/>
    <cellStyle name="메모 2 5 2 2 2 3 2 3" xfId="37321" xr:uid="{00000000-0005-0000-0000-000038A70000}"/>
    <cellStyle name="메모 2 5 2 2 2 3 2 4" xfId="37322" xr:uid="{00000000-0005-0000-0000-000039A70000}"/>
    <cellStyle name="메모 2 5 2 2 2 3 2 5" xfId="37323" xr:uid="{00000000-0005-0000-0000-00003AA70000}"/>
    <cellStyle name="메모 2 5 2 2 2 3 3" xfId="37324" xr:uid="{00000000-0005-0000-0000-00003BA70000}"/>
    <cellStyle name="메모 2 5 2 2 2 3 3 2" xfId="37325" xr:uid="{00000000-0005-0000-0000-00003CA70000}"/>
    <cellStyle name="메모 2 5 2 2 2 3 3 3" xfId="37326" xr:uid="{00000000-0005-0000-0000-00003DA70000}"/>
    <cellStyle name="메모 2 5 2 2 2 3 4" xfId="37327" xr:uid="{00000000-0005-0000-0000-00003EA70000}"/>
    <cellStyle name="메모 2 5 2 2 2 3 5" xfId="37328" xr:uid="{00000000-0005-0000-0000-00003FA70000}"/>
    <cellStyle name="메모 2 5 2 2 2 3 6" xfId="37329" xr:uid="{00000000-0005-0000-0000-000040A70000}"/>
    <cellStyle name="메모 2 5 2 2 2 4" xfId="37330" xr:uid="{00000000-0005-0000-0000-000041A70000}"/>
    <cellStyle name="메모 2 5 2 2 2 4 2" xfId="37331" xr:uid="{00000000-0005-0000-0000-000042A70000}"/>
    <cellStyle name="메모 2 5 2 2 2 4 2 2" xfId="37332" xr:uid="{00000000-0005-0000-0000-000043A70000}"/>
    <cellStyle name="메모 2 5 2 2 2 4 2 3" xfId="37333" xr:uid="{00000000-0005-0000-0000-000044A70000}"/>
    <cellStyle name="메모 2 5 2 2 2 4 3" xfId="37334" xr:uid="{00000000-0005-0000-0000-000045A70000}"/>
    <cellStyle name="메모 2 5 2 2 2 4 4" xfId="37335" xr:uid="{00000000-0005-0000-0000-000046A70000}"/>
    <cellStyle name="메모 2 5 2 2 2 4 5" xfId="37336" xr:uid="{00000000-0005-0000-0000-000047A70000}"/>
    <cellStyle name="메모 2 5 2 2 2 5" xfId="37337" xr:uid="{00000000-0005-0000-0000-000048A70000}"/>
    <cellStyle name="메모 2 5 2 2 2 5 2" xfId="37338" xr:uid="{00000000-0005-0000-0000-000049A70000}"/>
    <cellStyle name="메모 2 5 2 2 2 5 3" xfId="37339" xr:uid="{00000000-0005-0000-0000-00004AA70000}"/>
    <cellStyle name="메모 2 5 2 2 2 6" xfId="37340" xr:uid="{00000000-0005-0000-0000-00004BA70000}"/>
    <cellStyle name="메모 2 5 2 2 2 7" xfId="37341" xr:uid="{00000000-0005-0000-0000-00004CA70000}"/>
    <cellStyle name="메모 2 5 2 2 2 8" xfId="37342" xr:uid="{00000000-0005-0000-0000-00004DA70000}"/>
    <cellStyle name="메모 2 5 2 2 20" xfId="37343" xr:uid="{00000000-0005-0000-0000-00004EA70000}"/>
    <cellStyle name="메모 2 5 2 2 20 2" xfId="37344" xr:uid="{00000000-0005-0000-0000-00004FA70000}"/>
    <cellStyle name="메모 2 5 2 2 20 2 2" xfId="37345" xr:uid="{00000000-0005-0000-0000-000050A70000}"/>
    <cellStyle name="메모 2 5 2 2 20 2 2 2" xfId="37346" xr:uid="{00000000-0005-0000-0000-000051A70000}"/>
    <cellStyle name="메모 2 5 2 2 20 2 2 3" xfId="37347" xr:uid="{00000000-0005-0000-0000-000052A70000}"/>
    <cellStyle name="메모 2 5 2 2 20 2 3" xfId="37348" xr:uid="{00000000-0005-0000-0000-000053A70000}"/>
    <cellStyle name="메모 2 5 2 2 20 2 4" xfId="37349" xr:uid="{00000000-0005-0000-0000-000054A70000}"/>
    <cellStyle name="메모 2 5 2 2 20 3" xfId="37350" xr:uid="{00000000-0005-0000-0000-000055A70000}"/>
    <cellStyle name="메모 2 5 2 2 20 3 2" xfId="37351" xr:uid="{00000000-0005-0000-0000-000056A70000}"/>
    <cellStyle name="메모 2 5 2 2 20 3 3" xfId="37352" xr:uid="{00000000-0005-0000-0000-000057A70000}"/>
    <cellStyle name="메모 2 5 2 2 20 4" xfId="37353" xr:uid="{00000000-0005-0000-0000-000058A70000}"/>
    <cellStyle name="메모 2 5 2 2 20 5" xfId="37354" xr:uid="{00000000-0005-0000-0000-000059A70000}"/>
    <cellStyle name="메모 2 5 2 2 21" xfId="37355" xr:uid="{00000000-0005-0000-0000-00005AA70000}"/>
    <cellStyle name="메모 2 5 2 2 21 2" xfId="37356" xr:uid="{00000000-0005-0000-0000-00005BA70000}"/>
    <cellStyle name="메모 2 5 2 2 21 2 2" xfId="37357" xr:uid="{00000000-0005-0000-0000-00005CA70000}"/>
    <cellStyle name="메모 2 5 2 2 21 2 3" xfId="37358" xr:uid="{00000000-0005-0000-0000-00005DA70000}"/>
    <cellStyle name="메모 2 5 2 2 21 3" xfId="37359" xr:uid="{00000000-0005-0000-0000-00005EA70000}"/>
    <cellStyle name="메모 2 5 2 2 21 4" xfId="37360" xr:uid="{00000000-0005-0000-0000-00005FA70000}"/>
    <cellStyle name="메모 2 5 2 2 22" xfId="37361" xr:uid="{00000000-0005-0000-0000-000060A70000}"/>
    <cellStyle name="메모 2 5 2 2 22 2" xfId="37362" xr:uid="{00000000-0005-0000-0000-000061A70000}"/>
    <cellStyle name="메모 2 5 2 2 22 3" xfId="37363" xr:uid="{00000000-0005-0000-0000-000062A70000}"/>
    <cellStyle name="메모 2 5 2 2 23" xfId="37364" xr:uid="{00000000-0005-0000-0000-000063A70000}"/>
    <cellStyle name="메모 2 5 2 2 24" xfId="37365" xr:uid="{00000000-0005-0000-0000-000064A70000}"/>
    <cellStyle name="메모 2 5 2 2 25" xfId="37366" xr:uid="{00000000-0005-0000-0000-000065A70000}"/>
    <cellStyle name="메모 2 5 2 2 3" xfId="37367" xr:uid="{00000000-0005-0000-0000-000066A70000}"/>
    <cellStyle name="메모 2 5 2 2 3 2" xfId="37368" xr:uid="{00000000-0005-0000-0000-000067A70000}"/>
    <cellStyle name="메모 2 5 2 2 3 2 2" xfId="37369" xr:uid="{00000000-0005-0000-0000-000068A70000}"/>
    <cellStyle name="메모 2 5 2 2 3 2 2 2" xfId="37370" xr:uid="{00000000-0005-0000-0000-000069A70000}"/>
    <cellStyle name="메모 2 5 2 2 3 2 2 3" xfId="37371" xr:uid="{00000000-0005-0000-0000-00006AA70000}"/>
    <cellStyle name="메모 2 5 2 2 3 2 3" xfId="37372" xr:uid="{00000000-0005-0000-0000-00006BA70000}"/>
    <cellStyle name="메모 2 5 2 2 3 2 4" xfId="37373" xr:uid="{00000000-0005-0000-0000-00006CA70000}"/>
    <cellStyle name="메모 2 5 2 2 3 2 5" xfId="37374" xr:uid="{00000000-0005-0000-0000-00006DA70000}"/>
    <cellStyle name="메모 2 5 2 2 3 3" xfId="37375" xr:uid="{00000000-0005-0000-0000-00006EA70000}"/>
    <cellStyle name="메모 2 5 2 2 3 3 2" xfId="37376" xr:uid="{00000000-0005-0000-0000-00006FA70000}"/>
    <cellStyle name="메모 2 5 2 2 3 3 3" xfId="37377" xr:uid="{00000000-0005-0000-0000-000070A70000}"/>
    <cellStyle name="메모 2 5 2 2 3 4" xfId="37378" xr:uid="{00000000-0005-0000-0000-000071A70000}"/>
    <cellStyle name="메모 2 5 2 2 3 5" xfId="37379" xr:uid="{00000000-0005-0000-0000-000072A70000}"/>
    <cellStyle name="메모 2 5 2 2 3 6" xfId="37380" xr:uid="{00000000-0005-0000-0000-000073A70000}"/>
    <cellStyle name="메모 2 5 2 2 4" xfId="37381" xr:uid="{00000000-0005-0000-0000-000074A70000}"/>
    <cellStyle name="메모 2 5 2 2 4 2" xfId="37382" xr:uid="{00000000-0005-0000-0000-000075A70000}"/>
    <cellStyle name="메모 2 5 2 2 4 2 2" xfId="37383" xr:uid="{00000000-0005-0000-0000-000076A70000}"/>
    <cellStyle name="메모 2 5 2 2 4 2 2 2" xfId="37384" xr:uid="{00000000-0005-0000-0000-000077A70000}"/>
    <cellStyle name="메모 2 5 2 2 4 2 2 3" xfId="37385" xr:uid="{00000000-0005-0000-0000-000078A70000}"/>
    <cellStyle name="메모 2 5 2 2 4 2 3" xfId="37386" xr:uid="{00000000-0005-0000-0000-000079A70000}"/>
    <cellStyle name="메모 2 5 2 2 4 2 4" xfId="37387" xr:uid="{00000000-0005-0000-0000-00007AA70000}"/>
    <cellStyle name="메모 2 5 2 2 4 2 5" xfId="37388" xr:uid="{00000000-0005-0000-0000-00007BA70000}"/>
    <cellStyle name="메모 2 5 2 2 4 3" xfId="37389" xr:uid="{00000000-0005-0000-0000-00007CA70000}"/>
    <cellStyle name="메모 2 5 2 2 4 3 2" xfId="37390" xr:uid="{00000000-0005-0000-0000-00007DA70000}"/>
    <cellStyle name="메모 2 5 2 2 4 3 3" xfId="37391" xr:uid="{00000000-0005-0000-0000-00007EA70000}"/>
    <cellStyle name="메모 2 5 2 2 4 4" xfId="37392" xr:uid="{00000000-0005-0000-0000-00007FA70000}"/>
    <cellStyle name="메모 2 5 2 2 4 5" xfId="37393" xr:uid="{00000000-0005-0000-0000-000080A70000}"/>
    <cellStyle name="메모 2 5 2 2 4 6" xfId="37394" xr:uid="{00000000-0005-0000-0000-000081A70000}"/>
    <cellStyle name="메모 2 5 2 2 5" xfId="37395" xr:uid="{00000000-0005-0000-0000-000082A70000}"/>
    <cellStyle name="메모 2 5 2 2 5 2" xfId="37396" xr:uid="{00000000-0005-0000-0000-000083A70000}"/>
    <cellStyle name="메모 2 5 2 2 5 2 2" xfId="37397" xr:uid="{00000000-0005-0000-0000-000084A70000}"/>
    <cellStyle name="메모 2 5 2 2 5 2 2 2" xfId="37398" xr:uid="{00000000-0005-0000-0000-000085A70000}"/>
    <cellStyle name="메모 2 5 2 2 5 2 2 3" xfId="37399" xr:uid="{00000000-0005-0000-0000-000086A70000}"/>
    <cellStyle name="메모 2 5 2 2 5 2 3" xfId="37400" xr:uid="{00000000-0005-0000-0000-000087A70000}"/>
    <cellStyle name="메모 2 5 2 2 5 2 4" xfId="37401" xr:uid="{00000000-0005-0000-0000-000088A70000}"/>
    <cellStyle name="메모 2 5 2 2 5 3" xfId="37402" xr:uid="{00000000-0005-0000-0000-000089A70000}"/>
    <cellStyle name="메모 2 5 2 2 5 3 2" xfId="37403" xr:uid="{00000000-0005-0000-0000-00008AA70000}"/>
    <cellStyle name="메모 2 5 2 2 5 3 3" xfId="37404" xr:uid="{00000000-0005-0000-0000-00008BA70000}"/>
    <cellStyle name="메모 2 5 2 2 5 4" xfId="37405" xr:uid="{00000000-0005-0000-0000-00008CA70000}"/>
    <cellStyle name="메모 2 5 2 2 5 5" xfId="37406" xr:uid="{00000000-0005-0000-0000-00008DA70000}"/>
    <cellStyle name="메모 2 5 2 2 5 6" xfId="37407" xr:uid="{00000000-0005-0000-0000-00008EA70000}"/>
    <cellStyle name="메모 2 5 2 2 6" xfId="37408" xr:uid="{00000000-0005-0000-0000-00008FA70000}"/>
    <cellStyle name="메모 2 5 2 2 6 2" xfId="37409" xr:uid="{00000000-0005-0000-0000-000090A70000}"/>
    <cellStyle name="메모 2 5 2 2 6 2 2" xfId="37410" xr:uid="{00000000-0005-0000-0000-000091A70000}"/>
    <cellStyle name="메모 2 5 2 2 6 2 2 2" xfId="37411" xr:uid="{00000000-0005-0000-0000-000092A70000}"/>
    <cellStyle name="메모 2 5 2 2 6 2 2 3" xfId="37412" xr:uid="{00000000-0005-0000-0000-000093A70000}"/>
    <cellStyle name="메모 2 5 2 2 6 2 3" xfId="37413" xr:uid="{00000000-0005-0000-0000-000094A70000}"/>
    <cellStyle name="메모 2 5 2 2 6 2 4" xfId="37414" xr:uid="{00000000-0005-0000-0000-000095A70000}"/>
    <cellStyle name="메모 2 5 2 2 6 3" xfId="37415" xr:uid="{00000000-0005-0000-0000-000096A70000}"/>
    <cellStyle name="메모 2 5 2 2 6 3 2" xfId="37416" xr:uid="{00000000-0005-0000-0000-000097A70000}"/>
    <cellStyle name="메모 2 5 2 2 6 3 3" xfId="37417" xr:uid="{00000000-0005-0000-0000-000098A70000}"/>
    <cellStyle name="메모 2 5 2 2 6 4" xfId="37418" xr:uid="{00000000-0005-0000-0000-000099A70000}"/>
    <cellStyle name="메모 2 5 2 2 6 5" xfId="37419" xr:uid="{00000000-0005-0000-0000-00009AA70000}"/>
    <cellStyle name="메모 2 5 2 2 7" xfId="37420" xr:uid="{00000000-0005-0000-0000-00009BA70000}"/>
    <cellStyle name="메모 2 5 2 2 7 2" xfId="37421" xr:uid="{00000000-0005-0000-0000-00009CA70000}"/>
    <cellStyle name="메모 2 5 2 2 7 2 2" xfId="37422" xr:uid="{00000000-0005-0000-0000-00009DA70000}"/>
    <cellStyle name="메모 2 5 2 2 7 2 2 2" xfId="37423" xr:uid="{00000000-0005-0000-0000-00009EA70000}"/>
    <cellStyle name="메모 2 5 2 2 7 2 2 3" xfId="37424" xr:uid="{00000000-0005-0000-0000-00009FA70000}"/>
    <cellStyle name="메모 2 5 2 2 7 2 3" xfId="37425" xr:uid="{00000000-0005-0000-0000-0000A0A70000}"/>
    <cellStyle name="메모 2 5 2 2 7 2 4" xfId="37426" xr:uid="{00000000-0005-0000-0000-0000A1A70000}"/>
    <cellStyle name="메모 2 5 2 2 7 3" xfId="37427" xr:uid="{00000000-0005-0000-0000-0000A2A70000}"/>
    <cellStyle name="메모 2 5 2 2 7 3 2" xfId="37428" xr:uid="{00000000-0005-0000-0000-0000A3A70000}"/>
    <cellStyle name="메모 2 5 2 2 7 3 3" xfId="37429" xr:uid="{00000000-0005-0000-0000-0000A4A70000}"/>
    <cellStyle name="메모 2 5 2 2 7 4" xfId="37430" xr:uid="{00000000-0005-0000-0000-0000A5A70000}"/>
    <cellStyle name="메모 2 5 2 2 7 5" xfId="37431" xr:uid="{00000000-0005-0000-0000-0000A6A70000}"/>
    <cellStyle name="메모 2 5 2 2 8" xfId="37432" xr:uid="{00000000-0005-0000-0000-0000A7A70000}"/>
    <cellStyle name="메모 2 5 2 2 8 2" xfId="37433" xr:uid="{00000000-0005-0000-0000-0000A8A70000}"/>
    <cellStyle name="메모 2 5 2 2 8 2 2" xfId="37434" xr:uid="{00000000-0005-0000-0000-0000A9A70000}"/>
    <cellStyle name="메모 2 5 2 2 8 2 2 2" xfId="37435" xr:uid="{00000000-0005-0000-0000-0000AAA70000}"/>
    <cellStyle name="메모 2 5 2 2 8 2 2 3" xfId="37436" xr:uid="{00000000-0005-0000-0000-0000ABA70000}"/>
    <cellStyle name="메모 2 5 2 2 8 2 3" xfId="37437" xr:uid="{00000000-0005-0000-0000-0000ACA70000}"/>
    <cellStyle name="메모 2 5 2 2 8 2 4" xfId="37438" xr:uid="{00000000-0005-0000-0000-0000ADA70000}"/>
    <cellStyle name="메모 2 5 2 2 8 3" xfId="37439" xr:uid="{00000000-0005-0000-0000-0000AEA70000}"/>
    <cellStyle name="메모 2 5 2 2 8 3 2" xfId="37440" xr:uid="{00000000-0005-0000-0000-0000AFA70000}"/>
    <cellStyle name="메모 2 5 2 2 8 3 3" xfId="37441" xr:uid="{00000000-0005-0000-0000-0000B0A70000}"/>
    <cellStyle name="메모 2 5 2 2 8 4" xfId="37442" xr:uid="{00000000-0005-0000-0000-0000B1A70000}"/>
    <cellStyle name="메모 2 5 2 2 8 5" xfId="37443" xr:uid="{00000000-0005-0000-0000-0000B2A70000}"/>
    <cellStyle name="메모 2 5 2 2 9" xfId="37444" xr:uid="{00000000-0005-0000-0000-0000B3A70000}"/>
    <cellStyle name="메모 2 5 2 2 9 2" xfId="37445" xr:uid="{00000000-0005-0000-0000-0000B4A70000}"/>
    <cellStyle name="메모 2 5 2 2 9 2 2" xfId="37446" xr:uid="{00000000-0005-0000-0000-0000B5A70000}"/>
    <cellStyle name="메모 2 5 2 2 9 2 2 2" xfId="37447" xr:uid="{00000000-0005-0000-0000-0000B6A70000}"/>
    <cellStyle name="메모 2 5 2 2 9 2 2 3" xfId="37448" xr:uid="{00000000-0005-0000-0000-0000B7A70000}"/>
    <cellStyle name="메모 2 5 2 2 9 2 3" xfId="37449" xr:uid="{00000000-0005-0000-0000-0000B8A70000}"/>
    <cellStyle name="메모 2 5 2 2 9 2 4" xfId="37450" xr:uid="{00000000-0005-0000-0000-0000B9A70000}"/>
    <cellStyle name="메모 2 5 2 2 9 3" xfId="37451" xr:uid="{00000000-0005-0000-0000-0000BAA70000}"/>
    <cellStyle name="메모 2 5 2 2 9 3 2" xfId="37452" xr:uid="{00000000-0005-0000-0000-0000BBA70000}"/>
    <cellStyle name="메모 2 5 2 2 9 3 3" xfId="37453" xr:uid="{00000000-0005-0000-0000-0000BCA70000}"/>
    <cellStyle name="메모 2 5 2 2 9 4" xfId="37454" xr:uid="{00000000-0005-0000-0000-0000BDA70000}"/>
    <cellStyle name="메모 2 5 2 2 9 5" xfId="37455" xr:uid="{00000000-0005-0000-0000-0000BEA70000}"/>
    <cellStyle name="메모 2 5 2 3" xfId="37456" xr:uid="{00000000-0005-0000-0000-0000BFA70000}"/>
    <cellStyle name="메모 2 5 2 3 2" xfId="37457" xr:uid="{00000000-0005-0000-0000-0000C0A70000}"/>
    <cellStyle name="메모 2 5 2 3 2 2" xfId="37458" xr:uid="{00000000-0005-0000-0000-0000C1A70000}"/>
    <cellStyle name="메모 2 5 2 3 2 2 2" xfId="37459" xr:uid="{00000000-0005-0000-0000-0000C2A70000}"/>
    <cellStyle name="메모 2 5 2 3 2 2 2 2" xfId="37460" xr:uid="{00000000-0005-0000-0000-0000C3A70000}"/>
    <cellStyle name="메모 2 5 2 3 2 2 2 2 2" xfId="37461" xr:uid="{00000000-0005-0000-0000-0000C4A70000}"/>
    <cellStyle name="메모 2 5 2 3 2 2 2 2 3" xfId="37462" xr:uid="{00000000-0005-0000-0000-0000C5A70000}"/>
    <cellStyle name="메모 2 5 2 3 2 2 2 3" xfId="37463" xr:uid="{00000000-0005-0000-0000-0000C6A70000}"/>
    <cellStyle name="메모 2 5 2 3 2 2 2 4" xfId="37464" xr:uid="{00000000-0005-0000-0000-0000C7A70000}"/>
    <cellStyle name="메모 2 5 2 3 2 2 2 5" xfId="37465" xr:uid="{00000000-0005-0000-0000-0000C8A70000}"/>
    <cellStyle name="메모 2 5 2 3 2 2 3" xfId="37466" xr:uid="{00000000-0005-0000-0000-0000C9A70000}"/>
    <cellStyle name="메모 2 5 2 3 2 2 3 2" xfId="37467" xr:uid="{00000000-0005-0000-0000-0000CAA70000}"/>
    <cellStyle name="메모 2 5 2 3 2 2 3 3" xfId="37468" xr:uid="{00000000-0005-0000-0000-0000CBA70000}"/>
    <cellStyle name="메모 2 5 2 3 2 2 4" xfId="37469" xr:uid="{00000000-0005-0000-0000-0000CCA70000}"/>
    <cellStyle name="메모 2 5 2 3 2 2 5" xfId="37470" xr:uid="{00000000-0005-0000-0000-0000CDA70000}"/>
    <cellStyle name="메모 2 5 2 3 2 2 6" xfId="37471" xr:uid="{00000000-0005-0000-0000-0000CEA70000}"/>
    <cellStyle name="메모 2 5 2 3 2 3" xfId="37472" xr:uid="{00000000-0005-0000-0000-0000CFA70000}"/>
    <cellStyle name="메모 2 5 2 3 2 3 2" xfId="37473" xr:uid="{00000000-0005-0000-0000-0000D0A70000}"/>
    <cellStyle name="메모 2 5 2 3 2 3 2 2" xfId="37474" xr:uid="{00000000-0005-0000-0000-0000D1A70000}"/>
    <cellStyle name="메모 2 5 2 3 2 3 2 2 2" xfId="37475" xr:uid="{00000000-0005-0000-0000-0000D2A70000}"/>
    <cellStyle name="메모 2 5 2 3 2 3 2 2 3" xfId="37476" xr:uid="{00000000-0005-0000-0000-0000D3A70000}"/>
    <cellStyle name="메모 2 5 2 3 2 3 2 3" xfId="37477" xr:uid="{00000000-0005-0000-0000-0000D4A70000}"/>
    <cellStyle name="메모 2 5 2 3 2 3 2 4" xfId="37478" xr:uid="{00000000-0005-0000-0000-0000D5A70000}"/>
    <cellStyle name="메모 2 5 2 3 2 3 2 5" xfId="37479" xr:uid="{00000000-0005-0000-0000-0000D6A70000}"/>
    <cellStyle name="메모 2 5 2 3 2 3 3" xfId="37480" xr:uid="{00000000-0005-0000-0000-0000D7A70000}"/>
    <cellStyle name="메모 2 5 2 3 2 3 3 2" xfId="37481" xr:uid="{00000000-0005-0000-0000-0000D8A70000}"/>
    <cellStyle name="메모 2 5 2 3 2 3 3 3" xfId="37482" xr:uid="{00000000-0005-0000-0000-0000D9A70000}"/>
    <cellStyle name="메모 2 5 2 3 2 3 4" xfId="37483" xr:uid="{00000000-0005-0000-0000-0000DAA70000}"/>
    <cellStyle name="메모 2 5 2 3 2 3 5" xfId="37484" xr:uid="{00000000-0005-0000-0000-0000DBA70000}"/>
    <cellStyle name="메모 2 5 2 3 2 3 6" xfId="37485" xr:uid="{00000000-0005-0000-0000-0000DCA70000}"/>
    <cellStyle name="메모 2 5 2 3 2 4" xfId="37486" xr:uid="{00000000-0005-0000-0000-0000DDA70000}"/>
    <cellStyle name="메모 2 5 2 3 2 4 2" xfId="37487" xr:uid="{00000000-0005-0000-0000-0000DEA70000}"/>
    <cellStyle name="메모 2 5 2 3 2 4 2 2" xfId="37488" xr:uid="{00000000-0005-0000-0000-0000DFA70000}"/>
    <cellStyle name="메모 2 5 2 3 2 4 2 3" xfId="37489" xr:uid="{00000000-0005-0000-0000-0000E0A70000}"/>
    <cellStyle name="메모 2 5 2 3 2 4 3" xfId="37490" xr:uid="{00000000-0005-0000-0000-0000E1A70000}"/>
    <cellStyle name="메모 2 5 2 3 2 4 4" xfId="37491" xr:uid="{00000000-0005-0000-0000-0000E2A70000}"/>
    <cellStyle name="메모 2 5 2 3 2 4 5" xfId="37492" xr:uid="{00000000-0005-0000-0000-0000E3A70000}"/>
    <cellStyle name="메모 2 5 2 3 2 5" xfId="37493" xr:uid="{00000000-0005-0000-0000-0000E4A70000}"/>
    <cellStyle name="메모 2 5 2 3 2 5 2" xfId="37494" xr:uid="{00000000-0005-0000-0000-0000E5A70000}"/>
    <cellStyle name="메모 2 5 2 3 2 5 3" xfId="37495" xr:uid="{00000000-0005-0000-0000-0000E6A70000}"/>
    <cellStyle name="메모 2 5 2 3 2 6" xfId="37496" xr:uid="{00000000-0005-0000-0000-0000E7A70000}"/>
    <cellStyle name="메모 2 5 2 3 2 7" xfId="37497" xr:uid="{00000000-0005-0000-0000-0000E8A70000}"/>
    <cellStyle name="메모 2 5 2 3 2 8" xfId="37498" xr:uid="{00000000-0005-0000-0000-0000E9A70000}"/>
    <cellStyle name="메모 2 5 2 3 3" xfId="37499" xr:uid="{00000000-0005-0000-0000-0000EAA70000}"/>
    <cellStyle name="메모 2 5 2 3 3 2" xfId="37500" xr:uid="{00000000-0005-0000-0000-0000EBA70000}"/>
    <cellStyle name="메모 2 5 2 3 3 2 2" xfId="37501" xr:uid="{00000000-0005-0000-0000-0000ECA70000}"/>
    <cellStyle name="메모 2 5 2 3 3 2 2 2" xfId="37502" xr:uid="{00000000-0005-0000-0000-0000EDA70000}"/>
    <cellStyle name="메모 2 5 2 3 3 2 2 3" xfId="37503" xr:uid="{00000000-0005-0000-0000-0000EEA70000}"/>
    <cellStyle name="메모 2 5 2 3 3 2 3" xfId="37504" xr:uid="{00000000-0005-0000-0000-0000EFA70000}"/>
    <cellStyle name="메모 2 5 2 3 3 2 4" xfId="37505" xr:uid="{00000000-0005-0000-0000-0000F0A70000}"/>
    <cellStyle name="메모 2 5 2 3 3 2 5" xfId="37506" xr:uid="{00000000-0005-0000-0000-0000F1A70000}"/>
    <cellStyle name="메모 2 5 2 3 3 3" xfId="37507" xr:uid="{00000000-0005-0000-0000-0000F2A70000}"/>
    <cellStyle name="메모 2 5 2 3 3 3 2" xfId="37508" xr:uid="{00000000-0005-0000-0000-0000F3A70000}"/>
    <cellStyle name="메모 2 5 2 3 3 3 3" xfId="37509" xr:uid="{00000000-0005-0000-0000-0000F4A70000}"/>
    <cellStyle name="메모 2 5 2 3 3 4" xfId="37510" xr:uid="{00000000-0005-0000-0000-0000F5A70000}"/>
    <cellStyle name="메모 2 5 2 3 3 5" xfId="37511" xr:uid="{00000000-0005-0000-0000-0000F6A70000}"/>
    <cellStyle name="메모 2 5 2 3 3 6" xfId="37512" xr:uid="{00000000-0005-0000-0000-0000F7A70000}"/>
    <cellStyle name="메모 2 5 2 3 4" xfId="37513" xr:uid="{00000000-0005-0000-0000-0000F8A70000}"/>
    <cellStyle name="메모 2 5 2 3 4 2" xfId="37514" xr:uid="{00000000-0005-0000-0000-0000F9A70000}"/>
    <cellStyle name="메모 2 5 2 3 4 2 2" xfId="37515" xr:uid="{00000000-0005-0000-0000-0000FAA70000}"/>
    <cellStyle name="메모 2 5 2 3 4 2 2 2" xfId="37516" xr:uid="{00000000-0005-0000-0000-0000FBA70000}"/>
    <cellStyle name="메모 2 5 2 3 4 2 2 3" xfId="37517" xr:uid="{00000000-0005-0000-0000-0000FCA70000}"/>
    <cellStyle name="메모 2 5 2 3 4 2 3" xfId="37518" xr:uid="{00000000-0005-0000-0000-0000FDA70000}"/>
    <cellStyle name="메모 2 5 2 3 4 2 4" xfId="37519" xr:uid="{00000000-0005-0000-0000-0000FEA70000}"/>
    <cellStyle name="메모 2 5 2 3 4 2 5" xfId="37520" xr:uid="{00000000-0005-0000-0000-0000FFA70000}"/>
    <cellStyle name="메모 2 5 2 3 4 3" xfId="37521" xr:uid="{00000000-0005-0000-0000-000000A80000}"/>
    <cellStyle name="메모 2 5 2 3 4 3 2" xfId="37522" xr:uid="{00000000-0005-0000-0000-000001A80000}"/>
    <cellStyle name="메모 2 5 2 3 4 3 3" xfId="37523" xr:uid="{00000000-0005-0000-0000-000002A80000}"/>
    <cellStyle name="메모 2 5 2 3 4 4" xfId="37524" xr:uid="{00000000-0005-0000-0000-000003A80000}"/>
    <cellStyle name="메모 2 5 2 3 4 5" xfId="37525" xr:uid="{00000000-0005-0000-0000-000004A80000}"/>
    <cellStyle name="메모 2 5 2 3 4 6" xfId="37526" xr:uid="{00000000-0005-0000-0000-000005A80000}"/>
    <cellStyle name="메모 2 5 2 3 5" xfId="37527" xr:uid="{00000000-0005-0000-0000-000006A80000}"/>
    <cellStyle name="메모 2 5 2 3 5 2" xfId="37528" xr:uid="{00000000-0005-0000-0000-000007A80000}"/>
    <cellStyle name="메모 2 5 2 3 5 2 2" xfId="37529" xr:uid="{00000000-0005-0000-0000-000008A80000}"/>
    <cellStyle name="메모 2 5 2 3 5 2 3" xfId="37530" xr:uid="{00000000-0005-0000-0000-000009A80000}"/>
    <cellStyle name="메모 2 5 2 3 5 3" xfId="37531" xr:uid="{00000000-0005-0000-0000-00000AA80000}"/>
    <cellStyle name="메모 2 5 2 3 5 4" xfId="37532" xr:uid="{00000000-0005-0000-0000-00000BA80000}"/>
    <cellStyle name="메모 2 5 2 3 5 5" xfId="37533" xr:uid="{00000000-0005-0000-0000-00000CA80000}"/>
    <cellStyle name="메모 2 5 2 3 6" xfId="37534" xr:uid="{00000000-0005-0000-0000-00000DA80000}"/>
    <cellStyle name="메모 2 5 2 3 6 2" xfId="37535" xr:uid="{00000000-0005-0000-0000-00000EA80000}"/>
    <cellStyle name="메모 2 5 2 3 6 3" xfId="37536" xr:uid="{00000000-0005-0000-0000-00000FA80000}"/>
    <cellStyle name="메모 2 5 2 3 7" xfId="37537" xr:uid="{00000000-0005-0000-0000-000010A80000}"/>
    <cellStyle name="메모 2 5 2 3 8" xfId="37538" xr:uid="{00000000-0005-0000-0000-000011A80000}"/>
    <cellStyle name="메모 2 5 2 3 9" xfId="37539" xr:uid="{00000000-0005-0000-0000-000012A80000}"/>
    <cellStyle name="메모 2 5 2 4" xfId="37540" xr:uid="{00000000-0005-0000-0000-000013A80000}"/>
    <cellStyle name="메모 2 5 2 4 2" xfId="37541" xr:uid="{00000000-0005-0000-0000-000014A80000}"/>
    <cellStyle name="메모 2 5 2 4 2 2" xfId="37542" xr:uid="{00000000-0005-0000-0000-000015A80000}"/>
    <cellStyle name="메모 2 5 2 4 2 2 2" xfId="37543" xr:uid="{00000000-0005-0000-0000-000016A80000}"/>
    <cellStyle name="메모 2 5 2 4 2 2 2 2" xfId="37544" xr:uid="{00000000-0005-0000-0000-000017A80000}"/>
    <cellStyle name="메모 2 5 2 4 2 2 2 3" xfId="37545" xr:uid="{00000000-0005-0000-0000-000018A80000}"/>
    <cellStyle name="메모 2 5 2 4 2 2 3" xfId="37546" xr:uid="{00000000-0005-0000-0000-000019A80000}"/>
    <cellStyle name="메모 2 5 2 4 2 2 4" xfId="37547" xr:uid="{00000000-0005-0000-0000-00001AA80000}"/>
    <cellStyle name="메모 2 5 2 4 2 2 5" xfId="37548" xr:uid="{00000000-0005-0000-0000-00001BA80000}"/>
    <cellStyle name="메모 2 5 2 4 2 3" xfId="37549" xr:uid="{00000000-0005-0000-0000-00001CA80000}"/>
    <cellStyle name="메모 2 5 2 4 2 3 2" xfId="37550" xr:uid="{00000000-0005-0000-0000-00001DA80000}"/>
    <cellStyle name="메모 2 5 2 4 2 3 3" xfId="37551" xr:uid="{00000000-0005-0000-0000-00001EA80000}"/>
    <cellStyle name="메모 2 5 2 4 2 4" xfId="37552" xr:uid="{00000000-0005-0000-0000-00001FA80000}"/>
    <cellStyle name="메모 2 5 2 4 2 5" xfId="37553" xr:uid="{00000000-0005-0000-0000-000020A80000}"/>
    <cellStyle name="메모 2 5 2 4 2 6" xfId="37554" xr:uid="{00000000-0005-0000-0000-000021A80000}"/>
    <cellStyle name="메모 2 5 2 4 3" xfId="37555" xr:uid="{00000000-0005-0000-0000-000022A80000}"/>
    <cellStyle name="메모 2 5 2 4 3 2" xfId="37556" xr:uid="{00000000-0005-0000-0000-000023A80000}"/>
    <cellStyle name="메모 2 5 2 4 3 2 2" xfId="37557" xr:uid="{00000000-0005-0000-0000-000024A80000}"/>
    <cellStyle name="메모 2 5 2 4 3 2 2 2" xfId="37558" xr:uid="{00000000-0005-0000-0000-000025A80000}"/>
    <cellStyle name="메모 2 5 2 4 3 2 2 3" xfId="37559" xr:uid="{00000000-0005-0000-0000-000026A80000}"/>
    <cellStyle name="메모 2 5 2 4 3 2 3" xfId="37560" xr:uid="{00000000-0005-0000-0000-000027A80000}"/>
    <cellStyle name="메모 2 5 2 4 3 2 4" xfId="37561" xr:uid="{00000000-0005-0000-0000-000028A80000}"/>
    <cellStyle name="메모 2 5 2 4 3 2 5" xfId="37562" xr:uid="{00000000-0005-0000-0000-000029A80000}"/>
    <cellStyle name="메모 2 5 2 4 3 3" xfId="37563" xr:uid="{00000000-0005-0000-0000-00002AA80000}"/>
    <cellStyle name="메모 2 5 2 4 3 3 2" xfId="37564" xr:uid="{00000000-0005-0000-0000-00002BA80000}"/>
    <cellStyle name="메모 2 5 2 4 3 3 3" xfId="37565" xr:uid="{00000000-0005-0000-0000-00002CA80000}"/>
    <cellStyle name="메모 2 5 2 4 3 4" xfId="37566" xr:uid="{00000000-0005-0000-0000-00002DA80000}"/>
    <cellStyle name="메모 2 5 2 4 3 5" xfId="37567" xr:uid="{00000000-0005-0000-0000-00002EA80000}"/>
    <cellStyle name="메모 2 5 2 4 3 6" xfId="37568" xr:uid="{00000000-0005-0000-0000-00002FA80000}"/>
    <cellStyle name="메모 2 5 2 4 4" xfId="37569" xr:uid="{00000000-0005-0000-0000-000030A80000}"/>
    <cellStyle name="메모 2 5 2 4 4 2" xfId="37570" xr:uid="{00000000-0005-0000-0000-000031A80000}"/>
    <cellStyle name="메모 2 5 2 4 4 2 2" xfId="37571" xr:uid="{00000000-0005-0000-0000-000032A80000}"/>
    <cellStyle name="메모 2 5 2 4 4 2 3" xfId="37572" xr:uid="{00000000-0005-0000-0000-000033A80000}"/>
    <cellStyle name="메모 2 5 2 4 4 3" xfId="37573" xr:uid="{00000000-0005-0000-0000-000034A80000}"/>
    <cellStyle name="메모 2 5 2 4 4 4" xfId="37574" xr:uid="{00000000-0005-0000-0000-000035A80000}"/>
    <cellStyle name="메모 2 5 2 4 4 5" xfId="37575" xr:uid="{00000000-0005-0000-0000-000036A80000}"/>
    <cellStyle name="메모 2 5 2 4 5" xfId="37576" xr:uid="{00000000-0005-0000-0000-000037A80000}"/>
    <cellStyle name="메모 2 5 2 4 5 2" xfId="37577" xr:uid="{00000000-0005-0000-0000-000038A80000}"/>
    <cellStyle name="메모 2 5 2 4 5 3" xfId="37578" xr:uid="{00000000-0005-0000-0000-000039A80000}"/>
    <cellStyle name="메모 2 5 2 4 6" xfId="37579" xr:uid="{00000000-0005-0000-0000-00003AA80000}"/>
    <cellStyle name="메모 2 5 2 4 7" xfId="37580" xr:uid="{00000000-0005-0000-0000-00003BA80000}"/>
    <cellStyle name="메모 2 5 2 4 8" xfId="37581" xr:uid="{00000000-0005-0000-0000-00003CA80000}"/>
    <cellStyle name="메모 2 5 2 5" xfId="37582" xr:uid="{00000000-0005-0000-0000-00003DA80000}"/>
    <cellStyle name="메모 2 5 2 5 2" xfId="37583" xr:uid="{00000000-0005-0000-0000-00003EA80000}"/>
    <cellStyle name="메모 2 5 2 5 2 2" xfId="37584" xr:uid="{00000000-0005-0000-0000-00003FA80000}"/>
    <cellStyle name="메모 2 5 2 5 2 2 2" xfId="37585" xr:uid="{00000000-0005-0000-0000-000040A80000}"/>
    <cellStyle name="메모 2 5 2 5 2 2 2 2" xfId="37586" xr:uid="{00000000-0005-0000-0000-000041A80000}"/>
    <cellStyle name="메모 2 5 2 5 2 2 2 3" xfId="37587" xr:uid="{00000000-0005-0000-0000-000042A80000}"/>
    <cellStyle name="메모 2 5 2 5 2 2 3" xfId="37588" xr:uid="{00000000-0005-0000-0000-000043A80000}"/>
    <cellStyle name="메모 2 5 2 5 2 2 4" xfId="37589" xr:uid="{00000000-0005-0000-0000-000044A80000}"/>
    <cellStyle name="메모 2 5 2 5 2 2 5" xfId="37590" xr:uid="{00000000-0005-0000-0000-000045A80000}"/>
    <cellStyle name="메모 2 5 2 5 2 3" xfId="37591" xr:uid="{00000000-0005-0000-0000-000046A80000}"/>
    <cellStyle name="메모 2 5 2 5 2 3 2" xfId="37592" xr:uid="{00000000-0005-0000-0000-000047A80000}"/>
    <cellStyle name="메모 2 5 2 5 2 3 3" xfId="37593" xr:uid="{00000000-0005-0000-0000-000048A80000}"/>
    <cellStyle name="메모 2 5 2 5 2 4" xfId="37594" xr:uid="{00000000-0005-0000-0000-000049A80000}"/>
    <cellStyle name="메모 2 5 2 5 2 5" xfId="37595" xr:uid="{00000000-0005-0000-0000-00004AA80000}"/>
    <cellStyle name="메모 2 5 2 5 2 6" xfId="37596" xr:uid="{00000000-0005-0000-0000-00004BA80000}"/>
    <cellStyle name="메모 2 5 2 5 3" xfId="37597" xr:uid="{00000000-0005-0000-0000-00004CA80000}"/>
    <cellStyle name="메모 2 5 2 5 3 2" xfId="37598" xr:uid="{00000000-0005-0000-0000-00004DA80000}"/>
    <cellStyle name="메모 2 5 2 5 3 2 2" xfId="37599" xr:uid="{00000000-0005-0000-0000-00004EA80000}"/>
    <cellStyle name="메모 2 5 2 5 3 2 2 2" xfId="37600" xr:uid="{00000000-0005-0000-0000-00004FA80000}"/>
    <cellStyle name="메모 2 5 2 5 3 2 2 3" xfId="37601" xr:uid="{00000000-0005-0000-0000-000050A80000}"/>
    <cellStyle name="메모 2 5 2 5 3 2 3" xfId="37602" xr:uid="{00000000-0005-0000-0000-000051A80000}"/>
    <cellStyle name="메모 2 5 2 5 3 2 4" xfId="37603" xr:uid="{00000000-0005-0000-0000-000052A80000}"/>
    <cellStyle name="메모 2 5 2 5 3 2 5" xfId="37604" xr:uid="{00000000-0005-0000-0000-000053A80000}"/>
    <cellStyle name="메모 2 5 2 5 3 3" xfId="37605" xr:uid="{00000000-0005-0000-0000-000054A80000}"/>
    <cellStyle name="메모 2 5 2 5 3 3 2" xfId="37606" xr:uid="{00000000-0005-0000-0000-000055A80000}"/>
    <cellStyle name="메모 2 5 2 5 3 3 3" xfId="37607" xr:uid="{00000000-0005-0000-0000-000056A80000}"/>
    <cellStyle name="메모 2 5 2 5 3 4" xfId="37608" xr:uid="{00000000-0005-0000-0000-000057A80000}"/>
    <cellStyle name="메모 2 5 2 5 3 5" xfId="37609" xr:uid="{00000000-0005-0000-0000-000058A80000}"/>
    <cellStyle name="메모 2 5 2 5 3 6" xfId="37610" xr:uid="{00000000-0005-0000-0000-000059A80000}"/>
    <cellStyle name="메모 2 5 2 5 4" xfId="37611" xr:uid="{00000000-0005-0000-0000-00005AA80000}"/>
    <cellStyle name="메모 2 5 2 5 4 2" xfId="37612" xr:uid="{00000000-0005-0000-0000-00005BA80000}"/>
    <cellStyle name="메모 2 5 2 5 4 2 2" xfId="37613" xr:uid="{00000000-0005-0000-0000-00005CA80000}"/>
    <cellStyle name="메모 2 5 2 5 4 2 3" xfId="37614" xr:uid="{00000000-0005-0000-0000-00005DA80000}"/>
    <cellStyle name="메모 2 5 2 5 4 3" xfId="37615" xr:uid="{00000000-0005-0000-0000-00005EA80000}"/>
    <cellStyle name="메모 2 5 2 5 4 4" xfId="37616" xr:uid="{00000000-0005-0000-0000-00005FA80000}"/>
    <cellStyle name="메모 2 5 2 5 4 5" xfId="37617" xr:uid="{00000000-0005-0000-0000-000060A80000}"/>
    <cellStyle name="메모 2 5 2 5 5" xfId="37618" xr:uid="{00000000-0005-0000-0000-000061A80000}"/>
    <cellStyle name="메모 2 5 2 5 5 2" xfId="37619" xr:uid="{00000000-0005-0000-0000-000062A80000}"/>
    <cellStyle name="메모 2 5 2 5 5 3" xfId="37620" xr:uid="{00000000-0005-0000-0000-000063A80000}"/>
    <cellStyle name="메모 2 5 2 5 6" xfId="37621" xr:uid="{00000000-0005-0000-0000-000064A80000}"/>
    <cellStyle name="메모 2 5 2 5 7" xfId="37622" xr:uid="{00000000-0005-0000-0000-000065A80000}"/>
    <cellStyle name="메모 2 5 2 5 8" xfId="37623" xr:uid="{00000000-0005-0000-0000-000066A80000}"/>
    <cellStyle name="메모 2 5 2 6" xfId="37624" xr:uid="{00000000-0005-0000-0000-000067A80000}"/>
    <cellStyle name="메모 2 5 2 6 2" xfId="37625" xr:uid="{00000000-0005-0000-0000-000068A80000}"/>
    <cellStyle name="메모 2 5 2 6 2 2" xfId="37626" xr:uid="{00000000-0005-0000-0000-000069A80000}"/>
    <cellStyle name="메모 2 5 2 6 2 2 2" xfId="37627" xr:uid="{00000000-0005-0000-0000-00006AA80000}"/>
    <cellStyle name="메모 2 5 2 6 2 2 2 2" xfId="37628" xr:uid="{00000000-0005-0000-0000-00006BA80000}"/>
    <cellStyle name="메모 2 5 2 6 2 2 2 3" xfId="37629" xr:uid="{00000000-0005-0000-0000-00006CA80000}"/>
    <cellStyle name="메모 2 5 2 6 2 2 3" xfId="37630" xr:uid="{00000000-0005-0000-0000-00006DA80000}"/>
    <cellStyle name="메모 2 5 2 6 2 2 4" xfId="37631" xr:uid="{00000000-0005-0000-0000-00006EA80000}"/>
    <cellStyle name="메모 2 5 2 6 2 2 5" xfId="37632" xr:uid="{00000000-0005-0000-0000-00006FA80000}"/>
    <cellStyle name="메모 2 5 2 6 2 3" xfId="37633" xr:uid="{00000000-0005-0000-0000-000070A80000}"/>
    <cellStyle name="메모 2 5 2 6 2 3 2" xfId="37634" xr:uid="{00000000-0005-0000-0000-000071A80000}"/>
    <cellStyle name="메모 2 5 2 6 2 3 3" xfId="37635" xr:uid="{00000000-0005-0000-0000-000072A80000}"/>
    <cellStyle name="메모 2 5 2 6 2 4" xfId="37636" xr:uid="{00000000-0005-0000-0000-000073A80000}"/>
    <cellStyle name="메모 2 5 2 6 2 5" xfId="37637" xr:uid="{00000000-0005-0000-0000-000074A80000}"/>
    <cellStyle name="메모 2 5 2 6 2 6" xfId="37638" xr:uid="{00000000-0005-0000-0000-000075A80000}"/>
    <cellStyle name="메모 2 5 2 6 3" xfId="37639" xr:uid="{00000000-0005-0000-0000-000076A80000}"/>
    <cellStyle name="메모 2 5 2 6 3 2" xfId="37640" xr:uid="{00000000-0005-0000-0000-000077A80000}"/>
    <cellStyle name="메모 2 5 2 6 3 2 2" xfId="37641" xr:uid="{00000000-0005-0000-0000-000078A80000}"/>
    <cellStyle name="메모 2 5 2 6 3 2 2 2" xfId="37642" xr:uid="{00000000-0005-0000-0000-000079A80000}"/>
    <cellStyle name="메모 2 5 2 6 3 2 2 3" xfId="37643" xr:uid="{00000000-0005-0000-0000-00007AA80000}"/>
    <cellStyle name="메모 2 5 2 6 3 2 3" xfId="37644" xr:uid="{00000000-0005-0000-0000-00007BA80000}"/>
    <cellStyle name="메모 2 5 2 6 3 2 4" xfId="37645" xr:uid="{00000000-0005-0000-0000-00007CA80000}"/>
    <cellStyle name="메모 2 5 2 6 3 2 5" xfId="37646" xr:uid="{00000000-0005-0000-0000-00007DA80000}"/>
    <cellStyle name="메모 2 5 2 6 3 3" xfId="37647" xr:uid="{00000000-0005-0000-0000-00007EA80000}"/>
    <cellStyle name="메모 2 5 2 6 3 3 2" xfId="37648" xr:uid="{00000000-0005-0000-0000-00007FA80000}"/>
    <cellStyle name="메모 2 5 2 6 3 3 3" xfId="37649" xr:uid="{00000000-0005-0000-0000-000080A80000}"/>
    <cellStyle name="메모 2 5 2 6 3 4" xfId="37650" xr:uid="{00000000-0005-0000-0000-000081A80000}"/>
    <cellStyle name="메모 2 5 2 6 3 5" xfId="37651" xr:uid="{00000000-0005-0000-0000-000082A80000}"/>
    <cellStyle name="메모 2 5 2 6 3 6" xfId="37652" xr:uid="{00000000-0005-0000-0000-000083A80000}"/>
    <cellStyle name="메모 2 5 2 6 4" xfId="37653" xr:uid="{00000000-0005-0000-0000-000084A80000}"/>
    <cellStyle name="메모 2 5 2 6 4 2" xfId="37654" xr:uid="{00000000-0005-0000-0000-000085A80000}"/>
    <cellStyle name="메모 2 5 2 6 4 2 2" xfId="37655" xr:uid="{00000000-0005-0000-0000-000086A80000}"/>
    <cellStyle name="메모 2 5 2 6 4 2 3" xfId="37656" xr:uid="{00000000-0005-0000-0000-000087A80000}"/>
    <cellStyle name="메모 2 5 2 6 4 3" xfId="37657" xr:uid="{00000000-0005-0000-0000-000088A80000}"/>
    <cellStyle name="메모 2 5 2 6 4 4" xfId="37658" xr:uid="{00000000-0005-0000-0000-000089A80000}"/>
    <cellStyle name="메모 2 5 2 6 4 5" xfId="37659" xr:uid="{00000000-0005-0000-0000-00008AA80000}"/>
    <cellStyle name="메모 2 5 2 6 5" xfId="37660" xr:uid="{00000000-0005-0000-0000-00008BA80000}"/>
    <cellStyle name="메모 2 5 2 6 5 2" xfId="37661" xr:uid="{00000000-0005-0000-0000-00008CA80000}"/>
    <cellStyle name="메모 2 5 2 6 5 3" xfId="37662" xr:uid="{00000000-0005-0000-0000-00008DA80000}"/>
    <cellStyle name="메모 2 5 2 6 6" xfId="37663" xr:uid="{00000000-0005-0000-0000-00008EA80000}"/>
    <cellStyle name="메모 2 5 2 6 7" xfId="37664" xr:uid="{00000000-0005-0000-0000-00008FA80000}"/>
    <cellStyle name="메모 2 5 2 6 8" xfId="37665" xr:uid="{00000000-0005-0000-0000-000090A80000}"/>
    <cellStyle name="메모 2 5 2 7" xfId="37666" xr:uid="{00000000-0005-0000-0000-000091A80000}"/>
    <cellStyle name="메모 2 5 2 7 2" xfId="37667" xr:uid="{00000000-0005-0000-0000-000092A80000}"/>
    <cellStyle name="메모 2 5 2 7 2 2" xfId="37668" xr:uid="{00000000-0005-0000-0000-000093A80000}"/>
    <cellStyle name="메모 2 5 2 7 2 2 2" xfId="37669" xr:uid="{00000000-0005-0000-0000-000094A80000}"/>
    <cellStyle name="메모 2 5 2 7 2 2 2 2" xfId="37670" xr:uid="{00000000-0005-0000-0000-000095A80000}"/>
    <cellStyle name="메모 2 5 2 7 2 2 2 3" xfId="37671" xr:uid="{00000000-0005-0000-0000-000096A80000}"/>
    <cellStyle name="메모 2 5 2 7 2 2 3" xfId="37672" xr:uid="{00000000-0005-0000-0000-000097A80000}"/>
    <cellStyle name="메모 2 5 2 7 2 2 4" xfId="37673" xr:uid="{00000000-0005-0000-0000-000098A80000}"/>
    <cellStyle name="메모 2 5 2 7 2 2 5" xfId="37674" xr:uid="{00000000-0005-0000-0000-000099A80000}"/>
    <cellStyle name="메모 2 5 2 7 2 3" xfId="37675" xr:uid="{00000000-0005-0000-0000-00009AA80000}"/>
    <cellStyle name="메모 2 5 2 7 2 3 2" xfId="37676" xr:uid="{00000000-0005-0000-0000-00009BA80000}"/>
    <cellStyle name="메모 2 5 2 7 2 3 3" xfId="37677" xr:uid="{00000000-0005-0000-0000-00009CA80000}"/>
    <cellStyle name="메모 2 5 2 7 2 4" xfId="37678" xr:uid="{00000000-0005-0000-0000-00009DA80000}"/>
    <cellStyle name="메모 2 5 2 7 2 5" xfId="37679" xr:uid="{00000000-0005-0000-0000-00009EA80000}"/>
    <cellStyle name="메모 2 5 2 7 2 6" xfId="37680" xr:uid="{00000000-0005-0000-0000-00009FA80000}"/>
    <cellStyle name="메모 2 5 2 7 3" xfId="37681" xr:uid="{00000000-0005-0000-0000-0000A0A80000}"/>
    <cellStyle name="메모 2 5 2 7 3 2" xfId="37682" xr:uid="{00000000-0005-0000-0000-0000A1A80000}"/>
    <cellStyle name="메모 2 5 2 7 3 2 2" xfId="37683" xr:uid="{00000000-0005-0000-0000-0000A2A80000}"/>
    <cellStyle name="메모 2 5 2 7 3 2 2 2" xfId="37684" xr:uid="{00000000-0005-0000-0000-0000A3A80000}"/>
    <cellStyle name="메모 2 5 2 7 3 2 2 3" xfId="37685" xr:uid="{00000000-0005-0000-0000-0000A4A80000}"/>
    <cellStyle name="메모 2 5 2 7 3 2 3" xfId="37686" xr:uid="{00000000-0005-0000-0000-0000A5A80000}"/>
    <cellStyle name="메모 2 5 2 7 3 2 4" xfId="37687" xr:uid="{00000000-0005-0000-0000-0000A6A80000}"/>
    <cellStyle name="메모 2 5 2 7 3 2 5" xfId="37688" xr:uid="{00000000-0005-0000-0000-0000A7A80000}"/>
    <cellStyle name="메모 2 5 2 7 3 3" xfId="37689" xr:uid="{00000000-0005-0000-0000-0000A8A80000}"/>
    <cellStyle name="메모 2 5 2 7 3 3 2" xfId="37690" xr:uid="{00000000-0005-0000-0000-0000A9A80000}"/>
    <cellStyle name="메모 2 5 2 7 3 3 3" xfId="37691" xr:uid="{00000000-0005-0000-0000-0000AAA80000}"/>
    <cellStyle name="메모 2 5 2 7 3 4" xfId="37692" xr:uid="{00000000-0005-0000-0000-0000ABA80000}"/>
    <cellStyle name="메모 2 5 2 7 3 5" xfId="37693" xr:uid="{00000000-0005-0000-0000-0000ACA80000}"/>
    <cellStyle name="메모 2 5 2 7 3 6" xfId="37694" xr:uid="{00000000-0005-0000-0000-0000ADA80000}"/>
    <cellStyle name="메모 2 5 2 7 4" xfId="37695" xr:uid="{00000000-0005-0000-0000-0000AEA80000}"/>
    <cellStyle name="메모 2 5 2 7 4 2" xfId="37696" xr:uid="{00000000-0005-0000-0000-0000AFA80000}"/>
    <cellStyle name="메모 2 5 2 7 4 2 2" xfId="37697" xr:uid="{00000000-0005-0000-0000-0000B0A80000}"/>
    <cellStyle name="메모 2 5 2 7 4 2 3" xfId="37698" xr:uid="{00000000-0005-0000-0000-0000B1A80000}"/>
    <cellStyle name="메모 2 5 2 7 4 3" xfId="37699" xr:uid="{00000000-0005-0000-0000-0000B2A80000}"/>
    <cellStyle name="메모 2 5 2 7 4 4" xfId="37700" xr:uid="{00000000-0005-0000-0000-0000B3A80000}"/>
    <cellStyle name="메모 2 5 2 7 4 5" xfId="37701" xr:uid="{00000000-0005-0000-0000-0000B4A80000}"/>
    <cellStyle name="메모 2 5 2 7 5" xfId="37702" xr:uid="{00000000-0005-0000-0000-0000B5A80000}"/>
    <cellStyle name="메모 2 5 2 7 5 2" xfId="37703" xr:uid="{00000000-0005-0000-0000-0000B6A80000}"/>
    <cellStyle name="메모 2 5 2 7 5 3" xfId="37704" xr:uid="{00000000-0005-0000-0000-0000B7A80000}"/>
    <cellStyle name="메모 2 5 2 7 6" xfId="37705" xr:uid="{00000000-0005-0000-0000-0000B8A80000}"/>
    <cellStyle name="메모 2 5 2 7 7" xfId="37706" xr:uid="{00000000-0005-0000-0000-0000B9A80000}"/>
    <cellStyle name="메모 2 5 2 7 8" xfId="37707" xr:uid="{00000000-0005-0000-0000-0000BAA80000}"/>
    <cellStyle name="메모 2 5 2 8" xfId="37708" xr:uid="{00000000-0005-0000-0000-0000BBA80000}"/>
    <cellStyle name="메모 2 5 2 8 2" xfId="37709" xr:uid="{00000000-0005-0000-0000-0000BCA80000}"/>
    <cellStyle name="메모 2 5 2 8 2 2" xfId="37710" xr:uid="{00000000-0005-0000-0000-0000BDA80000}"/>
    <cellStyle name="메모 2 5 2 8 2 2 2" xfId="37711" xr:uid="{00000000-0005-0000-0000-0000BEA80000}"/>
    <cellStyle name="메모 2 5 2 8 2 2 2 2" xfId="37712" xr:uid="{00000000-0005-0000-0000-0000BFA80000}"/>
    <cellStyle name="메모 2 5 2 8 2 2 2 3" xfId="37713" xr:uid="{00000000-0005-0000-0000-0000C0A80000}"/>
    <cellStyle name="메모 2 5 2 8 2 2 3" xfId="37714" xr:uid="{00000000-0005-0000-0000-0000C1A80000}"/>
    <cellStyle name="메모 2 5 2 8 2 2 4" xfId="37715" xr:uid="{00000000-0005-0000-0000-0000C2A80000}"/>
    <cellStyle name="메모 2 5 2 8 2 2 5" xfId="37716" xr:uid="{00000000-0005-0000-0000-0000C3A80000}"/>
    <cellStyle name="메모 2 5 2 8 2 3" xfId="37717" xr:uid="{00000000-0005-0000-0000-0000C4A80000}"/>
    <cellStyle name="메모 2 5 2 8 2 3 2" xfId="37718" xr:uid="{00000000-0005-0000-0000-0000C5A80000}"/>
    <cellStyle name="메모 2 5 2 8 2 3 3" xfId="37719" xr:uid="{00000000-0005-0000-0000-0000C6A80000}"/>
    <cellStyle name="메모 2 5 2 8 2 4" xfId="37720" xr:uid="{00000000-0005-0000-0000-0000C7A80000}"/>
    <cellStyle name="메모 2 5 2 8 2 5" xfId="37721" xr:uid="{00000000-0005-0000-0000-0000C8A80000}"/>
    <cellStyle name="메모 2 5 2 8 2 6" xfId="37722" xr:uid="{00000000-0005-0000-0000-0000C9A80000}"/>
    <cellStyle name="메모 2 5 2 8 3" xfId="37723" xr:uid="{00000000-0005-0000-0000-0000CAA80000}"/>
    <cellStyle name="메모 2 5 2 8 3 2" xfId="37724" xr:uid="{00000000-0005-0000-0000-0000CBA80000}"/>
    <cellStyle name="메모 2 5 2 8 3 2 2" xfId="37725" xr:uid="{00000000-0005-0000-0000-0000CCA80000}"/>
    <cellStyle name="메모 2 5 2 8 3 2 2 2" xfId="37726" xr:uid="{00000000-0005-0000-0000-0000CDA80000}"/>
    <cellStyle name="메모 2 5 2 8 3 2 2 3" xfId="37727" xr:uid="{00000000-0005-0000-0000-0000CEA80000}"/>
    <cellStyle name="메모 2 5 2 8 3 2 3" xfId="37728" xr:uid="{00000000-0005-0000-0000-0000CFA80000}"/>
    <cellStyle name="메모 2 5 2 8 3 2 4" xfId="37729" xr:uid="{00000000-0005-0000-0000-0000D0A80000}"/>
    <cellStyle name="메모 2 5 2 8 3 2 5" xfId="37730" xr:uid="{00000000-0005-0000-0000-0000D1A80000}"/>
    <cellStyle name="메모 2 5 2 8 3 3" xfId="37731" xr:uid="{00000000-0005-0000-0000-0000D2A80000}"/>
    <cellStyle name="메모 2 5 2 8 3 3 2" xfId="37732" xr:uid="{00000000-0005-0000-0000-0000D3A80000}"/>
    <cellStyle name="메모 2 5 2 8 3 3 3" xfId="37733" xr:uid="{00000000-0005-0000-0000-0000D4A80000}"/>
    <cellStyle name="메모 2 5 2 8 3 4" xfId="37734" xr:uid="{00000000-0005-0000-0000-0000D5A80000}"/>
    <cellStyle name="메모 2 5 2 8 3 5" xfId="37735" xr:uid="{00000000-0005-0000-0000-0000D6A80000}"/>
    <cellStyle name="메모 2 5 2 8 3 6" xfId="37736" xr:uid="{00000000-0005-0000-0000-0000D7A80000}"/>
    <cellStyle name="메모 2 5 2 8 4" xfId="37737" xr:uid="{00000000-0005-0000-0000-0000D8A80000}"/>
    <cellStyle name="메모 2 5 2 8 4 2" xfId="37738" xr:uid="{00000000-0005-0000-0000-0000D9A80000}"/>
    <cellStyle name="메모 2 5 2 8 4 2 2" xfId="37739" xr:uid="{00000000-0005-0000-0000-0000DAA80000}"/>
    <cellStyle name="메모 2 5 2 8 4 2 3" xfId="37740" xr:uid="{00000000-0005-0000-0000-0000DBA80000}"/>
    <cellStyle name="메모 2 5 2 8 4 3" xfId="37741" xr:uid="{00000000-0005-0000-0000-0000DCA80000}"/>
    <cellStyle name="메모 2 5 2 8 4 4" xfId="37742" xr:uid="{00000000-0005-0000-0000-0000DDA80000}"/>
    <cellStyle name="메모 2 5 2 8 4 5" xfId="37743" xr:uid="{00000000-0005-0000-0000-0000DEA80000}"/>
    <cellStyle name="메모 2 5 2 8 5" xfId="37744" xr:uid="{00000000-0005-0000-0000-0000DFA80000}"/>
    <cellStyle name="메모 2 5 2 8 5 2" xfId="37745" xr:uid="{00000000-0005-0000-0000-0000E0A80000}"/>
    <cellStyle name="메모 2 5 2 8 5 3" xfId="37746" xr:uid="{00000000-0005-0000-0000-0000E1A80000}"/>
    <cellStyle name="메모 2 5 2 8 6" xfId="37747" xr:uid="{00000000-0005-0000-0000-0000E2A80000}"/>
    <cellStyle name="메모 2 5 2 8 7" xfId="37748" xr:uid="{00000000-0005-0000-0000-0000E3A80000}"/>
    <cellStyle name="메모 2 5 2 8 8" xfId="37749" xr:uid="{00000000-0005-0000-0000-0000E4A80000}"/>
    <cellStyle name="메모 2 5 2 9" xfId="37750" xr:uid="{00000000-0005-0000-0000-0000E5A80000}"/>
    <cellStyle name="메모 2 5 2 9 2" xfId="37751" xr:uid="{00000000-0005-0000-0000-0000E6A80000}"/>
    <cellStyle name="메모 2 5 2 9 2 2" xfId="37752" xr:uid="{00000000-0005-0000-0000-0000E7A80000}"/>
    <cellStyle name="메모 2 5 2 9 2 2 2" xfId="37753" xr:uid="{00000000-0005-0000-0000-0000E8A80000}"/>
    <cellStyle name="메모 2 5 2 9 2 2 2 2" xfId="37754" xr:uid="{00000000-0005-0000-0000-0000E9A80000}"/>
    <cellStyle name="메모 2 5 2 9 2 2 2 3" xfId="37755" xr:uid="{00000000-0005-0000-0000-0000EAA80000}"/>
    <cellStyle name="메모 2 5 2 9 2 2 3" xfId="37756" xr:uid="{00000000-0005-0000-0000-0000EBA80000}"/>
    <cellStyle name="메모 2 5 2 9 2 2 4" xfId="37757" xr:uid="{00000000-0005-0000-0000-0000ECA80000}"/>
    <cellStyle name="메모 2 5 2 9 2 2 5" xfId="37758" xr:uid="{00000000-0005-0000-0000-0000EDA80000}"/>
    <cellStyle name="메모 2 5 2 9 2 3" xfId="37759" xr:uid="{00000000-0005-0000-0000-0000EEA80000}"/>
    <cellStyle name="메모 2 5 2 9 2 3 2" xfId="37760" xr:uid="{00000000-0005-0000-0000-0000EFA80000}"/>
    <cellStyle name="메모 2 5 2 9 2 3 3" xfId="37761" xr:uid="{00000000-0005-0000-0000-0000F0A80000}"/>
    <cellStyle name="메모 2 5 2 9 2 4" xfId="37762" xr:uid="{00000000-0005-0000-0000-0000F1A80000}"/>
    <cellStyle name="메모 2 5 2 9 2 5" xfId="37763" xr:uid="{00000000-0005-0000-0000-0000F2A80000}"/>
    <cellStyle name="메모 2 5 2 9 2 6" xfId="37764" xr:uid="{00000000-0005-0000-0000-0000F3A80000}"/>
    <cellStyle name="메모 2 5 2 9 3" xfId="37765" xr:uid="{00000000-0005-0000-0000-0000F4A80000}"/>
    <cellStyle name="메모 2 5 2 9 3 2" xfId="37766" xr:uid="{00000000-0005-0000-0000-0000F5A80000}"/>
    <cellStyle name="메모 2 5 2 9 3 2 2" xfId="37767" xr:uid="{00000000-0005-0000-0000-0000F6A80000}"/>
    <cellStyle name="메모 2 5 2 9 3 2 2 2" xfId="37768" xr:uid="{00000000-0005-0000-0000-0000F7A80000}"/>
    <cellStyle name="메모 2 5 2 9 3 2 2 3" xfId="37769" xr:uid="{00000000-0005-0000-0000-0000F8A80000}"/>
    <cellStyle name="메모 2 5 2 9 3 2 3" xfId="37770" xr:uid="{00000000-0005-0000-0000-0000F9A80000}"/>
    <cellStyle name="메모 2 5 2 9 3 2 4" xfId="37771" xr:uid="{00000000-0005-0000-0000-0000FAA80000}"/>
    <cellStyle name="메모 2 5 2 9 3 2 5" xfId="37772" xr:uid="{00000000-0005-0000-0000-0000FBA80000}"/>
    <cellStyle name="메모 2 5 2 9 3 3" xfId="37773" xr:uid="{00000000-0005-0000-0000-0000FCA80000}"/>
    <cellStyle name="메모 2 5 2 9 3 3 2" xfId="37774" xr:uid="{00000000-0005-0000-0000-0000FDA80000}"/>
    <cellStyle name="메모 2 5 2 9 3 3 3" xfId="37775" xr:uid="{00000000-0005-0000-0000-0000FEA80000}"/>
    <cellStyle name="메모 2 5 2 9 3 4" xfId="37776" xr:uid="{00000000-0005-0000-0000-0000FFA80000}"/>
    <cellStyle name="메모 2 5 2 9 3 5" xfId="37777" xr:uid="{00000000-0005-0000-0000-000000A90000}"/>
    <cellStyle name="메모 2 5 2 9 3 6" xfId="37778" xr:uid="{00000000-0005-0000-0000-000001A90000}"/>
    <cellStyle name="메모 2 5 2 9 4" xfId="37779" xr:uid="{00000000-0005-0000-0000-000002A90000}"/>
    <cellStyle name="메모 2 5 2 9 4 2" xfId="37780" xr:uid="{00000000-0005-0000-0000-000003A90000}"/>
    <cellStyle name="메모 2 5 2 9 4 2 2" xfId="37781" xr:uid="{00000000-0005-0000-0000-000004A90000}"/>
    <cellStyle name="메모 2 5 2 9 4 2 3" xfId="37782" xr:uid="{00000000-0005-0000-0000-000005A90000}"/>
    <cellStyle name="메모 2 5 2 9 4 3" xfId="37783" xr:uid="{00000000-0005-0000-0000-000006A90000}"/>
    <cellStyle name="메모 2 5 2 9 4 4" xfId="37784" xr:uid="{00000000-0005-0000-0000-000007A90000}"/>
    <cellStyle name="메모 2 5 2 9 4 5" xfId="37785" xr:uid="{00000000-0005-0000-0000-000008A90000}"/>
    <cellStyle name="메모 2 5 2 9 5" xfId="37786" xr:uid="{00000000-0005-0000-0000-000009A90000}"/>
    <cellStyle name="메모 2 5 2 9 5 2" xfId="37787" xr:uid="{00000000-0005-0000-0000-00000AA90000}"/>
    <cellStyle name="메모 2 5 2 9 5 3" xfId="37788" xr:uid="{00000000-0005-0000-0000-00000BA90000}"/>
    <cellStyle name="메모 2 5 2 9 6" xfId="37789" xr:uid="{00000000-0005-0000-0000-00000CA90000}"/>
    <cellStyle name="메모 2 5 2 9 7" xfId="37790" xr:uid="{00000000-0005-0000-0000-00000DA90000}"/>
    <cellStyle name="메모 2 5 2 9 8" xfId="37791" xr:uid="{00000000-0005-0000-0000-00000EA90000}"/>
    <cellStyle name="메모 2 5 20" xfId="37792" xr:uid="{00000000-0005-0000-0000-00000FA90000}"/>
    <cellStyle name="메모 2 5 20 2" xfId="37793" xr:uid="{00000000-0005-0000-0000-000010A90000}"/>
    <cellStyle name="메모 2 5 20 2 2" xfId="37794" xr:uid="{00000000-0005-0000-0000-000011A90000}"/>
    <cellStyle name="메모 2 5 20 2 2 2" xfId="37795" xr:uid="{00000000-0005-0000-0000-000012A90000}"/>
    <cellStyle name="메모 2 5 20 2 2 3" xfId="37796" xr:uid="{00000000-0005-0000-0000-000013A90000}"/>
    <cellStyle name="메모 2 5 20 2 3" xfId="37797" xr:uid="{00000000-0005-0000-0000-000014A90000}"/>
    <cellStyle name="메모 2 5 20 2 4" xfId="37798" xr:uid="{00000000-0005-0000-0000-000015A90000}"/>
    <cellStyle name="메모 2 5 20 3" xfId="37799" xr:uid="{00000000-0005-0000-0000-000016A90000}"/>
    <cellStyle name="메모 2 5 20 3 2" xfId="37800" xr:uid="{00000000-0005-0000-0000-000017A90000}"/>
    <cellStyle name="메모 2 5 20 3 3" xfId="37801" xr:uid="{00000000-0005-0000-0000-000018A90000}"/>
    <cellStyle name="메모 2 5 20 4" xfId="37802" xr:uid="{00000000-0005-0000-0000-000019A90000}"/>
    <cellStyle name="메모 2 5 20 5" xfId="37803" xr:uid="{00000000-0005-0000-0000-00001AA90000}"/>
    <cellStyle name="메모 2 5 21" xfId="37804" xr:uid="{00000000-0005-0000-0000-00001BA90000}"/>
    <cellStyle name="메모 2 5 21 2" xfId="37805" xr:uid="{00000000-0005-0000-0000-00001CA90000}"/>
    <cellStyle name="메모 2 5 21 2 2" xfId="37806" xr:uid="{00000000-0005-0000-0000-00001DA90000}"/>
    <cellStyle name="메모 2 5 21 2 2 2" xfId="37807" xr:uid="{00000000-0005-0000-0000-00001EA90000}"/>
    <cellStyle name="메모 2 5 21 2 2 3" xfId="37808" xr:uid="{00000000-0005-0000-0000-00001FA90000}"/>
    <cellStyle name="메모 2 5 21 2 3" xfId="37809" xr:uid="{00000000-0005-0000-0000-000020A90000}"/>
    <cellStyle name="메모 2 5 21 2 4" xfId="37810" xr:uid="{00000000-0005-0000-0000-000021A90000}"/>
    <cellStyle name="메모 2 5 21 3" xfId="37811" xr:uid="{00000000-0005-0000-0000-000022A90000}"/>
    <cellStyle name="메모 2 5 21 3 2" xfId="37812" xr:uid="{00000000-0005-0000-0000-000023A90000}"/>
    <cellStyle name="메모 2 5 21 3 3" xfId="37813" xr:uid="{00000000-0005-0000-0000-000024A90000}"/>
    <cellStyle name="메모 2 5 21 4" xfId="37814" xr:uid="{00000000-0005-0000-0000-000025A90000}"/>
    <cellStyle name="메모 2 5 21 5" xfId="37815" xr:uid="{00000000-0005-0000-0000-000026A90000}"/>
    <cellStyle name="메모 2 5 22" xfId="37816" xr:uid="{00000000-0005-0000-0000-000027A90000}"/>
    <cellStyle name="메모 2 5 22 2" xfId="37817" xr:uid="{00000000-0005-0000-0000-000028A90000}"/>
    <cellStyle name="메모 2 5 22 2 2" xfId="37818" xr:uid="{00000000-0005-0000-0000-000029A90000}"/>
    <cellStyle name="메모 2 5 22 2 2 2" xfId="37819" xr:uid="{00000000-0005-0000-0000-00002AA90000}"/>
    <cellStyle name="메모 2 5 22 2 2 3" xfId="37820" xr:uid="{00000000-0005-0000-0000-00002BA90000}"/>
    <cellStyle name="메모 2 5 22 2 3" xfId="37821" xr:uid="{00000000-0005-0000-0000-00002CA90000}"/>
    <cellStyle name="메모 2 5 22 2 4" xfId="37822" xr:uid="{00000000-0005-0000-0000-00002DA90000}"/>
    <cellStyle name="메모 2 5 22 3" xfId="37823" xr:uid="{00000000-0005-0000-0000-00002EA90000}"/>
    <cellStyle name="메모 2 5 22 3 2" xfId="37824" xr:uid="{00000000-0005-0000-0000-00002FA90000}"/>
    <cellStyle name="메모 2 5 22 3 3" xfId="37825" xr:uid="{00000000-0005-0000-0000-000030A90000}"/>
    <cellStyle name="메모 2 5 22 4" xfId="37826" xr:uid="{00000000-0005-0000-0000-000031A90000}"/>
    <cellStyle name="메모 2 5 22 5" xfId="37827" xr:uid="{00000000-0005-0000-0000-000032A90000}"/>
    <cellStyle name="메모 2 5 23" xfId="37828" xr:uid="{00000000-0005-0000-0000-000033A90000}"/>
    <cellStyle name="메모 2 5 23 2" xfId="37829" xr:uid="{00000000-0005-0000-0000-000034A90000}"/>
    <cellStyle name="메모 2 5 23 2 2" xfId="37830" xr:uid="{00000000-0005-0000-0000-000035A90000}"/>
    <cellStyle name="메모 2 5 23 2 2 2" xfId="37831" xr:uid="{00000000-0005-0000-0000-000036A90000}"/>
    <cellStyle name="메모 2 5 23 2 2 3" xfId="37832" xr:uid="{00000000-0005-0000-0000-000037A90000}"/>
    <cellStyle name="메모 2 5 23 2 3" xfId="37833" xr:uid="{00000000-0005-0000-0000-000038A90000}"/>
    <cellStyle name="메모 2 5 23 2 4" xfId="37834" xr:uid="{00000000-0005-0000-0000-000039A90000}"/>
    <cellStyle name="메모 2 5 23 3" xfId="37835" xr:uid="{00000000-0005-0000-0000-00003AA90000}"/>
    <cellStyle name="메모 2 5 23 3 2" xfId="37836" xr:uid="{00000000-0005-0000-0000-00003BA90000}"/>
    <cellStyle name="메모 2 5 23 3 3" xfId="37837" xr:uid="{00000000-0005-0000-0000-00003CA90000}"/>
    <cellStyle name="메모 2 5 23 4" xfId="37838" xr:uid="{00000000-0005-0000-0000-00003DA90000}"/>
    <cellStyle name="메모 2 5 23 5" xfId="37839" xr:uid="{00000000-0005-0000-0000-00003EA90000}"/>
    <cellStyle name="메모 2 5 24" xfId="37840" xr:uid="{00000000-0005-0000-0000-00003FA90000}"/>
    <cellStyle name="메모 2 5 24 2" xfId="37841" xr:uid="{00000000-0005-0000-0000-000040A90000}"/>
    <cellStyle name="메모 2 5 24 2 2" xfId="37842" xr:uid="{00000000-0005-0000-0000-000041A90000}"/>
    <cellStyle name="메모 2 5 24 2 3" xfId="37843" xr:uid="{00000000-0005-0000-0000-000042A90000}"/>
    <cellStyle name="메모 2 5 24 3" xfId="37844" xr:uid="{00000000-0005-0000-0000-000043A90000}"/>
    <cellStyle name="메모 2 5 24 4" xfId="37845" xr:uid="{00000000-0005-0000-0000-000044A90000}"/>
    <cellStyle name="메모 2 5 25" xfId="37846" xr:uid="{00000000-0005-0000-0000-000045A90000}"/>
    <cellStyle name="메모 2 5 25 2" xfId="37847" xr:uid="{00000000-0005-0000-0000-000046A90000}"/>
    <cellStyle name="메모 2 5 25 3" xfId="37848" xr:uid="{00000000-0005-0000-0000-000047A90000}"/>
    <cellStyle name="메모 2 5 26" xfId="37849" xr:uid="{00000000-0005-0000-0000-000048A90000}"/>
    <cellStyle name="메모 2 5 27" xfId="37850" xr:uid="{00000000-0005-0000-0000-000049A90000}"/>
    <cellStyle name="메모 2 5 28" xfId="37851" xr:uid="{00000000-0005-0000-0000-00004AA90000}"/>
    <cellStyle name="메모 2 5 3" xfId="37852" xr:uid="{00000000-0005-0000-0000-00004BA90000}"/>
    <cellStyle name="메모 2 5 3 10" xfId="37853" xr:uid="{00000000-0005-0000-0000-00004CA90000}"/>
    <cellStyle name="메모 2 5 3 10 2" xfId="37854" xr:uid="{00000000-0005-0000-0000-00004DA90000}"/>
    <cellStyle name="메모 2 5 3 10 2 2" xfId="37855" xr:uid="{00000000-0005-0000-0000-00004EA90000}"/>
    <cellStyle name="메모 2 5 3 10 2 2 2" xfId="37856" xr:uid="{00000000-0005-0000-0000-00004FA90000}"/>
    <cellStyle name="메모 2 5 3 10 2 2 3" xfId="37857" xr:uid="{00000000-0005-0000-0000-000050A90000}"/>
    <cellStyle name="메모 2 5 3 10 2 3" xfId="37858" xr:uid="{00000000-0005-0000-0000-000051A90000}"/>
    <cellStyle name="메모 2 5 3 10 2 4" xfId="37859" xr:uid="{00000000-0005-0000-0000-000052A90000}"/>
    <cellStyle name="메모 2 5 3 10 3" xfId="37860" xr:uid="{00000000-0005-0000-0000-000053A90000}"/>
    <cellStyle name="메모 2 5 3 10 3 2" xfId="37861" xr:uid="{00000000-0005-0000-0000-000054A90000}"/>
    <cellStyle name="메모 2 5 3 10 3 3" xfId="37862" xr:uid="{00000000-0005-0000-0000-000055A90000}"/>
    <cellStyle name="메모 2 5 3 10 4" xfId="37863" xr:uid="{00000000-0005-0000-0000-000056A90000}"/>
    <cellStyle name="메모 2 5 3 10 5" xfId="37864" xr:uid="{00000000-0005-0000-0000-000057A90000}"/>
    <cellStyle name="메모 2 5 3 11" xfId="37865" xr:uid="{00000000-0005-0000-0000-000058A90000}"/>
    <cellStyle name="메모 2 5 3 11 2" xfId="37866" xr:uid="{00000000-0005-0000-0000-000059A90000}"/>
    <cellStyle name="메모 2 5 3 11 2 2" xfId="37867" xr:uid="{00000000-0005-0000-0000-00005AA90000}"/>
    <cellStyle name="메모 2 5 3 11 2 2 2" xfId="37868" xr:uid="{00000000-0005-0000-0000-00005BA90000}"/>
    <cellStyle name="메모 2 5 3 11 2 2 3" xfId="37869" xr:uid="{00000000-0005-0000-0000-00005CA90000}"/>
    <cellStyle name="메모 2 5 3 11 2 3" xfId="37870" xr:uid="{00000000-0005-0000-0000-00005DA90000}"/>
    <cellStyle name="메모 2 5 3 11 2 4" xfId="37871" xr:uid="{00000000-0005-0000-0000-00005EA90000}"/>
    <cellStyle name="메모 2 5 3 11 3" xfId="37872" xr:uid="{00000000-0005-0000-0000-00005FA90000}"/>
    <cellStyle name="메모 2 5 3 11 3 2" xfId="37873" xr:uid="{00000000-0005-0000-0000-000060A90000}"/>
    <cellStyle name="메모 2 5 3 11 3 3" xfId="37874" xr:uid="{00000000-0005-0000-0000-000061A90000}"/>
    <cellStyle name="메모 2 5 3 11 4" xfId="37875" xr:uid="{00000000-0005-0000-0000-000062A90000}"/>
    <cellStyle name="메모 2 5 3 11 5" xfId="37876" xr:uid="{00000000-0005-0000-0000-000063A90000}"/>
    <cellStyle name="메모 2 5 3 12" xfId="37877" xr:uid="{00000000-0005-0000-0000-000064A90000}"/>
    <cellStyle name="메모 2 5 3 12 2" xfId="37878" xr:uid="{00000000-0005-0000-0000-000065A90000}"/>
    <cellStyle name="메모 2 5 3 12 2 2" xfId="37879" xr:uid="{00000000-0005-0000-0000-000066A90000}"/>
    <cellStyle name="메모 2 5 3 12 2 2 2" xfId="37880" xr:uid="{00000000-0005-0000-0000-000067A90000}"/>
    <cellStyle name="메모 2 5 3 12 2 2 3" xfId="37881" xr:uid="{00000000-0005-0000-0000-000068A90000}"/>
    <cellStyle name="메모 2 5 3 12 2 3" xfId="37882" xr:uid="{00000000-0005-0000-0000-000069A90000}"/>
    <cellStyle name="메모 2 5 3 12 2 4" xfId="37883" xr:uid="{00000000-0005-0000-0000-00006AA90000}"/>
    <cellStyle name="메모 2 5 3 12 3" xfId="37884" xr:uid="{00000000-0005-0000-0000-00006BA90000}"/>
    <cellStyle name="메모 2 5 3 12 3 2" xfId="37885" xr:uid="{00000000-0005-0000-0000-00006CA90000}"/>
    <cellStyle name="메모 2 5 3 12 3 3" xfId="37886" xr:uid="{00000000-0005-0000-0000-00006DA90000}"/>
    <cellStyle name="메모 2 5 3 12 4" xfId="37887" xr:uid="{00000000-0005-0000-0000-00006EA90000}"/>
    <cellStyle name="메모 2 5 3 12 5" xfId="37888" xr:uid="{00000000-0005-0000-0000-00006FA90000}"/>
    <cellStyle name="메모 2 5 3 13" xfId="37889" xr:uid="{00000000-0005-0000-0000-000070A90000}"/>
    <cellStyle name="메모 2 5 3 13 2" xfId="37890" xr:uid="{00000000-0005-0000-0000-000071A90000}"/>
    <cellStyle name="메모 2 5 3 13 2 2" xfId="37891" xr:uid="{00000000-0005-0000-0000-000072A90000}"/>
    <cellStyle name="메모 2 5 3 13 2 2 2" xfId="37892" xr:uid="{00000000-0005-0000-0000-000073A90000}"/>
    <cellStyle name="메모 2 5 3 13 2 2 3" xfId="37893" xr:uid="{00000000-0005-0000-0000-000074A90000}"/>
    <cellStyle name="메모 2 5 3 13 2 3" xfId="37894" xr:uid="{00000000-0005-0000-0000-000075A90000}"/>
    <cellStyle name="메모 2 5 3 13 2 4" xfId="37895" xr:uid="{00000000-0005-0000-0000-000076A90000}"/>
    <cellStyle name="메모 2 5 3 13 3" xfId="37896" xr:uid="{00000000-0005-0000-0000-000077A90000}"/>
    <cellStyle name="메모 2 5 3 13 3 2" xfId="37897" xr:uid="{00000000-0005-0000-0000-000078A90000}"/>
    <cellStyle name="메모 2 5 3 13 3 3" xfId="37898" xr:uid="{00000000-0005-0000-0000-000079A90000}"/>
    <cellStyle name="메모 2 5 3 13 4" xfId="37899" xr:uid="{00000000-0005-0000-0000-00007AA90000}"/>
    <cellStyle name="메모 2 5 3 13 5" xfId="37900" xr:uid="{00000000-0005-0000-0000-00007BA90000}"/>
    <cellStyle name="메모 2 5 3 14" xfId="37901" xr:uid="{00000000-0005-0000-0000-00007CA90000}"/>
    <cellStyle name="메모 2 5 3 14 2" xfId="37902" xr:uid="{00000000-0005-0000-0000-00007DA90000}"/>
    <cellStyle name="메모 2 5 3 14 2 2" xfId="37903" xr:uid="{00000000-0005-0000-0000-00007EA90000}"/>
    <cellStyle name="메모 2 5 3 14 2 2 2" xfId="37904" xr:uid="{00000000-0005-0000-0000-00007FA90000}"/>
    <cellStyle name="메모 2 5 3 14 2 2 3" xfId="37905" xr:uid="{00000000-0005-0000-0000-000080A90000}"/>
    <cellStyle name="메모 2 5 3 14 2 3" xfId="37906" xr:uid="{00000000-0005-0000-0000-000081A90000}"/>
    <cellStyle name="메모 2 5 3 14 2 4" xfId="37907" xr:uid="{00000000-0005-0000-0000-000082A90000}"/>
    <cellStyle name="메모 2 5 3 14 3" xfId="37908" xr:uid="{00000000-0005-0000-0000-000083A90000}"/>
    <cellStyle name="메모 2 5 3 14 3 2" xfId="37909" xr:uid="{00000000-0005-0000-0000-000084A90000}"/>
    <cellStyle name="메모 2 5 3 14 3 3" xfId="37910" xr:uid="{00000000-0005-0000-0000-000085A90000}"/>
    <cellStyle name="메모 2 5 3 14 4" xfId="37911" xr:uid="{00000000-0005-0000-0000-000086A90000}"/>
    <cellStyle name="메모 2 5 3 14 5" xfId="37912" xr:uid="{00000000-0005-0000-0000-000087A90000}"/>
    <cellStyle name="메모 2 5 3 15" xfId="37913" xr:uid="{00000000-0005-0000-0000-000088A90000}"/>
    <cellStyle name="메모 2 5 3 15 2" xfId="37914" xr:uid="{00000000-0005-0000-0000-000089A90000}"/>
    <cellStyle name="메모 2 5 3 15 2 2" xfId="37915" xr:uid="{00000000-0005-0000-0000-00008AA90000}"/>
    <cellStyle name="메모 2 5 3 15 2 2 2" xfId="37916" xr:uid="{00000000-0005-0000-0000-00008BA90000}"/>
    <cellStyle name="메모 2 5 3 15 2 2 3" xfId="37917" xr:uid="{00000000-0005-0000-0000-00008CA90000}"/>
    <cellStyle name="메모 2 5 3 15 2 3" xfId="37918" xr:uid="{00000000-0005-0000-0000-00008DA90000}"/>
    <cellStyle name="메모 2 5 3 15 2 4" xfId="37919" xr:uid="{00000000-0005-0000-0000-00008EA90000}"/>
    <cellStyle name="메모 2 5 3 15 3" xfId="37920" xr:uid="{00000000-0005-0000-0000-00008FA90000}"/>
    <cellStyle name="메모 2 5 3 15 3 2" xfId="37921" xr:uid="{00000000-0005-0000-0000-000090A90000}"/>
    <cellStyle name="메모 2 5 3 15 3 3" xfId="37922" xr:uid="{00000000-0005-0000-0000-000091A90000}"/>
    <cellStyle name="메모 2 5 3 15 4" xfId="37923" xr:uid="{00000000-0005-0000-0000-000092A90000}"/>
    <cellStyle name="메모 2 5 3 15 5" xfId="37924" xr:uid="{00000000-0005-0000-0000-000093A90000}"/>
    <cellStyle name="메모 2 5 3 16" xfId="37925" xr:uid="{00000000-0005-0000-0000-000094A90000}"/>
    <cellStyle name="메모 2 5 3 16 2" xfId="37926" xr:uid="{00000000-0005-0000-0000-000095A90000}"/>
    <cellStyle name="메모 2 5 3 16 2 2" xfId="37927" xr:uid="{00000000-0005-0000-0000-000096A90000}"/>
    <cellStyle name="메모 2 5 3 16 2 2 2" xfId="37928" xr:uid="{00000000-0005-0000-0000-000097A90000}"/>
    <cellStyle name="메모 2 5 3 16 2 2 3" xfId="37929" xr:uid="{00000000-0005-0000-0000-000098A90000}"/>
    <cellStyle name="메모 2 5 3 16 2 3" xfId="37930" xr:uid="{00000000-0005-0000-0000-000099A90000}"/>
    <cellStyle name="메모 2 5 3 16 2 4" xfId="37931" xr:uid="{00000000-0005-0000-0000-00009AA90000}"/>
    <cellStyle name="메모 2 5 3 16 3" xfId="37932" xr:uid="{00000000-0005-0000-0000-00009BA90000}"/>
    <cellStyle name="메모 2 5 3 16 3 2" xfId="37933" xr:uid="{00000000-0005-0000-0000-00009CA90000}"/>
    <cellStyle name="메모 2 5 3 16 3 3" xfId="37934" xr:uid="{00000000-0005-0000-0000-00009DA90000}"/>
    <cellStyle name="메모 2 5 3 16 4" xfId="37935" xr:uid="{00000000-0005-0000-0000-00009EA90000}"/>
    <cellStyle name="메모 2 5 3 16 5" xfId="37936" xr:uid="{00000000-0005-0000-0000-00009FA90000}"/>
    <cellStyle name="메모 2 5 3 17" xfId="37937" xr:uid="{00000000-0005-0000-0000-0000A0A90000}"/>
    <cellStyle name="메모 2 5 3 17 2" xfId="37938" xr:uid="{00000000-0005-0000-0000-0000A1A90000}"/>
    <cellStyle name="메모 2 5 3 17 2 2" xfId="37939" xr:uid="{00000000-0005-0000-0000-0000A2A90000}"/>
    <cellStyle name="메모 2 5 3 17 2 2 2" xfId="37940" xr:uid="{00000000-0005-0000-0000-0000A3A90000}"/>
    <cellStyle name="메모 2 5 3 17 2 2 3" xfId="37941" xr:uid="{00000000-0005-0000-0000-0000A4A90000}"/>
    <cellStyle name="메모 2 5 3 17 2 3" xfId="37942" xr:uid="{00000000-0005-0000-0000-0000A5A90000}"/>
    <cellStyle name="메모 2 5 3 17 2 4" xfId="37943" xr:uid="{00000000-0005-0000-0000-0000A6A90000}"/>
    <cellStyle name="메모 2 5 3 17 3" xfId="37944" xr:uid="{00000000-0005-0000-0000-0000A7A90000}"/>
    <cellStyle name="메모 2 5 3 17 3 2" xfId="37945" xr:uid="{00000000-0005-0000-0000-0000A8A90000}"/>
    <cellStyle name="메모 2 5 3 17 3 3" xfId="37946" xr:uid="{00000000-0005-0000-0000-0000A9A90000}"/>
    <cellStyle name="메모 2 5 3 17 4" xfId="37947" xr:uid="{00000000-0005-0000-0000-0000AAA90000}"/>
    <cellStyle name="메모 2 5 3 17 5" xfId="37948" xr:uid="{00000000-0005-0000-0000-0000ABA90000}"/>
    <cellStyle name="메모 2 5 3 18" xfId="37949" xr:uid="{00000000-0005-0000-0000-0000ACA90000}"/>
    <cellStyle name="메모 2 5 3 18 2" xfId="37950" xr:uid="{00000000-0005-0000-0000-0000ADA90000}"/>
    <cellStyle name="메모 2 5 3 18 2 2" xfId="37951" xr:uid="{00000000-0005-0000-0000-0000AEA90000}"/>
    <cellStyle name="메모 2 5 3 18 2 2 2" xfId="37952" xr:uid="{00000000-0005-0000-0000-0000AFA90000}"/>
    <cellStyle name="메모 2 5 3 18 2 2 3" xfId="37953" xr:uid="{00000000-0005-0000-0000-0000B0A90000}"/>
    <cellStyle name="메모 2 5 3 18 2 3" xfId="37954" xr:uid="{00000000-0005-0000-0000-0000B1A90000}"/>
    <cellStyle name="메모 2 5 3 18 2 4" xfId="37955" xr:uid="{00000000-0005-0000-0000-0000B2A90000}"/>
    <cellStyle name="메모 2 5 3 18 3" xfId="37956" xr:uid="{00000000-0005-0000-0000-0000B3A90000}"/>
    <cellStyle name="메모 2 5 3 18 3 2" xfId="37957" xr:uid="{00000000-0005-0000-0000-0000B4A90000}"/>
    <cellStyle name="메모 2 5 3 18 3 3" xfId="37958" xr:uid="{00000000-0005-0000-0000-0000B5A90000}"/>
    <cellStyle name="메모 2 5 3 18 4" xfId="37959" xr:uid="{00000000-0005-0000-0000-0000B6A90000}"/>
    <cellStyle name="메모 2 5 3 18 5" xfId="37960" xr:uid="{00000000-0005-0000-0000-0000B7A90000}"/>
    <cellStyle name="메모 2 5 3 19" xfId="37961" xr:uid="{00000000-0005-0000-0000-0000B8A90000}"/>
    <cellStyle name="메모 2 5 3 19 2" xfId="37962" xr:uid="{00000000-0005-0000-0000-0000B9A90000}"/>
    <cellStyle name="메모 2 5 3 19 2 2" xfId="37963" xr:uid="{00000000-0005-0000-0000-0000BAA90000}"/>
    <cellStyle name="메모 2 5 3 19 2 2 2" xfId="37964" xr:uid="{00000000-0005-0000-0000-0000BBA90000}"/>
    <cellStyle name="메모 2 5 3 19 2 2 3" xfId="37965" xr:uid="{00000000-0005-0000-0000-0000BCA90000}"/>
    <cellStyle name="메모 2 5 3 19 2 3" xfId="37966" xr:uid="{00000000-0005-0000-0000-0000BDA90000}"/>
    <cellStyle name="메모 2 5 3 19 2 4" xfId="37967" xr:uid="{00000000-0005-0000-0000-0000BEA90000}"/>
    <cellStyle name="메모 2 5 3 19 3" xfId="37968" xr:uid="{00000000-0005-0000-0000-0000BFA90000}"/>
    <cellStyle name="메모 2 5 3 19 3 2" xfId="37969" xr:uid="{00000000-0005-0000-0000-0000C0A90000}"/>
    <cellStyle name="메모 2 5 3 19 3 3" xfId="37970" xr:uid="{00000000-0005-0000-0000-0000C1A90000}"/>
    <cellStyle name="메모 2 5 3 19 4" xfId="37971" xr:uid="{00000000-0005-0000-0000-0000C2A90000}"/>
    <cellStyle name="메모 2 5 3 19 5" xfId="37972" xr:uid="{00000000-0005-0000-0000-0000C3A90000}"/>
    <cellStyle name="메모 2 5 3 2" xfId="37973" xr:uid="{00000000-0005-0000-0000-0000C4A90000}"/>
    <cellStyle name="메모 2 5 3 2 2" xfId="37974" xr:uid="{00000000-0005-0000-0000-0000C5A90000}"/>
    <cellStyle name="메모 2 5 3 2 2 2" xfId="37975" xr:uid="{00000000-0005-0000-0000-0000C6A90000}"/>
    <cellStyle name="메모 2 5 3 2 2 2 2" xfId="37976" xr:uid="{00000000-0005-0000-0000-0000C7A90000}"/>
    <cellStyle name="메모 2 5 3 2 2 2 2 2" xfId="37977" xr:uid="{00000000-0005-0000-0000-0000C8A90000}"/>
    <cellStyle name="메모 2 5 3 2 2 2 2 3" xfId="37978" xr:uid="{00000000-0005-0000-0000-0000C9A90000}"/>
    <cellStyle name="메모 2 5 3 2 2 2 3" xfId="37979" xr:uid="{00000000-0005-0000-0000-0000CAA90000}"/>
    <cellStyle name="메모 2 5 3 2 2 2 4" xfId="37980" xr:uid="{00000000-0005-0000-0000-0000CBA90000}"/>
    <cellStyle name="메모 2 5 3 2 2 2 5" xfId="37981" xr:uid="{00000000-0005-0000-0000-0000CCA90000}"/>
    <cellStyle name="메모 2 5 3 2 2 3" xfId="37982" xr:uid="{00000000-0005-0000-0000-0000CDA90000}"/>
    <cellStyle name="메모 2 5 3 2 2 3 2" xfId="37983" xr:uid="{00000000-0005-0000-0000-0000CEA90000}"/>
    <cellStyle name="메모 2 5 3 2 2 3 3" xfId="37984" xr:uid="{00000000-0005-0000-0000-0000CFA90000}"/>
    <cellStyle name="메모 2 5 3 2 2 4" xfId="37985" xr:uid="{00000000-0005-0000-0000-0000D0A90000}"/>
    <cellStyle name="메모 2 5 3 2 2 5" xfId="37986" xr:uid="{00000000-0005-0000-0000-0000D1A90000}"/>
    <cellStyle name="메모 2 5 3 2 2 6" xfId="37987" xr:uid="{00000000-0005-0000-0000-0000D2A90000}"/>
    <cellStyle name="메모 2 5 3 2 3" xfId="37988" xr:uid="{00000000-0005-0000-0000-0000D3A90000}"/>
    <cellStyle name="메모 2 5 3 2 3 2" xfId="37989" xr:uid="{00000000-0005-0000-0000-0000D4A90000}"/>
    <cellStyle name="메모 2 5 3 2 3 2 2" xfId="37990" xr:uid="{00000000-0005-0000-0000-0000D5A90000}"/>
    <cellStyle name="메모 2 5 3 2 3 2 2 2" xfId="37991" xr:uid="{00000000-0005-0000-0000-0000D6A90000}"/>
    <cellStyle name="메모 2 5 3 2 3 2 2 3" xfId="37992" xr:uid="{00000000-0005-0000-0000-0000D7A90000}"/>
    <cellStyle name="메모 2 5 3 2 3 2 3" xfId="37993" xr:uid="{00000000-0005-0000-0000-0000D8A90000}"/>
    <cellStyle name="메모 2 5 3 2 3 2 4" xfId="37994" xr:uid="{00000000-0005-0000-0000-0000D9A90000}"/>
    <cellStyle name="메모 2 5 3 2 3 2 5" xfId="37995" xr:uid="{00000000-0005-0000-0000-0000DAA90000}"/>
    <cellStyle name="메모 2 5 3 2 3 3" xfId="37996" xr:uid="{00000000-0005-0000-0000-0000DBA90000}"/>
    <cellStyle name="메모 2 5 3 2 3 3 2" xfId="37997" xr:uid="{00000000-0005-0000-0000-0000DCA90000}"/>
    <cellStyle name="메모 2 5 3 2 3 3 3" xfId="37998" xr:uid="{00000000-0005-0000-0000-0000DDA90000}"/>
    <cellStyle name="메모 2 5 3 2 3 4" xfId="37999" xr:uid="{00000000-0005-0000-0000-0000DEA90000}"/>
    <cellStyle name="메모 2 5 3 2 3 5" xfId="38000" xr:uid="{00000000-0005-0000-0000-0000DFA90000}"/>
    <cellStyle name="메모 2 5 3 2 3 6" xfId="38001" xr:uid="{00000000-0005-0000-0000-0000E0A90000}"/>
    <cellStyle name="메모 2 5 3 2 4" xfId="38002" xr:uid="{00000000-0005-0000-0000-0000E1A90000}"/>
    <cellStyle name="메모 2 5 3 2 4 2" xfId="38003" xr:uid="{00000000-0005-0000-0000-0000E2A90000}"/>
    <cellStyle name="메모 2 5 3 2 4 2 2" xfId="38004" xr:uid="{00000000-0005-0000-0000-0000E3A90000}"/>
    <cellStyle name="메모 2 5 3 2 4 2 3" xfId="38005" xr:uid="{00000000-0005-0000-0000-0000E4A90000}"/>
    <cellStyle name="메모 2 5 3 2 4 3" xfId="38006" xr:uid="{00000000-0005-0000-0000-0000E5A90000}"/>
    <cellStyle name="메모 2 5 3 2 4 4" xfId="38007" xr:uid="{00000000-0005-0000-0000-0000E6A90000}"/>
    <cellStyle name="메모 2 5 3 2 4 5" xfId="38008" xr:uid="{00000000-0005-0000-0000-0000E7A90000}"/>
    <cellStyle name="메모 2 5 3 2 5" xfId="38009" xr:uid="{00000000-0005-0000-0000-0000E8A90000}"/>
    <cellStyle name="메모 2 5 3 2 5 2" xfId="38010" xr:uid="{00000000-0005-0000-0000-0000E9A90000}"/>
    <cellStyle name="메모 2 5 3 2 5 3" xfId="38011" xr:uid="{00000000-0005-0000-0000-0000EAA90000}"/>
    <cellStyle name="메모 2 5 3 2 6" xfId="38012" xr:uid="{00000000-0005-0000-0000-0000EBA90000}"/>
    <cellStyle name="메모 2 5 3 2 7" xfId="38013" xr:uid="{00000000-0005-0000-0000-0000ECA90000}"/>
    <cellStyle name="메모 2 5 3 2 8" xfId="38014" xr:uid="{00000000-0005-0000-0000-0000EDA90000}"/>
    <cellStyle name="메모 2 5 3 20" xfId="38015" xr:uid="{00000000-0005-0000-0000-0000EEA90000}"/>
    <cellStyle name="메모 2 5 3 20 2" xfId="38016" xr:uid="{00000000-0005-0000-0000-0000EFA90000}"/>
    <cellStyle name="메모 2 5 3 20 2 2" xfId="38017" xr:uid="{00000000-0005-0000-0000-0000F0A90000}"/>
    <cellStyle name="메모 2 5 3 20 2 2 2" xfId="38018" xr:uid="{00000000-0005-0000-0000-0000F1A90000}"/>
    <cellStyle name="메모 2 5 3 20 2 2 3" xfId="38019" xr:uid="{00000000-0005-0000-0000-0000F2A90000}"/>
    <cellStyle name="메모 2 5 3 20 2 3" xfId="38020" xr:uid="{00000000-0005-0000-0000-0000F3A90000}"/>
    <cellStyle name="메모 2 5 3 20 2 4" xfId="38021" xr:uid="{00000000-0005-0000-0000-0000F4A90000}"/>
    <cellStyle name="메모 2 5 3 20 3" xfId="38022" xr:uid="{00000000-0005-0000-0000-0000F5A90000}"/>
    <cellStyle name="메모 2 5 3 20 3 2" xfId="38023" xr:uid="{00000000-0005-0000-0000-0000F6A90000}"/>
    <cellStyle name="메모 2 5 3 20 3 3" xfId="38024" xr:uid="{00000000-0005-0000-0000-0000F7A90000}"/>
    <cellStyle name="메모 2 5 3 20 4" xfId="38025" xr:uid="{00000000-0005-0000-0000-0000F8A90000}"/>
    <cellStyle name="메모 2 5 3 20 5" xfId="38026" xr:uid="{00000000-0005-0000-0000-0000F9A90000}"/>
    <cellStyle name="메모 2 5 3 21" xfId="38027" xr:uid="{00000000-0005-0000-0000-0000FAA90000}"/>
    <cellStyle name="메모 2 5 3 21 2" xfId="38028" xr:uid="{00000000-0005-0000-0000-0000FBA90000}"/>
    <cellStyle name="메모 2 5 3 21 2 2" xfId="38029" xr:uid="{00000000-0005-0000-0000-0000FCA90000}"/>
    <cellStyle name="메모 2 5 3 21 2 3" xfId="38030" xr:uid="{00000000-0005-0000-0000-0000FDA90000}"/>
    <cellStyle name="메모 2 5 3 21 3" xfId="38031" xr:uid="{00000000-0005-0000-0000-0000FEA90000}"/>
    <cellStyle name="메모 2 5 3 21 4" xfId="38032" xr:uid="{00000000-0005-0000-0000-0000FFA90000}"/>
    <cellStyle name="메모 2 5 3 22" xfId="38033" xr:uid="{00000000-0005-0000-0000-000000AA0000}"/>
    <cellStyle name="메모 2 5 3 22 2" xfId="38034" xr:uid="{00000000-0005-0000-0000-000001AA0000}"/>
    <cellStyle name="메모 2 5 3 22 3" xfId="38035" xr:uid="{00000000-0005-0000-0000-000002AA0000}"/>
    <cellStyle name="메모 2 5 3 23" xfId="38036" xr:uid="{00000000-0005-0000-0000-000003AA0000}"/>
    <cellStyle name="메모 2 5 3 24" xfId="38037" xr:uid="{00000000-0005-0000-0000-000004AA0000}"/>
    <cellStyle name="메모 2 5 3 25" xfId="38038" xr:uid="{00000000-0005-0000-0000-000005AA0000}"/>
    <cellStyle name="메모 2 5 3 3" xfId="38039" xr:uid="{00000000-0005-0000-0000-000006AA0000}"/>
    <cellStyle name="메모 2 5 3 3 2" xfId="38040" xr:uid="{00000000-0005-0000-0000-000007AA0000}"/>
    <cellStyle name="메모 2 5 3 3 2 2" xfId="38041" xr:uid="{00000000-0005-0000-0000-000008AA0000}"/>
    <cellStyle name="메모 2 5 3 3 2 2 2" xfId="38042" xr:uid="{00000000-0005-0000-0000-000009AA0000}"/>
    <cellStyle name="메모 2 5 3 3 2 2 2 2" xfId="38043" xr:uid="{00000000-0005-0000-0000-00000AAA0000}"/>
    <cellStyle name="메모 2 5 3 3 2 2 2 3" xfId="38044" xr:uid="{00000000-0005-0000-0000-00000BAA0000}"/>
    <cellStyle name="메모 2 5 3 3 2 2 3" xfId="38045" xr:uid="{00000000-0005-0000-0000-00000CAA0000}"/>
    <cellStyle name="메모 2 5 3 3 2 2 4" xfId="38046" xr:uid="{00000000-0005-0000-0000-00000DAA0000}"/>
    <cellStyle name="메모 2 5 3 3 2 2 5" xfId="38047" xr:uid="{00000000-0005-0000-0000-00000EAA0000}"/>
    <cellStyle name="메모 2 5 3 3 2 3" xfId="38048" xr:uid="{00000000-0005-0000-0000-00000FAA0000}"/>
    <cellStyle name="메모 2 5 3 3 2 3 2" xfId="38049" xr:uid="{00000000-0005-0000-0000-000010AA0000}"/>
    <cellStyle name="메모 2 5 3 3 2 3 3" xfId="38050" xr:uid="{00000000-0005-0000-0000-000011AA0000}"/>
    <cellStyle name="메모 2 5 3 3 2 4" xfId="38051" xr:uid="{00000000-0005-0000-0000-000012AA0000}"/>
    <cellStyle name="메모 2 5 3 3 2 5" xfId="38052" xr:uid="{00000000-0005-0000-0000-000013AA0000}"/>
    <cellStyle name="메모 2 5 3 3 2 6" xfId="38053" xr:uid="{00000000-0005-0000-0000-000014AA0000}"/>
    <cellStyle name="메모 2 5 3 3 3" xfId="38054" xr:uid="{00000000-0005-0000-0000-000015AA0000}"/>
    <cellStyle name="메모 2 5 3 3 3 2" xfId="38055" xr:uid="{00000000-0005-0000-0000-000016AA0000}"/>
    <cellStyle name="메모 2 5 3 3 3 2 2" xfId="38056" xr:uid="{00000000-0005-0000-0000-000017AA0000}"/>
    <cellStyle name="메모 2 5 3 3 3 2 2 2" xfId="38057" xr:uid="{00000000-0005-0000-0000-000018AA0000}"/>
    <cellStyle name="메모 2 5 3 3 3 2 2 3" xfId="38058" xr:uid="{00000000-0005-0000-0000-000019AA0000}"/>
    <cellStyle name="메모 2 5 3 3 3 2 3" xfId="38059" xr:uid="{00000000-0005-0000-0000-00001AAA0000}"/>
    <cellStyle name="메모 2 5 3 3 3 2 4" xfId="38060" xr:uid="{00000000-0005-0000-0000-00001BAA0000}"/>
    <cellStyle name="메모 2 5 3 3 3 2 5" xfId="38061" xr:uid="{00000000-0005-0000-0000-00001CAA0000}"/>
    <cellStyle name="메모 2 5 3 3 3 3" xfId="38062" xr:uid="{00000000-0005-0000-0000-00001DAA0000}"/>
    <cellStyle name="메모 2 5 3 3 3 3 2" xfId="38063" xr:uid="{00000000-0005-0000-0000-00001EAA0000}"/>
    <cellStyle name="메모 2 5 3 3 3 3 3" xfId="38064" xr:uid="{00000000-0005-0000-0000-00001FAA0000}"/>
    <cellStyle name="메모 2 5 3 3 3 4" xfId="38065" xr:uid="{00000000-0005-0000-0000-000020AA0000}"/>
    <cellStyle name="메모 2 5 3 3 3 5" xfId="38066" xr:uid="{00000000-0005-0000-0000-000021AA0000}"/>
    <cellStyle name="메모 2 5 3 3 3 6" xfId="38067" xr:uid="{00000000-0005-0000-0000-000022AA0000}"/>
    <cellStyle name="메모 2 5 3 3 4" xfId="38068" xr:uid="{00000000-0005-0000-0000-000023AA0000}"/>
    <cellStyle name="메모 2 5 3 3 4 2" xfId="38069" xr:uid="{00000000-0005-0000-0000-000024AA0000}"/>
    <cellStyle name="메모 2 5 3 3 4 2 2" xfId="38070" xr:uid="{00000000-0005-0000-0000-000025AA0000}"/>
    <cellStyle name="메모 2 5 3 3 4 2 3" xfId="38071" xr:uid="{00000000-0005-0000-0000-000026AA0000}"/>
    <cellStyle name="메모 2 5 3 3 4 3" xfId="38072" xr:uid="{00000000-0005-0000-0000-000027AA0000}"/>
    <cellStyle name="메모 2 5 3 3 4 4" xfId="38073" xr:uid="{00000000-0005-0000-0000-000028AA0000}"/>
    <cellStyle name="메모 2 5 3 3 4 5" xfId="38074" xr:uid="{00000000-0005-0000-0000-000029AA0000}"/>
    <cellStyle name="메모 2 5 3 3 5" xfId="38075" xr:uid="{00000000-0005-0000-0000-00002AAA0000}"/>
    <cellStyle name="메모 2 5 3 3 5 2" xfId="38076" xr:uid="{00000000-0005-0000-0000-00002BAA0000}"/>
    <cellStyle name="메모 2 5 3 3 5 3" xfId="38077" xr:uid="{00000000-0005-0000-0000-00002CAA0000}"/>
    <cellStyle name="메모 2 5 3 3 6" xfId="38078" xr:uid="{00000000-0005-0000-0000-00002DAA0000}"/>
    <cellStyle name="메모 2 5 3 3 7" xfId="38079" xr:uid="{00000000-0005-0000-0000-00002EAA0000}"/>
    <cellStyle name="메모 2 5 3 3 8" xfId="38080" xr:uid="{00000000-0005-0000-0000-00002FAA0000}"/>
    <cellStyle name="메모 2 5 3 4" xfId="38081" xr:uid="{00000000-0005-0000-0000-000030AA0000}"/>
    <cellStyle name="메모 2 5 3 4 2" xfId="38082" xr:uid="{00000000-0005-0000-0000-000031AA0000}"/>
    <cellStyle name="메모 2 5 3 4 2 2" xfId="38083" xr:uid="{00000000-0005-0000-0000-000032AA0000}"/>
    <cellStyle name="메모 2 5 3 4 2 2 2" xfId="38084" xr:uid="{00000000-0005-0000-0000-000033AA0000}"/>
    <cellStyle name="메모 2 5 3 4 2 2 3" xfId="38085" xr:uid="{00000000-0005-0000-0000-000034AA0000}"/>
    <cellStyle name="메모 2 5 3 4 2 3" xfId="38086" xr:uid="{00000000-0005-0000-0000-000035AA0000}"/>
    <cellStyle name="메모 2 5 3 4 2 4" xfId="38087" xr:uid="{00000000-0005-0000-0000-000036AA0000}"/>
    <cellStyle name="메모 2 5 3 4 2 5" xfId="38088" xr:uid="{00000000-0005-0000-0000-000037AA0000}"/>
    <cellStyle name="메모 2 5 3 4 3" xfId="38089" xr:uid="{00000000-0005-0000-0000-000038AA0000}"/>
    <cellStyle name="메모 2 5 3 4 3 2" xfId="38090" xr:uid="{00000000-0005-0000-0000-000039AA0000}"/>
    <cellStyle name="메모 2 5 3 4 3 3" xfId="38091" xr:uid="{00000000-0005-0000-0000-00003AAA0000}"/>
    <cellStyle name="메모 2 5 3 4 4" xfId="38092" xr:uid="{00000000-0005-0000-0000-00003BAA0000}"/>
    <cellStyle name="메모 2 5 3 4 5" xfId="38093" xr:uid="{00000000-0005-0000-0000-00003CAA0000}"/>
    <cellStyle name="메모 2 5 3 4 6" xfId="38094" xr:uid="{00000000-0005-0000-0000-00003DAA0000}"/>
    <cellStyle name="메모 2 5 3 5" xfId="38095" xr:uid="{00000000-0005-0000-0000-00003EAA0000}"/>
    <cellStyle name="메모 2 5 3 5 2" xfId="38096" xr:uid="{00000000-0005-0000-0000-00003FAA0000}"/>
    <cellStyle name="메모 2 5 3 5 2 2" xfId="38097" xr:uid="{00000000-0005-0000-0000-000040AA0000}"/>
    <cellStyle name="메모 2 5 3 5 2 2 2" xfId="38098" xr:uid="{00000000-0005-0000-0000-000041AA0000}"/>
    <cellStyle name="메모 2 5 3 5 2 2 3" xfId="38099" xr:uid="{00000000-0005-0000-0000-000042AA0000}"/>
    <cellStyle name="메모 2 5 3 5 2 3" xfId="38100" xr:uid="{00000000-0005-0000-0000-000043AA0000}"/>
    <cellStyle name="메모 2 5 3 5 2 4" xfId="38101" xr:uid="{00000000-0005-0000-0000-000044AA0000}"/>
    <cellStyle name="메모 2 5 3 5 2 5" xfId="38102" xr:uid="{00000000-0005-0000-0000-000045AA0000}"/>
    <cellStyle name="메모 2 5 3 5 3" xfId="38103" xr:uid="{00000000-0005-0000-0000-000046AA0000}"/>
    <cellStyle name="메모 2 5 3 5 3 2" xfId="38104" xr:uid="{00000000-0005-0000-0000-000047AA0000}"/>
    <cellStyle name="메모 2 5 3 5 3 3" xfId="38105" xr:uid="{00000000-0005-0000-0000-000048AA0000}"/>
    <cellStyle name="메모 2 5 3 5 4" xfId="38106" xr:uid="{00000000-0005-0000-0000-000049AA0000}"/>
    <cellStyle name="메모 2 5 3 5 5" xfId="38107" xr:uid="{00000000-0005-0000-0000-00004AAA0000}"/>
    <cellStyle name="메모 2 5 3 5 6" xfId="38108" xr:uid="{00000000-0005-0000-0000-00004BAA0000}"/>
    <cellStyle name="메모 2 5 3 6" xfId="38109" xr:uid="{00000000-0005-0000-0000-00004CAA0000}"/>
    <cellStyle name="메모 2 5 3 6 2" xfId="38110" xr:uid="{00000000-0005-0000-0000-00004DAA0000}"/>
    <cellStyle name="메모 2 5 3 6 2 2" xfId="38111" xr:uid="{00000000-0005-0000-0000-00004EAA0000}"/>
    <cellStyle name="메모 2 5 3 6 2 2 2" xfId="38112" xr:uid="{00000000-0005-0000-0000-00004FAA0000}"/>
    <cellStyle name="메모 2 5 3 6 2 2 3" xfId="38113" xr:uid="{00000000-0005-0000-0000-000050AA0000}"/>
    <cellStyle name="메모 2 5 3 6 2 3" xfId="38114" xr:uid="{00000000-0005-0000-0000-000051AA0000}"/>
    <cellStyle name="메모 2 5 3 6 2 4" xfId="38115" xr:uid="{00000000-0005-0000-0000-000052AA0000}"/>
    <cellStyle name="메모 2 5 3 6 3" xfId="38116" xr:uid="{00000000-0005-0000-0000-000053AA0000}"/>
    <cellStyle name="메모 2 5 3 6 3 2" xfId="38117" xr:uid="{00000000-0005-0000-0000-000054AA0000}"/>
    <cellStyle name="메모 2 5 3 6 3 3" xfId="38118" xr:uid="{00000000-0005-0000-0000-000055AA0000}"/>
    <cellStyle name="메모 2 5 3 6 4" xfId="38119" xr:uid="{00000000-0005-0000-0000-000056AA0000}"/>
    <cellStyle name="메모 2 5 3 6 5" xfId="38120" xr:uid="{00000000-0005-0000-0000-000057AA0000}"/>
    <cellStyle name="메모 2 5 3 6 6" xfId="38121" xr:uid="{00000000-0005-0000-0000-000058AA0000}"/>
    <cellStyle name="메모 2 5 3 7" xfId="38122" xr:uid="{00000000-0005-0000-0000-000059AA0000}"/>
    <cellStyle name="메모 2 5 3 7 2" xfId="38123" xr:uid="{00000000-0005-0000-0000-00005AAA0000}"/>
    <cellStyle name="메모 2 5 3 7 2 2" xfId="38124" xr:uid="{00000000-0005-0000-0000-00005BAA0000}"/>
    <cellStyle name="메모 2 5 3 7 2 2 2" xfId="38125" xr:uid="{00000000-0005-0000-0000-00005CAA0000}"/>
    <cellStyle name="메모 2 5 3 7 2 2 3" xfId="38126" xr:uid="{00000000-0005-0000-0000-00005DAA0000}"/>
    <cellStyle name="메모 2 5 3 7 2 3" xfId="38127" xr:uid="{00000000-0005-0000-0000-00005EAA0000}"/>
    <cellStyle name="메모 2 5 3 7 2 4" xfId="38128" xr:uid="{00000000-0005-0000-0000-00005FAA0000}"/>
    <cellStyle name="메모 2 5 3 7 3" xfId="38129" xr:uid="{00000000-0005-0000-0000-000060AA0000}"/>
    <cellStyle name="메모 2 5 3 7 3 2" xfId="38130" xr:uid="{00000000-0005-0000-0000-000061AA0000}"/>
    <cellStyle name="메모 2 5 3 7 3 3" xfId="38131" xr:uid="{00000000-0005-0000-0000-000062AA0000}"/>
    <cellStyle name="메모 2 5 3 7 4" xfId="38132" xr:uid="{00000000-0005-0000-0000-000063AA0000}"/>
    <cellStyle name="메모 2 5 3 7 5" xfId="38133" xr:uid="{00000000-0005-0000-0000-000064AA0000}"/>
    <cellStyle name="메모 2 5 3 8" xfId="38134" xr:uid="{00000000-0005-0000-0000-000065AA0000}"/>
    <cellStyle name="메모 2 5 3 8 2" xfId="38135" xr:uid="{00000000-0005-0000-0000-000066AA0000}"/>
    <cellStyle name="메모 2 5 3 8 2 2" xfId="38136" xr:uid="{00000000-0005-0000-0000-000067AA0000}"/>
    <cellStyle name="메모 2 5 3 8 2 2 2" xfId="38137" xr:uid="{00000000-0005-0000-0000-000068AA0000}"/>
    <cellStyle name="메모 2 5 3 8 2 2 3" xfId="38138" xr:uid="{00000000-0005-0000-0000-000069AA0000}"/>
    <cellStyle name="메모 2 5 3 8 2 3" xfId="38139" xr:uid="{00000000-0005-0000-0000-00006AAA0000}"/>
    <cellStyle name="메모 2 5 3 8 2 4" xfId="38140" xr:uid="{00000000-0005-0000-0000-00006BAA0000}"/>
    <cellStyle name="메모 2 5 3 8 3" xfId="38141" xr:uid="{00000000-0005-0000-0000-00006CAA0000}"/>
    <cellStyle name="메모 2 5 3 8 3 2" xfId="38142" xr:uid="{00000000-0005-0000-0000-00006DAA0000}"/>
    <cellStyle name="메모 2 5 3 8 3 3" xfId="38143" xr:uid="{00000000-0005-0000-0000-00006EAA0000}"/>
    <cellStyle name="메모 2 5 3 8 4" xfId="38144" xr:uid="{00000000-0005-0000-0000-00006FAA0000}"/>
    <cellStyle name="메모 2 5 3 8 5" xfId="38145" xr:uid="{00000000-0005-0000-0000-000070AA0000}"/>
    <cellStyle name="메모 2 5 3 9" xfId="38146" xr:uid="{00000000-0005-0000-0000-000071AA0000}"/>
    <cellStyle name="메모 2 5 3 9 2" xfId="38147" xr:uid="{00000000-0005-0000-0000-000072AA0000}"/>
    <cellStyle name="메모 2 5 3 9 2 2" xfId="38148" xr:uid="{00000000-0005-0000-0000-000073AA0000}"/>
    <cellStyle name="메모 2 5 3 9 2 2 2" xfId="38149" xr:uid="{00000000-0005-0000-0000-000074AA0000}"/>
    <cellStyle name="메모 2 5 3 9 2 2 3" xfId="38150" xr:uid="{00000000-0005-0000-0000-000075AA0000}"/>
    <cellStyle name="메모 2 5 3 9 2 3" xfId="38151" xr:uid="{00000000-0005-0000-0000-000076AA0000}"/>
    <cellStyle name="메모 2 5 3 9 2 4" xfId="38152" xr:uid="{00000000-0005-0000-0000-000077AA0000}"/>
    <cellStyle name="메모 2 5 3 9 3" xfId="38153" xr:uid="{00000000-0005-0000-0000-000078AA0000}"/>
    <cellStyle name="메모 2 5 3 9 3 2" xfId="38154" xr:uid="{00000000-0005-0000-0000-000079AA0000}"/>
    <cellStyle name="메모 2 5 3 9 3 3" xfId="38155" xr:uid="{00000000-0005-0000-0000-00007AAA0000}"/>
    <cellStyle name="메모 2 5 3 9 4" xfId="38156" xr:uid="{00000000-0005-0000-0000-00007BAA0000}"/>
    <cellStyle name="메모 2 5 3 9 5" xfId="38157" xr:uid="{00000000-0005-0000-0000-00007CAA0000}"/>
    <cellStyle name="메모 2 5 4" xfId="38158" xr:uid="{00000000-0005-0000-0000-00007DAA0000}"/>
    <cellStyle name="메모 2 5 4 2" xfId="38159" xr:uid="{00000000-0005-0000-0000-00007EAA0000}"/>
    <cellStyle name="메모 2 5 4 2 2" xfId="38160" xr:uid="{00000000-0005-0000-0000-00007FAA0000}"/>
    <cellStyle name="메모 2 5 4 2 2 2" xfId="38161" xr:uid="{00000000-0005-0000-0000-000080AA0000}"/>
    <cellStyle name="메모 2 5 4 2 2 2 2" xfId="38162" xr:uid="{00000000-0005-0000-0000-000081AA0000}"/>
    <cellStyle name="메모 2 5 4 2 2 2 2 2" xfId="38163" xr:uid="{00000000-0005-0000-0000-000082AA0000}"/>
    <cellStyle name="메모 2 5 4 2 2 2 2 3" xfId="38164" xr:uid="{00000000-0005-0000-0000-000083AA0000}"/>
    <cellStyle name="메모 2 5 4 2 2 2 3" xfId="38165" xr:uid="{00000000-0005-0000-0000-000084AA0000}"/>
    <cellStyle name="메모 2 5 4 2 2 2 4" xfId="38166" xr:uid="{00000000-0005-0000-0000-000085AA0000}"/>
    <cellStyle name="메모 2 5 4 2 2 2 5" xfId="38167" xr:uid="{00000000-0005-0000-0000-000086AA0000}"/>
    <cellStyle name="메모 2 5 4 2 2 3" xfId="38168" xr:uid="{00000000-0005-0000-0000-000087AA0000}"/>
    <cellStyle name="메모 2 5 4 2 2 3 2" xfId="38169" xr:uid="{00000000-0005-0000-0000-000088AA0000}"/>
    <cellStyle name="메모 2 5 4 2 2 3 3" xfId="38170" xr:uid="{00000000-0005-0000-0000-000089AA0000}"/>
    <cellStyle name="메모 2 5 4 2 2 4" xfId="38171" xr:uid="{00000000-0005-0000-0000-00008AAA0000}"/>
    <cellStyle name="메모 2 5 4 2 2 5" xfId="38172" xr:uid="{00000000-0005-0000-0000-00008BAA0000}"/>
    <cellStyle name="메모 2 5 4 2 2 6" xfId="38173" xr:uid="{00000000-0005-0000-0000-00008CAA0000}"/>
    <cellStyle name="메모 2 5 4 2 3" xfId="38174" xr:uid="{00000000-0005-0000-0000-00008DAA0000}"/>
    <cellStyle name="메모 2 5 4 2 3 2" xfId="38175" xr:uid="{00000000-0005-0000-0000-00008EAA0000}"/>
    <cellStyle name="메모 2 5 4 2 3 2 2" xfId="38176" xr:uid="{00000000-0005-0000-0000-00008FAA0000}"/>
    <cellStyle name="메모 2 5 4 2 3 2 2 2" xfId="38177" xr:uid="{00000000-0005-0000-0000-000090AA0000}"/>
    <cellStyle name="메모 2 5 4 2 3 2 2 3" xfId="38178" xr:uid="{00000000-0005-0000-0000-000091AA0000}"/>
    <cellStyle name="메모 2 5 4 2 3 2 3" xfId="38179" xr:uid="{00000000-0005-0000-0000-000092AA0000}"/>
    <cellStyle name="메모 2 5 4 2 3 2 4" xfId="38180" xr:uid="{00000000-0005-0000-0000-000093AA0000}"/>
    <cellStyle name="메모 2 5 4 2 3 2 5" xfId="38181" xr:uid="{00000000-0005-0000-0000-000094AA0000}"/>
    <cellStyle name="메모 2 5 4 2 3 3" xfId="38182" xr:uid="{00000000-0005-0000-0000-000095AA0000}"/>
    <cellStyle name="메모 2 5 4 2 3 3 2" xfId="38183" xr:uid="{00000000-0005-0000-0000-000096AA0000}"/>
    <cellStyle name="메모 2 5 4 2 3 3 3" xfId="38184" xr:uid="{00000000-0005-0000-0000-000097AA0000}"/>
    <cellStyle name="메모 2 5 4 2 3 4" xfId="38185" xr:uid="{00000000-0005-0000-0000-000098AA0000}"/>
    <cellStyle name="메모 2 5 4 2 3 5" xfId="38186" xr:uid="{00000000-0005-0000-0000-000099AA0000}"/>
    <cellStyle name="메모 2 5 4 2 3 6" xfId="38187" xr:uid="{00000000-0005-0000-0000-00009AAA0000}"/>
    <cellStyle name="메모 2 5 4 2 4" xfId="38188" xr:uid="{00000000-0005-0000-0000-00009BAA0000}"/>
    <cellStyle name="메모 2 5 4 2 4 2" xfId="38189" xr:uid="{00000000-0005-0000-0000-00009CAA0000}"/>
    <cellStyle name="메모 2 5 4 2 4 2 2" xfId="38190" xr:uid="{00000000-0005-0000-0000-00009DAA0000}"/>
    <cellStyle name="메모 2 5 4 2 4 2 3" xfId="38191" xr:uid="{00000000-0005-0000-0000-00009EAA0000}"/>
    <cellStyle name="메모 2 5 4 2 4 3" xfId="38192" xr:uid="{00000000-0005-0000-0000-00009FAA0000}"/>
    <cellStyle name="메모 2 5 4 2 4 4" xfId="38193" xr:uid="{00000000-0005-0000-0000-0000A0AA0000}"/>
    <cellStyle name="메모 2 5 4 2 4 5" xfId="38194" xr:uid="{00000000-0005-0000-0000-0000A1AA0000}"/>
    <cellStyle name="메모 2 5 4 2 5" xfId="38195" xr:uid="{00000000-0005-0000-0000-0000A2AA0000}"/>
    <cellStyle name="메모 2 5 4 2 5 2" xfId="38196" xr:uid="{00000000-0005-0000-0000-0000A3AA0000}"/>
    <cellStyle name="메모 2 5 4 2 5 3" xfId="38197" xr:uid="{00000000-0005-0000-0000-0000A4AA0000}"/>
    <cellStyle name="메모 2 5 4 2 6" xfId="38198" xr:uid="{00000000-0005-0000-0000-0000A5AA0000}"/>
    <cellStyle name="메모 2 5 4 2 7" xfId="38199" xr:uid="{00000000-0005-0000-0000-0000A6AA0000}"/>
    <cellStyle name="메모 2 5 4 2 8" xfId="38200" xr:uid="{00000000-0005-0000-0000-0000A7AA0000}"/>
    <cellStyle name="메모 2 5 4 3" xfId="38201" xr:uid="{00000000-0005-0000-0000-0000A8AA0000}"/>
    <cellStyle name="메모 2 5 4 3 2" xfId="38202" xr:uid="{00000000-0005-0000-0000-0000A9AA0000}"/>
    <cellStyle name="메모 2 5 4 3 2 2" xfId="38203" xr:uid="{00000000-0005-0000-0000-0000AAAA0000}"/>
    <cellStyle name="메모 2 5 4 3 2 2 2" xfId="38204" xr:uid="{00000000-0005-0000-0000-0000ABAA0000}"/>
    <cellStyle name="메모 2 5 4 3 2 2 3" xfId="38205" xr:uid="{00000000-0005-0000-0000-0000ACAA0000}"/>
    <cellStyle name="메모 2 5 4 3 2 3" xfId="38206" xr:uid="{00000000-0005-0000-0000-0000ADAA0000}"/>
    <cellStyle name="메모 2 5 4 3 2 4" xfId="38207" xr:uid="{00000000-0005-0000-0000-0000AEAA0000}"/>
    <cellStyle name="메모 2 5 4 3 2 5" xfId="38208" xr:uid="{00000000-0005-0000-0000-0000AFAA0000}"/>
    <cellStyle name="메모 2 5 4 3 3" xfId="38209" xr:uid="{00000000-0005-0000-0000-0000B0AA0000}"/>
    <cellStyle name="메모 2 5 4 3 3 2" xfId="38210" xr:uid="{00000000-0005-0000-0000-0000B1AA0000}"/>
    <cellStyle name="메모 2 5 4 3 3 3" xfId="38211" xr:uid="{00000000-0005-0000-0000-0000B2AA0000}"/>
    <cellStyle name="메모 2 5 4 3 4" xfId="38212" xr:uid="{00000000-0005-0000-0000-0000B3AA0000}"/>
    <cellStyle name="메모 2 5 4 3 5" xfId="38213" xr:uid="{00000000-0005-0000-0000-0000B4AA0000}"/>
    <cellStyle name="메모 2 5 4 3 6" xfId="38214" xr:uid="{00000000-0005-0000-0000-0000B5AA0000}"/>
    <cellStyle name="메모 2 5 4 4" xfId="38215" xr:uid="{00000000-0005-0000-0000-0000B6AA0000}"/>
    <cellStyle name="메모 2 5 4 4 2" xfId="38216" xr:uid="{00000000-0005-0000-0000-0000B7AA0000}"/>
    <cellStyle name="메모 2 5 4 4 2 2" xfId="38217" xr:uid="{00000000-0005-0000-0000-0000B8AA0000}"/>
    <cellStyle name="메모 2 5 4 4 2 2 2" xfId="38218" xr:uid="{00000000-0005-0000-0000-0000B9AA0000}"/>
    <cellStyle name="메모 2 5 4 4 2 2 3" xfId="38219" xr:uid="{00000000-0005-0000-0000-0000BAAA0000}"/>
    <cellStyle name="메모 2 5 4 4 2 3" xfId="38220" xr:uid="{00000000-0005-0000-0000-0000BBAA0000}"/>
    <cellStyle name="메모 2 5 4 4 2 4" xfId="38221" xr:uid="{00000000-0005-0000-0000-0000BCAA0000}"/>
    <cellStyle name="메모 2 5 4 4 2 5" xfId="38222" xr:uid="{00000000-0005-0000-0000-0000BDAA0000}"/>
    <cellStyle name="메모 2 5 4 4 3" xfId="38223" xr:uid="{00000000-0005-0000-0000-0000BEAA0000}"/>
    <cellStyle name="메모 2 5 4 4 3 2" xfId="38224" xr:uid="{00000000-0005-0000-0000-0000BFAA0000}"/>
    <cellStyle name="메모 2 5 4 4 3 3" xfId="38225" xr:uid="{00000000-0005-0000-0000-0000C0AA0000}"/>
    <cellStyle name="메모 2 5 4 4 4" xfId="38226" xr:uid="{00000000-0005-0000-0000-0000C1AA0000}"/>
    <cellStyle name="메모 2 5 4 4 5" xfId="38227" xr:uid="{00000000-0005-0000-0000-0000C2AA0000}"/>
    <cellStyle name="메모 2 5 4 4 6" xfId="38228" xr:uid="{00000000-0005-0000-0000-0000C3AA0000}"/>
    <cellStyle name="메모 2 5 4 5" xfId="38229" xr:uid="{00000000-0005-0000-0000-0000C4AA0000}"/>
    <cellStyle name="메모 2 5 4 5 2" xfId="38230" xr:uid="{00000000-0005-0000-0000-0000C5AA0000}"/>
    <cellStyle name="메모 2 5 4 5 2 2" xfId="38231" xr:uid="{00000000-0005-0000-0000-0000C6AA0000}"/>
    <cellStyle name="메모 2 5 4 5 2 3" xfId="38232" xr:uid="{00000000-0005-0000-0000-0000C7AA0000}"/>
    <cellStyle name="메모 2 5 4 5 3" xfId="38233" xr:uid="{00000000-0005-0000-0000-0000C8AA0000}"/>
    <cellStyle name="메모 2 5 4 5 4" xfId="38234" xr:uid="{00000000-0005-0000-0000-0000C9AA0000}"/>
    <cellStyle name="메모 2 5 4 5 5" xfId="38235" xr:uid="{00000000-0005-0000-0000-0000CAAA0000}"/>
    <cellStyle name="메모 2 5 4 6" xfId="38236" xr:uid="{00000000-0005-0000-0000-0000CBAA0000}"/>
    <cellStyle name="메모 2 5 4 6 2" xfId="38237" xr:uid="{00000000-0005-0000-0000-0000CCAA0000}"/>
    <cellStyle name="메모 2 5 4 6 3" xfId="38238" xr:uid="{00000000-0005-0000-0000-0000CDAA0000}"/>
    <cellStyle name="메모 2 5 4 7" xfId="38239" xr:uid="{00000000-0005-0000-0000-0000CEAA0000}"/>
    <cellStyle name="메모 2 5 4 8" xfId="38240" xr:uid="{00000000-0005-0000-0000-0000CFAA0000}"/>
    <cellStyle name="메모 2 5 4 9" xfId="38241" xr:uid="{00000000-0005-0000-0000-0000D0AA0000}"/>
    <cellStyle name="메모 2 5 5" xfId="38242" xr:uid="{00000000-0005-0000-0000-0000D1AA0000}"/>
    <cellStyle name="메모 2 5 5 2" xfId="38243" xr:uid="{00000000-0005-0000-0000-0000D2AA0000}"/>
    <cellStyle name="메모 2 5 5 2 2" xfId="38244" xr:uid="{00000000-0005-0000-0000-0000D3AA0000}"/>
    <cellStyle name="메모 2 5 5 2 2 2" xfId="38245" xr:uid="{00000000-0005-0000-0000-0000D4AA0000}"/>
    <cellStyle name="메모 2 5 5 2 2 2 2" xfId="38246" xr:uid="{00000000-0005-0000-0000-0000D5AA0000}"/>
    <cellStyle name="메모 2 5 5 2 2 2 2 2" xfId="38247" xr:uid="{00000000-0005-0000-0000-0000D6AA0000}"/>
    <cellStyle name="메모 2 5 5 2 2 2 2 3" xfId="38248" xr:uid="{00000000-0005-0000-0000-0000D7AA0000}"/>
    <cellStyle name="메모 2 5 5 2 2 2 3" xfId="38249" xr:uid="{00000000-0005-0000-0000-0000D8AA0000}"/>
    <cellStyle name="메모 2 5 5 2 2 2 4" xfId="38250" xr:uid="{00000000-0005-0000-0000-0000D9AA0000}"/>
    <cellStyle name="메모 2 5 5 2 2 2 5" xfId="38251" xr:uid="{00000000-0005-0000-0000-0000DAAA0000}"/>
    <cellStyle name="메모 2 5 5 2 2 3" xfId="38252" xr:uid="{00000000-0005-0000-0000-0000DBAA0000}"/>
    <cellStyle name="메모 2 5 5 2 2 3 2" xfId="38253" xr:uid="{00000000-0005-0000-0000-0000DCAA0000}"/>
    <cellStyle name="메모 2 5 5 2 2 3 3" xfId="38254" xr:uid="{00000000-0005-0000-0000-0000DDAA0000}"/>
    <cellStyle name="메모 2 5 5 2 2 4" xfId="38255" xr:uid="{00000000-0005-0000-0000-0000DEAA0000}"/>
    <cellStyle name="메모 2 5 5 2 2 5" xfId="38256" xr:uid="{00000000-0005-0000-0000-0000DFAA0000}"/>
    <cellStyle name="메모 2 5 5 2 2 6" xfId="38257" xr:uid="{00000000-0005-0000-0000-0000E0AA0000}"/>
    <cellStyle name="메모 2 5 5 2 3" xfId="38258" xr:uid="{00000000-0005-0000-0000-0000E1AA0000}"/>
    <cellStyle name="메모 2 5 5 2 3 2" xfId="38259" xr:uid="{00000000-0005-0000-0000-0000E2AA0000}"/>
    <cellStyle name="메모 2 5 5 2 3 2 2" xfId="38260" xr:uid="{00000000-0005-0000-0000-0000E3AA0000}"/>
    <cellStyle name="메모 2 5 5 2 3 2 2 2" xfId="38261" xr:uid="{00000000-0005-0000-0000-0000E4AA0000}"/>
    <cellStyle name="메모 2 5 5 2 3 2 2 3" xfId="38262" xr:uid="{00000000-0005-0000-0000-0000E5AA0000}"/>
    <cellStyle name="메모 2 5 5 2 3 2 3" xfId="38263" xr:uid="{00000000-0005-0000-0000-0000E6AA0000}"/>
    <cellStyle name="메모 2 5 5 2 3 2 4" xfId="38264" xr:uid="{00000000-0005-0000-0000-0000E7AA0000}"/>
    <cellStyle name="메모 2 5 5 2 3 2 5" xfId="38265" xr:uid="{00000000-0005-0000-0000-0000E8AA0000}"/>
    <cellStyle name="메모 2 5 5 2 3 3" xfId="38266" xr:uid="{00000000-0005-0000-0000-0000E9AA0000}"/>
    <cellStyle name="메모 2 5 5 2 3 3 2" xfId="38267" xr:uid="{00000000-0005-0000-0000-0000EAAA0000}"/>
    <cellStyle name="메모 2 5 5 2 3 3 3" xfId="38268" xr:uid="{00000000-0005-0000-0000-0000EBAA0000}"/>
    <cellStyle name="메모 2 5 5 2 3 4" xfId="38269" xr:uid="{00000000-0005-0000-0000-0000ECAA0000}"/>
    <cellStyle name="메모 2 5 5 2 3 5" xfId="38270" xr:uid="{00000000-0005-0000-0000-0000EDAA0000}"/>
    <cellStyle name="메모 2 5 5 2 3 6" xfId="38271" xr:uid="{00000000-0005-0000-0000-0000EEAA0000}"/>
    <cellStyle name="메모 2 5 5 2 4" xfId="38272" xr:uid="{00000000-0005-0000-0000-0000EFAA0000}"/>
    <cellStyle name="메모 2 5 5 2 4 2" xfId="38273" xr:uid="{00000000-0005-0000-0000-0000F0AA0000}"/>
    <cellStyle name="메모 2 5 5 2 4 2 2" xfId="38274" xr:uid="{00000000-0005-0000-0000-0000F1AA0000}"/>
    <cellStyle name="메모 2 5 5 2 4 2 3" xfId="38275" xr:uid="{00000000-0005-0000-0000-0000F2AA0000}"/>
    <cellStyle name="메모 2 5 5 2 4 3" xfId="38276" xr:uid="{00000000-0005-0000-0000-0000F3AA0000}"/>
    <cellStyle name="메모 2 5 5 2 4 4" xfId="38277" xr:uid="{00000000-0005-0000-0000-0000F4AA0000}"/>
    <cellStyle name="메모 2 5 5 2 4 5" xfId="38278" xr:uid="{00000000-0005-0000-0000-0000F5AA0000}"/>
    <cellStyle name="메모 2 5 5 2 5" xfId="38279" xr:uid="{00000000-0005-0000-0000-0000F6AA0000}"/>
    <cellStyle name="메모 2 5 5 2 5 2" xfId="38280" xr:uid="{00000000-0005-0000-0000-0000F7AA0000}"/>
    <cellStyle name="메모 2 5 5 2 5 3" xfId="38281" xr:uid="{00000000-0005-0000-0000-0000F8AA0000}"/>
    <cellStyle name="메모 2 5 5 2 6" xfId="38282" xr:uid="{00000000-0005-0000-0000-0000F9AA0000}"/>
    <cellStyle name="메모 2 5 5 2 7" xfId="38283" xr:uid="{00000000-0005-0000-0000-0000FAAA0000}"/>
    <cellStyle name="메모 2 5 5 2 8" xfId="38284" xr:uid="{00000000-0005-0000-0000-0000FBAA0000}"/>
    <cellStyle name="메모 2 5 5 3" xfId="38285" xr:uid="{00000000-0005-0000-0000-0000FCAA0000}"/>
    <cellStyle name="메모 2 5 5 3 2" xfId="38286" xr:uid="{00000000-0005-0000-0000-0000FDAA0000}"/>
    <cellStyle name="메모 2 5 5 3 2 2" xfId="38287" xr:uid="{00000000-0005-0000-0000-0000FEAA0000}"/>
    <cellStyle name="메모 2 5 5 3 2 2 2" xfId="38288" xr:uid="{00000000-0005-0000-0000-0000FFAA0000}"/>
    <cellStyle name="메모 2 5 5 3 2 2 3" xfId="38289" xr:uid="{00000000-0005-0000-0000-000000AB0000}"/>
    <cellStyle name="메모 2 5 5 3 2 3" xfId="38290" xr:uid="{00000000-0005-0000-0000-000001AB0000}"/>
    <cellStyle name="메모 2 5 5 3 2 4" xfId="38291" xr:uid="{00000000-0005-0000-0000-000002AB0000}"/>
    <cellStyle name="메모 2 5 5 3 2 5" xfId="38292" xr:uid="{00000000-0005-0000-0000-000003AB0000}"/>
    <cellStyle name="메모 2 5 5 3 3" xfId="38293" xr:uid="{00000000-0005-0000-0000-000004AB0000}"/>
    <cellStyle name="메모 2 5 5 3 3 2" xfId="38294" xr:uid="{00000000-0005-0000-0000-000005AB0000}"/>
    <cellStyle name="메모 2 5 5 3 3 3" xfId="38295" xr:uid="{00000000-0005-0000-0000-000006AB0000}"/>
    <cellStyle name="메모 2 5 5 3 4" xfId="38296" xr:uid="{00000000-0005-0000-0000-000007AB0000}"/>
    <cellStyle name="메모 2 5 5 3 5" xfId="38297" xr:uid="{00000000-0005-0000-0000-000008AB0000}"/>
    <cellStyle name="메모 2 5 5 3 6" xfId="38298" xr:uid="{00000000-0005-0000-0000-000009AB0000}"/>
    <cellStyle name="메모 2 5 5 4" xfId="38299" xr:uid="{00000000-0005-0000-0000-00000AAB0000}"/>
    <cellStyle name="메모 2 5 5 4 2" xfId="38300" xr:uid="{00000000-0005-0000-0000-00000BAB0000}"/>
    <cellStyle name="메모 2 5 5 4 2 2" xfId="38301" xr:uid="{00000000-0005-0000-0000-00000CAB0000}"/>
    <cellStyle name="메모 2 5 5 4 2 2 2" xfId="38302" xr:uid="{00000000-0005-0000-0000-00000DAB0000}"/>
    <cellStyle name="메모 2 5 5 4 2 2 3" xfId="38303" xr:uid="{00000000-0005-0000-0000-00000EAB0000}"/>
    <cellStyle name="메모 2 5 5 4 2 3" xfId="38304" xr:uid="{00000000-0005-0000-0000-00000FAB0000}"/>
    <cellStyle name="메모 2 5 5 4 2 4" xfId="38305" xr:uid="{00000000-0005-0000-0000-000010AB0000}"/>
    <cellStyle name="메모 2 5 5 4 2 5" xfId="38306" xr:uid="{00000000-0005-0000-0000-000011AB0000}"/>
    <cellStyle name="메모 2 5 5 4 3" xfId="38307" xr:uid="{00000000-0005-0000-0000-000012AB0000}"/>
    <cellStyle name="메모 2 5 5 4 3 2" xfId="38308" xr:uid="{00000000-0005-0000-0000-000013AB0000}"/>
    <cellStyle name="메모 2 5 5 4 3 3" xfId="38309" xr:uid="{00000000-0005-0000-0000-000014AB0000}"/>
    <cellStyle name="메모 2 5 5 4 4" xfId="38310" xr:uid="{00000000-0005-0000-0000-000015AB0000}"/>
    <cellStyle name="메모 2 5 5 4 5" xfId="38311" xr:uid="{00000000-0005-0000-0000-000016AB0000}"/>
    <cellStyle name="메모 2 5 5 4 6" xfId="38312" xr:uid="{00000000-0005-0000-0000-000017AB0000}"/>
    <cellStyle name="메모 2 5 5 5" xfId="38313" xr:uid="{00000000-0005-0000-0000-000018AB0000}"/>
    <cellStyle name="메모 2 5 5 5 2" xfId="38314" xr:uid="{00000000-0005-0000-0000-000019AB0000}"/>
    <cellStyle name="메모 2 5 5 5 2 2" xfId="38315" xr:uid="{00000000-0005-0000-0000-00001AAB0000}"/>
    <cellStyle name="메모 2 5 5 5 2 3" xfId="38316" xr:uid="{00000000-0005-0000-0000-00001BAB0000}"/>
    <cellStyle name="메모 2 5 5 5 3" xfId="38317" xr:uid="{00000000-0005-0000-0000-00001CAB0000}"/>
    <cellStyle name="메모 2 5 5 5 4" xfId="38318" xr:uid="{00000000-0005-0000-0000-00001DAB0000}"/>
    <cellStyle name="메모 2 5 5 5 5" xfId="38319" xr:uid="{00000000-0005-0000-0000-00001EAB0000}"/>
    <cellStyle name="메모 2 5 5 6" xfId="38320" xr:uid="{00000000-0005-0000-0000-00001FAB0000}"/>
    <cellStyle name="메모 2 5 5 6 2" xfId="38321" xr:uid="{00000000-0005-0000-0000-000020AB0000}"/>
    <cellStyle name="메모 2 5 5 6 3" xfId="38322" xr:uid="{00000000-0005-0000-0000-000021AB0000}"/>
    <cellStyle name="메모 2 5 5 7" xfId="38323" xr:uid="{00000000-0005-0000-0000-000022AB0000}"/>
    <cellStyle name="메모 2 5 5 8" xfId="38324" xr:uid="{00000000-0005-0000-0000-000023AB0000}"/>
    <cellStyle name="메모 2 5 5 9" xfId="38325" xr:uid="{00000000-0005-0000-0000-000024AB0000}"/>
    <cellStyle name="메모 2 5 6" xfId="38326" xr:uid="{00000000-0005-0000-0000-000025AB0000}"/>
    <cellStyle name="메모 2 5 6 2" xfId="38327" xr:uid="{00000000-0005-0000-0000-000026AB0000}"/>
    <cellStyle name="메모 2 5 6 2 2" xfId="38328" xr:uid="{00000000-0005-0000-0000-000027AB0000}"/>
    <cellStyle name="메모 2 5 6 2 2 2" xfId="38329" xr:uid="{00000000-0005-0000-0000-000028AB0000}"/>
    <cellStyle name="메모 2 5 6 2 2 2 2" xfId="38330" xr:uid="{00000000-0005-0000-0000-000029AB0000}"/>
    <cellStyle name="메모 2 5 6 2 2 2 3" xfId="38331" xr:uid="{00000000-0005-0000-0000-00002AAB0000}"/>
    <cellStyle name="메모 2 5 6 2 2 3" xfId="38332" xr:uid="{00000000-0005-0000-0000-00002BAB0000}"/>
    <cellStyle name="메모 2 5 6 2 2 4" xfId="38333" xr:uid="{00000000-0005-0000-0000-00002CAB0000}"/>
    <cellStyle name="메모 2 5 6 2 2 5" xfId="38334" xr:uid="{00000000-0005-0000-0000-00002DAB0000}"/>
    <cellStyle name="메모 2 5 6 2 3" xfId="38335" xr:uid="{00000000-0005-0000-0000-00002EAB0000}"/>
    <cellStyle name="메모 2 5 6 2 3 2" xfId="38336" xr:uid="{00000000-0005-0000-0000-00002FAB0000}"/>
    <cellStyle name="메모 2 5 6 2 3 3" xfId="38337" xr:uid="{00000000-0005-0000-0000-000030AB0000}"/>
    <cellStyle name="메모 2 5 6 2 4" xfId="38338" xr:uid="{00000000-0005-0000-0000-000031AB0000}"/>
    <cellStyle name="메모 2 5 6 2 5" xfId="38339" xr:uid="{00000000-0005-0000-0000-000032AB0000}"/>
    <cellStyle name="메모 2 5 6 2 6" xfId="38340" xr:uid="{00000000-0005-0000-0000-000033AB0000}"/>
    <cellStyle name="메모 2 5 6 3" xfId="38341" xr:uid="{00000000-0005-0000-0000-000034AB0000}"/>
    <cellStyle name="메모 2 5 6 3 2" xfId="38342" xr:uid="{00000000-0005-0000-0000-000035AB0000}"/>
    <cellStyle name="메모 2 5 6 3 2 2" xfId="38343" xr:uid="{00000000-0005-0000-0000-000036AB0000}"/>
    <cellStyle name="메모 2 5 6 3 2 2 2" xfId="38344" xr:uid="{00000000-0005-0000-0000-000037AB0000}"/>
    <cellStyle name="메모 2 5 6 3 2 2 3" xfId="38345" xr:uid="{00000000-0005-0000-0000-000038AB0000}"/>
    <cellStyle name="메모 2 5 6 3 2 3" xfId="38346" xr:uid="{00000000-0005-0000-0000-000039AB0000}"/>
    <cellStyle name="메모 2 5 6 3 2 4" xfId="38347" xr:uid="{00000000-0005-0000-0000-00003AAB0000}"/>
    <cellStyle name="메모 2 5 6 3 2 5" xfId="38348" xr:uid="{00000000-0005-0000-0000-00003BAB0000}"/>
    <cellStyle name="메모 2 5 6 3 3" xfId="38349" xr:uid="{00000000-0005-0000-0000-00003CAB0000}"/>
    <cellStyle name="메모 2 5 6 3 3 2" xfId="38350" xr:uid="{00000000-0005-0000-0000-00003DAB0000}"/>
    <cellStyle name="메모 2 5 6 3 3 3" xfId="38351" xr:uid="{00000000-0005-0000-0000-00003EAB0000}"/>
    <cellStyle name="메모 2 5 6 3 4" xfId="38352" xr:uid="{00000000-0005-0000-0000-00003FAB0000}"/>
    <cellStyle name="메모 2 5 6 3 5" xfId="38353" xr:uid="{00000000-0005-0000-0000-000040AB0000}"/>
    <cellStyle name="메모 2 5 6 3 6" xfId="38354" xr:uid="{00000000-0005-0000-0000-000041AB0000}"/>
    <cellStyle name="메모 2 5 6 4" xfId="38355" xr:uid="{00000000-0005-0000-0000-000042AB0000}"/>
    <cellStyle name="메모 2 5 6 4 2" xfId="38356" xr:uid="{00000000-0005-0000-0000-000043AB0000}"/>
    <cellStyle name="메모 2 5 6 4 2 2" xfId="38357" xr:uid="{00000000-0005-0000-0000-000044AB0000}"/>
    <cellStyle name="메모 2 5 6 4 2 3" xfId="38358" xr:uid="{00000000-0005-0000-0000-000045AB0000}"/>
    <cellStyle name="메모 2 5 6 4 3" xfId="38359" xr:uid="{00000000-0005-0000-0000-000046AB0000}"/>
    <cellStyle name="메모 2 5 6 4 4" xfId="38360" xr:uid="{00000000-0005-0000-0000-000047AB0000}"/>
    <cellStyle name="메모 2 5 6 4 5" xfId="38361" xr:uid="{00000000-0005-0000-0000-000048AB0000}"/>
    <cellStyle name="메모 2 5 6 5" xfId="38362" xr:uid="{00000000-0005-0000-0000-000049AB0000}"/>
    <cellStyle name="메모 2 5 6 5 2" xfId="38363" xr:uid="{00000000-0005-0000-0000-00004AAB0000}"/>
    <cellStyle name="메모 2 5 6 5 3" xfId="38364" xr:uid="{00000000-0005-0000-0000-00004BAB0000}"/>
    <cellStyle name="메모 2 5 6 6" xfId="38365" xr:uid="{00000000-0005-0000-0000-00004CAB0000}"/>
    <cellStyle name="메모 2 5 6 7" xfId="38366" xr:uid="{00000000-0005-0000-0000-00004DAB0000}"/>
    <cellStyle name="메모 2 5 6 8" xfId="38367" xr:uid="{00000000-0005-0000-0000-00004EAB0000}"/>
    <cellStyle name="메모 2 5 7" xfId="38368" xr:uid="{00000000-0005-0000-0000-00004FAB0000}"/>
    <cellStyle name="메모 2 5 7 2" xfId="38369" xr:uid="{00000000-0005-0000-0000-000050AB0000}"/>
    <cellStyle name="메모 2 5 7 2 2" xfId="38370" xr:uid="{00000000-0005-0000-0000-000051AB0000}"/>
    <cellStyle name="메모 2 5 7 2 2 2" xfId="38371" xr:uid="{00000000-0005-0000-0000-000052AB0000}"/>
    <cellStyle name="메모 2 5 7 2 2 2 2" xfId="38372" xr:uid="{00000000-0005-0000-0000-000053AB0000}"/>
    <cellStyle name="메모 2 5 7 2 2 2 3" xfId="38373" xr:uid="{00000000-0005-0000-0000-000054AB0000}"/>
    <cellStyle name="메모 2 5 7 2 2 3" xfId="38374" xr:uid="{00000000-0005-0000-0000-000055AB0000}"/>
    <cellStyle name="메모 2 5 7 2 2 4" xfId="38375" xr:uid="{00000000-0005-0000-0000-000056AB0000}"/>
    <cellStyle name="메모 2 5 7 2 2 5" xfId="38376" xr:uid="{00000000-0005-0000-0000-000057AB0000}"/>
    <cellStyle name="메모 2 5 7 2 3" xfId="38377" xr:uid="{00000000-0005-0000-0000-000058AB0000}"/>
    <cellStyle name="메모 2 5 7 2 3 2" xfId="38378" xr:uid="{00000000-0005-0000-0000-000059AB0000}"/>
    <cellStyle name="메모 2 5 7 2 3 3" xfId="38379" xr:uid="{00000000-0005-0000-0000-00005AAB0000}"/>
    <cellStyle name="메모 2 5 7 2 4" xfId="38380" xr:uid="{00000000-0005-0000-0000-00005BAB0000}"/>
    <cellStyle name="메모 2 5 7 2 5" xfId="38381" xr:uid="{00000000-0005-0000-0000-00005CAB0000}"/>
    <cellStyle name="메모 2 5 7 2 6" xfId="38382" xr:uid="{00000000-0005-0000-0000-00005DAB0000}"/>
    <cellStyle name="메모 2 5 7 3" xfId="38383" xr:uid="{00000000-0005-0000-0000-00005EAB0000}"/>
    <cellStyle name="메모 2 5 7 3 2" xfId="38384" xr:uid="{00000000-0005-0000-0000-00005FAB0000}"/>
    <cellStyle name="메모 2 5 7 3 2 2" xfId="38385" xr:uid="{00000000-0005-0000-0000-000060AB0000}"/>
    <cellStyle name="메모 2 5 7 3 2 2 2" xfId="38386" xr:uid="{00000000-0005-0000-0000-000061AB0000}"/>
    <cellStyle name="메모 2 5 7 3 2 2 3" xfId="38387" xr:uid="{00000000-0005-0000-0000-000062AB0000}"/>
    <cellStyle name="메모 2 5 7 3 2 3" xfId="38388" xr:uid="{00000000-0005-0000-0000-000063AB0000}"/>
    <cellStyle name="메모 2 5 7 3 2 4" xfId="38389" xr:uid="{00000000-0005-0000-0000-000064AB0000}"/>
    <cellStyle name="메모 2 5 7 3 2 5" xfId="38390" xr:uid="{00000000-0005-0000-0000-000065AB0000}"/>
    <cellStyle name="메모 2 5 7 3 3" xfId="38391" xr:uid="{00000000-0005-0000-0000-000066AB0000}"/>
    <cellStyle name="메모 2 5 7 3 3 2" xfId="38392" xr:uid="{00000000-0005-0000-0000-000067AB0000}"/>
    <cellStyle name="메모 2 5 7 3 3 3" xfId="38393" xr:uid="{00000000-0005-0000-0000-000068AB0000}"/>
    <cellStyle name="메모 2 5 7 3 4" xfId="38394" xr:uid="{00000000-0005-0000-0000-000069AB0000}"/>
    <cellStyle name="메모 2 5 7 3 5" xfId="38395" xr:uid="{00000000-0005-0000-0000-00006AAB0000}"/>
    <cellStyle name="메모 2 5 7 3 6" xfId="38396" xr:uid="{00000000-0005-0000-0000-00006BAB0000}"/>
    <cellStyle name="메모 2 5 7 4" xfId="38397" xr:uid="{00000000-0005-0000-0000-00006CAB0000}"/>
    <cellStyle name="메모 2 5 7 4 2" xfId="38398" xr:uid="{00000000-0005-0000-0000-00006DAB0000}"/>
    <cellStyle name="메모 2 5 7 4 2 2" xfId="38399" xr:uid="{00000000-0005-0000-0000-00006EAB0000}"/>
    <cellStyle name="메모 2 5 7 4 2 3" xfId="38400" xr:uid="{00000000-0005-0000-0000-00006FAB0000}"/>
    <cellStyle name="메모 2 5 7 4 3" xfId="38401" xr:uid="{00000000-0005-0000-0000-000070AB0000}"/>
    <cellStyle name="메모 2 5 7 4 4" xfId="38402" xr:uid="{00000000-0005-0000-0000-000071AB0000}"/>
    <cellStyle name="메모 2 5 7 4 5" xfId="38403" xr:uid="{00000000-0005-0000-0000-000072AB0000}"/>
    <cellStyle name="메모 2 5 7 5" xfId="38404" xr:uid="{00000000-0005-0000-0000-000073AB0000}"/>
    <cellStyle name="메모 2 5 7 5 2" xfId="38405" xr:uid="{00000000-0005-0000-0000-000074AB0000}"/>
    <cellStyle name="메모 2 5 7 5 3" xfId="38406" xr:uid="{00000000-0005-0000-0000-000075AB0000}"/>
    <cellStyle name="메모 2 5 7 6" xfId="38407" xr:uid="{00000000-0005-0000-0000-000076AB0000}"/>
    <cellStyle name="메모 2 5 7 7" xfId="38408" xr:uid="{00000000-0005-0000-0000-000077AB0000}"/>
    <cellStyle name="메모 2 5 7 8" xfId="38409" xr:uid="{00000000-0005-0000-0000-000078AB0000}"/>
    <cellStyle name="메모 2 5 8" xfId="38410" xr:uid="{00000000-0005-0000-0000-000079AB0000}"/>
    <cellStyle name="메모 2 5 8 2" xfId="38411" xr:uid="{00000000-0005-0000-0000-00007AAB0000}"/>
    <cellStyle name="메모 2 5 8 2 2" xfId="38412" xr:uid="{00000000-0005-0000-0000-00007BAB0000}"/>
    <cellStyle name="메모 2 5 8 2 2 2" xfId="38413" xr:uid="{00000000-0005-0000-0000-00007CAB0000}"/>
    <cellStyle name="메모 2 5 8 2 2 2 2" xfId="38414" xr:uid="{00000000-0005-0000-0000-00007DAB0000}"/>
    <cellStyle name="메모 2 5 8 2 2 2 3" xfId="38415" xr:uid="{00000000-0005-0000-0000-00007EAB0000}"/>
    <cellStyle name="메모 2 5 8 2 2 3" xfId="38416" xr:uid="{00000000-0005-0000-0000-00007FAB0000}"/>
    <cellStyle name="메모 2 5 8 2 2 4" xfId="38417" xr:uid="{00000000-0005-0000-0000-000080AB0000}"/>
    <cellStyle name="메모 2 5 8 2 2 5" xfId="38418" xr:uid="{00000000-0005-0000-0000-000081AB0000}"/>
    <cellStyle name="메모 2 5 8 2 3" xfId="38419" xr:uid="{00000000-0005-0000-0000-000082AB0000}"/>
    <cellStyle name="메모 2 5 8 2 3 2" xfId="38420" xr:uid="{00000000-0005-0000-0000-000083AB0000}"/>
    <cellStyle name="메모 2 5 8 2 3 3" xfId="38421" xr:uid="{00000000-0005-0000-0000-000084AB0000}"/>
    <cellStyle name="메모 2 5 8 2 4" xfId="38422" xr:uid="{00000000-0005-0000-0000-000085AB0000}"/>
    <cellStyle name="메모 2 5 8 2 5" xfId="38423" xr:uid="{00000000-0005-0000-0000-000086AB0000}"/>
    <cellStyle name="메모 2 5 8 2 6" xfId="38424" xr:uid="{00000000-0005-0000-0000-000087AB0000}"/>
    <cellStyle name="메모 2 5 8 3" xfId="38425" xr:uid="{00000000-0005-0000-0000-000088AB0000}"/>
    <cellStyle name="메모 2 5 8 3 2" xfId="38426" xr:uid="{00000000-0005-0000-0000-000089AB0000}"/>
    <cellStyle name="메모 2 5 8 3 2 2" xfId="38427" xr:uid="{00000000-0005-0000-0000-00008AAB0000}"/>
    <cellStyle name="메모 2 5 8 3 2 2 2" xfId="38428" xr:uid="{00000000-0005-0000-0000-00008BAB0000}"/>
    <cellStyle name="메모 2 5 8 3 2 2 3" xfId="38429" xr:uid="{00000000-0005-0000-0000-00008CAB0000}"/>
    <cellStyle name="메모 2 5 8 3 2 3" xfId="38430" xr:uid="{00000000-0005-0000-0000-00008DAB0000}"/>
    <cellStyle name="메모 2 5 8 3 2 4" xfId="38431" xr:uid="{00000000-0005-0000-0000-00008EAB0000}"/>
    <cellStyle name="메모 2 5 8 3 2 5" xfId="38432" xr:uid="{00000000-0005-0000-0000-00008FAB0000}"/>
    <cellStyle name="메모 2 5 8 3 3" xfId="38433" xr:uid="{00000000-0005-0000-0000-000090AB0000}"/>
    <cellStyle name="메모 2 5 8 3 3 2" xfId="38434" xr:uid="{00000000-0005-0000-0000-000091AB0000}"/>
    <cellStyle name="메모 2 5 8 3 3 3" xfId="38435" xr:uid="{00000000-0005-0000-0000-000092AB0000}"/>
    <cellStyle name="메모 2 5 8 3 4" xfId="38436" xr:uid="{00000000-0005-0000-0000-000093AB0000}"/>
    <cellStyle name="메모 2 5 8 3 5" xfId="38437" xr:uid="{00000000-0005-0000-0000-000094AB0000}"/>
    <cellStyle name="메모 2 5 8 3 6" xfId="38438" xr:uid="{00000000-0005-0000-0000-000095AB0000}"/>
    <cellStyle name="메모 2 5 8 4" xfId="38439" xr:uid="{00000000-0005-0000-0000-000096AB0000}"/>
    <cellStyle name="메모 2 5 8 4 2" xfId="38440" xr:uid="{00000000-0005-0000-0000-000097AB0000}"/>
    <cellStyle name="메모 2 5 8 4 2 2" xfId="38441" xr:uid="{00000000-0005-0000-0000-000098AB0000}"/>
    <cellStyle name="메모 2 5 8 4 2 3" xfId="38442" xr:uid="{00000000-0005-0000-0000-000099AB0000}"/>
    <cellStyle name="메모 2 5 8 4 3" xfId="38443" xr:uid="{00000000-0005-0000-0000-00009AAB0000}"/>
    <cellStyle name="메모 2 5 8 4 4" xfId="38444" xr:uid="{00000000-0005-0000-0000-00009BAB0000}"/>
    <cellStyle name="메모 2 5 8 4 5" xfId="38445" xr:uid="{00000000-0005-0000-0000-00009CAB0000}"/>
    <cellStyle name="메모 2 5 8 5" xfId="38446" xr:uid="{00000000-0005-0000-0000-00009DAB0000}"/>
    <cellStyle name="메모 2 5 8 5 2" xfId="38447" xr:uid="{00000000-0005-0000-0000-00009EAB0000}"/>
    <cellStyle name="메모 2 5 8 5 3" xfId="38448" xr:uid="{00000000-0005-0000-0000-00009FAB0000}"/>
    <cellStyle name="메모 2 5 8 6" xfId="38449" xr:uid="{00000000-0005-0000-0000-0000A0AB0000}"/>
    <cellStyle name="메모 2 5 8 7" xfId="38450" xr:uid="{00000000-0005-0000-0000-0000A1AB0000}"/>
    <cellStyle name="메모 2 5 8 8" xfId="38451" xr:uid="{00000000-0005-0000-0000-0000A2AB0000}"/>
    <cellStyle name="메모 2 5 9" xfId="38452" xr:uid="{00000000-0005-0000-0000-0000A3AB0000}"/>
    <cellStyle name="메모 2 5 9 2" xfId="38453" xr:uid="{00000000-0005-0000-0000-0000A4AB0000}"/>
    <cellStyle name="메모 2 5 9 2 2" xfId="38454" xr:uid="{00000000-0005-0000-0000-0000A5AB0000}"/>
    <cellStyle name="메모 2 5 9 2 2 2" xfId="38455" xr:uid="{00000000-0005-0000-0000-0000A6AB0000}"/>
    <cellStyle name="메모 2 5 9 2 2 2 2" xfId="38456" xr:uid="{00000000-0005-0000-0000-0000A7AB0000}"/>
    <cellStyle name="메모 2 5 9 2 2 2 3" xfId="38457" xr:uid="{00000000-0005-0000-0000-0000A8AB0000}"/>
    <cellStyle name="메모 2 5 9 2 2 3" xfId="38458" xr:uid="{00000000-0005-0000-0000-0000A9AB0000}"/>
    <cellStyle name="메모 2 5 9 2 2 4" xfId="38459" xr:uid="{00000000-0005-0000-0000-0000AAAB0000}"/>
    <cellStyle name="메모 2 5 9 2 2 5" xfId="38460" xr:uid="{00000000-0005-0000-0000-0000ABAB0000}"/>
    <cellStyle name="메모 2 5 9 2 3" xfId="38461" xr:uid="{00000000-0005-0000-0000-0000ACAB0000}"/>
    <cellStyle name="메모 2 5 9 2 3 2" xfId="38462" xr:uid="{00000000-0005-0000-0000-0000ADAB0000}"/>
    <cellStyle name="메모 2 5 9 2 3 3" xfId="38463" xr:uid="{00000000-0005-0000-0000-0000AEAB0000}"/>
    <cellStyle name="메모 2 5 9 2 4" xfId="38464" xr:uid="{00000000-0005-0000-0000-0000AFAB0000}"/>
    <cellStyle name="메모 2 5 9 2 5" xfId="38465" xr:uid="{00000000-0005-0000-0000-0000B0AB0000}"/>
    <cellStyle name="메모 2 5 9 2 6" xfId="38466" xr:uid="{00000000-0005-0000-0000-0000B1AB0000}"/>
    <cellStyle name="메모 2 5 9 3" xfId="38467" xr:uid="{00000000-0005-0000-0000-0000B2AB0000}"/>
    <cellStyle name="메모 2 5 9 3 2" xfId="38468" xr:uid="{00000000-0005-0000-0000-0000B3AB0000}"/>
    <cellStyle name="메모 2 5 9 3 2 2" xfId="38469" xr:uid="{00000000-0005-0000-0000-0000B4AB0000}"/>
    <cellStyle name="메모 2 5 9 3 2 2 2" xfId="38470" xr:uid="{00000000-0005-0000-0000-0000B5AB0000}"/>
    <cellStyle name="메모 2 5 9 3 2 2 3" xfId="38471" xr:uid="{00000000-0005-0000-0000-0000B6AB0000}"/>
    <cellStyle name="메모 2 5 9 3 2 3" xfId="38472" xr:uid="{00000000-0005-0000-0000-0000B7AB0000}"/>
    <cellStyle name="메모 2 5 9 3 2 4" xfId="38473" xr:uid="{00000000-0005-0000-0000-0000B8AB0000}"/>
    <cellStyle name="메모 2 5 9 3 2 5" xfId="38474" xr:uid="{00000000-0005-0000-0000-0000B9AB0000}"/>
    <cellStyle name="메모 2 5 9 3 3" xfId="38475" xr:uid="{00000000-0005-0000-0000-0000BAAB0000}"/>
    <cellStyle name="메모 2 5 9 3 3 2" xfId="38476" xr:uid="{00000000-0005-0000-0000-0000BBAB0000}"/>
    <cellStyle name="메모 2 5 9 3 3 3" xfId="38477" xr:uid="{00000000-0005-0000-0000-0000BCAB0000}"/>
    <cellStyle name="메모 2 5 9 3 4" xfId="38478" xr:uid="{00000000-0005-0000-0000-0000BDAB0000}"/>
    <cellStyle name="메모 2 5 9 3 5" xfId="38479" xr:uid="{00000000-0005-0000-0000-0000BEAB0000}"/>
    <cellStyle name="메모 2 5 9 3 6" xfId="38480" xr:uid="{00000000-0005-0000-0000-0000BFAB0000}"/>
    <cellStyle name="메모 2 5 9 4" xfId="38481" xr:uid="{00000000-0005-0000-0000-0000C0AB0000}"/>
    <cellStyle name="메모 2 5 9 4 2" xfId="38482" xr:uid="{00000000-0005-0000-0000-0000C1AB0000}"/>
    <cellStyle name="메모 2 5 9 4 2 2" xfId="38483" xr:uid="{00000000-0005-0000-0000-0000C2AB0000}"/>
    <cellStyle name="메모 2 5 9 4 2 3" xfId="38484" xr:uid="{00000000-0005-0000-0000-0000C3AB0000}"/>
    <cellStyle name="메모 2 5 9 4 3" xfId="38485" xr:uid="{00000000-0005-0000-0000-0000C4AB0000}"/>
    <cellStyle name="메모 2 5 9 4 4" xfId="38486" xr:uid="{00000000-0005-0000-0000-0000C5AB0000}"/>
    <cellStyle name="메모 2 5 9 4 5" xfId="38487" xr:uid="{00000000-0005-0000-0000-0000C6AB0000}"/>
    <cellStyle name="메모 2 5 9 5" xfId="38488" xr:uid="{00000000-0005-0000-0000-0000C7AB0000}"/>
    <cellStyle name="메모 2 5 9 5 2" xfId="38489" xr:uid="{00000000-0005-0000-0000-0000C8AB0000}"/>
    <cellStyle name="메모 2 5 9 5 3" xfId="38490" xr:uid="{00000000-0005-0000-0000-0000C9AB0000}"/>
    <cellStyle name="메모 2 5 9 6" xfId="38491" xr:uid="{00000000-0005-0000-0000-0000CAAB0000}"/>
    <cellStyle name="메모 2 5 9 7" xfId="38492" xr:uid="{00000000-0005-0000-0000-0000CBAB0000}"/>
    <cellStyle name="메모 2 5 9 8" xfId="38493" xr:uid="{00000000-0005-0000-0000-0000CCAB0000}"/>
    <cellStyle name="메모 2 6" xfId="38494" xr:uid="{00000000-0005-0000-0000-0000CDAB0000}"/>
    <cellStyle name="메모 2 6 10" xfId="38495" xr:uid="{00000000-0005-0000-0000-0000CEAB0000}"/>
    <cellStyle name="메모 2 6 10 2" xfId="38496" xr:uid="{00000000-0005-0000-0000-0000CFAB0000}"/>
    <cellStyle name="메모 2 6 10 2 2" xfId="38497" xr:uid="{00000000-0005-0000-0000-0000D0AB0000}"/>
    <cellStyle name="메모 2 6 10 2 2 2" xfId="38498" xr:uid="{00000000-0005-0000-0000-0000D1AB0000}"/>
    <cellStyle name="메모 2 6 10 2 2 3" xfId="38499" xr:uid="{00000000-0005-0000-0000-0000D2AB0000}"/>
    <cellStyle name="메모 2 6 10 2 3" xfId="38500" xr:uid="{00000000-0005-0000-0000-0000D3AB0000}"/>
    <cellStyle name="메모 2 6 10 2 4" xfId="38501" xr:uid="{00000000-0005-0000-0000-0000D4AB0000}"/>
    <cellStyle name="메모 2 6 10 3" xfId="38502" xr:uid="{00000000-0005-0000-0000-0000D5AB0000}"/>
    <cellStyle name="메모 2 6 10 3 2" xfId="38503" xr:uid="{00000000-0005-0000-0000-0000D6AB0000}"/>
    <cellStyle name="메모 2 6 10 3 3" xfId="38504" xr:uid="{00000000-0005-0000-0000-0000D7AB0000}"/>
    <cellStyle name="메모 2 6 10 4" xfId="38505" xr:uid="{00000000-0005-0000-0000-0000D8AB0000}"/>
    <cellStyle name="메모 2 6 10 5" xfId="38506" xr:uid="{00000000-0005-0000-0000-0000D9AB0000}"/>
    <cellStyle name="메모 2 6 11" xfId="38507" xr:uid="{00000000-0005-0000-0000-0000DAAB0000}"/>
    <cellStyle name="메모 2 6 11 2" xfId="38508" xr:uid="{00000000-0005-0000-0000-0000DBAB0000}"/>
    <cellStyle name="메모 2 6 11 2 2" xfId="38509" xr:uid="{00000000-0005-0000-0000-0000DCAB0000}"/>
    <cellStyle name="메모 2 6 11 2 2 2" xfId="38510" xr:uid="{00000000-0005-0000-0000-0000DDAB0000}"/>
    <cellStyle name="메모 2 6 11 2 2 3" xfId="38511" xr:uid="{00000000-0005-0000-0000-0000DEAB0000}"/>
    <cellStyle name="메모 2 6 11 2 3" xfId="38512" xr:uid="{00000000-0005-0000-0000-0000DFAB0000}"/>
    <cellStyle name="메모 2 6 11 2 4" xfId="38513" xr:uid="{00000000-0005-0000-0000-0000E0AB0000}"/>
    <cellStyle name="메모 2 6 11 3" xfId="38514" xr:uid="{00000000-0005-0000-0000-0000E1AB0000}"/>
    <cellStyle name="메모 2 6 11 3 2" xfId="38515" xr:uid="{00000000-0005-0000-0000-0000E2AB0000}"/>
    <cellStyle name="메모 2 6 11 3 3" xfId="38516" xr:uid="{00000000-0005-0000-0000-0000E3AB0000}"/>
    <cellStyle name="메모 2 6 11 4" xfId="38517" xr:uid="{00000000-0005-0000-0000-0000E4AB0000}"/>
    <cellStyle name="메모 2 6 11 5" xfId="38518" xr:uid="{00000000-0005-0000-0000-0000E5AB0000}"/>
    <cellStyle name="메모 2 6 12" xfId="38519" xr:uid="{00000000-0005-0000-0000-0000E6AB0000}"/>
    <cellStyle name="메모 2 6 12 2" xfId="38520" xr:uid="{00000000-0005-0000-0000-0000E7AB0000}"/>
    <cellStyle name="메모 2 6 12 2 2" xfId="38521" xr:uid="{00000000-0005-0000-0000-0000E8AB0000}"/>
    <cellStyle name="메모 2 6 12 2 2 2" xfId="38522" xr:uid="{00000000-0005-0000-0000-0000E9AB0000}"/>
    <cellStyle name="메모 2 6 12 2 2 3" xfId="38523" xr:uid="{00000000-0005-0000-0000-0000EAAB0000}"/>
    <cellStyle name="메모 2 6 12 2 3" xfId="38524" xr:uid="{00000000-0005-0000-0000-0000EBAB0000}"/>
    <cellStyle name="메모 2 6 12 2 4" xfId="38525" xr:uid="{00000000-0005-0000-0000-0000ECAB0000}"/>
    <cellStyle name="메모 2 6 12 3" xfId="38526" xr:uid="{00000000-0005-0000-0000-0000EDAB0000}"/>
    <cellStyle name="메모 2 6 12 3 2" xfId="38527" xr:uid="{00000000-0005-0000-0000-0000EEAB0000}"/>
    <cellStyle name="메모 2 6 12 3 3" xfId="38528" xr:uid="{00000000-0005-0000-0000-0000EFAB0000}"/>
    <cellStyle name="메모 2 6 12 4" xfId="38529" xr:uid="{00000000-0005-0000-0000-0000F0AB0000}"/>
    <cellStyle name="메모 2 6 12 5" xfId="38530" xr:uid="{00000000-0005-0000-0000-0000F1AB0000}"/>
    <cellStyle name="메모 2 6 13" xfId="38531" xr:uid="{00000000-0005-0000-0000-0000F2AB0000}"/>
    <cellStyle name="메모 2 6 13 2" xfId="38532" xr:uid="{00000000-0005-0000-0000-0000F3AB0000}"/>
    <cellStyle name="메모 2 6 13 2 2" xfId="38533" xr:uid="{00000000-0005-0000-0000-0000F4AB0000}"/>
    <cellStyle name="메모 2 6 13 2 2 2" xfId="38534" xr:uid="{00000000-0005-0000-0000-0000F5AB0000}"/>
    <cellStyle name="메모 2 6 13 2 2 3" xfId="38535" xr:uid="{00000000-0005-0000-0000-0000F6AB0000}"/>
    <cellStyle name="메모 2 6 13 2 3" xfId="38536" xr:uid="{00000000-0005-0000-0000-0000F7AB0000}"/>
    <cellStyle name="메모 2 6 13 2 4" xfId="38537" xr:uid="{00000000-0005-0000-0000-0000F8AB0000}"/>
    <cellStyle name="메모 2 6 13 3" xfId="38538" xr:uid="{00000000-0005-0000-0000-0000F9AB0000}"/>
    <cellStyle name="메모 2 6 13 3 2" xfId="38539" xr:uid="{00000000-0005-0000-0000-0000FAAB0000}"/>
    <cellStyle name="메모 2 6 13 3 3" xfId="38540" xr:uid="{00000000-0005-0000-0000-0000FBAB0000}"/>
    <cellStyle name="메모 2 6 13 4" xfId="38541" xr:uid="{00000000-0005-0000-0000-0000FCAB0000}"/>
    <cellStyle name="메모 2 6 13 5" xfId="38542" xr:uid="{00000000-0005-0000-0000-0000FDAB0000}"/>
    <cellStyle name="메모 2 6 14" xfId="38543" xr:uid="{00000000-0005-0000-0000-0000FEAB0000}"/>
    <cellStyle name="메모 2 6 14 2" xfId="38544" xr:uid="{00000000-0005-0000-0000-0000FFAB0000}"/>
    <cellStyle name="메모 2 6 14 2 2" xfId="38545" xr:uid="{00000000-0005-0000-0000-000000AC0000}"/>
    <cellStyle name="메모 2 6 14 2 2 2" xfId="38546" xr:uid="{00000000-0005-0000-0000-000001AC0000}"/>
    <cellStyle name="메모 2 6 14 2 2 3" xfId="38547" xr:uid="{00000000-0005-0000-0000-000002AC0000}"/>
    <cellStyle name="메모 2 6 14 2 3" xfId="38548" xr:uid="{00000000-0005-0000-0000-000003AC0000}"/>
    <cellStyle name="메모 2 6 14 2 4" xfId="38549" xr:uid="{00000000-0005-0000-0000-000004AC0000}"/>
    <cellStyle name="메모 2 6 14 3" xfId="38550" xr:uid="{00000000-0005-0000-0000-000005AC0000}"/>
    <cellStyle name="메모 2 6 14 3 2" xfId="38551" xr:uid="{00000000-0005-0000-0000-000006AC0000}"/>
    <cellStyle name="메모 2 6 14 3 3" xfId="38552" xr:uid="{00000000-0005-0000-0000-000007AC0000}"/>
    <cellStyle name="메모 2 6 14 4" xfId="38553" xr:uid="{00000000-0005-0000-0000-000008AC0000}"/>
    <cellStyle name="메모 2 6 14 5" xfId="38554" xr:uid="{00000000-0005-0000-0000-000009AC0000}"/>
    <cellStyle name="메모 2 6 15" xfId="38555" xr:uid="{00000000-0005-0000-0000-00000AAC0000}"/>
    <cellStyle name="메모 2 6 15 2" xfId="38556" xr:uid="{00000000-0005-0000-0000-00000BAC0000}"/>
    <cellStyle name="메모 2 6 15 2 2" xfId="38557" xr:uid="{00000000-0005-0000-0000-00000CAC0000}"/>
    <cellStyle name="메모 2 6 15 2 2 2" xfId="38558" xr:uid="{00000000-0005-0000-0000-00000DAC0000}"/>
    <cellStyle name="메모 2 6 15 2 2 3" xfId="38559" xr:uid="{00000000-0005-0000-0000-00000EAC0000}"/>
    <cellStyle name="메모 2 6 15 2 3" xfId="38560" xr:uid="{00000000-0005-0000-0000-00000FAC0000}"/>
    <cellStyle name="메모 2 6 15 2 4" xfId="38561" xr:uid="{00000000-0005-0000-0000-000010AC0000}"/>
    <cellStyle name="메모 2 6 15 3" xfId="38562" xr:uid="{00000000-0005-0000-0000-000011AC0000}"/>
    <cellStyle name="메모 2 6 15 3 2" xfId="38563" xr:uid="{00000000-0005-0000-0000-000012AC0000}"/>
    <cellStyle name="메모 2 6 15 3 3" xfId="38564" xr:uid="{00000000-0005-0000-0000-000013AC0000}"/>
    <cellStyle name="메모 2 6 15 4" xfId="38565" xr:uid="{00000000-0005-0000-0000-000014AC0000}"/>
    <cellStyle name="메모 2 6 15 5" xfId="38566" xr:uid="{00000000-0005-0000-0000-000015AC0000}"/>
    <cellStyle name="메모 2 6 16" xfId="38567" xr:uid="{00000000-0005-0000-0000-000016AC0000}"/>
    <cellStyle name="메모 2 6 16 2" xfId="38568" xr:uid="{00000000-0005-0000-0000-000017AC0000}"/>
    <cellStyle name="메모 2 6 16 2 2" xfId="38569" xr:uid="{00000000-0005-0000-0000-000018AC0000}"/>
    <cellStyle name="메모 2 6 16 2 2 2" xfId="38570" xr:uid="{00000000-0005-0000-0000-000019AC0000}"/>
    <cellStyle name="메모 2 6 16 2 2 3" xfId="38571" xr:uid="{00000000-0005-0000-0000-00001AAC0000}"/>
    <cellStyle name="메모 2 6 16 2 3" xfId="38572" xr:uid="{00000000-0005-0000-0000-00001BAC0000}"/>
    <cellStyle name="메모 2 6 16 2 4" xfId="38573" xr:uid="{00000000-0005-0000-0000-00001CAC0000}"/>
    <cellStyle name="메모 2 6 16 3" xfId="38574" xr:uid="{00000000-0005-0000-0000-00001DAC0000}"/>
    <cellStyle name="메모 2 6 16 3 2" xfId="38575" xr:uid="{00000000-0005-0000-0000-00001EAC0000}"/>
    <cellStyle name="메모 2 6 16 3 3" xfId="38576" xr:uid="{00000000-0005-0000-0000-00001FAC0000}"/>
    <cellStyle name="메모 2 6 16 4" xfId="38577" xr:uid="{00000000-0005-0000-0000-000020AC0000}"/>
    <cellStyle name="메모 2 6 16 5" xfId="38578" xr:uid="{00000000-0005-0000-0000-000021AC0000}"/>
    <cellStyle name="메모 2 6 17" xfId="38579" xr:uid="{00000000-0005-0000-0000-000022AC0000}"/>
    <cellStyle name="메모 2 6 17 2" xfId="38580" xr:uid="{00000000-0005-0000-0000-000023AC0000}"/>
    <cellStyle name="메모 2 6 17 2 2" xfId="38581" xr:uid="{00000000-0005-0000-0000-000024AC0000}"/>
    <cellStyle name="메모 2 6 17 2 2 2" xfId="38582" xr:uid="{00000000-0005-0000-0000-000025AC0000}"/>
    <cellStyle name="메모 2 6 17 2 2 3" xfId="38583" xr:uid="{00000000-0005-0000-0000-000026AC0000}"/>
    <cellStyle name="메모 2 6 17 2 3" xfId="38584" xr:uid="{00000000-0005-0000-0000-000027AC0000}"/>
    <cellStyle name="메모 2 6 17 2 4" xfId="38585" xr:uid="{00000000-0005-0000-0000-000028AC0000}"/>
    <cellStyle name="메모 2 6 17 3" xfId="38586" xr:uid="{00000000-0005-0000-0000-000029AC0000}"/>
    <cellStyle name="메모 2 6 17 3 2" xfId="38587" xr:uid="{00000000-0005-0000-0000-00002AAC0000}"/>
    <cellStyle name="메모 2 6 17 3 3" xfId="38588" xr:uid="{00000000-0005-0000-0000-00002BAC0000}"/>
    <cellStyle name="메모 2 6 17 4" xfId="38589" xr:uid="{00000000-0005-0000-0000-00002CAC0000}"/>
    <cellStyle name="메모 2 6 17 5" xfId="38590" xr:uid="{00000000-0005-0000-0000-00002DAC0000}"/>
    <cellStyle name="메모 2 6 18" xfId="38591" xr:uid="{00000000-0005-0000-0000-00002EAC0000}"/>
    <cellStyle name="메모 2 6 18 2" xfId="38592" xr:uid="{00000000-0005-0000-0000-00002FAC0000}"/>
    <cellStyle name="메모 2 6 18 2 2" xfId="38593" xr:uid="{00000000-0005-0000-0000-000030AC0000}"/>
    <cellStyle name="메모 2 6 18 2 2 2" xfId="38594" xr:uid="{00000000-0005-0000-0000-000031AC0000}"/>
    <cellStyle name="메모 2 6 18 2 2 3" xfId="38595" xr:uid="{00000000-0005-0000-0000-000032AC0000}"/>
    <cellStyle name="메모 2 6 18 2 3" xfId="38596" xr:uid="{00000000-0005-0000-0000-000033AC0000}"/>
    <cellStyle name="메모 2 6 18 2 4" xfId="38597" xr:uid="{00000000-0005-0000-0000-000034AC0000}"/>
    <cellStyle name="메모 2 6 18 3" xfId="38598" xr:uid="{00000000-0005-0000-0000-000035AC0000}"/>
    <cellStyle name="메모 2 6 18 3 2" xfId="38599" xr:uid="{00000000-0005-0000-0000-000036AC0000}"/>
    <cellStyle name="메모 2 6 18 3 3" xfId="38600" xr:uid="{00000000-0005-0000-0000-000037AC0000}"/>
    <cellStyle name="메모 2 6 18 4" xfId="38601" xr:uid="{00000000-0005-0000-0000-000038AC0000}"/>
    <cellStyle name="메모 2 6 18 5" xfId="38602" xr:uid="{00000000-0005-0000-0000-000039AC0000}"/>
    <cellStyle name="메모 2 6 19" xfId="38603" xr:uid="{00000000-0005-0000-0000-00003AAC0000}"/>
    <cellStyle name="메모 2 6 19 2" xfId="38604" xr:uid="{00000000-0005-0000-0000-00003BAC0000}"/>
    <cellStyle name="메모 2 6 19 2 2" xfId="38605" xr:uid="{00000000-0005-0000-0000-00003CAC0000}"/>
    <cellStyle name="메모 2 6 19 2 2 2" xfId="38606" xr:uid="{00000000-0005-0000-0000-00003DAC0000}"/>
    <cellStyle name="메모 2 6 19 2 2 3" xfId="38607" xr:uid="{00000000-0005-0000-0000-00003EAC0000}"/>
    <cellStyle name="메모 2 6 19 2 3" xfId="38608" xr:uid="{00000000-0005-0000-0000-00003FAC0000}"/>
    <cellStyle name="메모 2 6 19 2 4" xfId="38609" xr:uid="{00000000-0005-0000-0000-000040AC0000}"/>
    <cellStyle name="메모 2 6 19 3" xfId="38610" xr:uid="{00000000-0005-0000-0000-000041AC0000}"/>
    <cellStyle name="메모 2 6 19 3 2" xfId="38611" xr:uid="{00000000-0005-0000-0000-000042AC0000}"/>
    <cellStyle name="메모 2 6 19 3 3" xfId="38612" xr:uid="{00000000-0005-0000-0000-000043AC0000}"/>
    <cellStyle name="메모 2 6 19 4" xfId="38613" xr:uid="{00000000-0005-0000-0000-000044AC0000}"/>
    <cellStyle name="메모 2 6 19 5" xfId="38614" xr:uid="{00000000-0005-0000-0000-000045AC0000}"/>
    <cellStyle name="메모 2 6 2" xfId="38615" xr:uid="{00000000-0005-0000-0000-000046AC0000}"/>
    <cellStyle name="메모 2 6 2 2" xfId="38616" xr:uid="{00000000-0005-0000-0000-000047AC0000}"/>
    <cellStyle name="메모 2 6 2 2 2" xfId="38617" xr:uid="{00000000-0005-0000-0000-000048AC0000}"/>
    <cellStyle name="메모 2 6 2 2 2 2" xfId="38618" xr:uid="{00000000-0005-0000-0000-000049AC0000}"/>
    <cellStyle name="메모 2 6 2 2 2 2 2" xfId="38619" xr:uid="{00000000-0005-0000-0000-00004AAC0000}"/>
    <cellStyle name="메모 2 6 2 2 2 2 2 2" xfId="38620" xr:uid="{00000000-0005-0000-0000-00004BAC0000}"/>
    <cellStyle name="메모 2 6 2 2 2 2 2 3" xfId="38621" xr:uid="{00000000-0005-0000-0000-00004CAC0000}"/>
    <cellStyle name="메모 2 6 2 2 2 2 3" xfId="38622" xr:uid="{00000000-0005-0000-0000-00004DAC0000}"/>
    <cellStyle name="메모 2 6 2 2 2 2 4" xfId="38623" xr:uid="{00000000-0005-0000-0000-00004EAC0000}"/>
    <cellStyle name="메모 2 6 2 2 2 2 5" xfId="38624" xr:uid="{00000000-0005-0000-0000-00004FAC0000}"/>
    <cellStyle name="메모 2 6 2 2 2 3" xfId="38625" xr:uid="{00000000-0005-0000-0000-000050AC0000}"/>
    <cellStyle name="메모 2 6 2 2 2 3 2" xfId="38626" xr:uid="{00000000-0005-0000-0000-000051AC0000}"/>
    <cellStyle name="메모 2 6 2 2 2 3 3" xfId="38627" xr:uid="{00000000-0005-0000-0000-000052AC0000}"/>
    <cellStyle name="메모 2 6 2 2 2 4" xfId="38628" xr:uid="{00000000-0005-0000-0000-000053AC0000}"/>
    <cellStyle name="메모 2 6 2 2 2 5" xfId="38629" xr:uid="{00000000-0005-0000-0000-000054AC0000}"/>
    <cellStyle name="메모 2 6 2 2 2 6" xfId="38630" xr:uid="{00000000-0005-0000-0000-000055AC0000}"/>
    <cellStyle name="메모 2 6 2 2 3" xfId="38631" xr:uid="{00000000-0005-0000-0000-000056AC0000}"/>
    <cellStyle name="메모 2 6 2 2 3 2" xfId="38632" xr:uid="{00000000-0005-0000-0000-000057AC0000}"/>
    <cellStyle name="메모 2 6 2 2 3 2 2" xfId="38633" xr:uid="{00000000-0005-0000-0000-000058AC0000}"/>
    <cellStyle name="메모 2 6 2 2 3 2 2 2" xfId="38634" xr:uid="{00000000-0005-0000-0000-000059AC0000}"/>
    <cellStyle name="메모 2 6 2 2 3 2 2 3" xfId="38635" xr:uid="{00000000-0005-0000-0000-00005AAC0000}"/>
    <cellStyle name="메모 2 6 2 2 3 2 3" xfId="38636" xr:uid="{00000000-0005-0000-0000-00005BAC0000}"/>
    <cellStyle name="메모 2 6 2 2 3 2 4" xfId="38637" xr:uid="{00000000-0005-0000-0000-00005CAC0000}"/>
    <cellStyle name="메모 2 6 2 2 3 2 5" xfId="38638" xr:uid="{00000000-0005-0000-0000-00005DAC0000}"/>
    <cellStyle name="메모 2 6 2 2 3 3" xfId="38639" xr:uid="{00000000-0005-0000-0000-00005EAC0000}"/>
    <cellStyle name="메모 2 6 2 2 3 3 2" xfId="38640" xr:uid="{00000000-0005-0000-0000-00005FAC0000}"/>
    <cellStyle name="메모 2 6 2 2 3 3 3" xfId="38641" xr:uid="{00000000-0005-0000-0000-000060AC0000}"/>
    <cellStyle name="메모 2 6 2 2 3 4" xfId="38642" xr:uid="{00000000-0005-0000-0000-000061AC0000}"/>
    <cellStyle name="메모 2 6 2 2 3 5" xfId="38643" xr:uid="{00000000-0005-0000-0000-000062AC0000}"/>
    <cellStyle name="메모 2 6 2 2 3 6" xfId="38644" xr:uid="{00000000-0005-0000-0000-000063AC0000}"/>
    <cellStyle name="메모 2 6 2 2 4" xfId="38645" xr:uid="{00000000-0005-0000-0000-000064AC0000}"/>
    <cellStyle name="메모 2 6 2 2 4 2" xfId="38646" xr:uid="{00000000-0005-0000-0000-000065AC0000}"/>
    <cellStyle name="메모 2 6 2 2 4 2 2" xfId="38647" xr:uid="{00000000-0005-0000-0000-000066AC0000}"/>
    <cellStyle name="메모 2 6 2 2 4 2 3" xfId="38648" xr:uid="{00000000-0005-0000-0000-000067AC0000}"/>
    <cellStyle name="메모 2 6 2 2 4 3" xfId="38649" xr:uid="{00000000-0005-0000-0000-000068AC0000}"/>
    <cellStyle name="메모 2 6 2 2 4 4" xfId="38650" xr:uid="{00000000-0005-0000-0000-000069AC0000}"/>
    <cellStyle name="메모 2 6 2 2 4 5" xfId="38651" xr:uid="{00000000-0005-0000-0000-00006AAC0000}"/>
    <cellStyle name="메모 2 6 2 2 5" xfId="38652" xr:uid="{00000000-0005-0000-0000-00006BAC0000}"/>
    <cellStyle name="메모 2 6 2 2 5 2" xfId="38653" xr:uid="{00000000-0005-0000-0000-00006CAC0000}"/>
    <cellStyle name="메모 2 6 2 2 5 3" xfId="38654" xr:uid="{00000000-0005-0000-0000-00006DAC0000}"/>
    <cellStyle name="메모 2 6 2 2 6" xfId="38655" xr:uid="{00000000-0005-0000-0000-00006EAC0000}"/>
    <cellStyle name="메모 2 6 2 2 7" xfId="38656" xr:uid="{00000000-0005-0000-0000-00006FAC0000}"/>
    <cellStyle name="메모 2 6 2 2 8" xfId="38657" xr:uid="{00000000-0005-0000-0000-000070AC0000}"/>
    <cellStyle name="메모 2 6 2 3" xfId="38658" xr:uid="{00000000-0005-0000-0000-000071AC0000}"/>
    <cellStyle name="메모 2 6 2 3 2" xfId="38659" xr:uid="{00000000-0005-0000-0000-000072AC0000}"/>
    <cellStyle name="메모 2 6 2 3 2 2" xfId="38660" xr:uid="{00000000-0005-0000-0000-000073AC0000}"/>
    <cellStyle name="메모 2 6 2 3 2 2 2" xfId="38661" xr:uid="{00000000-0005-0000-0000-000074AC0000}"/>
    <cellStyle name="메모 2 6 2 3 2 2 3" xfId="38662" xr:uid="{00000000-0005-0000-0000-000075AC0000}"/>
    <cellStyle name="메모 2 6 2 3 2 3" xfId="38663" xr:uid="{00000000-0005-0000-0000-000076AC0000}"/>
    <cellStyle name="메모 2 6 2 3 2 4" xfId="38664" xr:uid="{00000000-0005-0000-0000-000077AC0000}"/>
    <cellStyle name="메모 2 6 2 3 2 5" xfId="38665" xr:uid="{00000000-0005-0000-0000-000078AC0000}"/>
    <cellStyle name="메모 2 6 2 3 3" xfId="38666" xr:uid="{00000000-0005-0000-0000-000079AC0000}"/>
    <cellStyle name="메모 2 6 2 3 3 2" xfId="38667" xr:uid="{00000000-0005-0000-0000-00007AAC0000}"/>
    <cellStyle name="메모 2 6 2 3 3 3" xfId="38668" xr:uid="{00000000-0005-0000-0000-00007BAC0000}"/>
    <cellStyle name="메모 2 6 2 3 4" xfId="38669" xr:uid="{00000000-0005-0000-0000-00007CAC0000}"/>
    <cellStyle name="메모 2 6 2 3 5" xfId="38670" xr:uid="{00000000-0005-0000-0000-00007DAC0000}"/>
    <cellStyle name="메모 2 6 2 3 6" xfId="38671" xr:uid="{00000000-0005-0000-0000-00007EAC0000}"/>
    <cellStyle name="메모 2 6 2 4" xfId="38672" xr:uid="{00000000-0005-0000-0000-00007FAC0000}"/>
    <cellStyle name="메모 2 6 2 4 2" xfId="38673" xr:uid="{00000000-0005-0000-0000-000080AC0000}"/>
    <cellStyle name="메모 2 6 2 4 2 2" xfId="38674" xr:uid="{00000000-0005-0000-0000-000081AC0000}"/>
    <cellStyle name="메모 2 6 2 4 2 2 2" xfId="38675" xr:uid="{00000000-0005-0000-0000-000082AC0000}"/>
    <cellStyle name="메모 2 6 2 4 2 2 3" xfId="38676" xr:uid="{00000000-0005-0000-0000-000083AC0000}"/>
    <cellStyle name="메모 2 6 2 4 2 3" xfId="38677" xr:uid="{00000000-0005-0000-0000-000084AC0000}"/>
    <cellStyle name="메모 2 6 2 4 2 4" xfId="38678" xr:uid="{00000000-0005-0000-0000-000085AC0000}"/>
    <cellStyle name="메모 2 6 2 4 2 5" xfId="38679" xr:uid="{00000000-0005-0000-0000-000086AC0000}"/>
    <cellStyle name="메모 2 6 2 4 3" xfId="38680" xr:uid="{00000000-0005-0000-0000-000087AC0000}"/>
    <cellStyle name="메모 2 6 2 4 3 2" xfId="38681" xr:uid="{00000000-0005-0000-0000-000088AC0000}"/>
    <cellStyle name="메모 2 6 2 4 3 3" xfId="38682" xr:uid="{00000000-0005-0000-0000-000089AC0000}"/>
    <cellStyle name="메모 2 6 2 4 4" xfId="38683" xr:uid="{00000000-0005-0000-0000-00008AAC0000}"/>
    <cellStyle name="메모 2 6 2 4 5" xfId="38684" xr:uid="{00000000-0005-0000-0000-00008BAC0000}"/>
    <cellStyle name="메모 2 6 2 4 6" xfId="38685" xr:uid="{00000000-0005-0000-0000-00008CAC0000}"/>
    <cellStyle name="메모 2 6 2 5" xfId="38686" xr:uid="{00000000-0005-0000-0000-00008DAC0000}"/>
    <cellStyle name="메모 2 6 2 5 2" xfId="38687" xr:uid="{00000000-0005-0000-0000-00008EAC0000}"/>
    <cellStyle name="메모 2 6 2 5 2 2" xfId="38688" xr:uid="{00000000-0005-0000-0000-00008FAC0000}"/>
    <cellStyle name="메모 2 6 2 5 2 3" xfId="38689" xr:uid="{00000000-0005-0000-0000-000090AC0000}"/>
    <cellStyle name="메모 2 6 2 5 3" xfId="38690" xr:uid="{00000000-0005-0000-0000-000091AC0000}"/>
    <cellStyle name="메모 2 6 2 5 4" xfId="38691" xr:uid="{00000000-0005-0000-0000-000092AC0000}"/>
    <cellStyle name="메모 2 6 2 5 5" xfId="38692" xr:uid="{00000000-0005-0000-0000-000093AC0000}"/>
    <cellStyle name="메모 2 6 2 6" xfId="38693" xr:uid="{00000000-0005-0000-0000-000094AC0000}"/>
    <cellStyle name="메모 2 6 2 6 2" xfId="38694" xr:uid="{00000000-0005-0000-0000-000095AC0000}"/>
    <cellStyle name="메모 2 6 2 6 3" xfId="38695" xr:uid="{00000000-0005-0000-0000-000096AC0000}"/>
    <cellStyle name="메모 2 6 2 7" xfId="38696" xr:uid="{00000000-0005-0000-0000-000097AC0000}"/>
    <cellStyle name="메모 2 6 2 8" xfId="38697" xr:uid="{00000000-0005-0000-0000-000098AC0000}"/>
    <cellStyle name="메모 2 6 2 9" xfId="38698" xr:uid="{00000000-0005-0000-0000-000099AC0000}"/>
    <cellStyle name="메모 2 6 20" xfId="38699" xr:uid="{00000000-0005-0000-0000-00009AAC0000}"/>
    <cellStyle name="메모 2 6 20 2" xfId="38700" xr:uid="{00000000-0005-0000-0000-00009BAC0000}"/>
    <cellStyle name="메모 2 6 20 2 2" xfId="38701" xr:uid="{00000000-0005-0000-0000-00009CAC0000}"/>
    <cellStyle name="메모 2 6 20 2 2 2" xfId="38702" xr:uid="{00000000-0005-0000-0000-00009DAC0000}"/>
    <cellStyle name="메모 2 6 20 2 2 3" xfId="38703" xr:uid="{00000000-0005-0000-0000-00009EAC0000}"/>
    <cellStyle name="메모 2 6 20 2 3" xfId="38704" xr:uid="{00000000-0005-0000-0000-00009FAC0000}"/>
    <cellStyle name="메모 2 6 20 2 4" xfId="38705" xr:uid="{00000000-0005-0000-0000-0000A0AC0000}"/>
    <cellStyle name="메모 2 6 20 3" xfId="38706" xr:uid="{00000000-0005-0000-0000-0000A1AC0000}"/>
    <cellStyle name="메모 2 6 20 3 2" xfId="38707" xr:uid="{00000000-0005-0000-0000-0000A2AC0000}"/>
    <cellStyle name="메모 2 6 20 3 3" xfId="38708" xr:uid="{00000000-0005-0000-0000-0000A3AC0000}"/>
    <cellStyle name="메모 2 6 20 4" xfId="38709" xr:uid="{00000000-0005-0000-0000-0000A4AC0000}"/>
    <cellStyle name="메모 2 6 20 5" xfId="38710" xr:uid="{00000000-0005-0000-0000-0000A5AC0000}"/>
    <cellStyle name="메모 2 6 21" xfId="38711" xr:uid="{00000000-0005-0000-0000-0000A6AC0000}"/>
    <cellStyle name="메모 2 6 21 2" xfId="38712" xr:uid="{00000000-0005-0000-0000-0000A7AC0000}"/>
    <cellStyle name="메모 2 6 21 2 2" xfId="38713" xr:uid="{00000000-0005-0000-0000-0000A8AC0000}"/>
    <cellStyle name="메모 2 6 21 2 3" xfId="38714" xr:uid="{00000000-0005-0000-0000-0000A9AC0000}"/>
    <cellStyle name="메모 2 6 21 3" xfId="38715" xr:uid="{00000000-0005-0000-0000-0000AAAC0000}"/>
    <cellStyle name="메모 2 6 21 4" xfId="38716" xr:uid="{00000000-0005-0000-0000-0000ABAC0000}"/>
    <cellStyle name="메모 2 6 22" xfId="38717" xr:uid="{00000000-0005-0000-0000-0000ACAC0000}"/>
    <cellStyle name="메모 2 6 22 2" xfId="38718" xr:uid="{00000000-0005-0000-0000-0000ADAC0000}"/>
    <cellStyle name="메모 2 6 22 3" xfId="38719" xr:uid="{00000000-0005-0000-0000-0000AEAC0000}"/>
    <cellStyle name="메모 2 6 23" xfId="38720" xr:uid="{00000000-0005-0000-0000-0000AFAC0000}"/>
    <cellStyle name="메모 2 6 24" xfId="38721" xr:uid="{00000000-0005-0000-0000-0000B0AC0000}"/>
    <cellStyle name="메모 2 6 25" xfId="38722" xr:uid="{00000000-0005-0000-0000-0000B1AC0000}"/>
    <cellStyle name="메모 2 6 3" xfId="38723" xr:uid="{00000000-0005-0000-0000-0000B2AC0000}"/>
    <cellStyle name="메모 2 6 3 2" xfId="38724" xr:uid="{00000000-0005-0000-0000-0000B3AC0000}"/>
    <cellStyle name="메모 2 6 3 2 2" xfId="38725" xr:uid="{00000000-0005-0000-0000-0000B4AC0000}"/>
    <cellStyle name="메모 2 6 3 2 2 2" xfId="38726" xr:uid="{00000000-0005-0000-0000-0000B5AC0000}"/>
    <cellStyle name="메모 2 6 3 2 2 2 2" xfId="38727" xr:uid="{00000000-0005-0000-0000-0000B6AC0000}"/>
    <cellStyle name="메모 2 6 3 2 2 2 2 2" xfId="38728" xr:uid="{00000000-0005-0000-0000-0000B7AC0000}"/>
    <cellStyle name="메모 2 6 3 2 2 2 2 3" xfId="38729" xr:uid="{00000000-0005-0000-0000-0000B8AC0000}"/>
    <cellStyle name="메모 2 6 3 2 2 2 3" xfId="38730" xr:uid="{00000000-0005-0000-0000-0000B9AC0000}"/>
    <cellStyle name="메모 2 6 3 2 2 2 4" xfId="38731" xr:uid="{00000000-0005-0000-0000-0000BAAC0000}"/>
    <cellStyle name="메모 2 6 3 2 2 2 5" xfId="38732" xr:uid="{00000000-0005-0000-0000-0000BBAC0000}"/>
    <cellStyle name="메모 2 6 3 2 2 3" xfId="38733" xr:uid="{00000000-0005-0000-0000-0000BCAC0000}"/>
    <cellStyle name="메모 2 6 3 2 2 3 2" xfId="38734" xr:uid="{00000000-0005-0000-0000-0000BDAC0000}"/>
    <cellStyle name="메모 2 6 3 2 2 3 3" xfId="38735" xr:uid="{00000000-0005-0000-0000-0000BEAC0000}"/>
    <cellStyle name="메모 2 6 3 2 2 4" xfId="38736" xr:uid="{00000000-0005-0000-0000-0000BFAC0000}"/>
    <cellStyle name="메모 2 6 3 2 2 5" xfId="38737" xr:uid="{00000000-0005-0000-0000-0000C0AC0000}"/>
    <cellStyle name="메모 2 6 3 2 2 6" xfId="38738" xr:uid="{00000000-0005-0000-0000-0000C1AC0000}"/>
    <cellStyle name="메모 2 6 3 2 3" xfId="38739" xr:uid="{00000000-0005-0000-0000-0000C2AC0000}"/>
    <cellStyle name="메모 2 6 3 2 3 2" xfId="38740" xr:uid="{00000000-0005-0000-0000-0000C3AC0000}"/>
    <cellStyle name="메모 2 6 3 2 3 2 2" xfId="38741" xr:uid="{00000000-0005-0000-0000-0000C4AC0000}"/>
    <cellStyle name="메모 2 6 3 2 3 2 2 2" xfId="38742" xr:uid="{00000000-0005-0000-0000-0000C5AC0000}"/>
    <cellStyle name="메모 2 6 3 2 3 2 2 3" xfId="38743" xr:uid="{00000000-0005-0000-0000-0000C6AC0000}"/>
    <cellStyle name="메모 2 6 3 2 3 2 3" xfId="38744" xr:uid="{00000000-0005-0000-0000-0000C7AC0000}"/>
    <cellStyle name="메모 2 6 3 2 3 2 4" xfId="38745" xr:uid="{00000000-0005-0000-0000-0000C8AC0000}"/>
    <cellStyle name="메모 2 6 3 2 3 2 5" xfId="38746" xr:uid="{00000000-0005-0000-0000-0000C9AC0000}"/>
    <cellStyle name="메모 2 6 3 2 3 3" xfId="38747" xr:uid="{00000000-0005-0000-0000-0000CAAC0000}"/>
    <cellStyle name="메모 2 6 3 2 3 3 2" xfId="38748" xr:uid="{00000000-0005-0000-0000-0000CBAC0000}"/>
    <cellStyle name="메모 2 6 3 2 3 3 3" xfId="38749" xr:uid="{00000000-0005-0000-0000-0000CCAC0000}"/>
    <cellStyle name="메모 2 6 3 2 3 4" xfId="38750" xr:uid="{00000000-0005-0000-0000-0000CDAC0000}"/>
    <cellStyle name="메모 2 6 3 2 3 5" xfId="38751" xr:uid="{00000000-0005-0000-0000-0000CEAC0000}"/>
    <cellStyle name="메모 2 6 3 2 3 6" xfId="38752" xr:uid="{00000000-0005-0000-0000-0000CFAC0000}"/>
    <cellStyle name="메모 2 6 3 2 4" xfId="38753" xr:uid="{00000000-0005-0000-0000-0000D0AC0000}"/>
    <cellStyle name="메모 2 6 3 2 4 2" xfId="38754" xr:uid="{00000000-0005-0000-0000-0000D1AC0000}"/>
    <cellStyle name="메모 2 6 3 2 4 2 2" xfId="38755" xr:uid="{00000000-0005-0000-0000-0000D2AC0000}"/>
    <cellStyle name="메모 2 6 3 2 4 2 3" xfId="38756" xr:uid="{00000000-0005-0000-0000-0000D3AC0000}"/>
    <cellStyle name="메모 2 6 3 2 4 3" xfId="38757" xr:uid="{00000000-0005-0000-0000-0000D4AC0000}"/>
    <cellStyle name="메모 2 6 3 2 4 4" xfId="38758" xr:uid="{00000000-0005-0000-0000-0000D5AC0000}"/>
    <cellStyle name="메모 2 6 3 2 4 5" xfId="38759" xr:uid="{00000000-0005-0000-0000-0000D6AC0000}"/>
    <cellStyle name="메모 2 6 3 2 5" xfId="38760" xr:uid="{00000000-0005-0000-0000-0000D7AC0000}"/>
    <cellStyle name="메모 2 6 3 2 5 2" xfId="38761" xr:uid="{00000000-0005-0000-0000-0000D8AC0000}"/>
    <cellStyle name="메모 2 6 3 2 5 3" xfId="38762" xr:uid="{00000000-0005-0000-0000-0000D9AC0000}"/>
    <cellStyle name="메모 2 6 3 2 6" xfId="38763" xr:uid="{00000000-0005-0000-0000-0000DAAC0000}"/>
    <cellStyle name="메모 2 6 3 2 7" xfId="38764" xr:uid="{00000000-0005-0000-0000-0000DBAC0000}"/>
    <cellStyle name="메모 2 6 3 2 8" xfId="38765" xr:uid="{00000000-0005-0000-0000-0000DCAC0000}"/>
    <cellStyle name="메모 2 6 3 3" xfId="38766" xr:uid="{00000000-0005-0000-0000-0000DDAC0000}"/>
    <cellStyle name="메모 2 6 3 3 2" xfId="38767" xr:uid="{00000000-0005-0000-0000-0000DEAC0000}"/>
    <cellStyle name="메모 2 6 3 3 2 2" xfId="38768" xr:uid="{00000000-0005-0000-0000-0000DFAC0000}"/>
    <cellStyle name="메모 2 6 3 3 2 2 2" xfId="38769" xr:uid="{00000000-0005-0000-0000-0000E0AC0000}"/>
    <cellStyle name="메모 2 6 3 3 2 2 3" xfId="38770" xr:uid="{00000000-0005-0000-0000-0000E1AC0000}"/>
    <cellStyle name="메모 2 6 3 3 2 3" xfId="38771" xr:uid="{00000000-0005-0000-0000-0000E2AC0000}"/>
    <cellStyle name="메모 2 6 3 3 2 4" xfId="38772" xr:uid="{00000000-0005-0000-0000-0000E3AC0000}"/>
    <cellStyle name="메모 2 6 3 3 2 5" xfId="38773" xr:uid="{00000000-0005-0000-0000-0000E4AC0000}"/>
    <cellStyle name="메모 2 6 3 3 3" xfId="38774" xr:uid="{00000000-0005-0000-0000-0000E5AC0000}"/>
    <cellStyle name="메모 2 6 3 3 3 2" xfId="38775" xr:uid="{00000000-0005-0000-0000-0000E6AC0000}"/>
    <cellStyle name="메모 2 6 3 3 3 3" xfId="38776" xr:uid="{00000000-0005-0000-0000-0000E7AC0000}"/>
    <cellStyle name="메모 2 6 3 3 4" xfId="38777" xr:uid="{00000000-0005-0000-0000-0000E8AC0000}"/>
    <cellStyle name="메모 2 6 3 3 5" xfId="38778" xr:uid="{00000000-0005-0000-0000-0000E9AC0000}"/>
    <cellStyle name="메모 2 6 3 3 6" xfId="38779" xr:uid="{00000000-0005-0000-0000-0000EAAC0000}"/>
    <cellStyle name="메모 2 6 3 4" xfId="38780" xr:uid="{00000000-0005-0000-0000-0000EBAC0000}"/>
    <cellStyle name="메모 2 6 3 4 2" xfId="38781" xr:uid="{00000000-0005-0000-0000-0000ECAC0000}"/>
    <cellStyle name="메모 2 6 3 4 2 2" xfId="38782" xr:uid="{00000000-0005-0000-0000-0000EDAC0000}"/>
    <cellStyle name="메모 2 6 3 4 2 2 2" xfId="38783" xr:uid="{00000000-0005-0000-0000-0000EEAC0000}"/>
    <cellStyle name="메모 2 6 3 4 2 2 3" xfId="38784" xr:uid="{00000000-0005-0000-0000-0000EFAC0000}"/>
    <cellStyle name="메모 2 6 3 4 2 3" xfId="38785" xr:uid="{00000000-0005-0000-0000-0000F0AC0000}"/>
    <cellStyle name="메모 2 6 3 4 2 4" xfId="38786" xr:uid="{00000000-0005-0000-0000-0000F1AC0000}"/>
    <cellStyle name="메모 2 6 3 4 2 5" xfId="38787" xr:uid="{00000000-0005-0000-0000-0000F2AC0000}"/>
    <cellStyle name="메모 2 6 3 4 3" xfId="38788" xr:uid="{00000000-0005-0000-0000-0000F3AC0000}"/>
    <cellStyle name="메모 2 6 3 4 3 2" xfId="38789" xr:uid="{00000000-0005-0000-0000-0000F4AC0000}"/>
    <cellStyle name="메모 2 6 3 4 3 3" xfId="38790" xr:uid="{00000000-0005-0000-0000-0000F5AC0000}"/>
    <cellStyle name="메모 2 6 3 4 4" xfId="38791" xr:uid="{00000000-0005-0000-0000-0000F6AC0000}"/>
    <cellStyle name="메모 2 6 3 4 5" xfId="38792" xr:uid="{00000000-0005-0000-0000-0000F7AC0000}"/>
    <cellStyle name="메모 2 6 3 4 6" xfId="38793" xr:uid="{00000000-0005-0000-0000-0000F8AC0000}"/>
    <cellStyle name="메모 2 6 3 5" xfId="38794" xr:uid="{00000000-0005-0000-0000-0000F9AC0000}"/>
    <cellStyle name="메모 2 6 3 5 2" xfId="38795" xr:uid="{00000000-0005-0000-0000-0000FAAC0000}"/>
    <cellStyle name="메모 2 6 3 5 2 2" xfId="38796" xr:uid="{00000000-0005-0000-0000-0000FBAC0000}"/>
    <cellStyle name="메모 2 6 3 5 2 3" xfId="38797" xr:uid="{00000000-0005-0000-0000-0000FCAC0000}"/>
    <cellStyle name="메모 2 6 3 5 3" xfId="38798" xr:uid="{00000000-0005-0000-0000-0000FDAC0000}"/>
    <cellStyle name="메모 2 6 3 5 4" xfId="38799" xr:uid="{00000000-0005-0000-0000-0000FEAC0000}"/>
    <cellStyle name="메모 2 6 3 5 5" xfId="38800" xr:uid="{00000000-0005-0000-0000-0000FFAC0000}"/>
    <cellStyle name="메모 2 6 3 6" xfId="38801" xr:uid="{00000000-0005-0000-0000-000000AD0000}"/>
    <cellStyle name="메모 2 6 3 6 2" xfId="38802" xr:uid="{00000000-0005-0000-0000-000001AD0000}"/>
    <cellStyle name="메모 2 6 3 6 3" xfId="38803" xr:uid="{00000000-0005-0000-0000-000002AD0000}"/>
    <cellStyle name="메모 2 6 3 7" xfId="38804" xr:uid="{00000000-0005-0000-0000-000003AD0000}"/>
    <cellStyle name="메모 2 6 3 8" xfId="38805" xr:uid="{00000000-0005-0000-0000-000004AD0000}"/>
    <cellStyle name="메모 2 6 3 9" xfId="38806" xr:uid="{00000000-0005-0000-0000-000005AD0000}"/>
    <cellStyle name="메모 2 6 4" xfId="38807" xr:uid="{00000000-0005-0000-0000-000006AD0000}"/>
    <cellStyle name="메모 2 6 4 2" xfId="38808" xr:uid="{00000000-0005-0000-0000-000007AD0000}"/>
    <cellStyle name="메모 2 6 4 2 2" xfId="38809" xr:uid="{00000000-0005-0000-0000-000008AD0000}"/>
    <cellStyle name="메모 2 6 4 2 2 2" xfId="38810" xr:uid="{00000000-0005-0000-0000-000009AD0000}"/>
    <cellStyle name="메모 2 6 4 2 2 2 2" xfId="38811" xr:uid="{00000000-0005-0000-0000-00000AAD0000}"/>
    <cellStyle name="메모 2 6 4 2 2 2 3" xfId="38812" xr:uid="{00000000-0005-0000-0000-00000BAD0000}"/>
    <cellStyle name="메모 2 6 4 2 2 3" xfId="38813" xr:uid="{00000000-0005-0000-0000-00000CAD0000}"/>
    <cellStyle name="메모 2 6 4 2 2 4" xfId="38814" xr:uid="{00000000-0005-0000-0000-00000DAD0000}"/>
    <cellStyle name="메모 2 6 4 2 2 5" xfId="38815" xr:uid="{00000000-0005-0000-0000-00000EAD0000}"/>
    <cellStyle name="메모 2 6 4 2 3" xfId="38816" xr:uid="{00000000-0005-0000-0000-00000FAD0000}"/>
    <cellStyle name="메모 2 6 4 2 3 2" xfId="38817" xr:uid="{00000000-0005-0000-0000-000010AD0000}"/>
    <cellStyle name="메모 2 6 4 2 3 3" xfId="38818" xr:uid="{00000000-0005-0000-0000-000011AD0000}"/>
    <cellStyle name="메모 2 6 4 2 4" xfId="38819" xr:uid="{00000000-0005-0000-0000-000012AD0000}"/>
    <cellStyle name="메모 2 6 4 2 5" xfId="38820" xr:uid="{00000000-0005-0000-0000-000013AD0000}"/>
    <cellStyle name="메모 2 6 4 2 6" xfId="38821" xr:uid="{00000000-0005-0000-0000-000014AD0000}"/>
    <cellStyle name="메모 2 6 4 3" xfId="38822" xr:uid="{00000000-0005-0000-0000-000015AD0000}"/>
    <cellStyle name="메모 2 6 4 3 2" xfId="38823" xr:uid="{00000000-0005-0000-0000-000016AD0000}"/>
    <cellStyle name="메모 2 6 4 3 2 2" xfId="38824" xr:uid="{00000000-0005-0000-0000-000017AD0000}"/>
    <cellStyle name="메모 2 6 4 3 2 2 2" xfId="38825" xr:uid="{00000000-0005-0000-0000-000018AD0000}"/>
    <cellStyle name="메모 2 6 4 3 2 2 3" xfId="38826" xr:uid="{00000000-0005-0000-0000-000019AD0000}"/>
    <cellStyle name="메모 2 6 4 3 2 3" xfId="38827" xr:uid="{00000000-0005-0000-0000-00001AAD0000}"/>
    <cellStyle name="메모 2 6 4 3 2 4" xfId="38828" xr:uid="{00000000-0005-0000-0000-00001BAD0000}"/>
    <cellStyle name="메모 2 6 4 3 2 5" xfId="38829" xr:uid="{00000000-0005-0000-0000-00001CAD0000}"/>
    <cellStyle name="메모 2 6 4 3 3" xfId="38830" xr:uid="{00000000-0005-0000-0000-00001DAD0000}"/>
    <cellStyle name="메모 2 6 4 3 3 2" xfId="38831" xr:uid="{00000000-0005-0000-0000-00001EAD0000}"/>
    <cellStyle name="메모 2 6 4 3 3 3" xfId="38832" xr:uid="{00000000-0005-0000-0000-00001FAD0000}"/>
    <cellStyle name="메모 2 6 4 3 4" xfId="38833" xr:uid="{00000000-0005-0000-0000-000020AD0000}"/>
    <cellStyle name="메모 2 6 4 3 5" xfId="38834" xr:uid="{00000000-0005-0000-0000-000021AD0000}"/>
    <cellStyle name="메모 2 6 4 3 6" xfId="38835" xr:uid="{00000000-0005-0000-0000-000022AD0000}"/>
    <cellStyle name="메모 2 6 4 4" xfId="38836" xr:uid="{00000000-0005-0000-0000-000023AD0000}"/>
    <cellStyle name="메모 2 6 4 4 2" xfId="38837" xr:uid="{00000000-0005-0000-0000-000024AD0000}"/>
    <cellStyle name="메모 2 6 4 4 2 2" xfId="38838" xr:uid="{00000000-0005-0000-0000-000025AD0000}"/>
    <cellStyle name="메모 2 6 4 4 2 3" xfId="38839" xr:uid="{00000000-0005-0000-0000-000026AD0000}"/>
    <cellStyle name="메모 2 6 4 4 3" xfId="38840" xr:uid="{00000000-0005-0000-0000-000027AD0000}"/>
    <cellStyle name="메모 2 6 4 4 4" xfId="38841" xr:uid="{00000000-0005-0000-0000-000028AD0000}"/>
    <cellStyle name="메모 2 6 4 4 5" xfId="38842" xr:uid="{00000000-0005-0000-0000-000029AD0000}"/>
    <cellStyle name="메모 2 6 4 5" xfId="38843" xr:uid="{00000000-0005-0000-0000-00002AAD0000}"/>
    <cellStyle name="메모 2 6 4 5 2" xfId="38844" xr:uid="{00000000-0005-0000-0000-00002BAD0000}"/>
    <cellStyle name="메모 2 6 4 5 3" xfId="38845" xr:uid="{00000000-0005-0000-0000-00002CAD0000}"/>
    <cellStyle name="메모 2 6 4 6" xfId="38846" xr:uid="{00000000-0005-0000-0000-00002DAD0000}"/>
    <cellStyle name="메모 2 6 4 7" xfId="38847" xr:uid="{00000000-0005-0000-0000-00002EAD0000}"/>
    <cellStyle name="메모 2 6 4 8" xfId="38848" xr:uid="{00000000-0005-0000-0000-00002FAD0000}"/>
    <cellStyle name="메모 2 6 5" xfId="38849" xr:uid="{00000000-0005-0000-0000-000030AD0000}"/>
    <cellStyle name="메모 2 6 5 2" xfId="38850" xr:uid="{00000000-0005-0000-0000-000031AD0000}"/>
    <cellStyle name="메모 2 6 5 2 2" xfId="38851" xr:uid="{00000000-0005-0000-0000-000032AD0000}"/>
    <cellStyle name="메모 2 6 5 2 2 2" xfId="38852" xr:uid="{00000000-0005-0000-0000-000033AD0000}"/>
    <cellStyle name="메모 2 6 5 2 2 2 2" xfId="38853" xr:uid="{00000000-0005-0000-0000-000034AD0000}"/>
    <cellStyle name="메모 2 6 5 2 2 2 3" xfId="38854" xr:uid="{00000000-0005-0000-0000-000035AD0000}"/>
    <cellStyle name="메모 2 6 5 2 2 3" xfId="38855" xr:uid="{00000000-0005-0000-0000-000036AD0000}"/>
    <cellStyle name="메모 2 6 5 2 2 4" xfId="38856" xr:uid="{00000000-0005-0000-0000-000037AD0000}"/>
    <cellStyle name="메모 2 6 5 2 2 5" xfId="38857" xr:uid="{00000000-0005-0000-0000-000038AD0000}"/>
    <cellStyle name="메모 2 6 5 2 3" xfId="38858" xr:uid="{00000000-0005-0000-0000-000039AD0000}"/>
    <cellStyle name="메모 2 6 5 2 3 2" xfId="38859" xr:uid="{00000000-0005-0000-0000-00003AAD0000}"/>
    <cellStyle name="메모 2 6 5 2 3 3" xfId="38860" xr:uid="{00000000-0005-0000-0000-00003BAD0000}"/>
    <cellStyle name="메모 2 6 5 2 4" xfId="38861" xr:uid="{00000000-0005-0000-0000-00003CAD0000}"/>
    <cellStyle name="메모 2 6 5 2 5" xfId="38862" xr:uid="{00000000-0005-0000-0000-00003DAD0000}"/>
    <cellStyle name="메모 2 6 5 2 6" xfId="38863" xr:uid="{00000000-0005-0000-0000-00003EAD0000}"/>
    <cellStyle name="메모 2 6 5 3" xfId="38864" xr:uid="{00000000-0005-0000-0000-00003FAD0000}"/>
    <cellStyle name="메모 2 6 5 3 2" xfId="38865" xr:uid="{00000000-0005-0000-0000-000040AD0000}"/>
    <cellStyle name="메모 2 6 5 3 2 2" xfId="38866" xr:uid="{00000000-0005-0000-0000-000041AD0000}"/>
    <cellStyle name="메모 2 6 5 3 2 2 2" xfId="38867" xr:uid="{00000000-0005-0000-0000-000042AD0000}"/>
    <cellStyle name="메모 2 6 5 3 2 2 3" xfId="38868" xr:uid="{00000000-0005-0000-0000-000043AD0000}"/>
    <cellStyle name="메모 2 6 5 3 2 3" xfId="38869" xr:uid="{00000000-0005-0000-0000-000044AD0000}"/>
    <cellStyle name="메모 2 6 5 3 2 4" xfId="38870" xr:uid="{00000000-0005-0000-0000-000045AD0000}"/>
    <cellStyle name="메모 2 6 5 3 2 5" xfId="38871" xr:uid="{00000000-0005-0000-0000-000046AD0000}"/>
    <cellStyle name="메모 2 6 5 3 3" xfId="38872" xr:uid="{00000000-0005-0000-0000-000047AD0000}"/>
    <cellStyle name="메모 2 6 5 3 3 2" xfId="38873" xr:uid="{00000000-0005-0000-0000-000048AD0000}"/>
    <cellStyle name="메모 2 6 5 3 3 3" xfId="38874" xr:uid="{00000000-0005-0000-0000-000049AD0000}"/>
    <cellStyle name="메모 2 6 5 3 4" xfId="38875" xr:uid="{00000000-0005-0000-0000-00004AAD0000}"/>
    <cellStyle name="메모 2 6 5 3 5" xfId="38876" xr:uid="{00000000-0005-0000-0000-00004BAD0000}"/>
    <cellStyle name="메모 2 6 5 3 6" xfId="38877" xr:uid="{00000000-0005-0000-0000-00004CAD0000}"/>
    <cellStyle name="메모 2 6 5 4" xfId="38878" xr:uid="{00000000-0005-0000-0000-00004DAD0000}"/>
    <cellStyle name="메모 2 6 5 4 2" xfId="38879" xr:uid="{00000000-0005-0000-0000-00004EAD0000}"/>
    <cellStyle name="메모 2 6 5 4 2 2" xfId="38880" xr:uid="{00000000-0005-0000-0000-00004FAD0000}"/>
    <cellStyle name="메모 2 6 5 4 2 3" xfId="38881" xr:uid="{00000000-0005-0000-0000-000050AD0000}"/>
    <cellStyle name="메모 2 6 5 4 3" xfId="38882" xr:uid="{00000000-0005-0000-0000-000051AD0000}"/>
    <cellStyle name="메모 2 6 5 4 4" xfId="38883" xr:uid="{00000000-0005-0000-0000-000052AD0000}"/>
    <cellStyle name="메모 2 6 5 4 5" xfId="38884" xr:uid="{00000000-0005-0000-0000-000053AD0000}"/>
    <cellStyle name="메모 2 6 5 5" xfId="38885" xr:uid="{00000000-0005-0000-0000-000054AD0000}"/>
    <cellStyle name="메모 2 6 5 5 2" xfId="38886" xr:uid="{00000000-0005-0000-0000-000055AD0000}"/>
    <cellStyle name="메모 2 6 5 5 3" xfId="38887" xr:uid="{00000000-0005-0000-0000-000056AD0000}"/>
    <cellStyle name="메모 2 6 5 6" xfId="38888" xr:uid="{00000000-0005-0000-0000-000057AD0000}"/>
    <cellStyle name="메모 2 6 5 7" xfId="38889" xr:uid="{00000000-0005-0000-0000-000058AD0000}"/>
    <cellStyle name="메모 2 6 5 8" xfId="38890" xr:uid="{00000000-0005-0000-0000-000059AD0000}"/>
    <cellStyle name="메모 2 6 6" xfId="38891" xr:uid="{00000000-0005-0000-0000-00005AAD0000}"/>
    <cellStyle name="메모 2 6 6 2" xfId="38892" xr:uid="{00000000-0005-0000-0000-00005BAD0000}"/>
    <cellStyle name="메모 2 6 6 2 2" xfId="38893" xr:uid="{00000000-0005-0000-0000-00005CAD0000}"/>
    <cellStyle name="메모 2 6 6 2 2 2" xfId="38894" xr:uid="{00000000-0005-0000-0000-00005DAD0000}"/>
    <cellStyle name="메모 2 6 6 2 2 3" xfId="38895" xr:uid="{00000000-0005-0000-0000-00005EAD0000}"/>
    <cellStyle name="메모 2 6 6 2 3" xfId="38896" xr:uid="{00000000-0005-0000-0000-00005FAD0000}"/>
    <cellStyle name="메모 2 6 6 2 4" xfId="38897" xr:uid="{00000000-0005-0000-0000-000060AD0000}"/>
    <cellStyle name="메모 2 6 6 2 5" xfId="38898" xr:uid="{00000000-0005-0000-0000-000061AD0000}"/>
    <cellStyle name="메모 2 6 6 3" xfId="38899" xr:uid="{00000000-0005-0000-0000-000062AD0000}"/>
    <cellStyle name="메모 2 6 6 3 2" xfId="38900" xr:uid="{00000000-0005-0000-0000-000063AD0000}"/>
    <cellStyle name="메모 2 6 6 3 3" xfId="38901" xr:uid="{00000000-0005-0000-0000-000064AD0000}"/>
    <cellStyle name="메모 2 6 6 4" xfId="38902" xr:uid="{00000000-0005-0000-0000-000065AD0000}"/>
    <cellStyle name="메모 2 6 6 5" xfId="38903" xr:uid="{00000000-0005-0000-0000-000066AD0000}"/>
    <cellStyle name="메모 2 6 6 6" xfId="38904" xr:uid="{00000000-0005-0000-0000-000067AD0000}"/>
    <cellStyle name="메모 2 6 7" xfId="38905" xr:uid="{00000000-0005-0000-0000-000068AD0000}"/>
    <cellStyle name="메모 2 6 7 2" xfId="38906" xr:uid="{00000000-0005-0000-0000-000069AD0000}"/>
    <cellStyle name="메모 2 6 7 2 2" xfId="38907" xr:uid="{00000000-0005-0000-0000-00006AAD0000}"/>
    <cellStyle name="메모 2 6 7 2 2 2" xfId="38908" xr:uid="{00000000-0005-0000-0000-00006BAD0000}"/>
    <cellStyle name="메모 2 6 7 2 2 3" xfId="38909" xr:uid="{00000000-0005-0000-0000-00006CAD0000}"/>
    <cellStyle name="메모 2 6 7 2 3" xfId="38910" xr:uid="{00000000-0005-0000-0000-00006DAD0000}"/>
    <cellStyle name="메모 2 6 7 2 4" xfId="38911" xr:uid="{00000000-0005-0000-0000-00006EAD0000}"/>
    <cellStyle name="메모 2 6 7 2 5" xfId="38912" xr:uid="{00000000-0005-0000-0000-00006FAD0000}"/>
    <cellStyle name="메모 2 6 7 3" xfId="38913" xr:uid="{00000000-0005-0000-0000-000070AD0000}"/>
    <cellStyle name="메모 2 6 7 3 2" xfId="38914" xr:uid="{00000000-0005-0000-0000-000071AD0000}"/>
    <cellStyle name="메모 2 6 7 3 3" xfId="38915" xr:uid="{00000000-0005-0000-0000-000072AD0000}"/>
    <cellStyle name="메모 2 6 7 4" xfId="38916" xr:uid="{00000000-0005-0000-0000-000073AD0000}"/>
    <cellStyle name="메모 2 6 7 5" xfId="38917" xr:uid="{00000000-0005-0000-0000-000074AD0000}"/>
    <cellStyle name="메모 2 6 7 6" xfId="38918" xr:uid="{00000000-0005-0000-0000-000075AD0000}"/>
    <cellStyle name="메모 2 6 8" xfId="38919" xr:uid="{00000000-0005-0000-0000-000076AD0000}"/>
    <cellStyle name="메모 2 6 8 2" xfId="38920" xr:uid="{00000000-0005-0000-0000-000077AD0000}"/>
    <cellStyle name="메모 2 6 8 2 2" xfId="38921" xr:uid="{00000000-0005-0000-0000-000078AD0000}"/>
    <cellStyle name="메모 2 6 8 2 2 2" xfId="38922" xr:uid="{00000000-0005-0000-0000-000079AD0000}"/>
    <cellStyle name="메모 2 6 8 2 2 3" xfId="38923" xr:uid="{00000000-0005-0000-0000-00007AAD0000}"/>
    <cellStyle name="메모 2 6 8 2 3" xfId="38924" xr:uid="{00000000-0005-0000-0000-00007BAD0000}"/>
    <cellStyle name="메모 2 6 8 2 4" xfId="38925" xr:uid="{00000000-0005-0000-0000-00007CAD0000}"/>
    <cellStyle name="메모 2 6 8 3" xfId="38926" xr:uid="{00000000-0005-0000-0000-00007DAD0000}"/>
    <cellStyle name="메모 2 6 8 3 2" xfId="38927" xr:uid="{00000000-0005-0000-0000-00007EAD0000}"/>
    <cellStyle name="메모 2 6 8 3 3" xfId="38928" xr:uid="{00000000-0005-0000-0000-00007FAD0000}"/>
    <cellStyle name="메모 2 6 8 4" xfId="38929" xr:uid="{00000000-0005-0000-0000-000080AD0000}"/>
    <cellStyle name="메모 2 6 8 5" xfId="38930" xr:uid="{00000000-0005-0000-0000-000081AD0000}"/>
    <cellStyle name="메모 2 6 8 6" xfId="38931" xr:uid="{00000000-0005-0000-0000-000082AD0000}"/>
    <cellStyle name="메모 2 6 9" xfId="38932" xr:uid="{00000000-0005-0000-0000-000083AD0000}"/>
    <cellStyle name="메모 2 6 9 2" xfId="38933" xr:uid="{00000000-0005-0000-0000-000084AD0000}"/>
    <cellStyle name="메모 2 6 9 2 2" xfId="38934" xr:uid="{00000000-0005-0000-0000-000085AD0000}"/>
    <cellStyle name="메모 2 6 9 2 2 2" xfId="38935" xr:uid="{00000000-0005-0000-0000-000086AD0000}"/>
    <cellStyle name="메모 2 6 9 2 2 3" xfId="38936" xr:uid="{00000000-0005-0000-0000-000087AD0000}"/>
    <cellStyle name="메모 2 6 9 2 3" xfId="38937" xr:uid="{00000000-0005-0000-0000-000088AD0000}"/>
    <cellStyle name="메모 2 6 9 2 4" xfId="38938" xr:uid="{00000000-0005-0000-0000-000089AD0000}"/>
    <cellStyle name="메모 2 6 9 3" xfId="38939" xr:uid="{00000000-0005-0000-0000-00008AAD0000}"/>
    <cellStyle name="메모 2 6 9 3 2" xfId="38940" xr:uid="{00000000-0005-0000-0000-00008BAD0000}"/>
    <cellStyle name="메모 2 6 9 3 3" xfId="38941" xr:uid="{00000000-0005-0000-0000-00008CAD0000}"/>
    <cellStyle name="메모 2 6 9 4" xfId="38942" xr:uid="{00000000-0005-0000-0000-00008DAD0000}"/>
    <cellStyle name="메모 2 6 9 5" xfId="38943" xr:uid="{00000000-0005-0000-0000-00008EAD0000}"/>
    <cellStyle name="메모 2 7" xfId="38944" xr:uid="{00000000-0005-0000-0000-00008FAD0000}"/>
    <cellStyle name="메모 2 7 10" xfId="38945" xr:uid="{00000000-0005-0000-0000-000090AD0000}"/>
    <cellStyle name="메모 2 7 11" xfId="38946" xr:uid="{00000000-0005-0000-0000-000091AD0000}"/>
    <cellStyle name="메모 2 7 12" xfId="38947" xr:uid="{00000000-0005-0000-0000-000092AD0000}"/>
    <cellStyle name="메모 2 7 2" xfId="38948" xr:uid="{00000000-0005-0000-0000-000093AD0000}"/>
    <cellStyle name="메모 2 7 2 2" xfId="38949" xr:uid="{00000000-0005-0000-0000-000094AD0000}"/>
    <cellStyle name="메모 2 7 2 2 2" xfId="38950" xr:uid="{00000000-0005-0000-0000-000095AD0000}"/>
    <cellStyle name="메모 2 7 2 2 2 2" xfId="38951" xr:uid="{00000000-0005-0000-0000-000096AD0000}"/>
    <cellStyle name="메모 2 7 2 2 2 2 2" xfId="38952" xr:uid="{00000000-0005-0000-0000-000097AD0000}"/>
    <cellStyle name="메모 2 7 2 2 2 2 3" xfId="38953" xr:uid="{00000000-0005-0000-0000-000098AD0000}"/>
    <cellStyle name="메모 2 7 2 2 2 3" xfId="38954" xr:uid="{00000000-0005-0000-0000-000099AD0000}"/>
    <cellStyle name="메모 2 7 2 2 2 4" xfId="38955" xr:uid="{00000000-0005-0000-0000-00009AAD0000}"/>
    <cellStyle name="메모 2 7 2 2 2 5" xfId="38956" xr:uid="{00000000-0005-0000-0000-00009BAD0000}"/>
    <cellStyle name="메모 2 7 2 2 3" xfId="38957" xr:uid="{00000000-0005-0000-0000-00009CAD0000}"/>
    <cellStyle name="메모 2 7 2 2 3 2" xfId="38958" xr:uid="{00000000-0005-0000-0000-00009DAD0000}"/>
    <cellStyle name="메모 2 7 2 2 3 3" xfId="38959" xr:uid="{00000000-0005-0000-0000-00009EAD0000}"/>
    <cellStyle name="메모 2 7 2 2 4" xfId="38960" xr:uid="{00000000-0005-0000-0000-00009FAD0000}"/>
    <cellStyle name="메모 2 7 2 2 5" xfId="38961" xr:uid="{00000000-0005-0000-0000-0000A0AD0000}"/>
    <cellStyle name="메모 2 7 2 2 6" xfId="38962" xr:uid="{00000000-0005-0000-0000-0000A1AD0000}"/>
    <cellStyle name="메모 2 7 2 3" xfId="38963" xr:uid="{00000000-0005-0000-0000-0000A2AD0000}"/>
    <cellStyle name="메모 2 7 2 3 2" xfId="38964" xr:uid="{00000000-0005-0000-0000-0000A3AD0000}"/>
    <cellStyle name="메모 2 7 2 3 2 2" xfId="38965" xr:uid="{00000000-0005-0000-0000-0000A4AD0000}"/>
    <cellStyle name="메모 2 7 2 3 2 2 2" xfId="38966" xr:uid="{00000000-0005-0000-0000-0000A5AD0000}"/>
    <cellStyle name="메모 2 7 2 3 2 2 3" xfId="38967" xr:uid="{00000000-0005-0000-0000-0000A6AD0000}"/>
    <cellStyle name="메모 2 7 2 3 2 3" xfId="38968" xr:uid="{00000000-0005-0000-0000-0000A7AD0000}"/>
    <cellStyle name="메모 2 7 2 3 2 4" xfId="38969" xr:uid="{00000000-0005-0000-0000-0000A8AD0000}"/>
    <cellStyle name="메모 2 7 2 3 2 5" xfId="38970" xr:uid="{00000000-0005-0000-0000-0000A9AD0000}"/>
    <cellStyle name="메모 2 7 2 3 3" xfId="38971" xr:uid="{00000000-0005-0000-0000-0000AAAD0000}"/>
    <cellStyle name="메모 2 7 2 3 3 2" xfId="38972" xr:uid="{00000000-0005-0000-0000-0000ABAD0000}"/>
    <cellStyle name="메모 2 7 2 3 3 3" xfId="38973" xr:uid="{00000000-0005-0000-0000-0000ACAD0000}"/>
    <cellStyle name="메모 2 7 2 3 4" xfId="38974" xr:uid="{00000000-0005-0000-0000-0000ADAD0000}"/>
    <cellStyle name="메모 2 7 2 3 5" xfId="38975" xr:uid="{00000000-0005-0000-0000-0000AEAD0000}"/>
    <cellStyle name="메모 2 7 2 3 6" xfId="38976" xr:uid="{00000000-0005-0000-0000-0000AFAD0000}"/>
    <cellStyle name="메모 2 7 2 4" xfId="38977" xr:uid="{00000000-0005-0000-0000-0000B0AD0000}"/>
    <cellStyle name="메모 2 7 2 4 2" xfId="38978" xr:uid="{00000000-0005-0000-0000-0000B1AD0000}"/>
    <cellStyle name="메모 2 7 2 4 2 2" xfId="38979" xr:uid="{00000000-0005-0000-0000-0000B2AD0000}"/>
    <cellStyle name="메모 2 7 2 4 2 3" xfId="38980" xr:uid="{00000000-0005-0000-0000-0000B3AD0000}"/>
    <cellStyle name="메모 2 7 2 4 3" xfId="38981" xr:uid="{00000000-0005-0000-0000-0000B4AD0000}"/>
    <cellStyle name="메모 2 7 2 4 4" xfId="38982" xr:uid="{00000000-0005-0000-0000-0000B5AD0000}"/>
    <cellStyle name="메모 2 7 2 4 5" xfId="38983" xr:uid="{00000000-0005-0000-0000-0000B6AD0000}"/>
    <cellStyle name="메모 2 7 2 5" xfId="38984" xr:uid="{00000000-0005-0000-0000-0000B7AD0000}"/>
    <cellStyle name="메모 2 7 2 5 2" xfId="38985" xr:uid="{00000000-0005-0000-0000-0000B8AD0000}"/>
    <cellStyle name="메모 2 7 2 5 3" xfId="38986" xr:uid="{00000000-0005-0000-0000-0000B9AD0000}"/>
    <cellStyle name="메모 2 7 2 6" xfId="38987" xr:uid="{00000000-0005-0000-0000-0000BAAD0000}"/>
    <cellStyle name="메모 2 7 2 7" xfId="38988" xr:uid="{00000000-0005-0000-0000-0000BBAD0000}"/>
    <cellStyle name="메모 2 7 2 8" xfId="38989" xr:uid="{00000000-0005-0000-0000-0000BCAD0000}"/>
    <cellStyle name="메모 2 7 3" xfId="38990" xr:uid="{00000000-0005-0000-0000-0000BDAD0000}"/>
    <cellStyle name="메모 2 7 3 2" xfId="38991" xr:uid="{00000000-0005-0000-0000-0000BEAD0000}"/>
    <cellStyle name="메모 2 7 3 2 2" xfId="38992" xr:uid="{00000000-0005-0000-0000-0000BFAD0000}"/>
    <cellStyle name="메모 2 7 3 2 2 2" xfId="38993" xr:uid="{00000000-0005-0000-0000-0000C0AD0000}"/>
    <cellStyle name="메모 2 7 3 2 2 2 2" xfId="38994" xr:uid="{00000000-0005-0000-0000-0000C1AD0000}"/>
    <cellStyle name="메모 2 7 3 2 2 2 3" xfId="38995" xr:uid="{00000000-0005-0000-0000-0000C2AD0000}"/>
    <cellStyle name="메모 2 7 3 2 2 3" xfId="38996" xr:uid="{00000000-0005-0000-0000-0000C3AD0000}"/>
    <cellStyle name="메모 2 7 3 2 2 4" xfId="38997" xr:uid="{00000000-0005-0000-0000-0000C4AD0000}"/>
    <cellStyle name="메모 2 7 3 2 2 5" xfId="38998" xr:uid="{00000000-0005-0000-0000-0000C5AD0000}"/>
    <cellStyle name="메모 2 7 3 2 3" xfId="38999" xr:uid="{00000000-0005-0000-0000-0000C6AD0000}"/>
    <cellStyle name="메모 2 7 3 2 3 2" xfId="39000" xr:uid="{00000000-0005-0000-0000-0000C7AD0000}"/>
    <cellStyle name="메모 2 7 3 2 3 3" xfId="39001" xr:uid="{00000000-0005-0000-0000-0000C8AD0000}"/>
    <cellStyle name="메모 2 7 3 2 4" xfId="39002" xr:uid="{00000000-0005-0000-0000-0000C9AD0000}"/>
    <cellStyle name="메모 2 7 3 2 5" xfId="39003" xr:uid="{00000000-0005-0000-0000-0000CAAD0000}"/>
    <cellStyle name="메모 2 7 3 2 6" xfId="39004" xr:uid="{00000000-0005-0000-0000-0000CBAD0000}"/>
    <cellStyle name="메모 2 7 3 3" xfId="39005" xr:uid="{00000000-0005-0000-0000-0000CCAD0000}"/>
    <cellStyle name="메모 2 7 3 3 2" xfId="39006" xr:uid="{00000000-0005-0000-0000-0000CDAD0000}"/>
    <cellStyle name="메모 2 7 3 3 2 2" xfId="39007" xr:uid="{00000000-0005-0000-0000-0000CEAD0000}"/>
    <cellStyle name="메모 2 7 3 3 2 2 2" xfId="39008" xr:uid="{00000000-0005-0000-0000-0000CFAD0000}"/>
    <cellStyle name="메모 2 7 3 3 2 2 3" xfId="39009" xr:uid="{00000000-0005-0000-0000-0000D0AD0000}"/>
    <cellStyle name="메모 2 7 3 3 2 3" xfId="39010" xr:uid="{00000000-0005-0000-0000-0000D1AD0000}"/>
    <cellStyle name="메모 2 7 3 3 2 4" xfId="39011" xr:uid="{00000000-0005-0000-0000-0000D2AD0000}"/>
    <cellStyle name="메모 2 7 3 3 2 5" xfId="39012" xr:uid="{00000000-0005-0000-0000-0000D3AD0000}"/>
    <cellStyle name="메모 2 7 3 3 3" xfId="39013" xr:uid="{00000000-0005-0000-0000-0000D4AD0000}"/>
    <cellStyle name="메모 2 7 3 3 3 2" xfId="39014" xr:uid="{00000000-0005-0000-0000-0000D5AD0000}"/>
    <cellStyle name="메모 2 7 3 3 3 3" xfId="39015" xr:uid="{00000000-0005-0000-0000-0000D6AD0000}"/>
    <cellStyle name="메모 2 7 3 3 4" xfId="39016" xr:uid="{00000000-0005-0000-0000-0000D7AD0000}"/>
    <cellStyle name="메모 2 7 3 3 5" xfId="39017" xr:uid="{00000000-0005-0000-0000-0000D8AD0000}"/>
    <cellStyle name="메모 2 7 3 3 6" xfId="39018" xr:uid="{00000000-0005-0000-0000-0000D9AD0000}"/>
    <cellStyle name="메모 2 7 3 4" xfId="39019" xr:uid="{00000000-0005-0000-0000-0000DAAD0000}"/>
    <cellStyle name="메모 2 7 3 4 2" xfId="39020" xr:uid="{00000000-0005-0000-0000-0000DBAD0000}"/>
    <cellStyle name="메모 2 7 3 4 2 2" xfId="39021" xr:uid="{00000000-0005-0000-0000-0000DCAD0000}"/>
    <cellStyle name="메모 2 7 3 4 2 3" xfId="39022" xr:uid="{00000000-0005-0000-0000-0000DDAD0000}"/>
    <cellStyle name="메모 2 7 3 4 3" xfId="39023" xr:uid="{00000000-0005-0000-0000-0000DEAD0000}"/>
    <cellStyle name="메모 2 7 3 4 4" xfId="39024" xr:uid="{00000000-0005-0000-0000-0000DFAD0000}"/>
    <cellStyle name="메모 2 7 3 4 5" xfId="39025" xr:uid="{00000000-0005-0000-0000-0000E0AD0000}"/>
    <cellStyle name="메모 2 7 3 5" xfId="39026" xr:uid="{00000000-0005-0000-0000-0000E1AD0000}"/>
    <cellStyle name="메모 2 7 3 5 2" xfId="39027" xr:uid="{00000000-0005-0000-0000-0000E2AD0000}"/>
    <cellStyle name="메모 2 7 3 5 3" xfId="39028" xr:uid="{00000000-0005-0000-0000-0000E3AD0000}"/>
    <cellStyle name="메모 2 7 3 6" xfId="39029" xr:uid="{00000000-0005-0000-0000-0000E4AD0000}"/>
    <cellStyle name="메모 2 7 3 7" xfId="39030" xr:uid="{00000000-0005-0000-0000-0000E5AD0000}"/>
    <cellStyle name="메모 2 7 3 8" xfId="39031" xr:uid="{00000000-0005-0000-0000-0000E6AD0000}"/>
    <cellStyle name="메모 2 7 4" xfId="39032" xr:uid="{00000000-0005-0000-0000-0000E7AD0000}"/>
    <cellStyle name="메모 2 7 4 2" xfId="39033" xr:uid="{00000000-0005-0000-0000-0000E8AD0000}"/>
    <cellStyle name="메모 2 7 4 2 2" xfId="39034" xr:uid="{00000000-0005-0000-0000-0000E9AD0000}"/>
    <cellStyle name="메모 2 7 4 2 2 2" xfId="39035" xr:uid="{00000000-0005-0000-0000-0000EAAD0000}"/>
    <cellStyle name="메모 2 7 4 2 2 2 2" xfId="39036" xr:uid="{00000000-0005-0000-0000-0000EBAD0000}"/>
    <cellStyle name="메모 2 7 4 2 2 2 3" xfId="39037" xr:uid="{00000000-0005-0000-0000-0000ECAD0000}"/>
    <cellStyle name="메모 2 7 4 2 2 3" xfId="39038" xr:uid="{00000000-0005-0000-0000-0000EDAD0000}"/>
    <cellStyle name="메모 2 7 4 2 2 4" xfId="39039" xr:uid="{00000000-0005-0000-0000-0000EEAD0000}"/>
    <cellStyle name="메모 2 7 4 2 2 5" xfId="39040" xr:uid="{00000000-0005-0000-0000-0000EFAD0000}"/>
    <cellStyle name="메모 2 7 4 2 3" xfId="39041" xr:uid="{00000000-0005-0000-0000-0000F0AD0000}"/>
    <cellStyle name="메모 2 7 4 2 3 2" xfId="39042" xr:uid="{00000000-0005-0000-0000-0000F1AD0000}"/>
    <cellStyle name="메모 2 7 4 2 3 3" xfId="39043" xr:uid="{00000000-0005-0000-0000-0000F2AD0000}"/>
    <cellStyle name="메모 2 7 4 2 4" xfId="39044" xr:uid="{00000000-0005-0000-0000-0000F3AD0000}"/>
    <cellStyle name="메모 2 7 4 2 5" xfId="39045" xr:uid="{00000000-0005-0000-0000-0000F4AD0000}"/>
    <cellStyle name="메모 2 7 4 2 6" xfId="39046" xr:uid="{00000000-0005-0000-0000-0000F5AD0000}"/>
    <cellStyle name="메모 2 7 4 3" xfId="39047" xr:uid="{00000000-0005-0000-0000-0000F6AD0000}"/>
    <cellStyle name="메모 2 7 4 3 2" xfId="39048" xr:uid="{00000000-0005-0000-0000-0000F7AD0000}"/>
    <cellStyle name="메모 2 7 4 3 2 2" xfId="39049" xr:uid="{00000000-0005-0000-0000-0000F8AD0000}"/>
    <cellStyle name="메모 2 7 4 3 2 2 2" xfId="39050" xr:uid="{00000000-0005-0000-0000-0000F9AD0000}"/>
    <cellStyle name="메모 2 7 4 3 2 2 3" xfId="39051" xr:uid="{00000000-0005-0000-0000-0000FAAD0000}"/>
    <cellStyle name="메모 2 7 4 3 2 3" xfId="39052" xr:uid="{00000000-0005-0000-0000-0000FBAD0000}"/>
    <cellStyle name="메모 2 7 4 3 2 4" xfId="39053" xr:uid="{00000000-0005-0000-0000-0000FCAD0000}"/>
    <cellStyle name="메모 2 7 4 3 2 5" xfId="39054" xr:uid="{00000000-0005-0000-0000-0000FDAD0000}"/>
    <cellStyle name="메모 2 7 4 3 3" xfId="39055" xr:uid="{00000000-0005-0000-0000-0000FEAD0000}"/>
    <cellStyle name="메모 2 7 4 3 3 2" xfId="39056" xr:uid="{00000000-0005-0000-0000-0000FFAD0000}"/>
    <cellStyle name="메모 2 7 4 3 3 3" xfId="39057" xr:uid="{00000000-0005-0000-0000-000000AE0000}"/>
    <cellStyle name="메모 2 7 4 3 4" xfId="39058" xr:uid="{00000000-0005-0000-0000-000001AE0000}"/>
    <cellStyle name="메모 2 7 4 3 5" xfId="39059" xr:uid="{00000000-0005-0000-0000-000002AE0000}"/>
    <cellStyle name="메모 2 7 4 3 6" xfId="39060" xr:uid="{00000000-0005-0000-0000-000003AE0000}"/>
    <cellStyle name="메모 2 7 4 4" xfId="39061" xr:uid="{00000000-0005-0000-0000-000004AE0000}"/>
    <cellStyle name="메모 2 7 4 4 2" xfId="39062" xr:uid="{00000000-0005-0000-0000-000005AE0000}"/>
    <cellStyle name="메모 2 7 4 4 2 2" xfId="39063" xr:uid="{00000000-0005-0000-0000-000006AE0000}"/>
    <cellStyle name="메모 2 7 4 4 2 3" xfId="39064" xr:uid="{00000000-0005-0000-0000-000007AE0000}"/>
    <cellStyle name="메모 2 7 4 4 3" xfId="39065" xr:uid="{00000000-0005-0000-0000-000008AE0000}"/>
    <cellStyle name="메모 2 7 4 4 4" xfId="39066" xr:uid="{00000000-0005-0000-0000-000009AE0000}"/>
    <cellStyle name="메모 2 7 4 4 5" xfId="39067" xr:uid="{00000000-0005-0000-0000-00000AAE0000}"/>
    <cellStyle name="메모 2 7 4 5" xfId="39068" xr:uid="{00000000-0005-0000-0000-00000BAE0000}"/>
    <cellStyle name="메모 2 7 4 5 2" xfId="39069" xr:uid="{00000000-0005-0000-0000-00000CAE0000}"/>
    <cellStyle name="메모 2 7 4 5 3" xfId="39070" xr:uid="{00000000-0005-0000-0000-00000DAE0000}"/>
    <cellStyle name="메모 2 7 4 6" xfId="39071" xr:uid="{00000000-0005-0000-0000-00000EAE0000}"/>
    <cellStyle name="메모 2 7 4 7" xfId="39072" xr:uid="{00000000-0005-0000-0000-00000FAE0000}"/>
    <cellStyle name="메모 2 7 4 8" xfId="39073" xr:uid="{00000000-0005-0000-0000-000010AE0000}"/>
    <cellStyle name="메모 2 7 5" xfId="39074" xr:uid="{00000000-0005-0000-0000-000011AE0000}"/>
    <cellStyle name="메모 2 7 5 2" xfId="39075" xr:uid="{00000000-0005-0000-0000-000012AE0000}"/>
    <cellStyle name="메모 2 7 5 2 2" xfId="39076" xr:uid="{00000000-0005-0000-0000-000013AE0000}"/>
    <cellStyle name="메모 2 7 5 2 2 2" xfId="39077" xr:uid="{00000000-0005-0000-0000-000014AE0000}"/>
    <cellStyle name="메모 2 7 5 2 2 2 2" xfId="39078" xr:uid="{00000000-0005-0000-0000-000015AE0000}"/>
    <cellStyle name="메모 2 7 5 2 2 2 3" xfId="39079" xr:uid="{00000000-0005-0000-0000-000016AE0000}"/>
    <cellStyle name="메모 2 7 5 2 2 3" xfId="39080" xr:uid="{00000000-0005-0000-0000-000017AE0000}"/>
    <cellStyle name="메모 2 7 5 2 2 4" xfId="39081" xr:uid="{00000000-0005-0000-0000-000018AE0000}"/>
    <cellStyle name="메모 2 7 5 2 2 5" xfId="39082" xr:uid="{00000000-0005-0000-0000-000019AE0000}"/>
    <cellStyle name="메모 2 7 5 2 3" xfId="39083" xr:uid="{00000000-0005-0000-0000-00001AAE0000}"/>
    <cellStyle name="메모 2 7 5 2 3 2" xfId="39084" xr:uid="{00000000-0005-0000-0000-00001BAE0000}"/>
    <cellStyle name="메모 2 7 5 2 3 3" xfId="39085" xr:uid="{00000000-0005-0000-0000-00001CAE0000}"/>
    <cellStyle name="메모 2 7 5 2 4" xfId="39086" xr:uid="{00000000-0005-0000-0000-00001DAE0000}"/>
    <cellStyle name="메모 2 7 5 2 5" xfId="39087" xr:uid="{00000000-0005-0000-0000-00001EAE0000}"/>
    <cellStyle name="메모 2 7 5 2 6" xfId="39088" xr:uid="{00000000-0005-0000-0000-00001FAE0000}"/>
    <cellStyle name="메모 2 7 5 3" xfId="39089" xr:uid="{00000000-0005-0000-0000-000020AE0000}"/>
    <cellStyle name="메모 2 7 5 3 2" xfId="39090" xr:uid="{00000000-0005-0000-0000-000021AE0000}"/>
    <cellStyle name="메모 2 7 5 3 2 2" xfId="39091" xr:uid="{00000000-0005-0000-0000-000022AE0000}"/>
    <cellStyle name="메모 2 7 5 3 2 2 2" xfId="39092" xr:uid="{00000000-0005-0000-0000-000023AE0000}"/>
    <cellStyle name="메모 2 7 5 3 2 2 3" xfId="39093" xr:uid="{00000000-0005-0000-0000-000024AE0000}"/>
    <cellStyle name="메모 2 7 5 3 2 3" xfId="39094" xr:uid="{00000000-0005-0000-0000-000025AE0000}"/>
    <cellStyle name="메모 2 7 5 3 2 4" xfId="39095" xr:uid="{00000000-0005-0000-0000-000026AE0000}"/>
    <cellStyle name="메모 2 7 5 3 2 5" xfId="39096" xr:uid="{00000000-0005-0000-0000-000027AE0000}"/>
    <cellStyle name="메모 2 7 5 3 3" xfId="39097" xr:uid="{00000000-0005-0000-0000-000028AE0000}"/>
    <cellStyle name="메모 2 7 5 3 3 2" xfId="39098" xr:uid="{00000000-0005-0000-0000-000029AE0000}"/>
    <cellStyle name="메모 2 7 5 3 3 3" xfId="39099" xr:uid="{00000000-0005-0000-0000-00002AAE0000}"/>
    <cellStyle name="메모 2 7 5 3 4" xfId="39100" xr:uid="{00000000-0005-0000-0000-00002BAE0000}"/>
    <cellStyle name="메모 2 7 5 3 5" xfId="39101" xr:uid="{00000000-0005-0000-0000-00002CAE0000}"/>
    <cellStyle name="메모 2 7 5 3 6" xfId="39102" xr:uid="{00000000-0005-0000-0000-00002DAE0000}"/>
    <cellStyle name="메모 2 7 5 4" xfId="39103" xr:uid="{00000000-0005-0000-0000-00002EAE0000}"/>
    <cellStyle name="메모 2 7 5 4 2" xfId="39104" xr:uid="{00000000-0005-0000-0000-00002FAE0000}"/>
    <cellStyle name="메모 2 7 5 4 2 2" xfId="39105" xr:uid="{00000000-0005-0000-0000-000030AE0000}"/>
    <cellStyle name="메모 2 7 5 4 2 3" xfId="39106" xr:uid="{00000000-0005-0000-0000-000031AE0000}"/>
    <cellStyle name="메모 2 7 5 4 3" xfId="39107" xr:uid="{00000000-0005-0000-0000-000032AE0000}"/>
    <cellStyle name="메모 2 7 5 4 4" xfId="39108" xr:uid="{00000000-0005-0000-0000-000033AE0000}"/>
    <cellStyle name="메모 2 7 5 4 5" xfId="39109" xr:uid="{00000000-0005-0000-0000-000034AE0000}"/>
    <cellStyle name="메모 2 7 5 5" xfId="39110" xr:uid="{00000000-0005-0000-0000-000035AE0000}"/>
    <cellStyle name="메모 2 7 5 5 2" xfId="39111" xr:uid="{00000000-0005-0000-0000-000036AE0000}"/>
    <cellStyle name="메모 2 7 5 5 3" xfId="39112" xr:uid="{00000000-0005-0000-0000-000037AE0000}"/>
    <cellStyle name="메모 2 7 5 6" xfId="39113" xr:uid="{00000000-0005-0000-0000-000038AE0000}"/>
    <cellStyle name="메모 2 7 5 7" xfId="39114" xr:uid="{00000000-0005-0000-0000-000039AE0000}"/>
    <cellStyle name="메모 2 7 5 8" xfId="39115" xr:uid="{00000000-0005-0000-0000-00003AAE0000}"/>
    <cellStyle name="메모 2 7 6" xfId="39116" xr:uid="{00000000-0005-0000-0000-00003BAE0000}"/>
    <cellStyle name="메모 2 7 6 2" xfId="39117" xr:uid="{00000000-0005-0000-0000-00003CAE0000}"/>
    <cellStyle name="메모 2 7 6 2 2" xfId="39118" xr:uid="{00000000-0005-0000-0000-00003DAE0000}"/>
    <cellStyle name="메모 2 7 6 2 2 2" xfId="39119" xr:uid="{00000000-0005-0000-0000-00003EAE0000}"/>
    <cellStyle name="메모 2 7 6 2 2 3" xfId="39120" xr:uid="{00000000-0005-0000-0000-00003FAE0000}"/>
    <cellStyle name="메모 2 7 6 2 3" xfId="39121" xr:uid="{00000000-0005-0000-0000-000040AE0000}"/>
    <cellStyle name="메모 2 7 6 2 4" xfId="39122" xr:uid="{00000000-0005-0000-0000-000041AE0000}"/>
    <cellStyle name="메모 2 7 6 2 5" xfId="39123" xr:uid="{00000000-0005-0000-0000-000042AE0000}"/>
    <cellStyle name="메모 2 7 6 3" xfId="39124" xr:uid="{00000000-0005-0000-0000-000043AE0000}"/>
    <cellStyle name="메모 2 7 6 3 2" xfId="39125" xr:uid="{00000000-0005-0000-0000-000044AE0000}"/>
    <cellStyle name="메모 2 7 6 3 3" xfId="39126" xr:uid="{00000000-0005-0000-0000-000045AE0000}"/>
    <cellStyle name="메모 2 7 6 4" xfId="39127" xr:uid="{00000000-0005-0000-0000-000046AE0000}"/>
    <cellStyle name="메모 2 7 6 5" xfId="39128" xr:uid="{00000000-0005-0000-0000-000047AE0000}"/>
    <cellStyle name="메모 2 7 6 6" xfId="39129" xr:uid="{00000000-0005-0000-0000-000048AE0000}"/>
    <cellStyle name="메모 2 7 7" xfId="39130" xr:uid="{00000000-0005-0000-0000-000049AE0000}"/>
    <cellStyle name="메모 2 7 7 2" xfId="39131" xr:uid="{00000000-0005-0000-0000-00004AAE0000}"/>
    <cellStyle name="메모 2 7 7 2 2" xfId="39132" xr:uid="{00000000-0005-0000-0000-00004BAE0000}"/>
    <cellStyle name="메모 2 7 7 2 2 2" xfId="39133" xr:uid="{00000000-0005-0000-0000-00004CAE0000}"/>
    <cellStyle name="메모 2 7 7 2 2 3" xfId="39134" xr:uid="{00000000-0005-0000-0000-00004DAE0000}"/>
    <cellStyle name="메모 2 7 7 2 3" xfId="39135" xr:uid="{00000000-0005-0000-0000-00004EAE0000}"/>
    <cellStyle name="메모 2 7 7 2 4" xfId="39136" xr:uid="{00000000-0005-0000-0000-00004FAE0000}"/>
    <cellStyle name="메모 2 7 7 2 5" xfId="39137" xr:uid="{00000000-0005-0000-0000-000050AE0000}"/>
    <cellStyle name="메모 2 7 7 3" xfId="39138" xr:uid="{00000000-0005-0000-0000-000051AE0000}"/>
    <cellStyle name="메모 2 7 7 3 2" xfId="39139" xr:uid="{00000000-0005-0000-0000-000052AE0000}"/>
    <cellStyle name="메모 2 7 7 3 3" xfId="39140" xr:uid="{00000000-0005-0000-0000-000053AE0000}"/>
    <cellStyle name="메모 2 7 7 4" xfId="39141" xr:uid="{00000000-0005-0000-0000-000054AE0000}"/>
    <cellStyle name="메모 2 7 7 5" xfId="39142" xr:uid="{00000000-0005-0000-0000-000055AE0000}"/>
    <cellStyle name="메모 2 7 7 6" xfId="39143" xr:uid="{00000000-0005-0000-0000-000056AE0000}"/>
    <cellStyle name="메모 2 7 8" xfId="39144" xr:uid="{00000000-0005-0000-0000-000057AE0000}"/>
    <cellStyle name="메모 2 7 8 2" xfId="39145" xr:uid="{00000000-0005-0000-0000-000058AE0000}"/>
    <cellStyle name="메모 2 7 8 2 2" xfId="39146" xr:uid="{00000000-0005-0000-0000-000059AE0000}"/>
    <cellStyle name="메모 2 7 8 2 3" xfId="39147" xr:uid="{00000000-0005-0000-0000-00005AAE0000}"/>
    <cellStyle name="메모 2 7 8 3" xfId="39148" xr:uid="{00000000-0005-0000-0000-00005BAE0000}"/>
    <cellStyle name="메모 2 7 8 4" xfId="39149" xr:uid="{00000000-0005-0000-0000-00005CAE0000}"/>
    <cellStyle name="메모 2 7 8 5" xfId="39150" xr:uid="{00000000-0005-0000-0000-00005DAE0000}"/>
    <cellStyle name="메모 2 7 9" xfId="39151" xr:uid="{00000000-0005-0000-0000-00005EAE0000}"/>
    <cellStyle name="메모 2 7 9 2" xfId="39152" xr:uid="{00000000-0005-0000-0000-00005FAE0000}"/>
    <cellStyle name="메모 2 7 9 3" xfId="39153" xr:uid="{00000000-0005-0000-0000-000060AE0000}"/>
    <cellStyle name="메모 2 8" xfId="39154" xr:uid="{00000000-0005-0000-0000-000061AE0000}"/>
    <cellStyle name="메모 2 8 10" xfId="39155" xr:uid="{00000000-0005-0000-0000-000062AE0000}"/>
    <cellStyle name="메모 2 8 11" xfId="39156" xr:uid="{00000000-0005-0000-0000-000063AE0000}"/>
    <cellStyle name="메모 2 8 12" xfId="39157" xr:uid="{00000000-0005-0000-0000-000064AE0000}"/>
    <cellStyle name="메모 2 8 2" xfId="39158" xr:uid="{00000000-0005-0000-0000-000065AE0000}"/>
    <cellStyle name="메모 2 8 2 2" xfId="39159" xr:uid="{00000000-0005-0000-0000-000066AE0000}"/>
    <cellStyle name="메모 2 8 2 2 2" xfId="39160" xr:uid="{00000000-0005-0000-0000-000067AE0000}"/>
    <cellStyle name="메모 2 8 2 2 2 2" xfId="39161" xr:uid="{00000000-0005-0000-0000-000068AE0000}"/>
    <cellStyle name="메모 2 8 2 2 2 2 2" xfId="39162" xr:uid="{00000000-0005-0000-0000-000069AE0000}"/>
    <cellStyle name="메모 2 8 2 2 2 2 3" xfId="39163" xr:uid="{00000000-0005-0000-0000-00006AAE0000}"/>
    <cellStyle name="메모 2 8 2 2 2 3" xfId="39164" xr:uid="{00000000-0005-0000-0000-00006BAE0000}"/>
    <cellStyle name="메모 2 8 2 2 2 4" xfId="39165" xr:uid="{00000000-0005-0000-0000-00006CAE0000}"/>
    <cellStyle name="메모 2 8 2 2 2 5" xfId="39166" xr:uid="{00000000-0005-0000-0000-00006DAE0000}"/>
    <cellStyle name="메모 2 8 2 2 3" xfId="39167" xr:uid="{00000000-0005-0000-0000-00006EAE0000}"/>
    <cellStyle name="메모 2 8 2 2 3 2" xfId="39168" xr:uid="{00000000-0005-0000-0000-00006FAE0000}"/>
    <cellStyle name="메모 2 8 2 2 3 3" xfId="39169" xr:uid="{00000000-0005-0000-0000-000070AE0000}"/>
    <cellStyle name="메모 2 8 2 2 4" xfId="39170" xr:uid="{00000000-0005-0000-0000-000071AE0000}"/>
    <cellStyle name="메모 2 8 2 2 5" xfId="39171" xr:uid="{00000000-0005-0000-0000-000072AE0000}"/>
    <cellStyle name="메모 2 8 2 2 6" xfId="39172" xr:uid="{00000000-0005-0000-0000-000073AE0000}"/>
    <cellStyle name="메모 2 8 2 3" xfId="39173" xr:uid="{00000000-0005-0000-0000-000074AE0000}"/>
    <cellStyle name="메모 2 8 2 3 2" xfId="39174" xr:uid="{00000000-0005-0000-0000-000075AE0000}"/>
    <cellStyle name="메모 2 8 2 3 2 2" xfId="39175" xr:uid="{00000000-0005-0000-0000-000076AE0000}"/>
    <cellStyle name="메모 2 8 2 3 2 2 2" xfId="39176" xr:uid="{00000000-0005-0000-0000-000077AE0000}"/>
    <cellStyle name="메모 2 8 2 3 2 2 3" xfId="39177" xr:uid="{00000000-0005-0000-0000-000078AE0000}"/>
    <cellStyle name="메모 2 8 2 3 2 3" xfId="39178" xr:uid="{00000000-0005-0000-0000-000079AE0000}"/>
    <cellStyle name="메모 2 8 2 3 2 4" xfId="39179" xr:uid="{00000000-0005-0000-0000-00007AAE0000}"/>
    <cellStyle name="메모 2 8 2 3 2 5" xfId="39180" xr:uid="{00000000-0005-0000-0000-00007BAE0000}"/>
    <cellStyle name="메모 2 8 2 3 3" xfId="39181" xr:uid="{00000000-0005-0000-0000-00007CAE0000}"/>
    <cellStyle name="메모 2 8 2 3 3 2" xfId="39182" xr:uid="{00000000-0005-0000-0000-00007DAE0000}"/>
    <cellStyle name="메모 2 8 2 3 3 3" xfId="39183" xr:uid="{00000000-0005-0000-0000-00007EAE0000}"/>
    <cellStyle name="메모 2 8 2 3 4" xfId="39184" xr:uid="{00000000-0005-0000-0000-00007FAE0000}"/>
    <cellStyle name="메모 2 8 2 3 5" xfId="39185" xr:uid="{00000000-0005-0000-0000-000080AE0000}"/>
    <cellStyle name="메모 2 8 2 3 6" xfId="39186" xr:uid="{00000000-0005-0000-0000-000081AE0000}"/>
    <cellStyle name="메모 2 8 2 4" xfId="39187" xr:uid="{00000000-0005-0000-0000-000082AE0000}"/>
    <cellStyle name="메모 2 8 2 4 2" xfId="39188" xr:uid="{00000000-0005-0000-0000-000083AE0000}"/>
    <cellStyle name="메모 2 8 2 4 2 2" xfId="39189" xr:uid="{00000000-0005-0000-0000-000084AE0000}"/>
    <cellStyle name="메모 2 8 2 4 2 3" xfId="39190" xr:uid="{00000000-0005-0000-0000-000085AE0000}"/>
    <cellStyle name="메모 2 8 2 4 3" xfId="39191" xr:uid="{00000000-0005-0000-0000-000086AE0000}"/>
    <cellStyle name="메모 2 8 2 4 4" xfId="39192" xr:uid="{00000000-0005-0000-0000-000087AE0000}"/>
    <cellStyle name="메모 2 8 2 4 5" xfId="39193" xr:uid="{00000000-0005-0000-0000-000088AE0000}"/>
    <cellStyle name="메모 2 8 2 5" xfId="39194" xr:uid="{00000000-0005-0000-0000-000089AE0000}"/>
    <cellStyle name="메모 2 8 2 5 2" xfId="39195" xr:uid="{00000000-0005-0000-0000-00008AAE0000}"/>
    <cellStyle name="메모 2 8 2 5 3" xfId="39196" xr:uid="{00000000-0005-0000-0000-00008BAE0000}"/>
    <cellStyle name="메모 2 8 2 6" xfId="39197" xr:uid="{00000000-0005-0000-0000-00008CAE0000}"/>
    <cellStyle name="메모 2 8 2 7" xfId="39198" xr:uid="{00000000-0005-0000-0000-00008DAE0000}"/>
    <cellStyle name="메모 2 8 2 8" xfId="39199" xr:uid="{00000000-0005-0000-0000-00008EAE0000}"/>
    <cellStyle name="메모 2 8 3" xfId="39200" xr:uid="{00000000-0005-0000-0000-00008FAE0000}"/>
    <cellStyle name="메모 2 8 3 2" xfId="39201" xr:uid="{00000000-0005-0000-0000-000090AE0000}"/>
    <cellStyle name="메모 2 8 3 2 2" xfId="39202" xr:uid="{00000000-0005-0000-0000-000091AE0000}"/>
    <cellStyle name="메모 2 8 3 2 2 2" xfId="39203" xr:uid="{00000000-0005-0000-0000-000092AE0000}"/>
    <cellStyle name="메모 2 8 3 2 2 2 2" xfId="39204" xr:uid="{00000000-0005-0000-0000-000093AE0000}"/>
    <cellStyle name="메모 2 8 3 2 2 2 3" xfId="39205" xr:uid="{00000000-0005-0000-0000-000094AE0000}"/>
    <cellStyle name="메모 2 8 3 2 2 3" xfId="39206" xr:uid="{00000000-0005-0000-0000-000095AE0000}"/>
    <cellStyle name="메모 2 8 3 2 2 4" xfId="39207" xr:uid="{00000000-0005-0000-0000-000096AE0000}"/>
    <cellStyle name="메모 2 8 3 2 2 5" xfId="39208" xr:uid="{00000000-0005-0000-0000-000097AE0000}"/>
    <cellStyle name="메모 2 8 3 2 3" xfId="39209" xr:uid="{00000000-0005-0000-0000-000098AE0000}"/>
    <cellStyle name="메모 2 8 3 2 3 2" xfId="39210" xr:uid="{00000000-0005-0000-0000-000099AE0000}"/>
    <cellStyle name="메모 2 8 3 2 3 3" xfId="39211" xr:uid="{00000000-0005-0000-0000-00009AAE0000}"/>
    <cellStyle name="메모 2 8 3 2 4" xfId="39212" xr:uid="{00000000-0005-0000-0000-00009BAE0000}"/>
    <cellStyle name="메모 2 8 3 2 5" xfId="39213" xr:uid="{00000000-0005-0000-0000-00009CAE0000}"/>
    <cellStyle name="메모 2 8 3 2 6" xfId="39214" xr:uid="{00000000-0005-0000-0000-00009DAE0000}"/>
    <cellStyle name="메모 2 8 3 3" xfId="39215" xr:uid="{00000000-0005-0000-0000-00009EAE0000}"/>
    <cellStyle name="메모 2 8 3 3 2" xfId="39216" xr:uid="{00000000-0005-0000-0000-00009FAE0000}"/>
    <cellStyle name="메모 2 8 3 3 2 2" xfId="39217" xr:uid="{00000000-0005-0000-0000-0000A0AE0000}"/>
    <cellStyle name="메모 2 8 3 3 2 2 2" xfId="39218" xr:uid="{00000000-0005-0000-0000-0000A1AE0000}"/>
    <cellStyle name="메모 2 8 3 3 2 2 3" xfId="39219" xr:uid="{00000000-0005-0000-0000-0000A2AE0000}"/>
    <cellStyle name="메모 2 8 3 3 2 3" xfId="39220" xr:uid="{00000000-0005-0000-0000-0000A3AE0000}"/>
    <cellStyle name="메모 2 8 3 3 2 4" xfId="39221" xr:uid="{00000000-0005-0000-0000-0000A4AE0000}"/>
    <cellStyle name="메모 2 8 3 3 2 5" xfId="39222" xr:uid="{00000000-0005-0000-0000-0000A5AE0000}"/>
    <cellStyle name="메모 2 8 3 3 3" xfId="39223" xr:uid="{00000000-0005-0000-0000-0000A6AE0000}"/>
    <cellStyle name="메모 2 8 3 3 3 2" xfId="39224" xr:uid="{00000000-0005-0000-0000-0000A7AE0000}"/>
    <cellStyle name="메모 2 8 3 3 3 3" xfId="39225" xr:uid="{00000000-0005-0000-0000-0000A8AE0000}"/>
    <cellStyle name="메모 2 8 3 3 4" xfId="39226" xr:uid="{00000000-0005-0000-0000-0000A9AE0000}"/>
    <cellStyle name="메모 2 8 3 3 5" xfId="39227" xr:uid="{00000000-0005-0000-0000-0000AAAE0000}"/>
    <cellStyle name="메모 2 8 3 3 6" xfId="39228" xr:uid="{00000000-0005-0000-0000-0000ABAE0000}"/>
    <cellStyle name="메모 2 8 3 4" xfId="39229" xr:uid="{00000000-0005-0000-0000-0000ACAE0000}"/>
    <cellStyle name="메모 2 8 3 4 2" xfId="39230" xr:uid="{00000000-0005-0000-0000-0000ADAE0000}"/>
    <cellStyle name="메모 2 8 3 4 2 2" xfId="39231" xr:uid="{00000000-0005-0000-0000-0000AEAE0000}"/>
    <cellStyle name="메모 2 8 3 4 2 3" xfId="39232" xr:uid="{00000000-0005-0000-0000-0000AFAE0000}"/>
    <cellStyle name="메모 2 8 3 4 3" xfId="39233" xr:uid="{00000000-0005-0000-0000-0000B0AE0000}"/>
    <cellStyle name="메모 2 8 3 4 4" xfId="39234" xr:uid="{00000000-0005-0000-0000-0000B1AE0000}"/>
    <cellStyle name="메모 2 8 3 4 5" xfId="39235" xr:uid="{00000000-0005-0000-0000-0000B2AE0000}"/>
    <cellStyle name="메모 2 8 3 5" xfId="39236" xr:uid="{00000000-0005-0000-0000-0000B3AE0000}"/>
    <cellStyle name="메모 2 8 3 5 2" xfId="39237" xr:uid="{00000000-0005-0000-0000-0000B4AE0000}"/>
    <cellStyle name="메모 2 8 3 5 3" xfId="39238" xr:uid="{00000000-0005-0000-0000-0000B5AE0000}"/>
    <cellStyle name="메모 2 8 3 6" xfId="39239" xr:uid="{00000000-0005-0000-0000-0000B6AE0000}"/>
    <cellStyle name="메모 2 8 3 7" xfId="39240" xr:uid="{00000000-0005-0000-0000-0000B7AE0000}"/>
    <cellStyle name="메모 2 8 3 8" xfId="39241" xr:uid="{00000000-0005-0000-0000-0000B8AE0000}"/>
    <cellStyle name="메모 2 8 4" xfId="39242" xr:uid="{00000000-0005-0000-0000-0000B9AE0000}"/>
    <cellStyle name="메모 2 8 4 2" xfId="39243" xr:uid="{00000000-0005-0000-0000-0000BAAE0000}"/>
    <cellStyle name="메모 2 8 4 2 2" xfId="39244" xr:uid="{00000000-0005-0000-0000-0000BBAE0000}"/>
    <cellStyle name="메모 2 8 4 2 2 2" xfId="39245" xr:uid="{00000000-0005-0000-0000-0000BCAE0000}"/>
    <cellStyle name="메모 2 8 4 2 2 2 2" xfId="39246" xr:uid="{00000000-0005-0000-0000-0000BDAE0000}"/>
    <cellStyle name="메모 2 8 4 2 2 2 3" xfId="39247" xr:uid="{00000000-0005-0000-0000-0000BEAE0000}"/>
    <cellStyle name="메모 2 8 4 2 2 3" xfId="39248" xr:uid="{00000000-0005-0000-0000-0000BFAE0000}"/>
    <cellStyle name="메모 2 8 4 2 2 4" xfId="39249" xr:uid="{00000000-0005-0000-0000-0000C0AE0000}"/>
    <cellStyle name="메모 2 8 4 2 2 5" xfId="39250" xr:uid="{00000000-0005-0000-0000-0000C1AE0000}"/>
    <cellStyle name="메모 2 8 4 2 3" xfId="39251" xr:uid="{00000000-0005-0000-0000-0000C2AE0000}"/>
    <cellStyle name="메모 2 8 4 2 3 2" xfId="39252" xr:uid="{00000000-0005-0000-0000-0000C3AE0000}"/>
    <cellStyle name="메모 2 8 4 2 3 3" xfId="39253" xr:uid="{00000000-0005-0000-0000-0000C4AE0000}"/>
    <cellStyle name="메모 2 8 4 2 4" xfId="39254" xr:uid="{00000000-0005-0000-0000-0000C5AE0000}"/>
    <cellStyle name="메모 2 8 4 2 5" xfId="39255" xr:uid="{00000000-0005-0000-0000-0000C6AE0000}"/>
    <cellStyle name="메모 2 8 4 2 6" xfId="39256" xr:uid="{00000000-0005-0000-0000-0000C7AE0000}"/>
    <cellStyle name="메모 2 8 4 3" xfId="39257" xr:uid="{00000000-0005-0000-0000-0000C8AE0000}"/>
    <cellStyle name="메모 2 8 4 3 2" xfId="39258" xr:uid="{00000000-0005-0000-0000-0000C9AE0000}"/>
    <cellStyle name="메모 2 8 4 3 2 2" xfId="39259" xr:uid="{00000000-0005-0000-0000-0000CAAE0000}"/>
    <cellStyle name="메모 2 8 4 3 2 2 2" xfId="39260" xr:uid="{00000000-0005-0000-0000-0000CBAE0000}"/>
    <cellStyle name="메모 2 8 4 3 2 2 3" xfId="39261" xr:uid="{00000000-0005-0000-0000-0000CCAE0000}"/>
    <cellStyle name="메모 2 8 4 3 2 3" xfId="39262" xr:uid="{00000000-0005-0000-0000-0000CDAE0000}"/>
    <cellStyle name="메모 2 8 4 3 2 4" xfId="39263" xr:uid="{00000000-0005-0000-0000-0000CEAE0000}"/>
    <cellStyle name="메모 2 8 4 3 2 5" xfId="39264" xr:uid="{00000000-0005-0000-0000-0000CFAE0000}"/>
    <cellStyle name="메모 2 8 4 3 3" xfId="39265" xr:uid="{00000000-0005-0000-0000-0000D0AE0000}"/>
    <cellStyle name="메모 2 8 4 3 3 2" xfId="39266" xr:uid="{00000000-0005-0000-0000-0000D1AE0000}"/>
    <cellStyle name="메모 2 8 4 3 3 3" xfId="39267" xr:uid="{00000000-0005-0000-0000-0000D2AE0000}"/>
    <cellStyle name="메모 2 8 4 3 4" xfId="39268" xr:uid="{00000000-0005-0000-0000-0000D3AE0000}"/>
    <cellStyle name="메모 2 8 4 3 5" xfId="39269" xr:uid="{00000000-0005-0000-0000-0000D4AE0000}"/>
    <cellStyle name="메모 2 8 4 3 6" xfId="39270" xr:uid="{00000000-0005-0000-0000-0000D5AE0000}"/>
    <cellStyle name="메모 2 8 4 4" xfId="39271" xr:uid="{00000000-0005-0000-0000-0000D6AE0000}"/>
    <cellStyle name="메모 2 8 4 4 2" xfId="39272" xr:uid="{00000000-0005-0000-0000-0000D7AE0000}"/>
    <cellStyle name="메모 2 8 4 4 2 2" xfId="39273" xr:uid="{00000000-0005-0000-0000-0000D8AE0000}"/>
    <cellStyle name="메모 2 8 4 4 2 3" xfId="39274" xr:uid="{00000000-0005-0000-0000-0000D9AE0000}"/>
    <cellStyle name="메모 2 8 4 4 3" xfId="39275" xr:uid="{00000000-0005-0000-0000-0000DAAE0000}"/>
    <cellStyle name="메모 2 8 4 4 4" xfId="39276" xr:uid="{00000000-0005-0000-0000-0000DBAE0000}"/>
    <cellStyle name="메모 2 8 4 4 5" xfId="39277" xr:uid="{00000000-0005-0000-0000-0000DCAE0000}"/>
    <cellStyle name="메모 2 8 4 5" xfId="39278" xr:uid="{00000000-0005-0000-0000-0000DDAE0000}"/>
    <cellStyle name="메모 2 8 4 5 2" xfId="39279" xr:uid="{00000000-0005-0000-0000-0000DEAE0000}"/>
    <cellStyle name="메모 2 8 4 5 3" xfId="39280" xr:uid="{00000000-0005-0000-0000-0000DFAE0000}"/>
    <cellStyle name="메모 2 8 4 6" xfId="39281" xr:uid="{00000000-0005-0000-0000-0000E0AE0000}"/>
    <cellStyle name="메모 2 8 4 7" xfId="39282" xr:uid="{00000000-0005-0000-0000-0000E1AE0000}"/>
    <cellStyle name="메모 2 8 4 8" xfId="39283" xr:uid="{00000000-0005-0000-0000-0000E2AE0000}"/>
    <cellStyle name="메모 2 8 5" xfId="39284" xr:uid="{00000000-0005-0000-0000-0000E3AE0000}"/>
    <cellStyle name="메모 2 8 5 2" xfId="39285" xr:uid="{00000000-0005-0000-0000-0000E4AE0000}"/>
    <cellStyle name="메모 2 8 5 2 2" xfId="39286" xr:uid="{00000000-0005-0000-0000-0000E5AE0000}"/>
    <cellStyle name="메모 2 8 5 2 2 2" xfId="39287" xr:uid="{00000000-0005-0000-0000-0000E6AE0000}"/>
    <cellStyle name="메모 2 8 5 2 2 2 2" xfId="39288" xr:uid="{00000000-0005-0000-0000-0000E7AE0000}"/>
    <cellStyle name="메모 2 8 5 2 2 2 3" xfId="39289" xr:uid="{00000000-0005-0000-0000-0000E8AE0000}"/>
    <cellStyle name="메모 2 8 5 2 2 3" xfId="39290" xr:uid="{00000000-0005-0000-0000-0000E9AE0000}"/>
    <cellStyle name="메모 2 8 5 2 2 4" xfId="39291" xr:uid="{00000000-0005-0000-0000-0000EAAE0000}"/>
    <cellStyle name="메모 2 8 5 2 2 5" xfId="39292" xr:uid="{00000000-0005-0000-0000-0000EBAE0000}"/>
    <cellStyle name="메모 2 8 5 2 3" xfId="39293" xr:uid="{00000000-0005-0000-0000-0000ECAE0000}"/>
    <cellStyle name="메모 2 8 5 2 3 2" xfId="39294" xr:uid="{00000000-0005-0000-0000-0000EDAE0000}"/>
    <cellStyle name="메모 2 8 5 2 3 3" xfId="39295" xr:uid="{00000000-0005-0000-0000-0000EEAE0000}"/>
    <cellStyle name="메모 2 8 5 2 4" xfId="39296" xr:uid="{00000000-0005-0000-0000-0000EFAE0000}"/>
    <cellStyle name="메모 2 8 5 2 5" xfId="39297" xr:uid="{00000000-0005-0000-0000-0000F0AE0000}"/>
    <cellStyle name="메모 2 8 5 2 6" xfId="39298" xr:uid="{00000000-0005-0000-0000-0000F1AE0000}"/>
    <cellStyle name="메모 2 8 5 3" xfId="39299" xr:uid="{00000000-0005-0000-0000-0000F2AE0000}"/>
    <cellStyle name="메모 2 8 5 3 2" xfId="39300" xr:uid="{00000000-0005-0000-0000-0000F3AE0000}"/>
    <cellStyle name="메모 2 8 5 3 2 2" xfId="39301" xr:uid="{00000000-0005-0000-0000-0000F4AE0000}"/>
    <cellStyle name="메모 2 8 5 3 2 2 2" xfId="39302" xr:uid="{00000000-0005-0000-0000-0000F5AE0000}"/>
    <cellStyle name="메모 2 8 5 3 2 2 3" xfId="39303" xr:uid="{00000000-0005-0000-0000-0000F6AE0000}"/>
    <cellStyle name="메모 2 8 5 3 2 3" xfId="39304" xr:uid="{00000000-0005-0000-0000-0000F7AE0000}"/>
    <cellStyle name="메모 2 8 5 3 2 4" xfId="39305" xr:uid="{00000000-0005-0000-0000-0000F8AE0000}"/>
    <cellStyle name="메모 2 8 5 3 2 5" xfId="39306" xr:uid="{00000000-0005-0000-0000-0000F9AE0000}"/>
    <cellStyle name="메모 2 8 5 3 3" xfId="39307" xr:uid="{00000000-0005-0000-0000-0000FAAE0000}"/>
    <cellStyle name="메모 2 8 5 3 3 2" xfId="39308" xr:uid="{00000000-0005-0000-0000-0000FBAE0000}"/>
    <cellStyle name="메모 2 8 5 3 3 3" xfId="39309" xr:uid="{00000000-0005-0000-0000-0000FCAE0000}"/>
    <cellStyle name="메모 2 8 5 3 4" xfId="39310" xr:uid="{00000000-0005-0000-0000-0000FDAE0000}"/>
    <cellStyle name="메모 2 8 5 3 5" xfId="39311" xr:uid="{00000000-0005-0000-0000-0000FEAE0000}"/>
    <cellStyle name="메모 2 8 5 3 6" xfId="39312" xr:uid="{00000000-0005-0000-0000-0000FFAE0000}"/>
    <cellStyle name="메모 2 8 5 4" xfId="39313" xr:uid="{00000000-0005-0000-0000-000000AF0000}"/>
    <cellStyle name="메모 2 8 5 4 2" xfId="39314" xr:uid="{00000000-0005-0000-0000-000001AF0000}"/>
    <cellStyle name="메모 2 8 5 4 2 2" xfId="39315" xr:uid="{00000000-0005-0000-0000-000002AF0000}"/>
    <cellStyle name="메모 2 8 5 4 2 3" xfId="39316" xr:uid="{00000000-0005-0000-0000-000003AF0000}"/>
    <cellStyle name="메모 2 8 5 4 3" xfId="39317" xr:uid="{00000000-0005-0000-0000-000004AF0000}"/>
    <cellStyle name="메모 2 8 5 4 4" xfId="39318" xr:uid="{00000000-0005-0000-0000-000005AF0000}"/>
    <cellStyle name="메모 2 8 5 4 5" xfId="39319" xr:uid="{00000000-0005-0000-0000-000006AF0000}"/>
    <cellStyle name="메모 2 8 5 5" xfId="39320" xr:uid="{00000000-0005-0000-0000-000007AF0000}"/>
    <cellStyle name="메모 2 8 5 5 2" xfId="39321" xr:uid="{00000000-0005-0000-0000-000008AF0000}"/>
    <cellStyle name="메모 2 8 5 5 3" xfId="39322" xr:uid="{00000000-0005-0000-0000-000009AF0000}"/>
    <cellStyle name="메모 2 8 5 6" xfId="39323" xr:uid="{00000000-0005-0000-0000-00000AAF0000}"/>
    <cellStyle name="메모 2 8 5 7" xfId="39324" xr:uid="{00000000-0005-0000-0000-00000BAF0000}"/>
    <cellStyle name="메모 2 8 5 8" xfId="39325" xr:uid="{00000000-0005-0000-0000-00000CAF0000}"/>
    <cellStyle name="메모 2 8 6" xfId="39326" xr:uid="{00000000-0005-0000-0000-00000DAF0000}"/>
    <cellStyle name="메모 2 8 6 2" xfId="39327" xr:uid="{00000000-0005-0000-0000-00000EAF0000}"/>
    <cellStyle name="메모 2 8 6 2 2" xfId="39328" xr:uid="{00000000-0005-0000-0000-00000FAF0000}"/>
    <cellStyle name="메모 2 8 6 2 2 2" xfId="39329" xr:uid="{00000000-0005-0000-0000-000010AF0000}"/>
    <cellStyle name="메모 2 8 6 2 2 3" xfId="39330" xr:uid="{00000000-0005-0000-0000-000011AF0000}"/>
    <cellStyle name="메모 2 8 6 2 3" xfId="39331" xr:uid="{00000000-0005-0000-0000-000012AF0000}"/>
    <cellStyle name="메모 2 8 6 2 4" xfId="39332" xr:uid="{00000000-0005-0000-0000-000013AF0000}"/>
    <cellStyle name="메모 2 8 6 2 5" xfId="39333" xr:uid="{00000000-0005-0000-0000-000014AF0000}"/>
    <cellStyle name="메모 2 8 6 3" xfId="39334" xr:uid="{00000000-0005-0000-0000-000015AF0000}"/>
    <cellStyle name="메모 2 8 6 3 2" xfId="39335" xr:uid="{00000000-0005-0000-0000-000016AF0000}"/>
    <cellStyle name="메모 2 8 6 3 3" xfId="39336" xr:uid="{00000000-0005-0000-0000-000017AF0000}"/>
    <cellStyle name="메모 2 8 6 4" xfId="39337" xr:uid="{00000000-0005-0000-0000-000018AF0000}"/>
    <cellStyle name="메모 2 8 6 5" xfId="39338" xr:uid="{00000000-0005-0000-0000-000019AF0000}"/>
    <cellStyle name="메모 2 8 6 6" xfId="39339" xr:uid="{00000000-0005-0000-0000-00001AAF0000}"/>
    <cellStyle name="메모 2 8 7" xfId="39340" xr:uid="{00000000-0005-0000-0000-00001BAF0000}"/>
    <cellStyle name="메모 2 8 7 2" xfId="39341" xr:uid="{00000000-0005-0000-0000-00001CAF0000}"/>
    <cellStyle name="메모 2 8 7 2 2" xfId="39342" xr:uid="{00000000-0005-0000-0000-00001DAF0000}"/>
    <cellStyle name="메모 2 8 7 2 2 2" xfId="39343" xr:uid="{00000000-0005-0000-0000-00001EAF0000}"/>
    <cellStyle name="메모 2 8 7 2 2 3" xfId="39344" xr:uid="{00000000-0005-0000-0000-00001FAF0000}"/>
    <cellStyle name="메모 2 8 7 2 3" xfId="39345" xr:uid="{00000000-0005-0000-0000-000020AF0000}"/>
    <cellStyle name="메모 2 8 7 2 4" xfId="39346" xr:uid="{00000000-0005-0000-0000-000021AF0000}"/>
    <cellStyle name="메모 2 8 7 2 5" xfId="39347" xr:uid="{00000000-0005-0000-0000-000022AF0000}"/>
    <cellStyle name="메모 2 8 7 3" xfId="39348" xr:uid="{00000000-0005-0000-0000-000023AF0000}"/>
    <cellStyle name="메모 2 8 7 3 2" xfId="39349" xr:uid="{00000000-0005-0000-0000-000024AF0000}"/>
    <cellStyle name="메모 2 8 7 3 3" xfId="39350" xr:uid="{00000000-0005-0000-0000-000025AF0000}"/>
    <cellStyle name="메모 2 8 7 4" xfId="39351" xr:uid="{00000000-0005-0000-0000-000026AF0000}"/>
    <cellStyle name="메모 2 8 7 5" xfId="39352" xr:uid="{00000000-0005-0000-0000-000027AF0000}"/>
    <cellStyle name="메모 2 8 7 6" xfId="39353" xr:uid="{00000000-0005-0000-0000-000028AF0000}"/>
    <cellStyle name="메모 2 8 8" xfId="39354" xr:uid="{00000000-0005-0000-0000-000029AF0000}"/>
    <cellStyle name="메모 2 8 8 2" xfId="39355" xr:uid="{00000000-0005-0000-0000-00002AAF0000}"/>
    <cellStyle name="메모 2 8 8 2 2" xfId="39356" xr:uid="{00000000-0005-0000-0000-00002BAF0000}"/>
    <cellStyle name="메모 2 8 8 2 3" xfId="39357" xr:uid="{00000000-0005-0000-0000-00002CAF0000}"/>
    <cellStyle name="메모 2 8 8 3" xfId="39358" xr:uid="{00000000-0005-0000-0000-00002DAF0000}"/>
    <cellStyle name="메모 2 8 8 4" xfId="39359" xr:uid="{00000000-0005-0000-0000-00002EAF0000}"/>
    <cellStyle name="메모 2 8 8 5" xfId="39360" xr:uid="{00000000-0005-0000-0000-00002FAF0000}"/>
    <cellStyle name="메모 2 8 9" xfId="39361" xr:uid="{00000000-0005-0000-0000-000030AF0000}"/>
    <cellStyle name="메모 2 8 9 2" xfId="39362" xr:uid="{00000000-0005-0000-0000-000031AF0000}"/>
    <cellStyle name="메모 2 8 9 3" xfId="39363" xr:uid="{00000000-0005-0000-0000-000032AF0000}"/>
    <cellStyle name="메모 2 9" xfId="39364" xr:uid="{00000000-0005-0000-0000-000033AF0000}"/>
    <cellStyle name="메모 2 9 10" xfId="39365" xr:uid="{00000000-0005-0000-0000-000034AF0000}"/>
    <cellStyle name="메모 2 9 11" xfId="39366" xr:uid="{00000000-0005-0000-0000-000035AF0000}"/>
    <cellStyle name="메모 2 9 12" xfId="39367" xr:uid="{00000000-0005-0000-0000-000036AF0000}"/>
    <cellStyle name="메모 2 9 2" xfId="39368" xr:uid="{00000000-0005-0000-0000-000037AF0000}"/>
    <cellStyle name="메모 2 9 2 2" xfId="39369" xr:uid="{00000000-0005-0000-0000-000038AF0000}"/>
    <cellStyle name="메모 2 9 2 2 2" xfId="39370" xr:uid="{00000000-0005-0000-0000-000039AF0000}"/>
    <cellStyle name="메모 2 9 2 2 2 2" xfId="39371" xr:uid="{00000000-0005-0000-0000-00003AAF0000}"/>
    <cellStyle name="메모 2 9 2 2 2 2 2" xfId="39372" xr:uid="{00000000-0005-0000-0000-00003BAF0000}"/>
    <cellStyle name="메모 2 9 2 2 2 2 3" xfId="39373" xr:uid="{00000000-0005-0000-0000-00003CAF0000}"/>
    <cellStyle name="메모 2 9 2 2 2 3" xfId="39374" xr:uid="{00000000-0005-0000-0000-00003DAF0000}"/>
    <cellStyle name="메모 2 9 2 2 2 4" xfId="39375" xr:uid="{00000000-0005-0000-0000-00003EAF0000}"/>
    <cellStyle name="메모 2 9 2 2 2 5" xfId="39376" xr:uid="{00000000-0005-0000-0000-00003FAF0000}"/>
    <cellStyle name="메모 2 9 2 2 3" xfId="39377" xr:uid="{00000000-0005-0000-0000-000040AF0000}"/>
    <cellStyle name="메모 2 9 2 2 3 2" xfId="39378" xr:uid="{00000000-0005-0000-0000-000041AF0000}"/>
    <cellStyle name="메모 2 9 2 2 3 3" xfId="39379" xr:uid="{00000000-0005-0000-0000-000042AF0000}"/>
    <cellStyle name="메모 2 9 2 2 4" xfId="39380" xr:uid="{00000000-0005-0000-0000-000043AF0000}"/>
    <cellStyle name="메모 2 9 2 2 5" xfId="39381" xr:uid="{00000000-0005-0000-0000-000044AF0000}"/>
    <cellStyle name="메모 2 9 2 2 6" xfId="39382" xr:uid="{00000000-0005-0000-0000-000045AF0000}"/>
    <cellStyle name="메모 2 9 2 3" xfId="39383" xr:uid="{00000000-0005-0000-0000-000046AF0000}"/>
    <cellStyle name="메모 2 9 2 3 2" xfId="39384" xr:uid="{00000000-0005-0000-0000-000047AF0000}"/>
    <cellStyle name="메모 2 9 2 3 2 2" xfId="39385" xr:uid="{00000000-0005-0000-0000-000048AF0000}"/>
    <cellStyle name="메모 2 9 2 3 2 2 2" xfId="39386" xr:uid="{00000000-0005-0000-0000-000049AF0000}"/>
    <cellStyle name="메모 2 9 2 3 2 2 3" xfId="39387" xr:uid="{00000000-0005-0000-0000-00004AAF0000}"/>
    <cellStyle name="메모 2 9 2 3 2 3" xfId="39388" xr:uid="{00000000-0005-0000-0000-00004BAF0000}"/>
    <cellStyle name="메모 2 9 2 3 2 4" xfId="39389" xr:uid="{00000000-0005-0000-0000-00004CAF0000}"/>
    <cellStyle name="메모 2 9 2 3 2 5" xfId="39390" xr:uid="{00000000-0005-0000-0000-00004DAF0000}"/>
    <cellStyle name="메모 2 9 2 3 3" xfId="39391" xr:uid="{00000000-0005-0000-0000-00004EAF0000}"/>
    <cellStyle name="메모 2 9 2 3 3 2" xfId="39392" xr:uid="{00000000-0005-0000-0000-00004FAF0000}"/>
    <cellStyle name="메모 2 9 2 3 3 3" xfId="39393" xr:uid="{00000000-0005-0000-0000-000050AF0000}"/>
    <cellStyle name="메모 2 9 2 3 4" xfId="39394" xr:uid="{00000000-0005-0000-0000-000051AF0000}"/>
    <cellStyle name="메모 2 9 2 3 5" xfId="39395" xr:uid="{00000000-0005-0000-0000-000052AF0000}"/>
    <cellStyle name="메모 2 9 2 3 6" xfId="39396" xr:uid="{00000000-0005-0000-0000-000053AF0000}"/>
    <cellStyle name="메모 2 9 2 4" xfId="39397" xr:uid="{00000000-0005-0000-0000-000054AF0000}"/>
    <cellStyle name="메모 2 9 2 4 2" xfId="39398" xr:uid="{00000000-0005-0000-0000-000055AF0000}"/>
    <cellStyle name="메모 2 9 2 4 2 2" xfId="39399" xr:uid="{00000000-0005-0000-0000-000056AF0000}"/>
    <cellStyle name="메모 2 9 2 4 2 3" xfId="39400" xr:uid="{00000000-0005-0000-0000-000057AF0000}"/>
    <cellStyle name="메모 2 9 2 4 3" xfId="39401" xr:uid="{00000000-0005-0000-0000-000058AF0000}"/>
    <cellStyle name="메모 2 9 2 4 4" xfId="39402" xr:uid="{00000000-0005-0000-0000-000059AF0000}"/>
    <cellStyle name="메모 2 9 2 4 5" xfId="39403" xr:uid="{00000000-0005-0000-0000-00005AAF0000}"/>
    <cellStyle name="메모 2 9 2 5" xfId="39404" xr:uid="{00000000-0005-0000-0000-00005BAF0000}"/>
    <cellStyle name="메모 2 9 2 5 2" xfId="39405" xr:uid="{00000000-0005-0000-0000-00005CAF0000}"/>
    <cellStyle name="메모 2 9 2 5 3" xfId="39406" xr:uid="{00000000-0005-0000-0000-00005DAF0000}"/>
    <cellStyle name="메모 2 9 2 6" xfId="39407" xr:uid="{00000000-0005-0000-0000-00005EAF0000}"/>
    <cellStyle name="메모 2 9 2 7" xfId="39408" xr:uid="{00000000-0005-0000-0000-00005FAF0000}"/>
    <cellStyle name="메모 2 9 2 8" xfId="39409" xr:uid="{00000000-0005-0000-0000-000060AF0000}"/>
    <cellStyle name="메모 2 9 3" xfId="39410" xr:uid="{00000000-0005-0000-0000-000061AF0000}"/>
    <cellStyle name="메모 2 9 3 2" xfId="39411" xr:uid="{00000000-0005-0000-0000-000062AF0000}"/>
    <cellStyle name="메모 2 9 3 2 2" xfId="39412" xr:uid="{00000000-0005-0000-0000-000063AF0000}"/>
    <cellStyle name="메모 2 9 3 2 2 2" xfId="39413" xr:uid="{00000000-0005-0000-0000-000064AF0000}"/>
    <cellStyle name="메모 2 9 3 2 2 2 2" xfId="39414" xr:uid="{00000000-0005-0000-0000-000065AF0000}"/>
    <cellStyle name="메모 2 9 3 2 2 2 3" xfId="39415" xr:uid="{00000000-0005-0000-0000-000066AF0000}"/>
    <cellStyle name="메모 2 9 3 2 2 3" xfId="39416" xr:uid="{00000000-0005-0000-0000-000067AF0000}"/>
    <cellStyle name="메모 2 9 3 2 2 4" xfId="39417" xr:uid="{00000000-0005-0000-0000-000068AF0000}"/>
    <cellStyle name="메모 2 9 3 2 2 5" xfId="39418" xr:uid="{00000000-0005-0000-0000-000069AF0000}"/>
    <cellStyle name="메모 2 9 3 2 3" xfId="39419" xr:uid="{00000000-0005-0000-0000-00006AAF0000}"/>
    <cellStyle name="메모 2 9 3 2 3 2" xfId="39420" xr:uid="{00000000-0005-0000-0000-00006BAF0000}"/>
    <cellStyle name="메모 2 9 3 2 3 3" xfId="39421" xr:uid="{00000000-0005-0000-0000-00006CAF0000}"/>
    <cellStyle name="메모 2 9 3 2 4" xfId="39422" xr:uid="{00000000-0005-0000-0000-00006DAF0000}"/>
    <cellStyle name="메모 2 9 3 2 5" xfId="39423" xr:uid="{00000000-0005-0000-0000-00006EAF0000}"/>
    <cellStyle name="메모 2 9 3 2 6" xfId="39424" xr:uid="{00000000-0005-0000-0000-00006FAF0000}"/>
    <cellStyle name="메모 2 9 3 3" xfId="39425" xr:uid="{00000000-0005-0000-0000-000070AF0000}"/>
    <cellStyle name="메모 2 9 3 3 2" xfId="39426" xr:uid="{00000000-0005-0000-0000-000071AF0000}"/>
    <cellStyle name="메모 2 9 3 3 2 2" xfId="39427" xr:uid="{00000000-0005-0000-0000-000072AF0000}"/>
    <cellStyle name="메모 2 9 3 3 2 2 2" xfId="39428" xr:uid="{00000000-0005-0000-0000-000073AF0000}"/>
    <cellStyle name="메모 2 9 3 3 2 2 3" xfId="39429" xr:uid="{00000000-0005-0000-0000-000074AF0000}"/>
    <cellStyle name="메모 2 9 3 3 2 3" xfId="39430" xr:uid="{00000000-0005-0000-0000-000075AF0000}"/>
    <cellStyle name="메모 2 9 3 3 2 4" xfId="39431" xr:uid="{00000000-0005-0000-0000-000076AF0000}"/>
    <cellStyle name="메모 2 9 3 3 2 5" xfId="39432" xr:uid="{00000000-0005-0000-0000-000077AF0000}"/>
    <cellStyle name="메모 2 9 3 3 3" xfId="39433" xr:uid="{00000000-0005-0000-0000-000078AF0000}"/>
    <cellStyle name="메모 2 9 3 3 3 2" xfId="39434" xr:uid="{00000000-0005-0000-0000-000079AF0000}"/>
    <cellStyle name="메모 2 9 3 3 3 3" xfId="39435" xr:uid="{00000000-0005-0000-0000-00007AAF0000}"/>
    <cellStyle name="메모 2 9 3 3 4" xfId="39436" xr:uid="{00000000-0005-0000-0000-00007BAF0000}"/>
    <cellStyle name="메모 2 9 3 3 5" xfId="39437" xr:uid="{00000000-0005-0000-0000-00007CAF0000}"/>
    <cellStyle name="메모 2 9 3 3 6" xfId="39438" xr:uid="{00000000-0005-0000-0000-00007DAF0000}"/>
    <cellStyle name="메모 2 9 3 4" xfId="39439" xr:uid="{00000000-0005-0000-0000-00007EAF0000}"/>
    <cellStyle name="메모 2 9 3 4 2" xfId="39440" xr:uid="{00000000-0005-0000-0000-00007FAF0000}"/>
    <cellStyle name="메모 2 9 3 4 2 2" xfId="39441" xr:uid="{00000000-0005-0000-0000-000080AF0000}"/>
    <cellStyle name="메모 2 9 3 4 2 3" xfId="39442" xr:uid="{00000000-0005-0000-0000-000081AF0000}"/>
    <cellStyle name="메모 2 9 3 4 3" xfId="39443" xr:uid="{00000000-0005-0000-0000-000082AF0000}"/>
    <cellStyle name="메모 2 9 3 4 4" xfId="39444" xr:uid="{00000000-0005-0000-0000-000083AF0000}"/>
    <cellStyle name="메모 2 9 3 4 5" xfId="39445" xr:uid="{00000000-0005-0000-0000-000084AF0000}"/>
    <cellStyle name="메모 2 9 3 5" xfId="39446" xr:uid="{00000000-0005-0000-0000-000085AF0000}"/>
    <cellStyle name="메모 2 9 3 5 2" xfId="39447" xr:uid="{00000000-0005-0000-0000-000086AF0000}"/>
    <cellStyle name="메모 2 9 3 5 3" xfId="39448" xr:uid="{00000000-0005-0000-0000-000087AF0000}"/>
    <cellStyle name="메모 2 9 3 6" xfId="39449" xr:uid="{00000000-0005-0000-0000-000088AF0000}"/>
    <cellStyle name="메모 2 9 3 7" xfId="39450" xr:uid="{00000000-0005-0000-0000-000089AF0000}"/>
    <cellStyle name="메모 2 9 3 8" xfId="39451" xr:uid="{00000000-0005-0000-0000-00008AAF0000}"/>
    <cellStyle name="메모 2 9 4" xfId="39452" xr:uid="{00000000-0005-0000-0000-00008BAF0000}"/>
    <cellStyle name="메모 2 9 4 2" xfId="39453" xr:uid="{00000000-0005-0000-0000-00008CAF0000}"/>
    <cellStyle name="메모 2 9 4 2 2" xfId="39454" xr:uid="{00000000-0005-0000-0000-00008DAF0000}"/>
    <cellStyle name="메모 2 9 4 2 2 2" xfId="39455" xr:uid="{00000000-0005-0000-0000-00008EAF0000}"/>
    <cellStyle name="메모 2 9 4 2 2 2 2" xfId="39456" xr:uid="{00000000-0005-0000-0000-00008FAF0000}"/>
    <cellStyle name="메모 2 9 4 2 2 2 3" xfId="39457" xr:uid="{00000000-0005-0000-0000-000090AF0000}"/>
    <cellStyle name="메모 2 9 4 2 2 3" xfId="39458" xr:uid="{00000000-0005-0000-0000-000091AF0000}"/>
    <cellStyle name="메모 2 9 4 2 2 4" xfId="39459" xr:uid="{00000000-0005-0000-0000-000092AF0000}"/>
    <cellStyle name="메모 2 9 4 2 2 5" xfId="39460" xr:uid="{00000000-0005-0000-0000-000093AF0000}"/>
    <cellStyle name="메모 2 9 4 2 3" xfId="39461" xr:uid="{00000000-0005-0000-0000-000094AF0000}"/>
    <cellStyle name="메모 2 9 4 2 3 2" xfId="39462" xr:uid="{00000000-0005-0000-0000-000095AF0000}"/>
    <cellStyle name="메모 2 9 4 2 3 3" xfId="39463" xr:uid="{00000000-0005-0000-0000-000096AF0000}"/>
    <cellStyle name="메모 2 9 4 2 4" xfId="39464" xr:uid="{00000000-0005-0000-0000-000097AF0000}"/>
    <cellStyle name="메모 2 9 4 2 5" xfId="39465" xr:uid="{00000000-0005-0000-0000-000098AF0000}"/>
    <cellStyle name="메모 2 9 4 2 6" xfId="39466" xr:uid="{00000000-0005-0000-0000-000099AF0000}"/>
    <cellStyle name="메모 2 9 4 3" xfId="39467" xr:uid="{00000000-0005-0000-0000-00009AAF0000}"/>
    <cellStyle name="메모 2 9 4 3 2" xfId="39468" xr:uid="{00000000-0005-0000-0000-00009BAF0000}"/>
    <cellStyle name="메모 2 9 4 3 2 2" xfId="39469" xr:uid="{00000000-0005-0000-0000-00009CAF0000}"/>
    <cellStyle name="메모 2 9 4 3 2 2 2" xfId="39470" xr:uid="{00000000-0005-0000-0000-00009DAF0000}"/>
    <cellStyle name="메모 2 9 4 3 2 2 3" xfId="39471" xr:uid="{00000000-0005-0000-0000-00009EAF0000}"/>
    <cellStyle name="메모 2 9 4 3 2 3" xfId="39472" xr:uid="{00000000-0005-0000-0000-00009FAF0000}"/>
    <cellStyle name="메모 2 9 4 3 2 4" xfId="39473" xr:uid="{00000000-0005-0000-0000-0000A0AF0000}"/>
    <cellStyle name="메모 2 9 4 3 2 5" xfId="39474" xr:uid="{00000000-0005-0000-0000-0000A1AF0000}"/>
    <cellStyle name="메모 2 9 4 3 3" xfId="39475" xr:uid="{00000000-0005-0000-0000-0000A2AF0000}"/>
    <cellStyle name="메모 2 9 4 3 3 2" xfId="39476" xr:uid="{00000000-0005-0000-0000-0000A3AF0000}"/>
    <cellStyle name="메모 2 9 4 3 3 3" xfId="39477" xr:uid="{00000000-0005-0000-0000-0000A4AF0000}"/>
    <cellStyle name="메모 2 9 4 3 4" xfId="39478" xr:uid="{00000000-0005-0000-0000-0000A5AF0000}"/>
    <cellStyle name="메모 2 9 4 3 5" xfId="39479" xr:uid="{00000000-0005-0000-0000-0000A6AF0000}"/>
    <cellStyle name="메모 2 9 4 3 6" xfId="39480" xr:uid="{00000000-0005-0000-0000-0000A7AF0000}"/>
    <cellStyle name="메모 2 9 4 4" xfId="39481" xr:uid="{00000000-0005-0000-0000-0000A8AF0000}"/>
    <cellStyle name="메모 2 9 4 4 2" xfId="39482" xr:uid="{00000000-0005-0000-0000-0000A9AF0000}"/>
    <cellStyle name="메모 2 9 4 4 2 2" xfId="39483" xr:uid="{00000000-0005-0000-0000-0000AAAF0000}"/>
    <cellStyle name="메모 2 9 4 4 2 3" xfId="39484" xr:uid="{00000000-0005-0000-0000-0000ABAF0000}"/>
    <cellStyle name="메모 2 9 4 4 3" xfId="39485" xr:uid="{00000000-0005-0000-0000-0000ACAF0000}"/>
    <cellStyle name="메모 2 9 4 4 4" xfId="39486" xr:uid="{00000000-0005-0000-0000-0000ADAF0000}"/>
    <cellStyle name="메모 2 9 4 4 5" xfId="39487" xr:uid="{00000000-0005-0000-0000-0000AEAF0000}"/>
    <cellStyle name="메모 2 9 4 5" xfId="39488" xr:uid="{00000000-0005-0000-0000-0000AFAF0000}"/>
    <cellStyle name="메모 2 9 4 5 2" xfId="39489" xr:uid="{00000000-0005-0000-0000-0000B0AF0000}"/>
    <cellStyle name="메모 2 9 4 5 3" xfId="39490" xr:uid="{00000000-0005-0000-0000-0000B1AF0000}"/>
    <cellStyle name="메모 2 9 4 6" xfId="39491" xr:uid="{00000000-0005-0000-0000-0000B2AF0000}"/>
    <cellStyle name="메모 2 9 4 7" xfId="39492" xr:uid="{00000000-0005-0000-0000-0000B3AF0000}"/>
    <cellStyle name="메모 2 9 4 8" xfId="39493" xr:uid="{00000000-0005-0000-0000-0000B4AF0000}"/>
    <cellStyle name="메모 2 9 5" xfId="39494" xr:uid="{00000000-0005-0000-0000-0000B5AF0000}"/>
    <cellStyle name="메모 2 9 5 2" xfId="39495" xr:uid="{00000000-0005-0000-0000-0000B6AF0000}"/>
    <cellStyle name="메모 2 9 5 2 2" xfId="39496" xr:uid="{00000000-0005-0000-0000-0000B7AF0000}"/>
    <cellStyle name="메모 2 9 5 2 2 2" xfId="39497" xr:uid="{00000000-0005-0000-0000-0000B8AF0000}"/>
    <cellStyle name="메모 2 9 5 2 2 2 2" xfId="39498" xr:uid="{00000000-0005-0000-0000-0000B9AF0000}"/>
    <cellStyle name="메모 2 9 5 2 2 2 3" xfId="39499" xr:uid="{00000000-0005-0000-0000-0000BAAF0000}"/>
    <cellStyle name="메모 2 9 5 2 2 3" xfId="39500" xr:uid="{00000000-0005-0000-0000-0000BBAF0000}"/>
    <cellStyle name="메모 2 9 5 2 2 4" xfId="39501" xr:uid="{00000000-0005-0000-0000-0000BCAF0000}"/>
    <cellStyle name="메모 2 9 5 2 2 5" xfId="39502" xr:uid="{00000000-0005-0000-0000-0000BDAF0000}"/>
    <cellStyle name="메모 2 9 5 2 3" xfId="39503" xr:uid="{00000000-0005-0000-0000-0000BEAF0000}"/>
    <cellStyle name="메모 2 9 5 2 3 2" xfId="39504" xr:uid="{00000000-0005-0000-0000-0000BFAF0000}"/>
    <cellStyle name="메모 2 9 5 2 3 3" xfId="39505" xr:uid="{00000000-0005-0000-0000-0000C0AF0000}"/>
    <cellStyle name="메모 2 9 5 2 4" xfId="39506" xr:uid="{00000000-0005-0000-0000-0000C1AF0000}"/>
    <cellStyle name="메모 2 9 5 2 5" xfId="39507" xr:uid="{00000000-0005-0000-0000-0000C2AF0000}"/>
    <cellStyle name="메모 2 9 5 2 6" xfId="39508" xr:uid="{00000000-0005-0000-0000-0000C3AF0000}"/>
    <cellStyle name="메모 2 9 5 3" xfId="39509" xr:uid="{00000000-0005-0000-0000-0000C4AF0000}"/>
    <cellStyle name="메모 2 9 5 3 2" xfId="39510" xr:uid="{00000000-0005-0000-0000-0000C5AF0000}"/>
    <cellStyle name="메모 2 9 5 3 2 2" xfId="39511" xr:uid="{00000000-0005-0000-0000-0000C6AF0000}"/>
    <cellStyle name="메모 2 9 5 3 2 2 2" xfId="39512" xr:uid="{00000000-0005-0000-0000-0000C7AF0000}"/>
    <cellStyle name="메모 2 9 5 3 2 2 3" xfId="39513" xr:uid="{00000000-0005-0000-0000-0000C8AF0000}"/>
    <cellStyle name="메모 2 9 5 3 2 3" xfId="39514" xr:uid="{00000000-0005-0000-0000-0000C9AF0000}"/>
    <cellStyle name="메모 2 9 5 3 2 4" xfId="39515" xr:uid="{00000000-0005-0000-0000-0000CAAF0000}"/>
    <cellStyle name="메모 2 9 5 3 2 5" xfId="39516" xr:uid="{00000000-0005-0000-0000-0000CBAF0000}"/>
    <cellStyle name="메모 2 9 5 3 3" xfId="39517" xr:uid="{00000000-0005-0000-0000-0000CCAF0000}"/>
    <cellStyle name="메모 2 9 5 3 3 2" xfId="39518" xr:uid="{00000000-0005-0000-0000-0000CDAF0000}"/>
    <cellStyle name="메모 2 9 5 3 3 3" xfId="39519" xr:uid="{00000000-0005-0000-0000-0000CEAF0000}"/>
    <cellStyle name="메모 2 9 5 3 4" xfId="39520" xr:uid="{00000000-0005-0000-0000-0000CFAF0000}"/>
    <cellStyle name="메모 2 9 5 3 5" xfId="39521" xr:uid="{00000000-0005-0000-0000-0000D0AF0000}"/>
    <cellStyle name="메모 2 9 5 3 6" xfId="39522" xr:uid="{00000000-0005-0000-0000-0000D1AF0000}"/>
    <cellStyle name="메모 2 9 5 4" xfId="39523" xr:uid="{00000000-0005-0000-0000-0000D2AF0000}"/>
    <cellStyle name="메모 2 9 5 4 2" xfId="39524" xr:uid="{00000000-0005-0000-0000-0000D3AF0000}"/>
    <cellStyle name="메모 2 9 5 4 2 2" xfId="39525" xr:uid="{00000000-0005-0000-0000-0000D4AF0000}"/>
    <cellStyle name="메모 2 9 5 4 2 3" xfId="39526" xr:uid="{00000000-0005-0000-0000-0000D5AF0000}"/>
    <cellStyle name="메모 2 9 5 4 3" xfId="39527" xr:uid="{00000000-0005-0000-0000-0000D6AF0000}"/>
    <cellStyle name="메모 2 9 5 4 4" xfId="39528" xr:uid="{00000000-0005-0000-0000-0000D7AF0000}"/>
    <cellStyle name="메모 2 9 5 4 5" xfId="39529" xr:uid="{00000000-0005-0000-0000-0000D8AF0000}"/>
    <cellStyle name="메모 2 9 5 5" xfId="39530" xr:uid="{00000000-0005-0000-0000-0000D9AF0000}"/>
    <cellStyle name="메모 2 9 5 5 2" xfId="39531" xr:uid="{00000000-0005-0000-0000-0000DAAF0000}"/>
    <cellStyle name="메모 2 9 5 5 3" xfId="39532" xr:uid="{00000000-0005-0000-0000-0000DBAF0000}"/>
    <cellStyle name="메모 2 9 5 6" xfId="39533" xr:uid="{00000000-0005-0000-0000-0000DCAF0000}"/>
    <cellStyle name="메모 2 9 5 7" xfId="39534" xr:uid="{00000000-0005-0000-0000-0000DDAF0000}"/>
    <cellStyle name="메모 2 9 5 8" xfId="39535" xr:uid="{00000000-0005-0000-0000-0000DEAF0000}"/>
    <cellStyle name="메모 2 9 6" xfId="39536" xr:uid="{00000000-0005-0000-0000-0000DFAF0000}"/>
    <cellStyle name="메모 2 9 6 2" xfId="39537" xr:uid="{00000000-0005-0000-0000-0000E0AF0000}"/>
    <cellStyle name="메모 2 9 6 2 2" xfId="39538" xr:uid="{00000000-0005-0000-0000-0000E1AF0000}"/>
    <cellStyle name="메모 2 9 6 2 2 2" xfId="39539" xr:uid="{00000000-0005-0000-0000-0000E2AF0000}"/>
    <cellStyle name="메모 2 9 6 2 2 3" xfId="39540" xr:uid="{00000000-0005-0000-0000-0000E3AF0000}"/>
    <cellStyle name="메모 2 9 6 2 3" xfId="39541" xr:uid="{00000000-0005-0000-0000-0000E4AF0000}"/>
    <cellStyle name="메모 2 9 6 2 4" xfId="39542" xr:uid="{00000000-0005-0000-0000-0000E5AF0000}"/>
    <cellStyle name="메모 2 9 6 2 5" xfId="39543" xr:uid="{00000000-0005-0000-0000-0000E6AF0000}"/>
    <cellStyle name="메모 2 9 6 3" xfId="39544" xr:uid="{00000000-0005-0000-0000-0000E7AF0000}"/>
    <cellStyle name="메모 2 9 6 3 2" xfId="39545" xr:uid="{00000000-0005-0000-0000-0000E8AF0000}"/>
    <cellStyle name="메모 2 9 6 3 3" xfId="39546" xr:uid="{00000000-0005-0000-0000-0000E9AF0000}"/>
    <cellStyle name="메모 2 9 6 4" xfId="39547" xr:uid="{00000000-0005-0000-0000-0000EAAF0000}"/>
    <cellStyle name="메모 2 9 6 5" xfId="39548" xr:uid="{00000000-0005-0000-0000-0000EBAF0000}"/>
    <cellStyle name="메모 2 9 6 6" xfId="39549" xr:uid="{00000000-0005-0000-0000-0000ECAF0000}"/>
    <cellStyle name="메모 2 9 7" xfId="39550" xr:uid="{00000000-0005-0000-0000-0000EDAF0000}"/>
    <cellStyle name="메모 2 9 7 2" xfId="39551" xr:uid="{00000000-0005-0000-0000-0000EEAF0000}"/>
    <cellStyle name="메모 2 9 7 2 2" xfId="39552" xr:uid="{00000000-0005-0000-0000-0000EFAF0000}"/>
    <cellStyle name="메모 2 9 7 2 2 2" xfId="39553" xr:uid="{00000000-0005-0000-0000-0000F0AF0000}"/>
    <cellStyle name="메모 2 9 7 2 2 3" xfId="39554" xr:uid="{00000000-0005-0000-0000-0000F1AF0000}"/>
    <cellStyle name="메모 2 9 7 2 3" xfId="39555" xr:uid="{00000000-0005-0000-0000-0000F2AF0000}"/>
    <cellStyle name="메모 2 9 7 2 4" xfId="39556" xr:uid="{00000000-0005-0000-0000-0000F3AF0000}"/>
    <cellStyle name="메모 2 9 7 2 5" xfId="39557" xr:uid="{00000000-0005-0000-0000-0000F4AF0000}"/>
    <cellStyle name="메모 2 9 7 3" xfId="39558" xr:uid="{00000000-0005-0000-0000-0000F5AF0000}"/>
    <cellStyle name="메모 2 9 7 3 2" xfId="39559" xr:uid="{00000000-0005-0000-0000-0000F6AF0000}"/>
    <cellStyle name="메모 2 9 7 3 3" xfId="39560" xr:uid="{00000000-0005-0000-0000-0000F7AF0000}"/>
    <cellStyle name="메모 2 9 7 4" xfId="39561" xr:uid="{00000000-0005-0000-0000-0000F8AF0000}"/>
    <cellStyle name="메모 2 9 7 5" xfId="39562" xr:uid="{00000000-0005-0000-0000-0000F9AF0000}"/>
    <cellStyle name="메모 2 9 7 6" xfId="39563" xr:uid="{00000000-0005-0000-0000-0000FAAF0000}"/>
    <cellStyle name="메모 2 9 8" xfId="39564" xr:uid="{00000000-0005-0000-0000-0000FBAF0000}"/>
    <cellStyle name="메모 2 9 8 2" xfId="39565" xr:uid="{00000000-0005-0000-0000-0000FCAF0000}"/>
    <cellStyle name="메모 2 9 8 2 2" xfId="39566" xr:uid="{00000000-0005-0000-0000-0000FDAF0000}"/>
    <cellStyle name="메모 2 9 8 2 3" xfId="39567" xr:uid="{00000000-0005-0000-0000-0000FEAF0000}"/>
    <cellStyle name="메모 2 9 8 3" xfId="39568" xr:uid="{00000000-0005-0000-0000-0000FFAF0000}"/>
    <cellStyle name="메모 2 9 8 4" xfId="39569" xr:uid="{00000000-0005-0000-0000-000000B00000}"/>
    <cellStyle name="메모 2 9 8 5" xfId="39570" xr:uid="{00000000-0005-0000-0000-000001B00000}"/>
    <cellStyle name="메모 2 9 9" xfId="39571" xr:uid="{00000000-0005-0000-0000-000002B00000}"/>
    <cellStyle name="메모 2 9 9 2" xfId="39572" xr:uid="{00000000-0005-0000-0000-000003B00000}"/>
    <cellStyle name="메모 2 9 9 3" xfId="39573" xr:uid="{00000000-0005-0000-0000-000004B00000}"/>
    <cellStyle name="메모 3" xfId="5330" xr:uid="{00000000-0005-0000-0000-000005B00000}"/>
    <cellStyle name="메모 3 2" xfId="5331" xr:uid="{00000000-0005-0000-0000-000006B00000}"/>
    <cellStyle name="메모 4" xfId="39574" xr:uid="{00000000-0005-0000-0000-000007B00000}"/>
    <cellStyle name="메모 4 2" xfId="39575" xr:uid="{00000000-0005-0000-0000-000008B00000}"/>
    <cellStyle name="묮뎋 [0.00]_PRODUCT DETAIL Q1" xfId="5332" xr:uid="{00000000-0005-0000-0000-000009B00000}"/>
    <cellStyle name="묮뎋_PRODUCT DETAIL Q1" xfId="5333" xr:uid="{00000000-0005-0000-0000-00000AB00000}"/>
    <cellStyle name="믅됞 [0.00]_laroux" xfId="5334" xr:uid="{00000000-0005-0000-0000-00000BB00000}"/>
    <cellStyle name="믅됞_laroux" xfId="5335" xr:uid="{00000000-0005-0000-0000-00000CB00000}"/>
    <cellStyle name="배분" xfId="5336" xr:uid="{00000000-0005-0000-0000-00000DB00000}"/>
    <cellStyle name="배분후여백" xfId="5337" xr:uid="{00000000-0005-0000-0000-00000EB00000}"/>
    <cellStyle name="백 " xfId="5338" xr:uid="{00000000-0005-0000-0000-00000FB00000}"/>
    <cellStyle name="백_01-토공_02-배수공" xfId="5339" xr:uid="{00000000-0005-0000-0000-000010B00000}"/>
    <cellStyle name="백_01-토공_02-배수공_2006 가지산도립공원 등산로 정비사업" xfId="5340" xr:uid="{00000000-0005-0000-0000-000011B00000}"/>
    <cellStyle name="백_01-토공_02-배수공_2006 가지산도립공원 등산로 정비사업_2006 가지산도립공원 등산로 정비사업" xfId="5341" xr:uid="{00000000-0005-0000-0000-000012B00000}"/>
    <cellStyle name="백_01-토공_02-배수공_2006 가지산도립공원 등산로 정비사업_2006 가지산도립공원 등산로 정비사업_3차 숲가꾸기 조서(밀양시)" xfId="5342" xr:uid="{00000000-0005-0000-0000-000013B00000}"/>
    <cellStyle name="백_01-토공_02-배수공_2006 가지산도립공원 등산로 정비사업_2006 가지산도립공원 등산로 정비사업_3차 숲가꾸기 조서(밀양시)_09밀양2지번조서(허작업)" xfId="5343" xr:uid="{00000000-0005-0000-0000-000014B00000}"/>
    <cellStyle name="백_01-토공_02-배수공_2006 가지산도립공원 등산로 정비사업_2006 가지산도립공원 등산로 정비사업_3차 숲가꾸기 조서(밀양시)_09숲가꾸기조서(밀양2)" xfId="5344" xr:uid="{00000000-0005-0000-0000-000015B00000}"/>
    <cellStyle name="백_01-토공_02-배수공_2006 가지산도립공원 등산로 정비사업_2006가지산도립공원등산로정비공사" xfId="5345" xr:uid="{00000000-0005-0000-0000-000016B00000}"/>
    <cellStyle name="백_01-토공_02-배수공_2006 가지산도립공원 등산로 정비사업_2006가지산도립공원등산로정비공사_3차 숲가꾸기 조서(밀양시)" xfId="5346" xr:uid="{00000000-0005-0000-0000-000017B00000}"/>
    <cellStyle name="백_01-토공_02-배수공_2006 가지산도립공원 등산로 정비사업_2006가지산도립공원등산로정비공사_3차 숲가꾸기 조서(밀양시)_09밀양2지번조서(허작업)" xfId="5347" xr:uid="{00000000-0005-0000-0000-000018B00000}"/>
    <cellStyle name="백_01-토공_02-배수공_2006 가지산도립공원 등산로 정비사업_2006가지산도립공원등산로정비공사_3차 숲가꾸기 조서(밀양시)_09숲가꾸기조서(밀양2)" xfId="5348" xr:uid="{00000000-0005-0000-0000-000019B00000}"/>
    <cellStyle name="백_01-토공_02-배수공_2006 가지산도립공원 등산로 정비사업_2006밀양시가지산도립공원등산로정비공사" xfId="5349" xr:uid="{00000000-0005-0000-0000-00001AB00000}"/>
    <cellStyle name="백_01-토공_02-배수공_2006 가지산도립공원 등산로 정비사업_2006밀양시가지산도립공원등산로정비공사_3차 숲가꾸기 조서(밀양시)" xfId="5350" xr:uid="{00000000-0005-0000-0000-00001BB00000}"/>
    <cellStyle name="백_01-토공_02-배수공_2006 가지산도립공원 등산로 정비사업_2006밀양시가지산도립공원등산로정비공사_3차 숲가꾸기 조서(밀양시)_09밀양2지번조서(허작업)" xfId="5351" xr:uid="{00000000-0005-0000-0000-00001CB00000}"/>
    <cellStyle name="백_01-토공_02-배수공_2006 가지산도립공원 등산로 정비사업_2006밀양시가지산도립공원등산로정비공사_3차 숲가꾸기 조서(밀양시)_09숲가꾸기조서(밀양2)" xfId="5352" xr:uid="{00000000-0005-0000-0000-00001DB00000}"/>
    <cellStyle name="백_01-토공_02-배수공_2006 가지산도립공원 등산로 정비사업_3차 숲가꾸기 조서(밀양시)" xfId="5353" xr:uid="{00000000-0005-0000-0000-00001EB00000}"/>
    <cellStyle name="백_01-토공_02-배수공_2006 가지산도립공원 등산로 정비사업_3차 숲가꾸기 조서(밀양시)_09밀양2지번조서(허작업)" xfId="5354" xr:uid="{00000000-0005-0000-0000-00001FB00000}"/>
    <cellStyle name="백_01-토공_02-배수공_2006 가지산도립공원 등산로 정비사업_3차 숲가꾸기 조서(밀양시)_09숲가꾸기조서(밀양2)" xfId="5355" xr:uid="{00000000-0005-0000-0000-000020B00000}"/>
    <cellStyle name="백_01-토공_02-배수공_2006 가지산도립공원 등산로 정비사업_가지산도립공원등산로정비공사" xfId="5356" xr:uid="{00000000-0005-0000-0000-000021B00000}"/>
    <cellStyle name="백_01-토공_02-배수공_2006 가지산도립공원 등산로 정비사업_가지산도립공원등산로정비공사_3차 숲가꾸기 조서(밀양시)" xfId="5357" xr:uid="{00000000-0005-0000-0000-000022B00000}"/>
    <cellStyle name="백_01-토공_02-배수공_2006 가지산도립공원 등산로 정비사업_가지산도립공원등산로정비공사_3차 숲가꾸기 조서(밀양시)_09밀양2지번조서(허작업)" xfId="5358" xr:uid="{00000000-0005-0000-0000-000023B00000}"/>
    <cellStyle name="백_01-토공_02-배수공_2006 가지산도립공원 등산로 정비사업_가지산도립공원등산로정비공사_3차 숲가꾸기 조서(밀양시)_09숲가꾸기조서(밀양2)" xfId="5359" xr:uid="{00000000-0005-0000-0000-000024B00000}"/>
    <cellStyle name="백_01-토공_02-배수공_3차 숲가꾸기 조서(밀양시)" xfId="5360" xr:uid="{00000000-0005-0000-0000-000025B00000}"/>
    <cellStyle name="백_01-토공_02-배수공_3차 숲가꾸기 조서(밀양시)_09밀양2지번조서(허작업)" xfId="5361" xr:uid="{00000000-0005-0000-0000-000026B00000}"/>
    <cellStyle name="백_01-토공_02-배수공_3차 숲가꾸기 조서(밀양시)_09숲가꾸기조서(밀양2)" xfId="5362" xr:uid="{00000000-0005-0000-0000-000027B00000}"/>
    <cellStyle name="백_01-토공_02-배수공_수량산출서-2(온양산길)" xfId="5363" xr:uid="{00000000-0005-0000-0000-000028B00000}"/>
    <cellStyle name="백_01-토공_02-배수공_수량산출서-2(온양산길)_(01-1)수량(산청송경3)" xfId="5364" xr:uid="{00000000-0005-0000-0000-000029B00000}"/>
    <cellStyle name="백_01-토공_02-배수공_수량산출서-2(온양산길)_(01-1)수량(산청송경5)" xfId="5365" xr:uid="{00000000-0005-0000-0000-00002AB00000}"/>
    <cellStyle name="백_01-토공_02-배수공_수량산출서-2(온양산길)_(01-1)수량(차황실매)" xfId="5366" xr:uid="{00000000-0005-0000-0000-00002BB00000}"/>
    <cellStyle name="백_01-토공_02-배수공_수량산출서-2(온양산길)_(02-2)수량(생초노은~향양5)" xfId="5367" xr:uid="{00000000-0005-0000-0000-00002CB00000}"/>
    <cellStyle name="백_01-토공_02-배수공_수량산출서-2(온양산길)_(03-1)수량(단성자양3)" xfId="5368" xr:uid="{00000000-0005-0000-0000-00002DB00000}"/>
    <cellStyle name="백_01-토공_02-배수공_수량산출서-2(온양산길)_(03-1)수량(시천사리)" xfId="5369" xr:uid="{00000000-0005-0000-0000-00002EB00000}"/>
    <cellStyle name="백_01-토공_02-배수공_수량산출서-2(온양산길)_(03-2)수량(단성자양)" xfId="5370" xr:uid="{00000000-0005-0000-0000-00002FB00000}"/>
    <cellStyle name="백_01-토공_02-배수공_수량산출서-2(온양산길)_구조개량(1차)" xfId="5371" xr:uid="{00000000-0005-0000-0000-000030B00000}"/>
    <cellStyle name="백_01-토공_02-배수공_수량산출서-2(온양산길)_구조개량(2차)" xfId="5372" xr:uid="{00000000-0005-0000-0000-000031B00000}"/>
    <cellStyle name="백_01-토공_02-배수공_수량산출서-2(온양산길)_보수공사(4차)" xfId="5373" xr:uid="{00000000-0005-0000-0000-000032B00000}"/>
    <cellStyle name="백_01-토공_02-배수공_수량산출서-2(온양산길)_보수공사(토공만)" xfId="5374" xr:uid="{00000000-0005-0000-0000-000033B00000}"/>
    <cellStyle name="백_01-토공_02-배수공_수량산출서-2(온양산길)_수량산출(2차)" xfId="5375" xr:uid="{00000000-0005-0000-0000-000034B00000}"/>
    <cellStyle name="백_01-토공_02-배수공_수량산출서-2(온양산길)_수량산출(구조개량1)" xfId="5376" xr:uid="{00000000-0005-0000-0000-000035B00000}"/>
    <cellStyle name="백_01-토공_02-배수공_수량산출서-2(온양산길)_수량산출(구조개량6)" xfId="5377" xr:uid="{00000000-0005-0000-0000-000036B00000}"/>
    <cellStyle name="백_02-배수공" xfId="5378" xr:uid="{00000000-0005-0000-0000-000037B00000}"/>
    <cellStyle name="백_02-배수공_02-배수공" xfId="5379" xr:uid="{00000000-0005-0000-0000-000038B00000}"/>
    <cellStyle name="백_02-배수공_02-배수공_2006 가지산도립공원 등산로 정비사업" xfId="5380" xr:uid="{00000000-0005-0000-0000-000039B00000}"/>
    <cellStyle name="백_02-배수공_02-배수공_2006 가지산도립공원 등산로 정비사업_2006 가지산도립공원 등산로 정비사업" xfId="5381" xr:uid="{00000000-0005-0000-0000-00003AB00000}"/>
    <cellStyle name="백_02-배수공_02-배수공_2006 가지산도립공원 등산로 정비사업_2006 가지산도립공원 등산로 정비사업_3차 숲가꾸기 조서(밀양시)" xfId="5382" xr:uid="{00000000-0005-0000-0000-00003BB00000}"/>
    <cellStyle name="백_02-배수공_02-배수공_2006 가지산도립공원 등산로 정비사업_2006 가지산도립공원 등산로 정비사업_3차 숲가꾸기 조서(밀양시)_09밀양2지번조서(허작업)" xfId="5383" xr:uid="{00000000-0005-0000-0000-00003CB00000}"/>
    <cellStyle name="백_02-배수공_02-배수공_2006 가지산도립공원 등산로 정비사업_2006 가지산도립공원 등산로 정비사업_3차 숲가꾸기 조서(밀양시)_09숲가꾸기조서(밀양2)" xfId="5384" xr:uid="{00000000-0005-0000-0000-00003DB00000}"/>
    <cellStyle name="백_02-배수공_02-배수공_2006 가지산도립공원 등산로 정비사업_2006가지산도립공원등산로정비공사" xfId="5385" xr:uid="{00000000-0005-0000-0000-00003EB00000}"/>
    <cellStyle name="백_02-배수공_02-배수공_2006 가지산도립공원 등산로 정비사업_2006가지산도립공원등산로정비공사_3차 숲가꾸기 조서(밀양시)" xfId="5386" xr:uid="{00000000-0005-0000-0000-00003FB00000}"/>
    <cellStyle name="백_02-배수공_02-배수공_2006 가지산도립공원 등산로 정비사업_2006가지산도립공원등산로정비공사_3차 숲가꾸기 조서(밀양시)_09밀양2지번조서(허작업)" xfId="5387" xr:uid="{00000000-0005-0000-0000-000040B00000}"/>
    <cellStyle name="백_02-배수공_02-배수공_2006 가지산도립공원 등산로 정비사업_2006가지산도립공원등산로정비공사_3차 숲가꾸기 조서(밀양시)_09숲가꾸기조서(밀양2)" xfId="5388" xr:uid="{00000000-0005-0000-0000-000041B00000}"/>
    <cellStyle name="백_02-배수공_02-배수공_2006 가지산도립공원 등산로 정비사업_2006밀양시가지산도립공원등산로정비공사" xfId="5389" xr:uid="{00000000-0005-0000-0000-000042B00000}"/>
    <cellStyle name="백_02-배수공_02-배수공_2006 가지산도립공원 등산로 정비사업_2006밀양시가지산도립공원등산로정비공사_3차 숲가꾸기 조서(밀양시)" xfId="5390" xr:uid="{00000000-0005-0000-0000-000043B00000}"/>
    <cellStyle name="백_02-배수공_02-배수공_2006 가지산도립공원 등산로 정비사업_2006밀양시가지산도립공원등산로정비공사_3차 숲가꾸기 조서(밀양시)_09밀양2지번조서(허작업)" xfId="5391" xr:uid="{00000000-0005-0000-0000-000044B00000}"/>
    <cellStyle name="백_02-배수공_02-배수공_2006 가지산도립공원 등산로 정비사업_2006밀양시가지산도립공원등산로정비공사_3차 숲가꾸기 조서(밀양시)_09숲가꾸기조서(밀양2)" xfId="5392" xr:uid="{00000000-0005-0000-0000-000045B00000}"/>
    <cellStyle name="백_02-배수공_02-배수공_2006 가지산도립공원 등산로 정비사업_3차 숲가꾸기 조서(밀양시)" xfId="5393" xr:uid="{00000000-0005-0000-0000-000046B00000}"/>
    <cellStyle name="백_02-배수공_02-배수공_2006 가지산도립공원 등산로 정비사업_3차 숲가꾸기 조서(밀양시)_09밀양2지번조서(허작업)" xfId="5394" xr:uid="{00000000-0005-0000-0000-000047B00000}"/>
    <cellStyle name="백_02-배수공_02-배수공_2006 가지산도립공원 등산로 정비사업_3차 숲가꾸기 조서(밀양시)_09숲가꾸기조서(밀양2)" xfId="5395" xr:uid="{00000000-0005-0000-0000-000048B00000}"/>
    <cellStyle name="백_02-배수공_02-배수공_2006 가지산도립공원 등산로 정비사업_가지산도립공원등산로정비공사" xfId="5396" xr:uid="{00000000-0005-0000-0000-000049B00000}"/>
    <cellStyle name="백_02-배수공_02-배수공_2006 가지산도립공원 등산로 정비사업_가지산도립공원등산로정비공사_3차 숲가꾸기 조서(밀양시)" xfId="5397" xr:uid="{00000000-0005-0000-0000-00004AB00000}"/>
    <cellStyle name="백_02-배수공_02-배수공_2006 가지산도립공원 등산로 정비사업_가지산도립공원등산로정비공사_3차 숲가꾸기 조서(밀양시)_09밀양2지번조서(허작업)" xfId="5398" xr:uid="{00000000-0005-0000-0000-00004BB00000}"/>
    <cellStyle name="백_02-배수공_02-배수공_2006 가지산도립공원 등산로 정비사업_가지산도립공원등산로정비공사_3차 숲가꾸기 조서(밀양시)_09숲가꾸기조서(밀양2)" xfId="5399" xr:uid="{00000000-0005-0000-0000-00004CB00000}"/>
    <cellStyle name="백_02-배수공_02-배수공_3차 숲가꾸기 조서(밀양시)" xfId="5400" xr:uid="{00000000-0005-0000-0000-00004DB00000}"/>
    <cellStyle name="백_02-배수공_02-배수공_3차 숲가꾸기 조서(밀양시)_09밀양2지번조서(허작업)" xfId="5401" xr:uid="{00000000-0005-0000-0000-00004EB00000}"/>
    <cellStyle name="백_02-배수공_02-배수공_3차 숲가꾸기 조서(밀양시)_09숲가꾸기조서(밀양2)" xfId="5402" xr:uid="{00000000-0005-0000-0000-00004FB00000}"/>
    <cellStyle name="백_02-배수공_02-배수공_수량산출서-2(온양산길)" xfId="5403" xr:uid="{00000000-0005-0000-0000-000050B00000}"/>
    <cellStyle name="백_02-배수공_02-배수공_수량산출서-2(온양산길)_(01-1)수량(산청송경3)" xfId="5404" xr:uid="{00000000-0005-0000-0000-000051B00000}"/>
    <cellStyle name="백_02-배수공_02-배수공_수량산출서-2(온양산길)_(01-1)수량(산청송경5)" xfId="5405" xr:uid="{00000000-0005-0000-0000-000052B00000}"/>
    <cellStyle name="백_02-배수공_02-배수공_수량산출서-2(온양산길)_(01-1)수량(차황실매)" xfId="5406" xr:uid="{00000000-0005-0000-0000-000053B00000}"/>
    <cellStyle name="백_02-배수공_02-배수공_수량산출서-2(온양산길)_(02-2)수량(생초노은~향양5)" xfId="5407" xr:uid="{00000000-0005-0000-0000-000054B00000}"/>
    <cellStyle name="백_02-배수공_02-배수공_수량산출서-2(온양산길)_(03-1)수량(단성자양3)" xfId="5408" xr:uid="{00000000-0005-0000-0000-000055B00000}"/>
    <cellStyle name="백_02-배수공_02-배수공_수량산출서-2(온양산길)_(03-1)수량(시천사리)" xfId="5409" xr:uid="{00000000-0005-0000-0000-000056B00000}"/>
    <cellStyle name="백_02-배수공_02-배수공_수량산출서-2(온양산길)_(03-2)수량(단성자양)" xfId="5410" xr:uid="{00000000-0005-0000-0000-000057B00000}"/>
    <cellStyle name="백_02-배수공_02-배수공_수량산출서-2(온양산길)_구조개량(1차)" xfId="5411" xr:uid="{00000000-0005-0000-0000-000058B00000}"/>
    <cellStyle name="백_02-배수공_02-배수공_수량산출서-2(온양산길)_구조개량(2차)" xfId="5412" xr:uid="{00000000-0005-0000-0000-000059B00000}"/>
    <cellStyle name="백_02-배수공_02-배수공_수량산출서-2(온양산길)_보수공사(4차)" xfId="5413" xr:uid="{00000000-0005-0000-0000-00005AB00000}"/>
    <cellStyle name="백_02-배수공_02-배수공_수량산출서-2(온양산길)_보수공사(토공만)" xfId="5414" xr:uid="{00000000-0005-0000-0000-00005BB00000}"/>
    <cellStyle name="백_02-배수공_02-배수공_수량산출서-2(온양산길)_수량산출(2차)" xfId="5415" xr:uid="{00000000-0005-0000-0000-00005CB00000}"/>
    <cellStyle name="백_02-배수공_02-배수공_수량산출서-2(온양산길)_수량산출(구조개량1)" xfId="5416" xr:uid="{00000000-0005-0000-0000-00005DB00000}"/>
    <cellStyle name="백_02-배수공_02-배수공_수량산출서-2(온양산길)_수량산출(구조개량6)" xfId="5417" xr:uid="{00000000-0005-0000-0000-00005EB00000}"/>
    <cellStyle name="백_02-배수공_2006 가지산도립공원 등산로 정비사업" xfId="5418" xr:uid="{00000000-0005-0000-0000-00005FB00000}"/>
    <cellStyle name="백_02-배수공_2006 가지산도립공원 등산로 정비사업_2006 가지산도립공원 등산로 정비사업" xfId="5419" xr:uid="{00000000-0005-0000-0000-000060B00000}"/>
    <cellStyle name="백_02-배수공_2006 가지산도립공원 등산로 정비사업_2006 가지산도립공원 등산로 정비사업_3차 숲가꾸기 조서(밀양시)" xfId="5420" xr:uid="{00000000-0005-0000-0000-000061B00000}"/>
    <cellStyle name="백_02-배수공_2006 가지산도립공원 등산로 정비사업_2006 가지산도립공원 등산로 정비사업_3차 숲가꾸기 조서(밀양시)_09밀양2지번조서(허작업)" xfId="5421" xr:uid="{00000000-0005-0000-0000-000062B00000}"/>
    <cellStyle name="백_02-배수공_2006 가지산도립공원 등산로 정비사업_2006 가지산도립공원 등산로 정비사업_3차 숲가꾸기 조서(밀양시)_09숲가꾸기조서(밀양2)" xfId="5422" xr:uid="{00000000-0005-0000-0000-000063B00000}"/>
    <cellStyle name="백_02-배수공_2006 가지산도립공원 등산로 정비사업_2006가지산도립공원등산로정비공사" xfId="5423" xr:uid="{00000000-0005-0000-0000-000064B00000}"/>
    <cellStyle name="백_02-배수공_2006 가지산도립공원 등산로 정비사업_2006가지산도립공원등산로정비공사_3차 숲가꾸기 조서(밀양시)" xfId="5424" xr:uid="{00000000-0005-0000-0000-000065B00000}"/>
    <cellStyle name="백_02-배수공_2006 가지산도립공원 등산로 정비사업_2006가지산도립공원등산로정비공사_3차 숲가꾸기 조서(밀양시)_09밀양2지번조서(허작업)" xfId="5425" xr:uid="{00000000-0005-0000-0000-000066B00000}"/>
    <cellStyle name="백_02-배수공_2006 가지산도립공원 등산로 정비사업_2006가지산도립공원등산로정비공사_3차 숲가꾸기 조서(밀양시)_09숲가꾸기조서(밀양2)" xfId="5426" xr:uid="{00000000-0005-0000-0000-000067B00000}"/>
    <cellStyle name="백_02-배수공_2006 가지산도립공원 등산로 정비사업_2006밀양시가지산도립공원등산로정비공사" xfId="5427" xr:uid="{00000000-0005-0000-0000-000068B00000}"/>
    <cellStyle name="백_02-배수공_2006 가지산도립공원 등산로 정비사업_2006밀양시가지산도립공원등산로정비공사_3차 숲가꾸기 조서(밀양시)" xfId="5428" xr:uid="{00000000-0005-0000-0000-000069B00000}"/>
    <cellStyle name="백_02-배수공_2006 가지산도립공원 등산로 정비사업_2006밀양시가지산도립공원등산로정비공사_3차 숲가꾸기 조서(밀양시)_09밀양2지번조서(허작업)" xfId="5429" xr:uid="{00000000-0005-0000-0000-00006AB00000}"/>
    <cellStyle name="백_02-배수공_2006 가지산도립공원 등산로 정비사업_2006밀양시가지산도립공원등산로정비공사_3차 숲가꾸기 조서(밀양시)_09숲가꾸기조서(밀양2)" xfId="5430" xr:uid="{00000000-0005-0000-0000-00006BB00000}"/>
    <cellStyle name="백_02-배수공_2006 가지산도립공원 등산로 정비사업_3차 숲가꾸기 조서(밀양시)" xfId="5431" xr:uid="{00000000-0005-0000-0000-00006CB00000}"/>
    <cellStyle name="백_02-배수공_2006 가지산도립공원 등산로 정비사업_3차 숲가꾸기 조서(밀양시)_09밀양2지번조서(허작업)" xfId="5432" xr:uid="{00000000-0005-0000-0000-00006DB00000}"/>
    <cellStyle name="백_02-배수공_2006 가지산도립공원 등산로 정비사업_3차 숲가꾸기 조서(밀양시)_09숲가꾸기조서(밀양2)" xfId="5433" xr:uid="{00000000-0005-0000-0000-00006EB00000}"/>
    <cellStyle name="백_02-배수공_2006 가지산도립공원 등산로 정비사업_가지산도립공원등산로정비공사" xfId="5434" xr:uid="{00000000-0005-0000-0000-00006FB00000}"/>
    <cellStyle name="백_02-배수공_2006 가지산도립공원 등산로 정비사업_가지산도립공원등산로정비공사_3차 숲가꾸기 조서(밀양시)" xfId="5435" xr:uid="{00000000-0005-0000-0000-000070B00000}"/>
    <cellStyle name="백_02-배수공_2006 가지산도립공원 등산로 정비사업_가지산도립공원등산로정비공사_3차 숲가꾸기 조서(밀양시)_09밀양2지번조서(허작업)" xfId="5436" xr:uid="{00000000-0005-0000-0000-000071B00000}"/>
    <cellStyle name="백_02-배수공_2006 가지산도립공원 등산로 정비사업_가지산도립공원등산로정비공사_3차 숲가꾸기 조서(밀양시)_09숲가꾸기조서(밀양2)" xfId="5437" xr:uid="{00000000-0005-0000-0000-000072B00000}"/>
    <cellStyle name="백_02-배수공_3차 숲가꾸기 조서(밀양시)" xfId="5438" xr:uid="{00000000-0005-0000-0000-000073B00000}"/>
    <cellStyle name="백_02-배수공_3차 숲가꾸기 조서(밀양시)_09밀양2지번조서(허작업)" xfId="5439" xr:uid="{00000000-0005-0000-0000-000074B00000}"/>
    <cellStyle name="백_02-배수공_3차 숲가꾸기 조서(밀양시)_09숲가꾸기조서(밀양2)" xfId="5440" xr:uid="{00000000-0005-0000-0000-000075B00000}"/>
    <cellStyle name="백_02-배수공_수량산출서-2(온양산길)" xfId="5441" xr:uid="{00000000-0005-0000-0000-000076B00000}"/>
    <cellStyle name="백_02-배수공_수량산출서-2(온양산길)_(01-1)수량(산청송경3)" xfId="5442" xr:uid="{00000000-0005-0000-0000-000077B00000}"/>
    <cellStyle name="백_02-배수공_수량산출서-2(온양산길)_(01-1)수량(산청송경5)" xfId="5443" xr:uid="{00000000-0005-0000-0000-000078B00000}"/>
    <cellStyle name="백_02-배수공_수량산출서-2(온양산길)_(01-1)수량(차황실매)" xfId="5444" xr:uid="{00000000-0005-0000-0000-000079B00000}"/>
    <cellStyle name="백_02-배수공_수량산출서-2(온양산길)_(02-2)수량(생초노은~향양5)" xfId="5445" xr:uid="{00000000-0005-0000-0000-00007AB00000}"/>
    <cellStyle name="백_02-배수공_수량산출서-2(온양산길)_(03-1)수량(단성자양3)" xfId="5446" xr:uid="{00000000-0005-0000-0000-00007BB00000}"/>
    <cellStyle name="백_02-배수공_수량산출서-2(온양산길)_(03-1)수량(시천사리)" xfId="5447" xr:uid="{00000000-0005-0000-0000-00007CB00000}"/>
    <cellStyle name="백_02-배수공_수량산출서-2(온양산길)_(03-2)수량(단성자양)" xfId="5448" xr:uid="{00000000-0005-0000-0000-00007DB00000}"/>
    <cellStyle name="백_02-배수공_수량산출서-2(온양산길)_구조개량(1차)" xfId="5449" xr:uid="{00000000-0005-0000-0000-00007EB00000}"/>
    <cellStyle name="백_02-배수공_수량산출서-2(온양산길)_구조개량(2차)" xfId="5450" xr:uid="{00000000-0005-0000-0000-00007FB00000}"/>
    <cellStyle name="백_02-배수공_수량산출서-2(온양산길)_보수공사(4차)" xfId="5451" xr:uid="{00000000-0005-0000-0000-000080B00000}"/>
    <cellStyle name="백_02-배수공_수량산출서-2(온양산길)_보수공사(토공만)" xfId="5452" xr:uid="{00000000-0005-0000-0000-000081B00000}"/>
    <cellStyle name="백_02-배수공_수량산출서-2(온양산길)_수량산출(2차)" xfId="5453" xr:uid="{00000000-0005-0000-0000-000082B00000}"/>
    <cellStyle name="백_02-배수공_수량산출서-2(온양산길)_수량산출(구조개량1)" xfId="5454" xr:uid="{00000000-0005-0000-0000-000083B00000}"/>
    <cellStyle name="백_02-배수공_수량산출서-2(온양산길)_수량산출(구조개량6)" xfId="5455" xr:uid="{00000000-0005-0000-0000-000084B00000}"/>
    <cellStyle name="백_04-포장공_02-배수공" xfId="5456" xr:uid="{00000000-0005-0000-0000-000085B00000}"/>
    <cellStyle name="백_04-포장공_02-배수공_2006 가지산도립공원 등산로 정비사업" xfId="5457" xr:uid="{00000000-0005-0000-0000-000086B00000}"/>
    <cellStyle name="백_04-포장공_02-배수공_2006 가지산도립공원 등산로 정비사업_2006 가지산도립공원 등산로 정비사업" xfId="5458" xr:uid="{00000000-0005-0000-0000-000087B00000}"/>
    <cellStyle name="백_04-포장공_02-배수공_2006 가지산도립공원 등산로 정비사업_2006 가지산도립공원 등산로 정비사업_3차 숲가꾸기 조서(밀양시)" xfId="5459" xr:uid="{00000000-0005-0000-0000-000088B00000}"/>
    <cellStyle name="백_04-포장공_02-배수공_2006 가지산도립공원 등산로 정비사업_2006 가지산도립공원 등산로 정비사업_3차 숲가꾸기 조서(밀양시)_09밀양2지번조서(허작업)" xfId="5460" xr:uid="{00000000-0005-0000-0000-000089B00000}"/>
    <cellStyle name="백_04-포장공_02-배수공_2006 가지산도립공원 등산로 정비사업_2006 가지산도립공원 등산로 정비사업_3차 숲가꾸기 조서(밀양시)_09숲가꾸기조서(밀양2)" xfId="5461" xr:uid="{00000000-0005-0000-0000-00008AB00000}"/>
    <cellStyle name="백_04-포장공_02-배수공_2006 가지산도립공원 등산로 정비사업_2006가지산도립공원등산로정비공사" xfId="5462" xr:uid="{00000000-0005-0000-0000-00008BB00000}"/>
    <cellStyle name="백_04-포장공_02-배수공_2006 가지산도립공원 등산로 정비사업_2006가지산도립공원등산로정비공사_3차 숲가꾸기 조서(밀양시)" xfId="5463" xr:uid="{00000000-0005-0000-0000-00008CB00000}"/>
    <cellStyle name="백_04-포장공_02-배수공_2006 가지산도립공원 등산로 정비사업_2006가지산도립공원등산로정비공사_3차 숲가꾸기 조서(밀양시)_09밀양2지번조서(허작업)" xfId="5464" xr:uid="{00000000-0005-0000-0000-00008DB00000}"/>
    <cellStyle name="백_04-포장공_02-배수공_2006 가지산도립공원 등산로 정비사업_2006가지산도립공원등산로정비공사_3차 숲가꾸기 조서(밀양시)_09숲가꾸기조서(밀양2)" xfId="5465" xr:uid="{00000000-0005-0000-0000-00008EB00000}"/>
    <cellStyle name="백_04-포장공_02-배수공_2006 가지산도립공원 등산로 정비사업_2006밀양시가지산도립공원등산로정비공사" xfId="5466" xr:uid="{00000000-0005-0000-0000-00008FB00000}"/>
    <cellStyle name="백_04-포장공_02-배수공_2006 가지산도립공원 등산로 정비사업_2006밀양시가지산도립공원등산로정비공사_3차 숲가꾸기 조서(밀양시)" xfId="5467" xr:uid="{00000000-0005-0000-0000-000090B00000}"/>
    <cellStyle name="백_04-포장공_02-배수공_2006 가지산도립공원 등산로 정비사업_2006밀양시가지산도립공원등산로정비공사_3차 숲가꾸기 조서(밀양시)_09밀양2지번조서(허작업)" xfId="5468" xr:uid="{00000000-0005-0000-0000-000091B00000}"/>
    <cellStyle name="백_04-포장공_02-배수공_2006 가지산도립공원 등산로 정비사업_2006밀양시가지산도립공원등산로정비공사_3차 숲가꾸기 조서(밀양시)_09숲가꾸기조서(밀양2)" xfId="5469" xr:uid="{00000000-0005-0000-0000-000092B00000}"/>
    <cellStyle name="백_04-포장공_02-배수공_2006 가지산도립공원 등산로 정비사업_3차 숲가꾸기 조서(밀양시)" xfId="5470" xr:uid="{00000000-0005-0000-0000-000093B00000}"/>
    <cellStyle name="백_04-포장공_02-배수공_2006 가지산도립공원 등산로 정비사업_3차 숲가꾸기 조서(밀양시)_09밀양2지번조서(허작업)" xfId="5471" xr:uid="{00000000-0005-0000-0000-000094B00000}"/>
    <cellStyle name="백_04-포장공_02-배수공_2006 가지산도립공원 등산로 정비사업_3차 숲가꾸기 조서(밀양시)_09숲가꾸기조서(밀양2)" xfId="5472" xr:uid="{00000000-0005-0000-0000-000095B00000}"/>
    <cellStyle name="백_04-포장공_02-배수공_2006 가지산도립공원 등산로 정비사업_가지산도립공원등산로정비공사" xfId="5473" xr:uid="{00000000-0005-0000-0000-000096B00000}"/>
    <cellStyle name="백_04-포장공_02-배수공_2006 가지산도립공원 등산로 정비사업_가지산도립공원등산로정비공사_3차 숲가꾸기 조서(밀양시)" xfId="5474" xr:uid="{00000000-0005-0000-0000-000097B00000}"/>
    <cellStyle name="백_04-포장공_02-배수공_2006 가지산도립공원 등산로 정비사업_가지산도립공원등산로정비공사_3차 숲가꾸기 조서(밀양시)_09밀양2지번조서(허작업)" xfId="5475" xr:uid="{00000000-0005-0000-0000-000098B00000}"/>
    <cellStyle name="백_04-포장공_02-배수공_2006 가지산도립공원 등산로 정비사업_가지산도립공원등산로정비공사_3차 숲가꾸기 조서(밀양시)_09숲가꾸기조서(밀양2)" xfId="5476" xr:uid="{00000000-0005-0000-0000-000099B00000}"/>
    <cellStyle name="백_04-포장공_02-배수공_3차 숲가꾸기 조서(밀양시)" xfId="5477" xr:uid="{00000000-0005-0000-0000-00009AB00000}"/>
    <cellStyle name="백_04-포장공_02-배수공_3차 숲가꾸기 조서(밀양시)_09밀양2지번조서(허작업)" xfId="5478" xr:uid="{00000000-0005-0000-0000-00009BB00000}"/>
    <cellStyle name="백_04-포장공_02-배수공_3차 숲가꾸기 조서(밀양시)_09숲가꾸기조서(밀양2)" xfId="5479" xr:uid="{00000000-0005-0000-0000-00009CB00000}"/>
    <cellStyle name="백_04-포장공_02-배수공_수량산출서-2(온양산길)" xfId="5480" xr:uid="{00000000-0005-0000-0000-00009DB00000}"/>
    <cellStyle name="백_04-포장공_02-배수공_수량산출서-2(온양산길)_(01-1)수량(산청송경3)" xfId="5481" xr:uid="{00000000-0005-0000-0000-00009EB00000}"/>
    <cellStyle name="백_04-포장공_02-배수공_수량산출서-2(온양산길)_(01-1)수량(산청송경5)" xfId="5482" xr:uid="{00000000-0005-0000-0000-00009FB00000}"/>
    <cellStyle name="백_04-포장공_02-배수공_수량산출서-2(온양산길)_(01-1)수량(차황실매)" xfId="5483" xr:uid="{00000000-0005-0000-0000-0000A0B00000}"/>
    <cellStyle name="백_04-포장공_02-배수공_수량산출서-2(온양산길)_(02-2)수량(생초노은~향양5)" xfId="5484" xr:uid="{00000000-0005-0000-0000-0000A1B00000}"/>
    <cellStyle name="백_04-포장공_02-배수공_수량산출서-2(온양산길)_(03-1)수량(단성자양3)" xfId="5485" xr:uid="{00000000-0005-0000-0000-0000A2B00000}"/>
    <cellStyle name="백_04-포장공_02-배수공_수량산출서-2(온양산길)_(03-1)수량(시천사리)" xfId="5486" xr:uid="{00000000-0005-0000-0000-0000A3B00000}"/>
    <cellStyle name="백_04-포장공_02-배수공_수량산출서-2(온양산길)_(03-2)수량(단성자양)" xfId="5487" xr:uid="{00000000-0005-0000-0000-0000A4B00000}"/>
    <cellStyle name="백_04-포장공_02-배수공_수량산출서-2(온양산길)_구조개량(1차)" xfId="5488" xr:uid="{00000000-0005-0000-0000-0000A5B00000}"/>
    <cellStyle name="백_04-포장공_02-배수공_수량산출서-2(온양산길)_구조개량(2차)" xfId="5489" xr:uid="{00000000-0005-0000-0000-0000A6B00000}"/>
    <cellStyle name="백_04-포장공_02-배수공_수량산출서-2(온양산길)_보수공사(4차)" xfId="5490" xr:uid="{00000000-0005-0000-0000-0000A7B00000}"/>
    <cellStyle name="백_04-포장공_02-배수공_수량산출서-2(온양산길)_보수공사(토공만)" xfId="5491" xr:uid="{00000000-0005-0000-0000-0000A8B00000}"/>
    <cellStyle name="백_04-포장공_02-배수공_수량산출서-2(온양산길)_수량산출(2차)" xfId="5492" xr:uid="{00000000-0005-0000-0000-0000A9B00000}"/>
    <cellStyle name="백_04-포장공_02-배수공_수량산출서-2(온양산길)_수량산출(구조개량1)" xfId="5493" xr:uid="{00000000-0005-0000-0000-0000AAB00000}"/>
    <cellStyle name="백_04-포장공_02-배수공_수량산출서-2(온양산길)_수량산출(구조개량6)" xfId="5494" xr:uid="{00000000-0005-0000-0000-0000ABB00000}"/>
    <cellStyle name="백_06-부대공_02-배수공" xfId="5495" xr:uid="{00000000-0005-0000-0000-0000ACB00000}"/>
    <cellStyle name="백_06-부대공_02-배수공_2006 가지산도립공원 등산로 정비사업" xfId="5496" xr:uid="{00000000-0005-0000-0000-0000ADB00000}"/>
    <cellStyle name="백_06-부대공_02-배수공_2006 가지산도립공원 등산로 정비사업_2006 가지산도립공원 등산로 정비사업" xfId="5497" xr:uid="{00000000-0005-0000-0000-0000AEB00000}"/>
    <cellStyle name="백_06-부대공_02-배수공_2006 가지산도립공원 등산로 정비사업_2006 가지산도립공원 등산로 정비사업_3차 숲가꾸기 조서(밀양시)" xfId="5498" xr:uid="{00000000-0005-0000-0000-0000AFB00000}"/>
    <cellStyle name="백_06-부대공_02-배수공_2006 가지산도립공원 등산로 정비사업_2006 가지산도립공원 등산로 정비사업_3차 숲가꾸기 조서(밀양시)_09밀양2지번조서(허작업)" xfId="5499" xr:uid="{00000000-0005-0000-0000-0000B0B00000}"/>
    <cellStyle name="백_06-부대공_02-배수공_2006 가지산도립공원 등산로 정비사업_2006 가지산도립공원 등산로 정비사업_3차 숲가꾸기 조서(밀양시)_09숲가꾸기조서(밀양2)" xfId="5500" xr:uid="{00000000-0005-0000-0000-0000B1B00000}"/>
    <cellStyle name="백_06-부대공_02-배수공_2006 가지산도립공원 등산로 정비사업_2006가지산도립공원등산로정비공사" xfId="5501" xr:uid="{00000000-0005-0000-0000-0000B2B00000}"/>
    <cellStyle name="백_06-부대공_02-배수공_2006 가지산도립공원 등산로 정비사업_2006가지산도립공원등산로정비공사_3차 숲가꾸기 조서(밀양시)" xfId="5502" xr:uid="{00000000-0005-0000-0000-0000B3B00000}"/>
    <cellStyle name="백_06-부대공_02-배수공_2006 가지산도립공원 등산로 정비사업_2006가지산도립공원등산로정비공사_3차 숲가꾸기 조서(밀양시)_09밀양2지번조서(허작업)" xfId="5503" xr:uid="{00000000-0005-0000-0000-0000B4B00000}"/>
    <cellStyle name="백_06-부대공_02-배수공_2006 가지산도립공원 등산로 정비사업_2006가지산도립공원등산로정비공사_3차 숲가꾸기 조서(밀양시)_09숲가꾸기조서(밀양2)" xfId="5504" xr:uid="{00000000-0005-0000-0000-0000B5B00000}"/>
    <cellStyle name="백_06-부대공_02-배수공_2006 가지산도립공원 등산로 정비사업_2006밀양시가지산도립공원등산로정비공사" xfId="5505" xr:uid="{00000000-0005-0000-0000-0000B6B00000}"/>
    <cellStyle name="백_06-부대공_02-배수공_2006 가지산도립공원 등산로 정비사업_2006밀양시가지산도립공원등산로정비공사_3차 숲가꾸기 조서(밀양시)" xfId="5506" xr:uid="{00000000-0005-0000-0000-0000B7B00000}"/>
    <cellStyle name="백_06-부대공_02-배수공_2006 가지산도립공원 등산로 정비사업_2006밀양시가지산도립공원등산로정비공사_3차 숲가꾸기 조서(밀양시)_09밀양2지번조서(허작업)" xfId="5507" xr:uid="{00000000-0005-0000-0000-0000B8B00000}"/>
    <cellStyle name="백_06-부대공_02-배수공_2006 가지산도립공원 등산로 정비사업_2006밀양시가지산도립공원등산로정비공사_3차 숲가꾸기 조서(밀양시)_09숲가꾸기조서(밀양2)" xfId="5508" xr:uid="{00000000-0005-0000-0000-0000B9B00000}"/>
    <cellStyle name="백_06-부대공_02-배수공_2006 가지산도립공원 등산로 정비사업_3차 숲가꾸기 조서(밀양시)" xfId="5509" xr:uid="{00000000-0005-0000-0000-0000BAB00000}"/>
    <cellStyle name="백_06-부대공_02-배수공_2006 가지산도립공원 등산로 정비사업_3차 숲가꾸기 조서(밀양시)_09밀양2지번조서(허작업)" xfId="5510" xr:uid="{00000000-0005-0000-0000-0000BBB00000}"/>
    <cellStyle name="백_06-부대공_02-배수공_2006 가지산도립공원 등산로 정비사업_3차 숲가꾸기 조서(밀양시)_09숲가꾸기조서(밀양2)" xfId="5511" xr:uid="{00000000-0005-0000-0000-0000BCB00000}"/>
    <cellStyle name="백_06-부대공_02-배수공_2006 가지산도립공원 등산로 정비사업_가지산도립공원등산로정비공사" xfId="5512" xr:uid="{00000000-0005-0000-0000-0000BDB00000}"/>
    <cellStyle name="백_06-부대공_02-배수공_2006 가지산도립공원 등산로 정비사업_가지산도립공원등산로정비공사_3차 숲가꾸기 조서(밀양시)" xfId="5513" xr:uid="{00000000-0005-0000-0000-0000BEB00000}"/>
    <cellStyle name="백_06-부대공_02-배수공_2006 가지산도립공원 등산로 정비사업_가지산도립공원등산로정비공사_3차 숲가꾸기 조서(밀양시)_09밀양2지번조서(허작업)" xfId="5514" xr:uid="{00000000-0005-0000-0000-0000BFB00000}"/>
    <cellStyle name="백_06-부대공_02-배수공_2006 가지산도립공원 등산로 정비사업_가지산도립공원등산로정비공사_3차 숲가꾸기 조서(밀양시)_09숲가꾸기조서(밀양2)" xfId="5515" xr:uid="{00000000-0005-0000-0000-0000C0B00000}"/>
    <cellStyle name="백_06-부대공_02-배수공_3차 숲가꾸기 조서(밀양시)" xfId="5516" xr:uid="{00000000-0005-0000-0000-0000C1B00000}"/>
    <cellStyle name="백_06-부대공_02-배수공_3차 숲가꾸기 조서(밀양시)_09밀양2지번조서(허작업)" xfId="5517" xr:uid="{00000000-0005-0000-0000-0000C2B00000}"/>
    <cellStyle name="백_06-부대공_02-배수공_3차 숲가꾸기 조서(밀양시)_09숲가꾸기조서(밀양2)" xfId="5518" xr:uid="{00000000-0005-0000-0000-0000C3B00000}"/>
    <cellStyle name="백_06-부대공_02-배수공_수량산출서-2(온양산길)" xfId="5519" xr:uid="{00000000-0005-0000-0000-0000C4B00000}"/>
    <cellStyle name="백_06-부대공_02-배수공_수량산출서-2(온양산길)_(01-1)수량(산청송경3)" xfId="5520" xr:uid="{00000000-0005-0000-0000-0000C5B00000}"/>
    <cellStyle name="백_06-부대공_02-배수공_수량산출서-2(온양산길)_(01-1)수량(산청송경5)" xfId="5521" xr:uid="{00000000-0005-0000-0000-0000C6B00000}"/>
    <cellStyle name="백_06-부대공_02-배수공_수량산출서-2(온양산길)_(01-1)수량(차황실매)" xfId="5522" xr:uid="{00000000-0005-0000-0000-0000C7B00000}"/>
    <cellStyle name="백_06-부대공_02-배수공_수량산출서-2(온양산길)_(02-2)수량(생초노은~향양5)" xfId="5523" xr:uid="{00000000-0005-0000-0000-0000C8B00000}"/>
    <cellStyle name="백_06-부대공_02-배수공_수량산출서-2(온양산길)_(03-1)수량(단성자양3)" xfId="5524" xr:uid="{00000000-0005-0000-0000-0000C9B00000}"/>
    <cellStyle name="백_06-부대공_02-배수공_수량산출서-2(온양산길)_(03-1)수량(시천사리)" xfId="5525" xr:uid="{00000000-0005-0000-0000-0000CAB00000}"/>
    <cellStyle name="백_06-부대공_02-배수공_수량산출서-2(온양산길)_(03-2)수량(단성자양)" xfId="5526" xr:uid="{00000000-0005-0000-0000-0000CBB00000}"/>
    <cellStyle name="백_06-부대공_02-배수공_수량산출서-2(온양산길)_구조개량(1차)" xfId="5527" xr:uid="{00000000-0005-0000-0000-0000CCB00000}"/>
    <cellStyle name="백_06-부대공_02-배수공_수량산출서-2(온양산길)_구조개량(2차)" xfId="5528" xr:uid="{00000000-0005-0000-0000-0000CDB00000}"/>
    <cellStyle name="백_06-부대공_02-배수공_수량산출서-2(온양산길)_보수공사(4차)" xfId="5529" xr:uid="{00000000-0005-0000-0000-0000CEB00000}"/>
    <cellStyle name="백_06-부대공_02-배수공_수량산출서-2(온양산길)_보수공사(토공만)" xfId="5530" xr:uid="{00000000-0005-0000-0000-0000CFB00000}"/>
    <cellStyle name="백_06-부대공_02-배수공_수량산출서-2(온양산길)_수량산출(2차)" xfId="5531" xr:uid="{00000000-0005-0000-0000-0000D0B00000}"/>
    <cellStyle name="백_06-부대공_02-배수공_수량산출서-2(온양산길)_수량산출(구조개량1)" xfId="5532" xr:uid="{00000000-0005-0000-0000-0000D1B00000}"/>
    <cellStyle name="백_06-부대공_02-배수공_수량산출서-2(온양산길)_수량산출(구조개량6)" xfId="5533" xr:uid="{00000000-0005-0000-0000-0000D2B00000}"/>
    <cellStyle name="백_수량산출서(수정)_01-토공_02-배수공" xfId="5534" xr:uid="{00000000-0005-0000-0000-0000D3B00000}"/>
    <cellStyle name="백_수량산출서(수정)_01-토공_02-배수공_2006 가지산도립공원 등산로 정비사업" xfId="5535" xr:uid="{00000000-0005-0000-0000-0000D4B00000}"/>
    <cellStyle name="백_수량산출서(수정)_01-토공_02-배수공_2006 가지산도립공원 등산로 정비사업_2006 가지산도립공원 등산로 정비사업" xfId="5536" xr:uid="{00000000-0005-0000-0000-0000D5B00000}"/>
    <cellStyle name="백_수량산출서(수정)_01-토공_02-배수공_2006 가지산도립공원 등산로 정비사업_2006 가지산도립공원 등산로 정비사업_3차 숲가꾸기 조서(밀양시)" xfId="5537" xr:uid="{00000000-0005-0000-0000-0000D6B00000}"/>
    <cellStyle name="백_수량산출서(수정)_01-토공_02-배수공_2006 가지산도립공원 등산로 정비사업_2006 가지산도립공원 등산로 정비사업_3차 숲가꾸기 조서(밀양시)_09밀양2지번조서(허작업)" xfId="5538" xr:uid="{00000000-0005-0000-0000-0000D7B00000}"/>
    <cellStyle name="백_수량산출서(수정)_01-토공_02-배수공_2006 가지산도립공원 등산로 정비사업_2006 가지산도립공원 등산로 정비사업_3차 숲가꾸기 조서(밀양시)_09숲가꾸기조서(밀양2)" xfId="5539" xr:uid="{00000000-0005-0000-0000-0000D8B00000}"/>
    <cellStyle name="백_수량산출서(수정)_01-토공_02-배수공_2006 가지산도립공원 등산로 정비사업_2006가지산도립공원등산로정비공사" xfId="5540" xr:uid="{00000000-0005-0000-0000-0000D9B00000}"/>
    <cellStyle name="백_수량산출서(수정)_01-토공_02-배수공_2006 가지산도립공원 등산로 정비사업_2006가지산도립공원등산로정비공사_3차 숲가꾸기 조서(밀양시)" xfId="5541" xr:uid="{00000000-0005-0000-0000-0000DAB00000}"/>
    <cellStyle name="백_수량산출서(수정)_01-토공_02-배수공_2006 가지산도립공원 등산로 정비사업_2006가지산도립공원등산로정비공사_3차 숲가꾸기 조서(밀양시)_09밀양2지번조서(허작업)" xfId="5542" xr:uid="{00000000-0005-0000-0000-0000DBB00000}"/>
    <cellStyle name="백_수량산출서(수정)_01-토공_02-배수공_2006 가지산도립공원 등산로 정비사업_2006가지산도립공원등산로정비공사_3차 숲가꾸기 조서(밀양시)_09숲가꾸기조서(밀양2)" xfId="5543" xr:uid="{00000000-0005-0000-0000-0000DCB00000}"/>
    <cellStyle name="백_수량산출서(수정)_01-토공_02-배수공_2006 가지산도립공원 등산로 정비사업_2006밀양시가지산도립공원등산로정비공사" xfId="5544" xr:uid="{00000000-0005-0000-0000-0000DDB00000}"/>
    <cellStyle name="백_수량산출서(수정)_01-토공_02-배수공_2006 가지산도립공원 등산로 정비사업_2006밀양시가지산도립공원등산로정비공사_3차 숲가꾸기 조서(밀양시)" xfId="5545" xr:uid="{00000000-0005-0000-0000-0000DEB00000}"/>
    <cellStyle name="백_수량산출서(수정)_01-토공_02-배수공_2006 가지산도립공원 등산로 정비사업_2006밀양시가지산도립공원등산로정비공사_3차 숲가꾸기 조서(밀양시)_09밀양2지번조서(허작업)" xfId="5546" xr:uid="{00000000-0005-0000-0000-0000DFB00000}"/>
    <cellStyle name="백_수량산출서(수정)_01-토공_02-배수공_2006 가지산도립공원 등산로 정비사업_2006밀양시가지산도립공원등산로정비공사_3차 숲가꾸기 조서(밀양시)_09숲가꾸기조서(밀양2)" xfId="5547" xr:uid="{00000000-0005-0000-0000-0000E0B00000}"/>
    <cellStyle name="백_수량산출서(수정)_01-토공_02-배수공_2006 가지산도립공원 등산로 정비사업_3차 숲가꾸기 조서(밀양시)" xfId="5548" xr:uid="{00000000-0005-0000-0000-0000E1B00000}"/>
    <cellStyle name="백_수량산출서(수정)_01-토공_02-배수공_2006 가지산도립공원 등산로 정비사업_3차 숲가꾸기 조서(밀양시)_09밀양2지번조서(허작업)" xfId="5549" xr:uid="{00000000-0005-0000-0000-0000E2B00000}"/>
    <cellStyle name="백_수량산출서(수정)_01-토공_02-배수공_2006 가지산도립공원 등산로 정비사업_3차 숲가꾸기 조서(밀양시)_09숲가꾸기조서(밀양2)" xfId="5550" xr:uid="{00000000-0005-0000-0000-0000E3B00000}"/>
    <cellStyle name="백_수량산출서(수정)_01-토공_02-배수공_2006 가지산도립공원 등산로 정비사업_가지산도립공원등산로정비공사" xfId="5551" xr:uid="{00000000-0005-0000-0000-0000E4B00000}"/>
    <cellStyle name="백_수량산출서(수정)_01-토공_02-배수공_2006 가지산도립공원 등산로 정비사업_가지산도립공원등산로정비공사_3차 숲가꾸기 조서(밀양시)" xfId="5552" xr:uid="{00000000-0005-0000-0000-0000E5B00000}"/>
    <cellStyle name="백_수량산출서(수정)_01-토공_02-배수공_2006 가지산도립공원 등산로 정비사업_가지산도립공원등산로정비공사_3차 숲가꾸기 조서(밀양시)_09밀양2지번조서(허작업)" xfId="5553" xr:uid="{00000000-0005-0000-0000-0000E6B00000}"/>
    <cellStyle name="백_수량산출서(수정)_01-토공_02-배수공_2006 가지산도립공원 등산로 정비사업_가지산도립공원등산로정비공사_3차 숲가꾸기 조서(밀양시)_09숲가꾸기조서(밀양2)" xfId="5554" xr:uid="{00000000-0005-0000-0000-0000E7B00000}"/>
    <cellStyle name="백_수량산출서(수정)_01-토공_02-배수공_3차 숲가꾸기 조서(밀양시)" xfId="5555" xr:uid="{00000000-0005-0000-0000-0000E8B00000}"/>
    <cellStyle name="백_수량산출서(수정)_01-토공_02-배수공_3차 숲가꾸기 조서(밀양시)_09밀양2지번조서(허작업)" xfId="5556" xr:uid="{00000000-0005-0000-0000-0000E9B00000}"/>
    <cellStyle name="백_수량산출서(수정)_01-토공_02-배수공_3차 숲가꾸기 조서(밀양시)_09숲가꾸기조서(밀양2)" xfId="5557" xr:uid="{00000000-0005-0000-0000-0000EAB00000}"/>
    <cellStyle name="백_수량산출서(수정)_01-토공_02-배수공_수량산출서-2(온양산길)" xfId="5558" xr:uid="{00000000-0005-0000-0000-0000EBB00000}"/>
    <cellStyle name="백_수량산출서(수정)_01-토공_02-배수공_수량산출서-2(온양산길)_(01-1)수량(산청송경3)" xfId="5559" xr:uid="{00000000-0005-0000-0000-0000ECB00000}"/>
    <cellStyle name="백_수량산출서(수정)_01-토공_02-배수공_수량산출서-2(온양산길)_(01-1)수량(산청송경5)" xfId="5560" xr:uid="{00000000-0005-0000-0000-0000EDB00000}"/>
    <cellStyle name="백_수량산출서(수정)_01-토공_02-배수공_수량산출서-2(온양산길)_(01-1)수량(차황실매)" xfId="5561" xr:uid="{00000000-0005-0000-0000-0000EEB00000}"/>
    <cellStyle name="백_수량산출서(수정)_01-토공_02-배수공_수량산출서-2(온양산길)_(02-2)수량(생초노은~향양5)" xfId="5562" xr:uid="{00000000-0005-0000-0000-0000EFB00000}"/>
    <cellStyle name="백_수량산출서(수정)_01-토공_02-배수공_수량산출서-2(온양산길)_(03-1)수량(단성자양3)" xfId="5563" xr:uid="{00000000-0005-0000-0000-0000F0B00000}"/>
    <cellStyle name="백_수량산출서(수정)_01-토공_02-배수공_수량산출서-2(온양산길)_(03-1)수량(시천사리)" xfId="5564" xr:uid="{00000000-0005-0000-0000-0000F1B00000}"/>
    <cellStyle name="백_수량산출서(수정)_01-토공_02-배수공_수량산출서-2(온양산길)_(03-2)수량(단성자양)" xfId="5565" xr:uid="{00000000-0005-0000-0000-0000F2B00000}"/>
    <cellStyle name="백_수량산출서(수정)_01-토공_02-배수공_수량산출서-2(온양산길)_구조개량(1차)" xfId="5566" xr:uid="{00000000-0005-0000-0000-0000F3B00000}"/>
    <cellStyle name="백_수량산출서(수정)_01-토공_02-배수공_수량산출서-2(온양산길)_구조개량(2차)" xfId="5567" xr:uid="{00000000-0005-0000-0000-0000F4B00000}"/>
    <cellStyle name="백_수량산출서(수정)_01-토공_02-배수공_수량산출서-2(온양산길)_보수공사(4차)" xfId="5568" xr:uid="{00000000-0005-0000-0000-0000F5B00000}"/>
    <cellStyle name="백_수량산출서(수정)_01-토공_02-배수공_수량산출서-2(온양산길)_보수공사(토공만)" xfId="5569" xr:uid="{00000000-0005-0000-0000-0000F6B00000}"/>
    <cellStyle name="백_수량산출서(수정)_01-토공_02-배수공_수량산출서-2(온양산길)_수량산출(2차)" xfId="5570" xr:uid="{00000000-0005-0000-0000-0000F7B00000}"/>
    <cellStyle name="백_수량산출서(수정)_01-토공_02-배수공_수량산출서-2(온양산길)_수량산출(구조개량1)" xfId="5571" xr:uid="{00000000-0005-0000-0000-0000F8B00000}"/>
    <cellStyle name="백_수량산출서(수정)_01-토공_02-배수공_수량산출서-2(온양산길)_수량산출(구조개량6)" xfId="5572" xr:uid="{00000000-0005-0000-0000-0000F9B00000}"/>
    <cellStyle name="백_수량산출서(수정)_02-배수공" xfId="5573" xr:uid="{00000000-0005-0000-0000-0000FAB00000}"/>
    <cellStyle name="백_수량산출서(수정)_02-배수공_02-배수공" xfId="5574" xr:uid="{00000000-0005-0000-0000-0000FBB00000}"/>
    <cellStyle name="백_수량산출서(수정)_02-배수공_02-배수공_2006 가지산도립공원 등산로 정비사업" xfId="5575" xr:uid="{00000000-0005-0000-0000-0000FCB00000}"/>
    <cellStyle name="백_수량산출서(수정)_02-배수공_02-배수공_2006 가지산도립공원 등산로 정비사업_2006 가지산도립공원 등산로 정비사업" xfId="5576" xr:uid="{00000000-0005-0000-0000-0000FDB00000}"/>
    <cellStyle name="백_수량산출서(수정)_02-배수공_02-배수공_2006 가지산도립공원 등산로 정비사업_2006 가지산도립공원 등산로 정비사업_3차 숲가꾸기 조서(밀양시)" xfId="5577" xr:uid="{00000000-0005-0000-0000-0000FEB00000}"/>
    <cellStyle name="백_수량산출서(수정)_02-배수공_02-배수공_2006 가지산도립공원 등산로 정비사업_2006 가지산도립공원 등산로 정비사업_3차 숲가꾸기 조서(밀양시)_09밀양2지번조서(허작업)" xfId="5578" xr:uid="{00000000-0005-0000-0000-0000FFB00000}"/>
    <cellStyle name="백_수량산출서(수정)_02-배수공_02-배수공_2006 가지산도립공원 등산로 정비사업_2006 가지산도립공원 등산로 정비사업_3차 숲가꾸기 조서(밀양시)_09숲가꾸기조서(밀양2)" xfId="5579" xr:uid="{00000000-0005-0000-0000-000000B10000}"/>
    <cellStyle name="백_수량산출서(수정)_02-배수공_02-배수공_2006 가지산도립공원 등산로 정비사업_2006가지산도립공원등산로정비공사" xfId="5580" xr:uid="{00000000-0005-0000-0000-000001B10000}"/>
    <cellStyle name="백_수량산출서(수정)_02-배수공_02-배수공_2006 가지산도립공원 등산로 정비사업_2006가지산도립공원등산로정비공사_3차 숲가꾸기 조서(밀양시)" xfId="5581" xr:uid="{00000000-0005-0000-0000-000002B10000}"/>
    <cellStyle name="백_수량산출서(수정)_02-배수공_02-배수공_2006 가지산도립공원 등산로 정비사업_2006가지산도립공원등산로정비공사_3차 숲가꾸기 조서(밀양시)_09밀양2지번조서(허작업)" xfId="5582" xr:uid="{00000000-0005-0000-0000-000003B10000}"/>
    <cellStyle name="백_수량산출서(수정)_02-배수공_02-배수공_2006 가지산도립공원 등산로 정비사업_2006가지산도립공원등산로정비공사_3차 숲가꾸기 조서(밀양시)_09숲가꾸기조서(밀양2)" xfId="5583" xr:uid="{00000000-0005-0000-0000-000004B10000}"/>
    <cellStyle name="백_수량산출서(수정)_02-배수공_02-배수공_2006 가지산도립공원 등산로 정비사업_2006밀양시가지산도립공원등산로정비공사" xfId="5584" xr:uid="{00000000-0005-0000-0000-000005B10000}"/>
    <cellStyle name="백_수량산출서(수정)_02-배수공_02-배수공_2006 가지산도립공원 등산로 정비사업_2006밀양시가지산도립공원등산로정비공사_3차 숲가꾸기 조서(밀양시)" xfId="5585" xr:uid="{00000000-0005-0000-0000-000006B10000}"/>
    <cellStyle name="백_수량산출서(수정)_02-배수공_02-배수공_2006 가지산도립공원 등산로 정비사업_2006밀양시가지산도립공원등산로정비공사_3차 숲가꾸기 조서(밀양시)_09밀양2지번조서(허작업)" xfId="5586" xr:uid="{00000000-0005-0000-0000-000007B10000}"/>
    <cellStyle name="백_수량산출서(수정)_02-배수공_02-배수공_2006 가지산도립공원 등산로 정비사업_2006밀양시가지산도립공원등산로정비공사_3차 숲가꾸기 조서(밀양시)_09숲가꾸기조서(밀양2)" xfId="5587" xr:uid="{00000000-0005-0000-0000-000008B10000}"/>
    <cellStyle name="백_수량산출서(수정)_02-배수공_02-배수공_2006 가지산도립공원 등산로 정비사업_3차 숲가꾸기 조서(밀양시)" xfId="5588" xr:uid="{00000000-0005-0000-0000-000009B10000}"/>
    <cellStyle name="백_수량산출서(수정)_02-배수공_02-배수공_2006 가지산도립공원 등산로 정비사업_3차 숲가꾸기 조서(밀양시)_09밀양2지번조서(허작업)" xfId="5589" xr:uid="{00000000-0005-0000-0000-00000AB10000}"/>
    <cellStyle name="백_수량산출서(수정)_02-배수공_02-배수공_2006 가지산도립공원 등산로 정비사업_3차 숲가꾸기 조서(밀양시)_09숲가꾸기조서(밀양2)" xfId="5590" xr:uid="{00000000-0005-0000-0000-00000BB10000}"/>
    <cellStyle name="백_수량산출서(수정)_02-배수공_02-배수공_2006 가지산도립공원 등산로 정비사업_가지산도립공원등산로정비공사" xfId="5591" xr:uid="{00000000-0005-0000-0000-00000CB10000}"/>
    <cellStyle name="백_수량산출서(수정)_02-배수공_02-배수공_2006 가지산도립공원 등산로 정비사업_가지산도립공원등산로정비공사_3차 숲가꾸기 조서(밀양시)" xfId="5592" xr:uid="{00000000-0005-0000-0000-00000DB10000}"/>
    <cellStyle name="백_수량산출서(수정)_02-배수공_02-배수공_2006 가지산도립공원 등산로 정비사업_가지산도립공원등산로정비공사_3차 숲가꾸기 조서(밀양시)_09밀양2지번조서(허작업)" xfId="5593" xr:uid="{00000000-0005-0000-0000-00000EB10000}"/>
    <cellStyle name="백_수량산출서(수정)_02-배수공_02-배수공_2006 가지산도립공원 등산로 정비사업_가지산도립공원등산로정비공사_3차 숲가꾸기 조서(밀양시)_09숲가꾸기조서(밀양2)" xfId="5594" xr:uid="{00000000-0005-0000-0000-00000FB10000}"/>
    <cellStyle name="백_수량산출서(수정)_02-배수공_02-배수공_3차 숲가꾸기 조서(밀양시)" xfId="5595" xr:uid="{00000000-0005-0000-0000-000010B10000}"/>
    <cellStyle name="백_수량산출서(수정)_02-배수공_02-배수공_3차 숲가꾸기 조서(밀양시)_09밀양2지번조서(허작업)" xfId="5596" xr:uid="{00000000-0005-0000-0000-000011B10000}"/>
    <cellStyle name="백_수량산출서(수정)_02-배수공_02-배수공_3차 숲가꾸기 조서(밀양시)_09숲가꾸기조서(밀양2)" xfId="5597" xr:uid="{00000000-0005-0000-0000-000012B10000}"/>
    <cellStyle name="백_수량산출서(수정)_02-배수공_02-배수공_수량산출서-2(온양산길)" xfId="5598" xr:uid="{00000000-0005-0000-0000-000013B10000}"/>
    <cellStyle name="백_수량산출서(수정)_02-배수공_02-배수공_수량산출서-2(온양산길)_(01-1)수량(산청송경3)" xfId="5599" xr:uid="{00000000-0005-0000-0000-000014B10000}"/>
    <cellStyle name="백_수량산출서(수정)_02-배수공_02-배수공_수량산출서-2(온양산길)_(01-1)수량(산청송경5)" xfId="5600" xr:uid="{00000000-0005-0000-0000-000015B10000}"/>
    <cellStyle name="백_수량산출서(수정)_02-배수공_02-배수공_수량산출서-2(온양산길)_(01-1)수량(차황실매)" xfId="5601" xr:uid="{00000000-0005-0000-0000-000016B10000}"/>
    <cellStyle name="백_수량산출서(수정)_02-배수공_02-배수공_수량산출서-2(온양산길)_(02-2)수량(생초노은~향양5)" xfId="5602" xr:uid="{00000000-0005-0000-0000-000017B10000}"/>
    <cellStyle name="백_수량산출서(수정)_02-배수공_02-배수공_수량산출서-2(온양산길)_(03-1)수량(단성자양3)" xfId="5603" xr:uid="{00000000-0005-0000-0000-000018B10000}"/>
    <cellStyle name="백_수량산출서(수정)_02-배수공_02-배수공_수량산출서-2(온양산길)_(03-1)수량(시천사리)" xfId="5604" xr:uid="{00000000-0005-0000-0000-000019B10000}"/>
    <cellStyle name="백_수량산출서(수정)_02-배수공_02-배수공_수량산출서-2(온양산길)_(03-2)수량(단성자양)" xfId="5605" xr:uid="{00000000-0005-0000-0000-00001AB10000}"/>
    <cellStyle name="백_수량산출서(수정)_02-배수공_02-배수공_수량산출서-2(온양산길)_구조개량(1차)" xfId="5606" xr:uid="{00000000-0005-0000-0000-00001BB10000}"/>
    <cellStyle name="백_수량산출서(수정)_02-배수공_02-배수공_수량산출서-2(온양산길)_구조개량(2차)" xfId="5607" xr:uid="{00000000-0005-0000-0000-00001CB10000}"/>
    <cellStyle name="백_수량산출서(수정)_02-배수공_02-배수공_수량산출서-2(온양산길)_보수공사(4차)" xfId="5608" xr:uid="{00000000-0005-0000-0000-00001DB10000}"/>
    <cellStyle name="백_수량산출서(수정)_02-배수공_02-배수공_수량산출서-2(온양산길)_보수공사(토공만)" xfId="5609" xr:uid="{00000000-0005-0000-0000-00001EB10000}"/>
    <cellStyle name="백_수량산출서(수정)_02-배수공_02-배수공_수량산출서-2(온양산길)_수량산출(2차)" xfId="5610" xr:uid="{00000000-0005-0000-0000-00001FB10000}"/>
    <cellStyle name="백_수량산출서(수정)_02-배수공_02-배수공_수량산출서-2(온양산길)_수량산출(구조개량1)" xfId="5611" xr:uid="{00000000-0005-0000-0000-000020B10000}"/>
    <cellStyle name="백_수량산출서(수정)_02-배수공_02-배수공_수량산출서-2(온양산길)_수량산출(구조개량6)" xfId="5612" xr:uid="{00000000-0005-0000-0000-000021B10000}"/>
    <cellStyle name="백_수량산출서(수정)_02-배수공_2006 가지산도립공원 등산로 정비사업" xfId="5613" xr:uid="{00000000-0005-0000-0000-000022B10000}"/>
    <cellStyle name="백_수량산출서(수정)_02-배수공_2006 가지산도립공원 등산로 정비사업_2006 가지산도립공원 등산로 정비사업" xfId="5614" xr:uid="{00000000-0005-0000-0000-000023B10000}"/>
    <cellStyle name="백_수량산출서(수정)_02-배수공_2006 가지산도립공원 등산로 정비사업_2006 가지산도립공원 등산로 정비사업_3차 숲가꾸기 조서(밀양시)" xfId="5615" xr:uid="{00000000-0005-0000-0000-000024B10000}"/>
    <cellStyle name="백_수량산출서(수정)_02-배수공_2006 가지산도립공원 등산로 정비사업_2006 가지산도립공원 등산로 정비사업_3차 숲가꾸기 조서(밀양시)_09밀양2지번조서(허작업)" xfId="5616" xr:uid="{00000000-0005-0000-0000-000025B10000}"/>
    <cellStyle name="백_수량산출서(수정)_02-배수공_2006 가지산도립공원 등산로 정비사업_2006 가지산도립공원 등산로 정비사업_3차 숲가꾸기 조서(밀양시)_09숲가꾸기조서(밀양2)" xfId="5617" xr:uid="{00000000-0005-0000-0000-000026B10000}"/>
    <cellStyle name="백_수량산출서(수정)_02-배수공_2006 가지산도립공원 등산로 정비사업_2006가지산도립공원등산로정비공사" xfId="5618" xr:uid="{00000000-0005-0000-0000-000027B10000}"/>
    <cellStyle name="백_수량산출서(수정)_02-배수공_2006 가지산도립공원 등산로 정비사업_2006가지산도립공원등산로정비공사_3차 숲가꾸기 조서(밀양시)" xfId="5619" xr:uid="{00000000-0005-0000-0000-000028B10000}"/>
    <cellStyle name="백_수량산출서(수정)_02-배수공_2006 가지산도립공원 등산로 정비사업_2006가지산도립공원등산로정비공사_3차 숲가꾸기 조서(밀양시)_09밀양2지번조서(허작업)" xfId="5620" xr:uid="{00000000-0005-0000-0000-000029B10000}"/>
    <cellStyle name="백_수량산출서(수정)_02-배수공_2006 가지산도립공원 등산로 정비사업_2006가지산도립공원등산로정비공사_3차 숲가꾸기 조서(밀양시)_09숲가꾸기조서(밀양2)" xfId="5621" xr:uid="{00000000-0005-0000-0000-00002AB10000}"/>
    <cellStyle name="백_수량산출서(수정)_02-배수공_2006 가지산도립공원 등산로 정비사업_2006밀양시가지산도립공원등산로정비공사" xfId="5622" xr:uid="{00000000-0005-0000-0000-00002BB10000}"/>
    <cellStyle name="백_수량산출서(수정)_02-배수공_2006 가지산도립공원 등산로 정비사업_2006밀양시가지산도립공원등산로정비공사_3차 숲가꾸기 조서(밀양시)" xfId="5623" xr:uid="{00000000-0005-0000-0000-00002CB10000}"/>
    <cellStyle name="백_수량산출서(수정)_02-배수공_2006 가지산도립공원 등산로 정비사업_2006밀양시가지산도립공원등산로정비공사_3차 숲가꾸기 조서(밀양시)_09밀양2지번조서(허작업)" xfId="5624" xr:uid="{00000000-0005-0000-0000-00002DB10000}"/>
    <cellStyle name="백_수량산출서(수정)_02-배수공_2006 가지산도립공원 등산로 정비사업_2006밀양시가지산도립공원등산로정비공사_3차 숲가꾸기 조서(밀양시)_09숲가꾸기조서(밀양2)" xfId="5625" xr:uid="{00000000-0005-0000-0000-00002EB10000}"/>
    <cellStyle name="백_수량산출서(수정)_02-배수공_2006 가지산도립공원 등산로 정비사업_3차 숲가꾸기 조서(밀양시)" xfId="5626" xr:uid="{00000000-0005-0000-0000-00002FB10000}"/>
    <cellStyle name="백_수량산출서(수정)_02-배수공_2006 가지산도립공원 등산로 정비사업_3차 숲가꾸기 조서(밀양시)_09밀양2지번조서(허작업)" xfId="5627" xr:uid="{00000000-0005-0000-0000-000030B10000}"/>
    <cellStyle name="백_수량산출서(수정)_02-배수공_2006 가지산도립공원 등산로 정비사업_3차 숲가꾸기 조서(밀양시)_09숲가꾸기조서(밀양2)" xfId="5628" xr:uid="{00000000-0005-0000-0000-000031B10000}"/>
    <cellStyle name="백_수량산출서(수정)_02-배수공_2006 가지산도립공원 등산로 정비사업_가지산도립공원등산로정비공사" xfId="5629" xr:uid="{00000000-0005-0000-0000-000032B10000}"/>
    <cellStyle name="백_수량산출서(수정)_02-배수공_2006 가지산도립공원 등산로 정비사업_가지산도립공원등산로정비공사_3차 숲가꾸기 조서(밀양시)" xfId="5630" xr:uid="{00000000-0005-0000-0000-000033B10000}"/>
    <cellStyle name="백_수량산출서(수정)_02-배수공_2006 가지산도립공원 등산로 정비사업_가지산도립공원등산로정비공사_3차 숲가꾸기 조서(밀양시)_09밀양2지번조서(허작업)" xfId="5631" xr:uid="{00000000-0005-0000-0000-000034B10000}"/>
    <cellStyle name="백_수량산출서(수정)_02-배수공_2006 가지산도립공원 등산로 정비사업_가지산도립공원등산로정비공사_3차 숲가꾸기 조서(밀양시)_09숲가꾸기조서(밀양2)" xfId="5632" xr:uid="{00000000-0005-0000-0000-000035B10000}"/>
    <cellStyle name="백_수량산출서(수정)_02-배수공_3차 숲가꾸기 조서(밀양시)" xfId="5633" xr:uid="{00000000-0005-0000-0000-000036B10000}"/>
    <cellStyle name="백_수량산출서(수정)_02-배수공_3차 숲가꾸기 조서(밀양시)_09밀양2지번조서(허작업)" xfId="5634" xr:uid="{00000000-0005-0000-0000-000037B10000}"/>
    <cellStyle name="백_수량산출서(수정)_02-배수공_3차 숲가꾸기 조서(밀양시)_09숲가꾸기조서(밀양2)" xfId="5635" xr:uid="{00000000-0005-0000-0000-000038B10000}"/>
    <cellStyle name="백_수량산출서(수정)_02-배수공_수량산출서-2(온양산길)" xfId="5636" xr:uid="{00000000-0005-0000-0000-000039B10000}"/>
    <cellStyle name="백_수량산출서(수정)_02-배수공_수량산출서-2(온양산길)_(01-1)수량(산청송경3)" xfId="5637" xr:uid="{00000000-0005-0000-0000-00003AB10000}"/>
    <cellStyle name="백_수량산출서(수정)_02-배수공_수량산출서-2(온양산길)_(01-1)수량(산청송경5)" xfId="5638" xr:uid="{00000000-0005-0000-0000-00003BB10000}"/>
    <cellStyle name="백_수량산출서(수정)_02-배수공_수량산출서-2(온양산길)_(01-1)수량(차황실매)" xfId="5639" xr:uid="{00000000-0005-0000-0000-00003CB10000}"/>
    <cellStyle name="백_수량산출서(수정)_02-배수공_수량산출서-2(온양산길)_(02-2)수량(생초노은~향양5)" xfId="5640" xr:uid="{00000000-0005-0000-0000-00003DB10000}"/>
    <cellStyle name="백_수량산출서(수정)_02-배수공_수량산출서-2(온양산길)_(03-1)수량(단성자양3)" xfId="5641" xr:uid="{00000000-0005-0000-0000-00003EB10000}"/>
    <cellStyle name="백_수량산출서(수정)_02-배수공_수량산출서-2(온양산길)_(03-1)수량(시천사리)" xfId="5642" xr:uid="{00000000-0005-0000-0000-00003FB10000}"/>
    <cellStyle name="백_수량산출서(수정)_02-배수공_수량산출서-2(온양산길)_(03-2)수량(단성자양)" xfId="5643" xr:uid="{00000000-0005-0000-0000-000040B10000}"/>
    <cellStyle name="백_수량산출서(수정)_02-배수공_수량산출서-2(온양산길)_구조개량(1차)" xfId="5644" xr:uid="{00000000-0005-0000-0000-000041B10000}"/>
    <cellStyle name="백_수량산출서(수정)_02-배수공_수량산출서-2(온양산길)_구조개량(2차)" xfId="5645" xr:uid="{00000000-0005-0000-0000-000042B10000}"/>
    <cellStyle name="백_수량산출서(수정)_02-배수공_수량산출서-2(온양산길)_보수공사(4차)" xfId="5646" xr:uid="{00000000-0005-0000-0000-000043B10000}"/>
    <cellStyle name="백_수량산출서(수정)_02-배수공_수량산출서-2(온양산길)_보수공사(토공만)" xfId="5647" xr:uid="{00000000-0005-0000-0000-000044B10000}"/>
    <cellStyle name="백_수량산출서(수정)_02-배수공_수량산출서-2(온양산길)_수량산출(2차)" xfId="5648" xr:uid="{00000000-0005-0000-0000-000045B10000}"/>
    <cellStyle name="백_수량산출서(수정)_02-배수공_수량산출서-2(온양산길)_수량산출(구조개량1)" xfId="5649" xr:uid="{00000000-0005-0000-0000-000046B10000}"/>
    <cellStyle name="백_수량산출서(수정)_02-배수공_수량산출서-2(온양산길)_수량산출(구조개량6)" xfId="5650" xr:uid="{00000000-0005-0000-0000-000047B10000}"/>
    <cellStyle name="백_수량산출서(수정)_04-포장공_02-배수공" xfId="5651" xr:uid="{00000000-0005-0000-0000-000048B10000}"/>
    <cellStyle name="백_수량산출서(수정)_04-포장공_02-배수공_2006 가지산도립공원 등산로 정비사업" xfId="5652" xr:uid="{00000000-0005-0000-0000-000049B10000}"/>
    <cellStyle name="백_수량산출서(수정)_04-포장공_02-배수공_2006 가지산도립공원 등산로 정비사업_2006 가지산도립공원 등산로 정비사업" xfId="5653" xr:uid="{00000000-0005-0000-0000-00004AB10000}"/>
    <cellStyle name="백_수량산출서(수정)_04-포장공_02-배수공_2006 가지산도립공원 등산로 정비사업_2006 가지산도립공원 등산로 정비사업_3차 숲가꾸기 조서(밀양시)" xfId="5654" xr:uid="{00000000-0005-0000-0000-00004BB10000}"/>
    <cellStyle name="백_수량산출서(수정)_04-포장공_02-배수공_2006 가지산도립공원 등산로 정비사업_2006 가지산도립공원 등산로 정비사업_3차 숲가꾸기 조서(밀양시)_09밀양2지번조서(허작업)" xfId="5655" xr:uid="{00000000-0005-0000-0000-00004CB10000}"/>
    <cellStyle name="백_수량산출서(수정)_04-포장공_02-배수공_2006 가지산도립공원 등산로 정비사업_2006 가지산도립공원 등산로 정비사업_3차 숲가꾸기 조서(밀양시)_09숲가꾸기조서(밀양2)" xfId="5656" xr:uid="{00000000-0005-0000-0000-00004DB10000}"/>
    <cellStyle name="백_수량산출서(수정)_04-포장공_02-배수공_2006 가지산도립공원 등산로 정비사업_2006가지산도립공원등산로정비공사" xfId="5657" xr:uid="{00000000-0005-0000-0000-00004EB10000}"/>
    <cellStyle name="백_수량산출서(수정)_04-포장공_02-배수공_2006 가지산도립공원 등산로 정비사업_2006가지산도립공원등산로정비공사_3차 숲가꾸기 조서(밀양시)" xfId="5658" xr:uid="{00000000-0005-0000-0000-00004FB10000}"/>
    <cellStyle name="백_수량산출서(수정)_04-포장공_02-배수공_2006 가지산도립공원 등산로 정비사업_2006가지산도립공원등산로정비공사_3차 숲가꾸기 조서(밀양시)_09밀양2지번조서(허작업)" xfId="5659" xr:uid="{00000000-0005-0000-0000-000050B10000}"/>
    <cellStyle name="백_수량산출서(수정)_04-포장공_02-배수공_2006 가지산도립공원 등산로 정비사업_2006가지산도립공원등산로정비공사_3차 숲가꾸기 조서(밀양시)_09숲가꾸기조서(밀양2)" xfId="5660" xr:uid="{00000000-0005-0000-0000-000051B10000}"/>
    <cellStyle name="백_수량산출서(수정)_04-포장공_02-배수공_2006 가지산도립공원 등산로 정비사업_2006밀양시가지산도립공원등산로정비공사" xfId="5661" xr:uid="{00000000-0005-0000-0000-000052B10000}"/>
    <cellStyle name="백_수량산출서(수정)_04-포장공_02-배수공_2006 가지산도립공원 등산로 정비사업_2006밀양시가지산도립공원등산로정비공사_3차 숲가꾸기 조서(밀양시)" xfId="5662" xr:uid="{00000000-0005-0000-0000-000053B10000}"/>
    <cellStyle name="백_수량산출서(수정)_04-포장공_02-배수공_2006 가지산도립공원 등산로 정비사업_2006밀양시가지산도립공원등산로정비공사_3차 숲가꾸기 조서(밀양시)_09밀양2지번조서(허작업)" xfId="5663" xr:uid="{00000000-0005-0000-0000-000054B10000}"/>
    <cellStyle name="백_수량산출서(수정)_04-포장공_02-배수공_2006 가지산도립공원 등산로 정비사업_2006밀양시가지산도립공원등산로정비공사_3차 숲가꾸기 조서(밀양시)_09숲가꾸기조서(밀양2)" xfId="5664" xr:uid="{00000000-0005-0000-0000-000055B10000}"/>
    <cellStyle name="백_수량산출서(수정)_04-포장공_02-배수공_2006 가지산도립공원 등산로 정비사업_3차 숲가꾸기 조서(밀양시)" xfId="5665" xr:uid="{00000000-0005-0000-0000-000056B10000}"/>
    <cellStyle name="백_수량산출서(수정)_04-포장공_02-배수공_2006 가지산도립공원 등산로 정비사업_3차 숲가꾸기 조서(밀양시)_09밀양2지번조서(허작업)" xfId="5666" xr:uid="{00000000-0005-0000-0000-000057B10000}"/>
    <cellStyle name="백_수량산출서(수정)_04-포장공_02-배수공_2006 가지산도립공원 등산로 정비사업_3차 숲가꾸기 조서(밀양시)_09숲가꾸기조서(밀양2)" xfId="5667" xr:uid="{00000000-0005-0000-0000-000058B10000}"/>
    <cellStyle name="백_수량산출서(수정)_04-포장공_02-배수공_2006 가지산도립공원 등산로 정비사업_가지산도립공원등산로정비공사" xfId="5668" xr:uid="{00000000-0005-0000-0000-000059B10000}"/>
    <cellStyle name="백_수량산출서(수정)_04-포장공_02-배수공_2006 가지산도립공원 등산로 정비사업_가지산도립공원등산로정비공사_3차 숲가꾸기 조서(밀양시)" xfId="5669" xr:uid="{00000000-0005-0000-0000-00005AB10000}"/>
    <cellStyle name="백_수량산출서(수정)_04-포장공_02-배수공_2006 가지산도립공원 등산로 정비사업_가지산도립공원등산로정비공사_3차 숲가꾸기 조서(밀양시)_09밀양2지번조서(허작업)" xfId="5670" xr:uid="{00000000-0005-0000-0000-00005BB10000}"/>
    <cellStyle name="백_수량산출서(수정)_04-포장공_02-배수공_2006 가지산도립공원 등산로 정비사업_가지산도립공원등산로정비공사_3차 숲가꾸기 조서(밀양시)_09숲가꾸기조서(밀양2)" xfId="5671" xr:uid="{00000000-0005-0000-0000-00005CB10000}"/>
    <cellStyle name="백_수량산출서(수정)_04-포장공_02-배수공_3차 숲가꾸기 조서(밀양시)" xfId="5672" xr:uid="{00000000-0005-0000-0000-00005DB10000}"/>
    <cellStyle name="백_수량산출서(수정)_04-포장공_02-배수공_3차 숲가꾸기 조서(밀양시)_09밀양2지번조서(허작업)" xfId="5673" xr:uid="{00000000-0005-0000-0000-00005EB10000}"/>
    <cellStyle name="백_수량산출서(수정)_04-포장공_02-배수공_3차 숲가꾸기 조서(밀양시)_09숲가꾸기조서(밀양2)" xfId="5674" xr:uid="{00000000-0005-0000-0000-00005FB10000}"/>
    <cellStyle name="백_수량산출서(수정)_04-포장공_02-배수공_수량산출서-2(온양산길)" xfId="5675" xr:uid="{00000000-0005-0000-0000-000060B10000}"/>
    <cellStyle name="백_수량산출서(수정)_04-포장공_02-배수공_수량산출서-2(온양산길)_(01-1)수량(산청송경3)" xfId="5676" xr:uid="{00000000-0005-0000-0000-000061B10000}"/>
    <cellStyle name="백_수량산출서(수정)_04-포장공_02-배수공_수량산출서-2(온양산길)_(01-1)수량(산청송경5)" xfId="5677" xr:uid="{00000000-0005-0000-0000-000062B10000}"/>
    <cellStyle name="백_수량산출서(수정)_04-포장공_02-배수공_수량산출서-2(온양산길)_(01-1)수량(차황실매)" xfId="5678" xr:uid="{00000000-0005-0000-0000-000063B10000}"/>
    <cellStyle name="백_수량산출서(수정)_04-포장공_02-배수공_수량산출서-2(온양산길)_(02-2)수량(생초노은~향양5)" xfId="5679" xr:uid="{00000000-0005-0000-0000-000064B10000}"/>
    <cellStyle name="백_수량산출서(수정)_04-포장공_02-배수공_수량산출서-2(온양산길)_(03-1)수량(단성자양3)" xfId="5680" xr:uid="{00000000-0005-0000-0000-000065B10000}"/>
    <cellStyle name="백_수량산출서(수정)_04-포장공_02-배수공_수량산출서-2(온양산길)_(03-1)수량(시천사리)" xfId="5681" xr:uid="{00000000-0005-0000-0000-000066B10000}"/>
    <cellStyle name="백_수량산출서(수정)_04-포장공_02-배수공_수량산출서-2(온양산길)_(03-2)수량(단성자양)" xfId="5682" xr:uid="{00000000-0005-0000-0000-000067B10000}"/>
    <cellStyle name="백_수량산출서(수정)_04-포장공_02-배수공_수량산출서-2(온양산길)_구조개량(1차)" xfId="5683" xr:uid="{00000000-0005-0000-0000-000068B10000}"/>
    <cellStyle name="백_수량산출서(수정)_04-포장공_02-배수공_수량산출서-2(온양산길)_구조개량(2차)" xfId="5684" xr:uid="{00000000-0005-0000-0000-000069B10000}"/>
    <cellStyle name="백_수량산출서(수정)_04-포장공_02-배수공_수량산출서-2(온양산길)_보수공사(4차)" xfId="5685" xr:uid="{00000000-0005-0000-0000-00006AB10000}"/>
    <cellStyle name="백_수량산출서(수정)_04-포장공_02-배수공_수량산출서-2(온양산길)_보수공사(토공만)" xfId="5686" xr:uid="{00000000-0005-0000-0000-00006BB10000}"/>
    <cellStyle name="백_수량산출서(수정)_04-포장공_02-배수공_수량산출서-2(온양산길)_수량산출(2차)" xfId="5687" xr:uid="{00000000-0005-0000-0000-00006CB10000}"/>
    <cellStyle name="백_수량산출서(수정)_04-포장공_02-배수공_수량산출서-2(온양산길)_수량산출(구조개량1)" xfId="5688" xr:uid="{00000000-0005-0000-0000-00006DB10000}"/>
    <cellStyle name="백_수량산출서(수정)_04-포장공_02-배수공_수량산출서-2(온양산길)_수량산출(구조개량6)" xfId="5689" xr:uid="{00000000-0005-0000-0000-00006EB10000}"/>
    <cellStyle name="백_수량산출서(수정)_06-부대공_02-배수공" xfId="5690" xr:uid="{00000000-0005-0000-0000-00006FB10000}"/>
    <cellStyle name="백_수량산출서(수정)_06-부대공_02-배수공_2006 가지산도립공원 등산로 정비사업" xfId="5691" xr:uid="{00000000-0005-0000-0000-000070B10000}"/>
    <cellStyle name="백_수량산출서(수정)_06-부대공_02-배수공_2006 가지산도립공원 등산로 정비사업_2006 가지산도립공원 등산로 정비사업" xfId="5692" xr:uid="{00000000-0005-0000-0000-000071B10000}"/>
    <cellStyle name="백_수량산출서(수정)_06-부대공_02-배수공_2006 가지산도립공원 등산로 정비사업_2006 가지산도립공원 등산로 정비사업_3차 숲가꾸기 조서(밀양시)" xfId="5693" xr:uid="{00000000-0005-0000-0000-000072B10000}"/>
    <cellStyle name="백_수량산출서(수정)_06-부대공_02-배수공_2006 가지산도립공원 등산로 정비사업_2006 가지산도립공원 등산로 정비사업_3차 숲가꾸기 조서(밀양시)_09밀양2지번조서(허작업)" xfId="5694" xr:uid="{00000000-0005-0000-0000-000073B10000}"/>
    <cellStyle name="백_수량산출서(수정)_06-부대공_02-배수공_2006 가지산도립공원 등산로 정비사업_2006 가지산도립공원 등산로 정비사업_3차 숲가꾸기 조서(밀양시)_09숲가꾸기조서(밀양2)" xfId="5695" xr:uid="{00000000-0005-0000-0000-000074B10000}"/>
    <cellStyle name="백_수량산출서(수정)_06-부대공_02-배수공_2006 가지산도립공원 등산로 정비사업_2006가지산도립공원등산로정비공사" xfId="5696" xr:uid="{00000000-0005-0000-0000-000075B10000}"/>
    <cellStyle name="백_수량산출서(수정)_06-부대공_02-배수공_2006 가지산도립공원 등산로 정비사업_2006가지산도립공원등산로정비공사_3차 숲가꾸기 조서(밀양시)" xfId="5697" xr:uid="{00000000-0005-0000-0000-000076B10000}"/>
    <cellStyle name="백_수량산출서(수정)_06-부대공_02-배수공_2006 가지산도립공원 등산로 정비사업_2006가지산도립공원등산로정비공사_3차 숲가꾸기 조서(밀양시)_09밀양2지번조서(허작업)" xfId="5698" xr:uid="{00000000-0005-0000-0000-000077B10000}"/>
    <cellStyle name="백_수량산출서(수정)_06-부대공_02-배수공_2006 가지산도립공원 등산로 정비사업_2006가지산도립공원등산로정비공사_3차 숲가꾸기 조서(밀양시)_09숲가꾸기조서(밀양2)" xfId="5699" xr:uid="{00000000-0005-0000-0000-000078B10000}"/>
    <cellStyle name="백_수량산출서(수정)_06-부대공_02-배수공_2006 가지산도립공원 등산로 정비사업_2006밀양시가지산도립공원등산로정비공사" xfId="5700" xr:uid="{00000000-0005-0000-0000-000079B10000}"/>
    <cellStyle name="백_수량산출서(수정)_06-부대공_02-배수공_2006 가지산도립공원 등산로 정비사업_2006밀양시가지산도립공원등산로정비공사_3차 숲가꾸기 조서(밀양시)" xfId="5701" xr:uid="{00000000-0005-0000-0000-00007AB10000}"/>
    <cellStyle name="백_수량산출서(수정)_06-부대공_02-배수공_2006 가지산도립공원 등산로 정비사업_2006밀양시가지산도립공원등산로정비공사_3차 숲가꾸기 조서(밀양시)_09밀양2지번조서(허작업)" xfId="5702" xr:uid="{00000000-0005-0000-0000-00007BB10000}"/>
    <cellStyle name="백_수량산출서(수정)_06-부대공_02-배수공_2006 가지산도립공원 등산로 정비사업_2006밀양시가지산도립공원등산로정비공사_3차 숲가꾸기 조서(밀양시)_09숲가꾸기조서(밀양2)" xfId="5703" xr:uid="{00000000-0005-0000-0000-00007CB10000}"/>
    <cellStyle name="백_수량산출서(수정)_06-부대공_02-배수공_2006 가지산도립공원 등산로 정비사업_3차 숲가꾸기 조서(밀양시)" xfId="5704" xr:uid="{00000000-0005-0000-0000-00007DB10000}"/>
    <cellStyle name="백_수량산출서(수정)_06-부대공_02-배수공_2006 가지산도립공원 등산로 정비사업_3차 숲가꾸기 조서(밀양시)_09밀양2지번조서(허작업)" xfId="5705" xr:uid="{00000000-0005-0000-0000-00007EB10000}"/>
    <cellStyle name="백_수량산출서(수정)_06-부대공_02-배수공_2006 가지산도립공원 등산로 정비사업_3차 숲가꾸기 조서(밀양시)_09숲가꾸기조서(밀양2)" xfId="5706" xr:uid="{00000000-0005-0000-0000-00007FB10000}"/>
    <cellStyle name="백_수량산출서(수정)_06-부대공_02-배수공_2006 가지산도립공원 등산로 정비사업_가지산도립공원등산로정비공사" xfId="5707" xr:uid="{00000000-0005-0000-0000-000080B10000}"/>
    <cellStyle name="백_수량산출서(수정)_06-부대공_02-배수공_2006 가지산도립공원 등산로 정비사업_가지산도립공원등산로정비공사_3차 숲가꾸기 조서(밀양시)" xfId="5708" xr:uid="{00000000-0005-0000-0000-000081B10000}"/>
    <cellStyle name="백_수량산출서(수정)_06-부대공_02-배수공_2006 가지산도립공원 등산로 정비사업_가지산도립공원등산로정비공사_3차 숲가꾸기 조서(밀양시)_09밀양2지번조서(허작업)" xfId="5709" xr:uid="{00000000-0005-0000-0000-000082B10000}"/>
    <cellStyle name="백_수량산출서(수정)_06-부대공_02-배수공_2006 가지산도립공원 등산로 정비사업_가지산도립공원등산로정비공사_3차 숲가꾸기 조서(밀양시)_09숲가꾸기조서(밀양2)" xfId="5710" xr:uid="{00000000-0005-0000-0000-000083B10000}"/>
    <cellStyle name="백_수량산출서(수정)_06-부대공_02-배수공_3차 숲가꾸기 조서(밀양시)" xfId="5711" xr:uid="{00000000-0005-0000-0000-000084B10000}"/>
    <cellStyle name="백_수량산출서(수정)_06-부대공_02-배수공_3차 숲가꾸기 조서(밀양시)_09밀양2지번조서(허작업)" xfId="5712" xr:uid="{00000000-0005-0000-0000-000085B10000}"/>
    <cellStyle name="백_수량산출서(수정)_06-부대공_02-배수공_3차 숲가꾸기 조서(밀양시)_09숲가꾸기조서(밀양2)" xfId="5713" xr:uid="{00000000-0005-0000-0000-000086B10000}"/>
    <cellStyle name="백_수량산출서(수정)_06-부대공_02-배수공_수량산출서-2(온양산길)" xfId="5714" xr:uid="{00000000-0005-0000-0000-000087B10000}"/>
    <cellStyle name="백_수량산출서(수정)_06-부대공_02-배수공_수량산출서-2(온양산길)_(01-1)수량(산청송경3)" xfId="5715" xr:uid="{00000000-0005-0000-0000-000088B10000}"/>
    <cellStyle name="백_수량산출서(수정)_06-부대공_02-배수공_수량산출서-2(온양산길)_(01-1)수량(산청송경5)" xfId="5716" xr:uid="{00000000-0005-0000-0000-000089B10000}"/>
    <cellStyle name="백_수량산출서(수정)_06-부대공_02-배수공_수량산출서-2(온양산길)_(01-1)수량(차황실매)" xfId="5717" xr:uid="{00000000-0005-0000-0000-00008AB10000}"/>
    <cellStyle name="백_수량산출서(수정)_06-부대공_02-배수공_수량산출서-2(온양산길)_(02-2)수량(생초노은~향양5)" xfId="5718" xr:uid="{00000000-0005-0000-0000-00008BB10000}"/>
    <cellStyle name="백_수량산출서(수정)_06-부대공_02-배수공_수량산출서-2(온양산길)_(03-1)수량(단성자양3)" xfId="5719" xr:uid="{00000000-0005-0000-0000-00008CB10000}"/>
    <cellStyle name="백_수량산출서(수정)_06-부대공_02-배수공_수량산출서-2(온양산길)_(03-1)수량(시천사리)" xfId="5720" xr:uid="{00000000-0005-0000-0000-00008DB10000}"/>
    <cellStyle name="백_수량산출서(수정)_06-부대공_02-배수공_수량산출서-2(온양산길)_(03-2)수량(단성자양)" xfId="5721" xr:uid="{00000000-0005-0000-0000-00008EB10000}"/>
    <cellStyle name="백_수량산출서(수정)_06-부대공_02-배수공_수량산출서-2(온양산길)_구조개량(1차)" xfId="5722" xr:uid="{00000000-0005-0000-0000-00008FB10000}"/>
    <cellStyle name="백_수량산출서(수정)_06-부대공_02-배수공_수량산출서-2(온양산길)_구조개량(2차)" xfId="5723" xr:uid="{00000000-0005-0000-0000-000090B10000}"/>
    <cellStyle name="백_수량산출서(수정)_06-부대공_02-배수공_수량산출서-2(온양산길)_보수공사(4차)" xfId="5724" xr:uid="{00000000-0005-0000-0000-000091B10000}"/>
    <cellStyle name="백_수량산출서(수정)_06-부대공_02-배수공_수량산출서-2(온양산길)_보수공사(토공만)" xfId="5725" xr:uid="{00000000-0005-0000-0000-000092B10000}"/>
    <cellStyle name="백_수량산출서(수정)_06-부대공_02-배수공_수량산출서-2(온양산길)_수량산출(2차)" xfId="5726" xr:uid="{00000000-0005-0000-0000-000093B10000}"/>
    <cellStyle name="백_수량산출서(수정)_06-부대공_02-배수공_수량산출서-2(온양산길)_수량산출(구조개량1)" xfId="5727" xr:uid="{00000000-0005-0000-0000-000094B10000}"/>
    <cellStyle name="백_수량산출서(수정)_06-부대공_02-배수공_수량산출서-2(온양산길)_수량산출(구조개량6)" xfId="5728" xr:uid="{00000000-0005-0000-0000-000095B10000}"/>
    <cellStyle name="백분율 [△1]" xfId="5729" xr:uid="{00000000-0005-0000-0000-000096B10000}"/>
    <cellStyle name="백분율 [△2]" xfId="5730" xr:uid="{00000000-0005-0000-0000-000097B10000}"/>
    <cellStyle name="백분율 [0]" xfId="5731" xr:uid="{00000000-0005-0000-0000-000098B10000}"/>
    <cellStyle name="백분율 [2]" xfId="5732" xr:uid="{00000000-0005-0000-0000-000099B10000}"/>
    <cellStyle name="백분율 10" xfId="5733" xr:uid="{00000000-0005-0000-0000-00009AB10000}"/>
    <cellStyle name="백분율 11" xfId="5734" xr:uid="{00000000-0005-0000-0000-00009BB10000}"/>
    <cellStyle name="백분율 12" xfId="5735" xr:uid="{00000000-0005-0000-0000-00009CB10000}"/>
    <cellStyle name="백분율 13" xfId="5736" xr:uid="{00000000-0005-0000-0000-00009DB10000}"/>
    <cellStyle name="백분율 14" xfId="58215" xr:uid="{00000000-0005-0000-0000-00009EB10000}"/>
    <cellStyle name="백분율 2" xfId="7" xr:uid="{00000000-0005-0000-0000-00009FB10000}"/>
    <cellStyle name="백분율 2 10" xfId="5737" xr:uid="{00000000-0005-0000-0000-0000A0B10000}"/>
    <cellStyle name="백분율 2 11" xfId="5738" xr:uid="{00000000-0005-0000-0000-0000A1B10000}"/>
    <cellStyle name="백분율 2 12" xfId="5739" xr:uid="{00000000-0005-0000-0000-0000A2B10000}"/>
    <cellStyle name="백분율 2 13" xfId="5740" xr:uid="{00000000-0005-0000-0000-0000A3B10000}"/>
    <cellStyle name="백분율 2 14" xfId="5741" xr:uid="{00000000-0005-0000-0000-0000A4B10000}"/>
    <cellStyle name="백분율 2 15" xfId="5742" xr:uid="{00000000-0005-0000-0000-0000A5B10000}"/>
    <cellStyle name="백분율 2 16" xfId="58216" xr:uid="{00000000-0005-0000-0000-0000A6B10000}"/>
    <cellStyle name="백분율 2 2" xfId="5743" xr:uid="{00000000-0005-0000-0000-0000A7B10000}"/>
    <cellStyle name="백분율 2 3" xfId="5744" xr:uid="{00000000-0005-0000-0000-0000A8B10000}"/>
    <cellStyle name="백분율 2 4" xfId="5745" xr:uid="{00000000-0005-0000-0000-0000A9B10000}"/>
    <cellStyle name="백분율 2 5" xfId="5746" xr:uid="{00000000-0005-0000-0000-0000AAB10000}"/>
    <cellStyle name="백분율 2 6" xfId="5747" xr:uid="{00000000-0005-0000-0000-0000ABB10000}"/>
    <cellStyle name="백분율 2 7" xfId="5748" xr:uid="{00000000-0005-0000-0000-0000ACB10000}"/>
    <cellStyle name="백분율 2 8" xfId="5749" xr:uid="{00000000-0005-0000-0000-0000ADB10000}"/>
    <cellStyle name="백분율 2 9" xfId="5750" xr:uid="{00000000-0005-0000-0000-0000AEB10000}"/>
    <cellStyle name="백분율 3" xfId="5751" xr:uid="{00000000-0005-0000-0000-0000AFB10000}"/>
    <cellStyle name="백분율 3 2" xfId="5752" xr:uid="{00000000-0005-0000-0000-0000B0B10000}"/>
    <cellStyle name="백분율 3 3" xfId="5753" xr:uid="{00000000-0005-0000-0000-0000B1B10000}"/>
    <cellStyle name="백분율 3 4" xfId="58217" xr:uid="{00000000-0005-0000-0000-0000B2B10000}"/>
    <cellStyle name="백분율 3 5" xfId="58218" xr:uid="{00000000-0005-0000-0000-0000B3B10000}"/>
    <cellStyle name="백분율 4" xfId="5754" xr:uid="{00000000-0005-0000-0000-0000B4B10000}"/>
    <cellStyle name="백분율 5" xfId="5755" xr:uid="{00000000-0005-0000-0000-0000B5B10000}"/>
    <cellStyle name="백분율 5 10" xfId="58219" xr:uid="{00000000-0005-0000-0000-0000B6B10000}"/>
    <cellStyle name="백분율 5 11" xfId="58220" xr:uid="{00000000-0005-0000-0000-0000B7B10000}"/>
    <cellStyle name="백분율 5 12" xfId="58221" xr:uid="{00000000-0005-0000-0000-0000B8B10000}"/>
    <cellStyle name="백분율 5 13" xfId="58222" xr:uid="{00000000-0005-0000-0000-0000B9B10000}"/>
    <cellStyle name="백분율 5 14" xfId="58223" xr:uid="{00000000-0005-0000-0000-0000BAB10000}"/>
    <cellStyle name="백분율 5 15" xfId="58224" xr:uid="{00000000-0005-0000-0000-0000BBB10000}"/>
    <cellStyle name="백분율 5 16" xfId="58225" xr:uid="{00000000-0005-0000-0000-0000BCB10000}"/>
    <cellStyle name="백분율 5 17" xfId="58226" xr:uid="{00000000-0005-0000-0000-0000BDB10000}"/>
    <cellStyle name="백분율 5 2" xfId="5756" xr:uid="{00000000-0005-0000-0000-0000BEB10000}"/>
    <cellStyle name="백분율 5 2 10" xfId="58227" xr:uid="{00000000-0005-0000-0000-0000BFB10000}"/>
    <cellStyle name="백분율 5 2 11" xfId="58228" xr:uid="{00000000-0005-0000-0000-0000C0B10000}"/>
    <cellStyle name="백분율 5 2 12" xfId="58229" xr:uid="{00000000-0005-0000-0000-0000C1B10000}"/>
    <cellStyle name="백분율 5 2 13" xfId="58230" xr:uid="{00000000-0005-0000-0000-0000C2B10000}"/>
    <cellStyle name="백분율 5 2 14" xfId="58231" xr:uid="{00000000-0005-0000-0000-0000C3B10000}"/>
    <cellStyle name="백분율 5 2 2" xfId="5757" xr:uid="{00000000-0005-0000-0000-0000C4B10000}"/>
    <cellStyle name="백분율 5 2 2 10" xfId="58232" xr:uid="{00000000-0005-0000-0000-0000C5B10000}"/>
    <cellStyle name="백분율 5 2 2 11" xfId="58233" xr:uid="{00000000-0005-0000-0000-0000C6B10000}"/>
    <cellStyle name="백분율 5 2 2 12" xfId="58234" xr:uid="{00000000-0005-0000-0000-0000C7B10000}"/>
    <cellStyle name="백분율 5 2 2 13" xfId="58235" xr:uid="{00000000-0005-0000-0000-0000C8B10000}"/>
    <cellStyle name="백분율 5 2 2 2" xfId="58236" xr:uid="{00000000-0005-0000-0000-0000C9B10000}"/>
    <cellStyle name="백분율 5 2 2 3" xfId="58237" xr:uid="{00000000-0005-0000-0000-0000CAB10000}"/>
    <cellStyle name="백분율 5 2 2 4" xfId="58238" xr:uid="{00000000-0005-0000-0000-0000CBB10000}"/>
    <cellStyle name="백분율 5 2 2 5" xfId="58239" xr:uid="{00000000-0005-0000-0000-0000CCB10000}"/>
    <cellStyle name="백분율 5 2 2 6" xfId="58240" xr:uid="{00000000-0005-0000-0000-0000CDB10000}"/>
    <cellStyle name="백분율 5 2 2 7" xfId="58241" xr:uid="{00000000-0005-0000-0000-0000CEB10000}"/>
    <cellStyle name="백분율 5 2 2 8" xfId="58242" xr:uid="{00000000-0005-0000-0000-0000CFB10000}"/>
    <cellStyle name="백분율 5 2 2 9" xfId="58243" xr:uid="{00000000-0005-0000-0000-0000D0B10000}"/>
    <cellStyle name="백분율 5 2 3" xfId="58244" xr:uid="{00000000-0005-0000-0000-0000D1B10000}"/>
    <cellStyle name="백분율 5 2 3 2" xfId="58245" xr:uid="{00000000-0005-0000-0000-0000D2B10000}"/>
    <cellStyle name="백분율 5 2 3 3" xfId="58246" xr:uid="{00000000-0005-0000-0000-0000D3B10000}"/>
    <cellStyle name="백분율 5 2 4" xfId="58247" xr:uid="{00000000-0005-0000-0000-0000D4B10000}"/>
    <cellStyle name="백분율 5 2 5" xfId="58248" xr:uid="{00000000-0005-0000-0000-0000D5B10000}"/>
    <cellStyle name="백분율 5 2 6" xfId="58249" xr:uid="{00000000-0005-0000-0000-0000D6B10000}"/>
    <cellStyle name="백분율 5 2 7" xfId="58250" xr:uid="{00000000-0005-0000-0000-0000D7B10000}"/>
    <cellStyle name="백분율 5 2 8" xfId="58251" xr:uid="{00000000-0005-0000-0000-0000D8B10000}"/>
    <cellStyle name="백분율 5 2 9" xfId="58252" xr:uid="{00000000-0005-0000-0000-0000D9B10000}"/>
    <cellStyle name="백분율 5 3" xfId="5758" xr:uid="{00000000-0005-0000-0000-0000DAB10000}"/>
    <cellStyle name="백분율 5 3 10" xfId="58253" xr:uid="{00000000-0005-0000-0000-0000DBB10000}"/>
    <cellStyle name="백분율 5 3 11" xfId="58254" xr:uid="{00000000-0005-0000-0000-0000DCB10000}"/>
    <cellStyle name="백분율 5 3 12" xfId="58255" xr:uid="{00000000-0005-0000-0000-0000DDB10000}"/>
    <cellStyle name="백분율 5 3 13" xfId="58256" xr:uid="{00000000-0005-0000-0000-0000DEB10000}"/>
    <cellStyle name="백분율 5 3 14" xfId="58257" xr:uid="{00000000-0005-0000-0000-0000DFB10000}"/>
    <cellStyle name="백분율 5 3 2" xfId="5759" xr:uid="{00000000-0005-0000-0000-0000E0B10000}"/>
    <cellStyle name="백분율 5 3 2 10" xfId="58258" xr:uid="{00000000-0005-0000-0000-0000E1B10000}"/>
    <cellStyle name="백분율 5 3 2 11" xfId="58259" xr:uid="{00000000-0005-0000-0000-0000E2B10000}"/>
    <cellStyle name="백분율 5 3 2 12" xfId="58260" xr:uid="{00000000-0005-0000-0000-0000E3B10000}"/>
    <cellStyle name="백분율 5 3 2 13" xfId="58261" xr:uid="{00000000-0005-0000-0000-0000E4B10000}"/>
    <cellStyle name="백분율 5 3 2 2" xfId="58262" xr:uid="{00000000-0005-0000-0000-0000E5B10000}"/>
    <cellStyle name="백분율 5 3 2 3" xfId="58263" xr:uid="{00000000-0005-0000-0000-0000E6B10000}"/>
    <cellStyle name="백분율 5 3 2 4" xfId="58264" xr:uid="{00000000-0005-0000-0000-0000E7B10000}"/>
    <cellStyle name="백분율 5 3 2 5" xfId="58265" xr:uid="{00000000-0005-0000-0000-0000E8B10000}"/>
    <cellStyle name="백분율 5 3 2 6" xfId="58266" xr:uid="{00000000-0005-0000-0000-0000E9B10000}"/>
    <cellStyle name="백분율 5 3 2 7" xfId="58267" xr:uid="{00000000-0005-0000-0000-0000EAB10000}"/>
    <cellStyle name="백분율 5 3 2 8" xfId="58268" xr:uid="{00000000-0005-0000-0000-0000EBB10000}"/>
    <cellStyle name="백분율 5 3 2 9" xfId="58269" xr:uid="{00000000-0005-0000-0000-0000ECB10000}"/>
    <cellStyle name="백분율 5 3 3" xfId="58270" xr:uid="{00000000-0005-0000-0000-0000EDB10000}"/>
    <cellStyle name="백분율 5 3 3 2" xfId="58271" xr:uid="{00000000-0005-0000-0000-0000EEB10000}"/>
    <cellStyle name="백분율 5 3 3 3" xfId="58272" xr:uid="{00000000-0005-0000-0000-0000EFB10000}"/>
    <cellStyle name="백분율 5 3 4" xfId="58273" xr:uid="{00000000-0005-0000-0000-0000F0B10000}"/>
    <cellStyle name="백분율 5 3 5" xfId="58274" xr:uid="{00000000-0005-0000-0000-0000F1B10000}"/>
    <cellStyle name="백분율 5 3 6" xfId="58275" xr:uid="{00000000-0005-0000-0000-0000F2B10000}"/>
    <cellStyle name="백분율 5 3 7" xfId="58276" xr:uid="{00000000-0005-0000-0000-0000F3B10000}"/>
    <cellStyle name="백분율 5 3 8" xfId="58277" xr:uid="{00000000-0005-0000-0000-0000F4B10000}"/>
    <cellStyle name="백분율 5 3 9" xfId="58278" xr:uid="{00000000-0005-0000-0000-0000F5B10000}"/>
    <cellStyle name="백분율 5 4" xfId="5760" xr:uid="{00000000-0005-0000-0000-0000F6B10000}"/>
    <cellStyle name="백분율 5 4 10" xfId="58279" xr:uid="{00000000-0005-0000-0000-0000F7B10000}"/>
    <cellStyle name="백분율 5 4 11" xfId="58280" xr:uid="{00000000-0005-0000-0000-0000F8B10000}"/>
    <cellStyle name="백분율 5 4 12" xfId="58281" xr:uid="{00000000-0005-0000-0000-0000F9B10000}"/>
    <cellStyle name="백분율 5 4 13" xfId="58282" xr:uid="{00000000-0005-0000-0000-0000FAB10000}"/>
    <cellStyle name="백분율 5 4 14" xfId="58283" xr:uid="{00000000-0005-0000-0000-0000FBB10000}"/>
    <cellStyle name="백분율 5 4 2" xfId="5761" xr:uid="{00000000-0005-0000-0000-0000FCB10000}"/>
    <cellStyle name="백분율 5 4 2 10" xfId="58284" xr:uid="{00000000-0005-0000-0000-0000FDB10000}"/>
    <cellStyle name="백분율 5 4 2 11" xfId="58285" xr:uid="{00000000-0005-0000-0000-0000FEB10000}"/>
    <cellStyle name="백분율 5 4 2 12" xfId="58286" xr:uid="{00000000-0005-0000-0000-0000FFB10000}"/>
    <cellStyle name="백분율 5 4 2 13" xfId="58287" xr:uid="{00000000-0005-0000-0000-000000B20000}"/>
    <cellStyle name="백분율 5 4 2 2" xfId="58288" xr:uid="{00000000-0005-0000-0000-000001B20000}"/>
    <cellStyle name="백분율 5 4 2 3" xfId="58289" xr:uid="{00000000-0005-0000-0000-000002B20000}"/>
    <cellStyle name="백분율 5 4 2 4" xfId="58290" xr:uid="{00000000-0005-0000-0000-000003B20000}"/>
    <cellStyle name="백분율 5 4 2 5" xfId="58291" xr:uid="{00000000-0005-0000-0000-000004B20000}"/>
    <cellStyle name="백분율 5 4 2 6" xfId="58292" xr:uid="{00000000-0005-0000-0000-000005B20000}"/>
    <cellStyle name="백분율 5 4 2 7" xfId="58293" xr:uid="{00000000-0005-0000-0000-000006B20000}"/>
    <cellStyle name="백분율 5 4 2 8" xfId="58294" xr:uid="{00000000-0005-0000-0000-000007B20000}"/>
    <cellStyle name="백분율 5 4 2 9" xfId="58295" xr:uid="{00000000-0005-0000-0000-000008B20000}"/>
    <cellStyle name="백분율 5 4 3" xfId="58296" xr:uid="{00000000-0005-0000-0000-000009B20000}"/>
    <cellStyle name="백분율 5 4 3 2" xfId="58297" xr:uid="{00000000-0005-0000-0000-00000AB20000}"/>
    <cellStyle name="백분율 5 4 3 3" xfId="58298" xr:uid="{00000000-0005-0000-0000-00000BB20000}"/>
    <cellStyle name="백분율 5 4 4" xfId="58299" xr:uid="{00000000-0005-0000-0000-00000CB20000}"/>
    <cellStyle name="백분율 5 4 5" xfId="58300" xr:uid="{00000000-0005-0000-0000-00000DB20000}"/>
    <cellStyle name="백분율 5 4 6" xfId="58301" xr:uid="{00000000-0005-0000-0000-00000EB20000}"/>
    <cellStyle name="백분율 5 4 7" xfId="58302" xr:uid="{00000000-0005-0000-0000-00000FB20000}"/>
    <cellStyle name="백분율 5 4 8" xfId="58303" xr:uid="{00000000-0005-0000-0000-000010B20000}"/>
    <cellStyle name="백분율 5 4 9" xfId="58304" xr:uid="{00000000-0005-0000-0000-000011B20000}"/>
    <cellStyle name="백분율 5 5" xfId="5762" xr:uid="{00000000-0005-0000-0000-000012B20000}"/>
    <cellStyle name="백분율 5 5 10" xfId="58305" xr:uid="{00000000-0005-0000-0000-000013B20000}"/>
    <cellStyle name="백분율 5 5 11" xfId="58306" xr:uid="{00000000-0005-0000-0000-000014B20000}"/>
    <cellStyle name="백분율 5 5 12" xfId="58307" xr:uid="{00000000-0005-0000-0000-000015B20000}"/>
    <cellStyle name="백분율 5 5 13" xfId="58308" xr:uid="{00000000-0005-0000-0000-000016B20000}"/>
    <cellStyle name="백분율 5 5 2" xfId="58309" xr:uid="{00000000-0005-0000-0000-000017B20000}"/>
    <cellStyle name="백분율 5 5 3" xfId="58310" xr:uid="{00000000-0005-0000-0000-000018B20000}"/>
    <cellStyle name="백분율 5 5 4" xfId="58311" xr:uid="{00000000-0005-0000-0000-000019B20000}"/>
    <cellStyle name="백분율 5 5 5" xfId="58312" xr:uid="{00000000-0005-0000-0000-00001AB20000}"/>
    <cellStyle name="백분율 5 5 6" xfId="58313" xr:uid="{00000000-0005-0000-0000-00001BB20000}"/>
    <cellStyle name="백분율 5 5 7" xfId="58314" xr:uid="{00000000-0005-0000-0000-00001CB20000}"/>
    <cellStyle name="백분율 5 5 8" xfId="58315" xr:uid="{00000000-0005-0000-0000-00001DB20000}"/>
    <cellStyle name="백분율 5 5 9" xfId="58316" xr:uid="{00000000-0005-0000-0000-00001EB20000}"/>
    <cellStyle name="백분율 5 6" xfId="58317" xr:uid="{00000000-0005-0000-0000-00001FB20000}"/>
    <cellStyle name="백분율 5 6 2" xfId="58318" xr:uid="{00000000-0005-0000-0000-000020B20000}"/>
    <cellStyle name="백분율 5 6 3" xfId="58319" xr:uid="{00000000-0005-0000-0000-000021B20000}"/>
    <cellStyle name="백분율 5 7" xfId="58320" xr:uid="{00000000-0005-0000-0000-000022B20000}"/>
    <cellStyle name="백분율 5 8" xfId="58321" xr:uid="{00000000-0005-0000-0000-000023B20000}"/>
    <cellStyle name="백분율 5 9" xfId="58322" xr:uid="{00000000-0005-0000-0000-000024B20000}"/>
    <cellStyle name="백분율 6" xfId="5763" xr:uid="{00000000-0005-0000-0000-000025B20000}"/>
    <cellStyle name="백분율 6 10" xfId="58323" xr:uid="{00000000-0005-0000-0000-000026B20000}"/>
    <cellStyle name="백분율 6 11" xfId="58324" xr:uid="{00000000-0005-0000-0000-000027B20000}"/>
    <cellStyle name="백분율 6 12" xfId="58325" xr:uid="{00000000-0005-0000-0000-000028B20000}"/>
    <cellStyle name="백분율 6 13" xfId="58326" xr:uid="{00000000-0005-0000-0000-000029B20000}"/>
    <cellStyle name="백분율 6 14" xfId="58327" xr:uid="{00000000-0005-0000-0000-00002AB20000}"/>
    <cellStyle name="백분율 6 15" xfId="58328" xr:uid="{00000000-0005-0000-0000-00002BB20000}"/>
    <cellStyle name="백분율 6 2" xfId="5764" xr:uid="{00000000-0005-0000-0000-00002CB20000}"/>
    <cellStyle name="백분율 6 2 10" xfId="58329" xr:uid="{00000000-0005-0000-0000-00002DB20000}"/>
    <cellStyle name="백분율 6 2 11" xfId="58330" xr:uid="{00000000-0005-0000-0000-00002EB20000}"/>
    <cellStyle name="백분율 6 2 12" xfId="58331" xr:uid="{00000000-0005-0000-0000-00002FB20000}"/>
    <cellStyle name="백분율 6 2 13" xfId="58332" xr:uid="{00000000-0005-0000-0000-000030B20000}"/>
    <cellStyle name="백분율 6 2 14" xfId="58333" xr:uid="{00000000-0005-0000-0000-000031B20000}"/>
    <cellStyle name="백분율 6 2 2" xfId="5765" xr:uid="{00000000-0005-0000-0000-000032B20000}"/>
    <cellStyle name="백분율 6 2 2 10" xfId="58334" xr:uid="{00000000-0005-0000-0000-000033B20000}"/>
    <cellStyle name="백분율 6 2 2 11" xfId="58335" xr:uid="{00000000-0005-0000-0000-000034B20000}"/>
    <cellStyle name="백분율 6 2 2 12" xfId="58336" xr:uid="{00000000-0005-0000-0000-000035B20000}"/>
    <cellStyle name="백분율 6 2 2 13" xfId="58337" xr:uid="{00000000-0005-0000-0000-000036B20000}"/>
    <cellStyle name="백분율 6 2 2 2" xfId="58338" xr:uid="{00000000-0005-0000-0000-000037B20000}"/>
    <cellStyle name="백분율 6 2 2 3" xfId="58339" xr:uid="{00000000-0005-0000-0000-000038B20000}"/>
    <cellStyle name="백분율 6 2 2 4" xfId="58340" xr:uid="{00000000-0005-0000-0000-000039B20000}"/>
    <cellStyle name="백분율 6 2 2 5" xfId="58341" xr:uid="{00000000-0005-0000-0000-00003AB20000}"/>
    <cellStyle name="백분율 6 2 2 6" xfId="58342" xr:uid="{00000000-0005-0000-0000-00003BB20000}"/>
    <cellStyle name="백분율 6 2 2 7" xfId="58343" xr:uid="{00000000-0005-0000-0000-00003CB20000}"/>
    <cellStyle name="백분율 6 2 2 8" xfId="58344" xr:uid="{00000000-0005-0000-0000-00003DB20000}"/>
    <cellStyle name="백분율 6 2 2 9" xfId="58345" xr:uid="{00000000-0005-0000-0000-00003EB20000}"/>
    <cellStyle name="백분율 6 2 3" xfId="58346" xr:uid="{00000000-0005-0000-0000-00003FB20000}"/>
    <cellStyle name="백분율 6 2 3 2" xfId="58347" xr:uid="{00000000-0005-0000-0000-000040B20000}"/>
    <cellStyle name="백분율 6 2 3 3" xfId="58348" xr:uid="{00000000-0005-0000-0000-000041B20000}"/>
    <cellStyle name="백분율 6 2 4" xfId="58349" xr:uid="{00000000-0005-0000-0000-000042B20000}"/>
    <cellStyle name="백분율 6 2 5" xfId="58350" xr:uid="{00000000-0005-0000-0000-000043B20000}"/>
    <cellStyle name="백분율 6 2 6" xfId="58351" xr:uid="{00000000-0005-0000-0000-000044B20000}"/>
    <cellStyle name="백분율 6 2 7" xfId="58352" xr:uid="{00000000-0005-0000-0000-000045B20000}"/>
    <cellStyle name="백분율 6 2 8" xfId="58353" xr:uid="{00000000-0005-0000-0000-000046B20000}"/>
    <cellStyle name="백분율 6 2 9" xfId="58354" xr:uid="{00000000-0005-0000-0000-000047B20000}"/>
    <cellStyle name="백분율 6 3" xfId="5766" xr:uid="{00000000-0005-0000-0000-000048B20000}"/>
    <cellStyle name="백분율 6 3 10" xfId="58355" xr:uid="{00000000-0005-0000-0000-000049B20000}"/>
    <cellStyle name="백분율 6 3 11" xfId="58356" xr:uid="{00000000-0005-0000-0000-00004AB20000}"/>
    <cellStyle name="백분율 6 3 12" xfId="58357" xr:uid="{00000000-0005-0000-0000-00004BB20000}"/>
    <cellStyle name="백분율 6 3 13" xfId="58358" xr:uid="{00000000-0005-0000-0000-00004CB20000}"/>
    <cellStyle name="백분율 6 3 2" xfId="58359" xr:uid="{00000000-0005-0000-0000-00004DB20000}"/>
    <cellStyle name="백분율 6 3 3" xfId="58360" xr:uid="{00000000-0005-0000-0000-00004EB20000}"/>
    <cellStyle name="백분율 6 3 4" xfId="58361" xr:uid="{00000000-0005-0000-0000-00004FB20000}"/>
    <cellStyle name="백분율 6 3 5" xfId="58362" xr:uid="{00000000-0005-0000-0000-000050B20000}"/>
    <cellStyle name="백분율 6 3 6" xfId="58363" xr:uid="{00000000-0005-0000-0000-000051B20000}"/>
    <cellStyle name="백분율 6 3 7" xfId="58364" xr:uid="{00000000-0005-0000-0000-000052B20000}"/>
    <cellStyle name="백분율 6 3 8" xfId="58365" xr:uid="{00000000-0005-0000-0000-000053B20000}"/>
    <cellStyle name="백분율 6 3 9" xfId="58366" xr:uid="{00000000-0005-0000-0000-000054B20000}"/>
    <cellStyle name="백분율 6 4" xfId="58367" xr:uid="{00000000-0005-0000-0000-000055B20000}"/>
    <cellStyle name="백분율 6 4 2" xfId="58368" xr:uid="{00000000-0005-0000-0000-000056B20000}"/>
    <cellStyle name="백분율 6 4 3" xfId="58369" xr:uid="{00000000-0005-0000-0000-000057B20000}"/>
    <cellStyle name="백분율 6 5" xfId="58370" xr:uid="{00000000-0005-0000-0000-000058B20000}"/>
    <cellStyle name="백분율 6 6" xfId="58371" xr:uid="{00000000-0005-0000-0000-000059B20000}"/>
    <cellStyle name="백분율 6 7" xfId="58372" xr:uid="{00000000-0005-0000-0000-00005AB20000}"/>
    <cellStyle name="백분율 6 8" xfId="58373" xr:uid="{00000000-0005-0000-0000-00005BB20000}"/>
    <cellStyle name="백분율 6 9" xfId="58374" xr:uid="{00000000-0005-0000-0000-00005CB20000}"/>
    <cellStyle name="백분율 7" xfId="5767" xr:uid="{00000000-0005-0000-0000-00005DB20000}"/>
    <cellStyle name="백분율 7 10" xfId="58375" xr:uid="{00000000-0005-0000-0000-00005EB20000}"/>
    <cellStyle name="백분율 7 11" xfId="58376" xr:uid="{00000000-0005-0000-0000-00005FB20000}"/>
    <cellStyle name="백분율 7 12" xfId="58377" xr:uid="{00000000-0005-0000-0000-000060B20000}"/>
    <cellStyle name="백분율 7 13" xfId="58378" xr:uid="{00000000-0005-0000-0000-000061B20000}"/>
    <cellStyle name="백분율 7 14" xfId="58379" xr:uid="{00000000-0005-0000-0000-000062B20000}"/>
    <cellStyle name="백분율 7 2" xfId="5768" xr:uid="{00000000-0005-0000-0000-000063B20000}"/>
    <cellStyle name="백분율 7 2 10" xfId="58380" xr:uid="{00000000-0005-0000-0000-000064B20000}"/>
    <cellStyle name="백분율 7 2 11" xfId="58381" xr:uid="{00000000-0005-0000-0000-000065B20000}"/>
    <cellStyle name="백분율 7 2 12" xfId="58382" xr:uid="{00000000-0005-0000-0000-000066B20000}"/>
    <cellStyle name="백분율 7 2 13" xfId="58383" xr:uid="{00000000-0005-0000-0000-000067B20000}"/>
    <cellStyle name="백분율 7 2 2" xfId="58384" xr:uid="{00000000-0005-0000-0000-000068B20000}"/>
    <cellStyle name="백분율 7 2 3" xfId="58385" xr:uid="{00000000-0005-0000-0000-000069B20000}"/>
    <cellStyle name="백분율 7 2 4" xfId="58386" xr:uid="{00000000-0005-0000-0000-00006AB20000}"/>
    <cellStyle name="백분율 7 2 5" xfId="58387" xr:uid="{00000000-0005-0000-0000-00006BB20000}"/>
    <cellStyle name="백분율 7 2 6" xfId="58388" xr:uid="{00000000-0005-0000-0000-00006CB20000}"/>
    <cellStyle name="백분율 7 2 7" xfId="58389" xr:uid="{00000000-0005-0000-0000-00006DB20000}"/>
    <cellStyle name="백분율 7 2 8" xfId="58390" xr:uid="{00000000-0005-0000-0000-00006EB20000}"/>
    <cellStyle name="백분율 7 2 9" xfId="58391" xr:uid="{00000000-0005-0000-0000-00006FB20000}"/>
    <cellStyle name="백분율 7 3" xfId="58392" xr:uid="{00000000-0005-0000-0000-000070B20000}"/>
    <cellStyle name="백분율 7 3 2" xfId="58393" xr:uid="{00000000-0005-0000-0000-000071B20000}"/>
    <cellStyle name="백분율 7 3 3" xfId="58394" xr:uid="{00000000-0005-0000-0000-000072B20000}"/>
    <cellStyle name="백분율 7 4" xfId="58395" xr:uid="{00000000-0005-0000-0000-000073B20000}"/>
    <cellStyle name="백분율 7 5" xfId="58396" xr:uid="{00000000-0005-0000-0000-000074B20000}"/>
    <cellStyle name="백분율 7 6" xfId="58397" xr:uid="{00000000-0005-0000-0000-000075B20000}"/>
    <cellStyle name="백분율 7 7" xfId="58398" xr:uid="{00000000-0005-0000-0000-000076B20000}"/>
    <cellStyle name="백분율 7 8" xfId="58399" xr:uid="{00000000-0005-0000-0000-000077B20000}"/>
    <cellStyle name="백분율 7 9" xfId="58400" xr:uid="{00000000-0005-0000-0000-000078B20000}"/>
    <cellStyle name="백분율 8" xfId="58401" xr:uid="{00000000-0005-0000-0000-000079B20000}"/>
    <cellStyle name="백분율 9" xfId="5769" xr:uid="{00000000-0005-0000-0000-00007AB20000}"/>
    <cellStyle name="백분율［△1］" xfId="5770" xr:uid="{00000000-0005-0000-0000-00007BB20000}"/>
    <cellStyle name="백분율［△2］" xfId="5771" xr:uid="{00000000-0005-0000-0000-00007CB20000}"/>
    <cellStyle name="벭?_Q1 PRODUCT ACTUAL_4월 (2)" xfId="5772" xr:uid="{00000000-0005-0000-0000-00007DB20000}"/>
    <cellStyle name="보통 2" xfId="5773" xr:uid="{00000000-0005-0000-0000-00007EB20000}"/>
    <cellStyle name="보통 3" xfId="5774" xr:uid="{00000000-0005-0000-0000-00007FB20000}"/>
    <cellStyle name="凤준" xfId="5957" xr:uid="{00000000-0005-0000-0000-000080B20000}"/>
    <cellStyle name="부제목" xfId="5775" xr:uid="{00000000-0005-0000-0000-000081B20000}"/>
    <cellStyle name="분수" xfId="5776" xr:uid="{00000000-0005-0000-0000-000082B20000}"/>
    <cellStyle name="분수 2" xfId="5777" xr:uid="{00000000-0005-0000-0000-000083B20000}"/>
    <cellStyle name="분수 3" xfId="5778" xr:uid="{00000000-0005-0000-0000-000084B20000}"/>
    <cellStyle name="분수 4" xfId="5779" xr:uid="{00000000-0005-0000-0000-000085B20000}"/>
    <cellStyle name="뷭?" xfId="5780" xr:uid="{00000000-0005-0000-0000-000086B20000}"/>
    <cellStyle name="빨강" xfId="5781" xr:uid="{00000000-0005-0000-0000-000087B20000}"/>
    <cellStyle name="선택영역의 가운데로" xfId="5782" xr:uid="{00000000-0005-0000-0000-000088B20000}"/>
    <cellStyle name="설계서" xfId="5783" xr:uid="{00000000-0005-0000-0000-000089B20000}"/>
    <cellStyle name="설계서-내용" xfId="5784" xr:uid="{00000000-0005-0000-0000-00008AB20000}"/>
    <cellStyle name="설명 텍스트 2" xfId="5785" xr:uid="{00000000-0005-0000-0000-00008BB20000}"/>
    <cellStyle name="설명 텍스트 3" xfId="5786" xr:uid="{00000000-0005-0000-0000-00008CB20000}"/>
    <cellStyle name="셀 확인 2" xfId="5787" xr:uid="{00000000-0005-0000-0000-00008DB20000}"/>
    <cellStyle name="셀 확인 3" xfId="5788" xr:uid="{00000000-0005-0000-0000-00008EB20000}"/>
    <cellStyle name="소수" xfId="5789" xr:uid="{00000000-0005-0000-0000-00008FB20000}"/>
    <cellStyle name="소수3" xfId="5790" xr:uid="{00000000-0005-0000-0000-000090B20000}"/>
    <cellStyle name="소수4" xfId="5791" xr:uid="{00000000-0005-0000-0000-000091B20000}"/>
    <cellStyle name="소수점" xfId="5792" xr:uid="{00000000-0005-0000-0000-000092B20000}"/>
    <cellStyle name="수량" xfId="5793" xr:uid="{00000000-0005-0000-0000-000093B20000}"/>
    <cellStyle name="수량 2" xfId="58402" xr:uid="{00000000-0005-0000-0000-000094B20000}"/>
    <cellStyle name="숫자(R)" xfId="5794" xr:uid="{00000000-0005-0000-0000-000095B20000}"/>
    <cellStyle name="숫자(R) 2" xfId="58403" xr:uid="{00000000-0005-0000-0000-000096B20000}"/>
    <cellStyle name="쉼표 [0]" xfId="58176" builtinId="6"/>
    <cellStyle name="쉼표 [0] 10" xfId="5795" xr:uid="{00000000-0005-0000-0000-000098B20000}"/>
    <cellStyle name="쉼표 [0] 10 10" xfId="58404" xr:uid="{00000000-0005-0000-0000-000099B20000}"/>
    <cellStyle name="쉼표 [0] 10 11" xfId="58405" xr:uid="{00000000-0005-0000-0000-00009AB20000}"/>
    <cellStyle name="쉼표 [0] 10 12" xfId="58406" xr:uid="{00000000-0005-0000-0000-00009BB20000}"/>
    <cellStyle name="쉼표 [0] 10 13" xfId="58407" xr:uid="{00000000-0005-0000-0000-00009CB20000}"/>
    <cellStyle name="쉼표 [0] 10 2" xfId="58408" xr:uid="{00000000-0005-0000-0000-00009DB20000}"/>
    <cellStyle name="쉼표 [0] 10 3" xfId="58409" xr:uid="{00000000-0005-0000-0000-00009EB20000}"/>
    <cellStyle name="쉼표 [0] 10 4" xfId="58410" xr:uid="{00000000-0005-0000-0000-00009FB20000}"/>
    <cellStyle name="쉼표 [0] 10 5" xfId="58411" xr:uid="{00000000-0005-0000-0000-0000A0B20000}"/>
    <cellStyle name="쉼표 [0] 10 6" xfId="58412" xr:uid="{00000000-0005-0000-0000-0000A1B20000}"/>
    <cellStyle name="쉼표 [0] 10 7" xfId="58413" xr:uid="{00000000-0005-0000-0000-0000A2B20000}"/>
    <cellStyle name="쉼표 [0] 10 8" xfId="58414" xr:uid="{00000000-0005-0000-0000-0000A3B20000}"/>
    <cellStyle name="쉼표 [0] 10 9" xfId="58415" xr:uid="{00000000-0005-0000-0000-0000A4B20000}"/>
    <cellStyle name="쉼표 [0] 11" xfId="58416" xr:uid="{00000000-0005-0000-0000-0000A5B20000}"/>
    <cellStyle name="쉼표 [0] 11 2" xfId="58417" xr:uid="{00000000-0005-0000-0000-0000A6B20000}"/>
    <cellStyle name="쉼표 [0] 14" xfId="5796" xr:uid="{00000000-0005-0000-0000-0000A7B20000}"/>
    <cellStyle name="쉼표 [0] 2" xfId="2" xr:uid="{00000000-0005-0000-0000-0000A8B20000}"/>
    <cellStyle name="쉼표 [0] 2 10" xfId="5797" xr:uid="{00000000-0005-0000-0000-0000A9B20000}"/>
    <cellStyle name="쉼표 [0] 2 11" xfId="5798" xr:uid="{00000000-0005-0000-0000-0000AAB20000}"/>
    <cellStyle name="쉼표 [0] 2 11 2" xfId="5799" xr:uid="{00000000-0005-0000-0000-0000ABB20000}"/>
    <cellStyle name="쉼표 [0] 2 11 3" xfId="5800" xr:uid="{00000000-0005-0000-0000-0000ACB20000}"/>
    <cellStyle name="쉼표 [0] 2 12" xfId="5801" xr:uid="{00000000-0005-0000-0000-0000ADB20000}"/>
    <cellStyle name="쉼표 [0] 2 13" xfId="5802" xr:uid="{00000000-0005-0000-0000-0000AEB20000}"/>
    <cellStyle name="쉼표 [0] 2 14" xfId="5803" xr:uid="{00000000-0005-0000-0000-0000AFB20000}"/>
    <cellStyle name="쉼표 [0] 2 15" xfId="5804" xr:uid="{00000000-0005-0000-0000-0000B0B20000}"/>
    <cellStyle name="쉼표 [0] 2 16" xfId="5805" xr:uid="{00000000-0005-0000-0000-0000B1B20000}"/>
    <cellStyle name="쉼표 [0] 2 17" xfId="5806" xr:uid="{00000000-0005-0000-0000-0000B2B20000}"/>
    <cellStyle name="쉼표 [0] 2 18" xfId="5807" xr:uid="{00000000-0005-0000-0000-0000B3B20000}"/>
    <cellStyle name="쉼표 [0] 2 19" xfId="5808" xr:uid="{00000000-0005-0000-0000-0000B4B20000}"/>
    <cellStyle name="쉼표 [0] 2 2" xfId="5809" xr:uid="{00000000-0005-0000-0000-0000B5B20000}"/>
    <cellStyle name="쉼표 [0] 2 2 10" xfId="5810" xr:uid="{00000000-0005-0000-0000-0000B6B20000}"/>
    <cellStyle name="쉼표 [0] 2 2 11" xfId="5811" xr:uid="{00000000-0005-0000-0000-0000B7B20000}"/>
    <cellStyle name="쉼표 [0] 2 2 12" xfId="5812" xr:uid="{00000000-0005-0000-0000-0000B8B20000}"/>
    <cellStyle name="쉼표 [0] 2 2 13" xfId="5813" xr:uid="{00000000-0005-0000-0000-0000B9B20000}"/>
    <cellStyle name="쉼표 [0] 2 2 14" xfId="5814" xr:uid="{00000000-0005-0000-0000-0000BAB20000}"/>
    <cellStyle name="쉼표 [0] 2 2 15" xfId="5815" xr:uid="{00000000-0005-0000-0000-0000BBB20000}"/>
    <cellStyle name="쉼표 [0] 2 2 16" xfId="5816" xr:uid="{00000000-0005-0000-0000-0000BCB20000}"/>
    <cellStyle name="쉼표 [0] 2 2 17" xfId="58418" xr:uid="{00000000-0005-0000-0000-0000BDB20000}"/>
    <cellStyle name="쉼표 [0] 2 2 18" xfId="58419" xr:uid="{00000000-0005-0000-0000-0000BEB20000}"/>
    <cellStyle name="쉼표 [0] 2 2 19" xfId="58420" xr:uid="{00000000-0005-0000-0000-0000BFB20000}"/>
    <cellStyle name="쉼표 [0] 2 2 2" xfId="5817" xr:uid="{00000000-0005-0000-0000-0000C0B20000}"/>
    <cellStyle name="쉼표 [0] 2 2 20" xfId="58421" xr:uid="{00000000-0005-0000-0000-0000C1B20000}"/>
    <cellStyle name="쉼표 [0] 2 2 21" xfId="58422" xr:uid="{00000000-0005-0000-0000-0000C2B20000}"/>
    <cellStyle name="쉼표 [0] 2 2 22" xfId="58423" xr:uid="{00000000-0005-0000-0000-0000C3B20000}"/>
    <cellStyle name="쉼표 [0] 2 2 23" xfId="58424" xr:uid="{00000000-0005-0000-0000-0000C4B20000}"/>
    <cellStyle name="쉼표 [0] 2 2 24" xfId="58425" xr:uid="{00000000-0005-0000-0000-0000C5B20000}"/>
    <cellStyle name="쉼표 [0] 2 2 25" xfId="58426" xr:uid="{00000000-0005-0000-0000-0000C6B20000}"/>
    <cellStyle name="쉼표 [0] 2 2 3" xfId="5818" xr:uid="{00000000-0005-0000-0000-0000C7B20000}"/>
    <cellStyle name="쉼표 [0] 2 2 3 2" xfId="39576" xr:uid="{00000000-0005-0000-0000-0000C8B20000}"/>
    <cellStyle name="쉼표 [0] 2 2 3 3" xfId="39577" xr:uid="{00000000-0005-0000-0000-0000C9B20000}"/>
    <cellStyle name="쉼표 [0] 2 2 3 4" xfId="39578" xr:uid="{00000000-0005-0000-0000-0000CAB20000}"/>
    <cellStyle name="쉼표 [0] 2 2 4" xfId="5819" xr:uid="{00000000-0005-0000-0000-0000CBB20000}"/>
    <cellStyle name="쉼표 [0] 2 2 4 2" xfId="39579" xr:uid="{00000000-0005-0000-0000-0000CCB20000}"/>
    <cellStyle name="쉼표 [0] 2 2 4 3" xfId="39580" xr:uid="{00000000-0005-0000-0000-0000CDB20000}"/>
    <cellStyle name="쉼표 [0] 2 2 5" xfId="5820" xr:uid="{00000000-0005-0000-0000-0000CEB20000}"/>
    <cellStyle name="쉼표 [0] 2 2 5 2" xfId="39581" xr:uid="{00000000-0005-0000-0000-0000CFB20000}"/>
    <cellStyle name="쉼표 [0] 2 2 5 3" xfId="39582" xr:uid="{00000000-0005-0000-0000-0000D0B20000}"/>
    <cellStyle name="쉼표 [0] 2 2 6" xfId="5821" xr:uid="{00000000-0005-0000-0000-0000D1B20000}"/>
    <cellStyle name="쉼표 [0] 2 2 7" xfId="5822" xr:uid="{00000000-0005-0000-0000-0000D2B20000}"/>
    <cellStyle name="쉼표 [0] 2 2 8" xfId="5823" xr:uid="{00000000-0005-0000-0000-0000D3B20000}"/>
    <cellStyle name="쉼표 [0] 2 2 9" xfId="5824" xr:uid="{00000000-0005-0000-0000-0000D4B20000}"/>
    <cellStyle name="쉼표 [0] 2 20" xfId="5825" xr:uid="{00000000-0005-0000-0000-0000D5B20000}"/>
    <cellStyle name="쉼표 [0] 2 21" xfId="5826" xr:uid="{00000000-0005-0000-0000-0000D6B20000}"/>
    <cellStyle name="쉼표 [0] 2 22" xfId="5827" xr:uid="{00000000-0005-0000-0000-0000D7B20000}"/>
    <cellStyle name="쉼표 [0] 2 23" xfId="5828" xr:uid="{00000000-0005-0000-0000-0000D8B20000}"/>
    <cellStyle name="쉼표 [0] 2 24" xfId="58427" xr:uid="{00000000-0005-0000-0000-0000D9B20000}"/>
    <cellStyle name="쉼표 [0] 2 25" xfId="58428" xr:uid="{00000000-0005-0000-0000-0000DAB20000}"/>
    <cellStyle name="쉼표 [0] 2 26" xfId="58429" xr:uid="{00000000-0005-0000-0000-0000DBB20000}"/>
    <cellStyle name="쉼표 [0] 2 27" xfId="58430" xr:uid="{00000000-0005-0000-0000-0000DCB20000}"/>
    <cellStyle name="쉼표 [0] 2 28" xfId="58431" xr:uid="{00000000-0005-0000-0000-0000DDB20000}"/>
    <cellStyle name="쉼표 [0] 2 29" xfId="58432" xr:uid="{00000000-0005-0000-0000-0000DEB20000}"/>
    <cellStyle name="쉼표 [0] 2 3" xfId="12" xr:uid="{00000000-0005-0000-0000-0000DFB20000}"/>
    <cellStyle name="쉼표 [0] 2 3 2" xfId="39583" xr:uid="{00000000-0005-0000-0000-0000E0B20000}"/>
    <cellStyle name="쉼표 [0] 2 3 3" xfId="39584" xr:uid="{00000000-0005-0000-0000-0000E1B20000}"/>
    <cellStyle name="쉼표 [0] 2 3 4" xfId="39585" xr:uid="{00000000-0005-0000-0000-0000E2B20000}"/>
    <cellStyle name="쉼표 [0] 2 30" xfId="58433" xr:uid="{00000000-0005-0000-0000-0000E3B20000}"/>
    <cellStyle name="쉼표 [0] 2 31" xfId="58434" xr:uid="{00000000-0005-0000-0000-0000E4B20000}"/>
    <cellStyle name="쉼표 [0] 2 32" xfId="58435" xr:uid="{00000000-0005-0000-0000-0000E5B20000}"/>
    <cellStyle name="쉼표 [0] 2 4" xfId="9" xr:uid="{00000000-0005-0000-0000-0000E6B20000}"/>
    <cellStyle name="쉼표 [0] 2 4 2" xfId="39586" xr:uid="{00000000-0005-0000-0000-0000E7B20000}"/>
    <cellStyle name="쉼표 [0] 2 4 2 2" xfId="39587" xr:uid="{00000000-0005-0000-0000-0000E8B20000}"/>
    <cellStyle name="쉼표 [0] 2 4 2 3" xfId="39588" xr:uid="{00000000-0005-0000-0000-0000E9B20000}"/>
    <cellStyle name="쉼표 [0] 2 4 3" xfId="39589" xr:uid="{00000000-0005-0000-0000-0000EAB20000}"/>
    <cellStyle name="쉼표 [0] 2 4 3 2" xfId="39590" xr:uid="{00000000-0005-0000-0000-0000EBB20000}"/>
    <cellStyle name="쉼표 [0] 2 4 3 3" xfId="39591" xr:uid="{00000000-0005-0000-0000-0000ECB20000}"/>
    <cellStyle name="쉼표 [0] 2 4 4" xfId="39592" xr:uid="{00000000-0005-0000-0000-0000EDB20000}"/>
    <cellStyle name="쉼표 [0] 2 4 5" xfId="39593" xr:uid="{00000000-0005-0000-0000-0000EEB20000}"/>
    <cellStyle name="쉼표 [0] 2 5" xfId="5829" xr:uid="{00000000-0005-0000-0000-0000EFB20000}"/>
    <cellStyle name="쉼표 [0] 2 6" xfId="5830" xr:uid="{00000000-0005-0000-0000-0000F0B20000}"/>
    <cellStyle name="쉼표 [0] 2 6 2" xfId="39594" xr:uid="{00000000-0005-0000-0000-0000F1B20000}"/>
    <cellStyle name="쉼표 [0] 2 6 2 2" xfId="39595" xr:uid="{00000000-0005-0000-0000-0000F2B20000}"/>
    <cellStyle name="쉼표 [0] 2 6 2 3" xfId="39596" xr:uid="{00000000-0005-0000-0000-0000F3B20000}"/>
    <cellStyle name="쉼표 [0] 2 6 3" xfId="39597" xr:uid="{00000000-0005-0000-0000-0000F4B20000}"/>
    <cellStyle name="쉼표 [0] 2 6 4" xfId="39598" xr:uid="{00000000-0005-0000-0000-0000F5B20000}"/>
    <cellStyle name="쉼표 [0] 2 7" xfId="5831" xr:uid="{00000000-0005-0000-0000-0000F6B20000}"/>
    <cellStyle name="쉼표 [0] 2 7 2" xfId="39599" xr:uid="{00000000-0005-0000-0000-0000F7B20000}"/>
    <cellStyle name="쉼표 [0] 2 7 2 2" xfId="39600" xr:uid="{00000000-0005-0000-0000-0000F8B20000}"/>
    <cellStyle name="쉼표 [0] 2 7 2 2 2" xfId="39601" xr:uid="{00000000-0005-0000-0000-0000F9B20000}"/>
    <cellStyle name="쉼표 [0] 2 7 2 2 2 2" xfId="39602" xr:uid="{00000000-0005-0000-0000-0000FAB20000}"/>
    <cellStyle name="쉼표 [0] 2 7 2 2 3" xfId="39603" xr:uid="{00000000-0005-0000-0000-0000FBB20000}"/>
    <cellStyle name="쉼표 [0] 2 7 2 3" xfId="39604" xr:uid="{00000000-0005-0000-0000-0000FCB20000}"/>
    <cellStyle name="쉼표 [0] 2 7 2 3 2" xfId="39605" xr:uid="{00000000-0005-0000-0000-0000FDB20000}"/>
    <cellStyle name="쉼표 [0] 2 7 2 4" xfId="39606" xr:uid="{00000000-0005-0000-0000-0000FEB20000}"/>
    <cellStyle name="쉼표 [0] 2 7 2 4 2" xfId="39607" xr:uid="{00000000-0005-0000-0000-0000FFB20000}"/>
    <cellStyle name="쉼표 [0] 2 7 2 5" xfId="39608" xr:uid="{00000000-0005-0000-0000-000000B30000}"/>
    <cellStyle name="쉼표 [0] 2 7 3" xfId="39609" xr:uid="{00000000-0005-0000-0000-000001B30000}"/>
    <cellStyle name="쉼표 [0] 2 7 3 2" xfId="39610" xr:uid="{00000000-0005-0000-0000-000002B30000}"/>
    <cellStyle name="쉼표 [0] 2 7 3 2 2" xfId="39611" xr:uid="{00000000-0005-0000-0000-000003B30000}"/>
    <cellStyle name="쉼표 [0] 2 7 3 2 2 2" xfId="39612" xr:uid="{00000000-0005-0000-0000-000004B30000}"/>
    <cellStyle name="쉼표 [0] 2 7 3 2 3" xfId="39613" xr:uid="{00000000-0005-0000-0000-000005B30000}"/>
    <cellStyle name="쉼표 [0] 2 7 3 3" xfId="39614" xr:uid="{00000000-0005-0000-0000-000006B30000}"/>
    <cellStyle name="쉼표 [0] 2 7 3 3 2" xfId="39615" xr:uid="{00000000-0005-0000-0000-000007B30000}"/>
    <cellStyle name="쉼표 [0] 2 7 3 4" xfId="39616" xr:uid="{00000000-0005-0000-0000-000008B30000}"/>
    <cellStyle name="쉼표 [0] 2 7 4" xfId="39617" xr:uid="{00000000-0005-0000-0000-000009B30000}"/>
    <cellStyle name="쉼표 [0] 2 7 5" xfId="39618" xr:uid="{00000000-0005-0000-0000-00000AB30000}"/>
    <cellStyle name="쉼표 [0] 2 7 5 2" xfId="39619" xr:uid="{00000000-0005-0000-0000-00000BB30000}"/>
    <cellStyle name="쉼표 [0] 2 8" xfId="5832" xr:uid="{00000000-0005-0000-0000-00000CB30000}"/>
    <cellStyle name="쉼표 [0] 2 9" xfId="5833" xr:uid="{00000000-0005-0000-0000-00000DB30000}"/>
    <cellStyle name="쉼표 [0] 3" xfId="5834" xr:uid="{00000000-0005-0000-0000-00000EB30000}"/>
    <cellStyle name="쉼표 [0] 3 10" xfId="58436" xr:uid="{00000000-0005-0000-0000-00000FB30000}"/>
    <cellStyle name="쉼표 [0] 3 11" xfId="58437" xr:uid="{00000000-0005-0000-0000-000010B30000}"/>
    <cellStyle name="쉼표 [0] 3 12" xfId="58438" xr:uid="{00000000-0005-0000-0000-000011B30000}"/>
    <cellStyle name="쉼표 [0] 3 13" xfId="58439" xr:uid="{00000000-0005-0000-0000-000012B30000}"/>
    <cellStyle name="쉼표 [0] 3 14" xfId="58440" xr:uid="{00000000-0005-0000-0000-000013B30000}"/>
    <cellStyle name="쉼표 [0] 3 15" xfId="58441" xr:uid="{00000000-0005-0000-0000-000014B30000}"/>
    <cellStyle name="쉼표 [0] 3 16" xfId="58442" xr:uid="{00000000-0005-0000-0000-000015B30000}"/>
    <cellStyle name="쉼표 [0] 3 17" xfId="58443" xr:uid="{00000000-0005-0000-0000-000016B30000}"/>
    <cellStyle name="쉼표 [0] 3 2" xfId="5835" xr:uid="{00000000-0005-0000-0000-000017B30000}"/>
    <cellStyle name="쉼표 [0] 3 2 2" xfId="5836" xr:uid="{00000000-0005-0000-0000-000018B30000}"/>
    <cellStyle name="쉼표 [0] 3 3" xfId="5837" xr:uid="{00000000-0005-0000-0000-000019B30000}"/>
    <cellStyle name="쉼표 [0] 3 3 2" xfId="7785" xr:uid="{00000000-0005-0000-0000-00001AB30000}"/>
    <cellStyle name="쉼표 [0] 3 3 3" xfId="39620" xr:uid="{00000000-0005-0000-0000-00001BB30000}"/>
    <cellStyle name="쉼표 [0] 3 3 4" xfId="39621" xr:uid="{00000000-0005-0000-0000-00001CB30000}"/>
    <cellStyle name="쉼표 [0] 3 4" xfId="5838" xr:uid="{00000000-0005-0000-0000-00001DB30000}"/>
    <cellStyle name="쉼표 [0] 3 4 2" xfId="39622" xr:uid="{00000000-0005-0000-0000-00001EB30000}"/>
    <cellStyle name="쉼표 [0] 3 4 3" xfId="39623" xr:uid="{00000000-0005-0000-0000-00001FB30000}"/>
    <cellStyle name="쉼표 [0] 3 5" xfId="5839" xr:uid="{00000000-0005-0000-0000-000020B30000}"/>
    <cellStyle name="쉼표 [0] 3 5 2" xfId="39624" xr:uid="{00000000-0005-0000-0000-000021B30000}"/>
    <cellStyle name="쉼표 [0] 3 5 3" xfId="39625" xr:uid="{00000000-0005-0000-0000-000022B30000}"/>
    <cellStyle name="쉼표 [0] 3 6" xfId="5840" xr:uid="{00000000-0005-0000-0000-000023B30000}"/>
    <cellStyle name="쉼표 [0] 3 7" xfId="5841" xr:uid="{00000000-0005-0000-0000-000024B30000}"/>
    <cellStyle name="쉼표 [0] 3 8" xfId="5842" xr:uid="{00000000-0005-0000-0000-000025B30000}"/>
    <cellStyle name="쉼표 [0] 3 9" xfId="58444" xr:uid="{00000000-0005-0000-0000-000026B30000}"/>
    <cellStyle name="쉼표 [0] 32" xfId="5843" xr:uid="{00000000-0005-0000-0000-000027B30000}"/>
    <cellStyle name="쉼표 [0] 32 2" xfId="5844" xr:uid="{00000000-0005-0000-0000-000028B30000}"/>
    <cellStyle name="쉼표 [0] 32 3" xfId="5845" xr:uid="{00000000-0005-0000-0000-000029B30000}"/>
    <cellStyle name="쉼표 [0] 32 4" xfId="5846" xr:uid="{00000000-0005-0000-0000-00002AB30000}"/>
    <cellStyle name="쉼표 [0] 4" xfId="5847" xr:uid="{00000000-0005-0000-0000-00002BB30000}"/>
    <cellStyle name="쉼표 [0] 4 10" xfId="58445" xr:uid="{00000000-0005-0000-0000-00002CB30000}"/>
    <cellStyle name="쉼표 [0] 4 11" xfId="58446" xr:uid="{00000000-0005-0000-0000-00002DB30000}"/>
    <cellStyle name="쉼표 [0] 4 2" xfId="5848" xr:uid="{00000000-0005-0000-0000-00002EB30000}"/>
    <cellStyle name="쉼표 [0] 4 2 2" xfId="39626" xr:uid="{00000000-0005-0000-0000-00002FB30000}"/>
    <cellStyle name="쉼표 [0] 4 2 3" xfId="39627" xr:uid="{00000000-0005-0000-0000-000030B30000}"/>
    <cellStyle name="쉼표 [0] 4 2 4" xfId="39628" xr:uid="{00000000-0005-0000-0000-000031B30000}"/>
    <cellStyle name="쉼표 [0] 4 3" xfId="5849" xr:uid="{00000000-0005-0000-0000-000032B30000}"/>
    <cellStyle name="쉼표 [0] 4 4" xfId="39629" xr:uid="{00000000-0005-0000-0000-000033B30000}"/>
    <cellStyle name="쉼표 [0] 4 5" xfId="39630" xr:uid="{00000000-0005-0000-0000-000034B30000}"/>
    <cellStyle name="쉼표 [0] 4 6" xfId="58447" xr:uid="{00000000-0005-0000-0000-000035B30000}"/>
    <cellStyle name="쉼표 [0] 4 7" xfId="58448" xr:uid="{00000000-0005-0000-0000-000036B30000}"/>
    <cellStyle name="쉼표 [0] 4 8" xfId="58449" xr:uid="{00000000-0005-0000-0000-000037B30000}"/>
    <cellStyle name="쉼표 [0] 4 9" xfId="58450" xr:uid="{00000000-0005-0000-0000-000038B30000}"/>
    <cellStyle name="쉼표 [0] 5" xfId="5850" xr:uid="{00000000-0005-0000-0000-000039B30000}"/>
    <cellStyle name="쉼표 [0] 5 2" xfId="5851" xr:uid="{00000000-0005-0000-0000-00003AB30000}"/>
    <cellStyle name="쉼표 [0] 5 3" xfId="5852" xr:uid="{00000000-0005-0000-0000-00003BB30000}"/>
    <cellStyle name="쉼표 [0] 5 4" xfId="5853" xr:uid="{00000000-0005-0000-0000-00003CB30000}"/>
    <cellStyle name="쉼표 [0] 5 5" xfId="5854" xr:uid="{00000000-0005-0000-0000-00003DB30000}"/>
    <cellStyle name="쉼표 [0] 5 6" xfId="5855" xr:uid="{00000000-0005-0000-0000-00003EB30000}"/>
    <cellStyle name="쉼표 [0] 5 7" xfId="5856" xr:uid="{00000000-0005-0000-0000-00003FB30000}"/>
    <cellStyle name="쉼표 [0] 6" xfId="5857" xr:uid="{00000000-0005-0000-0000-000040B30000}"/>
    <cellStyle name="쉼표 [0] 6 2" xfId="5858" xr:uid="{00000000-0005-0000-0000-000041B30000}"/>
    <cellStyle name="쉼표 [0] 7" xfId="5859" xr:uid="{00000000-0005-0000-0000-000042B30000}"/>
    <cellStyle name="쉼표 [0] 7 10" xfId="39631" xr:uid="{00000000-0005-0000-0000-000043B30000}"/>
    <cellStyle name="쉼표 [0] 7 10 2" xfId="39632" xr:uid="{00000000-0005-0000-0000-000044B30000}"/>
    <cellStyle name="쉼표 [0] 7 10 2 2" xfId="39633" xr:uid="{00000000-0005-0000-0000-000045B30000}"/>
    <cellStyle name="쉼표 [0] 7 10 3" xfId="39634" xr:uid="{00000000-0005-0000-0000-000046B30000}"/>
    <cellStyle name="쉼표 [0] 7 2" xfId="39635" xr:uid="{00000000-0005-0000-0000-000047B30000}"/>
    <cellStyle name="쉼표 [0] 7 2 2" xfId="39636" xr:uid="{00000000-0005-0000-0000-000048B30000}"/>
    <cellStyle name="쉼표 [0] 7 2 2 2" xfId="39637" xr:uid="{00000000-0005-0000-0000-000049B30000}"/>
    <cellStyle name="쉼표 [0] 7 2 2 2 2" xfId="39638" xr:uid="{00000000-0005-0000-0000-00004AB30000}"/>
    <cellStyle name="쉼표 [0] 7 2 2 2 2 2" xfId="39639" xr:uid="{00000000-0005-0000-0000-00004BB30000}"/>
    <cellStyle name="쉼표 [0] 7 2 2 2 2 2 2" xfId="39640" xr:uid="{00000000-0005-0000-0000-00004CB30000}"/>
    <cellStyle name="쉼표 [0] 7 2 2 2 2 2 3" xfId="39641" xr:uid="{00000000-0005-0000-0000-00004DB30000}"/>
    <cellStyle name="쉼표 [0] 7 2 2 2 2 3" xfId="39642" xr:uid="{00000000-0005-0000-0000-00004EB30000}"/>
    <cellStyle name="쉼표 [0] 7 2 2 2 2 3 2" xfId="39643" xr:uid="{00000000-0005-0000-0000-00004FB30000}"/>
    <cellStyle name="쉼표 [0] 7 2 2 2 2 4" xfId="39644" xr:uid="{00000000-0005-0000-0000-000050B30000}"/>
    <cellStyle name="쉼표 [0] 7 2 2 2 3" xfId="39645" xr:uid="{00000000-0005-0000-0000-000051B30000}"/>
    <cellStyle name="쉼표 [0] 7 2 2 2 3 2" xfId="39646" xr:uid="{00000000-0005-0000-0000-000052B30000}"/>
    <cellStyle name="쉼표 [0] 7 2 2 2 3 2 2" xfId="39647" xr:uid="{00000000-0005-0000-0000-000053B30000}"/>
    <cellStyle name="쉼표 [0] 7 2 2 2 3 3" xfId="39648" xr:uid="{00000000-0005-0000-0000-000054B30000}"/>
    <cellStyle name="쉼표 [0] 7 2 2 2 4" xfId="39649" xr:uid="{00000000-0005-0000-0000-000055B30000}"/>
    <cellStyle name="쉼표 [0] 7 2 2 2 4 2" xfId="39650" xr:uid="{00000000-0005-0000-0000-000056B30000}"/>
    <cellStyle name="쉼표 [0] 7 2 2 2 5" xfId="39651" xr:uid="{00000000-0005-0000-0000-000057B30000}"/>
    <cellStyle name="쉼표 [0] 7 2 2 3" xfId="39652" xr:uid="{00000000-0005-0000-0000-000058B30000}"/>
    <cellStyle name="쉼표 [0] 7 2 2 3 2" xfId="39653" xr:uid="{00000000-0005-0000-0000-000059B30000}"/>
    <cellStyle name="쉼표 [0] 7 2 2 3 2 2" xfId="39654" xr:uid="{00000000-0005-0000-0000-00005AB30000}"/>
    <cellStyle name="쉼표 [0] 7 2 2 3 2 2 2" xfId="39655" xr:uid="{00000000-0005-0000-0000-00005BB30000}"/>
    <cellStyle name="쉼표 [0] 7 2 2 3 2 2 3" xfId="39656" xr:uid="{00000000-0005-0000-0000-00005CB30000}"/>
    <cellStyle name="쉼표 [0] 7 2 2 3 2 3" xfId="39657" xr:uid="{00000000-0005-0000-0000-00005DB30000}"/>
    <cellStyle name="쉼표 [0] 7 2 2 3 2 3 2" xfId="39658" xr:uid="{00000000-0005-0000-0000-00005EB30000}"/>
    <cellStyle name="쉼표 [0] 7 2 2 3 2 4" xfId="39659" xr:uid="{00000000-0005-0000-0000-00005FB30000}"/>
    <cellStyle name="쉼표 [0] 7 2 2 3 3" xfId="39660" xr:uid="{00000000-0005-0000-0000-000060B30000}"/>
    <cellStyle name="쉼표 [0] 7 2 2 3 3 2" xfId="39661" xr:uid="{00000000-0005-0000-0000-000061B30000}"/>
    <cellStyle name="쉼표 [0] 7 2 2 3 3 2 2" xfId="39662" xr:uid="{00000000-0005-0000-0000-000062B30000}"/>
    <cellStyle name="쉼표 [0] 7 2 2 3 3 3" xfId="39663" xr:uid="{00000000-0005-0000-0000-000063B30000}"/>
    <cellStyle name="쉼표 [0] 7 2 2 3 4" xfId="39664" xr:uid="{00000000-0005-0000-0000-000064B30000}"/>
    <cellStyle name="쉼표 [0] 7 2 2 3 4 2" xfId="39665" xr:uid="{00000000-0005-0000-0000-000065B30000}"/>
    <cellStyle name="쉼표 [0] 7 2 2 3 5" xfId="39666" xr:uid="{00000000-0005-0000-0000-000066B30000}"/>
    <cellStyle name="쉼표 [0] 7 2 2 4" xfId="39667" xr:uid="{00000000-0005-0000-0000-000067B30000}"/>
    <cellStyle name="쉼표 [0] 7 2 2 4 2" xfId="39668" xr:uid="{00000000-0005-0000-0000-000068B30000}"/>
    <cellStyle name="쉼표 [0] 7 2 2 4 2 2" xfId="39669" xr:uid="{00000000-0005-0000-0000-000069B30000}"/>
    <cellStyle name="쉼표 [0] 7 2 2 4 2 3" xfId="39670" xr:uid="{00000000-0005-0000-0000-00006AB30000}"/>
    <cellStyle name="쉼표 [0] 7 2 2 4 3" xfId="39671" xr:uid="{00000000-0005-0000-0000-00006BB30000}"/>
    <cellStyle name="쉼표 [0] 7 2 2 4 3 2" xfId="39672" xr:uid="{00000000-0005-0000-0000-00006CB30000}"/>
    <cellStyle name="쉼표 [0] 7 2 2 4 4" xfId="39673" xr:uid="{00000000-0005-0000-0000-00006DB30000}"/>
    <cellStyle name="쉼표 [0] 7 2 2 5" xfId="39674" xr:uid="{00000000-0005-0000-0000-00006EB30000}"/>
    <cellStyle name="쉼표 [0] 7 2 2 5 2" xfId="39675" xr:uid="{00000000-0005-0000-0000-00006FB30000}"/>
    <cellStyle name="쉼표 [0] 7 2 2 5 2 2" xfId="39676" xr:uid="{00000000-0005-0000-0000-000070B30000}"/>
    <cellStyle name="쉼표 [0] 7 2 2 5 3" xfId="39677" xr:uid="{00000000-0005-0000-0000-000071B30000}"/>
    <cellStyle name="쉼표 [0] 7 2 2 6" xfId="39678" xr:uid="{00000000-0005-0000-0000-000072B30000}"/>
    <cellStyle name="쉼표 [0] 7 2 2 6 2" xfId="39679" xr:uid="{00000000-0005-0000-0000-000073B30000}"/>
    <cellStyle name="쉼표 [0] 7 2 2 6 2 2" xfId="39680" xr:uid="{00000000-0005-0000-0000-000074B30000}"/>
    <cellStyle name="쉼표 [0] 7 2 2 6 3" xfId="39681" xr:uid="{00000000-0005-0000-0000-000075B30000}"/>
    <cellStyle name="쉼표 [0] 7 2 2 7" xfId="39682" xr:uid="{00000000-0005-0000-0000-000076B30000}"/>
    <cellStyle name="쉼표 [0] 7 2 3" xfId="39683" xr:uid="{00000000-0005-0000-0000-000077B30000}"/>
    <cellStyle name="쉼표 [0] 7 2 3 2" xfId="39684" xr:uid="{00000000-0005-0000-0000-000078B30000}"/>
    <cellStyle name="쉼표 [0] 7 2 3 2 2" xfId="39685" xr:uid="{00000000-0005-0000-0000-000079B30000}"/>
    <cellStyle name="쉼표 [0] 7 2 3 2 2 2" xfId="39686" xr:uid="{00000000-0005-0000-0000-00007AB30000}"/>
    <cellStyle name="쉼표 [0] 7 2 3 2 2 3" xfId="39687" xr:uid="{00000000-0005-0000-0000-00007BB30000}"/>
    <cellStyle name="쉼표 [0] 7 2 3 2 3" xfId="39688" xr:uid="{00000000-0005-0000-0000-00007CB30000}"/>
    <cellStyle name="쉼표 [0] 7 2 3 2 3 2" xfId="39689" xr:uid="{00000000-0005-0000-0000-00007DB30000}"/>
    <cellStyle name="쉼표 [0] 7 2 3 2 4" xfId="39690" xr:uid="{00000000-0005-0000-0000-00007EB30000}"/>
    <cellStyle name="쉼표 [0] 7 2 3 3" xfId="39691" xr:uid="{00000000-0005-0000-0000-00007FB30000}"/>
    <cellStyle name="쉼표 [0] 7 2 3 3 2" xfId="39692" xr:uid="{00000000-0005-0000-0000-000080B30000}"/>
    <cellStyle name="쉼표 [0] 7 2 3 3 2 2" xfId="39693" xr:uid="{00000000-0005-0000-0000-000081B30000}"/>
    <cellStyle name="쉼표 [0] 7 2 3 3 3" xfId="39694" xr:uid="{00000000-0005-0000-0000-000082B30000}"/>
    <cellStyle name="쉼표 [0] 7 2 3 4" xfId="39695" xr:uid="{00000000-0005-0000-0000-000083B30000}"/>
    <cellStyle name="쉼표 [0] 7 2 3 4 2" xfId="39696" xr:uid="{00000000-0005-0000-0000-000084B30000}"/>
    <cellStyle name="쉼표 [0] 7 2 3 5" xfId="39697" xr:uid="{00000000-0005-0000-0000-000085B30000}"/>
    <cellStyle name="쉼표 [0] 7 2 4" xfId="39698" xr:uid="{00000000-0005-0000-0000-000086B30000}"/>
    <cellStyle name="쉼표 [0] 7 2 4 2" xfId="39699" xr:uid="{00000000-0005-0000-0000-000087B30000}"/>
    <cellStyle name="쉼표 [0] 7 2 4 2 2" xfId="39700" xr:uid="{00000000-0005-0000-0000-000088B30000}"/>
    <cellStyle name="쉼표 [0] 7 2 4 2 2 2" xfId="39701" xr:uid="{00000000-0005-0000-0000-000089B30000}"/>
    <cellStyle name="쉼표 [0] 7 2 4 2 2 3" xfId="39702" xr:uid="{00000000-0005-0000-0000-00008AB30000}"/>
    <cellStyle name="쉼표 [0] 7 2 4 2 3" xfId="39703" xr:uid="{00000000-0005-0000-0000-00008BB30000}"/>
    <cellStyle name="쉼표 [0] 7 2 4 2 3 2" xfId="39704" xr:uid="{00000000-0005-0000-0000-00008CB30000}"/>
    <cellStyle name="쉼표 [0] 7 2 4 2 4" xfId="39705" xr:uid="{00000000-0005-0000-0000-00008DB30000}"/>
    <cellStyle name="쉼표 [0] 7 2 4 3" xfId="39706" xr:uid="{00000000-0005-0000-0000-00008EB30000}"/>
    <cellStyle name="쉼표 [0] 7 2 4 3 2" xfId="39707" xr:uid="{00000000-0005-0000-0000-00008FB30000}"/>
    <cellStyle name="쉼표 [0] 7 2 4 3 2 2" xfId="39708" xr:uid="{00000000-0005-0000-0000-000090B30000}"/>
    <cellStyle name="쉼표 [0] 7 2 4 3 3" xfId="39709" xr:uid="{00000000-0005-0000-0000-000091B30000}"/>
    <cellStyle name="쉼표 [0] 7 2 4 4" xfId="39710" xr:uid="{00000000-0005-0000-0000-000092B30000}"/>
    <cellStyle name="쉼표 [0] 7 2 4 4 2" xfId="39711" xr:uid="{00000000-0005-0000-0000-000093B30000}"/>
    <cellStyle name="쉼표 [0] 7 2 4 5" xfId="39712" xr:uid="{00000000-0005-0000-0000-000094B30000}"/>
    <cellStyle name="쉼표 [0] 7 2 5" xfId="39713" xr:uid="{00000000-0005-0000-0000-000095B30000}"/>
    <cellStyle name="쉼표 [0] 7 2 5 2" xfId="39714" xr:uid="{00000000-0005-0000-0000-000096B30000}"/>
    <cellStyle name="쉼표 [0] 7 2 5 2 2" xfId="39715" xr:uid="{00000000-0005-0000-0000-000097B30000}"/>
    <cellStyle name="쉼표 [0] 7 2 5 2 2 2" xfId="39716" xr:uid="{00000000-0005-0000-0000-000098B30000}"/>
    <cellStyle name="쉼표 [0] 7 2 5 2 3" xfId="39717" xr:uid="{00000000-0005-0000-0000-000099B30000}"/>
    <cellStyle name="쉼표 [0] 7 2 5 3" xfId="39718" xr:uid="{00000000-0005-0000-0000-00009AB30000}"/>
    <cellStyle name="쉼표 [0] 7 2 5 3 2" xfId="39719" xr:uid="{00000000-0005-0000-0000-00009BB30000}"/>
    <cellStyle name="쉼표 [0] 7 2 5 4" xfId="39720" xr:uid="{00000000-0005-0000-0000-00009CB30000}"/>
    <cellStyle name="쉼표 [0] 7 2 6" xfId="39721" xr:uid="{00000000-0005-0000-0000-00009DB30000}"/>
    <cellStyle name="쉼표 [0] 7 2 6 2" xfId="39722" xr:uid="{00000000-0005-0000-0000-00009EB30000}"/>
    <cellStyle name="쉼표 [0] 7 2 6 2 2" xfId="39723" xr:uid="{00000000-0005-0000-0000-00009FB30000}"/>
    <cellStyle name="쉼표 [0] 7 2 6 2 2 2" xfId="39724" xr:uid="{00000000-0005-0000-0000-0000A0B30000}"/>
    <cellStyle name="쉼표 [0] 7 2 6 2 3" xfId="39725" xr:uid="{00000000-0005-0000-0000-0000A1B30000}"/>
    <cellStyle name="쉼표 [0] 7 2 6 3" xfId="39726" xr:uid="{00000000-0005-0000-0000-0000A2B30000}"/>
    <cellStyle name="쉼표 [0] 7 2 6 3 2" xfId="39727" xr:uid="{00000000-0005-0000-0000-0000A3B30000}"/>
    <cellStyle name="쉼표 [0] 7 2 6 4" xfId="39728" xr:uid="{00000000-0005-0000-0000-0000A4B30000}"/>
    <cellStyle name="쉼표 [0] 7 2 7" xfId="39729" xr:uid="{00000000-0005-0000-0000-0000A5B30000}"/>
    <cellStyle name="쉼표 [0] 7 2 7 2" xfId="39730" xr:uid="{00000000-0005-0000-0000-0000A6B30000}"/>
    <cellStyle name="쉼표 [0] 7 2 7 2 2" xfId="39731" xr:uid="{00000000-0005-0000-0000-0000A7B30000}"/>
    <cellStyle name="쉼표 [0] 7 2 7 3" xfId="39732" xr:uid="{00000000-0005-0000-0000-0000A8B30000}"/>
    <cellStyle name="쉼표 [0] 7 2 8" xfId="39733" xr:uid="{00000000-0005-0000-0000-0000A9B30000}"/>
    <cellStyle name="쉼표 [0] 7 2 8 2" xfId="39734" xr:uid="{00000000-0005-0000-0000-0000AAB30000}"/>
    <cellStyle name="쉼표 [0] 7 2 8 2 2" xfId="39735" xr:uid="{00000000-0005-0000-0000-0000ABB30000}"/>
    <cellStyle name="쉼표 [0] 7 2 8 3" xfId="39736" xr:uid="{00000000-0005-0000-0000-0000ACB30000}"/>
    <cellStyle name="쉼표 [0] 7 2 9" xfId="39737" xr:uid="{00000000-0005-0000-0000-0000ADB30000}"/>
    <cellStyle name="쉼표 [0] 7 3" xfId="39738" xr:uid="{00000000-0005-0000-0000-0000AEB30000}"/>
    <cellStyle name="쉼표 [0] 7 3 2" xfId="39739" xr:uid="{00000000-0005-0000-0000-0000AFB30000}"/>
    <cellStyle name="쉼표 [0] 7 3 2 2" xfId="39740" xr:uid="{00000000-0005-0000-0000-0000B0B30000}"/>
    <cellStyle name="쉼표 [0] 7 3 2 2 2" xfId="39741" xr:uid="{00000000-0005-0000-0000-0000B1B30000}"/>
    <cellStyle name="쉼표 [0] 7 3 2 2 2 2" xfId="39742" xr:uid="{00000000-0005-0000-0000-0000B2B30000}"/>
    <cellStyle name="쉼표 [0] 7 3 2 2 2 3" xfId="39743" xr:uid="{00000000-0005-0000-0000-0000B3B30000}"/>
    <cellStyle name="쉼표 [0] 7 3 2 2 3" xfId="39744" xr:uid="{00000000-0005-0000-0000-0000B4B30000}"/>
    <cellStyle name="쉼표 [0] 7 3 2 2 3 2" xfId="39745" xr:uid="{00000000-0005-0000-0000-0000B5B30000}"/>
    <cellStyle name="쉼표 [0] 7 3 2 2 4" xfId="39746" xr:uid="{00000000-0005-0000-0000-0000B6B30000}"/>
    <cellStyle name="쉼표 [0] 7 3 2 3" xfId="39747" xr:uid="{00000000-0005-0000-0000-0000B7B30000}"/>
    <cellStyle name="쉼표 [0] 7 3 2 3 2" xfId="39748" xr:uid="{00000000-0005-0000-0000-0000B8B30000}"/>
    <cellStyle name="쉼표 [0] 7 3 2 3 2 2" xfId="39749" xr:uid="{00000000-0005-0000-0000-0000B9B30000}"/>
    <cellStyle name="쉼표 [0] 7 3 2 3 3" xfId="39750" xr:uid="{00000000-0005-0000-0000-0000BAB30000}"/>
    <cellStyle name="쉼표 [0] 7 3 2 4" xfId="39751" xr:uid="{00000000-0005-0000-0000-0000BBB30000}"/>
    <cellStyle name="쉼표 [0] 7 3 2 4 2" xfId="39752" xr:uid="{00000000-0005-0000-0000-0000BCB30000}"/>
    <cellStyle name="쉼표 [0] 7 3 2 4 2 2" xfId="39753" xr:uid="{00000000-0005-0000-0000-0000BDB30000}"/>
    <cellStyle name="쉼표 [0] 7 3 2 4 3" xfId="39754" xr:uid="{00000000-0005-0000-0000-0000BEB30000}"/>
    <cellStyle name="쉼표 [0] 7 3 2 5" xfId="39755" xr:uid="{00000000-0005-0000-0000-0000BFB30000}"/>
    <cellStyle name="쉼표 [0] 7 3 3" xfId="39756" xr:uid="{00000000-0005-0000-0000-0000C0B30000}"/>
    <cellStyle name="쉼표 [0] 7 3 3 2" xfId="39757" xr:uid="{00000000-0005-0000-0000-0000C1B30000}"/>
    <cellStyle name="쉼표 [0] 7 3 3 2 2" xfId="39758" xr:uid="{00000000-0005-0000-0000-0000C2B30000}"/>
    <cellStyle name="쉼표 [0] 7 3 3 2 2 2" xfId="39759" xr:uid="{00000000-0005-0000-0000-0000C3B30000}"/>
    <cellStyle name="쉼표 [0] 7 3 3 2 2 3" xfId="39760" xr:uid="{00000000-0005-0000-0000-0000C4B30000}"/>
    <cellStyle name="쉼표 [0] 7 3 3 2 3" xfId="39761" xr:uid="{00000000-0005-0000-0000-0000C5B30000}"/>
    <cellStyle name="쉼표 [0] 7 3 3 2 3 2" xfId="39762" xr:uid="{00000000-0005-0000-0000-0000C6B30000}"/>
    <cellStyle name="쉼표 [0] 7 3 3 2 4" xfId="39763" xr:uid="{00000000-0005-0000-0000-0000C7B30000}"/>
    <cellStyle name="쉼표 [0] 7 3 3 3" xfId="39764" xr:uid="{00000000-0005-0000-0000-0000C8B30000}"/>
    <cellStyle name="쉼표 [0] 7 3 3 3 2" xfId="39765" xr:uid="{00000000-0005-0000-0000-0000C9B30000}"/>
    <cellStyle name="쉼표 [0] 7 3 3 3 2 2" xfId="39766" xr:uid="{00000000-0005-0000-0000-0000CAB30000}"/>
    <cellStyle name="쉼표 [0] 7 3 3 3 3" xfId="39767" xr:uid="{00000000-0005-0000-0000-0000CBB30000}"/>
    <cellStyle name="쉼표 [0] 7 3 3 4" xfId="39768" xr:uid="{00000000-0005-0000-0000-0000CCB30000}"/>
    <cellStyle name="쉼표 [0] 7 3 3 4 2" xfId="39769" xr:uid="{00000000-0005-0000-0000-0000CDB30000}"/>
    <cellStyle name="쉼표 [0] 7 3 3 5" xfId="39770" xr:uid="{00000000-0005-0000-0000-0000CEB30000}"/>
    <cellStyle name="쉼표 [0] 7 3 4" xfId="39771" xr:uid="{00000000-0005-0000-0000-0000CFB30000}"/>
    <cellStyle name="쉼표 [0] 7 3 4 2" xfId="39772" xr:uid="{00000000-0005-0000-0000-0000D0B30000}"/>
    <cellStyle name="쉼표 [0] 7 3 4 2 2" xfId="39773" xr:uid="{00000000-0005-0000-0000-0000D1B30000}"/>
    <cellStyle name="쉼표 [0] 7 3 4 2 3" xfId="39774" xr:uid="{00000000-0005-0000-0000-0000D2B30000}"/>
    <cellStyle name="쉼표 [0] 7 3 4 3" xfId="39775" xr:uid="{00000000-0005-0000-0000-0000D3B30000}"/>
    <cellStyle name="쉼표 [0] 7 3 4 3 2" xfId="39776" xr:uid="{00000000-0005-0000-0000-0000D4B30000}"/>
    <cellStyle name="쉼표 [0] 7 3 4 4" xfId="39777" xr:uid="{00000000-0005-0000-0000-0000D5B30000}"/>
    <cellStyle name="쉼표 [0] 7 3 5" xfId="39778" xr:uid="{00000000-0005-0000-0000-0000D6B30000}"/>
    <cellStyle name="쉼표 [0] 7 3 5 2" xfId="39779" xr:uid="{00000000-0005-0000-0000-0000D7B30000}"/>
    <cellStyle name="쉼표 [0] 7 3 5 2 2" xfId="39780" xr:uid="{00000000-0005-0000-0000-0000D8B30000}"/>
    <cellStyle name="쉼표 [0] 7 3 5 3" xfId="39781" xr:uid="{00000000-0005-0000-0000-0000D9B30000}"/>
    <cellStyle name="쉼표 [0] 7 3 6" xfId="39782" xr:uid="{00000000-0005-0000-0000-0000DAB30000}"/>
    <cellStyle name="쉼표 [0] 7 3 6 2" xfId="39783" xr:uid="{00000000-0005-0000-0000-0000DBB30000}"/>
    <cellStyle name="쉼표 [0] 7 3 6 2 2" xfId="39784" xr:uid="{00000000-0005-0000-0000-0000DCB30000}"/>
    <cellStyle name="쉼표 [0] 7 3 6 3" xfId="39785" xr:uid="{00000000-0005-0000-0000-0000DDB30000}"/>
    <cellStyle name="쉼표 [0] 7 3 7" xfId="39786" xr:uid="{00000000-0005-0000-0000-0000DEB30000}"/>
    <cellStyle name="쉼표 [0] 7 3 7 2" xfId="39787" xr:uid="{00000000-0005-0000-0000-0000DFB30000}"/>
    <cellStyle name="쉼표 [0] 7 3 8" xfId="39788" xr:uid="{00000000-0005-0000-0000-0000E0B30000}"/>
    <cellStyle name="쉼표 [0] 7 4" xfId="39789" xr:uid="{00000000-0005-0000-0000-0000E1B30000}"/>
    <cellStyle name="쉼표 [0] 7 4 2" xfId="39790" xr:uid="{00000000-0005-0000-0000-0000E2B30000}"/>
    <cellStyle name="쉼표 [0] 7 4 2 2" xfId="39791" xr:uid="{00000000-0005-0000-0000-0000E3B30000}"/>
    <cellStyle name="쉼표 [0] 7 4 2 2 2" xfId="39792" xr:uid="{00000000-0005-0000-0000-0000E4B30000}"/>
    <cellStyle name="쉼표 [0] 7 4 2 2 3" xfId="39793" xr:uid="{00000000-0005-0000-0000-0000E5B30000}"/>
    <cellStyle name="쉼표 [0] 7 4 2 3" xfId="39794" xr:uid="{00000000-0005-0000-0000-0000E6B30000}"/>
    <cellStyle name="쉼표 [0] 7 4 2 3 2" xfId="39795" xr:uid="{00000000-0005-0000-0000-0000E7B30000}"/>
    <cellStyle name="쉼표 [0] 7 4 2 4" xfId="39796" xr:uid="{00000000-0005-0000-0000-0000E8B30000}"/>
    <cellStyle name="쉼표 [0] 7 4 3" xfId="39797" xr:uid="{00000000-0005-0000-0000-0000E9B30000}"/>
    <cellStyle name="쉼표 [0] 7 4 3 2" xfId="39798" xr:uid="{00000000-0005-0000-0000-0000EAB30000}"/>
    <cellStyle name="쉼표 [0] 7 4 3 2 2" xfId="39799" xr:uid="{00000000-0005-0000-0000-0000EBB30000}"/>
    <cellStyle name="쉼표 [0] 7 4 3 3" xfId="39800" xr:uid="{00000000-0005-0000-0000-0000ECB30000}"/>
    <cellStyle name="쉼표 [0] 7 4 4" xfId="39801" xr:uid="{00000000-0005-0000-0000-0000EDB30000}"/>
    <cellStyle name="쉼표 [0] 7 4 4 2" xfId="39802" xr:uid="{00000000-0005-0000-0000-0000EEB30000}"/>
    <cellStyle name="쉼표 [0] 7 4 4 2 2" xfId="39803" xr:uid="{00000000-0005-0000-0000-0000EFB30000}"/>
    <cellStyle name="쉼표 [0] 7 4 4 3" xfId="39804" xr:uid="{00000000-0005-0000-0000-0000F0B30000}"/>
    <cellStyle name="쉼표 [0] 7 4 5" xfId="39805" xr:uid="{00000000-0005-0000-0000-0000F1B30000}"/>
    <cellStyle name="쉼표 [0] 7 5" xfId="39806" xr:uid="{00000000-0005-0000-0000-0000F2B30000}"/>
    <cellStyle name="쉼표 [0] 7 5 2" xfId="39807" xr:uid="{00000000-0005-0000-0000-0000F3B30000}"/>
    <cellStyle name="쉼표 [0] 7 5 2 2" xfId="39808" xr:uid="{00000000-0005-0000-0000-0000F4B30000}"/>
    <cellStyle name="쉼표 [0] 7 5 2 2 2" xfId="39809" xr:uid="{00000000-0005-0000-0000-0000F5B30000}"/>
    <cellStyle name="쉼표 [0] 7 5 2 2 3" xfId="39810" xr:uid="{00000000-0005-0000-0000-0000F6B30000}"/>
    <cellStyle name="쉼표 [0] 7 5 2 3" xfId="39811" xr:uid="{00000000-0005-0000-0000-0000F7B30000}"/>
    <cellStyle name="쉼표 [0] 7 5 2 3 2" xfId="39812" xr:uid="{00000000-0005-0000-0000-0000F8B30000}"/>
    <cellStyle name="쉼표 [0] 7 5 2 4" xfId="39813" xr:uid="{00000000-0005-0000-0000-0000F9B30000}"/>
    <cellStyle name="쉼표 [0] 7 5 3" xfId="39814" xr:uid="{00000000-0005-0000-0000-0000FAB30000}"/>
    <cellStyle name="쉼표 [0] 7 5 3 2" xfId="39815" xr:uid="{00000000-0005-0000-0000-0000FBB30000}"/>
    <cellStyle name="쉼표 [0] 7 5 3 2 2" xfId="39816" xr:uid="{00000000-0005-0000-0000-0000FCB30000}"/>
    <cellStyle name="쉼표 [0] 7 5 3 3" xfId="39817" xr:uid="{00000000-0005-0000-0000-0000FDB30000}"/>
    <cellStyle name="쉼표 [0] 7 5 4" xfId="39818" xr:uid="{00000000-0005-0000-0000-0000FEB30000}"/>
    <cellStyle name="쉼표 [0] 7 5 4 2" xfId="39819" xr:uid="{00000000-0005-0000-0000-0000FFB30000}"/>
    <cellStyle name="쉼표 [0] 7 5 5" xfId="39820" xr:uid="{00000000-0005-0000-0000-000000B40000}"/>
    <cellStyle name="쉼표 [0] 7 6" xfId="39821" xr:uid="{00000000-0005-0000-0000-000001B40000}"/>
    <cellStyle name="쉼표 [0] 7 6 2" xfId="39822" xr:uid="{00000000-0005-0000-0000-000002B40000}"/>
    <cellStyle name="쉼표 [0] 7 6 2 2" xfId="39823" xr:uid="{00000000-0005-0000-0000-000003B40000}"/>
    <cellStyle name="쉼표 [0] 7 6 2 2 2" xfId="39824" xr:uid="{00000000-0005-0000-0000-000004B40000}"/>
    <cellStyle name="쉼표 [0] 7 6 2 2 3" xfId="39825" xr:uid="{00000000-0005-0000-0000-000005B40000}"/>
    <cellStyle name="쉼표 [0] 7 6 2 3" xfId="39826" xr:uid="{00000000-0005-0000-0000-000006B40000}"/>
    <cellStyle name="쉼표 [0] 7 6 2 3 2" xfId="39827" xr:uid="{00000000-0005-0000-0000-000007B40000}"/>
    <cellStyle name="쉼표 [0] 7 6 2 4" xfId="39828" xr:uid="{00000000-0005-0000-0000-000008B40000}"/>
    <cellStyle name="쉼표 [0] 7 6 3" xfId="39829" xr:uid="{00000000-0005-0000-0000-000009B40000}"/>
    <cellStyle name="쉼표 [0] 7 6 3 2" xfId="39830" xr:uid="{00000000-0005-0000-0000-00000AB40000}"/>
    <cellStyle name="쉼표 [0] 7 6 3 2 2" xfId="39831" xr:uid="{00000000-0005-0000-0000-00000BB40000}"/>
    <cellStyle name="쉼표 [0] 7 6 3 3" xfId="39832" xr:uid="{00000000-0005-0000-0000-00000CB40000}"/>
    <cellStyle name="쉼표 [0] 7 6 4" xfId="39833" xr:uid="{00000000-0005-0000-0000-00000DB40000}"/>
    <cellStyle name="쉼표 [0] 7 6 4 2" xfId="39834" xr:uid="{00000000-0005-0000-0000-00000EB40000}"/>
    <cellStyle name="쉼표 [0] 7 6 5" xfId="39835" xr:uid="{00000000-0005-0000-0000-00000FB40000}"/>
    <cellStyle name="쉼표 [0] 7 7" xfId="39836" xr:uid="{00000000-0005-0000-0000-000010B40000}"/>
    <cellStyle name="쉼표 [0] 7 7 2" xfId="39837" xr:uid="{00000000-0005-0000-0000-000011B40000}"/>
    <cellStyle name="쉼표 [0] 7 7 2 2" xfId="39838" xr:uid="{00000000-0005-0000-0000-000012B40000}"/>
    <cellStyle name="쉼표 [0] 7 7 2 2 2" xfId="39839" xr:uid="{00000000-0005-0000-0000-000013B40000}"/>
    <cellStyle name="쉼표 [0] 7 7 2 3" xfId="39840" xr:uid="{00000000-0005-0000-0000-000014B40000}"/>
    <cellStyle name="쉼표 [0] 7 7 2 3 2" xfId="39841" xr:uid="{00000000-0005-0000-0000-000015B40000}"/>
    <cellStyle name="쉼표 [0] 7 7 2 4" xfId="39842" xr:uid="{00000000-0005-0000-0000-000016B40000}"/>
    <cellStyle name="쉼표 [0] 7 7 3" xfId="39843" xr:uid="{00000000-0005-0000-0000-000017B40000}"/>
    <cellStyle name="쉼표 [0] 7 7 3 2" xfId="39844" xr:uid="{00000000-0005-0000-0000-000018B40000}"/>
    <cellStyle name="쉼표 [0] 7 7 3 2 2" xfId="39845" xr:uid="{00000000-0005-0000-0000-000019B40000}"/>
    <cellStyle name="쉼표 [0] 7 7 3 3" xfId="39846" xr:uid="{00000000-0005-0000-0000-00001AB40000}"/>
    <cellStyle name="쉼표 [0] 7 7 4" xfId="39847" xr:uid="{00000000-0005-0000-0000-00001BB40000}"/>
    <cellStyle name="쉼표 [0] 7 7 4 2" xfId="39848" xr:uid="{00000000-0005-0000-0000-00001CB40000}"/>
    <cellStyle name="쉼표 [0] 7 7 5" xfId="39849" xr:uid="{00000000-0005-0000-0000-00001DB40000}"/>
    <cellStyle name="쉼표 [0] 7 8" xfId="39850" xr:uid="{00000000-0005-0000-0000-00001EB40000}"/>
    <cellStyle name="쉼표 [0] 7 8 2" xfId="39851" xr:uid="{00000000-0005-0000-0000-00001FB40000}"/>
    <cellStyle name="쉼표 [0] 7 8 2 2" xfId="39852" xr:uid="{00000000-0005-0000-0000-000020B40000}"/>
    <cellStyle name="쉼표 [0] 7 8 2 2 2" xfId="39853" xr:uid="{00000000-0005-0000-0000-000021B40000}"/>
    <cellStyle name="쉼표 [0] 7 8 2 3" xfId="39854" xr:uid="{00000000-0005-0000-0000-000022B40000}"/>
    <cellStyle name="쉼표 [0] 7 8 2 4" xfId="39855" xr:uid="{00000000-0005-0000-0000-000023B40000}"/>
    <cellStyle name="쉼표 [0] 7 8 3" xfId="39856" xr:uid="{00000000-0005-0000-0000-000024B40000}"/>
    <cellStyle name="쉼표 [0] 7 8 3 2" xfId="39857" xr:uid="{00000000-0005-0000-0000-000025B40000}"/>
    <cellStyle name="쉼표 [0] 7 8 3 3" xfId="39858" xr:uid="{00000000-0005-0000-0000-000026B40000}"/>
    <cellStyle name="쉼표 [0] 7 8 4" xfId="39859" xr:uid="{00000000-0005-0000-0000-000027B40000}"/>
    <cellStyle name="쉼표 [0] 7 8 5" xfId="39860" xr:uid="{00000000-0005-0000-0000-000028B40000}"/>
    <cellStyle name="쉼표 [0] 7 9" xfId="39861" xr:uid="{00000000-0005-0000-0000-000029B40000}"/>
    <cellStyle name="쉼표 [0] 7 9 2" xfId="39862" xr:uid="{00000000-0005-0000-0000-00002AB40000}"/>
    <cellStyle name="쉼표 [0] 7 9 2 2" xfId="39863" xr:uid="{00000000-0005-0000-0000-00002BB40000}"/>
    <cellStyle name="쉼표 [0] 7 9 3" xfId="39864" xr:uid="{00000000-0005-0000-0000-00002CB40000}"/>
    <cellStyle name="쉼표 [0] 8" xfId="5860" xr:uid="{00000000-0005-0000-0000-00002DB40000}"/>
    <cellStyle name="쉼표 [0] 8 10" xfId="39865" xr:uid="{00000000-0005-0000-0000-00002EB40000}"/>
    <cellStyle name="쉼표 [0] 8 10 2" xfId="39866" xr:uid="{00000000-0005-0000-0000-00002FB40000}"/>
    <cellStyle name="쉼표 [0] 8 10 2 2" xfId="39867" xr:uid="{00000000-0005-0000-0000-000030B40000}"/>
    <cellStyle name="쉼표 [0] 8 10 3" xfId="39868" xr:uid="{00000000-0005-0000-0000-000031B40000}"/>
    <cellStyle name="쉼표 [0] 8 11" xfId="58451" xr:uid="{00000000-0005-0000-0000-000032B40000}"/>
    <cellStyle name="쉼표 [0] 8 12" xfId="58452" xr:uid="{00000000-0005-0000-0000-000033B40000}"/>
    <cellStyle name="쉼표 [0] 8 13" xfId="58453" xr:uid="{00000000-0005-0000-0000-000034B40000}"/>
    <cellStyle name="쉼표 [0] 8 14" xfId="58454" xr:uid="{00000000-0005-0000-0000-000035B40000}"/>
    <cellStyle name="쉼표 [0] 8 2" xfId="5861" xr:uid="{00000000-0005-0000-0000-000036B40000}"/>
    <cellStyle name="쉼표 [0] 8 2 10" xfId="39869" xr:uid="{00000000-0005-0000-0000-000037B40000}"/>
    <cellStyle name="쉼표 [0] 8 2 11" xfId="58455" xr:uid="{00000000-0005-0000-0000-000038B40000}"/>
    <cellStyle name="쉼표 [0] 8 2 12" xfId="58456" xr:uid="{00000000-0005-0000-0000-000039B40000}"/>
    <cellStyle name="쉼표 [0] 8 2 13" xfId="58457" xr:uid="{00000000-0005-0000-0000-00003AB40000}"/>
    <cellStyle name="쉼표 [0] 8 2 2" xfId="39870" xr:uid="{00000000-0005-0000-0000-00003BB40000}"/>
    <cellStyle name="쉼표 [0] 8 2 2 2" xfId="39871" xr:uid="{00000000-0005-0000-0000-00003CB40000}"/>
    <cellStyle name="쉼표 [0] 8 2 2 2 2" xfId="39872" xr:uid="{00000000-0005-0000-0000-00003DB40000}"/>
    <cellStyle name="쉼표 [0] 8 2 2 2 2 2" xfId="39873" xr:uid="{00000000-0005-0000-0000-00003EB40000}"/>
    <cellStyle name="쉼표 [0] 8 2 2 2 2 2 2" xfId="39874" xr:uid="{00000000-0005-0000-0000-00003FB40000}"/>
    <cellStyle name="쉼표 [0] 8 2 2 2 2 2 3" xfId="39875" xr:uid="{00000000-0005-0000-0000-000040B40000}"/>
    <cellStyle name="쉼표 [0] 8 2 2 2 2 3" xfId="39876" xr:uid="{00000000-0005-0000-0000-000041B40000}"/>
    <cellStyle name="쉼표 [0] 8 2 2 2 2 3 2" xfId="39877" xr:uid="{00000000-0005-0000-0000-000042B40000}"/>
    <cellStyle name="쉼표 [0] 8 2 2 2 2 4" xfId="39878" xr:uid="{00000000-0005-0000-0000-000043B40000}"/>
    <cellStyle name="쉼표 [0] 8 2 2 2 3" xfId="39879" xr:uid="{00000000-0005-0000-0000-000044B40000}"/>
    <cellStyle name="쉼표 [0] 8 2 2 2 3 2" xfId="39880" xr:uid="{00000000-0005-0000-0000-000045B40000}"/>
    <cellStyle name="쉼표 [0] 8 2 2 2 3 2 2" xfId="39881" xr:uid="{00000000-0005-0000-0000-000046B40000}"/>
    <cellStyle name="쉼표 [0] 8 2 2 2 3 3" xfId="39882" xr:uid="{00000000-0005-0000-0000-000047B40000}"/>
    <cellStyle name="쉼표 [0] 8 2 2 2 4" xfId="39883" xr:uid="{00000000-0005-0000-0000-000048B40000}"/>
    <cellStyle name="쉼표 [0] 8 2 2 2 4 2" xfId="39884" xr:uid="{00000000-0005-0000-0000-000049B40000}"/>
    <cellStyle name="쉼표 [0] 8 2 2 2 5" xfId="39885" xr:uid="{00000000-0005-0000-0000-00004AB40000}"/>
    <cellStyle name="쉼표 [0] 8 2 2 3" xfId="39886" xr:uid="{00000000-0005-0000-0000-00004BB40000}"/>
    <cellStyle name="쉼표 [0] 8 2 2 3 2" xfId="39887" xr:uid="{00000000-0005-0000-0000-00004CB40000}"/>
    <cellStyle name="쉼표 [0] 8 2 2 3 2 2" xfId="39888" xr:uid="{00000000-0005-0000-0000-00004DB40000}"/>
    <cellStyle name="쉼표 [0] 8 2 2 3 2 2 2" xfId="39889" xr:uid="{00000000-0005-0000-0000-00004EB40000}"/>
    <cellStyle name="쉼표 [0] 8 2 2 3 2 2 3" xfId="39890" xr:uid="{00000000-0005-0000-0000-00004FB40000}"/>
    <cellStyle name="쉼표 [0] 8 2 2 3 2 3" xfId="39891" xr:uid="{00000000-0005-0000-0000-000050B40000}"/>
    <cellStyle name="쉼표 [0] 8 2 2 3 2 3 2" xfId="39892" xr:uid="{00000000-0005-0000-0000-000051B40000}"/>
    <cellStyle name="쉼표 [0] 8 2 2 3 2 4" xfId="39893" xr:uid="{00000000-0005-0000-0000-000052B40000}"/>
    <cellStyle name="쉼표 [0] 8 2 2 3 3" xfId="39894" xr:uid="{00000000-0005-0000-0000-000053B40000}"/>
    <cellStyle name="쉼표 [0] 8 2 2 3 3 2" xfId="39895" xr:uid="{00000000-0005-0000-0000-000054B40000}"/>
    <cellStyle name="쉼표 [0] 8 2 2 3 3 2 2" xfId="39896" xr:uid="{00000000-0005-0000-0000-000055B40000}"/>
    <cellStyle name="쉼표 [0] 8 2 2 3 3 3" xfId="39897" xr:uid="{00000000-0005-0000-0000-000056B40000}"/>
    <cellStyle name="쉼표 [0] 8 2 2 3 4" xfId="39898" xr:uid="{00000000-0005-0000-0000-000057B40000}"/>
    <cellStyle name="쉼표 [0] 8 2 2 3 4 2" xfId="39899" xr:uid="{00000000-0005-0000-0000-000058B40000}"/>
    <cellStyle name="쉼표 [0] 8 2 2 3 5" xfId="39900" xr:uid="{00000000-0005-0000-0000-000059B40000}"/>
    <cellStyle name="쉼표 [0] 8 2 2 4" xfId="39901" xr:uid="{00000000-0005-0000-0000-00005AB40000}"/>
    <cellStyle name="쉼표 [0] 8 2 2 4 2" xfId="39902" xr:uid="{00000000-0005-0000-0000-00005BB40000}"/>
    <cellStyle name="쉼표 [0] 8 2 2 4 2 2" xfId="39903" xr:uid="{00000000-0005-0000-0000-00005CB40000}"/>
    <cellStyle name="쉼표 [0] 8 2 2 4 2 3" xfId="39904" xr:uid="{00000000-0005-0000-0000-00005DB40000}"/>
    <cellStyle name="쉼표 [0] 8 2 2 4 3" xfId="39905" xr:uid="{00000000-0005-0000-0000-00005EB40000}"/>
    <cellStyle name="쉼표 [0] 8 2 2 4 3 2" xfId="39906" xr:uid="{00000000-0005-0000-0000-00005FB40000}"/>
    <cellStyle name="쉼표 [0] 8 2 2 4 4" xfId="39907" xr:uid="{00000000-0005-0000-0000-000060B40000}"/>
    <cellStyle name="쉼표 [0] 8 2 2 5" xfId="39908" xr:uid="{00000000-0005-0000-0000-000061B40000}"/>
    <cellStyle name="쉼표 [0] 8 2 2 5 2" xfId="39909" xr:uid="{00000000-0005-0000-0000-000062B40000}"/>
    <cellStyle name="쉼표 [0] 8 2 2 5 2 2" xfId="39910" xr:uid="{00000000-0005-0000-0000-000063B40000}"/>
    <cellStyle name="쉼표 [0] 8 2 2 5 3" xfId="39911" xr:uid="{00000000-0005-0000-0000-000064B40000}"/>
    <cellStyle name="쉼표 [0] 8 2 2 6" xfId="39912" xr:uid="{00000000-0005-0000-0000-000065B40000}"/>
    <cellStyle name="쉼표 [0] 8 2 2 6 2" xfId="39913" xr:uid="{00000000-0005-0000-0000-000066B40000}"/>
    <cellStyle name="쉼표 [0] 8 2 2 7" xfId="39914" xr:uid="{00000000-0005-0000-0000-000067B40000}"/>
    <cellStyle name="쉼표 [0] 8 2 3" xfId="39915" xr:uid="{00000000-0005-0000-0000-000068B40000}"/>
    <cellStyle name="쉼표 [0] 8 2 3 2" xfId="39916" xr:uid="{00000000-0005-0000-0000-000069B40000}"/>
    <cellStyle name="쉼표 [0] 8 2 3 2 2" xfId="39917" xr:uid="{00000000-0005-0000-0000-00006AB40000}"/>
    <cellStyle name="쉼표 [0] 8 2 3 2 2 2" xfId="39918" xr:uid="{00000000-0005-0000-0000-00006BB40000}"/>
    <cellStyle name="쉼표 [0] 8 2 3 2 2 3" xfId="39919" xr:uid="{00000000-0005-0000-0000-00006CB40000}"/>
    <cellStyle name="쉼표 [0] 8 2 3 2 3" xfId="39920" xr:uid="{00000000-0005-0000-0000-00006DB40000}"/>
    <cellStyle name="쉼표 [0] 8 2 3 2 3 2" xfId="39921" xr:uid="{00000000-0005-0000-0000-00006EB40000}"/>
    <cellStyle name="쉼표 [0] 8 2 3 2 4" xfId="39922" xr:uid="{00000000-0005-0000-0000-00006FB40000}"/>
    <cellStyle name="쉼표 [0] 8 2 3 3" xfId="39923" xr:uid="{00000000-0005-0000-0000-000070B40000}"/>
    <cellStyle name="쉼표 [0] 8 2 3 3 2" xfId="39924" xr:uid="{00000000-0005-0000-0000-000071B40000}"/>
    <cellStyle name="쉼표 [0] 8 2 3 3 2 2" xfId="39925" xr:uid="{00000000-0005-0000-0000-000072B40000}"/>
    <cellStyle name="쉼표 [0] 8 2 3 3 3" xfId="39926" xr:uid="{00000000-0005-0000-0000-000073B40000}"/>
    <cellStyle name="쉼표 [0] 8 2 3 4" xfId="39927" xr:uid="{00000000-0005-0000-0000-000074B40000}"/>
    <cellStyle name="쉼표 [0] 8 2 3 4 2" xfId="39928" xr:uid="{00000000-0005-0000-0000-000075B40000}"/>
    <cellStyle name="쉼표 [0] 8 2 3 5" xfId="39929" xr:uid="{00000000-0005-0000-0000-000076B40000}"/>
    <cellStyle name="쉼표 [0] 8 2 4" xfId="39930" xr:uid="{00000000-0005-0000-0000-000077B40000}"/>
    <cellStyle name="쉼표 [0] 8 2 4 2" xfId="39931" xr:uid="{00000000-0005-0000-0000-000078B40000}"/>
    <cellStyle name="쉼표 [0] 8 2 4 2 2" xfId="39932" xr:uid="{00000000-0005-0000-0000-000079B40000}"/>
    <cellStyle name="쉼표 [0] 8 2 4 2 2 2" xfId="39933" xr:uid="{00000000-0005-0000-0000-00007AB40000}"/>
    <cellStyle name="쉼표 [0] 8 2 4 2 2 3" xfId="39934" xr:uid="{00000000-0005-0000-0000-00007BB40000}"/>
    <cellStyle name="쉼표 [0] 8 2 4 2 3" xfId="39935" xr:uid="{00000000-0005-0000-0000-00007CB40000}"/>
    <cellStyle name="쉼표 [0] 8 2 4 2 3 2" xfId="39936" xr:uid="{00000000-0005-0000-0000-00007DB40000}"/>
    <cellStyle name="쉼표 [0] 8 2 4 2 4" xfId="39937" xr:uid="{00000000-0005-0000-0000-00007EB40000}"/>
    <cellStyle name="쉼표 [0] 8 2 4 3" xfId="39938" xr:uid="{00000000-0005-0000-0000-00007FB40000}"/>
    <cellStyle name="쉼표 [0] 8 2 4 3 2" xfId="39939" xr:uid="{00000000-0005-0000-0000-000080B40000}"/>
    <cellStyle name="쉼표 [0] 8 2 4 3 2 2" xfId="39940" xr:uid="{00000000-0005-0000-0000-000081B40000}"/>
    <cellStyle name="쉼표 [0] 8 2 4 3 3" xfId="39941" xr:uid="{00000000-0005-0000-0000-000082B40000}"/>
    <cellStyle name="쉼표 [0] 8 2 4 4" xfId="39942" xr:uid="{00000000-0005-0000-0000-000083B40000}"/>
    <cellStyle name="쉼표 [0] 8 2 4 4 2" xfId="39943" xr:uid="{00000000-0005-0000-0000-000084B40000}"/>
    <cellStyle name="쉼표 [0] 8 2 4 5" xfId="39944" xr:uid="{00000000-0005-0000-0000-000085B40000}"/>
    <cellStyle name="쉼표 [0] 8 2 5" xfId="39945" xr:uid="{00000000-0005-0000-0000-000086B40000}"/>
    <cellStyle name="쉼표 [0] 8 2 5 2" xfId="39946" xr:uid="{00000000-0005-0000-0000-000087B40000}"/>
    <cellStyle name="쉼표 [0] 8 2 5 2 2" xfId="39947" xr:uid="{00000000-0005-0000-0000-000088B40000}"/>
    <cellStyle name="쉼표 [0] 8 2 5 2 3" xfId="39948" xr:uid="{00000000-0005-0000-0000-000089B40000}"/>
    <cellStyle name="쉼표 [0] 8 2 5 3" xfId="39949" xr:uid="{00000000-0005-0000-0000-00008AB40000}"/>
    <cellStyle name="쉼표 [0] 8 2 5 3 2" xfId="39950" xr:uid="{00000000-0005-0000-0000-00008BB40000}"/>
    <cellStyle name="쉼표 [0] 8 2 5 4" xfId="39951" xr:uid="{00000000-0005-0000-0000-00008CB40000}"/>
    <cellStyle name="쉼표 [0] 8 2 6" xfId="39952" xr:uid="{00000000-0005-0000-0000-00008DB40000}"/>
    <cellStyle name="쉼표 [0] 8 2 6 2" xfId="39953" xr:uid="{00000000-0005-0000-0000-00008EB40000}"/>
    <cellStyle name="쉼표 [0] 8 2 6 2 2" xfId="39954" xr:uid="{00000000-0005-0000-0000-00008FB40000}"/>
    <cellStyle name="쉼표 [0] 8 2 6 3" xfId="39955" xr:uid="{00000000-0005-0000-0000-000090B40000}"/>
    <cellStyle name="쉼표 [0] 8 2 7" xfId="39956" xr:uid="{00000000-0005-0000-0000-000091B40000}"/>
    <cellStyle name="쉼표 [0] 8 2 7 2" xfId="39957" xr:uid="{00000000-0005-0000-0000-000092B40000}"/>
    <cellStyle name="쉼표 [0] 8 2 7 2 2" xfId="39958" xr:uid="{00000000-0005-0000-0000-000093B40000}"/>
    <cellStyle name="쉼표 [0] 8 2 7 3" xfId="39959" xr:uid="{00000000-0005-0000-0000-000094B40000}"/>
    <cellStyle name="쉼표 [0] 8 2 8" xfId="39960" xr:uid="{00000000-0005-0000-0000-000095B40000}"/>
    <cellStyle name="쉼표 [0] 8 2 8 2" xfId="39961" xr:uid="{00000000-0005-0000-0000-000096B40000}"/>
    <cellStyle name="쉼표 [0] 8 2 9" xfId="39962" xr:uid="{00000000-0005-0000-0000-000097B40000}"/>
    <cellStyle name="쉼표 [0] 8 2 9 2" xfId="39963" xr:uid="{00000000-0005-0000-0000-000098B40000}"/>
    <cellStyle name="쉼표 [0] 8 3" xfId="39964" xr:uid="{00000000-0005-0000-0000-000099B40000}"/>
    <cellStyle name="쉼표 [0] 8 3 2" xfId="39965" xr:uid="{00000000-0005-0000-0000-00009AB40000}"/>
    <cellStyle name="쉼표 [0] 8 3 2 2" xfId="39966" xr:uid="{00000000-0005-0000-0000-00009BB40000}"/>
    <cellStyle name="쉼표 [0] 8 3 2 2 2" xfId="39967" xr:uid="{00000000-0005-0000-0000-00009CB40000}"/>
    <cellStyle name="쉼표 [0] 8 3 2 2 2 2" xfId="39968" xr:uid="{00000000-0005-0000-0000-00009DB40000}"/>
    <cellStyle name="쉼표 [0] 8 3 2 2 2 3" xfId="39969" xr:uid="{00000000-0005-0000-0000-00009EB40000}"/>
    <cellStyle name="쉼표 [0] 8 3 2 2 3" xfId="39970" xr:uid="{00000000-0005-0000-0000-00009FB40000}"/>
    <cellStyle name="쉼표 [0] 8 3 2 2 3 2" xfId="39971" xr:uid="{00000000-0005-0000-0000-0000A0B40000}"/>
    <cellStyle name="쉼표 [0] 8 3 2 2 4" xfId="39972" xr:uid="{00000000-0005-0000-0000-0000A1B40000}"/>
    <cellStyle name="쉼표 [0] 8 3 2 3" xfId="39973" xr:uid="{00000000-0005-0000-0000-0000A2B40000}"/>
    <cellStyle name="쉼표 [0] 8 3 2 3 2" xfId="39974" xr:uid="{00000000-0005-0000-0000-0000A3B40000}"/>
    <cellStyle name="쉼표 [0] 8 3 2 3 2 2" xfId="39975" xr:uid="{00000000-0005-0000-0000-0000A4B40000}"/>
    <cellStyle name="쉼표 [0] 8 3 2 3 3" xfId="39976" xr:uid="{00000000-0005-0000-0000-0000A5B40000}"/>
    <cellStyle name="쉼표 [0] 8 3 2 4" xfId="39977" xr:uid="{00000000-0005-0000-0000-0000A6B40000}"/>
    <cellStyle name="쉼표 [0] 8 3 2 4 2" xfId="39978" xr:uid="{00000000-0005-0000-0000-0000A7B40000}"/>
    <cellStyle name="쉼표 [0] 8 3 2 5" xfId="39979" xr:uid="{00000000-0005-0000-0000-0000A8B40000}"/>
    <cellStyle name="쉼표 [0] 8 3 3" xfId="39980" xr:uid="{00000000-0005-0000-0000-0000A9B40000}"/>
    <cellStyle name="쉼표 [0] 8 3 3 2" xfId="39981" xr:uid="{00000000-0005-0000-0000-0000AAB40000}"/>
    <cellStyle name="쉼표 [0] 8 3 3 2 2" xfId="39982" xr:uid="{00000000-0005-0000-0000-0000ABB40000}"/>
    <cellStyle name="쉼표 [0] 8 3 3 2 2 2" xfId="39983" xr:uid="{00000000-0005-0000-0000-0000ACB40000}"/>
    <cellStyle name="쉼표 [0] 8 3 3 2 2 3" xfId="39984" xr:uid="{00000000-0005-0000-0000-0000ADB40000}"/>
    <cellStyle name="쉼표 [0] 8 3 3 2 3" xfId="39985" xr:uid="{00000000-0005-0000-0000-0000AEB40000}"/>
    <cellStyle name="쉼표 [0] 8 3 3 2 3 2" xfId="39986" xr:uid="{00000000-0005-0000-0000-0000AFB40000}"/>
    <cellStyle name="쉼표 [0] 8 3 3 2 4" xfId="39987" xr:uid="{00000000-0005-0000-0000-0000B0B40000}"/>
    <cellStyle name="쉼표 [0] 8 3 3 3" xfId="39988" xr:uid="{00000000-0005-0000-0000-0000B1B40000}"/>
    <cellStyle name="쉼표 [0] 8 3 3 3 2" xfId="39989" xr:uid="{00000000-0005-0000-0000-0000B2B40000}"/>
    <cellStyle name="쉼표 [0] 8 3 3 3 2 2" xfId="39990" xr:uid="{00000000-0005-0000-0000-0000B3B40000}"/>
    <cellStyle name="쉼표 [0] 8 3 3 3 3" xfId="39991" xr:uid="{00000000-0005-0000-0000-0000B4B40000}"/>
    <cellStyle name="쉼표 [0] 8 3 3 4" xfId="39992" xr:uid="{00000000-0005-0000-0000-0000B5B40000}"/>
    <cellStyle name="쉼표 [0] 8 3 3 4 2" xfId="39993" xr:uid="{00000000-0005-0000-0000-0000B6B40000}"/>
    <cellStyle name="쉼표 [0] 8 3 3 5" xfId="39994" xr:uid="{00000000-0005-0000-0000-0000B7B40000}"/>
    <cellStyle name="쉼표 [0] 8 3 4" xfId="39995" xr:uid="{00000000-0005-0000-0000-0000B8B40000}"/>
    <cellStyle name="쉼표 [0] 8 3 4 2" xfId="39996" xr:uid="{00000000-0005-0000-0000-0000B9B40000}"/>
    <cellStyle name="쉼표 [0] 8 3 4 2 2" xfId="39997" xr:uid="{00000000-0005-0000-0000-0000BAB40000}"/>
    <cellStyle name="쉼표 [0] 8 3 4 2 3" xfId="39998" xr:uid="{00000000-0005-0000-0000-0000BBB40000}"/>
    <cellStyle name="쉼표 [0] 8 3 4 3" xfId="39999" xr:uid="{00000000-0005-0000-0000-0000BCB40000}"/>
    <cellStyle name="쉼표 [0] 8 3 4 3 2" xfId="40000" xr:uid="{00000000-0005-0000-0000-0000BDB40000}"/>
    <cellStyle name="쉼표 [0] 8 3 4 4" xfId="40001" xr:uid="{00000000-0005-0000-0000-0000BEB40000}"/>
    <cellStyle name="쉼표 [0] 8 3 5" xfId="40002" xr:uid="{00000000-0005-0000-0000-0000BFB40000}"/>
    <cellStyle name="쉼표 [0] 8 3 5 2" xfId="40003" xr:uid="{00000000-0005-0000-0000-0000C0B40000}"/>
    <cellStyle name="쉼표 [0] 8 3 5 2 2" xfId="40004" xr:uid="{00000000-0005-0000-0000-0000C1B40000}"/>
    <cellStyle name="쉼표 [0] 8 3 5 3" xfId="40005" xr:uid="{00000000-0005-0000-0000-0000C2B40000}"/>
    <cellStyle name="쉼표 [0] 8 3 6" xfId="40006" xr:uid="{00000000-0005-0000-0000-0000C3B40000}"/>
    <cellStyle name="쉼표 [0] 8 3 6 2" xfId="40007" xr:uid="{00000000-0005-0000-0000-0000C4B40000}"/>
    <cellStyle name="쉼표 [0] 8 3 7" xfId="40008" xr:uid="{00000000-0005-0000-0000-0000C5B40000}"/>
    <cellStyle name="쉼표 [0] 8 4" xfId="40009" xr:uid="{00000000-0005-0000-0000-0000C6B40000}"/>
    <cellStyle name="쉼표 [0] 8 4 2" xfId="40010" xr:uid="{00000000-0005-0000-0000-0000C7B40000}"/>
    <cellStyle name="쉼표 [0] 8 4 2 2" xfId="40011" xr:uid="{00000000-0005-0000-0000-0000C8B40000}"/>
    <cellStyle name="쉼표 [0] 8 4 2 2 2" xfId="40012" xr:uid="{00000000-0005-0000-0000-0000C9B40000}"/>
    <cellStyle name="쉼표 [0] 8 4 2 2 3" xfId="40013" xr:uid="{00000000-0005-0000-0000-0000CAB40000}"/>
    <cellStyle name="쉼표 [0] 8 4 2 3" xfId="40014" xr:uid="{00000000-0005-0000-0000-0000CBB40000}"/>
    <cellStyle name="쉼표 [0] 8 4 2 3 2" xfId="40015" xr:uid="{00000000-0005-0000-0000-0000CCB40000}"/>
    <cellStyle name="쉼표 [0] 8 4 2 4" xfId="40016" xr:uid="{00000000-0005-0000-0000-0000CDB40000}"/>
    <cellStyle name="쉼표 [0] 8 4 3" xfId="40017" xr:uid="{00000000-0005-0000-0000-0000CEB40000}"/>
    <cellStyle name="쉼표 [0] 8 4 3 2" xfId="40018" xr:uid="{00000000-0005-0000-0000-0000CFB40000}"/>
    <cellStyle name="쉼표 [0] 8 4 3 2 2" xfId="40019" xr:uid="{00000000-0005-0000-0000-0000D0B40000}"/>
    <cellStyle name="쉼표 [0] 8 4 3 3" xfId="40020" xr:uid="{00000000-0005-0000-0000-0000D1B40000}"/>
    <cellStyle name="쉼표 [0] 8 4 4" xfId="40021" xr:uid="{00000000-0005-0000-0000-0000D2B40000}"/>
    <cellStyle name="쉼표 [0] 8 4 4 2" xfId="40022" xr:uid="{00000000-0005-0000-0000-0000D3B40000}"/>
    <cellStyle name="쉼표 [0] 8 4 5" xfId="40023" xr:uid="{00000000-0005-0000-0000-0000D4B40000}"/>
    <cellStyle name="쉼표 [0] 8 5" xfId="40024" xr:uid="{00000000-0005-0000-0000-0000D5B40000}"/>
    <cellStyle name="쉼표 [0] 8 5 2" xfId="40025" xr:uid="{00000000-0005-0000-0000-0000D6B40000}"/>
    <cellStyle name="쉼표 [0] 8 5 2 2" xfId="40026" xr:uid="{00000000-0005-0000-0000-0000D7B40000}"/>
    <cellStyle name="쉼표 [0] 8 5 2 2 2" xfId="40027" xr:uid="{00000000-0005-0000-0000-0000D8B40000}"/>
    <cellStyle name="쉼표 [0] 8 5 2 2 3" xfId="40028" xr:uid="{00000000-0005-0000-0000-0000D9B40000}"/>
    <cellStyle name="쉼표 [0] 8 5 2 3" xfId="40029" xr:uid="{00000000-0005-0000-0000-0000DAB40000}"/>
    <cellStyle name="쉼표 [0] 8 5 2 3 2" xfId="40030" xr:uid="{00000000-0005-0000-0000-0000DBB40000}"/>
    <cellStyle name="쉼표 [0] 8 5 2 4" xfId="40031" xr:uid="{00000000-0005-0000-0000-0000DCB40000}"/>
    <cellStyle name="쉼표 [0] 8 5 3" xfId="40032" xr:uid="{00000000-0005-0000-0000-0000DDB40000}"/>
    <cellStyle name="쉼표 [0] 8 5 3 2" xfId="40033" xr:uid="{00000000-0005-0000-0000-0000DEB40000}"/>
    <cellStyle name="쉼표 [0] 8 5 3 2 2" xfId="40034" xr:uid="{00000000-0005-0000-0000-0000DFB40000}"/>
    <cellStyle name="쉼표 [0] 8 5 3 3" xfId="40035" xr:uid="{00000000-0005-0000-0000-0000E0B40000}"/>
    <cellStyle name="쉼표 [0] 8 5 4" xfId="40036" xr:uid="{00000000-0005-0000-0000-0000E1B40000}"/>
    <cellStyle name="쉼표 [0] 8 5 4 2" xfId="40037" xr:uid="{00000000-0005-0000-0000-0000E2B40000}"/>
    <cellStyle name="쉼표 [0] 8 5 5" xfId="40038" xr:uid="{00000000-0005-0000-0000-0000E3B40000}"/>
    <cellStyle name="쉼표 [0] 8 6" xfId="40039" xr:uid="{00000000-0005-0000-0000-0000E4B40000}"/>
    <cellStyle name="쉼표 [0] 8 6 2" xfId="40040" xr:uid="{00000000-0005-0000-0000-0000E5B40000}"/>
    <cellStyle name="쉼표 [0] 8 6 2 2" xfId="40041" xr:uid="{00000000-0005-0000-0000-0000E6B40000}"/>
    <cellStyle name="쉼표 [0] 8 6 2 2 2" xfId="40042" xr:uid="{00000000-0005-0000-0000-0000E7B40000}"/>
    <cellStyle name="쉼표 [0] 8 6 2 3" xfId="40043" xr:uid="{00000000-0005-0000-0000-0000E8B40000}"/>
    <cellStyle name="쉼표 [0] 8 6 3" xfId="40044" xr:uid="{00000000-0005-0000-0000-0000E9B40000}"/>
    <cellStyle name="쉼표 [0] 8 6 3 2" xfId="40045" xr:uid="{00000000-0005-0000-0000-0000EAB40000}"/>
    <cellStyle name="쉼표 [0] 8 6 4" xfId="40046" xr:uid="{00000000-0005-0000-0000-0000EBB40000}"/>
    <cellStyle name="쉼표 [0] 8 7" xfId="40047" xr:uid="{00000000-0005-0000-0000-0000ECB40000}"/>
    <cellStyle name="쉼표 [0] 8 7 2" xfId="40048" xr:uid="{00000000-0005-0000-0000-0000EDB40000}"/>
    <cellStyle name="쉼표 [0] 8 7 2 2" xfId="40049" xr:uid="{00000000-0005-0000-0000-0000EEB40000}"/>
    <cellStyle name="쉼표 [0] 8 7 2 3" xfId="40050" xr:uid="{00000000-0005-0000-0000-0000EFB40000}"/>
    <cellStyle name="쉼표 [0] 8 7 2 3 2" xfId="40051" xr:uid="{00000000-0005-0000-0000-0000F0B40000}"/>
    <cellStyle name="쉼표 [0] 8 7 2 4" xfId="40052" xr:uid="{00000000-0005-0000-0000-0000F1B40000}"/>
    <cellStyle name="쉼표 [0] 8 7 3" xfId="40053" xr:uid="{00000000-0005-0000-0000-0000F2B40000}"/>
    <cellStyle name="쉼표 [0] 8 7 3 2" xfId="40054" xr:uid="{00000000-0005-0000-0000-0000F3B40000}"/>
    <cellStyle name="쉼표 [0] 8 7 3 3" xfId="40055" xr:uid="{00000000-0005-0000-0000-0000F4B40000}"/>
    <cellStyle name="쉼표 [0] 8 7 4" xfId="40056" xr:uid="{00000000-0005-0000-0000-0000F5B40000}"/>
    <cellStyle name="쉼표 [0] 8 7 5" xfId="40057" xr:uid="{00000000-0005-0000-0000-0000F6B40000}"/>
    <cellStyle name="쉼표 [0] 8 8" xfId="40058" xr:uid="{00000000-0005-0000-0000-0000F7B40000}"/>
    <cellStyle name="쉼표 [0] 8 8 2" xfId="40059" xr:uid="{00000000-0005-0000-0000-0000F8B40000}"/>
    <cellStyle name="쉼표 [0] 8 9" xfId="40060" xr:uid="{00000000-0005-0000-0000-0000F9B40000}"/>
    <cellStyle name="쉼표 [0] 8 9 2" xfId="40061" xr:uid="{00000000-0005-0000-0000-0000FAB40000}"/>
    <cellStyle name="쉼표 [0] 8 9 2 2" xfId="40062" xr:uid="{00000000-0005-0000-0000-0000FBB40000}"/>
    <cellStyle name="쉼표 [0] 8 9 3" xfId="40063" xr:uid="{00000000-0005-0000-0000-0000FCB40000}"/>
    <cellStyle name="쉼표 [0] 9" xfId="5862" xr:uid="{00000000-0005-0000-0000-0000FDB40000}"/>
    <cellStyle name="쉼표 [0] 9 10" xfId="58458" xr:uid="{00000000-0005-0000-0000-0000FEB40000}"/>
    <cellStyle name="쉼표 [0] 9 11" xfId="58459" xr:uid="{00000000-0005-0000-0000-0000FFB40000}"/>
    <cellStyle name="쉼표 [0] 9 12" xfId="58460" xr:uid="{00000000-0005-0000-0000-000000B50000}"/>
    <cellStyle name="쉼표 [0] 9 13" xfId="58461" xr:uid="{00000000-0005-0000-0000-000001B50000}"/>
    <cellStyle name="쉼표 [0] 9 14" xfId="58462" xr:uid="{00000000-0005-0000-0000-000002B50000}"/>
    <cellStyle name="쉼표 [0] 9 15" xfId="58463" xr:uid="{00000000-0005-0000-0000-000003B50000}"/>
    <cellStyle name="쉼표 [0] 9 16" xfId="58464" xr:uid="{00000000-0005-0000-0000-000004B50000}"/>
    <cellStyle name="쉼표 [0] 9 2" xfId="5863" xr:uid="{00000000-0005-0000-0000-000005B50000}"/>
    <cellStyle name="쉼표 [0] 9 2 10" xfId="58465" xr:uid="{00000000-0005-0000-0000-000006B50000}"/>
    <cellStyle name="쉼표 [0] 9 2 11" xfId="58466" xr:uid="{00000000-0005-0000-0000-000007B50000}"/>
    <cellStyle name="쉼표 [0] 9 2 12" xfId="58467" xr:uid="{00000000-0005-0000-0000-000008B50000}"/>
    <cellStyle name="쉼표 [0] 9 2 13" xfId="58468" xr:uid="{00000000-0005-0000-0000-000009B50000}"/>
    <cellStyle name="쉼표 [0] 9 2 14" xfId="58469" xr:uid="{00000000-0005-0000-0000-00000AB50000}"/>
    <cellStyle name="쉼표 [0] 9 2 2" xfId="5864" xr:uid="{00000000-0005-0000-0000-00000BB50000}"/>
    <cellStyle name="쉼표 [0] 9 2 2 10" xfId="58470" xr:uid="{00000000-0005-0000-0000-00000CB50000}"/>
    <cellStyle name="쉼표 [0] 9 2 2 11" xfId="58471" xr:uid="{00000000-0005-0000-0000-00000DB50000}"/>
    <cellStyle name="쉼표 [0] 9 2 2 12" xfId="58472" xr:uid="{00000000-0005-0000-0000-00000EB50000}"/>
    <cellStyle name="쉼표 [0] 9 2 2 13" xfId="58473" xr:uid="{00000000-0005-0000-0000-00000FB50000}"/>
    <cellStyle name="쉼표 [0] 9 2 2 2" xfId="40064" xr:uid="{00000000-0005-0000-0000-000010B50000}"/>
    <cellStyle name="쉼표 [0] 9 2 2 2 2" xfId="40065" xr:uid="{00000000-0005-0000-0000-000011B50000}"/>
    <cellStyle name="쉼표 [0] 9 2 2 2 2 2" xfId="40066" xr:uid="{00000000-0005-0000-0000-000012B50000}"/>
    <cellStyle name="쉼표 [0] 9 2 2 2 2 2 2" xfId="40067" xr:uid="{00000000-0005-0000-0000-000013B50000}"/>
    <cellStyle name="쉼표 [0] 9 2 2 2 2 2 3" xfId="40068" xr:uid="{00000000-0005-0000-0000-000014B50000}"/>
    <cellStyle name="쉼표 [0] 9 2 2 2 2 3" xfId="40069" xr:uid="{00000000-0005-0000-0000-000015B50000}"/>
    <cellStyle name="쉼표 [0] 9 2 2 2 2 3 2" xfId="40070" xr:uid="{00000000-0005-0000-0000-000016B50000}"/>
    <cellStyle name="쉼표 [0] 9 2 2 2 2 4" xfId="40071" xr:uid="{00000000-0005-0000-0000-000017B50000}"/>
    <cellStyle name="쉼표 [0] 9 2 2 2 3" xfId="40072" xr:uid="{00000000-0005-0000-0000-000018B50000}"/>
    <cellStyle name="쉼표 [0] 9 2 2 2 3 2" xfId="40073" xr:uid="{00000000-0005-0000-0000-000019B50000}"/>
    <cellStyle name="쉼표 [0] 9 2 2 2 3 2 2" xfId="40074" xr:uid="{00000000-0005-0000-0000-00001AB50000}"/>
    <cellStyle name="쉼표 [0] 9 2 2 2 3 3" xfId="40075" xr:uid="{00000000-0005-0000-0000-00001BB50000}"/>
    <cellStyle name="쉼표 [0] 9 2 2 2 4" xfId="40076" xr:uid="{00000000-0005-0000-0000-00001CB50000}"/>
    <cellStyle name="쉼표 [0] 9 2 2 2 4 2" xfId="40077" xr:uid="{00000000-0005-0000-0000-00001DB50000}"/>
    <cellStyle name="쉼표 [0] 9 2 2 2 5" xfId="40078" xr:uid="{00000000-0005-0000-0000-00001EB50000}"/>
    <cellStyle name="쉼표 [0] 9 2 2 3" xfId="40079" xr:uid="{00000000-0005-0000-0000-00001FB50000}"/>
    <cellStyle name="쉼표 [0] 9 2 2 3 2" xfId="40080" xr:uid="{00000000-0005-0000-0000-000020B50000}"/>
    <cellStyle name="쉼표 [0] 9 2 2 3 2 2" xfId="40081" xr:uid="{00000000-0005-0000-0000-000021B50000}"/>
    <cellStyle name="쉼표 [0] 9 2 2 3 2 2 2" xfId="40082" xr:uid="{00000000-0005-0000-0000-000022B50000}"/>
    <cellStyle name="쉼표 [0] 9 2 2 3 2 2 3" xfId="40083" xr:uid="{00000000-0005-0000-0000-000023B50000}"/>
    <cellStyle name="쉼표 [0] 9 2 2 3 2 3" xfId="40084" xr:uid="{00000000-0005-0000-0000-000024B50000}"/>
    <cellStyle name="쉼표 [0] 9 2 2 3 2 3 2" xfId="40085" xr:uid="{00000000-0005-0000-0000-000025B50000}"/>
    <cellStyle name="쉼표 [0] 9 2 2 3 2 4" xfId="40086" xr:uid="{00000000-0005-0000-0000-000026B50000}"/>
    <cellStyle name="쉼표 [0] 9 2 2 3 3" xfId="40087" xr:uid="{00000000-0005-0000-0000-000027B50000}"/>
    <cellStyle name="쉼표 [0] 9 2 2 3 3 2" xfId="40088" xr:uid="{00000000-0005-0000-0000-000028B50000}"/>
    <cellStyle name="쉼표 [0] 9 2 2 3 3 2 2" xfId="40089" xr:uid="{00000000-0005-0000-0000-000029B50000}"/>
    <cellStyle name="쉼표 [0] 9 2 2 3 3 3" xfId="40090" xr:uid="{00000000-0005-0000-0000-00002AB50000}"/>
    <cellStyle name="쉼표 [0] 9 2 2 3 4" xfId="40091" xr:uid="{00000000-0005-0000-0000-00002BB50000}"/>
    <cellStyle name="쉼표 [0] 9 2 2 3 4 2" xfId="40092" xr:uid="{00000000-0005-0000-0000-00002CB50000}"/>
    <cellStyle name="쉼표 [0] 9 2 2 3 5" xfId="40093" xr:uid="{00000000-0005-0000-0000-00002DB50000}"/>
    <cellStyle name="쉼표 [0] 9 2 2 4" xfId="40094" xr:uid="{00000000-0005-0000-0000-00002EB50000}"/>
    <cellStyle name="쉼표 [0] 9 2 2 4 2" xfId="40095" xr:uid="{00000000-0005-0000-0000-00002FB50000}"/>
    <cellStyle name="쉼표 [0] 9 2 2 4 2 2" xfId="40096" xr:uid="{00000000-0005-0000-0000-000030B50000}"/>
    <cellStyle name="쉼표 [0] 9 2 2 4 2 3" xfId="40097" xr:uid="{00000000-0005-0000-0000-000031B50000}"/>
    <cellStyle name="쉼표 [0] 9 2 2 4 3" xfId="40098" xr:uid="{00000000-0005-0000-0000-000032B50000}"/>
    <cellStyle name="쉼표 [0] 9 2 2 4 3 2" xfId="40099" xr:uid="{00000000-0005-0000-0000-000033B50000}"/>
    <cellStyle name="쉼표 [0] 9 2 2 4 4" xfId="40100" xr:uid="{00000000-0005-0000-0000-000034B50000}"/>
    <cellStyle name="쉼표 [0] 9 2 2 5" xfId="40101" xr:uid="{00000000-0005-0000-0000-000035B50000}"/>
    <cellStyle name="쉼표 [0] 9 2 2 5 2" xfId="40102" xr:uid="{00000000-0005-0000-0000-000036B50000}"/>
    <cellStyle name="쉼표 [0] 9 2 2 5 2 2" xfId="40103" xr:uid="{00000000-0005-0000-0000-000037B50000}"/>
    <cellStyle name="쉼표 [0] 9 2 2 5 3" xfId="40104" xr:uid="{00000000-0005-0000-0000-000038B50000}"/>
    <cellStyle name="쉼표 [0] 9 2 2 6" xfId="40105" xr:uid="{00000000-0005-0000-0000-000039B50000}"/>
    <cellStyle name="쉼표 [0] 9 2 2 6 2" xfId="40106" xr:uid="{00000000-0005-0000-0000-00003AB50000}"/>
    <cellStyle name="쉼표 [0] 9 2 2 7" xfId="40107" xr:uid="{00000000-0005-0000-0000-00003BB50000}"/>
    <cellStyle name="쉼표 [0] 9 2 2 8" xfId="58474" xr:uid="{00000000-0005-0000-0000-00003CB50000}"/>
    <cellStyle name="쉼표 [0] 9 2 2 9" xfId="58475" xr:uid="{00000000-0005-0000-0000-00003DB50000}"/>
    <cellStyle name="쉼표 [0] 9 2 3" xfId="40108" xr:uid="{00000000-0005-0000-0000-00003EB50000}"/>
    <cellStyle name="쉼표 [0] 9 2 3 2" xfId="40109" xr:uid="{00000000-0005-0000-0000-00003FB50000}"/>
    <cellStyle name="쉼표 [0] 9 2 3 2 2" xfId="40110" xr:uid="{00000000-0005-0000-0000-000040B50000}"/>
    <cellStyle name="쉼표 [0] 9 2 3 2 2 2" xfId="40111" xr:uid="{00000000-0005-0000-0000-000041B50000}"/>
    <cellStyle name="쉼표 [0] 9 2 3 2 2 3" xfId="40112" xr:uid="{00000000-0005-0000-0000-000042B50000}"/>
    <cellStyle name="쉼표 [0] 9 2 3 2 3" xfId="40113" xr:uid="{00000000-0005-0000-0000-000043B50000}"/>
    <cellStyle name="쉼표 [0] 9 2 3 2 3 2" xfId="40114" xr:uid="{00000000-0005-0000-0000-000044B50000}"/>
    <cellStyle name="쉼표 [0] 9 2 3 2 4" xfId="40115" xr:uid="{00000000-0005-0000-0000-000045B50000}"/>
    <cellStyle name="쉼표 [0] 9 2 3 3" xfId="40116" xr:uid="{00000000-0005-0000-0000-000046B50000}"/>
    <cellStyle name="쉼표 [0] 9 2 3 3 2" xfId="40117" xr:uid="{00000000-0005-0000-0000-000047B50000}"/>
    <cellStyle name="쉼표 [0] 9 2 3 3 2 2" xfId="40118" xr:uid="{00000000-0005-0000-0000-000048B50000}"/>
    <cellStyle name="쉼표 [0] 9 2 3 3 3" xfId="40119" xr:uid="{00000000-0005-0000-0000-000049B50000}"/>
    <cellStyle name="쉼표 [0] 9 2 3 4" xfId="40120" xr:uid="{00000000-0005-0000-0000-00004AB50000}"/>
    <cellStyle name="쉼표 [0] 9 2 3 4 2" xfId="40121" xr:uid="{00000000-0005-0000-0000-00004BB50000}"/>
    <cellStyle name="쉼표 [0] 9 2 3 5" xfId="40122" xr:uid="{00000000-0005-0000-0000-00004CB50000}"/>
    <cellStyle name="쉼표 [0] 9 2 4" xfId="40123" xr:uid="{00000000-0005-0000-0000-00004DB50000}"/>
    <cellStyle name="쉼표 [0] 9 2 4 2" xfId="40124" xr:uid="{00000000-0005-0000-0000-00004EB50000}"/>
    <cellStyle name="쉼표 [0] 9 2 4 2 2" xfId="40125" xr:uid="{00000000-0005-0000-0000-00004FB50000}"/>
    <cellStyle name="쉼표 [0] 9 2 4 2 2 2" xfId="40126" xr:uid="{00000000-0005-0000-0000-000050B50000}"/>
    <cellStyle name="쉼표 [0] 9 2 4 2 2 3" xfId="40127" xr:uid="{00000000-0005-0000-0000-000051B50000}"/>
    <cellStyle name="쉼표 [0] 9 2 4 2 3" xfId="40128" xr:uid="{00000000-0005-0000-0000-000052B50000}"/>
    <cellStyle name="쉼표 [0] 9 2 4 2 3 2" xfId="40129" xr:uid="{00000000-0005-0000-0000-000053B50000}"/>
    <cellStyle name="쉼표 [0] 9 2 4 2 4" xfId="40130" xr:uid="{00000000-0005-0000-0000-000054B50000}"/>
    <cellStyle name="쉼표 [0] 9 2 4 3" xfId="40131" xr:uid="{00000000-0005-0000-0000-000055B50000}"/>
    <cellStyle name="쉼표 [0] 9 2 4 3 2" xfId="40132" xr:uid="{00000000-0005-0000-0000-000056B50000}"/>
    <cellStyle name="쉼표 [0] 9 2 4 3 2 2" xfId="40133" xr:uid="{00000000-0005-0000-0000-000057B50000}"/>
    <cellStyle name="쉼표 [0] 9 2 4 3 3" xfId="40134" xr:uid="{00000000-0005-0000-0000-000058B50000}"/>
    <cellStyle name="쉼표 [0] 9 2 4 4" xfId="40135" xr:uid="{00000000-0005-0000-0000-000059B50000}"/>
    <cellStyle name="쉼표 [0] 9 2 4 4 2" xfId="40136" xr:uid="{00000000-0005-0000-0000-00005AB50000}"/>
    <cellStyle name="쉼표 [0] 9 2 4 5" xfId="40137" xr:uid="{00000000-0005-0000-0000-00005BB50000}"/>
    <cellStyle name="쉼표 [0] 9 2 5" xfId="40138" xr:uid="{00000000-0005-0000-0000-00005CB50000}"/>
    <cellStyle name="쉼표 [0] 9 2 5 2" xfId="40139" xr:uid="{00000000-0005-0000-0000-00005DB50000}"/>
    <cellStyle name="쉼표 [0] 9 2 5 2 2" xfId="40140" xr:uid="{00000000-0005-0000-0000-00005EB50000}"/>
    <cellStyle name="쉼표 [0] 9 2 5 2 3" xfId="40141" xr:uid="{00000000-0005-0000-0000-00005FB50000}"/>
    <cellStyle name="쉼표 [0] 9 2 5 3" xfId="40142" xr:uid="{00000000-0005-0000-0000-000060B50000}"/>
    <cellStyle name="쉼표 [0] 9 2 5 3 2" xfId="40143" xr:uid="{00000000-0005-0000-0000-000061B50000}"/>
    <cellStyle name="쉼표 [0] 9 2 5 4" xfId="40144" xr:uid="{00000000-0005-0000-0000-000062B50000}"/>
    <cellStyle name="쉼표 [0] 9 2 6" xfId="40145" xr:uid="{00000000-0005-0000-0000-000063B50000}"/>
    <cellStyle name="쉼표 [0] 9 2 6 2" xfId="40146" xr:uid="{00000000-0005-0000-0000-000064B50000}"/>
    <cellStyle name="쉼표 [0] 9 2 6 2 2" xfId="40147" xr:uid="{00000000-0005-0000-0000-000065B50000}"/>
    <cellStyle name="쉼표 [0] 9 2 6 3" xfId="40148" xr:uid="{00000000-0005-0000-0000-000066B50000}"/>
    <cellStyle name="쉼표 [0] 9 2 7" xfId="40149" xr:uid="{00000000-0005-0000-0000-000067B50000}"/>
    <cellStyle name="쉼표 [0] 9 2 7 2" xfId="40150" xr:uid="{00000000-0005-0000-0000-000068B50000}"/>
    <cellStyle name="쉼표 [0] 9 2 8" xfId="40151" xr:uid="{00000000-0005-0000-0000-000069B50000}"/>
    <cellStyle name="쉼표 [0] 9 2 9" xfId="58476" xr:uid="{00000000-0005-0000-0000-00006AB50000}"/>
    <cellStyle name="쉼표 [0] 9 3" xfId="5865" xr:uid="{00000000-0005-0000-0000-00006BB50000}"/>
    <cellStyle name="쉼표 [0] 9 3 10" xfId="58477" xr:uid="{00000000-0005-0000-0000-00006CB50000}"/>
    <cellStyle name="쉼표 [0] 9 3 11" xfId="58478" xr:uid="{00000000-0005-0000-0000-00006DB50000}"/>
    <cellStyle name="쉼표 [0] 9 3 12" xfId="58479" xr:uid="{00000000-0005-0000-0000-00006EB50000}"/>
    <cellStyle name="쉼표 [0] 9 3 13" xfId="58480" xr:uid="{00000000-0005-0000-0000-00006FB50000}"/>
    <cellStyle name="쉼표 [0] 9 3 14" xfId="58481" xr:uid="{00000000-0005-0000-0000-000070B50000}"/>
    <cellStyle name="쉼표 [0] 9 3 2" xfId="5866" xr:uid="{00000000-0005-0000-0000-000071B50000}"/>
    <cellStyle name="쉼표 [0] 9 3 2 10" xfId="58482" xr:uid="{00000000-0005-0000-0000-000072B50000}"/>
    <cellStyle name="쉼표 [0] 9 3 2 11" xfId="58483" xr:uid="{00000000-0005-0000-0000-000073B50000}"/>
    <cellStyle name="쉼표 [0] 9 3 2 12" xfId="58484" xr:uid="{00000000-0005-0000-0000-000074B50000}"/>
    <cellStyle name="쉼표 [0] 9 3 2 13" xfId="58485" xr:uid="{00000000-0005-0000-0000-000075B50000}"/>
    <cellStyle name="쉼표 [0] 9 3 2 2" xfId="40152" xr:uid="{00000000-0005-0000-0000-000076B50000}"/>
    <cellStyle name="쉼표 [0] 9 3 2 2 2" xfId="40153" xr:uid="{00000000-0005-0000-0000-000077B50000}"/>
    <cellStyle name="쉼표 [0] 9 3 2 2 2 2" xfId="40154" xr:uid="{00000000-0005-0000-0000-000078B50000}"/>
    <cellStyle name="쉼표 [0] 9 3 2 2 2 3" xfId="40155" xr:uid="{00000000-0005-0000-0000-000079B50000}"/>
    <cellStyle name="쉼표 [0] 9 3 2 2 3" xfId="40156" xr:uid="{00000000-0005-0000-0000-00007AB50000}"/>
    <cellStyle name="쉼표 [0] 9 3 2 2 3 2" xfId="40157" xr:uid="{00000000-0005-0000-0000-00007BB50000}"/>
    <cellStyle name="쉼표 [0] 9 3 2 2 4" xfId="40158" xr:uid="{00000000-0005-0000-0000-00007CB50000}"/>
    <cellStyle name="쉼표 [0] 9 3 2 3" xfId="40159" xr:uid="{00000000-0005-0000-0000-00007DB50000}"/>
    <cellStyle name="쉼표 [0] 9 3 2 3 2" xfId="40160" xr:uid="{00000000-0005-0000-0000-00007EB50000}"/>
    <cellStyle name="쉼표 [0] 9 3 2 3 2 2" xfId="40161" xr:uid="{00000000-0005-0000-0000-00007FB50000}"/>
    <cellStyle name="쉼표 [0] 9 3 2 3 3" xfId="40162" xr:uid="{00000000-0005-0000-0000-000080B50000}"/>
    <cellStyle name="쉼표 [0] 9 3 2 4" xfId="40163" xr:uid="{00000000-0005-0000-0000-000081B50000}"/>
    <cellStyle name="쉼표 [0] 9 3 2 4 2" xfId="40164" xr:uid="{00000000-0005-0000-0000-000082B50000}"/>
    <cellStyle name="쉼표 [0] 9 3 2 5" xfId="40165" xr:uid="{00000000-0005-0000-0000-000083B50000}"/>
    <cellStyle name="쉼표 [0] 9 3 2 6" xfId="58486" xr:uid="{00000000-0005-0000-0000-000084B50000}"/>
    <cellStyle name="쉼표 [0] 9 3 2 7" xfId="58487" xr:uid="{00000000-0005-0000-0000-000085B50000}"/>
    <cellStyle name="쉼표 [0] 9 3 2 8" xfId="58488" xr:uid="{00000000-0005-0000-0000-000086B50000}"/>
    <cellStyle name="쉼표 [0] 9 3 2 9" xfId="58489" xr:uid="{00000000-0005-0000-0000-000087B50000}"/>
    <cellStyle name="쉼표 [0] 9 3 3" xfId="40166" xr:uid="{00000000-0005-0000-0000-000088B50000}"/>
    <cellStyle name="쉼표 [0] 9 3 3 2" xfId="40167" xr:uid="{00000000-0005-0000-0000-000089B50000}"/>
    <cellStyle name="쉼표 [0] 9 3 3 2 2" xfId="40168" xr:uid="{00000000-0005-0000-0000-00008AB50000}"/>
    <cellStyle name="쉼표 [0] 9 3 3 2 2 2" xfId="40169" xr:uid="{00000000-0005-0000-0000-00008BB50000}"/>
    <cellStyle name="쉼표 [0] 9 3 3 2 2 3" xfId="40170" xr:uid="{00000000-0005-0000-0000-00008CB50000}"/>
    <cellStyle name="쉼표 [0] 9 3 3 2 3" xfId="40171" xr:uid="{00000000-0005-0000-0000-00008DB50000}"/>
    <cellStyle name="쉼표 [0] 9 3 3 2 3 2" xfId="40172" xr:uid="{00000000-0005-0000-0000-00008EB50000}"/>
    <cellStyle name="쉼표 [0] 9 3 3 2 4" xfId="40173" xr:uid="{00000000-0005-0000-0000-00008FB50000}"/>
    <cellStyle name="쉼표 [0] 9 3 3 3" xfId="40174" xr:uid="{00000000-0005-0000-0000-000090B50000}"/>
    <cellStyle name="쉼표 [0] 9 3 3 3 2" xfId="40175" xr:uid="{00000000-0005-0000-0000-000091B50000}"/>
    <cellStyle name="쉼표 [0] 9 3 3 3 2 2" xfId="40176" xr:uid="{00000000-0005-0000-0000-000092B50000}"/>
    <cellStyle name="쉼표 [0] 9 3 3 3 3" xfId="40177" xr:uid="{00000000-0005-0000-0000-000093B50000}"/>
    <cellStyle name="쉼표 [0] 9 3 3 4" xfId="40178" xr:uid="{00000000-0005-0000-0000-000094B50000}"/>
    <cellStyle name="쉼표 [0] 9 3 3 4 2" xfId="40179" xr:uid="{00000000-0005-0000-0000-000095B50000}"/>
    <cellStyle name="쉼표 [0] 9 3 3 5" xfId="40180" xr:uid="{00000000-0005-0000-0000-000096B50000}"/>
    <cellStyle name="쉼표 [0] 9 3 4" xfId="40181" xr:uid="{00000000-0005-0000-0000-000097B50000}"/>
    <cellStyle name="쉼표 [0] 9 3 4 2" xfId="40182" xr:uid="{00000000-0005-0000-0000-000098B50000}"/>
    <cellStyle name="쉼표 [0] 9 3 4 2 2" xfId="40183" xr:uid="{00000000-0005-0000-0000-000099B50000}"/>
    <cellStyle name="쉼표 [0] 9 3 4 2 3" xfId="40184" xr:uid="{00000000-0005-0000-0000-00009AB50000}"/>
    <cellStyle name="쉼표 [0] 9 3 4 3" xfId="40185" xr:uid="{00000000-0005-0000-0000-00009BB50000}"/>
    <cellStyle name="쉼표 [0] 9 3 4 3 2" xfId="40186" xr:uid="{00000000-0005-0000-0000-00009CB50000}"/>
    <cellStyle name="쉼표 [0] 9 3 4 4" xfId="40187" xr:uid="{00000000-0005-0000-0000-00009DB50000}"/>
    <cellStyle name="쉼표 [0] 9 3 5" xfId="40188" xr:uid="{00000000-0005-0000-0000-00009EB50000}"/>
    <cellStyle name="쉼표 [0] 9 3 5 2" xfId="40189" xr:uid="{00000000-0005-0000-0000-00009FB50000}"/>
    <cellStyle name="쉼표 [0] 9 3 5 2 2" xfId="40190" xr:uid="{00000000-0005-0000-0000-0000A0B50000}"/>
    <cellStyle name="쉼표 [0] 9 3 5 3" xfId="40191" xr:uid="{00000000-0005-0000-0000-0000A1B50000}"/>
    <cellStyle name="쉼표 [0] 9 3 6" xfId="40192" xr:uid="{00000000-0005-0000-0000-0000A2B50000}"/>
    <cellStyle name="쉼표 [0] 9 3 6 2" xfId="40193" xr:uid="{00000000-0005-0000-0000-0000A3B50000}"/>
    <cellStyle name="쉼표 [0] 9 3 7" xfId="40194" xr:uid="{00000000-0005-0000-0000-0000A4B50000}"/>
    <cellStyle name="쉼표 [0] 9 3 8" xfId="58490" xr:uid="{00000000-0005-0000-0000-0000A5B50000}"/>
    <cellStyle name="쉼표 [0] 9 3 9" xfId="58491" xr:uid="{00000000-0005-0000-0000-0000A6B50000}"/>
    <cellStyle name="쉼표 [0] 9 4" xfId="5867" xr:uid="{00000000-0005-0000-0000-0000A7B50000}"/>
    <cellStyle name="쉼표 [0] 9 4 10" xfId="58492" xr:uid="{00000000-0005-0000-0000-0000A8B50000}"/>
    <cellStyle name="쉼표 [0] 9 4 11" xfId="58493" xr:uid="{00000000-0005-0000-0000-0000A9B50000}"/>
    <cellStyle name="쉼표 [0] 9 4 12" xfId="58494" xr:uid="{00000000-0005-0000-0000-0000AAB50000}"/>
    <cellStyle name="쉼표 [0] 9 4 13" xfId="58495" xr:uid="{00000000-0005-0000-0000-0000ABB50000}"/>
    <cellStyle name="쉼표 [0] 9 4 2" xfId="40195" xr:uid="{00000000-0005-0000-0000-0000ACB50000}"/>
    <cellStyle name="쉼표 [0] 9 4 2 2" xfId="40196" xr:uid="{00000000-0005-0000-0000-0000ADB50000}"/>
    <cellStyle name="쉼표 [0] 9 4 2 2 2" xfId="40197" xr:uid="{00000000-0005-0000-0000-0000AEB50000}"/>
    <cellStyle name="쉼표 [0] 9 4 2 2 3" xfId="40198" xr:uid="{00000000-0005-0000-0000-0000AFB50000}"/>
    <cellStyle name="쉼표 [0] 9 4 2 3" xfId="40199" xr:uid="{00000000-0005-0000-0000-0000B0B50000}"/>
    <cellStyle name="쉼표 [0] 9 4 2 3 2" xfId="40200" xr:uid="{00000000-0005-0000-0000-0000B1B50000}"/>
    <cellStyle name="쉼표 [0] 9 4 2 4" xfId="40201" xr:uid="{00000000-0005-0000-0000-0000B2B50000}"/>
    <cellStyle name="쉼표 [0] 9 4 3" xfId="40202" xr:uid="{00000000-0005-0000-0000-0000B3B50000}"/>
    <cellStyle name="쉼표 [0] 9 4 3 2" xfId="40203" xr:uid="{00000000-0005-0000-0000-0000B4B50000}"/>
    <cellStyle name="쉼표 [0] 9 4 3 2 2" xfId="40204" xr:uid="{00000000-0005-0000-0000-0000B5B50000}"/>
    <cellStyle name="쉼표 [0] 9 4 3 3" xfId="40205" xr:uid="{00000000-0005-0000-0000-0000B6B50000}"/>
    <cellStyle name="쉼표 [0] 9 4 4" xfId="40206" xr:uid="{00000000-0005-0000-0000-0000B7B50000}"/>
    <cellStyle name="쉼표 [0] 9 4 4 2" xfId="40207" xr:uid="{00000000-0005-0000-0000-0000B8B50000}"/>
    <cellStyle name="쉼표 [0] 9 4 5" xfId="40208" xr:uid="{00000000-0005-0000-0000-0000B9B50000}"/>
    <cellStyle name="쉼표 [0] 9 4 6" xfId="58496" xr:uid="{00000000-0005-0000-0000-0000BAB50000}"/>
    <cellStyle name="쉼표 [0] 9 4 7" xfId="58497" xr:uid="{00000000-0005-0000-0000-0000BBB50000}"/>
    <cellStyle name="쉼표 [0] 9 4 8" xfId="58498" xr:uid="{00000000-0005-0000-0000-0000BCB50000}"/>
    <cellStyle name="쉼표 [0] 9 4 9" xfId="58499" xr:uid="{00000000-0005-0000-0000-0000BDB50000}"/>
    <cellStyle name="쉼표 [0] 9 5" xfId="40209" xr:uid="{00000000-0005-0000-0000-0000BEB50000}"/>
    <cellStyle name="쉼표 [0] 9 5 2" xfId="40210" xr:uid="{00000000-0005-0000-0000-0000BFB50000}"/>
    <cellStyle name="쉼표 [0] 9 5 2 2" xfId="40211" xr:uid="{00000000-0005-0000-0000-0000C0B50000}"/>
    <cellStyle name="쉼표 [0] 9 5 2 2 2" xfId="40212" xr:uid="{00000000-0005-0000-0000-0000C1B50000}"/>
    <cellStyle name="쉼표 [0] 9 5 2 2 3" xfId="40213" xr:uid="{00000000-0005-0000-0000-0000C2B50000}"/>
    <cellStyle name="쉼표 [0] 9 5 2 3" xfId="40214" xr:uid="{00000000-0005-0000-0000-0000C3B50000}"/>
    <cellStyle name="쉼표 [0] 9 5 2 3 2" xfId="40215" xr:uid="{00000000-0005-0000-0000-0000C4B50000}"/>
    <cellStyle name="쉼표 [0] 9 5 2 4" xfId="40216" xr:uid="{00000000-0005-0000-0000-0000C5B50000}"/>
    <cellStyle name="쉼표 [0] 9 5 3" xfId="40217" xr:uid="{00000000-0005-0000-0000-0000C6B50000}"/>
    <cellStyle name="쉼표 [0] 9 5 3 2" xfId="40218" xr:uid="{00000000-0005-0000-0000-0000C7B50000}"/>
    <cellStyle name="쉼표 [0] 9 5 3 2 2" xfId="40219" xr:uid="{00000000-0005-0000-0000-0000C8B50000}"/>
    <cellStyle name="쉼표 [0] 9 5 3 3" xfId="40220" xr:uid="{00000000-0005-0000-0000-0000C9B50000}"/>
    <cellStyle name="쉼표 [0] 9 5 4" xfId="40221" xr:uid="{00000000-0005-0000-0000-0000CAB50000}"/>
    <cellStyle name="쉼표 [0] 9 5 4 2" xfId="40222" xr:uid="{00000000-0005-0000-0000-0000CBB50000}"/>
    <cellStyle name="쉼표 [0] 9 5 5" xfId="40223" xr:uid="{00000000-0005-0000-0000-0000CCB50000}"/>
    <cellStyle name="쉼표 [0] 9 6" xfId="40224" xr:uid="{00000000-0005-0000-0000-0000CDB50000}"/>
    <cellStyle name="쉼표 [0] 9 6 2" xfId="40225" xr:uid="{00000000-0005-0000-0000-0000CEB50000}"/>
    <cellStyle name="쉼표 [0] 9 6 2 2" xfId="40226" xr:uid="{00000000-0005-0000-0000-0000CFB50000}"/>
    <cellStyle name="쉼표 [0] 9 6 2 3" xfId="40227" xr:uid="{00000000-0005-0000-0000-0000D0B50000}"/>
    <cellStyle name="쉼표 [0] 9 6 3" xfId="40228" xr:uid="{00000000-0005-0000-0000-0000D1B50000}"/>
    <cellStyle name="쉼표 [0] 9 6 3 2" xfId="40229" xr:uid="{00000000-0005-0000-0000-0000D2B50000}"/>
    <cellStyle name="쉼표 [0] 9 6 4" xfId="40230" xr:uid="{00000000-0005-0000-0000-0000D3B50000}"/>
    <cellStyle name="쉼표 [0] 9 7" xfId="40231" xr:uid="{00000000-0005-0000-0000-0000D4B50000}"/>
    <cellStyle name="쉼표 [0] 9 7 2" xfId="40232" xr:uid="{00000000-0005-0000-0000-0000D5B50000}"/>
    <cellStyle name="쉼표 [0] 9 7 2 2" xfId="40233" xr:uid="{00000000-0005-0000-0000-0000D6B50000}"/>
    <cellStyle name="쉼표 [0] 9 7 3" xfId="40234" xr:uid="{00000000-0005-0000-0000-0000D7B50000}"/>
    <cellStyle name="쉼표 [0] 9 8" xfId="40235" xr:uid="{00000000-0005-0000-0000-0000D8B50000}"/>
    <cellStyle name="쉼표 [0] 9 8 2" xfId="40236" xr:uid="{00000000-0005-0000-0000-0000D9B50000}"/>
    <cellStyle name="쉼표 [0] 9 9" xfId="40237" xr:uid="{00000000-0005-0000-0000-0000DAB50000}"/>
    <cellStyle name="스타일 1" xfId="5868" xr:uid="{00000000-0005-0000-0000-0000DBB50000}"/>
    <cellStyle name="스타일 10" xfId="5869" xr:uid="{00000000-0005-0000-0000-0000DCB50000}"/>
    <cellStyle name="스타일 2" xfId="5870" xr:uid="{00000000-0005-0000-0000-0000DDB50000}"/>
    <cellStyle name="스타일 2 2" xfId="58500" xr:uid="{00000000-0005-0000-0000-0000DEB50000}"/>
    <cellStyle name="스타일 3" xfId="5871" xr:uid="{00000000-0005-0000-0000-0000DFB50000}"/>
    <cellStyle name="스타일 3 2" xfId="58501" xr:uid="{00000000-0005-0000-0000-0000E0B50000}"/>
    <cellStyle name="스타일 4" xfId="5872" xr:uid="{00000000-0005-0000-0000-0000E1B50000}"/>
    <cellStyle name="스타일 5" xfId="5873" xr:uid="{00000000-0005-0000-0000-0000E2B50000}"/>
    <cellStyle name="스타일 6" xfId="5874" xr:uid="{00000000-0005-0000-0000-0000E3B50000}"/>
    <cellStyle name="스타일 7" xfId="5875" xr:uid="{00000000-0005-0000-0000-0000E4B50000}"/>
    <cellStyle name="스타일 8" xfId="5876" xr:uid="{00000000-0005-0000-0000-0000E5B50000}"/>
    <cellStyle name="스타일 9" xfId="5877" xr:uid="{00000000-0005-0000-0000-0000E6B50000}"/>
    <cellStyle name="안건회계법인" xfId="5879" xr:uid="{00000000-0005-0000-0000-0000E7B50000}"/>
    <cellStyle name="연결된 셀 2" xfId="5880" xr:uid="{00000000-0005-0000-0000-0000E8B50000}"/>
    <cellStyle name="연결된 셀 3" xfId="5881" xr:uid="{00000000-0005-0000-0000-0000E9B50000}"/>
    <cellStyle name="열어본 하이퍼링크" xfId="5882" xr:uid="{00000000-0005-0000-0000-0000EAB50000}"/>
    <cellStyle name="영호" xfId="5883" xr:uid="{00000000-0005-0000-0000-0000EBB50000}"/>
    <cellStyle name="영호 2" xfId="58502" xr:uid="{00000000-0005-0000-0000-0000ECB50000}"/>
    <cellStyle name="옛체" xfId="5884" xr:uid="{00000000-0005-0000-0000-0000EDB50000}"/>
    <cellStyle name="요약 2" xfId="5885" xr:uid="{00000000-0005-0000-0000-0000EEB50000}"/>
    <cellStyle name="요약 2 10" xfId="40238" xr:uid="{00000000-0005-0000-0000-0000EFB50000}"/>
    <cellStyle name="요약 2 10 2" xfId="40239" xr:uid="{00000000-0005-0000-0000-0000F0B50000}"/>
    <cellStyle name="요약 2 10 2 2" xfId="40240" xr:uid="{00000000-0005-0000-0000-0000F1B50000}"/>
    <cellStyle name="요약 2 10 2 2 2" xfId="40241" xr:uid="{00000000-0005-0000-0000-0000F2B50000}"/>
    <cellStyle name="요약 2 10 2 2 3" xfId="40242" xr:uid="{00000000-0005-0000-0000-0000F3B50000}"/>
    <cellStyle name="요약 2 10 2 3" xfId="40243" xr:uid="{00000000-0005-0000-0000-0000F4B50000}"/>
    <cellStyle name="요약 2 10 2 4" xfId="40244" xr:uid="{00000000-0005-0000-0000-0000F5B50000}"/>
    <cellStyle name="요약 2 10 2 5" xfId="40245" xr:uid="{00000000-0005-0000-0000-0000F6B50000}"/>
    <cellStyle name="요약 2 10 3" xfId="40246" xr:uid="{00000000-0005-0000-0000-0000F7B50000}"/>
    <cellStyle name="요약 2 10 3 2" xfId="40247" xr:uid="{00000000-0005-0000-0000-0000F8B50000}"/>
    <cellStyle name="요약 2 10 3 3" xfId="40248" xr:uid="{00000000-0005-0000-0000-0000F9B50000}"/>
    <cellStyle name="요약 2 10 4" xfId="40249" xr:uid="{00000000-0005-0000-0000-0000FAB50000}"/>
    <cellStyle name="요약 2 10 5" xfId="40250" xr:uid="{00000000-0005-0000-0000-0000FBB50000}"/>
    <cellStyle name="요약 2 10 6" xfId="40251" xr:uid="{00000000-0005-0000-0000-0000FCB50000}"/>
    <cellStyle name="요약 2 11" xfId="40252" xr:uid="{00000000-0005-0000-0000-0000FDB50000}"/>
    <cellStyle name="요약 2 11 2" xfId="40253" xr:uid="{00000000-0005-0000-0000-0000FEB50000}"/>
    <cellStyle name="요약 2 11 2 2" xfId="40254" xr:uid="{00000000-0005-0000-0000-0000FFB50000}"/>
    <cellStyle name="요약 2 11 2 2 2" xfId="40255" xr:uid="{00000000-0005-0000-0000-000000B60000}"/>
    <cellStyle name="요약 2 11 2 2 3" xfId="40256" xr:uid="{00000000-0005-0000-0000-000001B60000}"/>
    <cellStyle name="요약 2 11 2 3" xfId="40257" xr:uid="{00000000-0005-0000-0000-000002B60000}"/>
    <cellStyle name="요약 2 11 2 4" xfId="40258" xr:uid="{00000000-0005-0000-0000-000003B60000}"/>
    <cellStyle name="요약 2 11 2 5" xfId="40259" xr:uid="{00000000-0005-0000-0000-000004B60000}"/>
    <cellStyle name="요약 2 11 3" xfId="40260" xr:uid="{00000000-0005-0000-0000-000005B60000}"/>
    <cellStyle name="요약 2 11 3 2" xfId="40261" xr:uid="{00000000-0005-0000-0000-000006B60000}"/>
    <cellStyle name="요약 2 11 3 3" xfId="40262" xr:uid="{00000000-0005-0000-0000-000007B60000}"/>
    <cellStyle name="요약 2 11 4" xfId="40263" xr:uid="{00000000-0005-0000-0000-000008B60000}"/>
    <cellStyle name="요약 2 11 5" xfId="40264" xr:uid="{00000000-0005-0000-0000-000009B60000}"/>
    <cellStyle name="요약 2 11 6" xfId="40265" xr:uid="{00000000-0005-0000-0000-00000AB60000}"/>
    <cellStyle name="요약 2 12" xfId="40266" xr:uid="{00000000-0005-0000-0000-00000BB60000}"/>
    <cellStyle name="요약 2 12 2" xfId="40267" xr:uid="{00000000-0005-0000-0000-00000CB60000}"/>
    <cellStyle name="요약 2 12 2 2" xfId="40268" xr:uid="{00000000-0005-0000-0000-00000DB60000}"/>
    <cellStyle name="요약 2 12 2 3" xfId="40269" xr:uid="{00000000-0005-0000-0000-00000EB60000}"/>
    <cellStyle name="요약 2 12 3" xfId="40270" xr:uid="{00000000-0005-0000-0000-00000FB60000}"/>
    <cellStyle name="요약 2 12 4" xfId="40271" xr:uid="{00000000-0005-0000-0000-000010B60000}"/>
    <cellStyle name="요약 2 12 5" xfId="40272" xr:uid="{00000000-0005-0000-0000-000011B60000}"/>
    <cellStyle name="요약 2 13" xfId="40273" xr:uid="{00000000-0005-0000-0000-000012B60000}"/>
    <cellStyle name="요약 2 13 2" xfId="40274" xr:uid="{00000000-0005-0000-0000-000013B60000}"/>
    <cellStyle name="요약 2 13 3" xfId="40275" xr:uid="{00000000-0005-0000-0000-000014B60000}"/>
    <cellStyle name="요약 2 14" xfId="40276" xr:uid="{00000000-0005-0000-0000-000015B60000}"/>
    <cellStyle name="요약 2 15" xfId="40277" xr:uid="{00000000-0005-0000-0000-000016B60000}"/>
    <cellStyle name="요약 2 16" xfId="40278" xr:uid="{00000000-0005-0000-0000-000017B60000}"/>
    <cellStyle name="요약 2 2" xfId="40279" xr:uid="{00000000-0005-0000-0000-000018B60000}"/>
    <cellStyle name="요약 2 2 10" xfId="40280" xr:uid="{00000000-0005-0000-0000-000019B60000}"/>
    <cellStyle name="요약 2 2 10 10" xfId="40281" xr:uid="{00000000-0005-0000-0000-00001AB60000}"/>
    <cellStyle name="요약 2 2 10 11" xfId="40282" xr:uid="{00000000-0005-0000-0000-00001BB60000}"/>
    <cellStyle name="요약 2 2 10 12" xfId="40283" xr:uid="{00000000-0005-0000-0000-00001CB60000}"/>
    <cellStyle name="요약 2 2 10 2" xfId="40284" xr:uid="{00000000-0005-0000-0000-00001DB60000}"/>
    <cellStyle name="요약 2 2 10 2 2" xfId="40285" xr:uid="{00000000-0005-0000-0000-00001EB60000}"/>
    <cellStyle name="요약 2 2 10 2 2 2" xfId="40286" xr:uid="{00000000-0005-0000-0000-00001FB60000}"/>
    <cellStyle name="요약 2 2 10 2 2 2 2" xfId="40287" xr:uid="{00000000-0005-0000-0000-000020B60000}"/>
    <cellStyle name="요약 2 2 10 2 2 2 2 2" xfId="40288" xr:uid="{00000000-0005-0000-0000-000021B60000}"/>
    <cellStyle name="요약 2 2 10 2 2 2 2 3" xfId="40289" xr:uid="{00000000-0005-0000-0000-000022B60000}"/>
    <cellStyle name="요약 2 2 10 2 2 2 3" xfId="40290" xr:uid="{00000000-0005-0000-0000-000023B60000}"/>
    <cellStyle name="요약 2 2 10 2 2 2 4" xfId="40291" xr:uid="{00000000-0005-0000-0000-000024B60000}"/>
    <cellStyle name="요약 2 2 10 2 2 2 5" xfId="40292" xr:uid="{00000000-0005-0000-0000-000025B60000}"/>
    <cellStyle name="요약 2 2 10 2 2 3" xfId="40293" xr:uid="{00000000-0005-0000-0000-000026B60000}"/>
    <cellStyle name="요약 2 2 10 2 2 3 2" xfId="40294" xr:uid="{00000000-0005-0000-0000-000027B60000}"/>
    <cellStyle name="요약 2 2 10 2 2 3 3" xfId="40295" xr:uid="{00000000-0005-0000-0000-000028B60000}"/>
    <cellStyle name="요약 2 2 10 2 2 4" xfId="40296" xr:uid="{00000000-0005-0000-0000-000029B60000}"/>
    <cellStyle name="요약 2 2 10 2 2 5" xfId="40297" xr:uid="{00000000-0005-0000-0000-00002AB60000}"/>
    <cellStyle name="요약 2 2 10 2 2 6" xfId="40298" xr:uid="{00000000-0005-0000-0000-00002BB60000}"/>
    <cellStyle name="요약 2 2 10 2 3" xfId="40299" xr:uid="{00000000-0005-0000-0000-00002CB60000}"/>
    <cellStyle name="요약 2 2 10 2 3 2" xfId="40300" xr:uid="{00000000-0005-0000-0000-00002DB60000}"/>
    <cellStyle name="요약 2 2 10 2 3 2 2" xfId="40301" xr:uid="{00000000-0005-0000-0000-00002EB60000}"/>
    <cellStyle name="요약 2 2 10 2 3 2 2 2" xfId="40302" xr:uid="{00000000-0005-0000-0000-00002FB60000}"/>
    <cellStyle name="요약 2 2 10 2 3 2 2 3" xfId="40303" xr:uid="{00000000-0005-0000-0000-000030B60000}"/>
    <cellStyle name="요약 2 2 10 2 3 2 3" xfId="40304" xr:uid="{00000000-0005-0000-0000-000031B60000}"/>
    <cellStyle name="요약 2 2 10 2 3 2 4" xfId="40305" xr:uid="{00000000-0005-0000-0000-000032B60000}"/>
    <cellStyle name="요약 2 2 10 2 3 2 5" xfId="40306" xr:uid="{00000000-0005-0000-0000-000033B60000}"/>
    <cellStyle name="요약 2 2 10 2 3 3" xfId="40307" xr:uid="{00000000-0005-0000-0000-000034B60000}"/>
    <cellStyle name="요약 2 2 10 2 3 3 2" xfId="40308" xr:uid="{00000000-0005-0000-0000-000035B60000}"/>
    <cellStyle name="요약 2 2 10 2 3 3 3" xfId="40309" xr:uid="{00000000-0005-0000-0000-000036B60000}"/>
    <cellStyle name="요약 2 2 10 2 3 4" xfId="40310" xr:uid="{00000000-0005-0000-0000-000037B60000}"/>
    <cellStyle name="요약 2 2 10 2 3 5" xfId="40311" xr:uid="{00000000-0005-0000-0000-000038B60000}"/>
    <cellStyle name="요약 2 2 10 2 3 6" xfId="40312" xr:uid="{00000000-0005-0000-0000-000039B60000}"/>
    <cellStyle name="요약 2 2 10 2 4" xfId="40313" xr:uid="{00000000-0005-0000-0000-00003AB60000}"/>
    <cellStyle name="요약 2 2 10 2 4 2" xfId="40314" xr:uid="{00000000-0005-0000-0000-00003BB60000}"/>
    <cellStyle name="요약 2 2 10 2 4 2 2" xfId="40315" xr:uid="{00000000-0005-0000-0000-00003CB60000}"/>
    <cellStyle name="요약 2 2 10 2 4 2 3" xfId="40316" xr:uid="{00000000-0005-0000-0000-00003DB60000}"/>
    <cellStyle name="요약 2 2 10 2 4 3" xfId="40317" xr:uid="{00000000-0005-0000-0000-00003EB60000}"/>
    <cellStyle name="요약 2 2 10 2 4 4" xfId="40318" xr:uid="{00000000-0005-0000-0000-00003FB60000}"/>
    <cellStyle name="요약 2 2 10 2 4 5" xfId="40319" xr:uid="{00000000-0005-0000-0000-000040B60000}"/>
    <cellStyle name="요약 2 2 10 2 5" xfId="40320" xr:uid="{00000000-0005-0000-0000-000041B60000}"/>
    <cellStyle name="요약 2 2 10 2 5 2" xfId="40321" xr:uid="{00000000-0005-0000-0000-000042B60000}"/>
    <cellStyle name="요약 2 2 10 2 5 3" xfId="40322" xr:uid="{00000000-0005-0000-0000-000043B60000}"/>
    <cellStyle name="요약 2 2 10 2 6" xfId="40323" xr:uid="{00000000-0005-0000-0000-000044B60000}"/>
    <cellStyle name="요약 2 2 10 2 7" xfId="40324" xr:uid="{00000000-0005-0000-0000-000045B60000}"/>
    <cellStyle name="요약 2 2 10 2 8" xfId="40325" xr:uid="{00000000-0005-0000-0000-000046B60000}"/>
    <cellStyle name="요약 2 2 10 3" xfId="40326" xr:uid="{00000000-0005-0000-0000-000047B60000}"/>
    <cellStyle name="요약 2 2 10 3 2" xfId="40327" xr:uid="{00000000-0005-0000-0000-000048B60000}"/>
    <cellStyle name="요약 2 2 10 3 2 2" xfId="40328" xr:uid="{00000000-0005-0000-0000-000049B60000}"/>
    <cellStyle name="요약 2 2 10 3 2 2 2" xfId="40329" xr:uid="{00000000-0005-0000-0000-00004AB60000}"/>
    <cellStyle name="요약 2 2 10 3 2 2 2 2" xfId="40330" xr:uid="{00000000-0005-0000-0000-00004BB60000}"/>
    <cellStyle name="요약 2 2 10 3 2 2 2 3" xfId="40331" xr:uid="{00000000-0005-0000-0000-00004CB60000}"/>
    <cellStyle name="요약 2 2 10 3 2 2 3" xfId="40332" xr:uid="{00000000-0005-0000-0000-00004DB60000}"/>
    <cellStyle name="요약 2 2 10 3 2 2 4" xfId="40333" xr:uid="{00000000-0005-0000-0000-00004EB60000}"/>
    <cellStyle name="요약 2 2 10 3 2 2 5" xfId="40334" xr:uid="{00000000-0005-0000-0000-00004FB60000}"/>
    <cellStyle name="요약 2 2 10 3 2 3" xfId="40335" xr:uid="{00000000-0005-0000-0000-000050B60000}"/>
    <cellStyle name="요약 2 2 10 3 2 3 2" xfId="40336" xr:uid="{00000000-0005-0000-0000-000051B60000}"/>
    <cellStyle name="요약 2 2 10 3 2 3 3" xfId="40337" xr:uid="{00000000-0005-0000-0000-000052B60000}"/>
    <cellStyle name="요약 2 2 10 3 2 4" xfId="40338" xr:uid="{00000000-0005-0000-0000-000053B60000}"/>
    <cellStyle name="요약 2 2 10 3 2 5" xfId="40339" xr:uid="{00000000-0005-0000-0000-000054B60000}"/>
    <cellStyle name="요약 2 2 10 3 2 6" xfId="40340" xr:uid="{00000000-0005-0000-0000-000055B60000}"/>
    <cellStyle name="요약 2 2 10 3 3" xfId="40341" xr:uid="{00000000-0005-0000-0000-000056B60000}"/>
    <cellStyle name="요약 2 2 10 3 3 2" xfId="40342" xr:uid="{00000000-0005-0000-0000-000057B60000}"/>
    <cellStyle name="요약 2 2 10 3 3 2 2" xfId="40343" xr:uid="{00000000-0005-0000-0000-000058B60000}"/>
    <cellStyle name="요약 2 2 10 3 3 2 3" xfId="40344" xr:uid="{00000000-0005-0000-0000-000059B60000}"/>
    <cellStyle name="요약 2 2 10 3 3 3" xfId="40345" xr:uid="{00000000-0005-0000-0000-00005AB60000}"/>
    <cellStyle name="요약 2 2 10 3 3 4" xfId="40346" xr:uid="{00000000-0005-0000-0000-00005BB60000}"/>
    <cellStyle name="요약 2 2 10 3 3 5" xfId="40347" xr:uid="{00000000-0005-0000-0000-00005CB60000}"/>
    <cellStyle name="요약 2 2 10 3 4" xfId="40348" xr:uid="{00000000-0005-0000-0000-00005DB60000}"/>
    <cellStyle name="요약 2 2 10 3 4 2" xfId="40349" xr:uid="{00000000-0005-0000-0000-00005EB60000}"/>
    <cellStyle name="요약 2 2 10 3 4 3" xfId="40350" xr:uid="{00000000-0005-0000-0000-00005FB60000}"/>
    <cellStyle name="요약 2 2 10 3 5" xfId="40351" xr:uid="{00000000-0005-0000-0000-000060B60000}"/>
    <cellStyle name="요약 2 2 10 3 6" xfId="40352" xr:uid="{00000000-0005-0000-0000-000061B60000}"/>
    <cellStyle name="요약 2 2 10 3 7" xfId="40353" xr:uid="{00000000-0005-0000-0000-000062B60000}"/>
    <cellStyle name="요약 2 2 10 4" xfId="40354" xr:uid="{00000000-0005-0000-0000-000063B60000}"/>
    <cellStyle name="요약 2 2 10 4 2" xfId="40355" xr:uid="{00000000-0005-0000-0000-000064B60000}"/>
    <cellStyle name="요약 2 2 10 4 2 2" xfId="40356" xr:uid="{00000000-0005-0000-0000-000065B60000}"/>
    <cellStyle name="요약 2 2 10 4 2 2 2" xfId="40357" xr:uid="{00000000-0005-0000-0000-000066B60000}"/>
    <cellStyle name="요약 2 2 10 4 2 2 2 2" xfId="40358" xr:uid="{00000000-0005-0000-0000-000067B60000}"/>
    <cellStyle name="요약 2 2 10 4 2 2 2 3" xfId="40359" xr:uid="{00000000-0005-0000-0000-000068B60000}"/>
    <cellStyle name="요약 2 2 10 4 2 2 3" xfId="40360" xr:uid="{00000000-0005-0000-0000-000069B60000}"/>
    <cellStyle name="요약 2 2 10 4 2 2 4" xfId="40361" xr:uid="{00000000-0005-0000-0000-00006AB60000}"/>
    <cellStyle name="요약 2 2 10 4 2 2 5" xfId="40362" xr:uid="{00000000-0005-0000-0000-00006BB60000}"/>
    <cellStyle name="요약 2 2 10 4 2 3" xfId="40363" xr:uid="{00000000-0005-0000-0000-00006CB60000}"/>
    <cellStyle name="요약 2 2 10 4 2 3 2" xfId="40364" xr:uid="{00000000-0005-0000-0000-00006DB60000}"/>
    <cellStyle name="요약 2 2 10 4 2 3 3" xfId="40365" xr:uid="{00000000-0005-0000-0000-00006EB60000}"/>
    <cellStyle name="요약 2 2 10 4 2 4" xfId="40366" xr:uid="{00000000-0005-0000-0000-00006FB60000}"/>
    <cellStyle name="요약 2 2 10 4 2 5" xfId="40367" xr:uid="{00000000-0005-0000-0000-000070B60000}"/>
    <cellStyle name="요약 2 2 10 4 2 6" xfId="40368" xr:uid="{00000000-0005-0000-0000-000071B60000}"/>
    <cellStyle name="요약 2 2 10 4 3" xfId="40369" xr:uid="{00000000-0005-0000-0000-000072B60000}"/>
    <cellStyle name="요약 2 2 10 4 3 2" xfId="40370" xr:uid="{00000000-0005-0000-0000-000073B60000}"/>
    <cellStyle name="요약 2 2 10 4 3 2 2" xfId="40371" xr:uid="{00000000-0005-0000-0000-000074B60000}"/>
    <cellStyle name="요약 2 2 10 4 3 2 3" xfId="40372" xr:uid="{00000000-0005-0000-0000-000075B60000}"/>
    <cellStyle name="요약 2 2 10 4 3 3" xfId="40373" xr:uid="{00000000-0005-0000-0000-000076B60000}"/>
    <cellStyle name="요약 2 2 10 4 3 4" xfId="40374" xr:uid="{00000000-0005-0000-0000-000077B60000}"/>
    <cellStyle name="요약 2 2 10 4 3 5" xfId="40375" xr:uid="{00000000-0005-0000-0000-000078B60000}"/>
    <cellStyle name="요약 2 2 10 4 4" xfId="40376" xr:uid="{00000000-0005-0000-0000-000079B60000}"/>
    <cellStyle name="요약 2 2 10 4 4 2" xfId="40377" xr:uid="{00000000-0005-0000-0000-00007AB60000}"/>
    <cellStyle name="요약 2 2 10 4 4 3" xfId="40378" xr:uid="{00000000-0005-0000-0000-00007BB60000}"/>
    <cellStyle name="요약 2 2 10 4 5" xfId="40379" xr:uid="{00000000-0005-0000-0000-00007CB60000}"/>
    <cellStyle name="요약 2 2 10 4 6" xfId="40380" xr:uid="{00000000-0005-0000-0000-00007DB60000}"/>
    <cellStyle name="요약 2 2 10 4 7" xfId="40381" xr:uid="{00000000-0005-0000-0000-00007EB60000}"/>
    <cellStyle name="요약 2 2 10 5" xfId="40382" xr:uid="{00000000-0005-0000-0000-00007FB60000}"/>
    <cellStyle name="요약 2 2 10 5 2" xfId="40383" xr:uid="{00000000-0005-0000-0000-000080B60000}"/>
    <cellStyle name="요약 2 2 10 5 2 2" xfId="40384" xr:uid="{00000000-0005-0000-0000-000081B60000}"/>
    <cellStyle name="요약 2 2 10 5 2 2 2" xfId="40385" xr:uid="{00000000-0005-0000-0000-000082B60000}"/>
    <cellStyle name="요약 2 2 10 5 2 2 2 2" xfId="40386" xr:uid="{00000000-0005-0000-0000-000083B60000}"/>
    <cellStyle name="요약 2 2 10 5 2 2 2 3" xfId="40387" xr:uid="{00000000-0005-0000-0000-000084B60000}"/>
    <cellStyle name="요약 2 2 10 5 2 2 3" xfId="40388" xr:uid="{00000000-0005-0000-0000-000085B60000}"/>
    <cellStyle name="요약 2 2 10 5 2 2 4" xfId="40389" xr:uid="{00000000-0005-0000-0000-000086B60000}"/>
    <cellStyle name="요약 2 2 10 5 2 2 5" xfId="40390" xr:uid="{00000000-0005-0000-0000-000087B60000}"/>
    <cellStyle name="요약 2 2 10 5 2 3" xfId="40391" xr:uid="{00000000-0005-0000-0000-000088B60000}"/>
    <cellStyle name="요약 2 2 10 5 2 3 2" xfId="40392" xr:uid="{00000000-0005-0000-0000-000089B60000}"/>
    <cellStyle name="요약 2 2 10 5 2 3 3" xfId="40393" xr:uid="{00000000-0005-0000-0000-00008AB60000}"/>
    <cellStyle name="요약 2 2 10 5 2 4" xfId="40394" xr:uid="{00000000-0005-0000-0000-00008BB60000}"/>
    <cellStyle name="요약 2 2 10 5 2 5" xfId="40395" xr:uid="{00000000-0005-0000-0000-00008CB60000}"/>
    <cellStyle name="요약 2 2 10 5 2 6" xfId="40396" xr:uid="{00000000-0005-0000-0000-00008DB60000}"/>
    <cellStyle name="요약 2 2 10 5 3" xfId="40397" xr:uid="{00000000-0005-0000-0000-00008EB60000}"/>
    <cellStyle name="요약 2 2 10 5 3 2" xfId="40398" xr:uid="{00000000-0005-0000-0000-00008FB60000}"/>
    <cellStyle name="요약 2 2 10 5 3 2 2" xfId="40399" xr:uid="{00000000-0005-0000-0000-000090B60000}"/>
    <cellStyle name="요약 2 2 10 5 3 2 3" xfId="40400" xr:uid="{00000000-0005-0000-0000-000091B60000}"/>
    <cellStyle name="요약 2 2 10 5 3 3" xfId="40401" xr:uid="{00000000-0005-0000-0000-000092B60000}"/>
    <cellStyle name="요약 2 2 10 5 3 4" xfId="40402" xr:uid="{00000000-0005-0000-0000-000093B60000}"/>
    <cellStyle name="요약 2 2 10 5 3 5" xfId="40403" xr:uid="{00000000-0005-0000-0000-000094B60000}"/>
    <cellStyle name="요약 2 2 10 5 4" xfId="40404" xr:uid="{00000000-0005-0000-0000-000095B60000}"/>
    <cellStyle name="요약 2 2 10 5 4 2" xfId="40405" xr:uid="{00000000-0005-0000-0000-000096B60000}"/>
    <cellStyle name="요약 2 2 10 5 4 3" xfId="40406" xr:uid="{00000000-0005-0000-0000-000097B60000}"/>
    <cellStyle name="요약 2 2 10 5 5" xfId="40407" xr:uid="{00000000-0005-0000-0000-000098B60000}"/>
    <cellStyle name="요약 2 2 10 5 6" xfId="40408" xr:uid="{00000000-0005-0000-0000-000099B60000}"/>
    <cellStyle name="요약 2 2 10 5 7" xfId="40409" xr:uid="{00000000-0005-0000-0000-00009AB60000}"/>
    <cellStyle name="요약 2 2 10 6" xfId="40410" xr:uid="{00000000-0005-0000-0000-00009BB60000}"/>
    <cellStyle name="요약 2 2 10 6 2" xfId="40411" xr:uid="{00000000-0005-0000-0000-00009CB60000}"/>
    <cellStyle name="요약 2 2 10 6 2 2" xfId="40412" xr:uid="{00000000-0005-0000-0000-00009DB60000}"/>
    <cellStyle name="요약 2 2 10 6 2 2 2" xfId="40413" xr:uid="{00000000-0005-0000-0000-00009EB60000}"/>
    <cellStyle name="요약 2 2 10 6 2 2 3" xfId="40414" xr:uid="{00000000-0005-0000-0000-00009FB60000}"/>
    <cellStyle name="요약 2 2 10 6 2 3" xfId="40415" xr:uid="{00000000-0005-0000-0000-0000A0B60000}"/>
    <cellStyle name="요약 2 2 10 6 2 4" xfId="40416" xr:uid="{00000000-0005-0000-0000-0000A1B60000}"/>
    <cellStyle name="요약 2 2 10 6 2 5" xfId="40417" xr:uid="{00000000-0005-0000-0000-0000A2B60000}"/>
    <cellStyle name="요약 2 2 10 6 3" xfId="40418" xr:uid="{00000000-0005-0000-0000-0000A3B60000}"/>
    <cellStyle name="요약 2 2 10 6 3 2" xfId="40419" xr:uid="{00000000-0005-0000-0000-0000A4B60000}"/>
    <cellStyle name="요약 2 2 10 6 3 3" xfId="40420" xr:uid="{00000000-0005-0000-0000-0000A5B60000}"/>
    <cellStyle name="요약 2 2 10 6 4" xfId="40421" xr:uid="{00000000-0005-0000-0000-0000A6B60000}"/>
    <cellStyle name="요약 2 2 10 6 5" xfId="40422" xr:uid="{00000000-0005-0000-0000-0000A7B60000}"/>
    <cellStyle name="요약 2 2 10 6 6" xfId="40423" xr:uid="{00000000-0005-0000-0000-0000A8B60000}"/>
    <cellStyle name="요약 2 2 10 7" xfId="40424" xr:uid="{00000000-0005-0000-0000-0000A9B60000}"/>
    <cellStyle name="요약 2 2 10 7 2" xfId="40425" xr:uid="{00000000-0005-0000-0000-0000AAB60000}"/>
    <cellStyle name="요약 2 2 10 7 2 2" xfId="40426" xr:uid="{00000000-0005-0000-0000-0000ABB60000}"/>
    <cellStyle name="요약 2 2 10 7 2 2 2" xfId="40427" xr:uid="{00000000-0005-0000-0000-0000ACB60000}"/>
    <cellStyle name="요약 2 2 10 7 2 2 3" xfId="40428" xr:uid="{00000000-0005-0000-0000-0000ADB60000}"/>
    <cellStyle name="요약 2 2 10 7 2 3" xfId="40429" xr:uid="{00000000-0005-0000-0000-0000AEB60000}"/>
    <cellStyle name="요약 2 2 10 7 2 4" xfId="40430" xr:uid="{00000000-0005-0000-0000-0000AFB60000}"/>
    <cellStyle name="요약 2 2 10 7 2 5" xfId="40431" xr:uid="{00000000-0005-0000-0000-0000B0B60000}"/>
    <cellStyle name="요약 2 2 10 7 3" xfId="40432" xr:uid="{00000000-0005-0000-0000-0000B1B60000}"/>
    <cellStyle name="요약 2 2 10 7 3 2" xfId="40433" xr:uid="{00000000-0005-0000-0000-0000B2B60000}"/>
    <cellStyle name="요약 2 2 10 7 3 3" xfId="40434" xr:uid="{00000000-0005-0000-0000-0000B3B60000}"/>
    <cellStyle name="요약 2 2 10 7 4" xfId="40435" xr:uid="{00000000-0005-0000-0000-0000B4B60000}"/>
    <cellStyle name="요약 2 2 10 7 5" xfId="40436" xr:uid="{00000000-0005-0000-0000-0000B5B60000}"/>
    <cellStyle name="요약 2 2 10 7 6" xfId="40437" xr:uid="{00000000-0005-0000-0000-0000B6B60000}"/>
    <cellStyle name="요약 2 2 10 8" xfId="40438" xr:uid="{00000000-0005-0000-0000-0000B7B60000}"/>
    <cellStyle name="요약 2 2 10 8 2" xfId="40439" xr:uid="{00000000-0005-0000-0000-0000B8B60000}"/>
    <cellStyle name="요약 2 2 10 8 2 2" xfId="40440" xr:uid="{00000000-0005-0000-0000-0000B9B60000}"/>
    <cellStyle name="요약 2 2 10 8 2 3" xfId="40441" xr:uid="{00000000-0005-0000-0000-0000BAB60000}"/>
    <cellStyle name="요약 2 2 10 8 3" xfId="40442" xr:uid="{00000000-0005-0000-0000-0000BBB60000}"/>
    <cellStyle name="요약 2 2 10 8 4" xfId="40443" xr:uid="{00000000-0005-0000-0000-0000BCB60000}"/>
    <cellStyle name="요약 2 2 10 8 5" xfId="40444" xr:uid="{00000000-0005-0000-0000-0000BDB60000}"/>
    <cellStyle name="요약 2 2 10 9" xfId="40445" xr:uid="{00000000-0005-0000-0000-0000BEB60000}"/>
    <cellStyle name="요약 2 2 10 9 2" xfId="40446" xr:uid="{00000000-0005-0000-0000-0000BFB60000}"/>
    <cellStyle name="요약 2 2 10 9 3" xfId="40447" xr:uid="{00000000-0005-0000-0000-0000C0B60000}"/>
    <cellStyle name="요약 2 2 11" xfId="40448" xr:uid="{00000000-0005-0000-0000-0000C1B60000}"/>
    <cellStyle name="요약 2 2 11 10" xfId="40449" xr:uid="{00000000-0005-0000-0000-0000C2B60000}"/>
    <cellStyle name="요약 2 2 11 11" xfId="40450" xr:uid="{00000000-0005-0000-0000-0000C3B60000}"/>
    <cellStyle name="요약 2 2 11 12" xfId="40451" xr:uid="{00000000-0005-0000-0000-0000C4B60000}"/>
    <cellStyle name="요약 2 2 11 2" xfId="40452" xr:uid="{00000000-0005-0000-0000-0000C5B60000}"/>
    <cellStyle name="요약 2 2 11 2 2" xfId="40453" xr:uid="{00000000-0005-0000-0000-0000C6B60000}"/>
    <cellStyle name="요약 2 2 11 2 2 2" xfId="40454" xr:uid="{00000000-0005-0000-0000-0000C7B60000}"/>
    <cellStyle name="요약 2 2 11 2 2 2 2" xfId="40455" xr:uid="{00000000-0005-0000-0000-0000C8B60000}"/>
    <cellStyle name="요약 2 2 11 2 2 2 2 2" xfId="40456" xr:uid="{00000000-0005-0000-0000-0000C9B60000}"/>
    <cellStyle name="요약 2 2 11 2 2 2 2 3" xfId="40457" xr:uid="{00000000-0005-0000-0000-0000CAB60000}"/>
    <cellStyle name="요약 2 2 11 2 2 2 3" xfId="40458" xr:uid="{00000000-0005-0000-0000-0000CBB60000}"/>
    <cellStyle name="요약 2 2 11 2 2 2 4" xfId="40459" xr:uid="{00000000-0005-0000-0000-0000CCB60000}"/>
    <cellStyle name="요약 2 2 11 2 2 2 5" xfId="40460" xr:uid="{00000000-0005-0000-0000-0000CDB60000}"/>
    <cellStyle name="요약 2 2 11 2 2 3" xfId="40461" xr:uid="{00000000-0005-0000-0000-0000CEB60000}"/>
    <cellStyle name="요약 2 2 11 2 2 3 2" xfId="40462" xr:uid="{00000000-0005-0000-0000-0000CFB60000}"/>
    <cellStyle name="요약 2 2 11 2 2 3 3" xfId="40463" xr:uid="{00000000-0005-0000-0000-0000D0B60000}"/>
    <cellStyle name="요약 2 2 11 2 2 4" xfId="40464" xr:uid="{00000000-0005-0000-0000-0000D1B60000}"/>
    <cellStyle name="요약 2 2 11 2 2 5" xfId="40465" xr:uid="{00000000-0005-0000-0000-0000D2B60000}"/>
    <cellStyle name="요약 2 2 11 2 2 6" xfId="40466" xr:uid="{00000000-0005-0000-0000-0000D3B60000}"/>
    <cellStyle name="요약 2 2 11 2 3" xfId="40467" xr:uid="{00000000-0005-0000-0000-0000D4B60000}"/>
    <cellStyle name="요약 2 2 11 2 3 2" xfId="40468" xr:uid="{00000000-0005-0000-0000-0000D5B60000}"/>
    <cellStyle name="요약 2 2 11 2 3 2 2" xfId="40469" xr:uid="{00000000-0005-0000-0000-0000D6B60000}"/>
    <cellStyle name="요약 2 2 11 2 3 2 2 2" xfId="40470" xr:uid="{00000000-0005-0000-0000-0000D7B60000}"/>
    <cellStyle name="요약 2 2 11 2 3 2 2 3" xfId="40471" xr:uid="{00000000-0005-0000-0000-0000D8B60000}"/>
    <cellStyle name="요약 2 2 11 2 3 2 3" xfId="40472" xr:uid="{00000000-0005-0000-0000-0000D9B60000}"/>
    <cellStyle name="요약 2 2 11 2 3 2 4" xfId="40473" xr:uid="{00000000-0005-0000-0000-0000DAB60000}"/>
    <cellStyle name="요약 2 2 11 2 3 2 5" xfId="40474" xr:uid="{00000000-0005-0000-0000-0000DBB60000}"/>
    <cellStyle name="요약 2 2 11 2 3 3" xfId="40475" xr:uid="{00000000-0005-0000-0000-0000DCB60000}"/>
    <cellStyle name="요약 2 2 11 2 3 3 2" xfId="40476" xr:uid="{00000000-0005-0000-0000-0000DDB60000}"/>
    <cellStyle name="요약 2 2 11 2 3 3 3" xfId="40477" xr:uid="{00000000-0005-0000-0000-0000DEB60000}"/>
    <cellStyle name="요약 2 2 11 2 3 4" xfId="40478" xr:uid="{00000000-0005-0000-0000-0000DFB60000}"/>
    <cellStyle name="요약 2 2 11 2 3 5" xfId="40479" xr:uid="{00000000-0005-0000-0000-0000E0B60000}"/>
    <cellStyle name="요약 2 2 11 2 3 6" xfId="40480" xr:uid="{00000000-0005-0000-0000-0000E1B60000}"/>
    <cellStyle name="요약 2 2 11 2 4" xfId="40481" xr:uid="{00000000-0005-0000-0000-0000E2B60000}"/>
    <cellStyle name="요약 2 2 11 2 4 2" xfId="40482" xr:uid="{00000000-0005-0000-0000-0000E3B60000}"/>
    <cellStyle name="요약 2 2 11 2 4 2 2" xfId="40483" xr:uid="{00000000-0005-0000-0000-0000E4B60000}"/>
    <cellStyle name="요약 2 2 11 2 4 2 3" xfId="40484" xr:uid="{00000000-0005-0000-0000-0000E5B60000}"/>
    <cellStyle name="요약 2 2 11 2 4 3" xfId="40485" xr:uid="{00000000-0005-0000-0000-0000E6B60000}"/>
    <cellStyle name="요약 2 2 11 2 4 4" xfId="40486" xr:uid="{00000000-0005-0000-0000-0000E7B60000}"/>
    <cellStyle name="요약 2 2 11 2 4 5" xfId="40487" xr:uid="{00000000-0005-0000-0000-0000E8B60000}"/>
    <cellStyle name="요약 2 2 11 2 5" xfId="40488" xr:uid="{00000000-0005-0000-0000-0000E9B60000}"/>
    <cellStyle name="요약 2 2 11 2 5 2" xfId="40489" xr:uid="{00000000-0005-0000-0000-0000EAB60000}"/>
    <cellStyle name="요약 2 2 11 2 5 3" xfId="40490" xr:uid="{00000000-0005-0000-0000-0000EBB60000}"/>
    <cellStyle name="요약 2 2 11 2 6" xfId="40491" xr:uid="{00000000-0005-0000-0000-0000ECB60000}"/>
    <cellStyle name="요약 2 2 11 2 7" xfId="40492" xr:uid="{00000000-0005-0000-0000-0000EDB60000}"/>
    <cellStyle name="요약 2 2 11 2 8" xfId="40493" xr:uid="{00000000-0005-0000-0000-0000EEB60000}"/>
    <cellStyle name="요약 2 2 11 3" xfId="40494" xr:uid="{00000000-0005-0000-0000-0000EFB60000}"/>
    <cellStyle name="요약 2 2 11 3 2" xfId="40495" xr:uid="{00000000-0005-0000-0000-0000F0B60000}"/>
    <cellStyle name="요약 2 2 11 3 2 2" xfId="40496" xr:uid="{00000000-0005-0000-0000-0000F1B60000}"/>
    <cellStyle name="요약 2 2 11 3 2 2 2" xfId="40497" xr:uid="{00000000-0005-0000-0000-0000F2B60000}"/>
    <cellStyle name="요약 2 2 11 3 2 2 2 2" xfId="40498" xr:uid="{00000000-0005-0000-0000-0000F3B60000}"/>
    <cellStyle name="요약 2 2 11 3 2 2 2 3" xfId="40499" xr:uid="{00000000-0005-0000-0000-0000F4B60000}"/>
    <cellStyle name="요약 2 2 11 3 2 2 3" xfId="40500" xr:uid="{00000000-0005-0000-0000-0000F5B60000}"/>
    <cellStyle name="요약 2 2 11 3 2 2 4" xfId="40501" xr:uid="{00000000-0005-0000-0000-0000F6B60000}"/>
    <cellStyle name="요약 2 2 11 3 2 2 5" xfId="40502" xr:uid="{00000000-0005-0000-0000-0000F7B60000}"/>
    <cellStyle name="요약 2 2 11 3 2 3" xfId="40503" xr:uid="{00000000-0005-0000-0000-0000F8B60000}"/>
    <cellStyle name="요약 2 2 11 3 2 3 2" xfId="40504" xr:uid="{00000000-0005-0000-0000-0000F9B60000}"/>
    <cellStyle name="요약 2 2 11 3 2 3 3" xfId="40505" xr:uid="{00000000-0005-0000-0000-0000FAB60000}"/>
    <cellStyle name="요약 2 2 11 3 2 4" xfId="40506" xr:uid="{00000000-0005-0000-0000-0000FBB60000}"/>
    <cellStyle name="요약 2 2 11 3 2 5" xfId="40507" xr:uid="{00000000-0005-0000-0000-0000FCB60000}"/>
    <cellStyle name="요약 2 2 11 3 2 6" xfId="40508" xr:uid="{00000000-0005-0000-0000-0000FDB60000}"/>
    <cellStyle name="요약 2 2 11 3 3" xfId="40509" xr:uid="{00000000-0005-0000-0000-0000FEB60000}"/>
    <cellStyle name="요약 2 2 11 3 3 2" xfId="40510" xr:uid="{00000000-0005-0000-0000-0000FFB60000}"/>
    <cellStyle name="요약 2 2 11 3 3 2 2" xfId="40511" xr:uid="{00000000-0005-0000-0000-000000B70000}"/>
    <cellStyle name="요약 2 2 11 3 3 2 3" xfId="40512" xr:uid="{00000000-0005-0000-0000-000001B70000}"/>
    <cellStyle name="요약 2 2 11 3 3 3" xfId="40513" xr:uid="{00000000-0005-0000-0000-000002B70000}"/>
    <cellStyle name="요약 2 2 11 3 3 4" xfId="40514" xr:uid="{00000000-0005-0000-0000-000003B70000}"/>
    <cellStyle name="요약 2 2 11 3 3 5" xfId="40515" xr:uid="{00000000-0005-0000-0000-000004B70000}"/>
    <cellStyle name="요약 2 2 11 3 4" xfId="40516" xr:uid="{00000000-0005-0000-0000-000005B70000}"/>
    <cellStyle name="요약 2 2 11 3 4 2" xfId="40517" xr:uid="{00000000-0005-0000-0000-000006B70000}"/>
    <cellStyle name="요약 2 2 11 3 4 3" xfId="40518" xr:uid="{00000000-0005-0000-0000-000007B70000}"/>
    <cellStyle name="요약 2 2 11 3 5" xfId="40519" xr:uid="{00000000-0005-0000-0000-000008B70000}"/>
    <cellStyle name="요약 2 2 11 3 6" xfId="40520" xr:uid="{00000000-0005-0000-0000-000009B70000}"/>
    <cellStyle name="요약 2 2 11 3 7" xfId="40521" xr:uid="{00000000-0005-0000-0000-00000AB70000}"/>
    <cellStyle name="요약 2 2 11 4" xfId="40522" xr:uid="{00000000-0005-0000-0000-00000BB70000}"/>
    <cellStyle name="요약 2 2 11 4 2" xfId="40523" xr:uid="{00000000-0005-0000-0000-00000CB70000}"/>
    <cellStyle name="요약 2 2 11 4 2 2" xfId="40524" xr:uid="{00000000-0005-0000-0000-00000DB70000}"/>
    <cellStyle name="요약 2 2 11 4 2 2 2" xfId="40525" xr:uid="{00000000-0005-0000-0000-00000EB70000}"/>
    <cellStyle name="요약 2 2 11 4 2 2 2 2" xfId="40526" xr:uid="{00000000-0005-0000-0000-00000FB70000}"/>
    <cellStyle name="요약 2 2 11 4 2 2 2 3" xfId="40527" xr:uid="{00000000-0005-0000-0000-000010B70000}"/>
    <cellStyle name="요약 2 2 11 4 2 2 3" xfId="40528" xr:uid="{00000000-0005-0000-0000-000011B70000}"/>
    <cellStyle name="요약 2 2 11 4 2 2 4" xfId="40529" xr:uid="{00000000-0005-0000-0000-000012B70000}"/>
    <cellStyle name="요약 2 2 11 4 2 2 5" xfId="40530" xr:uid="{00000000-0005-0000-0000-000013B70000}"/>
    <cellStyle name="요약 2 2 11 4 2 3" xfId="40531" xr:uid="{00000000-0005-0000-0000-000014B70000}"/>
    <cellStyle name="요약 2 2 11 4 2 3 2" xfId="40532" xr:uid="{00000000-0005-0000-0000-000015B70000}"/>
    <cellStyle name="요약 2 2 11 4 2 3 3" xfId="40533" xr:uid="{00000000-0005-0000-0000-000016B70000}"/>
    <cellStyle name="요약 2 2 11 4 2 4" xfId="40534" xr:uid="{00000000-0005-0000-0000-000017B70000}"/>
    <cellStyle name="요약 2 2 11 4 2 5" xfId="40535" xr:uid="{00000000-0005-0000-0000-000018B70000}"/>
    <cellStyle name="요약 2 2 11 4 2 6" xfId="40536" xr:uid="{00000000-0005-0000-0000-000019B70000}"/>
    <cellStyle name="요약 2 2 11 4 3" xfId="40537" xr:uid="{00000000-0005-0000-0000-00001AB70000}"/>
    <cellStyle name="요약 2 2 11 4 3 2" xfId="40538" xr:uid="{00000000-0005-0000-0000-00001BB70000}"/>
    <cellStyle name="요약 2 2 11 4 3 2 2" xfId="40539" xr:uid="{00000000-0005-0000-0000-00001CB70000}"/>
    <cellStyle name="요약 2 2 11 4 3 2 3" xfId="40540" xr:uid="{00000000-0005-0000-0000-00001DB70000}"/>
    <cellStyle name="요약 2 2 11 4 3 3" xfId="40541" xr:uid="{00000000-0005-0000-0000-00001EB70000}"/>
    <cellStyle name="요약 2 2 11 4 3 4" xfId="40542" xr:uid="{00000000-0005-0000-0000-00001FB70000}"/>
    <cellStyle name="요약 2 2 11 4 3 5" xfId="40543" xr:uid="{00000000-0005-0000-0000-000020B70000}"/>
    <cellStyle name="요약 2 2 11 4 4" xfId="40544" xr:uid="{00000000-0005-0000-0000-000021B70000}"/>
    <cellStyle name="요약 2 2 11 4 4 2" xfId="40545" xr:uid="{00000000-0005-0000-0000-000022B70000}"/>
    <cellStyle name="요약 2 2 11 4 4 3" xfId="40546" xr:uid="{00000000-0005-0000-0000-000023B70000}"/>
    <cellStyle name="요약 2 2 11 4 5" xfId="40547" xr:uid="{00000000-0005-0000-0000-000024B70000}"/>
    <cellStyle name="요약 2 2 11 4 6" xfId="40548" xr:uid="{00000000-0005-0000-0000-000025B70000}"/>
    <cellStyle name="요약 2 2 11 4 7" xfId="40549" xr:uid="{00000000-0005-0000-0000-000026B70000}"/>
    <cellStyle name="요약 2 2 11 5" xfId="40550" xr:uid="{00000000-0005-0000-0000-000027B70000}"/>
    <cellStyle name="요약 2 2 11 5 2" xfId="40551" xr:uid="{00000000-0005-0000-0000-000028B70000}"/>
    <cellStyle name="요약 2 2 11 5 2 2" xfId="40552" xr:uid="{00000000-0005-0000-0000-000029B70000}"/>
    <cellStyle name="요약 2 2 11 5 2 2 2" xfId="40553" xr:uid="{00000000-0005-0000-0000-00002AB70000}"/>
    <cellStyle name="요약 2 2 11 5 2 2 2 2" xfId="40554" xr:uid="{00000000-0005-0000-0000-00002BB70000}"/>
    <cellStyle name="요약 2 2 11 5 2 2 2 3" xfId="40555" xr:uid="{00000000-0005-0000-0000-00002CB70000}"/>
    <cellStyle name="요약 2 2 11 5 2 2 3" xfId="40556" xr:uid="{00000000-0005-0000-0000-00002DB70000}"/>
    <cellStyle name="요약 2 2 11 5 2 2 4" xfId="40557" xr:uid="{00000000-0005-0000-0000-00002EB70000}"/>
    <cellStyle name="요약 2 2 11 5 2 2 5" xfId="40558" xr:uid="{00000000-0005-0000-0000-00002FB70000}"/>
    <cellStyle name="요약 2 2 11 5 2 3" xfId="40559" xr:uid="{00000000-0005-0000-0000-000030B70000}"/>
    <cellStyle name="요약 2 2 11 5 2 3 2" xfId="40560" xr:uid="{00000000-0005-0000-0000-000031B70000}"/>
    <cellStyle name="요약 2 2 11 5 2 3 3" xfId="40561" xr:uid="{00000000-0005-0000-0000-000032B70000}"/>
    <cellStyle name="요약 2 2 11 5 2 4" xfId="40562" xr:uid="{00000000-0005-0000-0000-000033B70000}"/>
    <cellStyle name="요약 2 2 11 5 2 5" xfId="40563" xr:uid="{00000000-0005-0000-0000-000034B70000}"/>
    <cellStyle name="요약 2 2 11 5 2 6" xfId="40564" xr:uid="{00000000-0005-0000-0000-000035B70000}"/>
    <cellStyle name="요약 2 2 11 5 3" xfId="40565" xr:uid="{00000000-0005-0000-0000-000036B70000}"/>
    <cellStyle name="요약 2 2 11 5 3 2" xfId="40566" xr:uid="{00000000-0005-0000-0000-000037B70000}"/>
    <cellStyle name="요약 2 2 11 5 3 2 2" xfId="40567" xr:uid="{00000000-0005-0000-0000-000038B70000}"/>
    <cellStyle name="요약 2 2 11 5 3 2 3" xfId="40568" xr:uid="{00000000-0005-0000-0000-000039B70000}"/>
    <cellStyle name="요약 2 2 11 5 3 3" xfId="40569" xr:uid="{00000000-0005-0000-0000-00003AB70000}"/>
    <cellStyle name="요약 2 2 11 5 3 4" xfId="40570" xr:uid="{00000000-0005-0000-0000-00003BB70000}"/>
    <cellStyle name="요약 2 2 11 5 3 5" xfId="40571" xr:uid="{00000000-0005-0000-0000-00003CB70000}"/>
    <cellStyle name="요약 2 2 11 5 4" xfId="40572" xr:uid="{00000000-0005-0000-0000-00003DB70000}"/>
    <cellStyle name="요약 2 2 11 5 4 2" xfId="40573" xr:uid="{00000000-0005-0000-0000-00003EB70000}"/>
    <cellStyle name="요약 2 2 11 5 4 3" xfId="40574" xr:uid="{00000000-0005-0000-0000-00003FB70000}"/>
    <cellStyle name="요약 2 2 11 5 5" xfId="40575" xr:uid="{00000000-0005-0000-0000-000040B70000}"/>
    <cellStyle name="요약 2 2 11 5 6" xfId="40576" xr:uid="{00000000-0005-0000-0000-000041B70000}"/>
    <cellStyle name="요약 2 2 11 5 7" xfId="40577" xr:uid="{00000000-0005-0000-0000-000042B70000}"/>
    <cellStyle name="요약 2 2 11 6" xfId="40578" xr:uid="{00000000-0005-0000-0000-000043B70000}"/>
    <cellStyle name="요약 2 2 11 6 2" xfId="40579" xr:uid="{00000000-0005-0000-0000-000044B70000}"/>
    <cellStyle name="요약 2 2 11 6 2 2" xfId="40580" xr:uid="{00000000-0005-0000-0000-000045B70000}"/>
    <cellStyle name="요약 2 2 11 6 2 2 2" xfId="40581" xr:uid="{00000000-0005-0000-0000-000046B70000}"/>
    <cellStyle name="요약 2 2 11 6 2 2 3" xfId="40582" xr:uid="{00000000-0005-0000-0000-000047B70000}"/>
    <cellStyle name="요약 2 2 11 6 2 3" xfId="40583" xr:uid="{00000000-0005-0000-0000-000048B70000}"/>
    <cellStyle name="요약 2 2 11 6 2 4" xfId="40584" xr:uid="{00000000-0005-0000-0000-000049B70000}"/>
    <cellStyle name="요약 2 2 11 6 2 5" xfId="40585" xr:uid="{00000000-0005-0000-0000-00004AB70000}"/>
    <cellStyle name="요약 2 2 11 6 3" xfId="40586" xr:uid="{00000000-0005-0000-0000-00004BB70000}"/>
    <cellStyle name="요약 2 2 11 6 3 2" xfId="40587" xr:uid="{00000000-0005-0000-0000-00004CB70000}"/>
    <cellStyle name="요약 2 2 11 6 3 3" xfId="40588" xr:uid="{00000000-0005-0000-0000-00004DB70000}"/>
    <cellStyle name="요약 2 2 11 6 4" xfId="40589" xr:uid="{00000000-0005-0000-0000-00004EB70000}"/>
    <cellStyle name="요약 2 2 11 6 5" xfId="40590" xr:uid="{00000000-0005-0000-0000-00004FB70000}"/>
    <cellStyle name="요약 2 2 11 6 6" xfId="40591" xr:uid="{00000000-0005-0000-0000-000050B70000}"/>
    <cellStyle name="요약 2 2 11 7" xfId="40592" xr:uid="{00000000-0005-0000-0000-000051B70000}"/>
    <cellStyle name="요약 2 2 11 7 2" xfId="40593" xr:uid="{00000000-0005-0000-0000-000052B70000}"/>
    <cellStyle name="요약 2 2 11 7 2 2" xfId="40594" xr:uid="{00000000-0005-0000-0000-000053B70000}"/>
    <cellStyle name="요약 2 2 11 7 2 2 2" xfId="40595" xr:uid="{00000000-0005-0000-0000-000054B70000}"/>
    <cellStyle name="요약 2 2 11 7 2 2 3" xfId="40596" xr:uid="{00000000-0005-0000-0000-000055B70000}"/>
    <cellStyle name="요약 2 2 11 7 2 3" xfId="40597" xr:uid="{00000000-0005-0000-0000-000056B70000}"/>
    <cellStyle name="요약 2 2 11 7 2 4" xfId="40598" xr:uid="{00000000-0005-0000-0000-000057B70000}"/>
    <cellStyle name="요약 2 2 11 7 2 5" xfId="40599" xr:uid="{00000000-0005-0000-0000-000058B70000}"/>
    <cellStyle name="요약 2 2 11 7 3" xfId="40600" xr:uid="{00000000-0005-0000-0000-000059B70000}"/>
    <cellStyle name="요약 2 2 11 7 3 2" xfId="40601" xr:uid="{00000000-0005-0000-0000-00005AB70000}"/>
    <cellStyle name="요약 2 2 11 7 3 3" xfId="40602" xr:uid="{00000000-0005-0000-0000-00005BB70000}"/>
    <cellStyle name="요약 2 2 11 7 4" xfId="40603" xr:uid="{00000000-0005-0000-0000-00005CB70000}"/>
    <cellStyle name="요약 2 2 11 7 5" xfId="40604" xr:uid="{00000000-0005-0000-0000-00005DB70000}"/>
    <cellStyle name="요약 2 2 11 7 6" xfId="40605" xr:uid="{00000000-0005-0000-0000-00005EB70000}"/>
    <cellStyle name="요약 2 2 11 8" xfId="40606" xr:uid="{00000000-0005-0000-0000-00005FB70000}"/>
    <cellStyle name="요약 2 2 11 8 2" xfId="40607" xr:uid="{00000000-0005-0000-0000-000060B70000}"/>
    <cellStyle name="요약 2 2 11 8 2 2" xfId="40608" xr:uid="{00000000-0005-0000-0000-000061B70000}"/>
    <cellStyle name="요약 2 2 11 8 2 3" xfId="40609" xr:uid="{00000000-0005-0000-0000-000062B70000}"/>
    <cellStyle name="요약 2 2 11 8 3" xfId="40610" xr:uid="{00000000-0005-0000-0000-000063B70000}"/>
    <cellStyle name="요약 2 2 11 8 4" xfId="40611" xr:uid="{00000000-0005-0000-0000-000064B70000}"/>
    <cellStyle name="요약 2 2 11 8 5" xfId="40612" xr:uid="{00000000-0005-0000-0000-000065B70000}"/>
    <cellStyle name="요약 2 2 11 9" xfId="40613" xr:uid="{00000000-0005-0000-0000-000066B70000}"/>
    <cellStyle name="요약 2 2 11 9 2" xfId="40614" xr:uid="{00000000-0005-0000-0000-000067B70000}"/>
    <cellStyle name="요약 2 2 11 9 3" xfId="40615" xr:uid="{00000000-0005-0000-0000-000068B70000}"/>
    <cellStyle name="요약 2 2 12" xfId="40616" xr:uid="{00000000-0005-0000-0000-000069B70000}"/>
    <cellStyle name="요약 2 2 12 2" xfId="40617" xr:uid="{00000000-0005-0000-0000-00006AB70000}"/>
    <cellStyle name="요약 2 2 12 2 2" xfId="40618" xr:uid="{00000000-0005-0000-0000-00006BB70000}"/>
    <cellStyle name="요약 2 2 12 2 2 2" xfId="40619" xr:uid="{00000000-0005-0000-0000-00006CB70000}"/>
    <cellStyle name="요약 2 2 12 2 2 2 2" xfId="40620" xr:uid="{00000000-0005-0000-0000-00006DB70000}"/>
    <cellStyle name="요약 2 2 12 2 2 2 2 2" xfId="40621" xr:uid="{00000000-0005-0000-0000-00006EB70000}"/>
    <cellStyle name="요약 2 2 12 2 2 2 2 3" xfId="40622" xr:uid="{00000000-0005-0000-0000-00006FB70000}"/>
    <cellStyle name="요약 2 2 12 2 2 2 3" xfId="40623" xr:uid="{00000000-0005-0000-0000-000070B70000}"/>
    <cellStyle name="요약 2 2 12 2 2 2 4" xfId="40624" xr:uid="{00000000-0005-0000-0000-000071B70000}"/>
    <cellStyle name="요약 2 2 12 2 2 2 5" xfId="40625" xr:uid="{00000000-0005-0000-0000-000072B70000}"/>
    <cellStyle name="요약 2 2 12 2 2 3" xfId="40626" xr:uid="{00000000-0005-0000-0000-000073B70000}"/>
    <cellStyle name="요약 2 2 12 2 2 3 2" xfId="40627" xr:uid="{00000000-0005-0000-0000-000074B70000}"/>
    <cellStyle name="요약 2 2 12 2 2 3 3" xfId="40628" xr:uid="{00000000-0005-0000-0000-000075B70000}"/>
    <cellStyle name="요약 2 2 12 2 2 4" xfId="40629" xr:uid="{00000000-0005-0000-0000-000076B70000}"/>
    <cellStyle name="요약 2 2 12 2 2 5" xfId="40630" xr:uid="{00000000-0005-0000-0000-000077B70000}"/>
    <cellStyle name="요약 2 2 12 2 2 6" xfId="40631" xr:uid="{00000000-0005-0000-0000-000078B70000}"/>
    <cellStyle name="요약 2 2 12 2 3" xfId="40632" xr:uid="{00000000-0005-0000-0000-000079B70000}"/>
    <cellStyle name="요약 2 2 12 2 3 2" xfId="40633" xr:uid="{00000000-0005-0000-0000-00007AB70000}"/>
    <cellStyle name="요약 2 2 12 2 3 2 2" xfId="40634" xr:uid="{00000000-0005-0000-0000-00007BB70000}"/>
    <cellStyle name="요약 2 2 12 2 3 2 3" xfId="40635" xr:uid="{00000000-0005-0000-0000-00007CB70000}"/>
    <cellStyle name="요약 2 2 12 2 3 3" xfId="40636" xr:uid="{00000000-0005-0000-0000-00007DB70000}"/>
    <cellStyle name="요약 2 2 12 2 3 4" xfId="40637" xr:uid="{00000000-0005-0000-0000-00007EB70000}"/>
    <cellStyle name="요약 2 2 12 2 3 5" xfId="40638" xr:uid="{00000000-0005-0000-0000-00007FB70000}"/>
    <cellStyle name="요약 2 2 12 2 4" xfId="40639" xr:uid="{00000000-0005-0000-0000-000080B70000}"/>
    <cellStyle name="요약 2 2 12 2 4 2" xfId="40640" xr:uid="{00000000-0005-0000-0000-000081B70000}"/>
    <cellStyle name="요약 2 2 12 2 4 3" xfId="40641" xr:uid="{00000000-0005-0000-0000-000082B70000}"/>
    <cellStyle name="요약 2 2 12 2 5" xfId="40642" xr:uid="{00000000-0005-0000-0000-000083B70000}"/>
    <cellStyle name="요약 2 2 12 2 6" xfId="40643" xr:uid="{00000000-0005-0000-0000-000084B70000}"/>
    <cellStyle name="요약 2 2 12 2 7" xfId="40644" xr:uid="{00000000-0005-0000-0000-000085B70000}"/>
    <cellStyle name="요약 2 2 12 3" xfId="40645" xr:uid="{00000000-0005-0000-0000-000086B70000}"/>
    <cellStyle name="요약 2 2 12 3 2" xfId="40646" xr:uid="{00000000-0005-0000-0000-000087B70000}"/>
    <cellStyle name="요약 2 2 12 3 2 2" xfId="40647" xr:uid="{00000000-0005-0000-0000-000088B70000}"/>
    <cellStyle name="요약 2 2 12 3 2 2 2" xfId="40648" xr:uid="{00000000-0005-0000-0000-000089B70000}"/>
    <cellStyle name="요약 2 2 12 3 2 2 3" xfId="40649" xr:uid="{00000000-0005-0000-0000-00008AB70000}"/>
    <cellStyle name="요약 2 2 12 3 2 3" xfId="40650" xr:uid="{00000000-0005-0000-0000-00008BB70000}"/>
    <cellStyle name="요약 2 2 12 3 2 4" xfId="40651" xr:uid="{00000000-0005-0000-0000-00008CB70000}"/>
    <cellStyle name="요약 2 2 12 3 2 5" xfId="40652" xr:uid="{00000000-0005-0000-0000-00008DB70000}"/>
    <cellStyle name="요약 2 2 12 3 3" xfId="40653" xr:uid="{00000000-0005-0000-0000-00008EB70000}"/>
    <cellStyle name="요약 2 2 12 3 3 2" xfId="40654" xr:uid="{00000000-0005-0000-0000-00008FB70000}"/>
    <cellStyle name="요약 2 2 12 3 3 3" xfId="40655" xr:uid="{00000000-0005-0000-0000-000090B70000}"/>
    <cellStyle name="요약 2 2 12 3 4" xfId="40656" xr:uid="{00000000-0005-0000-0000-000091B70000}"/>
    <cellStyle name="요약 2 2 12 3 5" xfId="40657" xr:uid="{00000000-0005-0000-0000-000092B70000}"/>
    <cellStyle name="요약 2 2 12 3 6" xfId="40658" xr:uid="{00000000-0005-0000-0000-000093B70000}"/>
    <cellStyle name="요약 2 2 12 4" xfId="40659" xr:uid="{00000000-0005-0000-0000-000094B70000}"/>
    <cellStyle name="요약 2 2 12 4 2" xfId="40660" xr:uid="{00000000-0005-0000-0000-000095B70000}"/>
    <cellStyle name="요약 2 2 12 4 2 2" xfId="40661" xr:uid="{00000000-0005-0000-0000-000096B70000}"/>
    <cellStyle name="요약 2 2 12 4 2 2 2" xfId="40662" xr:uid="{00000000-0005-0000-0000-000097B70000}"/>
    <cellStyle name="요약 2 2 12 4 2 2 3" xfId="40663" xr:uid="{00000000-0005-0000-0000-000098B70000}"/>
    <cellStyle name="요약 2 2 12 4 2 3" xfId="40664" xr:uid="{00000000-0005-0000-0000-000099B70000}"/>
    <cellStyle name="요약 2 2 12 4 2 4" xfId="40665" xr:uid="{00000000-0005-0000-0000-00009AB70000}"/>
    <cellStyle name="요약 2 2 12 4 2 5" xfId="40666" xr:uid="{00000000-0005-0000-0000-00009BB70000}"/>
    <cellStyle name="요약 2 2 12 4 3" xfId="40667" xr:uid="{00000000-0005-0000-0000-00009CB70000}"/>
    <cellStyle name="요약 2 2 12 4 3 2" xfId="40668" xr:uid="{00000000-0005-0000-0000-00009DB70000}"/>
    <cellStyle name="요약 2 2 12 4 3 3" xfId="40669" xr:uid="{00000000-0005-0000-0000-00009EB70000}"/>
    <cellStyle name="요약 2 2 12 4 4" xfId="40670" xr:uid="{00000000-0005-0000-0000-00009FB70000}"/>
    <cellStyle name="요약 2 2 12 4 5" xfId="40671" xr:uid="{00000000-0005-0000-0000-0000A0B70000}"/>
    <cellStyle name="요약 2 2 12 4 6" xfId="40672" xr:uid="{00000000-0005-0000-0000-0000A1B70000}"/>
    <cellStyle name="요약 2 2 12 5" xfId="40673" xr:uid="{00000000-0005-0000-0000-0000A2B70000}"/>
    <cellStyle name="요약 2 2 12 5 2" xfId="40674" xr:uid="{00000000-0005-0000-0000-0000A3B70000}"/>
    <cellStyle name="요약 2 2 12 5 2 2" xfId="40675" xr:uid="{00000000-0005-0000-0000-0000A4B70000}"/>
    <cellStyle name="요약 2 2 12 5 2 3" xfId="40676" xr:uid="{00000000-0005-0000-0000-0000A5B70000}"/>
    <cellStyle name="요약 2 2 12 5 3" xfId="40677" xr:uid="{00000000-0005-0000-0000-0000A6B70000}"/>
    <cellStyle name="요약 2 2 12 5 4" xfId="40678" xr:uid="{00000000-0005-0000-0000-0000A7B70000}"/>
    <cellStyle name="요약 2 2 12 5 5" xfId="40679" xr:uid="{00000000-0005-0000-0000-0000A8B70000}"/>
    <cellStyle name="요약 2 2 12 6" xfId="40680" xr:uid="{00000000-0005-0000-0000-0000A9B70000}"/>
    <cellStyle name="요약 2 2 12 6 2" xfId="40681" xr:uid="{00000000-0005-0000-0000-0000AAB70000}"/>
    <cellStyle name="요약 2 2 12 6 3" xfId="40682" xr:uid="{00000000-0005-0000-0000-0000ABB70000}"/>
    <cellStyle name="요약 2 2 12 7" xfId="40683" xr:uid="{00000000-0005-0000-0000-0000ACB70000}"/>
    <cellStyle name="요약 2 2 12 8" xfId="40684" xr:uid="{00000000-0005-0000-0000-0000ADB70000}"/>
    <cellStyle name="요약 2 2 12 9" xfId="40685" xr:uid="{00000000-0005-0000-0000-0000AEB70000}"/>
    <cellStyle name="요약 2 2 13" xfId="40686" xr:uid="{00000000-0005-0000-0000-0000AFB70000}"/>
    <cellStyle name="요약 2 2 13 2" xfId="40687" xr:uid="{00000000-0005-0000-0000-0000B0B70000}"/>
    <cellStyle name="요약 2 2 13 2 2" xfId="40688" xr:uid="{00000000-0005-0000-0000-0000B1B70000}"/>
    <cellStyle name="요약 2 2 13 2 2 2" xfId="40689" xr:uid="{00000000-0005-0000-0000-0000B2B70000}"/>
    <cellStyle name="요약 2 2 13 2 2 2 2" xfId="40690" xr:uid="{00000000-0005-0000-0000-0000B3B70000}"/>
    <cellStyle name="요약 2 2 13 2 2 2 2 2" xfId="40691" xr:uid="{00000000-0005-0000-0000-0000B4B70000}"/>
    <cellStyle name="요약 2 2 13 2 2 2 2 3" xfId="40692" xr:uid="{00000000-0005-0000-0000-0000B5B70000}"/>
    <cellStyle name="요약 2 2 13 2 2 2 3" xfId="40693" xr:uid="{00000000-0005-0000-0000-0000B6B70000}"/>
    <cellStyle name="요약 2 2 13 2 2 2 4" xfId="40694" xr:uid="{00000000-0005-0000-0000-0000B7B70000}"/>
    <cellStyle name="요약 2 2 13 2 2 2 5" xfId="40695" xr:uid="{00000000-0005-0000-0000-0000B8B70000}"/>
    <cellStyle name="요약 2 2 13 2 2 3" xfId="40696" xr:uid="{00000000-0005-0000-0000-0000B9B70000}"/>
    <cellStyle name="요약 2 2 13 2 2 3 2" xfId="40697" xr:uid="{00000000-0005-0000-0000-0000BAB70000}"/>
    <cellStyle name="요약 2 2 13 2 2 3 3" xfId="40698" xr:uid="{00000000-0005-0000-0000-0000BBB70000}"/>
    <cellStyle name="요약 2 2 13 2 2 4" xfId="40699" xr:uid="{00000000-0005-0000-0000-0000BCB70000}"/>
    <cellStyle name="요약 2 2 13 2 2 5" xfId="40700" xr:uid="{00000000-0005-0000-0000-0000BDB70000}"/>
    <cellStyle name="요약 2 2 13 2 2 6" xfId="40701" xr:uid="{00000000-0005-0000-0000-0000BEB70000}"/>
    <cellStyle name="요약 2 2 13 2 3" xfId="40702" xr:uid="{00000000-0005-0000-0000-0000BFB70000}"/>
    <cellStyle name="요약 2 2 13 2 3 2" xfId="40703" xr:uid="{00000000-0005-0000-0000-0000C0B70000}"/>
    <cellStyle name="요약 2 2 13 2 3 2 2" xfId="40704" xr:uid="{00000000-0005-0000-0000-0000C1B70000}"/>
    <cellStyle name="요약 2 2 13 2 3 2 3" xfId="40705" xr:uid="{00000000-0005-0000-0000-0000C2B70000}"/>
    <cellStyle name="요약 2 2 13 2 3 3" xfId="40706" xr:uid="{00000000-0005-0000-0000-0000C3B70000}"/>
    <cellStyle name="요약 2 2 13 2 3 4" xfId="40707" xr:uid="{00000000-0005-0000-0000-0000C4B70000}"/>
    <cellStyle name="요약 2 2 13 2 3 5" xfId="40708" xr:uid="{00000000-0005-0000-0000-0000C5B70000}"/>
    <cellStyle name="요약 2 2 13 2 4" xfId="40709" xr:uid="{00000000-0005-0000-0000-0000C6B70000}"/>
    <cellStyle name="요약 2 2 13 2 4 2" xfId="40710" xr:uid="{00000000-0005-0000-0000-0000C7B70000}"/>
    <cellStyle name="요약 2 2 13 2 4 3" xfId="40711" xr:uid="{00000000-0005-0000-0000-0000C8B70000}"/>
    <cellStyle name="요약 2 2 13 2 5" xfId="40712" xr:uid="{00000000-0005-0000-0000-0000C9B70000}"/>
    <cellStyle name="요약 2 2 13 2 6" xfId="40713" xr:uid="{00000000-0005-0000-0000-0000CAB70000}"/>
    <cellStyle name="요약 2 2 13 2 7" xfId="40714" xr:uid="{00000000-0005-0000-0000-0000CBB70000}"/>
    <cellStyle name="요약 2 2 13 3" xfId="40715" xr:uid="{00000000-0005-0000-0000-0000CCB70000}"/>
    <cellStyle name="요약 2 2 13 3 2" xfId="40716" xr:uid="{00000000-0005-0000-0000-0000CDB70000}"/>
    <cellStyle name="요약 2 2 13 3 2 2" xfId="40717" xr:uid="{00000000-0005-0000-0000-0000CEB70000}"/>
    <cellStyle name="요약 2 2 13 3 2 2 2" xfId="40718" xr:uid="{00000000-0005-0000-0000-0000CFB70000}"/>
    <cellStyle name="요약 2 2 13 3 2 2 3" xfId="40719" xr:uid="{00000000-0005-0000-0000-0000D0B70000}"/>
    <cellStyle name="요약 2 2 13 3 2 3" xfId="40720" xr:uid="{00000000-0005-0000-0000-0000D1B70000}"/>
    <cellStyle name="요약 2 2 13 3 2 4" xfId="40721" xr:uid="{00000000-0005-0000-0000-0000D2B70000}"/>
    <cellStyle name="요약 2 2 13 3 2 5" xfId="40722" xr:uid="{00000000-0005-0000-0000-0000D3B70000}"/>
    <cellStyle name="요약 2 2 13 3 3" xfId="40723" xr:uid="{00000000-0005-0000-0000-0000D4B70000}"/>
    <cellStyle name="요약 2 2 13 3 3 2" xfId="40724" xr:uid="{00000000-0005-0000-0000-0000D5B70000}"/>
    <cellStyle name="요약 2 2 13 3 3 3" xfId="40725" xr:uid="{00000000-0005-0000-0000-0000D6B70000}"/>
    <cellStyle name="요약 2 2 13 3 4" xfId="40726" xr:uid="{00000000-0005-0000-0000-0000D7B70000}"/>
    <cellStyle name="요약 2 2 13 3 5" xfId="40727" xr:uid="{00000000-0005-0000-0000-0000D8B70000}"/>
    <cellStyle name="요약 2 2 13 3 6" xfId="40728" xr:uid="{00000000-0005-0000-0000-0000D9B70000}"/>
    <cellStyle name="요약 2 2 13 4" xfId="40729" xr:uid="{00000000-0005-0000-0000-0000DAB70000}"/>
    <cellStyle name="요약 2 2 13 4 2" xfId="40730" xr:uid="{00000000-0005-0000-0000-0000DBB70000}"/>
    <cellStyle name="요약 2 2 13 4 2 2" xfId="40731" xr:uid="{00000000-0005-0000-0000-0000DCB70000}"/>
    <cellStyle name="요약 2 2 13 4 2 3" xfId="40732" xr:uid="{00000000-0005-0000-0000-0000DDB70000}"/>
    <cellStyle name="요약 2 2 13 4 3" xfId="40733" xr:uid="{00000000-0005-0000-0000-0000DEB70000}"/>
    <cellStyle name="요약 2 2 13 4 4" xfId="40734" xr:uid="{00000000-0005-0000-0000-0000DFB70000}"/>
    <cellStyle name="요약 2 2 13 4 5" xfId="40735" xr:uid="{00000000-0005-0000-0000-0000E0B70000}"/>
    <cellStyle name="요약 2 2 13 5" xfId="40736" xr:uid="{00000000-0005-0000-0000-0000E1B70000}"/>
    <cellStyle name="요약 2 2 13 5 2" xfId="40737" xr:uid="{00000000-0005-0000-0000-0000E2B70000}"/>
    <cellStyle name="요약 2 2 13 5 3" xfId="40738" xr:uid="{00000000-0005-0000-0000-0000E3B70000}"/>
    <cellStyle name="요약 2 2 13 6" xfId="40739" xr:uid="{00000000-0005-0000-0000-0000E4B70000}"/>
    <cellStyle name="요약 2 2 13 7" xfId="40740" xr:uid="{00000000-0005-0000-0000-0000E5B70000}"/>
    <cellStyle name="요약 2 2 13 8" xfId="40741" xr:uid="{00000000-0005-0000-0000-0000E6B70000}"/>
    <cellStyle name="요약 2 2 14" xfId="40742" xr:uid="{00000000-0005-0000-0000-0000E7B70000}"/>
    <cellStyle name="요약 2 2 14 2" xfId="40743" xr:uid="{00000000-0005-0000-0000-0000E8B70000}"/>
    <cellStyle name="요약 2 2 14 2 2" xfId="40744" xr:uid="{00000000-0005-0000-0000-0000E9B70000}"/>
    <cellStyle name="요약 2 2 14 2 2 2" xfId="40745" xr:uid="{00000000-0005-0000-0000-0000EAB70000}"/>
    <cellStyle name="요약 2 2 14 2 2 2 2" xfId="40746" xr:uid="{00000000-0005-0000-0000-0000EBB70000}"/>
    <cellStyle name="요약 2 2 14 2 2 2 3" xfId="40747" xr:uid="{00000000-0005-0000-0000-0000ECB70000}"/>
    <cellStyle name="요약 2 2 14 2 2 3" xfId="40748" xr:uid="{00000000-0005-0000-0000-0000EDB70000}"/>
    <cellStyle name="요약 2 2 14 2 2 4" xfId="40749" xr:uid="{00000000-0005-0000-0000-0000EEB70000}"/>
    <cellStyle name="요약 2 2 14 2 2 5" xfId="40750" xr:uid="{00000000-0005-0000-0000-0000EFB70000}"/>
    <cellStyle name="요약 2 2 14 2 3" xfId="40751" xr:uid="{00000000-0005-0000-0000-0000F0B70000}"/>
    <cellStyle name="요약 2 2 14 2 3 2" xfId="40752" xr:uid="{00000000-0005-0000-0000-0000F1B70000}"/>
    <cellStyle name="요약 2 2 14 2 3 3" xfId="40753" xr:uid="{00000000-0005-0000-0000-0000F2B70000}"/>
    <cellStyle name="요약 2 2 14 2 4" xfId="40754" xr:uid="{00000000-0005-0000-0000-0000F3B70000}"/>
    <cellStyle name="요약 2 2 14 2 5" xfId="40755" xr:uid="{00000000-0005-0000-0000-0000F4B70000}"/>
    <cellStyle name="요약 2 2 14 2 6" xfId="40756" xr:uid="{00000000-0005-0000-0000-0000F5B70000}"/>
    <cellStyle name="요약 2 2 14 3" xfId="40757" xr:uid="{00000000-0005-0000-0000-0000F6B70000}"/>
    <cellStyle name="요약 2 2 14 3 2" xfId="40758" xr:uid="{00000000-0005-0000-0000-0000F7B70000}"/>
    <cellStyle name="요약 2 2 14 3 2 2" xfId="40759" xr:uid="{00000000-0005-0000-0000-0000F8B70000}"/>
    <cellStyle name="요약 2 2 14 3 2 3" xfId="40760" xr:uid="{00000000-0005-0000-0000-0000F9B70000}"/>
    <cellStyle name="요약 2 2 14 3 3" xfId="40761" xr:uid="{00000000-0005-0000-0000-0000FAB70000}"/>
    <cellStyle name="요약 2 2 14 3 4" xfId="40762" xr:uid="{00000000-0005-0000-0000-0000FBB70000}"/>
    <cellStyle name="요약 2 2 14 3 5" xfId="40763" xr:uid="{00000000-0005-0000-0000-0000FCB70000}"/>
    <cellStyle name="요약 2 2 14 4" xfId="40764" xr:uid="{00000000-0005-0000-0000-0000FDB70000}"/>
    <cellStyle name="요약 2 2 14 4 2" xfId="40765" xr:uid="{00000000-0005-0000-0000-0000FEB70000}"/>
    <cellStyle name="요약 2 2 14 4 3" xfId="40766" xr:uid="{00000000-0005-0000-0000-0000FFB70000}"/>
    <cellStyle name="요약 2 2 14 5" xfId="40767" xr:uid="{00000000-0005-0000-0000-000000B80000}"/>
    <cellStyle name="요약 2 2 14 6" xfId="40768" xr:uid="{00000000-0005-0000-0000-000001B80000}"/>
    <cellStyle name="요약 2 2 14 7" xfId="40769" xr:uid="{00000000-0005-0000-0000-000002B80000}"/>
    <cellStyle name="요약 2 2 15" xfId="40770" xr:uid="{00000000-0005-0000-0000-000003B80000}"/>
    <cellStyle name="요약 2 2 15 2" xfId="40771" xr:uid="{00000000-0005-0000-0000-000004B80000}"/>
    <cellStyle name="요약 2 2 15 2 2" xfId="40772" xr:uid="{00000000-0005-0000-0000-000005B80000}"/>
    <cellStyle name="요약 2 2 15 2 2 2" xfId="40773" xr:uid="{00000000-0005-0000-0000-000006B80000}"/>
    <cellStyle name="요약 2 2 15 2 2 2 2" xfId="40774" xr:uid="{00000000-0005-0000-0000-000007B80000}"/>
    <cellStyle name="요약 2 2 15 2 2 2 3" xfId="40775" xr:uid="{00000000-0005-0000-0000-000008B80000}"/>
    <cellStyle name="요약 2 2 15 2 2 3" xfId="40776" xr:uid="{00000000-0005-0000-0000-000009B80000}"/>
    <cellStyle name="요약 2 2 15 2 2 4" xfId="40777" xr:uid="{00000000-0005-0000-0000-00000AB80000}"/>
    <cellStyle name="요약 2 2 15 2 2 5" xfId="40778" xr:uid="{00000000-0005-0000-0000-00000BB80000}"/>
    <cellStyle name="요약 2 2 15 2 3" xfId="40779" xr:uid="{00000000-0005-0000-0000-00000CB80000}"/>
    <cellStyle name="요약 2 2 15 2 3 2" xfId="40780" xr:uid="{00000000-0005-0000-0000-00000DB80000}"/>
    <cellStyle name="요약 2 2 15 2 3 3" xfId="40781" xr:uid="{00000000-0005-0000-0000-00000EB80000}"/>
    <cellStyle name="요약 2 2 15 2 4" xfId="40782" xr:uid="{00000000-0005-0000-0000-00000FB80000}"/>
    <cellStyle name="요약 2 2 15 2 5" xfId="40783" xr:uid="{00000000-0005-0000-0000-000010B80000}"/>
    <cellStyle name="요약 2 2 15 2 6" xfId="40784" xr:uid="{00000000-0005-0000-0000-000011B80000}"/>
    <cellStyle name="요약 2 2 15 3" xfId="40785" xr:uid="{00000000-0005-0000-0000-000012B80000}"/>
    <cellStyle name="요약 2 2 15 3 2" xfId="40786" xr:uid="{00000000-0005-0000-0000-000013B80000}"/>
    <cellStyle name="요약 2 2 15 3 2 2" xfId="40787" xr:uid="{00000000-0005-0000-0000-000014B80000}"/>
    <cellStyle name="요약 2 2 15 3 2 3" xfId="40788" xr:uid="{00000000-0005-0000-0000-000015B80000}"/>
    <cellStyle name="요약 2 2 15 3 3" xfId="40789" xr:uid="{00000000-0005-0000-0000-000016B80000}"/>
    <cellStyle name="요약 2 2 15 3 4" xfId="40790" xr:uid="{00000000-0005-0000-0000-000017B80000}"/>
    <cellStyle name="요약 2 2 15 3 5" xfId="40791" xr:uid="{00000000-0005-0000-0000-000018B80000}"/>
    <cellStyle name="요약 2 2 15 4" xfId="40792" xr:uid="{00000000-0005-0000-0000-000019B80000}"/>
    <cellStyle name="요약 2 2 15 4 2" xfId="40793" xr:uid="{00000000-0005-0000-0000-00001AB80000}"/>
    <cellStyle name="요약 2 2 15 4 3" xfId="40794" xr:uid="{00000000-0005-0000-0000-00001BB80000}"/>
    <cellStyle name="요약 2 2 15 5" xfId="40795" xr:uid="{00000000-0005-0000-0000-00001CB80000}"/>
    <cellStyle name="요약 2 2 15 6" xfId="40796" xr:uid="{00000000-0005-0000-0000-00001DB80000}"/>
    <cellStyle name="요약 2 2 15 7" xfId="40797" xr:uid="{00000000-0005-0000-0000-00001EB80000}"/>
    <cellStyle name="요약 2 2 16" xfId="40798" xr:uid="{00000000-0005-0000-0000-00001FB80000}"/>
    <cellStyle name="요약 2 2 16 2" xfId="40799" xr:uid="{00000000-0005-0000-0000-000020B80000}"/>
    <cellStyle name="요약 2 2 16 2 2" xfId="40800" xr:uid="{00000000-0005-0000-0000-000021B80000}"/>
    <cellStyle name="요약 2 2 16 2 2 2" xfId="40801" xr:uid="{00000000-0005-0000-0000-000022B80000}"/>
    <cellStyle name="요약 2 2 16 2 2 3" xfId="40802" xr:uid="{00000000-0005-0000-0000-000023B80000}"/>
    <cellStyle name="요약 2 2 16 2 3" xfId="40803" xr:uid="{00000000-0005-0000-0000-000024B80000}"/>
    <cellStyle name="요약 2 2 16 2 4" xfId="40804" xr:uid="{00000000-0005-0000-0000-000025B80000}"/>
    <cellStyle name="요약 2 2 16 2 5" xfId="40805" xr:uid="{00000000-0005-0000-0000-000026B80000}"/>
    <cellStyle name="요약 2 2 16 3" xfId="40806" xr:uid="{00000000-0005-0000-0000-000027B80000}"/>
    <cellStyle name="요약 2 2 16 3 2" xfId="40807" xr:uid="{00000000-0005-0000-0000-000028B80000}"/>
    <cellStyle name="요약 2 2 16 3 3" xfId="40808" xr:uid="{00000000-0005-0000-0000-000029B80000}"/>
    <cellStyle name="요약 2 2 16 4" xfId="40809" xr:uid="{00000000-0005-0000-0000-00002AB80000}"/>
    <cellStyle name="요약 2 2 16 5" xfId="40810" xr:uid="{00000000-0005-0000-0000-00002BB80000}"/>
    <cellStyle name="요약 2 2 16 6" xfId="40811" xr:uid="{00000000-0005-0000-0000-00002CB80000}"/>
    <cellStyle name="요약 2 2 17" xfId="40812" xr:uid="{00000000-0005-0000-0000-00002DB80000}"/>
    <cellStyle name="요약 2 2 17 2" xfId="40813" xr:uid="{00000000-0005-0000-0000-00002EB80000}"/>
    <cellStyle name="요약 2 2 17 2 2" xfId="40814" xr:uid="{00000000-0005-0000-0000-00002FB80000}"/>
    <cellStyle name="요약 2 2 17 2 2 2" xfId="40815" xr:uid="{00000000-0005-0000-0000-000030B80000}"/>
    <cellStyle name="요약 2 2 17 2 2 3" xfId="40816" xr:uid="{00000000-0005-0000-0000-000031B80000}"/>
    <cellStyle name="요약 2 2 17 2 3" xfId="40817" xr:uid="{00000000-0005-0000-0000-000032B80000}"/>
    <cellStyle name="요약 2 2 17 2 4" xfId="40818" xr:uid="{00000000-0005-0000-0000-000033B80000}"/>
    <cellStyle name="요약 2 2 17 2 5" xfId="40819" xr:uid="{00000000-0005-0000-0000-000034B80000}"/>
    <cellStyle name="요약 2 2 17 3" xfId="40820" xr:uid="{00000000-0005-0000-0000-000035B80000}"/>
    <cellStyle name="요약 2 2 17 3 2" xfId="40821" xr:uid="{00000000-0005-0000-0000-000036B80000}"/>
    <cellStyle name="요약 2 2 17 3 3" xfId="40822" xr:uid="{00000000-0005-0000-0000-000037B80000}"/>
    <cellStyle name="요약 2 2 17 4" xfId="40823" xr:uid="{00000000-0005-0000-0000-000038B80000}"/>
    <cellStyle name="요약 2 2 17 5" xfId="40824" xr:uid="{00000000-0005-0000-0000-000039B80000}"/>
    <cellStyle name="요약 2 2 17 6" xfId="40825" xr:uid="{00000000-0005-0000-0000-00003AB80000}"/>
    <cellStyle name="요약 2 2 18" xfId="40826" xr:uid="{00000000-0005-0000-0000-00003BB80000}"/>
    <cellStyle name="요약 2 2 18 2" xfId="40827" xr:uid="{00000000-0005-0000-0000-00003CB80000}"/>
    <cellStyle name="요약 2 2 18 2 2" xfId="40828" xr:uid="{00000000-0005-0000-0000-00003DB80000}"/>
    <cellStyle name="요약 2 2 18 2 2 2" xfId="40829" xr:uid="{00000000-0005-0000-0000-00003EB80000}"/>
    <cellStyle name="요약 2 2 18 2 2 3" xfId="40830" xr:uid="{00000000-0005-0000-0000-00003FB80000}"/>
    <cellStyle name="요약 2 2 18 2 3" xfId="40831" xr:uid="{00000000-0005-0000-0000-000040B80000}"/>
    <cellStyle name="요약 2 2 18 2 4" xfId="40832" xr:uid="{00000000-0005-0000-0000-000041B80000}"/>
    <cellStyle name="요약 2 2 18 3" xfId="40833" xr:uid="{00000000-0005-0000-0000-000042B80000}"/>
    <cellStyle name="요약 2 2 18 3 2" xfId="40834" xr:uid="{00000000-0005-0000-0000-000043B80000}"/>
    <cellStyle name="요약 2 2 18 3 3" xfId="40835" xr:uid="{00000000-0005-0000-0000-000044B80000}"/>
    <cellStyle name="요약 2 2 18 4" xfId="40836" xr:uid="{00000000-0005-0000-0000-000045B80000}"/>
    <cellStyle name="요약 2 2 18 5" xfId="40837" xr:uid="{00000000-0005-0000-0000-000046B80000}"/>
    <cellStyle name="요약 2 2 18 6" xfId="40838" xr:uid="{00000000-0005-0000-0000-000047B80000}"/>
    <cellStyle name="요약 2 2 19" xfId="40839" xr:uid="{00000000-0005-0000-0000-000048B80000}"/>
    <cellStyle name="요약 2 2 19 2" xfId="40840" xr:uid="{00000000-0005-0000-0000-000049B80000}"/>
    <cellStyle name="요약 2 2 19 2 2" xfId="40841" xr:uid="{00000000-0005-0000-0000-00004AB80000}"/>
    <cellStyle name="요약 2 2 19 2 2 2" xfId="40842" xr:uid="{00000000-0005-0000-0000-00004BB80000}"/>
    <cellStyle name="요약 2 2 19 2 2 3" xfId="40843" xr:uid="{00000000-0005-0000-0000-00004CB80000}"/>
    <cellStyle name="요약 2 2 19 2 3" xfId="40844" xr:uid="{00000000-0005-0000-0000-00004DB80000}"/>
    <cellStyle name="요약 2 2 19 2 4" xfId="40845" xr:uid="{00000000-0005-0000-0000-00004EB80000}"/>
    <cellStyle name="요약 2 2 19 3" xfId="40846" xr:uid="{00000000-0005-0000-0000-00004FB80000}"/>
    <cellStyle name="요약 2 2 19 3 2" xfId="40847" xr:uid="{00000000-0005-0000-0000-000050B80000}"/>
    <cellStyle name="요약 2 2 19 3 3" xfId="40848" xr:uid="{00000000-0005-0000-0000-000051B80000}"/>
    <cellStyle name="요약 2 2 19 4" xfId="40849" xr:uid="{00000000-0005-0000-0000-000052B80000}"/>
    <cellStyle name="요약 2 2 19 5" xfId="40850" xr:uid="{00000000-0005-0000-0000-000053B80000}"/>
    <cellStyle name="요약 2 2 2" xfId="40851" xr:uid="{00000000-0005-0000-0000-000054B80000}"/>
    <cellStyle name="요약 2 2 2 10" xfId="40852" xr:uid="{00000000-0005-0000-0000-000055B80000}"/>
    <cellStyle name="요약 2 2 2 10 2" xfId="40853" xr:uid="{00000000-0005-0000-0000-000056B80000}"/>
    <cellStyle name="요약 2 2 2 10 2 2" xfId="40854" xr:uid="{00000000-0005-0000-0000-000057B80000}"/>
    <cellStyle name="요약 2 2 2 10 2 2 2" xfId="40855" xr:uid="{00000000-0005-0000-0000-000058B80000}"/>
    <cellStyle name="요약 2 2 2 10 2 2 3" xfId="40856" xr:uid="{00000000-0005-0000-0000-000059B80000}"/>
    <cellStyle name="요약 2 2 2 10 2 3" xfId="40857" xr:uid="{00000000-0005-0000-0000-00005AB80000}"/>
    <cellStyle name="요약 2 2 2 10 2 4" xfId="40858" xr:uid="{00000000-0005-0000-0000-00005BB80000}"/>
    <cellStyle name="요약 2 2 2 10 3" xfId="40859" xr:uid="{00000000-0005-0000-0000-00005CB80000}"/>
    <cellStyle name="요약 2 2 2 10 3 2" xfId="40860" xr:uid="{00000000-0005-0000-0000-00005DB80000}"/>
    <cellStyle name="요약 2 2 2 10 3 3" xfId="40861" xr:uid="{00000000-0005-0000-0000-00005EB80000}"/>
    <cellStyle name="요약 2 2 2 10 4" xfId="40862" xr:uid="{00000000-0005-0000-0000-00005FB80000}"/>
    <cellStyle name="요약 2 2 2 10 5" xfId="40863" xr:uid="{00000000-0005-0000-0000-000060B80000}"/>
    <cellStyle name="요약 2 2 2 11" xfId="40864" xr:uid="{00000000-0005-0000-0000-000061B80000}"/>
    <cellStyle name="요약 2 2 2 11 2" xfId="40865" xr:uid="{00000000-0005-0000-0000-000062B80000}"/>
    <cellStyle name="요약 2 2 2 11 2 2" xfId="40866" xr:uid="{00000000-0005-0000-0000-000063B80000}"/>
    <cellStyle name="요약 2 2 2 11 2 2 2" xfId="40867" xr:uid="{00000000-0005-0000-0000-000064B80000}"/>
    <cellStyle name="요약 2 2 2 11 2 2 3" xfId="40868" xr:uid="{00000000-0005-0000-0000-000065B80000}"/>
    <cellStyle name="요약 2 2 2 11 2 3" xfId="40869" xr:uid="{00000000-0005-0000-0000-000066B80000}"/>
    <cellStyle name="요약 2 2 2 11 2 4" xfId="40870" xr:uid="{00000000-0005-0000-0000-000067B80000}"/>
    <cellStyle name="요약 2 2 2 11 3" xfId="40871" xr:uid="{00000000-0005-0000-0000-000068B80000}"/>
    <cellStyle name="요약 2 2 2 11 3 2" xfId="40872" xr:uid="{00000000-0005-0000-0000-000069B80000}"/>
    <cellStyle name="요약 2 2 2 11 3 3" xfId="40873" xr:uid="{00000000-0005-0000-0000-00006AB80000}"/>
    <cellStyle name="요약 2 2 2 11 4" xfId="40874" xr:uid="{00000000-0005-0000-0000-00006BB80000}"/>
    <cellStyle name="요약 2 2 2 11 5" xfId="40875" xr:uid="{00000000-0005-0000-0000-00006CB80000}"/>
    <cellStyle name="요약 2 2 2 12" xfId="40876" xr:uid="{00000000-0005-0000-0000-00006DB80000}"/>
    <cellStyle name="요약 2 2 2 12 2" xfId="40877" xr:uid="{00000000-0005-0000-0000-00006EB80000}"/>
    <cellStyle name="요약 2 2 2 12 2 2" xfId="40878" xr:uid="{00000000-0005-0000-0000-00006FB80000}"/>
    <cellStyle name="요약 2 2 2 12 2 2 2" xfId="40879" xr:uid="{00000000-0005-0000-0000-000070B80000}"/>
    <cellStyle name="요약 2 2 2 12 2 2 3" xfId="40880" xr:uid="{00000000-0005-0000-0000-000071B80000}"/>
    <cellStyle name="요약 2 2 2 12 2 3" xfId="40881" xr:uid="{00000000-0005-0000-0000-000072B80000}"/>
    <cellStyle name="요약 2 2 2 12 2 4" xfId="40882" xr:uid="{00000000-0005-0000-0000-000073B80000}"/>
    <cellStyle name="요약 2 2 2 12 3" xfId="40883" xr:uid="{00000000-0005-0000-0000-000074B80000}"/>
    <cellStyle name="요약 2 2 2 12 3 2" xfId="40884" xr:uid="{00000000-0005-0000-0000-000075B80000}"/>
    <cellStyle name="요약 2 2 2 12 3 3" xfId="40885" xr:uid="{00000000-0005-0000-0000-000076B80000}"/>
    <cellStyle name="요약 2 2 2 12 4" xfId="40886" xr:uid="{00000000-0005-0000-0000-000077B80000}"/>
    <cellStyle name="요약 2 2 2 12 5" xfId="40887" xr:uid="{00000000-0005-0000-0000-000078B80000}"/>
    <cellStyle name="요약 2 2 2 13" xfId="40888" xr:uid="{00000000-0005-0000-0000-000079B80000}"/>
    <cellStyle name="요약 2 2 2 13 2" xfId="40889" xr:uid="{00000000-0005-0000-0000-00007AB80000}"/>
    <cellStyle name="요약 2 2 2 13 2 2" xfId="40890" xr:uid="{00000000-0005-0000-0000-00007BB80000}"/>
    <cellStyle name="요약 2 2 2 13 2 2 2" xfId="40891" xr:uid="{00000000-0005-0000-0000-00007CB80000}"/>
    <cellStyle name="요약 2 2 2 13 2 2 3" xfId="40892" xr:uid="{00000000-0005-0000-0000-00007DB80000}"/>
    <cellStyle name="요약 2 2 2 13 2 3" xfId="40893" xr:uid="{00000000-0005-0000-0000-00007EB80000}"/>
    <cellStyle name="요약 2 2 2 13 2 4" xfId="40894" xr:uid="{00000000-0005-0000-0000-00007FB80000}"/>
    <cellStyle name="요약 2 2 2 13 3" xfId="40895" xr:uid="{00000000-0005-0000-0000-000080B80000}"/>
    <cellStyle name="요약 2 2 2 13 3 2" xfId="40896" xr:uid="{00000000-0005-0000-0000-000081B80000}"/>
    <cellStyle name="요약 2 2 2 13 3 3" xfId="40897" xr:uid="{00000000-0005-0000-0000-000082B80000}"/>
    <cellStyle name="요약 2 2 2 13 4" xfId="40898" xr:uid="{00000000-0005-0000-0000-000083B80000}"/>
    <cellStyle name="요약 2 2 2 13 5" xfId="40899" xr:uid="{00000000-0005-0000-0000-000084B80000}"/>
    <cellStyle name="요약 2 2 2 14" xfId="40900" xr:uid="{00000000-0005-0000-0000-000085B80000}"/>
    <cellStyle name="요약 2 2 2 14 2" xfId="40901" xr:uid="{00000000-0005-0000-0000-000086B80000}"/>
    <cellStyle name="요약 2 2 2 14 2 2" xfId="40902" xr:uid="{00000000-0005-0000-0000-000087B80000}"/>
    <cellStyle name="요약 2 2 2 14 2 2 2" xfId="40903" xr:uid="{00000000-0005-0000-0000-000088B80000}"/>
    <cellStyle name="요약 2 2 2 14 2 2 3" xfId="40904" xr:uid="{00000000-0005-0000-0000-000089B80000}"/>
    <cellStyle name="요약 2 2 2 14 2 3" xfId="40905" xr:uid="{00000000-0005-0000-0000-00008AB80000}"/>
    <cellStyle name="요약 2 2 2 14 2 4" xfId="40906" xr:uid="{00000000-0005-0000-0000-00008BB80000}"/>
    <cellStyle name="요약 2 2 2 14 3" xfId="40907" xr:uid="{00000000-0005-0000-0000-00008CB80000}"/>
    <cellStyle name="요약 2 2 2 14 3 2" xfId="40908" xr:uid="{00000000-0005-0000-0000-00008DB80000}"/>
    <cellStyle name="요약 2 2 2 14 3 3" xfId="40909" xr:uid="{00000000-0005-0000-0000-00008EB80000}"/>
    <cellStyle name="요약 2 2 2 14 4" xfId="40910" xr:uid="{00000000-0005-0000-0000-00008FB80000}"/>
    <cellStyle name="요약 2 2 2 14 5" xfId="40911" xr:uid="{00000000-0005-0000-0000-000090B80000}"/>
    <cellStyle name="요약 2 2 2 15" xfId="40912" xr:uid="{00000000-0005-0000-0000-000091B80000}"/>
    <cellStyle name="요약 2 2 2 15 2" xfId="40913" xr:uid="{00000000-0005-0000-0000-000092B80000}"/>
    <cellStyle name="요약 2 2 2 15 2 2" xfId="40914" xr:uid="{00000000-0005-0000-0000-000093B80000}"/>
    <cellStyle name="요약 2 2 2 15 2 2 2" xfId="40915" xr:uid="{00000000-0005-0000-0000-000094B80000}"/>
    <cellStyle name="요약 2 2 2 15 2 2 3" xfId="40916" xr:uid="{00000000-0005-0000-0000-000095B80000}"/>
    <cellStyle name="요약 2 2 2 15 2 3" xfId="40917" xr:uid="{00000000-0005-0000-0000-000096B80000}"/>
    <cellStyle name="요약 2 2 2 15 2 4" xfId="40918" xr:uid="{00000000-0005-0000-0000-000097B80000}"/>
    <cellStyle name="요약 2 2 2 15 3" xfId="40919" xr:uid="{00000000-0005-0000-0000-000098B80000}"/>
    <cellStyle name="요약 2 2 2 15 3 2" xfId="40920" xr:uid="{00000000-0005-0000-0000-000099B80000}"/>
    <cellStyle name="요약 2 2 2 15 3 3" xfId="40921" xr:uid="{00000000-0005-0000-0000-00009AB80000}"/>
    <cellStyle name="요약 2 2 2 15 4" xfId="40922" xr:uid="{00000000-0005-0000-0000-00009BB80000}"/>
    <cellStyle name="요약 2 2 2 15 5" xfId="40923" xr:uid="{00000000-0005-0000-0000-00009CB80000}"/>
    <cellStyle name="요약 2 2 2 16" xfId="40924" xr:uid="{00000000-0005-0000-0000-00009DB80000}"/>
    <cellStyle name="요약 2 2 2 16 2" xfId="40925" xr:uid="{00000000-0005-0000-0000-00009EB80000}"/>
    <cellStyle name="요약 2 2 2 16 2 2" xfId="40926" xr:uid="{00000000-0005-0000-0000-00009FB80000}"/>
    <cellStyle name="요약 2 2 2 16 2 2 2" xfId="40927" xr:uid="{00000000-0005-0000-0000-0000A0B80000}"/>
    <cellStyle name="요약 2 2 2 16 2 2 3" xfId="40928" xr:uid="{00000000-0005-0000-0000-0000A1B80000}"/>
    <cellStyle name="요약 2 2 2 16 2 3" xfId="40929" xr:uid="{00000000-0005-0000-0000-0000A2B80000}"/>
    <cellStyle name="요약 2 2 2 16 2 4" xfId="40930" xr:uid="{00000000-0005-0000-0000-0000A3B80000}"/>
    <cellStyle name="요약 2 2 2 16 3" xfId="40931" xr:uid="{00000000-0005-0000-0000-0000A4B80000}"/>
    <cellStyle name="요약 2 2 2 16 3 2" xfId="40932" xr:uid="{00000000-0005-0000-0000-0000A5B80000}"/>
    <cellStyle name="요약 2 2 2 16 3 3" xfId="40933" xr:uid="{00000000-0005-0000-0000-0000A6B80000}"/>
    <cellStyle name="요약 2 2 2 16 4" xfId="40934" xr:uid="{00000000-0005-0000-0000-0000A7B80000}"/>
    <cellStyle name="요약 2 2 2 16 5" xfId="40935" xr:uid="{00000000-0005-0000-0000-0000A8B80000}"/>
    <cellStyle name="요약 2 2 2 17" xfId="40936" xr:uid="{00000000-0005-0000-0000-0000A9B80000}"/>
    <cellStyle name="요약 2 2 2 17 2" xfId="40937" xr:uid="{00000000-0005-0000-0000-0000AAB80000}"/>
    <cellStyle name="요약 2 2 2 17 2 2" xfId="40938" xr:uid="{00000000-0005-0000-0000-0000ABB80000}"/>
    <cellStyle name="요약 2 2 2 17 2 2 2" xfId="40939" xr:uid="{00000000-0005-0000-0000-0000ACB80000}"/>
    <cellStyle name="요약 2 2 2 17 2 2 3" xfId="40940" xr:uid="{00000000-0005-0000-0000-0000ADB80000}"/>
    <cellStyle name="요약 2 2 2 17 2 3" xfId="40941" xr:uid="{00000000-0005-0000-0000-0000AEB80000}"/>
    <cellStyle name="요약 2 2 2 17 2 4" xfId="40942" xr:uid="{00000000-0005-0000-0000-0000AFB80000}"/>
    <cellStyle name="요약 2 2 2 17 3" xfId="40943" xr:uid="{00000000-0005-0000-0000-0000B0B80000}"/>
    <cellStyle name="요약 2 2 2 17 3 2" xfId="40944" xr:uid="{00000000-0005-0000-0000-0000B1B80000}"/>
    <cellStyle name="요약 2 2 2 17 3 3" xfId="40945" xr:uid="{00000000-0005-0000-0000-0000B2B80000}"/>
    <cellStyle name="요약 2 2 2 17 4" xfId="40946" xr:uid="{00000000-0005-0000-0000-0000B3B80000}"/>
    <cellStyle name="요약 2 2 2 17 5" xfId="40947" xr:uid="{00000000-0005-0000-0000-0000B4B80000}"/>
    <cellStyle name="요약 2 2 2 18" xfId="40948" xr:uid="{00000000-0005-0000-0000-0000B5B80000}"/>
    <cellStyle name="요약 2 2 2 18 2" xfId="40949" xr:uid="{00000000-0005-0000-0000-0000B6B80000}"/>
    <cellStyle name="요약 2 2 2 18 2 2" xfId="40950" xr:uid="{00000000-0005-0000-0000-0000B7B80000}"/>
    <cellStyle name="요약 2 2 2 18 2 2 2" xfId="40951" xr:uid="{00000000-0005-0000-0000-0000B8B80000}"/>
    <cellStyle name="요약 2 2 2 18 2 2 3" xfId="40952" xr:uid="{00000000-0005-0000-0000-0000B9B80000}"/>
    <cellStyle name="요약 2 2 2 18 2 3" xfId="40953" xr:uid="{00000000-0005-0000-0000-0000BAB80000}"/>
    <cellStyle name="요약 2 2 2 18 2 4" xfId="40954" xr:uid="{00000000-0005-0000-0000-0000BBB80000}"/>
    <cellStyle name="요약 2 2 2 18 3" xfId="40955" xr:uid="{00000000-0005-0000-0000-0000BCB80000}"/>
    <cellStyle name="요약 2 2 2 18 3 2" xfId="40956" xr:uid="{00000000-0005-0000-0000-0000BDB80000}"/>
    <cellStyle name="요약 2 2 2 18 3 3" xfId="40957" xr:uid="{00000000-0005-0000-0000-0000BEB80000}"/>
    <cellStyle name="요약 2 2 2 18 4" xfId="40958" xr:uid="{00000000-0005-0000-0000-0000BFB80000}"/>
    <cellStyle name="요약 2 2 2 18 5" xfId="40959" xr:uid="{00000000-0005-0000-0000-0000C0B80000}"/>
    <cellStyle name="요약 2 2 2 19" xfId="40960" xr:uid="{00000000-0005-0000-0000-0000C1B80000}"/>
    <cellStyle name="요약 2 2 2 19 2" xfId="40961" xr:uid="{00000000-0005-0000-0000-0000C2B80000}"/>
    <cellStyle name="요약 2 2 2 19 2 2" xfId="40962" xr:uid="{00000000-0005-0000-0000-0000C3B80000}"/>
    <cellStyle name="요약 2 2 2 19 2 2 2" xfId="40963" xr:uid="{00000000-0005-0000-0000-0000C4B80000}"/>
    <cellStyle name="요약 2 2 2 19 2 2 3" xfId="40964" xr:uid="{00000000-0005-0000-0000-0000C5B80000}"/>
    <cellStyle name="요약 2 2 2 19 2 3" xfId="40965" xr:uid="{00000000-0005-0000-0000-0000C6B80000}"/>
    <cellStyle name="요약 2 2 2 19 2 4" xfId="40966" xr:uid="{00000000-0005-0000-0000-0000C7B80000}"/>
    <cellStyle name="요약 2 2 2 19 3" xfId="40967" xr:uid="{00000000-0005-0000-0000-0000C8B80000}"/>
    <cellStyle name="요약 2 2 2 19 3 2" xfId="40968" xr:uid="{00000000-0005-0000-0000-0000C9B80000}"/>
    <cellStyle name="요약 2 2 2 19 3 3" xfId="40969" xr:uid="{00000000-0005-0000-0000-0000CAB80000}"/>
    <cellStyle name="요약 2 2 2 19 4" xfId="40970" xr:uid="{00000000-0005-0000-0000-0000CBB80000}"/>
    <cellStyle name="요약 2 2 2 19 5" xfId="40971" xr:uid="{00000000-0005-0000-0000-0000CCB80000}"/>
    <cellStyle name="요약 2 2 2 2" xfId="40972" xr:uid="{00000000-0005-0000-0000-0000CDB80000}"/>
    <cellStyle name="요약 2 2 2 2 2" xfId="40973" xr:uid="{00000000-0005-0000-0000-0000CEB80000}"/>
    <cellStyle name="요약 2 2 2 2 2 2" xfId="40974" xr:uid="{00000000-0005-0000-0000-0000CFB80000}"/>
    <cellStyle name="요약 2 2 2 2 2 2 2" xfId="40975" xr:uid="{00000000-0005-0000-0000-0000D0B80000}"/>
    <cellStyle name="요약 2 2 2 2 2 2 2 2" xfId="40976" xr:uid="{00000000-0005-0000-0000-0000D1B80000}"/>
    <cellStyle name="요약 2 2 2 2 2 2 2 2 2" xfId="40977" xr:uid="{00000000-0005-0000-0000-0000D2B80000}"/>
    <cellStyle name="요약 2 2 2 2 2 2 2 2 3" xfId="40978" xr:uid="{00000000-0005-0000-0000-0000D3B80000}"/>
    <cellStyle name="요약 2 2 2 2 2 2 2 3" xfId="40979" xr:uid="{00000000-0005-0000-0000-0000D4B80000}"/>
    <cellStyle name="요약 2 2 2 2 2 2 2 4" xfId="40980" xr:uid="{00000000-0005-0000-0000-0000D5B80000}"/>
    <cellStyle name="요약 2 2 2 2 2 2 2 5" xfId="40981" xr:uid="{00000000-0005-0000-0000-0000D6B80000}"/>
    <cellStyle name="요약 2 2 2 2 2 2 3" xfId="40982" xr:uid="{00000000-0005-0000-0000-0000D7B80000}"/>
    <cellStyle name="요약 2 2 2 2 2 2 3 2" xfId="40983" xr:uid="{00000000-0005-0000-0000-0000D8B80000}"/>
    <cellStyle name="요약 2 2 2 2 2 2 3 3" xfId="40984" xr:uid="{00000000-0005-0000-0000-0000D9B80000}"/>
    <cellStyle name="요약 2 2 2 2 2 2 4" xfId="40985" xr:uid="{00000000-0005-0000-0000-0000DAB80000}"/>
    <cellStyle name="요약 2 2 2 2 2 2 5" xfId="40986" xr:uid="{00000000-0005-0000-0000-0000DBB80000}"/>
    <cellStyle name="요약 2 2 2 2 2 2 6" xfId="40987" xr:uid="{00000000-0005-0000-0000-0000DCB80000}"/>
    <cellStyle name="요약 2 2 2 2 2 3" xfId="40988" xr:uid="{00000000-0005-0000-0000-0000DDB80000}"/>
    <cellStyle name="요약 2 2 2 2 2 3 2" xfId="40989" xr:uid="{00000000-0005-0000-0000-0000DEB80000}"/>
    <cellStyle name="요약 2 2 2 2 2 3 2 2" xfId="40990" xr:uid="{00000000-0005-0000-0000-0000DFB80000}"/>
    <cellStyle name="요약 2 2 2 2 2 3 2 3" xfId="40991" xr:uid="{00000000-0005-0000-0000-0000E0B80000}"/>
    <cellStyle name="요약 2 2 2 2 2 3 3" xfId="40992" xr:uid="{00000000-0005-0000-0000-0000E1B80000}"/>
    <cellStyle name="요약 2 2 2 2 2 3 4" xfId="40993" xr:uid="{00000000-0005-0000-0000-0000E2B80000}"/>
    <cellStyle name="요약 2 2 2 2 2 3 5" xfId="40994" xr:uid="{00000000-0005-0000-0000-0000E3B80000}"/>
    <cellStyle name="요약 2 2 2 2 2 4" xfId="40995" xr:uid="{00000000-0005-0000-0000-0000E4B80000}"/>
    <cellStyle name="요약 2 2 2 2 2 4 2" xfId="40996" xr:uid="{00000000-0005-0000-0000-0000E5B80000}"/>
    <cellStyle name="요약 2 2 2 2 2 4 3" xfId="40997" xr:uid="{00000000-0005-0000-0000-0000E6B80000}"/>
    <cellStyle name="요약 2 2 2 2 2 5" xfId="40998" xr:uid="{00000000-0005-0000-0000-0000E7B80000}"/>
    <cellStyle name="요약 2 2 2 2 2 6" xfId="40999" xr:uid="{00000000-0005-0000-0000-0000E8B80000}"/>
    <cellStyle name="요약 2 2 2 2 2 7" xfId="41000" xr:uid="{00000000-0005-0000-0000-0000E9B80000}"/>
    <cellStyle name="요약 2 2 2 2 3" xfId="41001" xr:uid="{00000000-0005-0000-0000-0000EAB80000}"/>
    <cellStyle name="요약 2 2 2 2 3 2" xfId="41002" xr:uid="{00000000-0005-0000-0000-0000EBB80000}"/>
    <cellStyle name="요약 2 2 2 2 3 2 2" xfId="41003" xr:uid="{00000000-0005-0000-0000-0000ECB80000}"/>
    <cellStyle name="요약 2 2 2 2 3 2 2 2" xfId="41004" xr:uid="{00000000-0005-0000-0000-0000EDB80000}"/>
    <cellStyle name="요약 2 2 2 2 3 2 2 3" xfId="41005" xr:uid="{00000000-0005-0000-0000-0000EEB80000}"/>
    <cellStyle name="요약 2 2 2 2 3 2 3" xfId="41006" xr:uid="{00000000-0005-0000-0000-0000EFB80000}"/>
    <cellStyle name="요약 2 2 2 2 3 2 4" xfId="41007" xr:uid="{00000000-0005-0000-0000-0000F0B80000}"/>
    <cellStyle name="요약 2 2 2 2 3 2 5" xfId="41008" xr:uid="{00000000-0005-0000-0000-0000F1B80000}"/>
    <cellStyle name="요약 2 2 2 2 3 3" xfId="41009" xr:uid="{00000000-0005-0000-0000-0000F2B80000}"/>
    <cellStyle name="요약 2 2 2 2 3 3 2" xfId="41010" xr:uid="{00000000-0005-0000-0000-0000F3B80000}"/>
    <cellStyle name="요약 2 2 2 2 3 3 3" xfId="41011" xr:uid="{00000000-0005-0000-0000-0000F4B80000}"/>
    <cellStyle name="요약 2 2 2 2 3 4" xfId="41012" xr:uid="{00000000-0005-0000-0000-0000F5B80000}"/>
    <cellStyle name="요약 2 2 2 2 3 5" xfId="41013" xr:uid="{00000000-0005-0000-0000-0000F6B80000}"/>
    <cellStyle name="요약 2 2 2 2 3 6" xfId="41014" xr:uid="{00000000-0005-0000-0000-0000F7B80000}"/>
    <cellStyle name="요약 2 2 2 2 4" xfId="41015" xr:uid="{00000000-0005-0000-0000-0000F8B80000}"/>
    <cellStyle name="요약 2 2 2 2 4 2" xfId="41016" xr:uid="{00000000-0005-0000-0000-0000F9B80000}"/>
    <cellStyle name="요약 2 2 2 2 4 2 2" xfId="41017" xr:uid="{00000000-0005-0000-0000-0000FAB80000}"/>
    <cellStyle name="요약 2 2 2 2 4 2 2 2" xfId="41018" xr:uid="{00000000-0005-0000-0000-0000FBB80000}"/>
    <cellStyle name="요약 2 2 2 2 4 2 2 3" xfId="41019" xr:uid="{00000000-0005-0000-0000-0000FCB80000}"/>
    <cellStyle name="요약 2 2 2 2 4 2 3" xfId="41020" xr:uid="{00000000-0005-0000-0000-0000FDB80000}"/>
    <cellStyle name="요약 2 2 2 2 4 2 4" xfId="41021" xr:uid="{00000000-0005-0000-0000-0000FEB80000}"/>
    <cellStyle name="요약 2 2 2 2 4 2 5" xfId="41022" xr:uid="{00000000-0005-0000-0000-0000FFB80000}"/>
    <cellStyle name="요약 2 2 2 2 4 3" xfId="41023" xr:uid="{00000000-0005-0000-0000-000000B90000}"/>
    <cellStyle name="요약 2 2 2 2 4 3 2" xfId="41024" xr:uid="{00000000-0005-0000-0000-000001B90000}"/>
    <cellStyle name="요약 2 2 2 2 4 3 3" xfId="41025" xr:uid="{00000000-0005-0000-0000-000002B90000}"/>
    <cellStyle name="요약 2 2 2 2 4 4" xfId="41026" xr:uid="{00000000-0005-0000-0000-000003B90000}"/>
    <cellStyle name="요약 2 2 2 2 4 5" xfId="41027" xr:uid="{00000000-0005-0000-0000-000004B90000}"/>
    <cellStyle name="요약 2 2 2 2 4 6" xfId="41028" xr:uid="{00000000-0005-0000-0000-000005B90000}"/>
    <cellStyle name="요약 2 2 2 2 5" xfId="41029" xr:uid="{00000000-0005-0000-0000-000006B90000}"/>
    <cellStyle name="요약 2 2 2 2 5 2" xfId="41030" xr:uid="{00000000-0005-0000-0000-000007B90000}"/>
    <cellStyle name="요약 2 2 2 2 5 2 2" xfId="41031" xr:uid="{00000000-0005-0000-0000-000008B90000}"/>
    <cellStyle name="요약 2 2 2 2 5 2 3" xfId="41032" xr:uid="{00000000-0005-0000-0000-000009B90000}"/>
    <cellStyle name="요약 2 2 2 2 5 3" xfId="41033" xr:uid="{00000000-0005-0000-0000-00000AB90000}"/>
    <cellStyle name="요약 2 2 2 2 5 4" xfId="41034" xr:uid="{00000000-0005-0000-0000-00000BB90000}"/>
    <cellStyle name="요약 2 2 2 2 5 5" xfId="41035" xr:uid="{00000000-0005-0000-0000-00000CB90000}"/>
    <cellStyle name="요약 2 2 2 2 6" xfId="41036" xr:uid="{00000000-0005-0000-0000-00000DB90000}"/>
    <cellStyle name="요약 2 2 2 2 6 2" xfId="41037" xr:uid="{00000000-0005-0000-0000-00000EB90000}"/>
    <cellStyle name="요약 2 2 2 2 6 3" xfId="41038" xr:uid="{00000000-0005-0000-0000-00000FB90000}"/>
    <cellStyle name="요약 2 2 2 2 7" xfId="41039" xr:uid="{00000000-0005-0000-0000-000010B90000}"/>
    <cellStyle name="요약 2 2 2 2 8" xfId="41040" xr:uid="{00000000-0005-0000-0000-000011B90000}"/>
    <cellStyle name="요약 2 2 2 2 9" xfId="41041" xr:uid="{00000000-0005-0000-0000-000012B90000}"/>
    <cellStyle name="요약 2 2 2 20" xfId="41042" xr:uid="{00000000-0005-0000-0000-000013B90000}"/>
    <cellStyle name="요약 2 2 2 20 2" xfId="41043" xr:uid="{00000000-0005-0000-0000-000014B90000}"/>
    <cellStyle name="요약 2 2 2 20 2 2" xfId="41044" xr:uid="{00000000-0005-0000-0000-000015B90000}"/>
    <cellStyle name="요약 2 2 2 20 2 2 2" xfId="41045" xr:uid="{00000000-0005-0000-0000-000016B90000}"/>
    <cellStyle name="요약 2 2 2 20 2 2 3" xfId="41046" xr:uid="{00000000-0005-0000-0000-000017B90000}"/>
    <cellStyle name="요약 2 2 2 20 2 3" xfId="41047" xr:uid="{00000000-0005-0000-0000-000018B90000}"/>
    <cellStyle name="요약 2 2 2 20 2 4" xfId="41048" xr:uid="{00000000-0005-0000-0000-000019B90000}"/>
    <cellStyle name="요약 2 2 2 20 3" xfId="41049" xr:uid="{00000000-0005-0000-0000-00001AB90000}"/>
    <cellStyle name="요약 2 2 2 20 3 2" xfId="41050" xr:uid="{00000000-0005-0000-0000-00001BB90000}"/>
    <cellStyle name="요약 2 2 2 20 3 3" xfId="41051" xr:uid="{00000000-0005-0000-0000-00001CB90000}"/>
    <cellStyle name="요약 2 2 2 20 4" xfId="41052" xr:uid="{00000000-0005-0000-0000-00001DB90000}"/>
    <cellStyle name="요약 2 2 2 20 5" xfId="41053" xr:uid="{00000000-0005-0000-0000-00001EB90000}"/>
    <cellStyle name="요약 2 2 2 21" xfId="41054" xr:uid="{00000000-0005-0000-0000-00001FB90000}"/>
    <cellStyle name="요약 2 2 2 21 2" xfId="41055" xr:uid="{00000000-0005-0000-0000-000020B90000}"/>
    <cellStyle name="요약 2 2 2 21 2 2" xfId="41056" xr:uid="{00000000-0005-0000-0000-000021B90000}"/>
    <cellStyle name="요약 2 2 2 21 2 3" xfId="41057" xr:uid="{00000000-0005-0000-0000-000022B90000}"/>
    <cellStyle name="요약 2 2 2 21 3" xfId="41058" xr:uid="{00000000-0005-0000-0000-000023B90000}"/>
    <cellStyle name="요약 2 2 2 21 4" xfId="41059" xr:uid="{00000000-0005-0000-0000-000024B90000}"/>
    <cellStyle name="요약 2 2 2 22" xfId="41060" xr:uid="{00000000-0005-0000-0000-000025B90000}"/>
    <cellStyle name="요약 2 2 2 22 2" xfId="41061" xr:uid="{00000000-0005-0000-0000-000026B90000}"/>
    <cellStyle name="요약 2 2 2 22 3" xfId="41062" xr:uid="{00000000-0005-0000-0000-000027B90000}"/>
    <cellStyle name="요약 2 2 2 23" xfId="41063" xr:uid="{00000000-0005-0000-0000-000028B90000}"/>
    <cellStyle name="요약 2 2 2 24" xfId="41064" xr:uid="{00000000-0005-0000-0000-000029B90000}"/>
    <cellStyle name="요약 2 2 2 25" xfId="41065" xr:uid="{00000000-0005-0000-0000-00002AB90000}"/>
    <cellStyle name="요약 2 2 2 3" xfId="41066" xr:uid="{00000000-0005-0000-0000-00002BB90000}"/>
    <cellStyle name="요약 2 2 2 3 2" xfId="41067" xr:uid="{00000000-0005-0000-0000-00002CB90000}"/>
    <cellStyle name="요약 2 2 2 3 2 2" xfId="41068" xr:uid="{00000000-0005-0000-0000-00002DB90000}"/>
    <cellStyle name="요약 2 2 2 3 2 2 2" xfId="41069" xr:uid="{00000000-0005-0000-0000-00002EB90000}"/>
    <cellStyle name="요약 2 2 2 3 2 2 2 2" xfId="41070" xr:uid="{00000000-0005-0000-0000-00002FB90000}"/>
    <cellStyle name="요약 2 2 2 3 2 2 2 2 2" xfId="41071" xr:uid="{00000000-0005-0000-0000-000030B90000}"/>
    <cellStyle name="요약 2 2 2 3 2 2 2 2 3" xfId="41072" xr:uid="{00000000-0005-0000-0000-000031B90000}"/>
    <cellStyle name="요약 2 2 2 3 2 2 2 3" xfId="41073" xr:uid="{00000000-0005-0000-0000-000032B90000}"/>
    <cellStyle name="요약 2 2 2 3 2 2 2 4" xfId="41074" xr:uid="{00000000-0005-0000-0000-000033B90000}"/>
    <cellStyle name="요약 2 2 2 3 2 2 2 5" xfId="41075" xr:uid="{00000000-0005-0000-0000-000034B90000}"/>
    <cellStyle name="요약 2 2 2 3 2 2 3" xfId="41076" xr:uid="{00000000-0005-0000-0000-000035B90000}"/>
    <cellStyle name="요약 2 2 2 3 2 2 3 2" xfId="41077" xr:uid="{00000000-0005-0000-0000-000036B90000}"/>
    <cellStyle name="요약 2 2 2 3 2 2 3 3" xfId="41078" xr:uid="{00000000-0005-0000-0000-000037B90000}"/>
    <cellStyle name="요약 2 2 2 3 2 2 4" xfId="41079" xr:uid="{00000000-0005-0000-0000-000038B90000}"/>
    <cellStyle name="요약 2 2 2 3 2 2 5" xfId="41080" xr:uid="{00000000-0005-0000-0000-000039B90000}"/>
    <cellStyle name="요약 2 2 2 3 2 2 6" xfId="41081" xr:uid="{00000000-0005-0000-0000-00003AB90000}"/>
    <cellStyle name="요약 2 2 2 3 2 3" xfId="41082" xr:uid="{00000000-0005-0000-0000-00003BB90000}"/>
    <cellStyle name="요약 2 2 2 3 2 3 2" xfId="41083" xr:uid="{00000000-0005-0000-0000-00003CB90000}"/>
    <cellStyle name="요약 2 2 2 3 2 3 2 2" xfId="41084" xr:uid="{00000000-0005-0000-0000-00003DB90000}"/>
    <cellStyle name="요약 2 2 2 3 2 3 2 3" xfId="41085" xr:uid="{00000000-0005-0000-0000-00003EB90000}"/>
    <cellStyle name="요약 2 2 2 3 2 3 3" xfId="41086" xr:uid="{00000000-0005-0000-0000-00003FB90000}"/>
    <cellStyle name="요약 2 2 2 3 2 3 4" xfId="41087" xr:uid="{00000000-0005-0000-0000-000040B90000}"/>
    <cellStyle name="요약 2 2 2 3 2 3 5" xfId="41088" xr:uid="{00000000-0005-0000-0000-000041B90000}"/>
    <cellStyle name="요약 2 2 2 3 2 4" xfId="41089" xr:uid="{00000000-0005-0000-0000-000042B90000}"/>
    <cellStyle name="요약 2 2 2 3 2 4 2" xfId="41090" xr:uid="{00000000-0005-0000-0000-000043B90000}"/>
    <cellStyle name="요약 2 2 2 3 2 4 3" xfId="41091" xr:uid="{00000000-0005-0000-0000-000044B90000}"/>
    <cellStyle name="요약 2 2 2 3 2 5" xfId="41092" xr:uid="{00000000-0005-0000-0000-000045B90000}"/>
    <cellStyle name="요약 2 2 2 3 2 6" xfId="41093" xr:uid="{00000000-0005-0000-0000-000046B90000}"/>
    <cellStyle name="요약 2 2 2 3 2 7" xfId="41094" xr:uid="{00000000-0005-0000-0000-000047B90000}"/>
    <cellStyle name="요약 2 2 2 3 3" xfId="41095" xr:uid="{00000000-0005-0000-0000-000048B90000}"/>
    <cellStyle name="요약 2 2 2 3 3 2" xfId="41096" xr:uid="{00000000-0005-0000-0000-000049B90000}"/>
    <cellStyle name="요약 2 2 2 3 3 2 2" xfId="41097" xr:uid="{00000000-0005-0000-0000-00004AB90000}"/>
    <cellStyle name="요약 2 2 2 3 3 2 2 2" xfId="41098" xr:uid="{00000000-0005-0000-0000-00004BB90000}"/>
    <cellStyle name="요약 2 2 2 3 3 2 2 3" xfId="41099" xr:uid="{00000000-0005-0000-0000-00004CB90000}"/>
    <cellStyle name="요약 2 2 2 3 3 2 3" xfId="41100" xr:uid="{00000000-0005-0000-0000-00004DB90000}"/>
    <cellStyle name="요약 2 2 2 3 3 2 4" xfId="41101" xr:uid="{00000000-0005-0000-0000-00004EB90000}"/>
    <cellStyle name="요약 2 2 2 3 3 2 5" xfId="41102" xr:uid="{00000000-0005-0000-0000-00004FB90000}"/>
    <cellStyle name="요약 2 2 2 3 3 3" xfId="41103" xr:uid="{00000000-0005-0000-0000-000050B90000}"/>
    <cellStyle name="요약 2 2 2 3 3 3 2" xfId="41104" xr:uid="{00000000-0005-0000-0000-000051B90000}"/>
    <cellStyle name="요약 2 2 2 3 3 3 3" xfId="41105" xr:uid="{00000000-0005-0000-0000-000052B90000}"/>
    <cellStyle name="요약 2 2 2 3 3 4" xfId="41106" xr:uid="{00000000-0005-0000-0000-000053B90000}"/>
    <cellStyle name="요약 2 2 2 3 3 5" xfId="41107" xr:uid="{00000000-0005-0000-0000-000054B90000}"/>
    <cellStyle name="요약 2 2 2 3 3 6" xfId="41108" xr:uid="{00000000-0005-0000-0000-000055B90000}"/>
    <cellStyle name="요약 2 2 2 3 4" xfId="41109" xr:uid="{00000000-0005-0000-0000-000056B90000}"/>
    <cellStyle name="요약 2 2 2 3 4 2" xfId="41110" xr:uid="{00000000-0005-0000-0000-000057B90000}"/>
    <cellStyle name="요약 2 2 2 3 4 2 2" xfId="41111" xr:uid="{00000000-0005-0000-0000-000058B90000}"/>
    <cellStyle name="요약 2 2 2 3 4 2 3" xfId="41112" xr:uid="{00000000-0005-0000-0000-000059B90000}"/>
    <cellStyle name="요약 2 2 2 3 4 3" xfId="41113" xr:uid="{00000000-0005-0000-0000-00005AB90000}"/>
    <cellStyle name="요약 2 2 2 3 4 4" xfId="41114" xr:uid="{00000000-0005-0000-0000-00005BB90000}"/>
    <cellStyle name="요약 2 2 2 3 4 5" xfId="41115" xr:uid="{00000000-0005-0000-0000-00005CB90000}"/>
    <cellStyle name="요약 2 2 2 3 5" xfId="41116" xr:uid="{00000000-0005-0000-0000-00005DB90000}"/>
    <cellStyle name="요약 2 2 2 3 5 2" xfId="41117" xr:uid="{00000000-0005-0000-0000-00005EB90000}"/>
    <cellStyle name="요약 2 2 2 3 5 3" xfId="41118" xr:uid="{00000000-0005-0000-0000-00005FB90000}"/>
    <cellStyle name="요약 2 2 2 3 6" xfId="41119" xr:uid="{00000000-0005-0000-0000-000060B90000}"/>
    <cellStyle name="요약 2 2 2 3 7" xfId="41120" xr:uid="{00000000-0005-0000-0000-000061B90000}"/>
    <cellStyle name="요약 2 2 2 3 8" xfId="41121" xr:uid="{00000000-0005-0000-0000-000062B90000}"/>
    <cellStyle name="요약 2 2 2 4" xfId="41122" xr:uid="{00000000-0005-0000-0000-000063B90000}"/>
    <cellStyle name="요약 2 2 2 4 2" xfId="41123" xr:uid="{00000000-0005-0000-0000-000064B90000}"/>
    <cellStyle name="요약 2 2 2 4 2 2" xfId="41124" xr:uid="{00000000-0005-0000-0000-000065B90000}"/>
    <cellStyle name="요약 2 2 2 4 2 2 2" xfId="41125" xr:uid="{00000000-0005-0000-0000-000066B90000}"/>
    <cellStyle name="요약 2 2 2 4 2 2 2 2" xfId="41126" xr:uid="{00000000-0005-0000-0000-000067B90000}"/>
    <cellStyle name="요약 2 2 2 4 2 2 2 3" xfId="41127" xr:uid="{00000000-0005-0000-0000-000068B90000}"/>
    <cellStyle name="요약 2 2 2 4 2 2 3" xfId="41128" xr:uid="{00000000-0005-0000-0000-000069B90000}"/>
    <cellStyle name="요약 2 2 2 4 2 2 4" xfId="41129" xr:uid="{00000000-0005-0000-0000-00006AB90000}"/>
    <cellStyle name="요약 2 2 2 4 2 2 5" xfId="41130" xr:uid="{00000000-0005-0000-0000-00006BB90000}"/>
    <cellStyle name="요약 2 2 2 4 2 3" xfId="41131" xr:uid="{00000000-0005-0000-0000-00006CB90000}"/>
    <cellStyle name="요약 2 2 2 4 2 3 2" xfId="41132" xr:uid="{00000000-0005-0000-0000-00006DB90000}"/>
    <cellStyle name="요약 2 2 2 4 2 3 3" xfId="41133" xr:uid="{00000000-0005-0000-0000-00006EB90000}"/>
    <cellStyle name="요약 2 2 2 4 2 4" xfId="41134" xr:uid="{00000000-0005-0000-0000-00006FB90000}"/>
    <cellStyle name="요약 2 2 2 4 2 5" xfId="41135" xr:uid="{00000000-0005-0000-0000-000070B90000}"/>
    <cellStyle name="요약 2 2 2 4 2 6" xfId="41136" xr:uid="{00000000-0005-0000-0000-000071B90000}"/>
    <cellStyle name="요약 2 2 2 4 3" xfId="41137" xr:uid="{00000000-0005-0000-0000-000072B90000}"/>
    <cellStyle name="요약 2 2 2 4 3 2" xfId="41138" xr:uid="{00000000-0005-0000-0000-000073B90000}"/>
    <cellStyle name="요약 2 2 2 4 3 2 2" xfId="41139" xr:uid="{00000000-0005-0000-0000-000074B90000}"/>
    <cellStyle name="요약 2 2 2 4 3 2 3" xfId="41140" xr:uid="{00000000-0005-0000-0000-000075B90000}"/>
    <cellStyle name="요약 2 2 2 4 3 3" xfId="41141" xr:uid="{00000000-0005-0000-0000-000076B90000}"/>
    <cellStyle name="요약 2 2 2 4 3 4" xfId="41142" xr:uid="{00000000-0005-0000-0000-000077B90000}"/>
    <cellStyle name="요약 2 2 2 4 3 5" xfId="41143" xr:uid="{00000000-0005-0000-0000-000078B90000}"/>
    <cellStyle name="요약 2 2 2 4 4" xfId="41144" xr:uid="{00000000-0005-0000-0000-000079B90000}"/>
    <cellStyle name="요약 2 2 2 4 4 2" xfId="41145" xr:uid="{00000000-0005-0000-0000-00007AB90000}"/>
    <cellStyle name="요약 2 2 2 4 4 3" xfId="41146" xr:uid="{00000000-0005-0000-0000-00007BB90000}"/>
    <cellStyle name="요약 2 2 2 4 5" xfId="41147" xr:uid="{00000000-0005-0000-0000-00007CB90000}"/>
    <cellStyle name="요약 2 2 2 4 6" xfId="41148" xr:uid="{00000000-0005-0000-0000-00007DB90000}"/>
    <cellStyle name="요약 2 2 2 4 7" xfId="41149" xr:uid="{00000000-0005-0000-0000-00007EB90000}"/>
    <cellStyle name="요약 2 2 2 5" xfId="41150" xr:uid="{00000000-0005-0000-0000-00007FB90000}"/>
    <cellStyle name="요약 2 2 2 5 2" xfId="41151" xr:uid="{00000000-0005-0000-0000-000080B90000}"/>
    <cellStyle name="요약 2 2 2 5 2 2" xfId="41152" xr:uid="{00000000-0005-0000-0000-000081B90000}"/>
    <cellStyle name="요약 2 2 2 5 2 2 2" xfId="41153" xr:uid="{00000000-0005-0000-0000-000082B90000}"/>
    <cellStyle name="요약 2 2 2 5 2 2 2 2" xfId="41154" xr:uid="{00000000-0005-0000-0000-000083B90000}"/>
    <cellStyle name="요약 2 2 2 5 2 2 2 3" xfId="41155" xr:uid="{00000000-0005-0000-0000-000084B90000}"/>
    <cellStyle name="요약 2 2 2 5 2 2 3" xfId="41156" xr:uid="{00000000-0005-0000-0000-000085B90000}"/>
    <cellStyle name="요약 2 2 2 5 2 2 4" xfId="41157" xr:uid="{00000000-0005-0000-0000-000086B90000}"/>
    <cellStyle name="요약 2 2 2 5 2 2 5" xfId="41158" xr:uid="{00000000-0005-0000-0000-000087B90000}"/>
    <cellStyle name="요약 2 2 2 5 2 3" xfId="41159" xr:uid="{00000000-0005-0000-0000-000088B90000}"/>
    <cellStyle name="요약 2 2 2 5 2 3 2" xfId="41160" xr:uid="{00000000-0005-0000-0000-000089B90000}"/>
    <cellStyle name="요약 2 2 2 5 2 3 3" xfId="41161" xr:uid="{00000000-0005-0000-0000-00008AB90000}"/>
    <cellStyle name="요약 2 2 2 5 2 4" xfId="41162" xr:uid="{00000000-0005-0000-0000-00008BB90000}"/>
    <cellStyle name="요약 2 2 2 5 2 5" xfId="41163" xr:uid="{00000000-0005-0000-0000-00008CB90000}"/>
    <cellStyle name="요약 2 2 2 5 2 6" xfId="41164" xr:uid="{00000000-0005-0000-0000-00008DB90000}"/>
    <cellStyle name="요약 2 2 2 5 3" xfId="41165" xr:uid="{00000000-0005-0000-0000-00008EB90000}"/>
    <cellStyle name="요약 2 2 2 5 3 2" xfId="41166" xr:uid="{00000000-0005-0000-0000-00008FB90000}"/>
    <cellStyle name="요약 2 2 2 5 3 2 2" xfId="41167" xr:uid="{00000000-0005-0000-0000-000090B90000}"/>
    <cellStyle name="요약 2 2 2 5 3 2 3" xfId="41168" xr:uid="{00000000-0005-0000-0000-000091B90000}"/>
    <cellStyle name="요약 2 2 2 5 3 3" xfId="41169" xr:uid="{00000000-0005-0000-0000-000092B90000}"/>
    <cellStyle name="요약 2 2 2 5 3 4" xfId="41170" xr:uid="{00000000-0005-0000-0000-000093B90000}"/>
    <cellStyle name="요약 2 2 2 5 3 5" xfId="41171" xr:uid="{00000000-0005-0000-0000-000094B90000}"/>
    <cellStyle name="요약 2 2 2 5 4" xfId="41172" xr:uid="{00000000-0005-0000-0000-000095B90000}"/>
    <cellStyle name="요약 2 2 2 5 4 2" xfId="41173" xr:uid="{00000000-0005-0000-0000-000096B90000}"/>
    <cellStyle name="요약 2 2 2 5 4 3" xfId="41174" xr:uid="{00000000-0005-0000-0000-000097B90000}"/>
    <cellStyle name="요약 2 2 2 5 5" xfId="41175" xr:uid="{00000000-0005-0000-0000-000098B90000}"/>
    <cellStyle name="요약 2 2 2 5 6" xfId="41176" xr:uid="{00000000-0005-0000-0000-000099B90000}"/>
    <cellStyle name="요약 2 2 2 5 7" xfId="41177" xr:uid="{00000000-0005-0000-0000-00009AB90000}"/>
    <cellStyle name="요약 2 2 2 6" xfId="41178" xr:uid="{00000000-0005-0000-0000-00009BB90000}"/>
    <cellStyle name="요약 2 2 2 6 2" xfId="41179" xr:uid="{00000000-0005-0000-0000-00009CB90000}"/>
    <cellStyle name="요약 2 2 2 6 2 2" xfId="41180" xr:uid="{00000000-0005-0000-0000-00009DB90000}"/>
    <cellStyle name="요약 2 2 2 6 2 2 2" xfId="41181" xr:uid="{00000000-0005-0000-0000-00009EB90000}"/>
    <cellStyle name="요약 2 2 2 6 2 2 3" xfId="41182" xr:uid="{00000000-0005-0000-0000-00009FB90000}"/>
    <cellStyle name="요약 2 2 2 6 2 3" xfId="41183" xr:uid="{00000000-0005-0000-0000-0000A0B90000}"/>
    <cellStyle name="요약 2 2 2 6 2 4" xfId="41184" xr:uid="{00000000-0005-0000-0000-0000A1B90000}"/>
    <cellStyle name="요약 2 2 2 6 2 5" xfId="41185" xr:uid="{00000000-0005-0000-0000-0000A2B90000}"/>
    <cellStyle name="요약 2 2 2 6 3" xfId="41186" xr:uid="{00000000-0005-0000-0000-0000A3B90000}"/>
    <cellStyle name="요약 2 2 2 6 3 2" xfId="41187" xr:uid="{00000000-0005-0000-0000-0000A4B90000}"/>
    <cellStyle name="요약 2 2 2 6 3 3" xfId="41188" xr:uid="{00000000-0005-0000-0000-0000A5B90000}"/>
    <cellStyle name="요약 2 2 2 6 4" xfId="41189" xr:uid="{00000000-0005-0000-0000-0000A6B90000}"/>
    <cellStyle name="요약 2 2 2 6 5" xfId="41190" xr:uid="{00000000-0005-0000-0000-0000A7B90000}"/>
    <cellStyle name="요약 2 2 2 6 6" xfId="41191" xr:uid="{00000000-0005-0000-0000-0000A8B90000}"/>
    <cellStyle name="요약 2 2 2 7" xfId="41192" xr:uid="{00000000-0005-0000-0000-0000A9B90000}"/>
    <cellStyle name="요약 2 2 2 7 2" xfId="41193" xr:uid="{00000000-0005-0000-0000-0000AAB90000}"/>
    <cellStyle name="요약 2 2 2 7 2 2" xfId="41194" xr:uid="{00000000-0005-0000-0000-0000ABB90000}"/>
    <cellStyle name="요약 2 2 2 7 2 2 2" xfId="41195" xr:uid="{00000000-0005-0000-0000-0000ACB90000}"/>
    <cellStyle name="요약 2 2 2 7 2 2 3" xfId="41196" xr:uid="{00000000-0005-0000-0000-0000ADB90000}"/>
    <cellStyle name="요약 2 2 2 7 2 3" xfId="41197" xr:uid="{00000000-0005-0000-0000-0000AEB90000}"/>
    <cellStyle name="요약 2 2 2 7 2 4" xfId="41198" xr:uid="{00000000-0005-0000-0000-0000AFB90000}"/>
    <cellStyle name="요약 2 2 2 7 2 5" xfId="41199" xr:uid="{00000000-0005-0000-0000-0000B0B90000}"/>
    <cellStyle name="요약 2 2 2 7 3" xfId="41200" xr:uid="{00000000-0005-0000-0000-0000B1B90000}"/>
    <cellStyle name="요약 2 2 2 7 3 2" xfId="41201" xr:uid="{00000000-0005-0000-0000-0000B2B90000}"/>
    <cellStyle name="요약 2 2 2 7 3 3" xfId="41202" xr:uid="{00000000-0005-0000-0000-0000B3B90000}"/>
    <cellStyle name="요약 2 2 2 7 4" xfId="41203" xr:uid="{00000000-0005-0000-0000-0000B4B90000}"/>
    <cellStyle name="요약 2 2 2 7 5" xfId="41204" xr:uid="{00000000-0005-0000-0000-0000B5B90000}"/>
    <cellStyle name="요약 2 2 2 7 6" xfId="41205" xr:uid="{00000000-0005-0000-0000-0000B6B90000}"/>
    <cellStyle name="요약 2 2 2 8" xfId="41206" xr:uid="{00000000-0005-0000-0000-0000B7B90000}"/>
    <cellStyle name="요약 2 2 2 8 2" xfId="41207" xr:uid="{00000000-0005-0000-0000-0000B8B90000}"/>
    <cellStyle name="요약 2 2 2 8 2 2" xfId="41208" xr:uid="{00000000-0005-0000-0000-0000B9B90000}"/>
    <cellStyle name="요약 2 2 2 8 2 2 2" xfId="41209" xr:uid="{00000000-0005-0000-0000-0000BAB90000}"/>
    <cellStyle name="요약 2 2 2 8 2 2 3" xfId="41210" xr:uid="{00000000-0005-0000-0000-0000BBB90000}"/>
    <cellStyle name="요약 2 2 2 8 2 3" xfId="41211" xr:uid="{00000000-0005-0000-0000-0000BCB90000}"/>
    <cellStyle name="요약 2 2 2 8 2 4" xfId="41212" xr:uid="{00000000-0005-0000-0000-0000BDB90000}"/>
    <cellStyle name="요약 2 2 2 8 3" xfId="41213" xr:uid="{00000000-0005-0000-0000-0000BEB90000}"/>
    <cellStyle name="요약 2 2 2 8 3 2" xfId="41214" xr:uid="{00000000-0005-0000-0000-0000BFB90000}"/>
    <cellStyle name="요약 2 2 2 8 3 3" xfId="41215" xr:uid="{00000000-0005-0000-0000-0000C0B90000}"/>
    <cellStyle name="요약 2 2 2 8 4" xfId="41216" xr:uid="{00000000-0005-0000-0000-0000C1B90000}"/>
    <cellStyle name="요약 2 2 2 8 5" xfId="41217" xr:uid="{00000000-0005-0000-0000-0000C2B90000}"/>
    <cellStyle name="요약 2 2 2 8 6" xfId="41218" xr:uid="{00000000-0005-0000-0000-0000C3B90000}"/>
    <cellStyle name="요약 2 2 2 9" xfId="41219" xr:uid="{00000000-0005-0000-0000-0000C4B90000}"/>
    <cellStyle name="요약 2 2 2 9 2" xfId="41220" xr:uid="{00000000-0005-0000-0000-0000C5B90000}"/>
    <cellStyle name="요약 2 2 2 9 2 2" xfId="41221" xr:uid="{00000000-0005-0000-0000-0000C6B90000}"/>
    <cellStyle name="요약 2 2 2 9 2 2 2" xfId="41222" xr:uid="{00000000-0005-0000-0000-0000C7B90000}"/>
    <cellStyle name="요약 2 2 2 9 2 2 3" xfId="41223" xr:uid="{00000000-0005-0000-0000-0000C8B90000}"/>
    <cellStyle name="요약 2 2 2 9 2 3" xfId="41224" xr:uid="{00000000-0005-0000-0000-0000C9B90000}"/>
    <cellStyle name="요약 2 2 2 9 2 4" xfId="41225" xr:uid="{00000000-0005-0000-0000-0000CAB90000}"/>
    <cellStyle name="요약 2 2 2 9 3" xfId="41226" xr:uid="{00000000-0005-0000-0000-0000CBB90000}"/>
    <cellStyle name="요약 2 2 2 9 3 2" xfId="41227" xr:uid="{00000000-0005-0000-0000-0000CCB90000}"/>
    <cellStyle name="요약 2 2 2 9 3 3" xfId="41228" xr:uid="{00000000-0005-0000-0000-0000CDB90000}"/>
    <cellStyle name="요약 2 2 2 9 4" xfId="41229" xr:uid="{00000000-0005-0000-0000-0000CEB90000}"/>
    <cellStyle name="요약 2 2 2 9 5" xfId="41230" xr:uid="{00000000-0005-0000-0000-0000CFB90000}"/>
    <cellStyle name="요약 2 2 20" xfId="41231" xr:uid="{00000000-0005-0000-0000-0000D0B90000}"/>
    <cellStyle name="요약 2 2 20 2" xfId="41232" xr:uid="{00000000-0005-0000-0000-0000D1B90000}"/>
    <cellStyle name="요약 2 2 20 2 2" xfId="41233" xr:uid="{00000000-0005-0000-0000-0000D2B90000}"/>
    <cellStyle name="요약 2 2 20 2 2 2" xfId="41234" xr:uid="{00000000-0005-0000-0000-0000D3B90000}"/>
    <cellStyle name="요약 2 2 20 2 2 3" xfId="41235" xr:uid="{00000000-0005-0000-0000-0000D4B90000}"/>
    <cellStyle name="요약 2 2 20 2 3" xfId="41236" xr:uid="{00000000-0005-0000-0000-0000D5B90000}"/>
    <cellStyle name="요약 2 2 20 2 4" xfId="41237" xr:uid="{00000000-0005-0000-0000-0000D6B90000}"/>
    <cellStyle name="요약 2 2 20 3" xfId="41238" xr:uid="{00000000-0005-0000-0000-0000D7B90000}"/>
    <cellStyle name="요약 2 2 20 3 2" xfId="41239" xr:uid="{00000000-0005-0000-0000-0000D8B90000}"/>
    <cellStyle name="요약 2 2 20 3 3" xfId="41240" xr:uid="{00000000-0005-0000-0000-0000D9B90000}"/>
    <cellStyle name="요약 2 2 20 4" xfId="41241" xr:uid="{00000000-0005-0000-0000-0000DAB90000}"/>
    <cellStyle name="요약 2 2 20 5" xfId="41242" xr:uid="{00000000-0005-0000-0000-0000DBB90000}"/>
    <cellStyle name="요약 2 2 21" xfId="41243" xr:uid="{00000000-0005-0000-0000-0000DCB90000}"/>
    <cellStyle name="요약 2 2 21 2" xfId="41244" xr:uid="{00000000-0005-0000-0000-0000DDB90000}"/>
    <cellStyle name="요약 2 2 21 2 2" xfId="41245" xr:uid="{00000000-0005-0000-0000-0000DEB90000}"/>
    <cellStyle name="요약 2 2 21 2 2 2" xfId="41246" xr:uid="{00000000-0005-0000-0000-0000DFB90000}"/>
    <cellStyle name="요약 2 2 21 2 2 3" xfId="41247" xr:uid="{00000000-0005-0000-0000-0000E0B90000}"/>
    <cellStyle name="요약 2 2 21 2 3" xfId="41248" xr:uid="{00000000-0005-0000-0000-0000E1B90000}"/>
    <cellStyle name="요약 2 2 21 2 4" xfId="41249" xr:uid="{00000000-0005-0000-0000-0000E2B90000}"/>
    <cellStyle name="요약 2 2 21 3" xfId="41250" xr:uid="{00000000-0005-0000-0000-0000E3B90000}"/>
    <cellStyle name="요약 2 2 21 3 2" xfId="41251" xr:uid="{00000000-0005-0000-0000-0000E4B90000}"/>
    <cellStyle name="요약 2 2 21 3 3" xfId="41252" xr:uid="{00000000-0005-0000-0000-0000E5B90000}"/>
    <cellStyle name="요약 2 2 21 4" xfId="41253" xr:uid="{00000000-0005-0000-0000-0000E6B90000}"/>
    <cellStyle name="요약 2 2 21 5" xfId="41254" xr:uid="{00000000-0005-0000-0000-0000E7B90000}"/>
    <cellStyle name="요약 2 2 22" xfId="41255" xr:uid="{00000000-0005-0000-0000-0000E8B90000}"/>
    <cellStyle name="요약 2 2 22 2" xfId="41256" xr:uid="{00000000-0005-0000-0000-0000E9B90000}"/>
    <cellStyle name="요약 2 2 22 2 2" xfId="41257" xr:uid="{00000000-0005-0000-0000-0000EAB90000}"/>
    <cellStyle name="요약 2 2 22 2 2 2" xfId="41258" xr:uid="{00000000-0005-0000-0000-0000EBB90000}"/>
    <cellStyle name="요약 2 2 22 2 2 3" xfId="41259" xr:uid="{00000000-0005-0000-0000-0000ECB90000}"/>
    <cellStyle name="요약 2 2 22 2 3" xfId="41260" xr:uid="{00000000-0005-0000-0000-0000EDB90000}"/>
    <cellStyle name="요약 2 2 22 2 4" xfId="41261" xr:uid="{00000000-0005-0000-0000-0000EEB90000}"/>
    <cellStyle name="요약 2 2 22 3" xfId="41262" xr:uid="{00000000-0005-0000-0000-0000EFB90000}"/>
    <cellStyle name="요약 2 2 22 3 2" xfId="41263" xr:uid="{00000000-0005-0000-0000-0000F0B90000}"/>
    <cellStyle name="요약 2 2 22 3 3" xfId="41264" xr:uid="{00000000-0005-0000-0000-0000F1B90000}"/>
    <cellStyle name="요약 2 2 22 4" xfId="41265" xr:uid="{00000000-0005-0000-0000-0000F2B90000}"/>
    <cellStyle name="요약 2 2 22 5" xfId="41266" xr:uid="{00000000-0005-0000-0000-0000F3B90000}"/>
    <cellStyle name="요약 2 2 23" xfId="41267" xr:uid="{00000000-0005-0000-0000-0000F4B90000}"/>
    <cellStyle name="요약 2 2 23 2" xfId="41268" xr:uid="{00000000-0005-0000-0000-0000F5B90000}"/>
    <cellStyle name="요약 2 2 23 2 2" xfId="41269" xr:uid="{00000000-0005-0000-0000-0000F6B90000}"/>
    <cellStyle name="요약 2 2 23 2 3" xfId="41270" xr:uid="{00000000-0005-0000-0000-0000F7B90000}"/>
    <cellStyle name="요약 2 2 23 3" xfId="41271" xr:uid="{00000000-0005-0000-0000-0000F8B90000}"/>
    <cellStyle name="요약 2 2 23 4" xfId="41272" xr:uid="{00000000-0005-0000-0000-0000F9B90000}"/>
    <cellStyle name="요약 2 2 24" xfId="41273" xr:uid="{00000000-0005-0000-0000-0000FAB90000}"/>
    <cellStyle name="요약 2 2 24 2" xfId="41274" xr:uid="{00000000-0005-0000-0000-0000FBB90000}"/>
    <cellStyle name="요약 2 2 24 3" xfId="41275" xr:uid="{00000000-0005-0000-0000-0000FCB90000}"/>
    <cellStyle name="요약 2 2 25" xfId="41276" xr:uid="{00000000-0005-0000-0000-0000FDB90000}"/>
    <cellStyle name="요약 2 2 26" xfId="41277" xr:uid="{00000000-0005-0000-0000-0000FEB90000}"/>
    <cellStyle name="요약 2 2 27" xfId="41278" xr:uid="{00000000-0005-0000-0000-0000FFB90000}"/>
    <cellStyle name="요약 2 2 3" xfId="41279" xr:uid="{00000000-0005-0000-0000-000000BA0000}"/>
    <cellStyle name="요약 2 2 3 10" xfId="41280" xr:uid="{00000000-0005-0000-0000-000001BA0000}"/>
    <cellStyle name="요약 2 2 3 11" xfId="41281" xr:uid="{00000000-0005-0000-0000-000002BA0000}"/>
    <cellStyle name="요약 2 2 3 12" xfId="41282" xr:uid="{00000000-0005-0000-0000-000003BA0000}"/>
    <cellStyle name="요약 2 2 3 2" xfId="41283" xr:uid="{00000000-0005-0000-0000-000004BA0000}"/>
    <cellStyle name="요약 2 2 3 2 2" xfId="41284" xr:uid="{00000000-0005-0000-0000-000005BA0000}"/>
    <cellStyle name="요약 2 2 3 2 2 2" xfId="41285" xr:uid="{00000000-0005-0000-0000-000006BA0000}"/>
    <cellStyle name="요약 2 2 3 2 2 2 2" xfId="41286" xr:uid="{00000000-0005-0000-0000-000007BA0000}"/>
    <cellStyle name="요약 2 2 3 2 2 2 2 2" xfId="41287" xr:uid="{00000000-0005-0000-0000-000008BA0000}"/>
    <cellStyle name="요약 2 2 3 2 2 2 2 3" xfId="41288" xr:uid="{00000000-0005-0000-0000-000009BA0000}"/>
    <cellStyle name="요약 2 2 3 2 2 2 3" xfId="41289" xr:uid="{00000000-0005-0000-0000-00000ABA0000}"/>
    <cellStyle name="요약 2 2 3 2 2 2 4" xfId="41290" xr:uid="{00000000-0005-0000-0000-00000BBA0000}"/>
    <cellStyle name="요약 2 2 3 2 2 2 5" xfId="41291" xr:uid="{00000000-0005-0000-0000-00000CBA0000}"/>
    <cellStyle name="요약 2 2 3 2 2 3" xfId="41292" xr:uid="{00000000-0005-0000-0000-00000DBA0000}"/>
    <cellStyle name="요약 2 2 3 2 2 3 2" xfId="41293" xr:uid="{00000000-0005-0000-0000-00000EBA0000}"/>
    <cellStyle name="요약 2 2 3 2 2 3 3" xfId="41294" xr:uid="{00000000-0005-0000-0000-00000FBA0000}"/>
    <cellStyle name="요약 2 2 3 2 2 4" xfId="41295" xr:uid="{00000000-0005-0000-0000-000010BA0000}"/>
    <cellStyle name="요약 2 2 3 2 2 5" xfId="41296" xr:uid="{00000000-0005-0000-0000-000011BA0000}"/>
    <cellStyle name="요약 2 2 3 2 2 6" xfId="41297" xr:uid="{00000000-0005-0000-0000-000012BA0000}"/>
    <cellStyle name="요약 2 2 3 2 3" xfId="41298" xr:uid="{00000000-0005-0000-0000-000013BA0000}"/>
    <cellStyle name="요약 2 2 3 2 3 2" xfId="41299" xr:uid="{00000000-0005-0000-0000-000014BA0000}"/>
    <cellStyle name="요약 2 2 3 2 3 2 2" xfId="41300" xr:uid="{00000000-0005-0000-0000-000015BA0000}"/>
    <cellStyle name="요약 2 2 3 2 3 2 2 2" xfId="41301" xr:uid="{00000000-0005-0000-0000-000016BA0000}"/>
    <cellStyle name="요약 2 2 3 2 3 2 2 3" xfId="41302" xr:uid="{00000000-0005-0000-0000-000017BA0000}"/>
    <cellStyle name="요약 2 2 3 2 3 2 3" xfId="41303" xr:uid="{00000000-0005-0000-0000-000018BA0000}"/>
    <cellStyle name="요약 2 2 3 2 3 2 4" xfId="41304" xr:uid="{00000000-0005-0000-0000-000019BA0000}"/>
    <cellStyle name="요약 2 2 3 2 3 2 5" xfId="41305" xr:uid="{00000000-0005-0000-0000-00001ABA0000}"/>
    <cellStyle name="요약 2 2 3 2 3 3" xfId="41306" xr:uid="{00000000-0005-0000-0000-00001BBA0000}"/>
    <cellStyle name="요약 2 2 3 2 3 3 2" xfId="41307" xr:uid="{00000000-0005-0000-0000-00001CBA0000}"/>
    <cellStyle name="요약 2 2 3 2 3 3 3" xfId="41308" xr:uid="{00000000-0005-0000-0000-00001DBA0000}"/>
    <cellStyle name="요약 2 2 3 2 3 4" xfId="41309" xr:uid="{00000000-0005-0000-0000-00001EBA0000}"/>
    <cellStyle name="요약 2 2 3 2 3 5" xfId="41310" xr:uid="{00000000-0005-0000-0000-00001FBA0000}"/>
    <cellStyle name="요약 2 2 3 2 3 6" xfId="41311" xr:uid="{00000000-0005-0000-0000-000020BA0000}"/>
    <cellStyle name="요약 2 2 3 2 4" xfId="41312" xr:uid="{00000000-0005-0000-0000-000021BA0000}"/>
    <cellStyle name="요약 2 2 3 2 4 2" xfId="41313" xr:uid="{00000000-0005-0000-0000-000022BA0000}"/>
    <cellStyle name="요약 2 2 3 2 4 2 2" xfId="41314" xr:uid="{00000000-0005-0000-0000-000023BA0000}"/>
    <cellStyle name="요약 2 2 3 2 4 2 3" xfId="41315" xr:uid="{00000000-0005-0000-0000-000024BA0000}"/>
    <cellStyle name="요약 2 2 3 2 4 3" xfId="41316" xr:uid="{00000000-0005-0000-0000-000025BA0000}"/>
    <cellStyle name="요약 2 2 3 2 4 4" xfId="41317" xr:uid="{00000000-0005-0000-0000-000026BA0000}"/>
    <cellStyle name="요약 2 2 3 2 4 5" xfId="41318" xr:uid="{00000000-0005-0000-0000-000027BA0000}"/>
    <cellStyle name="요약 2 2 3 2 5" xfId="41319" xr:uid="{00000000-0005-0000-0000-000028BA0000}"/>
    <cellStyle name="요약 2 2 3 2 5 2" xfId="41320" xr:uid="{00000000-0005-0000-0000-000029BA0000}"/>
    <cellStyle name="요약 2 2 3 2 5 3" xfId="41321" xr:uid="{00000000-0005-0000-0000-00002ABA0000}"/>
    <cellStyle name="요약 2 2 3 2 6" xfId="41322" xr:uid="{00000000-0005-0000-0000-00002BBA0000}"/>
    <cellStyle name="요약 2 2 3 2 7" xfId="41323" xr:uid="{00000000-0005-0000-0000-00002CBA0000}"/>
    <cellStyle name="요약 2 2 3 2 8" xfId="41324" xr:uid="{00000000-0005-0000-0000-00002DBA0000}"/>
    <cellStyle name="요약 2 2 3 3" xfId="41325" xr:uid="{00000000-0005-0000-0000-00002EBA0000}"/>
    <cellStyle name="요약 2 2 3 3 2" xfId="41326" xr:uid="{00000000-0005-0000-0000-00002FBA0000}"/>
    <cellStyle name="요약 2 2 3 3 2 2" xfId="41327" xr:uid="{00000000-0005-0000-0000-000030BA0000}"/>
    <cellStyle name="요약 2 2 3 3 2 2 2" xfId="41328" xr:uid="{00000000-0005-0000-0000-000031BA0000}"/>
    <cellStyle name="요약 2 2 3 3 2 2 2 2" xfId="41329" xr:uid="{00000000-0005-0000-0000-000032BA0000}"/>
    <cellStyle name="요약 2 2 3 3 2 2 2 3" xfId="41330" xr:uid="{00000000-0005-0000-0000-000033BA0000}"/>
    <cellStyle name="요약 2 2 3 3 2 2 3" xfId="41331" xr:uid="{00000000-0005-0000-0000-000034BA0000}"/>
    <cellStyle name="요약 2 2 3 3 2 2 4" xfId="41332" xr:uid="{00000000-0005-0000-0000-000035BA0000}"/>
    <cellStyle name="요약 2 2 3 3 2 2 5" xfId="41333" xr:uid="{00000000-0005-0000-0000-000036BA0000}"/>
    <cellStyle name="요약 2 2 3 3 2 3" xfId="41334" xr:uid="{00000000-0005-0000-0000-000037BA0000}"/>
    <cellStyle name="요약 2 2 3 3 2 3 2" xfId="41335" xr:uid="{00000000-0005-0000-0000-000038BA0000}"/>
    <cellStyle name="요약 2 2 3 3 2 3 3" xfId="41336" xr:uid="{00000000-0005-0000-0000-000039BA0000}"/>
    <cellStyle name="요약 2 2 3 3 2 4" xfId="41337" xr:uid="{00000000-0005-0000-0000-00003ABA0000}"/>
    <cellStyle name="요약 2 2 3 3 2 5" xfId="41338" xr:uid="{00000000-0005-0000-0000-00003BBA0000}"/>
    <cellStyle name="요약 2 2 3 3 2 6" xfId="41339" xr:uid="{00000000-0005-0000-0000-00003CBA0000}"/>
    <cellStyle name="요약 2 2 3 3 3" xfId="41340" xr:uid="{00000000-0005-0000-0000-00003DBA0000}"/>
    <cellStyle name="요약 2 2 3 3 3 2" xfId="41341" xr:uid="{00000000-0005-0000-0000-00003EBA0000}"/>
    <cellStyle name="요약 2 2 3 3 3 2 2" xfId="41342" xr:uid="{00000000-0005-0000-0000-00003FBA0000}"/>
    <cellStyle name="요약 2 2 3 3 3 2 3" xfId="41343" xr:uid="{00000000-0005-0000-0000-000040BA0000}"/>
    <cellStyle name="요약 2 2 3 3 3 3" xfId="41344" xr:uid="{00000000-0005-0000-0000-000041BA0000}"/>
    <cellStyle name="요약 2 2 3 3 3 4" xfId="41345" xr:uid="{00000000-0005-0000-0000-000042BA0000}"/>
    <cellStyle name="요약 2 2 3 3 3 5" xfId="41346" xr:uid="{00000000-0005-0000-0000-000043BA0000}"/>
    <cellStyle name="요약 2 2 3 3 4" xfId="41347" xr:uid="{00000000-0005-0000-0000-000044BA0000}"/>
    <cellStyle name="요약 2 2 3 3 4 2" xfId="41348" xr:uid="{00000000-0005-0000-0000-000045BA0000}"/>
    <cellStyle name="요약 2 2 3 3 4 3" xfId="41349" xr:uid="{00000000-0005-0000-0000-000046BA0000}"/>
    <cellStyle name="요약 2 2 3 3 5" xfId="41350" xr:uid="{00000000-0005-0000-0000-000047BA0000}"/>
    <cellStyle name="요약 2 2 3 3 6" xfId="41351" xr:uid="{00000000-0005-0000-0000-000048BA0000}"/>
    <cellStyle name="요약 2 2 3 3 7" xfId="41352" xr:uid="{00000000-0005-0000-0000-000049BA0000}"/>
    <cellStyle name="요약 2 2 3 4" xfId="41353" xr:uid="{00000000-0005-0000-0000-00004ABA0000}"/>
    <cellStyle name="요약 2 2 3 4 2" xfId="41354" xr:uid="{00000000-0005-0000-0000-00004BBA0000}"/>
    <cellStyle name="요약 2 2 3 4 2 2" xfId="41355" xr:uid="{00000000-0005-0000-0000-00004CBA0000}"/>
    <cellStyle name="요약 2 2 3 4 2 2 2" xfId="41356" xr:uid="{00000000-0005-0000-0000-00004DBA0000}"/>
    <cellStyle name="요약 2 2 3 4 2 2 2 2" xfId="41357" xr:uid="{00000000-0005-0000-0000-00004EBA0000}"/>
    <cellStyle name="요약 2 2 3 4 2 2 2 3" xfId="41358" xr:uid="{00000000-0005-0000-0000-00004FBA0000}"/>
    <cellStyle name="요약 2 2 3 4 2 2 3" xfId="41359" xr:uid="{00000000-0005-0000-0000-000050BA0000}"/>
    <cellStyle name="요약 2 2 3 4 2 2 4" xfId="41360" xr:uid="{00000000-0005-0000-0000-000051BA0000}"/>
    <cellStyle name="요약 2 2 3 4 2 2 5" xfId="41361" xr:uid="{00000000-0005-0000-0000-000052BA0000}"/>
    <cellStyle name="요약 2 2 3 4 2 3" xfId="41362" xr:uid="{00000000-0005-0000-0000-000053BA0000}"/>
    <cellStyle name="요약 2 2 3 4 2 3 2" xfId="41363" xr:uid="{00000000-0005-0000-0000-000054BA0000}"/>
    <cellStyle name="요약 2 2 3 4 2 3 3" xfId="41364" xr:uid="{00000000-0005-0000-0000-000055BA0000}"/>
    <cellStyle name="요약 2 2 3 4 2 4" xfId="41365" xr:uid="{00000000-0005-0000-0000-000056BA0000}"/>
    <cellStyle name="요약 2 2 3 4 2 5" xfId="41366" xr:uid="{00000000-0005-0000-0000-000057BA0000}"/>
    <cellStyle name="요약 2 2 3 4 2 6" xfId="41367" xr:uid="{00000000-0005-0000-0000-000058BA0000}"/>
    <cellStyle name="요약 2 2 3 4 3" xfId="41368" xr:uid="{00000000-0005-0000-0000-000059BA0000}"/>
    <cellStyle name="요약 2 2 3 4 3 2" xfId="41369" xr:uid="{00000000-0005-0000-0000-00005ABA0000}"/>
    <cellStyle name="요약 2 2 3 4 3 2 2" xfId="41370" xr:uid="{00000000-0005-0000-0000-00005BBA0000}"/>
    <cellStyle name="요약 2 2 3 4 3 2 3" xfId="41371" xr:uid="{00000000-0005-0000-0000-00005CBA0000}"/>
    <cellStyle name="요약 2 2 3 4 3 3" xfId="41372" xr:uid="{00000000-0005-0000-0000-00005DBA0000}"/>
    <cellStyle name="요약 2 2 3 4 3 4" xfId="41373" xr:uid="{00000000-0005-0000-0000-00005EBA0000}"/>
    <cellStyle name="요약 2 2 3 4 3 5" xfId="41374" xr:uid="{00000000-0005-0000-0000-00005FBA0000}"/>
    <cellStyle name="요약 2 2 3 4 4" xfId="41375" xr:uid="{00000000-0005-0000-0000-000060BA0000}"/>
    <cellStyle name="요약 2 2 3 4 4 2" xfId="41376" xr:uid="{00000000-0005-0000-0000-000061BA0000}"/>
    <cellStyle name="요약 2 2 3 4 4 3" xfId="41377" xr:uid="{00000000-0005-0000-0000-000062BA0000}"/>
    <cellStyle name="요약 2 2 3 4 5" xfId="41378" xr:uid="{00000000-0005-0000-0000-000063BA0000}"/>
    <cellStyle name="요약 2 2 3 4 6" xfId="41379" xr:uid="{00000000-0005-0000-0000-000064BA0000}"/>
    <cellStyle name="요약 2 2 3 4 7" xfId="41380" xr:uid="{00000000-0005-0000-0000-000065BA0000}"/>
    <cellStyle name="요약 2 2 3 5" xfId="41381" xr:uid="{00000000-0005-0000-0000-000066BA0000}"/>
    <cellStyle name="요약 2 2 3 5 2" xfId="41382" xr:uid="{00000000-0005-0000-0000-000067BA0000}"/>
    <cellStyle name="요약 2 2 3 5 2 2" xfId="41383" xr:uid="{00000000-0005-0000-0000-000068BA0000}"/>
    <cellStyle name="요약 2 2 3 5 2 2 2" xfId="41384" xr:uid="{00000000-0005-0000-0000-000069BA0000}"/>
    <cellStyle name="요약 2 2 3 5 2 2 2 2" xfId="41385" xr:uid="{00000000-0005-0000-0000-00006ABA0000}"/>
    <cellStyle name="요약 2 2 3 5 2 2 2 3" xfId="41386" xr:uid="{00000000-0005-0000-0000-00006BBA0000}"/>
    <cellStyle name="요약 2 2 3 5 2 2 3" xfId="41387" xr:uid="{00000000-0005-0000-0000-00006CBA0000}"/>
    <cellStyle name="요약 2 2 3 5 2 2 4" xfId="41388" xr:uid="{00000000-0005-0000-0000-00006DBA0000}"/>
    <cellStyle name="요약 2 2 3 5 2 2 5" xfId="41389" xr:uid="{00000000-0005-0000-0000-00006EBA0000}"/>
    <cellStyle name="요약 2 2 3 5 2 3" xfId="41390" xr:uid="{00000000-0005-0000-0000-00006FBA0000}"/>
    <cellStyle name="요약 2 2 3 5 2 3 2" xfId="41391" xr:uid="{00000000-0005-0000-0000-000070BA0000}"/>
    <cellStyle name="요약 2 2 3 5 2 3 3" xfId="41392" xr:uid="{00000000-0005-0000-0000-000071BA0000}"/>
    <cellStyle name="요약 2 2 3 5 2 4" xfId="41393" xr:uid="{00000000-0005-0000-0000-000072BA0000}"/>
    <cellStyle name="요약 2 2 3 5 2 5" xfId="41394" xr:uid="{00000000-0005-0000-0000-000073BA0000}"/>
    <cellStyle name="요약 2 2 3 5 2 6" xfId="41395" xr:uid="{00000000-0005-0000-0000-000074BA0000}"/>
    <cellStyle name="요약 2 2 3 5 3" xfId="41396" xr:uid="{00000000-0005-0000-0000-000075BA0000}"/>
    <cellStyle name="요약 2 2 3 5 3 2" xfId="41397" xr:uid="{00000000-0005-0000-0000-000076BA0000}"/>
    <cellStyle name="요약 2 2 3 5 3 2 2" xfId="41398" xr:uid="{00000000-0005-0000-0000-000077BA0000}"/>
    <cellStyle name="요약 2 2 3 5 3 2 3" xfId="41399" xr:uid="{00000000-0005-0000-0000-000078BA0000}"/>
    <cellStyle name="요약 2 2 3 5 3 3" xfId="41400" xr:uid="{00000000-0005-0000-0000-000079BA0000}"/>
    <cellStyle name="요약 2 2 3 5 3 4" xfId="41401" xr:uid="{00000000-0005-0000-0000-00007ABA0000}"/>
    <cellStyle name="요약 2 2 3 5 3 5" xfId="41402" xr:uid="{00000000-0005-0000-0000-00007BBA0000}"/>
    <cellStyle name="요약 2 2 3 5 4" xfId="41403" xr:uid="{00000000-0005-0000-0000-00007CBA0000}"/>
    <cellStyle name="요약 2 2 3 5 4 2" xfId="41404" xr:uid="{00000000-0005-0000-0000-00007DBA0000}"/>
    <cellStyle name="요약 2 2 3 5 4 3" xfId="41405" xr:uid="{00000000-0005-0000-0000-00007EBA0000}"/>
    <cellStyle name="요약 2 2 3 5 5" xfId="41406" xr:uid="{00000000-0005-0000-0000-00007FBA0000}"/>
    <cellStyle name="요약 2 2 3 5 6" xfId="41407" xr:uid="{00000000-0005-0000-0000-000080BA0000}"/>
    <cellStyle name="요약 2 2 3 5 7" xfId="41408" xr:uid="{00000000-0005-0000-0000-000081BA0000}"/>
    <cellStyle name="요약 2 2 3 6" xfId="41409" xr:uid="{00000000-0005-0000-0000-000082BA0000}"/>
    <cellStyle name="요약 2 2 3 6 2" xfId="41410" xr:uid="{00000000-0005-0000-0000-000083BA0000}"/>
    <cellStyle name="요약 2 2 3 6 2 2" xfId="41411" xr:uid="{00000000-0005-0000-0000-000084BA0000}"/>
    <cellStyle name="요약 2 2 3 6 2 2 2" xfId="41412" xr:uid="{00000000-0005-0000-0000-000085BA0000}"/>
    <cellStyle name="요약 2 2 3 6 2 2 3" xfId="41413" xr:uid="{00000000-0005-0000-0000-000086BA0000}"/>
    <cellStyle name="요약 2 2 3 6 2 3" xfId="41414" xr:uid="{00000000-0005-0000-0000-000087BA0000}"/>
    <cellStyle name="요약 2 2 3 6 2 4" xfId="41415" xr:uid="{00000000-0005-0000-0000-000088BA0000}"/>
    <cellStyle name="요약 2 2 3 6 2 5" xfId="41416" xr:uid="{00000000-0005-0000-0000-000089BA0000}"/>
    <cellStyle name="요약 2 2 3 6 3" xfId="41417" xr:uid="{00000000-0005-0000-0000-00008ABA0000}"/>
    <cellStyle name="요약 2 2 3 6 3 2" xfId="41418" xr:uid="{00000000-0005-0000-0000-00008BBA0000}"/>
    <cellStyle name="요약 2 2 3 6 3 3" xfId="41419" xr:uid="{00000000-0005-0000-0000-00008CBA0000}"/>
    <cellStyle name="요약 2 2 3 6 4" xfId="41420" xr:uid="{00000000-0005-0000-0000-00008DBA0000}"/>
    <cellStyle name="요약 2 2 3 6 5" xfId="41421" xr:uid="{00000000-0005-0000-0000-00008EBA0000}"/>
    <cellStyle name="요약 2 2 3 6 6" xfId="41422" xr:uid="{00000000-0005-0000-0000-00008FBA0000}"/>
    <cellStyle name="요약 2 2 3 7" xfId="41423" xr:uid="{00000000-0005-0000-0000-000090BA0000}"/>
    <cellStyle name="요약 2 2 3 7 2" xfId="41424" xr:uid="{00000000-0005-0000-0000-000091BA0000}"/>
    <cellStyle name="요약 2 2 3 7 2 2" xfId="41425" xr:uid="{00000000-0005-0000-0000-000092BA0000}"/>
    <cellStyle name="요약 2 2 3 7 2 2 2" xfId="41426" xr:uid="{00000000-0005-0000-0000-000093BA0000}"/>
    <cellStyle name="요약 2 2 3 7 2 2 3" xfId="41427" xr:uid="{00000000-0005-0000-0000-000094BA0000}"/>
    <cellStyle name="요약 2 2 3 7 2 3" xfId="41428" xr:uid="{00000000-0005-0000-0000-000095BA0000}"/>
    <cellStyle name="요약 2 2 3 7 2 4" xfId="41429" xr:uid="{00000000-0005-0000-0000-000096BA0000}"/>
    <cellStyle name="요약 2 2 3 7 2 5" xfId="41430" xr:uid="{00000000-0005-0000-0000-000097BA0000}"/>
    <cellStyle name="요약 2 2 3 7 3" xfId="41431" xr:uid="{00000000-0005-0000-0000-000098BA0000}"/>
    <cellStyle name="요약 2 2 3 7 3 2" xfId="41432" xr:uid="{00000000-0005-0000-0000-000099BA0000}"/>
    <cellStyle name="요약 2 2 3 7 3 3" xfId="41433" xr:uid="{00000000-0005-0000-0000-00009ABA0000}"/>
    <cellStyle name="요약 2 2 3 7 4" xfId="41434" xr:uid="{00000000-0005-0000-0000-00009BBA0000}"/>
    <cellStyle name="요약 2 2 3 7 5" xfId="41435" xr:uid="{00000000-0005-0000-0000-00009CBA0000}"/>
    <cellStyle name="요약 2 2 3 7 6" xfId="41436" xr:uid="{00000000-0005-0000-0000-00009DBA0000}"/>
    <cellStyle name="요약 2 2 3 8" xfId="41437" xr:uid="{00000000-0005-0000-0000-00009EBA0000}"/>
    <cellStyle name="요약 2 2 3 8 2" xfId="41438" xr:uid="{00000000-0005-0000-0000-00009FBA0000}"/>
    <cellStyle name="요약 2 2 3 8 2 2" xfId="41439" xr:uid="{00000000-0005-0000-0000-0000A0BA0000}"/>
    <cellStyle name="요약 2 2 3 8 2 3" xfId="41440" xr:uid="{00000000-0005-0000-0000-0000A1BA0000}"/>
    <cellStyle name="요약 2 2 3 8 3" xfId="41441" xr:uid="{00000000-0005-0000-0000-0000A2BA0000}"/>
    <cellStyle name="요약 2 2 3 8 4" xfId="41442" xr:uid="{00000000-0005-0000-0000-0000A3BA0000}"/>
    <cellStyle name="요약 2 2 3 8 5" xfId="41443" xr:uid="{00000000-0005-0000-0000-0000A4BA0000}"/>
    <cellStyle name="요약 2 2 3 9" xfId="41444" xr:uid="{00000000-0005-0000-0000-0000A5BA0000}"/>
    <cellStyle name="요약 2 2 3 9 2" xfId="41445" xr:uid="{00000000-0005-0000-0000-0000A6BA0000}"/>
    <cellStyle name="요약 2 2 3 9 3" xfId="41446" xr:uid="{00000000-0005-0000-0000-0000A7BA0000}"/>
    <cellStyle name="요약 2 2 4" xfId="41447" xr:uid="{00000000-0005-0000-0000-0000A8BA0000}"/>
    <cellStyle name="요약 2 2 4 10" xfId="41448" xr:uid="{00000000-0005-0000-0000-0000A9BA0000}"/>
    <cellStyle name="요약 2 2 4 11" xfId="41449" xr:uid="{00000000-0005-0000-0000-0000AABA0000}"/>
    <cellStyle name="요약 2 2 4 12" xfId="41450" xr:uid="{00000000-0005-0000-0000-0000ABBA0000}"/>
    <cellStyle name="요약 2 2 4 2" xfId="41451" xr:uid="{00000000-0005-0000-0000-0000ACBA0000}"/>
    <cellStyle name="요약 2 2 4 2 2" xfId="41452" xr:uid="{00000000-0005-0000-0000-0000ADBA0000}"/>
    <cellStyle name="요약 2 2 4 2 2 2" xfId="41453" xr:uid="{00000000-0005-0000-0000-0000AEBA0000}"/>
    <cellStyle name="요약 2 2 4 2 2 2 2" xfId="41454" xr:uid="{00000000-0005-0000-0000-0000AFBA0000}"/>
    <cellStyle name="요약 2 2 4 2 2 2 2 2" xfId="41455" xr:uid="{00000000-0005-0000-0000-0000B0BA0000}"/>
    <cellStyle name="요약 2 2 4 2 2 2 2 3" xfId="41456" xr:uid="{00000000-0005-0000-0000-0000B1BA0000}"/>
    <cellStyle name="요약 2 2 4 2 2 2 3" xfId="41457" xr:uid="{00000000-0005-0000-0000-0000B2BA0000}"/>
    <cellStyle name="요약 2 2 4 2 2 2 4" xfId="41458" xr:uid="{00000000-0005-0000-0000-0000B3BA0000}"/>
    <cellStyle name="요약 2 2 4 2 2 2 5" xfId="41459" xr:uid="{00000000-0005-0000-0000-0000B4BA0000}"/>
    <cellStyle name="요약 2 2 4 2 2 3" xfId="41460" xr:uid="{00000000-0005-0000-0000-0000B5BA0000}"/>
    <cellStyle name="요약 2 2 4 2 2 3 2" xfId="41461" xr:uid="{00000000-0005-0000-0000-0000B6BA0000}"/>
    <cellStyle name="요약 2 2 4 2 2 3 3" xfId="41462" xr:uid="{00000000-0005-0000-0000-0000B7BA0000}"/>
    <cellStyle name="요약 2 2 4 2 2 4" xfId="41463" xr:uid="{00000000-0005-0000-0000-0000B8BA0000}"/>
    <cellStyle name="요약 2 2 4 2 2 5" xfId="41464" xr:uid="{00000000-0005-0000-0000-0000B9BA0000}"/>
    <cellStyle name="요약 2 2 4 2 2 6" xfId="41465" xr:uid="{00000000-0005-0000-0000-0000BABA0000}"/>
    <cellStyle name="요약 2 2 4 2 3" xfId="41466" xr:uid="{00000000-0005-0000-0000-0000BBBA0000}"/>
    <cellStyle name="요약 2 2 4 2 3 2" xfId="41467" xr:uid="{00000000-0005-0000-0000-0000BCBA0000}"/>
    <cellStyle name="요약 2 2 4 2 3 2 2" xfId="41468" xr:uid="{00000000-0005-0000-0000-0000BDBA0000}"/>
    <cellStyle name="요약 2 2 4 2 3 2 2 2" xfId="41469" xr:uid="{00000000-0005-0000-0000-0000BEBA0000}"/>
    <cellStyle name="요약 2 2 4 2 3 2 2 3" xfId="41470" xr:uid="{00000000-0005-0000-0000-0000BFBA0000}"/>
    <cellStyle name="요약 2 2 4 2 3 2 3" xfId="41471" xr:uid="{00000000-0005-0000-0000-0000C0BA0000}"/>
    <cellStyle name="요약 2 2 4 2 3 2 4" xfId="41472" xr:uid="{00000000-0005-0000-0000-0000C1BA0000}"/>
    <cellStyle name="요약 2 2 4 2 3 2 5" xfId="41473" xr:uid="{00000000-0005-0000-0000-0000C2BA0000}"/>
    <cellStyle name="요약 2 2 4 2 3 3" xfId="41474" xr:uid="{00000000-0005-0000-0000-0000C3BA0000}"/>
    <cellStyle name="요약 2 2 4 2 3 3 2" xfId="41475" xr:uid="{00000000-0005-0000-0000-0000C4BA0000}"/>
    <cellStyle name="요약 2 2 4 2 3 3 3" xfId="41476" xr:uid="{00000000-0005-0000-0000-0000C5BA0000}"/>
    <cellStyle name="요약 2 2 4 2 3 4" xfId="41477" xr:uid="{00000000-0005-0000-0000-0000C6BA0000}"/>
    <cellStyle name="요약 2 2 4 2 3 5" xfId="41478" xr:uid="{00000000-0005-0000-0000-0000C7BA0000}"/>
    <cellStyle name="요약 2 2 4 2 3 6" xfId="41479" xr:uid="{00000000-0005-0000-0000-0000C8BA0000}"/>
    <cellStyle name="요약 2 2 4 2 4" xfId="41480" xr:uid="{00000000-0005-0000-0000-0000C9BA0000}"/>
    <cellStyle name="요약 2 2 4 2 4 2" xfId="41481" xr:uid="{00000000-0005-0000-0000-0000CABA0000}"/>
    <cellStyle name="요약 2 2 4 2 4 2 2" xfId="41482" xr:uid="{00000000-0005-0000-0000-0000CBBA0000}"/>
    <cellStyle name="요약 2 2 4 2 4 2 3" xfId="41483" xr:uid="{00000000-0005-0000-0000-0000CCBA0000}"/>
    <cellStyle name="요약 2 2 4 2 4 3" xfId="41484" xr:uid="{00000000-0005-0000-0000-0000CDBA0000}"/>
    <cellStyle name="요약 2 2 4 2 4 4" xfId="41485" xr:uid="{00000000-0005-0000-0000-0000CEBA0000}"/>
    <cellStyle name="요약 2 2 4 2 4 5" xfId="41486" xr:uid="{00000000-0005-0000-0000-0000CFBA0000}"/>
    <cellStyle name="요약 2 2 4 2 5" xfId="41487" xr:uid="{00000000-0005-0000-0000-0000D0BA0000}"/>
    <cellStyle name="요약 2 2 4 2 5 2" xfId="41488" xr:uid="{00000000-0005-0000-0000-0000D1BA0000}"/>
    <cellStyle name="요약 2 2 4 2 5 3" xfId="41489" xr:uid="{00000000-0005-0000-0000-0000D2BA0000}"/>
    <cellStyle name="요약 2 2 4 2 6" xfId="41490" xr:uid="{00000000-0005-0000-0000-0000D3BA0000}"/>
    <cellStyle name="요약 2 2 4 2 7" xfId="41491" xr:uid="{00000000-0005-0000-0000-0000D4BA0000}"/>
    <cellStyle name="요약 2 2 4 2 8" xfId="41492" xr:uid="{00000000-0005-0000-0000-0000D5BA0000}"/>
    <cellStyle name="요약 2 2 4 3" xfId="41493" xr:uid="{00000000-0005-0000-0000-0000D6BA0000}"/>
    <cellStyle name="요약 2 2 4 3 2" xfId="41494" xr:uid="{00000000-0005-0000-0000-0000D7BA0000}"/>
    <cellStyle name="요약 2 2 4 3 2 2" xfId="41495" xr:uid="{00000000-0005-0000-0000-0000D8BA0000}"/>
    <cellStyle name="요약 2 2 4 3 2 2 2" xfId="41496" xr:uid="{00000000-0005-0000-0000-0000D9BA0000}"/>
    <cellStyle name="요약 2 2 4 3 2 2 2 2" xfId="41497" xr:uid="{00000000-0005-0000-0000-0000DABA0000}"/>
    <cellStyle name="요약 2 2 4 3 2 2 2 3" xfId="41498" xr:uid="{00000000-0005-0000-0000-0000DBBA0000}"/>
    <cellStyle name="요약 2 2 4 3 2 2 3" xfId="41499" xr:uid="{00000000-0005-0000-0000-0000DCBA0000}"/>
    <cellStyle name="요약 2 2 4 3 2 2 4" xfId="41500" xr:uid="{00000000-0005-0000-0000-0000DDBA0000}"/>
    <cellStyle name="요약 2 2 4 3 2 2 5" xfId="41501" xr:uid="{00000000-0005-0000-0000-0000DEBA0000}"/>
    <cellStyle name="요약 2 2 4 3 2 3" xfId="41502" xr:uid="{00000000-0005-0000-0000-0000DFBA0000}"/>
    <cellStyle name="요약 2 2 4 3 2 3 2" xfId="41503" xr:uid="{00000000-0005-0000-0000-0000E0BA0000}"/>
    <cellStyle name="요약 2 2 4 3 2 3 3" xfId="41504" xr:uid="{00000000-0005-0000-0000-0000E1BA0000}"/>
    <cellStyle name="요약 2 2 4 3 2 4" xfId="41505" xr:uid="{00000000-0005-0000-0000-0000E2BA0000}"/>
    <cellStyle name="요약 2 2 4 3 2 5" xfId="41506" xr:uid="{00000000-0005-0000-0000-0000E3BA0000}"/>
    <cellStyle name="요약 2 2 4 3 2 6" xfId="41507" xr:uid="{00000000-0005-0000-0000-0000E4BA0000}"/>
    <cellStyle name="요약 2 2 4 3 3" xfId="41508" xr:uid="{00000000-0005-0000-0000-0000E5BA0000}"/>
    <cellStyle name="요약 2 2 4 3 3 2" xfId="41509" xr:uid="{00000000-0005-0000-0000-0000E6BA0000}"/>
    <cellStyle name="요약 2 2 4 3 3 2 2" xfId="41510" xr:uid="{00000000-0005-0000-0000-0000E7BA0000}"/>
    <cellStyle name="요약 2 2 4 3 3 2 3" xfId="41511" xr:uid="{00000000-0005-0000-0000-0000E8BA0000}"/>
    <cellStyle name="요약 2 2 4 3 3 3" xfId="41512" xr:uid="{00000000-0005-0000-0000-0000E9BA0000}"/>
    <cellStyle name="요약 2 2 4 3 3 4" xfId="41513" xr:uid="{00000000-0005-0000-0000-0000EABA0000}"/>
    <cellStyle name="요약 2 2 4 3 3 5" xfId="41514" xr:uid="{00000000-0005-0000-0000-0000EBBA0000}"/>
    <cellStyle name="요약 2 2 4 3 4" xfId="41515" xr:uid="{00000000-0005-0000-0000-0000ECBA0000}"/>
    <cellStyle name="요약 2 2 4 3 4 2" xfId="41516" xr:uid="{00000000-0005-0000-0000-0000EDBA0000}"/>
    <cellStyle name="요약 2 2 4 3 4 3" xfId="41517" xr:uid="{00000000-0005-0000-0000-0000EEBA0000}"/>
    <cellStyle name="요약 2 2 4 3 5" xfId="41518" xr:uid="{00000000-0005-0000-0000-0000EFBA0000}"/>
    <cellStyle name="요약 2 2 4 3 6" xfId="41519" xr:uid="{00000000-0005-0000-0000-0000F0BA0000}"/>
    <cellStyle name="요약 2 2 4 3 7" xfId="41520" xr:uid="{00000000-0005-0000-0000-0000F1BA0000}"/>
    <cellStyle name="요약 2 2 4 4" xfId="41521" xr:uid="{00000000-0005-0000-0000-0000F2BA0000}"/>
    <cellStyle name="요약 2 2 4 4 2" xfId="41522" xr:uid="{00000000-0005-0000-0000-0000F3BA0000}"/>
    <cellStyle name="요약 2 2 4 4 2 2" xfId="41523" xr:uid="{00000000-0005-0000-0000-0000F4BA0000}"/>
    <cellStyle name="요약 2 2 4 4 2 2 2" xfId="41524" xr:uid="{00000000-0005-0000-0000-0000F5BA0000}"/>
    <cellStyle name="요약 2 2 4 4 2 2 2 2" xfId="41525" xr:uid="{00000000-0005-0000-0000-0000F6BA0000}"/>
    <cellStyle name="요약 2 2 4 4 2 2 2 3" xfId="41526" xr:uid="{00000000-0005-0000-0000-0000F7BA0000}"/>
    <cellStyle name="요약 2 2 4 4 2 2 3" xfId="41527" xr:uid="{00000000-0005-0000-0000-0000F8BA0000}"/>
    <cellStyle name="요약 2 2 4 4 2 2 4" xfId="41528" xr:uid="{00000000-0005-0000-0000-0000F9BA0000}"/>
    <cellStyle name="요약 2 2 4 4 2 2 5" xfId="41529" xr:uid="{00000000-0005-0000-0000-0000FABA0000}"/>
    <cellStyle name="요약 2 2 4 4 2 3" xfId="41530" xr:uid="{00000000-0005-0000-0000-0000FBBA0000}"/>
    <cellStyle name="요약 2 2 4 4 2 3 2" xfId="41531" xr:uid="{00000000-0005-0000-0000-0000FCBA0000}"/>
    <cellStyle name="요약 2 2 4 4 2 3 3" xfId="41532" xr:uid="{00000000-0005-0000-0000-0000FDBA0000}"/>
    <cellStyle name="요약 2 2 4 4 2 4" xfId="41533" xr:uid="{00000000-0005-0000-0000-0000FEBA0000}"/>
    <cellStyle name="요약 2 2 4 4 2 5" xfId="41534" xr:uid="{00000000-0005-0000-0000-0000FFBA0000}"/>
    <cellStyle name="요약 2 2 4 4 2 6" xfId="41535" xr:uid="{00000000-0005-0000-0000-000000BB0000}"/>
    <cellStyle name="요약 2 2 4 4 3" xfId="41536" xr:uid="{00000000-0005-0000-0000-000001BB0000}"/>
    <cellStyle name="요약 2 2 4 4 3 2" xfId="41537" xr:uid="{00000000-0005-0000-0000-000002BB0000}"/>
    <cellStyle name="요약 2 2 4 4 3 2 2" xfId="41538" xr:uid="{00000000-0005-0000-0000-000003BB0000}"/>
    <cellStyle name="요약 2 2 4 4 3 2 3" xfId="41539" xr:uid="{00000000-0005-0000-0000-000004BB0000}"/>
    <cellStyle name="요약 2 2 4 4 3 3" xfId="41540" xr:uid="{00000000-0005-0000-0000-000005BB0000}"/>
    <cellStyle name="요약 2 2 4 4 3 4" xfId="41541" xr:uid="{00000000-0005-0000-0000-000006BB0000}"/>
    <cellStyle name="요약 2 2 4 4 3 5" xfId="41542" xr:uid="{00000000-0005-0000-0000-000007BB0000}"/>
    <cellStyle name="요약 2 2 4 4 4" xfId="41543" xr:uid="{00000000-0005-0000-0000-000008BB0000}"/>
    <cellStyle name="요약 2 2 4 4 4 2" xfId="41544" xr:uid="{00000000-0005-0000-0000-000009BB0000}"/>
    <cellStyle name="요약 2 2 4 4 4 3" xfId="41545" xr:uid="{00000000-0005-0000-0000-00000ABB0000}"/>
    <cellStyle name="요약 2 2 4 4 5" xfId="41546" xr:uid="{00000000-0005-0000-0000-00000BBB0000}"/>
    <cellStyle name="요약 2 2 4 4 6" xfId="41547" xr:uid="{00000000-0005-0000-0000-00000CBB0000}"/>
    <cellStyle name="요약 2 2 4 4 7" xfId="41548" xr:uid="{00000000-0005-0000-0000-00000DBB0000}"/>
    <cellStyle name="요약 2 2 4 5" xfId="41549" xr:uid="{00000000-0005-0000-0000-00000EBB0000}"/>
    <cellStyle name="요약 2 2 4 5 2" xfId="41550" xr:uid="{00000000-0005-0000-0000-00000FBB0000}"/>
    <cellStyle name="요약 2 2 4 5 2 2" xfId="41551" xr:uid="{00000000-0005-0000-0000-000010BB0000}"/>
    <cellStyle name="요약 2 2 4 5 2 2 2" xfId="41552" xr:uid="{00000000-0005-0000-0000-000011BB0000}"/>
    <cellStyle name="요약 2 2 4 5 2 2 2 2" xfId="41553" xr:uid="{00000000-0005-0000-0000-000012BB0000}"/>
    <cellStyle name="요약 2 2 4 5 2 2 2 3" xfId="41554" xr:uid="{00000000-0005-0000-0000-000013BB0000}"/>
    <cellStyle name="요약 2 2 4 5 2 2 3" xfId="41555" xr:uid="{00000000-0005-0000-0000-000014BB0000}"/>
    <cellStyle name="요약 2 2 4 5 2 2 4" xfId="41556" xr:uid="{00000000-0005-0000-0000-000015BB0000}"/>
    <cellStyle name="요약 2 2 4 5 2 2 5" xfId="41557" xr:uid="{00000000-0005-0000-0000-000016BB0000}"/>
    <cellStyle name="요약 2 2 4 5 2 3" xfId="41558" xr:uid="{00000000-0005-0000-0000-000017BB0000}"/>
    <cellStyle name="요약 2 2 4 5 2 3 2" xfId="41559" xr:uid="{00000000-0005-0000-0000-000018BB0000}"/>
    <cellStyle name="요약 2 2 4 5 2 3 3" xfId="41560" xr:uid="{00000000-0005-0000-0000-000019BB0000}"/>
    <cellStyle name="요약 2 2 4 5 2 4" xfId="41561" xr:uid="{00000000-0005-0000-0000-00001ABB0000}"/>
    <cellStyle name="요약 2 2 4 5 2 5" xfId="41562" xr:uid="{00000000-0005-0000-0000-00001BBB0000}"/>
    <cellStyle name="요약 2 2 4 5 2 6" xfId="41563" xr:uid="{00000000-0005-0000-0000-00001CBB0000}"/>
    <cellStyle name="요약 2 2 4 5 3" xfId="41564" xr:uid="{00000000-0005-0000-0000-00001DBB0000}"/>
    <cellStyle name="요약 2 2 4 5 3 2" xfId="41565" xr:uid="{00000000-0005-0000-0000-00001EBB0000}"/>
    <cellStyle name="요약 2 2 4 5 3 2 2" xfId="41566" xr:uid="{00000000-0005-0000-0000-00001FBB0000}"/>
    <cellStyle name="요약 2 2 4 5 3 2 3" xfId="41567" xr:uid="{00000000-0005-0000-0000-000020BB0000}"/>
    <cellStyle name="요약 2 2 4 5 3 3" xfId="41568" xr:uid="{00000000-0005-0000-0000-000021BB0000}"/>
    <cellStyle name="요약 2 2 4 5 3 4" xfId="41569" xr:uid="{00000000-0005-0000-0000-000022BB0000}"/>
    <cellStyle name="요약 2 2 4 5 3 5" xfId="41570" xr:uid="{00000000-0005-0000-0000-000023BB0000}"/>
    <cellStyle name="요약 2 2 4 5 4" xfId="41571" xr:uid="{00000000-0005-0000-0000-000024BB0000}"/>
    <cellStyle name="요약 2 2 4 5 4 2" xfId="41572" xr:uid="{00000000-0005-0000-0000-000025BB0000}"/>
    <cellStyle name="요약 2 2 4 5 4 3" xfId="41573" xr:uid="{00000000-0005-0000-0000-000026BB0000}"/>
    <cellStyle name="요약 2 2 4 5 5" xfId="41574" xr:uid="{00000000-0005-0000-0000-000027BB0000}"/>
    <cellStyle name="요약 2 2 4 5 6" xfId="41575" xr:uid="{00000000-0005-0000-0000-000028BB0000}"/>
    <cellStyle name="요약 2 2 4 5 7" xfId="41576" xr:uid="{00000000-0005-0000-0000-000029BB0000}"/>
    <cellStyle name="요약 2 2 4 6" xfId="41577" xr:uid="{00000000-0005-0000-0000-00002ABB0000}"/>
    <cellStyle name="요약 2 2 4 6 2" xfId="41578" xr:uid="{00000000-0005-0000-0000-00002BBB0000}"/>
    <cellStyle name="요약 2 2 4 6 2 2" xfId="41579" xr:uid="{00000000-0005-0000-0000-00002CBB0000}"/>
    <cellStyle name="요약 2 2 4 6 2 2 2" xfId="41580" xr:uid="{00000000-0005-0000-0000-00002DBB0000}"/>
    <cellStyle name="요약 2 2 4 6 2 2 3" xfId="41581" xr:uid="{00000000-0005-0000-0000-00002EBB0000}"/>
    <cellStyle name="요약 2 2 4 6 2 3" xfId="41582" xr:uid="{00000000-0005-0000-0000-00002FBB0000}"/>
    <cellStyle name="요약 2 2 4 6 2 4" xfId="41583" xr:uid="{00000000-0005-0000-0000-000030BB0000}"/>
    <cellStyle name="요약 2 2 4 6 2 5" xfId="41584" xr:uid="{00000000-0005-0000-0000-000031BB0000}"/>
    <cellStyle name="요약 2 2 4 6 3" xfId="41585" xr:uid="{00000000-0005-0000-0000-000032BB0000}"/>
    <cellStyle name="요약 2 2 4 6 3 2" xfId="41586" xr:uid="{00000000-0005-0000-0000-000033BB0000}"/>
    <cellStyle name="요약 2 2 4 6 3 3" xfId="41587" xr:uid="{00000000-0005-0000-0000-000034BB0000}"/>
    <cellStyle name="요약 2 2 4 6 4" xfId="41588" xr:uid="{00000000-0005-0000-0000-000035BB0000}"/>
    <cellStyle name="요약 2 2 4 6 5" xfId="41589" xr:uid="{00000000-0005-0000-0000-000036BB0000}"/>
    <cellStyle name="요약 2 2 4 6 6" xfId="41590" xr:uid="{00000000-0005-0000-0000-000037BB0000}"/>
    <cellStyle name="요약 2 2 4 7" xfId="41591" xr:uid="{00000000-0005-0000-0000-000038BB0000}"/>
    <cellStyle name="요약 2 2 4 7 2" xfId="41592" xr:uid="{00000000-0005-0000-0000-000039BB0000}"/>
    <cellStyle name="요약 2 2 4 7 2 2" xfId="41593" xr:uid="{00000000-0005-0000-0000-00003ABB0000}"/>
    <cellStyle name="요약 2 2 4 7 2 2 2" xfId="41594" xr:uid="{00000000-0005-0000-0000-00003BBB0000}"/>
    <cellStyle name="요약 2 2 4 7 2 2 3" xfId="41595" xr:uid="{00000000-0005-0000-0000-00003CBB0000}"/>
    <cellStyle name="요약 2 2 4 7 2 3" xfId="41596" xr:uid="{00000000-0005-0000-0000-00003DBB0000}"/>
    <cellStyle name="요약 2 2 4 7 2 4" xfId="41597" xr:uid="{00000000-0005-0000-0000-00003EBB0000}"/>
    <cellStyle name="요약 2 2 4 7 2 5" xfId="41598" xr:uid="{00000000-0005-0000-0000-00003FBB0000}"/>
    <cellStyle name="요약 2 2 4 7 3" xfId="41599" xr:uid="{00000000-0005-0000-0000-000040BB0000}"/>
    <cellStyle name="요약 2 2 4 7 3 2" xfId="41600" xr:uid="{00000000-0005-0000-0000-000041BB0000}"/>
    <cellStyle name="요약 2 2 4 7 3 3" xfId="41601" xr:uid="{00000000-0005-0000-0000-000042BB0000}"/>
    <cellStyle name="요약 2 2 4 7 4" xfId="41602" xr:uid="{00000000-0005-0000-0000-000043BB0000}"/>
    <cellStyle name="요약 2 2 4 7 5" xfId="41603" xr:uid="{00000000-0005-0000-0000-000044BB0000}"/>
    <cellStyle name="요약 2 2 4 7 6" xfId="41604" xr:uid="{00000000-0005-0000-0000-000045BB0000}"/>
    <cellStyle name="요약 2 2 4 8" xfId="41605" xr:uid="{00000000-0005-0000-0000-000046BB0000}"/>
    <cellStyle name="요약 2 2 4 8 2" xfId="41606" xr:uid="{00000000-0005-0000-0000-000047BB0000}"/>
    <cellStyle name="요약 2 2 4 8 2 2" xfId="41607" xr:uid="{00000000-0005-0000-0000-000048BB0000}"/>
    <cellStyle name="요약 2 2 4 8 2 3" xfId="41608" xr:uid="{00000000-0005-0000-0000-000049BB0000}"/>
    <cellStyle name="요약 2 2 4 8 3" xfId="41609" xr:uid="{00000000-0005-0000-0000-00004ABB0000}"/>
    <cellStyle name="요약 2 2 4 8 4" xfId="41610" xr:uid="{00000000-0005-0000-0000-00004BBB0000}"/>
    <cellStyle name="요약 2 2 4 8 5" xfId="41611" xr:uid="{00000000-0005-0000-0000-00004CBB0000}"/>
    <cellStyle name="요약 2 2 4 9" xfId="41612" xr:uid="{00000000-0005-0000-0000-00004DBB0000}"/>
    <cellStyle name="요약 2 2 4 9 2" xfId="41613" xr:uid="{00000000-0005-0000-0000-00004EBB0000}"/>
    <cellStyle name="요약 2 2 4 9 3" xfId="41614" xr:uid="{00000000-0005-0000-0000-00004FBB0000}"/>
    <cellStyle name="요약 2 2 5" xfId="41615" xr:uid="{00000000-0005-0000-0000-000050BB0000}"/>
    <cellStyle name="요약 2 2 5 10" xfId="41616" xr:uid="{00000000-0005-0000-0000-000051BB0000}"/>
    <cellStyle name="요약 2 2 5 11" xfId="41617" xr:uid="{00000000-0005-0000-0000-000052BB0000}"/>
    <cellStyle name="요약 2 2 5 12" xfId="41618" xr:uid="{00000000-0005-0000-0000-000053BB0000}"/>
    <cellStyle name="요약 2 2 5 2" xfId="41619" xr:uid="{00000000-0005-0000-0000-000054BB0000}"/>
    <cellStyle name="요약 2 2 5 2 2" xfId="41620" xr:uid="{00000000-0005-0000-0000-000055BB0000}"/>
    <cellStyle name="요약 2 2 5 2 2 2" xfId="41621" xr:uid="{00000000-0005-0000-0000-000056BB0000}"/>
    <cellStyle name="요약 2 2 5 2 2 2 2" xfId="41622" xr:uid="{00000000-0005-0000-0000-000057BB0000}"/>
    <cellStyle name="요약 2 2 5 2 2 2 2 2" xfId="41623" xr:uid="{00000000-0005-0000-0000-000058BB0000}"/>
    <cellStyle name="요약 2 2 5 2 2 2 2 3" xfId="41624" xr:uid="{00000000-0005-0000-0000-000059BB0000}"/>
    <cellStyle name="요약 2 2 5 2 2 2 3" xfId="41625" xr:uid="{00000000-0005-0000-0000-00005ABB0000}"/>
    <cellStyle name="요약 2 2 5 2 2 2 4" xfId="41626" xr:uid="{00000000-0005-0000-0000-00005BBB0000}"/>
    <cellStyle name="요약 2 2 5 2 2 2 5" xfId="41627" xr:uid="{00000000-0005-0000-0000-00005CBB0000}"/>
    <cellStyle name="요약 2 2 5 2 2 3" xfId="41628" xr:uid="{00000000-0005-0000-0000-00005DBB0000}"/>
    <cellStyle name="요약 2 2 5 2 2 3 2" xfId="41629" xr:uid="{00000000-0005-0000-0000-00005EBB0000}"/>
    <cellStyle name="요약 2 2 5 2 2 3 3" xfId="41630" xr:uid="{00000000-0005-0000-0000-00005FBB0000}"/>
    <cellStyle name="요약 2 2 5 2 2 4" xfId="41631" xr:uid="{00000000-0005-0000-0000-000060BB0000}"/>
    <cellStyle name="요약 2 2 5 2 2 5" xfId="41632" xr:uid="{00000000-0005-0000-0000-000061BB0000}"/>
    <cellStyle name="요약 2 2 5 2 2 6" xfId="41633" xr:uid="{00000000-0005-0000-0000-000062BB0000}"/>
    <cellStyle name="요약 2 2 5 2 3" xfId="41634" xr:uid="{00000000-0005-0000-0000-000063BB0000}"/>
    <cellStyle name="요약 2 2 5 2 3 2" xfId="41635" xr:uid="{00000000-0005-0000-0000-000064BB0000}"/>
    <cellStyle name="요약 2 2 5 2 3 2 2" xfId="41636" xr:uid="{00000000-0005-0000-0000-000065BB0000}"/>
    <cellStyle name="요약 2 2 5 2 3 2 2 2" xfId="41637" xr:uid="{00000000-0005-0000-0000-000066BB0000}"/>
    <cellStyle name="요약 2 2 5 2 3 2 2 3" xfId="41638" xr:uid="{00000000-0005-0000-0000-000067BB0000}"/>
    <cellStyle name="요약 2 2 5 2 3 2 3" xfId="41639" xr:uid="{00000000-0005-0000-0000-000068BB0000}"/>
    <cellStyle name="요약 2 2 5 2 3 2 4" xfId="41640" xr:uid="{00000000-0005-0000-0000-000069BB0000}"/>
    <cellStyle name="요약 2 2 5 2 3 2 5" xfId="41641" xr:uid="{00000000-0005-0000-0000-00006ABB0000}"/>
    <cellStyle name="요약 2 2 5 2 3 3" xfId="41642" xr:uid="{00000000-0005-0000-0000-00006BBB0000}"/>
    <cellStyle name="요약 2 2 5 2 3 3 2" xfId="41643" xr:uid="{00000000-0005-0000-0000-00006CBB0000}"/>
    <cellStyle name="요약 2 2 5 2 3 3 3" xfId="41644" xr:uid="{00000000-0005-0000-0000-00006DBB0000}"/>
    <cellStyle name="요약 2 2 5 2 3 4" xfId="41645" xr:uid="{00000000-0005-0000-0000-00006EBB0000}"/>
    <cellStyle name="요약 2 2 5 2 3 5" xfId="41646" xr:uid="{00000000-0005-0000-0000-00006FBB0000}"/>
    <cellStyle name="요약 2 2 5 2 3 6" xfId="41647" xr:uid="{00000000-0005-0000-0000-000070BB0000}"/>
    <cellStyle name="요약 2 2 5 2 4" xfId="41648" xr:uid="{00000000-0005-0000-0000-000071BB0000}"/>
    <cellStyle name="요약 2 2 5 2 4 2" xfId="41649" xr:uid="{00000000-0005-0000-0000-000072BB0000}"/>
    <cellStyle name="요약 2 2 5 2 4 2 2" xfId="41650" xr:uid="{00000000-0005-0000-0000-000073BB0000}"/>
    <cellStyle name="요약 2 2 5 2 4 2 3" xfId="41651" xr:uid="{00000000-0005-0000-0000-000074BB0000}"/>
    <cellStyle name="요약 2 2 5 2 4 3" xfId="41652" xr:uid="{00000000-0005-0000-0000-000075BB0000}"/>
    <cellStyle name="요약 2 2 5 2 4 4" xfId="41653" xr:uid="{00000000-0005-0000-0000-000076BB0000}"/>
    <cellStyle name="요약 2 2 5 2 4 5" xfId="41654" xr:uid="{00000000-0005-0000-0000-000077BB0000}"/>
    <cellStyle name="요약 2 2 5 2 5" xfId="41655" xr:uid="{00000000-0005-0000-0000-000078BB0000}"/>
    <cellStyle name="요약 2 2 5 2 5 2" xfId="41656" xr:uid="{00000000-0005-0000-0000-000079BB0000}"/>
    <cellStyle name="요약 2 2 5 2 5 3" xfId="41657" xr:uid="{00000000-0005-0000-0000-00007ABB0000}"/>
    <cellStyle name="요약 2 2 5 2 6" xfId="41658" xr:uid="{00000000-0005-0000-0000-00007BBB0000}"/>
    <cellStyle name="요약 2 2 5 2 7" xfId="41659" xr:uid="{00000000-0005-0000-0000-00007CBB0000}"/>
    <cellStyle name="요약 2 2 5 2 8" xfId="41660" xr:uid="{00000000-0005-0000-0000-00007DBB0000}"/>
    <cellStyle name="요약 2 2 5 3" xfId="41661" xr:uid="{00000000-0005-0000-0000-00007EBB0000}"/>
    <cellStyle name="요약 2 2 5 3 2" xfId="41662" xr:uid="{00000000-0005-0000-0000-00007FBB0000}"/>
    <cellStyle name="요약 2 2 5 3 2 2" xfId="41663" xr:uid="{00000000-0005-0000-0000-000080BB0000}"/>
    <cellStyle name="요약 2 2 5 3 2 2 2" xfId="41664" xr:uid="{00000000-0005-0000-0000-000081BB0000}"/>
    <cellStyle name="요약 2 2 5 3 2 2 2 2" xfId="41665" xr:uid="{00000000-0005-0000-0000-000082BB0000}"/>
    <cellStyle name="요약 2 2 5 3 2 2 2 3" xfId="41666" xr:uid="{00000000-0005-0000-0000-000083BB0000}"/>
    <cellStyle name="요약 2 2 5 3 2 2 3" xfId="41667" xr:uid="{00000000-0005-0000-0000-000084BB0000}"/>
    <cellStyle name="요약 2 2 5 3 2 2 4" xfId="41668" xr:uid="{00000000-0005-0000-0000-000085BB0000}"/>
    <cellStyle name="요약 2 2 5 3 2 2 5" xfId="41669" xr:uid="{00000000-0005-0000-0000-000086BB0000}"/>
    <cellStyle name="요약 2 2 5 3 2 3" xfId="41670" xr:uid="{00000000-0005-0000-0000-000087BB0000}"/>
    <cellStyle name="요약 2 2 5 3 2 3 2" xfId="41671" xr:uid="{00000000-0005-0000-0000-000088BB0000}"/>
    <cellStyle name="요약 2 2 5 3 2 3 3" xfId="41672" xr:uid="{00000000-0005-0000-0000-000089BB0000}"/>
    <cellStyle name="요약 2 2 5 3 2 4" xfId="41673" xr:uid="{00000000-0005-0000-0000-00008ABB0000}"/>
    <cellStyle name="요약 2 2 5 3 2 5" xfId="41674" xr:uid="{00000000-0005-0000-0000-00008BBB0000}"/>
    <cellStyle name="요약 2 2 5 3 2 6" xfId="41675" xr:uid="{00000000-0005-0000-0000-00008CBB0000}"/>
    <cellStyle name="요약 2 2 5 3 3" xfId="41676" xr:uid="{00000000-0005-0000-0000-00008DBB0000}"/>
    <cellStyle name="요약 2 2 5 3 3 2" xfId="41677" xr:uid="{00000000-0005-0000-0000-00008EBB0000}"/>
    <cellStyle name="요약 2 2 5 3 3 2 2" xfId="41678" xr:uid="{00000000-0005-0000-0000-00008FBB0000}"/>
    <cellStyle name="요약 2 2 5 3 3 2 3" xfId="41679" xr:uid="{00000000-0005-0000-0000-000090BB0000}"/>
    <cellStyle name="요약 2 2 5 3 3 3" xfId="41680" xr:uid="{00000000-0005-0000-0000-000091BB0000}"/>
    <cellStyle name="요약 2 2 5 3 3 4" xfId="41681" xr:uid="{00000000-0005-0000-0000-000092BB0000}"/>
    <cellStyle name="요약 2 2 5 3 3 5" xfId="41682" xr:uid="{00000000-0005-0000-0000-000093BB0000}"/>
    <cellStyle name="요약 2 2 5 3 4" xfId="41683" xr:uid="{00000000-0005-0000-0000-000094BB0000}"/>
    <cellStyle name="요약 2 2 5 3 4 2" xfId="41684" xr:uid="{00000000-0005-0000-0000-000095BB0000}"/>
    <cellStyle name="요약 2 2 5 3 4 3" xfId="41685" xr:uid="{00000000-0005-0000-0000-000096BB0000}"/>
    <cellStyle name="요약 2 2 5 3 5" xfId="41686" xr:uid="{00000000-0005-0000-0000-000097BB0000}"/>
    <cellStyle name="요약 2 2 5 3 6" xfId="41687" xr:uid="{00000000-0005-0000-0000-000098BB0000}"/>
    <cellStyle name="요약 2 2 5 3 7" xfId="41688" xr:uid="{00000000-0005-0000-0000-000099BB0000}"/>
    <cellStyle name="요약 2 2 5 4" xfId="41689" xr:uid="{00000000-0005-0000-0000-00009ABB0000}"/>
    <cellStyle name="요약 2 2 5 4 2" xfId="41690" xr:uid="{00000000-0005-0000-0000-00009BBB0000}"/>
    <cellStyle name="요약 2 2 5 4 2 2" xfId="41691" xr:uid="{00000000-0005-0000-0000-00009CBB0000}"/>
    <cellStyle name="요약 2 2 5 4 2 2 2" xfId="41692" xr:uid="{00000000-0005-0000-0000-00009DBB0000}"/>
    <cellStyle name="요약 2 2 5 4 2 2 2 2" xfId="41693" xr:uid="{00000000-0005-0000-0000-00009EBB0000}"/>
    <cellStyle name="요약 2 2 5 4 2 2 2 3" xfId="41694" xr:uid="{00000000-0005-0000-0000-00009FBB0000}"/>
    <cellStyle name="요약 2 2 5 4 2 2 3" xfId="41695" xr:uid="{00000000-0005-0000-0000-0000A0BB0000}"/>
    <cellStyle name="요약 2 2 5 4 2 2 4" xfId="41696" xr:uid="{00000000-0005-0000-0000-0000A1BB0000}"/>
    <cellStyle name="요약 2 2 5 4 2 2 5" xfId="41697" xr:uid="{00000000-0005-0000-0000-0000A2BB0000}"/>
    <cellStyle name="요약 2 2 5 4 2 3" xfId="41698" xr:uid="{00000000-0005-0000-0000-0000A3BB0000}"/>
    <cellStyle name="요약 2 2 5 4 2 3 2" xfId="41699" xr:uid="{00000000-0005-0000-0000-0000A4BB0000}"/>
    <cellStyle name="요약 2 2 5 4 2 3 3" xfId="41700" xr:uid="{00000000-0005-0000-0000-0000A5BB0000}"/>
    <cellStyle name="요약 2 2 5 4 2 4" xfId="41701" xr:uid="{00000000-0005-0000-0000-0000A6BB0000}"/>
    <cellStyle name="요약 2 2 5 4 2 5" xfId="41702" xr:uid="{00000000-0005-0000-0000-0000A7BB0000}"/>
    <cellStyle name="요약 2 2 5 4 2 6" xfId="41703" xr:uid="{00000000-0005-0000-0000-0000A8BB0000}"/>
    <cellStyle name="요약 2 2 5 4 3" xfId="41704" xr:uid="{00000000-0005-0000-0000-0000A9BB0000}"/>
    <cellStyle name="요약 2 2 5 4 3 2" xfId="41705" xr:uid="{00000000-0005-0000-0000-0000AABB0000}"/>
    <cellStyle name="요약 2 2 5 4 3 2 2" xfId="41706" xr:uid="{00000000-0005-0000-0000-0000ABBB0000}"/>
    <cellStyle name="요약 2 2 5 4 3 2 3" xfId="41707" xr:uid="{00000000-0005-0000-0000-0000ACBB0000}"/>
    <cellStyle name="요약 2 2 5 4 3 3" xfId="41708" xr:uid="{00000000-0005-0000-0000-0000ADBB0000}"/>
    <cellStyle name="요약 2 2 5 4 3 4" xfId="41709" xr:uid="{00000000-0005-0000-0000-0000AEBB0000}"/>
    <cellStyle name="요약 2 2 5 4 3 5" xfId="41710" xr:uid="{00000000-0005-0000-0000-0000AFBB0000}"/>
    <cellStyle name="요약 2 2 5 4 4" xfId="41711" xr:uid="{00000000-0005-0000-0000-0000B0BB0000}"/>
    <cellStyle name="요약 2 2 5 4 4 2" xfId="41712" xr:uid="{00000000-0005-0000-0000-0000B1BB0000}"/>
    <cellStyle name="요약 2 2 5 4 4 3" xfId="41713" xr:uid="{00000000-0005-0000-0000-0000B2BB0000}"/>
    <cellStyle name="요약 2 2 5 4 5" xfId="41714" xr:uid="{00000000-0005-0000-0000-0000B3BB0000}"/>
    <cellStyle name="요약 2 2 5 4 6" xfId="41715" xr:uid="{00000000-0005-0000-0000-0000B4BB0000}"/>
    <cellStyle name="요약 2 2 5 4 7" xfId="41716" xr:uid="{00000000-0005-0000-0000-0000B5BB0000}"/>
    <cellStyle name="요약 2 2 5 5" xfId="41717" xr:uid="{00000000-0005-0000-0000-0000B6BB0000}"/>
    <cellStyle name="요약 2 2 5 5 2" xfId="41718" xr:uid="{00000000-0005-0000-0000-0000B7BB0000}"/>
    <cellStyle name="요약 2 2 5 5 2 2" xfId="41719" xr:uid="{00000000-0005-0000-0000-0000B8BB0000}"/>
    <cellStyle name="요약 2 2 5 5 2 2 2" xfId="41720" xr:uid="{00000000-0005-0000-0000-0000B9BB0000}"/>
    <cellStyle name="요약 2 2 5 5 2 2 2 2" xfId="41721" xr:uid="{00000000-0005-0000-0000-0000BABB0000}"/>
    <cellStyle name="요약 2 2 5 5 2 2 2 3" xfId="41722" xr:uid="{00000000-0005-0000-0000-0000BBBB0000}"/>
    <cellStyle name="요약 2 2 5 5 2 2 3" xfId="41723" xr:uid="{00000000-0005-0000-0000-0000BCBB0000}"/>
    <cellStyle name="요약 2 2 5 5 2 2 4" xfId="41724" xr:uid="{00000000-0005-0000-0000-0000BDBB0000}"/>
    <cellStyle name="요약 2 2 5 5 2 2 5" xfId="41725" xr:uid="{00000000-0005-0000-0000-0000BEBB0000}"/>
    <cellStyle name="요약 2 2 5 5 2 3" xfId="41726" xr:uid="{00000000-0005-0000-0000-0000BFBB0000}"/>
    <cellStyle name="요약 2 2 5 5 2 3 2" xfId="41727" xr:uid="{00000000-0005-0000-0000-0000C0BB0000}"/>
    <cellStyle name="요약 2 2 5 5 2 3 3" xfId="41728" xr:uid="{00000000-0005-0000-0000-0000C1BB0000}"/>
    <cellStyle name="요약 2 2 5 5 2 4" xfId="41729" xr:uid="{00000000-0005-0000-0000-0000C2BB0000}"/>
    <cellStyle name="요약 2 2 5 5 2 5" xfId="41730" xr:uid="{00000000-0005-0000-0000-0000C3BB0000}"/>
    <cellStyle name="요약 2 2 5 5 2 6" xfId="41731" xr:uid="{00000000-0005-0000-0000-0000C4BB0000}"/>
    <cellStyle name="요약 2 2 5 5 3" xfId="41732" xr:uid="{00000000-0005-0000-0000-0000C5BB0000}"/>
    <cellStyle name="요약 2 2 5 5 3 2" xfId="41733" xr:uid="{00000000-0005-0000-0000-0000C6BB0000}"/>
    <cellStyle name="요약 2 2 5 5 3 2 2" xfId="41734" xr:uid="{00000000-0005-0000-0000-0000C7BB0000}"/>
    <cellStyle name="요약 2 2 5 5 3 2 3" xfId="41735" xr:uid="{00000000-0005-0000-0000-0000C8BB0000}"/>
    <cellStyle name="요약 2 2 5 5 3 3" xfId="41736" xr:uid="{00000000-0005-0000-0000-0000C9BB0000}"/>
    <cellStyle name="요약 2 2 5 5 3 4" xfId="41737" xr:uid="{00000000-0005-0000-0000-0000CABB0000}"/>
    <cellStyle name="요약 2 2 5 5 3 5" xfId="41738" xr:uid="{00000000-0005-0000-0000-0000CBBB0000}"/>
    <cellStyle name="요약 2 2 5 5 4" xfId="41739" xr:uid="{00000000-0005-0000-0000-0000CCBB0000}"/>
    <cellStyle name="요약 2 2 5 5 4 2" xfId="41740" xr:uid="{00000000-0005-0000-0000-0000CDBB0000}"/>
    <cellStyle name="요약 2 2 5 5 4 3" xfId="41741" xr:uid="{00000000-0005-0000-0000-0000CEBB0000}"/>
    <cellStyle name="요약 2 2 5 5 5" xfId="41742" xr:uid="{00000000-0005-0000-0000-0000CFBB0000}"/>
    <cellStyle name="요약 2 2 5 5 6" xfId="41743" xr:uid="{00000000-0005-0000-0000-0000D0BB0000}"/>
    <cellStyle name="요약 2 2 5 5 7" xfId="41744" xr:uid="{00000000-0005-0000-0000-0000D1BB0000}"/>
    <cellStyle name="요약 2 2 5 6" xfId="41745" xr:uid="{00000000-0005-0000-0000-0000D2BB0000}"/>
    <cellStyle name="요약 2 2 5 6 2" xfId="41746" xr:uid="{00000000-0005-0000-0000-0000D3BB0000}"/>
    <cellStyle name="요약 2 2 5 6 2 2" xfId="41747" xr:uid="{00000000-0005-0000-0000-0000D4BB0000}"/>
    <cellStyle name="요약 2 2 5 6 2 2 2" xfId="41748" xr:uid="{00000000-0005-0000-0000-0000D5BB0000}"/>
    <cellStyle name="요약 2 2 5 6 2 2 3" xfId="41749" xr:uid="{00000000-0005-0000-0000-0000D6BB0000}"/>
    <cellStyle name="요약 2 2 5 6 2 3" xfId="41750" xr:uid="{00000000-0005-0000-0000-0000D7BB0000}"/>
    <cellStyle name="요약 2 2 5 6 2 4" xfId="41751" xr:uid="{00000000-0005-0000-0000-0000D8BB0000}"/>
    <cellStyle name="요약 2 2 5 6 2 5" xfId="41752" xr:uid="{00000000-0005-0000-0000-0000D9BB0000}"/>
    <cellStyle name="요약 2 2 5 6 3" xfId="41753" xr:uid="{00000000-0005-0000-0000-0000DABB0000}"/>
    <cellStyle name="요약 2 2 5 6 3 2" xfId="41754" xr:uid="{00000000-0005-0000-0000-0000DBBB0000}"/>
    <cellStyle name="요약 2 2 5 6 3 3" xfId="41755" xr:uid="{00000000-0005-0000-0000-0000DCBB0000}"/>
    <cellStyle name="요약 2 2 5 6 4" xfId="41756" xr:uid="{00000000-0005-0000-0000-0000DDBB0000}"/>
    <cellStyle name="요약 2 2 5 6 5" xfId="41757" xr:uid="{00000000-0005-0000-0000-0000DEBB0000}"/>
    <cellStyle name="요약 2 2 5 6 6" xfId="41758" xr:uid="{00000000-0005-0000-0000-0000DFBB0000}"/>
    <cellStyle name="요약 2 2 5 7" xfId="41759" xr:uid="{00000000-0005-0000-0000-0000E0BB0000}"/>
    <cellStyle name="요약 2 2 5 7 2" xfId="41760" xr:uid="{00000000-0005-0000-0000-0000E1BB0000}"/>
    <cellStyle name="요약 2 2 5 7 2 2" xfId="41761" xr:uid="{00000000-0005-0000-0000-0000E2BB0000}"/>
    <cellStyle name="요약 2 2 5 7 2 2 2" xfId="41762" xr:uid="{00000000-0005-0000-0000-0000E3BB0000}"/>
    <cellStyle name="요약 2 2 5 7 2 2 3" xfId="41763" xr:uid="{00000000-0005-0000-0000-0000E4BB0000}"/>
    <cellStyle name="요약 2 2 5 7 2 3" xfId="41764" xr:uid="{00000000-0005-0000-0000-0000E5BB0000}"/>
    <cellStyle name="요약 2 2 5 7 2 4" xfId="41765" xr:uid="{00000000-0005-0000-0000-0000E6BB0000}"/>
    <cellStyle name="요약 2 2 5 7 2 5" xfId="41766" xr:uid="{00000000-0005-0000-0000-0000E7BB0000}"/>
    <cellStyle name="요약 2 2 5 7 3" xfId="41767" xr:uid="{00000000-0005-0000-0000-0000E8BB0000}"/>
    <cellStyle name="요약 2 2 5 7 3 2" xfId="41768" xr:uid="{00000000-0005-0000-0000-0000E9BB0000}"/>
    <cellStyle name="요약 2 2 5 7 3 3" xfId="41769" xr:uid="{00000000-0005-0000-0000-0000EABB0000}"/>
    <cellStyle name="요약 2 2 5 7 4" xfId="41770" xr:uid="{00000000-0005-0000-0000-0000EBBB0000}"/>
    <cellStyle name="요약 2 2 5 7 5" xfId="41771" xr:uid="{00000000-0005-0000-0000-0000ECBB0000}"/>
    <cellStyle name="요약 2 2 5 7 6" xfId="41772" xr:uid="{00000000-0005-0000-0000-0000EDBB0000}"/>
    <cellStyle name="요약 2 2 5 8" xfId="41773" xr:uid="{00000000-0005-0000-0000-0000EEBB0000}"/>
    <cellStyle name="요약 2 2 5 8 2" xfId="41774" xr:uid="{00000000-0005-0000-0000-0000EFBB0000}"/>
    <cellStyle name="요약 2 2 5 8 2 2" xfId="41775" xr:uid="{00000000-0005-0000-0000-0000F0BB0000}"/>
    <cellStyle name="요약 2 2 5 8 2 3" xfId="41776" xr:uid="{00000000-0005-0000-0000-0000F1BB0000}"/>
    <cellStyle name="요약 2 2 5 8 3" xfId="41777" xr:uid="{00000000-0005-0000-0000-0000F2BB0000}"/>
    <cellStyle name="요약 2 2 5 8 4" xfId="41778" xr:uid="{00000000-0005-0000-0000-0000F3BB0000}"/>
    <cellStyle name="요약 2 2 5 8 5" xfId="41779" xr:uid="{00000000-0005-0000-0000-0000F4BB0000}"/>
    <cellStyle name="요약 2 2 5 9" xfId="41780" xr:uid="{00000000-0005-0000-0000-0000F5BB0000}"/>
    <cellStyle name="요약 2 2 5 9 2" xfId="41781" xr:uid="{00000000-0005-0000-0000-0000F6BB0000}"/>
    <cellStyle name="요약 2 2 5 9 3" xfId="41782" xr:uid="{00000000-0005-0000-0000-0000F7BB0000}"/>
    <cellStyle name="요약 2 2 6" xfId="41783" xr:uid="{00000000-0005-0000-0000-0000F8BB0000}"/>
    <cellStyle name="요약 2 2 6 10" xfId="41784" xr:uid="{00000000-0005-0000-0000-0000F9BB0000}"/>
    <cellStyle name="요약 2 2 6 11" xfId="41785" xr:uid="{00000000-0005-0000-0000-0000FABB0000}"/>
    <cellStyle name="요약 2 2 6 12" xfId="41786" xr:uid="{00000000-0005-0000-0000-0000FBBB0000}"/>
    <cellStyle name="요약 2 2 6 2" xfId="41787" xr:uid="{00000000-0005-0000-0000-0000FCBB0000}"/>
    <cellStyle name="요약 2 2 6 2 2" xfId="41788" xr:uid="{00000000-0005-0000-0000-0000FDBB0000}"/>
    <cellStyle name="요약 2 2 6 2 2 2" xfId="41789" xr:uid="{00000000-0005-0000-0000-0000FEBB0000}"/>
    <cellStyle name="요약 2 2 6 2 2 2 2" xfId="41790" xr:uid="{00000000-0005-0000-0000-0000FFBB0000}"/>
    <cellStyle name="요약 2 2 6 2 2 2 2 2" xfId="41791" xr:uid="{00000000-0005-0000-0000-000000BC0000}"/>
    <cellStyle name="요약 2 2 6 2 2 2 2 3" xfId="41792" xr:uid="{00000000-0005-0000-0000-000001BC0000}"/>
    <cellStyle name="요약 2 2 6 2 2 2 3" xfId="41793" xr:uid="{00000000-0005-0000-0000-000002BC0000}"/>
    <cellStyle name="요약 2 2 6 2 2 2 4" xfId="41794" xr:uid="{00000000-0005-0000-0000-000003BC0000}"/>
    <cellStyle name="요약 2 2 6 2 2 2 5" xfId="41795" xr:uid="{00000000-0005-0000-0000-000004BC0000}"/>
    <cellStyle name="요약 2 2 6 2 2 3" xfId="41796" xr:uid="{00000000-0005-0000-0000-000005BC0000}"/>
    <cellStyle name="요약 2 2 6 2 2 3 2" xfId="41797" xr:uid="{00000000-0005-0000-0000-000006BC0000}"/>
    <cellStyle name="요약 2 2 6 2 2 3 3" xfId="41798" xr:uid="{00000000-0005-0000-0000-000007BC0000}"/>
    <cellStyle name="요약 2 2 6 2 2 4" xfId="41799" xr:uid="{00000000-0005-0000-0000-000008BC0000}"/>
    <cellStyle name="요약 2 2 6 2 2 5" xfId="41800" xr:uid="{00000000-0005-0000-0000-000009BC0000}"/>
    <cellStyle name="요약 2 2 6 2 2 6" xfId="41801" xr:uid="{00000000-0005-0000-0000-00000ABC0000}"/>
    <cellStyle name="요약 2 2 6 2 3" xfId="41802" xr:uid="{00000000-0005-0000-0000-00000BBC0000}"/>
    <cellStyle name="요약 2 2 6 2 3 2" xfId="41803" xr:uid="{00000000-0005-0000-0000-00000CBC0000}"/>
    <cellStyle name="요약 2 2 6 2 3 2 2" xfId="41804" xr:uid="{00000000-0005-0000-0000-00000DBC0000}"/>
    <cellStyle name="요약 2 2 6 2 3 2 2 2" xfId="41805" xr:uid="{00000000-0005-0000-0000-00000EBC0000}"/>
    <cellStyle name="요약 2 2 6 2 3 2 2 3" xfId="41806" xr:uid="{00000000-0005-0000-0000-00000FBC0000}"/>
    <cellStyle name="요약 2 2 6 2 3 2 3" xfId="41807" xr:uid="{00000000-0005-0000-0000-000010BC0000}"/>
    <cellStyle name="요약 2 2 6 2 3 2 4" xfId="41808" xr:uid="{00000000-0005-0000-0000-000011BC0000}"/>
    <cellStyle name="요약 2 2 6 2 3 2 5" xfId="41809" xr:uid="{00000000-0005-0000-0000-000012BC0000}"/>
    <cellStyle name="요약 2 2 6 2 3 3" xfId="41810" xr:uid="{00000000-0005-0000-0000-000013BC0000}"/>
    <cellStyle name="요약 2 2 6 2 3 3 2" xfId="41811" xr:uid="{00000000-0005-0000-0000-000014BC0000}"/>
    <cellStyle name="요약 2 2 6 2 3 3 3" xfId="41812" xr:uid="{00000000-0005-0000-0000-000015BC0000}"/>
    <cellStyle name="요약 2 2 6 2 3 4" xfId="41813" xr:uid="{00000000-0005-0000-0000-000016BC0000}"/>
    <cellStyle name="요약 2 2 6 2 3 5" xfId="41814" xr:uid="{00000000-0005-0000-0000-000017BC0000}"/>
    <cellStyle name="요약 2 2 6 2 3 6" xfId="41815" xr:uid="{00000000-0005-0000-0000-000018BC0000}"/>
    <cellStyle name="요약 2 2 6 2 4" xfId="41816" xr:uid="{00000000-0005-0000-0000-000019BC0000}"/>
    <cellStyle name="요약 2 2 6 2 4 2" xfId="41817" xr:uid="{00000000-0005-0000-0000-00001ABC0000}"/>
    <cellStyle name="요약 2 2 6 2 4 2 2" xfId="41818" xr:uid="{00000000-0005-0000-0000-00001BBC0000}"/>
    <cellStyle name="요약 2 2 6 2 4 2 3" xfId="41819" xr:uid="{00000000-0005-0000-0000-00001CBC0000}"/>
    <cellStyle name="요약 2 2 6 2 4 3" xfId="41820" xr:uid="{00000000-0005-0000-0000-00001DBC0000}"/>
    <cellStyle name="요약 2 2 6 2 4 4" xfId="41821" xr:uid="{00000000-0005-0000-0000-00001EBC0000}"/>
    <cellStyle name="요약 2 2 6 2 4 5" xfId="41822" xr:uid="{00000000-0005-0000-0000-00001FBC0000}"/>
    <cellStyle name="요약 2 2 6 2 5" xfId="41823" xr:uid="{00000000-0005-0000-0000-000020BC0000}"/>
    <cellStyle name="요약 2 2 6 2 5 2" xfId="41824" xr:uid="{00000000-0005-0000-0000-000021BC0000}"/>
    <cellStyle name="요약 2 2 6 2 5 3" xfId="41825" xr:uid="{00000000-0005-0000-0000-000022BC0000}"/>
    <cellStyle name="요약 2 2 6 2 6" xfId="41826" xr:uid="{00000000-0005-0000-0000-000023BC0000}"/>
    <cellStyle name="요약 2 2 6 2 7" xfId="41827" xr:uid="{00000000-0005-0000-0000-000024BC0000}"/>
    <cellStyle name="요약 2 2 6 2 8" xfId="41828" xr:uid="{00000000-0005-0000-0000-000025BC0000}"/>
    <cellStyle name="요약 2 2 6 3" xfId="41829" xr:uid="{00000000-0005-0000-0000-000026BC0000}"/>
    <cellStyle name="요약 2 2 6 3 2" xfId="41830" xr:uid="{00000000-0005-0000-0000-000027BC0000}"/>
    <cellStyle name="요약 2 2 6 3 2 2" xfId="41831" xr:uid="{00000000-0005-0000-0000-000028BC0000}"/>
    <cellStyle name="요약 2 2 6 3 2 2 2" xfId="41832" xr:uid="{00000000-0005-0000-0000-000029BC0000}"/>
    <cellStyle name="요약 2 2 6 3 2 2 2 2" xfId="41833" xr:uid="{00000000-0005-0000-0000-00002ABC0000}"/>
    <cellStyle name="요약 2 2 6 3 2 2 2 3" xfId="41834" xr:uid="{00000000-0005-0000-0000-00002BBC0000}"/>
    <cellStyle name="요약 2 2 6 3 2 2 3" xfId="41835" xr:uid="{00000000-0005-0000-0000-00002CBC0000}"/>
    <cellStyle name="요약 2 2 6 3 2 2 4" xfId="41836" xr:uid="{00000000-0005-0000-0000-00002DBC0000}"/>
    <cellStyle name="요약 2 2 6 3 2 2 5" xfId="41837" xr:uid="{00000000-0005-0000-0000-00002EBC0000}"/>
    <cellStyle name="요약 2 2 6 3 2 3" xfId="41838" xr:uid="{00000000-0005-0000-0000-00002FBC0000}"/>
    <cellStyle name="요약 2 2 6 3 2 3 2" xfId="41839" xr:uid="{00000000-0005-0000-0000-000030BC0000}"/>
    <cellStyle name="요약 2 2 6 3 2 3 3" xfId="41840" xr:uid="{00000000-0005-0000-0000-000031BC0000}"/>
    <cellStyle name="요약 2 2 6 3 2 4" xfId="41841" xr:uid="{00000000-0005-0000-0000-000032BC0000}"/>
    <cellStyle name="요약 2 2 6 3 2 5" xfId="41842" xr:uid="{00000000-0005-0000-0000-000033BC0000}"/>
    <cellStyle name="요약 2 2 6 3 2 6" xfId="41843" xr:uid="{00000000-0005-0000-0000-000034BC0000}"/>
    <cellStyle name="요약 2 2 6 3 3" xfId="41844" xr:uid="{00000000-0005-0000-0000-000035BC0000}"/>
    <cellStyle name="요약 2 2 6 3 3 2" xfId="41845" xr:uid="{00000000-0005-0000-0000-000036BC0000}"/>
    <cellStyle name="요약 2 2 6 3 3 2 2" xfId="41846" xr:uid="{00000000-0005-0000-0000-000037BC0000}"/>
    <cellStyle name="요약 2 2 6 3 3 2 3" xfId="41847" xr:uid="{00000000-0005-0000-0000-000038BC0000}"/>
    <cellStyle name="요약 2 2 6 3 3 3" xfId="41848" xr:uid="{00000000-0005-0000-0000-000039BC0000}"/>
    <cellStyle name="요약 2 2 6 3 3 4" xfId="41849" xr:uid="{00000000-0005-0000-0000-00003ABC0000}"/>
    <cellStyle name="요약 2 2 6 3 3 5" xfId="41850" xr:uid="{00000000-0005-0000-0000-00003BBC0000}"/>
    <cellStyle name="요약 2 2 6 3 4" xfId="41851" xr:uid="{00000000-0005-0000-0000-00003CBC0000}"/>
    <cellStyle name="요약 2 2 6 3 4 2" xfId="41852" xr:uid="{00000000-0005-0000-0000-00003DBC0000}"/>
    <cellStyle name="요약 2 2 6 3 4 3" xfId="41853" xr:uid="{00000000-0005-0000-0000-00003EBC0000}"/>
    <cellStyle name="요약 2 2 6 3 5" xfId="41854" xr:uid="{00000000-0005-0000-0000-00003FBC0000}"/>
    <cellStyle name="요약 2 2 6 3 6" xfId="41855" xr:uid="{00000000-0005-0000-0000-000040BC0000}"/>
    <cellStyle name="요약 2 2 6 3 7" xfId="41856" xr:uid="{00000000-0005-0000-0000-000041BC0000}"/>
    <cellStyle name="요약 2 2 6 4" xfId="41857" xr:uid="{00000000-0005-0000-0000-000042BC0000}"/>
    <cellStyle name="요약 2 2 6 4 2" xfId="41858" xr:uid="{00000000-0005-0000-0000-000043BC0000}"/>
    <cellStyle name="요약 2 2 6 4 2 2" xfId="41859" xr:uid="{00000000-0005-0000-0000-000044BC0000}"/>
    <cellStyle name="요약 2 2 6 4 2 2 2" xfId="41860" xr:uid="{00000000-0005-0000-0000-000045BC0000}"/>
    <cellStyle name="요약 2 2 6 4 2 2 2 2" xfId="41861" xr:uid="{00000000-0005-0000-0000-000046BC0000}"/>
    <cellStyle name="요약 2 2 6 4 2 2 2 3" xfId="41862" xr:uid="{00000000-0005-0000-0000-000047BC0000}"/>
    <cellStyle name="요약 2 2 6 4 2 2 3" xfId="41863" xr:uid="{00000000-0005-0000-0000-000048BC0000}"/>
    <cellStyle name="요약 2 2 6 4 2 2 4" xfId="41864" xr:uid="{00000000-0005-0000-0000-000049BC0000}"/>
    <cellStyle name="요약 2 2 6 4 2 2 5" xfId="41865" xr:uid="{00000000-0005-0000-0000-00004ABC0000}"/>
    <cellStyle name="요약 2 2 6 4 2 3" xfId="41866" xr:uid="{00000000-0005-0000-0000-00004BBC0000}"/>
    <cellStyle name="요약 2 2 6 4 2 3 2" xfId="41867" xr:uid="{00000000-0005-0000-0000-00004CBC0000}"/>
    <cellStyle name="요약 2 2 6 4 2 3 3" xfId="41868" xr:uid="{00000000-0005-0000-0000-00004DBC0000}"/>
    <cellStyle name="요약 2 2 6 4 2 4" xfId="41869" xr:uid="{00000000-0005-0000-0000-00004EBC0000}"/>
    <cellStyle name="요약 2 2 6 4 2 5" xfId="41870" xr:uid="{00000000-0005-0000-0000-00004FBC0000}"/>
    <cellStyle name="요약 2 2 6 4 2 6" xfId="41871" xr:uid="{00000000-0005-0000-0000-000050BC0000}"/>
    <cellStyle name="요약 2 2 6 4 3" xfId="41872" xr:uid="{00000000-0005-0000-0000-000051BC0000}"/>
    <cellStyle name="요약 2 2 6 4 3 2" xfId="41873" xr:uid="{00000000-0005-0000-0000-000052BC0000}"/>
    <cellStyle name="요약 2 2 6 4 3 2 2" xfId="41874" xr:uid="{00000000-0005-0000-0000-000053BC0000}"/>
    <cellStyle name="요약 2 2 6 4 3 2 3" xfId="41875" xr:uid="{00000000-0005-0000-0000-000054BC0000}"/>
    <cellStyle name="요약 2 2 6 4 3 3" xfId="41876" xr:uid="{00000000-0005-0000-0000-000055BC0000}"/>
    <cellStyle name="요약 2 2 6 4 3 4" xfId="41877" xr:uid="{00000000-0005-0000-0000-000056BC0000}"/>
    <cellStyle name="요약 2 2 6 4 3 5" xfId="41878" xr:uid="{00000000-0005-0000-0000-000057BC0000}"/>
    <cellStyle name="요약 2 2 6 4 4" xfId="41879" xr:uid="{00000000-0005-0000-0000-000058BC0000}"/>
    <cellStyle name="요약 2 2 6 4 4 2" xfId="41880" xr:uid="{00000000-0005-0000-0000-000059BC0000}"/>
    <cellStyle name="요약 2 2 6 4 4 3" xfId="41881" xr:uid="{00000000-0005-0000-0000-00005ABC0000}"/>
    <cellStyle name="요약 2 2 6 4 5" xfId="41882" xr:uid="{00000000-0005-0000-0000-00005BBC0000}"/>
    <cellStyle name="요약 2 2 6 4 6" xfId="41883" xr:uid="{00000000-0005-0000-0000-00005CBC0000}"/>
    <cellStyle name="요약 2 2 6 4 7" xfId="41884" xr:uid="{00000000-0005-0000-0000-00005DBC0000}"/>
    <cellStyle name="요약 2 2 6 5" xfId="41885" xr:uid="{00000000-0005-0000-0000-00005EBC0000}"/>
    <cellStyle name="요약 2 2 6 5 2" xfId="41886" xr:uid="{00000000-0005-0000-0000-00005FBC0000}"/>
    <cellStyle name="요약 2 2 6 5 2 2" xfId="41887" xr:uid="{00000000-0005-0000-0000-000060BC0000}"/>
    <cellStyle name="요약 2 2 6 5 2 2 2" xfId="41888" xr:uid="{00000000-0005-0000-0000-000061BC0000}"/>
    <cellStyle name="요약 2 2 6 5 2 2 2 2" xfId="41889" xr:uid="{00000000-0005-0000-0000-000062BC0000}"/>
    <cellStyle name="요약 2 2 6 5 2 2 2 3" xfId="41890" xr:uid="{00000000-0005-0000-0000-000063BC0000}"/>
    <cellStyle name="요약 2 2 6 5 2 2 3" xfId="41891" xr:uid="{00000000-0005-0000-0000-000064BC0000}"/>
    <cellStyle name="요약 2 2 6 5 2 2 4" xfId="41892" xr:uid="{00000000-0005-0000-0000-000065BC0000}"/>
    <cellStyle name="요약 2 2 6 5 2 2 5" xfId="41893" xr:uid="{00000000-0005-0000-0000-000066BC0000}"/>
    <cellStyle name="요약 2 2 6 5 2 3" xfId="41894" xr:uid="{00000000-0005-0000-0000-000067BC0000}"/>
    <cellStyle name="요약 2 2 6 5 2 3 2" xfId="41895" xr:uid="{00000000-0005-0000-0000-000068BC0000}"/>
    <cellStyle name="요약 2 2 6 5 2 3 3" xfId="41896" xr:uid="{00000000-0005-0000-0000-000069BC0000}"/>
    <cellStyle name="요약 2 2 6 5 2 4" xfId="41897" xr:uid="{00000000-0005-0000-0000-00006ABC0000}"/>
    <cellStyle name="요약 2 2 6 5 2 5" xfId="41898" xr:uid="{00000000-0005-0000-0000-00006BBC0000}"/>
    <cellStyle name="요약 2 2 6 5 2 6" xfId="41899" xr:uid="{00000000-0005-0000-0000-00006CBC0000}"/>
    <cellStyle name="요약 2 2 6 5 3" xfId="41900" xr:uid="{00000000-0005-0000-0000-00006DBC0000}"/>
    <cellStyle name="요약 2 2 6 5 3 2" xfId="41901" xr:uid="{00000000-0005-0000-0000-00006EBC0000}"/>
    <cellStyle name="요약 2 2 6 5 3 2 2" xfId="41902" xr:uid="{00000000-0005-0000-0000-00006FBC0000}"/>
    <cellStyle name="요약 2 2 6 5 3 2 3" xfId="41903" xr:uid="{00000000-0005-0000-0000-000070BC0000}"/>
    <cellStyle name="요약 2 2 6 5 3 3" xfId="41904" xr:uid="{00000000-0005-0000-0000-000071BC0000}"/>
    <cellStyle name="요약 2 2 6 5 3 4" xfId="41905" xr:uid="{00000000-0005-0000-0000-000072BC0000}"/>
    <cellStyle name="요약 2 2 6 5 3 5" xfId="41906" xr:uid="{00000000-0005-0000-0000-000073BC0000}"/>
    <cellStyle name="요약 2 2 6 5 4" xfId="41907" xr:uid="{00000000-0005-0000-0000-000074BC0000}"/>
    <cellStyle name="요약 2 2 6 5 4 2" xfId="41908" xr:uid="{00000000-0005-0000-0000-000075BC0000}"/>
    <cellStyle name="요약 2 2 6 5 4 3" xfId="41909" xr:uid="{00000000-0005-0000-0000-000076BC0000}"/>
    <cellStyle name="요약 2 2 6 5 5" xfId="41910" xr:uid="{00000000-0005-0000-0000-000077BC0000}"/>
    <cellStyle name="요약 2 2 6 5 6" xfId="41911" xr:uid="{00000000-0005-0000-0000-000078BC0000}"/>
    <cellStyle name="요약 2 2 6 5 7" xfId="41912" xr:uid="{00000000-0005-0000-0000-000079BC0000}"/>
    <cellStyle name="요약 2 2 6 6" xfId="41913" xr:uid="{00000000-0005-0000-0000-00007ABC0000}"/>
    <cellStyle name="요약 2 2 6 6 2" xfId="41914" xr:uid="{00000000-0005-0000-0000-00007BBC0000}"/>
    <cellStyle name="요약 2 2 6 6 2 2" xfId="41915" xr:uid="{00000000-0005-0000-0000-00007CBC0000}"/>
    <cellStyle name="요약 2 2 6 6 2 2 2" xfId="41916" xr:uid="{00000000-0005-0000-0000-00007DBC0000}"/>
    <cellStyle name="요약 2 2 6 6 2 2 3" xfId="41917" xr:uid="{00000000-0005-0000-0000-00007EBC0000}"/>
    <cellStyle name="요약 2 2 6 6 2 3" xfId="41918" xr:uid="{00000000-0005-0000-0000-00007FBC0000}"/>
    <cellStyle name="요약 2 2 6 6 2 4" xfId="41919" xr:uid="{00000000-0005-0000-0000-000080BC0000}"/>
    <cellStyle name="요약 2 2 6 6 2 5" xfId="41920" xr:uid="{00000000-0005-0000-0000-000081BC0000}"/>
    <cellStyle name="요약 2 2 6 6 3" xfId="41921" xr:uid="{00000000-0005-0000-0000-000082BC0000}"/>
    <cellStyle name="요약 2 2 6 6 3 2" xfId="41922" xr:uid="{00000000-0005-0000-0000-000083BC0000}"/>
    <cellStyle name="요약 2 2 6 6 3 3" xfId="41923" xr:uid="{00000000-0005-0000-0000-000084BC0000}"/>
    <cellStyle name="요약 2 2 6 6 4" xfId="41924" xr:uid="{00000000-0005-0000-0000-000085BC0000}"/>
    <cellStyle name="요약 2 2 6 6 5" xfId="41925" xr:uid="{00000000-0005-0000-0000-000086BC0000}"/>
    <cellStyle name="요약 2 2 6 6 6" xfId="41926" xr:uid="{00000000-0005-0000-0000-000087BC0000}"/>
    <cellStyle name="요약 2 2 6 7" xfId="41927" xr:uid="{00000000-0005-0000-0000-000088BC0000}"/>
    <cellStyle name="요약 2 2 6 7 2" xfId="41928" xr:uid="{00000000-0005-0000-0000-000089BC0000}"/>
    <cellStyle name="요약 2 2 6 7 2 2" xfId="41929" xr:uid="{00000000-0005-0000-0000-00008ABC0000}"/>
    <cellStyle name="요약 2 2 6 7 2 2 2" xfId="41930" xr:uid="{00000000-0005-0000-0000-00008BBC0000}"/>
    <cellStyle name="요약 2 2 6 7 2 2 3" xfId="41931" xr:uid="{00000000-0005-0000-0000-00008CBC0000}"/>
    <cellStyle name="요약 2 2 6 7 2 3" xfId="41932" xr:uid="{00000000-0005-0000-0000-00008DBC0000}"/>
    <cellStyle name="요약 2 2 6 7 2 4" xfId="41933" xr:uid="{00000000-0005-0000-0000-00008EBC0000}"/>
    <cellStyle name="요약 2 2 6 7 2 5" xfId="41934" xr:uid="{00000000-0005-0000-0000-00008FBC0000}"/>
    <cellStyle name="요약 2 2 6 7 3" xfId="41935" xr:uid="{00000000-0005-0000-0000-000090BC0000}"/>
    <cellStyle name="요약 2 2 6 7 3 2" xfId="41936" xr:uid="{00000000-0005-0000-0000-000091BC0000}"/>
    <cellStyle name="요약 2 2 6 7 3 3" xfId="41937" xr:uid="{00000000-0005-0000-0000-000092BC0000}"/>
    <cellStyle name="요약 2 2 6 7 4" xfId="41938" xr:uid="{00000000-0005-0000-0000-000093BC0000}"/>
    <cellStyle name="요약 2 2 6 7 5" xfId="41939" xr:uid="{00000000-0005-0000-0000-000094BC0000}"/>
    <cellStyle name="요약 2 2 6 7 6" xfId="41940" xr:uid="{00000000-0005-0000-0000-000095BC0000}"/>
    <cellStyle name="요약 2 2 6 8" xfId="41941" xr:uid="{00000000-0005-0000-0000-000096BC0000}"/>
    <cellStyle name="요약 2 2 6 8 2" xfId="41942" xr:uid="{00000000-0005-0000-0000-000097BC0000}"/>
    <cellStyle name="요약 2 2 6 8 2 2" xfId="41943" xr:uid="{00000000-0005-0000-0000-000098BC0000}"/>
    <cellStyle name="요약 2 2 6 8 2 3" xfId="41944" xr:uid="{00000000-0005-0000-0000-000099BC0000}"/>
    <cellStyle name="요약 2 2 6 8 3" xfId="41945" xr:uid="{00000000-0005-0000-0000-00009ABC0000}"/>
    <cellStyle name="요약 2 2 6 8 4" xfId="41946" xr:uid="{00000000-0005-0000-0000-00009BBC0000}"/>
    <cellStyle name="요약 2 2 6 8 5" xfId="41947" xr:uid="{00000000-0005-0000-0000-00009CBC0000}"/>
    <cellStyle name="요약 2 2 6 9" xfId="41948" xr:uid="{00000000-0005-0000-0000-00009DBC0000}"/>
    <cellStyle name="요약 2 2 6 9 2" xfId="41949" xr:uid="{00000000-0005-0000-0000-00009EBC0000}"/>
    <cellStyle name="요약 2 2 6 9 3" xfId="41950" xr:uid="{00000000-0005-0000-0000-00009FBC0000}"/>
    <cellStyle name="요약 2 2 7" xfId="41951" xr:uid="{00000000-0005-0000-0000-0000A0BC0000}"/>
    <cellStyle name="요약 2 2 7 10" xfId="41952" xr:uid="{00000000-0005-0000-0000-0000A1BC0000}"/>
    <cellStyle name="요약 2 2 7 11" xfId="41953" xr:uid="{00000000-0005-0000-0000-0000A2BC0000}"/>
    <cellStyle name="요약 2 2 7 12" xfId="41954" xr:uid="{00000000-0005-0000-0000-0000A3BC0000}"/>
    <cellStyle name="요약 2 2 7 2" xfId="41955" xr:uid="{00000000-0005-0000-0000-0000A4BC0000}"/>
    <cellStyle name="요약 2 2 7 2 2" xfId="41956" xr:uid="{00000000-0005-0000-0000-0000A5BC0000}"/>
    <cellStyle name="요약 2 2 7 2 2 2" xfId="41957" xr:uid="{00000000-0005-0000-0000-0000A6BC0000}"/>
    <cellStyle name="요약 2 2 7 2 2 2 2" xfId="41958" xr:uid="{00000000-0005-0000-0000-0000A7BC0000}"/>
    <cellStyle name="요약 2 2 7 2 2 2 2 2" xfId="41959" xr:uid="{00000000-0005-0000-0000-0000A8BC0000}"/>
    <cellStyle name="요약 2 2 7 2 2 2 2 3" xfId="41960" xr:uid="{00000000-0005-0000-0000-0000A9BC0000}"/>
    <cellStyle name="요약 2 2 7 2 2 2 3" xfId="41961" xr:uid="{00000000-0005-0000-0000-0000AABC0000}"/>
    <cellStyle name="요약 2 2 7 2 2 2 4" xfId="41962" xr:uid="{00000000-0005-0000-0000-0000ABBC0000}"/>
    <cellStyle name="요약 2 2 7 2 2 2 5" xfId="41963" xr:uid="{00000000-0005-0000-0000-0000ACBC0000}"/>
    <cellStyle name="요약 2 2 7 2 2 3" xfId="41964" xr:uid="{00000000-0005-0000-0000-0000ADBC0000}"/>
    <cellStyle name="요약 2 2 7 2 2 3 2" xfId="41965" xr:uid="{00000000-0005-0000-0000-0000AEBC0000}"/>
    <cellStyle name="요약 2 2 7 2 2 3 3" xfId="41966" xr:uid="{00000000-0005-0000-0000-0000AFBC0000}"/>
    <cellStyle name="요약 2 2 7 2 2 4" xfId="41967" xr:uid="{00000000-0005-0000-0000-0000B0BC0000}"/>
    <cellStyle name="요약 2 2 7 2 2 5" xfId="41968" xr:uid="{00000000-0005-0000-0000-0000B1BC0000}"/>
    <cellStyle name="요약 2 2 7 2 2 6" xfId="41969" xr:uid="{00000000-0005-0000-0000-0000B2BC0000}"/>
    <cellStyle name="요약 2 2 7 2 3" xfId="41970" xr:uid="{00000000-0005-0000-0000-0000B3BC0000}"/>
    <cellStyle name="요약 2 2 7 2 3 2" xfId="41971" xr:uid="{00000000-0005-0000-0000-0000B4BC0000}"/>
    <cellStyle name="요약 2 2 7 2 3 2 2" xfId="41972" xr:uid="{00000000-0005-0000-0000-0000B5BC0000}"/>
    <cellStyle name="요약 2 2 7 2 3 2 2 2" xfId="41973" xr:uid="{00000000-0005-0000-0000-0000B6BC0000}"/>
    <cellStyle name="요약 2 2 7 2 3 2 2 3" xfId="41974" xr:uid="{00000000-0005-0000-0000-0000B7BC0000}"/>
    <cellStyle name="요약 2 2 7 2 3 2 3" xfId="41975" xr:uid="{00000000-0005-0000-0000-0000B8BC0000}"/>
    <cellStyle name="요약 2 2 7 2 3 2 4" xfId="41976" xr:uid="{00000000-0005-0000-0000-0000B9BC0000}"/>
    <cellStyle name="요약 2 2 7 2 3 2 5" xfId="41977" xr:uid="{00000000-0005-0000-0000-0000BABC0000}"/>
    <cellStyle name="요약 2 2 7 2 3 3" xfId="41978" xr:uid="{00000000-0005-0000-0000-0000BBBC0000}"/>
    <cellStyle name="요약 2 2 7 2 3 3 2" xfId="41979" xr:uid="{00000000-0005-0000-0000-0000BCBC0000}"/>
    <cellStyle name="요약 2 2 7 2 3 3 3" xfId="41980" xr:uid="{00000000-0005-0000-0000-0000BDBC0000}"/>
    <cellStyle name="요약 2 2 7 2 3 4" xfId="41981" xr:uid="{00000000-0005-0000-0000-0000BEBC0000}"/>
    <cellStyle name="요약 2 2 7 2 3 5" xfId="41982" xr:uid="{00000000-0005-0000-0000-0000BFBC0000}"/>
    <cellStyle name="요약 2 2 7 2 3 6" xfId="41983" xr:uid="{00000000-0005-0000-0000-0000C0BC0000}"/>
    <cellStyle name="요약 2 2 7 2 4" xfId="41984" xr:uid="{00000000-0005-0000-0000-0000C1BC0000}"/>
    <cellStyle name="요약 2 2 7 2 4 2" xfId="41985" xr:uid="{00000000-0005-0000-0000-0000C2BC0000}"/>
    <cellStyle name="요약 2 2 7 2 4 2 2" xfId="41986" xr:uid="{00000000-0005-0000-0000-0000C3BC0000}"/>
    <cellStyle name="요약 2 2 7 2 4 2 3" xfId="41987" xr:uid="{00000000-0005-0000-0000-0000C4BC0000}"/>
    <cellStyle name="요약 2 2 7 2 4 3" xfId="41988" xr:uid="{00000000-0005-0000-0000-0000C5BC0000}"/>
    <cellStyle name="요약 2 2 7 2 4 4" xfId="41989" xr:uid="{00000000-0005-0000-0000-0000C6BC0000}"/>
    <cellStyle name="요약 2 2 7 2 4 5" xfId="41990" xr:uid="{00000000-0005-0000-0000-0000C7BC0000}"/>
    <cellStyle name="요약 2 2 7 2 5" xfId="41991" xr:uid="{00000000-0005-0000-0000-0000C8BC0000}"/>
    <cellStyle name="요약 2 2 7 2 5 2" xfId="41992" xr:uid="{00000000-0005-0000-0000-0000C9BC0000}"/>
    <cellStyle name="요약 2 2 7 2 5 3" xfId="41993" xr:uid="{00000000-0005-0000-0000-0000CABC0000}"/>
    <cellStyle name="요약 2 2 7 2 6" xfId="41994" xr:uid="{00000000-0005-0000-0000-0000CBBC0000}"/>
    <cellStyle name="요약 2 2 7 2 7" xfId="41995" xr:uid="{00000000-0005-0000-0000-0000CCBC0000}"/>
    <cellStyle name="요약 2 2 7 2 8" xfId="41996" xr:uid="{00000000-0005-0000-0000-0000CDBC0000}"/>
    <cellStyle name="요약 2 2 7 3" xfId="41997" xr:uid="{00000000-0005-0000-0000-0000CEBC0000}"/>
    <cellStyle name="요약 2 2 7 3 2" xfId="41998" xr:uid="{00000000-0005-0000-0000-0000CFBC0000}"/>
    <cellStyle name="요약 2 2 7 3 2 2" xfId="41999" xr:uid="{00000000-0005-0000-0000-0000D0BC0000}"/>
    <cellStyle name="요약 2 2 7 3 2 2 2" xfId="42000" xr:uid="{00000000-0005-0000-0000-0000D1BC0000}"/>
    <cellStyle name="요약 2 2 7 3 2 2 2 2" xfId="42001" xr:uid="{00000000-0005-0000-0000-0000D2BC0000}"/>
    <cellStyle name="요약 2 2 7 3 2 2 2 3" xfId="42002" xr:uid="{00000000-0005-0000-0000-0000D3BC0000}"/>
    <cellStyle name="요약 2 2 7 3 2 2 3" xfId="42003" xr:uid="{00000000-0005-0000-0000-0000D4BC0000}"/>
    <cellStyle name="요약 2 2 7 3 2 2 4" xfId="42004" xr:uid="{00000000-0005-0000-0000-0000D5BC0000}"/>
    <cellStyle name="요약 2 2 7 3 2 2 5" xfId="42005" xr:uid="{00000000-0005-0000-0000-0000D6BC0000}"/>
    <cellStyle name="요약 2 2 7 3 2 3" xfId="42006" xr:uid="{00000000-0005-0000-0000-0000D7BC0000}"/>
    <cellStyle name="요약 2 2 7 3 2 3 2" xfId="42007" xr:uid="{00000000-0005-0000-0000-0000D8BC0000}"/>
    <cellStyle name="요약 2 2 7 3 2 3 3" xfId="42008" xr:uid="{00000000-0005-0000-0000-0000D9BC0000}"/>
    <cellStyle name="요약 2 2 7 3 2 4" xfId="42009" xr:uid="{00000000-0005-0000-0000-0000DABC0000}"/>
    <cellStyle name="요약 2 2 7 3 2 5" xfId="42010" xr:uid="{00000000-0005-0000-0000-0000DBBC0000}"/>
    <cellStyle name="요약 2 2 7 3 2 6" xfId="42011" xr:uid="{00000000-0005-0000-0000-0000DCBC0000}"/>
    <cellStyle name="요약 2 2 7 3 3" xfId="42012" xr:uid="{00000000-0005-0000-0000-0000DDBC0000}"/>
    <cellStyle name="요약 2 2 7 3 3 2" xfId="42013" xr:uid="{00000000-0005-0000-0000-0000DEBC0000}"/>
    <cellStyle name="요약 2 2 7 3 3 2 2" xfId="42014" xr:uid="{00000000-0005-0000-0000-0000DFBC0000}"/>
    <cellStyle name="요약 2 2 7 3 3 2 3" xfId="42015" xr:uid="{00000000-0005-0000-0000-0000E0BC0000}"/>
    <cellStyle name="요약 2 2 7 3 3 3" xfId="42016" xr:uid="{00000000-0005-0000-0000-0000E1BC0000}"/>
    <cellStyle name="요약 2 2 7 3 3 4" xfId="42017" xr:uid="{00000000-0005-0000-0000-0000E2BC0000}"/>
    <cellStyle name="요약 2 2 7 3 3 5" xfId="42018" xr:uid="{00000000-0005-0000-0000-0000E3BC0000}"/>
    <cellStyle name="요약 2 2 7 3 4" xfId="42019" xr:uid="{00000000-0005-0000-0000-0000E4BC0000}"/>
    <cellStyle name="요약 2 2 7 3 4 2" xfId="42020" xr:uid="{00000000-0005-0000-0000-0000E5BC0000}"/>
    <cellStyle name="요약 2 2 7 3 4 3" xfId="42021" xr:uid="{00000000-0005-0000-0000-0000E6BC0000}"/>
    <cellStyle name="요약 2 2 7 3 5" xfId="42022" xr:uid="{00000000-0005-0000-0000-0000E7BC0000}"/>
    <cellStyle name="요약 2 2 7 3 6" xfId="42023" xr:uid="{00000000-0005-0000-0000-0000E8BC0000}"/>
    <cellStyle name="요약 2 2 7 3 7" xfId="42024" xr:uid="{00000000-0005-0000-0000-0000E9BC0000}"/>
    <cellStyle name="요약 2 2 7 4" xfId="42025" xr:uid="{00000000-0005-0000-0000-0000EABC0000}"/>
    <cellStyle name="요약 2 2 7 4 2" xfId="42026" xr:uid="{00000000-0005-0000-0000-0000EBBC0000}"/>
    <cellStyle name="요약 2 2 7 4 2 2" xfId="42027" xr:uid="{00000000-0005-0000-0000-0000ECBC0000}"/>
    <cellStyle name="요약 2 2 7 4 2 2 2" xfId="42028" xr:uid="{00000000-0005-0000-0000-0000EDBC0000}"/>
    <cellStyle name="요약 2 2 7 4 2 2 2 2" xfId="42029" xr:uid="{00000000-0005-0000-0000-0000EEBC0000}"/>
    <cellStyle name="요약 2 2 7 4 2 2 2 3" xfId="42030" xr:uid="{00000000-0005-0000-0000-0000EFBC0000}"/>
    <cellStyle name="요약 2 2 7 4 2 2 3" xfId="42031" xr:uid="{00000000-0005-0000-0000-0000F0BC0000}"/>
    <cellStyle name="요약 2 2 7 4 2 2 4" xfId="42032" xr:uid="{00000000-0005-0000-0000-0000F1BC0000}"/>
    <cellStyle name="요약 2 2 7 4 2 2 5" xfId="42033" xr:uid="{00000000-0005-0000-0000-0000F2BC0000}"/>
    <cellStyle name="요약 2 2 7 4 2 3" xfId="42034" xr:uid="{00000000-0005-0000-0000-0000F3BC0000}"/>
    <cellStyle name="요약 2 2 7 4 2 3 2" xfId="42035" xr:uid="{00000000-0005-0000-0000-0000F4BC0000}"/>
    <cellStyle name="요약 2 2 7 4 2 3 3" xfId="42036" xr:uid="{00000000-0005-0000-0000-0000F5BC0000}"/>
    <cellStyle name="요약 2 2 7 4 2 4" xfId="42037" xr:uid="{00000000-0005-0000-0000-0000F6BC0000}"/>
    <cellStyle name="요약 2 2 7 4 2 5" xfId="42038" xr:uid="{00000000-0005-0000-0000-0000F7BC0000}"/>
    <cellStyle name="요약 2 2 7 4 2 6" xfId="42039" xr:uid="{00000000-0005-0000-0000-0000F8BC0000}"/>
    <cellStyle name="요약 2 2 7 4 3" xfId="42040" xr:uid="{00000000-0005-0000-0000-0000F9BC0000}"/>
    <cellStyle name="요약 2 2 7 4 3 2" xfId="42041" xr:uid="{00000000-0005-0000-0000-0000FABC0000}"/>
    <cellStyle name="요약 2 2 7 4 3 2 2" xfId="42042" xr:uid="{00000000-0005-0000-0000-0000FBBC0000}"/>
    <cellStyle name="요약 2 2 7 4 3 2 3" xfId="42043" xr:uid="{00000000-0005-0000-0000-0000FCBC0000}"/>
    <cellStyle name="요약 2 2 7 4 3 3" xfId="42044" xr:uid="{00000000-0005-0000-0000-0000FDBC0000}"/>
    <cellStyle name="요약 2 2 7 4 3 4" xfId="42045" xr:uid="{00000000-0005-0000-0000-0000FEBC0000}"/>
    <cellStyle name="요약 2 2 7 4 3 5" xfId="42046" xr:uid="{00000000-0005-0000-0000-0000FFBC0000}"/>
    <cellStyle name="요약 2 2 7 4 4" xfId="42047" xr:uid="{00000000-0005-0000-0000-000000BD0000}"/>
    <cellStyle name="요약 2 2 7 4 4 2" xfId="42048" xr:uid="{00000000-0005-0000-0000-000001BD0000}"/>
    <cellStyle name="요약 2 2 7 4 4 3" xfId="42049" xr:uid="{00000000-0005-0000-0000-000002BD0000}"/>
    <cellStyle name="요약 2 2 7 4 5" xfId="42050" xr:uid="{00000000-0005-0000-0000-000003BD0000}"/>
    <cellStyle name="요약 2 2 7 4 6" xfId="42051" xr:uid="{00000000-0005-0000-0000-000004BD0000}"/>
    <cellStyle name="요약 2 2 7 4 7" xfId="42052" xr:uid="{00000000-0005-0000-0000-000005BD0000}"/>
    <cellStyle name="요약 2 2 7 5" xfId="42053" xr:uid="{00000000-0005-0000-0000-000006BD0000}"/>
    <cellStyle name="요약 2 2 7 5 2" xfId="42054" xr:uid="{00000000-0005-0000-0000-000007BD0000}"/>
    <cellStyle name="요약 2 2 7 5 2 2" xfId="42055" xr:uid="{00000000-0005-0000-0000-000008BD0000}"/>
    <cellStyle name="요약 2 2 7 5 2 2 2" xfId="42056" xr:uid="{00000000-0005-0000-0000-000009BD0000}"/>
    <cellStyle name="요약 2 2 7 5 2 2 2 2" xfId="42057" xr:uid="{00000000-0005-0000-0000-00000ABD0000}"/>
    <cellStyle name="요약 2 2 7 5 2 2 2 3" xfId="42058" xr:uid="{00000000-0005-0000-0000-00000BBD0000}"/>
    <cellStyle name="요약 2 2 7 5 2 2 3" xfId="42059" xr:uid="{00000000-0005-0000-0000-00000CBD0000}"/>
    <cellStyle name="요약 2 2 7 5 2 2 4" xfId="42060" xr:uid="{00000000-0005-0000-0000-00000DBD0000}"/>
    <cellStyle name="요약 2 2 7 5 2 2 5" xfId="42061" xr:uid="{00000000-0005-0000-0000-00000EBD0000}"/>
    <cellStyle name="요약 2 2 7 5 2 3" xfId="42062" xr:uid="{00000000-0005-0000-0000-00000FBD0000}"/>
    <cellStyle name="요약 2 2 7 5 2 3 2" xfId="42063" xr:uid="{00000000-0005-0000-0000-000010BD0000}"/>
    <cellStyle name="요약 2 2 7 5 2 3 3" xfId="42064" xr:uid="{00000000-0005-0000-0000-000011BD0000}"/>
    <cellStyle name="요약 2 2 7 5 2 4" xfId="42065" xr:uid="{00000000-0005-0000-0000-000012BD0000}"/>
    <cellStyle name="요약 2 2 7 5 2 5" xfId="42066" xr:uid="{00000000-0005-0000-0000-000013BD0000}"/>
    <cellStyle name="요약 2 2 7 5 2 6" xfId="42067" xr:uid="{00000000-0005-0000-0000-000014BD0000}"/>
    <cellStyle name="요약 2 2 7 5 3" xfId="42068" xr:uid="{00000000-0005-0000-0000-000015BD0000}"/>
    <cellStyle name="요약 2 2 7 5 3 2" xfId="42069" xr:uid="{00000000-0005-0000-0000-000016BD0000}"/>
    <cellStyle name="요약 2 2 7 5 3 2 2" xfId="42070" xr:uid="{00000000-0005-0000-0000-000017BD0000}"/>
    <cellStyle name="요약 2 2 7 5 3 2 3" xfId="42071" xr:uid="{00000000-0005-0000-0000-000018BD0000}"/>
    <cellStyle name="요약 2 2 7 5 3 3" xfId="42072" xr:uid="{00000000-0005-0000-0000-000019BD0000}"/>
    <cellStyle name="요약 2 2 7 5 3 4" xfId="42073" xr:uid="{00000000-0005-0000-0000-00001ABD0000}"/>
    <cellStyle name="요약 2 2 7 5 3 5" xfId="42074" xr:uid="{00000000-0005-0000-0000-00001BBD0000}"/>
    <cellStyle name="요약 2 2 7 5 4" xfId="42075" xr:uid="{00000000-0005-0000-0000-00001CBD0000}"/>
    <cellStyle name="요약 2 2 7 5 4 2" xfId="42076" xr:uid="{00000000-0005-0000-0000-00001DBD0000}"/>
    <cellStyle name="요약 2 2 7 5 4 3" xfId="42077" xr:uid="{00000000-0005-0000-0000-00001EBD0000}"/>
    <cellStyle name="요약 2 2 7 5 5" xfId="42078" xr:uid="{00000000-0005-0000-0000-00001FBD0000}"/>
    <cellStyle name="요약 2 2 7 5 6" xfId="42079" xr:uid="{00000000-0005-0000-0000-000020BD0000}"/>
    <cellStyle name="요약 2 2 7 5 7" xfId="42080" xr:uid="{00000000-0005-0000-0000-000021BD0000}"/>
    <cellStyle name="요약 2 2 7 6" xfId="42081" xr:uid="{00000000-0005-0000-0000-000022BD0000}"/>
    <cellStyle name="요약 2 2 7 6 2" xfId="42082" xr:uid="{00000000-0005-0000-0000-000023BD0000}"/>
    <cellStyle name="요약 2 2 7 6 2 2" xfId="42083" xr:uid="{00000000-0005-0000-0000-000024BD0000}"/>
    <cellStyle name="요약 2 2 7 6 2 2 2" xfId="42084" xr:uid="{00000000-0005-0000-0000-000025BD0000}"/>
    <cellStyle name="요약 2 2 7 6 2 2 3" xfId="42085" xr:uid="{00000000-0005-0000-0000-000026BD0000}"/>
    <cellStyle name="요약 2 2 7 6 2 3" xfId="42086" xr:uid="{00000000-0005-0000-0000-000027BD0000}"/>
    <cellStyle name="요약 2 2 7 6 2 4" xfId="42087" xr:uid="{00000000-0005-0000-0000-000028BD0000}"/>
    <cellStyle name="요약 2 2 7 6 2 5" xfId="42088" xr:uid="{00000000-0005-0000-0000-000029BD0000}"/>
    <cellStyle name="요약 2 2 7 6 3" xfId="42089" xr:uid="{00000000-0005-0000-0000-00002ABD0000}"/>
    <cellStyle name="요약 2 2 7 6 3 2" xfId="42090" xr:uid="{00000000-0005-0000-0000-00002BBD0000}"/>
    <cellStyle name="요약 2 2 7 6 3 3" xfId="42091" xr:uid="{00000000-0005-0000-0000-00002CBD0000}"/>
    <cellStyle name="요약 2 2 7 6 4" xfId="42092" xr:uid="{00000000-0005-0000-0000-00002DBD0000}"/>
    <cellStyle name="요약 2 2 7 6 5" xfId="42093" xr:uid="{00000000-0005-0000-0000-00002EBD0000}"/>
    <cellStyle name="요약 2 2 7 6 6" xfId="42094" xr:uid="{00000000-0005-0000-0000-00002FBD0000}"/>
    <cellStyle name="요약 2 2 7 7" xfId="42095" xr:uid="{00000000-0005-0000-0000-000030BD0000}"/>
    <cellStyle name="요약 2 2 7 7 2" xfId="42096" xr:uid="{00000000-0005-0000-0000-000031BD0000}"/>
    <cellStyle name="요약 2 2 7 7 2 2" xfId="42097" xr:uid="{00000000-0005-0000-0000-000032BD0000}"/>
    <cellStyle name="요약 2 2 7 7 2 2 2" xfId="42098" xr:uid="{00000000-0005-0000-0000-000033BD0000}"/>
    <cellStyle name="요약 2 2 7 7 2 2 3" xfId="42099" xr:uid="{00000000-0005-0000-0000-000034BD0000}"/>
    <cellStyle name="요약 2 2 7 7 2 3" xfId="42100" xr:uid="{00000000-0005-0000-0000-000035BD0000}"/>
    <cellStyle name="요약 2 2 7 7 2 4" xfId="42101" xr:uid="{00000000-0005-0000-0000-000036BD0000}"/>
    <cellStyle name="요약 2 2 7 7 2 5" xfId="42102" xr:uid="{00000000-0005-0000-0000-000037BD0000}"/>
    <cellStyle name="요약 2 2 7 7 3" xfId="42103" xr:uid="{00000000-0005-0000-0000-000038BD0000}"/>
    <cellStyle name="요약 2 2 7 7 3 2" xfId="42104" xr:uid="{00000000-0005-0000-0000-000039BD0000}"/>
    <cellStyle name="요약 2 2 7 7 3 3" xfId="42105" xr:uid="{00000000-0005-0000-0000-00003ABD0000}"/>
    <cellStyle name="요약 2 2 7 7 4" xfId="42106" xr:uid="{00000000-0005-0000-0000-00003BBD0000}"/>
    <cellStyle name="요약 2 2 7 7 5" xfId="42107" xr:uid="{00000000-0005-0000-0000-00003CBD0000}"/>
    <cellStyle name="요약 2 2 7 7 6" xfId="42108" xr:uid="{00000000-0005-0000-0000-00003DBD0000}"/>
    <cellStyle name="요약 2 2 7 8" xfId="42109" xr:uid="{00000000-0005-0000-0000-00003EBD0000}"/>
    <cellStyle name="요약 2 2 7 8 2" xfId="42110" xr:uid="{00000000-0005-0000-0000-00003FBD0000}"/>
    <cellStyle name="요약 2 2 7 8 2 2" xfId="42111" xr:uid="{00000000-0005-0000-0000-000040BD0000}"/>
    <cellStyle name="요약 2 2 7 8 2 3" xfId="42112" xr:uid="{00000000-0005-0000-0000-000041BD0000}"/>
    <cellStyle name="요약 2 2 7 8 3" xfId="42113" xr:uid="{00000000-0005-0000-0000-000042BD0000}"/>
    <cellStyle name="요약 2 2 7 8 4" xfId="42114" xr:uid="{00000000-0005-0000-0000-000043BD0000}"/>
    <cellStyle name="요약 2 2 7 8 5" xfId="42115" xr:uid="{00000000-0005-0000-0000-000044BD0000}"/>
    <cellStyle name="요약 2 2 7 9" xfId="42116" xr:uid="{00000000-0005-0000-0000-000045BD0000}"/>
    <cellStyle name="요약 2 2 7 9 2" xfId="42117" xr:uid="{00000000-0005-0000-0000-000046BD0000}"/>
    <cellStyle name="요약 2 2 7 9 3" xfId="42118" xr:uid="{00000000-0005-0000-0000-000047BD0000}"/>
    <cellStyle name="요약 2 2 8" xfId="42119" xr:uid="{00000000-0005-0000-0000-000048BD0000}"/>
    <cellStyle name="요약 2 2 8 10" xfId="42120" xr:uid="{00000000-0005-0000-0000-000049BD0000}"/>
    <cellStyle name="요약 2 2 8 11" xfId="42121" xr:uid="{00000000-0005-0000-0000-00004ABD0000}"/>
    <cellStyle name="요약 2 2 8 12" xfId="42122" xr:uid="{00000000-0005-0000-0000-00004BBD0000}"/>
    <cellStyle name="요약 2 2 8 2" xfId="42123" xr:uid="{00000000-0005-0000-0000-00004CBD0000}"/>
    <cellStyle name="요약 2 2 8 2 2" xfId="42124" xr:uid="{00000000-0005-0000-0000-00004DBD0000}"/>
    <cellStyle name="요약 2 2 8 2 2 2" xfId="42125" xr:uid="{00000000-0005-0000-0000-00004EBD0000}"/>
    <cellStyle name="요약 2 2 8 2 2 2 2" xfId="42126" xr:uid="{00000000-0005-0000-0000-00004FBD0000}"/>
    <cellStyle name="요약 2 2 8 2 2 2 2 2" xfId="42127" xr:uid="{00000000-0005-0000-0000-000050BD0000}"/>
    <cellStyle name="요약 2 2 8 2 2 2 2 3" xfId="42128" xr:uid="{00000000-0005-0000-0000-000051BD0000}"/>
    <cellStyle name="요약 2 2 8 2 2 2 3" xfId="42129" xr:uid="{00000000-0005-0000-0000-000052BD0000}"/>
    <cellStyle name="요약 2 2 8 2 2 2 4" xfId="42130" xr:uid="{00000000-0005-0000-0000-000053BD0000}"/>
    <cellStyle name="요약 2 2 8 2 2 2 5" xfId="42131" xr:uid="{00000000-0005-0000-0000-000054BD0000}"/>
    <cellStyle name="요약 2 2 8 2 2 3" xfId="42132" xr:uid="{00000000-0005-0000-0000-000055BD0000}"/>
    <cellStyle name="요약 2 2 8 2 2 3 2" xfId="42133" xr:uid="{00000000-0005-0000-0000-000056BD0000}"/>
    <cellStyle name="요약 2 2 8 2 2 3 3" xfId="42134" xr:uid="{00000000-0005-0000-0000-000057BD0000}"/>
    <cellStyle name="요약 2 2 8 2 2 4" xfId="42135" xr:uid="{00000000-0005-0000-0000-000058BD0000}"/>
    <cellStyle name="요약 2 2 8 2 2 5" xfId="42136" xr:uid="{00000000-0005-0000-0000-000059BD0000}"/>
    <cellStyle name="요약 2 2 8 2 2 6" xfId="42137" xr:uid="{00000000-0005-0000-0000-00005ABD0000}"/>
    <cellStyle name="요약 2 2 8 2 3" xfId="42138" xr:uid="{00000000-0005-0000-0000-00005BBD0000}"/>
    <cellStyle name="요약 2 2 8 2 3 2" xfId="42139" xr:uid="{00000000-0005-0000-0000-00005CBD0000}"/>
    <cellStyle name="요약 2 2 8 2 3 2 2" xfId="42140" xr:uid="{00000000-0005-0000-0000-00005DBD0000}"/>
    <cellStyle name="요약 2 2 8 2 3 2 2 2" xfId="42141" xr:uid="{00000000-0005-0000-0000-00005EBD0000}"/>
    <cellStyle name="요약 2 2 8 2 3 2 2 3" xfId="42142" xr:uid="{00000000-0005-0000-0000-00005FBD0000}"/>
    <cellStyle name="요약 2 2 8 2 3 2 3" xfId="42143" xr:uid="{00000000-0005-0000-0000-000060BD0000}"/>
    <cellStyle name="요약 2 2 8 2 3 2 4" xfId="42144" xr:uid="{00000000-0005-0000-0000-000061BD0000}"/>
    <cellStyle name="요약 2 2 8 2 3 2 5" xfId="42145" xr:uid="{00000000-0005-0000-0000-000062BD0000}"/>
    <cellStyle name="요약 2 2 8 2 3 3" xfId="42146" xr:uid="{00000000-0005-0000-0000-000063BD0000}"/>
    <cellStyle name="요약 2 2 8 2 3 3 2" xfId="42147" xr:uid="{00000000-0005-0000-0000-000064BD0000}"/>
    <cellStyle name="요약 2 2 8 2 3 3 3" xfId="42148" xr:uid="{00000000-0005-0000-0000-000065BD0000}"/>
    <cellStyle name="요약 2 2 8 2 3 4" xfId="42149" xr:uid="{00000000-0005-0000-0000-000066BD0000}"/>
    <cellStyle name="요약 2 2 8 2 3 5" xfId="42150" xr:uid="{00000000-0005-0000-0000-000067BD0000}"/>
    <cellStyle name="요약 2 2 8 2 3 6" xfId="42151" xr:uid="{00000000-0005-0000-0000-000068BD0000}"/>
    <cellStyle name="요약 2 2 8 2 4" xfId="42152" xr:uid="{00000000-0005-0000-0000-000069BD0000}"/>
    <cellStyle name="요약 2 2 8 2 4 2" xfId="42153" xr:uid="{00000000-0005-0000-0000-00006ABD0000}"/>
    <cellStyle name="요약 2 2 8 2 4 2 2" xfId="42154" xr:uid="{00000000-0005-0000-0000-00006BBD0000}"/>
    <cellStyle name="요약 2 2 8 2 4 2 3" xfId="42155" xr:uid="{00000000-0005-0000-0000-00006CBD0000}"/>
    <cellStyle name="요약 2 2 8 2 4 3" xfId="42156" xr:uid="{00000000-0005-0000-0000-00006DBD0000}"/>
    <cellStyle name="요약 2 2 8 2 4 4" xfId="42157" xr:uid="{00000000-0005-0000-0000-00006EBD0000}"/>
    <cellStyle name="요약 2 2 8 2 4 5" xfId="42158" xr:uid="{00000000-0005-0000-0000-00006FBD0000}"/>
    <cellStyle name="요약 2 2 8 2 5" xfId="42159" xr:uid="{00000000-0005-0000-0000-000070BD0000}"/>
    <cellStyle name="요약 2 2 8 2 5 2" xfId="42160" xr:uid="{00000000-0005-0000-0000-000071BD0000}"/>
    <cellStyle name="요약 2 2 8 2 5 3" xfId="42161" xr:uid="{00000000-0005-0000-0000-000072BD0000}"/>
    <cellStyle name="요약 2 2 8 2 6" xfId="42162" xr:uid="{00000000-0005-0000-0000-000073BD0000}"/>
    <cellStyle name="요약 2 2 8 2 7" xfId="42163" xr:uid="{00000000-0005-0000-0000-000074BD0000}"/>
    <cellStyle name="요약 2 2 8 2 8" xfId="42164" xr:uid="{00000000-0005-0000-0000-000075BD0000}"/>
    <cellStyle name="요약 2 2 8 3" xfId="42165" xr:uid="{00000000-0005-0000-0000-000076BD0000}"/>
    <cellStyle name="요약 2 2 8 3 2" xfId="42166" xr:uid="{00000000-0005-0000-0000-000077BD0000}"/>
    <cellStyle name="요약 2 2 8 3 2 2" xfId="42167" xr:uid="{00000000-0005-0000-0000-000078BD0000}"/>
    <cellStyle name="요약 2 2 8 3 2 2 2" xfId="42168" xr:uid="{00000000-0005-0000-0000-000079BD0000}"/>
    <cellStyle name="요약 2 2 8 3 2 2 2 2" xfId="42169" xr:uid="{00000000-0005-0000-0000-00007ABD0000}"/>
    <cellStyle name="요약 2 2 8 3 2 2 2 3" xfId="42170" xr:uid="{00000000-0005-0000-0000-00007BBD0000}"/>
    <cellStyle name="요약 2 2 8 3 2 2 3" xfId="42171" xr:uid="{00000000-0005-0000-0000-00007CBD0000}"/>
    <cellStyle name="요약 2 2 8 3 2 2 4" xfId="42172" xr:uid="{00000000-0005-0000-0000-00007DBD0000}"/>
    <cellStyle name="요약 2 2 8 3 2 2 5" xfId="42173" xr:uid="{00000000-0005-0000-0000-00007EBD0000}"/>
    <cellStyle name="요약 2 2 8 3 2 3" xfId="42174" xr:uid="{00000000-0005-0000-0000-00007FBD0000}"/>
    <cellStyle name="요약 2 2 8 3 2 3 2" xfId="42175" xr:uid="{00000000-0005-0000-0000-000080BD0000}"/>
    <cellStyle name="요약 2 2 8 3 2 3 3" xfId="42176" xr:uid="{00000000-0005-0000-0000-000081BD0000}"/>
    <cellStyle name="요약 2 2 8 3 2 4" xfId="42177" xr:uid="{00000000-0005-0000-0000-000082BD0000}"/>
    <cellStyle name="요약 2 2 8 3 2 5" xfId="42178" xr:uid="{00000000-0005-0000-0000-000083BD0000}"/>
    <cellStyle name="요약 2 2 8 3 2 6" xfId="42179" xr:uid="{00000000-0005-0000-0000-000084BD0000}"/>
    <cellStyle name="요약 2 2 8 3 3" xfId="42180" xr:uid="{00000000-0005-0000-0000-000085BD0000}"/>
    <cellStyle name="요약 2 2 8 3 3 2" xfId="42181" xr:uid="{00000000-0005-0000-0000-000086BD0000}"/>
    <cellStyle name="요약 2 2 8 3 3 2 2" xfId="42182" xr:uid="{00000000-0005-0000-0000-000087BD0000}"/>
    <cellStyle name="요약 2 2 8 3 3 2 3" xfId="42183" xr:uid="{00000000-0005-0000-0000-000088BD0000}"/>
    <cellStyle name="요약 2 2 8 3 3 3" xfId="42184" xr:uid="{00000000-0005-0000-0000-000089BD0000}"/>
    <cellStyle name="요약 2 2 8 3 3 4" xfId="42185" xr:uid="{00000000-0005-0000-0000-00008ABD0000}"/>
    <cellStyle name="요약 2 2 8 3 3 5" xfId="42186" xr:uid="{00000000-0005-0000-0000-00008BBD0000}"/>
    <cellStyle name="요약 2 2 8 3 4" xfId="42187" xr:uid="{00000000-0005-0000-0000-00008CBD0000}"/>
    <cellStyle name="요약 2 2 8 3 4 2" xfId="42188" xr:uid="{00000000-0005-0000-0000-00008DBD0000}"/>
    <cellStyle name="요약 2 2 8 3 4 3" xfId="42189" xr:uid="{00000000-0005-0000-0000-00008EBD0000}"/>
    <cellStyle name="요약 2 2 8 3 5" xfId="42190" xr:uid="{00000000-0005-0000-0000-00008FBD0000}"/>
    <cellStyle name="요약 2 2 8 3 6" xfId="42191" xr:uid="{00000000-0005-0000-0000-000090BD0000}"/>
    <cellStyle name="요약 2 2 8 3 7" xfId="42192" xr:uid="{00000000-0005-0000-0000-000091BD0000}"/>
    <cellStyle name="요약 2 2 8 4" xfId="42193" xr:uid="{00000000-0005-0000-0000-000092BD0000}"/>
    <cellStyle name="요약 2 2 8 4 2" xfId="42194" xr:uid="{00000000-0005-0000-0000-000093BD0000}"/>
    <cellStyle name="요약 2 2 8 4 2 2" xfId="42195" xr:uid="{00000000-0005-0000-0000-000094BD0000}"/>
    <cellStyle name="요약 2 2 8 4 2 2 2" xfId="42196" xr:uid="{00000000-0005-0000-0000-000095BD0000}"/>
    <cellStyle name="요약 2 2 8 4 2 2 2 2" xfId="42197" xr:uid="{00000000-0005-0000-0000-000096BD0000}"/>
    <cellStyle name="요약 2 2 8 4 2 2 2 3" xfId="42198" xr:uid="{00000000-0005-0000-0000-000097BD0000}"/>
    <cellStyle name="요약 2 2 8 4 2 2 3" xfId="42199" xr:uid="{00000000-0005-0000-0000-000098BD0000}"/>
    <cellStyle name="요약 2 2 8 4 2 2 4" xfId="42200" xr:uid="{00000000-0005-0000-0000-000099BD0000}"/>
    <cellStyle name="요약 2 2 8 4 2 2 5" xfId="42201" xr:uid="{00000000-0005-0000-0000-00009ABD0000}"/>
    <cellStyle name="요약 2 2 8 4 2 3" xfId="42202" xr:uid="{00000000-0005-0000-0000-00009BBD0000}"/>
    <cellStyle name="요약 2 2 8 4 2 3 2" xfId="42203" xr:uid="{00000000-0005-0000-0000-00009CBD0000}"/>
    <cellStyle name="요약 2 2 8 4 2 3 3" xfId="42204" xr:uid="{00000000-0005-0000-0000-00009DBD0000}"/>
    <cellStyle name="요약 2 2 8 4 2 4" xfId="42205" xr:uid="{00000000-0005-0000-0000-00009EBD0000}"/>
    <cellStyle name="요약 2 2 8 4 2 5" xfId="42206" xr:uid="{00000000-0005-0000-0000-00009FBD0000}"/>
    <cellStyle name="요약 2 2 8 4 2 6" xfId="42207" xr:uid="{00000000-0005-0000-0000-0000A0BD0000}"/>
    <cellStyle name="요약 2 2 8 4 3" xfId="42208" xr:uid="{00000000-0005-0000-0000-0000A1BD0000}"/>
    <cellStyle name="요약 2 2 8 4 3 2" xfId="42209" xr:uid="{00000000-0005-0000-0000-0000A2BD0000}"/>
    <cellStyle name="요약 2 2 8 4 3 2 2" xfId="42210" xr:uid="{00000000-0005-0000-0000-0000A3BD0000}"/>
    <cellStyle name="요약 2 2 8 4 3 2 3" xfId="42211" xr:uid="{00000000-0005-0000-0000-0000A4BD0000}"/>
    <cellStyle name="요약 2 2 8 4 3 3" xfId="42212" xr:uid="{00000000-0005-0000-0000-0000A5BD0000}"/>
    <cellStyle name="요약 2 2 8 4 3 4" xfId="42213" xr:uid="{00000000-0005-0000-0000-0000A6BD0000}"/>
    <cellStyle name="요약 2 2 8 4 3 5" xfId="42214" xr:uid="{00000000-0005-0000-0000-0000A7BD0000}"/>
    <cellStyle name="요약 2 2 8 4 4" xfId="42215" xr:uid="{00000000-0005-0000-0000-0000A8BD0000}"/>
    <cellStyle name="요약 2 2 8 4 4 2" xfId="42216" xr:uid="{00000000-0005-0000-0000-0000A9BD0000}"/>
    <cellStyle name="요약 2 2 8 4 4 3" xfId="42217" xr:uid="{00000000-0005-0000-0000-0000AABD0000}"/>
    <cellStyle name="요약 2 2 8 4 5" xfId="42218" xr:uid="{00000000-0005-0000-0000-0000ABBD0000}"/>
    <cellStyle name="요약 2 2 8 4 6" xfId="42219" xr:uid="{00000000-0005-0000-0000-0000ACBD0000}"/>
    <cellStyle name="요약 2 2 8 4 7" xfId="42220" xr:uid="{00000000-0005-0000-0000-0000ADBD0000}"/>
    <cellStyle name="요약 2 2 8 5" xfId="42221" xr:uid="{00000000-0005-0000-0000-0000AEBD0000}"/>
    <cellStyle name="요약 2 2 8 5 2" xfId="42222" xr:uid="{00000000-0005-0000-0000-0000AFBD0000}"/>
    <cellStyle name="요약 2 2 8 5 2 2" xfId="42223" xr:uid="{00000000-0005-0000-0000-0000B0BD0000}"/>
    <cellStyle name="요약 2 2 8 5 2 2 2" xfId="42224" xr:uid="{00000000-0005-0000-0000-0000B1BD0000}"/>
    <cellStyle name="요약 2 2 8 5 2 2 2 2" xfId="42225" xr:uid="{00000000-0005-0000-0000-0000B2BD0000}"/>
    <cellStyle name="요약 2 2 8 5 2 2 2 3" xfId="42226" xr:uid="{00000000-0005-0000-0000-0000B3BD0000}"/>
    <cellStyle name="요약 2 2 8 5 2 2 3" xfId="42227" xr:uid="{00000000-0005-0000-0000-0000B4BD0000}"/>
    <cellStyle name="요약 2 2 8 5 2 2 4" xfId="42228" xr:uid="{00000000-0005-0000-0000-0000B5BD0000}"/>
    <cellStyle name="요약 2 2 8 5 2 2 5" xfId="42229" xr:uid="{00000000-0005-0000-0000-0000B6BD0000}"/>
    <cellStyle name="요약 2 2 8 5 2 3" xfId="42230" xr:uid="{00000000-0005-0000-0000-0000B7BD0000}"/>
    <cellStyle name="요약 2 2 8 5 2 3 2" xfId="42231" xr:uid="{00000000-0005-0000-0000-0000B8BD0000}"/>
    <cellStyle name="요약 2 2 8 5 2 3 3" xfId="42232" xr:uid="{00000000-0005-0000-0000-0000B9BD0000}"/>
    <cellStyle name="요약 2 2 8 5 2 4" xfId="42233" xr:uid="{00000000-0005-0000-0000-0000BABD0000}"/>
    <cellStyle name="요약 2 2 8 5 2 5" xfId="42234" xr:uid="{00000000-0005-0000-0000-0000BBBD0000}"/>
    <cellStyle name="요약 2 2 8 5 2 6" xfId="42235" xr:uid="{00000000-0005-0000-0000-0000BCBD0000}"/>
    <cellStyle name="요약 2 2 8 5 3" xfId="42236" xr:uid="{00000000-0005-0000-0000-0000BDBD0000}"/>
    <cellStyle name="요약 2 2 8 5 3 2" xfId="42237" xr:uid="{00000000-0005-0000-0000-0000BEBD0000}"/>
    <cellStyle name="요약 2 2 8 5 3 2 2" xfId="42238" xr:uid="{00000000-0005-0000-0000-0000BFBD0000}"/>
    <cellStyle name="요약 2 2 8 5 3 2 3" xfId="42239" xr:uid="{00000000-0005-0000-0000-0000C0BD0000}"/>
    <cellStyle name="요약 2 2 8 5 3 3" xfId="42240" xr:uid="{00000000-0005-0000-0000-0000C1BD0000}"/>
    <cellStyle name="요약 2 2 8 5 3 4" xfId="42241" xr:uid="{00000000-0005-0000-0000-0000C2BD0000}"/>
    <cellStyle name="요약 2 2 8 5 3 5" xfId="42242" xr:uid="{00000000-0005-0000-0000-0000C3BD0000}"/>
    <cellStyle name="요약 2 2 8 5 4" xfId="42243" xr:uid="{00000000-0005-0000-0000-0000C4BD0000}"/>
    <cellStyle name="요약 2 2 8 5 4 2" xfId="42244" xr:uid="{00000000-0005-0000-0000-0000C5BD0000}"/>
    <cellStyle name="요약 2 2 8 5 4 3" xfId="42245" xr:uid="{00000000-0005-0000-0000-0000C6BD0000}"/>
    <cellStyle name="요약 2 2 8 5 5" xfId="42246" xr:uid="{00000000-0005-0000-0000-0000C7BD0000}"/>
    <cellStyle name="요약 2 2 8 5 6" xfId="42247" xr:uid="{00000000-0005-0000-0000-0000C8BD0000}"/>
    <cellStyle name="요약 2 2 8 5 7" xfId="42248" xr:uid="{00000000-0005-0000-0000-0000C9BD0000}"/>
    <cellStyle name="요약 2 2 8 6" xfId="42249" xr:uid="{00000000-0005-0000-0000-0000CABD0000}"/>
    <cellStyle name="요약 2 2 8 6 2" xfId="42250" xr:uid="{00000000-0005-0000-0000-0000CBBD0000}"/>
    <cellStyle name="요약 2 2 8 6 2 2" xfId="42251" xr:uid="{00000000-0005-0000-0000-0000CCBD0000}"/>
    <cellStyle name="요약 2 2 8 6 2 2 2" xfId="42252" xr:uid="{00000000-0005-0000-0000-0000CDBD0000}"/>
    <cellStyle name="요약 2 2 8 6 2 2 3" xfId="42253" xr:uid="{00000000-0005-0000-0000-0000CEBD0000}"/>
    <cellStyle name="요약 2 2 8 6 2 3" xfId="42254" xr:uid="{00000000-0005-0000-0000-0000CFBD0000}"/>
    <cellStyle name="요약 2 2 8 6 2 4" xfId="42255" xr:uid="{00000000-0005-0000-0000-0000D0BD0000}"/>
    <cellStyle name="요약 2 2 8 6 2 5" xfId="42256" xr:uid="{00000000-0005-0000-0000-0000D1BD0000}"/>
    <cellStyle name="요약 2 2 8 6 3" xfId="42257" xr:uid="{00000000-0005-0000-0000-0000D2BD0000}"/>
    <cellStyle name="요약 2 2 8 6 3 2" xfId="42258" xr:uid="{00000000-0005-0000-0000-0000D3BD0000}"/>
    <cellStyle name="요약 2 2 8 6 3 3" xfId="42259" xr:uid="{00000000-0005-0000-0000-0000D4BD0000}"/>
    <cellStyle name="요약 2 2 8 6 4" xfId="42260" xr:uid="{00000000-0005-0000-0000-0000D5BD0000}"/>
    <cellStyle name="요약 2 2 8 6 5" xfId="42261" xr:uid="{00000000-0005-0000-0000-0000D6BD0000}"/>
    <cellStyle name="요약 2 2 8 6 6" xfId="42262" xr:uid="{00000000-0005-0000-0000-0000D7BD0000}"/>
    <cellStyle name="요약 2 2 8 7" xfId="42263" xr:uid="{00000000-0005-0000-0000-0000D8BD0000}"/>
    <cellStyle name="요약 2 2 8 7 2" xfId="42264" xr:uid="{00000000-0005-0000-0000-0000D9BD0000}"/>
    <cellStyle name="요약 2 2 8 7 2 2" xfId="42265" xr:uid="{00000000-0005-0000-0000-0000DABD0000}"/>
    <cellStyle name="요약 2 2 8 7 2 2 2" xfId="42266" xr:uid="{00000000-0005-0000-0000-0000DBBD0000}"/>
    <cellStyle name="요약 2 2 8 7 2 2 3" xfId="42267" xr:uid="{00000000-0005-0000-0000-0000DCBD0000}"/>
    <cellStyle name="요약 2 2 8 7 2 3" xfId="42268" xr:uid="{00000000-0005-0000-0000-0000DDBD0000}"/>
    <cellStyle name="요약 2 2 8 7 2 4" xfId="42269" xr:uid="{00000000-0005-0000-0000-0000DEBD0000}"/>
    <cellStyle name="요약 2 2 8 7 2 5" xfId="42270" xr:uid="{00000000-0005-0000-0000-0000DFBD0000}"/>
    <cellStyle name="요약 2 2 8 7 3" xfId="42271" xr:uid="{00000000-0005-0000-0000-0000E0BD0000}"/>
    <cellStyle name="요약 2 2 8 7 3 2" xfId="42272" xr:uid="{00000000-0005-0000-0000-0000E1BD0000}"/>
    <cellStyle name="요약 2 2 8 7 3 3" xfId="42273" xr:uid="{00000000-0005-0000-0000-0000E2BD0000}"/>
    <cellStyle name="요약 2 2 8 7 4" xfId="42274" xr:uid="{00000000-0005-0000-0000-0000E3BD0000}"/>
    <cellStyle name="요약 2 2 8 7 5" xfId="42275" xr:uid="{00000000-0005-0000-0000-0000E4BD0000}"/>
    <cellStyle name="요약 2 2 8 7 6" xfId="42276" xr:uid="{00000000-0005-0000-0000-0000E5BD0000}"/>
    <cellStyle name="요약 2 2 8 8" xfId="42277" xr:uid="{00000000-0005-0000-0000-0000E6BD0000}"/>
    <cellStyle name="요약 2 2 8 8 2" xfId="42278" xr:uid="{00000000-0005-0000-0000-0000E7BD0000}"/>
    <cellStyle name="요약 2 2 8 8 2 2" xfId="42279" xr:uid="{00000000-0005-0000-0000-0000E8BD0000}"/>
    <cellStyle name="요약 2 2 8 8 2 3" xfId="42280" xr:uid="{00000000-0005-0000-0000-0000E9BD0000}"/>
    <cellStyle name="요약 2 2 8 8 3" xfId="42281" xr:uid="{00000000-0005-0000-0000-0000EABD0000}"/>
    <cellStyle name="요약 2 2 8 8 4" xfId="42282" xr:uid="{00000000-0005-0000-0000-0000EBBD0000}"/>
    <cellStyle name="요약 2 2 8 8 5" xfId="42283" xr:uid="{00000000-0005-0000-0000-0000ECBD0000}"/>
    <cellStyle name="요약 2 2 8 9" xfId="42284" xr:uid="{00000000-0005-0000-0000-0000EDBD0000}"/>
    <cellStyle name="요약 2 2 8 9 2" xfId="42285" xr:uid="{00000000-0005-0000-0000-0000EEBD0000}"/>
    <cellStyle name="요약 2 2 8 9 3" xfId="42286" xr:uid="{00000000-0005-0000-0000-0000EFBD0000}"/>
    <cellStyle name="요약 2 2 9" xfId="42287" xr:uid="{00000000-0005-0000-0000-0000F0BD0000}"/>
    <cellStyle name="요약 2 2 9 10" xfId="42288" xr:uid="{00000000-0005-0000-0000-0000F1BD0000}"/>
    <cellStyle name="요약 2 2 9 11" xfId="42289" xr:uid="{00000000-0005-0000-0000-0000F2BD0000}"/>
    <cellStyle name="요약 2 2 9 12" xfId="42290" xr:uid="{00000000-0005-0000-0000-0000F3BD0000}"/>
    <cellStyle name="요약 2 2 9 2" xfId="42291" xr:uid="{00000000-0005-0000-0000-0000F4BD0000}"/>
    <cellStyle name="요약 2 2 9 2 2" xfId="42292" xr:uid="{00000000-0005-0000-0000-0000F5BD0000}"/>
    <cellStyle name="요약 2 2 9 2 2 2" xfId="42293" xr:uid="{00000000-0005-0000-0000-0000F6BD0000}"/>
    <cellStyle name="요약 2 2 9 2 2 2 2" xfId="42294" xr:uid="{00000000-0005-0000-0000-0000F7BD0000}"/>
    <cellStyle name="요약 2 2 9 2 2 2 2 2" xfId="42295" xr:uid="{00000000-0005-0000-0000-0000F8BD0000}"/>
    <cellStyle name="요약 2 2 9 2 2 2 2 3" xfId="42296" xr:uid="{00000000-0005-0000-0000-0000F9BD0000}"/>
    <cellStyle name="요약 2 2 9 2 2 2 3" xfId="42297" xr:uid="{00000000-0005-0000-0000-0000FABD0000}"/>
    <cellStyle name="요약 2 2 9 2 2 2 4" xfId="42298" xr:uid="{00000000-0005-0000-0000-0000FBBD0000}"/>
    <cellStyle name="요약 2 2 9 2 2 2 5" xfId="42299" xr:uid="{00000000-0005-0000-0000-0000FCBD0000}"/>
    <cellStyle name="요약 2 2 9 2 2 3" xfId="42300" xr:uid="{00000000-0005-0000-0000-0000FDBD0000}"/>
    <cellStyle name="요약 2 2 9 2 2 3 2" xfId="42301" xr:uid="{00000000-0005-0000-0000-0000FEBD0000}"/>
    <cellStyle name="요약 2 2 9 2 2 3 3" xfId="42302" xr:uid="{00000000-0005-0000-0000-0000FFBD0000}"/>
    <cellStyle name="요약 2 2 9 2 2 4" xfId="42303" xr:uid="{00000000-0005-0000-0000-000000BE0000}"/>
    <cellStyle name="요약 2 2 9 2 2 5" xfId="42304" xr:uid="{00000000-0005-0000-0000-000001BE0000}"/>
    <cellStyle name="요약 2 2 9 2 2 6" xfId="42305" xr:uid="{00000000-0005-0000-0000-000002BE0000}"/>
    <cellStyle name="요약 2 2 9 2 3" xfId="42306" xr:uid="{00000000-0005-0000-0000-000003BE0000}"/>
    <cellStyle name="요약 2 2 9 2 3 2" xfId="42307" xr:uid="{00000000-0005-0000-0000-000004BE0000}"/>
    <cellStyle name="요약 2 2 9 2 3 2 2" xfId="42308" xr:uid="{00000000-0005-0000-0000-000005BE0000}"/>
    <cellStyle name="요약 2 2 9 2 3 2 2 2" xfId="42309" xr:uid="{00000000-0005-0000-0000-000006BE0000}"/>
    <cellStyle name="요약 2 2 9 2 3 2 2 3" xfId="42310" xr:uid="{00000000-0005-0000-0000-000007BE0000}"/>
    <cellStyle name="요약 2 2 9 2 3 2 3" xfId="42311" xr:uid="{00000000-0005-0000-0000-000008BE0000}"/>
    <cellStyle name="요약 2 2 9 2 3 2 4" xfId="42312" xr:uid="{00000000-0005-0000-0000-000009BE0000}"/>
    <cellStyle name="요약 2 2 9 2 3 2 5" xfId="42313" xr:uid="{00000000-0005-0000-0000-00000ABE0000}"/>
    <cellStyle name="요약 2 2 9 2 3 3" xfId="42314" xr:uid="{00000000-0005-0000-0000-00000BBE0000}"/>
    <cellStyle name="요약 2 2 9 2 3 3 2" xfId="42315" xr:uid="{00000000-0005-0000-0000-00000CBE0000}"/>
    <cellStyle name="요약 2 2 9 2 3 3 3" xfId="42316" xr:uid="{00000000-0005-0000-0000-00000DBE0000}"/>
    <cellStyle name="요약 2 2 9 2 3 4" xfId="42317" xr:uid="{00000000-0005-0000-0000-00000EBE0000}"/>
    <cellStyle name="요약 2 2 9 2 3 5" xfId="42318" xr:uid="{00000000-0005-0000-0000-00000FBE0000}"/>
    <cellStyle name="요약 2 2 9 2 3 6" xfId="42319" xr:uid="{00000000-0005-0000-0000-000010BE0000}"/>
    <cellStyle name="요약 2 2 9 2 4" xfId="42320" xr:uid="{00000000-0005-0000-0000-000011BE0000}"/>
    <cellStyle name="요약 2 2 9 2 4 2" xfId="42321" xr:uid="{00000000-0005-0000-0000-000012BE0000}"/>
    <cellStyle name="요약 2 2 9 2 4 2 2" xfId="42322" xr:uid="{00000000-0005-0000-0000-000013BE0000}"/>
    <cellStyle name="요약 2 2 9 2 4 2 3" xfId="42323" xr:uid="{00000000-0005-0000-0000-000014BE0000}"/>
    <cellStyle name="요약 2 2 9 2 4 3" xfId="42324" xr:uid="{00000000-0005-0000-0000-000015BE0000}"/>
    <cellStyle name="요약 2 2 9 2 4 4" xfId="42325" xr:uid="{00000000-0005-0000-0000-000016BE0000}"/>
    <cellStyle name="요약 2 2 9 2 4 5" xfId="42326" xr:uid="{00000000-0005-0000-0000-000017BE0000}"/>
    <cellStyle name="요약 2 2 9 2 5" xfId="42327" xr:uid="{00000000-0005-0000-0000-000018BE0000}"/>
    <cellStyle name="요약 2 2 9 2 5 2" xfId="42328" xr:uid="{00000000-0005-0000-0000-000019BE0000}"/>
    <cellStyle name="요약 2 2 9 2 5 3" xfId="42329" xr:uid="{00000000-0005-0000-0000-00001ABE0000}"/>
    <cellStyle name="요약 2 2 9 2 6" xfId="42330" xr:uid="{00000000-0005-0000-0000-00001BBE0000}"/>
    <cellStyle name="요약 2 2 9 2 7" xfId="42331" xr:uid="{00000000-0005-0000-0000-00001CBE0000}"/>
    <cellStyle name="요약 2 2 9 2 8" xfId="42332" xr:uid="{00000000-0005-0000-0000-00001DBE0000}"/>
    <cellStyle name="요약 2 2 9 3" xfId="42333" xr:uid="{00000000-0005-0000-0000-00001EBE0000}"/>
    <cellStyle name="요약 2 2 9 3 2" xfId="42334" xr:uid="{00000000-0005-0000-0000-00001FBE0000}"/>
    <cellStyle name="요약 2 2 9 3 2 2" xfId="42335" xr:uid="{00000000-0005-0000-0000-000020BE0000}"/>
    <cellStyle name="요약 2 2 9 3 2 2 2" xfId="42336" xr:uid="{00000000-0005-0000-0000-000021BE0000}"/>
    <cellStyle name="요약 2 2 9 3 2 2 2 2" xfId="42337" xr:uid="{00000000-0005-0000-0000-000022BE0000}"/>
    <cellStyle name="요약 2 2 9 3 2 2 2 3" xfId="42338" xr:uid="{00000000-0005-0000-0000-000023BE0000}"/>
    <cellStyle name="요약 2 2 9 3 2 2 3" xfId="42339" xr:uid="{00000000-0005-0000-0000-000024BE0000}"/>
    <cellStyle name="요약 2 2 9 3 2 2 4" xfId="42340" xr:uid="{00000000-0005-0000-0000-000025BE0000}"/>
    <cellStyle name="요약 2 2 9 3 2 2 5" xfId="42341" xr:uid="{00000000-0005-0000-0000-000026BE0000}"/>
    <cellStyle name="요약 2 2 9 3 2 3" xfId="42342" xr:uid="{00000000-0005-0000-0000-000027BE0000}"/>
    <cellStyle name="요약 2 2 9 3 2 3 2" xfId="42343" xr:uid="{00000000-0005-0000-0000-000028BE0000}"/>
    <cellStyle name="요약 2 2 9 3 2 3 3" xfId="42344" xr:uid="{00000000-0005-0000-0000-000029BE0000}"/>
    <cellStyle name="요약 2 2 9 3 2 4" xfId="42345" xr:uid="{00000000-0005-0000-0000-00002ABE0000}"/>
    <cellStyle name="요약 2 2 9 3 2 5" xfId="42346" xr:uid="{00000000-0005-0000-0000-00002BBE0000}"/>
    <cellStyle name="요약 2 2 9 3 2 6" xfId="42347" xr:uid="{00000000-0005-0000-0000-00002CBE0000}"/>
    <cellStyle name="요약 2 2 9 3 3" xfId="42348" xr:uid="{00000000-0005-0000-0000-00002DBE0000}"/>
    <cellStyle name="요약 2 2 9 3 3 2" xfId="42349" xr:uid="{00000000-0005-0000-0000-00002EBE0000}"/>
    <cellStyle name="요약 2 2 9 3 3 2 2" xfId="42350" xr:uid="{00000000-0005-0000-0000-00002FBE0000}"/>
    <cellStyle name="요약 2 2 9 3 3 2 3" xfId="42351" xr:uid="{00000000-0005-0000-0000-000030BE0000}"/>
    <cellStyle name="요약 2 2 9 3 3 3" xfId="42352" xr:uid="{00000000-0005-0000-0000-000031BE0000}"/>
    <cellStyle name="요약 2 2 9 3 3 4" xfId="42353" xr:uid="{00000000-0005-0000-0000-000032BE0000}"/>
    <cellStyle name="요약 2 2 9 3 3 5" xfId="42354" xr:uid="{00000000-0005-0000-0000-000033BE0000}"/>
    <cellStyle name="요약 2 2 9 3 4" xfId="42355" xr:uid="{00000000-0005-0000-0000-000034BE0000}"/>
    <cellStyle name="요약 2 2 9 3 4 2" xfId="42356" xr:uid="{00000000-0005-0000-0000-000035BE0000}"/>
    <cellStyle name="요약 2 2 9 3 4 3" xfId="42357" xr:uid="{00000000-0005-0000-0000-000036BE0000}"/>
    <cellStyle name="요약 2 2 9 3 5" xfId="42358" xr:uid="{00000000-0005-0000-0000-000037BE0000}"/>
    <cellStyle name="요약 2 2 9 3 6" xfId="42359" xr:uid="{00000000-0005-0000-0000-000038BE0000}"/>
    <cellStyle name="요약 2 2 9 3 7" xfId="42360" xr:uid="{00000000-0005-0000-0000-000039BE0000}"/>
    <cellStyle name="요약 2 2 9 4" xfId="42361" xr:uid="{00000000-0005-0000-0000-00003ABE0000}"/>
    <cellStyle name="요약 2 2 9 4 2" xfId="42362" xr:uid="{00000000-0005-0000-0000-00003BBE0000}"/>
    <cellStyle name="요약 2 2 9 4 2 2" xfId="42363" xr:uid="{00000000-0005-0000-0000-00003CBE0000}"/>
    <cellStyle name="요약 2 2 9 4 2 2 2" xfId="42364" xr:uid="{00000000-0005-0000-0000-00003DBE0000}"/>
    <cellStyle name="요약 2 2 9 4 2 2 2 2" xfId="42365" xr:uid="{00000000-0005-0000-0000-00003EBE0000}"/>
    <cellStyle name="요약 2 2 9 4 2 2 2 3" xfId="42366" xr:uid="{00000000-0005-0000-0000-00003FBE0000}"/>
    <cellStyle name="요약 2 2 9 4 2 2 3" xfId="42367" xr:uid="{00000000-0005-0000-0000-000040BE0000}"/>
    <cellStyle name="요약 2 2 9 4 2 2 4" xfId="42368" xr:uid="{00000000-0005-0000-0000-000041BE0000}"/>
    <cellStyle name="요약 2 2 9 4 2 2 5" xfId="42369" xr:uid="{00000000-0005-0000-0000-000042BE0000}"/>
    <cellStyle name="요약 2 2 9 4 2 3" xfId="42370" xr:uid="{00000000-0005-0000-0000-000043BE0000}"/>
    <cellStyle name="요약 2 2 9 4 2 3 2" xfId="42371" xr:uid="{00000000-0005-0000-0000-000044BE0000}"/>
    <cellStyle name="요약 2 2 9 4 2 3 3" xfId="42372" xr:uid="{00000000-0005-0000-0000-000045BE0000}"/>
    <cellStyle name="요약 2 2 9 4 2 4" xfId="42373" xr:uid="{00000000-0005-0000-0000-000046BE0000}"/>
    <cellStyle name="요약 2 2 9 4 2 5" xfId="42374" xr:uid="{00000000-0005-0000-0000-000047BE0000}"/>
    <cellStyle name="요약 2 2 9 4 2 6" xfId="42375" xr:uid="{00000000-0005-0000-0000-000048BE0000}"/>
    <cellStyle name="요약 2 2 9 4 3" xfId="42376" xr:uid="{00000000-0005-0000-0000-000049BE0000}"/>
    <cellStyle name="요약 2 2 9 4 3 2" xfId="42377" xr:uid="{00000000-0005-0000-0000-00004ABE0000}"/>
    <cellStyle name="요약 2 2 9 4 3 2 2" xfId="42378" xr:uid="{00000000-0005-0000-0000-00004BBE0000}"/>
    <cellStyle name="요약 2 2 9 4 3 2 3" xfId="42379" xr:uid="{00000000-0005-0000-0000-00004CBE0000}"/>
    <cellStyle name="요약 2 2 9 4 3 3" xfId="42380" xr:uid="{00000000-0005-0000-0000-00004DBE0000}"/>
    <cellStyle name="요약 2 2 9 4 3 4" xfId="42381" xr:uid="{00000000-0005-0000-0000-00004EBE0000}"/>
    <cellStyle name="요약 2 2 9 4 3 5" xfId="42382" xr:uid="{00000000-0005-0000-0000-00004FBE0000}"/>
    <cellStyle name="요약 2 2 9 4 4" xfId="42383" xr:uid="{00000000-0005-0000-0000-000050BE0000}"/>
    <cellStyle name="요약 2 2 9 4 4 2" xfId="42384" xr:uid="{00000000-0005-0000-0000-000051BE0000}"/>
    <cellStyle name="요약 2 2 9 4 4 3" xfId="42385" xr:uid="{00000000-0005-0000-0000-000052BE0000}"/>
    <cellStyle name="요약 2 2 9 4 5" xfId="42386" xr:uid="{00000000-0005-0000-0000-000053BE0000}"/>
    <cellStyle name="요약 2 2 9 4 6" xfId="42387" xr:uid="{00000000-0005-0000-0000-000054BE0000}"/>
    <cellStyle name="요약 2 2 9 4 7" xfId="42388" xr:uid="{00000000-0005-0000-0000-000055BE0000}"/>
    <cellStyle name="요약 2 2 9 5" xfId="42389" xr:uid="{00000000-0005-0000-0000-000056BE0000}"/>
    <cellStyle name="요약 2 2 9 5 2" xfId="42390" xr:uid="{00000000-0005-0000-0000-000057BE0000}"/>
    <cellStyle name="요약 2 2 9 5 2 2" xfId="42391" xr:uid="{00000000-0005-0000-0000-000058BE0000}"/>
    <cellStyle name="요약 2 2 9 5 2 2 2" xfId="42392" xr:uid="{00000000-0005-0000-0000-000059BE0000}"/>
    <cellStyle name="요약 2 2 9 5 2 2 2 2" xfId="42393" xr:uid="{00000000-0005-0000-0000-00005ABE0000}"/>
    <cellStyle name="요약 2 2 9 5 2 2 2 3" xfId="42394" xr:uid="{00000000-0005-0000-0000-00005BBE0000}"/>
    <cellStyle name="요약 2 2 9 5 2 2 3" xfId="42395" xr:uid="{00000000-0005-0000-0000-00005CBE0000}"/>
    <cellStyle name="요약 2 2 9 5 2 2 4" xfId="42396" xr:uid="{00000000-0005-0000-0000-00005DBE0000}"/>
    <cellStyle name="요약 2 2 9 5 2 2 5" xfId="42397" xr:uid="{00000000-0005-0000-0000-00005EBE0000}"/>
    <cellStyle name="요약 2 2 9 5 2 3" xfId="42398" xr:uid="{00000000-0005-0000-0000-00005FBE0000}"/>
    <cellStyle name="요약 2 2 9 5 2 3 2" xfId="42399" xr:uid="{00000000-0005-0000-0000-000060BE0000}"/>
    <cellStyle name="요약 2 2 9 5 2 3 3" xfId="42400" xr:uid="{00000000-0005-0000-0000-000061BE0000}"/>
    <cellStyle name="요약 2 2 9 5 2 4" xfId="42401" xr:uid="{00000000-0005-0000-0000-000062BE0000}"/>
    <cellStyle name="요약 2 2 9 5 2 5" xfId="42402" xr:uid="{00000000-0005-0000-0000-000063BE0000}"/>
    <cellStyle name="요약 2 2 9 5 2 6" xfId="42403" xr:uid="{00000000-0005-0000-0000-000064BE0000}"/>
    <cellStyle name="요약 2 2 9 5 3" xfId="42404" xr:uid="{00000000-0005-0000-0000-000065BE0000}"/>
    <cellStyle name="요약 2 2 9 5 3 2" xfId="42405" xr:uid="{00000000-0005-0000-0000-000066BE0000}"/>
    <cellStyle name="요약 2 2 9 5 3 2 2" xfId="42406" xr:uid="{00000000-0005-0000-0000-000067BE0000}"/>
    <cellStyle name="요약 2 2 9 5 3 2 3" xfId="42407" xr:uid="{00000000-0005-0000-0000-000068BE0000}"/>
    <cellStyle name="요약 2 2 9 5 3 3" xfId="42408" xr:uid="{00000000-0005-0000-0000-000069BE0000}"/>
    <cellStyle name="요약 2 2 9 5 3 4" xfId="42409" xr:uid="{00000000-0005-0000-0000-00006ABE0000}"/>
    <cellStyle name="요약 2 2 9 5 3 5" xfId="42410" xr:uid="{00000000-0005-0000-0000-00006BBE0000}"/>
    <cellStyle name="요약 2 2 9 5 4" xfId="42411" xr:uid="{00000000-0005-0000-0000-00006CBE0000}"/>
    <cellStyle name="요약 2 2 9 5 4 2" xfId="42412" xr:uid="{00000000-0005-0000-0000-00006DBE0000}"/>
    <cellStyle name="요약 2 2 9 5 4 3" xfId="42413" xr:uid="{00000000-0005-0000-0000-00006EBE0000}"/>
    <cellStyle name="요약 2 2 9 5 5" xfId="42414" xr:uid="{00000000-0005-0000-0000-00006FBE0000}"/>
    <cellStyle name="요약 2 2 9 5 6" xfId="42415" xr:uid="{00000000-0005-0000-0000-000070BE0000}"/>
    <cellStyle name="요약 2 2 9 5 7" xfId="42416" xr:uid="{00000000-0005-0000-0000-000071BE0000}"/>
    <cellStyle name="요약 2 2 9 6" xfId="42417" xr:uid="{00000000-0005-0000-0000-000072BE0000}"/>
    <cellStyle name="요약 2 2 9 6 2" xfId="42418" xr:uid="{00000000-0005-0000-0000-000073BE0000}"/>
    <cellStyle name="요약 2 2 9 6 2 2" xfId="42419" xr:uid="{00000000-0005-0000-0000-000074BE0000}"/>
    <cellStyle name="요약 2 2 9 6 2 2 2" xfId="42420" xr:uid="{00000000-0005-0000-0000-000075BE0000}"/>
    <cellStyle name="요약 2 2 9 6 2 2 3" xfId="42421" xr:uid="{00000000-0005-0000-0000-000076BE0000}"/>
    <cellStyle name="요약 2 2 9 6 2 3" xfId="42422" xr:uid="{00000000-0005-0000-0000-000077BE0000}"/>
    <cellStyle name="요약 2 2 9 6 2 4" xfId="42423" xr:uid="{00000000-0005-0000-0000-000078BE0000}"/>
    <cellStyle name="요약 2 2 9 6 2 5" xfId="42424" xr:uid="{00000000-0005-0000-0000-000079BE0000}"/>
    <cellStyle name="요약 2 2 9 6 3" xfId="42425" xr:uid="{00000000-0005-0000-0000-00007ABE0000}"/>
    <cellStyle name="요약 2 2 9 6 3 2" xfId="42426" xr:uid="{00000000-0005-0000-0000-00007BBE0000}"/>
    <cellStyle name="요약 2 2 9 6 3 3" xfId="42427" xr:uid="{00000000-0005-0000-0000-00007CBE0000}"/>
    <cellStyle name="요약 2 2 9 6 4" xfId="42428" xr:uid="{00000000-0005-0000-0000-00007DBE0000}"/>
    <cellStyle name="요약 2 2 9 6 5" xfId="42429" xr:uid="{00000000-0005-0000-0000-00007EBE0000}"/>
    <cellStyle name="요약 2 2 9 6 6" xfId="42430" xr:uid="{00000000-0005-0000-0000-00007FBE0000}"/>
    <cellStyle name="요약 2 2 9 7" xfId="42431" xr:uid="{00000000-0005-0000-0000-000080BE0000}"/>
    <cellStyle name="요약 2 2 9 7 2" xfId="42432" xr:uid="{00000000-0005-0000-0000-000081BE0000}"/>
    <cellStyle name="요약 2 2 9 7 2 2" xfId="42433" xr:uid="{00000000-0005-0000-0000-000082BE0000}"/>
    <cellStyle name="요약 2 2 9 7 2 2 2" xfId="42434" xr:uid="{00000000-0005-0000-0000-000083BE0000}"/>
    <cellStyle name="요약 2 2 9 7 2 2 3" xfId="42435" xr:uid="{00000000-0005-0000-0000-000084BE0000}"/>
    <cellStyle name="요약 2 2 9 7 2 3" xfId="42436" xr:uid="{00000000-0005-0000-0000-000085BE0000}"/>
    <cellStyle name="요약 2 2 9 7 2 4" xfId="42437" xr:uid="{00000000-0005-0000-0000-000086BE0000}"/>
    <cellStyle name="요약 2 2 9 7 2 5" xfId="42438" xr:uid="{00000000-0005-0000-0000-000087BE0000}"/>
    <cellStyle name="요약 2 2 9 7 3" xfId="42439" xr:uid="{00000000-0005-0000-0000-000088BE0000}"/>
    <cellStyle name="요약 2 2 9 7 3 2" xfId="42440" xr:uid="{00000000-0005-0000-0000-000089BE0000}"/>
    <cellStyle name="요약 2 2 9 7 3 3" xfId="42441" xr:uid="{00000000-0005-0000-0000-00008ABE0000}"/>
    <cellStyle name="요약 2 2 9 7 4" xfId="42442" xr:uid="{00000000-0005-0000-0000-00008BBE0000}"/>
    <cellStyle name="요약 2 2 9 7 5" xfId="42443" xr:uid="{00000000-0005-0000-0000-00008CBE0000}"/>
    <cellStyle name="요약 2 2 9 7 6" xfId="42444" xr:uid="{00000000-0005-0000-0000-00008DBE0000}"/>
    <cellStyle name="요약 2 2 9 8" xfId="42445" xr:uid="{00000000-0005-0000-0000-00008EBE0000}"/>
    <cellStyle name="요약 2 2 9 8 2" xfId="42446" xr:uid="{00000000-0005-0000-0000-00008FBE0000}"/>
    <cellStyle name="요약 2 2 9 8 2 2" xfId="42447" xr:uid="{00000000-0005-0000-0000-000090BE0000}"/>
    <cellStyle name="요약 2 2 9 8 2 3" xfId="42448" xr:uid="{00000000-0005-0000-0000-000091BE0000}"/>
    <cellStyle name="요약 2 2 9 8 3" xfId="42449" xr:uid="{00000000-0005-0000-0000-000092BE0000}"/>
    <cellStyle name="요약 2 2 9 8 4" xfId="42450" xr:uid="{00000000-0005-0000-0000-000093BE0000}"/>
    <cellStyle name="요약 2 2 9 8 5" xfId="42451" xr:uid="{00000000-0005-0000-0000-000094BE0000}"/>
    <cellStyle name="요약 2 2 9 9" xfId="42452" xr:uid="{00000000-0005-0000-0000-000095BE0000}"/>
    <cellStyle name="요약 2 2 9 9 2" xfId="42453" xr:uid="{00000000-0005-0000-0000-000096BE0000}"/>
    <cellStyle name="요약 2 2 9 9 3" xfId="42454" xr:uid="{00000000-0005-0000-0000-000097BE0000}"/>
    <cellStyle name="요약 2 3" xfId="42455" xr:uid="{00000000-0005-0000-0000-000098BE0000}"/>
    <cellStyle name="요약 2 3 10" xfId="42456" xr:uid="{00000000-0005-0000-0000-000099BE0000}"/>
    <cellStyle name="요약 2 3 10 2" xfId="42457" xr:uid="{00000000-0005-0000-0000-00009ABE0000}"/>
    <cellStyle name="요약 2 3 10 2 2" xfId="42458" xr:uid="{00000000-0005-0000-0000-00009BBE0000}"/>
    <cellStyle name="요약 2 3 10 2 2 2" xfId="42459" xr:uid="{00000000-0005-0000-0000-00009CBE0000}"/>
    <cellStyle name="요약 2 3 10 2 2 3" xfId="42460" xr:uid="{00000000-0005-0000-0000-00009DBE0000}"/>
    <cellStyle name="요약 2 3 10 2 3" xfId="42461" xr:uid="{00000000-0005-0000-0000-00009EBE0000}"/>
    <cellStyle name="요약 2 3 10 2 4" xfId="42462" xr:uid="{00000000-0005-0000-0000-00009FBE0000}"/>
    <cellStyle name="요약 2 3 10 3" xfId="42463" xr:uid="{00000000-0005-0000-0000-0000A0BE0000}"/>
    <cellStyle name="요약 2 3 10 3 2" xfId="42464" xr:uid="{00000000-0005-0000-0000-0000A1BE0000}"/>
    <cellStyle name="요약 2 3 10 3 3" xfId="42465" xr:uid="{00000000-0005-0000-0000-0000A2BE0000}"/>
    <cellStyle name="요약 2 3 10 4" xfId="42466" xr:uid="{00000000-0005-0000-0000-0000A3BE0000}"/>
    <cellStyle name="요약 2 3 10 5" xfId="42467" xr:uid="{00000000-0005-0000-0000-0000A4BE0000}"/>
    <cellStyle name="요약 2 3 11" xfId="42468" xr:uid="{00000000-0005-0000-0000-0000A5BE0000}"/>
    <cellStyle name="요약 2 3 11 2" xfId="42469" xr:uid="{00000000-0005-0000-0000-0000A6BE0000}"/>
    <cellStyle name="요약 2 3 11 2 2" xfId="42470" xr:uid="{00000000-0005-0000-0000-0000A7BE0000}"/>
    <cellStyle name="요약 2 3 11 2 2 2" xfId="42471" xr:uid="{00000000-0005-0000-0000-0000A8BE0000}"/>
    <cellStyle name="요약 2 3 11 2 2 3" xfId="42472" xr:uid="{00000000-0005-0000-0000-0000A9BE0000}"/>
    <cellStyle name="요약 2 3 11 2 3" xfId="42473" xr:uid="{00000000-0005-0000-0000-0000AABE0000}"/>
    <cellStyle name="요약 2 3 11 2 4" xfId="42474" xr:uid="{00000000-0005-0000-0000-0000ABBE0000}"/>
    <cellStyle name="요약 2 3 11 3" xfId="42475" xr:uid="{00000000-0005-0000-0000-0000ACBE0000}"/>
    <cellStyle name="요약 2 3 11 3 2" xfId="42476" xr:uid="{00000000-0005-0000-0000-0000ADBE0000}"/>
    <cellStyle name="요약 2 3 11 3 3" xfId="42477" xr:uid="{00000000-0005-0000-0000-0000AEBE0000}"/>
    <cellStyle name="요약 2 3 11 4" xfId="42478" xr:uid="{00000000-0005-0000-0000-0000AFBE0000}"/>
    <cellStyle name="요약 2 3 11 5" xfId="42479" xr:uid="{00000000-0005-0000-0000-0000B0BE0000}"/>
    <cellStyle name="요약 2 3 12" xfId="42480" xr:uid="{00000000-0005-0000-0000-0000B1BE0000}"/>
    <cellStyle name="요약 2 3 12 2" xfId="42481" xr:uid="{00000000-0005-0000-0000-0000B2BE0000}"/>
    <cellStyle name="요약 2 3 12 2 2" xfId="42482" xr:uid="{00000000-0005-0000-0000-0000B3BE0000}"/>
    <cellStyle name="요약 2 3 12 2 2 2" xfId="42483" xr:uid="{00000000-0005-0000-0000-0000B4BE0000}"/>
    <cellStyle name="요약 2 3 12 2 2 3" xfId="42484" xr:uid="{00000000-0005-0000-0000-0000B5BE0000}"/>
    <cellStyle name="요약 2 3 12 2 3" xfId="42485" xr:uid="{00000000-0005-0000-0000-0000B6BE0000}"/>
    <cellStyle name="요약 2 3 12 2 4" xfId="42486" xr:uid="{00000000-0005-0000-0000-0000B7BE0000}"/>
    <cellStyle name="요약 2 3 12 3" xfId="42487" xr:uid="{00000000-0005-0000-0000-0000B8BE0000}"/>
    <cellStyle name="요약 2 3 12 3 2" xfId="42488" xr:uid="{00000000-0005-0000-0000-0000B9BE0000}"/>
    <cellStyle name="요약 2 3 12 3 3" xfId="42489" xr:uid="{00000000-0005-0000-0000-0000BABE0000}"/>
    <cellStyle name="요약 2 3 12 4" xfId="42490" xr:uid="{00000000-0005-0000-0000-0000BBBE0000}"/>
    <cellStyle name="요약 2 3 12 5" xfId="42491" xr:uid="{00000000-0005-0000-0000-0000BCBE0000}"/>
    <cellStyle name="요약 2 3 13" xfId="42492" xr:uid="{00000000-0005-0000-0000-0000BDBE0000}"/>
    <cellStyle name="요약 2 3 13 2" xfId="42493" xr:uid="{00000000-0005-0000-0000-0000BEBE0000}"/>
    <cellStyle name="요약 2 3 13 2 2" xfId="42494" xr:uid="{00000000-0005-0000-0000-0000BFBE0000}"/>
    <cellStyle name="요약 2 3 13 2 2 2" xfId="42495" xr:uid="{00000000-0005-0000-0000-0000C0BE0000}"/>
    <cellStyle name="요약 2 3 13 2 2 3" xfId="42496" xr:uid="{00000000-0005-0000-0000-0000C1BE0000}"/>
    <cellStyle name="요약 2 3 13 2 3" xfId="42497" xr:uid="{00000000-0005-0000-0000-0000C2BE0000}"/>
    <cellStyle name="요약 2 3 13 2 4" xfId="42498" xr:uid="{00000000-0005-0000-0000-0000C3BE0000}"/>
    <cellStyle name="요약 2 3 13 3" xfId="42499" xr:uid="{00000000-0005-0000-0000-0000C4BE0000}"/>
    <cellStyle name="요약 2 3 13 3 2" xfId="42500" xr:uid="{00000000-0005-0000-0000-0000C5BE0000}"/>
    <cellStyle name="요약 2 3 13 3 3" xfId="42501" xr:uid="{00000000-0005-0000-0000-0000C6BE0000}"/>
    <cellStyle name="요약 2 3 13 4" xfId="42502" xr:uid="{00000000-0005-0000-0000-0000C7BE0000}"/>
    <cellStyle name="요약 2 3 13 5" xfId="42503" xr:uid="{00000000-0005-0000-0000-0000C8BE0000}"/>
    <cellStyle name="요약 2 3 14" xfId="42504" xr:uid="{00000000-0005-0000-0000-0000C9BE0000}"/>
    <cellStyle name="요약 2 3 14 2" xfId="42505" xr:uid="{00000000-0005-0000-0000-0000CABE0000}"/>
    <cellStyle name="요약 2 3 14 2 2" xfId="42506" xr:uid="{00000000-0005-0000-0000-0000CBBE0000}"/>
    <cellStyle name="요약 2 3 14 2 2 2" xfId="42507" xr:uid="{00000000-0005-0000-0000-0000CCBE0000}"/>
    <cellStyle name="요약 2 3 14 2 2 3" xfId="42508" xr:uid="{00000000-0005-0000-0000-0000CDBE0000}"/>
    <cellStyle name="요약 2 3 14 2 3" xfId="42509" xr:uid="{00000000-0005-0000-0000-0000CEBE0000}"/>
    <cellStyle name="요약 2 3 14 2 4" xfId="42510" xr:uid="{00000000-0005-0000-0000-0000CFBE0000}"/>
    <cellStyle name="요약 2 3 14 3" xfId="42511" xr:uid="{00000000-0005-0000-0000-0000D0BE0000}"/>
    <cellStyle name="요약 2 3 14 3 2" xfId="42512" xr:uid="{00000000-0005-0000-0000-0000D1BE0000}"/>
    <cellStyle name="요약 2 3 14 3 3" xfId="42513" xr:uid="{00000000-0005-0000-0000-0000D2BE0000}"/>
    <cellStyle name="요약 2 3 14 4" xfId="42514" xr:uid="{00000000-0005-0000-0000-0000D3BE0000}"/>
    <cellStyle name="요약 2 3 14 5" xfId="42515" xr:uid="{00000000-0005-0000-0000-0000D4BE0000}"/>
    <cellStyle name="요약 2 3 15" xfId="42516" xr:uid="{00000000-0005-0000-0000-0000D5BE0000}"/>
    <cellStyle name="요약 2 3 15 2" xfId="42517" xr:uid="{00000000-0005-0000-0000-0000D6BE0000}"/>
    <cellStyle name="요약 2 3 15 2 2" xfId="42518" xr:uid="{00000000-0005-0000-0000-0000D7BE0000}"/>
    <cellStyle name="요약 2 3 15 2 2 2" xfId="42519" xr:uid="{00000000-0005-0000-0000-0000D8BE0000}"/>
    <cellStyle name="요약 2 3 15 2 2 3" xfId="42520" xr:uid="{00000000-0005-0000-0000-0000D9BE0000}"/>
    <cellStyle name="요약 2 3 15 2 3" xfId="42521" xr:uid="{00000000-0005-0000-0000-0000DABE0000}"/>
    <cellStyle name="요약 2 3 15 2 4" xfId="42522" xr:uid="{00000000-0005-0000-0000-0000DBBE0000}"/>
    <cellStyle name="요약 2 3 15 3" xfId="42523" xr:uid="{00000000-0005-0000-0000-0000DCBE0000}"/>
    <cellStyle name="요약 2 3 15 3 2" xfId="42524" xr:uid="{00000000-0005-0000-0000-0000DDBE0000}"/>
    <cellStyle name="요약 2 3 15 3 3" xfId="42525" xr:uid="{00000000-0005-0000-0000-0000DEBE0000}"/>
    <cellStyle name="요약 2 3 15 4" xfId="42526" xr:uid="{00000000-0005-0000-0000-0000DFBE0000}"/>
    <cellStyle name="요약 2 3 15 5" xfId="42527" xr:uid="{00000000-0005-0000-0000-0000E0BE0000}"/>
    <cellStyle name="요약 2 3 16" xfId="42528" xr:uid="{00000000-0005-0000-0000-0000E1BE0000}"/>
    <cellStyle name="요약 2 3 16 2" xfId="42529" xr:uid="{00000000-0005-0000-0000-0000E2BE0000}"/>
    <cellStyle name="요약 2 3 16 2 2" xfId="42530" xr:uid="{00000000-0005-0000-0000-0000E3BE0000}"/>
    <cellStyle name="요약 2 3 16 2 2 2" xfId="42531" xr:uid="{00000000-0005-0000-0000-0000E4BE0000}"/>
    <cellStyle name="요약 2 3 16 2 2 3" xfId="42532" xr:uid="{00000000-0005-0000-0000-0000E5BE0000}"/>
    <cellStyle name="요약 2 3 16 2 3" xfId="42533" xr:uid="{00000000-0005-0000-0000-0000E6BE0000}"/>
    <cellStyle name="요약 2 3 16 2 4" xfId="42534" xr:uid="{00000000-0005-0000-0000-0000E7BE0000}"/>
    <cellStyle name="요약 2 3 16 3" xfId="42535" xr:uid="{00000000-0005-0000-0000-0000E8BE0000}"/>
    <cellStyle name="요약 2 3 16 3 2" xfId="42536" xr:uid="{00000000-0005-0000-0000-0000E9BE0000}"/>
    <cellStyle name="요약 2 3 16 3 3" xfId="42537" xr:uid="{00000000-0005-0000-0000-0000EABE0000}"/>
    <cellStyle name="요약 2 3 16 4" xfId="42538" xr:uid="{00000000-0005-0000-0000-0000EBBE0000}"/>
    <cellStyle name="요약 2 3 16 5" xfId="42539" xr:uid="{00000000-0005-0000-0000-0000ECBE0000}"/>
    <cellStyle name="요약 2 3 17" xfId="42540" xr:uid="{00000000-0005-0000-0000-0000EDBE0000}"/>
    <cellStyle name="요약 2 3 17 2" xfId="42541" xr:uid="{00000000-0005-0000-0000-0000EEBE0000}"/>
    <cellStyle name="요약 2 3 17 2 2" xfId="42542" xr:uid="{00000000-0005-0000-0000-0000EFBE0000}"/>
    <cellStyle name="요약 2 3 17 2 2 2" xfId="42543" xr:uid="{00000000-0005-0000-0000-0000F0BE0000}"/>
    <cellStyle name="요약 2 3 17 2 2 3" xfId="42544" xr:uid="{00000000-0005-0000-0000-0000F1BE0000}"/>
    <cellStyle name="요약 2 3 17 2 3" xfId="42545" xr:uid="{00000000-0005-0000-0000-0000F2BE0000}"/>
    <cellStyle name="요약 2 3 17 2 4" xfId="42546" xr:uid="{00000000-0005-0000-0000-0000F3BE0000}"/>
    <cellStyle name="요약 2 3 17 3" xfId="42547" xr:uid="{00000000-0005-0000-0000-0000F4BE0000}"/>
    <cellStyle name="요약 2 3 17 3 2" xfId="42548" xr:uid="{00000000-0005-0000-0000-0000F5BE0000}"/>
    <cellStyle name="요약 2 3 17 3 3" xfId="42549" xr:uid="{00000000-0005-0000-0000-0000F6BE0000}"/>
    <cellStyle name="요약 2 3 17 4" xfId="42550" xr:uid="{00000000-0005-0000-0000-0000F7BE0000}"/>
    <cellStyle name="요약 2 3 17 5" xfId="42551" xr:uid="{00000000-0005-0000-0000-0000F8BE0000}"/>
    <cellStyle name="요약 2 3 18" xfId="42552" xr:uid="{00000000-0005-0000-0000-0000F9BE0000}"/>
    <cellStyle name="요약 2 3 18 2" xfId="42553" xr:uid="{00000000-0005-0000-0000-0000FABE0000}"/>
    <cellStyle name="요약 2 3 18 2 2" xfId="42554" xr:uid="{00000000-0005-0000-0000-0000FBBE0000}"/>
    <cellStyle name="요약 2 3 18 2 2 2" xfId="42555" xr:uid="{00000000-0005-0000-0000-0000FCBE0000}"/>
    <cellStyle name="요약 2 3 18 2 2 3" xfId="42556" xr:uid="{00000000-0005-0000-0000-0000FDBE0000}"/>
    <cellStyle name="요약 2 3 18 2 3" xfId="42557" xr:uid="{00000000-0005-0000-0000-0000FEBE0000}"/>
    <cellStyle name="요약 2 3 18 2 4" xfId="42558" xr:uid="{00000000-0005-0000-0000-0000FFBE0000}"/>
    <cellStyle name="요약 2 3 18 3" xfId="42559" xr:uid="{00000000-0005-0000-0000-000000BF0000}"/>
    <cellStyle name="요약 2 3 18 3 2" xfId="42560" xr:uid="{00000000-0005-0000-0000-000001BF0000}"/>
    <cellStyle name="요약 2 3 18 3 3" xfId="42561" xr:uid="{00000000-0005-0000-0000-000002BF0000}"/>
    <cellStyle name="요약 2 3 18 4" xfId="42562" xr:uid="{00000000-0005-0000-0000-000003BF0000}"/>
    <cellStyle name="요약 2 3 18 5" xfId="42563" xr:uid="{00000000-0005-0000-0000-000004BF0000}"/>
    <cellStyle name="요약 2 3 19" xfId="42564" xr:uid="{00000000-0005-0000-0000-000005BF0000}"/>
    <cellStyle name="요약 2 3 19 2" xfId="42565" xr:uid="{00000000-0005-0000-0000-000006BF0000}"/>
    <cellStyle name="요약 2 3 19 2 2" xfId="42566" xr:uid="{00000000-0005-0000-0000-000007BF0000}"/>
    <cellStyle name="요약 2 3 19 2 2 2" xfId="42567" xr:uid="{00000000-0005-0000-0000-000008BF0000}"/>
    <cellStyle name="요약 2 3 19 2 2 3" xfId="42568" xr:uid="{00000000-0005-0000-0000-000009BF0000}"/>
    <cellStyle name="요약 2 3 19 2 3" xfId="42569" xr:uid="{00000000-0005-0000-0000-00000ABF0000}"/>
    <cellStyle name="요약 2 3 19 2 4" xfId="42570" xr:uid="{00000000-0005-0000-0000-00000BBF0000}"/>
    <cellStyle name="요약 2 3 19 3" xfId="42571" xr:uid="{00000000-0005-0000-0000-00000CBF0000}"/>
    <cellStyle name="요약 2 3 19 3 2" xfId="42572" xr:uid="{00000000-0005-0000-0000-00000DBF0000}"/>
    <cellStyle name="요약 2 3 19 3 3" xfId="42573" xr:uid="{00000000-0005-0000-0000-00000EBF0000}"/>
    <cellStyle name="요약 2 3 19 4" xfId="42574" xr:uid="{00000000-0005-0000-0000-00000FBF0000}"/>
    <cellStyle name="요약 2 3 19 5" xfId="42575" xr:uid="{00000000-0005-0000-0000-000010BF0000}"/>
    <cellStyle name="요약 2 3 2" xfId="42576" xr:uid="{00000000-0005-0000-0000-000011BF0000}"/>
    <cellStyle name="요약 2 3 2 2" xfId="42577" xr:uid="{00000000-0005-0000-0000-000012BF0000}"/>
    <cellStyle name="요약 2 3 2 2 2" xfId="42578" xr:uid="{00000000-0005-0000-0000-000013BF0000}"/>
    <cellStyle name="요약 2 3 2 2 2 2" xfId="42579" xr:uid="{00000000-0005-0000-0000-000014BF0000}"/>
    <cellStyle name="요약 2 3 2 2 2 2 2" xfId="42580" xr:uid="{00000000-0005-0000-0000-000015BF0000}"/>
    <cellStyle name="요약 2 3 2 2 2 2 2 2" xfId="42581" xr:uid="{00000000-0005-0000-0000-000016BF0000}"/>
    <cellStyle name="요약 2 3 2 2 2 2 2 3" xfId="42582" xr:uid="{00000000-0005-0000-0000-000017BF0000}"/>
    <cellStyle name="요약 2 3 2 2 2 2 3" xfId="42583" xr:uid="{00000000-0005-0000-0000-000018BF0000}"/>
    <cellStyle name="요약 2 3 2 2 2 2 4" xfId="42584" xr:uid="{00000000-0005-0000-0000-000019BF0000}"/>
    <cellStyle name="요약 2 3 2 2 2 2 5" xfId="42585" xr:uid="{00000000-0005-0000-0000-00001ABF0000}"/>
    <cellStyle name="요약 2 3 2 2 2 3" xfId="42586" xr:uid="{00000000-0005-0000-0000-00001BBF0000}"/>
    <cellStyle name="요약 2 3 2 2 2 3 2" xfId="42587" xr:uid="{00000000-0005-0000-0000-00001CBF0000}"/>
    <cellStyle name="요약 2 3 2 2 2 3 3" xfId="42588" xr:uid="{00000000-0005-0000-0000-00001DBF0000}"/>
    <cellStyle name="요약 2 3 2 2 2 4" xfId="42589" xr:uid="{00000000-0005-0000-0000-00001EBF0000}"/>
    <cellStyle name="요약 2 3 2 2 2 5" xfId="42590" xr:uid="{00000000-0005-0000-0000-00001FBF0000}"/>
    <cellStyle name="요약 2 3 2 2 2 6" xfId="42591" xr:uid="{00000000-0005-0000-0000-000020BF0000}"/>
    <cellStyle name="요약 2 3 2 2 3" xfId="42592" xr:uid="{00000000-0005-0000-0000-000021BF0000}"/>
    <cellStyle name="요약 2 3 2 2 3 2" xfId="42593" xr:uid="{00000000-0005-0000-0000-000022BF0000}"/>
    <cellStyle name="요약 2 3 2 2 3 2 2" xfId="42594" xr:uid="{00000000-0005-0000-0000-000023BF0000}"/>
    <cellStyle name="요약 2 3 2 2 3 2 3" xfId="42595" xr:uid="{00000000-0005-0000-0000-000024BF0000}"/>
    <cellStyle name="요약 2 3 2 2 3 3" xfId="42596" xr:uid="{00000000-0005-0000-0000-000025BF0000}"/>
    <cellStyle name="요약 2 3 2 2 3 4" xfId="42597" xr:uid="{00000000-0005-0000-0000-000026BF0000}"/>
    <cellStyle name="요약 2 3 2 2 3 5" xfId="42598" xr:uid="{00000000-0005-0000-0000-000027BF0000}"/>
    <cellStyle name="요약 2 3 2 2 4" xfId="42599" xr:uid="{00000000-0005-0000-0000-000028BF0000}"/>
    <cellStyle name="요약 2 3 2 2 4 2" xfId="42600" xr:uid="{00000000-0005-0000-0000-000029BF0000}"/>
    <cellStyle name="요약 2 3 2 2 4 3" xfId="42601" xr:uid="{00000000-0005-0000-0000-00002ABF0000}"/>
    <cellStyle name="요약 2 3 2 2 5" xfId="42602" xr:uid="{00000000-0005-0000-0000-00002BBF0000}"/>
    <cellStyle name="요약 2 3 2 2 6" xfId="42603" xr:uid="{00000000-0005-0000-0000-00002CBF0000}"/>
    <cellStyle name="요약 2 3 2 2 7" xfId="42604" xr:uid="{00000000-0005-0000-0000-00002DBF0000}"/>
    <cellStyle name="요약 2 3 2 3" xfId="42605" xr:uid="{00000000-0005-0000-0000-00002EBF0000}"/>
    <cellStyle name="요약 2 3 2 3 2" xfId="42606" xr:uid="{00000000-0005-0000-0000-00002FBF0000}"/>
    <cellStyle name="요약 2 3 2 3 2 2" xfId="42607" xr:uid="{00000000-0005-0000-0000-000030BF0000}"/>
    <cellStyle name="요약 2 3 2 3 2 2 2" xfId="42608" xr:uid="{00000000-0005-0000-0000-000031BF0000}"/>
    <cellStyle name="요약 2 3 2 3 2 2 3" xfId="42609" xr:uid="{00000000-0005-0000-0000-000032BF0000}"/>
    <cellStyle name="요약 2 3 2 3 2 3" xfId="42610" xr:uid="{00000000-0005-0000-0000-000033BF0000}"/>
    <cellStyle name="요약 2 3 2 3 2 4" xfId="42611" xr:uid="{00000000-0005-0000-0000-000034BF0000}"/>
    <cellStyle name="요약 2 3 2 3 2 5" xfId="42612" xr:uid="{00000000-0005-0000-0000-000035BF0000}"/>
    <cellStyle name="요약 2 3 2 3 3" xfId="42613" xr:uid="{00000000-0005-0000-0000-000036BF0000}"/>
    <cellStyle name="요약 2 3 2 3 3 2" xfId="42614" xr:uid="{00000000-0005-0000-0000-000037BF0000}"/>
    <cellStyle name="요약 2 3 2 3 3 3" xfId="42615" xr:uid="{00000000-0005-0000-0000-000038BF0000}"/>
    <cellStyle name="요약 2 3 2 3 4" xfId="42616" xr:uid="{00000000-0005-0000-0000-000039BF0000}"/>
    <cellStyle name="요약 2 3 2 3 5" xfId="42617" xr:uid="{00000000-0005-0000-0000-00003ABF0000}"/>
    <cellStyle name="요약 2 3 2 3 6" xfId="42618" xr:uid="{00000000-0005-0000-0000-00003BBF0000}"/>
    <cellStyle name="요약 2 3 2 4" xfId="42619" xr:uid="{00000000-0005-0000-0000-00003CBF0000}"/>
    <cellStyle name="요약 2 3 2 4 2" xfId="42620" xr:uid="{00000000-0005-0000-0000-00003DBF0000}"/>
    <cellStyle name="요약 2 3 2 4 2 2" xfId="42621" xr:uid="{00000000-0005-0000-0000-00003EBF0000}"/>
    <cellStyle name="요약 2 3 2 4 2 2 2" xfId="42622" xr:uid="{00000000-0005-0000-0000-00003FBF0000}"/>
    <cellStyle name="요약 2 3 2 4 2 2 3" xfId="42623" xr:uid="{00000000-0005-0000-0000-000040BF0000}"/>
    <cellStyle name="요약 2 3 2 4 2 3" xfId="42624" xr:uid="{00000000-0005-0000-0000-000041BF0000}"/>
    <cellStyle name="요약 2 3 2 4 2 4" xfId="42625" xr:uid="{00000000-0005-0000-0000-000042BF0000}"/>
    <cellStyle name="요약 2 3 2 4 2 5" xfId="42626" xr:uid="{00000000-0005-0000-0000-000043BF0000}"/>
    <cellStyle name="요약 2 3 2 4 3" xfId="42627" xr:uid="{00000000-0005-0000-0000-000044BF0000}"/>
    <cellStyle name="요약 2 3 2 4 3 2" xfId="42628" xr:uid="{00000000-0005-0000-0000-000045BF0000}"/>
    <cellStyle name="요약 2 3 2 4 3 3" xfId="42629" xr:uid="{00000000-0005-0000-0000-000046BF0000}"/>
    <cellStyle name="요약 2 3 2 4 4" xfId="42630" xr:uid="{00000000-0005-0000-0000-000047BF0000}"/>
    <cellStyle name="요약 2 3 2 4 5" xfId="42631" xr:uid="{00000000-0005-0000-0000-000048BF0000}"/>
    <cellStyle name="요약 2 3 2 4 6" xfId="42632" xr:uid="{00000000-0005-0000-0000-000049BF0000}"/>
    <cellStyle name="요약 2 3 2 5" xfId="42633" xr:uid="{00000000-0005-0000-0000-00004ABF0000}"/>
    <cellStyle name="요약 2 3 2 5 2" xfId="42634" xr:uid="{00000000-0005-0000-0000-00004BBF0000}"/>
    <cellStyle name="요약 2 3 2 5 2 2" xfId="42635" xr:uid="{00000000-0005-0000-0000-00004CBF0000}"/>
    <cellStyle name="요약 2 3 2 5 2 3" xfId="42636" xr:uid="{00000000-0005-0000-0000-00004DBF0000}"/>
    <cellStyle name="요약 2 3 2 5 3" xfId="42637" xr:uid="{00000000-0005-0000-0000-00004EBF0000}"/>
    <cellStyle name="요약 2 3 2 5 4" xfId="42638" xr:uid="{00000000-0005-0000-0000-00004FBF0000}"/>
    <cellStyle name="요약 2 3 2 5 5" xfId="42639" xr:uid="{00000000-0005-0000-0000-000050BF0000}"/>
    <cellStyle name="요약 2 3 2 6" xfId="42640" xr:uid="{00000000-0005-0000-0000-000051BF0000}"/>
    <cellStyle name="요약 2 3 2 6 2" xfId="42641" xr:uid="{00000000-0005-0000-0000-000052BF0000}"/>
    <cellStyle name="요약 2 3 2 6 3" xfId="42642" xr:uid="{00000000-0005-0000-0000-000053BF0000}"/>
    <cellStyle name="요약 2 3 2 7" xfId="42643" xr:uid="{00000000-0005-0000-0000-000054BF0000}"/>
    <cellStyle name="요약 2 3 2 8" xfId="42644" xr:uid="{00000000-0005-0000-0000-000055BF0000}"/>
    <cellStyle name="요약 2 3 2 9" xfId="42645" xr:uid="{00000000-0005-0000-0000-000056BF0000}"/>
    <cellStyle name="요약 2 3 20" xfId="42646" xr:uid="{00000000-0005-0000-0000-000057BF0000}"/>
    <cellStyle name="요약 2 3 20 2" xfId="42647" xr:uid="{00000000-0005-0000-0000-000058BF0000}"/>
    <cellStyle name="요약 2 3 20 2 2" xfId="42648" xr:uid="{00000000-0005-0000-0000-000059BF0000}"/>
    <cellStyle name="요약 2 3 20 2 2 2" xfId="42649" xr:uid="{00000000-0005-0000-0000-00005ABF0000}"/>
    <cellStyle name="요약 2 3 20 2 2 3" xfId="42650" xr:uid="{00000000-0005-0000-0000-00005BBF0000}"/>
    <cellStyle name="요약 2 3 20 2 3" xfId="42651" xr:uid="{00000000-0005-0000-0000-00005CBF0000}"/>
    <cellStyle name="요약 2 3 20 2 4" xfId="42652" xr:uid="{00000000-0005-0000-0000-00005DBF0000}"/>
    <cellStyle name="요약 2 3 20 3" xfId="42653" xr:uid="{00000000-0005-0000-0000-00005EBF0000}"/>
    <cellStyle name="요약 2 3 20 3 2" xfId="42654" xr:uid="{00000000-0005-0000-0000-00005FBF0000}"/>
    <cellStyle name="요약 2 3 20 3 3" xfId="42655" xr:uid="{00000000-0005-0000-0000-000060BF0000}"/>
    <cellStyle name="요약 2 3 20 4" xfId="42656" xr:uid="{00000000-0005-0000-0000-000061BF0000}"/>
    <cellStyle name="요약 2 3 20 5" xfId="42657" xr:uid="{00000000-0005-0000-0000-000062BF0000}"/>
    <cellStyle name="요약 2 3 21" xfId="42658" xr:uid="{00000000-0005-0000-0000-000063BF0000}"/>
    <cellStyle name="요약 2 3 21 2" xfId="42659" xr:uid="{00000000-0005-0000-0000-000064BF0000}"/>
    <cellStyle name="요약 2 3 21 2 2" xfId="42660" xr:uid="{00000000-0005-0000-0000-000065BF0000}"/>
    <cellStyle name="요약 2 3 21 2 3" xfId="42661" xr:uid="{00000000-0005-0000-0000-000066BF0000}"/>
    <cellStyle name="요약 2 3 21 3" xfId="42662" xr:uid="{00000000-0005-0000-0000-000067BF0000}"/>
    <cellStyle name="요약 2 3 21 4" xfId="42663" xr:uid="{00000000-0005-0000-0000-000068BF0000}"/>
    <cellStyle name="요약 2 3 22" xfId="42664" xr:uid="{00000000-0005-0000-0000-000069BF0000}"/>
    <cellStyle name="요약 2 3 22 2" xfId="42665" xr:uid="{00000000-0005-0000-0000-00006ABF0000}"/>
    <cellStyle name="요약 2 3 22 3" xfId="42666" xr:uid="{00000000-0005-0000-0000-00006BBF0000}"/>
    <cellStyle name="요약 2 3 23" xfId="42667" xr:uid="{00000000-0005-0000-0000-00006CBF0000}"/>
    <cellStyle name="요약 2 3 24" xfId="42668" xr:uid="{00000000-0005-0000-0000-00006DBF0000}"/>
    <cellStyle name="요약 2 3 25" xfId="42669" xr:uid="{00000000-0005-0000-0000-00006EBF0000}"/>
    <cellStyle name="요약 2 3 3" xfId="42670" xr:uid="{00000000-0005-0000-0000-00006FBF0000}"/>
    <cellStyle name="요약 2 3 3 2" xfId="42671" xr:uid="{00000000-0005-0000-0000-000070BF0000}"/>
    <cellStyle name="요약 2 3 3 2 2" xfId="42672" xr:uid="{00000000-0005-0000-0000-000071BF0000}"/>
    <cellStyle name="요약 2 3 3 2 2 2" xfId="42673" xr:uid="{00000000-0005-0000-0000-000072BF0000}"/>
    <cellStyle name="요약 2 3 3 2 2 2 2" xfId="42674" xr:uid="{00000000-0005-0000-0000-000073BF0000}"/>
    <cellStyle name="요약 2 3 3 2 2 2 2 2" xfId="42675" xr:uid="{00000000-0005-0000-0000-000074BF0000}"/>
    <cellStyle name="요약 2 3 3 2 2 2 2 3" xfId="42676" xr:uid="{00000000-0005-0000-0000-000075BF0000}"/>
    <cellStyle name="요약 2 3 3 2 2 2 3" xfId="42677" xr:uid="{00000000-0005-0000-0000-000076BF0000}"/>
    <cellStyle name="요약 2 3 3 2 2 2 4" xfId="42678" xr:uid="{00000000-0005-0000-0000-000077BF0000}"/>
    <cellStyle name="요약 2 3 3 2 2 2 5" xfId="42679" xr:uid="{00000000-0005-0000-0000-000078BF0000}"/>
    <cellStyle name="요약 2 3 3 2 2 3" xfId="42680" xr:uid="{00000000-0005-0000-0000-000079BF0000}"/>
    <cellStyle name="요약 2 3 3 2 2 3 2" xfId="42681" xr:uid="{00000000-0005-0000-0000-00007ABF0000}"/>
    <cellStyle name="요약 2 3 3 2 2 3 3" xfId="42682" xr:uid="{00000000-0005-0000-0000-00007BBF0000}"/>
    <cellStyle name="요약 2 3 3 2 2 4" xfId="42683" xr:uid="{00000000-0005-0000-0000-00007CBF0000}"/>
    <cellStyle name="요약 2 3 3 2 2 5" xfId="42684" xr:uid="{00000000-0005-0000-0000-00007DBF0000}"/>
    <cellStyle name="요약 2 3 3 2 2 6" xfId="42685" xr:uid="{00000000-0005-0000-0000-00007EBF0000}"/>
    <cellStyle name="요약 2 3 3 2 3" xfId="42686" xr:uid="{00000000-0005-0000-0000-00007FBF0000}"/>
    <cellStyle name="요약 2 3 3 2 3 2" xfId="42687" xr:uid="{00000000-0005-0000-0000-000080BF0000}"/>
    <cellStyle name="요약 2 3 3 2 3 2 2" xfId="42688" xr:uid="{00000000-0005-0000-0000-000081BF0000}"/>
    <cellStyle name="요약 2 3 3 2 3 2 3" xfId="42689" xr:uid="{00000000-0005-0000-0000-000082BF0000}"/>
    <cellStyle name="요약 2 3 3 2 3 3" xfId="42690" xr:uid="{00000000-0005-0000-0000-000083BF0000}"/>
    <cellStyle name="요약 2 3 3 2 3 4" xfId="42691" xr:uid="{00000000-0005-0000-0000-000084BF0000}"/>
    <cellStyle name="요약 2 3 3 2 3 5" xfId="42692" xr:uid="{00000000-0005-0000-0000-000085BF0000}"/>
    <cellStyle name="요약 2 3 3 2 4" xfId="42693" xr:uid="{00000000-0005-0000-0000-000086BF0000}"/>
    <cellStyle name="요약 2 3 3 2 4 2" xfId="42694" xr:uid="{00000000-0005-0000-0000-000087BF0000}"/>
    <cellStyle name="요약 2 3 3 2 4 3" xfId="42695" xr:uid="{00000000-0005-0000-0000-000088BF0000}"/>
    <cellStyle name="요약 2 3 3 2 5" xfId="42696" xr:uid="{00000000-0005-0000-0000-000089BF0000}"/>
    <cellStyle name="요약 2 3 3 2 6" xfId="42697" xr:uid="{00000000-0005-0000-0000-00008ABF0000}"/>
    <cellStyle name="요약 2 3 3 2 7" xfId="42698" xr:uid="{00000000-0005-0000-0000-00008BBF0000}"/>
    <cellStyle name="요약 2 3 3 3" xfId="42699" xr:uid="{00000000-0005-0000-0000-00008CBF0000}"/>
    <cellStyle name="요약 2 3 3 3 2" xfId="42700" xr:uid="{00000000-0005-0000-0000-00008DBF0000}"/>
    <cellStyle name="요약 2 3 3 3 2 2" xfId="42701" xr:uid="{00000000-0005-0000-0000-00008EBF0000}"/>
    <cellStyle name="요약 2 3 3 3 2 2 2" xfId="42702" xr:uid="{00000000-0005-0000-0000-00008FBF0000}"/>
    <cellStyle name="요약 2 3 3 3 2 2 3" xfId="42703" xr:uid="{00000000-0005-0000-0000-000090BF0000}"/>
    <cellStyle name="요약 2 3 3 3 2 3" xfId="42704" xr:uid="{00000000-0005-0000-0000-000091BF0000}"/>
    <cellStyle name="요약 2 3 3 3 2 4" xfId="42705" xr:uid="{00000000-0005-0000-0000-000092BF0000}"/>
    <cellStyle name="요약 2 3 3 3 2 5" xfId="42706" xr:uid="{00000000-0005-0000-0000-000093BF0000}"/>
    <cellStyle name="요약 2 3 3 3 3" xfId="42707" xr:uid="{00000000-0005-0000-0000-000094BF0000}"/>
    <cellStyle name="요약 2 3 3 3 3 2" xfId="42708" xr:uid="{00000000-0005-0000-0000-000095BF0000}"/>
    <cellStyle name="요약 2 3 3 3 3 3" xfId="42709" xr:uid="{00000000-0005-0000-0000-000096BF0000}"/>
    <cellStyle name="요약 2 3 3 3 4" xfId="42710" xr:uid="{00000000-0005-0000-0000-000097BF0000}"/>
    <cellStyle name="요약 2 3 3 3 5" xfId="42711" xr:uid="{00000000-0005-0000-0000-000098BF0000}"/>
    <cellStyle name="요약 2 3 3 3 6" xfId="42712" xr:uid="{00000000-0005-0000-0000-000099BF0000}"/>
    <cellStyle name="요약 2 3 3 4" xfId="42713" xr:uid="{00000000-0005-0000-0000-00009ABF0000}"/>
    <cellStyle name="요약 2 3 3 4 2" xfId="42714" xr:uid="{00000000-0005-0000-0000-00009BBF0000}"/>
    <cellStyle name="요약 2 3 3 4 2 2" xfId="42715" xr:uid="{00000000-0005-0000-0000-00009CBF0000}"/>
    <cellStyle name="요약 2 3 3 4 2 3" xfId="42716" xr:uid="{00000000-0005-0000-0000-00009DBF0000}"/>
    <cellStyle name="요약 2 3 3 4 3" xfId="42717" xr:uid="{00000000-0005-0000-0000-00009EBF0000}"/>
    <cellStyle name="요약 2 3 3 4 4" xfId="42718" xr:uid="{00000000-0005-0000-0000-00009FBF0000}"/>
    <cellStyle name="요약 2 3 3 4 5" xfId="42719" xr:uid="{00000000-0005-0000-0000-0000A0BF0000}"/>
    <cellStyle name="요약 2 3 3 5" xfId="42720" xr:uid="{00000000-0005-0000-0000-0000A1BF0000}"/>
    <cellStyle name="요약 2 3 3 5 2" xfId="42721" xr:uid="{00000000-0005-0000-0000-0000A2BF0000}"/>
    <cellStyle name="요약 2 3 3 5 3" xfId="42722" xr:uid="{00000000-0005-0000-0000-0000A3BF0000}"/>
    <cellStyle name="요약 2 3 3 6" xfId="42723" xr:uid="{00000000-0005-0000-0000-0000A4BF0000}"/>
    <cellStyle name="요약 2 3 3 7" xfId="42724" xr:uid="{00000000-0005-0000-0000-0000A5BF0000}"/>
    <cellStyle name="요약 2 3 3 8" xfId="42725" xr:uid="{00000000-0005-0000-0000-0000A6BF0000}"/>
    <cellStyle name="요약 2 3 4" xfId="42726" xr:uid="{00000000-0005-0000-0000-0000A7BF0000}"/>
    <cellStyle name="요약 2 3 4 2" xfId="42727" xr:uid="{00000000-0005-0000-0000-0000A8BF0000}"/>
    <cellStyle name="요약 2 3 4 2 2" xfId="42728" xr:uid="{00000000-0005-0000-0000-0000A9BF0000}"/>
    <cellStyle name="요약 2 3 4 2 2 2" xfId="42729" xr:uid="{00000000-0005-0000-0000-0000AABF0000}"/>
    <cellStyle name="요약 2 3 4 2 2 2 2" xfId="42730" xr:uid="{00000000-0005-0000-0000-0000ABBF0000}"/>
    <cellStyle name="요약 2 3 4 2 2 2 3" xfId="42731" xr:uid="{00000000-0005-0000-0000-0000ACBF0000}"/>
    <cellStyle name="요약 2 3 4 2 2 3" xfId="42732" xr:uid="{00000000-0005-0000-0000-0000ADBF0000}"/>
    <cellStyle name="요약 2 3 4 2 2 4" xfId="42733" xr:uid="{00000000-0005-0000-0000-0000AEBF0000}"/>
    <cellStyle name="요약 2 3 4 2 2 5" xfId="42734" xr:uid="{00000000-0005-0000-0000-0000AFBF0000}"/>
    <cellStyle name="요약 2 3 4 2 3" xfId="42735" xr:uid="{00000000-0005-0000-0000-0000B0BF0000}"/>
    <cellStyle name="요약 2 3 4 2 3 2" xfId="42736" xr:uid="{00000000-0005-0000-0000-0000B1BF0000}"/>
    <cellStyle name="요약 2 3 4 2 3 3" xfId="42737" xr:uid="{00000000-0005-0000-0000-0000B2BF0000}"/>
    <cellStyle name="요약 2 3 4 2 4" xfId="42738" xr:uid="{00000000-0005-0000-0000-0000B3BF0000}"/>
    <cellStyle name="요약 2 3 4 2 5" xfId="42739" xr:uid="{00000000-0005-0000-0000-0000B4BF0000}"/>
    <cellStyle name="요약 2 3 4 2 6" xfId="42740" xr:uid="{00000000-0005-0000-0000-0000B5BF0000}"/>
    <cellStyle name="요약 2 3 4 3" xfId="42741" xr:uid="{00000000-0005-0000-0000-0000B6BF0000}"/>
    <cellStyle name="요약 2 3 4 3 2" xfId="42742" xr:uid="{00000000-0005-0000-0000-0000B7BF0000}"/>
    <cellStyle name="요약 2 3 4 3 2 2" xfId="42743" xr:uid="{00000000-0005-0000-0000-0000B8BF0000}"/>
    <cellStyle name="요약 2 3 4 3 2 3" xfId="42744" xr:uid="{00000000-0005-0000-0000-0000B9BF0000}"/>
    <cellStyle name="요약 2 3 4 3 3" xfId="42745" xr:uid="{00000000-0005-0000-0000-0000BABF0000}"/>
    <cellStyle name="요약 2 3 4 3 4" xfId="42746" xr:uid="{00000000-0005-0000-0000-0000BBBF0000}"/>
    <cellStyle name="요약 2 3 4 3 5" xfId="42747" xr:uid="{00000000-0005-0000-0000-0000BCBF0000}"/>
    <cellStyle name="요약 2 3 4 4" xfId="42748" xr:uid="{00000000-0005-0000-0000-0000BDBF0000}"/>
    <cellStyle name="요약 2 3 4 4 2" xfId="42749" xr:uid="{00000000-0005-0000-0000-0000BEBF0000}"/>
    <cellStyle name="요약 2 3 4 4 3" xfId="42750" xr:uid="{00000000-0005-0000-0000-0000BFBF0000}"/>
    <cellStyle name="요약 2 3 4 5" xfId="42751" xr:uid="{00000000-0005-0000-0000-0000C0BF0000}"/>
    <cellStyle name="요약 2 3 4 6" xfId="42752" xr:uid="{00000000-0005-0000-0000-0000C1BF0000}"/>
    <cellStyle name="요약 2 3 4 7" xfId="42753" xr:uid="{00000000-0005-0000-0000-0000C2BF0000}"/>
    <cellStyle name="요약 2 3 5" xfId="42754" xr:uid="{00000000-0005-0000-0000-0000C3BF0000}"/>
    <cellStyle name="요약 2 3 5 2" xfId="42755" xr:uid="{00000000-0005-0000-0000-0000C4BF0000}"/>
    <cellStyle name="요약 2 3 5 2 2" xfId="42756" xr:uid="{00000000-0005-0000-0000-0000C5BF0000}"/>
    <cellStyle name="요약 2 3 5 2 2 2" xfId="42757" xr:uid="{00000000-0005-0000-0000-0000C6BF0000}"/>
    <cellStyle name="요약 2 3 5 2 2 2 2" xfId="42758" xr:uid="{00000000-0005-0000-0000-0000C7BF0000}"/>
    <cellStyle name="요약 2 3 5 2 2 2 3" xfId="42759" xr:uid="{00000000-0005-0000-0000-0000C8BF0000}"/>
    <cellStyle name="요약 2 3 5 2 2 3" xfId="42760" xr:uid="{00000000-0005-0000-0000-0000C9BF0000}"/>
    <cellStyle name="요약 2 3 5 2 2 4" xfId="42761" xr:uid="{00000000-0005-0000-0000-0000CABF0000}"/>
    <cellStyle name="요약 2 3 5 2 2 5" xfId="42762" xr:uid="{00000000-0005-0000-0000-0000CBBF0000}"/>
    <cellStyle name="요약 2 3 5 2 3" xfId="42763" xr:uid="{00000000-0005-0000-0000-0000CCBF0000}"/>
    <cellStyle name="요약 2 3 5 2 3 2" xfId="42764" xr:uid="{00000000-0005-0000-0000-0000CDBF0000}"/>
    <cellStyle name="요약 2 3 5 2 3 3" xfId="42765" xr:uid="{00000000-0005-0000-0000-0000CEBF0000}"/>
    <cellStyle name="요약 2 3 5 2 4" xfId="42766" xr:uid="{00000000-0005-0000-0000-0000CFBF0000}"/>
    <cellStyle name="요약 2 3 5 2 5" xfId="42767" xr:uid="{00000000-0005-0000-0000-0000D0BF0000}"/>
    <cellStyle name="요약 2 3 5 2 6" xfId="42768" xr:uid="{00000000-0005-0000-0000-0000D1BF0000}"/>
    <cellStyle name="요약 2 3 5 3" xfId="42769" xr:uid="{00000000-0005-0000-0000-0000D2BF0000}"/>
    <cellStyle name="요약 2 3 5 3 2" xfId="42770" xr:uid="{00000000-0005-0000-0000-0000D3BF0000}"/>
    <cellStyle name="요약 2 3 5 3 2 2" xfId="42771" xr:uid="{00000000-0005-0000-0000-0000D4BF0000}"/>
    <cellStyle name="요약 2 3 5 3 2 3" xfId="42772" xr:uid="{00000000-0005-0000-0000-0000D5BF0000}"/>
    <cellStyle name="요약 2 3 5 3 3" xfId="42773" xr:uid="{00000000-0005-0000-0000-0000D6BF0000}"/>
    <cellStyle name="요약 2 3 5 3 4" xfId="42774" xr:uid="{00000000-0005-0000-0000-0000D7BF0000}"/>
    <cellStyle name="요약 2 3 5 3 5" xfId="42775" xr:uid="{00000000-0005-0000-0000-0000D8BF0000}"/>
    <cellStyle name="요약 2 3 5 4" xfId="42776" xr:uid="{00000000-0005-0000-0000-0000D9BF0000}"/>
    <cellStyle name="요약 2 3 5 4 2" xfId="42777" xr:uid="{00000000-0005-0000-0000-0000DABF0000}"/>
    <cellStyle name="요약 2 3 5 4 3" xfId="42778" xr:uid="{00000000-0005-0000-0000-0000DBBF0000}"/>
    <cellStyle name="요약 2 3 5 5" xfId="42779" xr:uid="{00000000-0005-0000-0000-0000DCBF0000}"/>
    <cellStyle name="요약 2 3 5 6" xfId="42780" xr:uid="{00000000-0005-0000-0000-0000DDBF0000}"/>
    <cellStyle name="요약 2 3 5 7" xfId="42781" xr:uid="{00000000-0005-0000-0000-0000DEBF0000}"/>
    <cellStyle name="요약 2 3 6" xfId="42782" xr:uid="{00000000-0005-0000-0000-0000DFBF0000}"/>
    <cellStyle name="요약 2 3 6 2" xfId="42783" xr:uid="{00000000-0005-0000-0000-0000E0BF0000}"/>
    <cellStyle name="요약 2 3 6 2 2" xfId="42784" xr:uid="{00000000-0005-0000-0000-0000E1BF0000}"/>
    <cellStyle name="요약 2 3 6 2 2 2" xfId="42785" xr:uid="{00000000-0005-0000-0000-0000E2BF0000}"/>
    <cellStyle name="요약 2 3 6 2 2 3" xfId="42786" xr:uid="{00000000-0005-0000-0000-0000E3BF0000}"/>
    <cellStyle name="요약 2 3 6 2 3" xfId="42787" xr:uid="{00000000-0005-0000-0000-0000E4BF0000}"/>
    <cellStyle name="요약 2 3 6 2 4" xfId="42788" xr:uid="{00000000-0005-0000-0000-0000E5BF0000}"/>
    <cellStyle name="요약 2 3 6 2 5" xfId="42789" xr:uid="{00000000-0005-0000-0000-0000E6BF0000}"/>
    <cellStyle name="요약 2 3 6 3" xfId="42790" xr:uid="{00000000-0005-0000-0000-0000E7BF0000}"/>
    <cellStyle name="요약 2 3 6 3 2" xfId="42791" xr:uid="{00000000-0005-0000-0000-0000E8BF0000}"/>
    <cellStyle name="요약 2 3 6 3 3" xfId="42792" xr:uid="{00000000-0005-0000-0000-0000E9BF0000}"/>
    <cellStyle name="요약 2 3 6 4" xfId="42793" xr:uid="{00000000-0005-0000-0000-0000EABF0000}"/>
    <cellStyle name="요약 2 3 6 5" xfId="42794" xr:uid="{00000000-0005-0000-0000-0000EBBF0000}"/>
    <cellStyle name="요약 2 3 6 6" xfId="42795" xr:uid="{00000000-0005-0000-0000-0000ECBF0000}"/>
    <cellStyle name="요약 2 3 7" xfId="42796" xr:uid="{00000000-0005-0000-0000-0000EDBF0000}"/>
    <cellStyle name="요약 2 3 7 2" xfId="42797" xr:uid="{00000000-0005-0000-0000-0000EEBF0000}"/>
    <cellStyle name="요약 2 3 7 2 2" xfId="42798" xr:uid="{00000000-0005-0000-0000-0000EFBF0000}"/>
    <cellStyle name="요약 2 3 7 2 2 2" xfId="42799" xr:uid="{00000000-0005-0000-0000-0000F0BF0000}"/>
    <cellStyle name="요약 2 3 7 2 2 3" xfId="42800" xr:uid="{00000000-0005-0000-0000-0000F1BF0000}"/>
    <cellStyle name="요약 2 3 7 2 3" xfId="42801" xr:uid="{00000000-0005-0000-0000-0000F2BF0000}"/>
    <cellStyle name="요약 2 3 7 2 4" xfId="42802" xr:uid="{00000000-0005-0000-0000-0000F3BF0000}"/>
    <cellStyle name="요약 2 3 7 2 5" xfId="42803" xr:uid="{00000000-0005-0000-0000-0000F4BF0000}"/>
    <cellStyle name="요약 2 3 7 3" xfId="42804" xr:uid="{00000000-0005-0000-0000-0000F5BF0000}"/>
    <cellStyle name="요약 2 3 7 3 2" xfId="42805" xr:uid="{00000000-0005-0000-0000-0000F6BF0000}"/>
    <cellStyle name="요약 2 3 7 3 3" xfId="42806" xr:uid="{00000000-0005-0000-0000-0000F7BF0000}"/>
    <cellStyle name="요약 2 3 7 4" xfId="42807" xr:uid="{00000000-0005-0000-0000-0000F8BF0000}"/>
    <cellStyle name="요약 2 3 7 5" xfId="42808" xr:uid="{00000000-0005-0000-0000-0000F9BF0000}"/>
    <cellStyle name="요약 2 3 7 6" xfId="42809" xr:uid="{00000000-0005-0000-0000-0000FABF0000}"/>
    <cellStyle name="요약 2 3 8" xfId="42810" xr:uid="{00000000-0005-0000-0000-0000FBBF0000}"/>
    <cellStyle name="요약 2 3 8 2" xfId="42811" xr:uid="{00000000-0005-0000-0000-0000FCBF0000}"/>
    <cellStyle name="요약 2 3 8 2 2" xfId="42812" xr:uid="{00000000-0005-0000-0000-0000FDBF0000}"/>
    <cellStyle name="요약 2 3 8 2 2 2" xfId="42813" xr:uid="{00000000-0005-0000-0000-0000FEBF0000}"/>
    <cellStyle name="요약 2 3 8 2 2 3" xfId="42814" xr:uid="{00000000-0005-0000-0000-0000FFBF0000}"/>
    <cellStyle name="요약 2 3 8 2 3" xfId="42815" xr:uid="{00000000-0005-0000-0000-000000C00000}"/>
    <cellStyle name="요약 2 3 8 2 4" xfId="42816" xr:uid="{00000000-0005-0000-0000-000001C00000}"/>
    <cellStyle name="요약 2 3 8 3" xfId="42817" xr:uid="{00000000-0005-0000-0000-000002C00000}"/>
    <cellStyle name="요약 2 3 8 3 2" xfId="42818" xr:uid="{00000000-0005-0000-0000-000003C00000}"/>
    <cellStyle name="요약 2 3 8 3 3" xfId="42819" xr:uid="{00000000-0005-0000-0000-000004C00000}"/>
    <cellStyle name="요약 2 3 8 4" xfId="42820" xr:uid="{00000000-0005-0000-0000-000005C00000}"/>
    <cellStyle name="요약 2 3 8 5" xfId="42821" xr:uid="{00000000-0005-0000-0000-000006C00000}"/>
    <cellStyle name="요약 2 3 8 6" xfId="42822" xr:uid="{00000000-0005-0000-0000-000007C00000}"/>
    <cellStyle name="요약 2 3 9" xfId="42823" xr:uid="{00000000-0005-0000-0000-000008C00000}"/>
    <cellStyle name="요약 2 3 9 2" xfId="42824" xr:uid="{00000000-0005-0000-0000-000009C00000}"/>
    <cellStyle name="요약 2 3 9 2 2" xfId="42825" xr:uid="{00000000-0005-0000-0000-00000AC00000}"/>
    <cellStyle name="요약 2 3 9 2 2 2" xfId="42826" xr:uid="{00000000-0005-0000-0000-00000BC00000}"/>
    <cellStyle name="요약 2 3 9 2 2 3" xfId="42827" xr:uid="{00000000-0005-0000-0000-00000CC00000}"/>
    <cellStyle name="요약 2 3 9 2 3" xfId="42828" xr:uid="{00000000-0005-0000-0000-00000DC00000}"/>
    <cellStyle name="요약 2 3 9 2 4" xfId="42829" xr:uid="{00000000-0005-0000-0000-00000EC00000}"/>
    <cellStyle name="요약 2 3 9 3" xfId="42830" xr:uid="{00000000-0005-0000-0000-00000FC00000}"/>
    <cellStyle name="요약 2 3 9 3 2" xfId="42831" xr:uid="{00000000-0005-0000-0000-000010C00000}"/>
    <cellStyle name="요약 2 3 9 3 3" xfId="42832" xr:uid="{00000000-0005-0000-0000-000011C00000}"/>
    <cellStyle name="요약 2 3 9 4" xfId="42833" xr:uid="{00000000-0005-0000-0000-000012C00000}"/>
    <cellStyle name="요약 2 3 9 5" xfId="42834" xr:uid="{00000000-0005-0000-0000-000013C00000}"/>
    <cellStyle name="요약 2 4" xfId="42835" xr:uid="{00000000-0005-0000-0000-000014C00000}"/>
    <cellStyle name="요약 2 4 10" xfId="42836" xr:uid="{00000000-0005-0000-0000-000015C00000}"/>
    <cellStyle name="요약 2 4 2" xfId="42837" xr:uid="{00000000-0005-0000-0000-000016C00000}"/>
    <cellStyle name="요약 2 4 2 2" xfId="42838" xr:uid="{00000000-0005-0000-0000-000017C00000}"/>
    <cellStyle name="요약 2 4 2 2 2" xfId="42839" xr:uid="{00000000-0005-0000-0000-000018C00000}"/>
    <cellStyle name="요약 2 4 2 2 2 2" xfId="42840" xr:uid="{00000000-0005-0000-0000-000019C00000}"/>
    <cellStyle name="요약 2 4 2 2 2 2 2" xfId="42841" xr:uid="{00000000-0005-0000-0000-00001AC00000}"/>
    <cellStyle name="요약 2 4 2 2 2 2 3" xfId="42842" xr:uid="{00000000-0005-0000-0000-00001BC00000}"/>
    <cellStyle name="요약 2 4 2 2 2 3" xfId="42843" xr:uid="{00000000-0005-0000-0000-00001CC00000}"/>
    <cellStyle name="요약 2 4 2 2 2 4" xfId="42844" xr:uid="{00000000-0005-0000-0000-00001DC00000}"/>
    <cellStyle name="요약 2 4 2 2 2 5" xfId="42845" xr:uid="{00000000-0005-0000-0000-00001EC00000}"/>
    <cellStyle name="요약 2 4 2 2 3" xfId="42846" xr:uid="{00000000-0005-0000-0000-00001FC00000}"/>
    <cellStyle name="요약 2 4 2 2 3 2" xfId="42847" xr:uid="{00000000-0005-0000-0000-000020C00000}"/>
    <cellStyle name="요약 2 4 2 2 3 3" xfId="42848" xr:uid="{00000000-0005-0000-0000-000021C00000}"/>
    <cellStyle name="요약 2 4 2 2 4" xfId="42849" xr:uid="{00000000-0005-0000-0000-000022C00000}"/>
    <cellStyle name="요약 2 4 2 2 5" xfId="42850" xr:uid="{00000000-0005-0000-0000-000023C00000}"/>
    <cellStyle name="요약 2 4 2 2 6" xfId="42851" xr:uid="{00000000-0005-0000-0000-000024C00000}"/>
    <cellStyle name="요약 2 4 2 3" xfId="42852" xr:uid="{00000000-0005-0000-0000-000025C00000}"/>
    <cellStyle name="요약 2 4 2 3 2" xfId="42853" xr:uid="{00000000-0005-0000-0000-000026C00000}"/>
    <cellStyle name="요약 2 4 2 3 2 2" xfId="42854" xr:uid="{00000000-0005-0000-0000-000027C00000}"/>
    <cellStyle name="요약 2 4 2 3 2 3" xfId="42855" xr:uid="{00000000-0005-0000-0000-000028C00000}"/>
    <cellStyle name="요약 2 4 2 3 3" xfId="42856" xr:uid="{00000000-0005-0000-0000-000029C00000}"/>
    <cellStyle name="요약 2 4 2 3 4" xfId="42857" xr:uid="{00000000-0005-0000-0000-00002AC00000}"/>
    <cellStyle name="요약 2 4 2 3 5" xfId="42858" xr:uid="{00000000-0005-0000-0000-00002BC00000}"/>
    <cellStyle name="요약 2 4 2 4" xfId="42859" xr:uid="{00000000-0005-0000-0000-00002CC00000}"/>
    <cellStyle name="요약 2 4 2 4 2" xfId="42860" xr:uid="{00000000-0005-0000-0000-00002DC00000}"/>
    <cellStyle name="요약 2 4 2 4 3" xfId="42861" xr:uid="{00000000-0005-0000-0000-00002EC00000}"/>
    <cellStyle name="요약 2 4 2 5" xfId="42862" xr:uid="{00000000-0005-0000-0000-00002FC00000}"/>
    <cellStyle name="요약 2 4 2 6" xfId="42863" xr:uid="{00000000-0005-0000-0000-000030C00000}"/>
    <cellStyle name="요약 2 4 2 7" xfId="42864" xr:uid="{00000000-0005-0000-0000-000031C00000}"/>
    <cellStyle name="요약 2 4 3" xfId="42865" xr:uid="{00000000-0005-0000-0000-000032C00000}"/>
    <cellStyle name="요약 2 4 3 2" xfId="42866" xr:uid="{00000000-0005-0000-0000-000033C00000}"/>
    <cellStyle name="요약 2 4 3 2 2" xfId="42867" xr:uid="{00000000-0005-0000-0000-000034C00000}"/>
    <cellStyle name="요약 2 4 3 2 2 2" xfId="42868" xr:uid="{00000000-0005-0000-0000-000035C00000}"/>
    <cellStyle name="요약 2 4 3 2 2 2 2" xfId="42869" xr:uid="{00000000-0005-0000-0000-000036C00000}"/>
    <cellStyle name="요약 2 4 3 2 2 2 3" xfId="42870" xr:uid="{00000000-0005-0000-0000-000037C00000}"/>
    <cellStyle name="요약 2 4 3 2 2 3" xfId="42871" xr:uid="{00000000-0005-0000-0000-000038C00000}"/>
    <cellStyle name="요약 2 4 3 2 2 4" xfId="42872" xr:uid="{00000000-0005-0000-0000-000039C00000}"/>
    <cellStyle name="요약 2 4 3 2 2 5" xfId="42873" xr:uid="{00000000-0005-0000-0000-00003AC00000}"/>
    <cellStyle name="요약 2 4 3 2 3" xfId="42874" xr:uid="{00000000-0005-0000-0000-00003BC00000}"/>
    <cellStyle name="요약 2 4 3 2 3 2" xfId="42875" xr:uid="{00000000-0005-0000-0000-00003CC00000}"/>
    <cellStyle name="요약 2 4 3 2 3 3" xfId="42876" xr:uid="{00000000-0005-0000-0000-00003DC00000}"/>
    <cellStyle name="요약 2 4 3 2 4" xfId="42877" xr:uid="{00000000-0005-0000-0000-00003EC00000}"/>
    <cellStyle name="요약 2 4 3 2 5" xfId="42878" xr:uid="{00000000-0005-0000-0000-00003FC00000}"/>
    <cellStyle name="요약 2 4 3 2 6" xfId="42879" xr:uid="{00000000-0005-0000-0000-000040C00000}"/>
    <cellStyle name="요약 2 4 3 3" xfId="42880" xr:uid="{00000000-0005-0000-0000-000041C00000}"/>
    <cellStyle name="요약 2 4 3 3 2" xfId="42881" xr:uid="{00000000-0005-0000-0000-000042C00000}"/>
    <cellStyle name="요약 2 4 3 3 2 2" xfId="42882" xr:uid="{00000000-0005-0000-0000-000043C00000}"/>
    <cellStyle name="요약 2 4 3 3 2 3" xfId="42883" xr:uid="{00000000-0005-0000-0000-000044C00000}"/>
    <cellStyle name="요약 2 4 3 3 3" xfId="42884" xr:uid="{00000000-0005-0000-0000-000045C00000}"/>
    <cellStyle name="요약 2 4 3 3 4" xfId="42885" xr:uid="{00000000-0005-0000-0000-000046C00000}"/>
    <cellStyle name="요약 2 4 3 3 5" xfId="42886" xr:uid="{00000000-0005-0000-0000-000047C00000}"/>
    <cellStyle name="요약 2 4 3 4" xfId="42887" xr:uid="{00000000-0005-0000-0000-000048C00000}"/>
    <cellStyle name="요약 2 4 3 4 2" xfId="42888" xr:uid="{00000000-0005-0000-0000-000049C00000}"/>
    <cellStyle name="요약 2 4 3 4 3" xfId="42889" xr:uid="{00000000-0005-0000-0000-00004AC00000}"/>
    <cellStyle name="요약 2 4 3 5" xfId="42890" xr:uid="{00000000-0005-0000-0000-00004BC00000}"/>
    <cellStyle name="요약 2 4 3 6" xfId="42891" xr:uid="{00000000-0005-0000-0000-00004CC00000}"/>
    <cellStyle name="요약 2 4 3 7" xfId="42892" xr:uid="{00000000-0005-0000-0000-00004DC00000}"/>
    <cellStyle name="요약 2 4 4" xfId="42893" xr:uid="{00000000-0005-0000-0000-00004EC00000}"/>
    <cellStyle name="요약 2 4 4 2" xfId="42894" xr:uid="{00000000-0005-0000-0000-00004FC00000}"/>
    <cellStyle name="요약 2 4 4 2 2" xfId="42895" xr:uid="{00000000-0005-0000-0000-000050C00000}"/>
    <cellStyle name="요약 2 4 4 2 2 2" xfId="42896" xr:uid="{00000000-0005-0000-0000-000051C00000}"/>
    <cellStyle name="요약 2 4 4 2 2 3" xfId="42897" xr:uid="{00000000-0005-0000-0000-000052C00000}"/>
    <cellStyle name="요약 2 4 4 2 3" xfId="42898" xr:uid="{00000000-0005-0000-0000-000053C00000}"/>
    <cellStyle name="요약 2 4 4 2 4" xfId="42899" xr:uid="{00000000-0005-0000-0000-000054C00000}"/>
    <cellStyle name="요약 2 4 4 2 5" xfId="42900" xr:uid="{00000000-0005-0000-0000-000055C00000}"/>
    <cellStyle name="요약 2 4 4 3" xfId="42901" xr:uid="{00000000-0005-0000-0000-000056C00000}"/>
    <cellStyle name="요약 2 4 4 3 2" xfId="42902" xr:uid="{00000000-0005-0000-0000-000057C00000}"/>
    <cellStyle name="요약 2 4 4 3 3" xfId="42903" xr:uid="{00000000-0005-0000-0000-000058C00000}"/>
    <cellStyle name="요약 2 4 4 4" xfId="42904" xr:uid="{00000000-0005-0000-0000-000059C00000}"/>
    <cellStyle name="요약 2 4 4 5" xfId="42905" xr:uid="{00000000-0005-0000-0000-00005AC00000}"/>
    <cellStyle name="요약 2 4 4 6" xfId="42906" xr:uid="{00000000-0005-0000-0000-00005BC00000}"/>
    <cellStyle name="요약 2 4 5" xfId="42907" xr:uid="{00000000-0005-0000-0000-00005CC00000}"/>
    <cellStyle name="요약 2 4 5 2" xfId="42908" xr:uid="{00000000-0005-0000-0000-00005DC00000}"/>
    <cellStyle name="요약 2 4 5 2 2" xfId="42909" xr:uid="{00000000-0005-0000-0000-00005EC00000}"/>
    <cellStyle name="요약 2 4 5 2 2 2" xfId="42910" xr:uid="{00000000-0005-0000-0000-00005FC00000}"/>
    <cellStyle name="요약 2 4 5 2 2 3" xfId="42911" xr:uid="{00000000-0005-0000-0000-000060C00000}"/>
    <cellStyle name="요약 2 4 5 2 3" xfId="42912" xr:uid="{00000000-0005-0000-0000-000061C00000}"/>
    <cellStyle name="요약 2 4 5 2 4" xfId="42913" xr:uid="{00000000-0005-0000-0000-000062C00000}"/>
    <cellStyle name="요약 2 4 5 2 5" xfId="42914" xr:uid="{00000000-0005-0000-0000-000063C00000}"/>
    <cellStyle name="요약 2 4 5 3" xfId="42915" xr:uid="{00000000-0005-0000-0000-000064C00000}"/>
    <cellStyle name="요약 2 4 5 3 2" xfId="42916" xr:uid="{00000000-0005-0000-0000-000065C00000}"/>
    <cellStyle name="요약 2 4 5 3 3" xfId="42917" xr:uid="{00000000-0005-0000-0000-000066C00000}"/>
    <cellStyle name="요약 2 4 5 4" xfId="42918" xr:uid="{00000000-0005-0000-0000-000067C00000}"/>
    <cellStyle name="요약 2 4 5 5" xfId="42919" xr:uid="{00000000-0005-0000-0000-000068C00000}"/>
    <cellStyle name="요약 2 4 5 6" xfId="42920" xr:uid="{00000000-0005-0000-0000-000069C00000}"/>
    <cellStyle name="요약 2 4 6" xfId="42921" xr:uid="{00000000-0005-0000-0000-00006AC00000}"/>
    <cellStyle name="요약 2 4 6 2" xfId="42922" xr:uid="{00000000-0005-0000-0000-00006BC00000}"/>
    <cellStyle name="요약 2 4 6 2 2" xfId="42923" xr:uid="{00000000-0005-0000-0000-00006CC00000}"/>
    <cellStyle name="요약 2 4 6 2 3" xfId="42924" xr:uid="{00000000-0005-0000-0000-00006DC00000}"/>
    <cellStyle name="요약 2 4 6 3" xfId="42925" xr:uid="{00000000-0005-0000-0000-00006EC00000}"/>
    <cellStyle name="요약 2 4 6 4" xfId="42926" xr:uid="{00000000-0005-0000-0000-00006FC00000}"/>
    <cellStyle name="요약 2 4 6 5" xfId="42927" xr:uid="{00000000-0005-0000-0000-000070C00000}"/>
    <cellStyle name="요약 2 4 7" xfId="42928" xr:uid="{00000000-0005-0000-0000-000071C00000}"/>
    <cellStyle name="요약 2 4 7 2" xfId="42929" xr:uid="{00000000-0005-0000-0000-000072C00000}"/>
    <cellStyle name="요약 2 4 7 3" xfId="42930" xr:uid="{00000000-0005-0000-0000-000073C00000}"/>
    <cellStyle name="요약 2 4 8" xfId="42931" xr:uid="{00000000-0005-0000-0000-000074C00000}"/>
    <cellStyle name="요약 2 4 9" xfId="42932" xr:uid="{00000000-0005-0000-0000-000075C00000}"/>
    <cellStyle name="요약 2 5" xfId="42933" xr:uid="{00000000-0005-0000-0000-000076C00000}"/>
    <cellStyle name="요약 2 5 2" xfId="42934" xr:uid="{00000000-0005-0000-0000-000077C00000}"/>
    <cellStyle name="요약 2 5 2 2" xfId="42935" xr:uid="{00000000-0005-0000-0000-000078C00000}"/>
    <cellStyle name="요약 2 5 2 2 2" xfId="42936" xr:uid="{00000000-0005-0000-0000-000079C00000}"/>
    <cellStyle name="요약 2 5 2 2 2 2" xfId="42937" xr:uid="{00000000-0005-0000-0000-00007AC00000}"/>
    <cellStyle name="요약 2 5 2 2 2 2 2" xfId="42938" xr:uid="{00000000-0005-0000-0000-00007BC00000}"/>
    <cellStyle name="요약 2 5 2 2 2 2 3" xfId="42939" xr:uid="{00000000-0005-0000-0000-00007CC00000}"/>
    <cellStyle name="요약 2 5 2 2 2 3" xfId="42940" xr:uid="{00000000-0005-0000-0000-00007DC00000}"/>
    <cellStyle name="요약 2 5 2 2 2 4" xfId="42941" xr:uid="{00000000-0005-0000-0000-00007EC00000}"/>
    <cellStyle name="요약 2 5 2 2 2 5" xfId="42942" xr:uid="{00000000-0005-0000-0000-00007FC00000}"/>
    <cellStyle name="요약 2 5 2 2 3" xfId="42943" xr:uid="{00000000-0005-0000-0000-000080C00000}"/>
    <cellStyle name="요약 2 5 2 2 3 2" xfId="42944" xr:uid="{00000000-0005-0000-0000-000081C00000}"/>
    <cellStyle name="요약 2 5 2 2 3 3" xfId="42945" xr:uid="{00000000-0005-0000-0000-000082C00000}"/>
    <cellStyle name="요약 2 5 2 2 4" xfId="42946" xr:uid="{00000000-0005-0000-0000-000083C00000}"/>
    <cellStyle name="요약 2 5 2 2 5" xfId="42947" xr:uid="{00000000-0005-0000-0000-000084C00000}"/>
    <cellStyle name="요약 2 5 2 2 6" xfId="42948" xr:uid="{00000000-0005-0000-0000-000085C00000}"/>
    <cellStyle name="요약 2 5 2 3" xfId="42949" xr:uid="{00000000-0005-0000-0000-000086C00000}"/>
    <cellStyle name="요약 2 5 2 3 2" xfId="42950" xr:uid="{00000000-0005-0000-0000-000087C00000}"/>
    <cellStyle name="요약 2 5 2 3 2 2" xfId="42951" xr:uid="{00000000-0005-0000-0000-000088C00000}"/>
    <cellStyle name="요약 2 5 2 3 2 3" xfId="42952" xr:uid="{00000000-0005-0000-0000-000089C00000}"/>
    <cellStyle name="요약 2 5 2 3 3" xfId="42953" xr:uid="{00000000-0005-0000-0000-00008AC00000}"/>
    <cellStyle name="요약 2 5 2 3 4" xfId="42954" xr:uid="{00000000-0005-0000-0000-00008BC00000}"/>
    <cellStyle name="요약 2 5 2 3 5" xfId="42955" xr:uid="{00000000-0005-0000-0000-00008CC00000}"/>
    <cellStyle name="요약 2 5 2 4" xfId="42956" xr:uid="{00000000-0005-0000-0000-00008DC00000}"/>
    <cellStyle name="요약 2 5 2 4 2" xfId="42957" xr:uid="{00000000-0005-0000-0000-00008EC00000}"/>
    <cellStyle name="요약 2 5 2 4 3" xfId="42958" xr:uid="{00000000-0005-0000-0000-00008FC00000}"/>
    <cellStyle name="요약 2 5 2 5" xfId="42959" xr:uid="{00000000-0005-0000-0000-000090C00000}"/>
    <cellStyle name="요약 2 5 2 6" xfId="42960" xr:uid="{00000000-0005-0000-0000-000091C00000}"/>
    <cellStyle name="요약 2 5 2 7" xfId="42961" xr:uid="{00000000-0005-0000-0000-000092C00000}"/>
    <cellStyle name="요약 2 5 3" xfId="42962" xr:uid="{00000000-0005-0000-0000-000093C00000}"/>
    <cellStyle name="요약 2 5 3 2" xfId="42963" xr:uid="{00000000-0005-0000-0000-000094C00000}"/>
    <cellStyle name="요약 2 5 3 2 2" xfId="42964" xr:uid="{00000000-0005-0000-0000-000095C00000}"/>
    <cellStyle name="요약 2 5 3 2 2 2" xfId="42965" xr:uid="{00000000-0005-0000-0000-000096C00000}"/>
    <cellStyle name="요약 2 5 3 2 2 3" xfId="42966" xr:uid="{00000000-0005-0000-0000-000097C00000}"/>
    <cellStyle name="요약 2 5 3 2 3" xfId="42967" xr:uid="{00000000-0005-0000-0000-000098C00000}"/>
    <cellStyle name="요약 2 5 3 2 4" xfId="42968" xr:uid="{00000000-0005-0000-0000-000099C00000}"/>
    <cellStyle name="요약 2 5 3 2 5" xfId="42969" xr:uid="{00000000-0005-0000-0000-00009AC00000}"/>
    <cellStyle name="요약 2 5 3 3" xfId="42970" xr:uid="{00000000-0005-0000-0000-00009BC00000}"/>
    <cellStyle name="요약 2 5 3 3 2" xfId="42971" xr:uid="{00000000-0005-0000-0000-00009CC00000}"/>
    <cellStyle name="요약 2 5 3 3 3" xfId="42972" xr:uid="{00000000-0005-0000-0000-00009DC00000}"/>
    <cellStyle name="요약 2 5 3 4" xfId="42973" xr:uid="{00000000-0005-0000-0000-00009EC00000}"/>
    <cellStyle name="요약 2 5 3 5" xfId="42974" xr:uid="{00000000-0005-0000-0000-00009FC00000}"/>
    <cellStyle name="요약 2 5 3 6" xfId="42975" xr:uid="{00000000-0005-0000-0000-0000A0C00000}"/>
    <cellStyle name="요약 2 5 4" xfId="42976" xr:uid="{00000000-0005-0000-0000-0000A1C00000}"/>
    <cellStyle name="요약 2 5 4 2" xfId="42977" xr:uid="{00000000-0005-0000-0000-0000A2C00000}"/>
    <cellStyle name="요약 2 5 4 2 2" xfId="42978" xr:uid="{00000000-0005-0000-0000-0000A3C00000}"/>
    <cellStyle name="요약 2 5 4 2 3" xfId="42979" xr:uid="{00000000-0005-0000-0000-0000A4C00000}"/>
    <cellStyle name="요약 2 5 4 3" xfId="42980" xr:uid="{00000000-0005-0000-0000-0000A5C00000}"/>
    <cellStyle name="요약 2 5 4 4" xfId="42981" xr:uid="{00000000-0005-0000-0000-0000A6C00000}"/>
    <cellStyle name="요약 2 5 4 5" xfId="42982" xr:uid="{00000000-0005-0000-0000-0000A7C00000}"/>
    <cellStyle name="요약 2 5 5" xfId="42983" xr:uid="{00000000-0005-0000-0000-0000A8C00000}"/>
    <cellStyle name="요약 2 5 5 2" xfId="42984" xr:uid="{00000000-0005-0000-0000-0000A9C00000}"/>
    <cellStyle name="요약 2 5 5 3" xfId="42985" xr:uid="{00000000-0005-0000-0000-0000AAC00000}"/>
    <cellStyle name="요약 2 5 6" xfId="42986" xr:uid="{00000000-0005-0000-0000-0000ABC00000}"/>
    <cellStyle name="요약 2 5 7" xfId="42987" xr:uid="{00000000-0005-0000-0000-0000ACC00000}"/>
    <cellStyle name="요약 2 5 8" xfId="42988" xr:uid="{00000000-0005-0000-0000-0000ADC00000}"/>
    <cellStyle name="요약 2 6" xfId="42989" xr:uid="{00000000-0005-0000-0000-0000AEC00000}"/>
    <cellStyle name="요약 2 6 2" xfId="42990" xr:uid="{00000000-0005-0000-0000-0000AFC00000}"/>
    <cellStyle name="요약 2 6 2 2" xfId="42991" xr:uid="{00000000-0005-0000-0000-0000B0C00000}"/>
    <cellStyle name="요약 2 6 2 2 2" xfId="42992" xr:uid="{00000000-0005-0000-0000-0000B1C00000}"/>
    <cellStyle name="요약 2 6 2 2 2 2" xfId="42993" xr:uid="{00000000-0005-0000-0000-0000B2C00000}"/>
    <cellStyle name="요약 2 6 2 2 2 3" xfId="42994" xr:uid="{00000000-0005-0000-0000-0000B3C00000}"/>
    <cellStyle name="요약 2 6 2 2 3" xfId="42995" xr:uid="{00000000-0005-0000-0000-0000B4C00000}"/>
    <cellStyle name="요약 2 6 2 2 4" xfId="42996" xr:uid="{00000000-0005-0000-0000-0000B5C00000}"/>
    <cellStyle name="요약 2 6 2 2 5" xfId="42997" xr:uid="{00000000-0005-0000-0000-0000B6C00000}"/>
    <cellStyle name="요약 2 6 2 3" xfId="42998" xr:uid="{00000000-0005-0000-0000-0000B7C00000}"/>
    <cellStyle name="요약 2 6 2 3 2" xfId="42999" xr:uid="{00000000-0005-0000-0000-0000B8C00000}"/>
    <cellStyle name="요약 2 6 2 3 3" xfId="43000" xr:uid="{00000000-0005-0000-0000-0000B9C00000}"/>
    <cellStyle name="요약 2 6 2 4" xfId="43001" xr:uid="{00000000-0005-0000-0000-0000BAC00000}"/>
    <cellStyle name="요약 2 6 2 5" xfId="43002" xr:uid="{00000000-0005-0000-0000-0000BBC00000}"/>
    <cellStyle name="요약 2 6 2 6" xfId="43003" xr:uid="{00000000-0005-0000-0000-0000BCC00000}"/>
    <cellStyle name="요약 2 6 3" xfId="43004" xr:uid="{00000000-0005-0000-0000-0000BDC00000}"/>
    <cellStyle name="요약 2 6 3 2" xfId="43005" xr:uid="{00000000-0005-0000-0000-0000BEC00000}"/>
    <cellStyle name="요약 2 6 3 2 2" xfId="43006" xr:uid="{00000000-0005-0000-0000-0000BFC00000}"/>
    <cellStyle name="요약 2 6 3 2 3" xfId="43007" xr:uid="{00000000-0005-0000-0000-0000C0C00000}"/>
    <cellStyle name="요약 2 6 3 3" xfId="43008" xr:uid="{00000000-0005-0000-0000-0000C1C00000}"/>
    <cellStyle name="요약 2 6 3 4" xfId="43009" xr:uid="{00000000-0005-0000-0000-0000C2C00000}"/>
    <cellStyle name="요약 2 6 3 5" xfId="43010" xr:uid="{00000000-0005-0000-0000-0000C3C00000}"/>
    <cellStyle name="요약 2 6 4" xfId="43011" xr:uid="{00000000-0005-0000-0000-0000C4C00000}"/>
    <cellStyle name="요약 2 6 4 2" xfId="43012" xr:uid="{00000000-0005-0000-0000-0000C5C00000}"/>
    <cellStyle name="요약 2 6 4 3" xfId="43013" xr:uid="{00000000-0005-0000-0000-0000C6C00000}"/>
    <cellStyle name="요약 2 6 5" xfId="43014" xr:uid="{00000000-0005-0000-0000-0000C7C00000}"/>
    <cellStyle name="요약 2 6 6" xfId="43015" xr:uid="{00000000-0005-0000-0000-0000C8C00000}"/>
    <cellStyle name="요약 2 6 7" xfId="43016" xr:uid="{00000000-0005-0000-0000-0000C9C00000}"/>
    <cellStyle name="요약 2 7" xfId="43017" xr:uid="{00000000-0005-0000-0000-0000CAC00000}"/>
    <cellStyle name="요약 2 7 2" xfId="43018" xr:uid="{00000000-0005-0000-0000-0000CBC00000}"/>
    <cellStyle name="요약 2 7 2 2" xfId="43019" xr:uid="{00000000-0005-0000-0000-0000CCC00000}"/>
    <cellStyle name="요약 2 7 2 2 2" xfId="43020" xr:uid="{00000000-0005-0000-0000-0000CDC00000}"/>
    <cellStyle name="요약 2 7 2 2 2 2" xfId="43021" xr:uid="{00000000-0005-0000-0000-0000CEC00000}"/>
    <cellStyle name="요약 2 7 2 2 2 3" xfId="43022" xr:uid="{00000000-0005-0000-0000-0000CFC00000}"/>
    <cellStyle name="요약 2 7 2 2 3" xfId="43023" xr:uid="{00000000-0005-0000-0000-0000D0C00000}"/>
    <cellStyle name="요약 2 7 2 2 4" xfId="43024" xr:uid="{00000000-0005-0000-0000-0000D1C00000}"/>
    <cellStyle name="요약 2 7 2 2 5" xfId="43025" xr:uid="{00000000-0005-0000-0000-0000D2C00000}"/>
    <cellStyle name="요약 2 7 2 3" xfId="43026" xr:uid="{00000000-0005-0000-0000-0000D3C00000}"/>
    <cellStyle name="요약 2 7 2 3 2" xfId="43027" xr:uid="{00000000-0005-0000-0000-0000D4C00000}"/>
    <cellStyle name="요약 2 7 2 3 3" xfId="43028" xr:uid="{00000000-0005-0000-0000-0000D5C00000}"/>
    <cellStyle name="요약 2 7 2 4" xfId="43029" xr:uid="{00000000-0005-0000-0000-0000D6C00000}"/>
    <cellStyle name="요약 2 7 2 5" xfId="43030" xr:uid="{00000000-0005-0000-0000-0000D7C00000}"/>
    <cellStyle name="요약 2 7 2 6" xfId="43031" xr:uid="{00000000-0005-0000-0000-0000D8C00000}"/>
    <cellStyle name="요약 2 7 3" xfId="43032" xr:uid="{00000000-0005-0000-0000-0000D9C00000}"/>
    <cellStyle name="요약 2 7 3 2" xfId="43033" xr:uid="{00000000-0005-0000-0000-0000DAC00000}"/>
    <cellStyle name="요약 2 7 3 2 2" xfId="43034" xr:uid="{00000000-0005-0000-0000-0000DBC00000}"/>
    <cellStyle name="요약 2 7 3 2 3" xfId="43035" xr:uid="{00000000-0005-0000-0000-0000DCC00000}"/>
    <cellStyle name="요약 2 7 3 3" xfId="43036" xr:uid="{00000000-0005-0000-0000-0000DDC00000}"/>
    <cellStyle name="요약 2 7 3 4" xfId="43037" xr:uid="{00000000-0005-0000-0000-0000DEC00000}"/>
    <cellStyle name="요약 2 7 3 5" xfId="43038" xr:uid="{00000000-0005-0000-0000-0000DFC00000}"/>
    <cellStyle name="요약 2 7 4" xfId="43039" xr:uid="{00000000-0005-0000-0000-0000E0C00000}"/>
    <cellStyle name="요약 2 7 4 2" xfId="43040" xr:uid="{00000000-0005-0000-0000-0000E1C00000}"/>
    <cellStyle name="요약 2 7 4 3" xfId="43041" xr:uid="{00000000-0005-0000-0000-0000E2C00000}"/>
    <cellStyle name="요약 2 7 5" xfId="43042" xr:uid="{00000000-0005-0000-0000-0000E3C00000}"/>
    <cellStyle name="요약 2 7 6" xfId="43043" xr:uid="{00000000-0005-0000-0000-0000E4C00000}"/>
    <cellStyle name="요약 2 7 7" xfId="43044" xr:uid="{00000000-0005-0000-0000-0000E5C00000}"/>
    <cellStyle name="요약 2 8" xfId="43045" xr:uid="{00000000-0005-0000-0000-0000E6C00000}"/>
    <cellStyle name="요약 2 8 2" xfId="43046" xr:uid="{00000000-0005-0000-0000-0000E7C00000}"/>
    <cellStyle name="요약 2 8 2 2" xfId="43047" xr:uid="{00000000-0005-0000-0000-0000E8C00000}"/>
    <cellStyle name="요약 2 8 2 2 2" xfId="43048" xr:uid="{00000000-0005-0000-0000-0000E9C00000}"/>
    <cellStyle name="요약 2 8 2 2 2 2" xfId="43049" xr:uid="{00000000-0005-0000-0000-0000EAC00000}"/>
    <cellStyle name="요약 2 8 2 2 2 3" xfId="43050" xr:uid="{00000000-0005-0000-0000-0000EBC00000}"/>
    <cellStyle name="요약 2 8 2 2 3" xfId="43051" xr:uid="{00000000-0005-0000-0000-0000ECC00000}"/>
    <cellStyle name="요약 2 8 2 2 4" xfId="43052" xr:uid="{00000000-0005-0000-0000-0000EDC00000}"/>
    <cellStyle name="요약 2 8 2 2 5" xfId="43053" xr:uid="{00000000-0005-0000-0000-0000EEC00000}"/>
    <cellStyle name="요약 2 8 2 3" xfId="43054" xr:uid="{00000000-0005-0000-0000-0000EFC00000}"/>
    <cellStyle name="요약 2 8 2 3 2" xfId="43055" xr:uid="{00000000-0005-0000-0000-0000F0C00000}"/>
    <cellStyle name="요약 2 8 2 3 3" xfId="43056" xr:uid="{00000000-0005-0000-0000-0000F1C00000}"/>
    <cellStyle name="요약 2 8 2 4" xfId="43057" xr:uid="{00000000-0005-0000-0000-0000F2C00000}"/>
    <cellStyle name="요약 2 8 2 5" xfId="43058" xr:uid="{00000000-0005-0000-0000-0000F3C00000}"/>
    <cellStyle name="요약 2 8 2 6" xfId="43059" xr:uid="{00000000-0005-0000-0000-0000F4C00000}"/>
    <cellStyle name="요약 2 8 3" xfId="43060" xr:uid="{00000000-0005-0000-0000-0000F5C00000}"/>
    <cellStyle name="요약 2 8 3 2" xfId="43061" xr:uid="{00000000-0005-0000-0000-0000F6C00000}"/>
    <cellStyle name="요약 2 8 3 2 2" xfId="43062" xr:uid="{00000000-0005-0000-0000-0000F7C00000}"/>
    <cellStyle name="요약 2 8 3 2 3" xfId="43063" xr:uid="{00000000-0005-0000-0000-0000F8C00000}"/>
    <cellStyle name="요약 2 8 3 3" xfId="43064" xr:uid="{00000000-0005-0000-0000-0000F9C00000}"/>
    <cellStyle name="요약 2 8 3 4" xfId="43065" xr:uid="{00000000-0005-0000-0000-0000FAC00000}"/>
    <cellStyle name="요약 2 8 3 5" xfId="43066" xr:uid="{00000000-0005-0000-0000-0000FBC00000}"/>
    <cellStyle name="요약 2 8 4" xfId="43067" xr:uid="{00000000-0005-0000-0000-0000FCC00000}"/>
    <cellStyle name="요약 2 8 4 2" xfId="43068" xr:uid="{00000000-0005-0000-0000-0000FDC00000}"/>
    <cellStyle name="요약 2 8 4 3" xfId="43069" xr:uid="{00000000-0005-0000-0000-0000FEC00000}"/>
    <cellStyle name="요약 2 8 5" xfId="43070" xr:uid="{00000000-0005-0000-0000-0000FFC00000}"/>
    <cellStyle name="요약 2 8 6" xfId="43071" xr:uid="{00000000-0005-0000-0000-000000C10000}"/>
    <cellStyle name="요약 2 8 7" xfId="43072" xr:uid="{00000000-0005-0000-0000-000001C10000}"/>
    <cellStyle name="요약 2 9" xfId="43073" xr:uid="{00000000-0005-0000-0000-000002C10000}"/>
    <cellStyle name="요약 2 9 2" xfId="43074" xr:uid="{00000000-0005-0000-0000-000003C10000}"/>
    <cellStyle name="요약 2 9 2 2" xfId="43075" xr:uid="{00000000-0005-0000-0000-000004C10000}"/>
    <cellStyle name="요약 2 9 2 2 2" xfId="43076" xr:uid="{00000000-0005-0000-0000-000005C10000}"/>
    <cellStyle name="요약 2 9 2 2 2 2" xfId="43077" xr:uid="{00000000-0005-0000-0000-000006C10000}"/>
    <cellStyle name="요약 2 9 2 2 2 3" xfId="43078" xr:uid="{00000000-0005-0000-0000-000007C10000}"/>
    <cellStyle name="요약 2 9 2 2 3" xfId="43079" xr:uid="{00000000-0005-0000-0000-000008C10000}"/>
    <cellStyle name="요약 2 9 2 2 4" xfId="43080" xr:uid="{00000000-0005-0000-0000-000009C10000}"/>
    <cellStyle name="요약 2 9 2 2 5" xfId="43081" xr:uid="{00000000-0005-0000-0000-00000AC10000}"/>
    <cellStyle name="요약 2 9 2 3" xfId="43082" xr:uid="{00000000-0005-0000-0000-00000BC10000}"/>
    <cellStyle name="요약 2 9 2 3 2" xfId="43083" xr:uid="{00000000-0005-0000-0000-00000CC10000}"/>
    <cellStyle name="요약 2 9 2 3 3" xfId="43084" xr:uid="{00000000-0005-0000-0000-00000DC10000}"/>
    <cellStyle name="요약 2 9 2 4" xfId="43085" xr:uid="{00000000-0005-0000-0000-00000EC10000}"/>
    <cellStyle name="요약 2 9 2 5" xfId="43086" xr:uid="{00000000-0005-0000-0000-00000FC10000}"/>
    <cellStyle name="요약 2 9 2 6" xfId="43087" xr:uid="{00000000-0005-0000-0000-000010C10000}"/>
    <cellStyle name="요약 2 9 3" xfId="43088" xr:uid="{00000000-0005-0000-0000-000011C10000}"/>
    <cellStyle name="요약 2 9 3 2" xfId="43089" xr:uid="{00000000-0005-0000-0000-000012C10000}"/>
    <cellStyle name="요약 2 9 3 2 2" xfId="43090" xr:uid="{00000000-0005-0000-0000-000013C10000}"/>
    <cellStyle name="요약 2 9 3 2 3" xfId="43091" xr:uid="{00000000-0005-0000-0000-000014C10000}"/>
    <cellStyle name="요약 2 9 3 3" xfId="43092" xr:uid="{00000000-0005-0000-0000-000015C10000}"/>
    <cellStyle name="요약 2 9 3 4" xfId="43093" xr:uid="{00000000-0005-0000-0000-000016C10000}"/>
    <cellStyle name="요약 2 9 3 5" xfId="43094" xr:uid="{00000000-0005-0000-0000-000017C10000}"/>
    <cellStyle name="요약 2 9 4" xfId="43095" xr:uid="{00000000-0005-0000-0000-000018C10000}"/>
    <cellStyle name="요약 2 9 4 2" xfId="43096" xr:uid="{00000000-0005-0000-0000-000019C10000}"/>
    <cellStyle name="요약 2 9 4 3" xfId="43097" xr:uid="{00000000-0005-0000-0000-00001AC10000}"/>
    <cellStyle name="요약 2 9 5" xfId="43098" xr:uid="{00000000-0005-0000-0000-00001BC10000}"/>
    <cellStyle name="요약 2 9 6" xfId="43099" xr:uid="{00000000-0005-0000-0000-00001CC10000}"/>
    <cellStyle name="요약 2 9 7" xfId="43100" xr:uid="{00000000-0005-0000-0000-00001DC10000}"/>
    <cellStyle name="요약 3" xfId="5886" xr:uid="{00000000-0005-0000-0000-00001EC10000}"/>
    <cellStyle name="원" xfId="5887" xr:uid="{00000000-0005-0000-0000-00001FC10000}"/>
    <cellStyle name="원_1차 보상분 지불현황" xfId="5888" xr:uid="{00000000-0005-0000-0000-000020C10000}"/>
    <cellStyle name="원_20050615 2차보상분지불현황(진)" xfId="5889" xr:uid="{00000000-0005-0000-0000-000021C10000}"/>
    <cellStyle name="원_3차보상분지불현황(차룡9기)" xfId="5890" xr:uid="{00000000-0005-0000-0000-000022C10000}"/>
    <cellStyle name="원_공정계획등작성요령(1)" xfId="5891" xr:uid="{00000000-0005-0000-0000-000023C10000}"/>
    <cellStyle name="원_관접합" xfId="5892" xr:uid="{00000000-0005-0000-0000-000024C10000}"/>
    <cellStyle name="원_구조물공" xfId="5893" xr:uid="{00000000-0005-0000-0000-000025C10000}"/>
    <cellStyle name="원_매내천" xfId="5894" xr:uid="{00000000-0005-0000-0000-000026C10000}"/>
    <cellStyle name="원_보상비지불및민원협의" xfId="5895" xr:uid="{00000000-0005-0000-0000-000027C10000}"/>
    <cellStyle name="원_복구설계서(차룡TL)" xfId="5896" xr:uid="{00000000-0005-0000-0000-000028C10000}"/>
    <cellStyle name="원_사토" xfId="5897" xr:uid="{00000000-0005-0000-0000-000029C10000}"/>
    <cellStyle name="원_석축0" xfId="5898" xr:uid="{00000000-0005-0000-0000-00002AC10000}"/>
    <cellStyle name="원_성산중학교(철콘)" xfId="5899" xr:uid="{00000000-0005-0000-0000-00002BC10000}"/>
    <cellStyle name="원_수량산출" xfId="5900" xr:uid="{00000000-0005-0000-0000-00002CC10000}"/>
    <cellStyle name="원_수량집계" xfId="5901" xr:uid="{00000000-0005-0000-0000-00002DC10000}"/>
    <cellStyle name="원_영남사업비(2001변경년도할)" xfId="5902" xr:uid="{00000000-0005-0000-0000-00002EC10000}"/>
    <cellStyle name="원_영남하도변경-철콘" xfId="5903" xr:uid="{00000000-0005-0000-0000-00002FC10000}"/>
    <cellStyle name="원_예산서" xfId="5904" xr:uid="{00000000-0005-0000-0000-000030C10000}"/>
    <cellStyle name="원_우강(변경)" xfId="5905" xr:uid="{00000000-0005-0000-0000-000031C10000}"/>
    <cellStyle name="원_율곡진입로" xfId="5906" xr:uid="{00000000-0005-0000-0000-000032C10000}"/>
    <cellStyle name="원_재료계산서(토적)" xfId="5907" xr:uid="{00000000-0005-0000-0000-000033C10000}"/>
    <cellStyle name="유1" xfId="5908" xr:uid="{00000000-0005-0000-0000-000034C10000}"/>
    <cellStyle name="유영" xfId="5909" xr:uid="{00000000-0005-0000-0000-000035C10000}"/>
    <cellStyle name="일" xfId="5910" xr:uid="{00000000-0005-0000-0000-000036C10000}"/>
    <cellStyle name="일_1차 보상분 지불현황" xfId="5911" xr:uid="{00000000-0005-0000-0000-000037C10000}"/>
    <cellStyle name="일_20050615 2차보상분지불현황(진)" xfId="5912" xr:uid="{00000000-0005-0000-0000-000038C10000}"/>
    <cellStyle name="일_3차보상분지불현황(차룡9기)" xfId="5913" xr:uid="{00000000-0005-0000-0000-000039C10000}"/>
    <cellStyle name="일_보상비지불및민원협의" xfId="5914" xr:uid="{00000000-0005-0000-0000-00003AC10000}"/>
    <cellStyle name="일_복구설계서(차룡TL)" xfId="5915" xr:uid="{00000000-0005-0000-0000-00003BC10000}"/>
    <cellStyle name="일_수량산출" xfId="5916" xr:uid="{00000000-0005-0000-0000-00003CC10000}"/>
    <cellStyle name="일_수량집계" xfId="5917" xr:uid="{00000000-0005-0000-0000-00003DC10000}"/>
    <cellStyle name="일_팔봉철거정산" xfId="5918" xr:uid="{00000000-0005-0000-0000-00003EC10000}"/>
    <cellStyle name="일_팔봉철거정산_1차 보상분 지불현황" xfId="5919" xr:uid="{00000000-0005-0000-0000-00003FC10000}"/>
    <cellStyle name="일_팔봉철거정산_20050615 2차보상분지불현황(진)" xfId="5920" xr:uid="{00000000-0005-0000-0000-000040C10000}"/>
    <cellStyle name="일_팔봉철거정산_3차보상분지불현황(차룡9기)" xfId="5921" xr:uid="{00000000-0005-0000-0000-000041C10000}"/>
    <cellStyle name="일_팔봉철거정산_보상비지불및민원협의" xfId="5922" xr:uid="{00000000-0005-0000-0000-000042C10000}"/>
    <cellStyle name="일_팔봉철거정산_복구설계서(차룡TL)" xfId="5923" xr:uid="{00000000-0005-0000-0000-000043C10000}"/>
    <cellStyle name="일_팔봉철거정산_수량산출" xfId="5924" xr:uid="{00000000-0005-0000-0000-000044C10000}"/>
    <cellStyle name="일_팔봉철거정산_수량집계" xfId="5925" xr:uid="{00000000-0005-0000-0000-000045C10000}"/>
    <cellStyle name="일_팔봉철거정산_편입면적조서" xfId="5926" xr:uid="{00000000-0005-0000-0000-000046C10000}"/>
    <cellStyle name="일_팔봉철거정산_편입면적조서_편입면적조서" xfId="5927" xr:uid="{00000000-0005-0000-0000-000047C10000}"/>
    <cellStyle name="일_편입면적조서" xfId="5928" xr:uid="{00000000-0005-0000-0000-000048C10000}"/>
    <cellStyle name="일_편입면적조서_편입면적조서" xfId="5929" xr:uid="{00000000-0005-0000-0000-000049C10000}"/>
    <cellStyle name="一般_GARMENT STEP FORM HK" xfId="5930" xr:uid="{00000000-0005-0000-0000-00004AC10000}"/>
    <cellStyle name="입력 2" xfId="5931" xr:uid="{00000000-0005-0000-0000-00004BC10000}"/>
    <cellStyle name="입력 2 10" xfId="43101" xr:uid="{00000000-0005-0000-0000-00004CC10000}"/>
    <cellStyle name="입력 2 10 2" xfId="43102" xr:uid="{00000000-0005-0000-0000-00004DC10000}"/>
    <cellStyle name="입력 2 10 2 2" xfId="43103" xr:uid="{00000000-0005-0000-0000-00004EC10000}"/>
    <cellStyle name="입력 2 10 2 2 2" xfId="43104" xr:uid="{00000000-0005-0000-0000-00004FC10000}"/>
    <cellStyle name="입력 2 10 2 2 3" xfId="43105" xr:uid="{00000000-0005-0000-0000-000050C10000}"/>
    <cellStyle name="입력 2 10 2 3" xfId="43106" xr:uid="{00000000-0005-0000-0000-000051C10000}"/>
    <cellStyle name="입력 2 10 2 4" xfId="43107" xr:uid="{00000000-0005-0000-0000-000052C10000}"/>
    <cellStyle name="입력 2 10 2 5" xfId="43108" xr:uid="{00000000-0005-0000-0000-000053C10000}"/>
    <cellStyle name="입력 2 10 3" xfId="43109" xr:uid="{00000000-0005-0000-0000-000054C10000}"/>
    <cellStyle name="입력 2 10 3 2" xfId="43110" xr:uid="{00000000-0005-0000-0000-000055C10000}"/>
    <cellStyle name="입력 2 10 3 3" xfId="43111" xr:uid="{00000000-0005-0000-0000-000056C10000}"/>
    <cellStyle name="입력 2 10 4" xfId="43112" xr:uid="{00000000-0005-0000-0000-000057C10000}"/>
    <cellStyle name="입력 2 10 5" xfId="43113" xr:uid="{00000000-0005-0000-0000-000058C10000}"/>
    <cellStyle name="입력 2 10 6" xfId="43114" xr:uid="{00000000-0005-0000-0000-000059C10000}"/>
    <cellStyle name="입력 2 11" xfId="43115" xr:uid="{00000000-0005-0000-0000-00005AC10000}"/>
    <cellStyle name="입력 2 11 2" xfId="43116" xr:uid="{00000000-0005-0000-0000-00005BC10000}"/>
    <cellStyle name="입력 2 11 2 2" xfId="43117" xr:uid="{00000000-0005-0000-0000-00005CC10000}"/>
    <cellStyle name="입력 2 11 2 2 2" xfId="43118" xr:uid="{00000000-0005-0000-0000-00005DC10000}"/>
    <cellStyle name="입력 2 11 2 2 3" xfId="43119" xr:uid="{00000000-0005-0000-0000-00005EC10000}"/>
    <cellStyle name="입력 2 11 2 3" xfId="43120" xr:uid="{00000000-0005-0000-0000-00005FC10000}"/>
    <cellStyle name="입력 2 11 2 4" xfId="43121" xr:uid="{00000000-0005-0000-0000-000060C10000}"/>
    <cellStyle name="입력 2 11 2 5" xfId="43122" xr:uid="{00000000-0005-0000-0000-000061C10000}"/>
    <cellStyle name="입력 2 11 3" xfId="43123" xr:uid="{00000000-0005-0000-0000-000062C10000}"/>
    <cellStyle name="입력 2 11 3 2" xfId="43124" xr:uid="{00000000-0005-0000-0000-000063C10000}"/>
    <cellStyle name="입력 2 11 3 3" xfId="43125" xr:uid="{00000000-0005-0000-0000-000064C10000}"/>
    <cellStyle name="입력 2 11 4" xfId="43126" xr:uid="{00000000-0005-0000-0000-000065C10000}"/>
    <cellStyle name="입력 2 11 5" xfId="43127" xr:uid="{00000000-0005-0000-0000-000066C10000}"/>
    <cellStyle name="입력 2 11 6" xfId="43128" xr:uid="{00000000-0005-0000-0000-000067C10000}"/>
    <cellStyle name="입력 2 12" xfId="43129" xr:uid="{00000000-0005-0000-0000-000068C10000}"/>
    <cellStyle name="입력 2 12 2" xfId="43130" xr:uid="{00000000-0005-0000-0000-000069C10000}"/>
    <cellStyle name="입력 2 12 2 2" xfId="43131" xr:uid="{00000000-0005-0000-0000-00006AC10000}"/>
    <cellStyle name="입력 2 12 2 3" xfId="43132" xr:uid="{00000000-0005-0000-0000-00006BC10000}"/>
    <cellStyle name="입력 2 12 3" xfId="43133" xr:uid="{00000000-0005-0000-0000-00006CC10000}"/>
    <cellStyle name="입력 2 12 4" xfId="43134" xr:uid="{00000000-0005-0000-0000-00006DC10000}"/>
    <cellStyle name="입력 2 12 5" xfId="43135" xr:uid="{00000000-0005-0000-0000-00006EC10000}"/>
    <cellStyle name="입력 2 13" xfId="43136" xr:uid="{00000000-0005-0000-0000-00006FC10000}"/>
    <cellStyle name="입력 2 13 2" xfId="43137" xr:uid="{00000000-0005-0000-0000-000070C10000}"/>
    <cellStyle name="입력 2 13 3" xfId="43138" xr:uid="{00000000-0005-0000-0000-000071C10000}"/>
    <cellStyle name="입력 2 14" xfId="43139" xr:uid="{00000000-0005-0000-0000-000072C10000}"/>
    <cellStyle name="입력 2 15" xfId="43140" xr:uid="{00000000-0005-0000-0000-000073C10000}"/>
    <cellStyle name="입력 2 16" xfId="43141" xr:uid="{00000000-0005-0000-0000-000074C10000}"/>
    <cellStyle name="입력 2 2" xfId="5932" xr:uid="{00000000-0005-0000-0000-000075C10000}"/>
    <cellStyle name="입력 2 2 10" xfId="43142" xr:uid="{00000000-0005-0000-0000-000076C10000}"/>
    <cellStyle name="입력 2 2 10 10" xfId="43143" xr:uid="{00000000-0005-0000-0000-000077C10000}"/>
    <cellStyle name="입력 2 2 10 11" xfId="43144" xr:uid="{00000000-0005-0000-0000-000078C10000}"/>
    <cellStyle name="입력 2 2 10 12" xfId="43145" xr:uid="{00000000-0005-0000-0000-000079C10000}"/>
    <cellStyle name="입력 2 2 10 2" xfId="43146" xr:uid="{00000000-0005-0000-0000-00007AC10000}"/>
    <cellStyle name="입력 2 2 10 2 2" xfId="43147" xr:uid="{00000000-0005-0000-0000-00007BC10000}"/>
    <cellStyle name="입력 2 2 10 2 2 2" xfId="43148" xr:uid="{00000000-0005-0000-0000-00007CC10000}"/>
    <cellStyle name="입력 2 2 10 2 2 2 2" xfId="43149" xr:uid="{00000000-0005-0000-0000-00007DC10000}"/>
    <cellStyle name="입력 2 2 10 2 2 2 2 2" xfId="43150" xr:uid="{00000000-0005-0000-0000-00007EC10000}"/>
    <cellStyle name="입력 2 2 10 2 2 2 2 3" xfId="43151" xr:uid="{00000000-0005-0000-0000-00007FC10000}"/>
    <cellStyle name="입력 2 2 10 2 2 2 3" xfId="43152" xr:uid="{00000000-0005-0000-0000-000080C10000}"/>
    <cellStyle name="입력 2 2 10 2 2 2 4" xfId="43153" xr:uid="{00000000-0005-0000-0000-000081C10000}"/>
    <cellStyle name="입력 2 2 10 2 2 2 5" xfId="43154" xr:uid="{00000000-0005-0000-0000-000082C10000}"/>
    <cellStyle name="입력 2 2 10 2 2 3" xfId="43155" xr:uid="{00000000-0005-0000-0000-000083C10000}"/>
    <cellStyle name="입력 2 2 10 2 2 3 2" xfId="43156" xr:uid="{00000000-0005-0000-0000-000084C10000}"/>
    <cellStyle name="입력 2 2 10 2 2 3 3" xfId="43157" xr:uid="{00000000-0005-0000-0000-000085C10000}"/>
    <cellStyle name="입력 2 2 10 2 2 4" xfId="43158" xr:uid="{00000000-0005-0000-0000-000086C10000}"/>
    <cellStyle name="입력 2 2 10 2 2 5" xfId="43159" xr:uid="{00000000-0005-0000-0000-000087C10000}"/>
    <cellStyle name="입력 2 2 10 2 2 6" xfId="43160" xr:uid="{00000000-0005-0000-0000-000088C10000}"/>
    <cellStyle name="입력 2 2 10 2 3" xfId="43161" xr:uid="{00000000-0005-0000-0000-000089C10000}"/>
    <cellStyle name="입력 2 2 10 2 3 2" xfId="43162" xr:uid="{00000000-0005-0000-0000-00008AC10000}"/>
    <cellStyle name="입력 2 2 10 2 3 2 2" xfId="43163" xr:uid="{00000000-0005-0000-0000-00008BC10000}"/>
    <cellStyle name="입력 2 2 10 2 3 2 2 2" xfId="43164" xr:uid="{00000000-0005-0000-0000-00008CC10000}"/>
    <cellStyle name="입력 2 2 10 2 3 2 2 3" xfId="43165" xr:uid="{00000000-0005-0000-0000-00008DC10000}"/>
    <cellStyle name="입력 2 2 10 2 3 2 3" xfId="43166" xr:uid="{00000000-0005-0000-0000-00008EC10000}"/>
    <cellStyle name="입력 2 2 10 2 3 2 4" xfId="43167" xr:uid="{00000000-0005-0000-0000-00008FC10000}"/>
    <cellStyle name="입력 2 2 10 2 3 2 5" xfId="43168" xr:uid="{00000000-0005-0000-0000-000090C10000}"/>
    <cellStyle name="입력 2 2 10 2 3 3" xfId="43169" xr:uid="{00000000-0005-0000-0000-000091C10000}"/>
    <cellStyle name="입력 2 2 10 2 3 3 2" xfId="43170" xr:uid="{00000000-0005-0000-0000-000092C10000}"/>
    <cellStyle name="입력 2 2 10 2 3 3 3" xfId="43171" xr:uid="{00000000-0005-0000-0000-000093C10000}"/>
    <cellStyle name="입력 2 2 10 2 3 4" xfId="43172" xr:uid="{00000000-0005-0000-0000-000094C10000}"/>
    <cellStyle name="입력 2 2 10 2 3 5" xfId="43173" xr:uid="{00000000-0005-0000-0000-000095C10000}"/>
    <cellStyle name="입력 2 2 10 2 3 6" xfId="43174" xr:uid="{00000000-0005-0000-0000-000096C10000}"/>
    <cellStyle name="입력 2 2 10 2 4" xfId="43175" xr:uid="{00000000-0005-0000-0000-000097C10000}"/>
    <cellStyle name="입력 2 2 10 2 4 2" xfId="43176" xr:uid="{00000000-0005-0000-0000-000098C10000}"/>
    <cellStyle name="입력 2 2 10 2 4 2 2" xfId="43177" xr:uid="{00000000-0005-0000-0000-000099C10000}"/>
    <cellStyle name="입력 2 2 10 2 4 2 3" xfId="43178" xr:uid="{00000000-0005-0000-0000-00009AC10000}"/>
    <cellStyle name="입력 2 2 10 2 4 3" xfId="43179" xr:uid="{00000000-0005-0000-0000-00009BC10000}"/>
    <cellStyle name="입력 2 2 10 2 4 4" xfId="43180" xr:uid="{00000000-0005-0000-0000-00009CC10000}"/>
    <cellStyle name="입력 2 2 10 2 4 5" xfId="43181" xr:uid="{00000000-0005-0000-0000-00009DC10000}"/>
    <cellStyle name="입력 2 2 10 2 5" xfId="43182" xr:uid="{00000000-0005-0000-0000-00009EC10000}"/>
    <cellStyle name="입력 2 2 10 2 5 2" xfId="43183" xr:uid="{00000000-0005-0000-0000-00009FC10000}"/>
    <cellStyle name="입력 2 2 10 2 5 3" xfId="43184" xr:uid="{00000000-0005-0000-0000-0000A0C10000}"/>
    <cellStyle name="입력 2 2 10 2 6" xfId="43185" xr:uid="{00000000-0005-0000-0000-0000A1C10000}"/>
    <cellStyle name="입력 2 2 10 2 7" xfId="43186" xr:uid="{00000000-0005-0000-0000-0000A2C10000}"/>
    <cellStyle name="입력 2 2 10 2 8" xfId="43187" xr:uid="{00000000-0005-0000-0000-0000A3C10000}"/>
    <cellStyle name="입력 2 2 10 3" xfId="43188" xr:uid="{00000000-0005-0000-0000-0000A4C10000}"/>
    <cellStyle name="입력 2 2 10 3 2" xfId="43189" xr:uid="{00000000-0005-0000-0000-0000A5C10000}"/>
    <cellStyle name="입력 2 2 10 3 2 2" xfId="43190" xr:uid="{00000000-0005-0000-0000-0000A6C10000}"/>
    <cellStyle name="입력 2 2 10 3 2 2 2" xfId="43191" xr:uid="{00000000-0005-0000-0000-0000A7C10000}"/>
    <cellStyle name="입력 2 2 10 3 2 2 2 2" xfId="43192" xr:uid="{00000000-0005-0000-0000-0000A8C10000}"/>
    <cellStyle name="입력 2 2 10 3 2 2 2 3" xfId="43193" xr:uid="{00000000-0005-0000-0000-0000A9C10000}"/>
    <cellStyle name="입력 2 2 10 3 2 2 3" xfId="43194" xr:uid="{00000000-0005-0000-0000-0000AAC10000}"/>
    <cellStyle name="입력 2 2 10 3 2 2 4" xfId="43195" xr:uid="{00000000-0005-0000-0000-0000ABC10000}"/>
    <cellStyle name="입력 2 2 10 3 2 2 5" xfId="43196" xr:uid="{00000000-0005-0000-0000-0000ACC10000}"/>
    <cellStyle name="입력 2 2 10 3 2 3" xfId="43197" xr:uid="{00000000-0005-0000-0000-0000ADC10000}"/>
    <cellStyle name="입력 2 2 10 3 2 3 2" xfId="43198" xr:uid="{00000000-0005-0000-0000-0000AEC10000}"/>
    <cellStyle name="입력 2 2 10 3 2 3 3" xfId="43199" xr:uid="{00000000-0005-0000-0000-0000AFC10000}"/>
    <cellStyle name="입력 2 2 10 3 2 4" xfId="43200" xr:uid="{00000000-0005-0000-0000-0000B0C10000}"/>
    <cellStyle name="입력 2 2 10 3 2 5" xfId="43201" xr:uid="{00000000-0005-0000-0000-0000B1C10000}"/>
    <cellStyle name="입력 2 2 10 3 2 6" xfId="43202" xr:uid="{00000000-0005-0000-0000-0000B2C10000}"/>
    <cellStyle name="입력 2 2 10 3 3" xfId="43203" xr:uid="{00000000-0005-0000-0000-0000B3C10000}"/>
    <cellStyle name="입력 2 2 10 3 3 2" xfId="43204" xr:uid="{00000000-0005-0000-0000-0000B4C10000}"/>
    <cellStyle name="입력 2 2 10 3 3 2 2" xfId="43205" xr:uid="{00000000-0005-0000-0000-0000B5C10000}"/>
    <cellStyle name="입력 2 2 10 3 3 2 3" xfId="43206" xr:uid="{00000000-0005-0000-0000-0000B6C10000}"/>
    <cellStyle name="입력 2 2 10 3 3 3" xfId="43207" xr:uid="{00000000-0005-0000-0000-0000B7C10000}"/>
    <cellStyle name="입력 2 2 10 3 3 4" xfId="43208" xr:uid="{00000000-0005-0000-0000-0000B8C10000}"/>
    <cellStyle name="입력 2 2 10 3 3 5" xfId="43209" xr:uid="{00000000-0005-0000-0000-0000B9C10000}"/>
    <cellStyle name="입력 2 2 10 3 4" xfId="43210" xr:uid="{00000000-0005-0000-0000-0000BAC10000}"/>
    <cellStyle name="입력 2 2 10 3 4 2" xfId="43211" xr:uid="{00000000-0005-0000-0000-0000BBC10000}"/>
    <cellStyle name="입력 2 2 10 3 4 3" xfId="43212" xr:uid="{00000000-0005-0000-0000-0000BCC10000}"/>
    <cellStyle name="입력 2 2 10 3 5" xfId="43213" xr:uid="{00000000-0005-0000-0000-0000BDC10000}"/>
    <cellStyle name="입력 2 2 10 3 6" xfId="43214" xr:uid="{00000000-0005-0000-0000-0000BEC10000}"/>
    <cellStyle name="입력 2 2 10 3 7" xfId="43215" xr:uid="{00000000-0005-0000-0000-0000BFC10000}"/>
    <cellStyle name="입력 2 2 10 4" xfId="43216" xr:uid="{00000000-0005-0000-0000-0000C0C10000}"/>
    <cellStyle name="입력 2 2 10 4 2" xfId="43217" xr:uid="{00000000-0005-0000-0000-0000C1C10000}"/>
    <cellStyle name="입력 2 2 10 4 2 2" xfId="43218" xr:uid="{00000000-0005-0000-0000-0000C2C10000}"/>
    <cellStyle name="입력 2 2 10 4 2 2 2" xfId="43219" xr:uid="{00000000-0005-0000-0000-0000C3C10000}"/>
    <cellStyle name="입력 2 2 10 4 2 2 2 2" xfId="43220" xr:uid="{00000000-0005-0000-0000-0000C4C10000}"/>
    <cellStyle name="입력 2 2 10 4 2 2 2 3" xfId="43221" xr:uid="{00000000-0005-0000-0000-0000C5C10000}"/>
    <cellStyle name="입력 2 2 10 4 2 2 3" xfId="43222" xr:uid="{00000000-0005-0000-0000-0000C6C10000}"/>
    <cellStyle name="입력 2 2 10 4 2 2 4" xfId="43223" xr:uid="{00000000-0005-0000-0000-0000C7C10000}"/>
    <cellStyle name="입력 2 2 10 4 2 2 5" xfId="43224" xr:uid="{00000000-0005-0000-0000-0000C8C10000}"/>
    <cellStyle name="입력 2 2 10 4 2 3" xfId="43225" xr:uid="{00000000-0005-0000-0000-0000C9C10000}"/>
    <cellStyle name="입력 2 2 10 4 2 3 2" xfId="43226" xr:uid="{00000000-0005-0000-0000-0000CAC10000}"/>
    <cellStyle name="입력 2 2 10 4 2 3 3" xfId="43227" xr:uid="{00000000-0005-0000-0000-0000CBC10000}"/>
    <cellStyle name="입력 2 2 10 4 2 4" xfId="43228" xr:uid="{00000000-0005-0000-0000-0000CCC10000}"/>
    <cellStyle name="입력 2 2 10 4 2 5" xfId="43229" xr:uid="{00000000-0005-0000-0000-0000CDC10000}"/>
    <cellStyle name="입력 2 2 10 4 2 6" xfId="43230" xr:uid="{00000000-0005-0000-0000-0000CEC10000}"/>
    <cellStyle name="입력 2 2 10 4 3" xfId="43231" xr:uid="{00000000-0005-0000-0000-0000CFC10000}"/>
    <cellStyle name="입력 2 2 10 4 3 2" xfId="43232" xr:uid="{00000000-0005-0000-0000-0000D0C10000}"/>
    <cellStyle name="입력 2 2 10 4 3 2 2" xfId="43233" xr:uid="{00000000-0005-0000-0000-0000D1C10000}"/>
    <cellStyle name="입력 2 2 10 4 3 2 3" xfId="43234" xr:uid="{00000000-0005-0000-0000-0000D2C10000}"/>
    <cellStyle name="입력 2 2 10 4 3 3" xfId="43235" xr:uid="{00000000-0005-0000-0000-0000D3C10000}"/>
    <cellStyle name="입력 2 2 10 4 3 4" xfId="43236" xr:uid="{00000000-0005-0000-0000-0000D4C10000}"/>
    <cellStyle name="입력 2 2 10 4 3 5" xfId="43237" xr:uid="{00000000-0005-0000-0000-0000D5C10000}"/>
    <cellStyle name="입력 2 2 10 4 4" xfId="43238" xr:uid="{00000000-0005-0000-0000-0000D6C10000}"/>
    <cellStyle name="입력 2 2 10 4 4 2" xfId="43239" xr:uid="{00000000-0005-0000-0000-0000D7C10000}"/>
    <cellStyle name="입력 2 2 10 4 4 3" xfId="43240" xr:uid="{00000000-0005-0000-0000-0000D8C10000}"/>
    <cellStyle name="입력 2 2 10 4 5" xfId="43241" xr:uid="{00000000-0005-0000-0000-0000D9C10000}"/>
    <cellStyle name="입력 2 2 10 4 6" xfId="43242" xr:uid="{00000000-0005-0000-0000-0000DAC10000}"/>
    <cellStyle name="입력 2 2 10 4 7" xfId="43243" xr:uid="{00000000-0005-0000-0000-0000DBC10000}"/>
    <cellStyle name="입력 2 2 10 5" xfId="43244" xr:uid="{00000000-0005-0000-0000-0000DCC10000}"/>
    <cellStyle name="입력 2 2 10 5 2" xfId="43245" xr:uid="{00000000-0005-0000-0000-0000DDC10000}"/>
    <cellStyle name="입력 2 2 10 5 2 2" xfId="43246" xr:uid="{00000000-0005-0000-0000-0000DEC10000}"/>
    <cellStyle name="입력 2 2 10 5 2 2 2" xfId="43247" xr:uid="{00000000-0005-0000-0000-0000DFC10000}"/>
    <cellStyle name="입력 2 2 10 5 2 2 2 2" xfId="43248" xr:uid="{00000000-0005-0000-0000-0000E0C10000}"/>
    <cellStyle name="입력 2 2 10 5 2 2 2 3" xfId="43249" xr:uid="{00000000-0005-0000-0000-0000E1C10000}"/>
    <cellStyle name="입력 2 2 10 5 2 2 3" xfId="43250" xr:uid="{00000000-0005-0000-0000-0000E2C10000}"/>
    <cellStyle name="입력 2 2 10 5 2 2 4" xfId="43251" xr:uid="{00000000-0005-0000-0000-0000E3C10000}"/>
    <cellStyle name="입력 2 2 10 5 2 2 5" xfId="43252" xr:uid="{00000000-0005-0000-0000-0000E4C10000}"/>
    <cellStyle name="입력 2 2 10 5 2 3" xfId="43253" xr:uid="{00000000-0005-0000-0000-0000E5C10000}"/>
    <cellStyle name="입력 2 2 10 5 2 3 2" xfId="43254" xr:uid="{00000000-0005-0000-0000-0000E6C10000}"/>
    <cellStyle name="입력 2 2 10 5 2 3 3" xfId="43255" xr:uid="{00000000-0005-0000-0000-0000E7C10000}"/>
    <cellStyle name="입력 2 2 10 5 2 4" xfId="43256" xr:uid="{00000000-0005-0000-0000-0000E8C10000}"/>
    <cellStyle name="입력 2 2 10 5 2 5" xfId="43257" xr:uid="{00000000-0005-0000-0000-0000E9C10000}"/>
    <cellStyle name="입력 2 2 10 5 2 6" xfId="43258" xr:uid="{00000000-0005-0000-0000-0000EAC10000}"/>
    <cellStyle name="입력 2 2 10 5 3" xfId="43259" xr:uid="{00000000-0005-0000-0000-0000EBC10000}"/>
    <cellStyle name="입력 2 2 10 5 3 2" xfId="43260" xr:uid="{00000000-0005-0000-0000-0000ECC10000}"/>
    <cellStyle name="입력 2 2 10 5 3 2 2" xfId="43261" xr:uid="{00000000-0005-0000-0000-0000EDC10000}"/>
    <cellStyle name="입력 2 2 10 5 3 2 3" xfId="43262" xr:uid="{00000000-0005-0000-0000-0000EEC10000}"/>
    <cellStyle name="입력 2 2 10 5 3 3" xfId="43263" xr:uid="{00000000-0005-0000-0000-0000EFC10000}"/>
    <cellStyle name="입력 2 2 10 5 3 4" xfId="43264" xr:uid="{00000000-0005-0000-0000-0000F0C10000}"/>
    <cellStyle name="입력 2 2 10 5 3 5" xfId="43265" xr:uid="{00000000-0005-0000-0000-0000F1C10000}"/>
    <cellStyle name="입력 2 2 10 5 4" xfId="43266" xr:uid="{00000000-0005-0000-0000-0000F2C10000}"/>
    <cellStyle name="입력 2 2 10 5 4 2" xfId="43267" xr:uid="{00000000-0005-0000-0000-0000F3C10000}"/>
    <cellStyle name="입력 2 2 10 5 4 3" xfId="43268" xr:uid="{00000000-0005-0000-0000-0000F4C10000}"/>
    <cellStyle name="입력 2 2 10 5 5" xfId="43269" xr:uid="{00000000-0005-0000-0000-0000F5C10000}"/>
    <cellStyle name="입력 2 2 10 5 6" xfId="43270" xr:uid="{00000000-0005-0000-0000-0000F6C10000}"/>
    <cellStyle name="입력 2 2 10 5 7" xfId="43271" xr:uid="{00000000-0005-0000-0000-0000F7C10000}"/>
    <cellStyle name="입력 2 2 10 6" xfId="43272" xr:uid="{00000000-0005-0000-0000-0000F8C10000}"/>
    <cellStyle name="입력 2 2 10 6 2" xfId="43273" xr:uid="{00000000-0005-0000-0000-0000F9C10000}"/>
    <cellStyle name="입력 2 2 10 6 2 2" xfId="43274" xr:uid="{00000000-0005-0000-0000-0000FAC10000}"/>
    <cellStyle name="입력 2 2 10 6 2 2 2" xfId="43275" xr:uid="{00000000-0005-0000-0000-0000FBC10000}"/>
    <cellStyle name="입력 2 2 10 6 2 2 3" xfId="43276" xr:uid="{00000000-0005-0000-0000-0000FCC10000}"/>
    <cellStyle name="입력 2 2 10 6 2 3" xfId="43277" xr:uid="{00000000-0005-0000-0000-0000FDC10000}"/>
    <cellStyle name="입력 2 2 10 6 2 4" xfId="43278" xr:uid="{00000000-0005-0000-0000-0000FEC10000}"/>
    <cellStyle name="입력 2 2 10 6 2 5" xfId="43279" xr:uid="{00000000-0005-0000-0000-0000FFC10000}"/>
    <cellStyle name="입력 2 2 10 6 3" xfId="43280" xr:uid="{00000000-0005-0000-0000-000000C20000}"/>
    <cellStyle name="입력 2 2 10 6 3 2" xfId="43281" xr:uid="{00000000-0005-0000-0000-000001C20000}"/>
    <cellStyle name="입력 2 2 10 6 3 3" xfId="43282" xr:uid="{00000000-0005-0000-0000-000002C20000}"/>
    <cellStyle name="입력 2 2 10 6 4" xfId="43283" xr:uid="{00000000-0005-0000-0000-000003C20000}"/>
    <cellStyle name="입력 2 2 10 6 5" xfId="43284" xr:uid="{00000000-0005-0000-0000-000004C20000}"/>
    <cellStyle name="입력 2 2 10 6 6" xfId="43285" xr:uid="{00000000-0005-0000-0000-000005C20000}"/>
    <cellStyle name="입력 2 2 10 7" xfId="43286" xr:uid="{00000000-0005-0000-0000-000006C20000}"/>
    <cellStyle name="입력 2 2 10 7 2" xfId="43287" xr:uid="{00000000-0005-0000-0000-000007C20000}"/>
    <cellStyle name="입력 2 2 10 7 2 2" xfId="43288" xr:uid="{00000000-0005-0000-0000-000008C20000}"/>
    <cellStyle name="입력 2 2 10 7 2 2 2" xfId="43289" xr:uid="{00000000-0005-0000-0000-000009C20000}"/>
    <cellStyle name="입력 2 2 10 7 2 2 3" xfId="43290" xr:uid="{00000000-0005-0000-0000-00000AC20000}"/>
    <cellStyle name="입력 2 2 10 7 2 3" xfId="43291" xr:uid="{00000000-0005-0000-0000-00000BC20000}"/>
    <cellStyle name="입력 2 2 10 7 2 4" xfId="43292" xr:uid="{00000000-0005-0000-0000-00000CC20000}"/>
    <cellStyle name="입력 2 2 10 7 2 5" xfId="43293" xr:uid="{00000000-0005-0000-0000-00000DC20000}"/>
    <cellStyle name="입력 2 2 10 7 3" xfId="43294" xr:uid="{00000000-0005-0000-0000-00000EC20000}"/>
    <cellStyle name="입력 2 2 10 7 3 2" xfId="43295" xr:uid="{00000000-0005-0000-0000-00000FC20000}"/>
    <cellStyle name="입력 2 2 10 7 3 3" xfId="43296" xr:uid="{00000000-0005-0000-0000-000010C20000}"/>
    <cellStyle name="입력 2 2 10 7 4" xfId="43297" xr:uid="{00000000-0005-0000-0000-000011C20000}"/>
    <cellStyle name="입력 2 2 10 7 5" xfId="43298" xr:uid="{00000000-0005-0000-0000-000012C20000}"/>
    <cellStyle name="입력 2 2 10 7 6" xfId="43299" xr:uid="{00000000-0005-0000-0000-000013C20000}"/>
    <cellStyle name="입력 2 2 10 8" xfId="43300" xr:uid="{00000000-0005-0000-0000-000014C20000}"/>
    <cellStyle name="입력 2 2 10 8 2" xfId="43301" xr:uid="{00000000-0005-0000-0000-000015C20000}"/>
    <cellStyle name="입력 2 2 10 8 2 2" xfId="43302" xr:uid="{00000000-0005-0000-0000-000016C20000}"/>
    <cellStyle name="입력 2 2 10 8 2 3" xfId="43303" xr:uid="{00000000-0005-0000-0000-000017C20000}"/>
    <cellStyle name="입력 2 2 10 8 3" xfId="43304" xr:uid="{00000000-0005-0000-0000-000018C20000}"/>
    <cellStyle name="입력 2 2 10 8 4" xfId="43305" xr:uid="{00000000-0005-0000-0000-000019C20000}"/>
    <cellStyle name="입력 2 2 10 8 5" xfId="43306" xr:uid="{00000000-0005-0000-0000-00001AC20000}"/>
    <cellStyle name="입력 2 2 10 9" xfId="43307" xr:uid="{00000000-0005-0000-0000-00001BC20000}"/>
    <cellStyle name="입력 2 2 10 9 2" xfId="43308" xr:uid="{00000000-0005-0000-0000-00001CC20000}"/>
    <cellStyle name="입력 2 2 10 9 3" xfId="43309" xr:uid="{00000000-0005-0000-0000-00001DC20000}"/>
    <cellStyle name="입력 2 2 11" xfId="43310" xr:uid="{00000000-0005-0000-0000-00001EC20000}"/>
    <cellStyle name="입력 2 2 11 10" xfId="43311" xr:uid="{00000000-0005-0000-0000-00001FC20000}"/>
    <cellStyle name="입력 2 2 11 11" xfId="43312" xr:uid="{00000000-0005-0000-0000-000020C20000}"/>
    <cellStyle name="입력 2 2 11 12" xfId="43313" xr:uid="{00000000-0005-0000-0000-000021C20000}"/>
    <cellStyle name="입력 2 2 11 2" xfId="43314" xr:uid="{00000000-0005-0000-0000-000022C20000}"/>
    <cellStyle name="입력 2 2 11 2 2" xfId="43315" xr:uid="{00000000-0005-0000-0000-000023C20000}"/>
    <cellStyle name="입력 2 2 11 2 2 2" xfId="43316" xr:uid="{00000000-0005-0000-0000-000024C20000}"/>
    <cellStyle name="입력 2 2 11 2 2 2 2" xfId="43317" xr:uid="{00000000-0005-0000-0000-000025C20000}"/>
    <cellStyle name="입력 2 2 11 2 2 2 2 2" xfId="43318" xr:uid="{00000000-0005-0000-0000-000026C20000}"/>
    <cellStyle name="입력 2 2 11 2 2 2 2 3" xfId="43319" xr:uid="{00000000-0005-0000-0000-000027C20000}"/>
    <cellStyle name="입력 2 2 11 2 2 2 3" xfId="43320" xr:uid="{00000000-0005-0000-0000-000028C20000}"/>
    <cellStyle name="입력 2 2 11 2 2 2 4" xfId="43321" xr:uid="{00000000-0005-0000-0000-000029C20000}"/>
    <cellStyle name="입력 2 2 11 2 2 2 5" xfId="43322" xr:uid="{00000000-0005-0000-0000-00002AC20000}"/>
    <cellStyle name="입력 2 2 11 2 2 3" xfId="43323" xr:uid="{00000000-0005-0000-0000-00002BC20000}"/>
    <cellStyle name="입력 2 2 11 2 2 3 2" xfId="43324" xr:uid="{00000000-0005-0000-0000-00002CC20000}"/>
    <cellStyle name="입력 2 2 11 2 2 3 3" xfId="43325" xr:uid="{00000000-0005-0000-0000-00002DC20000}"/>
    <cellStyle name="입력 2 2 11 2 2 4" xfId="43326" xr:uid="{00000000-0005-0000-0000-00002EC20000}"/>
    <cellStyle name="입력 2 2 11 2 2 5" xfId="43327" xr:uid="{00000000-0005-0000-0000-00002FC20000}"/>
    <cellStyle name="입력 2 2 11 2 2 6" xfId="43328" xr:uid="{00000000-0005-0000-0000-000030C20000}"/>
    <cellStyle name="입력 2 2 11 2 3" xfId="43329" xr:uid="{00000000-0005-0000-0000-000031C20000}"/>
    <cellStyle name="입력 2 2 11 2 3 2" xfId="43330" xr:uid="{00000000-0005-0000-0000-000032C20000}"/>
    <cellStyle name="입력 2 2 11 2 3 2 2" xfId="43331" xr:uid="{00000000-0005-0000-0000-000033C20000}"/>
    <cellStyle name="입력 2 2 11 2 3 2 2 2" xfId="43332" xr:uid="{00000000-0005-0000-0000-000034C20000}"/>
    <cellStyle name="입력 2 2 11 2 3 2 2 3" xfId="43333" xr:uid="{00000000-0005-0000-0000-000035C20000}"/>
    <cellStyle name="입력 2 2 11 2 3 2 3" xfId="43334" xr:uid="{00000000-0005-0000-0000-000036C20000}"/>
    <cellStyle name="입력 2 2 11 2 3 2 4" xfId="43335" xr:uid="{00000000-0005-0000-0000-000037C20000}"/>
    <cellStyle name="입력 2 2 11 2 3 2 5" xfId="43336" xr:uid="{00000000-0005-0000-0000-000038C20000}"/>
    <cellStyle name="입력 2 2 11 2 3 3" xfId="43337" xr:uid="{00000000-0005-0000-0000-000039C20000}"/>
    <cellStyle name="입력 2 2 11 2 3 3 2" xfId="43338" xr:uid="{00000000-0005-0000-0000-00003AC20000}"/>
    <cellStyle name="입력 2 2 11 2 3 3 3" xfId="43339" xr:uid="{00000000-0005-0000-0000-00003BC20000}"/>
    <cellStyle name="입력 2 2 11 2 3 4" xfId="43340" xr:uid="{00000000-0005-0000-0000-00003CC20000}"/>
    <cellStyle name="입력 2 2 11 2 3 5" xfId="43341" xr:uid="{00000000-0005-0000-0000-00003DC20000}"/>
    <cellStyle name="입력 2 2 11 2 3 6" xfId="43342" xr:uid="{00000000-0005-0000-0000-00003EC20000}"/>
    <cellStyle name="입력 2 2 11 2 4" xfId="43343" xr:uid="{00000000-0005-0000-0000-00003FC20000}"/>
    <cellStyle name="입력 2 2 11 2 4 2" xfId="43344" xr:uid="{00000000-0005-0000-0000-000040C20000}"/>
    <cellStyle name="입력 2 2 11 2 4 2 2" xfId="43345" xr:uid="{00000000-0005-0000-0000-000041C20000}"/>
    <cellStyle name="입력 2 2 11 2 4 2 3" xfId="43346" xr:uid="{00000000-0005-0000-0000-000042C20000}"/>
    <cellStyle name="입력 2 2 11 2 4 3" xfId="43347" xr:uid="{00000000-0005-0000-0000-000043C20000}"/>
    <cellStyle name="입력 2 2 11 2 4 4" xfId="43348" xr:uid="{00000000-0005-0000-0000-000044C20000}"/>
    <cellStyle name="입력 2 2 11 2 4 5" xfId="43349" xr:uid="{00000000-0005-0000-0000-000045C20000}"/>
    <cellStyle name="입력 2 2 11 2 5" xfId="43350" xr:uid="{00000000-0005-0000-0000-000046C20000}"/>
    <cellStyle name="입력 2 2 11 2 5 2" xfId="43351" xr:uid="{00000000-0005-0000-0000-000047C20000}"/>
    <cellStyle name="입력 2 2 11 2 5 3" xfId="43352" xr:uid="{00000000-0005-0000-0000-000048C20000}"/>
    <cellStyle name="입력 2 2 11 2 6" xfId="43353" xr:uid="{00000000-0005-0000-0000-000049C20000}"/>
    <cellStyle name="입력 2 2 11 2 7" xfId="43354" xr:uid="{00000000-0005-0000-0000-00004AC20000}"/>
    <cellStyle name="입력 2 2 11 2 8" xfId="43355" xr:uid="{00000000-0005-0000-0000-00004BC20000}"/>
    <cellStyle name="입력 2 2 11 3" xfId="43356" xr:uid="{00000000-0005-0000-0000-00004CC20000}"/>
    <cellStyle name="입력 2 2 11 3 2" xfId="43357" xr:uid="{00000000-0005-0000-0000-00004DC20000}"/>
    <cellStyle name="입력 2 2 11 3 2 2" xfId="43358" xr:uid="{00000000-0005-0000-0000-00004EC20000}"/>
    <cellStyle name="입력 2 2 11 3 2 2 2" xfId="43359" xr:uid="{00000000-0005-0000-0000-00004FC20000}"/>
    <cellStyle name="입력 2 2 11 3 2 2 2 2" xfId="43360" xr:uid="{00000000-0005-0000-0000-000050C20000}"/>
    <cellStyle name="입력 2 2 11 3 2 2 2 3" xfId="43361" xr:uid="{00000000-0005-0000-0000-000051C20000}"/>
    <cellStyle name="입력 2 2 11 3 2 2 3" xfId="43362" xr:uid="{00000000-0005-0000-0000-000052C20000}"/>
    <cellStyle name="입력 2 2 11 3 2 2 4" xfId="43363" xr:uid="{00000000-0005-0000-0000-000053C20000}"/>
    <cellStyle name="입력 2 2 11 3 2 2 5" xfId="43364" xr:uid="{00000000-0005-0000-0000-000054C20000}"/>
    <cellStyle name="입력 2 2 11 3 2 3" xfId="43365" xr:uid="{00000000-0005-0000-0000-000055C20000}"/>
    <cellStyle name="입력 2 2 11 3 2 3 2" xfId="43366" xr:uid="{00000000-0005-0000-0000-000056C20000}"/>
    <cellStyle name="입력 2 2 11 3 2 3 3" xfId="43367" xr:uid="{00000000-0005-0000-0000-000057C20000}"/>
    <cellStyle name="입력 2 2 11 3 2 4" xfId="43368" xr:uid="{00000000-0005-0000-0000-000058C20000}"/>
    <cellStyle name="입력 2 2 11 3 2 5" xfId="43369" xr:uid="{00000000-0005-0000-0000-000059C20000}"/>
    <cellStyle name="입력 2 2 11 3 2 6" xfId="43370" xr:uid="{00000000-0005-0000-0000-00005AC20000}"/>
    <cellStyle name="입력 2 2 11 3 3" xfId="43371" xr:uid="{00000000-0005-0000-0000-00005BC20000}"/>
    <cellStyle name="입력 2 2 11 3 3 2" xfId="43372" xr:uid="{00000000-0005-0000-0000-00005CC20000}"/>
    <cellStyle name="입력 2 2 11 3 3 2 2" xfId="43373" xr:uid="{00000000-0005-0000-0000-00005DC20000}"/>
    <cellStyle name="입력 2 2 11 3 3 2 3" xfId="43374" xr:uid="{00000000-0005-0000-0000-00005EC20000}"/>
    <cellStyle name="입력 2 2 11 3 3 3" xfId="43375" xr:uid="{00000000-0005-0000-0000-00005FC20000}"/>
    <cellStyle name="입력 2 2 11 3 3 4" xfId="43376" xr:uid="{00000000-0005-0000-0000-000060C20000}"/>
    <cellStyle name="입력 2 2 11 3 3 5" xfId="43377" xr:uid="{00000000-0005-0000-0000-000061C20000}"/>
    <cellStyle name="입력 2 2 11 3 4" xfId="43378" xr:uid="{00000000-0005-0000-0000-000062C20000}"/>
    <cellStyle name="입력 2 2 11 3 4 2" xfId="43379" xr:uid="{00000000-0005-0000-0000-000063C20000}"/>
    <cellStyle name="입력 2 2 11 3 4 3" xfId="43380" xr:uid="{00000000-0005-0000-0000-000064C20000}"/>
    <cellStyle name="입력 2 2 11 3 5" xfId="43381" xr:uid="{00000000-0005-0000-0000-000065C20000}"/>
    <cellStyle name="입력 2 2 11 3 6" xfId="43382" xr:uid="{00000000-0005-0000-0000-000066C20000}"/>
    <cellStyle name="입력 2 2 11 3 7" xfId="43383" xr:uid="{00000000-0005-0000-0000-000067C20000}"/>
    <cellStyle name="입력 2 2 11 4" xfId="43384" xr:uid="{00000000-0005-0000-0000-000068C20000}"/>
    <cellStyle name="입력 2 2 11 4 2" xfId="43385" xr:uid="{00000000-0005-0000-0000-000069C20000}"/>
    <cellStyle name="입력 2 2 11 4 2 2" xfId="43386" xr:uid="{00000000-0005-0000-0000-00006AC20000}"/>
    <cellStyle name="입력 2 2 11 4 2 2 2" xfId="43387" xr:uid="{00000000-0005-0000-0000-00006BC20000}"/>
    <cellStyle name="입력 2 2 11 4 2 2 2 2" xfId="43388" xr:uid="{00000000-0005-0000-0000-00006CC20000}"/>
    <cellStyle name="입력 2 2 11 4 2 2 2 3" xfId="43389" xr:uid="{00000000-0005-0000-0000-00006DC20000}"/>
    <cellStyle name="입력 2 2 11 4 2 2 3" xfId="43390" xr:uid="{00000000-0005-0000-0000-00006EC20000}"/>
    <cellStyle name="입력 2 2 11 4 2 2 4" xfId="43391" xr:uid="{00000000-0005-0000-0000-00006FC20000}"/>
    <cellStyle name="입력 2 2 11 4 2 2 5" xfId="43392" xr:uid="{00000000-0005-0000-0000-000070C20000}"/>
    <cellStyle name="입력 2 2 11 4 2 3" xfId="43393" xr:uid="{00000000-0005-0000-0000-000071C20000}"/>
    <cellStyle name="입력 2 2 11 4 2 3 2" xfId="43394" xr:uid="{00000000-0005-0000-0000-000072C20000}"/>
    <cellStyle name="입력 2 2 11 4 2 3 3" xfId="43395" xr:uid="{00000000-0005-0000-0000-000073C20000}"/>
    <cellStyle name="입력 2 2 11 4 2 4" xfId="43396" xr:uid="{00000000-0005-0000-0000-000074C20000}"/>
    <cellStyle name="입력 2 2 11 4 2 5" xfId="43397" xr:uid="{00000000-0005-0000-0000-000075C20000}"/>
    <cellStyle name="입력 2 2 11 4 2 6" xfId="43398" xr:uid="{00000000-0005-0000-0000-000076C20000}"/>
    <cellStyle name="입력 2 2 11 4 3" xfId="43399" xr:uid="{00000000-0005-0000-0000-000077C20000}"/>
    <cellStyle name="입력 2 2 11 4 3 2" xfId="43400" xr:uid="{00000000-0005-0000-0000-000078C20000}"/>
    <cellStyle name="입력 2 2 11 4 3 2 2" xfId="43401" xr:uid="{00000000-0005-0000-0000-000079C20000}"/>
    <cellStyle name="입력 2 2 11 4 3 2 3" xfId="43402" xr:uid="{00000000-0005-0000-0000-00007AC20000}"/>
    <cellStyle name="입력 2 2 11 4 3 3" xfId="43403" xr:uid="{00000000-0005-0000-0000-00007BC20000}"/>
    <cellStyle name="입력 2 2 11 4 3 4" xfId="43404" xr:uid="{00000000-0005-0000-0000-00007CC20000}"/>
    <cellStyle name="입력 2 2 11 4 3 5" xfId="43405" xr:uid="{00000000-0005-0000-0000-00007DC20000}"/>
    <cellStyle name="입력 2 2 11 4 4" xfId="43406" xr:uid="{00000000-0005-0000-0000-00007EC20000}"/>
    <cellStyle name="입력 2 2 11 4 4 2" xfId="43407" xr:uid="{00000000-0005-0000-0000-00007FC20000}"/>
    <cellStyle name="입력 2 2 11 4 4 3" xfId="43408" xr:uid="{00000000-0005-0000-0000-000080C20000}"/>
    <cellStyle name="입력 2 2 11 4 5" xfId="43409" xr:uid="{00000000-0005-0000-0000-000081C20000}"/>
    <cellStyle name="입력 2 2 11 4 6" xfId="43410" xr:uid="{00000000-0005-0000-0000-000082C20000}"/>
    <cellStyle name="입력 2 2 11 4 7" xfId="43411" xr:uid="{00000000-0005-0000-0000-000083C20000}"/>
    <cellStyle name="입력 2 2 11 5" xfId="43412" xr:uid="{00000000-0005-0000-0000-000084C20000}"/>
    <cellStyle name="입력 2 2 11 5 2" xfId="43413" xr:uid="{00000000-0005-0000-0000-000085C20000}"/>
    <cellStyle name="입력 2 2 11 5 2 2" xfId="43414" xr:uid="{00000000-0005-0000-0000-000086C20000}"/>
    <cellStyle name="입력 2 2 11 5 2 2 2" xfId="43415" xr:uid="{00000000-0005-0000-0000-000087C20000}"/>
    <cellStyle name="입력 2 2 11 5 2 2 2 2" xfId="43416" xr:uid="{00000000-0005-0000-0000-000088C20000}"/>
    <cellStyle name="입력 2 2 11 5 2 2 2 3" xfId="43417" xr:uid="{00000000-0005-0000-0000-000089C20000}"/>
    <cellStyle name="입력 2 2 11 5 2 2 3" xfId="43418" xr:uid="{00000000-0005-0000-0000-00008AC20000}"/>
    <cellStyle name="입력 2 2 11 5 2 2 4" xfId="43419" xr:uid="{00000000-0005-0000-0000-00008BC20000}"/>
    <cellStyle name="입력 2 2 11 5 2 2 5" xfId="43420" xr:uid="{00000000-0005-0000-0000-00008CC20000}"/>
    <cellStyle name="입력 2 2 11 5 2 3" xfId="43421" xr:uid="{00000000-0005-0000-0000-00008DC20000}"/>
    <cellStyle name="입력 2 2 11 5 2 3 2" xfId="43422" xr:uid="{00000000-0005-0000-0000-00008EC20000}"/>
    <cellStyle name="입력 2 2 11 5 2 3 3" xfId="43423" xr:uid="{00000000-0005-0000-0000-00008FC20000}"/>
    <cellStyle name="입력 2 2 11 5 2 4" xfId="43424" xr:uid="{00000000-0005-0000-0000-000090C20000}"/>
    <cellStyle name="입력 2 2 11 5 2 5" xfId="43425" xr:uid="{00000000-0005-0000-0000-000091C20000}"/>
    <cellStyle name="입력 2 2 11 5 2 6" xfId="43426" xr:uid="{00000000-0005-0000-0000-000092C20000}"/>
    <cellStyle name="입력 2 2 11 5 3" xfId="43427" xr:uid="{00000000-0005-0000-0000-000093C20000}"/>
    <cellStyle name="입력 2 2 11 5 3 2" xfId="43428" xr:uid="{00000000-0005-0000-0000-000094C20000}"/>
    <cellStyle name="입력 2 2 11 5 3 2 2" xfId="43429" xr:uid="{00000000-0005-0000-0000-000095C20000}"/>
    <cellStyle name="입력 2 2 11 5 3 2 3" xfId="43430" xr:uid="{00000000-0005-0000-0000-000096C20000}"/>
    <cellStyle name="입력 2 2 11 5 3 3" xfId="43431" xr:uid="{00000000-0005-0000-0000-000097C20000}"/>
    <cellStyle name="입력 2 2 11 5 3 4" xfId="43432" xr:uid="{00000000-0005-0000-0000-000098C20000}"/>
    <cellStyle name="입력 2 2 11 5 3 5" xfId="43433" xr:uid="{00000000-0005-0000-0000-000099C20000}"/>
    <cellStyle name="입력 2 2 11 5 4" xfId="43434" xr:uid="{00000000-0005-0000-0000-00009AC20000}"/>
    <cellStyle name="입력 2 2 11 5 4 2" xfId="43435" xr:uid="{00000000-0005-0000-0000-00009BC20000}"/>
    <cellStyle name="입력 2 2 11 5 4 3" xfId="43436" xr:uid="{00000000-0005-0000-0000-00009CC20000}"/>
    <cellStyle name="입력 2 2 11 5 5" xfId="43437" xr:uid="{00000000-0005-0000-0000-00009DC20000}"/>
    <cellStyle name="입력 2 2 11 5 6" xfId="43438" xr:uid="{00000000-0005-0000-0000-00009EC20000}"/>
    <cellStyle name="입력 2 2 11 5 7" xfId="43439" xr:uid="{00000000-0005-0000-0000-00009FC20000}"/>
    <cellStyle name="입력 2 2 11 6" xfId="43440" xr:uid="{00000000-0005-0000-0000-0000A0C20000}"/>
    <cellStyle name="입력 2 2 11 6 2" xfId="43441" xr:uid="{00000000-0005-0000-0000-0000A1C20000}"/>
    <cellStyle name="입력 2 2 11 6 2 2" xfId="43442" xr:uid="{00000000-0005-0000-0000-0000A2C20000}"/>
    <cellStyle name="입력 2 2 11 6 2 2 2" xfId="43443" xr:uid="{00000000-0005-0000-0000-0000A3C20000}"/>
    <cellStyle name="입력 2 2 11 6 2 2 3" xfId="43444" xr:uid="{00000000-0005-0000-0000-0000A4C20000}"/>
    <cellStyle name="입력 2 2 11 6 2 3" xfId="43445" xr:uid="{00000000-0005-0000-0000-0000A5C20000}"/>
    <cellStyle name="입력 2 2 11 6 2 4" xfId="43446" xr:uid="{00000000-0005-0000-0000-0000A6C20000}"/>
    <cellStyle name="입력 2 2 11 6 2 5" xfId="43447" xr:uid="{00000000-0005-0000-0000-0000A7C20000}"/>
    <cellStyle name="입력 2 2 11 6 3" xfId="43448" xr:uid="{00000000-0005-0000-0000-0000A8C20000}"/>
    <cellStyle name="입력 2 2 11 6 3 2" xfId="43449" xr:uid="{00000000-0005-0000-0000-0000A9C20000}"/>
    <cellStyle name="입력 2 2 11 6 3 3" xfId="43450" xr:uid="{00000000-0005-0000-0000-0000AAC20000}"/>
    <cellStyle name="입력 2 2 11 6 4" xfId="43451" xr:uid="{00000000-0005-0000-0000-0000ABC20000}"/>
    <cellStyle name="입력 2 2 11 6 5" xfId="43452" xr:uid="{00000000-0005-0000-0000-0000ACC20000}"/>
    <cellStyle name="입력 2 2 11 6 6" xfId="43453" xr:uid="{00000000-0005-0000-0000-0000ADC20000}"/>
    <cellStyle name="입력 2 2 11 7" xfId="43454" xr:uid="{00000000-0005-0000-0000-0000AEC20000}"/>
    <cellStyle name="입력 2 2 11 7 2" xfId="43455" xr:uid="{00000000-0005-0000-0000-0000AFC20000}"/>
    <cellStyle name="입력 2 2 11 7 2 2" xfId="43456" xr:uid="{00000000-0005-0000-0000-0000B0C20000}"/>
    <cellStyle name="입력 2 2 11 7 2 2 2" xfId="43457" xr:uid="{00000000-0005-0000-0000-0000B1C20000}"/>
    <cellStyle name="입력 2 2 11 7 2 2 3" xfId="43458" xr:uid="{00000000-0005-0000-0000-0000B2C20000}"/>
    <cellStyle name="입력 2 2 11 7 2 3" xfId="43459" xr:uid="{00000000-0005-0000-0000-0000B3C20000}"/>
    <cellStyle name="입력 2 2 11 7 2 4" xfId="43460" xr:uid="{00000000-0005-0000-0000-0000B4C20000}"/>
    <cellStyle name="입력 2 2 11 7 2 5" xfId="43461" xr:uid="{00000000-0005-0000-0000-0000B5C20000}"/>
    <cellStyle name="입력 2 2 11 7 3" xfId="43462" xr:uid="{00000000-0005-0000-0000-0000B6C20000}"/>
    <cellStyle name="입력 2 2 11 7 3 2" xfId="43463" xr:uid="{00000000-0005-0000-0000-0000B7C20000}"/>
    <cellStyle name="입력 2 2 11 7 3 3" xfId="43464" xr:uid="{00000000-0005-0000-0000-0000B8C20000}"/>
    <cellStyle name="입력 2 2 11 7 4" xfId="43465" xr:uid="{00000000-0005-0000-0000-0000B9C20000}"/>
    <cellStyle name="입력 2 2 11 7 5" xfId="43466" xr:uid="{00000000-0005-0000-0000-0000BAC20000}"/>
    <cellStyle name="입력 2 2 11 7 6" xfId="43467" xr:uid="{00000000-0005-0000-0000-0000BBC20000}"/>
    <cellStyle name="입력 2 2 11 8" xfId="43468" xr:uid="{00000000-0005-0000-0000-0000BCC20000}"/>
    <cellStyle name="입력 2 2 11 8 2" xfId="43469" xr:uid="{00000000-0005-0000-0000-0000BDC20000}"/>
    <cellStyle name="입력 2 2 11 8 2 2" xfId="43470" xr:uid="{00000000-0005-0000-0000-0000BEC20000}"/>
    <cellStyle name="입력 2 2 11 8 2 3" xfId="43471" xr:uid="{00000000-0005-0000-0000-0000BFC20000}"/>
    <cellStyle name="입력 2 2 11 8 3" xfId="43472" xr:uid="{00000000-0005-0000-0000-0000C0C20000}"/>
    <cellStyle name="입력 2 2 11 8 4" xfId="43473" xr:uid="{00000000-0005-0000-0000-0000C1C20000}"/>
    <cellStyle name="입력 2 2 11 8 5" xfId="43474" xr:uid="{00000000-0005-0000-0000-0000C2C20000}"/>
    <cellStyle name="입력 2 2 11 9" xfId="43475" xr:uid="{00000000-0005-0000-0000-0000C3C20000}"/>
    <cellStyle name="입력 2 2 11 9 2" xfId="43476" xr:uid="{00000000-0005-0000-0000-0000C4C20000}"/>
    <cellStyle name="입력 2 2 11 9 3" xfId="43477" xr:uid="{00000000-0005-0000-0000-0000C5C20000}"/>
    <cellStyle name="입력 2 2 12" xfId="43478" xr:uid="{00000000-0005-0000-0000-0000C6C20000}"/>
    <cellStyle name="입력 2 2 12 2" xfId="43479" xr:uid="{00000000-0005-0000-0000-0000C7C20000}"/>
    <cellStyle name="입력 2 2 12 2 2" xfId="43480" xr:uid="{00000000-0005-0000-0000-0000C8C20000}"/>
    <cellStyle name="입력 2 2 12 2 2 2" xfId="43481" xr:uid="{00000000-0005-0000-0000-0000C9C20000}"/>
    <cellStyle name="입력 2 2 12 2 2 2 2" xfId="43482" xr:uid="{00000000-0005-0000-0000-0000CAC20000}"/>
    <cellStyle name="입력 2 2 12 2 2 2 2 2" xfId="43483" xr:uid="{00000000-0005-0000-0000-0000CBC20000}"/>
    <cellStyle name="입력 2 2 12 2 2 2 2 3" xfId="43484" xr:uid="{00000000-0005-0000-0000-0000CCC20000}"/>
    <cellStyle name="입력 2 2 12 2 2 2 3" xfId="43485" xr:uid="{00000000-0005-0000-0000-0000CDC20000}"/>
    <cellStyle name="입력 2 2 12 2 2 2 4" xfId="43486" xr:uid="{00000000-0005-0000-0000-0000CEC20000}"/>
    <cellStyle name="입력 2 2 12 2 2 2 5" xfId="43487" xr:uid="{00000000-0005-0000-0000-0000CFC20000}"/>
    <cellStyle name="입력 2 2 12 2 2 3" xfId="43488" xr:uid="{00000000-0005-0000-0000-0000D0C20000}"/>
    <cellStyle name="입력 2 2 12 2 2 3 2" xfId="43489" xr:uid="{00000000-0005-0000-0000-0000D1C20000}"/>
    <cellStyle name="입력 2 2 12 2 2 3 3" xfId="43490" xr:uid="{00000000-0005-0000-0000-0000D2C20000}"/>
    <cellStyle name="입력 2 2 12 2 2 4" xfId="43491" xr:uid="{00000000-0005-0000-0000-0000D3C20000}"/>
    <cellStyle name="입력 2 2 12 2 2 5" xfId="43492" xr:uid="{00000000-0005-0000-0000-0000D4C20000}"/>
    <cellStyle name="입력 2 2 12 2 2 6" xfId="43493" xr:uid="{00000000-0005-0000-0000-0000D5C20000}"/>
    <cellStyle name="입력 2 2 12 2 3" xfId="43494" xr:uid="{00000000-0005-0000-0000-0000D6C20000}"/>
    <cellStyle name="입력 2 2 12 2 3 2" xfId="43495" xr:uid="{00000000-0005-0000-0000-0000D7C20000}"/>
    <cellStyle name="입력 2 2 12 2 3 2 2" xfId="43496" xr:uid="{00000000-0005-0000-0000-0000D8C20000}"/>
    <cellStyle name="입력 2 2 12 2 3 2 3" xfId="43497" xr:uid="{00000000-0005-0000-0000-0000D9C20000}"/>
    <cellStyle name="입력 2 2 12 2 3 3" xfId="43498" xr:uid="{00000000-0005-0000-0000-0000DAC20000}"/>
    <cellStyle name="입력 2 2 12 2 3 4" xfId="43499" xr:uid="{00000000-0005-0000-0000-0000DBC20000}"/>
    <cellStyle name="입력 2 2 12 2 3 5" xfId="43500" xr:uid="{00000000-0005-0000-0000-0000DCC20000}"/>
    <cellStyle name="입력 2 2 12 2 4" xfId="43501" xr:uid="{00000000-0005-0000-0000-0000DDC20000}"/>
    <cellStyle name="입력 2 2 12 2 4 2" xfId="43502" xr:uid="{00000000-0005-0000-0000-0000DEC20000}"/>
    <cellStyle name="입력 2 2 12 2 4 3" xfId="43503" xr:uid="{00000000-0005-0000-0000-0000DFC20000}"/>
    <cellStyle name="입력 2 2 12 2 5" xfId="43504" xr:uid="{00000000-0005-0000-0000-0000E0C20000}"/>
    <cellStyle name="입력 2 2 12 2 6" xfId="43505" xr:uid="{00000000-0005-0000-0000-0000E1C20000}"/>
    <cellStyle name="입력 2 2 12 2 7" xfId="43506" xr:uid="{00000000-0005-0000-0000-0000E2C20000}"/>
    <cellStyle name="입력 2 2 12 3" xfId="43507" xr:uid="{00000000-0005-0000-0000-0000E3C20000}"/>
    <cellStyle name="입력 2 2 12 3 2" xfId="43508" xr:uid="{00000000-0005-0000-0000-0000E4C20000}"/>
    <cellStyle name="입력 2 2 12 3 2 2" xfId="43509" xr:uid="{00000000-0005-0000-0000-0000E5C20000}"/>
    <cellStyle name="입력 2 2 12 3 2 2 2" xfId="43510" xr:uid="{00000000-0005-0000-0000-0000E6C20000}"/>
    <cellStyle name="입력 2 2 12 3 2 2 3" xfId="43511" xr:uid="{00000000-0005-0000-0000-0000E7C20000}"/>
    <cellStyle name="입력 2 2 12 3 2 3" xfId="43512" xr:uid="{00000000-0005-0000-0000-0000E8C20000}"/>
    <cellStyle name="입력 2 2 12 3 2 4" xfId="43513" xr:uid="{00000000-0005-0000-0000-0000E9C20000}"/>
    <cellStyle name="입력 2 2 12 3 2 5" xfId="43514" xr:uid="{00000000-0005-0000-0000-0000EAC20000}"/>
    <cellStyle name="입력 2 2 12 3 3" xfId="43515" xr:uid="{00000000-0005-0000-0000-0000EBC20000}"/>
    <cellStyle name="입력 2 2 12 3 3 2" xfId="43516" xr:uid="{00000000-0005-0000-0000-0000ECC20000}"/>
    <cellStyle name="입력 2 2 12 3 3 3" xfId="43517" xr:uid="{00000000-0005-0000-0000-0000EDC20000}"/>
    <cellStyle name="입력 2 2 12 3 4" xfId="43518" xr:uid="{00000000-0005-0000-0000-0000EEC20000}"/>
    <cellStyle name="입력 2 2 12 3 5" xfId="43519" xr:uid="{00000000-0005-0000-0000-0000EFC20000}"/>
    <cellStyle name="입력 2 2 12 3 6" xfId="43520" xr:uid="{00000000-0005-0000-0000-0000F0C20000}"/>
    <cellStyle name="입력 2 2 12 4" xfId="43521" xr:uid="{00000000-0005-0000-0000-0000F1C20000}"/>
    <cellStyle name="입력 2 2 12 4 2" xfId="43522" xr:uid="{00000000-0005-0000-0000-0000F2C20000}"/>
    <cellStyle name="입력 2 2 12 4 2 2" xfId="43523" xr:uid="{00000000-0005-0000-0000-0000F3C20000}"/>
    <cellStyle name="입력 2 2 12 4 2 2 2" xfId="43524" xr:uid="{00000000-0005-0000-0000-0000F4C20000}"/>
    <cellStyle name="입력 2 2 12 4 2 2 3" xfId="43525" xr:uid="{00000000-0005-0000-0000-0000F5C20000}"/>
    <cellStyle name="입력 2 2 12 4 2 3" xfId="43526" xr:uid="{00000000-0005-0000-0000-0000F6C20000}"/>
    <cellStyle name="입력 2 2 12 4 2 4" xfId="43527" xr:uid="{00000000-0005-0000-0000-0000F7C20000}"/>
    <cellStyle name="입력 2 2 12 4 2 5" xfId="43528" xr:uid="{00000000-0005-0000-0000-0000F8C20000}"/>
    <cellStyle name="입력 2 2 12 4 3" xfId="43529" xr:uid="{00000000-0005-0000-0000-0000F9C20000}"/>
    <cellStyle name="입력 2 2 12 4 3 2" xfId="43530" xr:uid="{00000000-0005-0000-0000-0000FAC20000}"/>
    <cellStyle name="입력 2 2 12 4 3 3" xfId="43531" xr:uid="{00000000-0005-0000-0000-0000FBC20000}"/>
    <cellStyle name="입력 2 2 12 4 4" xfId="43532" xr:uid="{00000000-0005-0000-0000-0000FCC20000}"/>
    <cellStyle name="입력 2 2 12 4 5" xfId="43533" xr:uid="{00000000-0005-0000-0000-0000FDC20000}"/>
    <cellStyle name="입력 2 2 12 4 6" xfId="43534" xr:uid="{00000000-0005-0000-0000-0000FEC20000}"/>
    <cellStyle name="입력 2 2 12 5" xfId="43535" xr:uid="{00000000-0005-0000-0000-0000FFC20000}"/>
    <cellStyle name="입력 2 2 12 5 2" xfId="43536" xr:uid="{00000000-0005-0000-0000-000000C30000}"/>
    <cellStyle name="입력 2 2 12 5 2 2" xfId="43537" xr:uid="{00000000-0005-0000-0000-000001C30000}"/>
    <cellStyle name="입력 2 2 12 5 2 3" xfId="43538" xr:uid="{00000000-0005-0000-0000-000002C30000}"/>
    <cellStyle name="입력 2 2 12 5 3" xfId="43539" xr:uid="{00000000-0005-0000-0000-000003C30000}"/>
    <cellStyle name="입력 2 2 12 5 4" xfId="43540" xr:uid="{00000000-0005-0000-0000-000004C30000}"/>
    <cellStyle name="입력 2 2 12 5 5" xfId="43541" xr:uid="{00000000-0005-0000-0000-000005C30000}"/>
    <cellStyle name="입력 2 2 12 6" xfId="43542" xr:uid="{00000000-0005-0000-0000-000006C30000}"/>
    <cellStyle name="입력 2 2 12 6 2" xfId="43543" xr:uid="{00000000-0005-0000-0000-000007C30000}"/>
    <cellStyle name="입력 2 2 12 6 3" xfId="43544" xr:uid="{00000000-0005-0000-0000-000008C30000}"/>
    <cellStyle name="입력 2 2 12 7" xfId="43545" xr:uid="{00000000-0005-0000-0000-000009C30000}"/>
    <cellStyle name="입력 2 2 12 8" xfId="43546" xr:uid="{00000000-0005-0000-0000-00000AC30000}"/>
    <cellStyle name="입력 2 2 12 9" xfId="43547" xr:uid="{00000000-0005-0000-0000-00000BC30000}"/>
    <cellStyle name="입력 2 2 13" xfId="43548" xr:uid="{00000000-0005-0000-0000-00000CC30000}"/>
    <cellStyle name="입력 2 2 13 2" xfId="43549" xr:uid="{00000000-0005-0000-0000-00000DC30000}"/>
    <cellStyle name="입력 2 2 13 2 2" xfId="43550" xr:uid="{00000000-0005-0000-0000-00000EC30000}"/>
    <cellStyle name="입력 2 2 13 2 2 2" xfId="43551" xr:uid="{00000000-0005-0000-0000-00000FC30000}"/>
    <cellStyle name="입력 2 2 13 2 2 2 2" xfId="43552" xr:uid="{00000000-0005-0000-0000-000010C30000}"/>
    <cellStyle name="입력 2 2 13 2 2 2 2 2" xfId="43553" xr:uid="{00000000-0005-0000-0000-000011C30000}"/>
    <cellStyle name="입력 2 2 13 2 2 2 2 3" xfId="43554" xr:uid="{00000000-0005-0000-0000-000012C30000}"/>
    <cellStyle name="입력 2 2 13 2 2 2 3" xfId="43555" xr:uid="{00000000-0005-0000-0000-000013C30000}"/>
    <cellStyle name="입력 2 2 13 2 2 2 4" xfId="43556" xr:uid="{00000000-0005-0000-0000-000014C30000}"/>
    <cellStyle name="입력 2 2 13 2 2 2 5" xfId="43557" xr:uid="{00000000-0005-0000-0000-000015C30000}"/>
    <cellStyle name="입력 2 2 13 2 2 3" xfId="43558" xr:uid="{00000000-0005-0000-0000-000016C30000}"/>
    <cellStyle name="입력 2 2 13 2 2 3 2" xfId="43559" xr:uid="{00000000-0005-0000-0000-000017C30000}"/>
    <cellStyle name="입력 2 2 13 2 2 3 3" xfId="43560" xr:uid="{00000000-0005-0000-0000-000018C30000}"/>
    <cellStyle name="입력 2 2 13 2 2 4" xfId="43561" xr:uid="{00000000-0005-0000-0000-000019C30000}"/>
    <cellStyle name="입력 2 2 13 2 2 5" xfId="43562" xr:uid="{00000000-0005-0000-0000-00001AC30000}"/>
    <cellStyle name="입력 2 2 13 2 2 6" xfId="43563" xr:uid="{00000000-0005-0000-0000-00001BC30000}"/>
    <cellStyle name="입력 2 2 13 2 3" xfId="43564" xr:uid="{00000000-0005-0000-0000-00001CC30000}"/>
    <cellStyle name="입력 2 2 13 2 3 2" xfId="43565" xr:uid="{00000000-0005-0000-0000-00001DC30000}"/>
    <cellStyle name="입력 2 2 13 2 3 2 2" xfId="43566" xr:uid="{00000000-0005-0000-0000-00001EC30000}"/>
    <cellStyle name="입력 2 2 13 2 3 2 3" xfId="43567" xr:uid="{00000000-0005-0000-0000-00001FC30000}"/>
    <cellStyle name="입력 2 2 13 2 3 3" xfId="43568" xr:uid="{00000000-0005-0000-0000-000020C30000}"/>
    <cellStyle name="입력 2 2 13 2 3 4" xfId="43569" xr:uid="{00000000-0005-0000-0000-000021C30000}"/>
    <cellStyle name="입력 2 2 13 2 3 5" xfId="43570" xr:uid="{00000000-0005-0000-0000-000022C30000}"/>
    <cellStyle name="입력 2 2 13 2 4" xfId="43571" xr:uid="{00000000-0005-0000-0000-000023C30000}"/>
    <cellStyle name="입력 2 2 13 2 4 2" xfId="43572" xr:uid="{00000000-0005-0000-0000-000024C30000}"/>
    <cellStyle name="입력 2 2 13 2 4 3" xfId="43573" xr:uid="{00000000-0005-0000-0000-000025C30000}"/>
    <cellStyle name="입력 2 2 13 2 5" xfId="43574" xr:uid="{00000000-0005-0000-0000-000026C30000}"/>
    <cellStyle name="입력 2 2 13 2 6" xfId="43575" xr:uid="{00000000-0005-0000-0000-000027C30000}"/>
    <cellStyle name="입력 2 2 13 2 7" xfId="43576" xr:uid="{00000000-0005-0000-0000-000028C30000}"/>
    <cellStyle name="입력 2 2 13 3" xfId="43577" xr:uid="{00000000-0005-0000-0000-000029C30000}"/>
    <cellStyle name="입력 2 2 13 3 2" xfId="43578" xr:uid="{00000000-0005-0000-0000-00002AC30000}"/>
    <cellStyle name="입력 2 2 13 3 2 2" xfId="43579" xr:uid="{00000000-0005-0000-0000-00002BC30000}"/>
    <cellStyle name="입력 2 2 13 3 2 2 2" xfId="43580" xr:uid="{00000000-0005-0000-0000-00002CC30000}"/>
    <cellStyle name="입력 2 2 13 3 2 2 3" xfId="43581" xr:uid="{00000000-0005-0000-0000-00002DC30000}"/>
    <cellStyle name="입력 2 2 13 3 2 3" xfId="43582" xr:uid="{00000000-0005-0000-0000-00002EC30000}"/>
    <cellStyle name="입력 2 2 13 3 2 4" xfId="43583" xr:uid="{00000000-0005-0000-0000-00002FC30000}"/>
    <cellStyle name="입력 2 2 13 3 2 5" xfId="43584" xr:uid="{00000000-0005-0000-0000-000030C30000}"/>
    <cellStyle name="입력 2 2 13 3 3" xfId="43585" xr:uid="{00000000-0005-0000-0000-000031C30000}"/>
    <cellStyle name="입력 2 2 13 3 3 2" xfId="43586" xr:uid="{00000000-0005-0000-0000-000032C30000}"/>
    <cellStyle name="입력 2 2 13 3 3 3" xfId="43587" xr:uid="{00000000-0005-0000-0000-000033C30000}"/>
    <cellStyle name="입력 2 2 13 3 4" xfId="43588" xr:uid="{00000000-0005-0000-0000-000034C30000}"/>
    <cellStyle name="입력 2 2 13 3 5" xfId="43589" xr:uid="{00000000-0005-0000-0000-000035C30000}"/>
    <cellStyle name="입력 2 2 13 3 6" xfId="43590" xr:uid="{00000000-0005-0000-0000-000036C30000}"/>
    <cellStyle name="입력 2 2 13 4" xfId="43591" xr:uid="{00000000-0005-0000-0000-000037C30000}"/>
    <cellStyle name="입력 2 2 13 4 2" xfId="43592" xr:uid="{00000000-0005-0000-0000-000038C30000}"/>
    <cellStyle name="입력 2 2 13 4 2 2" xfId="43593" xr:uid="{00000000-0005-0000-0000-000039C30000}"/>
    <cellStyle name="입력 2 2 13 4 2 3" xfId="43594" xr:uid="{00000000-0005-0000-0000-00003AC30000}"/>
    <cellStyle name="입력 2 2 13 4 3" xfId="43595" xr:uid="{00000000-0005-0000-0000-00003BC30000}"/>
    <cellStyle name="입력 2 2 13 4 4" xfId="43596" xr:uid="{00000000-0005-0000-0000-00003CC30000}"/>
    <cellStyle name="입력 2 2 13 4 5" xfId="43597" xr:uid="{00000000-0005-0000-0000-00003DC30000}"/>
    <cellStyle name="입력 2 2 13 5" xfId="43598" xr:uid="{00000000-0005-0000-0000-00003EC30000}"/>
    <cellStyle name="입력 2 2 13 5 2" xfId="43599" xr:uid="{00000000-0005-0000-0000-00003FC30000}"/>
    <cellStyle name="입력 2 2 13 5 3" xfId="43600" xr:uid="{00000000-0005-0000-0000-000040C30000}"/>
    <cellStyle name="입력 2 2 13 6" xfId="43601" xr:uid="{00000000-0005-0000-0000-000041C30000}"/>
    <cellStyle name="입력 2 2 13 7" xfId="43602" xr:uid="{00000000-0005-0000-0000-000042C30000}"/>
    <cellStyle name="입력 2 2 13 8" xfId="43603" xr:uid="{00000000-0005-0000-0000-000043C30000}"/>
    <cellStyle name="입력 2 2 14" xfId="43604" xr:uid="{00000000-0005-0000-0000-000044C30000}"/>
    <cellStyle name="입력 2 2 14 2" xfId="43605" xr:uid="{00000000-0005-0000-0000-000045C30000}"/>
    <cellStyle name="입력 2 2 14 2 2" xfId="43606" xr:uid="{00000000-0005-0000-0000-000046C30000}"/>
    <cellStyle name="입력 2 2 14 2 2 2" xfId="43607" xr:uid="{00000000-0005-0000-0000-000047C30000}"/>
    <cellStyle name="입력 2 2 14 2 2 2 2" xfId="43608" xr:uid="{00000000-0005-0000-0000-000048C30000}"/>
    <cellStyle name="입력 2 2 14 2 2 2 3" xfId="43609" xr:uid="{00000000-0005-0000-0000-000049C30000}"/>
    <cellStyle name="입력 2 2 14 2 2 3" xfId="43610" xr:uid="{00000000-0005-0000-0000-00004AC30000}"/>
    <cellStyle name="입력 2 2 14 2 2 4" xfId="43611" xr:uid="{00000000-0005-0000-0000-00004BC30000}"/>
    <cellStyle name="입력 2 2 14 2 2 5" xfId="43612" xr:uid="{00000000-0005-0000-0000-00004CC30000}"/>
    <cellStyle name="입력 2 2 14 2 3" xfId="43613" xr:uid="{00000000-0005-0000-0000-00004DC30000}"/>
    <cellStyle name="입력 2 2 14 2 3 2" xfId="43614" xr:uid="{00000000-0005-0000-0000-00004EC30000}"/>
    <cellStyle name="입력 2 2 14 2 3 3" xfId="43615" xr:uid="{00000000-0005-0000-0000-00004FC30000}"/>
    <cellStyle name="입력 2 2 14 2 4" xfId="43616" xr:uid="{00000000-0005-0000-0000-000050C30000}"/>
    <cellStyle name="입력 2 2 14 2 5" xfId="43617" xr:uid="{00000000-0005-0000-0000-000051C30000}"/>
    <cellStyle name="입력 2 2 14 2 6" xfId="43618" xr:uid="{00000000-0005-0000-0000-000052C30000}"/>
    <cellStyle name="입력 2 2 14 3" xfId="43619" xr:uid="{00000000-0005-0000-0000-000053C30000}"/>
    <cellStyle name="입력 2 2 14 3 2" xfId="43620" xr:uid="{00000000-0005-0000-0000-000054C30000}"/>
    <cellStyle name="입력 2 2 14 3 2 2" xfId="43621" xr:uid="{00000000-0005-0000-0000-000055C30000}"/>
    <cellStyle name="입력 2 2 14 3 2 3" xfId="43622" xr:uid="{00000000-0005-0000-0000-000056C30000}"/>
    <cellStyle name="입력 2 2 14 3 3" xfId="43623" xr:uid="{00000000-0005-0000-0000-000057C30000}"/>
    <cellStyle name="입력 2 2 14 3 4" xfId="43624" xr:uid="{00000000-0005-0000-0000-000058C30000}"/>
    <cellStyle name="입력 2 2 14 3 5" xfId="43625" xr:uid="{00000000-0005-0000-0000-000059C30000}"/>
    <cellStyle name="입력 2 2 14 4" xfId="43626" xr:uid="{00000000-0005-0000-0000-00005AC30000}"/>
    <cellStyle name="입력 2 2 14 4 2" xfId="43627" xr:uid="{00000000-0005-0000-0000-00005BC30000}"/>
    <cellStyle name="입력 2 2 14 4 3" xfId="43628" xr:uid="{00000000-0005-0000-0000-00005CC30000}"/>
    <cellStyle name="입력 2 2 14 5" xfId="43629" xr:uid="{00000000-0005-0000-0000-00005DC30000}"/>
    <cellStyle name="입력 2 2 14 6" xfId="43630" xr:uid="{00000000-0005-0000-0000-00005EC30000}"/>
    <cellStyle name="입력 2 2 14 7" xfId="43631" xr:uid="{00000000-0005-0000-0000-00005FC30000}"/>
    <cellStyle name="입력 2 2 15" xfId="43632" xr:uid="{00000000-0005-0000-0000-000060C30000}"/>
    <cellStyle name="입력 2 2 15 2" xfId="43633" xr:uid="{00000000-0005-0000-0000-000061C30000}"/>
    <cellStyle name="입력 2 2 15 2 2" xfId="43634" xr:uid="{00000000-0005-0000-0000-000062C30000}"/>
    <cellStyle name="입력 2 2 15 2 2 2" xfId="43635" xr:uid="{00000000-0005-0000-0000-000063C30000}"/>
    <cellStyle name="입력 2 2 15 2 2 2 2" xfId="43636" xr:uid="{00000000-0005-0000-0000-000064C30000}"/>
    <cellStyle name="입력 2 2 15 2 2 2 3" xfId="43637" xr:uid="{00000000-0005-0000-0000-000065C30000}"/>
    <cellStyle name="입력 2 2 15 2 2 3" xfId="43638" xr:uid="{00000000-0005-0000-0000-000066C30000}"/>
    <cellStyle name="입력 2 2 15 2 2 4" xfId="43639" xr:uid="{00000000-0005-0000-0000-000067C30000}"/>
    <cellStyle name="입력 2 2 15 2 2 5" xfId="43640" xr:uid="{00000000-0005-0000-0000-000068C30000}"/>
    <cellStyle name="입력 2 2 15 2 3" xfId="43641" xr:uid="{00000000-0005-0000-0000-000069C30000}"/>
    <cellStyle name="입력 2 2 15 2 3 2" xfId="43642" xr:uid="{00000000-0005-0000-0000-00006AC30000}"/>
    <cellStyle name="입력 2 2 15 2 3 3" xfId="43643" xr:uid="{00000000-0005-0000-0000-00006BC30000}"/>
    <cellStyle name="입력 2 2 15 2 4" xfId="43644" xr:uid="{00000000-0005-0000-0000-00006CC30000}"/>
    <cellStyle name="입력 2 2 15 2 5" xfId="43645" xr:uid="{00000000-0005-0000-0000-00006DC30000}"/>
    <cellStyle name="입력 2 2 15 2 6" xfId="43646" xr:uid="{00000000-0005-0000-0000-00006EC30000}"/>
    <cellStyle name="입력 2 2 15 3" xfId="43647" xr:uid="{00000000-0005-0000-0000-00006FC30000}"/>
    <cellStyle name="입력 2 2 15 3 2" xfId="43648" xr:uid="{00000000-0005-0000-0000-000070C30000}"/>
    <cellStyle name="입력 2 2 15 3 2 2" xfId="43649" xr:uid="{00000000-0005-0000-0000-000071C30000}"/>
    <cellStyle name="입력 2 2 15 3 2 3" xfId="43650" xr:uid="{00000000-0005-0000-0000-000072C30000}"/>
    <cellStyle name="입력 2 2 15 3 3" xfId="43651" xr:uid="{00000000-0005-0000-0000-000073C30000}"/>
    <cellStyle name="입력 2 2 15 3 4" xfId="43652" xr:uid="{00000000-0005-0000-0000-000074C30000}"/>
    <cellStyle name="입력 2 2 15 3 5" xfId="43653" xr:uid="{00000000-0005-0000-0000-000075C30000}"/>
    <cellStyle name="입력 2 2 15 4" xfId="43654" xr:uid="{00000000-0005-0000-0000-000076C30000}"/>
    <cellStyle name="입력 2 2 15 4 2" xfId="43655" xr:uid="{00000000-0005-0000-0000-000077C30000}"/>
    <cellStyle name="입력 2 2 15 4 3" xfId="43656" xr:uid="{00000000-0005-0000-0000-000078C30000}"/>
    <cellStyle name="입력 2 2 15 5" xfId="43657" xr:uid="{00000000-0005-0000-0000-000079C30000}"/>
    <cellStyle name="입력 2 2 15 6" xfId="43658" xr:uid="{00000000-0005-0000-0000-00007AC30000}"/>
    <cellStyle name="입력 2 2 15 7" xfId="43659" xr:uid="{00000000-0005-0000-0000-00007BC30000}"/>
    <cellStyle name="입력 2 2 16" xfId="43660" xr:uid="{00000000-0005-0000-0000-00007CC30000}"/>
    <cellStyle name="입력 2 2 16 2" xfId="43661" xr:uid="{00000000-0005-0000-0000-00007DC30000}"/>
    <cellStyle name="입력 2 2 16 2 2" xfId="43662" xr:uid="{00000000-0005-0000-0000-00007EC30000}"/>
    <cellStyle name="입력 2 2 16 2 2 2" xfId="43663" xr:uid="{00000000-0005-0000-0000-00007FC30000}"/>
    <cellStyle name="입력 2 2 16 2 2 3" xfId="43664" xr:uid="{00000000-0005-0000-0000-000080C30000}"/>
    <cellStyle name="입력 2 2 16 2 3" xfId="43665" xr:uid="{00000000-0005-0000-0000-000081C30000}"/>
    <cellStyle name="입력 2 2 16 2 4" xfId="43666" xr:uid="{00000000-0005-0000-0000-000082C30000}"/>
    <cellStyle name="입력 2 2 16 2 5" xfId="43667" xr:uid="{00000000-0005-0000-0000-000083C30000}"/>
    <cellStyle name="입력 2 2 16 3" xfId="43668" xr:uid="{00000000-0005-0000-0000-000084C30000}"/>
    <cellStyle name="입력 2 2 16 3 2" xfId="43669" xr:uid="{00000000-0005-0000-0000-000085C30000}"/>
    <cellStyle name="입력 2 2 16 3 3" xfId="43670" xr:uid="{00000000-0005-0000-0000-000086C30000}"/>
    <cellStyle name="입력 2 2 16 4" xfId="43671" xr:uid="{00000000-0005-0000-0000-000087C30000}"/>
    <cellStyle name="입력 2 2 16 5" xfId="43672" xr:uid="{00000000-0005-0000-0000-000088C30000}"/>
    <cellStyle name="입력 2 2 16 6" xfId="43673" xr:uid="{00000000-0005-0000-0000-000089C30000}"/>
    <cellStyle name="입력 2 2 17" xfId="43674" xr:uid="{00000000-0005-0000-0000-00008AC30000}"/>
    <cellStyle name="입력 2 2 17 2" xfId="43675" xr:uid="{00000000-0005-0000-0000-00008BC30000}"/>
    <cellStyle name="입력 2 2 17 2 2" xfId="43676" xr:uid="{00000000-0005-0000-0000-00008CC30000}"/>
    <cellStyle name="입력 2 2 17 2 2 2" xfId="43677" xr:uid="{00000000-0005-0000-0000-00008DC30000}"/>
    <cellStyle name="입력 2 2 17 2 2 3" xfId="43678" xr:uid="{00000000-0005-0000-0000-00008EC30000}"/>
    <cellStyle name="입력 2 2 17 2 3" xfId="43679" xr:uid="{00000000-0005-0000-0000-00008FC30000}"/>
    <cellStyle name="입력 2 2 17 2 4" xfId="43680" xr:uid="{00000000-0005-0000-0000-000090C30000}"/>
    <cellStyle name="입력 2 2 17 2 5" xfId="43681" xr:uid="{00000000-0005-0000-0000-000091C30000}"/>
    <cellStyle name="입력 2 2 17 3" xfId="43682" xr:uid="{00000000-0005-0000-0000-000092C30000}"/>
    <cellStyle name="입력 2 2 17 3 2" xfId="43683" xr:uid="{00000000-0005-0000-0000-000093C30000}"/>
    <cellStyle name="입력 2 2 17 3 3" xfId="43684" xr:uid="{00000000-0005-0000-0000-000094C30000}"/>
    <cellStyle name="입력 2 2 17 4" xfId="43685" xr:uid="{00000000-0005-0000-0000-000095C30000}"/>
    <cellStyle name="입력 2 2 17 5" xfId="43686" xr:uid="{00000000-0005-0000-0000-000096C30000}"/>
    <cellStyle name="입력 2 2 17 6" xfId="43687" xr:uid="{00000000-0005-0000-0000-000097C30000}"/>
    <cellStyle name="입력 2 2 18" xfId="43688" xr:uid="{00000000-0005-0000-0000-000098C30000}"/>
    <cellStyle name="입력 2 2 18 2" xfId="43689" xr:uid="{00000000-0005-0000-0000-000099C30000}"/>
    <cellStyle name="입력 2 2 18 2 2" xfId="43690" xr:uid="{00000000-0005-0000-0000-00009AC30000}"/>
    <cellStyle name="입력 2 2 18 2 2 2" xfId="43691" xr:uid="{00000000-0005-0000-0000-00009BC30000}"/>
    <cellStyle name="입력 2 2 18 2 2 3" xfId="43692" xr:uid="{00000000-0005-0000-0000-00009CC30000}"/>
    <cellStyle name="입력 2 2 18 2 3" xfId="43693" xr:uid="{00000000-0005-0000-0000-00009DC30000}"/>
    <cellStyle name="입력 2 2 18 2 4" xfId="43694" xr:uid="{00000000-0005-0000-0000-00009EC30000}"/>
    <cellStyle name="입력 2 2 18 3" xfId="43695" xr:uid="{00000000-0005-0000-0000-00009FC30000}"/>
    <cellStyle name="입력 2 2 18 3 2" xfId="43696" xr:uid="{00000000-0005-0000-0000-0000A0C30000}"/>
    <cellStyle name="입력 2 2 18 3 3" xfId="43697" xr:uid="{00000000-0005-0000-0000-0000A1C30000}"/>
    <cellStyle name="입력 2 2 18 4" xfId="43698" xr:uid="{00000000-0005-0000-0000-0000A2C30000}"/>
    <cellStyle name="입력 2 2 18 5" xfId="43699" xr:uid="{00000000-0005-0000-0000-0000A3C30000}"/>
    <cellStyle name="입력 2 2 18 6" xfId="43700" xr:uid="{00000000-0005-0000-0000-0000A4C30000}"/>
    <cellStyle name="입력 2 2 19" xfId="43701" xr:uid="{00000000-0005-0000-0000-0000A5C30000}"/>
    <cellStyle name="입력 2 2 19 2" xfId="43702" xr:uid="{00000000-0005-0000-0000-0000A6C30000}"/>
    <cellStyle name="입력 2 2 19 2 2" xfId="43703" xr:uid="{00000000-0005-0000-0000-0000A7C30000}"/>
    <cellStyle name="입력 2 2 19 2 2 2" xfId="43704" xr:uid="{00000000-0005-0000-0000-0000A8C30000}"/>
    <cellStyle name="입력 2 2 19 2 2 3" xfId="43705" xr:uid="{00000000-0005-0000-0000-0000A9C30000}"/>
    <cellStyle name="입력 2 2 19 2 3" xfId="43706" xr:uid="{00000000-0005-0000-0000-0000AAC30000}"/>
    <cellStyle name="입력 2 2 19 2 4" xfId="43707" xr:uid="{00000000-0005-0000-0000-0000ABC30000}"/>
    <cellStyle name="입력 2 2 19 3" xfId="43708" xr:uid="{00000000-0005-0000-0000-0000ACC30000}"/>
    <cellStyle name="입력 2 2 19 3 2" xfId="43709" xr:uid="{00000000-0005-0000-0000-0000ADC30000}"/>
    <cellStyle name="입력 2 2 19 3 3" xfId="43710" xr:uid="{00000000-0005-0000-0000-0000AEC30000}"/>
    <cellStyle name="입력 2 2 19 4" xfId="43711" xr:uid="{00000000-0005-0000-0000-0000AFC30000}"/>
    <cellStyle name="입력 2 2 19 5" xfId="43712" xr:uid="{00000000-0005-0000-0000-0000B0C30000}"/>
    <cellStyle name="입력 2 2 2" xfId="43713" xr:uid="{00000000-0005-0000-0000-0000B1C30000}"/>
    <cellStyle name="입력 2 2 2 10" xfId="43714" xr:uid="{00000000-0005-0000-0000-0000B2C30000}"/>
    <cellStyle name="입력 2 2 2 10 2" xfId="43715" xr:uid="{00000000-0005-0000-0000-0000B3C30000}"/>
    <cellStyle name="입력 2 2 2 10 2 2" xfId="43716" xr:uid="{00000000-0005-0000-0000-0000B4C30000}"/>
    <cellStyle name="입력 2 2 2 10 2 2 2" xfId="43717" xr:uid="{00000000-0005-0000-0000-0000B5C30000}"/>
    <cellStyle name="입력 2 2 2 10 2 2 3" xfId="43718" xr:uid="{00000000-0005-0000-0000-0000B6C30000}"/>
    <cellStyle name="입력 2 2 2 10 2 3" xfId="43719" xr:uid="{00000000-0005-0000-0000-0000B7C30000}"/>
    <cellStyle name="입력 2 2 2 10 2 4" xfId="43720" xr:uid="{00000000-0005-0000-0000-0000B8C30000}"/>
    <cellStyle name="입력 2 2 2 10 3" xfId="43721" xr:uid="{00000000-0005-0000-0000-0000B9C30000}"/>
    <cellStyle name="입력 2 2 2 10 3 2" xfId="43722" xr:uid="{00000000-0005-0000-0000-0000BAC30000}"/>
    <cellStyle name="입력 2 2 2 10 3 3" xfId="43723" xr:uid="{00000000-0005-0000-0000-0000BBC30000}"/>
    <cellStyle name="입력 2 2 2 10 4" xfId="43724" xr:uid="{00000000-0005-0000-0000-0000BCC30000}"/>
    <cellStyle name="입력 2 2 2 10 5" xfId="43725" xr:uid="{00000000-0005-0000-0000-0000BDC30000}"/>
    <cellStyle name="입력 2 2 2 11" xfId="43726" xr:uid="{00000000-0005-0000-0000-0000BEC30000}"/>
    <cellStyle name="입력 2 2 2 11 2" xfId="43727" xr:uid="{00000000-0005-0000-0000-0000BFC30000}"/>
    <cellStyle name="입력 2 2 2 11 2 2" xfId="43728" xr:uid="{00000000-0005-0000-0000-0000C0C30000}"/>
    <cellStyle name="입력 2 2 2 11 2 2 2" xfId="43729" xr:uid="{00000000-0005-0000-0000-0000C1C30000}"/>
    <cellStyle name="입력 2 2 2 11 2 2 3" xfId="43730" xr:uid="{00000000-0005-0000-0000-0000C2C30000}"/>
    <cellStyle name="입력 2 2 2 11 2 3" xfId="43731" xr:uid="{00000000-0005-0000-0000-0000C3C30000}"/>
    <cellStyle name="입력 2 2 2 11 2 4" xfId="43732" xr:uid="{00000000-0005-0000-0000-0000C4C30000}"/>
    <cellStyle name="입력 2 2 2 11 3" xfId="43733" xr:uid="{00000000-0005-0000-0000-0000C5C30000}"/>
    <cellStyle name="입력 2 2 2 11 3 2" xfId="43734" xr:uid="{00000000-0005-0000-0000-0000C6C30000}"/>
    <cellStyle name="입력 2 2 2 11 3 3" xfId="43735" xr:uid="{00000000-0005-0000-0000-0000C7C30000}"/>
    <cellStyle name="입력 2 2 2 11 4" xfId="43736" xr:uid="{00000000-0005-0000-0000-0000C8C30000}"/>
    <cellStyle name="입력 2 2 2 11 5" xfId="43737" xr:uid="{00000000-0005-0000-0000-0000C9C30000}"/>
    <cellStyle name="입력 2 2 2 12" xfId="43738" xr:uid="{00000000-0005-0000-0000-0000CAC30000}"/>
    <cellStyle name="입력 2 2 2 12 2" xfId="43739" xr:uid="{00000000-0005-0000-0000-0000CBC30000}"/>
    <cellStyle name="입력 2 2 2 12 2 2" xfId="43740" xr:uid="{00000000-0005-0000-0000-0000CCC30000}"/>
    <cellStyle name="입력 2 2 2 12 2 2 2" xfId="43741" xr:uid="{00000000-0005-0000-0000-0000CDC30000}"/>
    <cellStyle name="입력 2 2 2 12 2 2 3" xfId="43742" xr:uid="{00000000-0005-0000-0000-0000CEC30000}"/>
    <cellStyle name="입력 2 2 2 12 2 3" xfId="43743" xr:uid="{00000000-0005-0000-0000-0000CFC30000}"/>
    <cellStyle name="입력 2 2 2 12 2 4" xfId="43744" xr:uid="{00000000-0005-0000-0000-0000D0C30000}"/>
    <cellStyle name="입력 2 2 2 12 3" xfId="43745" xr:uid="{00000000-0005-0000-0000-0000D1C30000}"/>
    <cellStyle name="입력 2 2 2 12 3 2" xfId="43746" xr:uid="{00000000-0005-0000-0000-0000D2C30000}"/>
    <cellStyle name="입력 2 2 2 12 3 3" xfId="43747" xr:uid="{00000000-0005-0000-0000-0000D3C30000}"/>
    <cellStyle name="입력 2 2 2 12 4" xfId="43748" xr:uid="{00000000-0005-0000-0000-0000D4C30000}"/>
    <cellStyle name="입력 2 2 2 12 5" xfId="43749" xr:uid="{00000000-0005-0000-0000-0000D5C30000}"/>
    <cellStyle name="입력 2 2 2 13" xfId="43750" xr:uid="{00000000-0005-0000-0000-0000D6C30000}"/>
    <cellStyle name="입력 2 2 2 13 2" xfId="43751" xr:uid="{00000000-0005-0000-0000-0000D7C30000}"/>
    <cellStyle name="입력 2 2 2 13 2 2" xfId="43752" xr:uid="{00000000-0005-0000-0000-0000D8C30000}"/>
    <cellStyle name="입력 2 2 2 13 2 2 2" xfId="43753" xr:uid="{00000000-0005-0000-0000-0000D9C30000}"/>
    <cellStyle name="입력 2 2 2 13 2 2 3" xfId="43754" xr:uid="{00000000-0005-0000-0000-0000DAC30000}"/>
    <cellStyle name="입력 2 2 2 13 2 3" xfId="43755" xr:uid="{00000000-0005-0000-0000-0000DBC30000}"/>
    <cellStyle name="입력 2 2 2 13 2 4" xfId="43756" xr:uid="{00000000-0005-0000-0000-0000DCC30000}"/>
    <cellStyle name="입력 2 2 2 13 3" xfId="43757" xr:uid="{00000000-0005-0000-0000-0000DDC30000}"/>
    <cellStyle name="입력 2 2 2 13 3 2" xfId="43758" xr:uid="{00000000-0005-0000-0000-0000DEC30000}"/>
    <cellStyle name="입력 2 2 2 13 3 3" xfId="43759" xr:uid="{00000000-0005-0000-0000-0000DFC30000}"/>
    <cellStyle name="입력 2 2 2 13 4" xfId="43760" xr:uid="{00000000-0005-0000-0000-0000E0C30000}"/>
    <cellStyle name="입력 2 2 2 13 5" xfId="43761" xr:uid="{00000000-0005-0000-0000-0000E1C30000}"/>
    <cellStyle name="입력 2 2 2 14" xfId="43762" xr:uid="{00000000-0005-0000-0000-0000E2C30000}"/>
    <cellStyle name="입력 2 2 2 14 2" xfId="43763" xr:uid="{00000000-0005-0000-0000-0000E3C30000}"/>
    <cellStyle name="입력 2 2 2 14 2 2" xfId="43764" xr:uid="{00000000-0005-0000-0000-0000E4C30000}"/>
    <cellStyle name="입력 2 2 2 14 2 2 2" xfId="43765" xr:uid="{00000000-0005-0000-0000-0000E5C30000}"/>
    <cellStyle name="입력 2 2 2 14 2 2 3" xfId="43766" xr:uid="{00000000-0005-0000-0000-0000E6C30000}"/>
    <cellStyle name="입력 2 2 2 14 2 3" xfId="43767" xr:uid="{00000000-0005-0000-0000-0000E7C30000}"/>
    <cellStyle name="입력 2 2 2 14 2 4" xfId="43768" xr:uid="{00000000-0005-0000-0000-0000E8C30000}"/>
    <cellStyle name="입력 2 2 2 14 3" xfId="43769" xr:uid="{00000000-0005-0000-0000-0000E9C30000}"/>
    <cellStyle name="입력 2 2 2 14 3 2" xfId="43770" xr:uid="{00000000-0005-0000-0000-0000EAC30000}"/>
    <cellStyle name="입력 2 2 2 14 3 3" xfId="43771" xr:uid="{00000000-0005-0000-0000-0000EBC30000}"/>
    <cellStyle name="입력 2 2 2 14 4" xfId="43772" xr:uid="{00000000-0005-0000-0000-0000ECC30000}"/>
    <cellStyle name="입력 2 2 2 14 5" xfId="43773" xr:uid="{00000000-0005-0000-0000-0000EDC30000}"/>
    <cellStyle name="입력 2 2 2 15" xfId="43774" xr:uid="{00000000-0005-0000-0000-0000EEC30000}"/>
    <cellStyle name="입력 2 2 2 15 2" xfId="43775" xr:uid="{00000000-0005-0000-0000-0000EFC30000}"/>
    <cellStyle name="입력 2 2 2 15 2 2" xfId="43776" xr:uid="{00000000-0005-0000-0000-0000F0C30000}"/>
    <cellStyle name="입력 2 2 2 15 2 2 2" xfId="43777" xr:uid="{00000000-0005-0000-0000-0000F1C30000}"/>
    <cellStyle name="입력 2 2 2 15 2 2 3" xfId="43778" xr:uid="{00000000-0005-0000-0000-0000F2C30000}"/>
    <cellStyle name="입력 2 2 2 15 2 3" xfId="43779" xr:uid="{00000000-0005-0000-0000-0000F3C30000}"/>
    <cellStyle name="입력 2 2 2 15 2 4" xfId="43780" xr:uid="{00000000-0005-0000-0000-0000F4C30000}"/>
    <cellStyle name="입력 2 2 2 15 3" xfId="43781" xr:uid="{00000000-0005-0000-0000-0000F5C30000}"/>
    <cellStyle name="입력 2 2 2 15 3 2" xfId="43782" xr:uid="{00000000-0005-0000-0000-0000F6C30000}"/>
    <cellStyle name="입력 2 2 2 15 3 3" xfId="43783" xr:uid="{00000000-0005-0000-0000-0000F7C30000}"/>
    <cellStyle name="입력 2 2 2 15 4" xfId="43784" xr:uid="{00000000-0005-0000-0000-0000F8C30000}"/>
    <cellStyle name="입력 2 2 2 15 5" xfId="43785" xr:uid="{00000000-0005-0000-0000-0000F9C30000}"/>
    <cellStyle name="입력 2 2 2 16" xfId="43786" xr:uid="{00000000-0005-0000-0000-0000FAC30000}"/>
    <cellStyle name="입력 2 2 2 16 2" xfId="43787" xr:uid="{00000000-0005-0000-0000-0000FBC30000}"/>
    <cellStyle name="입력 2 2 2 16 2 2" xfId="43788" xr:uid="{00000000-0005-0000-0000-0000FCC30000}"/>
    <cellStyle name="입력 2 2 2 16 2 2 2" xfId="43789" xr:uid="{00000000-0005-0000-0000-0000FDC30000}"/>
    <cellStyle name="입력 2 2 2 16 2 2 3" xfId="43790" xr:uid="{00000000-0005-0000-0000-0000FEC30000}"/>
    <cellStyle name="입력 2 2 2 16 2 3" xfId="43791" xr:uid="{00000000-0005-0000-0000-0000FFC30000}"/>
    <cellStyle name="입력 2 2 2 16 2 4" xfId="43792" xr:uid="{00000000-0005-0000-0000-000000C40000}"/>
    <cellStyle name="입력 2 2 2 16 3" xfId="43793" xr:uid="{00000000-0005-0000-0000-000001C40000}"/>
    <cellStyle name="입력 2 2 2 16 3 2" xfId="43794" xr:uid="{00000000-0005-0000-0000-000002C40000}"/>
    <cellStyle name="입력 2 2 2 16 3 3" xfId="43795" xr:uid="{00000000-0005-0000-0000-000003C40000}"/>
    <cellStyle name="입력 2 2 2 16 4" xfId="43796" xr:uid="{00000000-0005-0000-0000-000004C40000}"/>
    <cellStyle name="입력 2 2 2 16 5" xfId="43797" xr:uid="{00000000-0005-0000-0000-000005C40000}"/>
    <cellStyle name="입력 2 2 2 17" xfId="43798" xr:uid="{00000000-0005-0000-0000-000006C40000}"/>
    <cellStyle name="입력 2 2 2 17 2" xfId="43799" xr:uid="{00000000-0005-0000-0000-000007C40000}"/>
    <cellStyle name="입력 2 2 2 17 2 2" xfId="43800" xr:uid="{00000000-0005-0000-0000-000008C40000}"/>
    <cellStyle name="입력 2 2 2 17 2 2 2" xfId="43801" xr:uid="{00000000-0005-0000-0000-000009C40000}"/>
    <cellStyle name="입력 2 2 2 17 2 2 3" xfId="43802" xr:uid="{00000000-0005-0000-0000-00000AC40000}"/>
    <cellStyle name="입력 2 2 2 17 2 3" xfId="43803" xr:uid="{00000000-0005-0000-0000-00000BC40000}"/>
    <cellStyle name="입력 2 2 2 17 2 4" xfId="43804" xr:uid="{00000000-0005-0000-0000-00000CC40000}"/>
    <cellStyle name="입력 2 2 2 17 3" xfId="43805" xr:uid="{00000000-0005-0000-0000-00000DC40000}"/>
    <cellStyle name="입력 2 2 2 17 3 2" xfId="43806" xr:uid="{00000000-0005-0000-0000-00000EC40000}"/>
    <cellStyle name="입력 2 2 2 17 3 3" xfId="43807" xr:uid="{00000000-0005-0000-0000-00000FC40000}"/>
    <cellStyle name="입력 2 2 2 17 4" xfId="43808" xr:uid="{00000000-0005-0000-0000-000010C40000}"/>
    <cellStyle name="입력 2 2 2 17 5" xfId="43809" xr:uid="{00000000-0005-0000-0000-000011C40000}"/>
    <cellStyle name="입력 2 2 2 18" xfId="43810" xr:uid="{00000000-0005-0000-0000-000012C40000}"/>
    <cellStyle name="입력 2 2 2 18 2" xfId="43811" xr:uid="{00000000-0005-0000-0000-000013C40000}"/>
    <cellStyle name="입력 2 2 2 18 2 2" xfId="43812" xr:uid="{00000000-0005-0000-0000-000014C40000}"/>
    <cellStyle name="입력 2 2 2 18 2 2 2" xfId="43813" xr:uid="{00000000-0005-0000-0000-000015C40000}"/>
    <cellStyle name="입력 2 2 2 18 2 2 3" xfId="43814" xr:uid="{00000000-0005-0000-0000-000016C40000}"/>
    <cellStyle name="입력 2 2 2 18 2 3" xfId="43815" xr:uid="{00000000-0005-0000-0000-000017C40000}"/>
    <cellStyle name="입력 2 2 2 18 2 4" xfId="43816" xr:uid="{00000000-0005-0000-0000-000018C40000}"/>
    <cellStyle name="입력 2 2 2 18 3" xfId="43817" xr:uid="{00000000-0005-0000-0000-000019C40000}"/>
    <cellStyle name="입력 2 2 2 18 3 2" xfId="43818" xr:uid="{00000000-0005-0000-0000-00001AC40000}"/>
    <cellStyle name="입력 2 2 2 18 3 3" xfId="43819" xr:uid="{00000000-0005-0000-0000-00001BC40000}"/>
    <cellStyle name="입력 2 2 2 18 4" xfId="43820" xr:uid="{00000000-0005-0000-0000-00001CC40000}"/>
    <cellStyle name="입력 2 2 2 18 5" xfId="43821" xr:uid="{00000000-0005-0000-0000-00001DC40000}"/>
    <cellStyle name="입력 2 2 2 19" xfId="43822" xr:uid="{00000000-0005-0000-0000-00001EC40000}"/>
    <cellStyle name="입력 2 2 2 19 2" xfId="43823" xr:uid="{00000000-0005-0000-0000-00001FC40000}"/>
    <cellStyle name="입력 2 2 2 19 2 2" xfId="43824" xr:uid="{00000000-0005-0000-0000-000020C40000}"/>
    <cellStyle name="입력 2 2 2 19 2 2 2" xfId="43825" xr:uid="{00000000-0005-0000-0000-000021C40000}"/>
    <cellStyle name="입력 2 2 2 19 2 2 3" xfId="43826" xr:uid="{00000000-0005-0000-0000-000022C40000}"/>
    <cellStyle name="입력 2 2 2 19 2 3" xfId="43827" xr:uid="{00000000-0005-0000-0000-000023C40000}"/>
    <cellStyle name="입력 2 2 2 19 2 4" xfId="43828" xr:uid="{00000000-0005-0000-0000-000024C40000}"/>
    <cellStyle name="입력 2 2 2 19 3" xfId="43829" xr:uid="{00000000-0005-0000-0000-000025C40000}"/>
    <cellStyle name="입력 2 2 2 19 3 2" xfId="43830" xr:uid="{00000000-0005-0000-0000-000026C40000}"/>
    <cellStyle name="입력 2 2 2 19 3 3" xfId="43831" xr:uid="{00000000-0005-0000-0000-000027C40000}"/>
    <cellStyle name="입력 2 2 2 19 4" xfId="43832" xr:uid="{00000000-0005-0000-0000-000028C40000}"/>
    <cellStyle name="입력 2 2 2 19 5" xfId="43833" xr:uid="{00000000-0005-0000-0000-000029C40000}"/>
    <cellStyle name="입력 2 2 2 2" xfId="43834" xr:uid="{00000000-0005-0000-0000-00002AC40000}"/>
    <cellStyle name="입력 2 2 2 2 2" xfId="43835" xr:uid="{00000000-0005-0000-0000-00002BC40000}"/>
    <cellStyle name="입력 2 2 2 2 2 2" xfId="43836" xr:uid="{00000000-0005-0000-0000-00002CC40000}"/>
    <cellStyle name="입력 2 2 2 2 2 2 2" xfId="43837" xr:uid="{00000000-0005-0000-0000-00002DC40000}"/>
    <cellStyle name="입력 2 2 2 2 2 2 2 2" xfId="43838" xr:uid="{00000000-0005-0000-0000-00002EC40000}"/>
    <cellStyle name="입력 2 2 2 2 2 2 2 2 2" xfId="43839" xr:uid="{00000000-0005-0000-0000-00002FC40000}"/>
    <cellStyle name="입력 2 2 2 2 2 2 2 2 3" xfId="43840" xr:uid="{00000000-0005-0000-0000-000030C40000}"/>
    <cellStyle name="입력 2 2 2 2 2 2 2 3" xfId="43841" xr:uid="{00000000-0005-0000-0000-000031C40000}"/>
    <cellStyle name="입력 2 2 2 2 2 2 2 4" xfId="43842" xr:uid="{00000000-0005-0000-0000-000032C40000}"/>
    <cellStyle name="입력 2 2 2 2 2 2 2 5" xfId="43843" xr:uid="{00000000-0005-0000-0000-000033C40000}"/>
    <cellStyle name="입력 2 2 2 2 2 2 3" xfId="43844" xr:uid="{00000000-0005-0000-0000-000034C40000}"/>
    <cellStyle name="입력 2 2 2 2 2 2 3 2" xfId="43845" xr:uid="{00000000-0005-0000-0000-000035C40000}"/>
    <cellStyle name="입력 2 2 2 2 2 2 3 3" xfId="43846" xr:uid="{00000000-0005-0000-0000-000036C40000}"/>
    <cellStyle name="입력 2 2 2 2 2 2 4" xfId="43847" xr:uid="{00000000-0005-0000-0000-000037C40000}"/>
    <cellStyle name="입력 2 2 2 2 2 2 5" xfId="43848" xr:uid="{00000000-0005-0000-0000-000038C40000}"/>
    <cellStyle name="입력 2 2 2 2 2 2 6" xfId="43849" xr:uid="{00000000-0005-0000-0000-000039C40000}"/>
    <cellStyle name="입력 2 2 2 2 2 3" xfId="43850" xr:uid="{00000000-0005-0000-0000-00003AC40000}"/>
    <cellStyle name="입력 2 2 2 2 2 3 2" xfId="43851" xr:uid="{00000000-0005-0000-0000-00003BC40000}"/>
    <cellStyle name="입력 2 2 2 2 2 3 2 2" xfId="43852" xr:uid="{00000000-0005-0000-0000-00003CC40000}"/>
    <cellStyle name="입력 2 2 2 2 2 3 2 3" xfId="43853" xr:uid="{00000000-0005-0000-0000-00003DC40000}"/>
    <cellStyle name="입력 2 2 2 2 2 3 3" xfId="43854" xr:uid="{00000000-0005-0000-0000-00003EC40000}"/>
    <cellStyle name="입력 2 2 2 2 2 3 4" xfId="43855" xr:uid="{00000000-0005-0000-0000-00003FC40000}"/>
    <cellStyle name="입력 2 2 2 2 2 3 5" xfId="43856" xr:uid="{00000000-0005-0000-0000-000040C40000}"/>
    <cellStyle name="입력 2 2 2 2 2 4" xfId="43857" xr:uid="{00000000-0005-0000-0000-000041C40000}"/>
    <cellStyle name="입력 2 2 2 2 2 4 2" xfId="43858" xr:uid="{00000000-0005-0000-0000-000042C40000}"/>
    <cellStyle name="입력 2 2 2 2 2 4 3" xfId="43859" xr:uid="{00000000-0005-0000-0000-000043C40000}"/>
    <cellStyle name="입력 2 2 2 2 2 5" xfId="43860" xr:uid="{00000000-0005-0000-0000-000044C40000}"/>
    <cellStyle name="입력 2 2 2 2 2 6" xfId="43861" xr:uid="{00000000-0005-0000-0000-000045C40000}"/>
    <cellStyle name="입력 2 2 2 2 2 7" xfId="43862" xr:uid="{00000000-0005-0000-0000-000046C40000}"/>
    <cellStyle name="입력 2 2 2 2 3" xfId="43863" xr:uid="{00000000-0005-0000-0000-000047C40000}"/>
    <cellStyle name="입력 2 2 2 2 3 2" xfId="43864" xr:uid="{00000000-0005-0000-0000-000048C40000}"/>
    <cellStyle name="입력 2 2 2 2 3 2 2" xfId="43865" xr:uid="{00000000-0005-0000-0000-000049C40000}"/>
    <cellStyle name="입력 2 2 2 2 3 2 2 2" xfId="43866" xr:uid="{00000000-0005-0000-0000-00004AC40000}"/>
    <cellStyle name="입력 2 2 2 2 3 2 2 3" xfId="43867" xr:uid="{00000000-0005-0000-0000-00004BC40000}"/>
    <cellStyle name="입력 2 2 2 2 3 2 3" xfId="43868" xr:uid="{00000000-0005-0000-0000-00004CC40000}"/>
    <cellStyle name="입력 2 2 2 2 3 2 4" xfId="43869" xr:uid="{00000000-0005-0000-0000-00004DC40000}"/>
    <cellStyle name="입력 2 2 2 2 3 2 5" xfId="43870" xr:uid="{00000000-0005-0000-0000-00004EC40000}"/>
    <cellStyle name="입력 2 2 2 2 3 3" xfId="43871" xr:uid="{00000000-0005-0000-0000-00004FC40000}"/>
    <cellStyle name="입력 2 2 2 2 3 3 2" xfId="43872" xr:uid="{00000000-0005-0000-0000-000050C40000}"/>
    <cellStyle name="입력 2 2 2 2 3 3 3" xfId="43873" xr:uid="{00000000-0005-0000-0000-000051C40000}"/>
    <cellStyle name="입력 2 2 2 2 3 4" xfId="43874" xr:uid="{00000000-0005-0000-0000-000052C40000}"/>
    <cellStyle name="입력 2 2 2 2 3 5" xfId="43875" xr:uid="{00000000-0005-0000-0000-000053C40000}"/>
    <cellStyle name="입력 2 2 2 2 3 6" xfId="43876" xr:uid="{00000000-0005-0000-0000-000054C40000}"/>
    <cellStyle name="입력 2 2 2 2 4" xfId="43877" xr:uid="{00000000-0005-0000-0000-000055C40000}"/>
    <cellStyle name="입력 2 2 2 2 4 2" xfId="43878" xr:uid="{00000000-0005-0000-0000-000056C40000}"/>
    <cellStyle name="입력 2 2 2 2 4 2 2" xfId="43879" xr:uid="{00000000-0005-0000-0000-000057C40000}"/>
    <cellStyle name="입력 2 2 2 2 4 2 2 2" xfId="43880" xr:uid="{00000000-0005-0000-0000-000058C40000}"/>
    <cellStyle name="입력 2 2 2 2 4 2 2 3" xfId="43881" xr:uid="{00000000-0005-0000-0000-000059C40000}"/>
    <cellStyle name="입력 2 2 2 2 4 2 3" xfId="43882" xr:uid="{00000000-0005-0000-0000-00005AC40000}"/>
    <cellStyle name="입력 2 2 2 2 4 2 4" xfId="43883" xr:uid="{00000000-0005-0000-0000-00005BC40000}"/>
    <cellStyle name="입력 2 2 2 2 4 2 5" xfId="43884" xr:uid="{00000000-0005-0000-0000-00005CC40000}"/>
    <cellStyle name="입력 2 2 2 2 4 3" xfId="43885" xr:uid="{00000000-0005-0000-0000-00005DC40000}"/>
    <cellStyle name="입력 2 2 2 2 4 3 2" xfId="43886" xr:uid="{00000000-0005-0000-0000-00005EC40000}"/>
    <cellStyle name="입력 2 2 2 2 4 3 3" xfId="43887" xr:uid="{00000000-0005-0000-0000-00005FC40000}"/>
    <cellStyle name="입력 2 2 2 2 4 4" xfId="43888" xr:uid="{00000000-0005-0000-0000-000060C40000}"/>
    <cellStyle name="입력 2 2 2 2 4 5" xfId="43889" xr:uid="{00000000-0005-0000-0000-000061C40000}"/>
    <cellStyle name="입력 2 2 2 2 4 6" xfId="43890" xr:uid="{00000000-0005-0000-0000-000062C40000}"/>
    <cellStyle name="입력 2 2 2 2 5" xfId="43891" xr:uid="{00000000-0005-0000-0000-000063C40000}"/>
    <cellStyle name="입력 2 2 2 2 5 2" xfId="43892" xr:uid="{00000000-0005-0000-0000-000064C40000}"/>
    <cellStyle name="입력 2 2 2 2 5 2 2" xfId="43893" xr:uid="{00000000-0005-0000-0000-000065C40000}"/>
    <cellStyle name="입력 2 2 2 2 5 2 3" xfId="43894" xr:uid="{00000000-0005-0000-0000-000066C40000}"/>
    <cellStyle name="입력 2 2 2 2 5 3" xfId="43895" xr:uid="{00000000-0005-0000-0000-000067C40000}"/>
    <cellStyle name="입력 2 2 2 2 5 4" xfId="43896" xr:uid="{00000000-0005-0000-0000-000068C40000}"/>
    <cellStyle name="입력 2 2 2 2 5 5" xfId="43897" xr:uid="{00000000-0005-0000-0000-000069C40000}"/>
    <cellStyle name="입력 2 2 2 2 6" xfId="43898" xr:uid="{00000000-0005-0000-0000-00006AC40000}"/>
    <cellStyle name="입력 2 2 2 2 6 2" xfId="43899" xr:uid="{00000000-0005-0000-0000-00006BC40000}"/>
    <cellStyle name="입력 2 2 2 2 6 3" xfId="43900" xr:uid="{00000000-0005-0000-0000-00006CC40000}"/>
    <cellStyle name="입력 2 2 2 2 7" xfId="43901" xr:uid="{00000000-0005-0000-0000-00006DC40000}"/>
    <cellStyle name="입력 2 2 2 2 8" xfId="43902" xr:uid="{00000000-0005-0000-0000-00006EC40000}"/>
    <cellStyle name="입력 2 2 2 2 9" xfId="43903" xr:uid="{00000000-0005-0000-0000-00006FC40000}"/>
    <cellStyle name="입력 2 2 2 20" xfId="43904" xr:uid="{00000000-0005-0000-0000-000070C40000}"/>
    <cellStyle name="입력 2 2 2 20 2" xfId="43905" xr:uid="{00000000-0005-0000-0000-000071C40000}"/>
    <cellStyle name="입력 2 2 2 20 2 2" xfId="43906" xr:uid="{00000000-0005-0000-0000-000072C40000}"/>
    <cellStyle name="입력 2 2 2 20 2 2 2" xfId="43907" xr:uid="{00000000-0005-0000-0000-000073C40000}"/>
    <cellStyle name="입력 2 2 2 20 2 2 3" xfId="43908" xr:uid="{00000000-0005-0000-0000-000074C40000}"/>
    <cellStyle name="입력 2 2 2 20 2 3" xfId="43909" xr:uid="{00000000-0005-0000-0000-000075C40000}"/>
    <cellStyle name="입력 2 2 2 20 2 4" xfId="43910" xr:uid="{00000000-0005-0000-0000-000076C40000}"/>
    <cellStyle name="입력 2 2 2 20 3" xfId="43911" xr:uid="{00000000-0005-0000-0000-000077C40000}"/>
    <cellStyle name="입력 2 2 2 20 3 2" xfId="43912" xr:uid="{00000000-0005-0000-0000-000078C40000}"/>
    <cellStyle name="입력 2 2 2 20 3 3" xfId="43913" xr:uid="{00000000-0005-0000-0000-000079C40000}"/>
    <cellStyle name="입력 2 2 2 20 4" xfId="43914" xr:uid="{00000000-0005-0000-0000-00007AC40000}"/>
    <cellStyle name="입력 2 2 2 20 5" xfId="43915" xr:uid="{00000000-0005-0000-0000-00007BC40000}"/>
    <cellStyle name="입력 2 2 2 21" xfId="43916" xr:uid="{00000000-0005-0000-0000-00007CC40000}"/>
    <cellStyle name="입력 2 2 2 21 2" xfId="43917" xr:uid="{00000000-0005-0000-0000-00007DC40000}"/>
    <cellStyle name="입력 2 2 2 21 2 2" xfId="43918" xr:uid="{00000000-0005-0000-0000-00007EC40000}"/>
    <cellStyle name="입력 2 2 2 21 2 3" xfId="43919" xr:uid="{00000000-0005-0000-0000-00007FC40000}"/>
    <cellStyle name="입력 2 2 2 21 3" xfId="43920" xr:uid="{00000000-0005-0000-0000-000080C40000}"/>
    <cellStyle name="입력 2 2 2 21 4" xfId="43921" xr:uid="{00000000-0005-0000-0000-000081C40000}"/>
    <cellStyle name="입력 2 2 2 22" xfId="43922" xr:uid="{00000000-0005-0000-0000-000082C40000}"/>
    <cellStyle name="입력 2 2 2 22 2" xfId="43923" xr:uid="{00000000-0005-0000-0000-000083C40000}"/>
    <cellStyle name="입력 2 2 2 22 3" xfId="43924" xr:uid="{00000000-0005-0000-0000-000084C40000}"/>
    <cellStyle name="입력 2 2 2 23" xfId="43925" xr:uid="{00000000-0005-0000-0000-000085C40000}"/>
    <cellStyle name="입력 2 2 2 24" xfId="43926" xr:uid="{00000000-0005-0000-0000-000086C40000}"/>
    <cellStyle name="입력 2 2 2 25" xfId="43927" xr:uid="{00000000-0005-0000-0000-000087C40000}"/>
    <cellStyle name="입력 2 2 2 3" xfId="43928" xr:uid="{00000000-0005-0000-0000-000088C40000}"/>
    <cellStyle name="입력 2 2 2 3 2" xfId="43929" xr:uid="{00000000-0005-0000-0000-000089C40000}"/>
    <cellStyle name="입력 2 2 2 3 2 2" xfId="43930" xr:uid="{00000000-0005-0000-0000-00008AC40000}"/>
    <cellStyle name="입력 2 2 2 3 2 2 2" xfId="43931" xr:uid="{00000000-0005-0000-0000-00008BC40000}"/>
    <cellStyle name="입력 2 2 2 3 2 2 2 2" xfId="43932" xr:uid="{00000000-0005-0000-0000-00008CC40000}"/>
    <cellStyle name="입력 2 2 2 3 2 2 2 2 2" xfId="43933" xr:uid="{00000000-0005-0000-0000-00008DC40000}"/>
    <cellStyle name="입력 2 2 2 3 2 2 2 2 3" xfId="43934" xr:uid="{00000000-0005-0000-0000-00008EC40000}"/>
    <cellStyle name="입력 2 2 2 3 2 2 2 3" xfId="43935" xr:uid="{00000000-0005-0000-0000-00008FC40000}"/>
    <cellStyle name="입력 2 2 2 3 2 2 2 4" xfId="43936" xr:uid="{00000000-0005-0000-0000-000090C40000}"/>
    <cellStyle name="입력 2 2 2 3 2 2 2 5" xfId="43937" xr:uid="{00000000-0005-0000-0000-000091C40000}"/>
    <cellStyle name="입력 2 2 2 3 2 2 3" xfId="43938" xr:uid="{00000000-0005-0000-0000-000092C40000}"/>
    <cellStyle name="입력 2 2 2 3 2 2 3 2" xfId="43939" xr:uid="{00000000-0005-0000-0000-000093C40000}"/>
    <cellStyle name="입력 2 2 2 3 2 2 3 3" xfId="43940" xr:uid="{00000000-0005-0000-0000-000094C40000}"/>
    <cellStyle name="입력 2 2 2 3 2 2 4" xfId="43941" xr:uid="{00000000-0005-0000-0000-000095C40000}"/>
    <cellStyle name="입력 2 2 2 3 2 2 5" xfId="43942" xr:uid="{00000000-0005-0000-0000-000096C40000}"/>
    <cellStyle name="입력 2 2 2 3 2 2 6" xfId="43943" xr:uid="{00000000-0005-0000-0000-000097C40000}"/>
    <cellStyle name="입력 2 2 2 3 2 3" xfId="43944" xr:uid="{00000000-0005-0000-0000-000098C40000}"/>
    <cellStyle name="입력 2 2 2 3 2 3 2" xfId="43945" xr:uid="{00000000-0005-0000-0000-000099C40000}"/>
    <cellStyle name="입력 2 2 2 3 2 3 2 2" xfId="43946" xr:uid="{00000000-0005-0000-0000-00009AC40000}"/>
    <cellStyle name="입력 2 2 2 3 2 3 2 3" xfId="43947" xr:uid="{00000000-0005-0000-0000-00009BC40000}"/>
    <cellStyle name="입력 2 2 2 3 2 3 3" xfId="43948" xr:uid="{00000000-0005-0000-0000-00009CC40000}"/>
    <cellStyle name="입력 2 2 2 3 2 3 4" xfId="43949" xr:uid="{00000000-0005-0000-0000-00009DC40000}"/>
    <cellStyle name="입력 2 2 2 3 2 3 5" xfId="43950" xr:uid="{00000000-0005-0000-0000-00009EC40000}"/>
    <cellStyle name="입력 2 2 2 3 2 4" xfId="43951" xr:uid="{00000000-0005-0000-0000-00009FC40000}"/>
    <cellStyle name="입력 2 2 2 3 2 4 2" xfId="43952" xr:uid="{00000000-0005-0000-0000-0000A0C40000}"/>
    <cellStyle name="입력 2 2 2 3 2 4 3" xfId="43953" xr:uid="{00000000-0005-0000-0000-0000A1C40000}"/>
    <cellStyle name="입력 2 2 2 3 2 5" xfId="43954" xr:uid="{00000000-0005-0000-0000-0000A2C40000}"/>
    <cellStyle name="입력 2 2 2 3 2 6" xfId="43955" xr:uid="{00000000-0005-0000-0000-0000A3C40000}"/>
    <cellStyle name="입력 2 2 2 3 2 7" xfId="43956" xr:uid="{00000000-0005-0000-0000-0000A4C40000}"/>
    <cellStyle name="입력 2 2 2 3 3" xfId="43957" xr:uid="{00000000-0005-0000-0000-0000A5C40000}"/>
    <cellStyle name="입력 2 2 2 3 3 2" xfId="43958" xr:uid="{00000000-0005-0000-0000-0000A6C40000}"/>
    <cellStyle name="입력 2 2 2 3 3 2 2" xfId="43959" xr:uid="{00000000-0005-0000-0000-0000A7C40000}"/>
    <cellStyle name="입력 2 2 2 3 3 2 2 2" xfId="43960" xr:uid="{00000000-0005-0000-0000-0000A8C40000}"/>
    <cellStyle name="입력 2 2 2 3 3 2 2 3" xfId="43961" xr:uid="{00000000-0005-0000-0000-0000A9C40000}"/>
    <cellStyle name="입력 2 2 2 3 3 2 3" xfId="43962" xr:uid="{00000000-0005-0000-0000-0000AAC40000}"/>
    <cellStyle name="입력 2 2 2 3 3 2 4" xfId="43963" xr:uid="{00000000-0005-0000-0000-0000ABC40000}"/>
    <cellStyle name="입력 2 2 2 3 3 2 5" xfId="43964" xr:uid="{00000000-0005-0000-0000-0000ACC40000}"/>
    <cellStyle name="입력 2 2 2 3 3 3" xfId="43965" xr:uid="{00000000-0005-0000-0000-0000ADC40000}"/>
    <cellStyle name="입력 2 2 2 3 3 3 2" xfId="43966" xr:uid="{00000000-0005-0000-0000-0000AEC40000}"/>
    <cellStyle name="입력 2 2 2 3 3 3 3" xfId="43967" xr:uid="{00000000-0005-0000-0000-0000AFC40000}"/>
    <cellStyle name="입력 2 2 2 3 3 4" xfId="43968" xr:uid="{00000000-0005-0000-0000-0000B0C40000}"/>
    <cellStyle name="입력 2 2 2 3 3 5" xfId="43969" xr:uid="{00000000-0005-0000-0000-0000B1C40000}"/>
    <cellStyle name="입력 2 2 2 3 3 6" xfId="43970" xr:uid="{00000000-0005-0000-0000-0000B2C40000}"/>
    <cellStyle name="입력 2 2 2 3 4" xfId="43971" xr:uid="{00000000-0005-0000-0000-0000B3C40000}"/>
    <cellStyle name="입력 2 2 2 3 4 2" xfId="43972" xr:uid="{00000000-0005-0000-0000-0000B4C40000}"/>
    <cellStyle name="입력 2 2 2 3 4 2 2" xfId="43973" xr:uid="{00000000-0005-0000-0000-0000B5C40000}"/>
    <cellStyle name="입력 2 2 2 3 4 2 3" xfId="43974" xr:uid="{00000000-0005-0000-0000-0000B6C40000}"/>
    <cellStyle name="입력 2 2 2 3 4 3" xfId="43975" xr:uid="{00000000-0005-0000-0000-0000B7C40000}"/>
    <cellStyle name="입력 2 2 2 3 4 4" xfId="43976" xr:uid="{00000000-0005-0000-0000-0000B8C40000}"/>
    <cellStyle name="입력 2 2 2 3 4 5" xfId="43977" xr:uid="{00000000-0005-0000-0000-0000B9C40000}"/>
    <cellStyle name="입력 2 2 2 3 5" xfId="43978" xr:uid="{00000000-0005-0000-0000-0000BAC40000}"/>
    <cellStyle name="입력 2 2 2 3 5 2" xfId="43979" xr:uid="{00000000-0005-0000-0000-0000BBC40000}"/>
    <cellStyle name="입력 2 2 2 3 5 3" xfId="43980" xr:uid="{00000000-0005-0000-0000-0000BCC40000}"/>
    <cellStyle name="입력 2 2 2 3 6" xfId="43981" xr:uid="{00000000-0005-0000-0000-0000BDC40000}"/>
    <cellStyle name="입력 2 2 2 3 7" xfId="43982" xr:uid="{00000000-0005-0000-0000-0000BEC40000}"/>
    <cellStyle name="입력 2 2 2 3 8" xfId="43983" xr:uid="{00000000-0005-0000-0000-0000BFC40000}"/>
    <cellStyle name="입력 2 2 2 4" xfId="43984" xr:uid="{00000000-0005-0000-0000-0000C0C40000}"/>
    <cellStyle name="입력 2 2 2 4 2" xfId="43985" xr:uid="{00000000-0005-0000-0000-0000C1C40000}"/>
    <cellStyle name="입력 2 2 2 4 2 2" xfId="43986" xr:uid="{00000000-0005-0000-0000-0000C2C40000}"/>
    <cellStyle name="입력 2 2 2 4 2 2 2" xfId="43987" xr:uid="{00000000-0005-0000-0000-0000C3C40000}"/>
    <cellStyle name="입력 2 2 2 4 2 2 2 2" xfId="43988" xr:uid="{00000000-0005-0000-0000-0000C4C40000}"/>
    <cellStyle name="입력 2 2 2 4 2 2 2 3" xfId="43989" xr:uid="{00000000-0005-0000-0000-0000C5C40000}"/>
    <cellStyle name="입력 2 2 2 4 2 2 3" xfId="43990" xr:uid="{00000000-0005-0000-0000-0000C6C40000}"/>
    <cellStyle name="입력 2 2 2 4 2 2 4" xfId="43991" xr:uid="{00000000-0005-0000-0000-0000C7C40000}"/>
    <cellStyle name="입력 2 2 2 4 2 2 5" xfId="43992" xr:uid="{00000000-0005-0000-0000-0000C8C40000}"/>
    <cellStyle name="입력 2 2 2 4 2 3" xfId="43993" xr:uid="{00000000-0005-0000-0000-0000C9C40000}"/>
    <cellStyle name="입력 2 2 2 4 2 3 2" xfId="43994" xr:uid="{00000000-0005-0000-0000-0000CAC40000}"/>
    <cellStyle name="입력 2 2 2 4 2 3 3" xfId="43995" xr:uid="{00000000-0005-0000-0000-0000CBC40000}"/>
    <cellStyle name="입력 2 2 2 4 2 4" xfId="43996" xr:uid="{00000000-0005-0000-0000-0000CCC40000}"/>
    <cellStyle name="입력 2 2 2 4 2 5" xfId="43997" xr:uid="{00000000-0005-0000-0000-0000CDC40000}"/>
    <cellStyle name="입력 2 2 2 4 2 6" xfId="43998" xr:uid="{00000000-0005-0000-0000-0000CEC40000}"/>
    <cellStyle name="입력 2 2 2 4 3" xfId="43999" xr:uid="{00000000-0005-0000-0000-0000CFC40000}"/>
    <cellStyle name="입력 2 2 2 4 3 2" xfId="44000" xr:uid="{00000000-0005-0000-0000-0000D0C40000}"/>
    <cellStyle name="입력 2 2 2 4 3 2 2" xfId="44001" xr:uid="{00000000-0005-0000-0000-0000D1C40000}"/>
    <cellStyle name="입력 2 2 2 4 3 2 3" xfId="44002" xr:uid="{00000000-0005-0000-0000-0000D2C40000}"/>
    <cellStyle name="입력 2 2 2 4 3 3" xfId="44003" xr:uid="{00000000-0005-0000-0000-0000D3C40000}"/>
    <cellStyle name="입력 2 2 2 4 3 4" xfId="44004" xr:uid="{00000000-0005-0000-0000-0000D4C40000}"/>
    <cellStyle name="입력 2 2 2 4 3 5" xfId="44005" xr:uid="{00000000-0005-0000-0000-0000D5C40000}"/>
    <cellStyle name="입력 2 2 2 4 4" xfId="44006" xr:uid="{00000000-0005-0000-0000-0000D6C40000}"/>
    <cellStyle name="입력 2 2 2 4 4 2" xfId="44007" xr:uid="{00000000-0005-0000-0000-0000D7C40000}"/>
    <cellStyle name="입력 2 2 2 4 4 3" xfId="44008" xr:uid="{00000000-0005-0000-0000-0000D8C40000}"/>
    <cellStyle name="입력 2 2 2 4 5" xfId="44009" xr:uid="{00000000-0005-0000-0000-0000D9C40000}"/>
    <cellStyle name="입력 2 2 2 4 6" xfId="44010" xr:uid="{00000000-0005-0000-0000-0000DAC40000}"/>
    <cellStyle name="입력 2 2 2 4 7" xfId="44011" xr:uid="{00000000-0005-0000-0000-0000DBC40000}"/>
    <cellStyle name="입력 2 2 2 5" xfId="44012" xr:uid="{00000000-0005-0000-0000-0000DCC40000}"/>
    <cellStyle name="입력 2 2 2 5 2" xfId="44013" xr:uid="{00000000-0005-0000-0000-0000DDC40000}"/>
    <cellStyle name="입력 2 2 2 5 2 2" xfId="44014" xr:uid="{00000000-0005-0000-0000-0000DEC40000}"/>
    <cellStyle name="입력 2 2 2 5 2 2 2" xfId="44015" xr:uid="{00000000-0005-0000-0000-0000DFC40000}"/>
    <cellStyle name="입력 2 2 2 5 2 2 2 2" xfId="44016" xr:uid="{00000000-0005-0000-0000-0000E0C40000}"/>
    <cellStyle name="입력 2 2 2 5 2 2 2 3" xfId="44017" xr:uid="{00000000-0005-0000-0000-0000E1C40000}"/>
    <cellStyle name="입력 2 2 2 5 2 2 3" xfId="44018" xr:uid="{00000000-0005-0000-0000-0000E2C40000}"/>
    <cellStyle name="입력 2 2 2 5 2 2 4" xfId="44019" xr:uid="{00000000-0005-0000-0000-0000E3C40000}"/>
    <cellStyle name="입력 2 2 2 5 2 2 5" xfId="44020" xr:uid="{00000000-0005-0000-0000-0000E4C40000}"/>
    <cellStyle name="입력 2 2 2 5 2 3" xfId="44021" xr:uid="{00000000-0005-0000-0000-0000E5C40000}"/>
    <cellStyle name="입력 2 2 2 5 2 3 2" xfId="44022" xr:uid="{00000000-0005-0000-0000-0000E6C40000}"/>
    <cellStyle name="입력 2 2 2 5 2 3 3" xfId="44023" xr:uid="{00000000-0005-0000-0000-0000E7C40000}"/>
    <cellStyle name="입력 2 2 2 5 2 4" xfId="44024" xr:uid="{00000000-0005-0000-0000-0000E8C40000}"/>
    <cellStyle name="입력 2 2 2 5 2 5" xfId="44025" xr:uid="{00000000-0005-0000-0000-0000E9C40000}"/>
    <cellStyle name="입력 2 2 2 5 2 6" xfId="44026" xr:uid="{00000000-0005-0000-0000-0000EAC40000}"/>
    <cellStyle name="입력 2 2 2 5 3" xfId="44027" xr:uid="{00000000-0005-0000-0000-0000EBC40000}"/>
    <cellStyle name="입력 2 2 2 5 3 2" xfId="44028" xr:uid="{00000000-0005-0000-0000-0000ECC40000}"/>
    <cellStyle name="입력 2 2 2 5 3 2 2" xfId="44029" xr:uid="{00000000-0005-0000-0000-0000EDC40000}"/>
    <cellStyle name="입력 2 2 2 5 3 2 3" xfId="44030" xr:uid="{00000000-0005-0000-0000-0000EEC40000}"/>
    <cellStyle name="입력 2 2 2 5 3 3" xfId="44031" xr:uid="{00000000-0005-0000-0000-0000EFC40000}"/>
    <cellStyle name="입력 2 2 2 5 3 4" xfId="44032" xr:uid="{00000000-0005-0000-0000-0000F0C40000}"/>
    <cellStyle name="입력 2 2 2 5 3 5" xfId="44033" xr:uid="{00000000-0005-0000-0000-0000F1C40000}"/>
    <cellStyle name="입력 2 2 2 5 4" xfId="44034" xr:uid="{00000000-0005-0000-0000-0000F2C40000}"/>
    <cellStyle name="입력 2 2 2 5 4 2" xfId="44035" xr:uid="{00000000-0005-0000-0000-0000F3C40000}"/>
    <cellStyle name="입력 2 2 2 5 4 3" xfId="44036" xr:uid="{00000000-0005-0000-0000-0000F4C40000}"/>
    <cellStyle name="입력 2 2 2 5 5" xfId="44037" xr:uid="{00000000-0005-0000-0000-0000F5C40000}"/>
    <cellStyle name="입력 2 2 2 5 6" xfId="44038" xr:uid="{00000000-0005-0000-0000-0000F6C40000}"/>
    <cellStyle name="입력 2 2 2 5 7" xfId="44039" xr:uid="{00000000-0005-0000-0000-0000F7C40000}"/>
    <cellStyle name="입력 2 2 2 6" xfId="44040" xr:uid="{00000000-0005-0000-0000-0000F8C40000}"/>
    <cellStyle name="입력 2 2 2 6 2" xfId="44041" xr:uid="{00000000-0005-0000-0000-0000F9C40000}"/>
    <cellStyle name="입력 2 2 2 6 2 2" xfId="44042" xr:uid="{00000000-0005-0000-0000-0000FAC40000}"/>
    <cellStyle name="입력 2 2 2 6 2 2 2" xfId="44043" xr:uid="{00000000-0005-0000-0000-0000FBC40000}"/>
    <cellStyle name="입력 2 2 2 6 2 2 3" xfId="44044" xr:uid="{00000000-0005-0000-0000-0000FCC40000}"/>
    <cellStyle name="입력 2 2 2 6 2 3" xfId="44045" xr:uid="{00000000-0005-0000-0000-0000FDC40000}"/>
    <cellStyle name="입력 2 2 2 6 2 4" xfId="44046" xr:uid="{00000000-0005-0000-0000-0000FEC40000}"/>
    <cellStyle name="입력 2 2 2 6 2 5" xfId="44047" xr:uid="{00000000-0005-0000-0000-0000FFC40000}"/>
    <cellStyle name="입력 2 2 2 6 3" xfId="44048" xr:uid="{00000000-0005-0000-0000-000000C50000}"/>
    <cellStyle name="입력 2 2 2 6 3 2" xfId="44049" xr:uid="{00000000-0005-0000-0000-000001C50000}"/>
    <cellStyle name="입력 2 2 2 6 3 3" xfId="44050" xr:uid="{00000000-0005-0000-0000-000002C50000}"/>
    <cellStyle name="입력 2 2 2 6 4" xfId="44051" xr:uid="{00000000-0005-0000-0000-000003C50000}"/>
    <cellStyle name="입력 2 2 2 6 5" xfId="44052" xr:uid="{00000000-0005-0000-0000-000004C50000}"/>
    <cellStyle name="입력 2 2 2 6 6" xfId="44053" xr:uid="{00000000-0005-0000-0000-000005C50000}"/>
    <cellStyle name="입력 2 2 2 7" xfId="44054" xr:uid="{00000000-0005-0000-0000-000006C50000}"/>
    <cellStyle name="입력 2 2 2 7 2" xfId="44055" xr:uid="{00000000-0005-0000-0000-000007C50000}"/>
    <cellStyle name="입력 2 2 2 7 2 2" xfId="44056" xr:uid="{00000000-0005-0000-0000-000008C50000}"/>
    <cellStyle name="입력 2 2 2 7 2 2 2" xfId="44057" xr:uid="{00000000-0005-0000-0000-000009C50000}"/>
    <cellStyle name="입력 2 2 2 7 2 2 3" xfId="44058" xr:uid="{00000000-0005-0000-0000-00000AC50000}"/>
    <cellStyle name="입력 2 2 2 7 2 3" xfId="44059" xr:uid="{00000000-0005-0000-0000-00000BC50000}"/>
    <cellStyle name="입력 2 2 2 7 2 4" xfId="44060" xr:uid="{00000000-0005-0000-0000-00000CC50000}"/>
    <cellStyle name="입력 2 2 2 7 2 5" xfId="44061" xr:uid="{00000000-0005-0000-0000-00000DC50000}"/>
    <cellStyle name="입력 2 2 2 7 3" xfId="44062" xr:uid="{00000000-0005-0000-0000-00000EC50000}"/>
    <cellStyle name="입력 2 2 2 7 3 2" xfId="44063" xr:uid="{00000000-0005-0000-0000-00000FC50000}"/>
    <cellStyle name="입력 2 2 2 7 3 3" xfId="44064" xr:uid="{00000000-0005-0000-0000-000010C50000}"/>
    <cellStyle name="입력 2 2 2 7 4" xfId="44065" xr:uid="{00000000-0005-0000-0000-000011C50000}"/>
    <cellStyle name="입력 2 2 2 7 5" xfId="44066" xr:uid="{00000000-0005-0000-0000-000012C50000}"/>
    <cellStyle name="입력 2 2 2 7 6" xfId="44067" xr:uid="{00000000-0005-0000-0000-000013C50000}"/>
    <cellStyle name="입력 2 2 2 8" xfId="44068" xr:uid="{00000000-0005-0000-0000-000014C50000}"/>
    <cellStyle name="입력 2 2 2 8 2" xfId="44069" xr:uid="{00000000-0005-0000-0000-000015C50000}"/>
    <cellStyle name="입력 2 2 2 8 2 2" xfId="44070" xr:uid="{00000000-0005-0000-0000-000016C50000}"/>
    <cellStyle name="입력 2 2 2 8 2 2 2" xfId="44071" xr:uid="{00000000-0005-0000-0000-000017C50000}"/>
    <cellStyle name="입력 2 2 2 8 2 2 3" xfId="44072" xr:uid="{00000000-0005-0000-0000-000018C50000}"/>
    <cellStyle name="입력 2 2 2 8 2 3" xfId="44073" xr:uid="{00000000-0005-0000-0000-000019C50000}"/>
    <cellStyle name="입력 2 2 2 8 2 4" xfId="44074" xr:uid="{00000000-0005-0000-0000-00001AC50000}"/>
    <cellStyle name="입력 2 2 2 8 3" xfId="44075" xr:uid="{00000000-0005-0000-0000-00001BC50000}"/>
    <cellStyle name="입력 2 2 2 8 3 2" xfId="44076" xr:uid="{00000000-0005-0000-0000-00001CC50000}"/>
    <cellStyle name="입력 2 2 2 8 3 3" xfId="44077" xr:uid="{00000000-0005-0000-0000-00001DC50000}"/>
    <cellStyle name="입력 2 2 2 8 4" xfId="44078" xr:uid="{00000000-0005-0000-0000-00001EC50000}"/>
    <cellStyle name="입력 2 2 2 8 5" xfId="44079" xr:uid="{00000000-0005-0000-0000-00001FC50000}"/>
    <cellStyle name="입력 2 2 2 8 6" xfId="44080" xr:uid="{00000000-0005-0000-0000-000020C50000}"/>
    <cellStyle name="입력 2 2 2 9" xfId="44081" xr:uid="{00000000-0005-0000-0000-000021C50000}"/>
    <cellStyle name="입력 2 2 2 9 2" xfId="44082" xr:uid="{00000000-0005-0000-0000-000022C50000}"/>
    <cellStyle name="입력 2 2 2 9 2 2" xfId="44083" xr:uid="{00000000-0005-0000-0000-000023C50000}"/>
    <cellStyle name="입력 2 2 2 9 2 2 2" xfId="44084" xr:uid="{00000000-0005-0000-0000-000024C50000}"/>
    <cellStyle name="입력 2 2 2 9 2 2 3" xfId="44085" xr:uid="{00000000-0005-0000-0000-000025C50000}"/>
    <cellStyle name="입력 2 2 2 9 2 3" xfId="44086" xr:uid="{00000000-0005-0000-0000-000026C50000}"/>
    <cellStyle name="입력 2 2 2 9 2 4" xfId="44087" xr:uid="{00000000-0005-0000-0000-000027C50000}"/>
    <cellStyle name="입력 2 2 2 9 3" xfId="44088" xr:uid="{00000000-0005-0000-0000-000028C50000}"/>
    <cellStyle name="입력 2 2 2 9 3 2" xfId="44089" xr:uid="{00000000-0005-0000-0000-000029C50000}"/>
    <cellStyle name="입력 2 2 2 9 3 3" xfId="44090" xr:uid="{00000000-0005-0000-0000-00002AC50000}"/>
    <cellStyle name="입력 2 2 2 9 4" xfId="44091" xr:uid="{00000000-0005-0000-0000-00002BC50000}"/>
    <cellStyle name="입력 2 2 2 9 5" xfId="44092" xr:uid="{00000000-0005-0000-0000-00002CC50000}"/>
    <cellStyle name="입력 2 2 20" xfId="44093" xr:uid="{00000000-0005-0000-0000-00002DC50000}"/>
    <cellStyle name="입력 2 2 20 2" xfId="44094" xr:uid="{00000000-0005-0000-0000-00002EC50000}"/>
    <cellStyle name="입력 2 2 20 2 2" xfId="44095" xr:uid="{00000000-0005-0000-0000-00002FC50000}"/>
    <cellStyle name="입력 2 2 20 2 2 2" xfId="44096" xr:uid="{00000000-0005-0000-0000-000030C50000}"/>
    <cellStyle name="입력 2 2 20 2 2 3" xfId="44097" xr:uid="{00000000-0005-0000-0000-000031C50000}"/>
    <cellStyle name="입력 2 2 20 2 3" xfId="44098" xr:uid="{00000000-0005-0000-0000-000032C50000}"/>
    <cellStyle name="입력 2 2 20 2 4" xfId="44099" xr:uid="{00000000-0005-0000-0000-000033C50000}"/>
    <cellStyle name="입력 2 2 20 3" xfId="44100" xr:uid="{00000000-0005-0000-0000-000034C50000}"/>
    <cellStyle name="입력 2 2 20 3 2" xfId="44101" xr:uid="{00000000-0005-0000-0000-000035C50000}"/>
    <cellStyle name="입력 2 2 20 3 3" xfId="44102" xr:uid="{00000000-0005-0000-0000-000036C50000}"/>
    <cellStyle name="입력 2 2 20 4" xfId="44103" xr:uid="{00000000-0005-0000-0000-000037C50000}"/>
    <cellStyle name="입력 2 2 20 5" xfId="44104" xr:uid="{00000000-0005-0000-0000-000038C50000}"/>
    <cellStyle name="입력 2 2 21" xfId="44105" xr:uid="{00000000-0005-0000-0000-000039C50000}"/>
    <cellStyle name="입력 2 2 21 2" xfId="44106" xr:uid="{00000000-0005-0000-0000-00003AC50000}"/>
    <cellStyle name="입력 2 2 21 2 2" xfId="44107" xr:uid="{00000000-0005-0000-0000-00003BC50000}"/>
    <cellStyle name="입력 2 2 21 2 2 2" xfId="44108" xr:uid="{00000000-0005-0000-0000-00003CC50000}"/>
    <cellStyle name="입력 2 2 21 2 2 3" xfId="44109" xr:uid="{00000000-0005-0000-0000-00003DC50000}"/>
    <cellStyle name="입력 2 2 21 2 3" xfId="44110" xr:uid="{00000000-0005-0000-0000-00003EC50000}"/>
    <cellStyle name="입력 2 2 21 2 4" xfId="44111" xr:uid="{00000000-0005-0000-0000-00003FC50000}"/>
    <cellStyle name="입력 2 2 21 3" xfId="44112" xr:uid="{00000000-0005-0000-0000-000040C50000}"/>
    <cellStyle name="입력 2 2 21 3 2" xfId="44113" xr:uid="{00000000-0005-0000-0000-000041C50000}"/>
    <cellStyle name="입력 2 2 21 3 3" xfId="44114" xr:uid="{00000000-0005-0000-0000-000042C50000}"/>
    <cellStyle name="입력 2 2 21 4" xfId="44115" xr:uid="{00000000-0005-0000-0000-000043C50000}"/>
    <cellStyle name="입력 2 2 21 5" xfId="44116" xr:uid="{00000000-0005-0000-0000-000044C50000}"/>
    <cellStyle name="입력 2 2 22" xfId="44117" xr:uid="{00000000-0005-0000-0000-000045C50000}"/>
    <cellStyle name="입력 2 2 22 2" xfId="44118" xr:uid="{00000000-0005-0000-0000-000046C50000}"/>
    <cellStyle name="입력 2 2 22 2 2" xfId="44119" xr:uid="{00000000-0005-0000-0000-000047C50000}"/>
    <cellStyle name="입력 2 2 22 2 2 2" xfId="44120" xr:uid="{00000000-0005-0000-0000-000048C50000}"/>
    <cellStyle name="입력 2 2 22 2 2 3" xfId="44121" xr:uid="{00000000-0005-0000-0000-000049C50000}"/>
    <cellStyle name="입력 2 2 22 2 3" xfId="44122" xr:uid="{00000000-0005-0000-0000-00004AC50000}"/>
    <cellStyle name="입력 2 2 22 2 4" xfId="44123" xr:uid="{00000000-0005-0000-0000-00004BC50000}"/>
    <cellStyle name="입력 2 2 22 3" xfId="44124" xr:uid="{00000000-0005-0000-0000-00004CC50000}"/>
    <cellStyle name="입력 2 2 22 3 2" xfId="44125" xr:uid="{00000000-0005-0000-0000-00004DC50000}"/>
    <cellStyle name="입력 2 2 22 3 3" xfId="44126" xr:uid="{00000000-0005-0000-0000-00004EC50000}"/>
    <cellStyle name="입력 2 2 22 4" xfId="44127" xr:uid="{00000000-0005-0000-0000-00004FC50000}"/>
    <cellStyle name="입력 2 2 22 5" xfId="44128" xr:uid="{00000000-0005-0000-0000-000050C50000}"/>
    <cellStyle name="입력 2 2 23" xfId="44129" xr:uid="{00000000-0005-0000-0000-000051C50000}"/>
    <cellStyle name="입력 2 2 23 2" xfId="44130" xr:uid="{00000000-0005-0000-0000-000052C50000}"/>
    <cellStyle name="입력 2 2 23 2 2" xfId="44131" xr:uid="{00000000-0005-0000-0000-000053C50000}"/>
    <cellStyle name="입력 2 2 23 2 3" xfId="44132" xr:uid="{00000000-0005-0000-0000-000054C50000}"/>
    <cellStyle name="입력 2 2 23 3" xfId="44133" xr:uid="{00000000-0005-0000-0000-000055C50000}"/>
    <cellStyle name="입력 2 2 23 4" xfId="44134" xr:uid="{00000000-0005-0000-0000-000056C50000}"/>
    <cellStyle name="입력 2 2 24" xfId="44135" xr:uid="{00000000-0005-0000-0000-000057C50000}"/>
    <cellStyle name="입력 2 2 24 2" xfId="44136" xr:uid="{00000000-0005-0000-0000-000058C50000}"/>
    <cellStyle name="입력 2 2 24 3" xfId="44137" xr:uid="{00000000-0005-0000-0000-000059C50000}"/>
    <cellStyle name="입력 2 2 25" xfId="44138" xr:uid="{00000000-0005-0000-0000-00005AC50000}"/>
    <cellStyle name="입력 2 2 26" xfId="44139" xr:uid="{00000000-0005-0000-0000-00005BC50000}"/>
    <cellStyle name="입력 2 2 27" xfId="44140" xr:uid="{00000000-0005-0000-0000-00005CC50000}"/>
    <cellStyle name="입력 2 2 3" xfId="44141" xr:uid="{00000000-0005-0000-0000-00005DC50000}"/>
    <cellStyle name="입력 2 2 3 10" xfId="44142" xr:uid="{00000000-0005-0000-0000-00005EC50000}"/>
    <cellStyle name="입력 2 2 3 11" xfId="44143" xr:uid="{00000000-0005-0000-0000-00005FC50000}"/>
    <cellStyle name="입력 2 2 3 12" xfId="44144" xr:uid="{00000000-0005-0000-0000-000060C50000}"/>
    <cellStyle name="입력 2 2 3 2" xfId="44145" xr:uid="{00000000-0005-0000-0000-000061C50000}"/>
    <cellStyle name="입력 2 2 3 2 2" xfId="44146" xr:uid="{00000000-0005-0000-0000-000062C50000}"/>
    <cellStyle name="입력 2 2 3 2 2 2" xfId="44147" xr:uid="{00000000-0005-0000-0000-000063C50000}"/>
    <cellStyle name="입력 2 2 3 2 2 2 2" xfId="44148" xr:uid="{00000000-0005-0000-0000-000064C50000}"/>
    <cellStyle name="입력 2 2 3 2 2 2 2 2" xfId="44149" xr:uid="{00000000-0005-0000-0000-000065C50000}"/>
    <cellStyle name="입력 2 2 3 2 2 2 2 3" xfId="44150" xr:uid="{00000000-0005-0000-0000-000066C50000}"/>
    <cellStyle name="입력 2 2 3 2 2 2 3" xfId="44151" xr:uid="{00000000-0005-0000-0000-000067C50000}"/>
    <cellStyle name="입력 2 2 3 2 2 2 4" xfId="44152" xr:uid="{00000000-0005-0000-0000-000068C50000}"/>
    <cellStyle name="입력 2 2 3 2 2 2 5" xfId="44153" xr:uid="{00000000-0005-0000-0000-000069C50000}"/>
    <cellStyle name="입력 2 2 3 2 2 3" xfId="44154" xr:uid="{00000000-0005-0000-0000-00006AC50000}"/>
    <cellStyle name="입력 2 2 3 2 2 3 2" xfId="44155" xr:uid="{00000000-0005-0000-0000-00006BC50000}"/>
    <cellStyle name="입력 2 2 3 2 2 3 3" xfId="44156" xr:uid="{00000000-0005-0000-0000-00006CC50000}"/>
    <cellStyle name="입력 2 2 3 2 2 4" xfId="44157" xr:uid="{00000000-0005-0000-0000-00006DC50000}"/>
    <cellStyle name="입력 2 2 3 2 2 5" xfId="44158" xr:uid="{00000000-0005-0000-0000-00006EC50000}"/>
    <cellStyle name="입력 2 2 3 2 2 6" xfId="44159" xr:uid="{00000000-0005-0000-0000-00006FC50000}"/>
    <cellStyle name="입력 2 2 3 2 3" xfId="44160" xr:uid="{00000000-0005-0000-0000-000070C50000}"/>
    <cellStyle name="입력 2 2 3 2 3 2" xfId="44161" xr:uid="{00000000-0005-0000-0000-000071C50000}"/>
    <cellStyle name="입력 2 2 3 2 3 2 2" xfId="44162" xr:uid="{00000000-0005-0000-0000-000072C50000}"/>
    <cellStyle name="입력 2 2 3 2 3 2 2 2" xfId="44163" xr:uid="{00000000-0005-0000-0000-000073C50000}"/>
    <cellStyle name="입력 2 2 3 2 3 2 2 3" xfId="44164" xr:uid="{00000000-0005-0000-0000-000074C50000}"/>
    <cellStyle name="입력 2 2 3 2 3 2 3" xfId="44165" xr:uid="{00000000-0005-0000-0000-000075C50000}"/>
    <cellStyle name="입력 2 2 3 2 3 2 4" xfId="44166" xr:uid="{00000000-0005-0000-0000-000076C50000}"/>
    <cellStyle name="입력 2 2 3 2 3 2 5" xfId="44167" xr:uid="{00000000-0005-0000-0000-000077C50000}"/>
    <cellStyle name="입력 2 2 3 2 3 3" xfId="44168" xr:uid="{00000000-0005-0000-0000-000078C50000}"/>
    <cellStyle name="입력 2 2 3 2 3 3 2" xfId="44169" xr:uid="{00000000-0005-0000-0000-000079C50000}"/>
    <cellStyle name="입력 2 2 3 2 3 3 3" xfId="44170" xr:uid="{00000000-0005-0000-0000-00007AC50000}"/>
    <cellStyle name="입력 2 2 3 2 3 4" xfId="44171" xr:uid="{00000000-0005-0000-0000-00007BC50000}"/>
    <cellStyle name="입력 2 2 3 2 3 5" xfId="44172" xr:uid="{00000000-0005-0000-0000-00007CC50000}"/>
    <cellStyle name="입력 2 2 3 2 3 6" xfId="44173" xr:uid="{00000000-0005-0000-0000-00007DC50000}"/>
    <cellStyle name="입력 2 2 3 2 4" xfId="44174" xr:uid="{00000000-0005-0000-0000-00007EC50000}"/>
    <cellStyle name="입력 2 2 3 2 4 2" xfId="44175" xr:uid="{00000000-0005-0000-0000-00007FC50000}"/>
    <cellStyle name="입력 2 2 3 2 4 2 2" xfId="44176" xr:uid="{00000000-0005-0000-0000-000080C50000}"/>
    <cellStyle name="입력 2 2 3 2 4 2 3" xfId="44177" xr:uid="{00000000-0005-0000-0000-000081C50000}"/>
    <cellStyle name="입력 2 2 3 2 4 3" xfId="44178" xr:uid="{00000000-0005-0000-0000-000082C50000}"/>
    <cellStyle name="입력 2 2 3 2 4 4" xfId="44179" xr:uid="{00000000-0005-0000-0000-000083C50000}"/>
    <cellStyle name="입력 2 2 3 2 4 5" xfId="44180" xr:uid="{00000000-0005-0000-0000-000084C50000}"/>
    <cellStyle name="입력 2 2 3 2 5" xfId="44181" xr:uid="{00000000-0005-0000-0000-000085C50000}"/>
    <cellStyle name="입력 2 2 3 2 5 2" xfId="44182" xr:uid="{00000000-0005-0000-0000-000086C50000}"/>
    <cellStyle name="입력 2 2 3 2 5 3" xfId="44183" xr:uid="{00000000-0005-0000-0000-000087C50000}"/>
    <cellStyle name="입력 2 2 3 2 6" xfId="44184" xr:uid="{00000000-0005-0000-0000-000088C50000}"/>
    <cellStyle name="입력 2 2 3 2 7" xfId="44185" xr:uid="{00000000-0005-0000-0000-000089C50000}"/>
    <cellStyle name="입력 2 2 3 2 8" xfId="44186" xr:uid="{00000000-0005-0000-0000-00008AC50000}"/>
    <cellStyle name="입력 2 2 3 3" xfId="44187" xr:uid="{00000000-0005-0000-0000-00008BC50000}"/>
    <cellStyle name="입력 2 2 3 3 2" xfId="44188" xr:uid="{00000000-0005-0000-0000-00008CC50000}"/>
    <cellStyle name="입력 2 2 3 3 2 2" xfId="44189" xr:uid="{00000000-0005-0000-0000-00008DC50000}"/>
    <cellStyle name="입력 2 2 3 3 2 2 2" xfId="44190" xr:uid="{00000000-0005-0000-0000-00008EC50000}"/>
    <cellStyle name="입력 2 2 3 3 2 2 2 2" xfId="44191" xr:uid="{00000000-0005-0000-0000-00008FC50000}"/>
    <cellStyle name="입력 2 2 3 3 2 2 2 3" xfId="44192" xr:uid="{00000000-0005-0000-0000-000090C50000}"/>
    <cellStyle name="입력 2 2 3 3 2 2 3" xfId="44193" xr:uid="{00000000-0005-0000-0000-000091C50000}"/>
    <cellStyle name="입력 2 2 3 3 2 2 4" xfId="44194" xr:uid="{00000000-0005-0000-0000-000092C50000}"/>
    <cellStyle name="입력 2 2 3 3 2 2 5" xfId="44195" xr:uid="{00000000-0005-0000-0000-000093C50000}"/>
    <cellStyle name="입력 2 2 3 3 2 3" xfId="44196" xr:uid="{00000000-0005-0000-0000-000094C50000}"/>
    <cellStyle name="입력 2 2 3 3 2 3 2" xfId="44197" xr:uid="{00000000-0005-0000-0000-000095C50000}"/>
    <cellStyle name="입력 2 2 3 3 2 3 3" xfId="44198" xr:uid="{00000000-0005-0000-0000-000096C50000}"/>
    <cellStyle name="입력 2 2 3 3 2 4" xfId="44199" xr:uid="{00000000-0005-0000-0000-000097C50000}"/>
    <cellStyle name="입력 2 2 3 3 2 5" xfId="44200" xr:uid="{00000000-0005-0000-0000-000098C50000}"/>
    <cellStyle name="입력 2 2 3 3 2 6" xfId="44201" xr:uid="{00000000-0005-0000-0000-000099C50000}"/>
    <cellStyle name="입력 2 2 3 3 3" xfId="44202" xr:uid="{00000000-0005-0000-0000-00009AC50000}"/>
    <cellStyle name="입력 2 2 3 3 3 2" xfId="44203" xr:uid="{00000000-0005-0000-0000-00009BC50000}"/>
    <cellStyle name="입력 2 2 3 3 3 2 2" xfId="44204" xr:uid="{00000000-0005-0000-0000-00009CC50000}"/>
    <cellStyle name="입력 2 2 3 3 3 2 3" xfId="44205" xr:uid="{00000000-0005-0000-0000-00009DC50000}"/>
    <cellStyle name="입력 2 2 3 3 3 3" xfId="44206" xr:uid="{00000000-0005-0000-0000-00009EC50000}"/>
    <cellStyle name="입력 2 2 3 3 3 4" xfId="44207" xr:uid="{00000000-0005-0000-0000-00009FC50000}"/>
    <cellStyle name="입력 2 2 3 3 3 5" xfId="44208" xr:uid="{00000000-0005-0000-0000-0000A0C50000}"/>
    <cellStyle name="입력 2 2 3 3 4" xfId="44209" xr:uid="{00000000-0005-0000-0000-0000A1C50000}"/>
    <cellStyle name="입력 2 2 3 3 4 2" xfId="44210" xr:uid="{00000000-0005-0000-0000-0000A2C50000}"/>
    <cellStyle name="입력 2 2 3 3 4 3" xfId="44211" xr:uid="{00000000-0005-0000-0000-0000A3C50000}"/>
    <cellStyle name="입력 2 2 3 3 5" xfId="44212" xr:uid="{00000000-0005-0000-0000-0000A4C50000}"/>
    <cellStyle name="입력 2 2 3 3 6" xfId="44213" xr:uid="{00000000-0005-0000-0000-0000A5C50000}"/>
    <cellStyle name="입력 2 2 3 3 7" xfId="44214" xr:uid="{00000000-0005-0000-0000-0000A6C50000}"/>
    <cellStyle name="입력 2 2 3 4" xfId="44215" xr:uid="{00000000-0005-0000-0000-0000A7C50000}"/>
    <cellStyle name="입력 2 2 3 4 2" xfId="44216" xr:uid="{00000000-0005-0000-0000-0000A8C50000}"/>
    <cellStyle name="입력 2 2 3 4 2 2" xfId="44217" xr:uid="{00000000-0005-0000-0000-0000A9C50000}"/>
    <cellStyle name="입력 2 2 3 4 2 2 2" xfId="44218" xr:uid="{00000000-0005-0000-0000-0000AAC50000}"/>
    <cellStyle name="입력 2 2 3 4 2 2 2 2" xfId="44219" xr:uid="{00000000-0005-0000-0000-0000ABC50000}"/>
    <cellStyle name="입력 2 2 3 4 2 2 2 3" xfId="44220" xr:uid="{00000000-0005-0000-0000-0000ACC50000}"/>
    <cellStyle name="입력 2 2 3 4 2 2 3" xfId="44221" xr:uid="{00000000-0005-0000-0000-0000ADC50000}"/>
    <cellStyle name="입력 2 2 3 4 2 2 4" xfId="44222" xr:uid="{00000000-0005-0000-0000-0000AEC50000}"/>
    <cellStyle name="입력 2 2 3 4 2 2 5" xfId="44223" xr:uid="{00000000-0005-0000-0000-0000AFC50000}"/>
    <cellStyle name="입력 2 2 3 4 2 3" xfId="44224" xr:uid="{00000000-0005-0000-0000-0000B0C50000}"/>
    <cellStyle name="입력 2 2 3 4 2 3 2" xfId="44225" xr:uid="{00000000-0005-0000-0000-0000B1C50000}"/>
    <cellStyle name="입력 2 2 3 4 2 3 3" xfId="44226" xr:uid="{00000000-0005-0000-0000-0000B2C50000}"/>
    <cellStyle name="입력 2 2 3 4 2 4" xfId="44227" xr:uid="{00000000-0005-0000-0000-0000B3C50000}"/>
    <cellStyle name="입력 2 2 3 4 2 5" xfId="44228" xr:uid="{00000000-0005-0000-0000-0000B4C50000}"/>
    <cellStyle name="입력 2 2 3 4 2 6" xfId="44229" xr:uid="{00000000-0005-0000-0000-0000B5C50000}"/>
    <cellStyle name="입력 2 2 3 4 3" xfId="44230" xr:uid="{00000000-0005-0000-0000-0000B6C50000}"/>
    <cellStyle name="입력 2 2 3 4 3 2" xfId="44231" xr:uid="{00000000-0005-0000-0000-0000B7C50000}"/>
    <cellStyle name="입력 2 2 3 4 3 2 2" xfId="44232" xr:uid="{00000000-0005-0000-0000-0000B8C50000}"/>
    <cellStyle name="입력 2 2 3 4 3 2 3" xfId="44233" xr:uid="{00000000-0005-0000-0000-0000B9C50000}"/>
    <cellStyle name="입력 2 2 3 4 3 3" xfId="44234" xr:uid="{00000000-0005-0000-0000-0000BAC50000}"/>
    <cellStyle name="입력 2 2 3 4 3 4" xfId="44235" xr:uid="{00000000-0005-0000-0000-0000BBC50000}"/>
    <cellStyle name="입력 2 2 3 4 3 5" xfId="44236" xr:uid="{00000000-0005-0000-0000-0000BCC50000}"/>
    <cellStyle name="입력 2 2 3 4 4" xfId="44237" xr:uid="{00000000-0005-0000-0000-0000BDC50000}"/>
    <cellStyle name="입력 2 2 3 4 4 2" xfId="44238" xr:uid="{00000000-0005-0000-0000-0000BEC50000}"/>
    <cellStyle name="입력 2 2 3 4 4 3" xfId="44239" xr:uid="{00000000-0005-0000-0000-0000BFC50000}"/>
    <cellStyle name="입력 2 2 3 4 5" xfId="44240" xr:uid="{00000000-0005-0000-0000-0000C0C50000}"/>
    <cellStyle name="입력 2 2 3 4 6" xfId="44241" xr:uid="{00000000-0005-0000-0000-0000C1C50000}"/>
    <cellStyle name="입력 2 2 3 4 7" xfId="44242" xr:uid="{00000000-0005-0000-0000-0000C2C50000}"/>
    <cellStyle name="입력 2 2 3 5" xfId="44243" xr:uid="{00000000-0005-0000-0000-0000C3C50000}"/>
    <cellStyle name="입력 2 2 3 5 2" xfId="44244" xr:uid="{00000000-0005-0000-0000-0000C4C50000}"/>
    <cellStyle name="입력 2 2 3 5 2 2" xfId="44245" xr:uid="{00000000-0005-0000-0000-0000C5C50000}"/>
    <cellStyle name="입력 2 2 3 5 2 2 2" xfId="44246" xr:uid="{00000000-0005-0000-0000-0000C6C50000}"/>
    <cellStyle name="입력 2 2 3 5 2 2 2 2" xfId="44247" xr:uid="{00000000-0005-0000-0000-0000C7C50000}"/>
    <cellStyle name="입력 2 2 3 5 2 2 2 3" xfId="44248" xr:uid="{00000000-0005-0000-0000-0000C8C50000}"/>
    <cellStyle name="입력 2 2 3 5 2 2 3" xfId="44249" xr:uid="{00000000-0005-0000-0000-0000C9C50000}"/>
    <cellStyle name="입력 2 2 3 5 2 2 4" xfId="44250" xr:uid="{00000000-0005-0000-0000-0000CAC50000}"/>
    <cellStyle name="입력 2 2 3 5 2 2 5" xfId="44251" xr:uid="{00000000-0005-0000-0000-0000CBC50000}"/>
    <cellStyle name="입력 2 2 3 5 2 3" xfId="44252" xr:uid="{00000000-0005-0000-0000-0000CCC50000}"/>
    <cellStyle name="입력 2 2 3 5 2 3 2" xfId="44253" xr:uid="{00000000-0005-0000-0000-0000CDC50000}"/>
    <cellStyle name="입력 2 2 3 5 2 3 3" xfId="44254" xr:uid="{00000000-0005-0000-0000-0000CEC50000}"/>
    <cellStyle name="입력 2 2 3 5 2 4" xfId="44255" xr:uid="{00000000-0005-0000-0000-0000CFC50000}"/>
    <cellStyle name="입력 2 2 3 5 2 5" xfId="44256" xr:uid="{00000000-0005-0000-0000-0000D0C50000}"/>
    <cellStyle name="입력 2 2 3 5 2 6" xfId="44257" xr:uid="{00000000-0005-0000-0000-0000D1C50000}"/>
    <cellStyle name="입력 2 2 3 5 3" xfId="44258" xr:uid="{00000000-0005-0000-0000-0000D2C50000}"/>
    <cellStyle name="입력 2 2 3 5 3 2" xfId="44259" xr:uid="{00000000-0005-0000-0000-0000D3C50000}"/>
    <cellStyle name="입력 2 2 3 5 3 2 2" xfId="44260" xr:uid="{00000000-0005-0000-0000-0000D4C50000}"/>
    <cellStyle name="입력 2 2 3 5 3 2 3" xfId="44261" xr:uid="{00000000-0005-0000-0000-0000D5C50000}"/>
    <cellStyle name="입력 2 2 3 5 3 3" xfId="44262" xr:uid="{00000000-0005-0000-0000-0000D6C50000}"/>
    <cellStyle name="입력 2 2 3 5 3 4" xfId="44263" xr:uid="{00000000-0005-0000-0000-0000D7C50000}"/>
    <cellStyle name="입력 2 2 3 5 3 5" xfId="44264" xr:uid="{00000000-0005-0000-0000-0000D8C50000}"/>
    <cellStyle name="입력 2 2 3 5 4" xfId="44265" xr:uid="{00000000-0005-0000-0000-0000D9C50000}"/>
    <cellStyle name="입력 2 2 3 5 4 2" xfId="44266" xr:uid="{00000000-0005-0000-0000-0000DAC50000}"/>
    <cellStyle name="입력 2 2 3 5 4 3" xfId="44267" xr:uid="{00000000-0005-0000-0000-0000DBC50000}"/>
    <cellStyle name="입력 2 2 3 5 5" xfId="44268" xr:uid="{00000000-0005-0000-0000-0000DCC50000}"/>
    <cellStyle name="입력 2 2 3 5 6" xfId="44269" xr:uid="{00000000-0005-0000-0000-0000DDC50000}"/>
    <cellStyle name="입력 2 2 3 5 7" xfId="44270" xr:uid="{00000000-0005-0000-0000-0000DEC50000}"/>
    <cellStyle name="입력 2 2 3 6" xfId="44271" xr:uid="{00000000-0005-0000-0000-0000DFC50000}"/>
    <cellStyle name="입력 2 2 3 6 2" xfId="44272" xr:uid="{00000000-0005-0000-0000-0000E0C50000}"/>
    <cellStyle name="입력 2 2 3 6 2 2" xfId="44273" xr:uid="{00000000-0005-0000-0000-0000E1C50000}"/>
    <cellStyle name="입력 2 2 3 6 2 2 2" xfId="44274" xr:uid="{00000000-0005-0000-0000-0000E2C50000}"/>
    <cellStyle name="입력 2 2 3 6 2 2 3" xfId="44275" xr:uid="{00000000-0005-0000-0000-0000E3C50000}"/>
    <cellStyle name="입력 2 2 3 6 2 3" xfId="44276" xr:uid="{00000000-0005-0000-0000-0000E4C50000}"/>
    <cellStyle name="입력 2 2 3 6 2 4" xfId="44277" xr:uid="{00000000-0005-0000-0000-0000E5C50000}"/>
    <cellStyle name="입력 2 2 3 6 2 5" xfId="44278" xr:uid="{00000000-0005-0000-0000-0000E6C50000}"/>
    <cellStyle name="입력 2 2 3 6 3" xfId="44279" xr:uid="{00000000-0005-0000-0000-0000E7C50000}"/>
    <cellStyle name="입력 2 2 3 6 3 2" xfId="44280" xr:uid="{00000000-0005-0000-0000-0000E8C50000}"/>
    <cellStyle name="입력 2 2 3 6 3 3" xfId="44281" xr:uid="{00000000-0005-0000-0000-0000E9C50000}"/>
    <cellStyle name="입력 2 2 3 6 4" xfId="44282" xr:uid="{00000000-0005-0000-0000-0000EAC50000}"/>
    <cellStyle name="입력 2 2 3 6 5" xfId="44283" xr:uid="{00000000-0005-0000-0000-0000EBC50000}"/>
    <cellStyle name="입력 2 2 3 6 6" xfId="44284" xr:uid="{00000000-0005-0000-0000-0000ECC50000}"/>
    <cellStyle name="입력 2 2 3 7" xfId="44285" xr:uid="{00000000-0005-0000-0000-0000EDC50000}"/>
    <cellStyle name="입력 2 2 3 7 2" xfId="44286" xr:uid="{00000000-0005-0000-0000-0000EEC50000}"/>
    <cellStyle name="입력 2 2 3 7 2 2" xfId="44287" xr:uid="{00000000-0005-0000-0000-0000EFC50000}"/>
    <cellStyle name="입력 2 2 3 7 2 2 2" xfId="44288" xr:uid="{00000000-0005-0000-0000-0000F0C50000}"/>
    <cellStyle name="입력 2 2 3 7 2 2 3" xfId="44289" xr:uid="{00000000-0005-0000-0000-0000F1C50000}"/>
    <cellStyle name="입력 2 2 3 7 2 3" xfId="44290" xr:uid="{00000000-0005-0000-0000-0000F2C50000}"/>
    <cellStyle name="입력 2 2 3 7 2 4" xfId="44291" xr:uid="{00000000-0005-0000-0000-0000F3C50000}"/>
    <cellStyle name="입력 2 2 3 7 2 5" xfId="44292" xr:uid="{00000000-0005-0000-0000-0000F4C50000}"/>
    <cellStyle name="입력 2 2 3 7 3" xfId="44293" xr:uid="{00000000-0005-0000-0000-0000F5C50000}"/>
    <cellStyle name="입력 2 2 3 7 3 2" xfId="44294" xr:uid="{00000000-0005-0000-0000-0000F6C50000}"/>
    <cellStyle name="입력 2 2 3 7 3 3" xfId="44295" xr:uid="{00000000-0005-0000-0000-0000F7C50000}"/>
    <cellStyle name="입력 2 2 3 7 4" xfId="44296" xr:uid="{00000000-0005-0000-0000-0000F8C50000}"/>
    <cellStyle name="입력 2 2 3 7 5" xfId="44297" xr:uid="{00000000-0005-0000-0000-0000F9C50000}"/>
    <cellStyle name="입력 2 2 3 7 6" xfId="44298" xr:uid="{00000000-0005-0000-0000-0000FAC50000}"/>
    <cellStyle name="입력 2 2 3 8" xfId="44299" xr:uid="{00000000-0005-0000-0000-0000FBC50000}"/>
    <cellStyle name="입력 2 2 3 8 2" xfId="44300" xr:uid="{00000000-0005-0000-0000-0000FCC50000}"/>
    <cellStyle name="입력 2 2 3 8 2 2" xfId="44301" xr:uid="{00000000-0005-0000-0000-0000FDC50000}"/>
    <cellStyle name="입력 2 2 3 8 2 3" xfId="44302" xr:uid="{00000000-0005-0000-0000-0000FEC50000}"/>
    <cellStyle name="입력 2 2 3 8 3" xfId="44303" xr:uid="{00000000-0005-0000-0000-0000FFC50000}"/>
    <cellStyle name="입력 2 2 3 8 4" xfId="44304" xr:uid="{00000000-0005-0000-0000-000000C60000}"/>
    <cellStyle name="입력 2 2 3 8 5" xfId="44305" xr:uid="{00000000-0005-0000-0000-000001C60000}"/>
    <cellStyle name="입력 2 2 3 9" xfId="44306" xr:uid="{00000000-0005-0000-0000-000002C60000}"/>
    <cellStyle name="입력 2 2 3 9 2" xfId="44307" xr:uid="{00000000-0005-0000-0000-000003C60000}"/>
    <cellStyle name="입력 2 2 3 9 3" xfId="44308" xr:uid="{00000000-0005-0000-0000-000004C60000}"/>
    <cellStyle name="입력 2 2 4" xfId="44309" xr:uid="{00000000-0005-0000-0000-000005C60000}"/>
    <cellStyle name="입력 2 2 4 10" xfId="44310" xr:uid="{00000000-0005-0000-0000-000006C60000}"/>
    <cellStyle name="입력 2 2 4 11" xfId="44311" xr:uid="{00000000-0005-0000-0000-000007C60000}"/>
    <cellStyle name="입력 2 2 4 12" xfId="44312" xr:uid="{00000000-0005-0000-0000-000008C60000}"/>
    <cellStyle name="입력 2 2 4 2" xfId="44313" xr:uid="{00000000-0005-0000-0000-000009C60000}"/>
    <cellStyle name="입력 2 2 4 2 2" xfId="44314" xr:uid="{00000000-0005-0000-0000-00000AC60000}"/>
    <cellStyle name="입력 2 2 4 2 2 2" xfId="44315" xr:uid="{00000000-0005-0000-0000-00000BC60000}"/>
    <cellStyle name="입력 2 2 4 2 2 2 2" xfId="44316" xr:uid="{00000000-0005-0000-0000-00000CC60000}"/>
    <cellStyle name="입력 2 2 4 2 2 2 2 2" xfId="44317" xr:uid="{00000000-0005-0000-0000-00000DC60000}"/>
    <cellStyle name="입력 2 2 4 2 2 2 2 3" xfId="44318" xr:uid="{00000000-0005-0000-0000-00000EC60000}"/>
    <cellStyle name="입력 2 2 4 2 2 2 3" xfId="44319" xr:uid="{00000000-0005-0000-0000-00000FC60000}"/>
    <cellStyle name="입력 2 2 4 2 2 2 4" xfId="44320" xr:uid="{00000000-0005-0000-0000-000010C60000}"/>
    <cellStyle name="입력 2 2 4 2 2 2 5" xfId="44321" xr:uid="{00000000-0005-0000-0000-000011C60000}"/>
    <cellStyle name="입력 2 2 4 2 2 3" xfId="44322" xr:uid="{00000000-0005-0000-0000-000012C60000}"/>
    <cellStyle name="입력 2 2 4 2 2 3 2" xfId="44323" xr:uid="{00000000-0005-0000-0000-000013C60000}"/>
    <cellStyle name="입력 2 2 4 2 2 3 3" xfId="44324" xr:uid="{00000000-0005-0000-0000-000014C60000}"/>
    <cellStyle name="입력 2 2 4 2 2 4" xfId="44325" xr:uid="{00000000-0005-0000-0000-000015C60000}"/>
    <cellStyle name="입력 2 2 4 2 2 5" xfId="44326" xr:uid="{00000000-0005-0000-0000-000016C60000}"/>
    <cellStyle name="입력 2 2 4 2 2 6" xfId="44327" xr:uid="{00000000-0005-0000-0000-000017C60000}"/>
    <cellStyle name="입력 2 2 4 2 3" xfId="44328" xr:uid="{00000000-0005-0000-0000-000018C60000}"/>
    <cellStyle name="입력 2 2 4 2 3 2" xfId="44329" xr:uid="{00000000-0005-0000-0000-000019C60000}"/>
    <cellStyle name="입력 2 2 4 2 3 2 2" xfId="44330" xr:uid="{00000000-0005-0000-0000-00001AC60000}"/>
    <cellStyle name="입력 2 2 4 2 3 2 2 2" xfId="44331" xr:uid="{00000000-0005-0000-0000-00001BC60000}"/>
    <cellStyle name="입력 2 2 4 2 3 2 2 3" xfId="44332" xr:uid="{00000000-0005-0000-0000-00001CC60000}"/>
    <cellStyle name="입력 2 2 4 2 3 2 3" xfId="44333" xr:uid="{00000000-0005-0000-0000-00001DC60000}"/>
    <cellStyle name="입력 2 2 4 2 3 2 4" xfId="44334" xr:uid="{00000000-0005-0000-0000-00001EC60000}"/>
    <cellStyle name="입력 2 2 4 2 3 2 5" xfId="44335" xr:uid="{00000000-0005-0000-0000-00001FC60000}"/>
    <cellStyle name="입력 2 2 4 2 3 3" xfId="44336" xr:uid="{00000000-0005-0000-0000-000020C60000}"/>
    <cellStyle name="입력 2 2 4 2 3 3 2" xfId="44337" xr:uid="{00000000-0005-0000-0000-000021C60000}"/>
    <cellStyle name="입력 2 2 4 2 3 3 3" xfId="44338" xr:uid="{00000000-0005-0000-0000-000022C60000}"/>
    <cellStyle name="입력 2 2 4 2 3 4" xfId="44339" xr:uid="{00000000-0005-0000-0000-000023C60000}"/>
    <cellStyle name="입력 2 2 4 2 3 5" xfId="44340" xr:uid="{00000000-0005-0000-0000-000024C60000}"/>
    <cellStyle name="입력 2 2 4 2 3 6" xfId="44341" xr:uid="{00000000-0005-0000-0000-000025C60000}"/>
    <cellStyle name="입력 2 2 4 2 4" xfId="44342" xr:uid="{00000000-0005-0000-0000-000026C60000}"/>
    <cellStyle name="입력 2 2 4 2 4 2" xfId="44343" xr:uid="{00000000-0005-0000-0000-000027C60000}"/>
    <cellStyle name="입력 2 2 4 2 4 2 2" xfId="44344" xr:uid="{00000000-0005-0000-0000-000028C60000}"/>
    <cellStyle name="입력 2 2 4 2 4 2 3" xfId="44345" xr:uid="{00000000-0005-0000-0000-000029C60000}"/>
    <cellStyle name="입력 2 2 4 2 4 3" xfId="44346" xr:uid="{00000000-0005-0000-0000-00002AC60000}"/>
    <cellStyle name="입력 2 2 4 2 4 4" xfId="44347" xr:uid="{00000000-0005-0000-0000-00002BC60000}"/>
    <cellStyle name="입력 2 2 4 2 4 5" xfId="44348" xr:uid="{00000000-0005-0000-0000-00002CC60000}"/>
    <cellStyle name="입력 2 2 4 2 5" xfId="44349" xr:uid="{00000000-0005-0000-0000-00002DC60000}"/>
    <cellStyle name="입력 2 2 4 2 5 2" xfId="44350" xr:uid="{00000000-0005-0000-0000-00002EC60000}"/>
    <cellStyle name="입력 2 2 4 2 5 3" xfId="44351" xr:uid="{00000000-0005-0000-0000-00002FC60000}"/>
    <cellStyle name="입력 2 2 4 2 6" xfId="44352" xr:uid="{00000000-0005-0000-0000-000030C60000}"/>
    <cellStyle name="입력 2 2 4 2 7" xfId="44353" xr:uid="{00000000-0005-0000-0000-000031C60000}"/>
    <cellStyle name="입력 2 2 4 2 8" xfId="44354" xr:uid="{00000000-0005-0000-0000-000032C60000}"/>
    <cellStyle name="입력 2 2 4 3" xfId="44355" xr:uid="{00000000-0005-0000-0000-000033C60000}"/>
    <cellStyle name="입력 2 2 4 3 2" xfId="44356" xr:uid="{00000000-0005-0000-0000-000034C60000}"/>
    <cellStyle name="입력 2 2 4 3 2 2" xfId="44357" xr:uid="{00000000-0005-0000-0000-000035C60000}"/>
    <cellStyle name="입력 2 2 4 3 2 2 2" xfId="44358" xr:uid="{00000000-0005-0000-0000-000036C60000}"/>
    <cellStyle name="입력 2 2 4 3 2 2 2 2" xfId="44359" xr:uid="{00000000-0005-0000-0000-000037C60000}"/>
    <cellStyle name="입력 2 2 4 3 2 2 2 3" xfId="44360" xr:uid="{00000000-0005-0000-0000-000038C60000}"/>
    <cellStyle name="입력 2 2 4 3 2 2 3" xfId="44361" xr:uid="{00000000-0005-0000-0000-000039C60000}"/>
    <cellStyle name="입력 2 2 4 3 2 2 4" xfId="44362" xr:uid="{00000000-0005-0000-0000-00003AC60000}"/>
    <cellStyle name="입력 2 2 4 3 2 2 5" xfId="44363" xr:uid="{00000000-0005-0000-0000-00003BC60000}"/>
    <cellStyle name="입력 2 2 4 3 2 3" xfId="44364" xr:uid="{00000000-0005-0000-0000-00003CC60000}"/>
    <cellStyle name="입력 2 2 4 3 2 3 2" xfId="44365" xr:uid="{00000000-0005-0000-0000-00003DC60000}"/>
    <cellStyle name="입력 2 2 4 3 2 3 3" xfId="44366" xr:uid="{00000000-0005-0000-0000-00003EC60000}"/>
    <cellStyle name="입력 2 2 4 3 2 4" xfId="44367" xr:uid="{00000000-0005-0000-0000-00003FC60000}"/>
    <cellStyle name="입력 2 2 4 3 2 5" xfId="44368" xr:uid="{00000000-0005-0000-0000-000040C60000}"/>
    <cellStyle name="입력 2 2 4 3 2 6" xfId="44369" xr:uid="{00000000-0005-0000-0000-000041C60000}"/>
    <cellStyle name="입력 2 2 4 3 3" xfId="44370" xr:uid="{00000000-0005-0000-0000-000042C60000}"/>
    <cellStyle name="입력 2 2 4 3 3 2" xfId="44371" xr:uid="{00000000-0005-0000-0000-000043C60000}"/>
    <cellStyle name="입력 2 2 4 3 3 2 2" xfId="44372" xr:uid="{00000000-0005-0000-0000-000044C60000}"/>
    <cellStyle name="입력 2 2 4 3 3 2 3" xfId="44373" xr:uid="{00000000-0005-0000-0000-000045C60000}"/>
    <cellStyle name="입력 2 2 4 3 3 3" xfId="44374" xr:uid="{00000000-0005-0000-0000-000046C60000}"/>
    <cellStyle name="입력 2 2 4 3 3 4" xfId="44375" xr:uid="{00000000-0005-0000-0000-000047C60000}"/>
    <cellStyle name="입력 2 2 4 3 3 5" xfId="44376" xr:uid="{00000000-0005-0000-0000-000048C60000}"/>
    <cellStyle name="입력 2 2 4 3 4" xfId="44377" xr:uid="{00000000-0005-0000-0000-000049C60000}"/>
    <cellStyle name="입력 2 2 4 3 4 2" xfId="44378" xr:uid="{00000000-0005-0000-0000-00004AC60000}"/>
    <cellStyle name="입력 2 2 4 3 4 3" xfId="44379" xr:uid="{00000000-0005-0000-0000-00004BC60000}"/>
    <cellStyle name="입력 2 2 4 3 5" xfId="44380" xr:uid="{00000000-0005-0000-0000-00004CC60000}"/>
    <cellStyle name="입력 2 2 4 3 6" xfId="44381" xr:uid="{00000000-0005-0000-0000-00004DC60000}"/>
    <cellStyle name="입력 2 2 4 3 7" xfId="44382" xr:uid="{00000000-0005-0000-0000-00004EC60000}"/>
    <cellStyle name="입력 2 2 4 4" xfId="44383" xr:uid="{00000000-0005-0000-0000-00004FC60000}"/>
    <cellStyle name="입력 2 2 4 4 2" xfId="44384" xr:uid="{00000000-0005-0000-0000-000050C60000}"/>
    <cellStyle name="입력 2 2 4 4 2 2" xfId="44385" xr:uid="{00000000-0005-0000-0000-000051C60000}"/>
    <cellStyle name="입력 2 2 4 4 2 2 2" xfId="44386" xr:uid="{00000000-0005-0000-0000-000052C60000}"/>
    <cellStyle name="입력 2 2 4 4 2 2 2 2" xfId="44387" xr:uid="{00000000-0005-0000-0000-000053C60000}"/>
    <cellStyle name="입력 2 2 4 4 2 2 2 3" xfId="44388" xr:uid="{00000000-0005-0000-0000-000054C60000}"/>
    <cellStyle name="입력 2 2 4 4 2 2 3" xfId="44389" xr:uid="{00000000-0005-0000-0000-000055C60000}"/>
    <cellStyle name="입력 2 2 4 4 2 2 4" xfId="44390" xr:uid="{00000000-0005-0000-0000-000056C60000}"/>
    <cellStyle name="입력 2 2 4 4 2 2 5" xfId="44391" xr:uid="{00000000-0005-0000-0000-000057C60000}"/>
    <cellStyle name="입력 2 2 4 4 2 3" xfId="44392" xr:uid="{00000000-0005-0000-0000-000058C60000}"/>
    <cellStyle name="입력 2 2 4 4 2 3 2" xfId="44393" xr:uid="{00000000-0005-0000-0000-000059C60000}"/>
    <cellStyle name="입력 2 2 4 4 2 3 3" xfId="44394" xr:uid="{00000000-0005-0000-0000-00005AC60000}"/>
    <cellStyle name="입력 2 2 4 4 2 4" xfId="44395" xr:uid="{00000000-0005-0000-0000-00005BC60000}"/>
    <cellStyle name="입력 2 2 4 4 2 5" xfId="44396" xr:uid="{00000000-0005-0000-0000-00005CC60000}"/>
    <cellStyle name="입력 2 2 4 4 2 6" xfId="44397" xr:uid="{00000000-0005-0000-0000-00005DC60000}"/>
    <cellStyle name="입력 2 2 4 4 3" xfId="44398" xr:uid="{00000000-0005-0000-0000-00005EC60000}"/>
    <cellStyle name="입력 2 2 4 4 3 2" xfId="44399" xr:uid="{00000000-0005-0000-0000-00005FC60000}"/>
    <cellStyle name="입력 2 2 4 4 3 2 2" xfId="44400" xr:uid="{00000000-0005-0000-0000-000060C60000}"/>
    <cellStyle name="입력 2 2 4 4 3 2 3" xfId="44401" xr:uid="{00000000-0005-0000-0000-000061C60000}"/>
    <cellStyle name="입력 2 2 4 4 3 3" xfId="44402" xr:uid="{00000000-0005-0000-0000-000062C60000}"/>
    <cellStyle name="입력 2 2 4 4 3 4" xfId="44403" xr:uid="{00000000-0005-0000-0000-000063C60000}"/>
    <cellStyle name="입력 2 2 4 4 3 5" xfId="44404" xr:uid="{00000000-0005-0000-0000-000064C60000}"/>
    <cellStyle name="입력 2 2 4 4 4" xfId="44405" xr:uid="{00000000-0005-0000-0000-000065C60000}"/>
    <cellStyle name="입력 2 2 4 4 4 2" xfId="44406" xr:uid="{00000000-0005-0000-0000-000066C60000}"/>
    <cellStyle name="입력 2 2 4 4 4 3" xfId="44407" xr:uid="{00000000-0005-0000-0000-000067C60000}"/>
    <cellStyle name="입력 2 2 4 4 5" xfId="44408" xr:uid="{00000000-0005-0000-0000-000068C60000}"/>
    <cellStyle name="입력 2 2 4 4 6" xfId="44409" xr:uid="{00000000-0005-0000-0000-000069C60000}"/>
    <cellStyle name="입력 2 2 4 4 7" xfId="44410" xr:uid="{00000000-0005-0000-0000-00006AC60000}"/>
    <cellStyle name="입력 2 2 4 5" xfId="44411" xr:uid="{00000000-0005-0000-0000-00006BC60000}"/>
    <cellStyle name="입력 2 2 4 5 2" xfId="44412" xr:uid="{00000000-0005-0000-0000-00006CC60000}"/>
    <cellStyle name="입력 2 2 4 5 2 2" xfId="44413" xr:uid="{00000000-0005-0000-0000-00006DC60000}"/>
    <cellStyle name="입력 2 2 4 5 2 2 2" xfId="44414" xr:uid="{00000000-0005-0000-0000-00006EC60000}"/>
    <cellStyle name="입력 2 2 4 5 2 2 2 2" xfId="44415" xr:uid="{00000000-0005-0000-0000-00006FC60000}"/>
    <cellStyle name="입력 2 2 4 5 2 2 2 3" xfId="44416" xr:uid="{00000000-0005-0000-0000-000070C60000}"/>
    <cellStyle name="입력 2 2 4 5 2 2 3" xfId="44417" xr:uid="{00000000-0005-0000-0000-000071C60000}"/>
    <cellStyle name="입력 2 2 4 5 2 2 4" xfId="44418" xr:uid="{00000000-0005-0000-0000-000072C60000}"/>
    <cellStyle name="입력 2 2 4 5 2 2 5" xfId="44419" xr:uid="{00000000-0005-0000-0000-000073C60000}"/>
    <cellStyle name="입력 2 2 4 5 2 3" xfId="44420" xr:uid="{00000000-0005-0000-0000-000074C60000}"/>
    <cellStyle name="입력 2 2 4 5 2 3 2" xfId="44421" xr:uid="{00000000-0005-0000-0000-000075C60000}"/>
    <cellStyle name="입력 2 2 4 5 2 3 3" xfId="44422" xr:uid="{00000000-0005-0000-0000-000076C60000}"/>
    <cellStyle name="입력 2 2 4 5 2 4" xfId="44423" xr:uid="{00000000-0005-0000-0000-000077C60000}"/>
    <cellStyle name="입력 2 2 4 5 2 5" xfId="44424" xr:uid="{00000000-0005-0000-0000-000078C60000}"/>
    <cellStyle name="입력 2 2 4 5 2 6" xfId="44425" xr:uid="{00000000-0005-0000-0000-000079C60000}"/>
    <cellStyle name="입력 2 2 4 5 3" xfId="44426" xr:uid="{00000000-0005-0000-0000-00007AC60000}"/>
    <cellStyle name="입력 2 2 4 5 3 2" xfId="44427" xr:uid="{00000000-0005-0000-0000-00007BC60000}"/>
    <cellStyle name="입력 2 2 4 5 3 2 2" xfId="44428" xr:uid="{00000000-0005-0000-0000-00007CC60000}"/>
    <cellStyle name="입력 2 2 4 5 3 2 3" xfId="44429" xr:uid="{00000000-0005-0000-0000-00007DC60000}"/>
    <cellStyle name="입력 2 2 4 5 3 3" xfId="44430" xr:uid="{00000000-0005-0000-0000-00007EC60000}"/>
    <cellStyle name="입력 2 2 4 5 3 4" xfId="44431" xr:uid="{00000000-0005-0000-0000-00007FC60000}"/>
    <cellStyle name="입력 2 2 4 5 3 5" xfId="44432" xr:uid="{00000000-0005-0000-0000-000080C60000}"/>
    <cellStyle name="입력 2 2 4 5 4" xfId="44433" xr:uid="{00000000-0005-0000-0000-000081C60000}"/>
    <cellStyle name="입력 2 2 4 5 4 2" xfId="44434" xr:uid="{00000000-0005-0000-0000-000082C60000}"/>
    <cellStyle name="입력 2 2 4 5 4 3" xfId="44435" xr:uid="{00000000-0005-0000-0000-000083C60000}"/>
    <cellStyle name="입력 2 2 4 5 5" xfId="44436" xr:uid="{00000000-0005-0000-0000-000084C60000}"/>
    <cellStyle name="입력 2 2 4 5 6" xfId="44437" xr:uid="{00000000-0005-0000-0000-000085C60000}"/>
    <cellStyle name="입력 2 2 4 5 7" xfId="44438" xr:uid="{00000000-0005-0000-0000-000086C60000}"/>
    <cellStyle name="입력 2 2 4 6" xfId="44439" xr:uid="{00000000-0005-0000-0000-000087C60000}"/>
    <cellStyle name="입력 2 2 4 6 2" xfId="44440" xr:uid="{00000000-0005-0000-0000-000088C60000}"/>
    <cellStyle name="입력 2 2 4 6 2 2" xfId="44441" xr:uid="{00000000-0005-0000-0000-000089C60000}"/>
    <cellStyle name="입력 2 2 4 6 2 2 2" xfId="44442" xr:uid="{00000000-0005-0000-0000-00008AC60000}"/>
    <cellStyle name="입력 2 2 4 6 2 2 3" xfId="44443" xr:uid="{00000000-0005-0000-0000-00008BC60000}"/>
    <cellStyle name="입력 2 2 4 6 2 3" xfId="44444" xr:uid="{00000000-0005-0000-0000-00008CC60000}"/>
    <cellStyle name="입력 2 2 4 6 2 4" xfId="44445" xr:uid="{00000000-0005-0000-0000-00008DC60000}"/>
    <cellStyle name="입력 2 2 4 6 2 5" xfId="44446" xr:uid="{00000000-0005-0000-0000-00008EC60000}"/>
    <cellStyle name="입력 2 2 4 6 3" xfId="44447" xr:uid="{00000000-0005-0000-0000-00008FC60000}"/>
    <cellStyle name="입력 2 2 4 6 3 2" xfId="44448" xr:uid="{00000000-0005-0000-0000-000090C60000}"/>
    <cellStyle name="입력 2 2 4 6 3 3" xfId="44449" xr:uid="{00000000-0005-0000-0000-000091C60000}"/>
    <cellStyle name="입력 2 2 4 6 4" xfId="44450" xr:uid="{00000000-0005-0000-0000-000092C60000}"/>
    <cellStyle name="입력 2 2 4 6 5" xfId="44451" xr:uid="{00000000-0005-0000-0000-000093C60000}"/>
    <cellStyle name="입력 2 2 4 6 6" xfId="44452" xr:uid="{00000000-0005-0000-0000-000094C60000}"/>
    <cellStyle name="입력 2 2 4 7" xfId="44453" xr:uid="{00000000-0005-0000-0000-000095C60000}"/>
    <cellStyle name="입력 2 2 4 7 2" xfId="44454" xr:uid="{00000000-0005-0000-0000-000096C60000}"/>
    <cellStyle name="입력 2 2 4 7 2 2" xfId="44455" xr:uid="{00000000-0005-0000-0000-000097C60000}"/>
    <cellStyle name="입력 2 2 4 7 2 2 2" xfId="44456" xr:uid="{00000000-0005-0000-0000-000098C60000}"/>
    <cellStyle name="입력 2 2 4 7 2 2 3" xfId="44457" xr:uid="{00000000-0005-0000-0000-000099C60000}"/>
    <cellStyle name="입력 2 2 4 7 2 3" xfId="44458" xr:uid="{00000000-0005-0000-0000-00009AC60000}"/>
    <cellStyle name="입력 2 2 4 7 2 4" xfId="44459" xr:uid="{00000000-0005-0000-0000-00009BC60000}"/>
    <cellStyle name="입력 2 2 4 7 2 5" xfId="44460" xr:uid="{00000000-0005-0000-0000-00009CC60000}"/>
    <cellStyle name="입력 2 2 4 7 3" xfId="44461" xr:uid="{00000000-0005-0000-0000-00009DC60000}"/>
    <cellStyle name="입력 2 2 4 7 3 2" xfId="44462" xr:uid="{00000000-0005-0000-0000-00009EC60000}"/>
    <cellStyle name="입력 2 2 4 7 3 3" xfId="44463" xr:uid="{00000000-0005-0000-0000-00009FC60000}"/>
    <cellStyle name="입력 2 2 4 7 4" xfId="44464" xr:uid="{00000000-0005-0000-0000-0000A0C60000}"/>
    <cellStyle name="입력 2 2 4 7 5" xfId="44465" xr:uid="{00000000-0005-0000-0000-0000A1C60000}"/>
    <cellStyle name="입력 2 2 4 7 6" xfId="44466" xr:uid="{00000000-0005-0000-0000-0000A2C60000}"/>
    <cellStyle name="입력 2 2 4 8" xfId="44467" xr:uid="{00000000-0005-0000-0000-0000A3C60000}"/>
    <cellStyle name="입력 2 2 4 8 2" xfId="44468" xr:uid="{00000000-0005-0000-0000-0000A4C60000}"/>
    <cellStyle name="입력 2 2 4 8 2 2" xfId="44469" xr:uid="{00000000-0005-0000-0000-0000A5C60000}"/>
    <cellStyle name="입력 2 2 4 8 2 3" xfId="44470" xr:uid="{00000000-0005-0000-0000-0000A6C60000}"/>
    <cellStyle name="입력 2 2 4 8 3" xfId="44471" xr:uid="{00000000-0005-0000-0000-0000A7C60000}"/>
    <cellStyle name="입력 2 2 4 8 4" xfId="44472" xr:uid="{00000000-0005-0000-0000-0000A8C60000}"/>
    <cellStyle name="입력 2 2 4 8 5" xfId="44473" xr:uid="{00000000-0005-0000-0000-0000A9C60000}"/>
    <cellStyle name="입력 2 2 4 9" xfId="44474" xr:uid="{00000000-0005-0000-0000-0000AAC60000}"/>
    <cellStyle name="입력 2 2 4 9 2" xfId="44475" xr:uid="{00000000-0005-0000-0000-0000ABC60000}"/>
    <cellStyle name="입력 2 2 4 9 3" xfId="44476" xr:uid="{00000000-0005-0000-0000-0000ACC60000}"/>
    <cellStyle name="입력 2 2 5" xfId="44477" xr:uid="{00000000-0005-0000-0000-0000ADC60000}"/>
    <cellStyle name="입력 2 2 5 10" xfId="44478" xr:uid="{00000000-0005-0000-0000-0000AEC60000}"/>
    <cellStyle name="입력 2 2 5 11" xfId="44479" xr:uid="{00000000-0005-0000-0000-0000AFC60000}"/>
    <cellStyle name="입력 2 2 5 12" xfId="44480" xr:uid="{00000000-0005-0000-0000-0000B0C60000}"/>
    <cellStyle name="입력 2 2 5 2" xfId="44481" xr:uid="{00000000-0005-0000-0000-0000B1C60000}"/>
    <cellStyle name="입력 2 2 5 2 2" xfId="44482" xr:uid="{00000000-0005-0000-0000-0000B2C60000}"/>
    <cellStyle name="입력 2 2 5 2 2 2" xfId="44483" xr:uid="{00000000-0005-0000-0000-0000B3C60000}"/>
    <cellStyle name="입력 2 2 5 2 2 2 2" xfId="44484" xr:uid="{00000000-0005-0000-0000-0000B4C60000}"/>
    <cellStyle name="입력 2 2 5 2 2 2 2 2" xfId="44485" xr:uid="{00000000-0005-0000-0000-0000B5C60000}"/>
    <cellStyle name="입력 2 2 5 2 2 2 2 3" xfId="44486" xr:uid="{00000000-0005-0000-0000-0000B6C60000}"/>
    <cellStyle name="입력 2 2 5 2 2 2 3" xfId="44487" xr:uid="{00000000-0005-0000-0000-0000B7C60000}"/>
    <cellStyle name="입력 2 2 5 2 2 2 4" xfId="44488" xr:uid="{00000000-0005-0000-0000-0000B8C60000}"/>
    <cellStyle name="입력 2 2 5 2 2 2 5" xfId="44489" xr:uid="{00000000-0005-0000-0000-0000B9C60000}"/>
    <cellStyle name="입력 2 2 5 2 2 3" xfId="44490" xr:uid="{00000000-0005-0000-0000-0000BAC60000}"/>
    <cellStyle name="입력 2 2 5 2 2 3 2" xfId="44491" xr:uid="{00000000-0005-0000-0000-0000BBC60000}"/>
    <cellStyle name="입력 2 2 5 2 2 3 3" xfId="44492" xr:uid="{00000000-0005-0000-0000-0000BCC60000}"/>
    <cellStyle name="입력 2 2 5 2 2 4" xfId="44493" xr:uid="{00000000-0005-0000-0000-0000BDC60000}"/>
    <cellStyle name="입력 2 2 5 2 2 5" xfId="44494" xr:uid="{00000000-0005-0000-0000-0000BEC60000}"/>
    <cellStyle name="입력 2 2 5 2 2 6" xfId="44495" xr:uid="{00000000-0005-0000-0000-0000BFC60000}"/>
    <cellStyle name="입력 2 2 5 2 3" xfId="44496" xr:uid="{00000000-0005-0000-0000-0000C0C60000}"/>
    <cellStyle name="입력 2 2 5 2 3 2" xfId="44497" xr:uid="{00000000-0005-0000-0000-0000C1C60000}"/>
    <cellStyle name="입력 2 2 5 2 3 2 2" xfId="44498" xr:uid="{00000000-0005-0000-0000-0000C2C60000}"/>
    <cellStyle name="입력 2 2 5 2 3 2 2 2" xfId="44499" xr:uid="{00000000-0005-0000-0000-0000C3C60000}"/>
    <cellStyle name="입력 2 2 5 2 3 2 2 3" xfId="44500" xr:uid="{00000000-0005-0000-0000-0000C4C60000}"/>
    <cellStyle name="입력 2 2 5 2 3 2 3" xfId="44501" xr:uid="{00000000-0005-0000-0000-0000C5C60000}"/>
    <cellStyle name="입력 2 2 5 2 3 2 4" xfId="44502" xr:uid="{00000000-0005-0000-0000-0000C6C60000}"/>
    <cellStyle name="입력 2 2 5 2 3 2 5" xfId="44503" xr:uid="{00000000-0005-0000-0000-0000C7C60000}"/>
    <cellStyle name="입력 2 2 5 2 3 3" xfId="44504" xr:uid="{00000000-0005-0000-0000-0000C8C60000}"/>
    <cellStyle name="입력 2 2 5 2 3 3 2" xfId="44505" xr:uid="{00000000-0005-0000-0000-0000C9C60000}"/>
    <cellStyle name="입력 2 2 5 2 3 3 3" xfId="44506" xr:uid="{00000000-0005-0000-0000-0000CAC60000}"/>
    <cellStyle name="입력 2 2 5 2 3 4" xfId="44507" xr:uid="{00000000-0005-0000-0000-0000CBC60000}"/>
    <cellStyle name="입력 2 2 5 2 3 5" xfId="44508" xr:uid="{00000000-0005-0000-0000-0000CCC60000}"/>
    <cellStyle name="입력 2 2 5 2 3 6" xfId="44509" xr:uid="{00000000-0005-0000-0000-0000CDC60000}"/>
    <cellStyle name="입력 2 2 5 2 4" xfId="44510" xr:uid="{00000000-0005-0000-0000-0000CEC60000}"/>
    <cellStyle name="입력 2 2 5 2 4 2" xfId="44511" xr:uid="{00000000-0005-0000-0000-0000CFC60000}"/>
    <cellStyle name="입력 2 2 5 2 4 2 2" xfId="44512" xr:uid="{00000000-0005-0000-0000-0000D0C60000}"/>
    <cellStyle name="입력 2 2 5 2 4 2 3" xfId="44513" xr:uid="{00000000-0005-0000-0000-0000D1C60000}"/>
    <cellStyle name="입력 2 2 5 2 4 3" xfId="44514" xr:uid="{00000000-0005-0000-0000-0000D2C60000}"/>
    <cellStyle name="입력 2 2 5 2 4 4" xfId="44515" xr:uid="{00000000-0005-0000-0000-0000D3C60000}"/>
    <cellStyle name="입력 2 2 5 2 4 5" xfId="44516" xr:uid="{00000000-0005-0000-0000-0000D4C60000}"/>
    <cellStyle name="입력 2 2 5 2 5" xfId="44517" xr:uid="{00000000-0005-0000-0000-0000D5C60000}"/>
    <cellStyle name="입력 2 2 5 2 5 2" xfId="44518" xr:uid="{00000000-0005-0000-0000-0000D6C60000}"/>
    <cellStyle name="입력 2 2 5 2 5 3" xfId="44519" xr:uid="{00000000-0005-0000-0000-0000D7C60000}"/>
    <cellStyle name="입력 2 2 5 2 6" xfId="44520" xr:uid="{00000000-0005-0000-0000-0000D8C60000}"/>
    <cellStyle name="입력 2 2 5 2 7" xfId="44521" xr:uid="{00000000-0005-0000-0000-0000D9C60000}"/>
    <cellStyle name="입력 2 2 5 2 8" xfId="44522" xr:uid="{00000000-0005-0000-0000-0000DAC60000}"/>
    <cellStyle name="입력 2 2 5 3" xfId="44523" xr:uid="{00000000-0005-0000-0000-0000DBC60000}"/>
    <cellStyle name="입력 2 2 5 3 2" xfId="44524" xr:uid="{00000000-0005-0000-0000-0000DCC60000}"/>
    <cellStyle name="입력 2 2 5 3 2 2" xfId="44525" xr:uid="{00000000-0005-0000-0000-0000DDC60000}"/>
    <cellStyle name="입력 2 2 5 3 2 2 2" xfId="44526" xr:uid="{00000000-0005-0000-0000-0000DEC60000}"/>
    <cellStyle name="입력 2 2 5 3 2 2 2 2" xfId="44527" xr:uid="{00000000-0005-0000-0000-0000DFC60000}"/>
    <cellStyle name="입력 2 2 5 3 2 2 2 3" xfId="44528" xr:uid="{00000000-0005-0000-0000-0000E0C60000}"/>
    <cellStyle name="입력 2 2 5 3 2 2 3" xfId="44529" xr:uid="{00000000-0005-0000-0000-0000E1C60000}"/>
    <cellStyle name="입력 2 2 5 3 2 2 4" xfId="44530" xr:uid="{00000000-0005-0000-0000-0000E2C60000}"/>
    <cellStyle name="입력 2 2 5 3 2 2 5" xfId="44531" xr:uid="{00000000-0005-0000-0000-0000E3C60000}"/>
    <cellStyle name="입력 2 2 5 3 2 3" xfId="44532" xr:uid="{00000000-0005-0000-0000-0000E4C60000}"/>
    <cellStyle name="입력 2 2 5 3 2 3 2" xfId="44533" xr:uid="{00000000-0005-0000-0000-0000E5C60000}"/>
    <cellStyle name="입력 2 2 5 3 2 3 3" xfId="44534" xr:uid="{00000000-0005-0000-0000-0000E6C60000}"/>
    <cellStyle name="입력 2 2 5 3 2 4" xfId="44535" xr:uid="{00000000-0005-0000-0000-0000E7C60000}"/>
    <cellStyle name="입력 2 2 5 3 2 5" xfId="44536" xr:uid="{00000000-0005-0000-0000-0000E8C60000}"/>
    <cellStyle name="입력 2 2 5 3 2 6" xfId="44537" xr:uid="{00000000-0005-0000-0000-0000E9C60000}"/>
    <cellStyle name="입력 2 2 5 3 3" xfId="44538" xr:uid="{00000000-0005-0000-0000-0000EAC60000}"/>
    <cellStyle name="입력 2 2 5 3 3 2" xfId="44539" xr:uid="{00000000-0005-0000-0000-0000EBC60000}"/>
    <cellStyle name="입력 2 2 5 3 3 2 2" xfId="44540" xr:uid="{00000000-0005-0000-0000-0000ECC60000}"/>
    <cellStyle name="입력 2 2 5 3 3 2 3" xfId="44541" xr:uid="{00000000-0005-0000-0000-0000EDC60000}"/>
    <cellStyle name="입력 2 2 5 3 3 3" xfId="44542" xr:uid="{00000000-0005-0000-0000-0000EEC60000}"/>
    <cellStyle name="입력 2 2 5 3 3 4" xfId="44543" xr:uid="{00000000-0005-0000-0000-0000EFC60000}"/>
    <cellStyle name="입력 2 2 5 3 3 5" xfId="44544" xr:uid="{00000000-0005-0000-0000-0000F0C60000}"/>
    <cellStyle name="입력 2 2 5 3 4" xfId="44545" xr:uid="{00000000-0005-0000-0000-0000F1C60000}"/>
    <cellStyle name="입력 2 2 5 3 4 2" xfId="44546" xr:uid="{00000000-0005-0000-0000-0000F2C60000}"/>
    <cellStyle name="입력 2 2 5 3 4 3" xfId="44547" xr:uid="{00000000-0005-0000-0000-0000F3C60000}"/>
    <cellStyle name="입력 2 2 5 3 5" xfId="44548" xr:uid="{00000000-0005-0000-0000-0000F4C60000}"/>
    <cellStyle name="입력 2 2 5 3 6" xfId="44549" xr:uid="{00000000-0005-0000-0000-0000F5C60000}"/>
    <cellStyle name="입력 2 2 5 3 7" xfId="44550" xr:uid="{00000000-0005-0000-0000-0000F6C60000}"/>
    <cellStyle name="입력 2 2 5 4" xfId="44551" xr:uid="{00000000-0005-0000-0000-0000F7C60000}"/>
    <cellStyle name="입력 2 2 5 4 2" xfId="44552" xr:uid="{00000000-0005-0000-0000-0000F8C60000}"/>
    <cellStyle name="입력 2 2 5 4 2 2" xfId="44553" xr:uid="{00000000-0005-0000-0000-0000F9C60000}"/>
    <cellStyle name="입력 2 2 5 4 2 2 2" xfId="44554" xr:uid="{00000000-0005-0000-0000-0000FAC60000}"/>
    <cellStyle name="입력 2 2 5 4 2 2 2 2" xfId="44555" xr:uid="{00000000-0005-0000-0000-0000FBC60000}"/>
    <cellStyle name="입력 2 2 5 4 2 2 2 3" xfId="44556" xr:uid="{00000000-0005-0000-0000-0000FCC60000}"/>
    <cellStyle name="입력 2 2 5 4 2 2 3" xfId="44557" xr:uid="{00000000-0005-0000-0000-0000FDC60000}"/>
    <cellStyle name="입력 2 2 5 4 2 2 4" xfId="44558" xr:uid="{00000000-0005-0000-0000-0000FEC60000}"/>
    <cellStyle name="입력 2 2 5 4 2 2 5" xfId="44559" xr:uid="{00000000-0005-0000-0000-0000FFC60000}"/>
    <cellStyle name="입력 2 2 5 4 2 3" xfId="44560" xr:uid="{00000000-0005-0000-0000-000000C70000}"/>
    <cellStyle name="입력 2 2 5 4 2 3 2" xfId="44561" xr:uid="{00000000-0005-0000-0000-000001C70000}"/>
    <cellStyle name="입력 2 2 5 4 2 3 3" xfId="44562" xr:uid="{00000000-0005-0000-0000-000002C70000}"/>
    <cellStyle name="입력 2 2 5 4 2 4" xfId="44563" xr:uid="{00000000-0005-0000-0000-000003C70000}"/>
    <cellStyle name="입력 2 2 5 4 2 5" xfId="44564" xr:uid="{00000000-0005-0000-0000-000004C70000}"/>
    <cellStyle name="입력 2 2 5 4 2 6" xfId="44565" xr:uid="{00000000-0005-0000-0000-000005C70000}"/>
    <cellStyle name="입력 2 2 5 4 3" xfId="44566" xr:uid="{00000000-0005-0000-0000-000006C70000}"/>
    <cellStyle name="입력 2 2 5 4 3 2" xfId="44567" xr:uid="{00000000-0005-0000-0000-000007C70000}"/>
    <cellStyle name="입력 2 2 5 4 3 2 2" xfId="44568" xr:uid="{00000000-0005-0000-0000-000008C70000}"/>
    <cellStyle name="입력 2 2 5 4 3 2 3" xfId="44569" xr:uid="{00000000-0005-0000-0000-000009C70000}"/>
    <cellStyle name="입력 2 2 5 4 3 3" xfId="44570" xr:uid="{00000000-0005-0000-0000-00000AC70000}"/>
    <cellStyle name="입력 2 2 5 4 3 4" xfId="44571" xr:uid="{00000000-0005-0000-0000-00000BC70000}"/>
    <cellStyle name="입력 2 2 5 4 3 5" xfId="44572" xr:uid="{00000000-0005-0000-0000-00000CC70000}"/>
    <cellStyle name="입력 2 2 5 4 4" xfId="44573" xr:uid="{00000000-0005-0000-0000-00000DC70000}"/>
    <cellStyle name="입력 2 2 5 4 4 2" xfId="44574" xr:uid="{00000000-0005-0000-0000-00000EC70000}"/>
    <cellStyle name="입력 2 2 5 4 4 3" xfId="44575" xr:uid="{00000000-0005-0000-0000-00000FC70000}"/>
    <cellStyle name="입력 2 2 5 4 5" xfId="44576" xr:uid="{00000000-0005-0000-0000-000010C70000}"/>
    <cellStyle name="입력 2 2 5 4 6" xfId="44577" xr:uid="{00000000-0005-0000-0000-000011C70000}"/>
    <cellStyle name="입력 2 2 5 4 7" xfId="44578" xr:uid="{00000000-0005-0000-0000-000012C70000}"/>
    <cellStyle name="입력 2 2 5 5" xfId="44579" xr:uid="{00000000-0005-0000-0000-000013C70000}"/>
    <cellStyle name="입력 2 2 5 5 2" xfId="44580" xr:uid="{00000000-0005-0000-0000-000014C70000}"/>
    <cellStyle name="입력 2 2 5 5 2 2" xfId="44581" xr:uid="{00000000-0005-0000-0000-000015C70000}"/>
    <cellStyle name="입력 2 2 5 5 2 2 2" xfId="44582" xr:uid="{00000000-0005-0000-0000-000016C70000}"/>
    <cellStyle name="입력 2 2 5 5 2 2 2 2" xfId="44583" xr:uid="{00000000-0005-0000-0000-000017C70000}"/>
    <cellStyle name="입력 2 2 5 5 2 2 2 3" xfId="44584" xr:uid="{00000000-0005-0000-0000-000018C70000}"/>
    <cellStyle name="입력 2 2 5 5 2 2 3" xfId="44585" xr:uid="{00000000-0005-0000-0000-000019C70000}"/>
    <cellStyle name="입력 2 2 5 5 2 2 4" xfId="44586" xr:uid="{00000000-0005-0000-0000-00001AC70000}"/>
    <cellStyle name="입력 2 2 5 5 2 2 5" xfId="44587" xr:uid="{00000000-0005-0000-0000-00001BC70000}"/>
    <cellStyle name="입력 2 2 5 5 2 3" xfId="44588" xr:uid="{00000000-0005-0000-0000-00001CC70000}"/>
    <cellStyle name="입력 2 2 5 5 2 3 2" xfId="44589" xr:uid="{00000000-0005-0000-0000-00001DC70000}"/>
    <cellStyle name="입력 2 2 5 5 2 3 3" xfId="44590" xr:uid="{00000000-0005-0000-0000-00001EC70000}"/>
    <cellStyle name="입력 2 2 5 5 2 4" xfId="44591" xr:uid="{00000000-0005-0000-0000-00001FC70000}"/>
    <cellStyle name="입력 2 2 5 5 2 5" xfId="44592" xr:uid="{00000000-0005-0000-0000-000020C70000}"/>
    <cellStyle name="입력 2 2 5 5 2 6" xfId="44593" xr:uid="{00000000-0005-0000-0000-000021C70000}"/>
    <cellStyle name="입력 2 2 5 5 3" xfId="44594" xr:uid="{00000000-0005-0000-0000-000022C70000}"/>
    <cellStyle name="입력 2 2 5 5 3 2" xfId="44595" xr:uid="{00000000-0005-0000-0000-000023C70000}"/>
    <cellStyle name="입력 2 2 5 5 3 2 2" xfId="44596" xr:uid="{00000000-0005-0000-0000-000024C70000}"/>
    <cellStyle name="입력 2 2 5 5 3 2 3" xfId="44597" xr:uid="{00000000-0005-0000-0000-000025C70000}"/>
    <cellStyle name="입력 2 2 5 5 3 3" xfId="44598" xr:uid="{00000000-0005-0000-0000-000026C70000}"/>
    <cellStyle name="입력 2 2 5 5 3 4" xfId="44599" xr:uid="{00000000-0005-0000-0000-000027C70000}"/>
    <cellStyle name="입력 2 2 5 5 3 5" xfId="44600" xr:uid="{00000000-0005-0000-0000-000028C70000}"/>
    <cellStyle name="입력 2 2 5 5 4" xfId="44601" xr:uid="{00000000-0005-0000-0000-000029C70000}"/>
    <cellStyle name="입력 2 2 5 5 4 2" xfId="44602" xr:uid="{00000000-0005-0000-0000-00002AC70000}"/>
    <cellStyle name="입력 2 2 5 5 4 3" xfId="44603" xr:uid="{00000000-0005-0000-0000-00002BC70000}"/>
    <cellStyle name="입력 2 2 5 5 5" xfId="44604" xr:uid="{00000000-0005-0000-0000-00002CC70000}"/>
    <cellStyle name="입력 2 2 5 5 6" xfId="44605" xr:uid="{00000000-0005-0000-0000-00002DC70000}"/>
    <cellStyle name="입력 2 2 5 5 7" xfId="44606" xr:uid="{00000000-0005-0000-0000-00002EC70000}"/>
    <cellStyle name="입력 2 2 5 6" xfId="44607" xr:uid="{00000000-0005-0000-0000-00002FC70000}"/>
    <cellStyle name="입력 2 2 5 6 2" xfId="44608" xr:uid="{00000000-0005-0000-0000-000030C70000}"/>
    <cellStyle name="입력 2 2 5 6 2 2" xfId="44609" xr:uid="{00000000-0005-0000-0000-000031C70000}"/>
    <cellStyle name="입력 2 2 5 6 2 2 2" xfId="44610" xr:uid="{00000000-0005-0000-0000-000032C70000}"/>
    <cellStyle name="입력 2 2 5 6 2 2 3" xfId="44611" xr:uid="{00000000-0005-0000-0000-000033C70000}"/>
    <cellStyle name="입력 2 2 5 6 2 3" xfId="44612" xr:uid="{00000000-0005-0000-0000-000034C70000}"/>
    <cellStyle name="입력 2 2 5 6 2 4" xfId="44613" xr:uid="{00000000-0005-0000-0000-000035C70000}"/>
    <cellStyle name="입력 2 2 5 6 2 5" xfId="44614" xr:uid="{00000000-0005-0000-0000-000036C70000}"/>
    <cellStyle name="입력 2 2 5 6 3" xfId="44615" xr:uid="{00000000-0005-0000-0000-000037C70000}"/>
    <cellStyle name="입력 2 2 5 6 3 2" xfId="44616" xr:uid="{00000000-0005-0000-0000-000038C70000}"/>
    <cellStyle name="입력 2 2 5 6 3 3" xfId="44617" xr:uid="{00000000-0005-0000-0000-000039C70000}"/>
    <cellStyle name="입력 2 2 5 6 4" xfId="44618" xr:uid="{00000000-0005-0000-0000-00003AC70000}"/>
    <cellStyle name="입력 2 2 5 6 5" xfId="44619" xr:uid="{00000000-0005-0000-0000-00003BC70000}"/>
    <cellStyle name="입력 2 2 5 6 6" xfId="44620" xr:uid="{00000000-0005-0000-0000-00003CC70000}"/>
    <cellStyle name="입력 2 2 5 7" xfId="44621" xr:uid="{00000000-0005-0000-0000-00003DC70000}"/>
    <cellStyle name="입력 2 2 5 7 2" xfId="44622" xr:uid="{00000000-0005-0000-0000-00003EC70000}"/>
    <cellStyle name="입력 2 2 5 7 2 2" xfId="44623" xr:uid="{00000000-0005-0000-0000-00003FC70000}"/>
    <cellStyle name="입력 2 2 5 7 2 2 2" xfId="44624" xr:uid="{00000000-0005-0000-0000-000040C70000}"/>
    <cellStyle name="입력 2 2 5 7 2 2 3" xfId="44625" xr:uid="{00000000-0005-0000-0000-000041C70000}"/>
    <cellStyle name="입력 2 2 5 7 2 3" xfId="44626" xr:uid="{00000000-0005-0000-0000-000042C70000}"/>
    <cellStyle name="입력 2 2 5 7 2 4" xfId="44627" xr:uid="{00000000-0005-0000-0000-000043C70000}"/>
    <cellStyle name="입력 2 2 5 7 2 5" xfId="44628" xr:uid="{00000000-0005-0000-0000-000044C70000}"/>
    <cellStyle name="입력 2 2 5 7 3" xfId="44629" xr:uid="{00000000-0005-0000-0000-000045C70000}"/>
    <cellStyle name="입력 2 2 5 7 3 2" xfId="44630" xr:uid="{00000000-0005-0000-0000-000046C70000}"/>
    <cellStyle name="입력 2 2 5 7 3 3" xfId="44631" xr:uid="{00000000-0005-0000-0000-000047C70000}"/>
    <cellStyle name="입력 2 2 5 7 4" xfId="44632" xr:uid="{00000000-0005-0000-0000-000048C70000}"/>
    <cellStyle name="입력 2 2 5 7 5" xfId="44633" xr:uid="{00000000-0005-0000-0000-000049C70000}"/>
    <cellStyle name="입력 2 2 5 7 6" xfId="44634" xr:uid="{00000000-0005-0000-0000-00004AC70000}"/>
    <cellStyle name="입력 2 2 5 8" xfId="44635" xr:uid="{00000000-0005-0000-0000-00004BC70000}"/>
    <cellStyle name="입력 2 2 5 8 2" xfId="44636" xr:uid="{00000000-0005-0000-0000-00004CC70000}"/>
    <cellStyle name="입력 2 2 5 8 2 2" xfId="44637" xr:uid="{00000000-0005-0000-0000-00004DC70000}"/>
    <cellStyle name="입력 2 2 5 8 2 3" xfId="44638" xr:uid="{00000000-0005-0000-0000-00004EC70000}"/>
    <cellStyle name="입력 2 2 5 8 3" xfId="44639" xr:uid="{00000000-0005-0000-0000-00004FC70000}"/>
    <cellStyle name="입력 2 2 5 8 4" xfId="44640" xr:uid="{00000000-0005-0000-0000-000050C70000}"/>
    <cellStyle name="입력 2 2 5 8 5" xfId="44641" xr:uid="{00000000-0005-0000-0000-000051C70000}"/>
    <cellStyle name="입력 2 2 5 9" xfId="44642" xr:uid="{00000000-0005-0000-0000-000052C70000}"/>
    <cellStyle name="입력 2 2 5 9 2" xfId="44643" xr:uid="{00000000-0005-0000-0000-000053C70000}"/>
    <cellStyle name="입력 2 2 5 9 3" xfId="44644" xr:uid="{00000000-0005-0000-0000-000054C70000}"/>
    <cellStyle name="입력 2 2 6" xfId="44645" xr:uid="{00000000-0005-0000-0000-000055C70000}"/>
    <cellStyle name="입력 2 2 6 10" xfId="44646" xr:uid="{00000000-0005-0000-0000-000056C70000}"/>
    <cellStyle name="입력 2 2 6 11" xfId="44647" xr:uid="{00000000-0005-0000-0000-000057C70000}"/>
    <cellStyle name="입력 2 2 6 12" xfId="44648" xr:uid="{00000000-0005-0000-0000-000058C70000}"/>
    <cellStyle name="입력 2 2 6 2" xfId="44649" xr:uid="{00000000-0005-0000-0000-000059C70000}"/>
    <cellStyle name="입력 2 2 6 2 2" xfId="44650" xr:uid="{00000000-0005-0000-0000-00005AC70000}"/>
    <cellStyle name="입력 2 2 6 2 2 2" xfId="44651" xr:uid="{00000000-0005-0000-0000-00005BC70000}"/>
    <cellStyle name="입력 2 2 6 2 2 2 2" xfId="44652" xr:uid="{00000000-0005-0000-0000-00005CC70000}"/>
    <cellStyle name="입력 2 2 6 2 2 2 2 2" xfId="44653" xr:uid="{00000000-0005-0000-0000-00005DC70000}"/>
    <cellStyle name="입력 2 2 6 2 2 2 2 3" xfId="44654" xr:uid="{00000000-0005-0000-0000-00005EC70000}"/>
    <cellStyle name="입력 2 2 6 2 2 2 3" xfId="44655" xr:uid="{00000000-0005-0000-0000-00005FC70000}"/>
    <cellStyle name="입력 2 2 6 2 2 2 4" xfId="44656" xr:uid="{00000000-0005-0000-0000-000060C70000}"/>
    <cellStyle name="입력 2 2 6 2 2 2 5" xfId="44657" xr:uid="{00000000-0005-0000-0000-000061C70000}"/>
    <cellStyle name="입력 2 2 6 2 2 3" xfId="44658" xr:uid="{00000000-0005-0000-0000-000062C70000}"/>
    <cellStyle name="입력 2 2 6 2 2 3 2" xfId="44659" xr:uid="{00000000-0005-0000-0000-000063C70000}"/>
    <cellStyle name="입력 2 2 6 2 2 3 3" xfId="44660" xr:uid="{00000000-0005-0000-0000-000064C70000}"/>
    <cellStyle name="입력 2 2 6 2 2 4" xfId="44661" xr:uid="{00000000-0005-0000-0000-000065C70000}"/>
    <cellStyle name="입력 2 2 6 2 2 5" xfId="44662" xr:uid="{00000000-0005-0000-0000-000066C70000}"/>
    <cellStyle name="입력 2 2 6 2 2 6" xfId="44663" xr:uid="{00000000-0005-0000-0000-000067C70000}"/>
    <cellStyle name="입력 2 2 6 2 3" xfId="44664" xr:uid="{00000000-0005-0000-0000-000068C70000}"/>
    <cellStyle name="입력 2 2 6 2 3 2" xfId="44665" xr:uid="{00000000-0005-0000-0000-000069C70000}"/>
    <cellStyle name="입력 2 2 6 2 3 2 2" xfId="44666" xr:uid="{00000000-0005-0000-0000-00006AC70000}"/>
    <cellStyle name="입력 2 2 6 2 3 2 2 2" xfId="44667" xr:uid="{00000000-0005-0000-0000-00006BC70000}"/>
    <cellStyle name="입력 2 2 6 2 3 2 2 3" xfId="44668" xr:uid="{00000000-0005-0000-0000-00006CC70000}"/>
    <cellStyle name="입력 2 2 6 2 3 2 3" xfId="44669" xr:uid="{00000000-0005-0000-0000-00006DC70000}"/>
    <cellStyle name="입력 2 2 6 2 3 2 4" xfId="44670" xr:uid="{00000000-0005-0000-0000-00006EC70000}"/>
    <cellStyle name="입력 2 2 6 2 3 2 5" xfId="44671" xr:uid="{00000000-0005-0000-0000-00006FC70000}"/>
    <cellStyle name="입력 2 2 6 2 3 3" xfId="44672" xr:uid="{00000000-0005-0000-0000-000070C70000}"/>
    <cellStyle name="입력 2 2 6 2 3 3 2" xfId="44673" xr:uid="{00000000-0005-0000-0000-000071C70000}"/>
    <cellStyle name="입력 2 2 6 2 3 3 3" xfId="44674" xr:uid="{00000000-0005-0000-0000-000072C70000}"/>
    <cellStyle name="입력 2 2 6 2 3 4" xfId="44675" xr:uid="{00000000-0005-0000-0000-000073C70000}"/>
    <cellStyle name="입력 2 2 6 2 3 5" xfId="44676" xr:uid="{00000000-0005-0000-0000-000074C70000}"/>
    <cellStyle name="입력 2 2 6 2 3 6" xfId="44677" xr:uid="{00000000-0005-0000-0000-000075C70000}"/>
    <cellStyle name="입력 2 2 6 2 4" xfId="44678" xr:uid="{00000000-0005-0000-0000-000076C70000}"/>
    <cellStyle name="입력 2 2 6 2 4 2" xfId="44679" xr:uid="{00000000-0005-0000-0000-000077C70000}"/>
    <cellStyle name="입력 2 2 6 2 4 2 2" xfId="44680" xr:uid="{00000000-0005-0000-0000-000078C70000}"/>
    <cellStyle name="입력 2 2 6 2 4 2 3" xfId="44681" xr:uid="{00000000-0005-0000-0000-000079C70000}"/>
    <cellStyle name="입력 2 2 6 2 4 3" xfId="44682" xr:uid="{00000000-0005-0000-0000-00007AC70000}"/>
    <cellStyle name="입력 2 2 6 2 4 4" xfId="44683" xr:uid="{00000000-0005-0000-0000-00007BC70000}"/>
    <cellStyle name="입력 2 2 6 2 4 5" xfId="44684" xr:uid="{00000000-0005-0000-0000-00007CC70000}"/>
    <cellStyle name="입력 2 2 6 2 5" xfId="44685" xr:uid="{00000000-0005-0000-0000-00007DC70000}"/>
    <cellStyle name="입력 2 2 6 2 5 2" xfId="44686" xr:uid="{00000000-0005-0000-0000-00007EC70000}"/>
    <cellStyle name="입력 2 2 6 2 5 3" xfId="44687" xr:uid="{00000000-0005-0000-0000-00007FC70000}"/>
    <cellStyle name="입력 2 2 6 2 6" xfId="44688" xr:uid="{00000000-0005-0000-0000-000080C70000}"/>
    <cellStyle name="입력 2 2 6 2 7" xfId="44689" xr:uid="{00000000-0005-0000-0000-000081C70000}"/>
    <cellStyle name="입력 2 2 6 2 8" xfId="44690" xr:uid="{00000000-0005-0000-0000-000082C70000}"/>
    <cellStyle name="입력 2 2 6 3" xfId="44691" xr:uid="{00000000-0005-0000-0000-000083C70000}"/>
    <cellStyle name="입력 2 2 6 3 2" xfId="44692" xr:uid="{00000000-0005-0000-0000-000084C70000}"/>
    <cellStyle name="입력 2 2 6 3 2 2" xfId="44693" xr:uid="{00000000-0005-0000-0000-000085C70000}"/>
    <cellStyle name="입력 2 2 6 3 2 2 2" xfId="44694" xr:uid="{00000000-0005-0000-0000-000086C70000}"/>
    <cellStyle name="입력 2 2 6 3 2 2 2 2" xfId="44695" xr:uid="{00000000-0005-0000-0000-000087C70000}"/>
    <cellStyle name="입력 2 2 6 3 2 2 2 3" xfId="44696" xr:uid="{00000000-0005-0000-0000-000088C70000}"/>
    <cellStyle name="입력 2 2 6 3 2 2 3" xfId="44697" xr:uid="{00000000-0005-0000-0000-000089C70000}"/>
    <cellStyle name="입력 2 2 6 3 2 2 4" xfId="44698" xr:uid="{00000000-0005-0000-0000-00008AC70000}"/>
    <cellStyle name="입력 2 2 6 3 2 2 5" xfId="44699" xr:uid="{00000000-0005-0000-0000-00008BC70000}"/>
    <cellStyle name="입력 2 2 6 3 2 3" xfId="44700" xr:uid="{00000000-0005-0000-0000-00008CC70000}"/>
    <cellStyle name="입력 2 2 6 3 2 3 2" xfId="44701" xr:uid="{00000000-0005-0000-0000-00008DC70000}"/>
    <cellStyle name="입력 2 2 6 3 2 3 3" xfId="44702" xr:uid="{00000000-0005-0000-0000-00008EC70000}"/>
    <cellStyle name="입력 2 2 6 3 2 4" xfId="44703" xr:uid="{00000000-0005-0000-0000-00008FC70000}"/>
    <cellStyle name="입력 2 2 6 3 2 5" xfId="44704" xr:uid="{00000000-0005-0000-0000-000090C70000}"/>
    <cellStyle name="입력 2 2 6 3 2 6" xfId="44705" xr:uid="{00000000-0005-0000-0000-000091C70000}"/>
    <cellStyle name="입력 2 2 6 3 3" xfId="44706" xr:uid="{00000000-0005-0000-0000-000092C70000}"/>
    <cellStyle name="입력 2 2 6 3 3 2" xfId="44707" xr:uid="{00000000-0005-0000-0000-000093C70000}"/>
    <cellStyle name="입력 2 2 6 3 3 2 2" xfId="44708" xr:uid="{00000000-0005-0000-0000-000094C70000}"/>
    <cellStyle name="입력 2 2 6 3 3 2 3" xfId="44709" xr:uid="{00000000-0005-0000-0000-000095C70000}"/>
    <cellStyle name="입력 2 2 6 3 3 3" xfId="44710" xr:uid="{00000000-0005-0000-0000-000096C70000}"/>
    <cellStyle name="입력 2 2 6 3 3 4" xfId="44711" xr:uid="{00000000-0005-0000-0000-000097C70000}"/>
    <cellStyle name="입력 2 2 6 3 3 5" xfId="44712" xr:uid="{00000000-0005-0000-0000-000098C70000}"/>
    <cellStyle name="입력 2 2 6 3 4" xfId="44713" xr:uid="{00000000-0005-0000-0000-000099C70000}"/>
    <cellStyle name="입력 2 2 6 3 4 2" xfId="44714" xr:uid="{00000000-0005-0000-0000-00009AC70000}"/>
    <cellStyle name="입력 2 2 6 3 4 3" xfId="44715" xr:uid="{00000000-0005-0000-0000-00009BC70000}"/>
    <cellStyle name="입력 2 2 6 3 5" xfId="44716" xr:uid="{00000000-0005-0000-0000-00009CC70000}"/>
    <cellStyle name="입력 2 2 6 3 6" xfId="44717" xr:uid="{00000000-0005-0000-0000-00009DC70000}"/>
    <cellStyle name="입력 2 2 6 3 7" xfId="44718" xr:uid="{00000000-0005-0000-0000-00009EC70000}"/>
    <cellStyle name="입력 2 2 6 4" xfId="44719" xr:uid="{00000000-0005-0000-0000-00009FC70000}"/>
    <cellStyle name="입력 2 2 6 4 2" xfId="44720" xr:uid="{00000000-0005-0000-0000-0000A0C70000}"/>
    <cellStyle name="입력 2 2 6 4 2 2" xfId="44721" xr:uid="{00000000-0005-0000-0000-0000A1C70000}"/>
    <cellStyle name="입력 2 2 6 4 2 2 2" xfId="44722" xr:uid="{00000000-0005-0000-0000-0000A2C70000}"/>
    <cellStyle name="입력 2 2 6 4 2 2 2 2" xfId="44723" xr:uid="{00000000-0005-0000-0000-0000A3C70000}"/>
    <cellStyle name="입력 2 2 6 4 2 2 2 3" xfId="44724" xr:uid="{00000000-0005-0000-0000-0000A4C70000}"/>
    <cellStyle name="입력 2 2 6 4 2 2 3" xfId="44725" xr:uid="{00000000-0005-0000-0000-0000A5C70000}"/>
    <cellStyle name="입력 2 2 6 4 2 2 4" xfId="44726" xr:uid="{00000000-0005-0000-0000-0000A6C70000}"/>
    <cellStyle name="입력 2 2 6 4 2 2 5" xfId="44727" xr:uid="{00000000-0005-0000-0000-0000A7C70000}"/>
    <cellStyle name="입력 2 2 6 4 2 3" xfId="44728" xr:uid="{00000000-0005-0000-0000-0000A8C70000}"/>
    <cellStyle name="입력 2 2 6 4 2 3 2" xfId="44729" xr:uid="{00000000-0005-0000-0000-0000A9C70000}"/>
    <cellStyle name="입력 2 2 6 4 2 3 3" xfId="44730" xr:uid="{00000000-0005-0000-0000-0000AAC70000}"/>
    <cellStyle name="입력 2 2 6 4 2 4" xfId="44731" xr:uid="{00000000-0005-0000-0000-0000ABC70000}"/>
    <cellStyle name="입력 2 2 6 4 2 5" xfId="44732" xr:uid="{00000000-0005-0000-0000-0000ACC70000}"/>
    <cellStyle name="입력 2 2 6 4 2 6" xfId="44733" xr:uid="{00000000-0005-0000-0000-0000ADC70000}"/>
    <cellStyle name="입력 2 2 6 4 3" xfId="44734" xr:uid="{00000000-0005-0000-0000-0000AEC70000}"/>
    <cellStyle name="입력 2 2 6 4 3 2" xfId="44735" xr:uid="{00000000-0005-0000-0000-0000AFC70000}"/>
    <cellStyle name="입력 2 2 6 4 3 2 2" xfId="44736" xr:uid="{00000000-0005-0000-0000-0000B0C70000}"/>
    <cellStyle name="입력 2 2 6 4 3 2 3" xfId="44737" xr:uid="{00000000-0005-0000-0000-0000B1C70000}"/>
    <cellStyle name="입력 2 2 6 4 3 3" xfId="44738" xr:uid="{00000000-0005-0000-0000-0000B2C70000}"/>
    <cellStyle name="입력 2 2 6 4 3 4" xfId="44739" xr:uid="{00000000-0005-0000-0000-0000B3C70000}"/>
    <cellStyle name="입력 2 2 6 4 3 5" xfId="44740" xr:uid="{00000000-0005-0000-0000-0000B4C70000}"/>
    <cellStyle name="입력 2 2 6 4 4" xfId="44741" xr:uid="{00000000-0005-0000-0000-0000B5C70000}"/>
    <cellStyle name="입력 2 2 6 4 4 2" xfId="44742" xr:uid="{00000000-0005-0000-0000-0000B6C70000}"/>
    <cellStyle name="입력 2 2 6 4 4 3" xfId="44743" xr:uid="{00000000-0005-0000-0000-0000B7C70000}"/>
    <cellStyle name="입력 2 2 6 4 5" xfId="44744" xr:uid="{00000000-0005-0000-0000-0000B8C70000}"/>
    <cellStyle name="입력 2 2 6 4 6" xfId="44745" xr:uid="{00000000-0005-0000-0000-0000B9C70000}"/>
    <cellStyle name="입력 2 2 6 4 7" xfId="44746" xr:uid="{00000000-0005-0000-0000-0000BAC70000}"/>
    <cellStyle name="입력 2 2 6 5" xfId="44747" xr:uid="{00000000-0005-0000-0000-0000BBC70000}"/>
    <cellStyle name="입력 2 2 6 5 2" xfId="44748" xr:uid="{00000000-0005-0000-0000-0000BCC70000}"/>
    <cellStyle name="입력 2 2 6 5 2 2" xfId="44749" xr:uid="{00000000-0005-0000-0000-0000BDC70000}"/>
    <cellStyle name="입력 2 2 6 5 2 2 2" xfId="44750" xr:uid="{00000000-0005-0000-0000-0000BEC70000}"/>
    <cellStyle name="입력 2 2 6 5 2 2 2 2" xfId="44751" xr:uid="{00000000-0005-0000-0000-0000BFC70000}"/>
    <cellStyle name="입력 2 2 6 5 2 2 2 3" xfId="44752" xr:uid="{00000000-0005-0000-0000-0000C0C70000}"/>
    <cellStyle name="입력 2 2 6 5 2 2 3" xfId="44753" xr:uid="{00000000-0005-0000-0000-0000C1C70000}"/>
    <cellStyle name="입력 2 2 6 5 2 2 4" xfId="44754" xr:uid="{00000000-0005-0000-0000-0000C2C70000}"/>
    <cellStyle name="입력 2 2 6 5 2 2 5" xfId="44755" xr:uid="{00000000-0005-0000-0000-0000C3C70000}"/>
    <cellStyle name="입력 2 2 6 5 2 3" xfId="44756" xr:uid="{00000000-0005-0000-0000-0000C4C70000}"/>
    <cellStyle name="입력 2 2 6 5 2 3 2" xfId="44757" xr:uid="{00000000-0005-0000-0000-0000C5C70000}"/>
    <cellStyle name="입력 2 2 6 5 2 3 3" xfId="44758" xr:uid="{00000000-0005-0000-0000-0000C6C70000}"/>
    <cellStyle name="입력 2 2 6 5 2 4" xfId="44759" xr:uid="{00000000-0005-0000-0000-0000C7C70000}"/>
    <cellStyle name="입력 2 2 6 5 2 5" xfId="44760" xr:uid="{00000000-0005-0000-0000-0000C8C70000}"/>
    <cellStyle name="입력 2 2 6 5 2 6" xfId="44761" xr:uid="{00000000-0005-0000-0000-0000C9C70000}"/>
    <cellStyle name="입력 2 2 6 5 3" xfId="44762" xr:uid="{00000000-0005-0000-0000-0000CAC70000}"/>
    <cellStyle name="입력 2 2 6 5 3 2" xfId="44763" xr:uid="{00000000-0005-0000-0000-0000CBC70000}"/>
    <cellStyle name="입력 2 2 6 5 3 2 2" xfId="44764" xr:uid="{00000000-0005-0000-0000-0000CCC70000}"/>
    <cellStyle name="입력 2 2 6 5 3 2 3" xfId="44765" xr:uid="{00000000-0005-0000-0000-0000CDC70000}"/>
    <cellStyle name="입력 2 2 6 5 3 3" xfId="44766" xr:uid="{00000000-0005-0000-0000-0000CEC70000}"/>
    <cellStyle name="입력 2 2 6 5 3 4" xfId="44767" xr:uid="{00000000-0005-0000-0000-0000CFC70000}"/>
    <cellStyle name="입력 2 2 6 5 3 5" xfId="44768" xr:uid="{00000000-0005-0000-0000-0000D0C70000}"/>
    <cellStyle name="입력 2 2 6 5 4" xfId="44769" xr:uid="{00000000-0005-0000-0000-0000D1C70000}"/>
    <cellStyle name="입력 2 2 6 5 4 2" xfId="44770" xr:uid="{00000000-0005-0000-0000-0000D2C70000}"/>
    <cellStyle name="입력 2 2 6 5 4 3" xfId="44771" xr:uid="{00000000-0005-0000-0000-0000D3C70000}"/>
    <cellStyle name="입력 2 2 6 5 5" xfId="44772" xr:uid="{00000000-0005-0000-0000-0000D4C70000}"/>
    <cellStyle name="입력 2 2 6 5 6" xfId="44773" xr:uid="{00000000-0005-0000-0000-0000D5C70000}"/>
    <cellStyle name="입력 2 2 6 5 7" xfId="44774" xr:uid="{00000000-0005-0000-0000-0000D6C70000}"/>
    <cellStyle name="입력 2 2 6 6" xfId="44775" xr:uid="{00000000-0005-0000-0000-0000D7C70000}"/>
    <cellStyle name="입력 2 2 6 6 2" xfId="44776" xr:uid="{00000000-0005-0000-0000-0000D8C70000}"/>
    <cellStyle name="입력 2 2 6 6 2 2" xfId="44777" xr:uid="{00000000-0005-0000-0000-0000D9C70000}"/>
    <cellStyle name="입력 2 2 6 6 2 2 2" xfId="44778" xr:uid="{00000000-0005-0000-0000-0000DAC70000}"/>
    <cellStyle name="입력 2 2 6 6 2 2 3" xfId="44779" xr:uid="{00000000-0005-0000-0000-0000DBC70000}"/>
    <cellStyle name="입력 2 2 6 6 2 3" xfId="44780" xr:uid="{00000000-0005-0000-0000-0000DCC70000}"/>
    <cellStyle name="입력 2 2 6 6 2 4" xfId="44781" xr:uid="{00000000-0005-0000-0000-0000DDC70000}"/>
    <cellStyle name="입력 2 2 6 6 2 5" xfId="44782" xr:uid="{00000000-0005-0000-0000-0000DEC70000}"/>
    <cellStyle name="입력 2 2 6 6 3" xfId="44783" xr:uid="{00000000-0005-0000-0000-0000DFC70000}"/>
    <cellStyle name="입력 2 2 6 6 3 2" xfId="44784" xr:uid="{00000000-0005-0000-0000-0000E0C70000}"/>
    <cellStyle name="입력 2 2 6 6 3 3" xfId="44785" xr:uid="{00000000-0005-0000-0000-0000E1C70000}"/>
    <cellStyle name="입력 2 2 6 6 4" xfId="44786" xr:uid="{00000000-0005-0000-0000-0000E2C70000}"/>
    <cellStyle name="입력 2 2 6 6 5" xfId="44787" xr:uid="{00000000-0005-0000-0000-0000E3C70000}"/>
    <cellStyle name="입력 2 2 6 6 6" xfId="44788" xr:uid="{00000000-0005-0000-0000-0000E4C70000}"/>
    <cellStyle name="입력 2 2 6 7" xfId="44789" xr:uid="{00000000-0005-0000-0000-0000E5C70000}"/>
    <cellStyle name="입력 2 2 6 7 2" xfId="44790" xr:uid="{00000000-0005-0000-0000-0000E6C70000}"/>
    <cellStyle name="입력 2 2 6 7 2 2" xfId="44791" xr:uid="{00000000-0005-0000-0000-0000E7C70000}"/>
    <cellStyle name="입력 2 2 6 7 2 2 2" xfId="44792" xr:uid="{00000000-0005-0000-0000-0000E8C70000}"/>
    <cellStyle name="입력 2 2 6 7 2 2 3" xfId="44793" xr:uid="{00000000-0005-0000-0000-0000E9C70000}"/>
    <cellStyle name="입력 2 2 6 7 2 3" xfId="44794" xr:uid="{00000000-0005-0000-0000-0000EAC70000}"/>
    <cellStyle name="입력 2 2 6 7 2 4" xfId="44795" xr:uid="{00000000-0005-0000-0000-0000EBC70000}"/>
    <cellStyle name="입력 2 2 6 7 2 5" xfId="44796" xr:uid="{00000000-0005-0000-0000-0000ECC70000}"/>
    <cellStyle name="입력 2 2 6 7 3" xfId="44797" xr:uid="{00000000-0005-0000-0000-0000EDC70000}"/>
    <cellStyle name="입력 2 2 6 7 3 2" xfId="44798" xr:uid="{00000000-0005-0000-0000-0000EEC70000}"/>
    <cellStyle name="입력 2 2 6 7 3 3" xfId="44799" xr:uid="{00000000-0005-0000-0000-0000EFC70000}"/>
    <cellStyle name="입력 2 2 6 7 4" xfId="44800" xr:uid="{00000000-0005-0000-0000-0000F0C70000}"/>
    <cellStyle name="입력 2 2 6 7 5" xfId="44801" xr:uid="{00000000-0005-0000-0000-0000F1C70000}"/>
    <cellStyle name="입력 2 2 6 7 6" xfId="44802" xr:uid="{00000000-0005-0000-0000-0000F2C70000}"/>
    <cellStyle name="입력 2 2 6 8" xfId="44803" xr:uid="{00000000-0005-0000-0000-0000F3C70000}"/>
    <cellStyle name="입력 2 2 6 8 2" xfId="44804" xr:uid="{00000000-0005-0000-0000-0000F4C70000}"/>
    <cellStyle name="입력 2 2 6 8 2 2" xfId="44805" xr:uid="{00000000-0005-0000-0000-0000F5C70000}"/>
    <cellStyle name="입력 2 2 6 8 2 3" xfId="44806" xr:uid="{00000000-0005-0000-0000-0000F6C70000}"/>
    <cellStyle name="입력 2 2 6 8 3" xfId="44807" xr:uid="{00000000-0005-0000-0000-0000F7C70000}"/>
    <cellStyle name="입력 2 2 6 8 4" xfId="44808" xr:uid="{00000000-0005-0000-0000-0000F8C70000}"/>
    <cellStyle name="입력 2 2 6 8 5" xfId="44809" xr:uid="{00000000-0005-0000-0000-0000F9C70000}"/>
    <cellStyle name="입력 2 2 6 9" xfId="44810" xr:uid="{00000000-0005-0000-0000-0000FAC70000}"/>
    <cellStyle name="입력 2 2 6 9 2" xfId="44811" xr:uid="{00000000-0005-0000-0000-0000FBC70000}"/>
    <cellStyle name="입력 2 2 6 9 3" xfId="44812" xr:uid="{00000000-0005-0000-0000-0000FCC70000}"/>
    <cellStyle name="입력 2 2 7" xfId="44813" xr:uid="{00000000-0005-0000-0000-0000FDC70000}"/>
    <cellStyle name="입력 2 2 7 10" xfId="44814" xr:uid="{00000000-0005-0000-0000-0000FEC70000}"/>
    <cellStyle name="입력 2 2 7 11" xfId="44815" xr:uid="{00000000-0005-0000-0000-0000FFC70000}"/>
    <cellStyle name="입력 2 2 7 12" xfId="44816" xr:uid="{00000000-0005-0000-0000-000000C80000}"/>
    <cellStyle name="입력 2 2 7 2" xfId="44817" xr:uid="{00000000-0005-0000-0000-000001C80000}"/>
    <cellStyle name="입력 2 2 7 2 2" xfId="44818" xr:uid="{00000000-0005-0000-0000-000002C80000}"/>
    <cellStyle name="입력 2 2 7 2 2 2" xfId="44819" xr:uid="{00000000-0005-0000-0000-000003C80000}"/>
    <cellStyle name="입력 2 2 7 2 2 2 2" xfId="44820" xr:uid="{00000000-0005-0000-0000-000004C80000}"/>
    <cellStyle name="입력 2 2 7 2 2 2 2 2" xfId="44821" xr:uid="{00000000-0005-0000-0000-000005C80000}"/>
    <cellStyle name="입력 2 2 7 2 2 2 2 3" xfId="44822" xr:uid="{00000000-0005-0000-0000-000006C80000}"/>
    <cellStyle name="입력 2 2 7 2 2 2 3" xfId="44823" xr:uid="{00000000-0005-0000-0000-000007C80000}"/>
    <cellStyle name="입력 2 2 7 2 2 2 4" xfId="44824" xr:uid="{00000000-0005-0000-0000-000008C80000}"/>
    <cellStyle name="입력 2 2 7 2 2 2 5" xfId="44825" xr:uid="{00000000-0005-0000-0000-000009C80000}"/>
    <cellStyle name="입력 2 2 7 2 2 3" xfId="44826" xr:uid="{00000000-0005-0000-0000-00000AC80000}"/>
    <cellStyle name="입력 2 2 7 2 2 3 2" xfId="44827" xr:uid="{00000000-0005-0000-0000-00000BC80000}"/>
    <cellStyle name="입력 2 2 7 2 2 3 3" xfId="44828" xr:uid="{00000000-0005-0000-0000-00000CC80000}"/>
    <cellStyle name="입력 2 2 7 2 2 4" xfId="44829" xr:uid="{00000000-0005-0000-0000-00000DC80000}"/>
    <cellStyle name="입력 2 2 7 2 2 5" xfId="44830" xr:uid="{00000000-0005-0000-0000-00000EC80000}"/>
    <cellStyle name="입력 2 2 7 2 2 6" xfId="44831" xr:uid="{00000000-0005-0000-0000-00000FC80000}"/>
    <cellStyle name="입력 2 2 7 2 3" xfId="44832" xr:uid="{00000000-0005-0000-0000-000010C80000}"/>
    <cellStyle name="입력 2 2 7 2 3 2" xfId="44833" xr:uid="{00000000-0005-0000-0000-000011C80000}"/>
    <cellStyle name="입력 2 2 7 2 3 2 2" xfId="44834" xr:uid="{00000000-0005-0000-0000-000012C80000}"/>
    <cellStyle name="입력 2 2 7 2 3 2 2 2" xfId="44835" xr:uid="{00000000-0005-0000-0000-000013C80000}"/>
    <cellStyle name="입력 2 2 7 2 3 2 2 3" xfId="44836" xr:uid="{00000000-0005-0000-0000-000014C80000}"/>
    <cellStyle name="입력 2 2 7 2 3 2 3" xfId="44837" xr:uid="{00000000-0005-0000-0000-000015C80000}"/>
    <cellStyle name="입력 2 2 7 2 3 2 4" xfId="44838" xr:uid="{00000000-0005-0000-0000-000016C80000}"/>
    <cellStyle name="입력 2 2 7 2 3 2 5" xfId="44839" xr:uid="{00000000-0005-0000-0000-000017C80000}"/>
    <cellStyle name="입력 2 2 7 2 3 3" xfId="44840" xr:uid="{00000000-0005-0000-0000-000018C80000}"/>
    <cellStyle name="입력 2 2 7 2 3 3 2" xfId="44841" xr:uid="{00000000-0005-0000-0000-000019C80000}"/>
    <cellStyle name="입력 2 2 7 2 3 3 3" xfId="44842" xr:uid="{00000000-0005-0000-0000-00001AC80000}"/>
    <cellStyle name="입력 2 2 7 2 3 4" xfId="44843" xr:uid="{00000000-0005-0000-0000-00001BC80000}"/>
    <cellStyle name="입력 2 2 7 2 3 5" xfId="44844" xr:uid="{00000000-0005-0000-0000-00001CC80000}"/>
    <cellStyle name="입력 2 2 7 2 3 6" xfId="44845" xr:uid="{00000000-0005-0000-0000-00001DC80000}"/>
    <cellStyle name="입력 2 2 7 2 4" xfId="44846" xr:uid="{00000000-0005-0000-0000-00001EC80000}"/>
    <cellStyle name="입력 2 2 7 2 4 2" xfId="44847" xr:uid="{00000000-0005-0000-0000-00001FC80000}"/>
    <cellStyle name="입력 2 2 7 2 4 2 2" xfId="44848" xr:uid="{00000000-0005-0000-0000-000020C80000}"/>
    <cellStyle name="입력 2 2 7 2 4 2 3" xfId="44849" xr:uid="{00000000-0005-0000-0000-000021C80000}"/>
    <cellStyle name="입력 2 2 7 2 4 3" xfId="44850" xr:uid="{00000000-0005-0000-0000-000022C80000}"/>
    <cellStyle name="입력 2 2 7 2 4 4" xfId="44851" xr:uid="{00000000-0005-0000-0000-000023C80000}"/>
    <cellStyle name="입력 2 2 7 2 4 5" xfId="44852" xr:uid="{00000000-0005-0000-0000-000024C80000}"/>
    <cellStyle name="입력 2 2 7 2 5" xfId="44853" xr:uid="{00000000-0005-0000-0000-000025C80000}"/>
    <cellStyle name="입력 2 2 7 2 5 2" xfId="44854" xr:uid="{00000000-0005-0000-0000-000026C80000}"/>
    <cellStyle name="입력 2 2 7 2 5 3" xfId="44855" xr:uid="{00000000-0005-0000-0000-000027C80000}"/>
    <cellStyle name="입력 2 2 7 2 6" xfId="44856" xr:uid="{00000000-0005-0000-0000-000028C80000}"/>
    <cellStyle name="입력 2 2 7 2 7" xfId="44857" xr:uid="{00000000-0005-0000-0000-000029C80000}"/>
    <cellStyle name="입력 2 2 7 2 8" xfId="44858" xr:uid="{00000000-0005-0000-0000-00002AC80000}"/>
    <cellStyle name="입력 2 2 7 3" xfId="44859" xr:uid="{00000000-0005-0000-0000-00002BC80000}"/>
    <cellStyle name="입력 2 2 7 3 2" xfId="44860" xr:uid="{00000000-0005-0000-0000-00002CC80000}"/>
    <cellStyle name="입력 2 2 7 3 2 2" xfId="44861" xr:uid="{00000000-0005-0000-0000-00002DC80000}"/>
    <cellStyle name="입력 2 2 7 3 2 2 2" xfId="44862" xr:uid="{00000000-0005-0000-0000-00002EC80000}"/>
    <cellStyle name="입력 2 2 7 3 2 2 2 2" xfId="44863" xr:uid="{00000000-0005-0000-0000-00002FC80000}"/>
    <cellStyle name="입력 2 2 7 3 2 2 2 3" xfId="44864" xr:uid="{00000000-0005-0000-0000-000030C80000}"/>
    <cellStyle name="입력 2 2 7 3 2 2 3" xfId="44865" xr:uid="{00000000-0005-0000-0000-000031C80000}"/>
    <cellStyle name="입력 2 2 7 3 2 2 4" xfId="44866" xr:uid="{00000000-0005-0000-0000-000032C80000}"/>
    <cellStyle name="입력 2 2 7 3 2 2 5" xfId="44867" xr:uid="{00000000-0005-0000-0000-000033C80000}"/>
    <cellStyle name="입력 2 2 7 3 2 3" xfId="44868" xr:uid="{00000000-0005-0000-0000-000034C80000}"/>
    <cellStyle name="입력 2 2 7 3 2 3 2" xfId="44869" xr:uid="{00000000-0005-0000-0000-000035C80000}"/>
    <cellStyle name="입력 2 2 7 3 2 3 3" xfId="44870" xr:uid="{00000000-0005-0000-0000-000036C80000}"/>
    <cellStyle name="입력 2 2 7 3 2 4" xfId="44871" xr:uid="{00000000-0005-0000-0000-000037C80000}"/>
    <cellStyle name="입력 2 2 7 3 2 5" xfId="44872" xr:uid="{00000000-0005-0000-0000-000038C80000}"/>
    <cellStyle name="입력 2 2 7 3 2 6" xfId="44873" xr:uid="{00000000-0005-0000-0000-000039C80000}"/>
    <cellStyle name="입력 2 2 7 3 3" xfId="44874" xr:uid="{00000000-0005-0000-0000-00003AC80000}"/>
    <cellStyle name="입력 2 2 7 3 3 2" xfId="44875" xr:uid="{00000000-0005-0000-0000-00003BC80000}"/>
    <cellStyle name="입력 2 2 7 3 3 2 2" xfId="44876" xr:uid="{00000000-0005-0000-0000-00003CC80000}"/>
    <cellStyle name="입력 2 2 7 3 3 2 3" xfId="44877" xr:uid="{00000000-0005-0000-0000-00003DC80000}"/>
    <cellStyle name="입력 2 2 7 3 3 3" xfId="44878" xr:uid="{00000000-0005-0000-0000-00003EC80000}"/>
    <cellStyle name="입력 2 2 7 3 3 4" xfId="44879" xr:uid="{00000000-0005-0000-0000-00003FC80000}"/>
    <cellStyle name="입력 2 2 7 3 3 5" xfId="44880" xr:uid="{00000000-0005-0000-0000-000040C80000}"/>
    <cellStyle name="입력 2 2 7 3 4" xfId="44881" xr:uid="{00000000-0005-0000-0000-000041C80000}"/>
    <cellStyle name="입력 2 2 7 3 4 2" xfId="44882" xr:uid="{00000000-0005-0000-0000-000042C80000}"/>
    <cellStyle name="입력 2 2 7 3 4 3" xfId="44883" xr:uid="{00000000-0005-0000-0000-000043C80000}"/>
    <cellStyle name="입력 2 2 7 3 5" xfId="44884" xr:uid="{00000000-0005-0000-0000-000044C80000}"/>
    <cellStyle name="입력 2 2 7 3 6" xfId="44885" xr:uid="{00000000-0005-0000-0000-000045C80000}"/>
    <cellStyle name="입력 2 2 7 3 7" xfId="44886" xr:uid="{00000000-0005-0000-0000-000046C80000}"/>
    <cellStyle name="입력 2 2 7 4" xfId="44887" xr:uid="{00000000-0005-0000-0000-000047C80000}"/>
    <cellStyle name="입력 2 2 7 4 2" xfId="44888" xr:uid="{00000000-0005-0000-0000-000048C80000}"/>
    <cellStyle name="입력 2 2 7 4 2 2" xfId="44889" xr:uid="{00000000-0005-0000-0000-000049C80000}"/>
    <cellStyle name="입력 2 2 7 4 2 2 2" xfId="44890" xr:uid="{00000000-0005-0000-0000-00004AC80000}"/>
    <cellStyle name="입력 2 2 7 4 2 2 2 2" xfId="44891" xr:uid="{00000000-0005-0000-0000-00004BC80000}"/>
    <cellStyle name="입력 2 2 7 4 2 2 2 3" xfId="44892" xr:uid="{00000000-0005-0000-0000-00004CC80000}"/>
    <cellStyle name="입력 2 2 7 4 2 2 3" xfId="44893" xr:uid="{00000000-0005-0000-0000-00004DC80000}"/>
    <cellStyle name="입력 2 2 7 4 2 2 4" xfId="44894" xr:uid="{00000000-0005-0000-0000-00004EC80000}"/>
    <cellStyle name="입력 2 2 7 4 2 2 5" xfId="44895" xr:uid="{00000000-0005-0000-0000-00004FC80000}"/>
    <cellStyle name="입력 2 2 7 4 2 3" xfId="44896" xr:uid="{00000000-0005-0000-0000-000050C80000}"/>
    <cellStyle name="입력 2 2 7 4 2 3 2" xfId="44897" xr:uid="{00000000-0005-0000-0000-000051C80000}"/>
    <cellStyle name="입력 2 2 7 4 2 3 3" xfId="44898" xr:uid="{00000000-0005-0000-0000-000052C80000}"/>
    <cellStyle name="입력 2 2 7 4 2 4" xfId="44899" xr:uid="{00000000-0005-0000-0000-000053C80000}"/>
    <cellStyle name="입력 2 2 7 4 2 5" xfId="44900" xr:uid="{00000000-0005-0000-0000-000054C80000}"/>
    <cellStyle name="입력 2 2 7 4 2 6" xfId="44901" xr:uid="{00000000-0005-0000-0000-000055C80000}"/>
    <cellStyle name="입력 2 2 7 4 3" xfId="44902" xr:uid="{00000000-0005-0000-0000-000056C80000}"/>
    <cellStyle name="입력 2 2 7 4 3 2" xfId="44903" xr:uid="{00000000-0005-0000-0000-000057C80000}"/>
    <cellStyle name="입력 2 2 7 4 3 2 2" xfId="44904" xr:uid="{00000000-0005-0000-0000-000058C80000}"/>
    <cellStyle name="입력 2 2 7 4 3 2 3" xfId="44905" xr:uid="{00000000-0005-0000-0000-000059C80000}"/>
    <cellStyle name="입력 2 2 7 4 3 3" xfId="44906" xr:uid="{00000000-0005-0000-0000-00005AC80000}"/>
    <cellStyle name="입력 2 2 7 4 3 4" xfId="44907" xr:uid="{00000000-0005-0000-0000-00005BC80000}"/>
    <cellStyle name="입력 2 2 7 4 3 5" xfId="44908" xr:uid="{00000000-0005-0000-0000-00005CC80000}"/>
    <cellStyle name="입력 2 2 7 4 4" xfId="44909" xr:uid="{00000000-0005-0000-0000-00005DC80000}"/>
    <cellStyle name="입력 2 2 7 4 4 2" xfId="44910" xr:uid="{00000000-0005-0000-0000-00005EC80000}"/>
    <cellStyle name="입력 2 2 7 4 4 3" xfId="44911" xr:uid="{00000000-0005-0000-0000-00005FC80000}"/>
    <cellStyle name="입력 2 2 7 4 5" xfId="44912" xr:uid="{00000000-0005-0000-0000-000060C80000}"/>
    <cellStyle name="입력 2 2 7 4 6" xfId="44913" xr:uid="{00000000-0005-0000-0000-000061C80000}"/>
    <cellStyle name="입력 2 2 7 4 7" xfId="44914" xr:uid="{00000000-0005-0000-0000-000062C80000}"/>
    <cellStyle name="입력 2 2 7 5" xfId="44915" xr:uid="{00000000-0005-0000-0000-000063C80000}"/>
    <cellStyle name="입력 2 2 7 5 2" xfId="44916" xr:uid="{00000000-0005-0000-0000-000064C80000}"/>
    <cellStyle name="입력 2 2 7 5 2 2" xfId="44917" xr:uid="{00000000-0005-0000-0000-000065C80000}"/>
    <cellStyle name="입력 2 2 7 5 2 2 2" xfId="44918" xr:uid="{00000000-0005-0000-0000-000066C80000}"/>
    <cellStyle name="입력 2 2 7 5 2 2 2 2" xfId="44919" xr:uid="{00000000-0005-0000-0000-000067C80000}"/>
    <cellStyle name="입력 2 2 7 5 2 2 2 3" xfId="44920" xr:uid="{00000000-0005-0000-0000-000068C80000}"/>
    <cellStyle name="입력 2 2 7 5 2 2 3" xfId="44921" xr:uid="{00000000-0005-0000-0000-000069C80000}"/>
    <cellStyle name="입력 2 2 7 5 2 2 4" xfId="44922" xr:uid="{00000000-0005-0000-0000-00006AC80000}"/>
    <cellStyle name="입력 2 2 7 5 2 2 5" xfId="44923" xr:uid="{00000000-0005-0000-0000-00006BC80000}"/>
    <cellStyle name="입력 2 2 7 5 2 3" xfId="44924" xr:uid="{00000000-0005-0000-0000-00006CC80000}"/>
    <cellStyle name="입력 2 2 7 5 2 3 2" xfId="44925" xr:uid="{00000000-0005-0000-0000-00006DC80000}"/>
    <cellStyle name="입력 2 2 7 5 2 3 3" xfId="44926" xr:uid="{00000000-0005-0000-0000-00006EC80000}"/>
    <cellStyle name="입력 2 2 7 5 2 4" xfId="44927" xr:uid="{00000000-0005-0000-0000-00006FC80000}"/>
    <cellStyle name="입력 2 2 7 5 2 5" xfId="44928" xr:uid="{00000000-0005-0000-0000-000070C80000}"/>
    <cellStyle name="입력 2 2 7 5 2 6" xfId="44929" xr:uid="{00000000-0005-0000-0000-000071C80000}"/>
    <cellStyle name="입력 2 2 7 5 3" xfId="44930" xr:uid="{00000000-0005-0000-0000-000072C80000}"/>
    <cellStyle name="입력 2 2 7 5 3 2" xfId="44931" xr:uid="{00000000-0005-0000-0000-000073C80000}"/>
    <cellStyle name="입력 2 2 7 5 3 2 2" xfId="44932" xr:uid="{00000000-0005-0000-0000-000074C80000}"/>
    <cellStyle name="입력 2 2 7 5 3 2 3" xfId="44933" xr:uid="{00000000-0005-0000-0000-000075C80000}"/>
    <cellStyle name="입력 2 2 7 5 3 3" xfId="44934" xr:uid="{00000000-0005-0000-0000-000076C80000}"/>
    <cellStyle name="입력 2 2 7 5 3 4" xfId="44935" xr:uid="{00000000-0005-0000-0000-000077C80000}"/>
    <cellStyle name="입력 2 2 7 5 3 5" xfId="44936" xr:uid="{00000000-0005-0000-0000-000078C80000}"/>
    <cellStyle name="입력 2 2 7 5 4" xfId="44937" xr:uid="{00000000-0005-0000-0000-000079C80000}"/>
    <cellStyle name="입력 2 2 7 5 4 2" xfId="44938" xr:uid="{00000000-0005-0000-0000-00007AC80000}"/>
    <cellStyle name="입력 2 2 7 5 4 3" xfId="44939" xr:uid="{00000000-0005-0000-0000-00007BC80000}"/>
    <cellStyle name="입력 2 2 7 5 5" xfId="44940" xr:uid="{00000000-0005-0000-0000-00007CC80000}"/>
    <cellStyle name="입력 2 2 7 5 6" xfId="44941" xr:uid="{00000000-0005-0000-0000-00007DC80000}"/>
    <cellStyle name="입력 2 2 7 5 7" xfId="44942" xr:uid="{00000000-0005-0000-0000-00007EC80000}"/>
    <cellStyle name="입력 2 2 7 6" xfId="44943" xr:uid="{00000000-0005-0000-0000-00007FC80000}"/>
    <cellStyle name="입력 2 2 7 6 2" xfId="44944" xr:uid="{00000000-0005-0000-0000-000080C80000}"/>
    <cellStyle name="입력 2 2 7 6 2 2" xfId="44945" xr:uid="{00000000-0005-0000-0000-000081C80000}"/>
    <cellStyle name="입력 2 2 7 6 2 2 2" xfId="44946" xr:uid="{00000000-0005-0000-0000-000082C80000}"/>
    <cellStyle name="입력 2 2 7 6 2 2 3" xfId="44947" xr:uid="{00000000-0005-0000-0000-000083C80000}"/>
    <cellStyle name="입력 2 2 7 6 2 3" xfId="44948" xr:uid="{00000000-0005-0000-0000-000084C80000}"/>
    <cellStyle name="입력 2 2 7 6 2 4" xfId="44949" xr:uid="{00000000-0005-0000-0000-000085C80000}"/>
    <cellStyle name="입력 2 2 7 6 2 5" xfId="44950" xr:uid="{00000000-0005-0000-0000-000086C80000}"/>
    <cellStyle name="입력 2 2 7 6 3" xfId="44951" xr:uid="{00000000-0005-0000-0000-000087C80000}"/>
    <cellStyle name="입력 2 2 7 6 3 2" xfId="44952" xr:uid="{00000000-0005-0000-0000-000088C80000}"/>
    <cellStyle name="입력 2 2 7 6 3 3" xfId="44953" xr:uid="{00000000-0005-0000-0000-000089C80000}"/>
    <cellStyle name="입력 2 2 7 6 4" xfId="44954" xr:uid="{00000000-0005-0000-0000-00008AC80000}"/>
    <cellStyle name="입력 2 2 7 6 5" xfId="44955" xr:uid="{00000000-0005-0000-0000-00008BC80000}"/>
    <cellStyle name="입력 2 2 7 6 6" xfId="44956" xr:uid="{00000000-0005-0000-0000-00008CC80000}"/>
    <cellStyle name="입력 2 2 7 7" xfId="44957" xr:uid="{00000000-0005-0000-0000-00008DC80000}"/>
    <cellStyle name="입력 2 2 7 7 2" xfId="44958" xr:uid="{00000000-0005-0000-0000-00008EC80000}"/>
    <cellStyle name="입력 2 2 7 7 2 2" xfId="44959" xr:uid="{00000000-0005-0000-0000-00008FC80000}"/>
    <cellStyle name="입력 2 2 7 7 2 2 2" xfId="44960" xr:uid="{00000000-0005-0000-0000-000090C80000}"/>
    <cellStyle name="입력 2 2 7 7 2 2 3" xfId="44961" xr:uid="{00000000-0005-0000-0000-000091C80000}"/>
    <cellStyle name="입력 2 2 7 7 2 3" xfId="44962" xr:uid="{00000000-0005-0000-0000-000092C80000}"/>
    <cellStyle name="입력 2 2 7 7 2 4" xfId="44963" xr:uid="{00000000-0005-0000-0000-000093C80000}"/>
    <cellStyle name="입력 2 2 7 7 2 5" xfId="44964" xr:uid="{00000000-0005-0000-0000-000094C80000}"/>
    <cellStyle name="입력 2 2 7 7 3" xfId="44965" xr:uid="{00000000-0005-0000-0000-000095C80000}"/>
    <cellStyle name="입력 2 2 7 7 3 2" xfId="44966" xr:uid="{00000000-0005-0000-0000-000096C80000}"/>
    <cellStyle name="입력 2 2 7 7 3 3" xfId="44967" xr:uid="{00000000-0005-0000-0000-000097C80000}"/>
    <cellStyle name="입력 2 2 7 7 4" xfId="44968" xr:uid="{00000000-0005-0000-0000-000098C80000}"/>
    <cellStyle name="입력 2 2 7 7 5" xfId="44969" xr:uid="{00000000-0005-0000-0000-000099C80000}"/>
    <cellStyle name="입력 2 2 7 7 6" xfId="44970" xr:uid="{00000000-0005-0000-0000-00009AC80000}"/>
    <cellStyle name="입력 2 2 7 8" xfId="44971" xr:uid="{00000000-0005-0000-0000-00009BC80000}"/>
    <cellStyle name="입력 2 2 7 8 2" xfId="44972" xr:uid="{00000000-0005-0000-0000-00009CC80000}"/>
    <cellStyle name="입력 2 2 7 8 2 2" xfId="44973" xr:uid="{00000000-0005-0000-0000-00009DC80000}"/>
    <cellStyle name="입력 2 2 7 8 2 3" xfId="44974" xr:uid="{00000000-0005-0000-0000-00009EC80000}"/>
    <cellStyle name="입력 2 2 7 8 3" xfId="44975" xr:uid="{00000000-0005-0000-0000-00009FC80000}"/>
    <cellStyle name="입력 2 2 7 8 4" xfId="44976" xr:uid="{00000000-0005-0000-0000-0000A0C80000}"/>
    <cellStyle name="입력 2 2 7 8 5" xfId="44977" xr:uid="{00000000-0005-0000-0000-0000A1C80000}"/>
    <cellStyle name="입력 2 2 7 9" xfId="44978" xr:uid="{00000000-0005-0000-0000-0000A2C80000}"/>
    <cellStyle name="입력 2 2 7 9 2" xfId="44979" xr:uid="{00000000-0005-0000-0000-0000A3C80000}"/>
    <cellStyle name="입력 2 2 7 9 3" xfId="44980" xr:uid="{00000000-0005-0000-0000-0000A4C80000}"/>
    <cellStyle name="입력 2 2 8" xfId="44981" xr:uid="{00000000-0005-0000-0000-0000A5C80000}"/>
    <cellStyle name="입력 2 2 8 10" xfId="44982" xr:uid="{00000000-0005-0000-0000-0000A6C80000}"/>
    <cellStyle name="입력 2 2 8 11" xfId="44983" xr:uid="{00000000-0005-0000-0000-0000A7C80000}"/>
    <cellStyle name="입력 2 2 8 12" xfId="44984" xr:uid="{00000000-0005-0000-0000-0000A8C80000}"/>
    <cellStyle name="입력 2 2 8 2" xfId="44985" xr:uid="{00000000-0005-0000-0000-0000A9C80000}"/>
    <cellStyle name="입력 2 2 8 2 2" xfId="44986" xr:uid="{00000000-0005-0000-0000-0000AAC80000}"/>
    <cellStyle name="입력 2 2 8 2 2 2" xfId="44987" xr:uid="{00000000-0005-0000-0000-0000ABC80000}"/>
    <cellStyle name="입력 2 2 8 2 2 2 2" xfId="44988" xr:uid="{00000000-0005-0000-0000-0000ACC80000}"/>
    <cellStyle name="입력 2 2 8 2 2 2 2 2" xfId="44989" xr:uid="{00000000-0005-0000-0000-0000ADC80000}"/>
    <cellStyle name="입력 2 2 8 2 2 2 2 3" xfId="44990" xr:uid="{00000000-0005-0000-0000-0000AEC80000}"/>
    <cellStyle name="입력 2 2 8 2 2 2 3" xfId="44991" xr:uid="{00000000-0005-0000-0000-0000AFC80000}"/>
    <cellStyle name="입력 2 2 8 2 2 2 4" xfId="44992" xr:uid="{00000000-0005-0000-0000-0000B0C80000}"/>
    <cellStyle name="입력 2 2 8 2 2 2 5" xfId="44993" xr:uid="{00000000-0005-0000-0000-0000B1C80000}"/>
    <cellStyle name="입력 2 2 8 2 2 3" xfId="44994" xr:uid="{00000000-0005-0000-0000-0000B2C80000}"/>
    <cellStyle name="입력 2 2 8 2 2 3 2" xfId="44995" xr:uid="{00000000-0005-0000-0000-0000B3C80000}"/>
    <cellStyle name="입력 2 2 8 2 2 3 3" xfId="44996" xr:uid="{00000000-0005-0000-0000-0000B4C80000}"/>
    <cellStyle name="입력 2 2 8 2 2 4" xfId="44997" xr:uid="{00000000-0005-0000-0000-0000B5C80000}"/>
    <cellStyle name="입력 2 2 8 2 2 5" xfId="44998" xr:uid="{00000000-0005-0000-0000-0000B6C80000}"/>
    <cellStyle name="입력 2 2 8 2 2 6" xfId="44999" xr:uid="{00000000-0005-0000-0000-0000B7C80000}"/>
    <cellStyle name="입력 2 2 8 2 3" xfId="45000" xr:uid="{00000000-0005-0000-0000-0000B8C80000}"/>
    <cellStyle name="입력 2 2 8 2 3 2" xfId="45001" xr:uid="{00000000-0005-0000-0000-0000B9C80000}"/>
    <cellStyle name="입력 2 2 8 2 3 2 2" xfId="45002" xr:uid="{00000000-0005-0000-0000-0000BAC80000}"/>
    <cellStyle name="입력 2 2 8 2 3 2 2 2" xfId="45003" xr:uid="{00000000-0005-0000-0000-0000BBC80000}"/>
    <cellStyle name="입력 2 2 8 2 3 2 2 3" xfId="45004" xr:uid="{00000000-0005-0000-0000-0000BCC80000}"/>
    <cellStyle name="입력 2 2 8 2 3 2 3" xfId="45005" xr:uid="{00000000-0005-0000-0000-0000BDC80000}"/>
    <cellStyle name="입력 2 2 8 2 3 2 4" xfId="45006" xr:uid="{00000000-0005-0000-0000-0000BEC80000}"/>
    <cellStyle name="입력 2 2 8 2 3 2 5" xfId="45007" xr:uid="{00000000-0005-0000-0000-0000BFC80000}"/>
    <cellStyle name="입력 2 2 8 2 3 3" xfId="45008" xr:uid="{00000000-0005-0000-0000-0000C0C80000}"/>
    <cellStyle name="입력 2 2 8 2 3 3 2" xfId="45009" xr:uid="{00000000-0005-0000-0000-0000C1C80000}"/>
    <cellStyle name="입력 2 2 8 2 3 3 3" xfId="45010" xr:uid="{00000000-0005-0000-0000-0000C2C80000}"/>
    <cellStyle name="입력 2 2 8 2 3 4" xfId="45011" xr:uid="{00000000-0005-0000-0000-0000C3C80000}"/>
    <cellStyle name="입력 2 2 8 2 3 5" xfId="45012" xr:uid="{00000000-0005-0000-0000-0000C4C80000}"/>
    <cellStyle name="입력 2 2 8 2 3 6" xfId="45013" xr:uid="{00000000-0005-0000-0000-0000C5C80000}"/>
    <cellStyle name="입력 2 2 8 2 4" xfId="45014" xr:uid="{00000000-0005-0000-0000-0000C6C80000}"/>
    <cellStyle name="입력 2 2 8 2 4 2" xfId="45015" xr:uid="{00000000-0005-0000-0000-0000C7C80000}"/>
    <cellStyle name="입력 2 2 8 2 4 2 2" xfId="45016" xr:uid="{00000000-0005-0000-0000-0000C8C80000}"/>
    <cellStyle name="입력 2 2 8 2 4 2 3" xfId="45017" xr:uid="{00000000-0005-0000-0000-0000C9C80000}"/>
    <cellStyle name="입력 2 2 8 2 4 3" xfId="45018" xr:uid="{00000000-0005-0000-0000-0000CAC80000}"/>
    <cellStyle name="입력 2 2 8 2 4 4" xfId="45019" xr:uid="{00000000-0005-0000-0000-0000CBC80000}"/>
    <cellStyle name="입력 2 2 8 2 4 5" xfId="45020" xr:uid="{00000000-0005-0000-0000-0000CCC80000}"/>
    <cellStyle name="입력 2 2 8 2 5" xfId="45021" xr:uid="{00000000-0005-0000-0000-0000CDC80000}"/>
    <cellStyle name="입력 2 2 8 2 5 2" xfId="45022" xr:uid="{00000000-0005-0000-0000-0000CEC80000}"/>
    <cellStyle name="입력 2 2 8 2 5 3" xfId="45023" xr:uid="{00000000-0005-0000-0000-0000CFC80000}"/>
    <cellStyle name="입력 2 2 8 2 6" xfId="45024" xr:uid="{00000000-0005-0000-0000-0000D0C80000}"/>
    <cellStyle name="입력 2 2 8 2 7" xfId="45025" xr:uid="{00000000-0005-0000-0000-0000D1C80000}"/>
    <cellStyle name="입력 2 2 8 2 8" xfId="45026" xr:uid="{00000000-0005-0000-0000-0000D2C80000}"/>
    <cellStyle name="입력 2 2 8 3" xfId="45027" xr:uid="{00000000-0005-0000-0000-0000D3C80000}"/>
    <cellStyle name="입력 2 2 8 3 2" xfId="45028" xr:uid="{00000000-0005-0000-0000-0000D4C80000}"/>
    <cellStyle name="입력 2 2 8 3 2 2" xfId="45029" xr:uid="{00000000-0005-0000-0000-0000D5C80000}"/>
    <cellStyle name="입력 2 2 8 3 2 2 2" xfId="45030" xr:uid="{00000000-0005-0000-0000-0000D6C80000}"/>
    <cellStyle name="입력 2 2 8 3 2 2 2 2" xfId="45031" xr:uid="{00000000-0005-0000-0000-0000D7C80000}"/>
    <cellStyle name="입력 2 2 8 3 2 2 2 3" xfId="45032" xr:uid="{00000000-0005-0000-0000-0000D8C80000}"/>
    <cellStyle name="입력 2 2 8 3 2 2 3" xfId="45033" xr:uid="{00000000-0005-0000-0000-0000D9C80000}"/>
    <cellStyle name="입력 2 2 8 3 2 2 4" xfId="45034" xr:uid="{00000000-0005-0000-0000-0000DAC80000}"/>
    <cellStyle name="입력 2 2 8 3 2 2 5" xfId="45035" xr:uid="{00000000-0005-0000-0000-0000DBC80000}"/>
    <cellStyle name="입력 2 2 8 3 2 3" xfId="45036" xr:uid="{00000000-0005-0000-0000-0000DCC80000}"/>
    <cellStyle name="입력 2 2 8 3 2 3 2" xfId="45037" xr:uid="{00000000-0005-0000-0000-0000DDC80000}"/>
    <cellStyle name="입력 2 2 8 3 2 3 3" xfId="45038" xr:uid="{00000000-0005-0000-0000-0000DEC80000}"/>
    <cellStyle name="입력 2 2 8 3 2 4" xfId="45039" xr:uid="{00000000-0005-0000-0000-0000DFC80000}"/>
    <cellStyle name="입력 2 2 8 3 2 5" xfId="45040" xr:uid="{00000000-0005-0000-0000-0000E0C80000}"/>
    <cellStyle name="입력 2 2 8 3 2 6" xfId="45041" xr:uid="{00000000-0005-0000-0000-0000E1C80000}"/>
    <cellStyle name="입력 2 2 8 3 3" xfId="45042" xr:uid="{00000000-0005-0000-0000-0000E2C80000}"/>
    <cellStyle name="입력 2 2 8 3 3 2" xfId="45043" xr:uid="{00000000-0005-0000-0000-0000E3C80000}"/>
    <cellStyle name="입력 2 2 8 3 3 2 2" xfId="45044" xr:uid="{00000000-0005-0000-0000-0000E4C80000}"/>
    <cellStyle name="입력 2 2 8 3 3 2 3" xfId="45045" xr:uid="{00000000-0005-0000-0000-0000E5C80000}"/>
    <cellStyle name="입력 2 2 8 3 3 3" xfId="45046" xr:uid="{00000000-0005-0000-0000-0000E6C80000}"/>
    <cellStyle name="입력 2 2 8 3 3 4" xfId="45047" xr:uid="{00000000-0005-0000-0000-0000E7C80000}"/>
    <cellStyle name="입력 2 2 8 3 3 5" xfId="45048" xr:uid="{00000000-0005-0000-0000-0000E8C80000}"/>
    <cellStyle name="입력 2 2 8 3 4" xfId="45049" xr:uid="{00000000-0005-0000-0000-0000E9C80000}"/>
    <cellStyle name="입력 2 2 8 3 4 2" xfId="45050" xr:uid="{00000000-0005-0000-0000-0000EAC80000}"/>
    <cellStyle name="입력 2 2 8 3 4 3" xfId="45051" xr:uid="{00000000-0005-0000-0000-0000EBC80000}"/>
    <cellStyle name="입력 2 2 8 3 5" xfId="45052" xr:uid="{00000000-0005-0000-0000-0000ECC80000}"/>
    <cellStyle name="입력 2 2 8 3 6" xfId="45053" xr:uid="{00000000-0005-0000-0000-0000EDC80000}"/>
    <cellStyle name="입력 2 2 8 3 7" xfId="45054" xr:uid="{00000000-0005-0000-0000-0000EEC80000}"/>
    <cellStyle name="입력 2 2 8 4" xfId="45055" xr:uid="{00000000-0005-0000-0000-0000EFC80000}"/>
    <cellStyle name="입력 2 2 8 4 2" xfId="45056" xr:uid="{00000000-0005-0000-0000-0000F0C80000}"/>
    <cellStyle name="입력 2 2 8 4 2 2" xfId="45057" xr:uid="{00000000-0005-0000-0000-0000F1C80000}"/>
    <cellStyle name="입력 2 2 8 4 2 2 2" xfId="45058" xr:uid="{00000000-0005-0000-0000-0000F2C80000}"/>
    <cellStyle name="입력 2 2 8 4 2 2 2 2" xfId="45059" xr:uid="{00000000-0005-0000-0000-0000F3C80000}"/>
    <cellStyle name="입력 2 2 8 4 2 2 2 3" xfId="45060" xr:uid="{00000000-0005-0000-0000-0000F4C80000}"/>
    <cellStyle name="입력 2 2 8 4 2 2 3" xfId="45061" xr:uid="{00000000-0005-0000-0000-0000F5C80000}"/>
    <cellStyle name="입력 2 2 8 4 2 2 4" xfId="45062" xr:uid="{00000000-0005-0000-0000-0000F6C80000}"/>
    <cellStyle name="입력 2 2 8 4 2 2 5" xfId="45063" xr:uid="{00000000-0005-0000-0000-0000F7C80000}"/>
    <cellStyle name="입력 2 2 8 4 2 3" xfId="45064" xr:uid="{00000000-0005-0000-0000-0000F8C80000}"/>
    <cellStyle name="입력 2 2 8 4 2 3 2" xfId="45065" xr:uid="{00000000-0005-0000-0000-0000F9C80000}"/>
    <cellStyle name="입력 2 2 8 4 2 3 3" xfId="45066" xr:uid="{00000000-0005-0000-0000-0000FAC80000}"/>
    <cellStyle name="입력 2 2 8 4 2 4" xfId="45067" xr:uid="{00000000-0005-0000-0000-0000FBC80000}"/>
    <cellStyle name="입력 2 2 8 4 2 5" xfId="45068" xr:uid="{00000000-0005-0000-0000-0000FCC80000}"/>
    <cellStyle name="입력 2 2 8 4 2 6" xfId="45069" xr:uid="{00000000-0005-0000-0000-0000FDC80000}"/>
    <cellStyle name="입력 2 2 8 4 3" xfId="45070" xr:uid="{00000000-0005-0000-0000-0000FEC80000}"/>
    <cellStyle name="입력 2 2 8 4 3 2" xfId="45071" xr:uid="{00000000-0005-0000-0000-0000FFC80000}"/>
    <cellStyle name="입력 2 2 8 4 3 2 2" xfId="45072" xr:uid="{00000000-0005-0000-0000-000000C90000}"/>
    <cellStyle name="입력 2 2 8 4 3 2 3" xfId="45073" xr:uid="{00000000-0005-0000-0000-000001C90000}"/>
    <cellStyle name="입력 2 2 8 4 3 3" xfId="45074" xr:uid="{00000000-0005-0000-0000-000002C90000}"/>
    <cellStyle name="입력 2 2 8 4 3 4" xfId="45075" xr:uid="{00000000-0005-0000-0000-000003C90000}"/>
    <cellStyle name="입력 2 2 8 4 3 5" xfId="45076" xr:uid="{00000000-0005-0000-0000-000004C90000}"/>
    <cellStyle name="입력 2 2 8 4 4" xfId="45077" xr:uid="{00000000-0005-0000-0000-000005C90000}"/>
    <cellStyle name="입력 2 2 8 4 4 2" xfId="45078" xr:uid="{00000000-0005-0000-0000-000006C90000}"/>
    <cellStyle name="입력 2 2 8 4 4 3" xfId="45079" xr:uid="{00000000-0005-0000-0000-000007C90000}"/>
    <cellStyle name="입력 2 2 8 4 5" xfId="45080" xr:uid="{00000000-0005-0000-0000-000008C90000}"/>
    <cellStyle name="입력 2 2 8 4 6" xfId="45081" xr:uid="{00000000-0005-0000-0000-000009C90000}"/>
    <cellStyle name="입력 2 2 8 4 7" xfId="45082" xr:uid="{00000000-0005-0000-0000-00000AC90000}"/>
    <cellStyle name="입력 2 2 8 5" xfId="45083" xr:uid="{00000000-0005-0000-0000-00000BC90000}"/>
    <cellStyle name="입력 2 2 8 5 2" xfId="45084" xr:uid="{00000000-0005-0000-0000-00000CC90000}"/>
    <cellStyle name="입력 2 2 8 5 2 2" xfId="45085" xr:uid="{00000000-0005-0000-0000-00000DC90000}"/>
    <cellStyle name="입력 2 2 8 5 2 2 2" xfId="45086" xr:uid="{00000000-0005-0000-0000-00000EC90000}"/>
    <cellStyle name="입력 2 2 8 5 2 2 2 2" xfId="45087" xr:uid="{00000000-0005-0000-0000-00000FC90000}"/>
    <cellStyle name="입력 2 2 8 5 2 2 2 3" xfId="45088" xr:uid="{00000000-0005-0000-0000-000010C90000}"/>
    <cellStyle name="입력 2 2 8 5 2 2 3" xfId="45089" xr:uid="{00000000-0005-0000-0000-000011C90000}"/>
    <cellStyle name="입력 2 2 8 5 2 2 4" xfId="45090" xr:uid="{00000000-0005-0000-0000-000012C90000}"/>
    <cellStyle name="입력 2 2 8 5 2 2 5" xfId="45091" xr:uid="{00000000-0005-0000-0000-000013C90000}"/>
    <cellStyle name="입력 2 2 8 5 2 3" xfId="45092" xr:uid="{00000000-0005-0000-0000-000014C90000}"/>
    <cellStyle name="입력 2 2 8 5 2 3 2" xfId="45093" xr:uid="{00000000-0005-0000-0000-000015C90000}"/>
    <cellStyle name="입력 2 2 8 5 2 3 3" xfId="45094" xr:uid="{00000000-0005-0000-0000-000016C90000}"/>
    <cellStyle name="입력 2 2 8 5 2 4" xfId="45095" xr:uid="{00000000-0005-0000-0000-000017C90000}"/>
    <cellStyle name="입력 2 2 8 5 2 5" xfId="45096" xr:uid="{00000000-0005-0000-0000-000018C90000}"/>
    <cellStyle name="입력 2 2 8 5 2 6" xfId="45097" xr:uid="{00000000-0005-0000-0000-000019C90000}"/>
    <cellStyle name="입력 2 2 8 5 3" xfId="45098" xr:uid="{00000000-0005-0000-0000-00001AC90000}"/>
    <cellStyle name="입력 2 2 8 5 3 2" xfId="45099" xr:uid="{00000000-0005-0000-0000-00001BC90000}"/>
    <cellStyle name="입력 2 2 8 5 3 2 2" xfId="45100" xr:uid="{00000000-0005-0000-0000-00001CC90000}"/>
    <cellStyle name="입력 2 2 8 5 3 2 3" xfId="45101" xr:uid="{00000000-0005-0000-0000-00001DC90000}"/>
    <cellStyle name="입력 2 2 8 5 3 3" xfId="45102" xr:uid="{00000000-0005-0000-0000-00001EC90000}"/>
    <cellStyle name="입력 2 2 8 5 3 4" xfId="45103" xr:uid="{00000000-0005-0000-0000-00001FC90000}"/>
    <cellStyle name="입력 2 2 8 5 3 5" xfId="45104" xr:uid="{00000000-0005-0000-0000-000020C90000}"/>
    <cellStyle name="입력 2 2 8 5 4" xfId="45105" xr:uid="{00000000-0005-0000-0000-000021C90000}"/>
    <cellStyle name="입력 2 2 8 5 4 2" xfId="45106" xr:uid="{00000000-0005-0000-0000-000022C90000}"/>
    <cellStyle name="입력 2 2 8 5 4 3" xfId="45107" xr:uid="{00000000-0005-0000-0000-000023C90000}"/>
    <cellStyle name="입력 2 2 8 5 5" xfId="45108" xr:uid="{00000000-0005-0000-0000-000024C90000}"/>
    <cellStyle name="입력 2 2 8 5 6" xfId="45109" xr:uid="{00000000-0005-0000-0000-000025C90000}"/>
    <cellStyle name="입력 2 2 8 5 7" xfId="45110" xr:uid="{00000000-0005-0000-0000-000026C90000}"/>
    <cellStyle name="입력 2 2 8 6" xfId="45111" xr:uid="{00000000-0005-0000-0000-000027C90000}"/>
    <cellStyle name="입력 2 2 8 6 2" xfId="45112" xr:uid="{00000000-0005-0000-0000-000028C90000}"/>
    <cellStyle name="입력 2 2 8 6 2 2" xfId="45113" xr:uid="{00000000-0005-0000-0000-000029C90000}"/>
    <cellStyle name="입력 2 2 8 6 2 2 2" xfId="45114" xr:uid="{00000000-0005-0000-0000-00002AC90000}"/>
    <cellStyle name="입력 2 2 8 6 2 2 3" xfId="45115" xr:uid="{00000000-0005-0000-0000-00002BC90000}"/>
    <cellStyle name="입력 2 2 8 6 2 3" xfId="45116" xr:uid="{00000000-0005-0000-0000-00002CC90000}"/>
    <cellStyle name="입력 2 2 8 6 2 4" xfId="45117" xr:uid="{00000000-0005-0000-0000-00002DC90000}"/>
    <cellStyle name="입력 2 2 8 6 2 5" xfId="45118" xr:uid="{00000000-0005-0000-0000-00002EC90000}"/>
    <cellStyle name="입력 2 2 8 6 3" xfId="45119" xr:uid="{00000000-0005-0000-0000-00002FC90000}"/>
    <cellStyle name="입력 2 2 8 6 3 2" xfId="45120" xr:uid="{00000000-0005-0000-0000-000030C90000}"/>
    <cellStyle name="입력 2 2 8 6 3 3" xfId="45121" xr:uid="{00000000-0005-0000-0000-000031C90000}"/>
    <cellStyle name="입력 2 2 8 6 4" xfId="45122" xr:uid="{00000000-0005-0000-0000-000032C90000}"/>
    <cellStyle name="입력 2 2 8 6 5" xfId="45123" xr:uid="{00000000-0005-0000-0000-000033C90000}"/>
    <cellStyle name="입력 2 2 8 6 6" xfId="45124" xr:uid="{00000000-0005-0000-0000-000034C90000}"/>
    <cellStyle name="입력 2 2 8 7" xfId="45125" xr:uid="{00000000-0005-0000-0000-000035C90000}"/>
    <cellStyle name="입력 2 2 8 7 2" xfId="45126" xr:uid="{00000000-0005-0000-0000-000036C90000}"/>
    <cellStyle name="입력 2 2 8 7 2 2" xfId="45127" xr:uid="{00000000-0005-0000-0000-000037C90000}"/>
    <cellStyle name="입력 2 2 8 7 2 2 2" xfId="45128" xr:uid="{00000000-0005-0000-0000-000038C90000}"/>
    <cellStyle name="입력 2 2 8 7 2 2 3" xfId="45129" xr:uid="{00000000-0005-0000-0000-000039C90000}"/>
    <cellStyle name="입력 2 2 8 7 2 3" xfId="45130" xr:uid="{00000000-0005-0000-0000-00003AC90000}"/>
    <cellStyle name="입력 2 2 8 7 2 4" xfId="45131" xr:uid="{00000000-0005-0000-0000-00003BC90000}"/>
    <cellStyle name="입력 2 2 8 7 2 5" xfId="45132" xr:uid="{00000000-0005-0000-0000-00003CC90000}"/>
    <cellStyle name="입력 2 2 8 7 3" xfId="45133" xr:uid="{00000000-0005-0000-0000-00003DC90000}"/>
    <cellStyle name="입력 2 2 8 7 3 2" xfId="45134" xr:uid="{00000000-0005-0000-0000-00003EC90000}"/>
    <cellStyle name="입력 2 2 8 7 3 3" xfId="45135" xr:uid="{00000000-0005-0000-0000-00003FC90000}"/>
    <cellStyle name="입력 2 2 8 7 4" xfId="45136" xr:uid="{00000000-0005-0000-0000-000040C90000}"/>
    <cellStyle name="입력 2 2 8 7 5" xfId="45137" xr:uid="{00000000-0005-0000-0000-000041C90000}"/>
    <cellStyle name="입력 2 2 8 7 6" xfId="45138" xr:uid="{00000000-0005-0000-0000-000042C90000}"/>
    <cellStyle name="입력 2 2 8 8" xfId="45139" xr:uid="{00000000-0005-0000-0000-000043C90000}"/>
    <cellStyle name="입력 2 2 8 8 2" xfId="45140" xr:uid="{00000000-0005-0000-0000-000044C90000}"/>
    <cellStyle name="입력 2 2 8 8 2 2" xfId="45141" xr:uid="{00000000-0005-0000-0000-000045C90000}"/>
    <cellStyle name="입력 2 2 8 8 2 3" xfId="45142" xr:uid="{00000000-0005-0000-0000-000046C90000}"/>
    <cellStyle name="입력 2 2 8 8 3" xfId="45143" xr:uid="{00000000-0005-0000-0000-000047C90000}"/>
    <cellStyle name="입력 2 2 8 8 4" xfId="45144" xr:uid="{00000000-0005-0000-0000-000048C90000}"/>
    <cellStyle name="입력 2 2 8 8 5" xfId="45145" xr:uid="{00000000-0005-0000-0000-000049C90000}"/>
    <cellStyle name="입력 2 2 8 9" xfId="45146" xr:uid="{00000000-0005-0000-0000-00004AC90000}"/>
    <cellStyle name="입력 2 2 8 9 2" xfId="45147" xr:uid="{00000000-0005-0000-0000-00004BC90000}"/>
    <cellStyle name="입력 2 2 8 9 3" xfId="45148" xr:uid="{00000000-0005-0000-0000-00004CC90000}"/>
    <cellStyle name="입력 2 2 9" xfId="45149" xr:uid="{00000000-0005-0000-0000-00004DC90000}"/>
    <cellStyle name="입력 2 2 9 10" xfId="45150" xr:uid="{00000000-0005-0000-0000-00004EC90000}"/>
    <cellStyle name="입력 2 2 9 11" xfId="45151" xr:uid="{00000000-0005-0000-0000-00004FC90000}"/>
    <cellStyle name="입력 2 2 9 12" xfId="45152" xr:uid="{00000000-0005-0000-0000-000050C90000}"/>
    <cellStyle name="입력 2 2 9 2" xfId="45153" xr:uid="{00000000-0005-0000-0000-000051C90000}"/>
    <cellStyle name="입력 2 2 9 2 2" xfId="45154" xr:uid="{00000000-0005-0000-0000-000052C90000}"/>
    <cellStyle name="입력 2 2 9 2 2 2" xfId="45155" xr:uid="{00000000-0005-0000-0000-000053C90000}"/>
    <cellStyle name="입력 2 2 9 2 2 2 2" xfId="45156" xr:uid="{00000000-0005-0000-0000-000054C90000}"/>
    <cellStyle name="입력 2 2 9 2 2 2 2 2" xfId="45157" xr:uid="{00000000-0005-0000-0000-000055C90000}"/>
    <cellStyle name="입력 2 2 9 2 2 2 2 3" xfId="45158" xr:uid="{00000000-0005-0000-0000-000056C90000}"/>
    <cellStyle name="입력 2 2 9 2 2 2 3" xfId="45159" xr:uid="{00000000-0005-0000-0000-000057C90000}"/>
    <cellStyle name="입력 2 2 9 2 2 2 4" xfId="45160" xr:uid="{00000000-0005-0000-0000-000058C90000}"/>
    <cellStyle name="입력 2 2 9 2 2 2 5" xfId="45161" xr:uid="{00000000-0005-0000-0000-000059C90000}"/>
    <cellStyle name="입력 2 2 9 2 2 3" xfId="45162" xr:uid="{00000000-0005-0000-0000-00005AC90000}"/>
    <cellStyle name="입력 2 2 9 2 2 3 2" xfId="45163" xr:uid="{00000000-0005-0000-0000-00005BC90000}"/>
    <cellStyle name="입력 2 2 9 2 2 3 3" xfId="45164" xr:uid="{00000000-0005-0000-0000-00005CC90000}"/>
    <cellStyle name="입력 2 2 9 2 2 4" xfId="45165" xr:uid="{00000000-0005-0000-0000-00005DC90000}"/>
    <cellStyle name="입력 2 2 9 2 2 5" xfId="45166" xr:uid="{00000000-0005-0000-0000-00005EC90000}"/>
    <cellStyle name="입력 2 2 9 2 2 6" xfId="45167" xr:uid="{00000000-0005-0000-0000-00005FC90000}"/>
    <cellStyle name="입력 2 2 9 2 3" xfId="45168" xr:uid="{00000000-0005-0000-0000-000060C90000}"/>
    <cellStyle name="입력 2 2 9 2 3 2" xfId="45169" xr:uid="{00000000-0005-0000-0000-000061C90000}"/>
    <cellStyle name="입력 2 2 9 2 3 2 2" xfId="45170" xr:uid="{00000000-0005-0000-0000-000062C90000}"/>
    <cellStyle name="입력 2 2 9 2 3 2 2 2" xfId="45171" xr:uid="{00000000-0005-0000-0000-000063C90000}"/>
    <cellStyle name="입력 2 2 9 2 3 2 2 3" xfId="45172" xr:uid="{00000000-0005-0000-0000-000064C90000}"/>
    <cellStyle name="입력 2 2 9 2 3 2 3" xfId="45173" xr:uid="{00000000-0005-0000-0000-000065C90000}"/>
    <cellStyle name="입력 2 2 9 2 3 2 4" xfId="45174" xr:uid="{00000000-0005-0000-0000-000066C90000}"/>
    <cellStyle name="입력 2 2 9 2 3 2 5" xfId="45175" xr:uid="{00000000-0005-0000-0000-000067C90000}"/>
    <cellStyle name="입력 2 2 9 2 3 3" xfId="45176" xr:uid="{00000000-0005-0000-0000-000068C90000}"/>
    <cellStyle name="입력 2 2 9 2 3 3 2" xfId="45177" xr:uid="{00000000-0005-0000-0000-000069C90000}"/>
    <cellStyle name="입력 2 2 9 2 3 3 3" xfId="45178" xr:uid="{00000000-0005-0000-0000-00006AC90000}"/>
    <cellStyle name="입력 2 2 9 2 3 4" xfId="45179" xr:uid="{00000000-0005-0000-0000-00006BC90000}"/>
    <cellStyle name="입력 2 2 9 2 3 5" xfId="45180" xr:uid="{00000000-0005-0000-0000-00006CC90000}"/>
    <cellStyle name="입력 2 2 9 2 3 6" xfId="45181" xr:uid="{00000000-0005-0000-0000-00006DC90000}"/>
    <cellStyle name="입력 2 2 9 2 4" xfId="45182" xr:uid="{00000000-0005-0000-0000-00006EC90000}"/>
    <cellStyle name="입력 2 2 9 2 4 2" xfId="45183" xr:uid="{00000000-0005-0000-0000-00006FC90000}"/>
    <cellStyle name="입력 2 2 9 2 4 2 2" xfId="45184" xr:uid="{00000000-0005-0000-0000-000070C90000}"/>
    <cellStyle name="입력 2 2 9 2 4 2 3" xfId="45185" xr:uid="{00000000-0005-0000-0000-000071C90000}"/>
    <cellStyle name="입력 2 2 9 2 4 3" xfId="45186" xr:uid="{00000000-0005-0000-0000-000072C90000}"/>
    <cellStyle name="입력 2 2 9 2 4 4" xfId="45187" xr:uid="{00000000-0005-0000-0000-000073C90000}"/>
    <cellStyle name="입력 2 2 9 2 4 5" xfId="45188" xr:uid="{00000000-0005-0000-0000-000074C90000}"/>
    <cellStyle name="입력 2 2 9 2 5" xfId="45189" xr:uid="{00000000-0005-0000-0000-000075C90000}"/>
    <cellStyle name="입력 2 2 9 2 5 2" xfId="45190" xr:uid="{00000000-0005-0000-0000-000076C90000}"/>
    <cellStyle name="입력 2 2 9 2 5 3" xfId="45191" xr:uid="{00000000-0005-0000-0000-000077C90000}"/>
    <cellStyle name="입력 2 2 9 2 6" xfId="45192" xr:uid="{00000000-0005-0000-0000-000078C90000}"/>
    <cellStyle name="입력 2 2 9 2 7" xfId="45193" xr:uid="{00000000-0005-0000-0000-000079C90000}"/>
    <cellStyle name="입력 2 2 9 2 8" xfId="45194" xr:uid="{00000000-0005-0000-0000-00007AC90000}"/>
    <cellStyle name="입력 2 2 9 3" xfId="45195" xr:uid="{00000000-0005-0000-0000-00007BC90000}"/>
    <cellStyle name="입력 2 2 9 3 2" xfId="45196" xr:uid="{00000000-0005-0000-0000-00007CC90000}"/>
    <cellStyle name="입력 2 2 9 3 2 2" xfId="45197" xr:uid="{00000000-0005-0000-0000-00007DC90000}"/>
    <cellStyle name="입력 2 2 9 3 2 2 2" xfId="45198" xr:uid="{00000000-0005-0000-0000-00007EC90000}"/>
    <cellStyle name="입력 2 2 9 3 2 2 2 2" xfId="45199" xr:uid="{00000000-0005-0000-0000-00007FC90000}"/>
    <cellStyle name="입력 2 2 9 3 2 2 2 3" xfId="45200" xr:uid="{00000000-0005-0000-0000-000080C90000}"/>
    <cellStyle name="입력 2 2 9 3 2 2 3" xfId="45201" xr:uid="{00000000-0005-0000-0000-000081C90000}"/>
    <cellStyle name="입력 2 2 9 3 2 2 4" xfId="45202" xr:uid="{00000000-0005-0000-0000-000082C90000}"/>
    <cellStyle name="입력 2 2 9 3 2 2 5" xfId="45203" xr:uid="{00000000-0005-0000-0000-000083C90000}"/>
    <cellStyle name="입력 2 2 9 3 2 3" xfId="45204" xr:uid="{00000000-0005-0000-0000-000084C90000}"/>
    <cellStyle name="입력 2 2 9 3 2 3 2" xfId="45205" xr:uid="{00000000-0005-0000-0000-000085C90000}"/>
    <cellStyle name="입력 2 2 9 3 2 3 3" xfId="45206" xr:uid="{00000000-0005-0000-0000-000086C90000}"/>
    <cellStyle name="입력 2 2 9 3 2 4" xfId="45207" xr:uid="{00000000-0005-0000-0000-000087C90000}"/>
    <cellStyle name="입력 2 2 9 3 2 5" xfId="45208" xr:uid="{00000000-0005-0000-0000-000088C90000}"/>
    <cellStyle name="입력 2 2 9 3 2 6" xfId="45209" xr:uid="{00000000-0005-0000-0000-000089C90000}"/>
    <cellStyle name="입력 2 2 9 3 3" xfId="45210" xr:uid="{00000000-0005-0000-0000-00008AC90000}"/>
    <cellStyle name="입력 2 2 9 3 3 2" xfId="45211" xr:uid="{00000000-0005-0000-0000-00008BC90000}"/>
    <cellStyle name="입력 2 2 9 3 3 2 2" xfId="45212" xr:uid="{00000000-0005-0000-0000-00008CC90000}"/>
    <cellStyle name="입력 2 2 9 3 3 2 3" xfId="45213" xr:uid="{00000000-0005-0000-0000-00008DC90000}"/>
    <cellStyle name="입력 2 2 9 3 3 3" xfId="45214" xr:uid="{00000000-0005-0000-0000-00008EC90000}"/>
    <cellStyle name="입력 2 2 9 3 3 4" xfId="45215" xr:uid="{00000000-0005-0000-0000-00008FC90000}"/>
    <cellStyle name="입력 2 2 9 3 3 5" xfId="45216" xr:uid="{00000000-0005-0000-0000-000090C90000}"/>
    <cellStyle name="입력 2 2 9 3 4" xfId="45217" xr:uid="{00000000-0005-0000-0000-000091C90000}"/>
    <cellStyle name="입력 2 2 9 3 4 2" xfId="45218" xr:uid="{00000000-0005-0000-0000-000092C90000}"/>
    <cellStyle name="입력 2 2 9 3 4 3" xfId="45219" xr:uid="{00000000-0005-0000-0000-000093C90000}"/>
    <cellStyle name="입력 2 2 9 3 5" xfId="45220" xr:uid="{00000000-0005-0000-0000-000094C90000}"/>
    <cellStyle name="입력 2 2 9 3 6" xfId="45221" xr:uid="{00000000-0005-0000-0000-000095C90000}"/>
    <cellStyle name="입력 2 2 9 3 7" xfId="45222" xr:uid="{00000000-0005-0000-0000-000096C90000}"/>
    <cellStyle name="입력 2 2 9 4" xfId="45223" xr:uid="{00000000-0005-0000-0000-000097C90000}"/>
    <cellStyle name="입력 2 2 9 4 2" xfId="45224" xr:uid="{00000000-0005-0000-0000-000098C90000}"/>
    <cellStyle name="입력 2 2 9 4 2 2" xfId="45225" xr:uid="{00000000-0005-0000-0000-000099C90000}"/>
    <cellStyle name="입력 2 2 9 4 2 2 2" xfId="45226" xr:uid="{00000000-0005-0000-0000-00009AC90000}"/>
    <cellStyle name="입력 2 2 9 4 2 2 2 2" xfId="45227" xr:uid="{00000000-0005-0000-0000-00009BC90000}"/>
    <cellStyle name="입력 2 2 9 4 2 2 2 3" xfId="45228" xr:uid="{00000000-0005-0000-0000-00009CC90000}"/>
    <cellStyle name="입력 2 2 9 4 2 2 3" xfId="45229" xr:uid="{00000000-0005-0000-0000-00009DC90000}"/>
    <cellStyle name="입력 2 2 9 4 2 2 4" xfId="45230" xr:uid="{00000000-0005-0000-0000-00009EC90000}"/>
    <cellStyle name="입력 2 2 9 4 2 2 5" xfId="45231" xr:uid="{00000000-0005-0000-0000-00009FC90000}"/>
    <cellStyle name="입력 2 2 9 4 2 3" xfId="45232" xr:uid="{00000000-0005-0000-0000-0000A0C90000}"/>
    <cellStyle name="입력 2 2 9 4 2 3 2" xfId="45233" xr:uid="{00000000-0005-0000-0000-0000A1C90000}"/>
    <cellStyle name="입력 2 2 9 4 2 3 3" xfId="45234" xr:uid="{00000000-0005-0000-0000-0000A2C90000}"/>
    <cellStyle name="입력 2 2 9 4 2 4" xfId="45235" xr:uid="{00000000-0005-0000-0000-0000A3C90000}"/>
    <cellStyle name="입력 2 2 9 4 2 5" xfId="45236" xr:uid="{00000000-0005-0000-0000-0000A4C90000}"/>
    <cellStyle name="입력 2 2 9 4 2 6" xfId="45237" xr:uid="{00000000-0005-0000-0000-0000A5C90000}"/>
    <cellStyle name="입력 2 2 9 4 3" xfId="45238" xr:uid="{00000000-0005-0000-0000-0000A6C90000}"/>
    <cellStyle name="입력 2 2 9 4 3 2" xfId="45239" xr:uid="{00000000-0005-0000-0000-0000A7C90000}"/>
    <cellStyle name="입력 2 2 9 4 3 2 2" xfId="45240" xr:uid="{00000000-0005-0000-0000-0000A8C90000}"/>
    <cellStyle name="입력 2 2 9 4 3 2 3" xfId="45241" xr:uid="{00000000-0005-0000-0000-0000A9C90000}"/>
    <cellStyle name="입력 2 2 9 4 3 3" xfId="45242" xr:uid="{00000000-0005-0000-0000-0000AAC90000}"/>
    <cellStyle name="입력 2 2 9 4 3 4" xfId="45243" xr:uid="{00000000-0005-0000-0000-0000ABC90000}"/>
    <cellStyle name="입력 2 2 9 4 3 5" xfId="45244" xr:uid="{00000000-0005-0000-0000-0000ACC90000}"/>
    <cellStyle name="입력 2 2 9 4 4" xfId="45245" xr:uid="{00000000-0005-0000-0000-0000ADC90000}"/>
    <cellStyle name="입력 2 2 9 4 4 2" xfId="45246" xr:uid="{00000000-0005-0000-0000-0000AEC90000}"/>
    <cellStyle name="입력 2 2 9 4 4 3" xfId="45247" xr:uid="{00000000-0005-0000-0000-0000AFC90000}"/>
    <cellStyle name="입력 2 2 9 4 5" xfId="45248" xr:uid="{00000000-0005-0000-0000-0000B0C90000}"/>
    <cellStyle name="입력 2 2 9 4 6" xfId="45249" xr:uid="{00000000-0005-0000-0000-0000B1C90000}"/>
    <cellStyle name="입력 2 2 9 4 7" xfId="45250" xr:uid="{00000000-0005-0000-0000-0000B2C90000}"/>
    <cellStyle name="입력 2 2 9 5" xfId="45251" xr:uid="{00000000-0005-0000-0000-0000B3C90000}"/>
    <cellStyle name="입력 2 2 9 5 2" xfId="45252" xr:uid="{00000000-0005-0000-0000-0000B4C90000}"/>
    <cellStyle name="입력 2 2 9 5 2 2" xfId="45253" xr:uid="{00000000-0005-0000-0000-0000B5C90000}"/>
    <cellStyle name="입력 2 2 9 5 2 2 2" xfId="45254" xr:uid="{00000000-0005-0000-0000-0000B6C90000}"/>
    <cellStyle name="입력 2 2 9 5 2 2 2 2" xfId="45255" xr:uid="{00000000-0005-0000-0000-0000B7C90000}"/>
    <cellStyle name="입력 2 2 9 5 2 2 2 3" xfId="45256" xr:uid="{00000000-0005-0000-0000-0000B8C90000}"/>
    <cellStyle name="입력 2 2 9 5 2 2 3" xfId="45257" xr:uid="{00000000-0005-0000-0000-0000B9C90000}"/>
    <cellStyle name="입력 2 2 9 5 2 2 4" xfId="45258" xr:uid="{00000000-0005-0000-0000-0000BAC90000}"/>
    <cellStyle name="입력 2 2 9 5 2 2 5" xfId="45259" xr:uid="{00000000-0005-0000-0000-0000BBC90000}"/>
    <cellStyle name="입력 2 2 9 5 2 3" xfId="45260" xr:uid="{00000000-0005-0000-0000-0000BCC90000}"/>
    <cellStyle name="입력 2 2 9 5 2 3 2" xfId="45261" xr:uid="{00000000-0005-0000-0000-0000BDC90000}"/>
    <cellStyle name="입력 2 2 9 5 2 3 3" xfId="45262" xr:uid="{00000000-0005-0000-0000-0000BEC90000}"/>
    <cellStyle name="입력 2 2 9 5 2 4" xfId="45263" xr:uid="{00000000-0005-0000-0000-0000BFC90000}"/>
    <cellStyle name="입력 2 2 9 5 2 5" xfId="45264" xr:uid="{00000000-0005-0000-0000-0000C0C90000}"/>
    <cellStyle name="입력 2 2 9 5 2 6" xfId="45265" xr:uid="{00000000-0005-0000-0000-0000C1C90000}"/>
    <cellStyle name="입력 2 2 9 5 3" xfId="45266" xr:uid="{00000000-0005-0000-0000-0000C2C90000}"/>
    <cellStyle name="입력 2 2 9 5 3 2" xfId="45267" xr:uid="{00000000-0005-0000-0000-0000C3C90000}"/>
    <cellStyle name="입력 2 2 9 5 3 2 2" xfId="45268" xr:uid="{00000000-0005-0000-0000-0000C4C90000}"/>
    <cellStyle name="입력 2 2 9 5 3 2 3" xfId="45269" xr:uid="{00000000-0005-0000-0000-0000C5C90000}"/>
    <cellStyle name="입력 2 2 9 5 3 3" xfId="45270" xr:uid="{00000000-0005-0000-0000-0000C6C90000}"/>
    <cellStyle name="입력 2 2 9 5 3 4" xfId="45271" xr:uid="{00000000-0005-0000-0000-0000C7C90000}"/>
    <cellStyle name="입력 2 2 9 5 3 5" xfId="45272" xr:uid="{00000000-0005-0000-0000-0000C8C90000}"/>
    <cellStyle name="입력 2 2 9 5 4" xfId="45273" xr:uid="{00000000-0005-0000-0000-0000C9C90000}"/>
    <cellStyle name="입력 2 2 9 5 4 2" xfId="45274" xr:uid="{00000000-0005-0000-0000-0000CAC90000}"/>
    <cellStyle name="입력 2 2 9 5 4 3" xfId="45275" xr:uid="{00000000-0005-0000-0000-0000CBC90000}"/>
    <cellStyle name="입력 2 2 9 5 5" xfId="45276" xr:uid="{00000000-0005-0000-0000-0000CCC90000}"/>
    <cellStyle name="입력 2 2 9 5 6" xfId="45277" xr:uid="{00000000-0005-0000-0000-0000CDC90000}"/>
    <cellStyle name="입력 2 2 9 5 7" xfId="45278" xr:uid="{00000000-0005-0000-0000-0000CEC90000}"/>
    <cellStyle name="입력 2 2 9 6" xfId="45279" xr:uid="{00000000-0005-0000-0000-0000CFC90000}"/>
    <cellStyle name="입력 2 2 9 6 2" xfId="45280" xr:uid="{00000000-0005-0000-0000-0000D0C90000}"/>
    <cellStyle name="입력 2 2 9 6 2 2" xfId="45281" xr:uid="{00000000-0005-0000-0000-0000D1C90000}"/>
    <cellStyle name="입력 2 2 9 6 2 2 2" xfId="45282" xr:uid="{00000000-0005-0000-0000-0000D2C90000}"/>
    <cellStyle name="입력 2 2 9 6 2 2 3" xfId="45283" xr:uid="{00000000-0005-0000-0000-0000D3C90000}"/>
    <cellStyle name="입력 2 2 9 6 2 3" xfId="45284" xr:uid="{00000000-0005-0000-0000-0000D4C90000}"/>
    <cellStyle name="입력 2 2 9 6 2 4" xfId="45285" xr:uid="{00000000-0005-0000-0000-0000D5C90000}"/>
    <cellStyle name="입력 2 2 9 6 2 5" xfId="45286" xr:uid="{00000000-0005-0000-0000-0000D6C90000}"/>
    <cellStyle name="입력 2 2 9 6 3" xfId="45287" xr:uid="{00000000-0005-0000-0000-0000D7C90000}"/>
    <cellStyle name="입력 2 2 9 6 3 2" xfId="45288" xr:uid="{00000000-0005-0000-0000-0000D8C90000}"/>
    <cellStyle name="입력 2 2 9 6 3 3" xfId="45289" xr:uid="{00000000-0005-0000-0000-0000D9C90000}"/>
    <cellStyle name="입력 2 2 9 6 4" xfId="45290" xr:uid="{00000000-0005-0000-0000-0000DAC90000}"/>
    <cellStyle name="입력 2 2 9 6 5" xfId="45291" xr:uid="{00000000-0005-0000-0000-0000DBC90000}"/>
    <cellStyle name="입력 2 2 9 6 6" xfId="45292" xr:uid="{00000000-0005-0000-0000-0000DCC90000}"/>
    <cellStyle name="입력 2 2 9 7" xfId="45293" xr:uid="{00000000-0005-0000-0000-0000DDC90000}"/>
    <cellStyle name="입력 2 2 9 7 2" xfId="45294" xr:uid="{00000000-0005-0000-0000-0000DEC90000}"/>
    <cellStyle name="입력 2 2 9 7 2 2" xfId="45295" xr:uid="{00000000-0005-0000-0000-0000DFC90000}"/>
    <cellStyle name="입력 2 2 9 7 2 2 2" xfId="45296" xr:uid="{00000000-0005-0000-0000-0000E0C90000}"/>
    <cellStyle name="입력 2 2 9 7 2 2 3" xfId="45297" xr:uid="{00000000-0005-0000-0000-0000E1C90000}"/>
    <cellStyle name="입력 2 2 9 7 2 3" xfId="45298" xr:uid="{00000000-0005-0000-0000-0000E2C90000}"/>
    <cellStyle name="입력 2 2 9 7 2 4" xfId="45299" xr:uid="{00000000-0005-0000-0000-0000E3C90000}"/>
    <cellStyle name="입력 2 2 9 7 2 5" xfId="45300" xr:uid="{00000000-0005-0000-0000-0000E4C90000}"/>
    <cellStyle name="입력 2 2 9 7 3" xfId="45301" xr:uid="{00000000-0005-0000-0000-0000E5C90000}"/>
    <cellStyle name="입력 2 2 9 7 3 2" xfId="45302" xr:uid="{00000000-0005-0000-0000-0000E6C90000}"/>
    <cellStyle name="입력 2 2 9 7 3 3" xfId="45303" xr:uid="{00000000-0005-0000-0000-0000E7C90000}"/>
    <cellStyle name="입력 2 2 9 7 4" xfId="45304" xr:uid="{00000000-0005-0000-0000-0000E8C90000}"/>
    <cellStyle name="입력 2 2 9 7 5" xfId="45305" xr:uid="{00000000-0005-0000-0000-0000E9C90000}"/>
    <cellStyle name="입력 2 2 9 7 6" xfId="45306" xr:uid="{00000000-0005-0000-0000-0000EAC90000}"/>
    <cellStyle name="입력 2 2 9 8" xfId="45307" xr:uid="{00000000-0005-0000-0000-0000EBC90000}"/>
    <cellStyle name="입력 2 2 9 8 2" xfId="45308" xr:uid="{00000000-0005-0000-0000-0000ECC90000}"/>
    <cellStyle name="입력 2 2 9 8 2 2" xfId="45309" xr:uid="{00000000-0005-0000-0000-0000EDC90000}"/>
    <cellStyle name="입력 2 2 9 8 2 3" xfId="45310" xr:uid="{00000000-0005-0000-0000-0000EEC90000}"/>
    <cellStyle name="입력 2 2 9 8 3" xfId="45311" xr:uid="{00000000-0005-0000-0000-0000EFC90000}"/>
    <cellStyle name="입력 2 2 9 8 4" xfId="45312" xr:uid="{00000000-0005-0000-0000-0000F0C90000}"/>
    <cellStyle name="입력 2 2 9 8 5" xfId="45313" xr:uid="{00000000-0005-0000-0000-0000F1C90000}"/>
    <cellStyle name="입력 2 2 9 9" xfId="45314" xr:uid="{00000000-0005-0000-0000-0000F2C90000}"/>
    <cellStyle name="입력 2 2 9 9 2" xfId="45315" xr:uid="{00000000-0005-0000-0000-0000F3C90000}"/>
    <cellStyle name="입력 2 2 9 9 3" xfId="45316" xr:uid="{00000000-0005-0000-0000-0000F4C90000}"/>
    <cellStyle name="입력 2 3" xfId="45317" xr:uid="{00000000-0005-0000-0000-0000F5C90000}"/>
    <cellStyle name="입력 2 3 10" xfId="45318" xr:uid="{00000000-0005-0000-0000-0000F6C90000}"/>
    <cellStyle name="입력 2 3 10 2" xfId="45319" xr:uid="{00000000-0005-0000-0000-0000F7C90000}"/>
    <cellStyle name="입력 2 3 10 2 2" xfId="45320" xr:uid="{00000000-0005-0000-0000-0000F8C90000}"/>
    <cellStyle name="입력 2 3 10 2 2 2" xfId="45321" xr:uid="{00000000-0005-0000-0000-0000F9C90000}"/>
    <cellStyle name="입력 2 3 10 2 2 3" xfId="45322" xr:uid="{00000000-0005-0000-0000-0000FAC90000}"/>
    <cellStyle name="입력 2 3 10 2 3" xfId="45323" xr:uid="{00000000-0005-0000-0000-0000FBC90000}"/>
    <cellStyle name="입력 2 3 10 2 4" xfId="45324" xr:uid="{00000000-0005-0000-0000-0000FCC90000}"/>
    <cellStyle name="입력 2 3 10 3" xfId="45325" xr:uid="{00000000-0005-0000-0000-0000FDC90000}"/>
    <cellStyle name="입력 2 3 10 3 2" xfId="45326" xr:uid="{00000000-0005-0000-0000-0000FEC90000}"/>
    <cellStyle name="입력 2 3 10 3 3" xfId="45327" xr:uid="{00000000-0005-0000-0000-0000FFC90000}"/>
    <cellStyle name="입력 2 3 10 4" xfId="45328" xr:uid="{00000000-0005-0000-0000-000000CA0000}"/>
    <cellStyle name="입력 2 3 10 5" xfId="45329" xr:uid="{00000000-0005-0000-0000-000001CA0000}"/>
    <cellStyle name="입력 2 3 11" xfId="45330" xr:uid="{00000000-0005-0000-0000-000002CA0000}"/>
    <cellStyle name="입력 2 3 11 2" xfId="45331" xr:uid="{00000000-0005-0000-0000-000003CA0000}"/>
    <cellStyle name="입력 2 3 11 2 2" xfId="45332" xr:uid="{00000000-0005-0000-0000-000004CA0000}"/>
    <cellStyle name="입력 2 3 11 2 2 2" xfId="45333" xr:uid="{00000000-0005-0000-0000-000005CA0000}"/>
    <cellStyle name="입력 2 3 11 2 2 3" xfId="45334" xr:uid="{00000000-0005-0000-0000-000006CA0000}"/>
    <cellStyle name="입력 2 3 11 2 3" xfId="45335" xr:uid="{00000000-0005-0000-0000-000007CA0000}"/>
    <cellStyle name="입력 2 3 11 2 4" xfId="45336" xr:uid="{00000000-0005-0000-0000-000008CA0000}"/>
    <cellStyle name="입력 2 3 11 3" xfId="45337" xr:uid="{00000000-0005-0000-0000-000009CA0000}"/>
    <cellStyle name="입력 2 3 11 3 2" xfId="45338" xr:uid="{00000000-0005-0000-0000-00000ACA0000}"/>
    <cellStyle name="입력 2 3 11 3 3" xfId="45339" xr:uid="{00000000-0005-0000-0000-00000BCA0000}"/>
    <cellStyle name="입력 2 3 11 4" xfId="45340" xr:uid="{00000000-0005-0000-0000-00000CCA0000}"/>
    <cellStyle name="입력 2 3 11 5" xfId="45341" xr:uid="{00000000-0005-0000-0000-00000DCA0000}"/>
    <cellStyle name="입력 2 3 12" xfId="45342" xr:uid="{00000000-0005-0000-0000-00000ECA0000}"/>
    <cellStyle name="입력 2 3 12 2" xfId="45343" xr:uid="{00000000-0005-0000-0000-00000FCA0000}"/>
    <cellStyle name="입력 2 3 12 2 2" xfId="45344" xr:uid="{00000000-0005-0000-0000-000010CA0000}"/>
    <cellStyle name="입력 2 3 12 2 2 2" xfId="45345" xr:uid="{00000000-0005-0000-0000-000011CA0000}"/>
    <cellStyle name="입력 2 3 12 2 2 3" xfId="45346" xr:uid="{00000000-0005-0000-0000-000012CA0000}"/>
    <cellStyle name="입력 2 3 12 2 3" xfId="45347" xr:uid="{00000000-0005-0000-0000-000013CA0000}"/>
    <cellStyle name="입력 2 3 12 2 4" xfId="45348" xr:uid="{00000000-0005-0000-0000-000014CA0000}"/>
    <cellStyle name="입력 2 3 12 3" xfId="45349" xr:uid="{00000000-0005-0000-0000-000015CA0000}"/>
    <cellStyle name="입력 2 3 12 3 2" xfId="45350" xr:uid="{00000000-0005-0000-0000-000016CA0000}"/>
    <cellStyle name="입력 2 3 12 3 3" xfId="45351" xr:uid="{00000000-0005-0000-0000-000017CA0000}"/>
    <cellStyle name="입력 2 3 12 4" xfId="45352" xr:uid="{00000000-0005-0000-0000-000018CA0000}"/>
    <cellStyle name="입력 2 3 12 5" xfId="45353" xr:uid="{00000000-0005-0000-0000-000019CA0000}"/>
    <cellStyle name="입력 2 3 13" xfId="45354" xr:uid="{00000000-0005-0000-0000-00001ACA0000}"/>
    <cellStyle name="입력 2 3 13 2" xfId="45355" xr:uid="{00000000-0005-0000-0000-00001BCA0000}"/>
    <cellStyle name="입력 2 3 13 2 2" xfId="45356" xr:uid="{00000000-0005-0000-0000-00001CCA0000}"/>
    <cellStyle name="입력 2 3 13 2 2 2" xfId="45357" xr:uid="{00000000-0005-0000-0000-00001DCA0000}"/>
    <cellStyle name="입력 2 3 13 2 2 3" xfId="45358" xr:uid="{00000000-0005-0000-0000-00001ECA0000}"/>
    <cellStyle name="입력 2 3 13 2 3" xfId="45359" xr:uid="{00000000-0005-0000-0000-00001FCA0000}"/>
    <cellStyle name="입력 2 3 13 2 4" xfId="45360" xr:uid="{00000000-0005-0000-0000-000020CA0000}"/>
    <cellStyle name="입력 2 3 13 3" xfId="45361" xr:uid="{00000000-0005-0000-0000-000021CA0000}"/>
    <cellStyle name="입력 2 3 13 3 2" xfId="45362" xr:uid="{00000000-0005-0000-0000-000022CA0000}"/>
    <cellStyle name="입력 2 3 13 3 3" xfId="45363" xr:uid="{00000000-0005-0000-0000-000023CA0000}"/>
    <cellStyle name="입력 2 3 13 4" xfId="45364" xr:uid="{00000000-0005-0000-0000-000024CA0000}"/>
    <cellStyle name="입력 2 3 13 5" xfId="45365" xr:uid="{00000000-0005-0000-0000-000025CA0000}"/>
    <cellStyle name="입력 2 3 14" xfId="45366" xr:uid="{00000000-0005-0000-0000-000026CA0000}"/>
    <cellStyle name="입력 2 3 14 2" xfId="45367" xr:uid="{00000000-0005-0000-0000-000027CA0000}"/>
    <cellStyle name="입력 2 3 14 2 2" xfId="45368" xr:uid="{00000000-0005-0000-0000-000028CA0000}"/>
    <cellStyle name="입력 2 3 14 2 2 2" xfId="45369" xr:uid="{00000000-0005-0000-0000-000029CA0000}"/>
    <cellStyle name="입력 2 3 14 2 2 3" xfId="45370" xr:uid="{00000000-0005-0000-0000-00002ACA0000}"/>
    <cellStyle name="입력 2 3 14 2 3" xfId="45371" xr:uid="{00000000-0005-0000-0000-00002BCA0000}"/>
    <cellStyle name="입력 2 3 14 2 4" xfId="45372" xr:uid="{00000000-0005-0000-0000-00002CCA0000}"/>
    <cellStyle name="입력 2 3 14 3" xfId="45373" xr:uid="{00000000-0005-0000-0000-00002DCA0000}"/>
    <cellStyle name="입력 2 3 14 3 2" xfId="45374" xr:uid="{00000000-0005-0000-0000-00002ECA0000}"/>
    <cellStyle name="입력 2 3 14 3 3" xfId="45375" xr:uid="{00000000-0005-0000-0000-00002FCA0000}"/>
    <cellStyle name="입력 2 3 14 4" xfId="45376" xr:uid="{00000000-0005-0000-0000-000030CA0000}"/>
    <cellStyle name="입력 2 3 14 5" xfId="45377" xr:uid="{00000000-0005-0000-0000-000031CA0000}"/>
    <cellStyle name="입력 2 3 15" xfId="45378" xr:uid="{00000000-0005-0000-0000-000032CA0000}"/>
    <cellStyle name="입력 2 3 15 2" xfId="45379" xr:uid="{00000000-0005-0000-0000-000033CA0000}"/>
    <cellStyle name="입력 2 3 15 2 2" xfId="45380" xr:uid="{00000000-0005-0000-0000-000034CA0000}"/>
    <cellStyle name="입력 2 3 15 2 2 2" xfId="45381" xr:uid="{00000000-0005-0000-0000-000035CA0000}"/>
    <cellStyle name="입력 2 3 15 2 2 3" xfId="45382" xr:uid="{00000000-0005-0000-0000-000036CA0000}"/>
    <cellStyle name="입력 2 3 15 2 3" xfId="45383" xr:uid="{00000000-0005-0000-0000-000037CA0000}"/>
    <cellStyle name="입력 2 3 15 2 4" xfId="45384" xr:uid="{00000000-0005-0000-0000-000038CA0000}"/>
    <cellStyle name="입력 2 3 15 3" xfId="45385" xr:uid="{00000000-0005-0000-0000-000039CA0000}"/>
    <cellStyle name="입력 2 3 15 3 2" xfId="45386" xr:uid="{00000000-0005-0000-0000-00003ACA0000}"/>
    <cellStyle name="입력 2 3 15 3 3" xfId="45387" xr:uid="{00000000-0005-0000-0000-00003BCA0000}"/>
    <cellStyle name="입력 2 3 15 4" xfId="45388" xr:uid="{00000000-0005-0000-0000-00003CCA0000}"/>
    <cellStyle name="입력 2 3 15 5" xfId="45389" xr:uid="{00000000-0005-0000-0000-00003DCA0000}"/>
    <cellStyle name="입력 2 3 16" xfId="45390" xr:uid="{00000000-0005-0000-0000-00003ECA0000}"/>
    <cellStyle name="입력 2 3 16 2" xfId="45391" xr:uid="{00000000-0005-0000-0000-00003FCA0000}"/>
    <cellStyle name="입력 2 3 16 2 2" xfId="45392" xr:uid="{00000000-0005-0000-0000-000040CA0000}"/>
    <cellStyle name="입력 2 3 16 2 2 2" xfId="45393" xr:uid="{00000000-0005-0000-0000-000041CA0000}"/>
    <cellStyle name="입력 2 3 16 2 2 3" xfId="45394" xr:uid="{00000000-0005-0000-0000-000042CA0000}"/>
    <cellStyle name="입력 2 3 16 2 3" xfId="45395" xr:uid="{00000000-0005-0000-0000-000043CA0000}"/>
    <cellStyle name="입력 2 3 16 2 4" xfId="45396" xr:uid="{00000000-0005-0000-0000-000044CA0000}"/>
    <cellStyle name="입력 2 3 16 3" xfId="45397" xr:uid="{00000000-0005-0000-0000-000045CA0000}"/>
    <cellStyle name="입력 2 3 16 3 2" xfId="45398" xr:uid="{00000000-0005-0000-0000-000046CA0000}"/>
    <cellStyle name="입력 2 3 16 3 3" xfId="45399" xr:uid="{00000000-0005-0000-0000-000047CA0000}"/>
    <cellStyle name="입력 2 3 16 4" xfId="45400" xr:uid="{00000000-0005-0000-0000-000048CA0000}"/>
    <cellStyle name="입력 2 3 16 5" xfId="45401" xr:uid="{00000000-0005-0000-0000-000049CA0000}"/>
    <cellStyle name="입력 2 3 17" xfId="45402" xr:uid="{00000000-0005-0000-0000-00004ACA0000}"/>
    <cellStyle name="입력 2 3 17 2" xfId="45403" xr:uid="{00000000-0005-0000-0000-00004BCA0000}"/>
    <cellStyle name="입력 2 3 17 2 2" xfId="45404" xr:uid="{00000000-0005-0000-0000-00004CCA0000}"/>
    <cellStyle name="입력 2 3 17 2 2 2" xfId="45405" xr:uid="{00000000-0005-0000-0000-00004DCA0000}"/>
    <cellStyle name="입력 2 3 17 2 2 3" xfId="45406" xr:uid="{00000000-0005-0000-0000-00004ECA0000}"/>
    <cellStyle name="입력 2 3 17 2 3" xfId="45407" xr:uid="{00000000-0005-0000-0000-00004FCA0000}"/>
    <cellStyle name="입력 2 3 17 2 4" xfId="45408" xr:uid="{00000000-0005-0000-0000-000050CA0000}"/>
    <cellStyle name="입력 2 3 17 3" xfId="45409" xr:uid="{00000000-0005-0000-0000-000051CA0000}"/>
    <cellStyle name="입력 2 3 17 3 2" xfId="45410" xr:uid="{00000000-0005-0000-0000-000052CA0000}"/>
    <cellStyle name="입력 2 3 17 3 3" xfId="45411" xr:uid="{00000000-0005-0000-0000-000053CA0000}"/>
    <cellStyle name="입력 2 3 17 4" xfId="45412" xr:uid="{00000000-0005-0000-0000-000054CA0000}"/>
    <cellStyle name="입력 2 3 17 5" xfId="45413" xr:uid="{00000000-0005-0000-0000-000055CA0000}"/>
    <cellStyle name="입력 2 3 18" xfId="45414" xr:uid="{00000000-0005-0000-0000-000056CA0000}"/>
    <cellStyle name="입력 2 3 18 2" xfId="45415" xr:uid="{00000000-0005-0000-0000-000057CA0000}"/>
    <cellStyle name="입력 2 3 18 2 2" xfId="45416" xr:uid="{00000000-0005-0000-0000-000058CA0000}"/>
    <cellStyle name="입력 2 3 18 2 2 2" xfId="45417" xr:uid="{00000000-0005-0000-0000-000059CA0000}"/>
    <cellStyle name="입력 2 3 18 2 2 3" xfId="45418" xr:uid="{00000000-0005-0000-0000-00005ACA0000}"/>
    <cellStyle name="입력 2 3 18 2 3" xfId="45419" xr:uid="{00000000-0005-0000-0000-00005BCA0000}"/>
    <cellStyle name="입력 2 3 18 2 4" xfId="45420" xr:uid="{00000000-0005-0000-0000-00005CCA0000}"/>
    <cellStyle name="입력 2 3 18 3" xfId="45421" xr:uid="{00000000-0005-0000-0000-00005DCA0000}"/>
    <cellStyle name="입력 2 3 18 3 2" xfId="45422" xr:uid="{00000000-0005-0000-0000-00005ECA0000}"/>
    <cellStyle name="입력 2 3 18 3 3" xfId="45423" xr:uid="{00000000-0005-0000-0000-00005FCA0000}"/>
    <cellStyle name="입력 2 3 18 4" xfId="45424" xr:uid="{00000000-0005-0000-0000-000060CA0000}"/>
    <cellStyle name="입력 2 3 18 5" xfId="45425" xr:uid="{00000000-0005-0000-0000-000061CA0000}"/>
    <cellStyle name="입력 2 3 19" xfId="45426" xr:uid="{00000000-0005-0000-0000-000062CA0000}"/>
    <cellStyle name="입력 2 3 19 2" xfId="45427" xr:uid="{00000000-0005-0000-0000-000063CA0000}"/>
    <cellStyle name="입력 2 3 19 2 2" xfId="45428" xr:uid="{00000000-0005-0000-0000-000064CA0000}"/>
    <cellStyle name="입력 2 3 19 2 2 2" xfId="45429" xr:uid="{00000000-0005-0000-0000-000065CA0000}"/>
    <cellStyle name="입력 2 3 19 2 2 3" xfId="45430" xr:uid="{00000000-0005-0000-0000-000066CA0000}"/>
    <cellStyle name="입력 2 3 19 2 3" xfId="45431" xr:uid="{00000000-0005-0000-0000-000067CA0000}"/>
    <cellStyle name="입력 2 3 19 2 4" xfId="45432" xr:uid="{00000000-0005-0000-0000-000068CA0000}"/>
    <cellStyle name="입력 2 3 19 3" xfId="45433" xr:uid="{00000000-0005-0000-0000-000069CA0000}"/>
    <cellStyle name="입력 2 3 19 3 2" xfId="45434" xr:uid="{00000000-0005-0000-0000-00006ACA0000}"/>
    <cellStyle name="입력 2 3 19 3 3" xfId="45435" xr:uid="{00000000-0005-0000-0000-00006BCA0000}"/>
    <cellStyle name="입력 2 3 19 4" xfId="45436" xr:uid="{00000000-0005-0000-0000-00006CCA0000}"/>
    <cellStyle name="입력 2 3 19 5" xfId="45437" xr:uid="{00000000-0005-0000-0000-00006DCA0000}"/>
    <cellStyle name="입력 2 3 2" xfId="45438" xr:uid="{00000000-0005-0000-0000-00006ECA0000}"/>
    <cellStyle name="입력 2 3 2 2" xfId="45439" xr:uid="{00000000-0005-0000-0000-00006FCA0000}"/>
    <cellStyle name="입력 2 3 2 2 2" xfId="45440" xr:uid="{00000000-0005-0000-0000-000070CA0000}"/>
    <cellStyle name="입력 2 3 2 2 2 2" xfId="45441" xr:uid="{00000000-0005-0000-0000-000071CA0000}"/>
    <cellStyle name="입력 2 3 2 2 2 2 2" xfId="45442" xr:uid="{00000000-0005-0000-0000-000072CA0000}"/>
    <cellStyle name="입력 2 3 2 2 2 2 2 2" xfId="45443" xr:uid="{00000000-0005-0000-0000-000073CA0000}"/>
    <cellStyle name="입력 2 3 2 2 2 2 2 3" xfId="45444" xr:uid="{00000000-0005-0000-0000-000074CA0000}"/>
    <cellStyle name="입력 2 3 2 2 2 2 3" xfId="45445" xr:uid="{00000000-0005-0000-0000-000075CA0000}"/>
    <cellStyle name="입력 2 3 2 2 2 2 4" xfId="45446" xr:uid="{00000000-0005-0000-0000-000076CA0000}"/>
    <cellStyle name="입력 2 3 2 2 2 2 5" xfId="45447" xr:uid="{00000000-0005-0000-0000-000077CA0000}"/>
    <cellStyle name="입력 2 3 2 2 2 3" xfId="45448" xr:uid="{00000000-0005-0000-0000-000078CA0000}"/>
    <cellStyle name="입력 2 3 2 2 2 3 2" xfId="45449" xr:uid="{00000000-0005-0000-0000-000079CA0000}"/>
    <cellStyle name="입력 2 3 2 2 2 3 3" xfId="45450" xr:uid="{00000000-0005-0000-0000-00007ACA0000}"/>
    <cellStyle name="입력 2 3 2 2 2 4" xfId="45451" xr:uid="{00000000-0005-0000-0000-00007BCA0000}"/>
    <cellStyle name="입력 2 3 2 2 2 5" xfId="45452" xr:uid="{00000000-0005-0000-0000-00007CCA0000}"/>
    <cellStyle name="입력 2 3 2 2 2 6" xfId="45453" xr:uid="{00000000-0005-0000-0000-00007DCA0000}"/>
    <cellStyle name="입력 2 3 2 2 3" xfId="45454" xr:uid="{00000000-0005-0000-0000-00007ECA0000}"/>
    <cellStyle name="입력 2 3 2 2 3 2" xfId="45455" xr:uid="{00000000-0005-0000-0000-00007FCA0000}"/>
    <cellStyle name="입력 2 3 2 2 3 2 2" xfId="45456" xr:uid="{00000000-0005-0000-0000-000080CA0000}"/>
    <cellStyle name="입력 2 3 2 2 3 2 3" xfId="45457" xr:uid="{00000000-0005-0000-0000-000081CA0000}"/>
    <cellStyle name="입력 2 3 2 2 3 3" xfId="45458" xr:uid="{00000000-0005-0000-0000-000082CA0000}"/>
    <cellStyle name="입력 2 3 2 2 3 4" xfId="45459" xr:uid="{00000000-0005-0000-0000-000083CA0000}"/>
    <cellStyle name="입력 2 3 2 2 3 5" xfId="45460" xr:uid="{00000000-0005-0000-0000-000084CA0000}"/>
    <cellStyle name="입력 2 3 2 2 4" xfId="45461" xr:uid="{00000000-0005-0000-0000-000085CA0000}"/>
    <cellStyle name="입력 2 3 2 2 4 2" xfId="45462" xr:uid="{00000000-0005-0000-0000-000086CA0000}"/>
    <cellStyle name="입력 2 3 2 2 4 3" xfId="45463" xr:uid="{00000000-0005-0000-0000-000087CA0000}"/>
    <cellStyle name="입력 2 3 2 2 5" xfId="45464" xr:uid="{00000000-0005-0000-0000-000088CA0000}"/>
    <cellStyle name="입력 2 3 2 2 6" xfId="45465" xr:uid="{00000000-0005-0000-0000-000089CA0000}"/>
    <cellStyle name="입력 2 3 2 2 7" xfId="45466" xr:uid="{00000000-0005-0000-0000-00008ACA0000}"/>
    <cellStyle name="입력 2 3 2 3" xfId="45467" xr:uid="{00000000-0005-0000-0000-00008BCA0000}"/>
    <cellStyle name="입력 2 3 2 3 2" xfId="45468" xr:uid="{00000000-0005-0000-0000-00008CCA0000}"/>
    <cellStyle name="입력 2 3 2 3 2 2" xfId="45469" xr:uid="{00000000-0005-0000-0000-00008DCA0000}"/>
    <cellStyle name="입력 2 3 2 3 2 2 2" xfId="45470" xr:uid="{00000000-0005-0000-0000-00008ECA0000}"/>
    <cellStyle name="입력 2 3 2 3 2 2 3" xfId="45471" xr:uid="{00000000-0005-0000-0000-00008FCA0000}"/>
    <cellStyle name="입력 2 3 2 3 2 3" xfId="45472" xr:uid="{00000000-0005-0000-0000-000090CA0000}"/>
    <cellStyle name="입력 2 3 2 3 2 4" xfId="45473" xr:uid="{00000000-0005-0000-0000-000091CA0000}"/>
    <cellStyle name="입력 2 3 2 3 2 5" xfId="45474" xr:uid="{00000000-0005-0000-0000-000092CA0000}"/>
    <cellStyle name="입력 2 3 2 3 3" xfId="45475" xr:uid="{00000000-0005-0000-0000-000093CA0000}"/>
    <cellStyle name="입력 2 3 2 3 3 2" xfId="45476" xr:uid="{00000000-0005-0000-0000-000094CA0000}"/>
    <cellStyle name="입력 2 3 2 3 3 3" xfId="45477" xr:uid="{00000000-0005-0000-0000-000095CA0000}"/>
    <cellStyle name="입력 2 3 2 3 4" xfId="45478" xr:uid="{00000000-0005-0000-0000-000096CA0000}"/>
    <cellStyle name="입력 2 3 2 3 5" xfId="45479" xr:uid="{00000000-0005-0000-0000-000097CA0000}"/>
    <cellStyle name="입력 2 3 2 3 6" xfId="45480" xr:uid="{00000000-0005-0000-0000-000098CA0000}"/>
    <cellStyle name="입력 2 3 2 4" xfId="45481" xr:uid="{00000000-0005-0000-0000-000099CA0000}"/>
    <cellStyle name="입력 2 3 2 4 2" xfId="45482" xr:uid="{00000000-0005-0000-0000-00009ACA0000}"/>
    <cellStyle name="입력 2 3 2 4 2 2" xfId="45483" xr:uid="{00000000-0005-0000-0000-00009BCA0000}"/>
    <cellStyle name="입력 2 3 2 4 2 2 2" xfId="45484" xr:uid="{00000000-0005-0000-0000-00009CCA0000}"/>
    <cellStyle name="입력 2 3 2 4 2 2 3" xfId="45485" xr:uid="{00000000-0005-0000-0000-00009DCA0000}"/>
    <cellStyle name="입력 2 3 2 4 2 3" xfId="45486" xr:uid="{00000000-0005-0000-0000-00009ECA0000}"/>
    <cellStyle name="입력 2 3 2 4 2 4" xfId="45487" xr:uid="{00000000-0005-0000-0000-00009FCA0000}"/>
    <cellStyle name="입력 2 3 2 4 2 5" xfId="45488" xr:uid="{00000000-0005-0000-0000-0000A0CA0000}"/>
    <cellStyle name="입력 2 3 2 4 3" xfId="45489" xr:uid="{00000000-0005-0000-0000-0000A1CA0000}"/>
    <cellStyle name="입력 2 3 2 4 3 2" xfId="45490" xr:uid="{00000000-0005-0000-0000-0000A2CA0000}"/>
    <cellStyle name="입력 2 3 2 4 3 3" xfId="45491" xr:uid="{00000000-0005-0000-0000-0000A3CA0000}"/>
    <cellStyle name="입력 2 3 2 4 4" xfId="45492" xr:uid="{00000000-0005-0000-0000-0000A4CA0000}"/>
    <cellStyle name="입력 2 3 2 4 5" xfId="45493" xr:uid="{00000000-0005-0000-0000-0000A5CA0000}"/>
    <cellStyle name="입력 2 3 2 4 6" xfId="45494" xr:uid="{00000000-0005-0000-0000-0000A6CA0000}"/>
    <cellStyle name="입력 2 3 2 5" xfId="45495" xr:uid="{00000000-0005-0000-0000-0000A7CA0000}"/>
    <cellStyle name="입력 2 3 2 5 2" xfId="45496" xr:uid="{00000000-0005-0000-0000-0000A8CA0000}"/>
    <cellStyle name="입력 2 3 2 5 2 2" xfId="45497" xr:uid="{00000000-0005-0000-0000-0000A9CA0000}"/>
    <cellStyle name="입력 2 3 2 5 2 3" xfId="45498" xr:uid="{00000000-0005-0000-0000-0000AACA0000}"/>
    <cellStyle name="입력 2 3 2 5 3" xfId="45499" xr:uid="{00000000-0005-0000-0000-0000ABCA0000}"/>
    <cellStyle name="입력 2 3 2 5 4" xfId="45500" xr:uid="{00000000-0005-0000-0000-0000ACCA0000}"/>
    <cellStyle name="입력 2 3 2 5 5" xfId="45501" xr:uid="{00000000-0005-0000-0000-0000ADCA0000}"/>
    <cellStyle name="입력 2 3 2 6" xfId="45502" xr:uid="{00000000-0005-0000-0000-0000AECA0000}"/>
    <cellStyle name="입력 2 3 2 6 2" xfId="45503" xr:uid="{00000000-0005-0000-0000-0000AFCA0000}"/>
    <cellStyle name="입력 2 3 2 6 3" xfId="45504" xr:uid="{00000000-0005-0000-0000-0000B0CA0000}"/>
    <cellStyle name="입력 2 3 2 7" xfId="45505" xr:uid="{00000000-0005-0000-0000-0000B1CA0000}"/>
    <cellStyle name="입력 2 3 2 8" xfId="45506" xr:uid="{00000000-0005-0000-0000-0000B2CA0000}"/>
    <cellStyle name="입력 2 3 2 9" xfId="45507" xr:uid="{00000000-0005-0000-0000-0000B3CA0000}"/>
    <cellStyle name="입력 2 3 20" xfId="45508" xr:uid="{00000000-0005-0000-0000-0000B4CA0000}"/>
    <cellStyle name="입력 2 3 20 2" xfId="45509" xr:uid="{00000000-0005-0000-0000-0000B5CA0000}"/>
    <cellStyle name="입력 2 3 20 2 2" xfId="45510" xr:uid="{00000000-0005-0000-0000-0000B6CA0000}"/>
    <cellStyle name="입력 2 3 20 2 2 2" xfId="45511" xr:uid="{00000000-0005-0000-0000-0000B7CA0000}"/>
    <cellStyle name="입력 2 3 20 2 2 3" xfId="45512" xr:uid="{00000000-0005-0000-0000-0000B8CA0000}"/>
    <cellStyle name="입력 2 3 20 2 3" xfId="45513" xr:uid="{00000000-0005-0000-0000-0000B9CA0000}"/>
    <cellStyle name="입력 2 3 20 2 4" xfId="45514" xr:uid="{00000000-0005-0000-0000-0000BACA0000}"/>
    <cellStyle name="입력 2 3 20 3" xfId="45515" xr:uid="{00000000-0005-0000-0000-0000BBCA0000}"/>
    <cellStyle name="입력 2 3 20 3 2" xfId="45516" xr:uid="{00000000-0005-0000-0000-0000BCCA0000}"/>
    <cellStyle name="입력 2 3 20 3 3" xfId="45517" xr:uid="{00000000-0005-0000-0000-0000BDCA0000}"/>
    <cellStyle name="입력 2 3 20 4" xfId="45518" xr:uid="{00000000-0005-0000-0000-0000BECA0000}"/>
    <cellStyle name="입력 2 3 20 5" xfId="45519" xr:uid="{00000000-0005-0000-0000-0000BFCA0000}"/>
    <cellStyle name="입력 2 3 21" xfId="45520" xr:uid="{00000000-0005-0000-0000-0000C0CA0000}"/>
    <cellStyle name="입력 2 3 21 2" xfId="45521" xr:uid="{00000000-0005-0000-0000-0000C1CA0000}"/>
    <cellStyle name="입력 2 3 21 2 2" xfId="45522" xr:uid="{00000000-0005-0000-0000-0000C2CA0000}"/>
    <cellStyle name="입력 2 3 21 2 3" xfId="45523" xr:uid="{00000000-0005-0000-0000-0000C3CA0000}"/>
    <cellStyle name="입력 2 3 21 3" xfId="45524" xr:uid="{00000000-0005-0000-0000-0000C4CA0000}"/>
    <cellStyle name="입력 2 3 21 4" xfId="45525" xr:uid="{00000000-0005-0000-0000-0000C5CA0000}"/>
    <cellStyle name="입력 2 3 22" xfId="45526" xr:uid="{00000000-0005-0000-0000-0000C6CA0000}"/>
    <cellStyle name="입력 2 3 22 2" xfId="45527" xr:uid="{00000000-0005-0000-0000-0000C7CA0000}"/>
    <cellStyle name="입력 2 3 22 3" xfId="45528" xr:uid="{00000000-0005-0000-0000-0000C8CA0000}"/>
    <cellStyle name="입력 2 3 23" xfId="45529" xr:uid="{00000000-0005-0000-0000-0000C9CA0000}"/>
    <cellStyle name="입력 2 3 24" xfId="45530" xr:uid="{00000000-0005-0000-0000-0000CACA0000}"/>
    <cellStyle name="입력 2 3 25" xfId="45531" xr:uid="{00000000-0005-0000-0000-0000CBCA0000}"/>
    <cellStyle name="입력 2 3 3" xfId="45532" xr:uid="{00000000-0005-0000-0000-0000CCCA0000}"/>
    <cellStyle name="입력 2 3 3 2" xfId="45533" xr:uid="{00000000-0005-0000-0000-0000CDCA0000}"/>
    <cellStyle name="입력 2 3 3 2 2" xfId="45534" xr:uid="{00000000-0005-0000-0000-0000CECA0000}"/>
    <cellStyle name="입력 2 3 3 2 2 2" xfId="45535" xr:uid="{00000000-0005-0000-0000-0000CFCA0000}"/>
    <cellStyle name="입력 2 3 3 2 2 2 2" xfId="45536" xr:uid="{00000000-0005-0000-0000-0000D0CA0000}"/>
    <cellStyle name="입력 2 3 3 2 2 2 2 2" xfId="45537" xr:uid="{00000000-0005-0000-0000-0000D1CA0000}"/>
    <cellStyle name="입력 2 3 3 2 2 2 2 3" xfId="45538" xr:uid="{00000000-0005-0000-0000-0000D2CA0000}"/>
    <cellStyle name="입력 2 3 3 2 2 2 3" xfId="45539" xr:uid="{00000000-0005-0000-0000-0000D3CA0000}"/>
    <cellStyle name="입력 2 3 3 2 2 2 4" xfId="45540" xr:uid="{00000000-0005-0000-0000-0000D4CA0000}"/>
    <cellStyle name="입력 2 3 3 2 2 2 5" xfId="45541" xr:uid="{00000000-0005-0000-0000-0000D5CA0000}"/>
    <cellStyle name="입력 2 3 3 2 2 3" xfId="45542" xr:uid="{00000000-0005-0000-0000-0000D6CA0000}"/>
    <cellStyle name="입력 2 3 3 2 2 3 2" xfId="45543" xr:uid="{00000000-0005-0000-0000-0000D7CA0000}"/>
    <cellStyle name="입력 2 3 3 2 2 3 3" xfId="45544" xr:uid="{00000000-0005-0000-0000-0000D8CA0000}"/>
    <cellStyle name="입력 2 3 3 2 2 4" xfId="45545" xr:uid="{00000000-0005-0000-0000-0000D9CA0000}"/>
    <cellStyle name="입력 2 3 3 2 2 5" xfId="45546" xr:uid="{00000000-0005-0000-0000-0000DACA0000}"/>
    <cellStyle name="입력 2 3 3 2 2 6" xfId="45547" xr:uid="{00000000-0005-0000-0000-0000DBCA0000}"/>
    <cellStyle name="입력 2 3 3 2 3" xfId="45548" xr:uid="{00000000-0005-0000-0000-0000DCCA0000}"/>
    <cellStyle name="입력 2 3 3 2 3 2" xfId="45549" xr:uid="{00000000-0005-0000-0000-0000DDCA0000}"/>
    <cellStyle name="입력 2 3 3 2 3 2 2" xfId="45550" xr:uid="{00000000-0005-0000-0000-0000DECA0000}"/>
    <cellStyle name="입력 2 3 3 2 3 2 3" xfId="45551" xr:uid="{00000000-0005-0000-0000-0000DFCA0000}"/>
    <cellStyle name="입력 2 3 3 2 3 3" xfId="45552" xr:uid="{00000000-0005-0000-0000-0000E0CA0000}"/>
    <cellStyle name="입력 2 3 3 2 3 4" xfId="45553" xr:uid="{00000000-0005-0000-0000-0000E1CA0000}"/>
    <cellStyle name="입력 2 3 3 2 3 5" xfId="45554" xr:uid="{00000000-0005-0000-0000-0000E2CA0000}"/>
    <cellStyle name="입력 2 3 3 2 4" xfId="45555" xr:uid="{00000000-0005-0000-0000-0000E3CA0000}"/>
    <cellStyle name="입력 2 3 3 2 4 2" xfId="45556" xr:uid="{00000000-0005-0000-0000-0000E4CA0000}"/>
    <cellStyle name="입력 2 3 3 2 4 3" xfId="45557" xr:uid="{00000000-0005-0000-0000-0000E5CA0000}"/>
    <cellStyle name="입력 2 3 3 2 5" xfId="45558" xr:uid="{00000000-0005-0000-0000-0000E6CA0000}"/>
    <cellStyle name="입력 2 3 3 2 6" xfId="45559" xr:uid="{00000000-0005-0000-0000-0000E7CA0000}"/>
    <cellStyle name="입력 2 3 3 2 7" xfId="45560" xr:uid="{00000000-0005-0000-0000-0000E8CA0000}"/>
    <cellStyle name="입력 2 3 3 3" xfId="45561" xr:uid="{00000000-0005-0000-0000-0000E9CA0000}"/>
    <cellStyle name="입력 2 3 3 3 2" xfId="45562" xr:uid="{00000000-0005-0000-0000-0000EACA0000}"/>
    <cellStyle name="입력 2 3 3 3 2 2" xfId="45563" xr:uid="{00000000-0005-0000-0000-0000EBCA0000}"/>
    <cellStyle name="입력 2 3 3 3 2 2 2" xfId="45564" xr:uid="{00000000-0005-0000-0000-0000ECCA0000}"/>
    <cellStyle name="입력 2 3 3 3 2 2 3" xfId="45565" xr:uid="{00000000-0005-0000-0000-0000EDCA0000}"/>
    <cellStyle name="입력 2 3 3 3 2 3" xfId="45566" xr:uid="{00000000-0005-0000-0000-0000EECA0000}"/>
    <cellStyle name="입력 2 3 3 3 2 4" xfId="45567" xr:uid="{00000000-0005-0000-0000-0000EFCA0000}"/>
    <cellStyle name="입력 2 3 3 3 2 5" xfId="45568" xr:uid="{00000000-0005-0000-0000-0000F0CA0000}"/>
    <cellStyle name="입력 2 3 3 3 3" xfId="45569" xr:uid="{00000000-0005-0000-0000-0000F1CA0000}"/>
    <cellStyle name="입력 2 3 3 3 3 2" xfId="45570" xr:uid="{00000000-0005-0000-0000-0000F2CA0000}"/>
    <cellStyle name="입력 2 3 3 3 3 3" xfId="45571" xr:uid="{00000000-0005-0000-0000-0000F3CA0000}"/>
    <cellStyle name="입력 2 3 3 3 4" xfId="45572" xr:uid="{00000000-0005-0000-0000-0000F4CA0000}"/>
    <cellStyle name="입력 2 3 3 3 5" xfId="45573" xr:uid="{00000000-0005-0000-0000-0000F5CA0000}"/>
    <cellStyle name="입력 2 3 3 3 6" xfId="45574" xr:uid="{00000000-0005-0000-0000-0000F6CA0000}"/>
    <cellStyle name="입력 2 3 3 4" xfId="45575" xr:uid="{00000000-0005-0000-0000-0000F7CA0000}"/>
    <cellStyle name="입력 2 3 3 4 2" xfId="45576" xr:uid="{00000000-0005-0000-0000-0000F8CA0000}"/>
    <cellStyle name="입력 2 3 3 4 2 2" xfId="45577" xr:uid="{00000000-0005-0000-0000-0000F9CA0000}"/>
    <cellStyle name="입력 2 3 3 4 2 3" xfId="45578" xr:uid="{00000000-0005-0000-0000-0000FACA0000}"/>
    <cellStyle name="입력 2 3 3 4 3" xfId="45579" xr:uid="{00000000-0005-0000-0000-0000FBCA0000}"/>
    <cellStyle name="입력 2 3 3 4 4" xfId="45580" xr:uid="{00000000-0005-0000-0000-0000FCCA0000}"/>
    <cellStyle name="입력 2 3 3 4 5" xfId="45581" xr:uid="{00000000-0005-0000-0000-0000FDCA0000}"/>
    <cellStyle name="입력 2 3 3 5" xfId="45582" xr:uid="{00000000-0005-0000-0000-0000FECA0000}"/>
    <cellStyle name="입력 2 3 3 5 2" xfId="45583" xr:uid="{00000000-0005-0000-0000-0000FFCA0000}"/>
    <cellStyle name="입력 2 3 3 5 3" xfId="45584" xr:uid="{00000000-0005-0000-0000-000000CB0000}"/>
    <cellStyle name="입력 2 3 3 6" xfId="45585" xr:uid="{00000000-0005-0000-0000-000001CB0000}"/>
    <cellStyle name="입력 2 3 3 7" xfId="45586" xr:uid="{00000000-0005-0000-0000-000002CB0000}"/>
    <cellStyle name="입력 2 3 3 8" xfId="45587" xr:uid="{00000000-0005-0000-0000-000003CB0000}"/>
    <cellStyle name="입력 2 3 4" xfId="45588" xr:uid="{00000000-0005-0000-0000-000004CB0000}"/>
    <cellStyle name="입력 2 3 4 2" xfId="45589" xr:uid="{00000000-0005-0000-0000-000005CB0000}"/>
    <cellStyle name="입력 2 3 4 2 2" xfId="45590" xr:uid="{00000000-0005-0000-0000-000006CB0000}"/>
    <cellStyle name="입력 2 3 4 2 2 2" xfId="45591" xr:uid="{00000000-0005-0000-0000-000007CB0000}"/>
    <cellStyle name="입력 2 3 4 2 2 2 2" xfId="45592" xr:uid="{00000000-0005-0000-0000-000008CB0000}"/>
    <cellStyle name="입력 2 3 4 2 2 2 3" xfId="45593" xr:uid="{00000000-0005-0000-0000-000009CB0000}"/>
    <cellStyle name="입력 2 3 4 2 2 3" xfId="45594" xr:uid="{00000000-0005-0000-0000-00000ACB0000}"/>
    <cellStyle name="입력 2 3 4 2 2 4" xfId="45595" xr:uid="{00000000-0005-0000-0000-00000BCB0000}"/>
    <cellStyle name="입력 2 3 4 2 2 5" xfId="45596" xr:uid="{00000000-0005-0000-0000-00000CCB0000}"/>
    <cellStyle name="입력 2 3 4 2 3" xfId="45597" xr:uid="{00000000-0005-0000-0000-00000DCB0000}"/>
    <cellStyle name="입력 2 3 4 2 3 2" xfId="45598" xr:uid="{00000000-0005-0000-0000-00000ECB0000}"/>
    <cellStyle name="입력 2 3 4 2 3 3" xfId="45599" xr:uid="{00000000-0005-0000-0000-00000FCB0000}"/>
    <cellStyle name="입력 2 3 4 2 4" xfId="45600" xr:uid="{00000000-0005-0000-0000-000010CB0000}"/>
    <cellStyle name="입력 2 3 4 2 5" xfId="45601" xr:uid="{00000000-0005-0000-0000-000011CB0000}"/>
    <cellStyle name="입력 2 3 4 2 6" xfId="45602" xr:uid="{00000000-0005-0000-0000-000012CB0000}"/>
    <cellStyle name="입력 2 3 4 3" xfId="45603" xr:uid="{00000000-0005-0000-0000-000013CB0000}"/>
    <cellStyle name="입력 2 3 4 3 2" xfId="45604" xr:uid="{00000000-0005-0000-0000-000014CB0000}"/>
    <cellStyle name="입력 2 3 4 3 2 2" xfId="45605" xr:uid="{00000000-0005-0000-0000-000015CB0000}"/>
    <cellStyle name="입력 2 3 4 3 2 3" xfId="45606" xr:uid="{00000000-0005-0000-0000-000016CB0000}"/>
    <cellStyle name="입력 2 3 4 3 3" xfId="45607" xr:uid="{00000000-0005-0000-0000-000017CB0000}"/>
    <cellStyle name="입력 2 3 4 3 4" xfId="45608" xr:uid="{00000000-0005-0000-0000-000018CB0000}"/>
    <cellStyle name="입력 2 3 4 3 5" xfId="45609" xr:uid="{00000000-0005-0000-0000-000019CB0000}"/>
    <cellStyle name="입력 2 3 4 4" xfId="45610" xr:uid="{00000000-0005-0000-0000-00001ACB0000}"/>
    <cellStyle name="입력 2 3 4 4 2" xfId="45611" xr:uid="{00000000-0005-0000-0000-00001BCB0000}"/>
    <cellStyle name="입력 2 3 4 4 3" xfId="45612" xr:uid="{00000000-0005-0000-0000-00001CCB0000}"/>
    <cellStyle name="입력 2 3 4 5" xfId="45613" xr:uid="{00000000-0005-0000-0000-00001DCB0000}"/>
    <cellStyle name="입력 2 3 4 6" xfId="45614" xr:uid="{00000000-0005-0000-0000-00001ECB0000}"/>
    <cellStyle name="입력 2 3 4 7" xfId="45615" xr:uid="{00000000-0005-0000-0000-00001FCB0000}"/>
    <cellStyle name="입력 2 3 5" xfId="45616" xr:uid="{00000000-0005-0000-0000-000020CB0000}"/>
    <cellStyle name="입력 2 3 5 2" xfId="45617" xr:uid="{00000000-0005-0000-0000-000021CB0000}"/>
    <cellStyle name="입력 2 3 5 2 2" xfId="45618" xr:uid="{00000000-0005-0000-0000-000022CB0000}"/>
    <cellStyle name="입력 2 3 5 2 2 2" xfId="45619" xr:uid="{00000000-0005-0000-0000-000023CB0000}"/>
    <cellStyle name="입력 2 3 5 2 2 2 2" xfId="45620" xr:uid="{00000000-0005-0000-0000-000024CB0000}"/>
    <cellStyle name="입력 2 3 5 2 2 2 3" xfId="45621" xr:uid="{00000000-0005-0000-0000-000025CB0000}"/>
    <cellStyle name="입력 2 3 5 2 2 3" xfId="45622" xr:uid="{00000000-0005-0000-0000-000026CB0000}"/>
    <cellStyle name="입력 2 3 5 2 2 4" xfId="45623" xr:uid="{00000000-0005-0000-0000-000027CB0000}"/>
    <cellStyle name="입력 2 3 5 2 2 5" xfId="45624" xr:uid="{00000000-0005-0000-0000-000028CB0000}"/>
    <cellStyle name="입력 2 3 5 2 3" xfId="45625" xr:uid="{00000000-0005-0000-0000-000029CB0000}"/>
    <cellStyle name="입력 2 3 5 2 3 2" xfId="45626" xr:uid="{00000000-0005-0000-0000-00002ACB0000}"/>
    <cellStyle name="입력 2 3 5 2 3 3" xfId="45627" xr:uid="{00000000-0005-0000-0000-00002BCB0000}"/>
    <cellStyle name="입력 2 3 5 2 4" xfId="45628" xr:uid="{00000000-0005-0000-0000-00002CCB0000}"/>
    <cellStyle name="입력 2 3 5 2 5" xfId="45629" xr:uid="{00000000-0005-0000-0000-00002DCB0000}"/>
    <cellStyle name="입력 2 3 5 2 6" xfId="45630" xr:uid="{00000000-0005-0000-0000-00002ECB0000}"/>
    <cellStyle name="입력 2 3 5 3" xfId="45631" xr:uid="{00000000-0005-0000-0000-00002FCB0000}"/>
    <cellStyle name="입력 2 3 5 3 2" xfId="45632" xr:uid="{00000000-0005-0000-0000-000030CB0000}"/>
    <cellStyle name="입력 2 3 5 3 2 2" xfId="45633" xr:uid="{00000000-0005-0000-0000-000031CB0000}"/>
    <cellStyle name="입력 2 3 5 3 2 3" xfId="45634" xr:uid="{00000000-0005-0000-0000-000032CB0000}"/>
    <cellStyle name="입력 2 3 5 3 3" xfId="45635" xr:uid="{00000000-0005-0000-0000-000033CB0000}"/>
    <cellStyle name="입력 2 3 5 3 4" xfId="45636" xr:uid="{00000000-0005-0000-0000-000034CB0000}"/>
    <cellStyle name="입력 2 3 5 3 5" xfId="45637" xr:uid="{00000000-0005-0000-0000-000035CB0000}"/>
    <cellStyle name="입력 2 3 5 4" xfId="45638" xr:uid="{00000000-0005-0000-0000-000036CB0000}"/>
    <cellStyle name="입력 2 3 5 4 2" xfId="45639" xr:uid="{00000000-0005-0000-0000-000037CB0000}"/>
    <cellStyle name="입력 2 3 5 4 3" xfId="45640" xr:uid="{00000000-0005-0000-0000-000038CB0000}"/>
    <cellStyle name="입력 2 3 5 5" xfId="45641" xr:uid="{00000000-0005-0000-0000-000039CB0000}"/>
    <cellStyle name="입력 2 3 5 6" xfId="45642" xr:uid="{00000000-0005-0000-0000-00003ACB0000}"/>
    <cellStyle name="입력 2 3 5 7" xfId="45643" xr:uid="{00000000-0005-0000-0000-00003BCB0000}"/>
    <cellStyle name="입력 2 3 6" xfId="45644" xr:uid="{00000000-0005-0000-0000-00003CCB0000}"/>
    <cellStyle name="입력 2 3 6 2" xfId="45645" xr:uid="{00000000-0005-0000-0000-00003DCB0000}"/>
    <cellStyle name="입력 2 3 6 2 2" xfId="45646" xr:uid="{00000000-0005-0000-0000-00003ECB0000}"/>
    <cellStyle name="입력 2 3 6 2 2 2" xfId="45647" xr:uid="{00000000-0005-0000-0000-00003FCB0000}"/>
    <cellStyle name="입력 2 3 6 2 2 3" xfId="45648" xr:uid="{00000000-0005-0000-0000-000040CB0000}"/>
    <cellStyle name="입력 2 3 6 2 3" xfId="45649" xr:uid="{00000000-0005-0000-0000-000041CB0000}"/>
    <cellStyle name="입력 2 3 6 2 4" xfId="45650" xr:uid="{00000000-0005-0000-0000-000042CB0000}"/>
    <cellStyle name="입력 2 3 6 2 5" xfId="45651" xr:uid="{00000000-0005-0000-0000-000043CB0000}"/>
    <cellStyle name="입력 2 3 6 3" xfId="45652" xr:uid="{00000000-0005-0000-0000-000044CB0000}"/>
    <cellStyle name="입력 2 3 6 3 2" xfId="45653" xr:uid="{00000000-0005-0000-0000-000045CB0000}"/>
    <cellStyle name="입력 2 3 6 3 3" xfId="45654" xr:uid="{00000000-0005-0000-0000-000046CB0000}"/>
    <cellStyle name="입력 2 3 6 4" xfId="45655" xr:uid="{00000000-0005-0000-0000-000047CB0000}"/>
    <cellStyle name="입력 2 3 6 5" xfId="45656" xr:uid="{00000000-0005-0000-0000-000048CB0000}"/>
    <cellStyle name="입력 2 3 6 6" xfId="45657" xr:uid="{00000000-0005-0000-0000-000049CB0000}"/>
    <cellStyle name="입력 2 3 7" xfId="45658" xr:uid="{00000000-0005-0000-0000-00004ACB0000}"/>
    <cellStyle name="입력 2 3 7 2" xfId="45659" xr:uid="{00000000-0005-0000-0000-00004BCB0000}"/>
    <cellStyle name="입력 2 3 7 2 2" xfId="45660" xr:uid="{00000000-0005-0000-0000-00004CCB0000}"/>
    <cellStyle name="입력 2 3 7 2 2 2" xfId="45661" xr:uid="{00000000-0005-0000-0000-00004DCB0000}"/>
    <cellStyle name="입력 2 3 7 2 2 3" xfId="45662" xr:uid="{00000000-0005-0000-0000-00004ECB0000}"/>
    <cellStyle name="입력 2 3 7 2 3" xfId="45663" xr:uid="{00000000-0005-0000-0000-00004FCB0000}"/>
    <cellStyle name="입력 2 3 7 2 4" xfId="45664" xr:uid="{00000000-0005-0000-0000-000050CB0000}"/>
    <cellStyle name="입력 2 3 7 2 5" xfId="45665" xr:uid="{00000000-0005-0000-0000-000051CB0000}"/>
    <cellStyle name="입력 2 3 7 3" xfId="45666" xr:uid="{00000000-0005-0000-0000-000052CB0000}"/>
    <cellStyle name="입력 2 3 7 3 2" xfId="45667" xr:uid="{00000000-0005-0000-0000-000053CB0000}"/>
    <cellStyle name="입력 2 3 7 3 3" xfId="45668" xr:uid="{00000000-0005-0000-0000-000054CB0000}"/>
    <cellStyle name="입력 2 3 7 4" xfId="45669" xr:uid="{00000000-0005-0000-0000-000055CB0000}"/>
    <cellStyle name="입력 2 3 7 5" xfId="45670" xr:uid="{00000000-0005-0000-0000-000056CB0000}"/>
    <cellStyle name="입력 2 3 7 6" xfId="45671" xr:uid="{00000000-0005-0000-0000-000057CB0000}"/>
    <cellStyle name="입력 2 3 8" xfId="45672" xr:uid="{00000000-0005-0000-0000-000058CB0000}"/>
    <cellStyle name="입력 2 3 8 2" xfId="45673" xr:uid="{00000000-0005-0000-0000-000059CB0000}"/>
    <cellStyle name="입력 2 3 8 2 2" xfId="45674" xr:uid="{00000000-0005-0000-0000-00005ACB0000}"/>
    <cellStyle name="입력 2 3 8 2 2 2" xfId="45675" xr:uid="{00000000-0005-0000-0000-00005BCB0000}"/>
    <cellStyle name="입력 2 3 8 2 2 3" xfId="45676" xr:uid="{00000000-0005-0000-0000-00005CCB0000}"/>
    <cellStyle name="입력 2 3 8 2 3" xfId="45677" xr:uid="{00000000-0005-0000-0000-00005DCB0000}"/>
    <cellStyle name="입력 2 3 8 2 4" xfId="45678" xr:uid="{00000000-0005-0000-0000-00005ECB0000}"/>
    <cellStyle name="입력 2 3 8 3" xfId="45679" xr:uid="{00000000-0005-0000-0000-00005FCB0000}"/>
    <cellStyle name="입력 2 3 8 3 2" xfId="45680" xr:uid="{00000000-0005-0000-0000-000060CB0000}"/>
    <cellStyle name="입력 2 3 8 3 3" xfId="45681" xr:uid="{00000000-0005-0000-0000-000061CB0000}"/>
    <cellStyle name="입력 2 3 8 4" xfId="45682" xr:uid="{00000000-0005-0000-0000-000062CB0000}"/>
    <cellStyle name="입력 2 3 8 5" xfId="45683" xr:uid="{00000000-0005-0000-0000-000063CB0000}"/>
    <cellStyle name="입력 2 3 8 6" xfId="45684" xr:uid="{00000000-0005-0000-0000-000064CB0000}"/>
    <cellStyle name="입력 2 3 9" xfId="45685" xr:uid="{00000000-0005-0000-0000-000065CB0000}"/>
    <cellStyle name="입력 2 3 9 2" xfId="45686" xr:uid="{00000000-0005-0000-0000-000066CB0000}"/>
    <cellStyle name="입력 2 3 9 2 2" xfId="45687" xr:uid="{00000000-0005-0000-0000-000067CB0000}"/>
    <cellStyle name="입력 2 3 9 2 2 2" xfId="45688" xr:uid="{00000000-0005-0000-0000-000068CB0000}"/>
    <cellStyle name="입력 2 3 9 2 2 3" xfId="45689" xr:uid="{00000000-0005-0000-0000-000069CB0000}"/>
    <cellStyle name="입력 2 3 9 2 3" xfId="45690" xr:uid="{00000000-0005-0000-0000-00006ACB0000}"/>
    <cellStyle name="입력 2 3 9 2 4" xfId="45691" xr:uid="{00000000-0005-0000-0000-00006BCB0000}"/>
    <cellStyle name="입력 2 3 9 3" xfId="45692" xr:uid="{00000000-0005-0000-0000-00006CCB0000}"/>
    <cellStyle name="입력 2 3 9 3 2" xfId="45693" xr:uid="{00000000-0005-0000-0000-00006DCB0000}"/>
    <cellStyle name="입력 2 3 9 3 3" xfId="45694" xr:uid="{00000000-0005-0000-0000-00006ECB0000}"/>
    <cellStyle name="입력 2 3 9 4" xfId="45695" xr:uid="{00000000-0005-0000-0000-00006FCB0000}"/>
    <cellStyle name="입력 2 3 9 5" xfId="45696" xr:uid="{00000000-0005-0000-0000-000070CB0000}"/>
    <cellStyle name="입력 2 4" xfId="45697" xr:uid="{00000000-0005-0000-0000-000071CB0000}"/>
    <cellStyle name="입력 2 4 10" xfId="45698" xr:uid="{00000000-0005-0000-0000-000072CB0000}"/>
    <cellStyle name="입력 2 4 2" xfId="45699" xr:uid="{00000000-0005-0000-0000-000073CB0000}"/>
    <cellStyle name="입력 2 4 2 2" xfId="45700" xr:uid="{00000000-0005-0000-0000-000074CB0000}"/>
    <cellStyle name="입력 2 4 2 2 2" xfId="45701" xr:uid="{00000000-0005-0000-0000-000075CB0000}"/>
    <cellStyle name="입력 2 4 2 2 2 2" xfId="45702" xr:uid="{00000000-0005-0000-0000-000076CB0000}"/>
    <cellStyle name="입력 2 4 2 2 2 2 2" xfId="45703" xr:uid="{00000000-0005-0000-0000-000077CB0000}"/>
    <cellStyle name="입력 2 4 2 2 2 2 3" xfId="45704" xr:uid="{00000000-0005-0000-0000-000078CB0000}"/>
    <cellStyle name="입력 2 4 2 2 2 3" xfId="45705" xr:uid="{00000000-0005-0000-0000-000079CB0000}"/>
    <cellStyle name="입력 2 4 2 2 2 4" xfId="45706" xr:uid="{00000000-0005-0000-0000-00007ACB0000}"/>
    <cellStyle name="입력 2 4 2 2 2 5" xfId="45707" xr:uid="{00000000-0005-0000-0000-00007BCB0000}"/>
    <cellStyle name="입력 2 4 2 2 3" xfId="45708" xr:uid="{00000000-0005-0000-0000-00007CCB0000}"/>
    <cellStyle name="입력 2 4 2 2 3 2" xfId="45709" xr:uid="{00000000-0005-0000-0000-00007DCB0000}"/>
    <cellStyle name="입력 2 4 2 2 3 3" xfId="45710" xr:uid="{00000000-0005-0000-0000-00007ECB0000}"/>
    <cellStyle name="입력 2 4 2 2 4" xfId="45711" xr:uid="{00000000-0005-0000-0000-00007FCB0000}"/>
    <cellStyle name="입력 2 4 2 2 5" xfId="45712" xr:uid="{00000000-0005-0000-0000-000080CB0000}"/>
    <cellStyle name="입력 2 4 2 2 6" xfId="45713" xr:uid="{00000000-0005-0000-0000-000081CB0000}"/>
    <cellStyle name="입력 2 4 2 3" xfId="45714" xr:uid="{00000000-0005-0000-0000-000082CB0000}"/>
    <cellStyle name="입력 2 4 2 3 2" xfId="45715" xr:uid="{00000000-0005-0000-0000-000083CB0000}"/>
    <cellStyle name="입력 2 4 2 3 2 2" xfId="45716" xr:uid="{00000000-0005-0000-0000-000084CB0000}"/>
    <cellStyle name="입력 2 4 2 3 2 3" xfId="45717" xr:uid="{00000000-0005-0000-0000-000085CB0000}"/>
    <cellStyle name="입력 2 4 2 3 3" xfId="45718" xr:uid="{00000000-0005-0000-0000-000086CB0000}"/>
    <cellStyle name="입력 2 4 2 3 4" xfId="45719" xr:uid="{00000000-0005-0000-0000-000087CB0000}"/>
    <cellStyle name="입력 2 4 2 3 5" xfId="45720" xr:uid="{00000000-0005-0000-0000-000088CB0000}"/>
    <cellStyle name="입력 2 4 2 4" xfId="45721" xr:uid="{00000000-0005-0000-0000-000089CB0000}"/>
    <cellStyle name="입력 2 4 2 4 2" xfId="45722" xr:uid="{00000000-0005-0000-0000-00008ACB0000}"/>
    <cellStyle name="입력 2 4 2 4 3" xfId="45723" xr:uid="{00000000-0005-0000-0000-00008BCB0000}"/>
    <cellStyle name="입력 2 4 2 5" xfId="45724" xr:uid="{00000000-0005-0000-0000-00008CCB0000}"/>
    <cellStyle name="입력 2 4 2 6" xfId="45725" xr:uid="{00000000-0005-0000-0000-00008DCB0000}"/>
    <cellStyle name="입력 2 4 2 7" xfId="45726" xr:uid="{00000000-0005-0000-0000-00008ECB0000}"/>
    <cellStyle name="입력 2 4 3" xfId="45727" xr:uid="{00000000-0005-0000-0000-00008FCB0000}"/>
    <cellStyle name="입력 2 4 3 2" xfId="45728" xr:uid="{00000000-0005-0000-0000-000090CB0000}"/>
    <cellStyle name="입력 2 4 3 2 2" xfId="45729" xr:uid="{00000000-0005-0000-0000-000091CB0000}"/>
    <cellStyle name="입력 2 4 3 2 2 2" xfId="45730" xr:uid="{00000000-0005-0000-0000-000092CB0000}"/>
    <cellStyle name="입력 2 4 3 2 2 2 2" xfId="45731" xr:uid="{00000000-0005-0000-0000-000093CB0000}"/>
    <cellStyle name="입력 2 4 3 2 2 2 3" xfId="45732" xr:uid="{00000000-0005-0000-0000-000094CB0000}"/>
    <cellStyle name="입력 2 4 3 2 2 3" xfId="45733" xr:uid="{00000000-0005-0000-0000-000095CB0000}"/>
    <cellStyle name="입력 2 4 3 2 2 4" xfId="45734" xr:uid="{00000000-0005-0000-0000-000096CB0000}"/>
    <cellStyle name="입력 2 4 3 2 2 5" xfId="45735" xr:uid="{00000000-0005-0000-0000-000097CB0000}"/>
    <cellStyle name="입력 2 4 3 2 3" xfId="45736" xr:uid="{00000000-0005-0000-0000-000098CB0000}"/>
    <cellStyle name="입력 2 4 3 2 3 2" xfId="45737" xr:uid="{00000000-0005-0000-0000-000099CB0000}"/>
    <cellStyle name="입력 2 4 3 2 3 3" xfId="45738" xr:uid="{00000000-0005-0000-0000-00009ACB0000}"/>
    <cellStyle name="입력 2 4 3 2 4" xfId="45739" xr:uid="{00000000-0005-0000-0000-00009BCB0000}"/>
    <cellStyle name="입력 2 4 3 2 5" xfId="45740" xr:uid="{00000000-0005-0000-0000-00009CCB0000}"/>
    <cellStyle name="입력 2 4 3 2 6" xfId="45741" xr:uid="{00000000-0005-0000-0000-00009DCB0000}"/>
    <cellStyle name="입력 2 4 3 3" xfId="45742" xr:uid="{00000000-0005-0000-0000-00009ECB0000}"/>
    <cellStyle name="입력 2 4 3 3 2" xfId="45743" xr:uid="{00000000-0005-0000-0000-00009FCB0000}"/>
    <cellStyle name="입력 2 4 3 3 2 2" xfId="45744" xr:uid="{00000000-0005-0000-0000-0000A0CB0000}"/>
    <cellStyle name="입력 2 4 3 3 2 3" xfId="45745" xr:uid="{00000000-0005-0000-0000-0000A1CB0000}"/>
    <cellStyle name="입력 2 4 3 3 3" xfId="45746" xr:uid="{00000000-0005-0000-0000-0000A2CB0000}"/>
    <cellStyle name="입력 2 4 3 3 4" xfId="45747" xr:uid="{00000000-0005-0000-0000-0000A3CB0000}"/>
    <cellStyle name="입력 2 4 3 3 5" xfId="45748" xr:uid="{00000000-0005-0000-0000-0000A4CB0000}"/>
    <cellStyle name="입력 2 4 3 4" xfId="45749" xr:uid="{00000000-0005-0000-0000-0000A5CB0000}"/>
    <cellStyle name="입력 2 4 3 4 2" xfId="45750" xr:uid="{00000000-0005-0000-0000-0000A6CB0000}"/>
    <cellStyle name="입력 2 4 3 4 3" xfId="45751" xr:uid="{00000000-0005-0000-0000-0000A7CB0000}"/>
    <cellStyle name="입력 2 4 3 5" xfId="45752" xr:uid="{00000000-0005-0000-0000-0000A8CB0000}"/>
    <cellStyle name="입력 2 4 3 6" xfId="45753" xr:uid="{00000000-0005-0000-0000-0000A9CB0000}"/>
    <cellStyle name="입력 2 4 3 7" xfId="45754" xr:uid="{00000000-0005-0000-0000-0000AACB0000}"/>
    <cellStyle name="입력 2 4 4" xfId="45755" xr:uid="{00000000-0005-0000-0000-0000ABCB0000}"/>
    <cellStyle name="입력 2 4 4 2" xfId="45756" xr:uid="{00000000-0005-0000-0000-0000ACCB0000}"/>
    <cellStyle name="입력 2 4 4 2 2" xfId="45757" xr:uid="{00000000-0005-0000-0000-0000ADCB0000}"/>
    <cellStyle name="입력 2 4 4 2 2 2" xfId="45758" xr:uid="{00000000-0005-0000-0000-0000AECB0000}"/>
    <cellStyle name="입력 2 4 4 2 2 3" xfId="45759" xr:uid="{00000000-0005-0000-0000-0000AFCB0000}"/>
    <cellStyle name="입력 2 4 4 2 3" xfId="45760" xr:uid="{00000000-0005-0000-0000-0000B0CB0000}"/>
    <cellStyle name="입력 2 4 4 2 4" xfId="45761" xr:uid="{00000000-0005-0000-0000-0000B1CB0000}"/>
    <cellStyle name="입력 2 4 4 2 5" xfId="45762" xr:uid="{00000000-0005-0000-0000-0000B2CB0000}"/>
    <cellStyle name="입력 2 4 4 3" xfId="45763" xr:uid="{00000000-0005-0000-0000-0000B3CB0000}"/>
    <cellStyle name="입력 2 4 4 3 2" xfId="45764" xr:uid="{00000000-0005-0000-0000-0000B4CB0000}"/>
    <cellStyle name="입력 2 4 4 3 3" xfId="45765" xr:uid="{00000000-0005-0000-0000-0000B5CB0000}"/>
    <cellStyle name="입력 2 4 4 4" xfId="45766" xr:uid="{00000000-0005-0000-0000-0000B6CB0000}"/>
    <cellStyle name="입력 2 4 4 5" xfId="45767" xr:uid="{00000000-0005-0000-0000-0000B7CB0000}"/>
    <cellStyle name="입력 2 4 4 6" xfId="45768" xr:uid="{00000000-0005-0000-0000-0000B8CB0000}"/>
    <cellStyle name="입력 2 4 5" xfId="45769" xr:uid="{00000000-0005-0000-0000-0000B9CB0000}"/>
    <cellStyle name="입력 2 4 5 2" xfId="45770" xr:uid="{00000000-0005-0000-0000-0000BACB0000}"/>
    <cellStyle name="입력 2 4 5 2 2" xfId="45771" xr:uid="{00000000-0005-0000-0000-0000BBCB0000}"/>
    <cellStyle name="입력 2 4 5 2 2 2" xfId="45772" xr:uid="{00000000-0005-0000-0000-0000BCCB0000}"/>
    <cellStyle name="입력 2 4 5 2 2 3" xfId="45773" xr:uid="{00000000-0005-0000-0000-0000BDCB0000}"/>
    <cellStyle name="입력 2 4 5 2 3" xfId="45774" xr:uid="{00000000-0005-0000-0000-0000BECB0000}"/>
    <cellStyle name="입력 2 4 5 2 4" xfId="45775" xr:uid="{00000000-0005-0000-0000-0000BFCB0000}"/>
    <cellStyle name="입력 2 4 5 2 5" xfId="45776" xr:uid="{00000000-0005-0000-0000-0000C0CB0000}"/>
    <cellStyle name="입력 2 4 5 3" xfId="45777" xr:uid="{00000000-0005-0000-0000-0000C1CB0000}"/>
    <cellStyle name="입력 2 4 5 3 2" xfId="45778" xr:uid="{00000000-0005-0000-0000-0000C2CB0000}"/>
    <cellStyle name="입력 2 4 5 3 3" xfId="45779" xr:uid="{00000000-0005-0000-0000-0000C3CB0000}"/>
    <cellStyle name="입력 2 4 5 4" xfId="45780" xr:uid="{00000000-0005-0000-0000-0000C4CB0000}"/>
    <cellStyle name="입력 2 4 5 5" xfId="45781" xr:uid="{00000000-0005-0000-0000-0000C5CB0000}"/>
    <cellStyle name="입력 2 4 5 6" xfId="45782" xr:uid="{00000000-0005-0000-0000-0000C6CB0000}"/>
    <cellStyle name="입력 2 4 6" xfId="45783" xr:uid="{00000000-0005-0000-0000-0000C7CB0000}"/>
    <cellStyle name="입력 2 4 6 2" xfId="45784" xr:uid="{00000000-0005-0000-0000-0000C8CB0000}"/>
    <cellStyle name="입력 2 4 6 2 2" xfId="45785" xr:uid="{00000000-0005-0000-0000-0000C9CB0000}"/>
    <cellStyle name="입력 2 4 6 2 3" xfId="45786" xr:uid="{00000000-0005-0000-0000-0000CACB0000}"/>
    <cellStyle name="입력 2 4 6 3" xfId="45787" xr:uid="{00000000-0005-0000-0000-0000CBCB0000}"/>
    <cellStyle name="입력 2 4 6 4" xfId="45788" xr:uid="{00000000-0005-0000-0000-0000CCCB0000}"/>
    <cellStyle name="입력 2 4 6 5" xfId="45789" xr:uid="{00000000-0005-0000-0000-0000CDCB0000}"/>
    <cellStyle name="입력 2 4 7" xfId="45790" xr:uid="{00000000-0005-0000-0000-0000CECB0000}"/>
    <cellStyle name="입력 2 4 7 2" xfId="45791" xr:uid="{00000000-0005-0000-0000-0000CFCB0000}"/>
    <cellStyle name="입력 2 4 7 3" xfId="45792" xr:uid="{00000000-0005-0000-0000-0000D0CB0000}"/>
    <cellStyle name="입력 2 4 8" xfId="45793" xr:uid="{00000000-0005-0000-0000-0000D1CB0000}"/>
    <cellStyle name="입력 2 4 9" xfId="45794" xr:uid="{00000000-0005-0000-0000-0000D2CB0000}"/>
    <cellStyle name="입력 2 5" xfId="45795" xr:uid="{00000000-0005-0000-0000-0000D3CB0000}"/>
    <cellStyle name="입력 2 5 2" xfId="45796" xr:uid="{00000000-0005-0000-0000-0000D4CB0000}"/>
    <cellStyle name="입력 2 5 2 2" xfId="45797" xr:uid="{00000000-0005-0000-0000-0000D5CB0000}"/>
    <cellStyle name="입력 2 5 2 2 2" xfId="45798" xr:uid="{00000000-0005-0000-0000-0000D6CB0000}"/>
    <cellStyle name="입력 2 5 2 2 2 2" xfId="45799" xr:uid="{00000000-0005-0000-0000-0000D7CB0000}"/>
    <cellStyle name="입력 2 5 2 2 2 2 2" xfId="45800" xr:uid="{00000000-0005-0000-0000-0000D8CB0000}"/>
    <cellStyle name="입력 2 5 2 2 2 2 3" xfId="45801" xr:uid="{00000000-0005-0000-0000-0000D9CB0000}"/>
    <cellStyle name="입력 2 5 2 2 2 3" xfId="45802" xr:uid="{00000000-0005-0000-0000-0000DACB0000}"/>
    <cellStyle name="입력 2 5 2 2 2 4" xfId="45803" xr:uid="{00000000-0005-0000-0000-0000DBCB0000}"/>
    <cellStyle name="입력 2 5 2 2 2 5" xfId="45804" xr:uid="{00000000-0005-0000-0000-0000DCCB0000}"/>
    <cellStyle name="입력 2 5 2 2 3" xfId="45805" xr:uid="{00000000-0005-0000-0000-0000DDCB0000}"/>
    <cellStyle name="입력 2 5 2 2 3 2" xfId="45806" xr:uid="{00000000-0005-0000-0000-0000DECB0000}"/>
    <cellStyle name="입력 2 5 2 2 3 3" xfId="45807" xr:uid="{00000000-0005-0000-0000-0000DFCB0000}"/>
    <cellStyle name="입력 2 5 2 2 4" xfId="45808" xr:uid="{00000000-0005-0000-0000-0000E0CB0000}"/>
    <cellStyle name="입력 2 5 2 2 5" xfId="45809" xr:uid="{00000000-0005-0000-0000-0000E1CB0000}"/>
    <cellStyle name="입력 2 5 2 2 6" xfId="45810" xr:uid="{00000000-0005-0000-0000-0000E2CB0000}"/>
    <cellStyle name="입력 2 5 2 3" xfId="45811" xr:uid="{00000000-0005-0000-0000-0000E3CB0000}"/>
    <cellStyle name="입력 2 5 2 3 2" xfId="45812" xr:uid="{00000000-0005-0000-0000-0000E4CB0000}"/>
    <cellStyle name="입력 2 5 2 3 2 2" xfId="45813" xr:uid="{00000000-0005-0000-0000-0000E5CB0000}"/>
    <cellStyle name="입력 2 5 2 3 2 3" xfId="45814" xr:uid="{00000000-0005-0000-0000-0000E6CB0000}"/>
    <cellStyle name="입력 2 5 2 3 3" xfId="45815" xr:uid="{00000000-0005-0000-0000-0000E7CB0000}"/>
    <cellStyle name="입력 2 5 2 3 4" xfId="45816" xr:uid="{00000000-0005-0000-0000-0000E8CB0000}"/>
    <cellStyle name="입력 2 5 2 3 5" xfId="45817" xr:uid="{00000000-0005-0000-0000-0000E9CB0000}"/>
    <cellStyle name="입력 2 5 2 4" xfId="45818" xr:uid="{00000000-0005-0000-0000-0000EACB0000}"/>
    <cellStyle name="입력 2 5 2 4 2" xfId="45819" xr:uid="{00000000-0005-0000-0000-0000EBCB0000}"/>
    <cellStyle name="입력 2 5 2 4 3" xfId="45820" xr:uid="{00000000-0005-0000-0000-0000ECCB0000}"/>
    <cellStyle name="입력 2 5 2 5" xfId="45821" xr:uid="{00000000-0005-0000-0000-0000EDCB0000}"/>
    <cellStyle name="입력 2 5 2 6" xfId="45822" xr:uid="{00000000-0005-0000-0000-0000EECB0000}"/>
    <cellStyle name="입력 2 5 2 7" xfId="45823" xr:uid="{00000000-0005-0000-0000-0000EFCB0000}"/>
    <cellStyle name="입력 2 5 3" xfId="45824" xr:uid="{00000000-0005-0000-0000-0000F0CB0000}"/>
    <cellStyle name="입력 2 5 3 2" xfId="45825" xr:uid="{00000000-0005-0000-0000-0000F1CB0000}"/>
    <cellStyle name="입력 2 5 3 2 2" xfId="45826" xr:uid="{00000000-0005-0000-0000-0000F2CB0000}"/>
    <cellStyle name="입력 2 5 3 2 2 2" xfId="45827" xr:uid="{00000000-0005-0000-0000-0000F3CB0000}"/>
    <cellStyle name="입력 2 5 3 2 2 3" xfId="45828" xr:uid="{00000000-0005-0000-0000-0000F4CB0000}"/>
    <cellStyle name="입력 2 5 3 2 3" xfId="45829" xr:uid="{00000000-0005-0000-0000-0000F5CB0000}"/>
    <cellStyle name="입력 2 5 3 2 4" xfId="45830" xr:uid="{00000000-0005-0000-0000-0000F6CB0000}"/>
    <cellStyle name="입력 2 5 3 2 5" xfId="45831" xr:uid="{00000000-0005-0000-0000-0000F7CB0000}"/>
    <cellStyle name="입력 2 5 3 3" xfId="45832" xr:uid="{00000000-0005-0000-0000-0000F8CB0000}"/>
    <cellStyle name="입력 2 5 3 3 2" xfId="45833" xr:uid="{00000000-0005-0000-0000-0000F9CB0000}"/>
    <cellStyle name="입력 2 5 3 3 3" xfId="45834" xr:uid="{00000000-0005-0000-0000-0000FACB0000}"/>
    <cellStyle name="입력 2 5 3 4" xfId="45835" xr:uid="{00000000-0005-0000-0000-0000FBCB0000}"/>
    <cellStyle name="입력 2 5 3 5" xfId="45836" xr:uid="{00000000-0005-0000-0000-0000FCCB0000}"/>
    <cellStyle name="입력 2 5 3 6" xfId="45837" xr:uid="{00000000-0005-0000-0000-0000FDCB0000}"/>
    <cellStyle name="입력 2 5 4" xfId="45838" xr:uid="{00000000-0005-0000-0000-0000FECB0000}"/>
    <cellStyle name="입력 2 5 4 2" xfId="45839" xr:uid="{00000000-0005-0000-0000-0000FFCB0000}"/>
    <cellStyle name="입력 2 5 4 2 2" xfId="45840" xr:uid="{00000000-0005-0000-0000-000000CC0000}"/>
    <cellStyle name="입력 2 5 4 2 3" xfId="45841" xr:uid="{00000000-0005-0000-0000-000001CC0000}"/>
    <cellStyle name="입력 2 5 4 3" xfId="45842" xr:uid="{00000000-0005-0000-0000-000002CC0000}"/>
    <cellStyle name="입력 2 5 4 4" xfId="45843" xr:uid="{00000000-0005-0000-0000-000003CC0000}"/>
    <cellStyle name="입력 2 5 4 5" xfId="45844" xr:uid="{00000000-0005-0000-0000-000004CC0000}"/>
    <cellStyle name="입력 2 5 5" xfId="45845" xr:uid="{00000000-0005-0000-0000-000005CC0000}"/>
    <cellStyle name="입력 2 5 5 2" xfId="45846" xr:uid="{00000000-0005-0000-0000-000006CC0000}"/>
    <cellStyle name="입력 2 5 5 3" xfId="45847" xr:uid="{00000000-0005-0000-0000-000007CC0000}"/>
    <cellStyle name="입력 2 5 6" xfId="45848" xr:uid="{00000000-0005-0000-0000-000008CC0000}"/>
    <cellStyle name="입력 2 5 7" xfId="45849" xr:uid="{00000000-0005-0000-0000-000009CC0000}"/>
    <cellStyle name="입력 2 5 8" xfId="45850" xr:uid="{00000000-0005-0000-0000-00000ACC0000}"/>
    <cellStyle name="입력 2 6" xfId="45851" xr:uid="{00000000-0005-0000-0000-00000BCC0000}"/>
    <cellStyle name="입력 2 6 2" xfId="45852" xr:uid="{00000000-0005-0000-0000-00000CCC0000}"/>
    <cellStyle name="입력 2 6 2 2" xfId="45853" xr:uid="{00000000-0005-0000-0000-00000DCC0000}"/>
    <cellStyle name="입력 2 6 2 2 2" xfId="45854" xr:uid="{00000000-0005-0000-0000-00000ECC0000}"/>
    <cellStyle name="입력 2 6 2 2 2 2" xfId="45855" xr:uid="{00000000-0005-0000-0000-00000FCC0000}"/>
    <cellStyle name="입력 2 6 2 2 2 3" xfId="45856" xr:uid="{00000000-0005-0000-0000-000010CC0000}"/>
    <cellStyle name="입력 2 6 2 2 3" xfId="45857" xr:uid="{00000000-0005-0000-0000-000011CC0000}"/>
    <cellStyle name="입력 2 6 2 2 4" xfId="45858" xr:uid="{00000000-0005-0000-0000-000012CC0000}"/>
    <cellStyle name="입력 2 6 2 2 5" xfId="45859" xr:uid="{00000000-0005-0000-0000-000013CC0000}"/>
    <cellStyle name="입력 2 6 2 3" xfId="45860" xr:uid="{00000000-0005-0000-0000-000014CC0000}"/>
    <cellStyle name="입력 2 6 2 3 2" xfId="45861" xr:uid="{00000000-0005-0000-0000-000015CC0000}"/>
    <cellStyle name="입력 2 6 2 3 3" xfId="45862" xr:uid="{00000000-0005-0000-0000-000016CC0000}"/>
    <cellStyle name="입력 2 6 2 4" xfId="45863" xr:uid="{00000000-0005-0000-0000-000017CC0000}"/>
    <cellStyle name="입력 2 6 2 5" xfId="45864" xr:uid="{00000000-0005-0000-0000-000018CC0000}"/>
    <cellStyle name="입력 2 6 2 6" xfId="45865" xr:uid="{00000000-0005-0000-0000-000019CC0000}"/>
    <cellStyle name="입력 2 6 3" xfId="45866" xr:uid="{00000000-0005-0000-0000-00001ACC0000}"/>
    <cellStyle name="입력 2 6 3 2" xfId="45867" xr:uid="{00000000-0005-0000-0000-00001BCC0000}"/>
    <cellStyle name="입력 2 6 3 2 2" xfId="45868" xr:uid="{00000000-0005-0000-0000-00001CCC0000}"/>
    <cellStyle name="입력 2 6 3 2 3" xfId="45869" xr:uid="{00000000-0005-0000-0000-00001DCC0000}"/>
    <cellStyle name="입력 2 6 3 3" xfId="45870" xr:uid="{00000000-0005-0000-0000-00001ECC0000}"/>
    <cellStyle name="입력 2 6 3 4" xfId="45871" xr:uid="{00000000-0005-0000-0000-00001FCC0000}"/>
    <cellStyle name="입력 2 6 3 5" xfId="45872" xr:uid="{00000000-0005-0000-0000-000020CC0000}"/>
    <cellStyle name="입력 2 6 4" xfId="45873" xr:uid="{00000000-0005-0000-0000-000021CC0000}"/>
    <cellStyle name="입력 2 6 4 2" xfId="45874" xr:uid="{00000000-0005-0000-0000-000022CC0000}"/>
    <cellStyle name="입력 2 6 4 3" xfId="45875" xr:uid="{00000000-0005-0000-0000-000023CC0000}"/>
    <cellStyle name="입력 2 6 5" xfId="45876" xr:uid="{00000000-0005-0000-0000-000024CC0000}"/>
    <cellStyle name="입력 2 6 6" xfId="45877" xr:uid="{00000000-0005-0000-0000-000025CC0000}"/>
    <cellStyle name="입력 2 6 7" xfId="45878" xr:uid="{00000000-0005-0000-0000-000026CC0000}"/>
    <cellStyle name="입력 2 7" xfId="45879" xr:uid="{00000000-0005-0000-0000-000027CC0000}"/>
    <cellStyle name="입력 2 7 2" xfId="45880" xr:uid="{00000000-0005-0000-0000-000028CC0000}"/>
    <cellStyle name="입력 2 7 2 2" xfId="45881" xr:uid="{00000000-0005-0000-0000-000029CC0000}"/>
    <cellStyle name="입력 2 7 2 2 2" xfId="45882" xr:uid="{00000000-0005-0000-0000-00002ACC0000}"/>
    <cellStyle name="입력 2 7 2 2 2 2" xfId="45883" xr:uid="{00000000-0005-0000-0000-00002BCC0000}"/>
    <cellStyle name="입력 2 7 2 2 2 3" xfId="45884" xr:uid="{00000000-0005-0000-0000-00002CCC0000}"/>
    <cellStyle name="입력 2 7 2 2 3" xfId="45885" xr:uid="{00000000-0005-0000-0000-00002DCC0000}"/>
    <cellStyle name="입력 2 7 2 2 4" xfId="45886" xr:uid="{00000000-0005-0000-0000-00002ECC0000}"/>
    <cellStyle name="입력 2 7 2 2 5" xfId="45887" xr:uid="{00000000-0005-0000-0000-00002FCC0000}"/>
    <cellStyle name="입력 2 7 2 3" xfId="45888" xr:uid="{00000000-0005-0000-0000-000030CC0000}"/>
    <cellStyle name="입력 2 7 2 3 2" xfId="45889" xr:uid="{00000000-0005-0000-0000-000031CC0000}"/>
    <cellStyle name="입력 2 7 2 3 3" xfId="45890" xr:uid="{00000000-0005-0000-0000-000032CC0000}"/>
    <cellStyle name="입력 2 7 2 4" xfId="45891" xr:uid="{00000000-0005-0000-0000-000033CC0000}"/>
    <cellStyle name="입력 2 7 2 5" xfId="45892" xr:uid="{00000000-0005-0000-0000-000034CC0000}"/>
    <cellStyle name="입력 2 7 2 6" xfId="45893" xr:uid="{00000000-0005-0000-0000-000035CC0000}"/>
    <cellStyle name="입력 2 7 3" xfId="45894" xr:uid="{00000000-0005-0000-0000-000036CC0000}"/>
    <cellStyle name="입력 2 7 3 2" xfId="45895" xr:uid="{00000000-0005-0000-0000-000037CC0000}"/>
    <cellStyle name="입력 2 7 3 2 2" xfId="45896" xr:uid="{00000000-0005-0000-0000-000038CC0000}"/>
    <cellStyle name="입력 2 7 3 2 3" xfId="45897" xr:uid="{00000000-0005-0000-0000-000039CC0000}"/>
    <cellStyle name="입력 2 7 3 3" xfId="45898" xr:uid="{00000000-0005-0000-0000-00003ACC0000}"/>
    <cellStyle name="입력 2 7 3 4" xfId="45899" xr:uid="{00000000-0005-0000-0000-00003BCC0000}"/>
    <cellStyle name="입력 2 7 3 5" xfId="45900" xr:uid="{00000000-0005-0000-0000-00003CCC0000}"/>
    <cellStyle name="입력 2 7 4" xfId="45901" xr:uid="{00000000-0005-0000-0000-00003DCC0000}"/>
    <cellStyle name="입력 2 7 4 2" xfId="45902" xr:uid="{00000000-0005-0000-0000-00003ECC0000}"/>
    <cellStyle name="입력 2 7 4 3" xfId="45903" xr:uid="{00000000-0005-0000-0000-00003FCC0000}"/>
    <cellStyle name="입력 2 7 5" xfId="45904" xr:uid="{00000000-0005-0000-0000-000040CC0000}"/>
    <cellStyle name="입력 2 7 6" xfId="45905" xr:uid="{00000000-0005-0000-0000-000041CC0000}"/>
    <cellStyle name="입력 2 7 7" xfId="45906" xr:uid="{00000000-0005-0000-0000-000042CC0000}"/>
    <cellStyle name="입력 2 8" xfId="45907" xr:uid="{00000000-0005-0000-0000-000043CC0000}"/>
    <cellStyle name="입력 2 8 2" xfId="45908" xr:uid="{00000000-0005-0000-0000-000044CC0000}"/>
    <cellStyle name="입력 2 8 2 2" xfId="45909" xr:uid="{00000000-0005-0000-0000-000045CC0000}"/>
    <cellStyle name="입력 2 8 2 2 2" xfId="45910" xr:uid="{00000000-0005-0000-0000-000046CC0000}"/>
    <cellStyle name="입력 2 8 2 2 2 2" xfId="45911" xr:uid="{00000000-0005-0000-0000-000047CC0000}"/>
    <cellStyle name="입력 2 8 2 2 2 3" xfId="45912" xr:uid="{00000000-0005-0000-0000-000048CC0000}"/>
    <cellStyle name="입력 2 8 2 2 3" xfId="45913" xr:uid="{00000000-0005-0000-0000-000049CC0000}"/>
    <cellStyle name="입력 2 8 2 2 4" xfId="45914" xr:uid="{00000000-0005-0000-0000-00004ACC0000}"/>
    <cellStyle name="입력 2 8 2 2 5" xfId="45915" xr:uid="{00000000-0005-0000-0000-00004BCC0000}"/>
    <cellStyle name="입력 2 8 2 3" xfId="45916" xr:uid="{00000000-0005-0000-0000-00004CCC0000}"/>
    <cellStyle name="입력 2 8 2 3 2" xfId="45917" xr:uid="{00000000-0005-0000-0000-00004DCC0000}"/>
    <cellStyle name="입력 2 8 2 3 3" xfId="45918" xr:uid="{00000000-0005-0000-0000-00004ECC0000}"/>
    <cellStyle name="입력 2 8 2 4" xfId="45919" xr:uid="{00000000-0005-0000-0000-00004FCC0000}"/>
    <cellStyle name="입력 2 8 2 5" xfId="45920" xr:uid="{00000000-0005-0000-0000-000050CC0000}"/>
    <cellStyle name="입력 2 8 2 6" xfId="45921" xr:uid="{00000000-0005-0000-0000-000051CC0000}"/>
    <cellStyle name="입력 2 8 3" xfId="45922" xr:uid="{00000000-0005-0000-0000-000052CC0000}"/>
    <cellStyle name="입력 2 8 3 2" xfId="45923" xr:uid="{00000000-0005-0000-0000-000053CC0000}"/>
    <cellStyle name="입력 2 8 3 2 2" xfId="45924" xr:uid="{00000000-0005-0000-0000-000054CC0000}"/>
    <cellStyle name="입력 2 8 3 2 3" xfId="45925" xr:uid="{00000000-0005-0000-0000-000055CC0000}"/>
    <cellStyle name="입력 2 8 3 3" xfId="45926" xr:uid="{00000000-0005-0000-0000-000056CC0000}"/>
    <cellStyle name="입력 2 8 3 4" xfId="45927" xr:uid="{00000000-0005-0000-0000-000057CC0000}"/>
    <cellStyle name="입력 2 8 3 5" xfId="45928" xr:uid="{00000000-0005-0000-0000-000058CC0000}"/>
    <cellStyle name="입력 2 8 4" xfId="45929" xr:uid="{00000000-0005-0000-0000-000059CC0000}"/>
    <cellStyle name="입력 2 8 4 2" xfId="45930" xr:uid="{00000000-0005-0000-0000-00005ACC0000}"/>
    <cellStyle name="입력 2 8 4 3" xfId="45931" xr:uid="{00000000-0005-0000-0000-00005BCC0000}"/>
    <cellStyle name="입력 2 8 5" xfId="45932" xr:uid="{00000000-0005-0000-0000-00005CCC0000}"/>
    <cellStyle name="입력 2 8 6" xfId="45933" xr:uid="{00000000-0005-0000-0000-00005DCC0000}"/>
    <cellStyle name="입력 2 8 7" xfId="45934" xr:uid="{00000000-0005-0000-0000-00005ECC0000}"/>
    <cellStyle name="입력 2 9" xfId="45935" xr:uid="{00000000-0005-0000-0000-00005FCC0000}"/>
    <cellStyle name="입력 2 9 2" xfId="45936" xr:uid="{00000000-0005-0000-0000-000060CC0000}"/>
    <cellStyle name="입력 2 9 2 2" xfId="45937" xr:uid="{00000000-0005-0000-0000-000061CC0000}"/>
    <cellStyle name="입력 2 9 2 2 2" xfId="45938" xr:uid="{00000000-0005-0000-0000-000062CC0000}"/>
    <cellStyle name="입력 2 9 2 2 2 2" xfId="45939" xr:uid="{00000000-0005-0000-0000-000063CC0000}"/>
    <cellStyle name="입력 2 9 2 2 2 3" xfId="45940" xr:uid="{00000000-0005-0000-0000-000064CC0000}"/>
    <cellStyle name="입력 2 9 2 2 3" xfId="45941" xr:uid="{00000000-0005-0000-0000-000065CC0000}"/>
    <cellStyle name="입력 2 9 2 2 4" xfId="45942" xr:uid="{00000000-0005-0000-0000-000066CC0000}"/>
    <cellStyle name="입력 2 9 2 2 5" xfId="45943" xr:uid="{00000000-0005-0000-0000-000067CC0000}"/>
    <cellStyle name="입력 2 9 2 3" xfId="45944" xr:uid="{00000000-0005-0000-0000-000068CC0000}"/>
    <cellStyle name="입력 2 9 2 3 2" xfId="45945" xr:uid="{00000000-0005-0000-0000-000069CC0000}"/>
    <cellStyle name="입력 2 9 2 3 3" xfId="45946" xr:uid="{00000000-0005-0000-0000-00006ACC0000}"/>
    <cellStyle name="입력 2 9 2 4" xfId="45947" xr:uid="{00000000-0005-0000-0000-00006BCC0000}"/>
    <cellStyle name="입력 2 9 2 5" xfId="45948" xr:uid="{00000000-0005-0000-0000-00006CCC0000}"/>
    <cellStyle name="입력 2 9 2 6" xfId="45949" xr:uid="{00000000-0005-0000-0000-00006DCC0000}"/>
    <cellStyle name="입력 2 9 3" xfId="45950" xr:uid="{00000000-0005-0000-0000-00006ECC0000}"/>
    <cellStyle name="입력 2 9 3 2" xfId="45951" xr:uid="{00000000-0005-0000-0000-00006FCC0000}"/>
    <cellStyle name="입력 2 9 3 2 2" xfId="45952" xr:uid="{00000000-0005-0000-0000-000070CC0000}"/>
    <cellStyle name="입력 2 9 3 2 3" xfId="45953" xr:uid="{00000000-0005-0000-0000-000071CC0000}"/>
    <cellStyle name="입력 2 9 3 3" xfId="45954" xr:uid="{00000000-0005-0000-0000-000072CC0000}"/>
    <cellStyle name="입력 2 9 3 4" xfId="45955" xr:uid="{00000000-0005-0000-0000-000073CC0000}"/>
    <cellStyle name="입력 2 9 3 5" xfId="45956" xr:uid="{00000000-0005-0000-0000-000074CC0000}"/>
    <cellStyle name="입력 2 9 4" xfId="45957" xr:uid="{00000000-0005-0000-0000-000075CC0000}"/>
    <cellStyle name="입력 2 9 4 2" xfId="45958" xr:uid="{00000000-0005-0000-0000-000076CC0000}"/>
    <cellStyle name="입력 2 9 4 3" xfId="45959" xr:uid="{00000000-0005-0000-0000-000077CC0000}"/>
    <cellStyle name="입력 2 9 5" xfId="45960" xr:uid="{00000000-0005-0000-0000-000078CC0000}"/>
    <cellStyle name="입력 2 9 6" xfId="45961" xr:uid="{00000000-0005-0000-0000-000079CC0000}"/>
    <cellStyle name="입력 2 9 7" xfId="45962" xr:uid="{00000000-0005-0000-0000-00007ACC0000}"/>
    <cellStyle name="입력 3" xfId="5933" xr:uid="{00000000-0005-0000-0000-00007BCC0000}"/>
    <cellStyle name="자리수" xfId="5934" xr:uid="{00000000-0005-0000-0000-00007CCC0000}"/>
    <cellStyle name="자리수 2" xfId="58503" xr:uid="{00000000-0005-0000-0000-00007DCC0000}"/>
    <cellStyle name="자리수0" xfId="5935" xr:uid="{00000000-0005-0000-0000-00007ECC0000}"/>
    <cellStyle name="자리수0 2" xfId="5936" xr:uid="{00000000-0005-0000-0000-00007FCC0000}"/>
    <cellStyle name="자리수0 3" xfId="5937" xr:uid="{00000000-0005-0000-0000-000080CC0000}"/>
    <cellStyle name="자리수0 4" xfId="5938" xr:uid="{00000000-0005-0000-0000-000081CC0000}"/>
    <cellStyle name="자리수0 5" xfId="5939" xr:uid="{00000000-0005-0000-0000-000082CC0000}"/>
    <cellStyle name="자리수0 6" xfId="5940" xr:uid="{00000000-0005-0000-0000-000083CC0000}"/>
    <cellStyle name="자리수0 7" xfId="5941" xr:uid="{00000000-0005-0000-0000-000084CC0000}"/>
    <cellStyle name="자리수0 8" xfId="58504" xr:uid="{00000000-0005-0000-0000-000085CC0000}"/>
    <cellStyle name="제목 1 2" xfId="5942" xr:uid="{00000000-0005-0000-0000-000086CC0000}"/>
    <cellStyle name="제목 1 3" xfId="5943" xr:uid="{00000000-0005-0000-0000-000087CC0000}"/>
    <cellStyle name="제목 2 2" xfId="5944" xr:uid="{00000000-0005-0000-0000-000088CC0000}"/>
    <cellStyle name="제목 2 3" xfId="5945" xr:uid="{00000000-0005-0000-0000-000089CC0000}"/>
    <cellStyle name="제목 3 2" xfId="5946" xr:uid="{00000000-0005-0000-0000-00008ACC0000}"/>
    <cellStyle name="제목 3 3" xfId="5947" xr:uid="{00000000-0005-0000-0000-00008BCC0000}"/>
    <cellStyle name="제목 4 2" xfId="5948" xr:uid="{00000000-0005-0000-0000-00008CCC0000}"/>
    <cellStyle name="제목 4 3" xfId="5949" xr:uid="{00000000-0005-0000-0000-00008DCC0000}"/>
    <cellStyle name="제목 5" xfId="5950" xr:uid="{00000000-0005-0000-0000-00008ECC0000}"/>
    <cellStyle name="제목 6" xfId="5951" xr:uid="{00000000-0005-0000-0000-00008FCC0000}"/>
    <cellStyle name="좋음 2" xfId="5952" xr:uid="{00000000-0005-0000-0000-000090CC0000}"/>
    <cellStyle name="좋음 3" xfId="5953" xr:uid="{00000000-0005-0000-0000-000091CC0000}"/>
    <cellStyle name="지정되지 않음" xfId="5954" xr:uid="{00000000-0005-0000-0000-000092CC0000}"/>
    <cellStyle name="千分位[0]_GARMENT STEP FORM HK" xfId="5955" xr:uid="{00000000-0005-0000-0000-000093CC0000}"/>
    <cellStyle name="千分位_GARMENT STEP FORM HK" xfId="5956" xr:uid="{00000000-0005-0000-0000-000094CC0000}"/>
    <cellStyle name="출력 2" xfId="5958" xr:uid="{00000000-0005-0000-0000-000095CC0000}"/>
    <cellStyle name="출력 2 10" xfId="45963" xr:uid="{00000000-0005-0000-0000-000096CC0000}"/>
    <cellStyle name="출력 2 10 2" xfId="45964" xr:uid="{00000000-0005-0000-0000-000097CC0000}"/>
    <cellStyle name="출력 2 10 2 2" xfId="45965" xr:uid="{00000000-0005-0000-0000-000098CC0000}"/>
    <cellStyle name="출력 2 10 2 2 2" xfId="45966" xr:uid="{00000000-0005-0000-0000-000099CC0000}"/>
    <cellStyle name="출력 2 10 2 2 2 2" xfId="45967" xr:uid="{00000000-0005-0000-0000-00009ACC0000}"/>
    <cellStyle name="출력 2 10 2 2 2 3" xfId="45968" xr:uid="{00000000-0005-0000-0000-00009BCC0000}"/>
    <cellStyle name="출력 2 10 2 2 3" xfId="45969" xr:uid="{00000000-0005-0000-0000-00009CCC0000}"/>
    <cellStyle name="출력 2 10 2 2 4" xfId="45970" xr:uid="{00000000-0005-0000-0000-00009DCC0000}"/>
    <cellStyle name="출력 2 10 2 2 5" xfId="45971" xr:uid="{00000000-0005-0000-0000-00009ECC0000}"/>
    <cellStyle name="출력 2 10 2 3" xfId="45972" xr:uid="{00000000-0005-0000-0000-00009FCC0000}"/>
    <cellStyle name="출력 2 10 2 3 2" xfId="45973" xr:uid="{00000000-0005-0000-0000-0000A0CC0000}"/>
    <cellStyle name="출력 2 10 2 3 3" xfId="45974" xr:uid="{00000000-0005-0000-0000-0000A1CC0000}"/>
    <cellStyle name="출력 2 10 2 4" xfId="45975" xr:uid="{00000000-0005-0000-0000-0000A2CC0000}"/>
    <cellStyle name="출력 2 10 2 5" xfId="45976" xr:uid="{00000000-0005-0000-0000-0000A3CC0000}"/>
    <cellStyle name="출력 2 10 2 6" xfId="45977" xr:uid="{00000000-0005-0000-0000-0000A4CC0000}"/>
    <cellStyle name="출력 2 10 3" xfId="45978" xr:uid="{00000000-0005-0000-0000-0000A5CC0000}"/>
    <cellStyle name="출력 2 10 3 2" xfId="45979" xr:uid="{00000000-0005-0000-0000-0000A6CC0000}"/>
    <cellStyle name="출력 2 10 3 2 2" xfId="45980" xr:uid="{00000000-0005-0000-0000-0000A7CC0000}"/>
    <cellStyle name="출력 2 10 3 2 3" xfId="45981" xr:uid="{00000000-0005-0000-0000-0000A8CC0000}"/>
    <cellStyle name="출력 2 10 3 3" xfId="45982" xr:uid="{00000000-0005-0000-0000-0000A9CC0000}"/>
    <cellStyle name="출력 2 10 3 4" xfId="45983" xr:uid="{00000000-0005-0000-0000-0000AACC0000}"/>
    <cellStyle name="출력 2 10 3 5" xfId="45984" xr:uid="{00000000-0005-0000-0000-0000ABCC0000}"/>
    <cellStyle name="출력 2 10 4" xfId="45985" xr:uid="{00000000-0005-0000-0000-0000ACCC0000}"/>
    <cellStyle name="출력 2 10 4 2" xfId="45986" xr:uid="{00000000-0005-0000-0000-0000ADCC0000}"/>
    <cellStyle name="출력 2 10 4 3" xfId="45987" xr:uid="{00000000-0005-0000-0000-0000AECC0000}"/>
    <cellStyle name="출력 2 10 5" xfId="45988" xr:uid="{00000000-0005-0000-0000-0000AFCC0000}"/>
    <cellStyle name="출력 2 10 6" xfId="45989" xr:uid="{00000000-0005-0000-0000-0000B0CC0000}"/>
    <cellStyle name="출력 2 10 7" xfId="45990" xr:uid="{00000000-0005-0000-0000-0000B1CC0000}"/>
    <cellStyle name="출력 2 11" xfId="45991" xr:uid="{00000000-0005-0000-0000-0000B2CC0000}"/>
    <cellStyle name="출력 2 11 2" xfId="45992" xr:uid="{00000000-0005-0000-0000-0000B3CC0000}"/>
    <cellStyle name="출력 2 11 2 2" xfId="45993" xr:uid="{00000000-0005-0000-0000-0000B4CC0000}"/>
    <cellStyle name="출력 2 11 2 2 2" xfId="45994" xr:uid="{00000000-0005-0000-0000-0000B5CC0000}"/>
    <cellStyle name="출력 2 11 2 2 3" xfId="45995" xr:uid="{00000000-0005-0000-0000-0000B6CC0000}"/>
    <cellStyle name="출력 2 11 2 3" xfId="45996" xr:uid="{00000000-0005-0000-0000-0000B7CC0000}"/>
    <cellStyle name="출력 2 11 2 4" xfId="45997" xr:uid="{00000000-0005-0000-0000-0000B8CC0000}"/>
    <cellStyle name="출력 2 11 2 5" xfId="45998" xr:uid="{00000000-0005-0000-0000-0000B9CC0000}"/>
    <cellStyle name="출력 2 11 3" xfId="45999" xr:uid="{00000000-0005-0000-0000-0000BACC0000}"/>
    <cellStyle name="출력 2 11 3 2" xfId="46000" xr:uid="{00000000-0005-0000-0000-0000BBCC0000}"/>
    <cellStyle name="출력 2 11 3 3" xfId="46001" xr:uid="{00000000-0005-0000-0000-0000BCCC0000}"/>
    <cellStyle name="출력 2 11 4" xfId="46002" xr:uid="{00000000-0005-0000-0000-0000BDCC0000}"/>
    <cellStyle name="출력 2 11 5" xfId="46003" xr:uid="{00000000-0005-0000-0000-0000BECC0000}"/>
    <cellStyle name="출력 2 11 6" xfId="46004" xr:uid="{00000000-0005-0000-0000-0000BFCC0000}"/>
    <cellStyle name="출력 2 12" xfId="46005" xr:uid="{00000000-0005-0000-0000-0000C0CC0000}"/>
    <cellStyle name="출력 2 12 2" xfId="46006" xr:uid="{00000000-0005-0000-0000-0000C1CC0000}"/>
    <cellStyle name="출력 2 12 2 2" xfId="46007" xr:uid="{00000000-0005-0000-0000-0000C2CC0000}"/>
    <cellStyle name="출력 2 12 2 2 2" xfId="46008" xr:uid="{00000000-0005-0000-0000-0000C3CC0000}"/>
    <cellStyle name="출력 2 12 2 2 3" xfId="46009" xr:uid="{00000000-0005-0000-0000-0000C4CC0000}"/>
    <cellStyle name="출력 2 12 2 3" xfId="46010" xr:uid="{00000000-0005-0000-0000-0000C5CC0000}"/>
    <cellStyle name="출력 2 12 2 4" xfId="46011" xr:uid="{00000000-0005-0000-0000-0000C6CC0000}"/>
    <cellStyle name="출력 2 12 2 5" xfId="46012" xr:uid="{00000000-0005-0000-0000-0000C7CC0000}"/>
    <cellStyle name="출력 2 12 3" xfId="46013" xr:uid="{00000000-0005-0000-0000-0000C8CC0000}"/>
    <cellStyle name="출력 2 12 3 2" xfId="46014" xr:uid="{00000000-0005-0000-0000-0000C9CC0000}"/>
    <cellStyle name="출력 2 12 3 3" xfId="46015" xr:uid="{00000000-0005-0000-0000-0000CACC0000}"/>
    <cellStyle name="출력 2 12 4" xfId="46016" xr:uid="{00000000-0005-0000-0000-0000CBCC0000}"/>
    <cellStyle name="출력 2 12 5" xfId="46017" xr:uid="{00000000-0005-0000-0000-0000CCCC0000}"/>
    <cellStyle name="출력 2 12 6" xfId="46018" xr:uid="{00000000-0005-0000-0000-0000CDCC0000}"/>
    <cellStyle name="출력 2 13" xfId="46019" xr:uid="{00000000-0005-0000-0000-0000CECC0000}"/>
    <cellStyle name="출력 2 13 2" xfId="46020" xr:uid="{00000000-0005-0000-0000-0000CFCC0000}"/>
    <cellStyle name="출력 2 13 2 2" xfId="46021" xr:uid="{00000000-0005-0000-0000-0000D0CC0000}"/>
    <cellStyle name="출력 2 13 2 3" xfId="46022" xr:uid="{00000000-0005-0000-0000-0000D1CC0000}"/>
    <cellStyle name="출력 2 13 3" xfId="46023" xr:uid="{00000000-0005-0000-0000-0000D2CC0000}"/>
    <cellStyle name="출력 2 13 4" xfId="46024" xr:uid="{00000000-0005-0000-0000-0000D3CC0000}"/>
    <cellStyle name="출력 2 13 5" xfId="46025" xr:uid="{00000000-0005-0000-0000-0000D4CC0000}"/>
    <cellStyle name="출력 2 14" xfId="46026" xr:uid="{00000000-0005-0000-0000-0000D5CC0000}"/>
    <cellStyle name="출력 2 14 2" xfId="46027" xr:uid="{00000000-0005-0000-0000-0000D6CC0000}"/>
    <cellStyle name="출력 2 14 3" xfId="46028" xr:uid="{00000000-0005-0000-0000-0000D7CC0000}"/>
    <cellStyle name="출력 2 15" xfId="46029" xr:uid="{00000000-0005-0000-0000-0000D8CC0000}"/>
    <cellStyle name="출력 2 16" xfId="46030" xr:uid="{00000000-0005-0000-0000-0000D9CC0000}"/>
    <cellStyle name="출력 2 17" xfId="46031" xr:uid="{00000000-0005-0000-0000-0000DACC0000}"/>
    <cellStyle name="출력 2 2" xfId="46032" xr:uid="{00000000-0005-0000-0000-0000DBCC0000}"/>
    <cellStyle name="출력 2 2 10" xfId="46033" xr:uid="{00000000-0005-0000-0000-0000DCCC0000}"/>
    <cellStyle name="출력 2 2 10 10" xfId="46034" xr:uid="{00000000-0005-0000-0000-0000DDCC0000}"/>
    <cellStyle name="출력 2 2 10 11" xfId="46035" xr:uid="{00000000-0005-0000-0000-0000DECC0000}"/>
    <cellStyle name="출력 2 2 10 12" xfId="46036" xr:uid="{00000000-0005-0000-0000-0000DFCC0000}"/>
    <cellStyle name="출력 2 2 10 2" xfId="46037" xr:uid="{00000000-0005-0000-0000-0000E0CC0000}"/>
    <cellStyle name="출력 2 2 10 2 2" xfId="46038" xr:uid="{00000000-0005-0000-0000-0000E1CC0000}"/>
    <cellStyle name="출력 2 2 10 2 2 2" xfId="46039" xr:uid="{00000000-0005-0000-0000-0000E2CC0000}"/>
    <cellStyle name="출력 2 2 10 2 2 2 2" xfId="46040" xr:uid="{00000000-0005-0000-0000-0000E3CC0000}"/>
    <cellStyle name="출력 2 2 10 2 2 2 2 2" xfId="46041" xr:uid="{00000000-0005-0000-0000-0000E4CC0000}"/>
    <cellStyle name="출력 2 2 10 2 2 2 2 3" xfId="46042" xr:uid="{00000000-0005-0000-0000-0000E5CC0000}"/>
    <cellStyle name="출력 2 2 10 2 2 2 3" xfId="46043" xr:uid="{00000000-0005-0000-0000-0000E6CC0000}"/>
    <cellStyle name="출력 2 2 10 2 2 2 4" xfId="46044" xr:uid="{00000000-0005-0000-0000-0000E7CC0000}"/>
    <cellStyle name="출력 2 2 10 2 2 2 5" xfId="46045" xr:uid="{00000000-0005-0000-0000-0000E8CC0000}"/>
    <cellStyle name="출력 2 2 10 2 2 3" xfId="46046" xr:uid="{00000000-0005-0000-0000-0000E9CC0000}"/>
    <cellStyle name="출력 2 2 10 2 2 3 2" xfId="46047" xr:uid="{00000000-0005-0000-0000-0000EACC0000}"/>
    <cellStyle name="출력 2 2 10 2 2 3 3" xfId="46048" xr:uid="{00000000-0005-0000-0000-0000EBCC0000}"/>
    <cellStyle name="출력 2 2 10 2 2 4" xfId="46049" xr:uid="{00000000-0005-0000-0000-0000ECCC0000}"/>
    <cellStyle name="출력 2 2 10 2 2 5" xfId="46050" xr:uid="{00000000-0005-0000-0000-0000EDCC0000}"/>
    <cellStyle name="출력 2 2 10 2 2 6" xfId="46051" xr:uid="{00000000-0005-0000-0000-0000EECC0000}"/>
    <cellStyle name="출력 2 2 10 2 3" xfId="46052" xr:uid="{00000000-0005-0000-0000-0000EFCC0000}"/>
    <cellStyle name="출력 2 2 10 2 3 2" xfId="46053" xr:uid="{00000000-0005-0000-0000-0000F0CC0000}"/>
    <cellStyle name="출력 2 2 10 2 3 2 2" xfId="46054" xr:uid="{00000000-0005-0000-0000-0000F1CC0000}"/>
    <cellStyle name="출력 2 2 10 2 3 2 2 2" xfId="46055" xr:uid="{00000000-0005-0000-0000-0000F2CC0000}"/>
    <cellStyle name="출력 2 2 10 2 3 2 2 3" xfId="46056" xr:uid="{00000000-0005-0000-0000-0000F3CC0000}"/>
    <cellStyle name="출력 2 2 10 2 3 2 3" xfId="46057" xr:uid="{00000000-0005-0000-0000-0000F4CC0000}"/>
    <cellStyle name="출력 2 2 10 2 3 2 4" xfId="46058" xr:uid="{00000000-0005-0000-0000-0000F5CC0000}"/>
    <cellStyle name="출력 2 2 10 2 3 2 5" xfId="46059" xr:uid="{00000000-0005-0000-0000-0000F6CC0000}"/>
    <cellStyle name="출력 2 2 10 2 3 3" xfId="46060" xr:uid="{00000000-0005-0000-0000-0000F7CC0000}"/>
    <cellStyle name="출력 2 2 10 2 3 3 2" xfId="46061" xr:uid="{00000000-0005-0000-0000-0000F8CC0000}"/>
    <cellStyle name="출력 2 2 10 2 3 3 3" xfId="46062" xr:uid="{00000000-0005-0000-0000-0000F9CC0000}"/>
    <cellStyle name="출력 2 2 10 2 3 4" xfId="46063" xr:uid="{00000000-0005-0000-0000-0000FACC0000}"/>
    <cellStyle name="출력 2 2 10 2 3 5" xfId="46064" xr:uid="{00000000-0005-0000-0000-0000FBCC0000}"/>
    <cellStyle name="출력 2 2 10 2 3 6" xfId="46065" xr:uid="{00000000-0005-0000-0000-0000FCCC0000}"/>
    <cellStyle name="출력 2 2 10 2 4" xfId="46066" xr:uid="{00000000-0005-0000-0000-0000FDCC0000}"/>
    <cellStyle name="출력 2 2 10 2 4 2" xfId="46067" xr:uid="{00000000-0005-0000-0000-0000FECC0000}"/>
    <cellStyle name="출력 2 2 10 2 4 2 2" xfId="46068" xr:uid="{00000000-0005-0000-0000-0000FFCC0000}"/>
    <cellStyle name="출력 2 2 10 2 4 2 3" xfId="46069" xr:uid="{00000000-0005-0000-0000-000000CD0000}"/>
    <cellStyle name="출력 2 2 10 2 4 3" xfId="46070" xr:uid="{00000000-0005-0000-0000-000001CD0000}"/>
    <cellStyle name="출력 2 2 10 2 4 4" xfId="46071" xr:uid="{00000000-0005-0000-0000-000002CD0000}"/>
    <cellStyle name="출력 2 2 10 2 4 5" xfId="46072" xr:uid="{00000000-0005-0000-0000-000003CD0000}"/>
    <cellStyle name="출력 2 2 10 2 5" xfId="46073" xr:uid="{00000000-0005-0000-0000-000004CD0000}"/>
    <cellStyle name="출력 2 2 10 2 5 2" xfId="46074" xr:uid="{00000000-0005-0000-0000-000005CD0000}"/>
    <cellStyle name="출력 2 2 10 2 5 3" xfId="46075" xr:uid="{00000000-0005-0000-0000-000006CD0000}"/>
    <cellStyle name="출력 2 2 10 2 6" xfId="46076" xr:uid="{00000000-0005-0000-0000-000007CD0000}"/>
    <cellStyle name="출력 2 2 10 2 7" xfId="46077" xr:uid="{00000000-0005-0000-0000-000008CD0000}"/>
    <cellStyle name="출력 2 2 10 2 8" xfId="46078" xr:uid="{00000000-0005-0000-0000-000009CD0000}"/>
    <cellStyle name="출력 2 2 10 3" xfId="46079" xr:uid="{00000000-0005-0000-0000-00000ACD0000}"/>
    <cellStyle name="출력 2 2 10 3 2" xfId="46080" xr:uid="{00000000-0005-0000-0000-00000BCD0000}"/>
    <cellStyle name="출력 2 2 10 3 2 2" xfId="46081" xr:uid="{00000000-0005-0000-0000-00000CCD0000}"/>
    <cellStyle name="출력 2 2 10 3 2 2 2" xfId="46082" xr:uid="{00000000-0005-0000-0000-00000DCD0000}"/>
    <cellStyle name="출력 2 2 10 3 2 2 2 2" xfId="46083" xr:uid="{00000000-0005-0000-0000-00000ECD0000}"/>
    <cellStyle name="출력 2 2 10 3 2 2 2 3" xfId="46084" xr:uid="{00000000-0005-0000-0000-00000FCD0000}"/>
    <cellStyle name="출력 2 2 10 3 2 2 3" xfId="46085" xr:uid="{00000000-0005-0000-0000-000010CD0000}"/>
    <cellStyle name="출력 2 2 10 3 2 2 4" xfId="46086" xr:uid="{00000000-0005-0000-0000-000011CD0000}"/>
    <cellStyle name="출력 2 2 10 3 2 2 5" xfId="46087" xr:uid="{00000000-0005-0000-0000-000012CD0000}"/>
    <cellStyle name="출력 2 2 10 3 2 3" xfId="46088" xr:uid="{00000000-0005-0000-0000-000013CD0000}"/>
    <cellStyle name="출력 2 2 10 3 2 3 2" xfId="46089" xr:uid="{00000000-0005-0000-0000-000014CD0000}"/>
    <cellStyle name="출력 2 2 10 3 2 3 3" xfId="46090" xr:uid="{00000000-0005-0000-0000-000015CD0000}"/>
    <cellStyle name="출력 2 2 10 3 2 4" xfId="46091" xr:uid="{00000000-0005-0000-0000-000016CD0000}"/>
    <cellStyle name="출력 2 2 10 3 2 5" xfId="46092" xr:uid="{00000000-0005-0000-0000-000017CD0000}"/>
    <cellStyle name="출력 2 2 10 3 2 6" xfId="46093" xr:uid="{00000000-0005-0000-0000-000018CD0000}"/>
    <cellStyle name="출력 2 2 10 3 3" xfId="46094" xr:uid="{00000000-0005-0000-0000-000019CD0000}"/>
    <cellStyle name="출력 2 2 10 3 3 2" xfId="46095" xr:uid="{00000000-0005-0000-0000-00001ACD0000}"/>
    <cellStyle name="출력 2 2 10 3 3 2 2" xfId="46096" xr:uid="{00000000-0005-0000-0000-00001BCD0000}"/>
    <cellStyle name="출력 2 2 10 3 3 2 3" xfId="46097" xr:uid="{00000000-0005-0000-0000-00001CCD0000}"/>
    <cellStyle name="출력 2 2 10 3 3 3" xfId="46098" xr:uid="{00000000-0005-0000-0000-00001DCD0000}"/>
    <cellStyle name="출력 2 2 10 3 3 4" xfId="46099" xr:uid="{00000000-0005-0000-0000-00001ECD0000}"/>
    <cellStyle name="출력 2 2 10 3 3 5" xfId="46100" xr:uid="{00000000-0005-0000-0000-00001FCD0000}"/>
    <cellStyle name="출력 2 2 10 3 4" xfId="46101" xr:uid="{00000000-0005-0000-0000-000020CD0000}"/>
    <cellStyle name="출력 2 2 10 3 4 2" xfId="46102" xr:uid="{00000000-0005-0000-0000-000021CD0000}"/>
    <cellStyle name="출력 2 2 10 3 4 3" xfId="46103" xr:uid="{00000000-0005-0000-0000-000022CD0000}"/>
    <cellStyle name="출력 2 2 10 3 5" xfId="46104" xr:uid="{00000000-0005-0000-0000-000023CD0000}"/>
    <cellStyle name="출력 2 2 10 3 6" xfId="46105" xr:uid="{00000000-0005-0000-0000-000024CD0000}"/>
    <cellStyle name="출력 2 2 10 3 7" xfId="46106" xr:uid="{00000000-0005-0000-0000-000025CD0000}"/>
    <cellStyle name="출력 2 2 10 4" xfId="46107" xr:uid="{00000000-0005-0000-0000-000026CD0000}"/>
    <cellStyle name="출력 2 2 10 4 2" xfId="46108" xr:uid="{00000000-0005-0000-0000-000027CD0000}"/>
    <cellStyle name="출력 2 2 10 4 2 2" xfId="46109" xr:uid="{00000000-0005-0000-0000-000028CD0000}"/>
    <cellStyle name="출력 2 2 10 4 2 2 2" xfId="46110" xr:uid="{00000000-0005-0000-0000-000029CD0000}"/>
    <cellStyle name="출력 2 2 10 4 2 2 2 2" xfId="46111" xr:uid="{00000000-0005-0000-0000-00002ACD0000}"/>
    <cellStyle name="출력 2 2 10 4 2 2 2 3" xfId="46112" xr:uid="{00000000-0005-0000-0000-00002BCD0000}"/>
    <cellStyle name="출력 2 2 10 4 2 2 3" xfId="46113" xr:uid="{00000000-0005-0000-0000-00002CCD0000}"/>
    <cellStyle name="출력 2 2 10 4 2 2 4" xfId="46114" xr:uid="{00000000-0005-0000-0000-00002DCD0000}"/>
    <cellStyle name="출력 2 2 10 4 2 2 5" xfId="46115" xr:uid="{00000000-0005-0000-0000-00002ECD0000}"/>
    <cellStyle name="출력 2 2 10 4 2 3" xfId="46116" xr:uid="{00000000-0005-0000-0000-00002FCD0000}"/>
    <cellStyle name="출력 2 2 10 4 2 3 2" xfId="46117" xr:uid="{00000000-0005-0000-0000-000030CD0000}"/>
    <cellStyle name="출력 2 2 10 4 2 3 3" xfId="46118" xr:uid="{00000000-0005-0000-0000-000031CD0000}"/>
    <cellStyle name="출력 2 2 10 4 2 4" xfId="46119" xr:uid="{00000000-0005-0000-0000-000032CD0000}"/>
    <cellStyle name="출력 2 2 10 4 2 5" xfId="46120" xr:uid="{00000000-0005-0000-0000-000033CD0000}"/>
    <cellStyle name="출력 2 2 10 4 2 6" xfId="46121" xr:uid="{00000000-0005-0000-0000-000034CD0000}"/>
    <cellStyle name="출력 2 2 10 4 3" xfId="46122" xr:uid="{00000000-0005-0000-0000-000035CD0000}"/>
    <cellStyle name="출력 2 2 10 4 3 2" xfId="46123" xr:uid="{00000000-0005-0000-0000-000036CD0000}"/>
    <cellStyle name="출력 2 2 10 4 3 2 2" xfId="46124" xr:uid="{00000000-0005-0000-0000-000037CD0000}"/>
    <cellStyle name="출력 2 2 10 4 3 2 3" xfId="46125" xr:uid="{00000000-0005-0000-0000-000038CD0000}"/>
    <cellStyle name="출력 2 2 10 4 3 3" xfId="46126" xr:uid="{00000000-0005-0000-0000-000039CD0000}"/>
    <cellStyle name="출력 2 2 10 4 3 4" xfId="46127" xr:uid="{00000000-0005-0000-0000-00003ACD0000}"/>
    <cellStyle name="출력 2 2 10 4 3 5" xfId="46128" xr:uid="{00000000-0005-0000-0000-00003BCD0000}"/>
    <cellStyle name="출력 2 2 10 4 4" xfId="46129" xr:uid="{00000000-0005-0000-0000-00003CCD0000}"/>
    <cellStyle name="출력 2 2 10 4 4 2" xfId="46130" xr:uid="{00000000-0005-0000-0000-00003DCD0000}"/>
    <cellStyle name="출력 2 2 10 4 4 3" xfId="46131" xr:uid="{00000000-0005-0000-0000-00003ECD0000}"/>
    <cellStyle name="출력 2 2 10 4 5" xfId="46132" xr:uid="{00000000-0005-0000-0000-00003FCD0000}"/>
    <cellStyle name="출력 2 2 10 4 6" xfId="46133" xr:uid="{00000000-0005-0000-0000-000040CD0000}"/>
    <cellStyle name="출력 2 2 10 4 7" xfId="46134" xr:uid="{00000000-0005-0000-0000-000041CD0000}"/>
    <cellStyle name="출력 2 2 10 5" xfId="46135" xr:uid="{00000000-0005-0000-0000-000042CD0000}"/>
    <cellStyle name="출력 2 2 10 5 2" xfId="46136" xr:uid="{00000000-0005-0000-0000-000043CD0000}"/>
    <cellStyle name="출력 2 2 10 5 2 2" xfId="46137" xr:uid="{00000000-0005-0000-0000-000044CD0000}"/>
    <cellStyle name="출력 2 2 10 5 2 2 2" xfId="46138" xr:uid="{00000000-0005-0000-0000-000045CD0000}"/>
    <cellStyle name="출력 2 2 10 5 2 2 2 2" xfId="46139" xr:uid="{00000000-0005-0000-0000-000046CD0000}"/>
    <cellStyle name="출력 2 2 10 5 2 2 2 3" xfId="46140" xr:uid="{00000000-0005-0000-0000-000047CD0000}"/>
    <cellStyle name="출력 2 2 10 5 2 2 3" xfId="46141" xr:uid="{00000000-0005-0000-0000-000048CD0000}"/>
    <cellStyle name="출력 2 2 10 5 2 2 4" xfId="46142" xr:uid="{00000000-0005-0000-0000-000049CD0000}"/>
    <cellStyle name="출력 2 2 10 5 2 2 5" xfId="46143" xr:uid="{00000000-0005-0000-0000-00004ACD0000}"/>
    <cellStyle name="출력 2 2 10 5 2 3" xfId="46144" xr:uid="{00000000-0005-0000-0000-00004BCD0000}"/>
    <cellStyle name="출력 2 2 10 5 2 3 2" xfId="46145" xr:uid="{00000000-0005-0000-0000-00004CCD0000}"/>
    <cellStyle name="출력 2 2 10 5 2 3 3" xfId="46146" xr:uid="{00000000-0005-0000-0000-00004DCD0000}"/>
    <cellStyle name="출력 2 2 10 5 2 4" xfId="46147" xr:uid="{00000000-0005-0000-0000-00004ECD0000}"/>
    <cellStyle name="출력 2 2 10 5 2 5" xfId="46148" xr:uid="{00000000-0005-0000-0000-00004FCD0000}"/>
    <cellStyle name="출력 2 2 10 5 2 6" xfId="46149" xr:uid="{00000000-0005-0000-0000-000050CD0000}"/>
    <cellStyle name="출력 2 2 10 5 3" xfId="46150" xr:uid="{00000000-0005-0000-0000-000051CD0000}"/>
    <cellStyle name="출력 2 2 10 5 3 2" xfId="46151" xr:uid="{00000000-0005-0000-0000-000052CD0000}"/>
    <cellStyle name="출력 2 2 10 5 3 2 2" xfId="46152" xr:uid="{00000000-0005-0000-0000-000053CD0000}"/>
    <cellStyle name="출력 2 2 10 5 3 2 3" xfId="46153" xr:uid="{00000000-0005-0000-0000-000054CD0000}"/>
    <cellStyle name="출력 2 2 10 5 3 3" xfId="46154" xr:uid="{00000000-0005-0000-0000-000055CD0000}"/>
    <cellStyle name="출력 2 2 10 5 3 4" xfId="46155" xr:uid="{00000000-0005-0000-0000-000056CD0000}"/>
    <cellStyle name="출력 2 2 10 5 3 5" xfId="46156" xr:uid="{00000000-0005-0000-0000-000057CD0000}"/>
    <cellStyle name="출력 2 2 10 5 4" xfId="46157" xr:uid="{00000000-0005-0000-0000-000058CD0000}"/>
    <cellStyle name="출력 2 2 10 5 4 2" xfId="46158" xr:uid="{00000000-0005-0000-0000-000059CD0000}"/>
    <cellStyle name="출력 2 2 10 5 4 3" xfId="46159" xr:uid="{00000000-0005-0000-0000-00005ACD0000}"/>
    <cellStyle name="출력 2 2 10 5 5" xfId="46160" xr:uid="{00000000-0005-0000-0000-00005BCD0000}"/>
    <cellStyle name="출력 2 2 10 5 6" xfId="46161" xr:uid="{00000000-0005-0000-0000-00005CCD0000}"/>
    <cellStyle name="출력 2 2 10 5 7" xfId="46162" xr:uid="{00000000-0005-0000-0000-00005DCD0000}"/>
    <cellStyle name="출력 2 2 10 6" xfId="46163" xr:uid="{00000000-0005-0000-0000-00005ECD0000}"/>
    <cellStyle name="출력 2 2 10 6 2" xfId="46164" xr:uid="{00000000-0005-0000-0000-00005FCD0000}"/>
    <cellStyle name="출력 2 2 10 6 2 2" xfId="46165" xr:uid="{00000000-0005-0000-0000-000060CD0000}"/>
    <cellStyle name="출력 2 2 10 6 2 2 2" xfId="46166" xr:uid="{00000000-0005-0000-0000-000061CD0000}"/>
    <cellStyle name="출력 2 2 10 6 2 2 3" xfId="46167" xr:uid="{00000000-0005-0000-0000-000062CD0000}"/>
    <cellStyle name="출력 2 2 10 6 2 3" xfId="46168" xr:uid="{00000000-0005-0000-0000-000063CD0000}"/>
    <cellStyle name="출력 2 2 10 6 2 4" xfId="46169" xr:uid="{00000000-0005-0000-0000-000064CD0000}"/>
    <cellStyle name="출력 2 2 10 6 2 5" xfId="46170" xr:uid="{00000000-0005-0000-0000-000065CD0000}"/>
    <cellStyle name="출력 2 2 10 6 3" xfId="46171" xr:uid="{00000000-0005-0000-0000-000066CD0000}"/>
    <cellStyle name="출력 2 2 10 6 3 2" xfId="46172" xr:uid="{00000000-0005-0000-0000-000067CD0000}"/>
    <cellStyle name="출력 2 2 10 6 3 3" xfId="46173" xr:uid="{00000000-0005-0000-0000-000068CD0000}"/>
    <cellStyle name="출력 2 2 10 6 4" xfId="46174" xr:uid="{00000000-0005-0000-0000-000069CD0000}"/>
    <cellStyle name="출력 2 2 10 6 5" xfId="46175" xr:uid="{00000000-0005-0000-0000-00006ACD0000}"/>
    <cellStyle name="출력 2 2 10 6 6" xfId="46176" xr:uid="{00000000-0005-0000-0000-00006BCD0000}"/>
    <cellStyle name="출력 2 2 10 7" xfId="46177" xr:uid="{00000000-0005-0000-0000-00006CCD0000}"/>
    <cellStyle name="출력 2 2 10 7 2" xfId="46178" xr:uid="{00000000-0005-0000-0000-00006DCD0000}"/>
    <cellStyle name="출력 2 2 10 7 2 2" xfId="46179" xr:uid="{00000000-0005-0000-0000-00006ECD0000}"/>
    <cellStyle name="출력 2 2 10 7 2 2 2" xfId="46180" xr:uid="{00000000-0005-0000-0000-00006FCD0000}"/>
    <cellStyle name="출력 2 2 10 7 2 2 3" xfId="46181" xr:uid="{00000000-0005-0000-0000-000070CD0000}"/>
    <cellStyle name="출력 2 2 10 7 2 3" xfId="46182" xr:uid="{00000000-0005-0000-0000-000071CD0000}"/>
    <cellStyle name="출력 2 2 10 7 2 4" xfId="46183" xr:uid="{00000000-0005-0000-0000-000072CD0000}"/>
    <cellStyle name="출력 2 2 10 7 2 5" xfId="46184" xr:uid="{00000000-0005-0000-0000-000073CD0000}"/>
    <cellStyle name="출력 2 2 10 7 3" xfId="46185" xr:uid="{00000000-0005-0000-0000-000074CD0000}"/>
    <cellStyle name="출력 2 2 10 7 3 2" xfId="46186" xr:uid="{00000000-0005-0000-0000-000075CD0000}"/>
    <cellStyle name="출력 2 2 10 7 3 3" xfId="46187" xr:uid="{00000000-0005-0000-0000-000076CD0000}"/>
    <cellStyle name="출력 2 2 10 7 4" xfId="46188" xr:uid="{00000000-0005-0000-0000-000077CD0000}"/>
    <cellStyle name="출력 2 2 10 7 5" xfId="46189" xr:uid="{00000000-0005-0000-0000-000078CD0000}"/>
    <cellStyle name="출력 2 2 10 7 6" xfId="46190" xr:uid="{00000000-0005-0000-0000-000079CD0000}"/>
    <cellStyle name="출력 2 2 10 8" xfId="46191" xr:uid="{00000000-0005-0000-0000-00007ACD0000}"/>
    <cellStyle name="출력 2 2 10 8 2" xfId="46192" xr:uid="{00000000-0005-0000-0000-00007BCD0000}"/>
    <cellStyle name="출력 2 2 10 8 2 2" xfId="46193" xr:uid="{00000000-0005-0000-0000-00007CCD0000}"/>
    <cellStyle name="출력 2 2 10 8 2 3" xfId="46194" xr:uid="{00000000-0005-0000-0000-00007DCD0000}"/>
    <cellStyle name="출력 2 2 10 8 3" xfId="46195" xr:uid="{00000000-0005-0000-0000-00007ECD0000}"/>
    <cellStyle name="출력 2 2 10 8 4" xfId="46196" xr:uid="{00000000-0005-0000-0000-00007FCD0000}"/>
    <cellStyle name="출력 2 2 10 8 5" xfId="46197" xr:uid="{00000000-0005-0000-0000-000080CD0000}"/>
    <cellStyle name="출력 2 2 10 9" xfId="46198" xr:uid="{00000000-0005-0000-0000-000081CD0000}"/>
    <cellStyle name="출력 2 2 10 9 2" xfId="46199" xr:uid="{00000000-0005-0000-0000-000082CD0000}"/>
    <cellStyle name="출력 2 2 10 9 3" xfId="46200" xr:uid="{00000000-0005-0000-0000-000083CD0000}"/>
    <cellStyle name="출력 2 2 11" xfId="46201" xr:uid="{00000000-0005-0000-0000-000084CD0000}"/>
    <cellStyle name="출력 2 2 11 10" xfId="46202" xr:uid="{00000000-0005-0000-0000-000085CD0000}"/>
    <cellStyle name="출력 2 2 11 11" xfId="46203" xr:uid="{00000000-0005-0000-0000-000086CD0000}"/>
    <cellStyle name="출력 2 2 11 12" xfId="46204" xr:uid="{00000000-0005-0000-0000-000087CD0000}"/>
    <cellStyle name="출력 2 2 11 2" xfId="46205" xr:uid="{00000000-0005-0000-0000-000088CD0000}"/>
    <cellStyle name="출력 2 2 11 2 2" xfId="46206" xr:uid="{00000000-0005-0000-0000-000089CD0000}"/>
    <cellStyle name="출력 2 2 11 2 2 2" xfId="46207" xr:uid="{00000000-0005-0000-0000-00008ACD0000}"/>
    <cellStyle name="출력 2 2 11 2 2 2 2" xfId="46208" xr:uid="{00000000-0005-0000-0000-00008BCD0000}"/>
    <cellStyle name="출력 2 2 11 2 2 2 2 2" xfId="46209" xr:uid="{00000000-0005-0000-0000-00008CCD0000}"/>
    <cellStyle name="출력 2 2 11 2 2 2 2 3" xfId="46210" xr:uid="{00000000-0005-0000-0000-00008DCD0000}"/>
    <cellStyle name="출력 2 2 11 2 2 2 3" xfId="46211" xr:uid="{00000000-0005-0000-0000-00008ECD0000}"/>
    <cellStyle name="출력 2 2 11 2 2 2 4" xfId="46212" xr:uid="{00000000-0005-0000-0000-00008FCD0000}"/>
    <cellStyle name="출력 2 2 11 2 2 2 5" xfId="46213" xr:uid="{00000000-0005-0000-0000-000090CD0000}"/>
    <cellStyle name="출력 2 2 11 2 2 3" xfId="46214" xr:uid="{00000000-0005-0000-0000-000091CD0000}"/>
    <cellStyle name="출력 2 2 11 2 2 3 2" xfId="46215" xr:uid="{00000000-0005-0000-0000-000092CD0000}"/>
    <cellStyle name="출력 2 2 11 2 2 3 3" xfId="46216" xr:uid="{00000000-0005-0000-0000-000093CD0000}"/>
    <cellStyle name="출력 2 2 11 2 2 4" xfId="46217" xr:uid="{00000000-0005-0000-0000-000094CD0000}"/>
    <cellStyle name="출력 2 2 11 2 2 5" xfId="46218" xr:uid="{00000000-0005-0000-0000-000095CD0000}"/>
    <cellStyle name="출력 2 2 11 2 2 6" xfId="46219" xr:uid="{00000000-0005-0000-0000-000096CD0000}"/>
    <cellStyle name="출력 2 2 11 2 3" xfId="46220" xr:uid="{00000000-0005-0000-0000-000097CD0000}"/>
    <cellStyle name="출력 2 2 11 2 3 2" xfId="46221" xr:uid="{00000000-0005-0000-0000-000098CD0000}"/>
    <cellStyle name="출력 2 2 11 2 3 2 2" xfId="46222" xr:uid="{00000000-0005-0000-0000-000099CD0000}"/>
    <cellStyle name="출력 2 2 11 2 3 2 2 2" xfId="46223" xr:uid="{00000000-0005-0000-0000-00009ACD0000}"/>
    <cellStyle name="출력 2 2 11 2 3 2 2 3" xfId="46224" xr:uid="{00000000-0005-0000-0000-00009BCD0000}"/>
    <cellStyle name="출력 2 2 11 2 3 2 3" xfId="46225" xr:uid="{00000000-0005-0000-0000-00009CCD0000}"/>
    <cellStyle name="출력 2 2 11 2 3 2 4" xfId="46226" xr:uid="{00000000-0005-0000-0000-00009DCD0000}"/>
    <cellStyle name="출력 2 2 11 2 3 2 5" xfId="46227" xr:uid="{00000000-0005-0000-0000-00009ECD0000}"/>
    <cellStyle name="출력 2 2 11 2 3 3" xfId="46228" xr:uid="{00000000-0005-0000-0000-00009FCD0000}"/>
    <cellStyle name="출력 2 2 11 2 3 3 2" xfId="46229" xr:uid="{00000000-0005-0000-0000-0000A0CD0000}"/>
    <cellStyle name="출력 2 2 11 2 3 3 3" xfId="46230" xr:uid="{00000000-0005-0000-0000-0000A1CD0000}"/>
    <cellStyle name="출력 2 2 11 2 3 4" xfId="46231" xr:uid="{00000000-0005-0000-0000-0000A2CD0000}"/>
    <cellStyle name="출력 2 2 11 2 3 5" xfId="46232" xr:uid="{00000000-0005-0000-0000-0000A3CD0000}"/>
    <cellStyle name="출력 2 2 11 2 3 6" xfId="46233" xr:uid="{00000000-0005-0000-0000-0000A4CD0000}"/>
    <cellStyle name="출력 2 2 11 2 4" xfId="46234" xr:uid="{00000000-0005-0000-0000-0000A5CD0000}"/>
    <cellStyle name="출력 2 2 11 2 4 2" xfId="46235" xr:uid="{00000000-0005-0000-0000-0000A6CD0000}"/>
    <cellStyle name="출력 2 2 11 2 4 2 2" xfId="46236" xr:uid="{00000000-0005-0000-0000-0000A7CD0000}"/>
    <cellStyle name="출력 2 2 11 2 4 2 3" xfId="46237" xr:uid="{00000000-0005-0000-0000-0000A8CD0000}"/>
    <cellStyle name="출력 2 2 11 2 4 3" xfId="46238" xr:uid="{00000000-0005-0000-0000-0000A9CD0000}"/>
    <cellStyle name="출력 2 2 11 2 4 4" xfId="46239" xr:uid="{00000000-0005-0000-0000-0000AACD0000}"/>
    <cellStyle name="출력 2 2 11 2 4 5" xfId="46240" xr:uid="{00000000-0005-0000-0000-0000ABCD0000}"/>
    <cellStyle name="출력 2 2 11 2 5" xfId="46241" xr:uid="{00000000-0005-0000-0000-0000ACCD0000}"/>
    <cellStyle name="출력 2 2 11 2 5 2" xfId="46242" xr:uid="{00000000-0005-0000-0000-0000ADCD0000}"/>
    <cellStyle name="출력 2 2 11 2 5 3" xfId="46243" xr:uid="{00000000-0005-0000-0000-0000AECD0000}"/>
    <cellStyle name="출력 2 2 11 2 6" xfId="46244" xr:uid="{00000000-0005-0000-0000-0000AFCD0000}"/>
    <cellStyle name="출력 2 2 11 2 7" xfId="46245" xr:uid="{00000000-0005-0000-0000-0000B0CD0000}"/>
    <cellStyle name="출력 2 2 11 2 8" xfId="46246" xr:uid="{00000000-0005-0000-0000-0000B1CD0000}"/>
    <cellStyle name="출력 2 2 11 3" xfId="46247" xr:uid="{00000000-0005-0000-0000-0000B2CD0000}"/>
    <cellStyle name="출력 2 2 11 3 2" xfId="46248" xr:uid="{00000000-0005-0000-0000-0000B3CD0000}"/>
    <cellStyle name="출력 2 2 11 3 2 2" xfId="46249" xr:uid="{00000000-0005-0000-0000-0000B4CD0000}"/>
    <cellStyle name="출력 2 2 11 3 2 2 2" xfId="46250" xr:uid="{00000000-0005-0000-0000-0000B5CD0000}"/>
    <cellStyle name="출력 2 2 11 3 2 2 2 2" xfId="46251" xr:uid="{00000000-0005-0000-0000-0000B6CD0000}"/>
    <cellStyle name="출력 2 2 11 3 2 2 2 3" xfId="46252" xr:uid="{00000000-0005-0000-0000-0000B7CD0000}"/>
    <cellStyle name="출력 2 2 11 3 2 2 3" xfId="46253" xr:uid="{00000000-0005-0000-0000-0000B8CD0000}"/>
    <cellStyle name="출력 2 2 11 3 2 2 4" xfId="46254" xr:uid="{00000000-0005-0000-0000-0000B9CD0000}"/>
    <cellStyle name="출력 2 2 11 3 2 2 5" xfId="46255" xr:uid="{00000000-0005-0000-0000-0000BACD0000}"/>
    <cellStyle name="출력 2 2 11 3 2 3" xfId="46256" xr:uid="{00000000-0005-0000-0000-0000BBCD0000}"/>
    <cellStyle name="출력 2 2 11 3 2 3 2" xfId="46257" xr:uid="{00000000-0005-0000-0000-0000BCCD0000}"/>
    <cellStyle name="출력 2 2 11 3 2 3 3" xfId="46258" xr:uid="{00000000-0005-0000-0000-0000BDCD0000}"/>
    <cellStyle name="출력 2 2 11 3 2 4" xfId="46259" xr:uid="{00000000-0005-0000-0000-0000BECD0000}"/>
    <cellStyle name="출력 2 2 11 3 2 5" xfId="46260" xr:uid="{00000000-0005-0000-0000-0000BFCD0000}"/>
    <cellStyle name="출력 2 2 11 3 2 6" xfId="46261" xr:uid="{00000000-0005-0000-0000-0000C0CD0000}"/>
    <cellStyle name="출력 2 2 11 3 3" xfId="46262" xr:uid="{00000000-0005-0000-0000-0000C1CD0000}"/>
    <cellStyle name="출력 2 2 11 3 3 2" xfId="46263" xr:uid="{00000000-0005-0000-0000-0000C2CD0000}"/>
    <cellStyle name="출력 2 2 11 3 3 2 2" xfId="46264" xr:uid="{00000000-0005-0000-0000-0000C3CD0000}"/>
    <cellStyle name="출력 2 2 11 3 3 2 3" xfId="46265" xr:uid="{00000000-0005-0000-0000-0000C4CD0000}"/>
    <cellStyle name="출력 2 2 11 3 3 3" xfId="46266" xr:uid="{00000000-0005-0000-0000-0000C5CD0000}"/>
    <cellStyle name="출력 2 2 11 3 3 4" xfId="46267" xr:uid="{00000000-0005-0000-0000-0000C6CD0000}"/>
    <cellStyle name="출력 2 2 11 3 3 5" xfId="46268" xr:uid="{00000000-0005-0000-0000-0000C7CD0000}"/>
    <cellStyle name="출력 2 2 11 3 4" xfId="46269" xr:uid="{00000000-0005-0000-0000-0000C8CD0000}"/>
    <cellStyle name="출력 2 2 11 3 4 2" xfId="46270" xr:uid="{00000000-0005-0000-0000-0000C9CD0000}"/>
    <cellStyle name="출력 2 2 11 3 4 3" xfId="46271" xr:uid="{00000000-0005-0000-0000-0000CACD0000}"/>
    <cellStyle name="출력 2 2 11 3 5" xfId="46272" xr:uid="{00000000-0005-0000-0000-0000CBCD0000}"/>
    <cellStyle name="출력 2 2 11 3 6" xfId="46273" xr:uid="{00000000-0005-0000-0000-0000CCCD0000}"/>
    <cellStyle name="출력 2 2 11 3 7" xfId="46274" xr:uid="{00000000-0005-0000-0000-0000CDCD0000}"/>
    <cellStyle name="출력 2 2 11 4" xfId="46275" xr:uid="{00000000-0005-0000-0000-0000CECD0000}"/>
    <cellStyle name="출력 2 2 11 4 2" xfId="46276" xr:uid="{00000000-0005-0000-0000-0000CFCD0000}"/>
    <cellStyle name="출력 2 2 11 4 2 2" xfId="46277" xr:uid="{00000000-0005-0000-0000-0000D0CD0000}"/>
    <cellStyle name="출력 2 2 11 4 2 2 2" xfId="46278" xr:uid="{00000000-0005-0000-0000-0000D1CD0000}"/>
    <cellStyle name="출력 2 2 11 4 2 2 2 2" xfId="46279" xr:uid="{00000000-0005-0000-0000-0000D2CD0000}"/>
    <cellStyle name="출력 2 2 11 4 2 2 2 3" xfId="46280" xr:uid="{00000000-0005-0000-0000-0000D3CD0000}"/>
    <cellStyle name="출력 2 2 11 4 2 2 3" xfId="46281" xr:uid="{00000000-0005-0000-0000-0000D4CD0000}"/>
    <cellStyle name="출력 2 2 11 4 2 2 4" xfId="46282" xr:uid="{00000000-0005-0000-0000-0000D5CD0000}"/>
    <cellStyle name="출력 2 2 11 4 2 2 5" xfId="46283" xr:uid="{00000000-0005-0000-0000-0000D6CD0000}"/>
    <cellStyle name="출력 2 2 11 4 2 3" xfId="46284" xr:uid="{00000000-0005-0000-0000-0000D7CD0000}"/>
    <cellStyle name="출력 2 2 11 4 2 3 2" xfId="46285" xr:uid="{00000000-0005-0000-0000-0000D8CD0000}"/>
    <cellStyle name="출력 2 2 11 4 2 3 3" xfId="46286" xr:uid="{00000000-0005-0000-0000-0000D9CD0000}"/>
    <cellStyle name="출력 2 2 11 4 2 4" xfId="46287" xr:uid="{00000000-0005-0000-0000-0000DACD0000}"/>
    <cellStyle name="출력 2 2 11 4 2 5" xfId="46288" xr:uid="{00000000-0005-0000-0000-0000DBCD0000}"/>
    <cellStyle name="출력 2 2 11 4 2 6" xfId="46289" xr:uid="{00000000-0005-0000-0000-0000DCCD0000}"/>
    <cellStyle name="출력 2 2 11 4 3" xfId="46290" xr:uid="{00000000-0005-0000-0000-0000DDCD0000}"/>
    <cellStyle name="출력 2 2 11 4 3 2" xfId="46291" xr:uid="{00000000-0005-0000-0000-0000DECD0000}"/>
    <cellStyle name="출력 2 2 11 4 3 2 2" xfId="46292" xr:uid="{00000000-0005-0000-0000-0000DFCD0000}"/>
    <cellStyle name="출력 2 2 11 4 3 2 3" xfId="46293" xr:uid="{00000000-0005-0000-0000-0000E0CD0000}"/>
    <cellStyle name="출력 2 2 11 4 3 3" xfId="46294" xr:uid="{00000000-0005-0000-0000-0000E1CD0000}"/>
    <cellStyle name="출력 2 2 11 4 3 4" xfId="46295" xr:uid="{00000000-0005-0000-0000-0000E2CD0000}"/>
    <cellStyle name="출력 2 2 11 4 3 5" xfId="46296" xr:uid="{00000000-0005-0000-0000-0000E3CD0000}"/>
    <cellStyle name="출력 2 2 11 4 4" xfId="46297" xr:uid="{00000000-0005-0000-0000-0000E4CD0000}"/>
    <cellStyle name="출력 2 2 11 4 4 2" xfId="46298" xr:uid="{00000000-0005-0000-0000-0000E5CD0000}"/>
    <cellStyle name="출력 2 2 11 4 4 3" xfId="46299" xr:uid="{00000000-0005-0000-0000-0000E6CD0000}"/>
    <cellStyle name="출력 2 2 11 4 5" xfId="46300" xr:uid="{00000000-0005-0000-0000-0000E7CD0000}"/>
    <cellStyle name="출력 2 2 11 4 6" xfId="46301" xr:uid="{00000000-0005-0000-0000-0000E8CD0000}"/>
    <cellStyle name="출력 2 2 11 4 7" xfId="46302" xr:uid="{00000000-0005-0000-0000-0000E9CD0000}"/>
    <cellStyle name="출력 2 2 11 5" xfId="46303" xr:uid="{00000000-0005-0000-0000-0000EACD0000}"/>
    <cellStyle name="출력 2 2 11 5 2" xfId="46304" xr:uid="{00000000-0005-0000-0000-0000EBCD0000}"/>
    <cellStyle name="출력 2 2 11 5 2 2" xfId="46305" xr:uid="{00000000-0005-0000-0000-0000ECCD0000}"/>
    <cellStyle name="출력 2 2 11 5 2 2 2" xfId="46306" xr:uid="{00000000-0005-0000-0000-0000EDCD0000}"/>
    <cellStyle name="출력 2 2 11 5 2 2 2 2" xfId="46307" xr:uid="{00000000-0005-0000-0000-0000EECD0000}"/>
    <cellStyle name="출력 2 2 11 5 2 2 2 3" xfId="46308" xr:uid="{00000000-0005-0000-0000-0000EFCD0000}"/>
    <cellStyle name="출력 2 2 11 5 2 2 3" xfId="46309" xr:uid="{00000000-0005-0000-0000-0000F0CD0000}"/>
    <cellStyle name="출력 2 2 11 5 2 2 4" xfId="46310" xr:uid="{00000000-0005-0000-0000-0000F1CD0000}"/>
    <cellStyle name="출력 2 2 11 5 2 2 5" xfId="46311" xr:uid="{00000000-0005-0000-0000-0000F2CD0000}"/>
    <cellStyle name="출력 2 2 11 5 2 3" xfId="46312" xr:uid="{00000000-0005-0000-0000-0000F3CD0000}"/>
    <cellStyle name="출력 2 2 11 5 2 3 2" xfId="46313" xr:uid="{00000000-0005-0000-0000-0000F4CD0000}"/>
    <cellStyle name="출력 2 2 11 5 2 3 3" xfId="46314" xr:uid="{00000000-0005-0000-0000-0000F5CD0000}"/>
    <cellStyle name="출력 2 2 11 5 2 4" xfId="46315" xr:uid="{00000000-0005-0000-0000-0000F6CD0000}"/>
    <cellStyle name="출력 2 2 11 5 2 5" xfId="46316" xr:uid="{00000000-0005-0000-0000-0000F7CD0000}"/>
    <cellStyle name="출력 2 2 11 5 2 6" xfId="46317" xr:uid="{00000000-0005-0000-0000-0000F8CD0000}"/>
    <cellStyle name="출력 2 2 11 5 3" xfId="46318" xr:uid="{00000000-0005-0000-0000-0000F9CD0000}"/>
    <cellStyle name="출력 2 2 11 5 3 2" xfId="46319" xr:uid="{00000000-0005-0000-0000-0000FACD0000}"/>
    <cellStyle name="출력 2 2 11 5 3 2 2" xfId="46320" xr:uid="{00000000-0005-0000-0000-0000FBCD0000}"/>
    <cellStyle name="출력 2 2 11 5 3 2 3" xfId="46321" xr:uid="{00000000-0005-0000-0000-0000FCCD0000}"/>
    <cellStyle name="출력 2 2 11 5 3 3" xfId="46322" xr:uid="{00000000-0005-0000-0000-0000FDCD0000}"/>
    <cellStyle name="출력 2 2 11 5 3 4" xfId="46323" xr:uid="{00000000-0005-0000-0000-0000FECD0000}"/>
    <cellStyle name="출력 2 2 11 5 3 5" xfId="46324" xr:uid="{00000000-0005-0000-0000-0000FFCD0000}"/>
    <cellStyle name="출력 2 2 11 5 4" xfId="46325" xr:uid="{00000000-0005-0000-0000-000000CE0000}"/>
    <cellStyle name="출력 2 2 11 5 4 2" xfId="46326" xr:uid="{00000000-0005-0000-0000-000001CE0000}"/>
    <cellStyle name="출력 2 2 11 5 4 3" xfId="46327" xr:uid="{00000000-0005-0000-0000-000002CE0000}"/>
    <cellStyle name="출력 2 2 11 5 5" xfId="46328" xr:uid="{00000000-0005-0000-0000-000003CE0000}"/>
    <cellStyle name="출력 2 2 11 5 6" xfId="46329" xr:uid="{00000000-0005-0000-0000-000004CE0000}"/>
    <cellStyle name="출력 2 2 11 5 7" xfId="46330" xr:uid="{00000000-0005-0000-0000-000005CE0000}"/>
    <cellStyle name="출력 2 2 11 6" xfId="46331" xr:uid="{00000000-0005-0000-0000-000006CE0000}"/>
    <cellStyle name="출력 2 2 11 6 2" xfId="46332" xr:uid="{00000000-0005-0000-0000-000007CE0000}"/>
    <cellStyle name="출력 2 2 11 6 2 2" xfId="46333" xr:uid="{00000000-0005-0000-0000-000008CE0000}"/>
    <cellStyle name="출력 2 2 11 6 2 2 2" xfId="46334" xr:uid="{00000000-0005-0000-0000-000009CE0000}"/>
    <cellStyle name="출력 2 2 11 6 2 2 3" xfId="46335" xr:uid="{00000000-0005-0000-0000-00000ACE0000}"/>
    <cellStyle name="출력 2 2 11 6 2 3" xfId="46336" xr:uid="{00000000-0005-0000-0000-00000BCE0000}"/>
    <cellStyle name="출력 2 2 11 6 2 4" xfId="46337" xr:uid="{00000000-0005-0000-0000-00000CCE0000}"/>
    <cellStyle name="출력 2 2 11 6 2 5" xfId="46338" xr:uid="{00000000-0005-0000-0000-00000DCE0000}"/>
    <cellStyle name="출력 2 2 11 6 3" xfId="46339" xr:uid="{00000000-0005-0000-0000-00000ECE0000}"/>
    <cellStyle name="출력 2 2 11 6 3 2" xfId="46340" xr:uid="{00000000-0005-0000-0000-00000FCE0000}"/>
    <cellStyle name="출력 2 2 11 6 3 3" xfId="46341" xr:uid="{00000000-0005-0000-0000-000010CE0000}"/>
    <cellStyle name="출력 2 2 11 6 4" xfId="46342" xr:uid="{00000000-0005-0000-0000-000011CE0000}"/>
    <cellStyle name="출력 2 2 11 6 5" xfId="46343" xr:uid="{00000000-0005-0000-0000-000012CE0000}"/>
    <cellStyle name="출력 2 2 11 6 6" xfId="46344" xr:uid="{00000000-0005-0000-0000-000013CE0000}"/>
    <cellStyle name="출력 2 2 11 7" xfId="46345" xr:uid="{00000000-0005-0000-0000-000014CE0000}"/>
    <cellStyle name="출력 2 2 11 7 2" xfId="46346" xr:uid="{00000000-0005-0000-0000-000015CE0000}"/>
    <cellStyle name="출력 2 2 11 7 2 2" xfId="46347" xr:uid="{00000000-0005-0000-0000-000016CE0000}"/>
    <cellStyle name="출력 2 2 11 7 2 2 2" xfId="46348" xr:uid="{00000000-0005-0000-0000-000017CE0000}"/>
    <cellStyle name="출력 2 2 11 7 2 2 3" xfId="46349" xr:uid="{00000000-0005-0000-0000-000018CE0000}"/>
    <cellStyle name="출력 2 2 11 7 2 3" xfId="46350" xr:uid="{00000000-0005-0000-0000-000019CE0000}"/>
    <cellStyle name="출력 2 2 11 7 2 4" xfId="46351" xr:uid="{00000000-0005-0000-0000-00001ACE0000}"/>
    <cellStyle name="출력 2 2 11 7 2 5" xfId="46352" xr:uid="{00000000-0005-0000-0000-00001BCE0000}"/>
    <cellStyle name="출력 2 2 11 7 3" xfId="46353" xr:uid="{00000000-0005-0000-0000-00001CCE0000}"/>
    <cellStyle name="출력 2 2 11 7 3 2" xfId="46354" xr:uid="{00000000-0005-0000-0000-00001DCE0000}"/>
    <cellStyle name="출력 2 2 11 7 3 3" xfId="46355" xr:uid="{00000000-0005-0000-0000-00001ECE0000}"/>
    <cellStyle name="출력 2 2 11 7 4" xfId="46356" xr:uid="{00000000-0005-0000-0000-00001FCE0000}"/>
    <cellStyle name="출력 2 2 11 7 5" xfId="46357" xr:uid="{00000000-0005-0000-0000-000020CE0000}"/>
    <cellStyle name="출력 2 2 11 7 6" xfId="46358" xr:uid="{00000000-0005-0000-0000-000021CE0000}"/>
    <cellStyle name="출력 2 2 11 8" xfId="46359" xr:uid="{00000000-0005-0000-0000-000022CE0000}"/>
    <cellStyle name="출력 2 2 11 8 2" xfId="46360" xr:uid="{00000000-0005-0000-0000-000023CE0000}"/>
    <cellStyle name="출력 2 2 11 8 2 2" xfId="46361" xr:uid="{00000000-0005-0000-0000-000024CE0000}"/>
    <cellStyle name="출력 2 2 11 8 2 3" xfId="46362" xr:uid="{00000000-0005-0000-0000-000025CE0000}"/>
    <cellStyle name="출력 2 2 11 8 3" xfId="46363" xr:uid="{00000000-0005-0000-0000-000026CE0000}"/>
    <cellStyle name="출력 2 2 11 8 4" xfId="46364" xr:uid="{00000000-0005-0000-0000-000027CE0000}"/>
    <cellStyle name="출력 2 2 11 8 5" xfId="46365" xr:uid="{00000000-0005-0000-0000-000028CE0000}"/>
    <cellStyle name="출력 2 2 11 9" xfId="46366" xr:uid="{00000000-0005-0000-0000-000029CE0000}"/>
    <cellStyle name="출력 2 2 11 9 2" xfId="46367" xr:uid="{00000000-0005-0000-0000-00002ACE0000}"/>
    <cellStyle name="출력 2 2 11 9 3" xfId="46368" xr:uid="{00000000-0005-0000-0000-00002BCE0000}"/>
    <cellStyle name="출력 2 2 12" xfId="46369" xr:uid="{00000000-0005-0000-0000-00002CCE0000}"/>
    <cellStyle name="출력 2 2 12 2" xfId="46370" xr:uid="{00000000-0005-0000-0000-00002DCE0000}"/>
    <cellStyle name="출력 2 2 12 2 2" xfId="46371" xr:uid="{00000000-0005-0000-0000-00002ECE0000}"/>
    <cellStyle name="출력 2 2 12 2 2 2" xfId="46372" xr:uid="{00000000-0005-0000-0000-00002FCE0000}"/>
    <cellStyle name="출력 2 2 12 2 2 2 2" xfId="46373" xr:uid="{00000000-0005-0000-0000-000030CE0000}"/>
    <cellStyle name="출력 2 2 12 2 2 2 2 2" xfId="46374" xr:uid="{00000000-0005-0000-0000-000031CE0000}"/>
    <cellStyle name="출력 2 2 12 2 2 2 2 3" xfId="46375" xr:uid="{00000000-0005-0000-0000-000032CE0000}"/>
    <cellStyle name="출력 2 2 12 2 2 2 3" xfId="46376" xr:uid="{00000000-0005-0000-0000-000033CE0000}"/>
    <cellStyle name="출력 2 2 12 2 2 2 4" xfId="46377" xr:uid="{00000000-0005-0000-0000-000034CE0000}"/>
    <cellStyle name="출력 2 2 12 2 2 2 5" xfId="46378" xr:uid="{00000000-0005-0000-0000-000035CE0000}"/>
    <cellStyle name="출력 2 2 12 2 2 3" xfId="46379" xr:uid="{00000000-0005-0000-0000-000036CE0000}"/>
    <cellStyle name="출력 2 2 12 2 2 3 2" xfId="46380" xr:uid="{00000000-0005-0000-0000-000037CE0000}"/>
    <cellStyle name="출력 2 2 12 2 2 3 3" xfId="46381" xr:uid="{00000000-0005-0000-0000-000038CE0000}"/>
    <cellStyle name="출력 2 2 12 2 2 4" xfId="46382" xr:uid="{00000000-0005-0000-0000-000039CE0000}"/>
    <cellStyle name="출력 2 2 12 2 2 5" xfId="46383" xr:uid="{00000000-0005-0000-0000-00003ACE0000}"/>
    <cellStyle name="출력 2 2 12 2 2 6" xfId="46384" xr:uid="{00000000-0005-0000-0000-00003BCE0000}"/>
    <cellStyle name="출력 2 2 12 2 3" xfId="46385" xr:uid="{00000000-0005-0000-0000-00003CCE0000}"/>
    <cellStyle name="출력 2 2 12 2 3 2" xfId="46386" xr:uid="{00000000-0005-0000-0000-00003DCE0000}"/>
    <cellStyle name="출력 2 2 12 2 3 2 2" xfId="46387" xr:uid="{00000000-0005-0000-0000-00003ECE0000}"/>
    <cellStyle name="출력 2 2 12 2 3 2 3" xfId="46388" xr:uid="{00000000-0005-0000-0000-00003FCE0000}"/>
    <cellStyle name="출력 2 2 12 2 3 3" xfId="46389" xr:uid="{00000000-0005-0000-0000-000040CE0000}"/>
    <cellStyle name="출력 2 2 12 2 3 4" xfId="46390" xr:uid="{00000000-0005-0000-0000-000041CE0000}"/>
    <cellStyle name="출력 2 2 12 2 3 5" xfId="46391" xr:uid="{00000000-0005-0000-0000-000042CE0000}"/>
    <cellStyle name="출력 2 2 12 2 4" xfId="46392" xr:uid="{00000000-0005-0000-0000-000043CE0000}"/>
    <cellStyle name="출력 2 2 12 2 4 2" xfId="46393" xr:uid="{00000000-0005-0000-0000-000044CE0000}"/>
    <cellStyle name="출력 2 2 12 2 4 3" xfId="46394" xr:uid="{00000000-0005-0000-0000-000045CE0000}"/>
    <cellStyle name="출력 2 2 12 2 5" xfId="46395" xr:uid="{00000000-0005-0000-0000-000046CE0000}"/>
    <cellStyle name="출력 2 2 12 2 6" xfId="46396" xr:uid="{00000000-0005-0000-0000-000047CE0000}"/>
    <cellStyle name="출력 2 2 12 2 7" xfId="46397" xr:uid="{00000000-0005-0000-0000-000048CE0000}"/>
    <cellStyle name="출력 2 2 12 3" xfId="46398" xr:uid="{00000000-0005-0000-0000-000049CE0000}"/>
    <cellStyle name="출력 2 2 12 3 2" xfId="46399" xr:uid="{00000000-0005-0000-0000-00004ACE0000}"/>
    <cellStyle name="출력 2 2 12 3 2 2" xfId="46400" xr:uid="{00000000-0005-0000-0000-00004BCE0000}"/>
    <cellStyle name="출력 2 2 12 3 2 2 2" xfId="46401" xr:uid="{00000000-0005-0000-0000-00004CCE0000}"/>
    <cellStyle name="출력 2 2 12 3 2 2 3" xfId="46402" xr:uid="{00000000-0005-0000-0000-00004DCE0000}"/>
    <cellStyle name="출력 2 2 12 3 2 3" xfId="46403" xr:uid="{00000000-0005-0000-0000-00004ECE0000}"/>
    <cellStyle name="출력 2 2 12 3 2 4" xfId="46404" xr:uid="{00000000-0005-0000-0000-00004FCE0000}"/>
    <cellStyle name="출력 2 2 12 3 2 5" xfId="46405" xr:uid="{00000000-0005-0000-0000-000050CE0000}"/>
    <cellStyle name="출력 2 2 12 3 3" xfId="46406" xr:uid="{00000000-0005-0000-0000-000051CE0000}"/>
    <cellStyle name="출력 2 2 12 3 3 2" xfId="46407" xr:uid="{00000000-0005-0000-0000-000052CE0000}"/>
    <cellStyle name="출력 2 2 12 3 3 3" xfId="46408" xr:uid="{00000000-0005-0000-0000-000053CE0000}"/>
    <cellStyle name="출력 2 2 12 3 4" xfId="46409" xr:uid="{00000000-0005-0000-0000-000054CE0000}"/>
    <cellStyle name="출력 2 2 12 3 5" xfId="46410" xr:uid="{00000000-0005-0000-0000-000055CE0000}"/>
    <cellStyle name="출력 2 2 12 3 6" xfId="46411" xr:uid="{00000000-0005-0000-0000-000056CE0000}"/>
    <cellStyle name="출력 2 2 12 4" xfId="46412" xr:uid="{00000000-0005-0000-0000-000057CE0000}"/>
    <cellStyle name="출력 2 2 12 4 2" xfId="46413" xr:uid="{00000000-0005-0000-0000-000058CE0000}"/>
    <cellStyle name="출력 2 2 12 4 2 2" xfId="46414" xr:uid="{00000000-0005-0000-0000-000059CE0000}"/>
    <cellStyle name="출력 2 2 12 4 2 2 2" xfId="46415" xr:uid="{00000000-0005-0000-0000-00005ACE0000}"/>
    <cellStyle name="출력 2 2 12 4 2 2 3" xfId="46416" xr:uid="{00000000-0005-0000-0000-00005BCE0000}"/>
    <cellStyle name="출력 2 2 12 4 2 3" xfId="46417" xr:uid="{00000000-0005-0000-0000-00005CCE0000}"/>
    <cellStyle name="출력 2 2 12 4 2 4" xfId="46418" xr:uid="{00000000-0005-0000-0000-00005DCE0000}"/>
    <cellStyle name="출력 2 2 12 4 2 5" xfId="46419" xr:uid="{00000000-0005-0000-0000-00005ECE0000}"/>
    <cellStyle name="출력 2 2 12 4 3" xfId="46420" xr:uid="{00000000-0005-0000-0000-00005FCE0000}"/>
    <cellStyle name="출력 2 2 12 4 3 2" xfId="46421" xr:uid="{00000000-0005-0000-0000-000060CE0000}"/>
    <cellStyle name="출력 2 2 12 4 3 3" xfId="46422" xr:uid="{00000000-0005-0000-0000-000061CE0000}"/>
    <cellStyle name="출력 2 2 12 4 4" xfId="46423" xr:uid="{00000000-0005-0000-0000-000062CE0000}"/>
    <cellStyle name="출력 2 2 12 4 5" xfId="46424" xr:uid="{00000000-0005-0000-0000-000063CE0000}"/>
    <cellStyle name="출력 2 2 12 4 6" xfId="46425" xr:uid="{00000000-0005-0000-0000-000064CE0000}"/>
    <cellStyle name="출력 2 2 12 5" xfId="46426" xr:uid="{00000000-0005-0000-0000-000065CE0000}"/>
    <cellStyle name="출력 2 2 12 5 2" xfId="46427" xr:uid="{00000000-0005-0000-0000-000066CE0000}"/>
    <cellStyle name="출력 2 2 12 5 2 2" xfId="46428" xr:uid="{00000000-0005-0000-0000-000067CE0000}"/>
    <cellStyle name="출력 2 2 12 5 2 3" xfId="46429" xr:uid="{00000000-0005-0000-0000-000068CE0000}"/>
    <cellStyle name="출력 2 2 12 5 3" xfId="46430" xr:uid="{00000000-0005-0000-0000-000069CE0000}"/>
    <cellStyle name="출력 2 2 12 5 4" xfId="46431" xr:uid="{00000000-0005-0000-0000-00006ACE0000}"/>
    <cellStyle name="출력 2 2 12 5 5" xfId="46432" xr:uid="{00000000-0005-0000-0000-00006BCE0000}"/>
    <cellStyle name="출력 2 2 12 6" xfId="46433" xr:uid="{00000000-0005-0000-0000-00006CCE0000}"/>
    <cellStyle name="출력 2 2 12 6 2" xfId="46434" xr:uid="{00000000-0005-0000-0000-00006DCE0000}"/>
    <cellStyle name="출력 2 2 12 6 3" xfId="46435" xr:uid="{00000000-0005-0000-0000-00006ECE0000}"/>
    <cellStyle name="출력 2 2 12 7" xfId="46436" xr:uid="{00000000-0005-0000-0000-00006FCE0000}"/>
    <cellStyle name="출력 2 2 12 8" xfId="46437" xr:uid="{00000000-0005-0000-0000-000070CE0000}"/>
    <cellStyle name="출력 2 2 12 9" xfId="46438" xr:uid="{00000000-0005-0000-0000-000071CE0000}"/>
    <cellStyle name="출력 2 2 13" xfId="46439" xr:uid="{00000000-0005-0000-0000-000072CE0000}"/>
    <cellStyle name="출력 2 2 13 2" xfId="46440" xr:uid="{00000000-0005-0000-0000-000073CE0000}"/>
    <cellStyle name="출력 2 2 13 2 2" xfId="46441" xr:uid="{00000000-0005-0000-0000-000074CE0000}"/>
    <cellStyle name="출력 2 2 13 2 2 2" xfId="46442" xr:uid="{00000000-0005-0000-0000-000075CE0000}"/>
    <cellStyle name="출력 2 2 13 2 2 2 2" xfId="46443" xr:uid="{00000000-0005-0000-0000-000076CE0000}"/>
    <cellStyle name="출력 2 2 13 2 2 2 2 2" xfId="46444" xr:uid="{00000000-0005-0000-0000-000077CE0000}"/>
    <cellStyle name="출력 2 2 13 2 2 2 2 3" xfId="46445" xr:uid="{00000000-0005-0000-0000-000078CE0000}"/>
    <cellStyle name="출력 2 2 13 2 2 2 3" xfId="46446" xr:uid="{00000000-0005-0000-0000-000079CE0000}"/>
    <cellStyle name="출력 2 2 13 2 2 2 4" xfId="46447" xr:uid="{00000000-0005-0000-0000-00007ACE0000}"/>
    <cellStyle name="출력 2 2 13 2 2 2 5" xfId="46448" xr:uid="{00000000-0005-0000-0000-00007BCE0000}"/>
    <cellStyle name="출력 2 2 13 2 2 3" xfId="46449" xr:uid="{00000000-0005-0000-0000-00007CCE0000}"/>
    <cellStyle name="출력 2 2 13 2 2 3 2" xfId="46450" xr:uid="{00000000-0005-0000-0000-00007DCE0000}"/>
    <cellStyle name="출력 2 2 13 2 2 3 3" xfId="46451" xr:uid="{00000000-0005-0000-0000-00007ECE0000}"/>
    <cellStyle name="출력 2 2 13 2 2 4" xfId="46452" xr:uid="{00000000-0005-0000-0000-00007FCE0000}"/>
    <cellStyle name="출력 2 2 13 2 2 5" xfId="46453" xr:uid="{00000000-0005-0000-0000-000080CE0000}"/>
    <cellStyle name="출력 2 2 13 2 2 6" xfId="46454" xr:uid="{00000000-0005-0000-0000-000081CE0000}"/>
    <cellStyle name="출력 2 2 13 2 3" xfId="46455" xr:uid="{00000000-0005-0000-0000-000082CE0000}"/>
    <cellStyle name="출력 2 2 13 2 3 2" xfId="46456" xr:uid="{00000000-0005-0000-0000-000083CE0000}"/>
    <cellStyle name="출력 2 2 13 2 3 2 2" xfId="46457" xr:uid="{00000000-0005-0000-0000-000084CE0000}"/>
    <cellStyle name="출력 2 2 13 2 3 2 3" xfId="46458" xr:uid="{00000000-0005-0000-0000-000085CE0000}"/>
    <cellStyle name="출력 2 2 13 2 3 3" xfId="46459" xr:uid="{00000000-0005-0000-0000-000086CE0000}"/>
    <cellStyle name="출력 2 2 13 2 3 4" xfId="46460" xr:uid="{00000000-0005-0000-0000-000087CE0000}"/>
    <cellStyle name="출력 2 2 13 2 3 5" xfId="46461" xr:uid="{00000000-0005-0000-0000-000088CE0000}"/>
    <cellStyle name="출력 2 2 13 2 4" xfId="46462" xr:uid="{00000000-0005-0000-0000-000089CE0000}"/>
    <cellStyle name="출력 2 2 13 2 4 2" xfId="46463" xr:uid="{00000000-0005-0000-0000-00008ACE0000}"/>
    <cellStyle name="출력 2 2 13 2 4 3" xfId="46464" xr:uid="{00000000-0005-0000-0000-00008BCE0000}"/>
    <cellStyle name="출력 2 2 13 2 5" xfId="46465" xr:uid="{00000000-0005-0000-0000-00008CCE0000}"/>
    <cellStyle name="출력 2 2 13 2 6" xfId="46466" xr:uid="{00000000-0005-0000-0000-00008DCE0000}"/>
    <cellStyle name="출력 2 2 13 2 7" xfId="46467" xr:uid="{00000000-0005-0000-0000-00008ECE0000}"/>
    <cellStyle name="출력 2 2 13 3" xfId="46468" xr:uid="{00000000-0005-0000-0000-00008FCE0000}"/>
    <cellStyle name="출력 2 2 13 3 2" xfId="46469" xr:uid="{00000000-0005-0000-0000-000090CE0000}"/>
    <cellStyle name="출력 2 2 13 3 2 2" xfId="46470" xr:uid="{00000000-0005-0000-0000-000091CE0000}"/>
    <cellStyle name="출력 2 2 13 3 2 2 2" xfId="46471" xr:uid="{00000000-0005-0000-0000-000092CE0000}"/>
    <cellStyle name="출력 2 2 13 3 2 2 3" xfId="46472" xr:uid="{00000000-0005-0000-0000-000093CE0000}"/>
    <cellStyle name="출력 2 2 13 3 2 3" xfId="46473" xr:uid="{00000000-0005-0000-0000-000094CE0000}"/>
    <cellStyle name="출력 2 2 13 3 2 4" xfId="46474" xr:uid="{00000000-0005-0000-0000-000095CE0000}"/>
    <cellStyle name="출력 2 2 13 3 2 5" xfId="46475" xr:uid="{00000000-0005-0000-0000-000096CE0000}"/>
    <cellStyle name="출력 2 2 13 3 3" xfId="46476" xr:uid="{00000000-0005-0000-0000-000097CE0000}"/>
    <cellStyle name="출력 2 2 13 3 3 2" xfId="46477" xr:uid="{00000000-0005-0000-0000-000098CE0000}"/>
    <cellStyle name="출력 2 2 13 3 3 3" xfId="46478" xr:uid="{00000000-0005-0000-0000-000099CE0000}"/>
    <cellStyle name="출력 2 2 13 3 4" xfId="46479" xr:uid="{00000000-0005-0000-0000-00009ACE0000}"/>
    <cellStyle name="출력 2 2 13 3 5" xfId="46480" xr:uid="{00000000-0005-0000-0000-00009BCE0000}"/>
    <cellStyle name="출력 2 2 13 3 6" xfId="46481" xr:uid="{00000000-0005-0000-0000-00009CCE0000}"/>
    <cellStyle name="출력 2 2 13 4" xfId="46482" xr:uid="{00000000-0005-0000-0000-00009DCE0000}"/>
    <cellStyle name="출력 2 2 13 4 2" xfId="46483" xr:uid="{00000000-0005-0000-0000-00009ECE0000}"/>
    <cellStyle name="출력 2 2 13 4 2 2" xfId="46484" xr:uid="{00000000-0005-0000-0000-00009FCE0000}"/>
    <cellStyle name="출력 2 2 13 4 2 3" xfId="46485" xr:uid="{00000000-0005-0000-0000-0000A0CE0000}"/>
    <cellStyle name="출력 2 2 13 4 3" xfId="46486" xr:uid="{00000000-0005-0000-0000-0000A1CE0000}"/>
    <cellStyle name="출력 2 2 13 4 4" xfId="46487" xr:uid="{00000000-0005-0000-0000-0000A2CE0000}"/>
    <cellStyle name="출력 2 2 13 4 5" xfId="46488" xr:uid="{00000000-0005-0000-0000-0000A3CE0000}"/>
    <cellStyle name="출력 2 2 13 5" xfId="46489" xr:uid="{00000000-0005-0000-0000-0000A4CE0000}"/>
    <cellStyle name="출력 2 2 13 5 2" xfId="46490" xr:uid="{00000000-0005-0000-0000-0000A5CE0000}"/>
    <cellStyle name="출력 2 2 13 5 3" xfId="46491" xr:uid="{00000000-0005-0000-0000-0000A6CE0000}"/>
    <cellStyle name="출력 2 2 13 6" xfId="46492" xr:uid="{00000000-0005-0000-0000-0000A7CE0000}"/>
    <cellStyle name="출력 2 2 13 7" xfId="46493" xr:uid="{00000000-0005-0000-0000-0000A8CE0000}"/>
    <cellStyle name="출력 2 2 13 8" xfId="46494" xr:uid="{00000000-0005-0000-0000-0000A9CE0000}"/>
    <cellStyle name="출력 2 2 14" xfId="46495" xr:uid="{00000000-0005-0000-0000-0000AACE0000}"/>
    <cellStyle name="출력 2 2 14 2" xfId="46496" xr:uid="{00000000-0005-0000-0000-0000ABCE0000}"/>
    <cellStyle name="출력 2 2 14 2 2" xfId="46497" xr:uid="{00000000-0005-0000-0000-0000ACCE0000}"/>
    <cellStyle name="출력 2 2 14 2 2 2" xfId="46498" xr:uid="{00000000-0005-0000-0000-0000ADCE0000}"/>
    <cellStyle name="출력 2 2 14 2 2 2 2" xfId="46499" xr:uid="{00000000-0005-0000-0000-0000AECE0000}"/>
    <cellStyle name="출력 2 2 14 2 2 2 3" xfId="46500" xr:uid="{00000000-0005-0000-0000-0000AFCE0000}"/>
    <cellStyle name="출력 2 2 14 2 2 3" xfId="46501" xr:uid="{00000000-0005-0000-0000-0000B0CE0000}"/>
    <cellStyle name="출력 2 2 14 2 2 4" xfId="46502" xr:uid="{00000000-0005-0000-0000-0000B1CE0000}"/>
    <cellStyle name="출력 2 2 14 2 2 5" xfId="46503" xr:uid="{00000000-0005-0000-0000-0000B2CE0000}"/>
    <cellStyle name="출력 2 2 14 2 3" xfId="46504" xr:uid="{00000000-0005-0000-0000-0000B3CE0000}"/>
    <cellStyle name="출력 2 2 14 2 3 2" xfId="46505" xr:uid="{00000000-0005-0000-0000-0000B4CE0000}"/>
    <cellStyle name="출력 2 2 14 2 3 3" xfId="46506" xr:uid="{00000000-0005-0000-0000-0000B5CE0000}"/>
    <cellStyle name="출력 2 2 14 2 4" xfId="46507" xr:uid="{00000000-0005-0000-0000-0000B6CE0000}"/>
    <cellStyle name="출력 2 2 14 2 5" xfId="46508" xr:uid="{00000000-0005-0000-0000-0000B7CE0000}"/>
    <cellStyle name="출력 2 2 14 2 6" xfId="46509" xr:uid="{00000000-0005-0000-0000-0000B8CE0000}"/>
    <cellStyle name="출력 2 2 14 3" xfId="46510" xr:uid="{00000000-0005-0000-0000-0000B9CE0000}"/>
    <cellStyle name="출력 2 2 14 3 2" xfId="46511" xr:uid="{00000000-0005-0000-0000-0000BACE0000}"/>
    <cellStyle name="출력 2 2 14 3 2 2" xfId="46512" xr:uid="{00000000-0005-0000-0000-0000BBCE0000}"/>
    <cellStyle name="출력 2 2 14 3 2 3" xfId="46513" xr:uid="{00000000-0005-0000-0000-0000BCCE0000}"/>
    <cellStyle name="출력 2 2 14 3 3" xfId="46514" xr:uid="{00000000-0005-0000-0000-0000BDCE0000}"/>
    <cellStyle name="출력 2 2 14 3 4" xfId="46515" xr:uid="{00000000-0005-0000-0000-0000BECE0000}"/>
    <cellStyle name="출력 2 2 14 3 5" xfId="46516" xr:uid="{00000000-0005-0000-0000-0000BFCE0000}"/>
    <cellStyle name="출력 2 2 14 4" xfId="46517" xr:uid="{00000000-0005-0000-0000-0000C0CE0000}"/>
    <cellStyle name="출력 2 2 14 4 2" xfId="46518" xr:uid="{00000000-0005-0000-0000-0000C1CE0000}"/>
    <cellStyle name="출력 2 2 14 4 3" xfId="46519" xr:uid="{00000000-0005-0000-0000-0000C2CE0000}"/>
    <cellStyle name="출력 2 2 14 5" xfId="46520" xr:uid="{00000000-0005-0000-0000-0000C3CE0000}"/>
    <cellStyle name="출력 2 2 14 6" xfId="46521" xr:uid="{00000000-0005-0000-0000-0000C4CE0000}"/>
    <cellStyle name="출력 2 2 14 7" xfId="46522" xr:uid="{00000000-0005-0000-0000-0000C5CE0000}"/>
    <cellStyle name="출력 2 2 15" xfId="46523" xr:uid="{00000000-0005-0000-0000-0000C6CE0000}"/>
    <cellStyle name="출력 2 2 15 2" xfId="46524" xr:uid="{00000000-0005-0000-0000-0000C7CE0000}"/>
    <cellStyle name="출력 2 2 15 2 2" xfId="46525" xr:uid="{00000000-0005-0000-0000-0000C8CE0000}"/>
    <cellStyle name="출력 2 2 15 2 2 2" xfId="46526" xr:uid="{00000000-0005-0000-0000-0000C9CE0000}"/>
    <cellStyle name="출력 2 2 15 2 2 2 2" xfId="46527" xr:uid="{00000000-0005-0000-0000-0000CACE0000}"/>
    <cellStyle name="출력 2 2 15 2 2 2 3" xfId="46528" xr:uid="{00000000-0005-0000-0000-0000CBCE0000}"/>
    <cellStyle name="출력 2 2 15 2 2 3" xfId="46529" xr:uid="{00000000-0005-0000-0000-0000CCCE0000}"/>
    <cellStyle name="출력 2 2 15 2 2 4" xfId="46530" xr:uid="{00000000-0005-0000-0000-0000CDCE0000}"/>
    <cellStyle name="출력 2 2 15 2 2 5" xfId="46531" xr:uid="{00000000-0005-0000-0000-0000CECE0000}"/>
    <cellStyle name="출력 2 2 15 2 3" xfId="46532" xr:uid="{00000000-0005-0000-0000-0000CFCE0000}"/>
    <cellStyle name="출력 2 2 15 2 3 2" xfId="46533" xr:uid="{00000000-0005-0000-0000-0000D0CE0000}"/>
    <cellStyle name="출력 2 2 15 2 3 3" xfId="46534" xr:uid="{00000000-0005-0000-0000-0000D1CE0000}"/>
    <cellStyle name="출력 2 2 15 2 4" xfId="46535" xr:uid="{00000000-0005-0000-0000-0000D2CE0000}"/>
    <cellStyle name="출력 2 2 15 2 5" xfId="46536" xr:uid="{00000000-0005-0000-0000-0000D3CE0000}"/>
    <cellStyle name="출력 2 2 15 2 6" xfId="46537" xr:uid="{00000000-0005-0000-0000-0000D4CE0000}"/>
    <cellStyle name="출력 2 2 15 3" xfId="46538" xr:uid="{00000000-0005-0000-0000-0000D5CE0000}"/>
    <cellStyle name="출력 2 2 15 3 2" xfId="46539" xr:uid="{00000000-0005-0000-0000-0000D6CE0000}"/>
    <cellStyle name="출력 2 2 15 3 2 2" xfId="46540" xr:uid="{00000000-0005-0000-0000-0000D7CE0000}"/>
    <cellStyle name="출력 2 2 15 3 2 3" xfId="46541" xr:uid="{00000000-0005-0000-0000-0000D8CE0000}"/>
    <cellStyle name="출력 2 2 15 3 3" xfId="46542" xr:uid="{00000000-0005-0000-0000-0000D9CE0000}"/>
    <cellStyle name="출력 2 2 15 3 4" xfId="46543" xr:uid="{00000000-0005-0000-0000-0000DACE0000}"/>
    <cellStyle name="출력 2 2 15 3 5" xfId="46544" xr:uid="{00000000-0005-0000-0000-0000DBCE0000}"/>
    <cellStyle name="출력 2 2 15 4" xfId="46545" xr:uid="{00000000-0005-0000-0000-0000DCCE0000}"/>
    <cellStyle name="출력 2 2 15 4 2" xfId="46546" xr:uid="{00000000-0005-0000-0000-0000DDCE0000}"/>
    <cellStyle name="출력 2 2 15 4 3" xfId="46547" xr:uid="{00000000-0005-0000-0000-0000DECE0000}"/>
    <cellStyle name="출력 2 2 15 5" xfId="46548" xr:uid="{00000000-0005-0000-0000-0000DFCE0000}"/>
    <cellStyle name="출력 2 2 15 6" xfId="46549" xr:uid="{00000000-0005-0000-0000-0000E0CE0000}"/>
    <cellStyle name="출력 2 2 15 7" xfId="46550" xr:uid="{00000000-0005-0000-0000-0000E1CE0000}"/>
    <cellStyle name="출력 2 2 16" xfId="46551" xr:uid="{00000000-0005-0000-0000-0000E2CE0000}"/>
    <cellStyle name="출력 2 2 16 2" xfId="46552" xr:uid="{00000000-0005-0000-0000-0000E3CE0000}"/>
    <cellStyle name="출력 2 2 16 2 2" xfId="46553" xr:uid="{00000000-0005-0000-0000-0000E4CE0000}"/>
    <cellStyle name="출력 2 2 16 2 2 2" xfId="46554" xr:uid="{00000000-0005-0000-0000-0000E5CE0000}"/>
    <cellStyle name="출력 2 2 16 2 2 3" xfId="46555" xr:uid="{00000000-0005-0000-0000-0000E6CE0000}"/>
    <cellStyle name="출력 2 2 16 2 3" xfId="46556" xr:uid="{00000000-0005-0000-0000-0000E7CE0000}"/>
    <cellStyle name="출력 2 2 16 2 4" xfId="46557" xr:uid="{00000000-0005-0000-0000-0000E8CE0000}"/>
    <cellStyle name="출력 2 2 16 2 5" xfId="46558" xr:uid="{00000000-0005-0000-0000-0000E9CE0000}"/>
    <cellStyle name="출력 2 2 16 3" xfId="46559" xr:uid="{00000000-0005-0000-0000-0000EACE0000}"/>
    <cellStyle name="출력 2 2 16 3 2" xfId="46560" xr:uid="{00000000-0005-0000-0000-0000EBCE0000}"/>
    <cellStyle name="출력 2 2 16 3 3" xfId="46561" xr:uid="{00000000-0005-0000-0000-0000ECCE0000}"/>
    <cellStyle name="출력 2 2 16 4" xfId="46562" xr:uid="{00000000-0005-0000-0000-0000EDCE0000}"/>
    <cellStyle name="출력 2 2 16 5" xfId="46563" xr:uid="{00000000-0005-0000-0000-0000EECE0000}"/>
    <cellStyle name="출력 2 2 16 6" xfId="46564" xr:uid="{00000000-0005-0000-0000-0000EFCE0000}"/>
    <cellStyle name="출력 2 2 17" xfId="46565" xr:uid="{00000000-0005-0000-0000-0000F0CE0000}"/>
    <cellStyle name="출력 2 2 17 2" xfId="46566" xr:uid="{00000000-0005-0000-0000-0000F1CE0000}"/>
    <cellStyle name="출력 2 2 17 2 2" xfId="46567" xr:uid="{00000000-0005-0000-0000-0000F2CE0000}"/>
    <cellStyle name="출력 2 2 17 2 2 2" xfId="46568" xr:uid="{00000000-0005-0000-0000-0000F3CE0000}"/>
    <cellStyle name="출력 2 2 17 2 2 3" xfId="46569" xr:uid="{00000000-0005-0000-0000-0000F4CE0000}"/>
    <cellStyle name="출력 2 2 17 2 3" xfId="46570" xr:uid="{00000000-0005-0000-0000-0000F5CE0000}"/>
    <cellStyle name="출력 2 2 17 2 4" xfId="46571" xr:uid="{00000000-0005-0000-0000-0000F6CE0000}"/>
    <cellStyle name="출력 2 2 17 2 5" xfId="46572" xr:uid="{00000000-0005-0000-0000-0000F7CE0000}"/>
    <cellStyle name="출력 2 2 17 3" xfId="46573" xr:uid="{00000000-0005-0000-0000-0000F8CE0000}"/>
    <cellStyle name="출력 2 2 17 3 2" xfId="46574" xr:uid="{00000000-0005-0000-0000-0000F9CE0000}"/>
    <cellStyle name="출력 2 2 17 3 3" xfId="46575" xr:uid="{00000000-0005-0000-0000-0000FACE0000}"/>
    <cellStyle name="출력 2 2 17 4" xfId="46576" xr:uid="{00000000-0005-0000-0000-0000FBCE0000}"/>
    <cellStyle name="출력 2 2 17 5" xfId="46577" xr:uid="{00000000-0005-0000-0000-0000FCCE0000}"/>
    <cellStyle name="출력 2 2 17 6" xfId="46578" xr:uid="{00000000-0005-0000-0000-0000FDCE0000}"/>
    <cellStyle name="출력 2 2 18" xfId="46579" xr:uid="{00000000-0005-0000-0000-0000FECE0000}"/>
    <cellStyle name="출력 2 2 18 2" xfId="46580" xr:uid="{00000000-0005-0000-0000-0000FFCE0000}"/>
    <cellStyle name="출력 2 2 18 2 2" xfId="46581" xr:uid="{00000000-0005-0000-0000-000000CF0000}"/>
    <cellStyle name="출력 2 2 18 2 2 2" xfId="46582" xr:uid="{00000000-0005-0000-0000-000001CF0000}"/>
    <cellStyle name="출력 2 2 18 2 2 3" xfId="46583" xr:uid="{00000000-0005-0000-0000-000002CF0000}"/>
    <cellStyle name="출력 2 2 18 2 3" xfId="46584" xr:uid="{00000000-0005-0000-0000-000003CF0000}"/>
    <cellStyle name="출력 2 2 18 2 4" xfId="46585" xr:uid="{00000000-0005-0000-0000-000004CF0000}"/>
    <cellStyle name="출력 2 2 18 3" xfId="46586" xr:uid="{00000000-0005-0000-0000-000005CF0000}"/>
    <cellStyle name="출력 2 2 18 3 2" xfId="46587" xr:uid="{00000000-0005-0000-0000-000006CF0000}"/>
    <cellStyle name="출력 2 2 18 3 3" xfId="46588" xr:uid="{00000000-0005-0000-0000-000007CF0000}"/>
    <cellStyle name="출력 2 2 18 4" xfId="46589" xr:uid="{00000000-0005-0000-0000-000008CF0000}"/>
    <cellStyle name="출력 2 2 18 5" xfId="46590" xr:uid="{00000000-0005-0000-0000-000009CF0000}"/>
    <cellStyle name="출력 2 2 18 6" xfId="46591" xr:uid="{00000000-0005-0000-0000-00000ACF0000}"/>
    <cellStyle name="출력 2 2 19" xfId="46592" xr:uid="{00000000-0005-0000-0000-00000BCF0000}"/>
    <cellStyle name="출력 2 2 19 2" xfId="46593" xr:uid="{00000000-0005-0000-0000-00000CCF0000}"/>
    <cellStyle name="출력 2 2 19 2 2" xfId="46594" xr:uid="{00000000-0005-0000-0000-00000DCF0000}"/>
    <cellStyle name="출력 2 2 19 2 2 2" xfId="46595" xr:uid="{00000000-0005-0000-0000-00000ECF0000}"/>
    <cellStyle name="출력 2 2 19 2 2 3" xfId="46596" xr:uid="{00000000-0005-0000-0000-00000FCF0000}"/>
    <cellStyle name="출력 2 2 19 2 3" xfId="46597" xr:uid="{00000000-0005-0000-0000-000010CF0000}"/>
    <cellStyle name="출력 2 2 19 2 4" xfId="46598" xr:uid="{00000000-0005-0000-0000-000011CF0000}"/>
    <cellStyle name="출력 2 2 19 3" xfId="46599" xr:uid="{00000000-0005-0000-0000-000012CF0000}"/>
    <cellStyle name="출력 2 2 19 3 2" xfId="46600" xr:uid="{00000000-0005-0000-0000-000013CF0000}"/>
    <cellStyle name="출력 2 2 19 3 3" xfId="46601" xr:uid="{00000000-0005-0000-0000-000014CF0000}"/>
    <cellStyle name="출력 2 2 19 4" xfId="46602" xr:uid="{00000000-0005-0000-0000-000015CF0000}"/>
    <cellStyle name="출력 2 2 19 5" xfId="46603" xr:uid="{00000000-0005-0000-0000-000016CF0000}"/>
    <cellStyle name="출력 2 2 2" xfId="46604" xr:uid="{00000000-0005-0000-0000-000017CF0000}"/>
    <cellStyle name="출력 2 2 2 10" xfId="46605" xr:uid="{00000000-0005-0000-0000-000018CF0000}"/>
    <cellStyle name="출력 2 2 2 10 2" xfId="46606" xr:uid="{00000000-0005-0000-0000-000019CF0000}"/>
    <cellStyle name="출력 2 2 2 10 2 2" xfId="46607" xr:uid="{00000000-0005-0000-0000-00001ACF0000}"/>
    <cellStyle name="출력 2 2 2 10 2 2 2" xfId="46608" xr:uid="{00000000-0005-0000-0000-00001BCF0000}"/>
    <cellStyle name="출력 2 2 2 10 2 2 3" xfId="46609" xr:uid="{00000000-0005-0000-0000-00001CCF0000}"/>
    <cellStyle name="출력 2 2 2 10 2 3" xfId="46610" xr:uid="{00000000-0005-0000-0000-00001DCF0000}"/>
    <cellStyle name="출력 2 2 2 10 2 4" xfId="46611" xr:uid="{00000000-0005-0000-0000-00001ECF0000}"/>
    <cellStyle name="출력 2 2 2 10 3" xfId="46612" xr:uid="{00000000-0005-0000-0000-00001FCF0000}"/>
    <cellStyle name="출력 2 2 2 10 3 2" xfId="46613" xr:uid="{00000000-0005-0000-0000-000020CF0000}"/>
    <cellStyle name="출력 2 2 2 10 3 3" xfId="46614" xr:uid="{00000000-0005-0000-0000-000021CF0000}"/>
    <cellStyle name="출력 2 2 2 10 4" xfId="46615" xr:uid="{00000000-0005-0000-0000-000022CF0000}"/>
    <cellStyle name="출력 2 2 2 10 5" xfId="46616" xr:uid="{00000000-0005-0000-0000-000023CF0000}"/>
    <cellStyle name="출력 2 2 2 11" xfId="46617" xr:uid="{00000000-0005-0000-0000-000024CF0000}"/>
    <cellStyle name="출력 2 2 2 11 2" xfId="46618" xr:uid="{00000000-0005-0000-0000-000025CF0000}"/>
    <cellStyle name="출력 2 2 2 11 2 2" xfId="46619" xr:uid="{00000000-0005-0000-0000-000026CF0000}"/>
    <cellStyle name="출력 2 2 2 11 2 2 2" xfId="46620" xr:uid="{00000000-0005-0000-0000-000027CF0000}"/>
    <cellStyle name="출력 2 2 2 11 2 2 3" xfId="46621" xr:uid="{00000000-0005-0000-0000-000028CF0000}"/>
    <cellStyle name="출력 2 2 2 11 2 3" xfId="46622" xr:uid="{00000000-0005-0000-0000-000029CF0000}"/>
    <cellStyle name="출력 2 2 2 11 2 4" xfId="46623" xr:uid="{00000000-0005-0000-0000-00002ACF0000}"/>
    <cellStyle name="출력 2 2 2 11 3" xfId="46624" xr:uid="{00000000-0005-0000-0000-00002BCF0000}"/>
    <cellStyle name="출력 2 2 2 11 3 2" xfId="46625" xr:uid="{00000000-0005-0000-0000-00002CCF0000}"/>
    <cellStyle name="출력 2 2 2 11 3 3" xfId="46626" xr:uid="{00000000-0005-0000-0000-00002DCF0000}"/>
    <cellStyle name="출력 2 2 2 11 4" xfId="46627" xr:uid="{00000000-0005-0000-0000-00002ECF0000}"/>
    <cellStyle name="출력 2 2 2 11 5" xfId="46628" xr:uid="{00000000-0005-0000-0000-00002FCF0000}"/>
    <cellStyle name="출력 2 2 2 12" xfId="46629" xr:uid="{00000000-0005-0000-0000-000030CF0000}"/>
    <cellStyle name="출력 2 2 2 12 2" xfId="46630" xr:uid="{00000000-0005-0000-0000-000031CF0000}"/>
    <cellStyle name="출력 2 2 2 12 2 2" xfId="46631" xr:uid="{00000000-0005-0000-0000-000032CF0000}"/>
    <cellStyle name="출력 2 2 2 12 2 2 2" xfId="46632" xr:uid="{00000000-0005-0000-0000-000033CF0000}"/>
    <cellStyle name="출력 2 2 2 12 2 2 3" xfId="46633" xr:uid="{00000000-0005-0000-0000-000034CF0000}"/>
    <cellStyle name="출력 2 2 2 12 2 3" xfId="46634" xr:uid="{00000000-0005-0000-0000-000035CF0000}"/>
    <cellStyle name="출력 2 2 2 12 2 4" xfId="46635" xr:uid="{00000000-0005-0000-0000-000036CF0000}"/>
    <cellStyle name="출력 2 2 2 12 3" xfId="46636" xr:uid="{00000000-0005-0000-0000-000037CF0000}"/>
    <cellStyle name="출력 2 2 2 12 3 2" xfId="46637" xr:uid="{00000000-0005-0000-0000-000038CF0000}"/>
    <cellStyle name="출력 2 2 2 12 3 3" xfId="46638" xr:uid="{00000000-0005-0000-0000-000039CF0000}"/>
    <cellStyle name="출력 2 2 2 12 4" xfId="46639" xr:uid="{00000000-0005-0000-0000-00003ACF0000}"/>
    <cellStyle name="출력 2 2 2 12 5" xfId="46640" xr:uid="{00000000-0005-0000-0000-00003BCF0000}"/>
    <cellStyle name="출력 2 2 2 13" xfId="46641" xr:uid="{00000000-0005-0000-0000-00003CCF0000}"/>
    <cellStyle name="출력 2 2 2 13 2" xfId="46642" xr:uid="{00000000-0005-0000-0000-00003DCF0000}"/>
    <cellStyle name="출력 2 2 2 13 2 2" xfId="46643" xr:uid="{00000000-0005-0000-0000-00003ECF0000}"/>
    <cellStyle name="출력 2 2 2 13 2 2 2" xfId="46644" xr:uid="{00000000-0005-0000-0000-00003FCF0000}"/>
    <cellStyle name="출력 2 2 2 13 2 2 3" xfId="46645" xr:uid="{00000000-0005-0000-0000-000040CF0000}"/>
    <cellStyle name="출력 2 2 2 13 2 3" xfId="46646" xr:uid="{00000000-0005-0000-0000-000041CF0000}"/>
    <cellStyle name="출력 2 2 2 13 2 4" xfId="46647" xr:uid="{00000000-0005-0000-0000-000042CF0000}"/>
    <cellStyle name="출력 2 2 2 13 3" xfId="46648" xr:uid="{00000000-0005-0000-0000-000043CF0000}"/>
    <cellStyle name="출력 2 2 2 13 3 2" xfId="46649" xr:uid="{00000000-0005-0000-0000-000044CF0000}"/>
    <cellStyle name="출력 2 2 2 13 3 3" xfId="46650" xr:uid="{00000000-0005-0000-0000-000045CF0000}"/>
    <cellStyle name="출력 2 2 2 13 4" xfId="46651" xr:uid="{00000000-0005-0000-0000-000046CF0000}"/>
    <cellStyle name="출력 2 2 2 13 5" xfId="46652" xr:uid="{00000000-0005-0000-0000-000047CF0000}"/>
    <cellStyle name="출력 2 2 2 14" xfId="46653" xr:uid="{00000000-0005-0000-0000-000048CF0000}"/>
    <cellStyle name="출력 2 2 2 14 2" xfId="46654" xr:uid="{00000000-0005-0000-0000-000049CF0000}"/>
    <cellStyle name="출력 2 2 2 14 2 2" xfId="46655" xr:uid="{00000000-0005-0000-0000-00004ACF0000}"/>
    <cellStyle name="출력 2 2 2 14 2 2 2" xfId="46656" xr:uid="{00000000-0005-0000-0000-00004BCF0000}"/>
    <cellStyle name="출력 2 2 2 14 2 2 3" xfId="46657" xr:uid="{00000000-0005-0000-0000-00004CCF0000}"/>
    <cellStyle name="출력 2 2 2 14 2 3" xfId="46658" xr:uid="{00000000-0005-0000-0000-00004DCF0000}"/>
    <cellStyle name="출력 2 2 2 14 2 4" xfId="46659" xr:uid="{00000000-0005-0000-0000-00004ECF0000}"/>
    <cellStyle name="출력 2 2 2 14 3" xfId="46660" xr:uid="{00000000-0005-0000-0000-00004FCF0000}"/>
    <cellStyle name="출력 2 2 2 14 3 2" xfId="46661" xr:uid="{00000000-0005-0000-0000-000050CF0000}"/>
    <cellStyle name="출력 2 2 2 14 3 3" xfId="46662" xr:uid="{00000000-0005-0000-0000-000051CF0000}"/>
    <cellStyle name="출력 2 2 2 14 4" xfId="46663" xr:uid="{00000000-0005-0000-0000-000052CF0000}"/>
    <cellStyle name="출력 2 2 2 14 5" xfId="46664" xr:uid="{00000000-0005-0000-0000-000053CF0000}"/>
    <cellStyle name="출력 2 2 2 15" xfId="46665" xr:uid="{00000000-0005-0000-0000-000054CF0000}"/>
    <cellStyle name="출력 2 2 2 15 2" xfId="46666" xr:uid="{00000000-0005-0000-0000-000055CF0000}"/>
    <cellStyle name="출력 2 2 2 15 2 2" xfId="46667" xr:uid="{00000000-0005-0000-0000-000056CF0000}"/>
    <cellStyle name="출력 2 2 2 15 2 2 2" xfId="46668" xr:uid="{00000000-0005-0000-0000-000057CF0000}"/>
    <cellStyle name="출력 2 2 2 15 2 2 3" xfId="46669" xr:uid="{00000000-0005-0000-0000-000058CF0000}"/>
    <cellStyle name="출력 2 2 2 15 2 3" xfId="46670" xr:uid="{00000000-0005-0000-0000-000059CF0000}"/>
    <cellStyle name="출력 2 2 2 15 2 4" xfId="46671" xr:uid="{00000000-0005-0000-0000-00005ACF0000}"/>
    <cellStyle name="출력 2 2 2 15 3" xfId="46672" xr:uid="{00000000-0005-0000-0000-00005BCF0000}"/>
    <cellStyle name="출력 2 2 2 15 3 2" xfId="46673" xr:uid="{00000000-0005-0000-0000-00005CCF0000}"/>
    <cellStyle name="출력 2 2 2 15 3 3" xfId="46674" xr:uid="{00000000-0005-0000-0000-00005DCF0000}"/>
    <cellStyle name="출력 2 2 2 15 4" xfId="46675" xr:uid="{00000000-0005-0000-0000-00005ECF0000}"/>
    <cellStyle name="출력 2 2 2 15 5" xfId="46676" xr:uid="{00000000-0005-0000-0000-00005FCF0000}"/>
    <cellStyle name="출력 2 2 2 16" xfId="46677" xr:uid="{00000000-0005-0000-0000-000060CF0000}"/>
    <cellStyle name="출력 2 2 2 16 2" xfId="46678" xr:uid="{00000000-0005-0000-0000-000061CF0000}"/>
    <cellStyle name="출력 2 2 2 16 2 2" xfId="46679" xr:uid="{00000000-0005-0000-0000-000062CF0000}"/>
    <cellStyle name="출력 2 2 2 16 2 2 2" xfId="46680" xr:uid="{00000000-0005-0000-0000-000063CF0000}"/>
    <cellStyle name="출력 2 2 2 16 2 2 3" xfId="46681" xr:uid="{00000000-0005-0000-0000-000064CF0000}"/>
    <cellStyle name="출력 2 2 2 16 2 3" xfId="46682" xr:uid="{00000000-0005-0000-0000-000065CF0000}"/>
    <cellStyle name="출력 2 2 2 16 2 4" xfId="46683" xr:uid="{00000000-0005-0000-0000-000066CF0000}"/>
    <cellStyle name="출력 2 2 2 16 3" xfId="46684" xr:uid="{00000000-0005-0000-0000-000067CF0000}"/>
    <cellStyle name="출력 2 2 2 16 3 2" xfId="46685" xr:uid="{00000000-0005-0000-0000-000068CF0000}"/>
    <cellStyle name="출력 2 2 2 16 3 3" xfId="46686" xr:uid="{00000000-0005-0000-0000-000069CF0000}"/>
    <cellStyle name="출력 2 2 2 16 4" xfId="46687" xr:uid="{00000000-0005-0000-0000-00006ACF0000}"/>
    <cellStyle name="출력 2 2 2 16 5" xfId="46688" xr:uid="{00000000-0005-0000-0000-00006BCF0000}"/>
    <cellStyle name="출력 2 2 2 17" xfId="46689" xr:uid="{00000000-0005-0000-0000-00006CCF0000}"/>
    <cellStyle name="출력 2 2 2 17 2" xfId="46690" xr:uid="{00000000-0005-0000-0000-00006DCF0000}"/>
    <cellStyle name="출력 2 2 2 17 2 2" xfId="46691" xr:uid="{00000000-0005-0000-0000-00006ECF0000}"/>
    <cellStyle name="출력 2 2 2 17 2 2 2" xfId="46692" xr:uid="{00000000-0005-0000-0000-00006FCF0000}"/>
    <cellStyle name="출력 2 2 2 17 2 2 3" xfId="46693" xr:uid="{00000000-0005-0000-0000-000070CF0000}"/>
    <cellStyle name="출력 2 2 2 17 2 3" xfId="46694" xr:uid="{00000000-0005-0000-0000-000071CF0000}"/>
    <cellStyle name="출력 2 2 2 17 2 4" xfId="46695" xr:uid="{00000000-0005-0000-0000-000072CF0000}"/>
    <cellStyle name="출력 2 2 2 17 3" xfId="46696" xr:uid="{00000000-0005-0000-0000-000073CF0000}"/>
    <cellStyle name="출력 2 2 2 17 3 2" xfId="46697" xr:uid="{00000000-0005-0000-0000-000074CF0000}"/>
    <cellStyle name="출력 2 2 2 17 3 3" xfId="46698" xr:uid="{00000000-0005-0000-0000-000075CF0000}"/>
    <cellStyle name="출력 2 2 2 17 4" xfId="46699" xr:uid="{00000000-0005-0000-0000-000076CF0000}"/>
    <cellStyle name="출력 2 2 2 17 5" xfId="46700" xr:uid="{00000000-0005-0000-0000-000077CF0000}"/>
    <cellStyle name="출력 2 2 2 18" xfId="46701" xr:uid="{00000000-0005-0000-0000-000078CF0000}"/>
    <cellStyle name="출력 2 2 2 18 2" xfId="46702" xr:uid="{00000000-0005-0000-0000-000079CF0000}"/>
    <cellStyle name="출력 2 2 2 18 2 2" xfId="46703" xr:uid="{00000000-0005-0000-0000-00007ACF0000}"/>
    <cellStyle name="출력 2 2 2 18 2 2 2" xfId="46704" xr:uid="{00000000-0005-0000-0000-00007BCF0000}"/>
    <cellStyle name="출력 2 2 2 18 2 2 3" xfId="46705" xr:uid="{00000000-0005-0000-0000-00007CCF0000}"/>
    <cellStyle name="출력 2 2 2 18 2 3" xfId="46706" xr:uid="{00000000-0005-0000-0000-00007DCF0000}"/>
    <cellStyle name="출력 2 2 2 18 2 4" xfId="46707" xr:uid="{00000000-0005-0000-0000-00007ECF0000}"/>
    <cellStyle name="출력 2 2 2 18 3" xfId="46708" xr:uid="{00000000-0005-0000-0000-00007FCF0000}"/>
    <cellStyle name="출력 2 2 2 18 3 2" xfId="46709" xr:uid="{00000000-0005-0000-0000-000080CF0000}"/>
    <cellStyle name="출력 2 2 2 18 3 3" xfId="46710" xr:uid="{00000000-0005-0000-0000-000081CF0000}"/>
    <cellStyle name="출력 2 2 2 18 4" xfId="46711" xr:uid="{00000000-0005-0000-0000-000082CF0000}"/>
    <cellStyle name="출력 2 2 2 18 5" xfId="46712" xr:uid="{00000000-0005-0000-0000-000083CF0000}"/>
    <cellStyle name="출력 2 2 2 19" xfId="46713" xr:uid="{00000000-0005-0000-0000-000084CF0000}"/>
    <cellStyle name="출력 2 2 2 19 2" xfId="46714" xr:uid="{00000000-0005-0000-0000-000085CF0000}"/>
    <cellStyle name="출력 2 2 2 19 2 2" xfId="46715" xr:uid="{00000000-0005-0000-0000-000086CF0000}"/>
    <cellStyle name="출력 2 2 2 19 2 2 2" xfId="46716" xr:uid="{00000000-0005-0000-0000-000087CF0000}"/>
    <cellStyle name="출력 2 2 2 19 2 2 3" xfId="46717" xr:uid="{00000000-0005-0000-0000-000088CF0000}"/>
    <cellStyle name="출력 2 2 2 19 2 3" xfId="46718" xr:uid="{00000000-0005-0000-0000-000089CF0000}"/>
    <cellStyle name="출력 2 2 2 19 2 4" xfId="46719" xr:uid="{00000000-0005-0000-0000-00008ACF0000}"/>
    <cellStyle name="출력 2 2 2 19 3" xfId="46720" xr:uid="{00000000-0005-0000-0000-00008BCF0000}"/>
    <cellStyle name="출력 2 2 2 19 3 2" xfId="46721" xr:uid="{00000000-0005-0000-0000-00008CCF0000}"/>
    <cellStyle name="출력 2 2 2 19 3 3" xfId="46722" xr:uid="{00000000-0005-0000-0000-00008DCF0000}"/>
    <cellStyle name="출력 2 2 2 19 4" xfId="46723" xr:uid="{00000000-0005-0000-0000-00008ECF0000}"/>
    <cellStyle name="출력 2 2 2 19 5" xfId="46724" xr:uid="{00000000-0005-0000-0000-00008FCF0000}"/>
    <cellStyle name="출력 2 2 2 2" xfId="46725" xr:uid="{00000000-0005-0000-0000-000090CF0000}"/>
    <cellStyle name="출력 2 2 2 2 2" xfId="46726" xr:uid="{00000000-0005-0000-0000-000091CF0000}"/>
    <cellStyle name="출력 2 2 2 2 2 2" xfId="46727" xr:uid="{00000000-0005-0000-0000-000092CF0000}"/>
    <cellStyle name="출력 2 2 2 2 2 2 2" xfId="46728" xr:uid="{00000000-0005-0000-0000-000093CF0000}"/>
    <cellStyle name="출력 2 2 2 2 2 2 2 2" xfId="46729" xr:uid="{00000000-0005-0000-0000-000094CF0000}"/>
    <cellStyle name="출력 2 2 2 2 2 2 2 2 2" xfId="46730" xr:uid="{00000000-0005-0000-0000-000095CF0000}"/>
    <cellStyle name="출력 2 2 2 2 2 2 2 2 3" xfId="46731" xr:uid="{00000000-0005-0000-0000-000096CF0000}"/>
    <cellStyle name="출력 2 2 2 2 2 2 2 3" xfId="46732" xr:uid="{00000000-0005-0000-0000-000097CF0000}"/>
    <cellStyle name="출력 2 2 2 2 2 2 2 4" xfId="46733" xr:uid="{00000000-0005-0000-0000-000098CF0000}"/>
    <cellStyle name="출력 2 2 2 2 2 2 2 5" xfId="46734" xr:uid="{00000000-0005-0000-0000-000099CF0000}"/>
    <cellStyle name="출력 2 2 2 2 2 2 3" xfId="46735" xr:uid="{00000000-0005-0000-0000-00009ACF0000}"/>
    <cellStyle name="출력 2 2 2 2 2 2 3 2" xfId="46736" xr:uid="{00000000-0005-0000-0000-00009BCF0000}"/>
    <cellStyle name="출력 2 2 2 2 2 2 3 3" xfId="46737" xr:uid="{00000000-0005-0000-0000-00009CCF0000}"/>
    <cellStyle name="출력 2 2 2 2 2 2 4" xfId="46738" xr:uid="{00000000-0005-0000-0000-00009DCF0000}"/>
    <cellStyle name="출력 2 2 2 2 2 2 5" xfId="46739" xr:uid="{00000000-0005-0000-0000-00009ECF0000}"/>
    <cellStyle name="출력 2 2 2 2 2 2 6" xfId="46740" xr:uid="{00000000-0005-0000-0000-00009FCF0000}"/>
    <cellStyle name="출력 2 2 2 2 2 3" xfId="46741" xr:uid="{00000000-0005-0000-0000-0000A0CF0000}"/>
    <cellStyle name="출력 2 2 2 2 2 3 2" xfId="46742" xr:uid="{00000000-0005-0000-0000-0000A1CF0000}"/>
    <cellStyle name="출력 2 2 2 2 2 3 2 2" xfId="46743" xr:uid="{00000000-0005-0000-0000-0000A2CF0000}"/>
    <cellStyle name="출력 2 2 2 2 2 3 2 3" xfId="46744" xr:uid="{00000000-0005-0000-0000-0000A3CF0000}"/>
    <cellStyle name="출력 2 2 2 2 2 3 3" xfId="46745" xr:uid="{00000000-0005-0000-0000-0000A4CF0000}"/>
    <cellStyle name="출력 2 2 2 2 2 3 4" xfId="46746" xr:uid="{00000000-0005-0000-0000-0000A5CF0000}"/>
    <cellStyle name="출력 2 2 2 2 2 3 5" xfId="46747" xr:uid="{00000000-0005-0000-0000-0000A6CF0000}"/>
    <cellStyle name="출력 2 2 2 2 2 4" xfId="46748" xr:uid="{00000000-0005-0000-0000-0000A7CF0000}"/>
    <cellStyle name="출력 2 2 2 2 2 4 2" xfId="46749" xr:uid="{00000000-0005-0000-0000-0000A8CF0000}"/>
    <cellStyle name="출력 2 2 2 2 2 4 3" xfId="46750" xr:uid="{00000000-0005-0000-0000-0000A9CF0000}"/>
    <cellStyle name="출력 2 2 2 2 2 5" xfId="46751" xr:uid="{00000000-0005-0000-0000-0000AACF0000}"/>
    <cellStyle name="출력 2 2 2 2 2 6" xfId="46752" xr:uid="{00000000-0005-0000-0000-0000ABCF0000}"/>
    <cellStyle name="출력 2 2 2 2 2 7" xfId="46753" xr:uid="{00000000-0005-0000-0000-0000ACCF0000}"/>
    <cellStyle name="출력 2 2 2 2 3" xfId="46754" xr:uid="{00000000-0005-0000-0000-0000ADCF0000}"/>
    <cellStyle name="출력 2 2 2 2 3 2" xfId="46755" xr:uid="{00000000-0005-0000-0000-0000AECF0000}"/>
    <cellStyle name="출력 2 2 2 2 3 2 2" xfId="46756" xr:uid="{00000000-0005-0000-0000-0000AFCF0000}"/>
    <cellStyle name="출력 2 2 2 2 3 2 2 2" xfId="46757" xr:uid="{00000000-0005-0000-0000-0000B0CF0000}"/>
    <cellStyle name="출력 2 2 2 2 3 2 2 3" xfId="46758" xr:uid="{00000000-0005-0000-0000-0000B1CF0000}"/>
    <cellStyle name="출력 2 2 2 2 3 2 3" xfId="46759" xr:uid="{00000000-0005-0000-0000-0000B2CF0000}"/>
    <cellStyle name="출력 2 2 2 2 3 2 4" xfId="46760" xr:uid="{00000000-0005-0000-0000-0000B3CF0000}"/>
    <cellStyle name="출력 2 2 2 2 3 2 5" xfId="46761" xr:uid="{00000000-0005-0000-0000-0000B4CF0000}"/>
    <cellStyle name="출력 2 2 2 2 3 3" xfId="46762" xr:uid="{00000000-0005-0000-0000-0000B5CF0000}"/>
    <cellStyle name="출력 2 2 2 2 3 3 2" xfId="46763" xr:uid="{00000000-0005-0000-0000-0000B6CF0000}"/>
    <cellStyle name="출력 2 2 2 2 3 3 3" xfId="46764" xr:uid="{00000000-0005-0000-0000-0000B7CF0000}"/>
    <cellStyle name="출력 2 2 2 2 3 4" xfId="46765" xr:uid="{00000000-0005-0000-0000-0000B8CF0000}"/>
    <cellStyle name="출력 2 2 2 2 3 5" xfId="46766" xr:uid="{00000000-0005-0000-0000-0000B9CF0000}"/>
    <cellStyle name="출력 2 2 2 2 3 6" xfId="46767" xr:uid="{00000000-0005-0000-0000-0000BACF0000}"/>
    <cellStyle name="출력 2 2 2 2 4" xfId="46768" xr:uid="{00000000-0005-0000-0000-0000BBCF0000}"/>
    <cellStyle name="출력 2 2 2 2 4 2" xfId="46769" xr:uid="{00000000-0005-0000-0000-0000BCCF0000}"/>
    <cellStyle name="출력 2 2 2 2 4 2 2" xfId="46770" xr:uid="{00000000-0005-0000-0000-0000BDCF0000}"/>
    <cellStyle name="출력 2 2 2 2 4 2 2 2" xfId="46771" xr:uid="{00000000-0005-0000-0000-0000BECF0000}"/>
    <cellStyle name="출력 2 2 2 2 4 2 2 3" xfId="46772" xr:uid="{00000000-0005-0000-0000-0000BFCF0000}"/>
    <cellStyle name="출력 2 2 2 2 4 2 3" xfId="46773" xr:uid="{00000000-0005-0000-0000-0000C0CF0000}"/>
    <cellStyle name="출력 2 2 2 2 4 2 4" xfId="46774" xr:uid="{00000000-0005-0000-0000-0000C1CF0000}"/>
    <cellStyle name="출력 2 2 2 2 4 2 5" xfId="46775" xr:uid="{00000000-0005-0000-0000-0000C2CF0000}"/>
    <cellStyle name="출력 2 2 2 2 4 3" xfId="46776" xr:uid="{00000000-0005-0000-0000-0000C3CF0000}"/>
    <cellStyle name="출력 2 2 2 2 4 3 2" xfId="46777" xr:uid="{00000000-0005-0000-0000-0000C4CF0000}"/>
    <cellStyle name="출력 2 2 2 2 4 3 3" xfId="46778" xr:uid="{00000000-0005-0000-0000-0000C5CF0000}"/>
    <cellStyle name="출력 2 2 2 2 4 4" xfId="46779" xr:uid="{00000000-0005-0000-0000-0000C6CF0000}"/>
    <cellStyle name="출력 2 2 2 2 4 5" xfId="46780" xr:uid="{00000000-0005-0000-0000-0000C7CF0000}"/>
    <cellStyle name="출력 2 2 2 2 4 6" xfId="46781" xr:uid="{00000000-0005-0000-0000-0000C8CF0000}"/>
    <cellStyle name="출력 2 2 2 2 5" xfId="46782" xr:uid="{00000000-0005-0000-0000-0000C9CF0000}"/>
    <cellStyle name="출력 2 2 2 2 5 2" xfId="46783" xr:uid="{00000000-0005-0000-0000-0000CACF0000}"/>
    <cellStyle name="출력 2 2 2 2 5 2 2" xfId="46784" xr:uid="{00000000-0005-0000-0000-0000CBCF0000}"/>
    <cellStyle name="출력 2 2 2 2 5 2 3" xfId="46785" xr:uid="{00000000-0005-0000-0000-0000CCCF0000}"/>
    <cellStyle name="출력 2 2 2 2 5 3" xfId="46786" xr:uid="{00000000-0005-0000-0000-0000CDCF0000}"/>
    <cellStyle name="출력 2 2 2 2 5 4" xfId="46787" xr:uid="{00000000-0005-0000-0000-0000CECF0000}"/>
    <cellStyle name="출력 2 2 2 2 5 5" xfId="46788" xr:uid="{00000000-0005-0000-0000-0000CFCF0000}"/>
    <cellStyle name="출력 2 2 2 2 6" xfId="46789" xr:uid="{00000000-0005-0000-0000-0000D0CF0000}"/>
    <cellStyle name="출력 2 2 2 2 6 2" xfId="46790" xr:uid="{00000000-0005-0000-0000-0000D1CF0000}"/>
    <cellStyle name="출력 2 2 2 2 6 3" xfId="46791" xr:uid="{00000000-0005-0000-0000-0000D2CF0000}"/>
    <cellStyle name="출력 2 2 2 2 7" xfId="46792" xr:uid="{00000000-0005-0000-0000-0000D3CF0000}"/>
    <cellStyle name="출력 2 2 2 2 8" xfId="46793" xr:uid="{00000000-0005-0000-0000-0000D4CF0000}"/>
    <cellStyle name="출력 2 2 2 2 9" xfId="46794" xr:uid="{00000000-0005-0000-0000-0000D5CF0000}"/>
    <cellStyle name="출력 2 2 2 20" xfId="46795" xr:uid="{00000000-0005-0000-0000-0000D6CF0000}"/>
    <cellStyle name="출력 2 2 2 20 2" xfId="46796" xr:uid="{00000000-0005-0000-0000-0000D7CF0000}"/>
    <cellStyle name="출력 2 2 2 20 2 2" xfId="46797" xr:uid="{00000000-0005-0000-0000-0000D8CF0000}"/>
    <cellStyle name="출력 2 2 2 20 2 2 2" xfId="46798" xr:uid="{00000000-0005-0000-0000-0000D9CF0000}"/>
    <cellStyle name="출력 2 2 2 20 2 2 3" xfId="46799" xr:uid="{00000000-0005-0000-0000-0000DACF0000}"/>
    <cellStyle name="출력 2 2 2 20 2 3" xfId="46800" xr:uid="{00000000-0005-0000-0000-0000DBCF0000}"/>
    <cellStyle name="출력 2 2 2 20 2 4" xfId="46801" xr:uid="{00000000-0005-0000-0000-0000DCCF0000}"/>
    <cellStyle name="출력 2 2 2 20 3" xfId="46802" xr:uid="{00000000-0005-0000-0000-0000DDCF0000}"/>
    <cellStyle name="출력 2 2 2 20 3 2" xfId="46803" xr:uid="{00000000-0005-0000-0000-0000DECF0000}"/>
    <cellStyle name="출력 2 2 2 20 3 3" xfId="46804" xr:uid="{00000000-0005-0000-0000-0000DFCF0000}"/>
    <cellStyle name="출력 2 2 2 20 4" xfId="46805" xr:uid="{00000000-0005-0000-0000-0000E0CF0000}"/>
    <cellStyle name="출력 2 2 2 20 5" xfId="46806" xr:uid="{00000000-0005-0000-0000-0000E1CF0000}"/>
    <cellStyle name="출력 2 2 2 21" xfId="46807" xr:uid="{00000000-0005-0000-0000-0000E2CF0000}"/>
    <cellStyle name="출력 2 2 2 21 2" xfId="46808" xr:uid="{00000000-0005-0000-0000-0000E3CF0000}"/>
    <cellStyle name="출력 2 2 2 21 2 2" xfId="46809" xr:uid="{00000000-0005-0000-0000-0000E4CF0000}"/>
    <cellStyle name="출력 2 2 2 21 2 3" xfId="46810" xr:uid="{00000000-0005-0000-0000-0000E5CF0000}"/>
    <cellStyle name="출력 2 2 2 21 3" xfId="46811" xr:uid="{00000000-0005-0000-0000-0000E6CF0000}"/>
    <cellStyle name="출력 2 2 2 21 4" xfId="46812" xr:uid="{00000000-0005-0000-0000-0000E7CF0000}"/>
    <cellStyle name="출력 2 2 2 22" xfId="46813" xr:uid="{00000000-0005-0000-0000-0000E8CF0000}"/>
    <cellStyle name="출력 2 2 2 22 2" xfId="46814" xr:uid="{00000000-0005-0000-0000-0000E9CF0000}"/>
    <cellStyle name="출력 2 2 2 22 3" xfId="46815" xr:uid="{00000000-0005-0000-0000-0000EACF0000}"/>
    <cellStyle name="출력 2 2 2 23" xfId="46816" xr:uid="{00000000-0005-0000-0000-0000EBCF0000}"/>
    <cellStyle name="출력 2 2 2 24" xfId="46817" xr:uid="{00000000-0005-0000-0000-0000ECCF0000}"/>
    <cellStyle name="출력 2 2 2 25" xfId="46818" xr:uid="{00000000-0005-0000-0000-0000EDCF0000}"/>
    <cellStyle name="출력 2 2 2 3" xfId="46819" xr:uid="{00000000-0005-0000-0000-0000EECF0000}"/>
    <cellStyle name="출력 2 2 2 3 2" xfId="46820" xr:uid="{00000000-0005-0000-0000-0000EFCF0000}"/>
    <cellStyle name="출력 2 2 2 3 2 2" xfId="46821" xr:uid="{00000000-0005-0000-0000-0000F0CF0000}"/>
    <cellStyle name="출력 2 2 2 3 2 2 2" xfId="46822" xr:uid="{00000000-0005-0000-0000-0000F1CF0000}"/>
    <cellStyle name="출력 2 2 2 3 2 2 2 2" xfId="46823" xr:uid="{00000000-0005-0000-0000-0000F2CF0000}"/>
    <cellStyle name="출력 2 2 2 3 2 2 2 2 2" xfId="46824" xr:uid="{00000000-0005-0000-0000-0000F3CF0000}"/>
    <cellStyle name="출력 2 2 2 3 2 2 2 2 3" xfId="46825" xr:uid="{00000000-0005-0000-0000-0000F4CF0000}"/>
    <cellStyle name="출력 2 2 2 3 2 2 2 3" xfId="46826" xr:uid="{00000000-0005-0000-0000-0000F5CF0000}"/>
    <cellStyle name="출력 2 2 2 3 2 2 2 4" xfId="46827" xr:uid="{00000000-0005-0000-0000-0000F6CF0000}"/>
    <cellStyle name="출력 2 2 2 3 2 2 2 5" xfId="46828" xr:uid="{00000000-0005-0000-0000-0000F7CF0000}"/>
    <cellStyle name="출력 2 2 2 3 2 2 3" xfId="46829" xr:uid="{00000000-0005-0000-0000-0000F8CF0000}"/>
    <cellStyle name="출력 2 2 2 3 2 2 3 2" xfId="46830" xr:uid="{00000000-0005-0000-0000-0000F9CF0000}"/>
    <cellStyle name="출력 2 2 2 3 2 2 3 3" xfId="46831" xr:uid="{00000000-0005-0000-0000-0000FACF0000}"/>
    <cellStyle name="출력 2 2 2 3 2 2 4" xfId="46832" xr:uid="{00000000-0005-0000-0000-0000FBCF0000}"/>
    <cellStyle name="출력 2 2 2 3 2 2 5" xfId="46833" xr:uid="{00000000-0005-0000-0000-0000FCCF0000}"/>
    <cellStyle name="출력 2 2 2 3 2 2 6" xfId="46834" xr:uid="{00000000-0005-0000-0000-0000FDCF0000}"/>
    <cellStyle name="출력 2 2 2 3 2 3" xfId="46835" xr:uid="{00000000-0005-0000-0000-0000FECF0000}"/>
    <cellStyle name="출력 2 2 2 3 2 3 2" xfId="46836" xr:uid="{00000000-0005-0000-0000-0000FFCF0000}"/>
    <cellStyle name="출력 2 2 2 3 2 3 2 2" xfId="46837" xr:uid="{00000000-0005-0000-0000-000000D00000}"/>
    <cellStyle name="출력 2 2 2 3 2 3 2 3" xfId="46838" xr:uid="{00000000-0005-0000-0000-000001D00000}"/>
    <cellStyle name="출력 2 2 2 3 2 3 3" xfId="46839" xr:uid="{00000000-0005-0000-0000-000002D00000}"/>
    <cellStyle name="출력 2 2 2 3 2 3 4" xfId="46840" xr:uid="{00000000-0005-0000-0000-000003D00000}"/>
    <cellStyle name="출력 2 2 2 3 2 3 5" xfId="46841" xr:uid="{00000000-0005-0000-0000-000004D00000}"/>
    <cellStyle name="출력 2 2 2 3 2 4" xfId="46842" xr:uid="{00000000-0005-0000-0000-000005D00000}"/>
    <cellStyle name="출력 2 2 2 3 2 4 2" xfId="46843" xr:uid="{00000000-0005-0000-0000-000006D00000}"/>
    <cellStyle name="출력 2 2 2 3 2 4 3" xfId="46844" xr:uid="{00000000-0005-0000-0000-000007D00000}"/>
    <cellStyle name="출력 2 2 2 3 2 5" xfId="46845" xr:uid="{00000000-0005-0000-0000-000008D00000}"/>
    <cellStyle name="출력 2 2 2 3 2 6" xfId="46846" xr:uid="{00000000-0005-0000-0000-000009D00000}"/>
    <cellStyle name="출력 2 2 2 3 2 7" xfId="46847" xr:uid="{00000000-0005-0000-0000-00000AD00000}"/>
    <cellStyle name="출력 2 2 2 3 3" xfId="46848" xr:uid="{00000000-0005-0000-0000-00000BD00000}"/>
    <cellStyle name="출력 2 2 2 3 3 2" xfId="46849" xr:uid="{00000000-0005-0000-0000-00000CD00000}"/>
    <cellStyle name="출력 2 2 2 3 3 2 2" xfId="46850" xr:uid="{00000000-0005-0000-0000-00000DD00000}"/>
    <cellStyle name="출력 2 2 2 3 3 2 2 2" xfId="46851" xr:uid="{00000000-0005-0000-0000-00000ED00000}"/>
    <cellStyle name="출력 2 2 2 3 3 2 2 3" xfId="46852" xr:uid="{00000000-0005-0000-0000-00000FD00000}"/>
    <cellStyle name="출력 2 2 2 3 3 2 3" xfId="46853" xr:uid="{00000000-0005-0000-0000-000010D00000}"/>
    <cellStyle name="출력 2 2 2 3 3 2 4" xfId="46854" xr:uid="{00000000-0005-0000-0000-000011D00000}"/>
    <cellStyle name="출력 2 2 2 3 3 2 5" xfId="46855" xr:uid="{00000000-0005-0000-0000-000012D00000}"/>
    <cellStyle name="출력 2 2 2 3 3 3" xfId="46856" xr:uid="{00000000-0005-0000-0000-000013D00000}"/>
    <cellStyle name="출력 2 2 2 3 3 3 2" xfId="46857" xr:uid="{00000000-0005-0000-0000-000014D00000}"/>
    <cellStyle name="출력 2 2 2 3 3 3 3" xfId="46858" xr:uid="{00000000-0005-0000-0000-000015D00000}"/>
    <cellStyle name="출력 2 2 2 3 3 4" xfId="46859" xr:uid="{00000000-0005-0000-0000-000016D00000}"/>
    <cellStyle name="출력 2 2 2 3 3 5" xfId="46860" xr:uid="{00000000-0005-0000-0000-000017D00000}"/>
    <cellStyle name="출력 2 2 2 3 3 6" xfId="46861" xr:uid="{00000000-0005-0000-0000-000018D00000}"/>
    <cellStyle name="출력 2 2 2 3 4" xfId="46862" xr:uid="{00000000-0005-0000-0000-000019D00000}"/>
    <cellStyle name="출력 2 2 2 3 4 2" xfId="46863" xr:uid="{00000000-0005-0000-0000-00001AD00000}"/>
    <cellStyle name="출력 2 2 2 3 4 2 2" xfId="46864" xr:uid="{00000000-0005-0000-0000-00001BD00000}"/>
    <cellStyle name="출력 2 2 2 3 4 2 3" xfId="46865" xr:uid="{00000000-0005-0000-0000-00001CD00000}"/>
    <cellStyle name="출력 2 2 2 3 4 3" xfId="46866" xr:uid="{00000000-0005-0000-0000-00001DD00000}"/>
    <cellStyle name="출력 2 2 2 3 4 4" xfId="46867" xr:uid="{00000000-0005-0000-0000-00001ED00000}"/>
    <cellStyle name="출력 2 2 2 3 4 5" xfId="46868" xr:uid="{00000000-0005-0000-0000-00001FD00000}"/>
    <cellStyle name="출력 2 2 2 3 5" xfId="46869" xr:uid="{00000000-0005-0000-0000-000020D00000}"/>
    <cellStyle name="출력 2 2 2 3 5 2" xfId="46870" xr:uid="{00000000-0005-0000-0000-000021D00000}"/>
    <cellStyle name="출력 2 2 2 3 5 3" xfId="46871" xr:uid="{00000000-0005-0000-0000-000022D00000}"/>
    <cellStyle name="출력 2 2 2 3 6" xfId="46872" xr:uid="{00000000-0005-0000-0000-000023D00000}"/>
    <cellStyle name="출력 2 2 2 3 7" xfId="46873" xr:uid="{00000000-0005-0000-0000-000024D00000}"/>
    <cellStyle name="출력 2 2 2 3 8" xfId="46874" xr:uid="{00000000-0005-0000-0000-000025D00000}"/>
    <cellStyle name="출력 2 2 2 4" xfId="46875" xr:uid="{00000000-0005-0000-0000-000026D00000}"/>
    <cellStyle name="출력 2 2 2 4 2" xfId="46876" xr:uid="{00000000-0005-0000-0000-000027D00000}"/>
    <cellStyle name="출력 2 2 2 4 2 2" xfId="46877" xr:uid="{00000000-0005-0000-0000-000028D00000}"/>
    <cellStyle name="출력 2 2 2 4 2 2 2" xfId="46878" xr:uid="{00000000-0005-0000-0000-000029D00000}"/>
    <cellStyle name="출력 2 2 2 4 2 2 2 2" xfId="46879" xr:uid="{00000000-0005-0000-0000-00002AD00000}"/>
    <cellStyle name="출력 2 2 2 4 2 2 2 3" xfId="46880" xr:uid="{00000000-0005-0000-0000-00002BD00000}"/>
    <cellStyle name="출력 2 2 2 4 2 2 3" xfId="46881" xr:uid="{00000000-0005-0000-0000-00002CD00000}"/>
    <cellStyle name="출력 2 2 2 4 2 2 4" xfId="46882" xr:uid="{00000000-0005-0000-0000-00002DD00000}"/>
    <cellStyle name="출력 2 2 2 4 2 2 5" xfId="46883" xr:uid="{00000000-0005-0000-0000-00002ED00000}"/>
    <cellStyle name="출력 2 2 2 4 2 3" xfId="46884" xr:uid="{00000000-0005-0000-0000-00002FD00000}"/>
    <cellStyle name="출력 2 2 2 4 2 3 2" xfId="46885" xr:uid="{00000000-0005-0000-0000-000030D00000}"/>
    <cellStyle name="출력 2 2 2 4 2 3 3" xfId="46886" xr:uid="{00000000-0005-0000-0000-000031D00000}"/>
    <cellStyle name="출력 2 2 2 4 2 4" xfId="46887" xr:uid="{00000000-0005-0000-0000-000032D00000}"/>
    <cellStyle name="출력 2 2 2 4 2 5" xfId="46888" xr:uid="{00000000-0005-0000-0000-000033D00000}"/>
    <cellStyle name="출력 2 2 2 4 2 6" xfId="46889" xr:uid="{00000000-0005-0000-0000-000034D00000}"/>
    <cellStyle name="출력 2 2 2 4 3" xfId="46890" xr:uid="{00000000-0005-0000-0000-000035D00000}"/>
    <cellStyle name="출력 2 2 2 4 3 2" xfId="46891" xr:uid="{00000000-0005-0000-0000-000036D00000}"/>
    <cellStyle name="출력 2 2 2 4 3 2 2" xfId="46892" xr:uid="{00000000-0005-0000-0000-000037D00000}"/>
    <cellStyle name="출력 2 2 2 4 3 2 3" xfId="46893" xr:uid="{00000000-0005-0000-0000-000038D00000}"/>
    <cellStyle name="출력 2 2 2 4 3 3" xfId="46894" xr:uid="{00000000-0005-0000-0000-000039D00000}"/>
    <cellStyle name="출력 2 2 2 4 3 4" xfId="46895" xr:uid="{00000000-0005-0000-0000-00003AD00000}"/>
    <cellStyle name="출력 2 2 2 4 3 5" xfId="46896" xr:uid="{00000000-0005-0000-0000-00003BD00000}"/>
    <cellStyle name="출력 2 2 2 4 4" xfId="46897" xr:uid="{00000000-0005-0000-0000-00003CD00000}"/>
    <cellStyle name="출력 2 2 2 4 4 2" xfId="46898" xr:uid="{00000000-0005-0000-0000-00003DD00000}"/>
    <cellStyle name="출력 2 2 2 4 4 3" xfId="46899" xr:uid="{00000000-0005-0000-0000-00003ED00000}"/>
    <cellStyle name="출력 2 2 2 4 5" xfId="46900" xr:uid="{00000000-0005-0000-0000-00003FD00000}"/>
    <cellStyle name="출력 2 2 2 4 6" xfId="46901" xr:uid="{00000000-0005-0000-0000-000040D00000}"/>
    <cellStyle name="출력 2 2 2 4 7" xfId="46902" xr:uid="{00000000-0005-0000-0000-000041D00000}"/>
    <cellStyle name="출력 2 2 2 5" xfId="46903" xr:uid="{00000000-0005-0000-0000-000042D00000}"/>
    <cellStyle name="출력 2 2 2 5 2" xfId="46904" xr:uid="{00000000-0005-0000-0000-000043D00000}"/>
    <cellStyle name="출력 2 2 2 5 2 2" xfId="46905" xr:uid="{00000000-0005-0000-0000-000044D00000}"/>
    <cellStyle name="출력 2 2 2 5 2 2 2" xfId="46906" xr:uid="{00000000-0005-0000-0000-000045D00000}"/>
    <cellStyle name="출력 2 2 2 5 2 2 2 2" xfId="46907" xr:uid="{00000000-0005-0000-0000-000046D00000}"/>
    <cellStyle name="출력 2 2 2 5 2 2 2 3" xfId="46908" xr:uid="{00000000-0005-0000-0000-000047D00000}"/>
    <cellStyle name="출력 2 2 2 5 2 2 3" xfId="46909" xr:uid="{00000000-0005-0000-0000-000048D00000}"/>
    <cellStyle name="출력 2 2 2 5 2 2 4" xfId="46910" xr:uid="{00000000-0005-0000-0000-000049D00000}"/>
    <cellStyle name="출력 2 2 2 5 2 2 5" xfId="46911" xr:uid="{00000000-0005-0000-0000-00004AD00000}"/>
    <cellStyle name="출력 2 2 2 5 2 3" xfId="46912" xr:uid="{00000000-0005-0000-0000-00004BD00000}"/>
    <cellStyle name="출력 2 2 2 5 2 3 2" xfId="46913" xr:uid="{00000000-0005-0000-0000-00004CD00000}"/>
    <cellStyle name="출력 2 2 2 5 2 3 3" xfId="46914" xr:uid="{00000000-0005-0000-0000-00004DD00000}"/>
    <cellStyle name="출력 2 2 2 5 2 4" xfId="46915" xr:uid="{00000000-0005-0000-0000-00004ED00000}"/>
    <cellStyle name="출력 2 2 2 5 2 5" xfId="46916" xr:uid="{00000000-0005-0000-0000-00004FD00000}"/>
    <cellStyle name="출력 2 2 2 5 2 6" xfId="46917" xr:uid="{00000000-0005-0000-0000-000050D00000}"/>
    <cellStyle name="출력 2 2 2 5 3" xfId="46918" xr:uid="{00000000-0005-0000-0000-000051D00000}"/>
    <cellStyle name="출력 2 2 2 5 3 2" xfId="46919" xr:uid="{00000000-0005-0000-0000-000052D00000}"/>
    <cellStyle name="출력 2 2 2 5 3 2 2" xfId="46920" xr:uid="{00000000-0005-0000-0000-000053D00000}"/>
    <cellStyle name="출력 2 2 2 5 3 2 3" xfId="46921" xr:uid="{00000000-0005-0000-0000-000054D00000}"/>
    <cellStyle name="출력 2 2 2 5 3 3" xfId="46922" xr:uid="{00000000-0005-0000-0000-000055D00000}"/>
    <cellStyle name="출력 2 2 2 5 3 4" xfId="46923" xr:uid="{00000000-0005-0000-0000-000056D00000}"/>
    <cellStyle name="출력 2 2 2 5 3 5" xfId="46924" xr:uid="{00000000-0005-0000-0000-000057D00000}"/>
    <cellStyle name="출력 2 2 2 5 4" xfId="46925" xr:uid="{00000000-0005-0000-0000-000058D00000}"/>
    <cellStyle name="출력 2 2 2 5 4 2" xfId="46926" xr:uid="{00000000-0005-0000-0000-000059D00000}"/>
    <cellStyle name="출력 2 2 2 5 4 3" xfId="46927" xr:uid="{00000000-0005-0000-0000-00005AD00000}"/>
    <cellStyle name="출력 2 2 2 5 5" xfId="46928" xr:uid="{00000000-0005-0000-0000-00005BD00000}"/>
    <cellStyle name="출력 2 2 2 5 6" xfId="46929" xr:uid="{00000000-0005-0000-0000-00005CD00000}"/>
    <cellStyle name="출력 2 2 2 5 7" xfId="46930" xr:uid="{00000000-0005-0000-0000-00005DD00000}"/>
    <cellStyle name="출력 2 2 2 6" xfId="46931" xr:uid="{00000000-0005-0000-0000-00005ED00000}"/>
    <cellStyle name="출력 2 2 2 6 2" xfId="46932" xr:uid="{00000000-0005-0000-0000-00005FD00000}"/>
    <cellStyle name="출력 2 2 2 6 2 2" xfId="46933" xr:uid="{00000000-0005-0000-0000-000060D00000}"/>
    <cellStyle name="출력 2 2 2 6 2 2 2" xfId="46934" xr:uid="{00000000-0005-0000-0000-000061D00000}"/>
    <cellStyle name="출력 2 2 2 6 2 2 3" xfId="46935" xr:uid="{00000000-0005-0000-0000-000062D00000}"/>
    <cellStyle name="출력 2 2 2 6 2 3" xfId="46936" xr:uid="{00000000-0005-0000-0000-000063D00000}"/>
    <cellStyle name="출력 2 2 2 6 2 4" xfId="46937" xr:uid="{00000000-0005-0000-0000-000064D00000}"/>
    <cellStyle name="출력 2 2 2 6 2 5" xfId="46938" xr:uid="{00000000-0005-0000-0000-000065D00000}"/>
    <cellStyle name="출력 2 2 2 6 3" xfId="46939" xr:uid="{00000000-0005-0000-0000-000066D00000}"/>
    <cellStyle name="출력 2 2 2 6 3 2" xfId="46940" xr:uid="{00000000-0005-0000-0000-000067D00000}"/>
    <cellStyle name="출력 2 2 2 6 3 3" xfId="46941" xr:uid="{00000000-0005-0000-0000-000068D00000}"/>
    <cellStyle name="출력 2 2 2 6 4" xfId="46942" xr:uid="{00000000-0005-0000-0000-000069D00000}"/>
    <cellStyle name="출력 2 2 2 6 5" xfId="46943" xr:uid="{00000000-0005-0000-0000-00006AD00000}"/>
    <cellStyle name="출력 2 2 2 6 6" xfId="46944" xr:uid="{00000000-0005-0000-0000-00006BD00000}"/>
    <cellStyle name="출력 2 2 2 7" xfId="46945" xr:uid="{00000000-0005-0000-0000-00006CD00000}"/>
    <cellStyle name="출력 2 2 2 7 2" xfId="46946" xr:uid="{00000000-0005-0000-0000-00006DD00000}"/>
    <cellStyle name="출력 2 2 2 7 2 2" xfId="46947" xr:uid="{00000000-0005-0000-0000-00006ED00000}"/>
    <cellStyle name="출력 2 2 2 7 2 2 2" xfId="46948" xr:uid="{00000000-0005-0000-0000-00006FD00000}"/>
    <cellStyle name="출력 2 2 2 7 2 2 3" xfId="46949" xr:uid="{00000000-0005-0000-0000-000070D00000}"/>
    <cellStyle name="출력 2 2 2 7 2 3" xfId="46950" xr:uid="{00000000-0005-0000-0000-000071D00000}"/>
    <cellStyle name="출력 2 2 2 7 2 4" xfId="46951" xr:uid="{00000000-0005-0000-0000-000072D00000}"/>
    <cellStyle name="출력 2 2 2 7 2 5" xfId="46952" xr:uid="{00000000-0005-0000-0000-000073D00000}"/>
    <cellStyle name="출력 2 2 2 7 3" xfId="46953" xr:uid="{00000000-0005-0000-0000-000074D00000}"/>
    <cellStyle name="출력 2 2 2 7 3 2" xfId="46954" xr:uid="{00000000-0005-0000-0000-000075D00000}"/>
    <cellStyle name="출력 2 2 2 7 3 3" xfId="46955" xr:uid="{00000000-0005-0000-0000-000076D00000}"/>
    <cellStyle name="출력 2 2 2 7 4" xfId="46956" xr:uid="{00000000-0005-0000-0000-000077D00000}"/>
    <cellStyle name="출력 2 2 2 7 5" xfId="46957" xr:uid="{00000000-0005-0000-0000-000078D00000}"/>
    <cellStyle name="출력 2 2 2 7 6" xfId="46958" xr:uid="{00000000-0005-0000-0000-000079D00000}"/>
    <cellStyle name="출력 2 2 2 8" xfId="46959" xr:uid="{00000000-0005-0000-0000-00007AD00000}"/>
    <cellStyle name="출력 2 2 2 8 2" xfId="46960" xr:uid="{00000000-0005-0000-0000-00007BD00000}"/>
    <cellStyle name="출력 2 2 2 8 2 2" xfId="46961" xr:uid="{00000000-0005-0000-0000-00007CD00000}"/>
    <cellStyle name="출력 2 2 2 8 2 2 2" xfId="46962" xr:uid="{00000000-0005-0000-0000-00007DD00000}"/>
    <cellStyle name="출력 2 2 2 8 2 2 3" xfId="46963" xr:uid="{00000000-0005-0000-0000-00007ED00000}"/>
    <cellStyle name="출력 2 2 2 8 2 3" xfId="46964" xr:uid="{00000000-0005-0000-0000-00007FD00000}"/>
    <cellStyle name="출력 2 2 2 8 2 4" xfId="46965" xr:uid="{00000000-0005-0000-0000-000080D00000}"/>
    <cellStyle name="출력 2 2 2 8 3" xfId="46966" xr:uid="{00000000-0005-0000-0000-000081D00000}"/>
    <cellStyle name="출력 2 2 2 8 3 2" xfId="46967" xr:uid="{00000000-0005-0000-0000-000082D00000}"/>
    <cellStyle name="출력 2 2 2 8 3 3" xfId="46968" xr:uid="{00000000-0005-0000-0000-000083D00000}"/>
    <cellStyle name="출력 2 2 2 8 4" xfId="46969" xr:uid="{00000000-0005-0000-0000-000084D00000}"/>
    <cellStyle name="출력 2 2 2 8 5" xfId="46970" xr:uid="{00000000-0005-0000-0000-000085D00000}"/>
    <cellStyle name="출력 2 2 2 8 6" xfId="46971" xr:uid="{00000000-0005-0000-0000-000086D00000}"/>
    <cellStyle name="출력 2 2 2 9" xfId="46972" xr:uid="{00000000-0005-0000-0000-000087D00000}"/>
    <cellStyle name="출력 2 2 2 9 2" xfId="46973" xr:uid="{00000000-0005-0000-0000-000088D00000}"/>
    <cellStyle name="출력 2 2 2 9 2 2" xfId="46974" xr:uid="{00000000-0005-0000-0000-000089D00000}"/>
    <cellStyle name="출력 2 2 2 9 2 2 2" xfId="46975" xr:uid="{00000000-0005-0000-0000-00008AD00000}"/>
    <cellStyle name="출력 2 2 2 9 2 2 3" xfId="46976" xr:uid="{00000000-0005-0000-0000-00008BD00000}"/>
    <cellStyle name="출력 2 2 2 9 2 3" xfId="46977" xr:uid="{00000000-0005-0000-0000-00008CD00000}"/>
    <cellStyle name="출력 2 2 2 9 2 4" xfId="46978" xr:uid="{00000000-0005-0000-0000-00008DD00000}"/>
    <cellStyle name="출력 2 2 2 9 3" xfId="46979" xr:uid="{00000000-0005-0000-0000-00008ED00000}"/>
    <cellStyle name="출력 2 2 2 9 3 2" xfId="46980" xr:uid="{00000000-0005-0000-0000-00008FD00000}"/>
    <cellStyle name="출력 2 2 2 9 3 3" xfId="46981" xr:uid="{00000000-0005-0000-0000-000090D00000}"/>
    <cellStyle name="출력 2 2 2 9 4" xfId="46982" xr:uid="{00000000-0005-0000-0000-000091D00000}"/>
    <cellStyle name="출력 2 2 2 9 5" xfId="46983" xr:uid="{00000000-0005-0000-0000-000092D00000}"/>
    <cellStyle name="출력 2 2 20" xfId="46984" xr:uid="{00000000-0005-0000-0000-000093D00000}"/>
    <cellStyle name="출력 2 2 20 2" xfId="46985" xr:uid="{00000000-0005-0000-0000-000094D00000}"/>
    <cellStyle name="출력 2 2 20 2 2" xfId="46986" xr:uid="{00000000-0005-0000-0000-000095D00000}"/>
    <cellStyle name="출력 2 2 20 2 2 2" xfId="46987" xr:uid="{00000000-0005-0000-0000-000096D00000}"/>
    <cellStyle name="출력 2 2 20 2 2 3" xfId="46988" xr:uid="{00000000-0005-0000-0000-000097D00000}"/>
    <cellStyle name="출력 2 2 20 2 3" xfId="46989" xr:uid="{00000000-0005-0000-0000-000098D00000}"/>
    <cellStyle name="출력 2 2 20 2 4" xfId="46990" xr:uid="{00000000-0005-0000-0000-000099D00000}"/>
    <cellStyle name="출력 2 2 20 3" xfId="46991" xr:uid="{00000000-0005-0000-0000-00009AD00000}"/>
    <cellStyle name="출력 2 2 20 3 2" xfId="46992" xr:uid="{00000000-0005-0000-0000-00009BD00000}"/>
    <cellStyle name="출력 2 2 20 3 3" xfId="46993" xr:uid="{00000000-0005-0000-0000-00009CD00000}"/>
    <cellStyle name="출력 2 2 20 4" xfId="46994" xr:uid="{00000000-0005-0000-0000-00009DD00000}"/>
    <cellStyle name="출력 2 2 20 5" xfId="46995" xr:uid="{00000000-0005-0000-0000-00009ED00000}"/>
    <cellStyle name="출력 2 2 21" xfId="46996" xr:uid="{00000000-0005-0000-0000-00009FD00000}"/>
    <cellStyle name="출력 2 2 21 2" xfId="46997" xr:uid="{00000000-0005-0000-0000-0000A0D00000}"/>
    <cellStyle name="출력 2 2 21 2 2" xfId="46998" xr:uid="{00000000-0005-0000-0000-0000A1D00000}"/>
    <cellStyle name="출력 2 2 21 2 2 2" xfId="46999" xr:uid="{00000000-0005-0000-0000-0000A2D00000}"/>
    <cellStyle name="출력 2 2 21 2 2 3" xfId="47000" xr:uid="{00000000-0005-0000-0000-0000A3D00000}"/>
    <cellStyle name="출력 2 2 21 2 3" xfId="47001" xr:uid="{00000000-0005-0000-0000-0000A4D00000}"/>
    <cellStyle name="출력 2 2 21 2 4" xfId="47002" xr:uid="{00000000-0005-0000-0000-0000A5D00000}"/>
    <cellStyle name="출력 2 2 21 3" xfId="47003" xr:uid="{00000000-0005-0000-0000-0000A6D00000}"/>
    <cellStyle name="출력 2 2 21 3 2" xfId="47004" xr:uid="{00000000-0005-0000-0000-0000A7D00000}"/>
    <cellStyle name="출력 2 2 21 3 3" xfId="47005" xr:uid="{00000000-0005-0000-0000-0000A8D00000}"/>
    <cellStyle name="출력 2 2 21 4" xfId="47006" xr:uid="{00000000-0005-0000-0000-0000A9D00000}"/>
    <cellStyle name="출력 2 2 21 5" xfId="47007" xr:uid="{00000000-0005-0000-0000-0000AAD00000}"/>
    <cellStyle name="출력 2 2 22" xfId="47008" xr:uid="{00000000-0005-0000-0000-0000ABD00000}"/>
    <cellStyle name="출력 2 2 22 2" xfId="47009" xr:uid="{00000000-0005-0000-0000-0000ACD00000}"/>
    <cellStyle name="출력 2 2 22 2 2" xfId="47010" xr:uid="{00000000-0005-0000-0000-0000ADD00000}"/>
    <cellStyle name="출력 2 2 22 2 2 2" xfId="47011" xr:uid="{00000000-0005-0000-0000-0000AED00000}"/>
    <cellStyle name="출력 2 2 22 2 2 3" xfId="47012" xr:uid="{00000000-0005-0000-0000-0000AFD00000}"/>
    <cellStyle name="출력 2 2 22 2 3" xfId="47013" xr:uid="{00000000-0005-0000-0000-0000B0D00000}"/>
    <cellStyle name="출력 2 2 22 2 4" xfId="47014" xr:uid="{00000000-0005-0000-0000-0000B1D00000}"/>
    <cellStyle name="출력 2 2 22 3" xfId="47015" xr:uid="{00000000-0005-0000-0000-0000B2D00000}"/>
    <cellStyle name="출력 2 2 22 3 2" xfId="47016" xr:uid="{00000000-0005-0000-0000-0000B3D00000}"/>
    <cellStyle name="출력 2 2 22 3 3" xfId="47017" xr:uid="{00000000-0005-0000-0000-0000B4D00000}"/>
    <cellStyle name="출력 2 2 22 4" xfId="47018" xr:uid="{00000000-0005-0000-0000-0000B5D00000}"/>
    <cellStyle name="출력 2 2 22 5" xfId="47019" xr:uid="{00000000-0005-0000-0000-0000B6D00000}"/>
    <cellStyle name="출력 2 2 23" xfId="47020" xr:uid="{00000000-0005-0000-0000-0000B7D00000}"/>
    <cellStyle name="출력 2 2 23 2" xfId="47021" xr:uid="{00000000-0005-0000-0000-0000B8D00000}"/>
    <cellStyle name="출력 2 2 23 2 2" xfId="47022" xr:uid="{00000000-0005-0000-0000-0000B9D00000}"/>
    <cellStyle name="출력 2 2 23 2 3" xfId="47023" xr:uid="{00000000-0005-0000-0000-0000BAD00000}"/>
    <cellStyle name="출력 2 2 23 3" xfId="47024" xr:uid="{00000000-0005-0000-0000-0000BBD00000}"/>
    <cellStyle name="출력 2 2 23 4" xfId="47025" xr:uid="{00000000-0005-0000-0000-0000BCD00000}"/>
    <cellStyle name="출력 2 2 24" xfId="47026" xr:uid="{00000000-0005-0000-0000-0000BDD00000}"/>
    <cellStyle name="출력 2 2 24 2" xfId="47027" xr:uid="{00000000-0005-0000-0000-0000BED00000}"/>
    <cellStyle name="출력 2 2 24 3" xfId="47028" xr:uid="{00000000-0005-0000-0000-0000BFD00000}"/>
    <cellStyle name="출력 2 2 25" xfId="47029" xr:uid="{00000000-0005-0000-0000-0000C0D00000}"/>
    <cellStyle name="출력 2 2 26" xfId="47030" xr:uid="{00000000-0005-0000-0000-0000C1D00000}"/>
    <cellStyle name="출력 2 2 27" xfId="47031" xr:uid="{00000000-0005-0000-0000-0000C2D00000}"/>
    <cellStyle name="출력 2 2 3" xfId="47032" xr:uid="{00000000-0005-0000-0000-0000C3D00000}"/>
    <cellStyle name="출력 2 2 3 10" xfId="47033" xr:uid="{00000000-0005-0000-0000-0000C4D00000}"/>
    <cellStyle name="출력 2 2 3 11" xfId="47034" xr:uid="{00000000-0005-0000-0000-0000C5D00000}"/>
    <cellStyle name="출력 2 2 3 12" xfId="47035" xr:uid="{00000000-0005-0000-0000-0000C6D00000}"/>
    <cellStyle name="출력 2 2 3 2" xfId="47036" xr:uid="{00000000-0005-0000-0000-0000C7D00000}"/>
    <cellStyle name="출력 2 2 3 2 2" xfId="47037" xr:uid="{00000000-0005-0000-0000-0000C8D00000}"/>
    <cellStyle name="출력 2 2 3 2 2 2" xfId="47038" xr:uid="{00000000-0005-0000-0000-0000C9D00000}"/>
    <cellStyle name="출력 2 2 3 2 2 2 2" xfId="47039" xr:uid="{00000000-0005-0000-0000-0000CAD00000}"/>
    <cellStyle name="출력 2 2 3 2 2 2 2 2" xfId="47040" xr:uid="{00000000-0005-0000-0000-0000CBD00000}"/>
    <cellStyle name="출력 2 2 3 2 2 2 2 3" xfId="47041" xr:uid="{00000000-0005-0000-0000-0000CCD00000}"/>
    <cellStyle name="출력 2 2 3 2 2 2 3" xfId="47042" xr:uid="{00000000-0005-0000-0000-0000CDD00000}"/>
    <cellStyle name="출력 2 2 3 2 2 2 4" xfId="47043" xr:uid="{00000000-0005-0000-0000-0000CED00000}"/>
    <cellStyle name="출력 2 2 3 2 2 2 5" xfId="47044" xr:uid="{00000000-0005-0000-0000-0000CFD00000}"/>
    <cellStyle name="출력 2 2 3 2 2 3" xfId="47045" xr:uid="{00000000-0005-0000-0000-0000D0D00000}"/>
    <cellStyle name="출력 2 2 3 2 2 3 2" xfId="47046" xr:uid="{00000000-0005-0000-0000-0000D1D00000}"/>
    <cellStyle name="출력 2 2 3 2 2 3 3" xfId="47047" xr:uid="{00000000-0005-0000-0000-0000D2D00000}"/>
    <cellStyle name="출력 2 2 3 2 2 4" xfId="47048" xr:uid="{00000000-0005-0000-0000-0000D3D00000}"/>
    <cellStyle name="출력 2 2 3 2 2 5" xfId="47049" xr:uid="{00000000-0005-0000-0000-0000D4D00000}"/>
    <cellStyle name="출력 2 2 3 2 2 6" xfId="47050" xr:uid="{00000000-0005-0000-0000-0000D5D00000}"/>
    <cellStyle name="출력 2 2 3 2 3" xfId="47051" xr:uid="{00000000-0005-0000-0000-0000D6D00000}"/>
    <cellStyle name="출력 2 2 3 2 3 2" xfId="47052" xr:uid="{00000000-0005-0000-0000-0000D7D00000}"/>
    <cellStyle name="출력 2 2 3 2 3 2 2" xfId="47053" xr:uid="{00000000-0005-0000-0000-0000D8D00000}"/>
    <cellStyle name="출력 2 2 3 2 3 2 2 2" xfId="47054" xr:uid="{00000000-0005-0000-0000-0000D9D00000}"/>
    <cellStyle name="출력 2 2 3 2 3 2 2 3" xfId="47055" xr:uid="{00000000-0005-0000-0000-0000DAD00000}"/>
    <cellStyle name="출력 2 2 3 2 3 2 3" xfId="47056" xr:uid="{00000000-0005-0000-0000-0000DBD00000}"/>
    <cellStyle name="출력 2 2 3 2 3 2 4" xfId="47057" xr:uid="{00000000-0005-0000-0000-0000DCD00000}"/>
    <cellStyle name="출력 2 2 3 2 3 2 5" xfId="47058" xr:uid="{00000000-0005-0000-0000-0000DDD00000}"/>
    <cellStyle name="출력 2 2 3 2 3 3" xfId="47059" xr:uid="{00000000-0005-0000-0000-0000DED00000}"/>
    <cellStyle name="출력 2 2 3 2 3 3 2" xfId="47060" xr:uid="{00000000-0005-0000-0000-0000DFD00000}"/>
    <cellStyle name="출력 2 2 3 2 3 3 3" xfId="47061" xr:uid="{00000000-0005-0000-0000-0000E0D00000}"/>
    <cellStyle name="출력 2 2 3 2 3 4" xfId="47062" xr:uid="{00000000-0005-0000-0000-0000E1D00000}"/>
    <cellStyle name="출력 2 2 3 2 3 5" xfId="47063" xr:uid="{00000000-0005-0000-0000-0000E2D00000}"/>
    <cellStyle name="출력 2 2 3 2 3 6" xfId="47064" xr:uid="{00000000-0005-0000-0000-0000E3D00000}"/>
    <cellStyle name="출력 2 2 3 2 4" xfId="47065" xr:uid="{00000000-0005-0000-0000-0000E4D00000}"/>
    <cellStyle name="출력 2 2 3 2 4 2" xfId="47066" xr:uid="{00000000-0005-0000-0000-0000E5D00000}"/>
    <cellStyle name="출력 2 2 3 2 4 2 2" xfId="47067" xr:uid="{00000000-0005-0000-0000-0000E6D00000}"/>
    <cellStyle name="출력 2 2 3 2 4 2 3" xfId="47068" xr:uid="{00000000-0005-0000-0000-0000E7D00000}"/>
    <cellStyle name="출력 2 2 3 2 4 3" xfId="47069" xr:uid="{00000000-0005-0000-0000-0000E8D00000}"/>
    <cellStyle name="출력 2 2 3 2 4 4" xfId="47070" xr:uid="{00000000-0005-0000-0000-0000E9D00000}"/>
    <cellStyle name="출력 2 2 3 2 4 5" xfId="47071" xr:uid="{00000000-0005-0000-0000-0000EAD00000}"/>
    <cellStyle name="출력 2 2 3 2 5" xfId="47072" xr:uid="{00000000-0005-0000-0000-0000EBD00000}"/>
    <cellStyle name="출력 2 2 3 2 5 2" xfId="47073" xr:uid="{00000000-0005-0000-0000-0000ECD00000}"/>
    <cellStyle name="출력 2 2 3 2 5 3" xfId="47074" xr:uid="{00000000-0005-0000-0000-0000EDD00000}"/>
    <cellStyle name="출력 2 2 3 2 6" xfId="47075" xr:uid="{00000000-0005-0000-0000-0000EED00000}"/>
    <cellStyle name="출력 2 2 3 2 7" xfId="47076" xr:uid="{00000000-0005-0000-0000-0000EFD00000}"/>
    <cellStyle name="출력 2 2 3 2 8" xfId="47077" xr:uid="{00000000-0005-0000-0000-0000F0D00000}"/>
    <cellStyle name="출력 2 2 3 3" xfId="47078" xr:uid="{00000000-0005-0000-0000-0000F1D00000}"/>
    <cellStyle name="출력 2 2 3 3 2" xfId="47079" xr:uid="{00000000-0005-0000-0000-0000F2D00000}"/>
    <cellStyle name="출력 2 2 3 3 2 2" xfId="47080" xr:uid="{00000000-0005-0000-0000-0000F3D00000}"/>
    <cellStyle name="출력 2 2 3 3 2 2 2" xfId="47081" xr:uid="{00000000-0005-0000-0000-0000F4D00000}"/>
    <cellStyle name="출력 2 2 3 3 2 2 2 2" xfId="47082" xr:uid="{00000000-0005-0000-0000-0000F5D00000}"/>
    <cellStyle name="출력 2 2 3 3 2 2 2 3" xfId="47083" xr:uid="{00000000-0005-0000-0000-0000F6D00000}"/>
    <cellStyle name="출력 2 2 3 3 2 2 3" xfId="47084" xr:uid="{00000000-0005-0000-0000-0000F7D00000}"/>
    <cellStyle name="출력 2 2 3 3 2 2 4" xfId="47085" xr:uid="{00000000-0005-0000-0000-0000F8D00000}"/>
    <cellStyle name="출력 2 2 3 3 2 2 5" xfId="47086" xr:uid="{00000000-0005-0000-0000-0000F9D00000}"/>
    <cellStyle name="출력 2 2 3 3 2 3" xfId="47087" xr:uid="{00000000-0005-0000-0000-0000FAD00000}"/>
    <cellStyle name="출력 2 2 3 3 2 3 2" xfId="47088" xr:uid="{00000000-0005-0000-0000-0000FBD00000}"/>
    <cellStyle name="출력 2 2 3 3 2 3 3" xfId="47089" xr:uid="{00000000-0005-0000-0000-0000FCD00000}"/>
    <cellStyle name="출력 2 2 3 3 2 4" xfId="47090" xr:uid="{00000000-0005-0000-0000-0000FDD00000}"/>
    <cellStyle name="출력 2 2 3 3 2 5" xfId="47091" xr:uid="{00000000-0005-0000-0000-0000FED00000}"/>
    <cellStyle name="출력 2 2 3 3 2 6" xfId="47092" xr:uid="{00000000-0005-0000-0000-0000FFD00000}"/>
    <cellStyle name="출력 2 2 3 3 3" xfId="47093" xr:uid="{00000000-0005-0000-0000-000000D10000}"/>
    <cellStyle name="출력 2 2 3 3 3 2" xfId="47094" xr:uid="{00000000-0005-0000-0000-000001D10000}"/>
    <cellStyle name="출력 2 2 3 3 3 2 2" xfId="47095" xr:uid="{00000000-0005-0000-0000-000002D10000}"/>
    <cellStyle name="출력 2 2 3 3 3 2 3" xfId="47096" xr:uid="{00000000-0005-0000-0000-000003D10000}"/>
    <cellStyle name="출력 2 2 3 3 3 3" xfId="47097" xr:uid="{00000000-0005-0000-0000-000004D10000}"/>
    <cellStyle name="출력 2 2 3 3 3 4" xfId="47098" xr:uid="{00000000-0005-0000-0000-000005D10000}"/>
    <cellStyle name="출력 2 2 3 3 3 5" xfId="47099" xr:uid="{00000000-0005-0000-0000-000006D10000}"/>
    <cellStyle name="출력 2 2 3 3 4" xfId="47100" xr:uid="{00000000-0005-0000-0000-000007D10000}"/>
    <cellStyle name="출력 2 2 3 3 4 2" xfId="47101" xr:uid="{00000000-0005-0000-0000-000008D10000}"/>
    <cellStyle name="출력 2 2 3 3 4 3" xfId="47102" xr:uid="{00000000-0005-0000-0000-000009D10000}"/>
    <cellStyle name="출력 2 2 3 3 5" xfId="47103" xr:uid="{00000000-0005-0000-0000-00000AD10000}"/>
    <cellStyle name="출력 2 2 3 3 6" xfId="47104" xr:uid="{00000000-0005-0000-0000-00000BD10000}"/>
    <cellStyle name="출력 2 2 3 3 7" xfId="47105" xr:uid="{00000000-0005-0000-0000-00000CD10000}"/>
    <cellStyle name="출력 2 2 3 4" xfId="47106" xr:uid="{00000000-0005-0000-0000-00000DD10000}"/>
    <cellStyle name="출력 2 2 3 4 2" xfId="47107" xr:uid="{00000000-0005-0000-0000-00000ED10000}"/>
    <cellStyle name="출력 2 2 3 4 2 2" xfId="47108" xr:uid="{00000000-0005-0000-0000-00000FD10000}"/>
    <cellStyle name="출력 2 2 3 4 2 2 2" xfId="47109" xr:uid="{00000000-0005-0000-0000-000010D10000}"/>
    <cellStyle name="출력 2 2 3 4 2 2 2 2" xfId="47110" xr:uid="{00000000-0005-0000-0000-000011D10000}"/>
    <cellStyle name="출력 2 2 3 4 2 2 2 3" xfId="47111" xr:uid="{00000000-0005-0000-0000-000012D10000}"/>
    <cellStyle name="출력 2 2 3 4 2 2 3" xfId="47112" xr:uid="{00000000-0005-0000-0000-000013D10000}"/>
    <cellStyle name="출력 2 2 3 4 2 2 4" xfId="47113" xr:uid="{00000000-0005-0000-0000-000014D10000}"/>
    <cellStyle name="출력 2 2 3 4 2 2 5" xfId="47114" xr:uid="{00000000-0005-0000-0000-000015D10000}"/>
    <cellStyle name="출력 2 2 3 4 2 3" xfId="47115" xr:uid="{00000000-0005-0000-0000-000016D10000}"/>
    <cellStyle name="출력 2 2 3 4 2 3 2" xfId="47116" xr:uid="{00000000-0005-0000-0000-000017D10000}"/>
    <cellStyle name="출력 2 2 3 4 2 3 3" xfId="47117" xr:uid="{00000000-0005-0000-0000-000018D10000}"/>
    <cellStyle name="출력 2 2 3 4 2 4" xfId="47118" xr:uid="{00000000-0005-0000-0000-000019D10000}"/>
    <cellStyle name="출력 2 2 3 4 2 5" xfId="47119" xr:uid="{00000000-0005-0000-0000-00001AD10000}"/>
    <cellStyle name="출력 2 2 3 4 2 6" xfId="47120" xr:uid="{00000000-0005-0000-0000-00001BD10000}"/>
    <cellStyle name="출력 2 2 3 4 3" xfId="47121" xr:uid="{00000000-0005-0000-0000-00001CD10000}"/>
    <cellStyle name="출력 2 2 3 4 3 2" xfId="47122" xr:uid="{00000000-0005-0000-0000-00001DD10000}"/>
    <cellStyle name="출력 2 2 3 4 3 2 2" xfId="47123" xr:uid="{00000000-0005-0000-0000-00001ED10000}"/>
    <cellStyle name="출력 2 2 3 4 3 2 3" xfId="47124" xr:uid="{00000000-0005-0000-0000-00001FD10000}"/>
    <cellStyle name="출력 2 2 3 4 3 3" xfId="47125" xr:uid="{00000000-0005-0000-0000-000020D10000}"/>
    <cellStyle name="출력 2 2 3 4 3 4" xfId="47126" xr:uid="{00000000-0005-0000-0000-000021D10000}"/>
    <cellStyle name="출력 2 2 3 4 3 5" xfId="47127" xr:uid="{00000000-0005-0000-0000-000022D10000}"/>
    <cellStyle name="출력 2 2 3 4 4" xfId="47128" xr:uid="{00000000-0005-0000-0000-000023D10000}"/>
    <cellStyle name="출력 2 2 3 4 4 2" xfId="47129" xr:uid="{00000000-0005-0000-0000-000024D10000}"/>
    <cellStyle name="출력 2 2 3 4 4 3" xfId="47130" xr:uid="{00000000-0005-0000-0000-000025D10000}"/>
    <cellStyle name="출력 2 2 3 4 5" xfId="47131" xr:uid="{00000000-0005-0000-0000-000026D10000}"/>
    <cellStyle name="출력 2 2 3 4 6" xfId="47132" xr:uid="{00000000-0005-0000-0000-000027D10000}"/>
    <cellStyle name="출력 2 2 3 4 7" xfId="47133" xr:uid="{00000000-0005-0000-0000-000028D10000}"/>
    <cellStyle name="출력 2 2 3 5" xfId="47134" xr:uid="{00000000-0005-0000-0000-000029D10000}"/>
    <cellStyle name="출력 2 2 3 5 2" xfId="47135" xr:uid="{00000000-0005-0000-0000-00002AD10000}"/>
    <cellStyle name="출력 2 2 3 5 2 2" xfId="47136" xr:uid="{00000000-0005-0000-0000-00002BD10000}"/>
    <cellStyle name="출력 2 2 3 5 2 2 2" xfId="47137" xr:uid="{00000000-0005-0000-0000-00002CD10000}"/>
    <cellStyle name="출력 2 2 3 5 2 2 2 2" xfId="47138" xr:uid="{00000000-0005-0000-0000-00002DD10000}"/>
    <cellStyle name="출력 2 2 3 5 2 2 2 3" xfId="47139" xr:uid="{00000000-0005-0000-0000-00002ED10000}"/>
    <cellStyle name="출력 2 2 3 5 2 2 3" xfId="47140" xr:uid="{00000000-0005-0000-0000-00002FD10000}"/>
    <cellStyle name="출력 2 2 3 5 2 2 4" xfId="47141" xr:uid="{00000000-0005-0000-0000-000030D10000}"/>
    <cellStyle name="출력 2 2 3 5 2 2 5" xfId="47142" xr:uid="{00000000-0005-0000-0000-000031D10000}"/>
    <cellStyle name="출력 2 2 3 5 2 3" xfId="47143" xr:uid="{00000000-0005-0000-0000-000032D10000}"/>
    <cellStyle name="출력 2 2 3 5 2 3 2" xfId="47144" xr:uid="{00000000-0005-0000-0000-000033D10000}"/>
    <cellStyle name="출력 2 2 3 5 2 3 3" xfId="47145" xr:uid="{00000000-0005-0000-0000-000034D10000}"/>
    <cellStyle name="출력 2 2 3 5 2 4" xfId="47146" xr:uid="{00000000-0005-0000-0000-000035D10000}"/>
    <cellStyle name="출력 2 2 3 5 2 5" xfId="47147" xr:uid="{00000000-0005-0000-0000-000036D10000}"/>
    <cellStyle name="출력 2 2 3 5 2 6" xfId="47148" xr:uid="{00000000-0005-0000-0000-000037D10000}"/>
    <cellStyle name="출력 2 2 3 5 3" xfId="47149" xr:uid="{00000000-0005-0000-0000-000038D10000}"/>
    <cellStyle name="출력 2 2 3 5 3 2" xfId="47150" xr:uid="{00000000-0005-0000-0000-000039D10000}"/>
    <cellStyle name="출력 2 2 3 5 3 2 2" xfId="47151" xr:uid="{00000000-0005-0000-0000-00003AD10000}"/>
    <cellStyle name="출력 2 2 3 5 3 2 3" xfId="47152" xr:uid="{00000000-0005-0000-0000-00003BD10000}"/>
    <cellStyle name="출력 2 2 3 5 3 3" xfId="47153" xr:uid="{00000000-0005-0000-0000-00003CD10000}"/>
    <cellStyle name="출력 2 2 3 5 3 4" xfId="47154" xr:uid="{00000000-0005-0000-0000-00003DD10000}"/>
    <cellStyle name="출력 2 2 3 5 3 5" xfId="47155" xr:uid="{00000000-0005-0000-0000-00003ED10000}"/>
    <cellStyle name="출력 2 2 3 5 4" xfId="47156" xr:uid="{00000000-0005-0000-0000-00003FD10000}"/>
    <cellStyle name="출력 2 2 3 5 4 2" xfId="47157" xr:uid="{00000000-0005-0000-0000-000040D10000}"/>
    <cellStyle name="출력 2 2 3 5 4 3" xfId="47158" xr:uid="{00000000-0005-0000-0000-000041D10000}"/>
    <cellStyle name="출력 2 2 3 5 5" xfId="47159" xr:uid="{00000000-0005-0000-0000-000042D10000}"/>
    <cellStyle name="출력 2 2 3 5 6" xfId="47160" xr:uid="{00000000-0005-0000-0000-000043D10000}"/>
    <cellStyle name="출력 2 2 3 5 7" xfId="47161" xr:uid="{00000000-0005-0000-0000-000044D10000}"/>
    <cellStyle name="출력 2 2 3 6" xfId="47162" xr:uid="{00000000-0005-0000-0000-000045D10000}"/>
    <cellStyle name="출력 2 2 3 6 2" xfId="47163" xr:uid="{00000000-0005-0000-0000-000046D10000}"/>
    <cellStyle name="출력 2 2 3 6 2 2" xfId="47164" xr:uid="{00000000-0005-0000-0000-000047D10000}"/>
    <cellStyle name="출력 2 2 3 6 2 2 2" xfId="47165" xr:uid="{00000000-0005-0000-0000-000048D10000}"/>
    <cellStyle name="출력 2 2 3 6 2 2 3" xfId="47166" xr:uid="{00000000-0005-0000-0000-000049D10000}"/>
    <cellStyle name="출력 2 2 3 6 2 3" xfId="47167" xr:uid="{00000000-0005-0000-0000-00004AD10000}"/>
    <cellStyle name="출력 2 2 3 6 2 4" xfId="47168" xr:uid="{00000000-0005-0000-0000-00004BD10000}"/>
    <cellStyle name="출력 2 2 3 6 2 5" xfId="47169" xr:uid="{00000000-0005-0000-0000-00004CD10000}"/>
    <cellStyle name="출력 2 2 3 6 3" xfId="47170" xr:uid="{00000000-0005-0000-0000-00004DD10000}"/>
    <cellStyle name="출력 2 2 3 6 3 2" xfId="47171" xr:uid="{00000000-0005-0000-0000-00004ED10000}"/>
    <cellStyle name="출력 2 2 3 6 3 3" xfId="47172" xr:uid="{00000000-0005-0000-0000-00004FD10000}"/>
    <cellStyle name="출력 2 2 3 6 4" xfId="47173" xr:uid="{00000000-0005-0000-0000-000050D10000}"/>
    <cellStyle name="출력 2 2 3 6 5" xfId="47174" xr:uid="{00000000-0005-0000-0000-000051D10000}"/>
    <cellStyle name="출력 2 2 3 6 6" xfId="47175" xr:uid="{00000000-0005-0000-0000-000052D10000}"/>
    <cellStyle name="출력 2 2 3 7" xfId="47176" xr:uid="{00000000-0005-0000-0000-000053D10000}"/>
    <cellStyle name="출력 2 2 3 7 2" xfId="47177" xr:uid="{00000000-0005-0000-0000-000054D10000}"/>
    <cellStyle name="출력 2 2 3 7 2 2" xfId="47178" xr:uid="{00000000-0005-0000-0000-000055D10000}"/>
    <cellStyle name="출력 2 2 3 7 2 2 2" xfId="47179" xr:uid="{00000000-0005-0000-0000-000056D10000}"/>
    <cellStyle name="출력 2 2 3 7 2 2 3" xfId="47180" xr:uid="{00000000-0005-0000-0000-000057D10000}"/>
    <cellStyle name="출력 2 2 3 7 2 3" xfId="47181" xr:uid="{00000000-0005-0000-0000-000058D10000}"/>
    <cellStyle name="출력 2 2 3 7 2 4" xfId="47182" xr:uid="{00000000-0005-0000-0000-000059D10000}"/>
    <cellStyle name="출력 2 2 3 7 2 5" xfId="47183" xr:uid="{00000000-0005-0000-0000-00005AD10000}"/>
    <cellStyle name="출력 2 2 3 7 3" xfId="47184" xr:uid="{00000000-0005-0000-0000-00005BD10000}"/>
    <cellStyle name="출력 2 2 3 7 3 2" xfId="47185" xr:uid="{00000000-0005-0000-0000-00005CD10000}"/>
    <cellStyle name="출력 2 2 3 7 3 3" xfId="47186" xr:uid="{00000000-0005-0000-0000-00005DD10000}"/>
    <cellStyle name="출력 2 2 3 7 4" xfId="47187" xr:uid="{00000000-0005-0000-0000-00005ED10000}"/>
    <cellStyle name="출력 2 2 3 7 5" xfId="47188" xr:uid="{00000000-0005-0000-0000-00005FD10000}"/>
    <cellStyle name="출력 2 2 3 7 6" xfId="47189" xr:uid="{00000000-0005-0000-0000-000060D10000}"/>
    <cellStyle name="출력 2 2 3 8" xfId="47190" xr:uid="{00000000-0005-0000-0000-000061D10000}"/>
    <cellStyle name="출력 2 2 3 8 2" xfId="47191" xr:uid="{00000000-0005-0000-0000-000062D10000}"/>
    <cellStyle name="출력 2 2 3 8 2 2" xfId="47192" xr:uid="{00000000-0005-0000-0000-000063D10000}"/>
    <cellStyle name="출력 2 2 3 8 2 3" xfId="47193" xr:uid="{00000000-0005-0000-0000-000064D10000}"/>
    <cellStyle name="출력 2 2 3 8 3" xfId="47194" xr:uid="{00000000-0005-0000-0000-000065D10000}"/>
    <cellStyle name="출력 2 2 3 8 4" xfId="47195" xr:uid="{00000000-0005-0000-0000-000066D10000}"/>
    <cellStyle name="출력 2 2 3 8 5" xfId="47196" xr:uid="{00000000-0005-0000-0000-000067D10000}"/>
    <cellStyle name="출력 2 2 3 9" xfId="47197" xr:uid="{00000000-0005-0000-0000-000068D10000}"/>
    <cellStyle name="출력 2 2 3 9 2" xfId="47198" xr:uid="{00000000-0005-0000-0000-000069D10000}"/>
    <cellStyle name="출력 2 2 3 9 3" xfId="47199" xr:uid="{00000000-0005-0000-0000-00006AD10000}"/>
    <cellStyle name="출력 2 2 4" xfId="47200" xr:uid="{00000000-0005-0000-0000-00006BD10000}"/>
    <cellStyle name="출력 2 2 4 10" xfId="47201" xr:uid="{00000000-0005-0000-0000-00006CD10000}"/>
    <cellStyle name="출력 2 2 4 11" xfId="47202" xr:uid="{00000000-0005-0000-0000-00006DD10000}"/>
    <cellStyle name="출력 2 2 4 12" xfId="47203" xr:uid="{00000000-0005-0000-0000-00006ED10000}"/>
    <cellStyle name="출력 2 2 4 2" xfId="47204" xr:uid="{00000000-0005-0000-0000-00006FD10000}"/>
    <cellStyle name="출력 2 2 4 2 2" xfId="47205" xr:uid="{00000000-0005-0000-0000-000070D10000}"/>
    <cellStyle name="출력 2 2 4 2 2 2" xfId="47206" xr:uid="{00000000-0005-0000-0000-000071D10000}"/>
    <cellStyle name="출력 2 2 4 2 2 2 2" xfId="47207" xr:uid="{00000000-0005-0000-0000-000072D10000}"/>
    <cellStyle name="출력 2 2 4 2 2 2 2 2" xfId="47208" xr:uid="{00000000-0005-0000-0000-000073D10000}"/>
    <cellStyle name="출력 2 2 4 2 2 2 2 3" xfId="47209" xr:uid="{00000000-0005-0000-0000-000074D10000}"/>
    <cellStyle name="출력 2 2 4 2 2 2 3" xfId="47210" xr:uid="{00000000-0005-0000-0000-000075D10000}"/>
    <cellStyle name="출력 2 2 4 2 2 2 4" xfId="47211" xr:uid="{00000000-0005-0000-0000-000076D10000}"/>
    <cellStyle name="출력 2 2 4 2 2 2 5" xfId="47212" xr:uid="{00000000-0005-0000-0000-000077D10000}"/>
    <cellStyle name="출력 2 2 4 2 2 3" xfId="47213" xr:uid="{00000000-0005-0000-0000-000078D10000}"/>
    <cellStyle name="출력 2 2 4 2 2 3 2" xfId="47214" xr:uid="{00000000-0005-0000-0000-000079D10000}"/>
    <cellStyle name="출력 2 2 4 2 2 3 3" xfId="47215" xr:uid="{00000000-0005-0000-0000-00007AD10000}"/>
    <cellStyle name="출력 2 2 4 2 2 4" xfId="47216" xr:uid="{00000000-0005-0000-0000-00007BD10000}"/>
    <cellStyle name="출력 2 2 4 2 2 5" xfId="47217" xr:uid="{00000000-0005-0000-0000-00007CD10000}"/>
    <cellStyle name="출력 2 2 4 2 2 6" xfId="47218" xr:uid="{00000000-0005-0000-0000-00007DD10000}"/>
    <cellStyle name="출력 2 2 4 2 3" xfId="47219" xr:uid="{00000000-0005-0000-0000-00007ED10000}"/>
    <cellStyle name="출력 2 2 4 2 3 2" xfId="47220" xr:uid="{00000000-0005-0000-0000-00007FD10000}"/>
    <cellStyle name="출력 2 2 4 2 3 2 2" xfId="47221" xr:uid="{00000000-0005-0000-0000-000080D10000}"/>
    <cellStyle name="출력 2 2 4 2 3 2 2 2" xfId="47222" xr:uid="{00000000-0005-0000-0000-000081D10000}"/>
    <cellStyle name="출력 2 2 4 2 3 2 2 3" xfId="47223" xr:uid="{00000000-0005-0000-0000-000082D10000}"/>
    <cellStyle name="출력 2 2 4 2 3 2 3" xfId="47224" xr:uid="{00000000-0005-0000-0000-000083D10000}"/>
    <cellStyle name="출력 2 2 4 2 3 2 4" xfId="47225" xr:uid="{00000000-0005-0000-0000-000084D10000}"/>
    <cellStyle name="출력 2 2 4 2 3 2 5" xfId="47226" xr:uid="{00000000-0005-0000-0000-000085D10000}"/>
    <cellStyle name="출력 2 2 4 2 3 3" xfId="47227" xr:uid="{00000000-0005-0000-0000-000086D10000}"/>
    <cellStyle name="출력 2 2 4 2 3 3 2" xfId="47228" xr:uid="{00000000-0005-0000-0000-000087D10000}"/>
    <cellStyle name="출력 2 2 4 2 3 3 3" xfId="47229" xr:uid="{00000000-0005-0000-0000-000088D10000}"/>
    <cellStyle name="출력 2 2 4 2 3 4" xfId="47230" xr:uid="{00000000-0005-0000-0000-000089D10000}"/>
    <cellStyle name="출력 2 2 4 2 3 5" xfId="47231" xr:uid="{00000000-0005-0000-0000-00008AD10000}"/>
    <cellStyle name="출력 2 2 4 2 3 6" xfId="47232" xr:uid="{00000000-0005-0000-0000-00008BD10000}"/>
    <cellStyle name="출력 2 2 4 2 4" xfId="47233" xr:uid="{00000000-0005-0000-0000-00008CD10000}"/>
    <cellStyle name="출력 2 2 4 2 4 2" xfId="47234" xr:uid="{00000000-0005-0000-0000-00008DD10000}"/>
    <cellStyle name="출력 2 2 4 2 4 2 2" xfId="47235" xr:uid="{00000000-0005-0000-0000-00008ED10000}"/>
    <cellStyle name="출력 2 2 4 2 4 2 3" xfId="47236" xr:uid="{00000000-0005-0000-0000-00008FD10000}"/>
    <cellStyle name="출력 2 2 4 2 4 3" xfId="47237" xr:uid="{00000000-0005-0000-0000-000090D10000}"/>
    <cellStyle name="출력 2 2 4 2 4 4" xfId="47238" xr:uid="{00000000-0005-0000-0000-000091D10000}"/>
    <cellStyle name="출력 2 2 4 2 4 5" xfId="47239" xr:uid="{00000000-0005-0000-0000-000092D10000}"/>
    <cellStyle name="출력 2 2 4 2 5" xfId="47240" xr:uid="{00000000-0005-0000-0000-000093D10000}"/>
    <cellStyle name="출력 2 2 4 2 5 2" xfId="47241" xr:uid="{00000000-0005-0000-0000-000094D10000}"/>
    <cellStyle name="출력 2 2 4 2 5 3" xfId="47242" xr:uid="{00000000-0005-0000-0000-000095D10000}"/>
    <cellStyle name="출력 2 2 4 2 6" xfId="47243" xr:uid="{00000000-0005-0000-0000-000096D10000}"/>
    <cellStyle name="출력 2 2 4 2 7" xfId="47244" xr:uid="{00000000-0005-0000-0000-000097D10000}"/>
    <cellStyle name="출력 2 2 4 2 8" xfId="47245" xr:uid="{00000000-0005-0000-0000-000098D10000}"/>
    <cellStyle name="출력 2 2 4 3" xfId="47246" xr:uid="{00000000-0005-0000-0000-000099D10000}"/>
    <cellStyle name="출력 2 2 4 3 2" xfId="47247" xr:uid="{00000000-0005-0000-0000-00009AD10000}"/>
    <cellStyle name="출력 2 2 4 3 2 2" xfId="47248" xr:uid="{00000000-0005-0000-0000-00009BD10000}"/>
    <cellStyle name="출력 2 2 4 3 2 2 2" xfId="47249" xr:uid="{00000000-0005-0000-0000-00009CD10000}"/>
    <cellStyle name="출력 2 2 4 3 2 2 2 2" xfId="47250" xr:uid="{00000000-0005-0000-0000-00009DD10000}"/>
    <cellStyle name="출력 2 2 4 3 2 2 2 3" xfId="47251" xr:uid="{00000000-0005-0000-0000-00009ED10000}"/>
    <cellStyle name="출력 2 2 4 3 2 2 3" xfId="47252" xr:uid="{00000000-0005-0000-0000-00009FD10000}"/>
    <cellStyle name="출력 2 2 4 3 2 2 4" xfId="47253" xr:uid="{00000000-0005-0000-0000-0000A0D10000}"/>
    <cellStyle name="출력 2 2 4 3 2 2 5" xfId="47254" xr:uid="{00000000-0005-0000-0000-0000A1D10000}"/>
    <cellStyle name="출력 2 2 4 3 2 3" xfId="47255" xr:uid="{00000000-0005-0000-0000-0000A2D10000}"/>
    <cellStyle name="출력 2 2 4 3 2 3 2" xfId="47256" xr:uid="{00000000-0005-0000-0000-0000A3D10000}"/>
    <cellStyle name="출력 2 2 4 3 2 3 3" xfId="47257" xr:uid="{00000000-0005-0000-0000-0000A4D10000}"/>
    <cellStyle name="출력 2 2 4 3 2 4" xfId="47258" xr:uid="{00000000-0005-0000-0000-0000A5D10000}"/>
    <cellStyle name="출력 2 2 4 3 2 5" xfId="47259" xr:uid="{00000000-0005-0000-0000-0000A6D10000}"/>
    <cellStyle name="출력 2 2 4 3 2 6" xfId="47260" xr:uid="{00000000-0005-0000-0000-0000A7D10000}"/>
    <cellStyle name="출력 2 2 4 3 3" xfId="47261" xr:uid="{00000000-0005-0000-0000-0000A8D10000}"/>
    <cellStyle name="출력 2 2 4 3 3 2" xfId="47262" xr:uid="{00000000-0005-0000-0000-0000A9D10000}"/>
    <cellStyle name="출력 2 2 4 3 3 2 2" xfId="47263" xr:uid="{00000000-0005-0000-0000-0000AAD10000}"/>
    <cellStyle name="출력 2 2 4 3 3 2 3" xfId="47264" xr:uid="{00000000-0005-0000-0000-0000ABD10000}"/>
    <cellStyle name="출력 2 2 4 3 3 3" xfId="47265" xr:uid="{00000000-0005-0000-0000-0000ACD10000}"/>
    <cellStyle name="출력 2 2 4 3 3 4" xfId="47266" xr:uid="{00000000-0005-0000-0000-0000ADD10000}"/>
    <cellStyle name="출력 2 2 4 3 3 5" xfId="47267" xr:uid="{00000000-0005-0000-0000-0000AED10000}"/>
    <cellStyle name="출력 2 2 4 3 4" xfId="47268" xr:uid="{00000000-0005-0000-0000-0000AFD10000}"/>
    <cellStyle name="출력 2 2 4 3 4 2" xfId="47269" xr:uid="{00000000-0005-0000-0000-0000B0D10000}"/>
    <cellStyle name="출력 2 2 4 3 4 3" xfId="47270" xr:uid="{00000000-0005-0000-0000-0000B1D10000}"/>
    <cellStyle name="출력 2 2 4 3 5" xfId="47271" xr:uid="{00000000-0005-0000-0000-0000B2D10000}"/>
    <cellStyle name="출력 2 2 4 3 6" xfId="47272" xr:uid="{00000000-0005-0000-0000-0000B3D10000}"/>
    <cellStyle name="출력 2 2 4 3 7" xfId="47273" xr:uid="{00000000-0005-0000-0000-0000B4D10000}"/>
    <cellStyle name="출력 2 2 4 4" xfId="47274" xr:uid="{00000000-0005-0000-0000-0000B5D10000}"/>
    <cellStyle name="출력 2 2 4 4 2" xfId="47275" xr:uid="{00000000-0005-0000-0000-0000B6D10000}"/>
    <cellStyle name="출력 2 2 4 4 2 2" xfId="47276" xr:uid="{00000000-0005-0000-0000-0000B7D10000}"/>
    <cellStyle name="출력 2 2 4 4 2 2 2" xfId="47277" xr:uid="{00000000-0005-0000-0000-0000B8D10000}"/>
    <cellStyle name="출력 2 2 4 4 2 2 2 2" xfId="47278" xr:uid="{00000000-0005-0000-0000-0000B9D10000}"/>
    <cellStyle name="출력 2 2 4 4 2 2 2 3" xfId="47279" xr:uid="{00000000-0005-0000-0000-0000BAD10000}"/>
    <cellStyle name="출력 2 2 4 4 2 2 3" xfId="47280" xr:uid="{00000000-0005-0000-0000-0000BBD10000}"/>
    <cellStyle name="출력 2 2 4 4 2 2 4" xfId="47281" xr:uid="{00000000-0005-0000-0000-0000BCD10000}"/>
    <cellStyle name="출력 2 2 4 4 2 2 5" xfId="47282" xr:uid="{00000000-0005-0000-0000-0000BDD10000}"/>
    <cellStyle name="출력 2 2 4 4 2 3" xfId="47283" xr:uid="{00000000-0005-0000-0000-0000BED10000}"/>
    <cellStyle name="출력 2 2 4 4 2 3 2" xfId="47284" xr:uid="{00000000-0005-0000-0000-0000BFD10000}"/>
    <cellStyle name="출력 2 2 4 4 2 3 3" xfId="47285" xr:uid="{00000000-0005-0000-0000-0000C0D10000}"/>
    <cellStyle name="출력 2 2 4 4 2 4" xfId="47286" xr:uid="{00000000-0005-0000-0000-0000C1D10000}"/>
    <cellStyle name="출력 2 2 4 4 2 5" xfId="47287" xr:uid="{00000000-0005-0000-0000-0000C2D10000}"/>
    <cellStyle name="출력 2 2 4 4 2 6" xfId="47288" xr:uid="{00000000-0005-0000-0000-0000C3D10000}"/>
    <cellStyle name="출력 2 2 4 4 3" xfId="47289" xr:uid="{00000000-0005-0000-0000-0000C4D10000}"/>
    <cellStyle name="출력 2 2 4 4 3 2" xfId="47290" xr:uid="{00000000-0005-0000-0000-0000C5D10000}"/>
    <cellStyle name="출력 2 2 4 4 3 2 2" xfId="47291" xr:uid="{00000000-0005-0000-0000-0000C6D10000}"/>
    <cellStyle name="출력 2 2 4 4 3 2 3" xfId="47292" xr:uid="{00000000-0005-0000-0000-0000C7D10000}"/>
    <cellStyle name="출력 2 2 4 4 3 3" xfId="47293" xr:uid="{00000000-0005-0000-0000-0000C8D10000}"/>
    <cellStyle name="출력 2 2 4 4 3 4" xfId="47294" xr:uid="{00000000-0005-0000-0000-0000C9D10000}"/>
    <cellStyle name="출력 2 2 4 4 3 5" xfId="47295" xr:uid="{00000000-0005-0000-0000-0000CAD10000}"/>
    <cellStyle name="출력 2 2 4 4 4" xfId="47296" xr:uid="{00000000-0005-0000-0000-0000CBD10000}"/>
    <cellStyle name="출력 2 2 4 4 4 2" xfId="47297" xr:uid="{00000000-0005-0000-0000-0000CCD10000}"/>
    <cellStyle name="출력 2 2 4 4 4 3" xfId="47298" xr:uid="{00000000-0005-0000-0000-0000CDD10000}"/>
    <cellStyle name="출력 2 2 4 4 5" xfId="47299" xr:uid="{00000000-0005-0000-0000-0000CED10000}"/>
    <cellStyle name="출력 2 2 4 4 6" xfId="47300" xr:uid="{00000000-0005-0000-0000-0000CFD10000}"/>
    <cellStyle name="출력 2 2 4 4 7" xfId="47301" xr:uid="{00000000-0005-0000-0000-0000D0D10000}"/>
    <cellStyle name="출력 2 2 4 5" xfId="47302" xr:uid="{00000000-0005-0000-0000-0000D1D10000}"/>
    <cellStyle name="출력 2 2 4 5 2" xfId="47303" xr:uid="{00000000-0005-0000-0000-0000D2D10000}"/>
    <cellStyle name="출력 2 2 4 5 2 2" xfId="47304" xr:uid="{00000000-0005-0000-0000-0000D3D10000}"/>
    <cellStyle name="출력 2 2 4 5 2 2 2" xfId="47305" xr:uid="{00000000-0005-0000-0000-0000D4D10000}"/>
    <cellStyle name="출력 2 2 4 5 2 2 2 2" xfId="47306" xr:uid="{00000000-0005-0000-0000-0000D5D10000}"/>
    <cellStyle name="출력 2 2 4 5 2 2 2 3" xfId="47307" xr:uid="{00000000-0005-0000-0000-0000D6D10000}"/>
    <cellStyle name="출력 2 2 4 5 2 2 3" xfId="47308" xr:uid="{00000000-0005-0000-0000-0000D7D10000}"/>
    <cellStyle name="출력 2 2 4 5 2 2 4" xfId="47309" xr:uid="{00000000-0005-0000-0000-0000D8D10000}"/>
    <cellStyle name="출력 2 2 4 5 2 2 5" xfId="47310" xr:uid="{00000000-0005-0000-0000-0000D9D10000}"/>
    <cellStyle name="출력 2 2 4 5 2 3" xfId="47311" xr:uid="{00000000-0005-0000-0000-0000DAD10000}"/>
    <cellStyle name="출력 2 2 4 5 2 3 2" xfId="47312" xr:uid="{00000000-0005-0000-0000-0000DBD10000}"/>
    <cellStyle name="출력 2 2 4 5 2 3 3" xfId="47313" xr:uid="{00000000-0005-0000-0000-0000DCD10000}"/>
    <cellStyle name="출력 2 2 4 5 2 4" xfId="47314" xr:uid="{00000000-0005-0000-0000-0000DDD10000}"/>
    <cellStyle name="출력 2 2 4 5 2 5" xfId="47315" xr:uid="{00000000-0005-0000-0000-0000DED10000}"/>
    <cellStyle name="출력 2 2 4 5 2 6" xfId="47316" xr:uid="{00000000-0005-0000-0000-0000DFD10000}"/>
    <cellStyle name="출력 2 2 4 5 3" xfId="47317" xr:uid="{00000000-0005-0000-0000-0000E0D10000}"/>
    <cellStyle name="출력 2 2 4 5 3 2" xfId="47318" xr:uid="{00000000-0005-0000-0000-0000E1D10000}"/>
    <cellStyle name="출력 2 2 4 5 3 2 2" xfId="47319" xr:uid="{00000000-0005-0000-0000-0000E2D10000}"/>
    <cellStyle name="출력 2 2 4 5 3 2 3" xfId="47320" xr:uid="{00000000-0005-0000-0000-0000E3D10000}"/>
    <cellStyle name="출력 2 2 4 5 3 3" xfId="47321" xr:uid="{00000000-0005-0000-0000-0000E4D10000}"/>
    <cellStyle name="출력 2 2 4 5 3 4" xfId="47322" xr:uid="{00000000-0005-0000-0000-0000E5D10000}"/>
    <cellStyle name="출력 2 2 4 5 3 5" xfId="47323" xr:uid="{00000000-0005-0000-0000-0000E6D10000}"/>
    <cellStyle name="출력 2 2 4 5 4" xfId="47324" xr:uid="{00000000-0005-0000-0000-0000E7D10000}"/>
    <cellStyle name="출력 2 2 4 5 4 2" xfId="47325" xr:uid="{00000000-0005-0000-0000-0000E8D10000}"/>
    <cellStyle name="출력 2 2 4 5 4 3" xfId="47326" xr:uid="{00000000-0005-0000-0000-0000E9D10000}"/>
    <cellStyle name="출력 2 2 4 5 5" xfId="47327" xr:uid="{00000000-0005-0000-0000-0000EAD10000}"/>
    <cellStyle name="출력 2 2 4 5 6" xfId="47328" xr:uid="{00000000-0005-0000-0000-0000EBD10000}"/>
    <cellStyle name="출력 2 2 4 5 7" xfId="47329" xr:uid="{00000000-0005-0000-0000-0000ECD10000}"/>
    <cellStyle name="출력 2 2 4 6" xfId="47330" xr:uid="{00000000-0005-0000-0000-0000EDD10000}"/>
    <cellStyle name="출력 2 2 4 6 2" xfId="47331" xr:uid="{00000000-0005-0000-0000-0000EED10000}"/>
    <cellStyle name="출력 2 2 4 6 2 2" xfId="47332" xr:uid="{00000000-0005-0000-0000-0000EFD10000}"/>
    <cellStyle name="출력 2 2 4 6 2 2 2" xfId="47333" xr:uid="{00000000-0005-0000-0000-0000F0D10000}"/>
    <cellStyle name="출력 2 2 4 6 2 2 3" xfId="47334" xr:uid="{00000000-0005-0000-0000-0000F1D10000}"/>
    <cellStyle name="출력 2 2 4 6 2 3" xfId="47335" xr:uid="{00000000-0005-0000-0000-0000F2D10000}"/>
    <cellStyle name="출력 2 2 4 6 2 4" xfId="47336" xr:uid="{00000000-0005-0000-0000-0000F3D10000}"/>
    <cellStyle name="출력 2 2 4 6 2 5" xfId="47337" xr:uid="{00000000-0005-0000-0000-0000F4D10000}"/>
    <cellStyle name="출력 2 2 4 6 3" xfId="47338" xr:uid="{00000000-0005-0000-0000-0000F5D10000}"/>
    <cellStyle name="출력 2 2 4 6 3 2" xfId="47339" xr:uid="{00000000-0005-0000-0000-0000F6D10000}"/>
    <cellStyle name="출력 2 2 4 6 3 3" xfId="47340" xr:uid="{00000000-0005-0000-0000-0000F7D10000}"/>
    <cellStyle name="출력 2 2 4 6 4" xfId="47341" xr:uid="{00000000-0005-0000-0000-0000F8D10000}"/>
    <cellStyle name="출력 2 2 4 6 5" xfId="47342" xr:uid="{00000000-0005-0000-0000-0000F9D10000}"/>
    <cellStyle name="출력 2 2 4 6 6" xfId="47343" xr:uid="{00000000-0005-0000-0000-0000FAD10000}"/>
    <cellStyle name="출력 2 2 4 7" xfId="47344" xr:uid="{00000000-0005-0000-0000-0000FBD10000}"/>
    <cellStyle name="출력 2 2 4 7 2" xfId="47345" xr:uid="{00000000-0005-0000-0000-0000FCD10000}"/>
    <cellStyle name="출력 2 2 4 7 2 2" xfId="47346" xr:uid="{00000000-0005-0000-0000-0000FDD10000}"/>
    <cellStyle name="출력 2 2 4 7 2 2 2" xfId="47347" xr:uid="{00000000-0005-0000-0000-0000FED10000}"/>
    <cellStyle name="출력 2 2 4 7 2 2 3" xfId="47348" xr:uid="{00000000-0005-0000-0000-0000FFD10000}"/>
    <cellStyle name="출력 2 2 4 7 2 3" xfId="47349" xr:uid="{00000000-0005-0000-0000-000000D20000}"/>
    <cellStyle name="출력 2 2 4 7 2 4" xfId="47350" xr:uid="{00000000-0005-0000-0000-000001D20000}"/>
    <cellStyle name="출력 2 2 4 7 2 5" xfId="47351" xr:uid="{00000000-0005-0000-0000-000002D20000}"/>
    <cellStyle name="출력 2 2 4 7 3" xfId="47352" xr:uid="{00000000-0005-0000-0000-000003D20000}"/>
    <cellStyle name="출력 2 2 4 7 3 2" xfId="47353" xr:uid="{00000000-0005-0000-0000-000004D20000}"/>
    <cellStyle name="출력 2 2 4 7 3 3" xfId="47354" xr:uid="{00000000-0005-0000-0000-000005D20000}"/>
    <cellStyle name="출력 2 2 4 7 4" xfId="47355" xr:uid="{00000000-0005-0000-0000-000006D20000}"/>
    <cellStyle name="출력 2 2 4 7 5" xfId="47356" xr:uid="{00000000-0005-0000-0000-000007D20000}"/>
    <cellStyle name="출력 2 2 4 7 6" xfId="47357" xr:uid="{00000000-0005-0000-0000-000008D20000}"/>
    <cellStyle name="출력 2 2 4 8" xfId="47358" xr:uid="{00000000-0005-0000-0000-000009D20000}"/>
    <cellStyle name="출력 2 2 4 8 2" xfId="47359" xr:uid="{00000000-0005-0000-0000-00000AD20000}"/>
    <cellStyle name="출력 2 2 4 8 2 2" xfId="47360" xr:uid="{00000000-0005-0000-0000-00000BD20000}"/>
    <cellStyle name="출력 2 2 4 8 2 3" xfId="47361" xr:uid="{00000000-0005-0000-0000-00000CD20000}"/>
    <cellStyle name="출력 2 2 4 8 3" xfId="47362" xr:uid="{00000000-0005-0000-0000-00000DD20000}"/>
    <cellStyle name="출력 2 2 4 8 4" xfId="47363" xr:uid="{00000000-0005-0000-0000-00000ED20000}"/>
    <cellStyle name="출력 2 2 4 8 5" xfId="47364" xr:uid="{00000000-0005-0000-0000-00000FD20000}"/>
    <cellStyle name="출력 2 2 4 9" xfId="47365" xr:uid="{00000000-0005-0000-0000-000010D20000}"/>
    <cellStyle name="출력 2 2 4 9 2" xfId="47366" xr:uid="{00000000-0005-0000-0000-000011D20000}"/>
    <cellStyle name="출력 2 2 4 9 3" xfId="47367" xr:uid="{00000000-0005-0000-0000-000012D20000}"/>
    <cellStyle name="출력 2 2 5" xfId="47368" xr:uid="{00000000-0005-0000-0000-000013D20000}"/>
    <cellStyle name="출력 2 2 5 10" xfId="47369" xr:uid="{00000000-0005-0000-0000-000014D20000}"/>
    <cellStyle name="출력 2 2 5 11" xfId="47370" xr:uid="{00000000-0005-0000-0000-000015D20000}"/>
    <cellStyle name="출력 2 2 5 12" xfId="47371" xr:uid="{00000000-0005-0000-0000-000016D20000}"/>
    <cellStyle name="출력 2 2 5 2" xfId="47372" xr:uid="{00000000-0005-0000-0000-000017D20000}"/>
    <cellStyle name="출력 2 2 5 2 2" xfId="47373" xr:uid="{00000000-0005-0000-0000-000018D20000}"/>
    <cellStyle name="출력 2 2 5 2 2 2" xfId="47374" xr:uid="{00000000-0005-0000-0000-000019D20000}"/>
    <cellStyle name="출력 2 2 5 2 2 2 2" xfId="47375" xr:uid="{00000000-0005-0000-0000-00001AD20000}"/>
    <cellStyle name="출력 2 2 5 2 2 2 2 2" xfId="47376" xr:uid="{00000000-0005-0000-0000-00001BD20000}"/>
    <cellStyle name="출력 2 2 5 2 2 2 2 3" xfId="47377" xr:uid="{00000000-0005-0000-0000-00001CD20000}"/>
    <cellStyle name="출력 2 2 5 2 2 2 3" xfId="47378" xr:uid="{00000000-0005-0000-0000-00001DD20000}"/>
    <cellStyle name="출력 2 2 5 2 2 2 4" xfId="47379" xr:uid="{00000000-0005-0000-0000-00001ED20000}"/>
    <cellStyle name="출력 2 2 5 2 2 2 5" xfId="47380" xr:uid="{00000000-0005-0000-0000-00001FD20000}"/>
    <cellStyle name="출력 2 2 5 2 2 3" xfId="47381" xr:uid="{00000000-0005-0000-0000-000020D20000}"/>
    <cellStyle name="출력 2 2 5 2 2 3 2" xfId="47382" xr:uid="{00000000-0005-0000-0000-000021D20000}"/>
    <cellStyle name="출력 2 2 5 2 2 3 3" xfId="47383" xr:uid="{00000000-0005-0000-0000-000022D20000}"/>
    <cellStyle name="출력 2 2 5 2 2 4" xfId="47384" xr:uid="{00000000-0005-0000-0000-000023D20000}"/>
    <cellStyle name="출력 2 2 5 2 2 5" xfId="47385" xr:uid="{00000000-0005-0000-0000-000024D20000}"/>
    <cellStyle name="출력 2 2 5 2 2 6" xfId="47386" xr:uid="{00000000-0005-0000-0000-000025D20000}"/>
    <cellStyle name="출력 2 2 5 2 3" xfId="47387" xr:uid="{00000000-0005-0000-0000-000026D20000}"/>
    <cellStyle name="출력 2 2 5 2 3 2" xfId="47388" xr:uid="{00000000-0005-0000-0000-000027D20000}"/>
    <cellStyle name="출력 2 2 5 2 3 2 2" xfId="47389" xr:uid="{00000000-0005-0000-0000-000028D20000}"/>
    <cellStyle name="출력 2 2 5 2 3 2 2 2" xfId="47390" xr:uid="{00000000-0005-0000-0000-000029D20000}"/>
    <cellStyle name="출력 2 2 5 2 3 2 2 3" xfId="47391" xr:uid="{00000000-0005-0000-0000-00002AD20000}"/>
    <cellStyle name="출력 2 2 5 2 3 2 3" xfId="47392" xr:uid="{00000000-0005-0000-0000-00002BD20000}"/>
    <cellStyle name="출력 2 2 5 2 3 2 4" xfId="47393" xr:uid="{00000000-0005-0000-0000-00002CD20000}"/>
    <cellStyle name="출력 2 2 5 2 3 2 5" xfId="47394" xr:uid="{00000000-0005-0000-0000-00002DD20000}"/>
    <cellStyle name="출력 2 2 5 2 3 3" xfId="47395" xr:uid="{00000000-0005-0000-0000-00002ED20000}"/>
    <cellStyle name="출력 2 2 5 2 3 3 2" xfId="47396" xr:uid="{00000000-0005-0000-0000-00002FD20000}"/>
    <cellStyle name="출력 2 2 5 2 3 3 3" xfId="47397" xr:uid="{00000000-0005-0000-0000-000030D20000}"/>
    <cellStyle name="출력 2 2 5 2 3 4" xfId="47398" xr:uid="{00000000-0005-0000-0000-000031D20000}"/>
    <cellStyle name="출력 2 2 5 2 3 5" xfId="47399" xr:uid="{00000000-0005-0000-0000-000032D20000}"/>
    <cellStyle name="출력 2 2 5 2 3 6" xfId="47400" xr:uid="{00000000-0005-0000-0000-000033D20000}"/>
    <cellStyle name="출력 2 2 5 2 4" xfId="47401" xr:uid="{00000000-0005-0000-0000-000034D20000}"/>
    <cellStyle name="출력 2 2 5 2 4 2" xfId="47402" xr:uid="{00000000-0005-0000-0000-000035D20000}"/>
    <cellStyle name="출력 2 2 5 2 4 2 2" xfId="47403" xr:uid="{00000000-0005-0000-0000-000036D20000}"/>
    <cellStyle name="출력 2 2 5 2 4 2 3" xfId="47404" xr:uid="{00000000-0005-0000-0000-000037D20000}"/>
    <cellStyle name="출력 2 2 5 2 4 3" xfId="47405" xr:uid="{00000000-0005-0000-0000-000038D20000}"/>
    <cellStyle name="출력 2 2 5 2 4 4" xfId="47406" xr:uid="{00000000-0005-0000-0000-000039D20000}"/>
    <cellStyle name="출력 2 2 5 2 4 5" xfId="47407" xr:uid="{00000000-0005-0000-0000-00003AD20000}"/>
    <cellStyle name="출력 2 2 5 2 5" xfId="47408" xr:uid="{00000000-0005-0000-0000-00003BD20000}"/>
    <cellStyle name="출력 2 2 5 2 5 2" xfId="47409" xr:uid="{00000000-0005-0000-0000-00003CD20000}"/>
    <cellStyle name="출력 2 2 5 2 5 3" xfId="47410" xr:uid="{00000000-0005-0000-0000-00003DD20000}"/>
    <cellStyle name="출력 2 2 5 2 6" xfId="47411" xr:uid="{00000000-0005-0000-0000-00003ED20000}"/>
    <cellStyle name="출력 2 2 5 2 7" xfId="47412" xr:uid="{00000000-0005-0000-0000-00003FD20000}"/>
    <cellStyle name="출력 2 2 5 2 8" xfId="47413" xr:uid="{00000000-0005-0000-0000-000040D20000}"/>
    <cellStyle name="출력 2 2 5 3" xfId="47414" xr:uid="{00000000-0005-0000-0000-000041D20000}"/>
    <cellStyle name="출력 2 2 5 3 2" xfId="47415" xr:uid="{00000000-0005-0000-0000-000042D20000}"/>
    <cellStyle name="출력 2 2 5 3 2 2" xfId="47416" xr:uid="{00000000-0005-0000-0000-000043D20000}"/>
    <cellStyle name="출력 2 2 5 3 2 2 2" xfId="47417" xr:uid="{00000000-0005-0000-0000-000044D20000}"/>
    <cellStyle name="출력 2 2 5 3 2 2 2 2" xfId="47418" xr:uid="{00000000-0005-0000-0000-000045D20000}"/>
    <cellStyle name="출력 2 2 5 3 2 2 2 3" xfId="47419" xr:uid="{00000000-0005-0000-0000-000046D20000}"/>
    <cellStyle name="출력 2 2 5 3 2 2 3" xfId="47420" xr:uid="{00000000-0005-0000-0000-000047D20000}"/>
    <cellStyle name="출력 2 2 5 3 2 2 4" xfId="47421" xr:uid="{00000000-0005-0000-0000-000048D20000}"/>
    <cellStyle name="출력 2 2 5 3 2 2 5" xfId="47422" xr:uid="{00000000-0005-0000-0000-000049D20000}"/>
    <cellStyle name="출력 2 2 5 3 2 3" xfId="47423" xr:uid="{00000000-0005-0000-0000-00004AD20000}"/>
    <cellStyle name="출력 2 2 5 3 2 3 2" xfId="47424" xr:uid="{00000000-0005-0000-0000-00004BD20000}"/>
    <cellStyle name="출력 2 2 5 3 2 3 3" xfId="47425" xr:uid="{00000000-0005-0000-0000-00004CD20000}"/>
    <cellStyle name="출력 2 2 5 3 2 4" xfId="47426" xr:uid="{00000000-0005-0000-0000-00004DD20000}"/>
    <cellStyle name="출력 2 2 5 3 2 5" xfId="47427" xr:uid="{00000000-0005-0000-0000-00004ED20000}"/>
    <cellStyle name="출력 2 2 5 3 2 6" xfId="47428" xr:uid="{00000000-0005-0000-0000-00004FD20000}"/>
    <cellStyle name="출력 2 2 5 3 3" xfId="47429" xr:uid="{00000000-0005-0000-0000-000050D20000}"/>
    <cellStyle name="출력 2 2 5 3 3 2" xfId="47430" xr:uid="{00000000-0005-0000-0000-000051D20000}"/>
    <cellStyle name="출력 2 2 5 3 3 2 2" xfId="47431" xr:uid="{00000000-0005-0000-0000-000052D20000}"/>
    <cellStyle name="출력 2 2 5 3 3 2 3" xfId="47432" xr:uid="{00000000-0005-0000-0000-000053D20000}"/>
    <cellStyle name="출력 2 2 5 3 3 3" xfId="47433" xr:uid="{00000000-0005-0000-0000-000054D20000}"/>
    <cellStyle name="출력 2 2 5 3 3 4" xfId="47434" xr:uid="{00000000-0005-0000-0000-000055D20000}"/>
    <cellStyle name="출력 2 2 5 3 3 5" xfId="47435" xr:uid="{00000000-0005-0000-0000-000056D20000}"/>
    <cellStyle name="출력 2 2 5 3 4" xfId="47436" xr:uid="{00000000-0005-0000-0000-000057D20000}"/>
    <cellStyle name="출력 2 2 5 3 4 2" xfId="47437" xr:uid="{00000000-0005-0000-0000-000058D20000}"/>
    <cellStyle name="출력 2 2 5 3 4 3" xfId="47438" xr:uid="{00000000-0005-0000-0000-000059D20000}"/>
    <cellStyle name="출력 2 2 5 3 5" xfId="47439" xr:uid="{00000000-0005-0000-0000-00005AD20000}"/>
    <cellStyle name="출력 2 2 5 3 6" xfId="47440" xr:uid="{00000000-0005-0000-0000-00005BD20000}"/>
    <cellStyle name="출력 2 2 5 3 7" xfId="47441" xr:uid="{00000000-0005-0000-0000-00005CD20000}"/>
    <cellStyle name="출력 2 2 5 4" xfId="47442" xr:uid="{00000000-0005-0000-0000-00005DD20000}"/>
    <cellStyle name="출력 2 2 5 4 2" xfId="47443" xr:uid="{00000000-0005-0000-0000-00005ED20000}"/>
    <cellStyle name="출력 2 2 5 4 2 2" xfId="47444" xr:uid="{00000000-0005-0000-0000-00005FD20000}"/>
    <cellStyle name="출력 2 2 5 4 2 2 2" xfId="47445" xr:uid="{00000000-0005-0000-0000-000060D20000}"/>
    <cellStyle name="출력 2 2 5 4 2 2 2 2" xfId="47446" xr:uid="{00000000-0005-0000-0000-000061D20000}"/>
    <cellStyle name="출력 2 2 5 4 2 2 2 3" xfId="47447" xr:uid="{00000000-0005-0000-0000-000062D20000}"/>
    <cellStyle name="출력 2 2 5 4 2 2 3" xfId="47448" xr:uid="{00000000-0005-0000-0000-000063D20000}"/>
    <cellStyle name="출력 2 2 5 4 2 2 4" xfId="47449" xr:uid="{00000000-0005-0000-0000-000064D20000}"/>
    <cellStyle name="출력 2 2 5 4 2 2 5" xfId="47450" xr:uid="{00000000-0005-0000-0000-000065D20000}"/>
    <cellStyle name="출력 2 2 5 4 2 3" xfId="47451" xr:uid="{00000000-0005-0000-0000-000066D20000}"/>
    <cellStyle name="출력 2 2 5 4 2 3 2" xfId="47452" xr:uid="{00000000-0005-0000-0000-000067D20000}"/>
    <cellStyle name="출력 2 2 5 4 2 3 3" xfId="47453" xr:uid="{00000000-0005-0000-0000-000068D20000}"/>
    <cellStyle name="출력 2 2 5 4 2 4" xfId="47454" xr:uid="{00000000-0005-0000-0000-000069D20000}"/>
    <cellStyle name="출력 2 2 5 4 2 5" xfId="47455" xr:uid="{00000000-0005-0000-0000-00006AD20000}"/>
    <cellStyle name="출력 2 2 5 4 2 6" xfId="47456" xr:uid="{00000000-0005-0000-0000-00006BD20000}"/>
    <cellStyle name="출력 2 2 5 4 3" xfId="47457" xr:uid="{00000000-0005-0000-0000-00006CD20000}"/>
    <cellStyle name="출력 2 2 5 4 3 2" xfId="47458" xr:uid="{00000000-0005-0000-0000-00006DD20000}"/>
    <cellStyle name="출력 2 2 5 4 3 2 2" xfId="47459" xr:uid="{00000000-0005-0000-0000-00006ED20000}"/>
    <cellStyle name="출력 2 2 5 4 3 2 3" xfId="47460" xr:uid="{00000000-0005-0000-0000-00006FD20000}"/>
    <cellStyle name="출력 2 2 5 4 3 3" xfId="47461" xr:uid="{00000000-0005-0000-0000-000070D20000}"/>
    <cellStyle name="출력 2 2 5 4 3 4" xfId="47462" xr:uid="{00000000-0005-0000-0000-000071D20000}"/>
    <cellStyle name="출력 2 2 5 4 3 5" xfId="47463" xr:uid="{00000000-0005-0000-0000-000072D20000}"/>
    <cellStyle name="출력 2 2 5 4 4" xfId="47464" xr:uid="{00000000-0005-0000-0000-000073D20000}"/>
    <cellStyle name="출력 2 2 5 4 4 2" xfId="47465" xr:uid="{00000000-0005-0000-0000-000074D20000}"/>
    <cellStyle name="출력 2 2 5 4 4 3" xfId="47466" xr:uid="{00000000-0005-0000-0000-000075D20000}"/>
    <cellStyle name="출력 2 2 5 4 5" xfId="47467" xr:uid="{00000000-0005-0000-0000-000076D20000}"/>
    <cellStyle name="출력 2 2 5 4 6" xfId="47468" xr:uid="{00000000-0005-0000-0000-000077D20000}"/>
    <cellStyle name="출력 2 2 5 4 7" xfId="47469" xr:uid="{00000000-0005-0000-0000-000078D20000}"/>
    <cellStyle name="출력 2 2 5 5" xfId="47470" xr:uid="{00000000-0005-0000-0000-000079D20000}"/>
    <cellStyle name="출력 2 2 5 5 2" xfId="47471" xr:uid="{00000000-0005-0000-0000-00007AD20000}"/>
    <cellStyle name="출력 2 2 5 5 2 2" xfId="47472" xr:uid="{00000000-0005-0000-0000-00007BD20000}"/>
    <cellStyle name="출력 2 2 5 5 2 2 2" xfId="47473" xr:uid="{00000000-0005-0000-0000-00007CD20000}"/>
    <cellStyle name="출력 2 2 5 5 2 2 2 2" xfId="47474" xr:uid="{00000000-0005-0000-0000-00007DD20000}"/>
    <cellStyle name="출력 2 2 5 5 2 2 2 3" xfId="47475" xr:uid="{00000000-0005-0000-0000-00007ED20000}"/>
    <cellStyle name="출력 2 2 5 5 2 2 3" xfId="47476" xr:uid="{00000000-0005-0000-0000-00007FD20000}"/>
    <cellStyle name="출력 2 2 5 5 2 2 4" xfId="47477" xr:uid="{00000000-0005-0000-0000-000080D20000}"/>
    <cellStyle name="출력 2 2 5 5 2 2 5" xfId="47478" xr:uid="{00000000-0005-0000-0000-000081D20000}"/>
    <cellStyle name="출력 2 2 5 5 2 3" xfId="47479" xr:uid="{00000000-0005-0000-0000-000082D20000}"/>
    <cellStyle name="출력 2 2 5 5 2 3 2" xfId="47480" xr:uid="{00000000-0005-0000-0000-000083D20000}"/>
    <cellStyle name="출력 2 2 5 5 2 3 3" xfId="47481" xr:uid="{00000000-0005-0000-0000-000084D20000}"/>
    <cellStyle name="출력 2 2 5 5 2 4" xfId="47482" xr:uid="{00000000-0005-0000-0000-000085D20000}"/>
    <cellStyle name="출력 2 2 5 5 2 5" xfId="47483" xr:uid="{00000000-0005-0000-0000-000086D20000}"/>
    <cellStyle name="출력 2 2 5 5 2 6" xfId="47484" xr:uid="{00000000-0005-0000-0000-000087D20000}"/>
    <cellStyle name="출력 2 2 5 5 3" xfId="47485" xr:uid="{00000000-0005-0000-0000-000088D20000}"/>
    <cellStyle name="출력 2 2 5 5 3 2" xfId="47486" xr:uid="{00000000-0005-0000-0000-000089D20000}"/>
    <cellStyle name="출력 2 2 5 5 3 2 2" xfId="47487" xr:uid="{00000000-0005-0000-0000-00008AD20000}"/>
    <cellStyle name="출력 2 2 5 5 3 2 3" xfId="47488" xr:uid="{00000000-0005-0000-0000-00008BD20000}"/>
    <cellStyle name="출력 2 2 5 5 3 3" xfId="47489" xr:uid="{00000000-0005-0000-0000-00008CD20000}"/>
    <cellStyle name="출력 2 2 5 5 3 4" xfId="47490" xr:uid="{00000000-0005-0000-0000-00008DD20000}"/>
    <cellStyle name="출력 2 2 5 5 3 5" xfId="47491" xr:uid="{00000000-0005-0000-0000-00008ED20000}"/>
    <cellStyle name="출력 2 2 5 5 4" xfId="47492" xr:uid="{00000000-0005-0000-0000-00008FD20000}"/>
    <cellStyle name="출력 2 2 5 5 4 2" xfId="47493" xr:uid="{00000000-0005-0000-0000-000090D20000}"/>
    <cellStyle name="출력 2 2 5 5 4 3" xfId="47494" xr:uid="{00000000-0005-0000-0000-000091D20000}"/>
    <cellStyle name="출력 2 2 5 5 5" xfId="47495" xr:uid="{00000000-0005-0000-0000-000092D20000}"/>
    <cellStyle name="출력 2 2 5 5 6" xfId="47496" xr:uid="{00000000-0005-0000-0000-000093D20000}"/>
    <cellStyle name="출력 2 2 5 5 7" xfId="47497" xr:uid="{00000000-0005-0000-0000-000094D20000}"/>
    <cellStyle name="출력 2 2 5 6" xfId="47498" xr:uid="{00000000-0005-0000-0000-000095D20000}"/>
    <cellStyle name="출력 2 2 5 6 2" xfId="47499" xr:uid="{00000000-0005-0000-0000-000096D20000}"/>
    <cellStyle name="출력 2 2 5 6 2 2" xfId="47500" xr:uid="{00000000-0005-0000-0000-000097D20000}"/>
    <cellStyle name="출력 2 2 5 6 2 2 2" xfId="47501" xr:uid="{00000000-0005-0000-0000-000098D20000}"/>
    <cellStyle name="출력 2 2 5 6 2 2 3" xfId="47502" xr:uid="{00000000-0005-0000-0000-000099D20000}"/>
    <cellStyle name="출력 2 2 5 6 2 3" xfId="47503" xr:uid="{00000000-0005-0000-0000-00009AD20000}"/>
    <cellStyle name="출력 2 2 5 6 2 4" xfId="47504" xr:uid="{00000000-0005-0000-0000-00009BD20000}"/>
    <cellStyle name="출력 2 2 5 6 2 5" xfId="47505" xr:uid="{00000000-0005-0000-0000-00009CD20000}"/>
    <cellStyle name="출력 2 2 5 6 3" xfId="47506" xr:uid="{00000000-0005-0000-0000-00009DD20000}"/>
    <cellStyle name="출력 2 2 5 6 3 2" xfId="47507" xr:uid="{00000000-0005-0000-0000-00009ED20000}"/>
    <cellStyle name="출력 2 2 5 6 3 3" xfId="47508" xr:uid="{00000000-0005-0000-0000-00009FD20000}"/>
    <cellStyle name="출력 2 2 5 6 4" xfId="47509" xr:uid="{00000000-0005-0000-0000-0000A0D20000}"/>
    <cellStyle name="출력 2 2 5 6 5" xfId="47510" xr:uid="{00000000-0005-0000-0000-0000A1D20000}"/>
    <cellStyle name="출력 2 2 5 6 6" xfId="47511" xr:uid="{00000000-0005-0000-0000-0000A2D20000}"/>
    <cellStyle name="출력 2 2 5 7" xfId="47512" xr:uid="{00000000-0005-0000-0000-0000A3D20000}"/>
    <cellStyle name="출력 2 2 5 7 2" xfId="47513" xr:uid="{00000000-0005-0000-0000-0000A4D20000}"/>
    <cellStyle name="출력 2 2 5 7 2 2" xfId="47514" xr:uid="{00000000-0005-0000-0000-0000A5D20000}"/>
    <cellStyle name="출력 2 2 5 7 2 2 2" xfId="47515" xr:uid="{00000000-0005-0000-0000-0000A6D20000}"/>
    <cellStyle name="출력 2 2 5 7 2 2 3" xfId="47516" xr:uid="{00000000-0005-0000-0000-0000A7D20000}"/>
    <cellStyle name="출력 2 2 5 7 2 3" xfId="47517" xr:uid="{00000000-0005-0000-0000-0000A8D20000}"/>
    <cellStyle name="출력 2 2 5 7 2 4" xfId="47518" xr:uid="{00000000-0005-0000-0000-0000A9D20000}"/>
    <cellStyle name="출력 2 2 5 7 2 5" xfId="47519" xr:uid="{00000000-0005-0000-0000-0000AAD20000}"/>
    <cellStyle name="출력 2 2 5 7 3" xfId="47520" xr:uid="{00000000-0005-0000-0000-0000ABD20000}"/>
    <cellStyle name="출력 2 2 5 7 3 2" xfId="47521" xr:uid="{00000000-0005-0000-0000-0000ACD20000}"/>
    <cellStyle name="출력 2 2 5 7 3 3" xfId="47522" xr:uid="{00000000-0005-0000-0000-0000ADD20000}"/>
    <cellStyle name="출력 2 2 5 7 4" xfId="47523" xr:uid="{00000000-0005-0000-0000-0000AED20000}"/>
    <cellStyle name="출력 2 2 5 7 5" xfId="47524" xr:uid="{00000000-0005-0000-0000-0000AFD20000}"/>
    <cellStyle name="출력 2 2 5 7 6" xfId="47525" xr:uid="{00000000-0005-0000-0000-0000B0D20000}"/>
    <cellStyle name="출력 2 2 5 8" xfId="47526" xr:uid="{00000000-0005-0000-0000-0000B1D20000}"/>
    <cellStyle name="출력 2 2 5 8 2" xfId="47527" xr:uid="{00000000-0005-0000-0000-0000B2D20000}"/>
    <cellStyle name="출력 2 2 5 8 2 2" xfId="47528" xr:uid="{00000000-0005-0000-0000-0000B3D20000}"/>
    <cellStyle name="출력 2 2 5 8 2 3" xfId="47529" xr:uid="{00000000-0005-0000-0000-0000B4D20000}"/>
    <cellStyle name="출력 2 2 5 8 3" xfId="47530" xr:uid="{00000000-0005-0000-0000-0000B5D20000}"/>
    <cellStyle name="출력 2 2 5 8 4" xfId="47531" xr:uid="{00000000-0005-0000-0000-0000B6D20000}"/>
    <cellStyle name="출력 2 2 5 8 5" xfId="47532" xr:uid="{00000000-0005-0000-0000-0000B7D20000}"/>
    <cellStyle name="출력 2 2 5 9" xfId="47533" xr:uid="{00000000-0005-0000-0000-0000B8D20000}"/>
    <cellStyle name="출력 2 2 5 9 2" xfId="47534" xr:uid="{00000000-0005-0000-0000-0000B9D20000}"/>
    <cellStyle name="출력 2 2 5 9 3" xfId="47535" xr:uid="{00000000-0005-0000-0000-0000BAD20000}"/>
    <cellStyle name="출력 2 2 6" xfId="47536" xr:uid="{00000000-0005-0000-0000-0000BBD20000}"/>
    <cellStyle name="출력 2 2 6 10" xfId="47537" xr:uid="{00000000-0005-0000-0000-0000BCD20000}"/>
    <cellStyle name="출력 2 2 6 11" xfId="47538" xr:uid="{00000000-0005-0000-0000-0000BDD20000}"/>
    <cellStyle name="출력 2 2 6 12" xfId="47539" xr:uid="{00000000-0005-0000-0000-0000BED20000}"/>
    <cellStyle name="출력 2 2 6 2" xfId="47540" xr:uid="{00000000-0005-0000-0000-0000BFD20000}"/>
    <cellStyle name="출력 2 2 6 2 2" xfId="47541" xr:uid="{00000000-0005-0000-0000-0000C0D20000}"/>
    <cellStyle name="출력 2 2 6 2 2 2" xfId="47542" xr:uid="{00000000-0005-0000-0000-0000C1D20000}"/>
    <cellStyle name="출력 2 2 6 2 2 2 2" xfId="47543" xr:uid="{00000000-0005-0000-0000-0000C2D20000}"/>
    <cellStyle name="출력 2 2 6 2 2 2 2 2" xfId="47544" xr:uid="{00000000-0005-0000-0000-0000C3D20000}"/>
    <cellStyle name="출력 2 2 6 2 2 2 2 3" xfId="47545" xr:uid="{00000000-0005-0000-0000-0000C4D20000}"/>
    <cellStyle name="출력 2 2 6 2 2 2 3" xfId="47546" xr:uid="{00000000-0005-0000-0000-0000C5D20000}"/>
    <cellStyle name="출력 2 2 6 2 2 2 4" xfId="47547" xr:uid="{00000000-0005-0000-0000-0000C6D20000}"/>
    <cellStyle name="출력 2 2 6 2 2 2 5" xfId="47548" xr:uid="{00000000-0005-0000-0000-0000C7D20000}"/>
    <cellStyle name="출력 2 2 6 2 2 3" xfId="47549" xr:uid="{00000000-0005-0000-0000-0000C8D20000}"/>
    <cellStyle name="출력 2 2 6 2 2 3 2" xfId="47550" xr:uid="{00000000-0005-0000-0000-0000C9D20000}"/>
    <cellStyle name="출력 2 2 6 2 2 3 3" xfId="47551" xr:uid="{00000000-0005-0000-0000-0000CAD20000}"/>
    <cellStyle name="출력 2 2 6 2 2 4" xfId="47552" xr:uid="{00000000-0005-0000-0000-0000CBD20000}"/>
    <cellStyle name="출력 2 2 6 2 2 5" xfId="47553" xr:uid="{00000000-0005-0000-0000-0000CCD20000}"/>
    <cellStyle name="출력 2 2 6 2 2 6" xfId="47554" xr:uid="{00000000-0005-0000-0000-0000CDD20000}"/>
    <cellStyle name="출력 2 2 6 2 3" xfId="47555" xr:uid="{00000000-0005-0000-0000-0000CED20000}"/>
    <cellStyle name="출력 2 2 6 2 3 2" xfId="47556" xr:uid="{00000000-0005-0000-0000-0000CFD20000}"/>
    <cellStyle name="출력 2 2 6 2 3 2 2" xfId="47557" xr:uid="{00000000-0005-0000-0000-0000D0D20000}"/>
    <cellStyle name="출력 2 2 6 2 3 2 2 2" xfId="47558" xr:uid="{00000000-0005-0000-0000-0000D1D20000}"/>
    <cellStyle name="출력 2 2 6 2 3 2 2 3" xfId="47559" xr:uid="{00000000-0005-0000-0000-0000D2D20000}"/>
    <cellStyle name="출력 2 2 6 2 3 2 3" xfId="47560" xr:uid="{00000000-0005-0000-0000-0000D3D20000}"/>
    <cellStyle name="출력 2 2 6 2 3 2 4" xfId="47561" xr:uid="{00000000-0005-0000-0000-0000D4D20000}"/>
    <cellStyle name="출력 2 2 6 2 3 2 5" xfId="47562" xr:uid="{00000000-0005-0000-0000-0000D5D20000}"/>
    <cellStyle name="출력 2 2 6 2 3 3" xfId="47563" xr:uid="{00000000-0005-0000-0000-0000D6D20000}"/>
    <cellStyle name="출력 2 2 6 2 3 3 2" xfId="47564" xr:uid="{00000000-0005-0000-0000-0000D7D20000}"/>
    <cellStyle name="출력 2 2 6 2 3 3 3" xfId="47565" xr:uid="{00000000-0005-0000-0000-0000D8D20000}"/>
    <cellStyle name="출력 2 2 6 2 3 4" xfId="47566" xr:uid="{00000000-0005-0000-0000-0000D9D20000}"/>
    <cellStyle name="출력 2 2 6 2 3 5" xfId="47567" xr:uid="{00000000-0005-0000-0000-0000DAD20000}"/>
    <cellStyle name="출력 2 2 6 2 3 6" xfId="47568" xr:uid="{00000000-0005-0000-0000-0000DBD20000}"/>
    <cellStyle name="출력 2 2 6 2 4" xfId="47569" xr:uid="{00000000-0005-0000-0000-0000DCD20000}"/>
    <cellStyle name="출력 2 2 6 2 4 2" xfId="47570" xr:uid="{00000000-0005-0000-0000-0000DDD20000}"/>
    <cellStyle name="출력 2 2 6 2 4 2 2" xfId="47571" xr:uid="{00000000-0005-0000-0000-0000DED20000}"/>
    <cellStyle name="출력 2 2 6 2 4 2 3" xfId="47572" xr:uid="{00000000-0005-0000-0000-0000DFD20000}"/>
    <cellStyle name="출력 2 2 6 2 4 3" xfId="47573" xr:uid="{00000000-0005-0000-0000-0000E0D20000}"/>
    <cellStyle name="출력 2 2 6 2 4 4" xfId="47574" xr:uid="{00000000-0005-0000-0000-0000E1D20000}"/>
    <cellStyle name="출력 2 2 6 2 4 5" xfId="47575" xr:uid="{00000000-0005-0000-0000-0000E2D20000}"/>
    <cellStyle name="출력 2 2 6 2 5" xfId="47576" xr:uid="{00000000-0005-0000-0000-0000E3D20000}"/>
    <cellStyle name="출력 2 2 6 2 5 2" xfId="47577" xr:uid="{00000000-0005-0000-0000-0000E4D20000}"/>
    <cellStyle name="출력 2 2 6 2 5 3" xfId="47578" xr:uid="{00000000-0005-0000-0000-0000E5D20000}"/>
    <cellStyle name="출력 2 2 6 2 6" xfId="47579" xr:uid="{00000000-0005-0000-0000-0000E6D20000}"/>
    <cellStyle name="출력 2 2 6 2 7" xfId="47580" xr:uid="{00000000-0005-0000-0000-0000E7D20000}"/>
    <cellStyle name="출력 2 2 6 2 8" xfId="47581" xr:uid="{00000000-0005-0000-0000-0000E8D20000}"/>
    <cellStyle name="출력 2 2 6 3" xfId="47582" xr:uid="{00000000-0005-0000-0000-0000E9D20000}"/>
    <cellStyle name="출력 2 2 6 3 2" xfId="47583" xr:uid="{00000000-0005-0000-0000-0000EAD20000}"/>
    <cellStyle name="출력 2 2 6 3 2 2" xfId="47584" xr:uid="{00000000-0005-0000-0000-0000EBD20000}"/>
    <cellStyle name="출력 2 2 6 3 2 2 2" xfId="47585" xr:uid="{00000000-0005-0000-0000-0000ECD20000}"/>
    <cellStyle name="출력 2 2 6 3 2 2 2 2" xfId="47586" xr:uid="{00000000-0005-0000-0000-0000EDD20000}"/>
    <cellStyle name="출력 2 2 6 3 2 2 2 3" xfId="47587" xr:uid="{00000000-0005-0000-0000-0000EED20000}"/>
    <cellStyle name="출력 2 2 6 3 2 2 3" xfId="47588" xr:uid="{00000000-0005-0000-0000-0000EFD20000}"/>
    <cellStyle name="출력 2 2 6 3 2 2 4" xfId="47589" xr:uid="{00000000-0005-0000-0000-0000F0D20000}"/>
    <cellStyle name="출력 2 2 6 3 2 2 5" xfId="47590" xr:uid="{00000000-0005-0000-0000-0000F1D20000}"/>
    <cellStyle name="출력 2 2 6 3 2 3" xfId="47591" xr:uid="{00000000-0005-0000-0000-0000F2D20000}"/>
    <cellStyle name="출력 2 2 6 3 2 3 2" xfId="47592" xr:uid="{00000000-0005-0000-0000-0000F3D20000}"/>
    <cellStyle name="출력 2 2 6 3 2 3 3" xfId="47593" xr:uid="{00000000-0005-0000-0000-0000F4D20000}"/>
    <cellStyle name="출력 2 2 6 3 2 4" xfId="47594" xr:uid="{00000000-0005-0000-0000-0000F5D20000}"/>
    <cellStyle name="출력 2 2 6 3 2 5" xfId="47595" xr:uid="{00000000-0005-0000-0000-0000F6D20000}"/>
    <cellStyle name="출력 2 2 6 3 2 6" xfId="47596" xr:uid="{00000000-0005-0000-0000-0000F7D20000}"/>
    <cellStyle name="출력 2 2 6 3 3" xfId="47597" xr:uid="{00000000-0005-0000-0000-0000F8D20000}"/>
    <cellStyle name="출력 2 2 6 3 3 2" xfId="47598" xr:uid="{00000000-0005-0000-0000-0000F9D20000}"/>
    <cellStyle name="출력 2 2 6 3 3 2 2" xfId="47599" xr:uid="{00000000-0005-0000-0000-0000FAD20000}"/>
    <cellStyle name="출력 2 2 6 3 3 2 3" xfId="47600" xr:uid="{00000000-0005-0000-0000-0000FBD20000}"/>
    <cellStyle name="출력 2 2 6 3 3 3" xfId="47601" xr:uid="{00000000-0005-0000-0000-0000FCD20000}"/>
    <cellStyle name="출력 2 2 6 3 3 4" xfId="47602" xr:uid="{00000000-0005-0000-0000-0000FDD20000}"/>
    <cellStyle name="출력 2 2 6 3 3 5" xfId="47603" xr:uid="{00000000-0005-0000-0000-0000FED20000}"/>
    <cellStyle name="출력 2 2 6 3 4" xfId="47604" xr:uid="{00000000-0005-0000-0000-0000FFD20000}"/>
    <cellStyle name="출력 2 2 6 3 4 2" xfId="47605" xr:uid="{00000000-0005-0000-0000-000000D30000}"/>
    <cellStyle name="출력 2 2 6 3 4 3" xfId="47606" xr:uid="{00000000-0005-0000-0000-000001D30000}"/>
    <cellStyle name="출력 2 2 6 3 5" xfId="47607" xr:uid="{00000000-0005-0000-0000-000002D30000}"/>
    <cellStyle name="출력 2 2 6 3 6" xfId="47608" xr:uid="{00000000-0005-0000-0000-000003D30000}"/>
    <cellStyle name="출력 2 2 6 3 7" xfId="47609" xr:uid="{00000000-0005-0000-0000-000004D30000}"/>
    <cellStyle name="출력 2 2 6 4" xfId="47610" xr:uid="{00000000-0005-0000-0000-000005D30000}"/>
    <cellStyle name="출력 2 2 6 4 2" xfId="47611" xr:uid="{00000000-0005-0000-0000-000006D30000}"/>
    <cellStyle name="출력 2 2 6 4 2 2" xfId="47612" xr:uid="{00000000-0005-0000-0000-000007D30000}"/>
    <cellStyle name="출력 2 2 6 4 2 2 2" xfId="47613" xr:uid="{00000000-0005-0000-0000-000008D30000}"/>
    <cellStyle name="출력 2 2 6 4 2 2 2 2" xfId="47614" xr:uid="{00000000-0005-0000-0000-000009D30000}"/>
    <cellStyle name="출력 2 2 6 4 2 2 2 3" xfId="47615" xr:uid="{00000000-0005-0000-0000-00000AD30000}"/>
    <cellStyle name="출력 2 2 6 4 2 2 3" xfId="47616" xr:uid="{00000000-0005-0000-0000-00000BD30000}"/>
    <cellStyle name="출력 2 2 6 4 2 2 4" xfId="47617" xr:uid="{00000000-0005-0000-0000-00000CD30000}"/>
    <cellStyle name="출력 2 2 6 4 2 2 5" xfId="47618" xr:uid="{00000000-0005-0000-0000-00000DD30000}"/>
    <cellStyle name="출력 2 2 6 4 2 3" xfId="47619" xr:uid="{00000000-0005-0000-0000-00000ED30000}"/>
    <cellStyle name="출력 2 2 6 4 2 3 2" xfId="47620" xr:uid="{00000000-0005-0000-0000-00000FD30000}"/>
    <cellStyle name="출력 2 2 6 4 2 3 3" xfId="47621" xr:uid="{00000000-0005-0000-0000-000010D30000}"/>
    <cellStyle name="출력 2 2 6 4 2 4" xfId="47622" xr:uid="{00000000-0005-0000-0000-000011D30000}"/>
    <cellStyle name="출력 2 2 6 4 2 5" xfId="47623" xr:uid="{00000000-0005-0000-0000-000012D30000}"/>
    <cellStyle name="출력 2 2 6 4 2 6" xfId="47624" xr:uid="{00000000-0005-0000-0000-000013D30000}"/>
    <cellStyle name="출력 2 2 6 4 3" xfId="47625" xr:uid="{00000000-0005-0000-0000-000014D30000}"/>
    <cellStyle name="출력 2 2 6 4 3 2" xfId="47626" xr:uid="{00000000-0005-0000-0000-000015D30000}"/>
    <cellStyle name="출력 2 2 6 4 3 2 2" xfId="47627" xr:uid="{00000000-0005-0000-0000-000016D30000}"/>
    <cellStyle name="출력 2 2 6 4 3 2 3" xfId="47628" xr:uid="{00000000-0005-0000-0000-000017D30000}"/>
    <cellStyle name="출력 2 2 6 4 3 3" xfId="47629" xr:uid="{00000000-0005-0000-0000-000018D30000}"/>
    <cellStyle name="출력 2 2 6 4 3 4" xfId="47630" xr:uid="{00000000-0005-0000-0000-000019D30000}"/>
    <cellStyle name="출력 2 2 6 4 3 5" xfId="47631" xr:uid="{00000000-0005-0000-0000-00001AD30000}"/>
    <cellStyle name="출력 2 2 6 4 4" xfId="47632" xr:uid="{00000000-0005-0000-0000-00001BD30000}"/>
    <cellStyle name="출력 2 2 6 4 4 2" xfId="47633" xr:uid="{00000000-0005-0000-0000-00001CD30000}"/>
    <cellStyle name="출력 2 2 6 4 4 3" xfId="47634" xr:uid="{00000000-0005-0000-0000-00001DD30000}"/>
    <cellStyle name="출력 2 2 6 4 5" xfId="47635" xr:uid="{00000000-0005-0000-0000-00001ED30000}"/>
    <cellStyle name="출력 2 2 6 4 6" xfId="47636" xr:uid="{00000000-0005-0000-0000-00001FD30000}"/>
    <cellStyle name="출력 2 2 6 4 7" xfId="47637" xr:uid="{00000000-0005-0000-0000-000020D30000}"/>
    <cellStyle name="출력 2 2 6 5" xfId="47638" xr:uid="{00000000-0005-0000-0000-000021D30000}"/>
    <cellStyle name="출력 2 2 6 5 2" xfId="47639" xr:uid="{00000000-0005-0000-0000-000022D30000}"/>
    <cellStyle name="출력 2 2 6 5 2 2" xfId="47640" xr:uid="{00000000-0005-0000-0000-000023D30000}"/>
    <cellStyle name="출력 2 2 6 5 2 2 2" xfId="47641" xr:uid="{00000000-0005-0000-0000-000024D30000}"/>
    <cellStyle name="출력 2 2 6 5 2 2 2 2" xfId="47642" xr:uid="{00000000-0005-0000-0000-000025D30000}"/>
    <cellStyle name="출력 2 2 6 5 2 2 2 3" xfId="47643" xr:uid="{00000000-0005-0000-0000-000026D30000}"/>
    <cellStyle name="출력 2 2 6 5 2 2 3" xfId="47644" xr:uid="{00000000-0005-0000-0000-000027D30000}"/>
    <cellStyle name="출력 2 2 6 5 2 2 4" xfId="47645" xr:uid="{00000000-0005-0000-0000-000028D30000}"/>
    <cellStyle name="출력 2 2 6 5 2 2 5" xfId="47646" xr:uid="{00000000-0005-0000-0000-000029D30000}"/>
    <cellStyle name="출력 2 2 6 5 2 3" xfId="47647" xr:uid="{00000000-0005-0000-0000-00002AD30000}"/>
    <cellStyle name="출력 2 2 6 5 2 3 2" xfId="47648" xr:uid="{00000000-0005-0000-0000-00002BD30000}"/>
    <cellStyle name="출력 2 2 6 5 2 3 3" xfId="47649" xr:uid="{00000000-0005-0000-0000-00002CD30000}"/>
    <cellStyle name="출력 2 2 6 5 2 4" xfId="47650" xr:uid="{00000000-0005-0000-0000-00002DD30000}"/>
    <cellStyle name="출력 2 2 6 5 2 5" xfId="47651" xr:uid="{00000000-0005-0000-0000-00002ED30000}"/>
    <cellStyle name="출력 2 2 6 5 2 6" xfId="47652" xr:uid="{00000000-0005-0000-0000-00002FD30000}"/>
    <cellStyle name="출력 2 2 6 5 3" xfId="47653" xr:uid="{00000000-0005-0000-0000-000030D30000}"/>
    <cellStyle name="출력 2 2 6 5 3 2" xfId="47654" xr:uid="{00000000-0005-0000-0000-000031D30000}"/>
    <cellStyle name="출력 2 2 6 5 3 2 2" xfId="47655" xr:uid="{00000000-0005-0000-0000-000032D30000}"/>
    <cellStyle name="출력 2 2 6 5 3 2 3" xfId="47656" xr:uid="{00000000-0005-0000-0000-000033D30000}"/>
    <cellStyle name="출력 2 2 6 5 3 3" xfId="47657" xr:uid="{00000000-0005-0000-0000-000034D30000}"/>
    <cellStyle name="출력 2 2 6 5 3 4" xfId="47658" xr:uid="{00000000-0005-0000-0000-000035D30000}"/>
    <cellStyle name="출력 2 2 6 5 3 5" xfId="47659" xr:uid="{00000000-0005-0000-0000-000036D30000}"/>
    <cellStyle name="출력 2 2 6 5 4" xfId="47660" xr:uid="{00000000-0005-0000-0000-000037D30000}"/>
    <cellStyle name="출력 2 2 6 5 4 2" xfId="47661" xr:uid="{00000000-0005-0000-0000-000038D30000}"/>
    <cellStyle name="출력 2 2 6 5 4 3" xfId="47662" xr:uid="{00000000-0005-0000-0000-000039D30000}"/>
    <cellStyle name="출력 2 2 6 5 5" xfId="47663" xr:uid="{00000000-0005-0000-0000-00003AD30000}"/>
    <cellStyle name="출력 2 2 6 5 6" xfId="47664" xr:uid="{00000000-0005-0000-0000-00003BD30000}"/>
    <cellStyle name="출력 2 2 6 5 7" xfId="47665" xr:uid="{00000000-0005-0000-0000-00003CD30000}"/>
    <cellStyle name="출력 2 2 6 6" xfId="47666" xr:uid="{00000000-0005-0000-0000-00003DD30000}"/>
    <cellStyle name="출력 2 2 6 6 2" xfId="47667" xr:uid="{00000000-0005-0000-0000-00003ED30000}"/>
    <cellStyle name="출력 2 2 6 6 2 2" xfId="47668" xr:uid="{00000000-0005-0000-0000-00003FD30000}"/>
    <cellStyle name="출력 2 2 6 6 2 2 2" xfId="47669" xr:uid="{00000000-0005-0000-0000-000040D30000}"/>
    <cellStyle name="출력 2 2 6 6 2 2 3" xfId="47670" xr:uid="{00000000-0005-0000-0000-000041D30000}"/>
    <cellStyle name="출력 2 2 6 6 2 3" xfId="47671" xr:uid="{00000000-0005-0000-0000-000042D30000}"/>
    <cellStyle name="출력 2 2 6 6 2 4" xfId="47672" xr:uid="{00000000-0005-0000-0000-000043D30000}"/>
    <cellStyle name="출력 2 2 6 6 2 5" xfId="47673" xr:uid="{00000000-0005-0000-0000-000044D30000}"/>
    <cellStyle name="출력 2 2 6 6 3" xfId="47674" xr:uid="{00000000-0005-0000-0000-000045D30000}"/>
    <cellStyle name="출력 2 2 6 6 3 2" xfId="47675" xr:uid="{00000000-0005-0000-0000-000046D30000}"/>
    <cellStyle name="출력 2 2 6 6 3 3" xfId="47676" xr:uid="{00000000-0005-0000-0000-000047D30000}"/>
    <cellStyle name="출력 2 2 6 6 4" xfId="47677" xr:uid="{00000000-0005-0000-0000-000048D30000}"/>
    <cellStyle name="출력 2 2 6 6 5" xfId="47678" xr:uid="{00000000-0005-0000-0000-000049D30000}"/>
    <cellStyle name="출력 2 2 6 6 6" xfId="47679" xr:uid="{00000000-0005-0000-0000-00004AD30000}"/>
    <cellStyle name="출력 2 2 6 7" xfId="47680" xr:uid="{00000000-0005-0000-0000-00004BD30000}"/>
    <cellStyle name="출력 2 2 6 7 2" xfId="47681" xr:uid="{00000000-0005-0000-0000-00004CD30000}"/>
    <cellStyle name="출력 2 2 6 7 2 2" xfId="47682" xr:uid="{00000000-0005-0000-0000-00004DD30000}"/>
    <cellStyle name="출력 2 2 6 7 2 2 2" xfId="47683" xr:uid="{00000000-0005-0000-0000-00004ED30000}"/>
    <cellStyle name="출력 2 2 6 7 2 2 3" xfId="47684" xr:uid="{00000000-0005-0000-0000-00004FD30000}"/>
    <cellStyle name="출력 2 2 6 7 2 3" xfId="47685" xr:uid="{00000000-0005-0000-0000-000050D30000}"/>
    <cellStyle name="출력 2 2 6 7 2 4" xfId="47686" xr:uid="{00000000-0005-0000-0000-000051D30000}"/>
    <cellStyle name="출력 2 2 6 7 2 5" xfId="47687" xr:uid="{00000000-0005-0000-0000-000052D30000}"/>
    <cellStyle name="출력 2 2 6 7 3" xfId="47688" xr:uid="{00000000-0005-0000-0000-000053D30000}"/>
    <cellStyle name="출력 2 2 6 7 3 2" xfId="47689" xr:uid="{00000000-0005-0000-0000-000054D30000}"/>
    <cellStyle name="출력 2 2 6 7 3 3" xfId="47690" xr:uid="{00000000-0005-0000-0000-000055D30000}"/>
    <cellStyle name="출력 2 2 6 7 4" xfId="47691" xr:uid="{00000000-0005-0000-0000-000056D30000}"/>
    <cellStyle name="출력 2 2 6 7 5" xfId="47692" xr:uid="{00000000-0005-0000-0000-000057D30000}"/>
    <cellStyle name="출력 2 2 6 7 6" xfId="47693" xr:uid="{00000000-0005-0000-0000-000058D30000}"/>
    <cellStyle name="출력 2 2 6 8" xfId="47694" xr:uid="{00000000-0005-0000-0000-000059D30000}"/>
    <cellStyle name="출력 2 2 6 8 2" xfId="47695" xr:uid="{00000000-0005-0000-0000-00005AD30000}"/>
    <cellStyle name="출력 2 2 6 8 2 2" xfId="47696" xr:uid="{00000000-0005-0000-0000-00005BD30000}"/>
    <cellStyle name="출력 2 2 6 8 2 3" xfId="47697" xr:uid="{00000000-0005-0000-0000-00005CD30000}"/>
    <cellStyle name="출력 2 2 6 8 3" xfId="47698" xr:uid="{00000000-0005-0000-0000-00005DD30000}"/>
    <cellStyle name="출력 2 2 6 8 4" xfId="47699" xr:uid="{00000000-0005-0000-0000-00005ED30000}"/>
    <cellStyle name="출력 2 2 6 8 5" xfId="47700" xr:uid="{00000000-0005-0000-0000-00005FD30000}"/>
    <cellStyle name="출력 2 2 6 9" xfId="47701" xr:uid="{00000000-0005-0000-0000-000060D30000}"/>
    <cellStyle name="출력 2 2 6 9 2" xfId="47702" xr:uid="{00000000-0005-0000-0000-000061D30000}"/>
    <cellStyle name="출력 2 2 6 9 3" xfId="47703" xr:uid="{00000000-0005-0000-0000-000062D30000}"/>
    <cellStyle name="출력 2 2 7" xfId="47704" xr:uid="{00000000-0005-0000-0000-000063D30000}"/>
    <cellStyle name="출력 2 2 7 10" xfId="47705" xr:uid="{00000000-0005-0000-0000-000064D30000}"/>
    <cellStyle name="출력 2 2 7 11" xfId="47706" xr:uid="{00000000-0005-0000-0000-000065D30000}"/>
    <cellStyle name="출력 2 2 7 12" xfId="47707" xr:uid="{00000000-0005-0000-0000-000066D30000}"/>
    <cellStyle name="출력 2 2 7 2" xfId="47708" xr:uid="{00000000-0005-0000-0000-000067D30000}"/>
    <cellStyle name="출력 2 2 7 2 2" xfId="47709" xr:uid="{00000000-0005-0000-0000-000068D30000}"/>
    <cellStyle name="출력 2 2 7 2 2 2" xfId="47710" xr:uid="{00000000-0005-0000-0000-000069D30000}"/>
    <cellStyle name="출력 2 2 7 2 2 2 2" xfId="47711" xr:uid="{00000000-0005-0000-0000-00006AD30000}"/>
    <cellStyle name="출력 2 2 7 2 2 2 2 2" xfId="47712" xr:uid="{00000000-0005-0000-0000-00006BD30000}"/>
    <cellStyle name="출력 2 2 7 2 2 2 2 3" xfId="47713" xr:uid="{00000000-0005-0000-0000-00006CD30000}"/>
    <cellStyle name="출력 2 2 7 2 2 2 3" xfId="47714" xr:uid="{00000000-0005-0000-0000-00006DD30000}"/>
    <cellStyle name="출력 2 2 7 2 2 2 4" xfId="47715" xr:uid="{00000000-0005-0000-0000-00006ED30000}"/>
    <cellStyle name="출력 2 2 7 2 2 2 5" xfId="47716" xr:uid="{00000000-0005-0000-0000-00006FD30000}"/>
    <cellStyle name="출력 2 2 7 2 2 3" xfId="47717" xr:uid="{00000000-0005-0000-0000-000070D30000}"/>
    <cellStyle name="출력 2 2 7 2 2 3 2" xfId="47718" xr:uid="{00000000-0005-0000-0000-000071D30000}"/>
    <cellStyle name="출력 2 2 7 2 2 3 3" xfId="47719" xr:uid="{00000000-0005-0000-0000-000072D30000}"/>
    <cellStyle name="출력 2 2 7 2 2 4" xfId="47720" xr:uid="{00000000-0005-0000-0000-000073D30000}"/>
    <cellStyle name="출력 2 2 7 2 2 5" xfId="47721" xr:uid="{00000000-0005-0000-0000-000074D30000}"/>
    <cellStyle name="출력 2 2 7 2 2 6" xfId="47722" xr:uid="{00000000-0005-0000-0000-000075D30000}"/>
    <cellStyle name="출력 2 2 7 2 3" xfId="47723" xr:uid="{00000000-0005-0000-0000-000076D30000}"/>
    <cellStyle name="출력 2 2 7 2 3 2" xfId="47724" xr:uid="{00000000-0005-0000-0000-000077D30000}"/>
    <cellStyle name="출력 2 2 7 2 3 2 2" xfId="47725" xr:uid="{00000000-0005-0000-0000-000078D30000}"/>
    <cellStyle name="출력 2 2 7 2 3 2 2 2" xfId="47726" xr:uid="{00000000-0005-0000-0000-000079D30000}"/>
    <cellStyle name="출력 2 2 7 2 3 2 2 3" xfId="47727" xr:uid="{00000000-0005-0000-0000-00007AD30000}"/>
    <cellStyle name="출력 2 2 7 2 3 2 3" xfId="47728" xr:uid="{00000000-0005-0000-0000-00007BD30000}"/>
    <cellStyle name="출력 2 2 7 2 3 2 4" xfId="47729" xr:uid="{00000000-0005-0000-0000-00007CD30000}"/>
    <cellStyle name="출력 2 2 7 2 3 2 5" xfId="47730" xr:uid="{00000000-0005-0000-0000-00007DD30000}"/>
    <cellStyle name="출력 2 2 7 2 3 3" xfId="47731" xr:uid="{00000000-0005-0000-0000-00007ED30000}"/>
    <cellStyle name="출력 2 2 7 2 3 3 2" xfId="47732" xr:uid="{00000000-0005-0000-0000-00007FD30000}"/>
    <cellStyle name="출력 2 2 7 2 3 3 3" xfId="47733" xr:uid="{00000000-0005-0000-0000-000080D30000}"/>
    <cellStyle name="출력 2 2 7 2 3 4" xfId="47734" xr:uid="{00000000-0005-0000-0000-000081D30000}"/>
    <cellStyle name="출력 2 2 7 2 3 5" xfId="47735" xr:uid="{00000000-0005-0000-0000-000082D30000}"/>
    <cellStyle name="출력 2 2 7 2 3 6" xfId="47736" xr:uid="{00000000-0005-0000-0000-000083D30000}"/>
    <cellStyle name="출력 2 2 7 2 4" xfId="47737" xr:uid="{00000000-0005-0000-0000-000084D30000}"/>
    <cellStyle name="출력 2 2 7 2 4 2" xfId="47738" xr:uid="{00000000-0005-0000-0000-000085D30000}"/>
    <cellStyle name="출력 2 2 7 2 4 2 2" xfId="47739" xr:uid="{00000000-0005-0000-0000-000086D30000}"/>
    <cellStyle name="출력 2 2 7 2 4 2 3" xfId="47740" xr:uid="{00000000-0005-0000-0000-000087D30000}"/>
    <cellStyle name="출력 2 2 7 2 4 3" xfId="47741" xr:uid="{00000000-0005-0000-0000-000088D30000}"/>
    <cellStyle name="출력 2 2 7 2 4 4" xfId="47742" xr:uid="{00000000-0005-0000-0000-000089D30000}"/>
    <cellStyle name="출력 2 2 7 2 4 5" xfId="47743" xr:uid="{00000000-0005-0000-0000-00008AD30000}"/>
    <cellStyle name="출력 2 2 7 2 5" xfId="47744" xr:uid="{00000000-0005-0000-0000-00008BD30000}"/>
    <cellStyle name="출력 2 2 7 2 5 2" xfId="47745" xr:uid="{00000000-0005-0000-0000-00008CD30000}"/>
    <cellStyle name="출력 2 2 7 2 5 3" xfId="47746" xr:uid="{00000000-0005-0000-0000-00008DD30000}"/>
    <cellStyle name="출력 2 2 7 2 6" xfId="47747" xr:uid="{00000000-0005-0000-0000-00008ED30000}"/>
    <cellStyle name="출력 2 2 7 2 7" xfId="47748" xr:uid="{00000000-0005-0000-0000-00008FD30000}"/>
    <cellStyle name="출력 2 2 7 2 8" xfId="47749" xr:uid="{00000000-0005-0000-0000-000090D30000}"/>
    <cellStyle name="출력 2 2 7 3" xfId="47750" xr:uid="{00000000-0005-0000-0000-000091D30000}"/>
    <cellStyle name="출력 2 2 7 3 2" xfId="47751" xr:uid="{00000000-0005-0000-0000-000092D30000}"/>
    <cellStyle name="출력 2 2 7 3 2 2" xfId="47752" xr:uid="{00000000-0005-0000-0000-000093D30000}"/>
    <cellStyle name="출력 2 2 7 3 2 2 2" xfId="47753" xr:uid="{00000000-0005-0000-0000-000094D30000}"/>
    <cellStyle name="출력 2 2 7 3 2 2 2 2" xfId="47754" xr:uid="{00000000-0005-0000-0000-000095D30000}"/>
    <cellStyle name="출력 2 2 7 3 2 2 2 3" xfId="47755" xr:uid="{00000000-0005-0000-0000-000096D30000}"/>
    <cellStyle name="출력 2 2 7 3 2 2 3" xfId="47756" xr:uid="{00000000-0005-0000-0000-000097D30000}"/>
    <cellStyle name="출력 2 2 7 3 2 2 4" xfId="47757" xr:uid="{00000000-0005-0000-0000-000098D30000}"/>
    <cellStyle name="출력 2 2 7 3 2 2 5" xfId="47758" xr:uid="{00000000-0005-0000-0000-000099D30000}"/>
    <cellStyle name="출력 2 2 7 3 2 3" xfId="47759" xr:uid="{00000000-0005-0000-0000-00009AD30000}"/>
    <cellStyle name="출력 2 2 7 3 2 3 2" xfId="47760" xr:uid="{00000000-0005-0000-0000-00009BD30000}"/>
    <cellStyle name="출력 2 2 7 3 2 3 3" xfId="47761" xr:uid="{00000000-0005-0000-0000-00009CD30000}"/>
    <cellStyle name="출력 2 2 7 3 2 4" xfId="47762" xr:uid="{00000000-0005-0000-0000-00009DD30000}"/>
    <cellStyle name="출력 2 2 7 3 2 5" xfId="47763" xr:uid="{00000000-0005-0000-0000-00009ED30000}"/>
    <cellStyle name="출력 2 2 7 3 2 6" xfId="47764" xr:uid="{00000000-0005-0000-0000-00009FD30000}"/>
    <cellStyle name="출력 2 2 7 3 3" xfId="47765" xr:uid="{00000000-0005-0000-0000-0000A0D30000}"/>
    <cellStyle name="출력 2 2 7 3 3 2" xfId="47766" xr:uid="{00000000-0005-0000-0000-0000A1D30000}"/>
    <cellStyle name="출력 2 2 7 3 3 2 2" xfId="47767" xr:uid="{00000000-0005-0000-0000-0000A2D30000}"/>
    <cellStyle name="출력 2 2 7 3 3 2 3" xfId="47768" xr:uid="{00000000-0005-0000-0000-0000A3D30000}"/>
    <cellStyle name="출력 2 2 7 3 3 3" xfId="47769" xr:uid="{00000000-0005-0000-0000-0000A4D30000}"/>
    <cellStyle name="출력 2 2 7 3 3 4" xfId="47770" xr:uid="{00000000-0005-0000-0000-0000A5D30000}"/>
    <cellStyle name="출력 2 2 7 3 3 5" xfId="47771" xr:uid="{00000000-0005-0000-0000-0000A6D30000}"/>
    <cellStyle name="출력 2 2 7 3 4" xfId="47772" xr:uid="{00000000-0005-0000-0000-0000A7D30000}"/>
    <cellStyle name="출력 2 2 7 3 4 2" xfId="47773" xr:uid="{00000000-0005-0000-0000-0000A8D30000}"/>
    <cellStyle name="출력 2 2 7 3 4 3" xfId="47774" xr:uid="{00000000-0005-0000-0000-0000A9D30000}"/>
    <cellStyle name="출력 2 2 7 3 5" xfId="47775" xr:uid="{00000000-0005-0000-0000-0000AAD30000}"/>
    <cellStyle name="출력 2 2 7 3 6" xfId="47776" xr:uid="{00000000-0005-0000-0000-0000ABD30000}"/>
    <cellStyle name="출력 2 2 7 3 7" xfId="47777" xr:uid="{00000000-0005-0000-0000-0000ACD30000}"/>
    <cellStyle name="출력 2 2 7 4" xfId="47778" xr:uid="{00000000-0005-0000-0000-0000ADD30000}"/>
    <cellStyle name="출력 2 2 7 4 2" xfId="47779" xr:uid="{00000000-0005-0000-0000-0000AED30000}"/>
    <cellStyle name="출력 2 2 7 4 2 2" xfId="47780" xr:uid="{00000000-0005-0000-0000-0000AFD30000}"/>
    <cellStyle name="출력 2 2 7 4 2 2 2" xfId="47781" xr:uid="{00000000-0005-0000-0000-0000B0D30000}"/>
    <cellStyle name="출력 2 2 7 4 2 2 2 2" xfId="47782" xr:uid="{00000000-0005-0000-0000-0000B1D30000}"/>
    <cellStyle name="출력 2 2 7 4 2 2 2 3" xfId="47783" xr:uid="{00000000-0005-0000-0000-0000B2D30000}"/>
    <cellStyle name="출력 2 2 7 4 2 2 3" xfId="47784" xr:uid="{00000000-0005-0000-0000-0000B3D30000}"/>
    <cellStyle name="출력 2 2 7 4 2 2 4" xfId="47785" xr:uid="{00000000-0005-0000-0000-0000B4D30000}"/>
    <cellStyle name="출력 2 2 7 4 2 2 5" xfId="47786" xr:uid="{00000000-0005-0000-0000-0000B5D30000}"/>
    <cellStyle name="출력 2 2 7 4 2 3" xfId="47787" xr:uid="{00000000-0005-0000-0000-0000B6D30000}"/>
    <cellStyle name="출력 2 2 7 4 2 3 2" xfId="47788" xr:uid="{00000000-0005-0000-0000-0000B7D30000}"/>
    <cellStyle name="출력 2 2 7 4 2 3 3" xfId="47789" xr:uid="{00000000-0005-0000-0000-0000B8D30000}"/>
    <cellStyle name="출력 2 2 7 4 2 4" xfId="47790" xr:uid="{00000000-0005-0000-0000-0000B9D30000}"/>
    <cellStyle name="출력 2 2 7 4 2 5" xfId="47791" xr:uid="{00000000-0005-0000-0000-0000BAD30000}"/>
    <cellStyle name="출력 2 2 7 4 2 6" xfId="47792" xr:uid="{00000000-0005-0000-0000-0000BBD30000}"/>
    <cellStyle name="출력 2 2 7 4 3" xfId="47793" xr:uid="{00000000-0005-0000-0000-0000BCD30000}"/>
    <cellStyle name="출력 2 2 7 4 3 2" xfId="47794" xr:uid="{00000000-0005-0000-0000-0000BDD30000}"/>
    <cellStyle name="출력 2 2 7 4 3 2 2" xfId="47795" xr:uid="{00000000-0005-0000-0000-0000BED30000}"/>
    <cellStyle name="출력 2 2 7 4 3 2 3" xfId="47796" xr:uid="{00000000-0005-0000-0000-0000BFD30000}"/>
    <cellStyle name="출력 2 2 7 4 3 3" xfId="47797" xr:uid="{00000000-0005-0000-0000-0000C0D30000}"/>
    <cellStyle name="출력 2 2 7 4 3 4" xfId="47798" xr:uid="{00000000-0005-0000-0000-0000C1D30000}"/>
    <cellStyle name="출력 2 2 7 4 3 5" xfId="47799" xr:uid="{00000000-0005-0000-0000-0000C2D30000}"/>
    <cellStyle name="출력 2 2 7 4 4" xfId="47800" xr:uid="{00000000-0005-0000-0000-0000C3D30000}"/>
    <cellStyle name="출력 2 2 7 4 4 2" xfId="47801" xr:uid="{00000000-0005-0000-0000-0000C4D30000}"/>
    <cellStyle name="출력 2 2 7 4 4 3" xfId="47802" xr:uid="{00000000-0005-0000-0000-0000C5D30000}"/>
    <cellStyle name="출력 2 2 7 4 5" xfId="47803" xr:uid="{00000000-0005-0000-0000-0000C6D30000}"/>
    <cellStyle name="출력 2 2 7 4 6" xfId="47804" xr:uid="{00000000-0005-0000-0000-0000C7D30000}"/>
    <cellStyle name="출력 2 2 7 4 7" xfId="47805" xr:uid="{00000000-0005-0000-0000-0000C8D30000}"/>
    <cellStyle name="출력 2 2 7 5" xfId="47806" xr:uid="{00000000-0005-0000-0000-0000C9D30000}"/>
    <cellStyle name="출력 2 2 7 5 2" xfId="47807" xr:uid="{00000000-0005-0000-0000-0000CAD30000}"/>
    <cellStyle name="출력 2 2 7 5 2 2" xfId="47808" xr:uid="{00000000-0005-0000-0000-0000CBD30000}"/>
    <cellStyle name="출력 2 2 7 5 2 2 2" xfId="47809" xr:uid="{00000000-0005-0000-0000-0000CCD30000}"/>
    <cellStyle name="출력 2 2 7 5 2 2 2 2" xfId="47810" xr:uid="{00000000-0005-0000-0000-0000CDD30000}"/>
    <cellStyle name="출력 2 2 7 5 2 2 2 3" xfId="47811" xr:uid="{00000000-0005-0000-0000-0000CED30000}"/>
    <cellStyle name="출력 2 2 7 5 2 2 3" xfId="47812" xr:uid="{00000000-0005-0000-0000-0000CFD30000}"/>
    <cellStyle name="출력 2 2 7 5 2 2 4" xfId="47813" xr:uid="{00000000-0005-0000-0000-0000D0D30000}"/>
    <cellStyle name="출력 2 2 7 5 2 2 5" xfId="47814" xr:uid="{00000000-0005-0000-0000-0000D1D30000}"/>
    <cellStyle name="출력 2 2 7 5 2 3" xfId="47815" xr:uid="{00000000-0005-0000-0000-0000D2D30000}"/>
    <cellStyle name="출력 2 2 7 5 2 3 2" xfId="47816" xr:uid="{00000000-0005-0000-0000-0000D3D30000}"/>
    <cellStyle name="출력 2 2 7 5 2 3 3" xfId="47817" xr:uid="{00000000-0005-0000-0000-0000D4D30000}"/>
    <cellStyle name="출력 2 2 7 5 2 4" xfId="47818" xr:uid="{00000000-0005-0000-0000-0000D5D30000}"/>
    <cellStyle name="출력 2 2 7 5 2 5" xfId="47819" xr:uid="{00000000-0005-0000-0000-0000D6D30000}"/>
    <cellStyle name="출력 2 2 7 5 2 6" xfId="47820" xr:uid="{00000000-0005-0000-0000-0000D7D30000}"/>
    <cellStyle name="출력 2 2 7 5 3" xfId="47821" xr:uid="{00000000-0005-0000-0000-0000D8D30000}"/>
    <cellStyle name="출력 2 2 7 5 3 2" xfId="47822" xr:uid="{00000000-0005-0000-0000-0000D9D30000}"/>
    <cellStyle name="출력 2 2 7 5 3 2 2" xfId="47823" xr:uid="{00000000-0005-0000-0000-0000DAD30000}"/>
    <cellStyle name="출력 2 2 7 5 3 2 3" xfId="47824" xr:uid="{00000000-0005-0000-0000-0000DBD30000}"/>
    <cellStyle name="출력 2 2 7 5 3 3" xfId="47825" xr:uid="{00000000-0005-0000-0000-0000DCD30000}"/>
    <cellStyle name="출력 2 2 7 5 3 4" xfId="47826" xr:uid="{00000000-0005-0000-0000-0000DDD30000}"/>
    <cellStyle name="출력 2 2 7 5 3 5" xfId="47827" xr:uid="{00000000-0005-0000-0000-0000DED30000}"/>
    <cellStyle name="출력 2 2 7 5 4" xfId="47828" xr:uid="{00000000-0005-0000-0000-0000DFD30000}"/>
    <cellStyle name="출력 2 2 7 5 4 2" xfId="47829" xr:uid="{00000000-0005-0000-0000-0000E0D30000}"/>
    <cellStyle name="출력 2 2 7 5 4 3" xfId="47830" xr:uid="{00000000-0005-0000-0000-0000E1D30000}"/>
    <cellStyle name="출력 2 2 7 5 5" xfId="47831" xr:uid="{00000000-0005-0000-0000-0000E2D30000}"/>
    <cellStyle name="출력 2 2 7 5 6" xfId="47832" xr:uid="{00000000-0005-0000-0000-0000E3D30000}"/>
    <cellStyle name="출력 2 2 7 5 7" xfId="47833" xr:uid="{00000000-0005-0000-0000-0000E4D30000}"/>
    <cellStyle name="출력 2 2 7 6" xfId="47834" xr:uid="{00000000-0005-0000-0000-0000E5D30000}"/>
    <cellStyle name="출력 2 2 7 6 2" xfId="47835" xr:uid="{00000000-0005-0000-0000-0000E6D30000}"/>
    <cellStyle name="출력 2 2 7 6 2 2" xfId="47836" xr:uid="{00000000-0005-0000-0000-0000E7D30000}"/>
    <cellStyle name="출력 2 2 7 6 2 2 2" xfId="47837" xr:uid="{00000000-0005-0000-0000-0000E8D30000}"/>
    <cellStyle name="출력 2 2 7 6 2 2 3" xfId="47838" xr:uid="{00000000-0005-0000-0000-0000E9D30000}"/>
    <cellStyle name="출력 2 2 7 6 2 3" xfId="47839" xr:uid="{00000000-0005-0000-0000-0000EAD30000}"/>
    <cellStyle name="출력 2 2 7 6 2 4" xfId="47840" xr:uid="{00000000-0005-0000-0000-0000EBD30000}"/>
    <cellStyle name="출력 2 2 7 6 2 5" xfId="47841" xr:uid="{00000000-0005-0000-0000-0000ECD30000}"/>
    <cellStyle name="출력 2 2 7 6 3" xfId="47842" xr:uid="{00000000-0005-0000-0000-0000EDD30000}"/>
    <cellStyle name="출력 2 2 7 6 3 2" xfId="47843" xr:uid="{00000000-0005-0000-0000-0000EED30000}"/>
    <cellStyle name="출력 2 2 7 6 3 3" xfId="47844" xr:uid="{00000000-0005-0000-0000-0000EFD30000}"/>
    <cellStyle name="출력 2 2 7 6 4" xfId="47845" xr:uid="{00000000-0005-0000-0000-0000F0D30000}"/>
    <cellStyle name="출력 2 2 7 6 5" xfId="47846" xr:uid="{00000000-0005-0000-0000-0000F1D30000}"/>
    <cellStyle name="출력 2 2 7 6 6" xfId="47847" xr:uid="{00000000-0005-0000-0000-0000F2D30000}"/>
    <cellStyle name="출력 2 2 7 7" xfId="47848" xr:uid="{00000000-0005-0000-0000-0000F3D30000}"/>
    <cellStyle name="출력 2 2 7 7 2" xfId="47849" xr:uid="{00000000-0005-0000-0000-0000F4D30000}"/>
    <cellStyle name="출력 2 2 7 7 2 2" xfId="47850" xr:uid="{00000000-0005-0000-0000-0000F5D30000}"/>
    <cellStyle name="출력 2 2 7 7 2 2 2" xfId="47851" xr:uid="{00000000-0005-0000-0000-0000F6D30000}"/>
    <cellStyle name="출력 2 2 7 7 2 2 3" xfId="47852" xr:uid="{00000000-0005-0000-0000-0000F7D30000}"/>
    <cellStyle name="출력 2 2 7 7 2 3" xfId="47853" xr:uid="{00000000-0005-0000-0000-0000F8D30000}"/>
    <cellStyle name="출력 2 2 7 7 2 4" xfId="47854" xr:uid="{00000000-0005-0000-0000-0000F9D30000}"/>
    <cellStyle name="출력 2 2 7 7 2 5" xfId="47855" xr:uid="{00000000-0005-0000-0000-0000FAD30000}"/>
    <cellStyle name="출력 2 2 7 7 3" xfId="47856" xr:uid="{00000000-0005-0000-0000-0000FBD30000}"/>
    <cellStyle name="출력 2 2 7 7 3 2" xfId="47857" xr:uid="{00000000-0005-0000-0000-0000FCD30000}"/>
    <cellStyle name="출력 2 2 7 7 3 3" xfId="47858" xr:uid="{00000000-0005-0000-0000-0000FDD30000}"/>
    <cellStyle name="출력 2 2 7 7 4" xfId="47859" xr:uid="{00000000-0005-0000-0000-0000FED30000}"/>
    <cellStyle name="출력 2 2 7 7 5" xfId="47860" xr:uid="{00000000-0005-0000-0000-0000FFD30000}"/>
    <cellStyle name="출력 2 2 7 7 6" xfId="47861" xr:uid="{00000000-0005-0000-0000-000000D40000}"/>
    <cellStyle name="출력 2 2 7 8" xfId="47862" xr:uid="{00000000-0005-0000-0000-000001D40000}"/>
    <cellStyle name="출력 2 2 7 8 2" xfId="47863" xr:uid="{00000000-0005-0000-0000-000002D40000}"/>
    <cellStyle name="출력 2 2 7 8 2 2" xfId="47864" xr:uid="{00000000-0005-0000-0000-000003D40000}"/>
    <cellStyle name="출력 2 2 7 8 2 3" xfId="47865" xr:uid="{00000000-0005-0000-0000-000004D40000}"/>
    <cellStyle name="출력 2 2 7 8 3" xfId="47866" xr:uid="{00000000-0005-0000-0000-000005D40000}"/>
    <cellStyle name="출력 2 2 7 8 4" xfId="47867" xr:uid="{00000000-0005-0000-0000-000006D40000}"/>
    <cellStyle name="출력 2 2 7 8 5" xfId="47868" xr:uid="{00000000-0005-0000-0000-000007D40000}"/>
    <cellStyle name="출력 2 2 7 9" xfId="47869" xr:uid="{00000000-0005-0000-0000-000008D40000}"/>
    <cellStyle name="출력 2 2 7 9 2" xfId="47870" xr:uid="{00000000-0005-0000-0000-000009D40000}"/>
    <cellStyle name="출력 2 2 7 9 3" xfId="47871" xr:uid="{00000000-0005-0000-0000-00000AD40000}"/>
    <cellStyle name="출력 2 2 8" xfId="47872" xr:uid="{00000000-0005-0000-0000-00000BD40000}"/>
    <cellStyle name="출력 2 2 8 10" xfId="47873" xr:uid="{00000000-0005-0000-0000-00000CD40000}"/>
    <cellStyle name="출력 2 2 8 11" xfId="47874" xr:uid="{00000000-0005-0000-0000-00000DD40000}"/>
    <cellStyle name="출력 2 2 8 12" xfId="47875" xr:uid="{00000000-0005-0000-0000-00000ED40000}"/>
    <cellStyle name="출력 2 2 8 2" xfId="47876" xr:uid="{00000000-0005-0000-0000-00000FD40000}"/>
    <cellStyle name="출력 2 2 8 2 2" xfId="47877" xr:uid="{00000000-0005-0000-0000-000010D40000}"/>
    <cellStyle name="출력 2 2 8 2 2 2" xfId="47878" xr:uid="{00000000-0005-0000-0000-000011D40000}"/>
    <cellStyle name="출력 2 2 8 2 2 2 2" xfId="47879" xr:uid="{00000000-0005-0000-0000-000012D40000}"/>
    <cellStyle name="출력 2 2 8 2 2 2 2 2" xfId="47880" xr:uid="{00000000-0005-0000-0000-000013D40000}"/>
    <cellStyle name="출력 2 2 8 2 2 2 2 3" xfId="47881" xr:uid="{00000000-0005-0000-0000-000014D40000}"/>
    <cellStyle name="출력 2 2 8 2 2 2 3" xfId="47882" xr:uid="{00000000-0005-0000-0000-000015D40000}"/>
    <cellStyle name="출력 2 2 8 2 2 2 4" xfId="47883" xr:uid="{00000000-0005-0000-0000-000016D40000}"/>
    <cellStyle name="출력 2 2 8 2 2 2 5" xfId="47884" xr:uid="{00000000-0005-0000-0000-000017D40000}"/>
    <cellStyle name="출력 2 2 8 2 2 3" xfId="47885" xr:uid="{00000000-0005-0000-0000-000018D40000}"/>
    <cellStyle name="출력 2 2 8 2 2 3 2" xfId="47886" xr:uid="{00000000-0005-0000-0000-000019D40000}"/>
    <cellStyle name="출력 2 2 8 2 2 3 3" xfId="47887" xr:uid="{00000000-0005-0000-0000-00001AD40000}"/>
    <cellStyle name="출력 2 2 8 2 2 4" xfId="47888" xr:uid="{00000000-0005-0000-0000-00001BD40000}"/>
    <cellStyle name="출력 2 2 8 2 2 5" xfId="47889" xr:uid="{00000000-0005-0000-0000-00001CD40000}"/>
    <cellStyle name="출력 2 2 8 2 2 6" xfId="47890" xr:uid="{00000000-0005-0000-0000-00001DD40000}"/>
    <cellStyle name="출력 2 2 8 2 3" xfId="47891" xr:uid="{00000000-0005-0000-0000-00001ED40000}"/>
    <cellStyle name="출력 2 2 8 2 3 2" xfId="47892" xr:uid="{00000000-0005-0000-0000-00001FD40000}"/>
    <cellStyle name="출력 2 2 8 2 3 2 2" xfId="47893" xr:uid="{00000000-0005-0000-0000-000020D40000}"/>
    <cellStyle name="출력 2 2 8 2 3 2 2 2" xfId="47894" xr:uid="{00000000-0005-0000-0000-000021D40000}"/>
    <cellStyle name="출력 2 2 8 2 3 2 2 3" xfId="47895" xr:uid="{00000000-0005-0000-0000-000022D40000}"/>
    <cellStyle name="출력 2 2 8 2 3 2 3" xfId="47896" xr:uid="{00000000-0005-0000-0000-000023D40000}"/>
    <cellStyle name="출력 2 2 8 2 3 2 4" xfId="47897" xr:uid="{00000000-0005-0000-0000-000024D40000}"/>
    <cellStyle name="출력 2 2 8 2 3 2 5" xfId="47898" xr:uid="{00000000-0005-0000-0000-000025D40000}"/>
    <cellStyle name="출력 2 2 8 2 3 3" xfId="47899" xr:uid="{00000000-0005-0000-0000-000026D40000}"/>
    <cellStyle name="출력 2 2 8 2 3 3 2" xfId="47900" xr:uid="{00000000-0005-0000-0000-000027D40000}"/>
    <cellStyle name="출력 2 2 8 2 3 3 3" xfId="47901" xr:uid="{00000000-0005-0000-0000-000028D40000}"/>
    <cellStyle name="출력 2 2 8 2 3 4" xfId="47902" xr:uid="{00000000-0005-0000-0000-000029D40000}"/>
    <cellStyle name="출력 2 2 8 2 3 5" xfId="47903" xr:uid="{00000000-0005-0000-0000-00002AD40000}"/>
    <cellStyle name="출력 2 2 8 2 3 6" xfId="47904" xr:uid="{00000000-0005-0000-0000-00002BD40000}"/>
    <cellStyle name="출력 2 2 8 2 4" xfId="47905" xr:uid="{00000000-0005-0000-0000-00002CD40000}"/>
    <cellStyle name="출력 2 2 8 2 4 2" xfId="47906" xr:uid="{00000000-0005-0000-0000-00002DD40000}"/>
    <cellStyle name="출력 2 2 8 2 4 2 2" xfId="47907" xr:uid="{00000000-0005-0000-0000-00002ED40000}"/>
    <cellStyle name="출력 2 2 8 2 4 2 3" xfId="47908" xr:uid="{00000000-0005-0000-0000-00002FD40000}"/>
    <cellStyle name="출력 2 2 8 2 4 3" xfId="47909" xr:uid="{00000000-0005-0000-0000-000030D40000}"/>
    <cellStyle name="출력 2 2 8 2 4 4" xfId="47910" xr:uid="{00000000-0005-0000-0000-000031D40000}"/>
    <cellStyle name="출력 2 2 8 2 4 5" xfId="47911" xr:uid="{00000000-0005-0000-0000-000032D40000}"/>
    <cellStyle name="출력 2 2 8 2 5" xfId="47912" xr:uid="{00000000-0005-0000-0000-000033D40000}"/>
    <cellStyle name="출력 2 2 8 2 5 2" xfId="47913" xr:uid="{00000000-0005-0000-0000-000034D40000}"/>
    <cellStyle name="출력 2 2 8 2 5 3" xfId="47914" xr:uid="{00000000-0005-0000-0000-000035D40000}"/>
    <cellStyle name="출력 2 2 8 2 6" xfId="47915" xr:uid="{00000000-0005-0000-0000-000036D40000}"/>
    <cellStyle name="출력 2 2 8 2 7" xfId="47916" xr:uid="{00000000-0005-0000-0000-000037D40000}"/>
    <cellStyle name="출력 2 2 8 2 8" xfId="47917" xr:uid="{00000000-0005-0000-0000-000038D40000}"/>
    <cellStyle name="출력 2 2 8 3" xfId="47918" xr:uid="{00000000-0005-0000-0000-000039D40000}"/>
    <cellStyle name="출력 2 2 8 3 2" xfId="47919" xr:uid="{00000000-0005-0000-0000-00003AD40000}"/>
    <cellStyle name="출력 2 2 8 3 2 2" xfId="47920" xr:uid="{00000000-0005-0000-0000-00003BD40000}"/>
    <cellStyle name="출력 2 2 8 3 2 2 2" xfId="47921" xr:uid="{00000000-0005-0000-0000-00003CD40000}"/>
    <cellStyle name="출력 2 2 8 3 2 2 2 2" xfId="47922" xr:uid="{00000000-0005-0000-0000-00003DD40000}"/>
    <cellStyle name="출력 2 2 8 3 2 2 2 3" xfId="47923" xr:uid="{00000000-0005-0000-0000-00003ED40000}"/>
    <cellStyle name="출력 2 2 8 3 2 2 3" xfId="47924" xr:uid="{00000000-0005-0000-0000-00003FD40000}"/>
    <cellStyle name="출력 2 2 8 3 2 2 4" xfId="47925" xr:uid="{00000000-0005-0000-0000-000040D40000}"/>
    <cellStyle name="출력 2 2 8 3 2 2 5" xfId="47926" xr:uid="{00000000-0005-0000-0000-000041D40000}"/>
    <cellStyle name="출력 2 2 8 3 2 3" xfId="47927" xr:uid="{00000000-0005-0000-0000-000042D40000}"/>
    <cellStyle name="출력 2 2 8 3 2 3 2" xfId="47928" xr:uid="{00000000-0005-0000-0000-000043D40000}"/>
    <cellStyle name="출력 2 2 8 3 2 3 3" xfId="47929" xr:uid="{00000000-0005-0000-0000-000044D40000}"/>
    <cellStyle name="출력 2 2 8 3 2 4" xfId="47930" xr:uid="{00000000-0005-0000-0000-000045D40000}"/>
    <cellStyle name="출력 2 2 8 3 2 5" xfId="47931" xr:uid="{00000000-0005-0000-0000-000046D40000}"/>
    <cellStyle name="출력 2 2 8 3 2 6" xfId="47932" xr:uid="{00000000-0005-0000-0000-000047D40000}"/>
    <cellStyle name="출력 2 2 8 3 3" xfId="47933" xr:uid="{00000000-0005-0000-0000-000048D40000}"/>
    <cellStyle name="출력 2 2 8 3 3 2" xfId="47934" xr:uid="{00000000-0005-0000-0000-000049D40000}"/>
    <cellStyle name="출력 2 2 8 3 3 2 2" xfId="47935" xr:uid="{00000000-0005-0000-0000-00004AD40000}"/>
    <cellStyle name="출력 2 2 8 3 3 2 3" xfId="47936" xr:uid="{00000000-0005-0000-0000-00004BD40000}"/>
    <cellStyle name="출력 2 2 8 3 3 3" xfId="47937" xr:uid="{00000000-0005-0000-0000-00004CD40000}"/>
    <cellStyle name="출력 2 2 8 3 3 4" xfId="47938" xr:uid="{00000000-0005-0000-0000-00004DD40000}"/>
    <cellStyle name="출력 2 2 8 3 3 5" xfId="47939" xr:uid="{00000000-0005-0000-0000-00004ED40000}"/>
    <cellStyle name="출력 2 2 8 3 4" xfId="47940" xr:uid="{00000000-0005-0000-0000-00004FD40000}"/>
    <cellStyle name="출력 2 2 8 3 4 2" xfId="47941" xr:uid="{00000000-0005-0000-0000-000050D40000}"/>
    <cellStyle name="출력 2 2 8 3 4 3" xfId="47942" xr:uid="{00000000-0005-0000-0000-000051D40000}"/>
    <cellStyle name="출력 2 2 8 3 5" xfId="47943" xr:uid="{00000000-0005-0000-0000-000052D40000}"/>
    <cellStyle name="출력 2 2 8 3 6" xfId="47944" xr:uid="{00000000-0005-0000-0000-000053D40000}"/>
    <cellStyle name="출력 2 2 8 3 7" xfId="47945" xr:uid="{00000000-0005-0000-0000-000054D40000}"/>
    <cellStyle name="출력 2 2 8 4" xfId="47946" xr:uid="{00000000-0005-0000-0000-000055D40000}"/>
    <cellStyle name="출력 2 2 8 4 2" xfId="47947" xr:uid="{00000000-0005-0000-0000-000056D40000}"/>
    <cellStyle name="출력 2 2 8 4 2 2" xfId="47948" xr:uid="{00000000-0005-0000-0000-000057D40000}"/>
    <cellStyle name="출력 2 2 8 4 2 2 2" xfId="47949" xr:uid="{00000000-0005-0000-0000-000058D40000}"/>
    <cellStyle name="출력 2 2 8 4 2 2 2 2" xfId="47950" xr:uid="{00000000-0005-0000-0000-000059D40000}"/>
    <cellStyle name="출력 2 2 8 4 2 2 2 3" xfId="47951" xr:uid="{00000000-0005-0000-0000-00005AD40000}"/>
    <cellStyle name="출력 2 2 8 4 2 2 3" xfId="47952" xr:uid="{00000000-0005-0000-0000-00005BD40000}"/>
    <cellStyle name="출력 2 2 8 4 2 2 4" xfId="47953" xr:uid="{00000000-0005-0000-0000-00005CD40000}"/>
    <cellStyle name="출력 2 2 8 4 2 2 5" xfId="47954" xr:uid="{00000000-0005-0000-0000-00005DD40000}"/>
    <cellStyle name="출력 2 2 8 4 2 3" xfId="47955" xr:uid="{00000000-0005-0000-0000-00005ED40000}"/>
    <cellStyle name="출력 2 2 8 4 2 3 2" xfId="47956" xr:uid="{00000000-0005-0000-0000-00005FD40000}"/>
    <cellStyle name="출력 2 2 8 4 2 3 3" xfId="47957" xr:uid="{00000000-0005-0000-0000-000060D40000}"/>
    <cellStyle name="출력 2 2 8 4 2 4" xfId="47958" xr:uid="{00000000-0005-0000-0000-000061D40000}"/>
    <cellStyle name="출력 2 2 8 4 2 5" xfId="47959" xr:uid="{00000000-0005-0000-0000-000062D40000}"/>
    <cellStyle name="출력 2 2 8 4 2 6" xfId="47960" xr:uid="{00000000-0005-0000-0000-000063D40000}"/>
    <cellStyle name="출력 2 2 8 4 3" xfId="47961" xr:uid="{00000000-0005-0000-0000-000064D40000}"/>
    <cellStyle name="출력 2 2 8 4 3 2" xfId="47962" xr:uid="{00000000-0005-0000-0000-000065D40000}"/>
    <cellStyle name="출력 2 2 8 4 3 2 2" xfId="47963" xr:uid="{00000000-0005-0000-0000-000066D40000}"/>
    <cellStyle name="출력 2 2 8 4 3 2 3" xfId="47964" xr:uid="{00000000-0005-0000-0000-000067D40000}"/>
    <cellStyle name="출력 2 2 8 4 3 3" xfId="47965" xr:uid="{00000000-0005-0000-0000-000068D40000}"/>
    <cellStyle name="출력 2 2 8 4 3 4" xfId="47966" xr:uid="{00000000-0005-0000-0000-000069D40000}"/>
    <cellStyle name="출력 2 2 8 4 3 5" xfId="47967" xr:uid="{00000000-0005-0000-0000-00006AD40000}"/>
    <cellStyle name="출력 2 2 8 4 4" xfId="47968" xr:uid="{00000000-0005-0000-0000-00006BD40000}"/>
    <cellStyle name="출력 2 2 8 4 4 2" xfId="47969" xr:uid="{00000000-0005-0000-0000-00006CD40000}"/>
    <cellStyle name="출력 2 2 8 4 4 3" xfId="47970" xr:uid="{00000000-0005-0000-0000-00006DD40000}"/>
    <cellStyle name="출력 2 2 8 4 5" xfId="47971" xr:uid="{00000000-0005-0000-0000-00006ED40000}"/>
    <cellStyle name="출력 2 2 8 4 6" xfId="47972" xr:uid="{00000000-0005-0000-0000-00006FD40000}"/>
    <cellStyle name="출력 2 2 8 4 7" xfId="47973" xr:uid="{00000000-0005-0000-0000-000070D40000}"/>
    <cellStyle name="출력 2 2 8 5" xfId="47974" xr:uid="{00000000-0005-0000-0000-000071D40000}"/>
    <cellStyle name="출력 2 2 8 5 2" xfId="47975" xr:uid="{00000000-0005-0000-0000-000072D40000}"/>
    <cellStyle name="출력 2 2 8 5 2 2" xfId="47976" xr:uid="{00000000-0005-0000-0000-000073D40000}"/>
    <cellStyle name="출력 2 2 8 5 2 2 2" xfId="47977" xr:uid="{00000000-0005-0000-0000-000074D40000}"/>
    <cellStyle name="출력 2 2 8 5 2 2 2 2" xfId="47978" xr:uid="{00000000-0005-0000-0000-000075D40000}"/>
    <cellStyle name="출력 2 2 8 5 2 2 2 3" xfId="47979" xr:uid="{00000000-0005-0000-0000-000076D40000}"/>
    <cellStyle name="출력 2 2 8 5 2 2 3" xfId="47980" xr:uid="{00000000-0005-0000-0000-000077D40000}"/>
    <cellStyle name="출력 2 2 8 5 2 2 4" xfId="47981" xr:uid="{00000000-0005-0000-0000-000078D40000}"/>
    <cellStyle name="출력 2 2 8 5 2 2 5" xfId="47982" xr:uid="{00000000-0005-0000-0000-000079D40000}"/>
    <cellStyle name="출력 2 2 8 5 2 3" xfId="47983" xr:uid="{00000000-0005-0000-0000-00007AD40000}"/>
    <cellStyle name="출력 2 2 8 5 2 3 2" xfId="47984" xr:uid="{00000000-0005-0000-0000-00007BD40000}"/>
    <cellStyle name="출력 2 2 8 5 2 3 3" xfId="47985" xr:uid="{00000000-0005-0000-0000-00007CD40000}"/>
    <cellStyle name="출력 2 2 8 5 2 4" xfId="47986" xr:uid="{00000000-0005-0000-0000-00007DD40000}"/>
    <cellStyle name="출력 2 2 8 5 2 5" xfId="47987" xr:uid="{00000000-0005-0000-0000-00007ED40000}"/>
    <cellStyle name="출력 2 2 8 5 2 6" xfId="47988" xr:uid="{00000000-0005-0000-0000-00007FD40000}"/>
    <cellStyle name="출력 2 2 8 5 3" xfId="47989" xr:uid="{00000000-0005-0000-0000-000080D40000}"/>
    <cellStyle name="출력 2 2 8 5 3 2" xfId="47990" xr:uid="{00000000-0005-0000-0000-000081D40000}"/>
    <cellStyle name="출력 2 2 8 5 3 2 2" xfId="47991" xr:uid="{00000000-0005-0000-0000-000082D40000}"/>
    <cellStyle name="출력 2 2 8 5 3 2 3" xfId="47992" xr:uid="{00000000-0005-0000-0000-000083D40000}"/>
    <cellStyle name="출력 2 2 8 5 3 3" xfId="47993" xr:uid="{00000000-0005-0000-0000-000084D40000}"/>
    <cellStyle name="출력 2 2 8 5 3 4" xfId="47994" xr:uid="{00000000-0005-0000-0000-000085D40000}"/>
    <cellStyle name="출력 2 2 8 5 3 5" xfId="47995" xr:uid="{00000000-0005-0000-0000-000086D40000}"/>
    <cellStyle name="출력 2 2 8 5 4" xfId="47996" xr:uid="{00000000-0005-0000-0000-000087D40000}"/>
    <cellStyle name="출력 2 2 8 5 4 2" xfId="47997" xr:uid="{00000000-0005-0000-0000-000088D40000}"/>
    <cellStyle name="출력 2 2 8 5 4 3" xfId="47998" xr:uid="{00000000-0005-0000-0000-000089D40000}"/>
    <cellStyle name="출력 2 2 8 5 5" xfId="47999" xr:uid="{00000000-0005-0000-0000-00008AD40000}"/>
    <cellStyle name="출력 2 2 8 5 6" xfId="48000" xr:uid="{00000000-0005-0000-0000-00008BD40000}"/>
    <cellStyle name="출력 2 2 8 5 7" xfId="48001" xr:uid="{00000000-0005-0000-0000-00008CD40000}"/>
    <cellStyle name="출력 2 2 8 6" xfId="48002" xr:uid="{00000000-0005-0000-0000-00008DD40000}"/>
    <cellStyle name="출력 2 2 8 6 2" xfId="48003" xr:uid="{00000000-0005-0000-0000-00008ED40000}"/>
    <cellStyle name="출력 2 2 8 6 2 2" xfId="48004" xr:uid="{00000000-0005-0000-0000-00008FD40000}"/>
    <cellStyle name="출력 2 2 8 6 2 2 2" xfId="48005" xr:uid="{00000000-0005-0000-0000-000090D40000}"/>
    <cellStyle name="출력 2 2 8 6 2 2 3" xfId="48006" xr:uid="{00000000-0005-0000-0000-000091D40000}"/>
    <cellStyle name="출력 2 2 8 6 2 3" xfId="48007" xr:uid="{00000000-0005-0000-0000-000092D40000}"/>
    <cellStyle name="출력 2 2 8 6 2 4" xfId="48008" xr:uid="{00000000-0005-0000-0000-000093D40000}"/>
    <cellStyle name="출력 2 2 8 6 2 5" xfId="48009" xr:uid="{00000000-0005-0000-0000-000094D40000}"/>
    <cellStyle name="출력 2 2 8 6 3" xfId="48010" xr:uid="{00000000-0005-0000-0000-000095D40000}"/>
    <cellStyle name="출력 2 2 8 6 3 2" xfId="48011" xr:uid="{00000000-0005-0000-0000-000096D40000}"/>
    <cellStyle name="출력 2 2 8 6 3 3" xfId="48012" xr:uid="{00000000-0005-0000-0000-000097D40000}"/>
    <cellStyle name="출력 2 2 8 6 4" xfId="48013" xr:uid="{00000000-0005-0000-0000-000098D40000}"/>
    <cellStyle name="출력 2 2 8 6 5" xfId="48014" xr:uid="{00000000-0005-0000-0000-000099D40000}"/>
    <cellStyle name="출력 2 2 8 6 6" xfId="48015" xr:uid="{00000000-0005-0000-0000-00009AD40000}"/>
    <cellStyle name="출력 2 2 8 7" xfId="48016" xr:uid="{00000000-0005-0000-0000-00009BD40000}"/>
    <cellStyle name="출력 2 2 8 7 2" xfId="48017" xr:uid="{00000000-0005-0000-0000-00009CD40000}"/>
    <cellStyle name="출력 2 2 8 7 2 2" xfId="48018" xr:uid="{00000000-0005-0000-0000-00009DD40000}"/>
    <cellStyle name="출력 2 2 8 7 2 2 2" xfId="48019" xr:uid="{00000000-0005-0000-0000-00009ED40000}"/>
    <cellStyle name="출력 2 2 8 7 2 2 3" xfId="48020" xr:uid="{00000000-0005-0000-0000-00009FD40000}"/>
    <cellStyle name="출력 2 2 8 7 2 3" xfId="48021" xr:uid="{00000000-0005-0000-0000-0000A0D40000}"/>
    <cellStyle name="출력 2 2 8 7 2 4" xfId="48022" xr:uid="{00000000-0005-0000-0000-0000A1D40000}"/>
    <cellStyle name="출력 2 2 8 7 2 5" xfId="48023" xr:uid="{00000000-0005-0000-0000-0000A2D40000}"/>
    <cellStyle name="출력 2 2 8 7 3" xfId="48024" xr:uid="{00000000-0005-0000-0000-0000A3D40000}"/>
    <cellStyle name="출력 2 2 8 7 3 2" xfId="48025" xr:uid="{00000000-0005-0000-0000-0000A4D40000}"/>
    <cellStyle name="출력 2 2 8 7 3 3" xfId="48026" xr:uid="{00000000-0005-0000-0000-0000A5D40000}"/>
    <cellStyle name="출력 2 2 8 7 4" xfId="48027" xr:uid="{00000000-0005-0000-0000-0000A6D40000}"/>
    <cellStyle name="출력 2 2 8 7 5" xfId="48028" xr:uid="{00000000-0005-0000-0000-0000A7D40000}"/>
    <cellStyle name="출력 2 2 8 7 6" xfId="48029" xr:uid="{00000000-0005-0000-0000-0000A8D40000}"/>
    <cellStyle name="출력 2 2 8 8" xfId="48030" xr:uid="{00000000-0005-0000-0000-0000A9D40000}"/>
    <cellStyle name="출력 2 2 8 8 2" xfId="48031" xr:uid="{00000000-0005-0000-0000-0000AAD40000}"/>
    <cellStyle name="출력 2 2 8 8 2 2" xfId="48032" xr:uid="{00000000-0005-0000-0000-0000ABD40000}"/>
    <cellStyle name="출력 2 2 8 8 2 3" xfId="48033" xr:uid="{00000000-0005-0000-0000-0000ACD40000}"/>
    <cellStyle name="출력 2 2 8 8 3" xfId="48034" xr:uid="{00000000-0005-0000-0000-0000ADD40000}"/>
    <cellStyle name="출력 2 2 8 8 4" xfId="48035" xr:uid="{00000000-0005-0000-0000-0000AED40000}"/>
    <cellStyle name="출력 2 2 8 8 5" xfId="48036" xr:uid="{00000000-0005-0000-0000-0000AFD40000}"/>
    <cellStyle name="출력 2 2 8 9" xfId="48037" xr:uid="{00000000-0005-0000-0000-0000B0D40000}"/>
    <cellStyle name="출력 2 2 8 9 2" xfId="48038" xr:uid="{00000000-0005-0000-0000-0000B1D40000}"/>
    <cellStyle name="출력 2 2 8 9 3" xfId="48039" xr:uid="{00000000-0005-0000-0000-0000B2D40000}"/>
    <cellStyle name="출력 2 2 9" xfId="48040" xr:uid="{00000000-0005-0000-0000-0000B3D40000}"/>
    <cellStyle name="출력 2 2 9 10" xfId="48041" xr:uid="{00000000-0005-0000-0000-0000B4D40000}"/>
    <cellStyle name="출력 2 2 9 11" xfId="48042" xr:uid="{00000000-0005-0000-0000-0000B5D40000}"/>
    <cellStyle name="출력 2 2 9 12" xfId="48043" xr:uid="{00000000-0005-0000-0000-0000B6D40000}"/>
    <cellStyle name="출력 2 2 9 2" xfId="48044" xr:uid="{00000000-0005-0000-0000-0000B7D40000}"/>
    <cellStyle name="출력 2 2 9 2 2" xfId="48045" xr:uid="{00000000-0005-0000-0000-0000B8D40000}"/>
    <cellStyle name="출력 2 2 9 2 2 2" xfId="48046" xr:uid="{00000000-0005-0000-0000-0000B9D40000}"/>
    <cellStyle name="출력 2 2 9 2 2 2 2" xfId="48047" xr:uid="{00000000-0005-0000-0000-0000BAD40000}"/>
    <cellStyle name="출력 2 2 9 2 2 2 2 2" xfId="48048" xr:uid="{00000000-0005-0000-0000-0000BBD40000}"/>
    <cellStyle name="출력 2 2 9 2 2 2 2 3" xfId="48049" xr:uid="{00000000-0005-0000-0000-0000BCD40000}"/>
    <cellStyle name="출력 2 2 9 2 2 2 3" xfId="48050" xr:uid="{00000000-0005-0000-0000-0000BDD40000}"/>
    <cellStyle name="출력 2 2 9 2 2 2 4" xfId="48051" xr:uid="{00000000-0005-0000-0000-0000BED40000}"/>
    <cellStyle name="출력 2 2 9 2 2 2 5" xfId="48052" xr:uid="{00000000-0005-0000-0000-0000BFD40000}"/>
    <cellStyle name="출력 2 2 9 2 2 3" xfId="48053" xr:uid="{00000000-0005-0000-0000-0000C0D40000}"/>
    <cellStyle name="출력 2 2 9 2 2 3 2" xfId="48054" xr:uid="{00000000-0005-0000-0000-0000C1D40000}"/>
    <cellStyle name="출력 2 2 9 2 2 3 3" xfId="48055" xr:uid="{00000000-0005-0000-0000-0000C2D40000}"/>
    <cellStyle name="출력 2 2 9 2 2 4" xfId="48056" xr:uid="{00000000-0005-0000-0000-0000C3D40000}"/>
    <cellStyle name="출력 2 2 9 2 2 5" xfId="48057" xr:uid="{00000000-0005-0000-0000-0000C4D40000}"/>
    <cellStyle name="출력 2 2 9 2 2 6" xfId="48058" xr:uid="{00000000-0005-0000-0000-0000C5D40000}"/>
    <cellStyle name="출력 2 2 9 2 3" xfId="48059" xr:uid="{00000000-0005-0000-0000-0000C6D40000}"/>
    <cellStyle name="출력 2 2 9 2 3 2" xfId="48060" xr:uid="{00000000-0005-0000-0000-0000C7D40000}"/>
    <cellStyle name="출력 2 2 9 2 3 2 2" xfId="48061" xr:uid="{00000000-0005-0000-0000-0000C8D40000}"/>
    <cellStyle name="출력 2 2 9 2 3 2 2 2" xfId="48062" xr:uid="{00000000-0005-0000-0000-0000C9D40000}"/>
    <cellStyle name="출력 2 2 9 2 3 2 2 3" xfId="48063" xr:uid="{00000000-0005-0000-0000-0000CAD40000}"/>
    <cellStyle name="출력 2 2 9 2 3 2 3" xfId="48064" xr:uid="{00000000-0005-0000-0000-0000CBD40000}"/>
    <cellStyle name="출력 2 2 9 2 3 2 4" xfId="48065" xr:uid="{00000000-0005-0000-0000-0000CCD40000}"/>
    <cellStyle name="출력 2 2 9 2 3 2 5" xfId="48066" xr:uid="{00000000-0005-0000-0000-0000CDD40000}"/>
    <cellStyle name="출력 2 2 9 2 3 3" xfId="48067" xr:uid="{00000000-0005-0000-0000-0000CED40000}"/>
    <cellStyle name="출력 2 2 9 2 3 3 2" xfId="48068" xr:uid="{00000000-0005-0000-0000-0000CFD40000}"/>
    <cellStyle name="출력 2 2 9 2 3 3 3" xfId="48069" xr:uid="{00000000-0005-0000-0000-0000D0D40000}"/>
    <cellStyle name="출력 2 2 9 2 3 4" xfId="48070" xr:uid="{00000000-0005-0000-0000-0000D1D40000}"/>
    <cellStyle name="출력 2 2 9 2 3 5" xfId="48071" xr:uid="{00000000-0005-0000-0000-0000D2D40000}"/>
    <cellStyle name="출력 2 2 9 2 3 6" xfId="48072" xr:uid="{00000000-0005-0000-0000-0000D3D40000}"/>
    <cellStyle name="출력 2 2 9 2 4" xfId="48073" xr:uid="{00000000-0005-0000-0000-0000D4D40000}"/>
    <cellStyle name="출력 2 2 9 2 4 2" xfId="48074" xr:uid="{00000000-0005-0000-0000-0000D5D40000}"/>
    <cellStyle name="출력 2 2 9 2 4 2 2" xfId="48075" xr:uid="{00000000-0005-0000-0000-0000D6D40000}"/>
    <cellStyle name="출력 2 2 9 2 4 2 3" xfId="48076" xr:uid="{00000000-0005-0000-0000-0000D7D40000}"/>
    <cellStyle name="출력 2 2 9 2 4 3" xfId="48077" xr:uid="{00000000-0005-0000-0000-0000D8D40000}"/>
    <cellStyle name="출력 2 2 9 2 4 4" xfId="48078" xr:uid="{00000000-0005-0000-0000-0000D9D40000}"/>
    <cellStyle name="출력 2 2 9 2 4 5" xfId="48079" xr:uid="{00000000-0005-0000-0000-0000DAD40000}"/>
    <cellStyle name="출력 2 2 9 2 5" xfId="48080" xr:uid="{00000000-0005-0000-0000-0000DBD40000}"/>
    <cellStyle name="출력 2 2 9 2 5 2" xfId="48081" xr:uid="{00000000-0005-0000-0000-0000DCD40000}"/>
    <cellStyle name="출력 2 2 9 2 5 3" xfId="48082" xr:uid="{00000000-0005-0000-0000-0000DDD40000}"/>
    <cellStyle name="출력 2 2 9 2 6" xfId="48083" xr:uid="{00000000-0005-0000-0000-0000DED40000}"/>
    <cellStyle name="출력 2 2 9 2 7" xfId="48084" xr:uid="{00000000-0005-0000-0000-0000DFD40000}"/>
    <cellStyle name="출력 2 2 9 2 8" xfId="48085" xr:uid="{00000000-0005-0000-0000-0000E0D40000}"/>
    <cellStyle name="출력 2 2 9 3" xfId="48086" xr:uid="{00000000-0005-0000-0000-0000E1D40000}"/>
    <cellStyle name="출력 2 2 9 3 2" xfId="48087" xr:uid="{00000000-0005-0000-0000-0000E2D40000}"/>
    <cellStyle name="출력 2 2 9 3 2 2" xfId="48088" xr:uid="{00000000-0005-0000-0000-0000E3D40000}"/>
    <cellStyle name="출력 2 2 9 3 2 2 2" xfId="48089" xr:uid="{00000000-0005-0000-0000-0000E4D40000}"/>
    <cellStyle name="출력 2 2 9 3 2 2 2 2" xfId="48090" xr:uid="{00000000-0005-0000-0000-0000E5D40000}"/>
    <cellStyle name="출력 2 2 9 3 2 2 2 3" xfId="48091" xr:uid="{00000000-0005-0000-0000-0000E6D40000}"/>
    <cellStyle name="출력 2 2 9 3 2 2 3" xfId="48092" xr:uid="{00000000-0005-0000-0000-0000E7D40000}"/>
    <cellStyle name="출력 2 2 9 3 2 2 4" xfId="48093" xr:uid="{00000000-0005-0000-0000-0000E8D40000}"/>
    <cellStyle name="출력 2 2 9 3 2 2 5" xfId="48094" xr:uid="{00000000-0005-0000-0000-0000E9D40000}"/>
    <cellStyle name="출력 2 2 9 3 2 3" xfId="48095" xr:uid="{00000000-0005-0000-0000-0000EAD40000}"/>
    <cellStyle name="출력 2 2 9 3 2 3 2" xfId="48096" xr:uid="{00000000-0005-0000-0000-0000EBD40000}"/>
    <cellStyle name="출력 2 2 9 3 2 3 3" xfId="48097" xr:uid="{00000000-0005-0000-0000-0000ECD40000}"/>
    <cellStyle name="출력 2 2 9 3 2 4" xfId="48098" xr:uid="{00000000-0005-0000-0000-0000EDD40000}"/>
    <cellStyle name="출력 2 2 9 3 2 5" xfId="48099" xr:uid="{00000000-0005-0000-0000-0000EED40000}"/>
    <cellStyle name="출력 2 2 9 3 2 6" xfId="48100" xr:uid="{00000000-0005-0000-0000-0000EFD40000}"/>
    <cellStyle name="출력 2 2 9 3 3" xfId="48101" xr:uid="{00000000-0005-0000-0000-0000F0D40000}"/>
    <cellStyle name="출력 2 2 9 3 3 2" xfId="48102" xr:uid="{00000000-0005-0000-0000-0000F1D40000}"/>
    <cellStyle name="출력 2 2 9 3 3 2 2" xfId="48103" xr:uid="{00000000-0005-0000-0000-0000F2D40000}"/>
    <cellStyle name="출력 2 2 9 3 3 2 3" xfId="48104" xr:uid="{00000000-0005-0000-0000-0000F3D40000}"/>
    <cellStyle name="출력 2 2 9 3 3 3" xfId="48105" xr:uid="{00000000-0005-0000-0000-0000F4D40000}"/>
    <cellStyle name="출력 2 2 9 3 3 4" xfId="48106" xr:uid="{00000000-0005-0000-0000-0000F5D40000}"/>
    <cellStyle name="출력 2 2 9 3 3 5" xfId="48107" xr:uid="{00000000-0005-0000-0000-0000F6D40000}"/>
    <cellStyle name="출력 2 2 9 3 4" xfId="48108" xr:uid="{00000000-0005-0000-0000-0000F7D40000}"/>
    <cellStyle name="출력 2 2 9 3 4 2" xfId="48109" xr:uid="{00000000-0005-0000-0000-0000F8D40000}"/>
    <cellStyle name="출력 2 2 9 3 4 3" xfId="48110" xr:uid="{00000000-0005-0000-0000-0000F9D40000}"/>
    <cellStyle name="출력 2 2 9 3 5" xfId="48111" xr:uid="{00000000-0005-0000-0000-0000FAD40000}"/>
    <cellStyle name="출력 2 2 9 3 6" xfId="48112" xr:uid="{00000000-0005-0000-0000-0000FBD40000}"/>
    <cellStyle name="출력 2 2 9 3 7" xfId="48113" xr:uid="{00000000-0005-0000-0000-0000FCD40000}"/>
    <cellStyle name="출력 2 2 9 4" xfId="48114" xr:uid="{00000000-0005-0000-0000-0000FDD40000}"/>
    <cellStyle name="출력 2 2 9 4 2" xfId="48115" xr:uid="{00000000-0005-0000-0000-0000FED40000}"/>
    <cellStyle name="출력 2 2 9 4 2 2" xfId="48116" xr:uid="{00000000-0005-0000-0000-0000FFD40000}"/>
    <cellStyle name="출력 2 2 9 4 2 2 2" xfId="48117" xr:uid="{00000000-0005-0000-0000-000000D50000}"/>
    <cellStyle name="출력 2 2 9 4 2 2 2 2" xfId="48118" xr:uid="{00000000-0005-0000-0000-000001D50000}"/>
    <cellStyle name="출력 2 2 9 4 2 2 2 3" xfId="48119" xr:uid="{00000000-0005-0000-0000-000002D50000}"/>
    <cellStyle name="출력 2 2 9 4 2 2 3" xfId="48120" xr:uid="{00000000-0005-0000-0000-000003D50000}"/>
    <cellStyle name="출력 2 2 9 4 2 2 4" xfId="48121" xr:uid="{00000000-0005-0000-0000-000004D50000}"/>
    <cellStyle name="출력 2 2 9 4 2 2 5" xfId="48122" xr:uid="{00000000-0005-0000-0000-000005D50000}"/>
    <cellStyle name="출력 2 2 9 4 2 3" xfId="48123" xr:uid="{00000000-0005-0000-0000-000006D50000}"/>
    <cellStyle name="출력 2 2 9 4 2 3 2" xfId="48124" xr:uid="{00000000-0005-0000-0000-000007D50000}"/>
    <cellStyle name="출력 2 2 9 4 2 3 3" xfId="48125" xr:uid="{00000000-0005-0000-0000-000008D50000}"/>
    <cellStyle name="출력 2 2 9 4 2 4" xfId="48126" xr:uid="{00000000-0005-0000-0000-000009D50000}"/>
    <cellStyle name="출력 2 2 9 4 2 5" xfId="48127" xr:uid="{00000000-0005-0000-0000-00000AD50000}"/>
    <cellStyle name="출력 2 2 9 4 2 6" xfId="48128" xr:uid="{00000000-0005-0000-0000-00000BD50000}"/>
    <cellStyle name="출력 2 2 9 4 3" xfId="48129" xr:uid="{00000000-0005-0000-0000-00000CD50000}"/>
    <cellStyle name="출력 2 2 9 4 3 2" xfId="48130" xr:uid="{00000000-0005-0000-0000-00000DD50000}"/>
    <cellStyle name="출력 2 2 9 4 3 2 2" xfId="48131" xr:uid="{00000000-0005-0000-0000-00000ED50000}"/>
    <cellStyle name="출력 2 2 9 4 3 2 3" xfId="48132" xr:uid="{00000000-0005-0000-0000-00000FD50000}"/>
    <cellStyle name="출력 2 2 9 4 3 3" xfId="48133" xr:uid="{00000000-0005-0000-0000-000010D50000}"/>
    <cellStyle name="출력 2 2 9 4 3 4" xfId="48134" xr:uid="{00000000-0005-0000-0000-000011D50000}"/>
    <cellStyle name="출력 2 2 9 4 3 5" xfId="48135" xr:uid="{00000000-0005-0000-0000-000012D50000}"/>
    <cellStyle name="출력 2 2 9 4 4" xfId="48136" xr:uid="{00000000-0005-0000-0000-000013D50000}"/>
    <cellStyle name="출력 2 2 9 4 4 2" xfId="48137" xr:uid="{00000000-0005-0000-0000-000014D50000}"/>
    <cellStyle name="출력 2 2 9 4 4 3" xfId="48138" xr:uid="{00000000-0005-0000-0000-000015D50000}"/>
    <cellStyle name="출력 2 2 9 4 5" xfId="48139" xr:uid="{00000000-0005-0000-0000-000016D50000}"/>
    <cellStyle name="출력 2 2 9 4 6" xfId="48140" xr:uid="{00000000-0005-0000-0000-000017D50000}"/>
    <cellStyle name="출력 2 2 9 4 7" xfId="48141" xr:uid="{00000000-0005-0000-0000-000018D50000}"/>
    <cellStyle name="출력 2 2 9 5" xfId="48142" xr:uid="{00000000-0005-0000-0000-000019D50000}"/>
    <cellStyle name="출력 2 2 9 5 2" xfId="48143" xr:uid="{00000000-0005-0000-0000-00001AD50000}"/>
    <cellStyle name="출력 2 2 9 5 2 2" xfId="48144" xr:uid="{00000000-0005-0000-0000-00001BD50000}"/>
    <cellStyle name="출력 2 2 9 5 2 2 2" xfId="48145" xr:uid="{00000000-0005-0000-0000-00001CD50000}"/>
    <cellStyle name="출력 2 2 9 5 2 2 2 2" xfId="48146" xr:uid="{00000000-0005-0000-0000-00001DD50000}"/>
    <cellStyle name="출력 2 2 9 5 2 2 2 3" xfId="48147" xr:uid="{00000000-0005-0000-0000-00001ED50000}"/>
    <cellStyle name="출력 2 2 9 5 2 2 3" xfId="48148" xr:uid="{00000000-0005-0000-0000-00001FD50000}"/>
    <cellStyle name="출력 2 2 9 5 2 2 4" xfId="48149" xr:uid="{00000000-0005-0000-0000-000020D50000}"/>
    <cellStyle name="출력 2 2 9 5 2 2 5" xfId="48150" xr:uid="{00000000-0005-0000-0000-000021D50000}"/>
    <cellStyle name="출력 2 2 9 5 2 3" xfId="48151" xr:uid="{00000000-0005-0000-0000-000022D50000}"/>
    <cellStyle name="출력 2 2 9 5 2 3 2" xfId="48152" xr:uid="{00000000-0005-0000-0000-000023D50000}"/>
    <cellStyle name="출력 2 2 9 5 2 3 3" xfId="48153" xr:uid="{00000000-0005-0000-0000-000024D50000}"/>
    <cellStyle name="출력 2 2 9 5 2 4" xfId="48154" xr:uid="{00000000-0005-0000-0000-000025D50000}"/>
    <cellStyle name="출력 2 2 9 5 2 5" xfId="48155" xr:uid="{00000000-0005-0000-0000-000026D50000}"/>
    <cellStyle name="출력 2 2 9 5 2 6" xfId="48156" xr:uid="{00000000-0005-0000-0000-000027D50000}"/>
    <cellStyle name="출력 2 2 9 5 3" xfId="48157" xr:uid="{00000000-0005-0000-0000-000028D50000}"/>
    <cellStyle name="출력 2 2 9 5 3 2" xfId="48158" xr:uid="{00000000-0005-0000-0000-000029D50000}"/>
    <cellStyle name="출력 2 2 9 5 3 2 2" xfId="48159" xr:uid="{00000000-0005-0000-0000-00002AD50000}"/>
    <cellStyle name="출력 2 2 9 5 3 2 3" xfId="48160" xr:uid="{00000000-0005-0000-0000-00002BD50000}"/>
    <cellStyle name="출력 2 2 9 5 3 3" xfId="48161" xr:uid="{00000000-0005-0000-0000-00002CD50000}"/>
    <cellStyle name="출력 2 2 9 5 3 4" xfId="48162" xr:uid="{00000000-0005-0000-0000-00002DD50000}"/>
    <cellStyle name="출력 2 2 9 5 3 5" xfId="48163" xr:uid="{00000000-0005-0000-0000-00002ED50000}"/>
    <cellStyle name="출력 2 2 9 5 4" xfId="48164" xr:uid="{00000000-0005-0000-0000-00002FD50000}"/>
    <cellStyle name="출력 2 2 9 5 4 2" xfId="48165" xr:uid="{00000000-0005-0000-0000-000030D50000}"/>
    <cellStyle name="출력 2 2 9 5 4 3" xfId="48166" xr:uid="{00000000-0005-0000-0000-000031D50000}"/>
    <cellStyle name="출력 2 2 9 5 5" xfId="48167" xr:uid="{00000000-0005-0000-0000-000032D50000}"/>
    <cellStyle name="출력 2 2 9 5 6" xfId="48168" xr:uid="{00000000-0005-0000-0000-000033D50000}"/>
    <cellStyle name="출력 2 2 9 5 7" xfId="48169" xr:uid="{00000000-0005-0000-0000-000034D50000}"/>
    <cellStyle name="출력 2 2 9 6" xfId="48170" xr:uid="{00000000-0005-0000-0000-000035D50000}"/>
    <cellStyle name="출력 2 2 9 6 2" xfId="48171" xr:uid="{00000000-0005-0000-0000-000036D50000}"/>
    <cellStyle name="출력 2 2 9 6 2 2" xfId="48172" xr:uid="{00000000-0005-0000-0000-000037D50000}"/>
    <cellStyle name="출력 2 2 9 6 2 2 2" xfId="48173" xr:uid="{00000000-0005-0000-0000-000038D50000}"/>
    <cellStyle name="출력 2 2 9 6 2 2 3" xfId="48174" xr:uid="{00000000-0005-0000-0000-000039D50000}"/>
    <cellStyle name="출력 2 2 9 6 2 3" xfId="48175" xr:uid="{00000000-0005-0000-0000-00003AD50000}"/>
    <cellStyle name="출력 2 2 9 6 2 4" xfId="48176" xr:uid="{00000000-0005-0000-0000-00003BD50000}"/>
    <cellStyle name="출력 2 2 9 6 2 5" xfId="48177" xr:uid="{00000000-0005-0000-0000-00003CD50000}"/>
    <cellStyle name="출력 2 2 9 6 3" xfId="48178" xr:uid="{00000000-0005-0000-0000-00003DD50000}"/>
    <cellStyle name="출력 2 2 9 6 3 2" xfId="48179" xr:uid="{00000000-0005-0000-0000-00003ED50000}"/>
    <cellStyle name="출력 2 2 9 6 3 3" xfId="48180" xr:uid="{00000000-0005-0000-0000-00003FD50000}"/>
    <cellStyle name="출력 2 2 9 6 4" xfId="48181" xr:uid="{00000000-0005-0000-0000-000040D50000}"/>
    <cellStyle name="출력 2 2 9 6 5" xfId="48182" xr:uid="{00000000-0005-0000-0000-000041D50000}"/>
    <cellStyle name="출력 2 2 9 6 6" xfId="48183" xr:uid="{00000000-0005-0000-0000-000042D50000}"/>
    <cellStyle name="출력 2 2 9 7" xfId="48184" xr:uid="{00000000-0005-0000-0000-000043D50000}"/>
    <cellStyle name="출력 2 2 9 7 2" xfId="48185" xr:uid="{00000000-0005-0000-0000-000044D50000}"/>
    <cellStyle name="출력 2 2 9 7 2 2" xfId="48186" xr:uid="{00000000-0005-0000-0000-000045D50000}"/>
    <cellStyle name="출력 2 2 9 7 2 2 2" xfId="48187" xr:uid="{00000000-0005-0000-0000-000046D50000}"/>
    <cellStyle name="출력 2 2 9 7 2 2 3" xfId="48188" xr:uid="{00000000-0005-0000-0000-000047D50000}"/>
    <cellStyle name="출력 2 2 9 7 2 3" xfId="48189" xr:uid="{00000000-0005-0000-0000-000048D50000}"/>
    <cellStyle name="출력 2 2 9 7 2 4" xfId="48190" xr:uid="{00000000-0005-0000-0000-000049D50000}"/>
    <cellStyle name="출력 2 2 9 7 2 5" xfId="48191" xr:uid="{00000000-0005-0000-0000-00004AD50000}"/>
    <cellStyle name="출력 2 2 9 7 3" xfId="48192" xr:uid="{00000000-0005-0000-0000-00004BD50000}"/>
    <cellStyle name="출력 2 2 9 7 3 2" xfId="48193" xr:uid="{00000000-0005-0000-0000-00004CD50000}"/>
    <cellStyle name="출력 2 2 9 7 3 3" xfId="48194" xr:uid="{00000000-0005-0000-0000-00004DD50000}"/>
    <cellStyle name="출력 2 2 9 7 4" xfId="48195" xr:uid="{00000000-0005-0000-0000-00004ED50000}"/>
    <cellStyle name="출력 2 2 9 7 5" xfId="48196" xr:uid="{00000000-0005-0000-0000-00004FD50000}"/>
    <cellStyle name="출력 2 2 9 7 6" xfId="48197" xr:uid="{00000000-0005-0000-0000-000050D50000}"/>
    <cellStyle name="출력 2 2 9 8" xfId="48198" xr:uid="{00000000-0005-0000-0000-000051D50000}"/>
    <cellStyle name="출력 2 2 9 8 2" xfId="48199" xr:uid="{00000000-0005-0000-0000-000052D50000}"/>
    <cellStyle name="출력 2 2 9 8 2 2" xfId="48200" xr:uid="{00000000-0005-0000-0000-000053D50000}"/>
    <cellStyle name="출력 2 2 9 8 2 3" xfId="48201" xr:uid="{00000000-0005-0000-0000-000054D50000}"/>
    <cellStyle name="출력 2 2 9 8 3" xfId="48202" xr:uid="{00000000-0005-0000-0000-000055D50000}"/>
    <cellStyle name="출력 2 2 9 8 4" xfId="48203" xr:uid="{00000000-0005-0000-0000-000056D50000}"/>
    <cellStyle name="출력 2 2 9 8 5" xfId="48204" xr:uid="{00000000-0005-0000-0000-000057D50000}"/>
    <cellStyle name="출력 2 2 9 9" xfId="48205" xr:uid="{00000000-0005-0000-0000-000058D50000}"/>
    <cellStyle name="출력 2 2 9 9 2" xfId="48206" xr:uid="{00000000-0005-0000-0000-000059D50000}"/>
    <cellStyle name="출력 2 2 9 9 3" xfId="48207" xr:uid="{00000000-0005-0000-0000-00005AD50000}"/>
    <cellStyle name="출력 2 3" xfId="48208" xr:uid="{00000000-0005-0000-0000-00005BD50000}"/>
    <cellStyle name="출력 2 3 10" xfId="48209" xr:uid="{00000000-0005-0000-0000-00005CD50000}"/>
    <cellStyle name="출력 2 3 10 2" xfId="48210" xr:uid="{00000000-0005-0000-0000-00005DD50000}"/>
    <cellStyle name="출력 2 3 10 2 2" xfId="48211" xr:uid="{00000000-0005-0000-0000-00005ED50000}"/>
    <cellStyle name="출력 2 3 10 2 2 2" xfId="48212" xr:uid="{00000000-0005-0000-0000-00005FD50000}"/>
    <cellStyle name="출력 2 3 10 2 2 3" xfId="48213" xr:uid="{00000000-0005-0000-0000-000060D50000}"/>
    <cellStyle name="출력 2 3 10 2 3" xfId="48214" xr:uid="{00000000-0005-0000-0000-000061D50000}"/>
    <cellStyle name="출력 2 3 10 2 4" xfId="48215" xr:uid="{00000000-0005-0000-0000-000062D50000}"/>
    <cellStyle name="출력 2 3 10 3" xfId="48216" xr:uid="{00000000-0005-0000-0000-000063D50000}"/>
    <cellStyle name="출력 2 3 10 3 2" xfId="48217" xr:uid="{00000000-0005-0000-0000-000064D50000}"/>
    <cellStyle name="출력 2 3 10 3 3" xfId="48218" xr:uid="{00000000-0005-0000-0000-000065D50000}"/>
    <cellStyle name="출력 2 3 10 4" xfId="48219" xr:uid="{00000000-0005-0000-0000-000066D50000}"/>
    <cellStyle name="출력 2 3 10 5" xfId="48220" xr:uid="{00000000-0005-0000-0000-000067D50000}"/>
    <cellStyle name="출력 2 3 11" xfId="48221" xr:uid="{00000000-0005-0000-0000-000068D50000}"/>
    <cellStyle name="출력 2 3 11 2" xfId="48222" xr:uid="{00000000-0005-0000-0000-000069D50000}"/>
    <cellStyle name="출력 2 3 11 2 2" xfId="48223" xr:uid="{00000000-0005-0000-0000-00006AD50000}"/>
    <cellStyle name="출력 2 3 11 2 2 2" xfId="48224" xr:uid="{00000000-0005-0000-0000-00006BD50000}"/>
    <cellStyle name="출력 2 3 11 2 2 3" xfId="48225" xr:uid="{00000000-0005-0000-0000-00006CD50000}"/>
    <cellStyle name="출력 2 3 11 2 3" xfId="48226" xr:uid="{00000000-0005-0000-0000-00006DD50000}"/>
    <cellStyle name="출력 2 3 11 2 4" xfId="48227" xr:uid="{00000000-0005-0000-0000-00006ED50000}"/>
    <cellStyle name="출력 2 3 11 3" xfId="48228" xr:uid="{00000000-0005-0000-0000-00006FD50000}"/>
    <cellStyle name="출력 2 3 11 3 2" xfId="48229" xr:uid="{00000000-0005-0000-0000-000070D50000}"/>
    <cellStyle name="출력 2 3 11 3 3" xfId="48230" xr:uid="{00000000-0005-0000-0000-000071D50000}"/>
    <cellStyle name="출력 2 3 11 4" xfId="48231" xr:uid="{00000000-0005-0000-0000-000072D50000}"/>
    <cellStyle name="출력 2 3 11 5" xfId="48232" xr:uid="{00000000-0005-0000-0000-000073D50000}"/>
    <cellStyle name="출력 2 3 12" xfId="48233" xr:uid="{00000000-0005-0000-0000-000074D50000}"/>
    <cellStyle name="출력 2 3 12 2" xfId="48234" xr:uid="{00000000-0005-0000-0000-000075D50000}"/>
    <cellStyle name="출력 2 3 12 2 2" xfId="48235" xr:uid="{00000000-0005-0000-0000-000076D50000}"/>
    <cellStyle name="출력 2 3 12 2 2 2" xfId="48236" xr:uid="{00000000-0005-0000-0000-000077D50000}"/>
    <cellStyle name="출력 2 3 12 2 2 3" xfId="48237" xr:uid="{00000000-0005-0000-0000-000078D50000}"/>
    <cellStyle name="출력 2 3 12 2 3" xfId="48238" xr:uid="{00000000-0005-0000-0000-000079D50000}"/>
    <cellStyle name="출력 2 3 12 2 4" xfId="48239" xr:uid="{00000000-0005-0000-0000-00007AD50000}"/>
    <cellStyle name="출력 2 3 12 3" xfId="48240" xr:uid="{00000000-0005-0000-0000-00007BD50000}"/>
    <cellStyle name="출력 2 3 12 3 2" xfId="48241" xr:uid="{00000000-0005-0000-0000-00007CD50000}"/>
    <cellStyle name="출력 2 3 12 3 3" xfId="48242" xr:uid="{00000000-0005-0000-0000-00007DD50000}"/>
    <cellStyle name="출력 2 3 12 4" xfId="48243" xr:uid="{00000000-0005-0000-0000-00007ED50000}"/>
    <cellStyle name="출력 2 3 12 5" xfId="48244" xr:uid="{00000000-0005-0000-0000-00007FD50000}"/>
    <cellStyle name="출력 2 3 13" xfId="48245" xr:uid="{00000000-0005-0000-0000-000080D50000}"/>
    <cellStyle name="출력 2 3 13 2" xfId="48246" xr:uid="{00000000-0005-0000-0000-000081D50000}"/>
    <cellStyle name="출력 2 3 13 2 2" xfId="48247" xr:uid="{00000000-0005-0000-0000-000082D50000}"/>
    <cellStyle name="출력 2 3 13 2 2 2" xfId="48248" xr:uid="{00000000-0005-0000-0000-000083D50000}"/>
    <cellStyle name="출력 2 3 13 2 2 3" xfId="48249" xr:uid="{00000000-0005-0000-0000-000084D50000}"/>
    <cellStyle name="출력 2 3 13 2 3" xfId="48250" xr:uid="{00000000-0005-0000-0000-000085D50000}"/>
    <cellStyle name="출력 2 3 13 2 4" xfId="48251" xr:uid="{00000000-0005-0000-0000-000086D50000}"/>
    <cellStyle name="출력 2 3 13 3" xfId="48252" xr:uid="{00000000-0005-0000-0000-000087D50000}"/>
    <cellStyle name="출력 2 3 13 3 2" xfId="48253" xr:uid="{00000000-0005-0000-0000-000088D50000}"/>
    <cellStyle name="출력 2 3 13 3 3" xfId="48254" xr:uid="{00000000-0005-0000-0000-000089D50000}"/>
    <cellStyle name="출력 2 3 13 4" xfId="48255" xr:uid="{00000000-0005-0000-0000-00008AD50000}"/>
    <cellStyle name="출력 2 3 13 5" xfId="48256" xr:uid="{00000000-0005-0000-0000-00008BD50000}"/>
    <cellStyle name="출력 2 3 14" xfId="48257" xr:uid="{00000000-0005-0000-0000-00008CD50000}"/>
    <cellStyle name="출력 2 3 14 2" xfId="48258" xr:uid="{00000000-0005-0000-0000-00008DD50000}"/>
    <cellStyle name="출력 2 3 14 2 2" xfId="48259" xr:uid="{00000000-0005-0000-0000-00008ED50000}"/>
    <cellStyle name="출력 2 3 14 2 2 2" xfId="48260" xr:uid="{00000000-0005-0000-0000-00008FD50000}"/>
    <cellStyle name="출력 2 3 14 2 2 3" xfId="48261" xr:uid="{00000000-0005-0000-0000-000090D50000}"/>
    <cellStyle name="출력 2 3 14 2 3" xfId="48262" xr:uid="{00000000-0005-0000-0000-000091D50000}"/>
    <cellStyle name="출력 2 3 14 2 4" xfId="48263" xr:uid="{00000000-0005-0000-0000-000092D50000}"/>
    <cellStyle name="출력 2 3 14 3" xfId="48264" xr:uid="{00000000-0005-0000-0000-000093D50000}"/>
    <cellStyle name="출력 2 3 14 3 2" xfId="48265" xr:uid="{00000000-0005-0000-0000-000094D50000}"/>
    <cellStyle name="출력 2 3 14 3 3" xfId="48266" xr:uid="{00000000-0005-0000-0000-000095D50000}"/>
    <cellStyle name="출력 2 3 14 4" xfId="48267" xr:uid="{00000000-0005-0000-0000-000096D50000}"/>
    <cellStyle name="출력 2 3 14 5" xfId="48268" xr:uid="{00000000-0005-0000-0000-000097D50000}"/>
    <cellStyle name="출력 2 3 15" xfId="48269" xr:uid="{00000000-0005-0000-0000-000098D50000}"/>
    <cellStyle name="출력 2 3 15 2" xfId="48270" xr:uid="{00000000-0005-0000-0000-000099D50000}"/>
    <cellStyle name="출력 2 3 15 2 2" xfId="48271" xr:uid="{00000000-0005-0000-0000-00009AD50000}"/>
    <cellStyle name="출력 2 3 15 2 2 2" xfId="48272" xr:uid="{00000000-0005-0000-0000-00009BD50000}"/>
    <cellStyle name="출력 2 3 15 2 2 3" xfId="48273" xr:uid="{00000000-0005-0000-0000-00009CD50000}"/>
    <cellStyle name="출력 2 3 15 2 3" xfId="48274" xr:uid="{00000000-0005-0000-0000-00009DD50000}"/>
    <cellStyle name="출력 2 3 15 2 4" xfId="48275" xr:uid="{00000000-0005-0000-0000-00009ED50000}"/>
    <cellStyle name="출력 2 3 15 3" xfId="48276" xr:uid="{00000000-0005-0000-0000-00009FD50000}"/>
    <cellStyle name="출력 2 3 15 3 2" xfId="48277" xr:uid="{00000000-0005-0000-0000-0000A0D50000}"/>
    <cellStyle name="출력 2 3 15 3 3" xfId="48278" xr:uid="{00000000-0005-0000-0000-0000A1D50000}"/>
    <cellStyle name="출력 2 3 15 4" xfId="48279" xr:uid="{00000000-0005-0000-0000-0000A2D50000}"/>
    <cellStyle name="출력 2 3 15 5" xfId="48280" xr:uid="{00000000-0005-0000-0000-0000A3D50000}"/>
    <cellStyle name="출력 2 3 16" xfId="48281" xr:uid="{00000000-0005-0000-0000-0000A4D50000}"/>
    <cellStyle name="출력 2 3 16 2" xfId="48282" xr:uid="{00000000-0005-0000-0000-0000A5D50000}"/>
    <cellStyle name="출력 2 3 16 2 2" xfId="48283" xr:uid="{00000000-0005-0000-0000-0000A6D50000}"/>
    <cellStyle name="출력 2 3 16 2 2 2" xfId="48284" xr:uid="{00000000-0005-0000-0000-0000A7D50000}"/>
    <cellStyle name="출력 2 3 16 2 2 3" xfId="48285" xr:uid="{00000000-0005-0000-0000-0000A8D50000}"/>
    <cellStyle name="출력 2 3 16 2 3" xfId="48286" xr:uid="{00000000-0005-0000-0000-0000A9D50000}"/>
    <cellStyle name="출력 2 3 16 2 4" xfId="48287" xr:uid="{00000000-0005-0000-0000-0000AAD50000}"/>
    <cellStyle name="출력 2 3 16 3" xfId="48288" xr:uid="{00000000-0005-0000-0000-0000ABD50000}"/>
    <cellStyle name="출력 2 3 16 3 2" xfId="48289" xr:uid="{00000000-0005-0000-0000-0000ACD50000}"/>
    <cellStyle name="출력 2 3 16 3 3" xfId="48290" xr:uid="{00000000-0005-0000-0000-0000ADD50000}"/>
    <cellStyle name="출력 2 3 16 4" xfId="48291" xr:uid="{00000000-0005-0000-0000-0000AED50000}"/>
    <cellStyle name="출력 2 3 16 5" xfId="48292" xr:uid="{00000000-0005-0000-0000-0000AFD50000}"/>
    <cellStyle name="출력 2 3 17" xfId="48293" xr:uid="{00000000-0005-0000-0000-0000B0D50000}"/>
    <cellStyle name="출력 2 3 17 2" xfId="48294" xr:uid="{00000000-0005-0000-0000-0000B1D50000}"/>
    <cellStyle name="출력 2 3 17 2 2" xfId="48295" xr:uid="{00000000-0005-0000-0000-0000B2D50000}"/>
    <cellStyle name="출력 2 3 17 2 2 2" xfId="48296" xr:uid="{00000000-0005-0000-0000-0000B3D50000}"/>
    <cellStyle name="출력 2 3 17 2 2 3" xfId="48297" xr:uid="{00000000-0005-0000-0000-0000B4D50000}"/>
    <cellStyle name="출력 2 3 17 2 3" xfId="48298" xr:uid="{00000000-0005-0000-0000-0000B5D50000}"/>
    <cellStyle name="출력 2 3 17 2 4" xfId="48299" xr:uid="{00000000-0005-0000-0000-0000B6D50000}"/>
    <cellStyle name="출력 2 3 17 3" xfId="48300" xr:uid="{00000000-0005-0000-0000-0000B7D50000}"/>
    <cellStyle name="출력 2 3 17 3 2" xfId="48301" xr:uid="{00000000-0005-0000-0000-0000B8D50000}"/>
    <cellStyle name="출력 2 3 17 3 3" xfId="48302" xr:uid="{00000000-0005-0000-0000-0000B9D50000}"/>
    <cellStyle name="출력 2 3 17 4" xfId="48303" xr:uid="{00000000-0005-0000-0000-0000BAD50000}"/>
    <cellStyle name="출력 2 3 17 5" xfId="48304" xr:uid="{00000000-0005-0000-0000-0000BBD50000}"/>
    <cellStyle name="출력 2 3 18" xfId="48305" xr:uid="{00000000-0005-0000-0000-0000BCD50000}"/>
    <cellStyle name="출력 2 3 18 2" xfId="48306" xr:uid="{00000000-0005-0000-0000-0000BDD50000}"/>
    <cellStyle name="출력 2 3 18 2 2" xfId="48307" xr:uid="{00000000-0005-0000-0000-0000BED50000}"/>
    <cellStyle name="출력 2 3 18 2 2 2" xfId="48308" xr:uid="{00000000-0005-0000-0000-0000BFD50000}"/>
    <cellStyle name="출력 2 3 18 2 2 3" xfId="48309" xr:uid="{00000000-0005-0000-0000-0000C0D50000}"/>
    <cellStyle name="출력 2 3 18 2 3" xfId="48310" xr:uid="{00000000-0005-0000-0000-0000C1D50000}"/>
    <cellStyle name="출력 2 3 18 2 4" xfId="48311" xr:uid="{00000000-0005-0000-0000-0000C2D50000}"/>
    <cellStyle name="출력 2 3 18 3" xfId="48312" xr:uid="{00000000-0005-0000-0000-0000C3D50000}"/>
    <cellStyle name="출력 2 3 18 3 2" xfId="48313" xr:uid="{00000000-0005-0000-0000-0000C4D50000}"/>
    <cellStyle name="출력 2 3 18 3 3" xfId="48314" xr:uid="{00000000-0005-0000-0000-0000C5D50000}"/>
    <cellStyle name="출력 2 3 18 4" xfId="48315" xr:uid="{00000000-0005-0000-0000-0000C6D50000}"/>
    <cellStyle name="출력 2 3 18 5" xfId="48316" xr:uid="{00000000-0005-0000-0000-0000C7D50000}"/>
    <cellStyle name="출력 2 3 19" xfId="48317" xr:uid="{00000000-0005-0000-0000-0000C8D50000}"/>
    <cellStyle name="출력 2 3 19 2" xfId="48318" xr:uid="{00000000-0005-0000-0000-0000C9D50000}"/>
    <cellStyle name="출력 2 3 19 2 2" xfId="48319" xr:uid="{00000000-0005-0000-0000-0000CAD50000}"/>
    <cellStyle name="출력 2 3 19 2 2 2" xfId="48320" xr:uid="{00000000-0005-0000-0000-0000CBD50000}"/>
    <cellStyle name="출력 2 3 19 2 2 3" xfId="48321" xr:uid="{00000000-0005-0000-0000-0000CCD50000}"/>
    <cellStyle name="출력 2 3 19 2 3" xfId="48322" xr:uid="{00000000-0005-0000-0000-0000CDD50000}"/>
    <cellStyle name="출력 2 3 19 2 4" xfId="48323" xr:uid="{00000000-0005-0000-0000-0000CED50000}"/>
    <cellStyle name="출력 2 3 19 3" xfId="48324" xr:uid="{00000000-0005-0000-0000-0000CFD50000}"/>
    <cellStyle name="출력 2 3 19 3 2" xfId="48325" xr:uid="{00000000-0005-0000-0000-0000D0D50000}"/>
    <cellStyle name="출력 2 3 19 3 3" xfId="48326" xr:uid="{00000000-0005-0000-0000-0000D1D50000}"/>
    <cellStyle name="출력 2 3 19 4" xfId="48327" xr:uid="{00000000-0005-0000-0000-0000D2D50000}"/>
    <cellStyle name="출력 2 3 19 5" xfId="48328" xr:uid="{00000000-0005-0000-0000-0000D3D50000}"/>
    <cellStyle name="출력 2 3 2" xfId="48329" xr:uid="{00000000-0005-0000-0000-0000D4D50000}"/>
    <cellStyle name="출력 2 3 2 2" xfId="48330" xr:uid="{00000000-0005-0000-0000-0000D5D50000}"/>
    <cellStyle name="출력 2 3 2 2 2" xfId="48331" xr:uid="{00000000-0005-0000-0000-0000D6D50000}"/>
    <cellStyle name="출력 2 3 2 2 2 2" xfId="48332" xr:uid="{00000000-0005-0000-0000-0000D7D50000}"/>
    <cellStyle name="출력 2 3 2 2 2 2 2" xfId="48333" xr:uid="{00000000-0005-0000-0000-0000D8D50000}"/>
    <cellStyle name="출력 2 3 2 2 2 2 2 2" xfId="48334" xr:uid="{00000000-0005-0000-0000-0000D9D50000}"/>
    <cellStyle name="출력 2 3 2 2 2 2 2 3" xfId="48335" xr:uid="{00000000-0005-0000-0000-0000DAD50000}"/>
    <cellStyle name="출력 2 3 2 2 2 2 3" xfId="48336" xr:uid="{00000000-0005-0000-0000-0000DBD50000}"/>
    <cellStyle name="출력 2 3 2 2 2 2 4" xfId="48337" xr:uid="{00000000-0005-0000-0000-0000DCD50000}"/>
    <cellStyle name="출력 2 3 2 2 2 2 5" xfId="48338" xr:uid="{00000000-0005-0000-0000-0000DDD50000}"/>
    <cellStyle name="출력 2 3 2 2 2 3" xfId="48339" xr:uid="{00000000-0005-0000-0000-0000DED50000}"/>
    <cellStyle name="출력 2 3 2 2 2 3 2" xfId="48340" xr:uid="{00000000-0005-0000-0000-0000DFD50000}"/>
    <cellStyle name="출력 2 3 2 2 2 3 3" xfId="48341" xr:uid="{00000000-0005-0000-0000-0000E0D50000}"/>
    <cellStyle name="출력 2 3 2 2 2 4" xfId="48342" xr:uid="{00000000-0005-0000-0000-0000E1D50000}"/>
    <cellStyle name="출력 2 3 2 2 2 5" xfId="48343" xr:uid="{00000000-0005-0000-0000-0000E2D50000}"/>
    <cellStyle name="출력 2 3 2 2 2 6" xfId="48344" xr:uid="{00000000-0005-0000-0000-0000E3D50000}"/>
    <cellStyle name="출력 2 3 2 2 3" xfId="48345" xr:uid="{00000000-0005-0000-0000-0000E4D50000}"/>
    <cellStyle name="출력 2 3 2 2 3 2" xfId="48346" xr:uid="{00000000-0005-0000-0000-0000E5D50000}"/>
    <cellStyle name="출력 2 3 2 2 3 2 2" xfId="48347" xr:uid="{00000000-0005-0000-0000-0000E6D50000}"/>
    <cellStyle name="출력 2 3 2 2 3 2 3" xfId="48348" xr:uid="{00000000-0005-0000-0000-0000E7D50000}"/>
    <cellStyle name="출력 2 3 2 2 3 3" xfId="48349" xr:uid="{00000000-0005-0000-0000-0000E8D50000}"/>
    <cellStyle name="출력 2 3 2 2 3 4" xfId="48350" xr:uid="{00000000-0005-0000-0000-0000E9D50000}"/>
    <cellStyle name="출력 2 3 2 2 3 5" xfId="48351" xr:uid="{00000000-0005-0000-0000-0000EAD50000}"/>
    <cellStyle name="출력 2 3 2 2 4" xfId="48352" xr:uid="{00000000-0005-0000-0000-0000EBD50000}"/>
    <cellStyle name="출력 2 3 2 2 4 2" xfId="48353" xr:uid="{00000000-0005-0000-0000-0000ECD50000}"/>
    <cellStyle name="출력 2 3 2 2 4 3" xfId="48354" xr:uid="{00000000-0005-0000-0000-0000EDD50000}"/>
    <cellStyle name="출력 2 3 2 2 5" xfId="48355" xr:uid="{00000000-0005-0000-0000-0000EED50000}"/>
    <cellStyle name="출력 2 3 2 2 6" xfId="48356" xr:uid="{00000000-0005-0000-0000-0000EFD50000}"/>
    <cellStyle name="출력 2 3 2 2 7" xfId="48357" xr:uid="{00000000-0005-0000-0000-0000F0D50000}"/>
    <cellStyle name="출력 2 3 2 3" xfId="48358" xr:uid="{00000000-0005-0000-0000-0000F1D50000}"/>
    <cellStyle name="출력 2 3 2 3 2" xfId="48359" xr:uid="{00000000-0005-0000-0000-0000F2D50000}"/>
    <cellStyle name="출력 2 3 2 3 2 2" xfId="48360" xr:uid="{00000000-0005-0000-0000-0000F3D50000}"/>
    <cellStyle name="출력 2 3 2 3 2 2 2" xfId="48361" xr:uid="{00000000-0005-0000-0000-0000F4D50000}"/>
    <cellStyle name="출력 2 3 2 3 2 2 3" xfId="48362" xr:uid="{00000000-0005-0000-0000-0000F5D50000}"/>
    <cellStyle name="출력 2 3 2 3 2 3" xfId="48363" xr:uid="{00000000-0005-0000-0000-0000F6D50000}"/>
    <cellStyle name="출력 2 3 2 3 2 4" xfId="48364" xr:uid="{00000000-0005-0000-0000-0000F7D50000}"/>
    <cellStyle name="출력 2 3 2 3 2 5" xfId="48365" xr:uid="{00000000-0005-0000-0000-0000F8D50000}"/>
    <cellStyle name="출력 2 3 2 3 3" xfId="48366" xr:uid="{00000000-0005-0000-0000-0000F9D50000}"/>
    <cellStyle name="출력 2 3 2 3 3 2" xfId="48367" xr:uid="{00000000-0005-0000-0000-0000FAD50000}"/>
    <cellStyle name="출력 2 3 2 3 3 3" xfId="48368" xr:uid="{00000000-0005-0000-0000-0000FBD50000}"/>
    <cellStyle name="출력 2 3 2 3 4" xfId="48369" xr:uid="{00000000-0005-0000-0000-0000FCD50000}"/>
    <cellStyle name="출력 2 3 2 3 5" xfId="48370" xr:uid="{00000000-0005-0000-0000-0000FDD50000}"/>
    <cellStyle name="출력 2 3 2 3 6" xfId="48371" xr:uid="{00000000-0005-0000-0000-0000FED50000}"/>
    <cellStyle name="출력 2 3 2 4" xfId="48372" xr:uid="{00000000-0005-0000-0000-0000FFD50000}"/>
    <cellStyle name="출력 2 3 2 4 2" xfId="48373" xr:uid="{00000000-0005-0000-0000-000000D60000}"/>
    <cellStyle name="출력 2 3 2 4 2 2" xfId="48374" xr:uid="{00000000-0005-0000-0000-000001D60000}"/>
    <cellStyle name="출력 2 3 2 4 2 2 2" xfId="48375" xr:uid="{00000000-0005-0000-0000-000002D60000}"/>
    <cellStyle name="출력 2 3 2 4 2 2 3" xfId="48376" xr:uid="{00000000-0005-0000-0000-000003D60000}"/>
    <cellStyle name="출력 2 3 2 4 2 3" xfId="48377" xr:uid="{00000000-0005-0000-0000-000004D60000}"/>
    <cellStyle name="출력 2 3 2 4 2 4" xfId="48378" xr:uid="{00000000-0005-0000-0000-000005D60000}"/>
    <cellStyle name="출력 2 3 2 4 2 5" xfId="48379" xr:uid="{00000000-0005-0000-0000-000006D60000}"/>
    <cellStyle name="출력 2 3 2 4 3" xfId="48380" xr:uid="{00000000-0005-0000-0000-000007D60000}"/>
    <cellStyle name="출력 2 3 2 4 3 2" xfId="48381" xr:uid="{00000000-0005-0000-0000-000008D60000}"/>
    <cellStyle name="출력 2 3 2 4 3 3" xfId="48382" xr:uid="{00000000-0005-0000-0000-000009D60000}"/>
    <cellStyle name="출력 2 3 2 4 4" xfId="48383" xr:uid="{00000000-0005-0000-0000-00000AD60000}"/>
    <cellStyle name="출력 2 3 2 4 5" xfId="48384" xr:uid="{00000000-0005-0000-0000-00000BD60000}"/>
    <cellStyle name="출력 2 3 2 4 6" xfId="48385" xr:uid="{00000000-0005-0000-0000-00000CD60000}"/>
    <cellStyle name="출력 2 3 2 5" xfId="48386" xr:uid="{00000000-0005-0000-0000-00000DD60000}"/>
    <cellStyle name="출력 2 3 2 5 2" xfId="48387" xr:uid="{00000000-0005-0000-0000-00000ED60000}"/>
    <cellStyle name="출력 2 3 2 5 2 2" xfId="48388" xr:uid="{00000000-0005-0000-0000-00000FD60000}"/>
    <cellStyle name="출력 2 3 2 5 2 3" xfId="48389" xr:uid="{00000000-0005-0000-0000-000010D60000}"/>
    <cellStyle name="출력 2 3 2 5 3" xfId="48390" xr:uid="{00000000-0005-0000-0000-000011D60000}"/>
    <cellStyle name="출력 2 3 2 5 4" xfId="48391" xr:uid="{00000000-0005-0000-0000-000012D60000}"/>
    <cellStyle name="출력 2 3 2 5 5" xfId="48392" xr:uid="{00000000-0005-0000-0000-000013D60000}"/>
    <cellStyle name="출력 2 3 2 6" xfId="48393" xr:uid="{00000000-0005-0000-0000-000014D60000}"/>
    <cellStyle name="출력 2 3 2 6 2" xfId="48394" xr:uid="{00000000-0005-0000-0000-000015D60000}"/>
    <cellStyle name="출력 2 3 2 6 3" xfId="48395" xr:uid="{00000000-0005-0000-0000-000016D60000}"/>
    <cellStyle name="출력 2 3 2 7" xfId="48396" xr:uid="{00000000-0005-0000-0000-000017D60000}"/>
    <cellStyle name="출력 2 3 2 8" xfId="48397" xr:uid="{00000000-0005-0000-0000-000018D60000}"/>
    <cellStyle name="출력 2 3 2 9" xfId="48398" xr:uid="{00000000-0005-0000-0000-000019D60000}"/>
    <cellStyle name="출력 2 3 20" xfId="48399" xr:uid="{00000000-0005-0000-0000-00001AD60000}"/>
    <cellStyle name="출력 2 3 20 2" xfId="48400" xr:uid="{00000000-0005-0000-0000-00001BD60000}"/>
    <cellStyle name="출력 2 3 20 2 2" xfId="48401" xr:uid="{00000000-0005-0000-0000-00001CD60000}"/>
    <cellStyle name="출력 2 3 20 2 2 2" xfId="48402" xr:uid="{00000000-0005-0000-0000-00001DD60000}"/>
    <cellStyle name="출력 2 3 20 2 2 3" xfId="48403" xr:uid="{00000000-0005-0000-0000-00001ED60000}"/>
    <cellStyle name="출력 2 3 20 2 3" xfId="48404" xr:uid="{00000000-0005-0000-0000-00001FD60000}"/>
    <cellStyle name="출력 2 3 20 2 4" xfId="48405" xr:uid="{00000000-0005-0000-0000-000020D60000}"/>
    <cellStyle name="출력 2 3 20 3" xfId="48406" xr:uid="{00000000-0005-0000-0000-000021D60000}"/>
    <cellStyle name="출력 2 3 20 3 2" xfId="48407" xr:uid="{00000000-0005-0000-0000-000022D60000}"/>
    <cellStyle name="출력 2 3 20 3 3" xfId="48408" xr:uid="{00000000-0005-0000-0000-000023D60000}"/>
    <cellStyle name="출력 2 3 20 4" xfId="48409" xr:uid="{00000000-0005-0000-0000-000024D60000}"/>
    <cellStyle name="출력 2 3 20 5" xfId="48410" xr:uid="{00000000-0005-0000-0000-000025D60000}"/>
    <cellStyle name="출력 2 3 21" xfId="48411" xr:uid="{00000000-0005-0000-0000-000026D60000}"/>
    <cellStyle name="출력 2 3 21 2" xfId="48412" xr:uid="{00000000-0005-0000-0000-000027D60000}"/>
    <cellStyle name="출력 2 3 21 2 2" xfId="48413" xr:uid="{00000000-0005-0000-0000-000028D60000}"/>
    <cellStyle name="출력 2 3 21 2 3" xfId="48414" xr:uid="{00000000-0005-0000-0000-000029D60000}"/>
    <cellStyle name="출력 2 3 21 3" xfId="48415" xr:uid="{00000000-0005-0000-0000-00002AD60000}"/>
    <cellStyle name="출력 2 3 21 4" xfId="48416" xr:uid="{00000000-0005-0000-0000-00002BD60000}"/>
    <cellStyle name="출력 2 3 22" xfId="48417" xr:uid="{00000000-0005-0000-0000-00002CD60000}"/>
    <cellStyle name="출력 2 3 22 2" xfId="48418" xr:uid="{00000000-0005-0000-0000-00002DD60000}"/>
    <cellStyle name="출력 2 3 22 3" xfId="48419" xr:uid="{00000000-0005-0000-0000-00002ED60000}"/>
    <cellStyle name="출력 2 3 23" xfId="48420" xr:uid="{00000000-0005-0000-0000-00002FD60000}"/>
    <cellStyle name="출력 2 3 24" xfId="48421" xr:uid="{00000000-0005-0000-0000-000030D60000}"/>
    <cellStyle name="출력 2 3 25" xfId="48422" xr:uid="{00000000-0005-0000-0000-000031D60000}"/>
    <cellStyle name="출력 2 3 3" xfId="48423" xr:uid="{00000000-0005-0000-0000-000032D60000}"/>
    <cellStyle name="출력 2 3 3 2" xfId="48424" xr:uid="{00000000-0005-0000-0000-000033D60000}"/>
    <cellStyle name="출력 2 3 3 2 2" xfId="48425" xr:uid="{00000000-0005-0000-0000-000034D60000}"/>
    <cellStyle name="출력 2 3 3 2 2 2" xfId="48426" xr:uid="{00000000-0005-0000-0000-000035D60000}"/>
    <cellStyle name="출력 2 3 3 2 2 2 2" xfId="48427" xr:uid="{00000000-0005-0000-0000-000036D60000}"/>
    <cellStyle name="출력 2 3 3 2 2 2 2 2" xfId="48428" xr:uid="{00000000-0005-0000-0000-000037D60000}"/>
    <cellStyle name="출력 2 3 3 2 2 2 2 3" xfId="48429" xr:uid="{00000000-0005-0000-0000-000038D60000}"/>
    <cellStyle name="출력 2 3 3 2 2 2 3" xfId="48430" xr:uid="{00000000-0005-0000-0000-000039D60000}"/>
    <cellStyle name="출력 2 3 3 2 2 2 4" xfId="48431" xr:uid="{00000000-0005-0000-0000-00003AD60000}"/>
    <cellStyle name="출력 2 3 3 2 2 2 5" xfId="48432" xr:uid="{00000000-0005-0000-0000-00003BD60000}"/>
    <cellStyle name="출력 2 3 3 2 2 3" xfId="48433" xr:uid="{00000000-0005-0000-0000-00003CD60000}"/>
    <cellStyle name="출력 2 3 3 2 2 3 2" xfId="48434" xr:uid="{00000000-0005-0000-0000-00003DD60000}"/>
    <cellStyle name="출력 2 3 3 2 2 3 3" xfId="48435" xr:uid="{00000000-0005-0000-0000-00003ED60000}"/>
    <cellStyle name="출력 2 3 3 2 2 4" xfId="48436" xr:uid="{00000000-0005-0000-0000-00003FD60000}"/>
    <cellStyle name="출력 2 3 3 2 2 5" xfId="48437" xr:uid="{00000000-0005-0000-0000-000040D60000}"/>
    <cellStyle name="출력 2 3 3 2 2 6" xfId="48438" xr:uid="{00000000-0005-0000-0000-000041D60000}"/>
    <cellStyle name="출력 2 3 3 2 3" xfId="48439" xr:uid="{00000000-0005-0000-0000-000042D60000}"/>
    <cellStyle name="출력 2 3 3 2 3 2" xfId="48440" xr:uid="{00000000-0005-0000-0000-000043D60000}"/>
    <cellStyle name="출력 2 3 3 2 3 2 2" xfId="48441" xr:uid="{00000000-0005-0000-0000-000044D60000}"/>
    <cellStyle name="출력 2 3 3 2 3 2 3" xfId="48442" xr:uid="{00000000-0005-0000-0000-000045D60000}"/>
    <cellStyle name="출력 2 3 3 2 3 3" xfId="48443" xr:uid="{00000000-0005-0000-0000-000046D60000}"/>
    <cellStyle name="출력 2 3 3 2 3 4" xfId="48444" xr:uid="{00000000-0005-0000-0000-000047D60000}"/>
    <cellStyle name="출력 2 3 3 2 3 5" xfId="48445" xr:uid="{00000000-0005-0000-0000-000048D60000}"/>
    <cellStyle name="출력 2 3 3 2 4" xfId="48446" xr:uid="{00000000-0005-0000-0000-000049D60000}"/>
    <cellStyle name="출력 2 3 3 2 4 2" xfId="48447" xr:uid="{00000000-0005-0000-0000-00004AD60000}"/>
    <cellStyle name="출력 2 3 3 2 4 3" xfId="48448" xr:uid="{00000000-0005-0000-0000-00004BD60000}"/>
    <cellStyle name="출력 2 3 3 2 5" xfId="48449" xr:uid="{00000000-0005-0000-0000-00004CD60000}"/>
    <cellStyle name="출력 2 3 3 2 6" xfId="48450" xr:uid="{00000000-0005-0000-0000-00004DD60000}"/>
    <cellStyle name="출력 2 3 3 2 7" xfId="48451" xr:uid="{00000000-0005-0000-0000-00004ED60000}"/>
    <cellStyle name="출력 2 3 3 3" xfId="48452" xr:uid="{00000000-0005-0000-0000-00004FD60000}"/>
    <cellStyle name="출력 2 3 3 3 2" xfId="48453" xr:uid="{00000000-0005-0000-0000-000050D60000}"/>
    <cellStyle name="출력 2 3 3 3 2 2" xfId="48454" xr:uid="{00000000-0005-0000-0000-000051D60000}"/>
    <cellStyle name="출력 2 3 3 3 2 2 2" xfId="48455" xr:uid="{00000000-0005-0000-0000-000052D60000}"/>
    <cellStyle name="출력 2 3 3 3 2 2 3" xfId="48456" xr:uid="{00000000-0005-0000-0000-000053D60000}"/>
    <cellStyle name="출력 2 3 3 3 2 3" xfId="48457" xr:uid="{00000000-0005-0000-0000-000054D60000}"/>
    <cellStyle name="출력 2 3 3 3 2 4" xfId="48458" xr:uid="{00000000-0005-0000-0000-000055D60000}"/>
    <cellStyle name="출력 2 3 3 3 2 5" xfId="48459" xr:uid="{00000000-0005-0000-0000-000056D60000}"/>
    <cellStyle name="출력 2 3 3 3 3" xfId="48460" xr:uid="{00000000-0005-0000-0000-000057D60000}"/>
    <cellStyle name="출력 2 3 3 3 3 2" xfId="48461" xr:uid="{00000000-0005-0000-0000-000058D60000}"/>
    <cellStyle name="출력 2 3 3 3 3 3" xfId="48462" xr:uid="{00000000-0005-0000-0000-000059D60000}"/>
    <cellStyle name="출력 2 3 3 3 4" xfId="48463" xr:uid="{00000000-0005-0000-0000-00005AD60000}"/>
    <cellStyle name="출력 2 3 3 3 5" xfId="48464" xr:uid="{00000000-0005-0000-0000-00005BD60000}"/>
    <cellStyle name="출력 2 3 3 3 6" xfId="48465" xr:uid="{00000000-0005-0000-0000-00005CD60000}"/>
    <cellStyle name="출력 2 3 3 4" xfId="48466" xr:uid="{00000000-0005-0000-0000-00005DD60000}"/>
    <cellStyle name="출력 2 3 3 4 2" xfId="48467" xr:uid="{00000000-0005-0000-0000-00005ED60000}"/>
    <cellStyle name="출력 2 3 3 4 2 2" xfId="48468" xr:uid="{00000000-0005-0000-0000-00005FD60000}"/>
    <cellStyle name="출력 2 3 3 4 2 3" xfId="48469" xr:uid="{00000000-0005-0000-0000-000060D60000}"/>
    <cellStyle name="출력 2 3 3 4 3" xfId="48470" xr:uid="{00000000-0005-0000-0000-000061D60000}"/>
    <cellStyle name="출력 2 3 3 4 4" xfId="48471" xr:uid="{00000000-0005-0000-0000-000062D60000}"/>
    <cellStyle name="출력 2 3 3 4 5" xfId="48472" xr:uid="{00000000-0005-0000-0000-000063D60000}"/>
    <cellStyle name="출력 2 3 3 5" xfId="48473" xr:uid="{00000000-0005-0000-0000-000064D60000}"/>
    <cellStyle name="출력 2 3 3 5 2" xfId="48474" xr:uid="{00000000-0005-0000-0000-000065D60000}"/>
    <cellStyle name="출력 2 3 3 5 3" xfId="48475" xr:uid="{00000000-0005-0000-0000-000066D60000}"/>
    <cellStyle name="출력 2 3 3 6" xfId="48476" xr:uid="{00000000-0005-0000-0000-000067D60000}"/>
    <cellStyle name="출력 2 3 3 7" xfId="48477" xr:uid="{00000000-0005-0000-0000-000068D60000}"/>
    <cellStyle name="출력 2 3 3 8" xfId="48478" xr:uid="{00000000-0005-0000-0000-000069D60000}"/>
    <cellStyle name="출력 2 3 4" xfId="48479" xr:uid="{00000000-0005-0000-0000-00006AD60000}"/>
    <cellStyle name="출력 2 3 4 2" xfId="48480" xr:uid="{00000000-0005-0000-0000-00006BD60000}"/>
    <cellStyle name="출력 2 3 4 2 2" xfId="48481" xr:uid="{00000000-0005-0000-0000-00006CD60000}"/>
    <cellStyle name="출력 2 3 4 2 2 2" xfId="48482" xr:uid="{00000000-0005-0000-0000-00006DD60000}"/>
    <cellStyle name="출력 2 3 4 2 2 2 2" xfId="48483" xr:uid="{00000000-0005-0000-0000-00006ED60000}"/>
    <cellStyle name="출력 2 3 4 2 2 2 3" xfId="48484" xr:uid="{00000000-0005-0000-0000-00006FD60000}"/>
    <cellStyle name="출력 2 3 4 2 2 3" xfId="48485" xr:uid="{00000000-0005-0000-0000-000070D60000}"/>
    <cellStyle name="출력 2 3 4 2 2 4" xfId="48486" xr:uid="{00000000-0005-0000-0000-000071D60000}"/>
    <cellStyle name="출력 2 3 4 2 2 5" xfId="48487" xr:uid="{00000000-0005-0000-0000-000072D60000}"/>
    <cellStyle name="출력 2 3 4 2 3" xfId="48488" xr:uid="{00000000-0005-0000-0000-000073D60000}"/>
    <cellStyle name="출력 2 3 4 2 3 2" xfId="48489" xr:uid="{00000000-0005-0000-0000-000074D60000}"/>
    <cellStyle name="출력 2 3 4 2 3 3" xfId="48490" xr:uid="{00000000-0005-0000-0000-000075D60000}"/>
    <cellStyle name="출력 2 3 4 2 4" xfId="48491" xr:uid="{00000000-0005-0000-0000-000076D60000}"/>
    <cellStyle name="출력 2 3 4 2 5" xfId="48492" xr:uid="{00000000-0005-0000-0000-000077D60000}"/>
    <cellStyle name="출력 2 3 4 2 6" xfId="48493" xr:uid="{00000000-0005-0000-0000-000078D60000}"/>
    <cellStyle name="출력 2 3 4 3" xfId="48494" xr:uid="{00000000-0005-0000-0000-000079D60000}"/>
    <cellStyle name="출력 2 3 4 3 2" xfId="48495" xr:uid="{00000000-0005-0000-0000-00007AD60000}"/>
    <cellStyle name="출력 2 3 4 3 2 2" xfId="48496" xr:uid="{00000000-0005-0000-0000-00007BD60000}"/>
    <cellStyle name="출력 2 3 4 3 2 3" xfId="48497" xr:uid="{00000000-0005-0000-0000-00007CD60000}"/>
    <cellStyle name="출력 2 3 4 3 3" xfId="48498" xr:uid="{00000000-0005-0000-0000-00007DD60000}"/>
    <cellStyle name="출력 2 3 4 3 4" xfId="48499" xr:uid="{00000000-0005-0000-0000-00007ED60000}"/>
    <cellStyle name="출력 2 3 4 3 5" xfId="48500" xr:uid="{00000000-0005-0000-0000-00007FD60000}"/>
    <cellStyle name="출력 2 3 4 4" xfId="48501" xr:uid="{00000000-0005-0000-0000-000080D60000}"/>
    <cellStyle name="출력 2 3 4 4 2" xfId="48502" xr:uid="{00000000-0005-0000-0000-000081D60000}"/>
    <cellStyle name="출력 2 3 4 4 3" xfId="48503" xr:uid="{00000000-0005-0000-0000-000082D60000}"/>
    <cellStyle name="출력 2 3 4 5" xfId="48504" xr:uid="{00000000-0005-0000-0000-000083D60000}"/>
    <cellStyle name="출력 2 3 4 6" xfId="48505" xr:uid="{00000000-0005-0000-0000-000084D60000}"/>
    <cellStyle name="출력 2 3 4 7" xfId="48506" xr:uid="{00000000-0005-0000-0000-000085D60000}"/>
    <cellStyle name="출력 2 3 5" xfId="48507" xr:uid="{00000000-0005-0000-0000-000086D60000}"/>
    <cellStyle name="출력 2 3 5 2" xfId="48508" xr:uid="{00000000-0005-0000-0000-000087D60000}"/>
    <cellStyle name="출력 2 3 5 2 2" xfId="48509" xr:uid="{00000000-0005-0000-0000-000088D60000}"/>
    <cellStyle name="출력 2 3 5 2 2 2" xfId="48510" xr:uid="{00000000-0005-0000-0000-000089D60000}"/>
    <cellStyle name="출력 2 3 5 2 2 2 2" xfId="48511" xr:uid="{00000000-0005-0000-0000-00008AD60000}"/>
    <cellStyle name="출력 2 3 5 2 2 2 3" xfId="48512" xr:uid="{00000000-0005-0000-0000-00008BD60000}"/>
    <cellStyle name="출력 2 3 5 2 2 3" xfId="48513" xr:uid="{00000000-0005-0000-0000-00008CD60000}"/>
    <cellStyle name="출력 2 3 5 2 2 4" xfId="48514" xr:uid="{00000000-0005-0000-0000-00008DD60000}"/>
    <cellStyle name="출력 2 3 5 2 2 5" xfId="48515" xr:uid="{00000000-0005-0000-0000-00008ED60000}"/>
    <cellStyle name="출력 2 3 5 2 3" xfId="48516" xr:uid="{00000000-0005-0000-0000-00008FD60000}"/>
    <cellStyle name="출력 2 3 5 2 3 2" xfId="48517" xr:uid="{00000000-0005-0000-0000-000090D60000}"/>
    <cellStyle name="출력 2 3 5 2 3 3" xfId="48518" xr:uid="{00000000-0005-0000-0000-000091D60000}"/>
    <cellStyle name="출력 2 3 5 2 4" xfId="48519" xr:uid="{00000000-0005-0000-0000-000092D60000}"/>
    <cellStyle name="출력 2 3 5 2 5" xfId="48520" xr:uid="{00000000-0005-0000-0000-000093D60000}"/>
    <cellStyle name="출력 2 3 5 2 6" xfId="48521" xr:uid="{00000000-0005-0000-0000-000094D60000}"/>
    <cellStyle name="출력 2 3 5 3" xfId="48522" xr:uid="{00000000-0005-0000-0000-000095D60000}"/>
    <cellStyle name="출력 2 3 5 3 2" xfId="48523" xr:uid="{00000000-0005-0000-0000-000096D60000}"/>
    <cellStyle name="출력 2 3 5 3 2 2" xfId="48524" xr:uid="{00000000-0005-0000-0000-000097D60000}"/>
    <cellStyle name="출력 2 3 5 3 2 3" xfId="48525" xr:uid="{00000000-0005-0000-0000-000098D60000}"/>
    <cellStyle name="출력 2 3 5 3 3" xfId="48526" xr:uid="{00000000-0005-0000-0000-000099D60000}"/>
    <cellStyle name="출력 2 3 5 3 4" xfId="48527" xr:uid="{00000000-0005-0000-0000-00009AD60000}"/>
    <cellStyle name="출력 2 3 5 3 5" xfId="48528" xr:uid="{00000000-0005-0000-0000-00009BD60000}"/>
    <cellStyle name="출력 2 3 5 4" xfId="48529" xr:uid="{00000000-0005-0000-0000-00009CD60000}"/>
    <cellStyle name="출력 2 3 5 4 2" xfId="48530" xr:uid="{00000000-0005-0000-0000-00009DD60000}"/>
    <cellStyle name="출력 2 3 5 4 3" xfId="48531" xr:uid="{00000000-0005-0000-0000-00009ED60000}"/>
    <cellStyle name="출력 2 3 5 5" xfId="48532" xr:uid="{00000000-0005-0000-0000-00009FD60000}"/>
    <cellStyle name="출력 2 3 5 6" xfId="48533" xr:uid="{00000000-0005-0000-0000-0000A0D60000}"/>
    <cellStyle name="출력 2 3 5 7" xfId="48534" xr:uid="{00000000-0005-0000-0000-0000A1D60000}"/>
    <cellStyle name="출력 2 3 6" xfId="48535" xr:uid="{00000000-0005-0000-0000-0000A2D60000}"/>
    <cellStyle name="출력 2 3 6 2" xfId="48536" xr:uid="{00000000-0005-0000-0000-0000A3D60000}"/>
    <cellStyle name="출력 2 3 6 2 2" xfId="48537" xr:uid="{00000000-0005-0000-0000-0000A4D60000}"/>
    <cellStyle name="출력 2 3 6 2 2 2" xfId="48538" xr:uid="{00000000-0005-0000-0000-0000A5D60000}"/>
    <cellStyle name="출력 2 3 6 2 2 3" xfId="48539" xr:uid="{00000000-0005-0000-0000-0000A6D60000}"/>
    <cellStyle name="출력 2 3 6 2 3" xfId="48540" xr:uid="{00000000-0005-0000-0000-0000A7D60000}"/>
    <cellStyle name="출력 2 3 6 2 4" xfId="48541" xr:uid="{00000000-0005-0000-0000-0000A8D60000}"/>
    <cellStyle name="출력 2 3 6 2 5" xfId="48542" xr:uid="{00000000-0005-0000-0000-0000A9D60000}"/>
    <cellStyle name="출력 2 3 6 3" xfId="48543" xr:uid="{00000000-0005-0000-0000-0000AAD60000}"/>
    <cellStyle name="출력 2 3 6 3 2" xfId="48544" xr:uid="{00000000-0005-0000-0000-0000ABD60000}"/>
    <cellStyle name="출력 2 3 6 3 3" xfId="48545" xr:uid="{00000000-0005-0000-0000-0000ACD60000}"/>
    <cellStyle name="출력 2 3 6 4" xfId="48546" xr:uid="{00000000-0005-0000-0000-0000ADD60000}"/>
    <cellStyle name="출력 2 3 6 5" xfId="48547" xr:uid="{00000000-0005-0000-0000-0000AED60000}"/>
    <cellStyle name="출력 2 3 6 6" xfId="48548" xr:uid="{00000000-0005-0000-0000-0000AFD60000}"/>
    <cellStyle name="출력 2 3 7" xfId="48549" xr:uid="{00000000-0005-0000-0000-0000B0D60000}"/>
    <cellStyle name="출력 2 3 7 2" xfId="48550" xr:uid="{00000000-0005-0000-0000-0000B1D60000}"/>
    <cellStyle name="출력 2 3 7 2 2" xfId="48551" xr:uid="{00000000-0005-0000-0000-0000B2D60000}"/>
    <cellStyle name="출력 2 3 7 2 2 2" xfId="48552" xr:uid="{00000000-0005-0000-0000-0000B3D60000}"/>
    <cellStyle name="출력 2 3 7 2 2 3" xfId="48553" xr:uid="{00000000-0005-0000-0000-0000B4D60000}"/>
    <cellStyle name="출력 2 3 7 2 3" xfId="48554" xr:uid="{00000000-0005-0000-0000-0000B5D60000}"/>
    <cellStyle name="출력 2 3 7 2 4" xfId="48555" xr:uid="{00000000-0005-0000-0000-0000B6D60000}"/>
    <cellStyle name="출력 2 3 7 2 5" xfId="48556" xr:uid="{00000000-0005-0000-0000-0000B7D60000}"/>
    <cellStyle name="출력 2 3 7 3" xfId="48557" xr:uid="{00000000-0005-0000-0000-0000B8D60000}"/>
    <cellStyle name="출력 2 3 7 3 2" xfId="48558" xr:uid="{00000000-0005-0000-0000-0000B9D60000}"/>
    <cellStyle name="출력 2 3 7 3 3" xfId="48559" xr:uid="{00000000-0005-0000-0000-0000BAD60000}"/>
    <cellStyle name="출력 2 3 7 4" xfId="48560" xr:uid="{00000000-0005-0000-0000-0000BBD60000}"/>
    <cellStyle name="출력 2 3 7 5" xfId="48561" xr:uid="{00000000-0005-0000-0000-0000BCD60000}"/>
    <cellStyle name="출력 2 3 7 6" xfId="48562" xr:uid="{00000000-0005-0000-0000-0000BDD60000}"/>
    <cellStyle name="출력 2 3 8" xfId="48563" xr:uid="{00000000-0005-0000-0000-0000BED60000}"/>
    <cellStyle name="출력 2 3 8 2" xfId="48564" xr:uid="{00000000-0005-0000-0000-0000BFD60000}"/>
    <cellStyle name="출력 2 3 8 2 2" xfId="48565" xr:uid="{00000000-0005-0000-0000-0000C0D60000}"/>
    <cellStyle name="출력 2 3 8 2 2 2" xfId="48566" xr:uid="{00000000-0005-0000-0000-0000C1D60000}"/>
    <cellStyle name="출력 2 3 8 2 2 3" xfId="48567" xr:uid="{00000000-0005-0000-0000-0000C2D60000}"/>
    <cellStyle name="출력 2 3 8 2 3" xfId="48568" xr:uid="{00000000-0005-0000-0000-0000C3D60000}"/>
    <cellStyle name="출력 2 3 8 2 4" xfId="48569" xr:uid="{00000000-0005-0000-0000-0000C4D60000}"/>
    <cellStyle name="출력 2 3 8 3" xfId="48570" xr:uid="{00000000-0005-0000-0000-0000C5D60000}"/>
    <cellStyle name="출력 2 3 8 3 2" xfId="48571" xr:uid="{00000000-0005-0000-0000-0000C6D60000}"/>
    <cellStyle name="출력 2 3 8 3 3" xfId="48572" xr:uid="{00000000-0005-0000-0000-0000C7D60000}"/>
    <cellStyle name="출력 2 3 8 4" xfId="48573" xr:uid="{00000000-0005-0000-0000-0000C8D60000}"/>
    <cellStyle name="출력 2 3 8 5" xfId="48574" xr:uid="{00000000-0005-0000-0000-0000C9D60000}"/>
    <cellStyle name="출력 2 3 8 6" xfId="48575" xr:uid="{00000000-0005-0000-0000-0000CAD60000}"/>
    <cellStyle name="출력 2 3 9" xfId="48576" xr:uid="{00000000-0005-0000-0000-0000CBD60000}"/>
    <cellStyle name="출력 2 3 9 2" xfId="48577" xr:uid="{00000000-0005-0000-0000-0000CCD60000}"/>
    <cellStyle name="출력 2 3 9 2 2" xfId="48578" xr:uid="{00000000-0005-0000-0000-0000CDD60000}"/>
    <cellStyle name="출력 2 3 9 2 2 2" xfId="48579" xr:uid="{00000000-0005-0000-0000-0000CED60000}"/>
    <cellStyle name="출력 2 3 9 2 2 3" xfId="48580" xr:uid="{00000000-0005-0000-0000-0000CFD60000}"/>
    <cellStyle name="출력 2 3 9 2 3" xfId="48581" xr:uid="{00000000-0005-0000-0000-0000D0D60000}"/>
    <cellStyle name="출력 2 3 9 2 4" xfId="48582" xr:uid="{00000000-0005-0000-0000-0000D1D60000}"/>
    <cellStyle name="출력 2 3 9 3" xfId="48583" xr:uid="{00000000-0005-0000-0000-0000D2D60000}"/>
    <cellStyle name="출력 2 3 9 3 2" xfId="48584" xr:uid="{00000000-0005-0000-0000-0000D3D60000}"/>
    <cellStyle name="출력 2 3 9 3 3" xfId="48585" xr:uid="{00000000-0005-0000-0000-0000D4D60000}"/>
    <cellStyle name="출력 2 3 9 4" xfId="48586" xr:uid="{00000000-0005-0000-0000-0000D5D60000}"/>
    <cellStyle name="출력 2 3 9 5" xfId="48587" xr:uid="{00000000-0005-0000-0000-0000D6D60000}"/>
    <cellStyle name="출력 2 4" xfId="48588" xr:uid="{00000000-0005-0000-0000-0000D7D60000}"/>
    <cellStyle name="출력 2 4 10" xfId="48589" xr:uid="{00000000-0005-0000-0000-0000D8D60000}"/>
    <cellStyle name="출력 2 4 2" xfId="48590" xr:uid="{00000000-0005-0000-0000-0000D9D60000}"/>
    <cellStyle name="출력 2 4 2 2" xfId="48591" xr:uid="{00000000-0005-0000-0000-0000DAD60000}"/>
    <cellStyle name="출력 2 4 2 2 2" xfId="48592" xr:uid="{00000000-0005-0000-0000-0000DBD60000}"/>
    <cellStyle name="출력 2 4 2 2 2 2" xfId="48593" xr:uid="{00000000-0005-0000-0000-0000DCD60000}"/>
    <cellStyle name="출력 2 4 2 2 2 2 2" xfId="48594" xr:uid="{00000000-0005-0000-0000-0000DDD60000}"/>
    <cellStyle name="출력 2 4 2 2 2 2 3" xfId="48595" xr:uid="{00000000-0005-0000-0000-0000DED60000}"/>
    <cellStyle name="출력 2 4 2 2 2 3" xfId="48596" xr:uid="{00000000-0005-0000-0000-0000DFD60000}"/>
    <cellStyle name="출력 2 4 2 2 2 4" xfId="48597" xr:uid="{00000000-0005-0000-0000-0000E0D60000}"/>
    <cellStyle name="출력 2 4 2 2 2 5" xfId="48598" xr:uid="{00000000-0005-0000-0000-0000E1D60000}"/>
    <cellStyle name="출력 2 4 2 2 3" xfId="48599" xr:uid="{00000000-0005-0000-0000-0000E2D60000}"/>
    <cellStyle name="출력 2 4 2 2 3 2" xfId="48600" xr:uid="{00000000-0005-0000-0000-0000E3D60000}"/>
    <cellStyle name="출력 2 4 2 2 3 3" xfId="48601" xr:uid="{00000000-0005-0000-0000-0000E4D60000}"/>
    <cellStyle name="출력 2 4 2 2 4" xfId="48602" xr:uid="{00000000-0005-0000-0000-0000E5D60000}"/>
    <cellStyle name="출력 2 4 2 2 5" xfId="48603" xr:uid="{00000000-0005-0000-0000-0000E6D60000}"/>
    <cellStyle name="출력 2 4 2 2 6" xfId="48604" xr:uid="{00000000-0005-0000-0000-0000E7D60000}"/>
    <cellStyle name="출력 2 4 2 3" xfId="48605" xr:uid="{00000000-0005-0000-0000-0000E8D60000}"/>
    <cellStyle name="출력 2 4 2 3 2" xfId="48606" xr:uid="{00000000-0005-0000-0000-0000E9D60000}"/>
    <cellStyle name="출력 2 4 2 3 2 2" xfId="48607" xr:uid="{00000000-0005-0000-0000-0000EAD60000}"/>
    <cellStyle name="출력 2 4 2 3 2 3" xfId="48608" xr:uid="{00000000-0005-0000-0000-0000EBD60000}"/>
    <cellStyle name="출력 2 4 2 3 3" xfId="48609" xr:uid="{00000000-0005-0000-0000-0000ECD60000}"/>
    <cellStyle name="출력 2 4 2 3 4" xfId="48610" xr:uid="{00000000-0005-0000-0000-0000EDD60000}"/>
    <cellStyle name="출력 2 4 2 3 5" xfId="48611" xr:uid="{00000000-0005-0000-0000-0000EED60000}"/>
    <cellStyle name="출력 2 4 2 4" xfId="48612" xr:uid="{00000000-0005-0000-0000-0000EFD60000}"/>
    <cellStyle name="출력 2 4 2 4 2" xfId="48613" xr:uid="{00000000-0005-0000-0000-0000F0D60000}"/>
    <cellStyle name="출력 2 4 2 4 3" xfId="48614" xr:uid="{00000000-0005-0000-0000-0000F1D60000}"/>
    <cellStyle name="출력 2 4 2 5" xfId="48615" xr:uid="{00000000-0005-0000-0000-0000F2D60000}"/>
    <cellStyle name="출력 2 4 2 6" xfId="48616" xr:uid="{00000000-0005-0000-0000-0000F3D60000}"/>
    <cellStyle name="출력 2 4 2 7" xfId="48617" xr:uid="{00000000-0005-0000-0000-0000F4D60000}"/>
    <cellStyle name="출력 2 4 3" xfId="48618" xr:uid="{00000000-0005-0000-0000-0000F5D60000}"/>
    <cellStyle name="출력 2 4 3 2" xfId="48619" xr:uid="{00000000-0005-0000-0000-0000F6D60000}"/>
    <cellStyle name="출력 2 4 3 2 2" xfId="48620" xr:uid="{00000000-0005-0000-0000-0000F7D60000}"/>
    <cellStyle name="출력 2 4 3 2 2 2" xfId="48621" xr:uid="{00000000-0005-0000-0000-0000F8D60000}"/>
    <cellStyle name="출력 2 4 3 2 2 2 2" xfId="48622" xr:uid="{00000000-0005-0000-0000-0000F9D60000}"/>
    <cellStyle name="출력 2 4 3 2 2 2 3" xfId="48623" xr:uid="{00000000-0005-0000-0000-0000FAD60000}"/>
    <cellStyle name="출력 2 4 3 2 2 3" xfId="48624" xr:uid="{00000000-0005-0000-0000-0000FBD60000}"/>
    <cellStyle name="출력 2 4 3 2 2 4" xfId="48625" xr:uid="{00000000-0005-0000-0000-0000FCD60000}"/>
    <cellStyle name="출력 2 4 3 2 2 5" xfId="48626" xr:uid="{00000000-0005-0000-0000-0000FDD60000}"/>
    <cellStyle name="출력 2 4 3 2 3" xfId="48627" xr:uid="{00000000-0005-0000-0000-0000FED60000}"/>
    <cellStyle name="출력 2 4 3 2 3 2" xfId="48628" xr:uid="{00000000-0005-0000-0000-0000FFD60000}"/>
    <cellStyle name="출력 2 4 3 2 3 3" xfId="48629" xr:uid="{00000000-0005-0000-0000-000000D70000}"/>
    <cellStyle name="출력 2 4 3 2 4" xfId="48630" xr:uid="{00000000-0005-0000-0000-000001D70000}"/>
    <cellStyle name="출력 2 4 3 2 5" xfId="48631" xr:uid="{00000000-0005-0000-0000-000002D70000}"/>
    <cellStyle name="출력 2 4 3 2 6" xfId="48632" xr:uid="{00000000-0005-0000-0000-000003D70000}"/>
    <cellStyle name="출력 2 4 3 3" xfId="48633" xr:uid="{00000000-0005-0000-0000-000004D70000}"/>
    <cellStyle name="출력 2 4 3 3 2" xfId="48634" xr:uid="{00000000-0005-0000-0000-000005D70000}"/>
    <cellStyle name="출력 2 4 3 3 2 2" xfId="48635" xr:uid="{00000000-0005-0000-0000-000006D70000}"/>
    <cellStyle name="출력 2 4 3 3 2 3" xfId="48636" xr:uid="{00000000-0005-0000-0000-000007D70000}"/>
    <cellStyle name="출력 2 4 3 3 3" xfId="48637" xr:uid="{00000000-0005-0000-0000-000008D70000}"/>
    <cellStyle name="출력 2 4 3 3 4" xfId="48638" xr:uid="{00000000-0005-0000-0000-000009D70000}"/>
    <cellStyle name="출력 2 4 3 3 5" xfId="48639" xr:uid="{00000000-0005-0000-0000-00000AD70000}"/>
    <cellStyle name="출력 2 4 3 4" xfId="48640" xr:uid="{00000000-0005-0000-0000-00000BD70000}"/>
    <cellStyle name="출력 2 4 3 4 2" xfId="48641" xr:uid="{00000000-0005-0000-0000-00000CD70000}"/>
    <cellStyle name="출력 2 4 3 4 3" xfId="48642" xr:uid="{00000000-0005-0000-0000-00000DD70000}"/>
    <cellStyle name="출력 2 4 3 5" xfId="48643" xr:uid="{00000000-0005-0000-0000-00000ED70000}"/>
    <cellStyle name="출력 2 4 3 6" xfId="48644" xr:uid="{00000000-0005-0000-0000-00000FD70000}"/>
    <cellStyle name="출력 2 4 3 7" xfId="48645" xr:uid="{00000000-0005-0000-0000-000010D70000}"/>
    <cellStyle name="출력 2 4 4" xfId="48646" xr:uid="{00000000-0005-0000-0000-000011D70000}"/>
    <cellStyle name="출력 2 4 4 2" xfId="48647" xr:uid="{00000000-0005-0000-0000-000012D70000}"/>
    <cellStyle name="출력 2 4 4 2 2" xfId="48648" xr:uid="{00000000-0005-0000-0000-000013D70000}"/>
    <cellStyle name="출력 2 4 4 2 2 2" xfId="48649" xr:uid="{00000000-0005-0000-0000-000014D70000}"/>
    <cellStyle name="출력 2 4 4 2 2 3" xfId="48650" xr:uid="{00000000-0005-0000-0000-000015D70000}"/>
    <cellStyle name="출력 2 4 4 2 3" xfId="48651" xr:uid="{00000000-0005-0000-0000-000016D70000}"/>
    <cellStyle name="출력 2 4 4 2 4" xfId="48652" xr:uid="{00000000-0005-0000-0000-000017D70000}"/>
    <cellStyle name="출력 2 4 4 2 5" xfId="48653" xr:uid="{00000000-0005-0000-0000-000018D70000}"/>
    <cellStyle name="출력 2 4 4 3" xfId="48654" xr:uid="{00000000-0005-0000-0000-000019D70000}"/>
    <cellStyle name="출력 2 4 4 3 2" xfId="48655" xr:uid="{00000000-0005-0000-0000-00001AD70000}"/>
    <cellStyle name="출력 2 4 4 3 3" xfId="48656" xr:uid="{00000000-0005-0000-0000-00001BD70000}"/>
    <cellStyle name="출력 2 4 4 4" xfId="48657" xr:uid="{00000000-0005-0000-0000-00001CD70000}"/>
    <cellStyle name="출력 2 4 4 5" xfId="48658" xr:uid="{00000000-0005-0000-0000-00001DD70000}"/>
    <cellStyle name="출력 2 4 4 6" xfId="48659" xr:uid="{00000000-0005-0000-0000-00001ED70000}"/>
    <cellStyle name="출력 2 4 5" xfId="48660" xr:uid="{00000000-0005-0000-0000-00001FD70000}"/>
    <cellStyle name="출력 2 4 5 2" xfId="48661" xr:uid="{00000000-0005-0000-0000-000020D70000}"/>
    <cellStyle name="출력 2 4 5 2 2" xfId="48662" xr:uid="{00000000-0005-0000-0000-000021D70000}"/>
    <cellStyle name="출력 2 4 5 2 2 2" xfId="48663" xr:uid="{00000000-0005-0000-0000-000022D70000}"/>
    <cellStyle name="출력 2 4 5 2 2 3" xfId="48664" xr:uid="{00000000-0005-0000-0000-000023D70000}"/>
    <cellStyle name="출력 2 4 5 2 3" xfId="48665" xr:uid="{00000000-0005-0000-0000-000024D70000}"/>
    <cellStyle name="출력 2 4 5 2 4" xfId="48666" xr:uid="{00000000-0005-0000-0000-000025D70000}"/>
    <cellStyle name="출력 2 4 5 2 5" xfId="48667" xr:uid="{00000000-0005-0000-0000-000026D70000}"/>
    <cellStyle name="출력 2 4 5 3" xfId="48668" xr:uid="{00000000-0005-0000-0000-000027D70000}"/>
    <cellStyle name="출력 2 4 5 3 2" xfId="48669" xr:uid="{00000000-0005-0000-0000-000028D70000}"/>
    <cellStyle name="출력 2 4 5 3 3" xfId="48670" xr:uid="{00000000-0005-0000-0000-000029D70000}"/>
    <cellStyle name="출력 2 4 5 4" xfId="48671" xr:uid="{00000000-0005-0000-0000-00002AD70000}"/>
    <cellStyle name="출력 2 4 5 5" xfId="48672" xr:uid="{00000000-0005-0000-0000-00002BD70000}"/>
    <cellStyle name="출력 2 4 5 6" xfId="48673" xr:uid="{00000000-0005-0000-0000-00002CD70000}"/>
    <cellStyle name="출력 2 4 6" xfId="48674" xr:uid="{00000000-0005-0000-0000-00002DD70000}"/>
    <cellStyle name="출력 2 4 6 2" xfId="48675" xr:uid="{00000000-0005-0000-0000-00002ED70000}"/>
    <cellStyle name="출력 2 4 6 2 2" xfId="48676" xr:uid="{00000000-0005-0000-0000-00002FD70000}"/>
    <cellStyle name="출력 2 4 6 2 3" xfId="48677" xr:uid="{00000000-0005-0000-0000-000030D70000}"/>
    <cellStyle name="출력 2 4 6 3" xfId="48678" xr:uid="{00000000-0005-0000-0000-000031D70000}"/>
    <cellStyle name="출력 2 4 6 4" xfId="48679" xr:uid="{00000000-0005-0000-0000-000032D70000}"/>
    <cellStyle name="출력 2 4 6 5" xfId="48680" xr:uid="{00000000-0005-0000-0000-000033D70000}"/>
    <cellStyle name="출력 2 4 7" xfId="48681" xr:uid="{00000000-0005-0000-0000-000034D70000}"/>
    <cellStyle name="출력 2 4 7 2" xfId="48682" xr:uid="{00000000-0005-0000-0000-000035D70000}"/>
    <cellStyle name="출력 2 4 7 3" xfId="48683" xr:uid="{00000000-0005-0000-0000-000036D70000}"/>
    <cellStyle name="출력 2 4 8" xfId="48684" xr:uid="{00000000-0005-0000-0000-000037D70000}"/>
    <cellStyle name="출력 2 4 9" xfId="48685" xr:uid="{00000000-0005-0000-0000-000038D70000}"/>
    <cellStyle name="출력 2 5" xfId="48686" xr:uid="{00000000-0005-0000-0000-000039D70000}"/>
    <cellStyle name="출력 2 5 2" xfId="48687" xr:uid="{00000000-0005-0000-0000-00003AD70000}"/>
    <cellStyle name="출력 2 5 2 2" xfId="48688" xr:uid="{00000000-0005-0000-0000-00003BD70000}"/>
    <cellStyle name="출력 2 5 2 2 2" xfId="48689" xr:uid="{00000000-0005-0000-0000-00003CD70000}"/>
    <cellStyle name="출력 2 5 2 2 2 2" xfId="48690" xr:uid="{00000000-0005-0000-0000-00003DD70000}"/>
    <cellStyle name="출력 2 5 2 2 2 2 2" xfId="48691" xr:uid="{00000000-0005-0000-0000-00003ED70000}"/>
    <cellStyle name="출력 2 5 2 2 2 2 3" xfId="48692" xr:uid="{00000000-0005-0000-0000-00003FD70000}"/>
    <cellStyle name="출력 2 5 2 2 2 3" xfId="48693" xr:uid="{00000000-0005-0000-0000-000040D70000}"/>
    <cellStyle name="출력 2 5 2 2 2 4" xfId="48694" xr:uid="{00000000-0005-0000-0000-000041D70000}"/>
    <cellStyle name="출력 2 5 2 2 2 5" xfId="48695" xr:uid="{00000000-0005-0000-0000-000042D70000}"/>
    <cellStyle name="출력 2 5 2 2 3" xfId="48696" xr:uid="{00000000-0005-0000-0000-000043D70000}"/>
    <cellStyle name="출력 2 5 2 2 3 2" xfId="48697" xr:uid="{00000000-0005-0000-0000-000044D70000}"/>
    <cellStyle name="출력 2 5 2 2 3 3" xfId="48698" xr:uid="{00000000-0005-0000-0000-000045D70000}"/>
    <cellStyle name="출력 2 5 2 2 4" xfId="48699" xr:uid="{00000000-0005-0000-0000-000046D70000}"/>
    <cellStyle name="출력 2 5 2 2 5" xfId="48700" xr:uid="{00000000-0005-0000-0000-000047D70000}"/>
    <cellStyle name="출력 2 5 2 2 6" xfId="48701" xr:uid="{00000000-0005-0000-0000-000048D70000}"/>
    <cellStyle name="출력 2 5 2 3" xfId="48702" xr:uid="{00000000-0005-0000-0000-000049D70000}"/>
    <cellStyle name="출력 2 5 2 3 2" xfId="48703" xr:uid="{00000000-0005-0000-0000-00004AD70000}"/>
    <cellStyle name="출력 2 5 2 3 2 2" xfId="48704" xr:uid="{00000000-0005-0000-0000-00004BD70000}"/>
    <cellStyle name="출력 2 5 2 3 2 3" xfId="48705" xr:uid="{00000000-0005-0000-0000-00004CD70000}"/>
    <cellStyle name="출력 2 5 2 3 3" xfId="48706" xr:uid="{00000000-0005-0000-0000-00004DD70000}"/>
    <cellStyle name="출력 2 5 2 3 4" xfId="48707" xr:uid="{00000000-0005-0000-0000-00004ED70000}"/>
    <cellStyle name="출력 2 5 2 3 5" xfId="48708" xr:uid="{00000000-0005-0000-0000-00004FD70000}"/>
    <cellStyle name="출력 2 5 2 4" xfId="48709" xr:uid="{00000000-0005-0000-0000-000050D70000}"/>
    <cellStyle name="출력 2 5 2 4 2" xfId="48710" xr:uid="{00000000-0005-0000-0000-000051D70000}"/>
    <cellStyle name="출력 2 5 2 4 3" xfId="48711" xr:uid="{00000000-0005-0000-0000-000052D70000}"/>
    <cellStyle name="출력 2 5 2 5" xfId="48712" xr:uid="{00000000-0005-0000-0000-000053D70000}"/>
    <cellStyle name="출력 2 5 2 6" xfId="48713" xr:uid="{00000000-0005-0000-0000-000054D70000}"/>
    <cellStyle name="출력 2 5 2 7" xfId="48714" xr:uid="{00000000-0005-0000-0000-000055D70000}"/>
    <cellStyle name="출력 2 5 3" xfId="48715" xr:uid="{00000000-0005-0000-0000-000056D70000}"/>
    <cellStyle name="출력 2 5 3 2" xfId="48716" xr:uid="{00000000-0005-0000-0000-000057D70000}"/>
    <cellStyle name="출력 2 5 3 2 2" xfId="48717" xr:uid="{00000000-0005-0000-0000-000058D70000}"/>
    <cellStyle name="출력 2 5 3 2 2 2" xfId="48718" xr:uid="{00000000-0005-0000-0000-000059D70000}"/>
    <cellStyle name="출력 2 5 3 2 2 3" xfId="48719" xr:uid="{00000000-0005-0000-0000-00005AD70000}"/>
    <cellStyle name="출력 2 5 3 2 3" xfId="48720" xr:uid="{00000000-0005-0000-0000-00005BD70000}"/>
    <cellStyle name="출력 2 5 3 2 4" xfId="48721" xr:uid="{00000000-0005-0000-0000-00005CD70000}"/>
    <cellStyle name="출력 2 5 3 2 5" xfId="48722" xr:uid="{00000000-0005-0000-0000-00005DD70000}"/>
    <cellStyle name="출력 2 5 3 3" xfId="48723" xr:uid="{00000000-0005-0000-0000-00005ED70000}"/>
    <cellStyle name="출력 2 5 3 3 2" xfId="48724" xr:uid="{00000000-0005-0000-0000-00005FD70000}"/>
    <cellStyle name="출력 2 5 3 3 3" xfId="48725" xr:uid="{00000000-0005-0000-0000-000060D70000}"/>
    <cellStyle name="출력 2 5 3 4" xfId="48726" xr:uid="{00000000-0005-0000-0000-000061D70000}"/>
    <cellStyle name="출력 2 5 3 5" xfId="48727" xr:uid="{00000000-0005-0000-0000-000062D70000}"/>
    <cellStyle name="출력 2 5 3 6" xfId="48728" xr:uid="{00000000-0005-0000-0000-000063D70000}"/>
    <cellStyle name="출력 2 5 4" xfId="48729" xr:uid="{00000000-0005-0000-0000-000064D70000}"/>
    <cellStyle name="출력 2 5 4 2" xfId="48730" xr:uid="{00000000-0005-0000-0000-000065D70000}"/>
    <cellStyle name="출력 2 5 4 2 2" xfId="48731" xr:uid="{00000000-0005-0000-0000-000066D70000}"/>
    <cellStyle name="출력 2 5 4 2 3" xfId="48732" xr:uid="{00000000-0005-0000-0000-000067D70000}"/>
    <cellStyle name="출력 2 5 4 3" xfId="48733" xr:uid="{00000000-0005-0000-0000-000068D70000}"/>
    <cellStyle name="출력 2 5 4 4" xfId="48734" xr:uid="{00000000-0005-0000-0000-000069D70000}"/>
    <cellStyle name="출력 2 5 4 5" xfId="48735" xr:uid="{00000000-0005-0000-0000-00006AD70000}"/>
    <cellStyle name="출력 2 5 5" xfId="48736" xr:uid="{00000000-0005-0000-0000-00006BD70000}"/>
    <cellStyle name="출력 2 5 5 2" xfId="48737" xr:uid="{00000000-0005-0000-0000-00006CD70000}"/>
    <cellStyle name="출력 2 5 5 3" xfId="48738" xr:uid="{00000000-0005-0000-0000-00006DD70000}"/>
    <cellStyle name="출력 2 5 6" xfId="48739" xr:uid="{00000000-0005-0000-0000-00006ED70000}"/>
    <cellStyle name="출력 2 5 7" xfId="48740" xr:uid="{00000000-0005-0000-0000-00006FD70000}"/>
    <cellStyle name="출력 2 5 8" xfId="48741" xr:uid="{00000000-0005-0000-0000-000070D70000}"/>
    <cellStyle name="출력 2 6" xfId="48742" xr:uid="{00000000-0005-0000-0000-000071D70000}"/>
    <cellStyle name="출력 2 6 2" xfId="48743" xr:uid="{00000000-0005-0000-0000-000072D70000}"/>
    <cellStyle name="출력 2 6 2 2" xfId="48744" xr:uid="{00000000-0005-0000-0000-000073D70000}"/>
    <cellStyle name="출력 2 6 2 2 2" xfId="48745" xr:uid="{00000000-0005-0000-0000-000074D70000}"/>
    <cellStyle name="출력 2 6 2 2 2 2" xfId="48746" xr:uid="{00000000-0005-0000-0000-000075D70000}"/>
    <cellStyle name="출력 2 6 2 2 2 3" xfId="48747" xr:uid="{00000000-0005-0000-0000-000076D70000}"/>
    <cellStyle name="출력 2 6 2 2 3" xfId="48748" xr:uid="{00000000-0005-0000-0000-000077D70000}"/>
    <cellStyle name="출력 2 6 2 2 4" xfId="48749" xr:uid="{00000000-0005-0000-0000-000078D70000}"/>
    <cellStyle name="출력 2 6 2 2 5" xfId="48750" xr:uid="{00000000-0005-0000-0000-000079D70000}"/>
    <cellStyle name="출력 2 6 2 3" xfId="48751" xr:uid="{00000000-0005-0000-0000-00007AD70000}"/>
    <cellStyle name="출력 2 6 2 3 2" xfId="48752" xr:uid="{00000000-0005-0000-0000-00007BD70000}"/>
    <cellStyle name="출력 2 6 2 3 3" xfId="48753" xr:uid="{00000000-0005-0000-0000-00007CD70000}"/>
    <cellStyle name="출력 2 6 2 4" xfId="48754" xr:uid="{00000000-0005-0000-0000-00007DD70000}"/>
    <cellStyle name="출력 2 6 2 5" xfId="48755" xr:uid="{00000000-0005-0000-0000-00007ED70000}"/>
    <cellStyle name="출력 2 6 2 6" xfId="48756" xr:uid="{00000000-0005-0000-0000-00007FD70000}"/>
    <cellStyle name="출력 2 6 3" xfId="48757" xr:uid="{00000000-0005-0000-0000-000080D70000}"/>
    <cellStyle name="출력 2 6 3 2" xfId="48758" xr:uid="{00000000-0005-0000-0000-000081D70000}"/>
    <cellStyle name="출력 2 6 3 2 2" xfId="48759" xr:uid="{00000000-0005-0000-0000-000082D70000}"/>
    <cellStyle name="출력 2 6 3 2 3" xfId="48760" xr:uid="{00000000-0005-0000-0000-000083D70000}"/>
    <cellStyle name="출력 2 6 3 3" xfId="48761" xr:uid="{00000000-0005-0000-0000-000084D70000}"/>
    <cellStyle name="출력 2 6 3 4" xfId="48762" xr:uid="{00000000-0005-0000-0000-000085D70000}"/>
    <cellStyle name="출력 2 6 3 5" xfId="48763" xr:uid="{00000000-0005-0000-0000-000086D70000}"/>
    <cellStyle name="출력 2 6 4" xfId="48764" xr:uid="{00000000-0005-0000-0000-000087D70000}"/>
    <cellStyle name="출력 2 6 4 2" xfId="48765" xr:uid="{00000000-0005-0000-0000-000088D70000}"/>
    <cellStyle name="출력 2 6 4 3" xfId="48766" xr:uid="{00000000-0005-0000-0000-000089D70000}"/>
    <cellStyle name="출력 2 6 5" xfId="48767" xr:uid="{00000000-0005-0000-0000-00008AD70000}"/>
    <cellStyle name="출력 2 6 6" xfId="48768" xr:uid="{00000000-0005-0000-0000-00008BD70000}"/>
    <cellStyle name="출력 2 6 7" xfId="48769" xr:uid="{00000000-0005-0000-0000-00008CD70000}"/>
    <cellStyle name="출력 2 7" xfId="48770" xr:uid="{00000000-0005-0000-0000-00008DD70000}"/>
    <cellStyle name="출력 2 7 2" xfId="48771" xr:uid="{00000000-0005-0000-0000-00008ED70000}"/>
    <cellStyle name="출력 2 7 2 2" xfId="48772" xr:uid="{00000000-0005-0000-0000-00008FD70000}"/>
    <cellStyle name="출력 2 7 2 2 2" xfId="48773" xr:uid="{00000000-0005-0000-0000-000090D70000}"/>
    <cellStyle name="출력 2 7 2 2 2 2" xfId="48774" xr:uid="{00000000-0005-0000-0000-000091D70000}"/>
    <cellStyle name="출력 2 7 2 2 2 3" xfId="48775" xr:uid="{00000000-0005-0000-0000-000092D70000}"/>
    <cellStyle name="출력 2 7 2 2 3" xfId="48776" xr:uid="{00000000-0005-0000-0000-000093D70000}"/>
    <cellStyle name="출력 2 7 2 2 4" xfId="48777" xr:uid="{00000000-0005-0000-0000-000094D70000}"/>
    <cellStyle name="출력 2 7 2 2 5" xfId="48778" xr:uid="{00000000-0005-0000-0000-000095D70000}"/>
    <cellStyle name="출력 2 7 2 3" xfId="48779" xr:uid="{00000000-0005-0000-0000-000096D70000}"/>
    <cellStyle name="출력 2 7 2 3 2" xfId="48780" xr:uid="{00000000-0005-0000-0000-000097D70000}"/>
    <cellStyle name="출력 2 7 2 3 3" xfId="48781" xr:uid="{00000000-0005-0000-0000-000098D70000}"/>
    <cellStyle name="출력 2 7 2 4" xfId="48782" xr:uid="{00000000-0005-0000-0000-000099D70000}"/>
    <cellStyle name="출력 2 7 2 5" xfId="48783" xr:uid="{00000000-0005-0000-0000-00009AD70000}"/>
    <cellStyle name="출력 2 7 2 6" xfId="48784" xr:uid="{00000000-0005-0000-0000-00009BD70000}"/>
    <cellStyle name="출력 2 7 3" xfId="48785" xr:uid="{00000000-0005-0000-0000-00009CD70000}"/>
    <cellStyle name="출력 2 7 3 2" xfId="48786" xr:uid="{00000000-0005-0000-0000-00009DD70000}"/>
    <cellStyle name="출력 2 7 3 2 2" xfId="48787" xr:uid="{00000000-0005-0000-0000-00009ED70000}"/>
    <cellStyle name="출력 2 7 3 2 3" xfId="48788" xr:uid="{00000000-0005-0000-0000-00009FD70000}"/>
    <cellStyle name="출력 2 7 3 3" xfId="48789" xr:uid="{00000000-0005-0000-0000-0000A0D70000}"/>
    <cellStyle name="출력 2 7 3 4" xfId="48790" xr:uid="{00000000-0005-0000-0000-0000A1D70000}"/>
    <cellStyle name="출력 2 7 3 5" xfId="48791" xr:uid="{00000000-0005-0000-0000-0000A2D70000}"/>
    <cellStyle name="출력 2 7 4" xfId="48792" xr:uid="{00000000-0005-0000-0000-0000A3D70000}"/>
    <cellStyle name="출력 2 7 4 2" xfId="48793" xr:uid="{00000000-0005-0000-0000-0000A4D70000}"/>
    <cellStyle name="출력 2 7 4 3" xfId="48794" xr:uid="{00000000-0005-0000-0000-0000A5D70000}"/>
    <cellStyle name="출력 2 7 5" xfId="48795" xr:uid="{00000000-0005-0000-0000-0000A6D70000}"/>
    <cellStyle name="출력 2 7 6" xfId="48796" xr:uid="{00000000-0005-0000-0000-0000A7D70000}"/>
    <cellStyle name="출력 2 7 7" xfId="48797" xr:uid="{00000000-0005-0000-0000-0000A8D70000}"/>
    <cellStyle name="출력 2 8" xfId="48798" xr:uid="{00000000-0005-0000-0000-0000A9D70000}"/>
    <cellStyle name="출력 2 8 2" xfId="48799" xr:uid="{00000000-0005-0000-0000-0000AAD70000}"/>
    <cellStyle name="출력 2 8 2 2" xfId="48800" xr:uid="{00000000-0005-0000-0000-0000ABD70000}"/>
    <cellStyle name="출력 2 8 2 2 2" xfId="48801" xr:uid="{00000000-0005-0000-0000-0000ACD70000}"/>
    <cellStyle name="출력 2 8 2 2 2 2" xfId="48802" xr:uid="{00000000-0005-0000-0000-0000ADD70000}"/>
    <cellStyle name="출력 2 8 2 2 2 3" xfId="48803" xr:uid="{00000000-0005-0000-0000-0000AED70000}"/>
    <cellStyle name="출력 2 8 2 2 3" xfId="48804" xr:uid="{00000000-0005-0000-0000-0000AFD70000}"/>
    <cellStyle name="출력 2 8 2 2 4" xfId="48805" xr:uid="{00000000-0005-0000-0000-0000B0D70000}"/>
    <cellStyle name="출력 2 8 2 2 5" xfId="48806" xr:uid="{00000000-0005-0000-0000-0000B1D70000}"/>
    <cellStyle name="출력 2 8 2 3" xfId="48807" xr:uid="{00000000-0005-0000-0000-0000B2D70000}"/>
    <cellStyle name="출력 2 8 2 3 2" xfId="48808" xr:uid="{00000000-0005-0000-0000-0000B3D70000}"/>
    <cellStyle name="출력 2 8 2 3 3" xfId="48809" xr:uid="{00000000-0005-0000-0000-0000B4D70000}"/>
    <cellStyle name="출력 2 8 2 4" xfId="48810" xr:uid="{00000000-0005-0000-0000-0000B5D70000}"/>
    <cellStyle name="출력 2 8 2 5" xfId="48811" xr:uid="{00000000-0005-0000-0000-0000B6D70000}"/>
    <cellStyle name="출력 2 8 2 6" xfId="48812" xr:uid="{00000000-0005-0000-0000-0000B7D70000}"/>
    <cellStyle name="출력 2 8 3" xfId="48813" xr:uid="{00000000-0005-0000-0000-0000B8D70000}"/>
    <cellStyle name="출력 2 8 3 2" xfId="48814" xr:uid="{00000000-0005-0000-0000-0000B9D70000}"/>
    <cellStyle name="출력 2 8 3 2 2" xfId="48815" xr:uid="{00000000-0005-0000-0000-0000BAD70000}"/>
    <cellStyle name="출력 2 8 3 2 3" xfId="48816" xr:uid="{00000000-0005-0000-0000-0000BBD70000}"/>
    <cellStyle name="출력 2 8 3 3" xfId="48817" xr:uid="{00000000-0005-0000-0000-0000BCD70000}"/>
    <cellStyle name="출력 2 8 3 4" xfId="48818" xr:uid="{00000000-0005-0000-0000-0000BDD70000}"/>
    <cellStyle name="출력 2 8 3 5" xfId="48819" xr:uid="{00000000-0005-0000-0000-0000BED70000}"/>
    <cellStyle name="출력 2 8 4" xfId="48820" xr:uid="{00000000-0005-0000-0000-0000BFD70000}"/>
    <cellStyle name="출력 2 8 4 2" xfId="48821" xr:uid="{00000000-0005-0000-0000-0000C0D70000}"/>
    <cellStyle name="출력 2 8 4 3" xfId="48822" xr:uid="{00000000-0005-0000-0000-0000C1D70000}"/>
    <cellStyle name="출력 2 8 5" xfId="48823" xr:uid="{00000000-0005-0000-0000-0000C2D70000}"/>
    <cellStyle name="출력 2 8 6" xfId="48824" xr:uid="{00000000-0005-0000-0000-0000C3D70000}"/>
    <cellStyle name="출력 2 8 7" xfId="48825" xr:uid="{00000000-0005-0000-0000-0000C4D70000}"/>
    <cellStyle name="출력 2 9" xfId="48826" xr:uid="{00000000-0005-0000-0000-0000C5D70000}"/>
    <cellStyle name="출력 2 9 2" xfId="48827" xr:uid="{00000000-0005-0000-0000-0000C6D70000}"/>
    <cellStyle name="출력 2 9 2 2" xfId="48828" xr:uid="{00000000-0005-0000-0000-0000C7D70000}"/>
    <cellStyle name="출력 2 9 2 2 2" xfId="48829" xr:uid="{00000000-0005-0000-0000-0000C8D70000}"/>
    <cellStyle name="출력 2 9 2 2 2 2" xfId="48830" xr:uid="{00000000-0005-0000-0000-0000C9D70000}"/>
    <cellStyle name="출력 2 9 2 2 2 3" xfId="48831" xr:uid="{00000000-0005-0000-0000-0000CAD70000}"/>
    <cellStyle name="출력 2 9 2 2 3" xfId="48832" xr:uid="{00000000-0005-0000-0000-0000CBD70000}"/>
    <cellStyle name="출력 2 9 2 2 4" xfId="48833" xr:uid="{00000000-0005-0000-0000-0000CCD70000}"/>
    <cellStyle name="출력 2 9 2 2 5" xfId="48834" xr:uid="{00000000-0005-0000-0000-0000CDD70000}"/>
    <cellStyle name="출력 2 9 2 3" xfId="48835" xr:uid="{00000000-0005-0000-0000-0000CED70000}"/>
    <cellStyle name="출력 2 9 2 3 2" xfId="48836" xr:uid="{00000000-0005-0000-0000-0000CFD70000}"/>
    <cellStyle name="출력 2 9 2 3 3" xfId="48837" xr:uid="{00000000-0005-0000-0000-0000D0D70000}"/>
    <cellStyle name="출력 2 9 2 4" xfId="48838" xr:uid="{00000000-0005-0000-0000-0000D1D70000}"/>
    <cellStyle name="출력 2 9 2 5" xfId="48839" xr:uid="{00000000-0005-0000-0000-0000D2D70000}"/>
    <cellStyle name="출력 2 9 2 6" xfId="48840" xr:uid="{00000000-0005-0000-0000-0000D3D70000}"/>
    <cellStyle name="출력 2 9 3" xfId="48841" xr:uid="{00000000-0005-0000-0000-0000D4D70000}"/>
    <cellStyle name="출력 2 9 3 2" xfId="48842" xr:uid="{00000000-0005-0000-0000-0000D5D70000}"/>
    <cellStyle name="출력 2 9 3 2 2" xfId="48843" xr:uid="{00000000-0005-0000-0000-0000D6D70000}"/>
    <cellStyle name="출력 2 9 3 2 3" xfId="48844" xr:uid="{00000000-0005-0000-0000-0000D7D70000}"/>
    <cellStyle name="출력 2 9 3 3" xfId="48845" xr:uid="{00000000-0005-0000-0000-0000D8D70000}"/>
    <cellStyle name="출력 2 9 3 4" xfId="48846" xr:uid="{00000000-0005-0000-0000-0000D9D70000}"/>
    <cellStyle name="출력 2 9 3 5" xfId="48847" xr:uid="{00000000-0005-0000-0000-0000DAD70000}"/>
    <cellStyle name="출력 2 9 4" xfId="48848" xr:uid="{00000000-0005-0000-0000-0000DBD70000}"/>
    <cellStyle name="출력 2 9 4 2" xfId="48849" xr:uid="{00000000-0005-0000-0000-0000DCD70000}"/>
    <cellStyle name="출력 2 9 4 3" xfId="48850" xr:uid="{00000000-0005-0000-0000-0000DDD70000}"/>
    <cellStyle name="출력 2 9 5" xfId="48851" xr:uid="{00000000-0005-0000-0000-0000DED70000}"/>
    <cellStyle name="출력 2 9 6" xfId="48852" xr:uid="{00000000-0005-0000-0000-0000DFD70000}"/>
    <cellStyle name="출력 2 9 7" xfId="48853" xr:uid="{00000000-0005-0000-0000-0000E0D70000}"/>
    <cellStyle name="출력 3" xfId="5959" xr:uid="{00000000-0005-0000-0000-0000E1D70000}"/>
    <cellStyle name="측점" xfId="5960" xr:uid="{00000000-0005-0000-0000-0000E2D70000}"/>
    <cellStyle name="콤" xfId="5961" xr:uid="{00000000-0005-0000-0000-0000E3D70000}"/>
    <cellStyle name="콤?_x0003_" xfId="5962" xr:uid="{00000000-0005-0000-0000-0000E4D70000}"/>
    <cellStyle name="콤_01-토공_02-배수공" xfId="5963" xr:uid="{00000000-0005-0000-0000-0000E5D70000}"/>
    <cellStyle name="콤_01-토공_02-배수공_2006 가지산도립공원 등산로 정비사업" xfId="5964" xr:uid="{00000000-0005-0000-0000-0000E6D70000}"/>
    <cellStyle name="콤_01-토공_02-배수공_2006 가지산도립공원 등산로 정비사업_2006 가지산도립공원 등산로 정비사업" xfId="5965" xr:uid="{00000000-0005-0000-0000-0000E7D70000}"/>
    <cellStyle name="콤_01-토공_02-배수공_2006 가지산도립공원 등산로 정비사업_2006 가지산도립공원 등산로 정비사업_3차 숲가꾸기 조서(밀양시)" xfId="5966" xr:uid="{00000000-0005-0000-0000-0000E8D70000}"/>
    <cellStyle name="콤_01-토공_02-배수공_2006 가지산도립공원 등산로 정비사업_2006 가지산도립공원 등산로 정비사업_3차 숲가꾸기 조서(밀양시)_09밀양2지번조서(허작업)" xfId="5967" xr:uid="{00000000-0005-0000-0000-0000E9D70000}"/>
    <cellStyle name="콤_01-토공_02-배수공_2006 가지산도립공원 등산로 정비사업_2006 가지산도립공원 등산로 정비사업_3차 숲가꾸기 조서(밀양시)_09숲가꾸기조서(밀양2)" xfId="5968" xr:uid="{00000000-0005-0000-0000-0000EAD70000}"/>
    <cellStyle name="콤_01-토공_02-배수공_2006 가지산도립공원 등산로 정비사업_2006가지산도립공원등산로정비공사" xfId="5969" xr:uid="{00000000-0005-0000-0000-0000EBD70000}"/>
    <cellStyle name="콤_01-토공_02-배수공_2006 가지산도립공원 등산로 정비사업_2006가지산도립공원등산로정비공사_3차 숲가꾸기 조서(밀양시)" xfId="5970" xr:uid="{00000000-0005-0000-0000-0000ECD70000}"/>
    <cellStyle name="콤_01-토공_02-배수공_2006 가지산도립공원 등산로 정비사업_2006가지산도립공원등산로정비공사_3차 숲가꾸기 조서(밀양시)_09밀양2지번조서(허작업)" xfId="5971" xr:uid="{00000000-0005-0000-0000-0000EDD70000}"/>
    <cellStyle name="콤_01-토공_02-배수공_2006 가지산도립공원 등산로 정비사업_2006가지산도립공원등산로정비공사_3차 숲가꾸기 조서(밀양시)_09숲가꾸기조서(밀양2)" xfId="5972" xr:uid="{00000000-0005-0000-0000-0000EED70000}"/>
    <cellStyle name="콤_01-토공_02-배수공_2006 가지산도립공원 등산로 정비사업_2006밀양시가지산도립공원등산로정비공사" xfId="5973" xr:uid="{00000000-0005-0000-0000-0000EFD70000}"/>
    <cellStyle name="콤_01-토공_02-배수공_2006 가지산도립공원 등산로 정비사업_2006밀양시가지산도립공원등산로정비공사_3차 숲가꾸기 조서(밀양시)" xfId="5974" xr:uid="{00000000-0005-0000-0000-0000F0D70000}"/>
    <cellStyle name="콤_01-토공_02-배수공_2006 가지산도립공원 등산로 정비사업_2006밀양시가지산도립공원등산로정비공사_3차 숲가꾸기 조서(밀양시)_09밀양2지번조서(허작업)" xfId="5975" xr:uid="{00000000-0005-0000-0000-0000F1D70000}"/>
    <cellStyle name="콤_01-토공_02-배수공_2006 가지산도립공원 등산로 정비사업_2006밀양시가지산도립공원등산로정비공사_3차 숲가꾸기 조서(밀양시)_09숲가꾸기조서(밀양2)" xfId="5976" xr:uid="{00000000-0005-0000-0000-0000F2D70000}"/>
    <cellStyle name="콤_01-토공_02-배수공_2006 가지산도립공원 등산로 정비사업_3차 숲가꾸기 조서(밀양시)" xfId="5977" xr:uid="{00000000-0005-0000-0000-0000F3D70000}"/>
    <cellStyle name="콤_01-토공_02-배수공_2006 가지산도립공원 등산로 정비사업_3차 숲가꾸기 조서(밀양시)_09밀양2지번조서(허작업)" xfId="5978" xr:uid="{00000000-0005-0000-0000-0000F4D70000}"/>
    <cellStyle name="콤_01-토공_02-배수공_2006 가지산도립공원 등산로 정비사업_3차 숲가꾸기 조서(밀양시)_09숲가꾸기조서(밀양2)" xfId="5979" xr:uid="{00000000-0005-0000-0000-0000F5D70000}"/>
    <cellStyle name="콤_01-토공_02-배수공_2006 가지산도립공원 등산로 정비사업_가지산도립공원등산로정비공사" xfId="5980" xr:uid="{00000000-0005-0000-0000-0000F6D70000}"/>
    <cellStyle name="콤_01-토공_02-배수공_2006 가지산도립공원 등산로 정비사업_가지산도립공원등산로정비공사_3차 숲가꾸기 조서(밀양시)" xfId="5981" xr:uid="{00000000-0005-0000-0000-0000F7D70000}"/>
    <cellStyle name="콤_01-토공_02-배수공_2006 가지산도립공원 등산로 정비사업_가지산도립공원등산로정비공사_3차 숲가꾸기 조서(밀양시)_09밀양2지번조서(허작업)" xfId="5982" xr:uid="{00000000-0005-0000-0000-0000F8D70000}"/>
    <cellStyle name="콤_01-토공_02-배수공_2006 가지산도립공원 등산로 정비사업_가지산도립공원등산로정비공사_3차 숲가꾸기 조서(밀양시)_09숲가꾸기조서(밀양2)" xfId="5983" xr:uid="{00000000-0005-0000-0000-0000F9D70000}"/>
    <cellStyle name="콤_01-토공_02-배수공_3차 숲가꾸기 조서(밀양시)" xfId="5984" xr:uid="{00000000-0005-0000-0000-0000FAD70000}"/>
    <cellStyle name="콤_01-토공_02-배수공_3차 숲가꾸기 조서(밀양시)_09밀양2지번조서(허작업)" xfId="5985" xr:uid="{00000000-0005-0000-0000-0000FBD70000}"/>
    <cellStyle name="콤_01-토공_02-배수공_3차 숲가꾸기 조서(밀양시)_09숲가꾸기조서(밀양2)" xfId="5986" xr:uid="{00000000-0005-0000-0000-0000FCD70000}"/>
    <cellStyle name="콤_01-토공_02-배수공_수량산출서-2(온양산길)" xfId="5987" xr:uid="{00000000-0005-0000-0000-0000FDD70000}"/>
    <cellStyle name="콤_01-토공_02-배수공_수량산출서-2(온양산길)_(01-1)수량(산청송경3)" xfId="5988" xr:uid="{00000000-0005-0000-0000-0000FED70000}"/>
    <cellStyle name="콤_01-토공_02-배수공_수량산출서-2(온양산길)_(01-1)수량(산청송경5)" xfId="5989" xr:uid="{00000000-0005-0000-0000-0000FFD70000}"/>
    <cellStyle name="콤_01-토공_02-배수공_수량산출서-2(온양산길)_(01-1)수량(차황실매)" xfId="5990" xr:uid="{00000000-0005-0000-0000-000000D80000}"/>
    <cellStyle name="콤_01-토공_02-배수공_수량산출서-2(온양산길)_(02-2)수량(생초노은~향양5)" xfId="5991" xr:uid="{00000000-0005-0000-0000-000001D80000}"/>
    <cellStyle name="콤_01-토공_02-배수공_수량산출서-2(온양산길)_(03-1)수량(단성자양3)" xfId="5992" xr:uid="{00000000-0005-0000-0000-000002D80000}"/>
    <cellStyle name="콤_01-토공_02-배수공_수량산출서-2(온양산길)_(03-1)수량(시천사리)" xfId="5993" xr:uid="{00000000-0005-0000-0000-000003D80000}"/>
    <cellStyle name="콤_01-토공_02-배수공_수량산출서-2(온양산길)_(03-2)수량(단성자양)" xfId="5994" xr:uid="{00000000-0005-0000-0000-000004D80000}"/>
    <cellStyle name="콤_01-토공_02-배수공_수량산출서-2(온양산길)_구조개량(1차)" xfId="5995" xr:uid="{00000000-0005-0000-0000-000005D80000}"/>
    <cellStyle name="콤_01-토공_02-배수공_수량산출서-2(온양산길)_구조개량(2차)" xfId="5996" xr:uid="{00000000-0005-0000-0000-000006D80000}"/>
    <cellStyle name="콤_01-토공_02-배수공_수량산출서-2(온양산길)_보수공사(4차)" xfId="5997" xr:uid="{00000000-0005-0000-0000-000007D80000}"/>
    <cellStyle name="콤_01-토공_02-배수공_수량산출서-2(온양산길)_보수공사(토공만)" xfId="5998" xr:uid="{00000000-0005-0000-0000-000008D80000}"/>
    <cellStyle name="콤_01-토공_02-배수공_수량산출서-2(온양산길)_수량산출(2차)" xfId="5999" xr:uid="{00000000-0005-0000-0000-000009D80000}"/>
    <cellStyle name="콤_01-토공_02-배수공_수량산출서-2(온양산길)_수량산출(구조개량1)" xfId="6000" xr:uid="{00000000-0005-0000-0000-00000AD80000}"/>
    <cellStyle name="콤_01-토공_02-배수공_수량산출서-2(온양산길)_수량산출(구조개량6)" xfId="6001" xr:uid="{00000000-0005-0000-0000-00000BD80000}"/>
    <cellStyle name="콤_02-배수공" xfId="6002" xr:uid="{00000000-0005-0000-0000-00000CD80000}"/>
    <cellStyle name="콤_02-배수공_02-배수공" xfId="6003" xr:uid="{00000000-0005-0000-0000-00000DD80000}"/>
    <cellStyle name="콤_02-배수공_02-배수공_2006 가지산도립공원 등산로 정비사업" xfId="6004" xr:uid="{00000000-0005-0000-0000-00000ED80000}"/>
    <cellStyle name="콤_02-배수공_02-배수공_2006 가지산도립공원 등산로 정비사업_2006 가지산도립공원 등산로 정비사업" xfId="6005" xr:uid="{00000000-0005-0000-0000-00000FD80000}"/>
    <cellStyle name="콤_02-배수공_02-배수공_2006 가지산도립공원 등산로 정비사업_2006 가지산도립공원 등산로 정비사업_3차 숲가꾸기 조서(밀양시)" xfId="6006" xr:uid="{00000000-0005-0000-0000-000010D80000}"/>
    <cellStyle name="콤_02-배수공_02-배수공_2006 가지산도립공원 등산로 정비사업_2006 가지산도립공원 등산로 정비사업_3차 숲가꾸기 조서(밀양시)_09밀양2지번조서(허작업)" xfId="6007" xr:uid="{00000000-0005-0000-0000-000011D80000}"/>
    <cellStyle name="콤_02-배수공_02-배수공_2006 가지산도립공원 등산로 정비사업_2006 가지산도립공원 등산로 정비사업_3차 숲가꾸기 조서(밀양시)_09숲가꾸기조서(밀양2)" xfId="6008" xr:uid="{00000000-0005-0000-0000-000012D80000}"/>
    <cellStyle name="콤_02-배수공_02-배수공_2006 가지산도립공원 등산로 정비사업_2006가지산도립공원등산로정비공사" xfId="6009" xr:uid="{00000000-0005-0000-0000-000013D80000}"/>
    <cellStyle name="콤_02-배수공_02-배수공_2006 가지산도립공원 등산로 정비사업_2006가지산도립공원등산로정비공사_3차 숲가꾸기 조서(밀양시)" xfId="6010" xr:uid="{00000000-0005-0000-0000-000014D80000}"/>
    <cellStyle name="콤_02-배수공_02-배수공_2006 가지산도립공원 등산로 정비사업_2006가지산도립공원등산로정비공사_3차 숲가꾸기 조서(밀양시)_09밀양2지번조서(허작업)" xfId="6011" xr:uid="{00000000-0005-0000-0000-000015D80000}"/>
    <cellStyle name="콤_02-배수공_02-배수공_2006 가지산도립공원 등산로 정비사업_2006가지산도립공원등산로정비공사_3차 숲가꾸기 조서(밀양시)_09숲가꾸기조서(밀양2)" xfId="6012" xr:uid="{00000000-0005-0000-0000-000016D80000}"/>
    <cellStyle name="콤_02-배수공_02-배수공_2006 가지산도립공원 등산로 정비사업_2006밀양시가지산도립공원등산로정비공사" xfId="6013" xr:uid="{00000000-0005-0000-0000-000017D80000}"/>
    <cellStyle name="콤_02-배수공_02-배수공_2006 가지산도립공원 등산로 정비사업_2006밀양시가지산도립공원등산로정비공사_3차 숲가꾸기 조서(밀양시)" xfId="6014" xr:uid="{00000000-0005-0000-0000-000018D80000}"/>
    <cellStyle name="콤_02-배수공_02-배수공_2006 가지산도립공원 등산로 정비사업_2006밀양시가지산도립공원등산로정비공사_3차 숲가꾸기 조서(밀양시)_09밀양2지번조서(허작업)" xfId="6015" xr:uid="{00000000-0005-0000-0000-000019D80000}"/>
    <cellStyle name="콤_02-배수공_02-배수공_2006 가지산도립공원 등산로 정비사업_2006밀양시가지산도립공원등산로정비공사_3차 숲가꾸기 조서(밀양시)_09숲가꾸기조서(밀양2)" xfId="6016" xr:uid="{00000000-0005-0000-0000-00001AD80000}"/>
    <cellStyle name="콤_02-배수공_02-배수공_2006 가지산도립공원 등산로 정비사업_3차 숲가꾸기 조서(밀양시)" xfId="6017" xr:uid="{00000000-0005-0000-0000-00001BD80000}"/>
    <cellStyle name="콤_02-배수공_02-배수공_2006 가지산도립공원 등산로 정비사업_3차 숲가꾸기 조서(밀양시)_09밀양2지번조서(허작업)" xfId="6018" xr:uid="{00000000-0005-0000-0000-00001CD80000}"/>
    <cellStyle name="콤_02-배수공_02-배수공_2006 가지산도립공원 등산로 정비사업_3차 숲가꾸기 조서(밀양시)_09숲가꾸기조서(밀양2)" xfId="6019" xr:uid="{00000000-0005-0000-0000-00001DD80000}"/>
    <cellStyle name="콤_02-배수공_02-배수공_2006 가지산도립공원 등산로 정비사업_가지산도립공원등산로정비공사" xfId="6020" xr:uid="{00000000-0005-0000-0000-00001ED80000}"/>
    <cellStyle name="콤_02-배수공_02-배수공_2006 가지산도립공원 등산로 정비사업_가지산도립공원등산로정비공사_3차 숲가꾸기 조서(밀양시)" xfId="6021" xr:uid="{00000000-0005-0000-0000-00001FD80000}"/>
    <cellStyle name="콤_02-배수공_02-배수공_2006 가지산도립공원 등산로 정비사업_가지산도립공원등산로정비공사_3차 숲가꾸기 조서(밀양시)_09밀양2지번조서(허작업)" xfId="6022" xr:uid="{00000000-0005-0000-0000-000020D80000}"/>
    <cellStyle name="콤_02-배수공_02-배수공_2006 가지산도립공원 등산로 정비사업_가지산도립공원등산로정비공사_3차 숲가꾸기 조서(밀양시)_09숲가꾸기조서(밀양2)" xfId="6023" xr:uid="{00000000-0005-0000-0000-000021D80000}"/>
    <cellStyle name="콤_02-배수공_02-배수공_3차 숲가꾸기 조서(밀양시)" xfId="6024" xr:uid="{00000000-0005-0000-0000-000022D80000}"/>
    <cellStyle name="콤_02-배수공_02-배수공_3차 숲가꾸기 조서(밀양시)_09밀양2지번조서(허작업)" xfId="6025" xr:uid="{00000000-0005-0000-0000-000023D80000}"/>
    <cellStyle name="콤_02-배수공_02-배수공_3차 숲가꾸기 조서(밀양시)_09숲가꾸기조서(밀양2)" xfId="6026" xr:uid="{00000000-0005-0000-0000-000024D80000}"/>
    <cellStyle name="콤_02-배수공_02-배수공_수량산출서-2(온양산길)" xfId="6027" xr:uid="{00000000-0005-0000-0000-000025D80000}"/>
    <cellStyle name="콤_02-배수공_02-배수공_수량산출서-2(온양산길)_(01-1)수량(산청송경3)" xfId="6028" xr:uid="{00000000-0005-0000-0000-000026D80000}"/>
    <cellStyle name="콤_02-배수공_02-배수공_수량산출서-2(온양산길)_(01-1)수량(산청송경5)" xfId="6029" xr:uid="{00000000-0005-0000-0000-000027D80000}"/>
    <cellStyle name="콤_02-배수공_02-배수공_수량산출서-2(온양산길)_(01-1)수량(차황실매)" xfId="6030" xr:uid="{00000000-0005-0000-0000-000028D80000}"/>
    <cellStyle name="콤_02-배수공_02-배수공_수량산출서-2(온양산길)_(02-2)수량(생초노은~향양5)" xfId="6031" xr:uid="{00000000-0005-0000-0000-000029D80000}"/>
    <cellStyle name="콤_02-배수공_02-배수공_수량산출서-2(온양산길)_(03-1)수량(단성자양3)" xfId="6032" xr:uid="{00000000-0005-0000-0000-00002AD80000}"/>
    <cellStyle name="콤_02-배수공_02-배수공_수량산출서-2(온양산길)_(03-1)수량(시천사리)" xfId="6033" xr:uid="{00000000-0005-0000-0000-00002BD80000}"/>
    <cellStyle name="콤_02-배수공_02-배수공_수량산출서-2(온양산길)_(03-2)수량(단성자양)" xfId="6034" xr:uid="{00000000-0005-0000-0000-00002CD80000}"/>
    <cellStyle name="콤_02-배수공_02-배수공_수량산출서-2(온양산길)_구조개량(1차)" xfId="6035" xr:uid="{00000000-0005-0000-0000-00002DD80000}"/>
    <cellStyle name="콤_02-배수공_02-배수공_수량산출서-2(온양산길)_구조개량(2차)" xfId="6036" xr:uid="{00000000-0005-0000-0000-00002ED80000}"/>
    <cellStyle name="콤_02-배수공_02-배수공_수량산출서-2(온양산길)_보수공사(4차)" xfId="6037" xr:uid="{00000000-0005-0000-0000-00002FD80000}"/>
    <cellStyle name="콤_02-배수공_02-배수공_수량산출서-2(온양산길)_보수공사(토공만)" xfId="6038" xr:uid="{00000000-0005-0000-0000-000030D80000}"/>
    <cellStyle name="콤_02-배수공_02-배수공_수량산출서-2(온양산길)_수량산출(2차)" xfId="6039" xr:uid="{00000000-0005-0000-0000-000031D80000}"/>
    <cellStyle name="콤_02-배수공_02-배수공_수량산출서-2(온양산길)_수량산출(구조개량1)" xfId="6040" xr:uid="{00000000-0005-0000-0000-000032D80000}"/>
    <cellStyle name="콤_02-배수공_02-배수공_수량산출서-2(온양산길)_수량산출(구조개량6)" xfId="6041" xr:uid="{00000000-0005-0000-0000-000033D80000}"/>
    <cellStyle name="콤_02-배수공_2006 가지산도립공원 등산로 정비사업" xfId="6042" xr:uid="{00000000-0005-0000-0000-000034D80000}"/>
    <cellStyle name="콤_02-배수공_2006 가지산도립공원 등산로 정비사업_2006 가지산도립공원 등산로 정비사업" xfId="6043" xr:uid="{00000000-0005-0000-0000-000035D80000}"/>
    <cellStyle name="콤_02-배수공_2006 가지산도립공원 등산로 정비사업_2006 가지산도립공원 등산로 정비사업_3차 숲가꾸기 조서(밀양시)" xfId="6044" xr:uid="{00000000-0005-0000-0000-000036D80000}"/>
    <cellStyle name="콤_02-배수공_2006 가지산도립공원 등산로 정비사업_2006 가지산도립공원 등산로 정비사업_3차 숲가꾸기 조서(밀양시)_09밀양2지번조서(허작업)" xfId="6045" xr:uid="{00000000-0005-0000-0000-000037D80000}"/>
    <cellStyle name="콤_02-배수공_2006 가지산도립공원 등산로 정비사업_2006 가지산도립공원 등산로 정비사업_3차 숲가꾸기 조서(밀양시)_09숲가꾸기조서(밀양2)" xfId="6046" xr:uid="{00000000-0005-0000-0000-000038D80000}"/>
    <cellStyle name="콤_02-배수공_2006 가지산도립공원 등산로 정비사업_2006가지산도립공원등산로정비공사" xfId="6047" xr:uid="{00000000-0005-0000-0000-000039D80000}"/>
    <cellStyle name="콤_02-배수공_2006 가지산도립공원 등산로 정비사업_2006가지산도립공원등산로정비공사_3차 숲가꾸기 조서(밀양시)" xfId="6048" xr:uid="{00000000-0005-0000-0000-00003AD80000}"/>
    <cellStyle name="콤_02-배수공_2006 가지산도립공원 등산로 정비사업_2006가지산도립공원등산로정비공사_3차 숲가꾸기 조서(밀양시)_09밀양2지번조서(허작업)" xfId="6049" xr:uid="{00000000-0005-0000-0000-00003BD80000}"/>
    <cellStyle name="콤_02-배수공_2006 가지산도립공원 등산로 정비사업_2006가지산도립공원등산로정비공사_3차 숲가꾸기 조서(밀양시)_09숲가꾸기조서(밀양2)" xfId="6050" xr:uid="{00000000-0005-0000-0000-00003CD80000}"/>
    <cellStyle name="콤_02-배수공_2006 가지산도립공원 등산로 정비사업_2006밀양시가지산도립공원등산로정비공사" xfId="6051" xr:uid="{00000000-0005-0000-0000-00003DD80000}"/>
    <cellStyle name="콤_02-배수공_2006 가지산도립공원 등산로 정비사업_2006밀양시가지산도립공원등산로정비공사_3차 숲가꾸기 조서(밀양시)" xfId="6052" xr:uid="{00000000-0005-0000-0000-00003ED80000}"/>
    <cellStyle name="콤_02-배수공_2006 가지산도립공원 등산로 정비사업_2006밀양시가지산도립공원등산로정비공사_3차 숲가꾸기 조서(밀양시)_09밀양2지번조서(허작업)" xfId="6053" xr:uid="{00000000-0005-0000-0000-00003FD80000}"/>
    <cellStyle name="콤_02-배수공_2006 가지산도립공원 등산로 정비사업_2006밀양시가지산도립공원등산로정비공사_3차 숲가꾸기 조서(밀양시)_09숲가꾸기조서(밀양2)" xfId="6054" xr:uid="{00000000-0005-0000-0000-000040D80000}"/>
    <cellStyle name="콤_02-배수공_2006 가지산도립공원 등산로 정비사업_3차 숲가꾸기 조서(밀양시)" xfId="6055" xr:uid="{00000000-0005-0000-0000-000041D80000}"/>
    <cellStyle name="콤_02-배수공_2006 가지산도립공원 등산로 정비사업_3차 숲가꾸기 조서(밀양시)_09밀양2지번조서(허작업)" xfId="6056" xr:uid="{00000000-0005-0000-0000-000042D80000}"/>
    <cellStyle name="콤_02-배수공_2006 가지산도립공원 등산로 정비사업_3차 숲가꾸기 조서(밀양시)_09숲가꾸기조서(밀양2)" xfId="6057" xr:uid="{00000000-0005-0000-0000-000043D80000}"/>
    <cellStyle name="콤_02-배수공_2006 가지산도립공원 등산로 정비사업_가지산도립공원등산로정비공사" xfId="6058" xr:uid="{00000000-0005-0000-0000-000044D80000}"/>
    <cellStyle name="콤_02-배수공_2006 가지산도립공원 등산로 정비사업_가지산도립공원등산로정비공사_3차 숲가꾸기 조서(밀양시)" xfId="6059" xr:uid="{00000000-0005-0000-0000-000045D80000}"/>
    <cellStyle name="콤_02-배수공_2006 가지산도립공원 등산로 정비사업_가지산도립공원등산로정비공사_3차 숲가꾸기 조서(밀양시)_09밀양2지번조서(허작업)" xfId="6060" xr:uid="{00000000-0005-0000-0000-000046D80000}"/>
    <cellStyle name="콤_02-배수공_2006 가지산도립공원 등산로 정비사업_가지산도립공원등산로정비공사_3차 숲가꾸기 조서(밀양시)_09숲가꾸기조서(밀양2)" xfId="6061" xr:uid="{00000000-0005-0000-0000-000047D80000}"/>
    <cellStyle name="콤_02-배수공_3차 숲가꾸기 조서(밀양시)" xfId="6062" xr:uid="{00000000-0005-0000-0000-000048D80000}"/>
    <cellStyle name="콤_02-배수공_3차 숲가꾸기 조서(밀양시)_09밀양2지번조서(허작업)" xfId="6063" xr:uid="{00000000-0005-0000-0000-000049D80000}"/>
    <cellStyle name="콤_02-배수공_3차 숲가꾸기 조서(밀양시)_09숲가꾸기조서(밀양2)" xfId="6064" xr:uid="{00000000-0005-0000-0000-00004AD80000}"/>
    <cellStyle name="콤_02-배수공_수량산출서-2(온양산길)" xfId="6065" xr:uid="{00000000-0005-0000-0000-00004BD80000}"/>
    <cellStyle name="콤_02-배수공_수량산출서-2(온양산길)_(01-1)수량(산청송경3)" xfId="6066" xr:uid="{00000000-0005-0000-0000-00004CD80000}"/>
    <cellStyle name="콤_02-배수공_수량산출서-2(온양산길)_(01-1)수량(산청송경5)" xfId="6067" xr:uid="{00000000-0005-0000-0000-00004DD80000}"/>
    <cellStyle name="콤_02-배수공_수량산출서-2(온양산길)_(01-1)수량(차황실매)" xfId="6068" xr:uid="{00000000-0005-0000-0000-00004ED80000}"/>
    <cellStyle name="콤_02-배수공_수량산출서-2(온양산길)_(02-2)수량(생초노은~향양5)" xfId="6069" xr:uid="{00000000-0005-0000-0000-00004FD80000}"/>
    <cellStyle name="콤_02-배수공_수량산출서-2(온양산길)_(03-1)수량(단성자양3)" xfId="6070" xr:uid="{00000000-0005-0000-0000-000050D80000}"/>
    <cellStyle name="콤_02-배수공_수량산출서-2(온양산길)_(03-1)수량(시천사리)" xfId="6071" xr:uid="{00000000-0005-0000-0000-000051D80000}"/>
    <cellStyle name="콤_02-배수공_수량산출서-2(온양산길)_(03-2)수량(단성자양)" xfId="6072" xr:uid="{00000000-0005-0000-0000-000052D80000}"/>
    <cellStyle name="콤_02-배수공_수량산출서-2(온양산길)_구조개량(1차)" xfId="6073" xr:uid="{00000000-0005-0000-0000-000053D80000}"/>
    <cellStyle name="콤_02-배수공_수량산출서-2(온양산길)_구조개량(2차)" xfId="6074" xr:uid="{00000000-0005-0000-0000-000054D80000}"/>
    <cellStyle name="콤_02-배수공_수량산출서-2(온양산길)_보수공사(4차)" xfId="6075" xr:uid="{00000000-0005-0000-0000-000055D80000}"/>
    <cellStyle name="콤_02-배수공_수량산출서-2(온양산길)_보수공사(토공만)" xfId="6076" xr:uid="{00000000-0005-0000-0000-000056D80000}"/>
    <cellStyle name="콤_02-배수공_수량산출서-2(온양산길)_수량산출(2차)" xfId="6077" xr:uid="{00000000-0005-0000-0000-000057D80000}"/>
    <cellStyle name="콤_02-배수공_수량산출서-2(온양산길)_수량산출(구조개량1)" xfId="6078" xr:uid="{00000000-0005-0000-0000-000058D80000}"/>
    <cellStyle name="콤_02-배수공_수량산출서-2(온양산길)_수량산출(구조개량6)" xfId="6079" xr:uid="{00000000-0005-0000-0000-000059D80000}"/>
    <cellStyle name="콤_04-포장공_02-배수공" xfId="6080" xr:uid="{00000000-0005-0000-0000-00005AD80000}"/>
    <cellStyle name="콤_04-포장공_02-배수공_2006 가지산도립공원 등산로 정비사업" xfId="6081" xr:uid="{00000000-0005-0000-0000-00005BD80000}"/>
    <cellStyle name="콤_04-포장공_02-배수공_2006 가지산도립공원 등산로 정비사업_2006 가지산도립공원 등산로 정비사업" xfId="6082" xr:uid="{00000000-0005-0000-0000-00005CD80000}"/>
    <cellStyle name="콤_04-포장공_02-배수공_2006 가지산도립공원 등산로 정비사업_2006 가지산도립공원 등산로 정비사업_3차 숲가꾸기 조서(밀양시)" xfId="6083" xr:uid="{00000000-0005-0000-0000-00005DD80000}"/>
    <cellStyle name="콤_04-포장공_02-배수공_2006 가지산도립공원 등산로 정비사업_2006 가지산도립공원 등산로 정비사업_3차 숲가꾸기 조서(밀양시)_09밀양2지번조서(허작업)" xfId="6084" xr:uid="{00000000-0005-0000-0000-00005ED80000}"/>
    <cellStyle name="콤_04-포장공_02-배수공_2006 가지산도립공원 등산로 정비사업_2006 가지산도립공원 등산로 정비사업_3차 숲가꾸기 조서(밀양시)_09숲가꾸기조서(밀양2)" xfId="6085" xr:uid="{00000000-0005-0000-0000-00005FD80000}"/>
    <cellStyle name="콤_04-포장공_02-배수공_2006 가지산도립공원 등산로 정비사업_2006가지산도립공원등산로정비공사" xfId="6086" xr:uid="{00000000-0005-0000-0000-000060D80000}"/>
    <cellStyle name="콤_04-포장공_02-배수공_2006 가지산도립공원 등산로 정비사업_2006가지산도립공원등산로정비공사_3차 숲가꾸기 조서(밀양시)" xfId="6087" xr:uid="{00000000-0005-0000-0000-000061D80000}"/>
    <cellStyle name="콤_04-포장공_02-배수공_2006 가지산도립공원 등산로 정비사업_2006가지산도립공원등산로정비공사_3차 숲가꾸기 조서(밀양시)_09밀양2지번조서(허작업)" xfId="6088" xr:uid="{00000000-0005-0000-0000-000062D80000}"/>
    <cellStyle name="콤_04-포장공_02-배수공_2006 가지산도립공원 등산로 정비사업_2006가지산도립공원등산로정비공사_3차 숲가꾸기 조서(밀양시)_09숲가꾸기조서(밀양2)" xfId="6089" xr:uid="{00000000-0005-0000-0000-000063D80000}"/>
    <cellStyle name="콤_04-포장공_02-배수공_2006 가지산도립공원 등산로 정비사업_2006밀양시가지산도립공원등산로정비공사" xfId="6090" xr:uid="{00000000-0005-0000-0000-000064D80000}"/>
    <cellStyle name="콤_04-포장공_02-배수공_2006 가지산도립공원 등산로 정비사업_2006밀양시가지산도립공원등산로정비공사_3차 숲가꾸기 조서(밀양시)" xfId="6091" xr:uid="{00000000-0005-0000-0000-000065D80000}"/>
    <cellStyle name="콤_04-포장공_02-배수공_2006 가지산도립공원 등산로 정비사업_2006밀양시가지산도립공원등산로정비공사_3차 숲가꾸기 조서(밀양시)_09밀양2지번조서(허작업)" xfId="6092" xr:uid="{00000000-0005-0000-0000-000066D80000}"/>
    <cellStyle name="콤_04-포장공_02-배수공_2006 가지산도립공원 등산로 정비사업_2006밀양시가지산도립공원등산로정비공사_3차 숲가꾸기 조서(밀양시)_09숲가꾸기조서(밀양2)" xfId="6093" xr:uid="{00000000-0005-0000-0000-000067D80000}"/>
    <cellStyle name="콤_04-포장공_02-배수공_2006 가지산도립공원 등산로 정비사업_3차 숲가꾸기 조서(밀양시)" xfId="6094" xr:uid="{00000000-0005-0000-0000-000068D80000}"/>
    <cellStyle name="콤_04-포장공_02-배수공_2006 가지산도립공원 등산로 정비사업_3차 숲가꾸기 조서(밀양시)_09밀양2지번조서(허작업)" xfId="6095" xr:uid="{00000000-0005-0000-0000-000069D80000}"/>
    <cellStyle name="콤_04-포장공_02-배수공_2006 가지산도립공원 등산로 정비사업_3차 숲가꾸기 조서(밀양시)_09숲가꾸기조서(밀양2)" xfId="6096" xr:uid="{00000000-0005-0000-0000-00006AD80000}"/>
    <cellStyle name="콤_04-포장공_02-배수공_2006 가지산도립공원 등산로 정비사업_가지산도립공원등산로정비공사" xfId="6097" xr:uid="{00000000-0005-0000-0000-00006BD80000}"/>
    <cellStyle name="콤_04-포장공_02-배수공_2006 가지산도립공원 등산로 정비사업_가지산도립공원등산로정비공사_3차 숲가꾸기 조서(밀양시)" xfId="6098" xr:uid="{00000000-0005-0000-0000-00006CD80000}"/>
    <cellStyle name="콤_04-포장공_02-배수공_2006 가지산도립공원 등산로 정비사업_가지산도립공원등산로정비공사_3차 숲가꾸기 조서(밀양시)_09밀양2지번조서(허작업)" xfId="6099" xr:uid="{00000000-0005-0000-0000-00006DD80000}"/>
    <cellStyle name="콤_04-포장공_02-배수공_2006 가지산도립공원 등산로 정비사업_가지산도립공원등산로정비공사_3차 숲가꾸기 조서(밀양시)_09숲가꾸기조서(밀양2)" xfId="6100" xr:uid="{00000000-0005-0000-0000-00006ED80000}"/>
    <cellStyle name="콤_04-포장공_02-배수공_3차 숲가꾸기 조서(밀양시)" xfId="6101" xr:uid="{00000000-0005-0000-0000-00006FD80000}"/>
    <cellStyle name="콤_04-포장공_02-배수공_3차 숲가꾸기 조서(밀양시)_09밀양2지번조서(허작업)" xfId="6102" xr:uid="{00000000-0005-0000-0000-000070D80000}"/>
    <cellStyle name="콤_04-포장공_02-배수공_3차 숲가꾸기 조서(밀양시)_09숲가꾸기조서(밀양2)" xfId="6103" xr:uid="{00000000-0005-0000-0000-000071D80000}"/>
    <cellStyle name="콤_04-포장공_02-배수공_수량산출서-2(온양산길)" xfId="6104" xr:uid="{00000000-0005-0000-0000-000072D80000}"/>
    <cellStyle name="콤_04-포장공_02-배수공_수량산출서-2(온양산길)_(01-1)수량(산청송경3)" xfId="6105" xr:uid="{00000000-0005-0000-0000-000073D80000}"/>
    <cellStyle name="콤_04-포장공_02-배수공_수량산출서-2(온양산길)_(01-1)수량(산청송경5)" xfId="6106" xr:uid="{00000000-0005-0000-0000-000074D80000}"/>
    <cellStyle name="콤_04-포장공_02-배수공_수량산출서-2(온양산길)_(01-1)수량(차황실매)" xfId="6107" xr:uid="{00000000-0005-0000-0000-000075D80000}"/>
    <cellStyle name="콤_04-포장공_02-배수공_수량산출서-2(온양산길)_(02-2)수량(생초노은~향양5)" xfId="6108" xr:uid="{00000000-0005-0000-0000-000076D80000}"/>
    <cellStyle name="콤_04-포장공_02-배수공_수량산출서-2(온양산길)_(03-1)수량(단성자양3)" xfId="6109" xr:uid="{00000000-0005-0000-0000-000077D80000}"/>
    <cellStyle name="콤_04-포장공_02-배수공_수량산출서-2(온양산길)_(03-1)수량(시천사리)" xfId="6110" xr:uid="{00000000-0005-0000-0000-000078D80000}"/>
    <cellStyle name="콤_04-포장공_02-배수공_수량산출서-2(온양산길)_(03-2)수량(단성자양)" xfId="6111" xr:uid="{00000000-0005-0000-0000-000079D80000}"/>
    <cellStyle name="콤_04-포장공_02-배수공_수량산출서-2(온양산길)_구조개량(1차)" xfId="6112" xr:uid="{00000000-0005-0000-0000-00007AD80000}"/>
    <cellStyle name="콤_04-포장공_02-배수공_수량산출서-2(온양산길)_구조개량(2차)" xfId="6113" xr:uid="{00000000-0005-0000-0000-00007BD80000}"/>
    <cellStyle name="콤_04-포장공_02-배수공_수량산출서-2(온양산길)_보수공사(4차)" xfId="6114" xr:uid="{00000000-0005-0000-0000-00007CD80000}"/>
    <cellStyle name="콤_04-포장공_02-배수공_수량산출서-2(온양산길)_보수공사(토공만)" xfId="6115" xr:uid="{00000000-0005-0000-0000-00007DD80000}"/>
    <cellStyle name="콤_04-포장공_02-배수공_수량산출서-2(온양산길)_수량산출(2차)" xfId="6116" xr:uid="{00000000-0005-0000-0000-00007ED80000}"/>
    <cellStyle name="콤_04-포장공_02-배수공_수량산출서-2(온양산길)_수량산출(구조개량1)" xfId="6117" xr:uid="{00000000-0005-0000-0000-00007FD80000}"/>
    <cellStyle name="콤_04-포장공_02-배수공_수량산출서-2(온양산길)_수량산출(구조개량6)" xfId="6118" xr:uid="{00000000-0005-0000-0000-000080D80000}"/>
    <cellStyle name="콤_06-부대공_02-배수공" xfId="6119" xr:uid="{00000000-0005-0000-0000-000081D80000}"/>
    <cellStyle name="콤_06-부대공_02-배수공_2006 가지산도립공원 등산로 정비사업" xfId="6120" xr:uid="{00000000-0005-0000-0000-000082D80000}"/>
    <cellStyle name="콤_06-부대공_02-배수공_2006 가지산도립공원 등산로 정비사업_2006 가지산도립공원 등산로 정비사업" xfId="6121" xr:uid="{00000000-0005-0000-0000-000083D80000}"/>
    <cellStyle name="콤_06-부대공_02-배수공_2006 가지산도립공원 등산로 정비사업_2006 가지산도립공원 등산로 정비사업_3차 숲가꾸기 조서(밀양시)" xfId="6122" xr:uid="{00000000-0005-0000-0000-000084D80000}"/>
    <cellStyle name="콤_06-부대공_02-배수공_2006 가지산도립공원 등산로 정비사업_2006 가지산도립공원 등산로 정비사업_3차 숲가꾸기 조서(밀양시)_09밀양2지번조서(허작업)" xfId="6123" xr:uid="{00000000-0005-0000-0000-000085D80000}"/>
    <cellStyle name="콤_06-부대공_02-배수공_2006 가지산도립공원 등산로 정비사업_2006 가지산도립공원 등산로 정비사업_3차 숲가꾸기 조서(밀양시)_09숲가꾸기조서(밀양2)" xfId="6124" xr:uid="{00000000-0005-0000-0000-000086D80000}"/>
    <cellStyle name="콤_06-부대공_02-배수공_2006 가지산도립공원 등산로 정비사업_2006가지산도립공원등산로정비공사" xfId="6125" xr:uid="{00000000-0005-0000-0000-000087D80000}"/>
    <cellStyle name="콤_06-부대공_02-배수공_2006 가지산도립공원 등산로 정비사업_2006가지산도립공원등산로정비공사_3차 숲가꾸기 조서(밀양시)" xfId="6126" xr:uid="{00000000-0005-0000-0000-000088D80000}"/>
    <cellStyle name="콤_06-부대공_02-배수공_2006 가지산도립공원 등산로 정비사업_2006가지산도립공원등산로정비공사_3차 숲가꾸기 조서(밀양시)_09밀양2지번조서(허작업)" xfId="6127" xr:uid="{00000000-0005-0000-0000-000089D80000}"/>
    <cellStyle name="콤_06-부대공_02-배수공_2006 가지산도립공원 등산로 정비사업_2006가지산도립공원등산로정비공사_3차 숲가꾸기 조서(밀양시)_09숲가꾸기조서(밀양2)" xfId="6128" xr:uid="{00000000-0005-0000-0000-00008AD80000}"/>
    <cellStyle name="콤_06-부대공_02-배수공_2006 가지산도립공원 등산로 정비사업_2006밀양시가지산도립공원등산로정비공사" xfId="6129" xr:uid="{00000000-0005-0000-0000-00008BD80000}"/>
    <cellStyle name="콤_06-부대공_02-배수공_2006 가지산도립공원 등산로 정비사업_2006밀양시가지산도립공원등산로정비공사_3차 숲가꾸기 조서(밀양시)" xfId="6130" xr:uid="{00000000-0005-0000-0000-00008CD80000}"/>
    <cellStyle name="콤_06-부대공_02-배수공_2006 가지산도립공원 등산로 정비사업_2006밀양시가지산도립공원등산로정비공사_3차 숲가꾸기 조서(밀양시)_09밀양2지번조서(허작업)" xfId="6131" xr:uid="{00000000-0005-0000-0000-00008DD80000}"/>
    <cellStyle name="콤_06-부대공_02-배수공_2006 가지산도립공원 등산로 정비사업_2006밀양시가지산도립공원등산로정비공사_3차 숲가꾸기 조서(밀양시)_09숲가꾸기조서(밀양2)" xfId="6132" xr:uid="{00000000-0005-0000-0000-00008ED80000}"/>
    <cellStyle name="콤_06-부대공_02-배수공_2006 가지산도립공원 등산로 정비사업_3차 숲가꾸기 조서(밀양시)" xfId="6133" xr:uid="{00000000-0005-0000-0000-00008FD80000}"/>
    <cellStyle name="콤_06-부대공_02-배수공_2006 가지산도립공원 등산로 정비사업_3차 숲가꾸기 조서(밀양시)_09밀양2지번조서(허작업)" xfId="6134" xr:uid="{00000000-0005-0000-0000-000090D80000}"/>
    <cellStyle name="콤_06-부대공_02-배수공_2006 가지산도립공원 등산로 정비사업_3차 숲가꾸기 조서(밀양시)_09숲가꾸기조서(밀양2)" xfId="6135" xr:uid="{00000000-0005-0000-0000-000091D80000}"/>
    <cellStyle name="콤_06-부대공_02-배수공_2006 가지산도립공원 등산로 정비사업_가지산도립공원등산로정비공사" xfId="6136" xr:uid="{00000000-0005-0000-0000-000092D80000}"/>
    <cellStyle name="콤_06-부대공_02-배수공_2006 가지산도립공원 등산로 정비사업_가지산도립공원등산로정비공사_3차 숲가꾸기 조서(밀양시)" xfId="6137" xr:uid="{00000000-0005-0000-0000-000093D80000}"/>
    <cellStyle name="콤_06-부대공_02-배수공_2006 가지산도립공원 등산로 정비사업_가지산도립공원등산로정비공사_3차 숲가꾸기 조서(밀양시)_09밀양2지번조서(허작업)" xfId="6138" xr:uid="{00000000-0005-0000-0000-000094D80000}"/>
    <cellStyle name="콤_06-부대공_02-배수공_2006 가지산도립공원 등산로 정비사업_가지산도립공원등산로정비공사_3차 숲가꾸기 조서(밀양시)_09숲가꾸기조서(밀양2)" xfId="6139" xr:uid="{00000000-0005-0000-0000-000095D80000}"/>
    <cellStyle name="콤_06-부대공_02-배수공_3차 숲가꾸기 조서(밀양시)" xfId="6140" xr:uid="{00000000-0005-0000-0000-000096D80000}"/>
    <cellStyle name="콤_06-부대공_02-배수공_3차 숲가꾸기 조서(밀양시)_09밀양2지번조서(허작업)" xfId="6141" xr:uid="{00000000-0005-0000-0000-000097D80000}"/>
    <cellStyle name="콤_06-부대공_02-배수공_3차 숲가꾸기 조서(밀양시)_09숲가꾸기조서(밀양2)" xfId="6142" xr:uid="{00000000-0005-0000-0000-000098D80000}"/>
    <cellStyle name="콤_06-부대공_02-배수공_수량산출서-2(온양산길)" xfId="6143" xr:uid="{00000000-0005-0000-0000-000099D80000}"/>
    <cellStyle name="콤_06-부대공_02-배수공_수량산출서-2(온양산길)_(01-1)수량(산청송경3)" xfId="6144" xr:uid="{00000000-0005-0000-0000-00009AD80000}"/>
    <cellStyle name="콤_06-부대공_02-배수공_수량산출서-2(온양산길)_(01-1)수량(산청송경5)" xfId="6145" xr:uid="{00000000-0005-0000-0000-00009BD80000}"/>
    <cellStyle name="콤_06-부대공_02-배수공_수량산출서-2(온양산길)_(01-1)수량(차황실매)" xfId="6146" xr:uid="{00000000-0005-0000-0000-00009CD80000}"/>
    <cellStyle name="콤_06-부대공_02-배수공_수량산출서-2(온양산길)_(02-2)수량(생초노은~향양5)" xfId="6147" xr:uid="{00000000-0005-0000-0000-00009DD80000}"/>
    <cellStyle name="콤_06-부대공_02-배수공_수량산출서-2(온양산길)_(03-1)수량(단성자양3)" xfId="6148" xr:uid="{00000000-0005-0000-0000-00009ED80000}"/>
    <cellStyle name="콤_06-부대공_02-배수공_수량산출서-2(온양산길)_(03-1)수량(시천사리)" xfId="6149" xr:uid="{00000000-0005-0000-0000-00009FD80000}"/>
    <cellStyle name="콤_06-부대공_02-배수공_수량산출서-2(온양산길)_(03-2)수량(단성자양)" xfId="6150" xr:uid="{00000000-0005-0000-0000-0000A0D80000}"/>
    <cellStyle name="콤_06-부대공_02-배수공_수량산출서-2(온양산길)_구조개량(1차)" xfId="6151" xr:uid="{00000000-0005-0000-0000-0000A1D80000}"/>
    <cellStyle name="콤_06-부대공_02-배수공_수량산출서-2(온양산길)_구조개량(2차)" xfId="6152" xr:uid="{00000000-0005-0000-0000-0000A2D80000}"/>
    <cellStyle name="콤_06-부대공_02-배수공_수량산출서-2(온양산길)_보수공사(4차)" xfId="6153" xr:uid="{00000000-0005-0000-0000-0000A3D80000}"/>
    <cellStyle name="콤_06-부대공_02-배수공_수량산출서-2(온양산길)_보수공사(토공만)" xfId="6154" xr:uid="{00000000-0005-0000-0000-0000A4D80000}"/>
    <cellStyle name="콤_06-부대공_02-배수공_수량산출서-2(온양산길)_수량산출(2차)" xfId="6155" xr:uid="{00000000-0005-0000-0000-0000A5D80000}"/>
    <cellStyle name="콤_06-부대공_02-배수공_수량산출서-2(온양산길)_수량산출(구조개량1)" xfId="6156" xr:uid="{00000000-0005-0000-0000-0000A6D80000}"/>
    <cellStyle name="콤_06-부대공_02-배수공_수량산출서-2(온양산길)_수량산출(구조개량6)" xfId="6157" xr:uid="{00000000-0005-0000-0000-0000A7D80000}"/>
    <cellStyle name="콤_1차 보상분 지불현황" xfId="6158" xr:uid="{00000000-0005-0000-0000-0000A8D80000}"/>
    <cellStyle name="콤_20050615 2차보상분지불현황(진)" xfId="6159" xr:uid="{00000000-0005-0000-0000-0000A9D80000}"/>
    <cellStyle name="콤_3차보상분지불현황(차룡9기)" xfId="6160" xr:uid="{00000000-0005-0000-0000-0000AAD80000}"/>
    <cellStyle name="콤_보상비지불및민원협의" xfId="6161" xr:uid="{00000000-0005-0000-0000-0000ABD80000}"/>
    <cellStyle name="콤_부대공사" xfId="6162" xr:uid="{00000000-0005-0000-0000-0000ACD80000}"/>
    <cellStyle name="콤_부대공사_1차 보상분 지불현황" xfId="6163" xr:uid="{00000000-0005-0000-0000-0000ADD80000}"/>
    <cellStyle name="콤_부대공사_20050615 2차보상분지불현황(진)" xfId="6164" xr:uid="{00000000-0005-0000-0000-0000AED80000}"/>
    <cellStyle name="콤_부대공사_3차보상분지불현황(차룡9기)" xfId="6165" xr:uid="{00000000-0005-0000-0000-0000AFD80000}"/>
    <cellStyle name="콤_부대공사_보상비지불및민원협의" xfId="6166" xr:uid="{00000000-0005-0000-0000-0000B0D80000}"/>
    <cellStyle name="콤_부대공사_차룡TL설계서(원본)" xfId="6167" xr:uid="{00000000-0005-0000-0000-0000B1D80000}"/>
    <cellStyle name="콤_부대공사단위수량" xfId="6168" xr:uid="{00000000-0005-0000-0000-0000B2D80000}"/>
    <cellStyle name="콤_부대공사단위수량_1차 보상분 지불현황" xfId="6169" xr:uid="{00000000-0005-0000-0000-0000B3D80000}"/>
    <cellStyle name="콤_부대공사단위수량_20050615 2차보상분지불현황(진)" xfId="6170" xr:uid="{00000000-0005-0000-0000-0000B4D80000}"/>
    <cellStyle name="콤_부대공사단위수량_3차보상분지불현황(차룡9기)" xfId="6171" xr:uid="{00000000-0005-0000-0000-0000B5D80000}"/>
    <cellStyle name="콤_부대공사단위수량_보상비지불및민원협의" xfId="6172" xr:uid="{00000000-0005-0000-0000-0000B6D80000}"/>
    <cellStyle name="콤_부대공사단위수량_차룡TL설계서(원본)" xfId="6173" xr:uid="{00000000-0005-0000-0000-0000B7D80000}"/>
    <cellStyle name="콤_수량산출서(수정)_01-토공_02-배수공" xfId="6174" xr:uid="{00000000-0005-0000-0000-0000B8D80000}"/>
    <cellStyle name="콤_수량산출서(수정)_01-토공_02-배수공_2006 가지산도립공원 등산로 정비사업" xfId="6175" xr:uid="{00000000-0005-0000-0000-0000B9D80000}"/>
    <cellStyle name="콤_수량산출서(수정)_01-토공_02-배수공_2006 가지산도립공원 등산로 정비사업_2006 가지산도립공원 등산로 정비사업" xfId="6176" xr:uid="{00000000-0005-0000-0000-0000BAD80000}"/>
    <cellStyle name="콤_수량산출서(수정)_01-토공_02-배수공_2006 가지산도립공원 등산로 정비사업_2006 가지산도립공원 등산로 정비사업_3차 숲가꾸기 조서(밀양시)" xfId="6177" xr:uid="{00000000-0005-0000-0000-0000BBD80000}"/>
    <cellStyle name="콤_수량산출서(수정)_01-토공_02-배수공_2006 가지산도립공원 등산로 정비사업_2006 가지산도립공원 등산로 정비사업_3차 숲가꾸기 조서(밀양시)_09밀양2지번조서(허작업)" xfId="6178" xr:uid="{00000000-0005-0000-0000-0000BCD80000}"/>
    <cellStyle name="콤_수량산출서(수정)_01-토공_02-배수공_2006 가지산도립공원 등산로 정비사업_2006 가지산도립공원 등산로 정비사업_3차 숲가꾸기 조서(밀양시)_09숲가꾸기조서(밀양2)" xfId="6179" xr:uid="{00000000-0005-0000-0000-0000BDD80000}"/>
    <cellStyle name="콤_수량산출서(수정)_01-토공_02-배수공_2006 가지산도립공원 등산로 정비사업_2006가지산도립공원등산로정비공사" xfId="6180" xr:uid="{00000000-0005-0000-0000-0000BED80000}"/>
    <cellStyle name="콤_수량산출서(수정)_01-토공_02-배수공_2006 가지산도립공원 등산로 정비사업_2006가지산도립공원등산로정비공사_3차 숲가꾸기 조서(밀양시)" xfId="6181" xr:uid="{00000000-0005-0000-0000-0000BFD80000}"/>
    <cellStyle name="콤_수량산출서(수정)_01-토공_02-배수공_2006 가지산도립공원 등산로 정비사업_2006가지산도립공원등산로정비공사_3차 숲가꾸기 조서(밀양시)_09밀양2지번조서(허작업)" xfId="6182" xr:uid="{00000000-0005-0000-0000-0000C0D80000}"/>
    <cellStyle name="콤_수량산출서(수정)_01-토공_02-배수공_2006 가지산도립공원 등산로 정비사업_2006가지산도립공원등산로정비공사_3차 숲가꾸기 조서(밀양시)_09숲가꾸기조서(밀양2)" xfId="6183" xr:uid="{00000000-0005-0000-0000-0000C1D80000}"/>
    <cellStyle name="콤_수량산출서(수정)_01-토공_02-배수공_2006 가지산도립공원 등산로 정비사업_2006밀양시가지산도립공원등산로정비공사" xfId="6184" xr:uid="{00000000-0005-0000-0000-0000C2D80000}"/>
    <cellStyle name="콤_수량산출서(수정)_01-토공_02-배수공_2006 가지산도립공원 등산로 정비사업_2006밀양시가지산도립공원등산로정비공사_3차 숲가꾸기 조서(밀양시)" xfId="6185" xr:uid="{00000000-0005-0000-0000-0000C3D80000}"/>
    <cellStyle name="콤_수량산출서(수정)_01-토공_02-배수공_2006 가지산도립공원 등산로 정비사업_2006밀양시가지산도립공원등산로정비공사_3차 숲가꾸기 조서(밀양시)_09밀양2지번조서(허작업)" xfId="6186" xr:uid="{00000000-0005-0000-0000-0000C4D80000}"/>
    <cellStyle name="콤_수량산출서(수정)_01-토공_02-배수공_2006 가지산도립공원 등산로 정비사업_2006밀양시가지산도립공원등산로정비공사_3차 숲가꾸기 조서(밀양시)_09숲가꾸기조서(밀양2)" xfId="6187" xr:uid="{00000000-0005-0000-0000-0000C5D80000}"/>
    <cellStyle name="콤_수량산출서(수정)_01-토공_02-배수공_2006 가지산도립공원 등산로 정비사업_3차 숲가꾸기 조서(밀양시)" xfId="6188" xr:uid="{00000000-0005-0000-0000-0000C6D80000}"/>
    <cellStyle name="콤_수량산출서(수정)_01-토공_02-배수공_2006 가지산도립공원 등산로 정비사업_3차 숲가꾸기 조서(밀양시)_09밀양2지번조서(허작업)" xfId="6189" xr:uid="{00000000-0005-0000-0000-0000C7D80000}"/>
    <cellStyle name="콤_수량산출서(수정)_01-토공_02-배수공_2006 가지산도립공원 등산로 정비사업_3차 숲가꾸기 조서(밀양시)_09숲가꾸기조서(밀양2)" xfId="6190" xr:uid="{00000000-0005-0000-0000-0000C8D80000}"/>
    <cellStyle name="콤_수량산출서(수정)_01-토공_02-배수공_2006 가지산도립공원 등산로 정비사업_가지산도립공원등산로정비공사" xfId="6191" xr:uid="{00000000-0005-0000-0000-0000C9D80000}"/>
    <cellStyle name="콤_수량산출서(수정)_01-토공_02-배수공_2006 가지산도립공원 등산로 정비사업_가지산도립공원등산로정비공사_3차 숲가꾸기 조서(밀양시)" xfId="6192" xr:uid="{00000000-0005-0000-0000-0000CAD80000}"/>
    <cellStyle name="콤_수량산출서(수정)_01-토공_02-배수공_2006 가지산도립공원 등산로 정비사업_가지산도립공원등산로정비공사_3차 숲가꾸기 조서(밀양시)_09밀양2지번조서(허작업)" xfId="6193" xr:uid="{00000000-0005-0000-0000-0000CBD80000}"/>
    <cellStyle name="콤_수량산출서(수정)_01-토공_02-배수공_2006 가지산도립공원 등산로 정비사업_가지산도립공원등산로정비공사_3차 숲가꾸기 조서(밀양시)_09숲가꾸기조서(밀양2)" xfId="6194" xr:uid="{00000000-0005-0000-0000-0000CCD80000}"/>
    <cellStyle name="콤_수량산출서(수정)_01-토공_02-배수공_3차 숲가꾸기 조서(밀양시)" xfId="6195" xr:uid="{00000000-0005-0000-0000-0000CDD80000}"/>
    <cellStyle name="콤_수량산출서(수정)_01-토공_02-배수공_3차 숲가꾸기 조서(밀양시)_09밀양2지번조서(허작업)" xfId="6196" xr:uid="{00000000-0005-0000-0000-0000CED80000}"/>
    <cellStyle name="콤_수량산출서(수정)_01-토공_02-배수공_3차 숲가꾸기 조서(밀양시)_09숲가꾸기조서(밀양2)" xfId="6197" xr:uid="{00000000-0005-0000-0000-0000CFD80000}"/>
    <cellStyle name="콤_수량산출서(수정)_01-토공_02-배수공_수량산출서-2(온양산길)" xfId="6198" xr:uid="{00000000-0005-0000-0000-0000D0D80000}"/>
    <cellStyle name="콤_수량산출서(수정)_01-토공_02-배수공_수량산출서-2(온양산길)_(01-1)수량(산청송경3)" xfId="6199" xr:uid="{00000000-0005-0000-0000-0000D1D80000}"/>
    <cellStyle name="콤_수량산출서(수정)_01-토공_02-배수공_수량산출서-2(온양산길)_(01-1)수량(산청송경5)" xfId="6200" xr:uid="{00000000-0005-0000-0000-0000D2D80000}"/>
    <cellStyle name="콤_수량산출서(수정)_01-토공_02-배수공_수량산출서-2(온양산길)_(01-1)수량(차황실매)" xfId="6201" xr:uid="{00000000-0005-0000-0000-0000D3D80000}"/>
    <cellStyle name="콤_수량산출서(수정)_01-토공_02-배수공_수량산출서-2(온양산길)_(02-2)수량(생초노은~향양5)" xfId="6202" xr:uid="{00000000-0005-0000-0000-0000D4D80000}"/>
    <cellStyle name="콤_수량산출서(수정)_01-토공_02-배수공_수량산출서-2(온양산길)_(03-1)수량(단성자양3)" xfId="6203" xr:uid="{00000000-0005-0000-0000-0000D5D80000}"/>
    <cellStyle name="콤_수량산출서(수정)_01-토공_02-배수공_수량산출서-2(온양산길)_(03-1)수량(시천사리)" xfId="6204" xr:uid="{00000000-0005-0000-0000-0000D6D80000}"/>
    <cellStyle name="콤_수량산출서(수정)_01-토공_02-배수공_수량산출서-2(온양산길)_(03-2)수량(단성자양)" xfId="6205" xr:uid="{00000000-0005-0000-0000-0000D7D80000}"/>
    <cellStyle name="콤_수량산출서(수정)_01-토공_02-배수공_수량산출서-2(온양산길)_구조개량(1차)" xfId="6206" xr:uid="{00000000-0005-0000-0000-0000D8D80000}"/>
    <cellStyle name="콤_수량산출서(수정)_01-토공_02-배수공_수량산출서-2(온양산길)_구조개량(2차)" xfId="6207" xr:uid="{00000000-0005-0000-0000-0000D9D80000}"/>
    <cellStyle name="콤_수량산출서(수정)_01-토공_02-배수공_수량산출서-2(온양산길)_보수공사(4차)" xfId="6208" xr:uid="{00000000-0005-0000-0000-0000DAD80000}"/>
    <cellStyle name="콤_수량산출서(수정)_01-토공_02-배수공_수량산출서-2(온양산길)_보수공사(토공만)" xfId="6209" xr:uid="{00000000-0005-0000-0000-0000DBD80000}"/>
    <cellStyle name="콤_수량산출서(수정)_01-토공_02-배수공_수량산출서-2(온양산길)_수량산출(2차)" xfId="6210" xr:uid="{00000000-0005-0000-0000-0000DCD80000}"/>
    <cellStyle name="콤_수량산출서(수정)_01-토공_02-배수공_수량산출서-2(온양산길)_수량산출(구조개량1)" xfId="6211" xr:uid="{00000000-0005-0000-0000-0000DDD80000}"/>
    <cellStyle name="콤_수량산출서(수정)_01-토공_02-배수공_수량산출서-2(온양산길)_수량산출(구조개량6)" xfId="6212" xr:uid="{00000000-0005-0000-0000-0000DED80000}"/>
    <cellStyle name="콤_수량산출서(수정)_02-배수공" xfId="6213" xr:uid="{00000000-0005-0000-0000-0000DFD80000}"/>
    <cellStyle name="콤_수량산출서(수정)_02-배수공_02-배수공" xfId="6214" xr:uid="{00000000-0005-0000-0000-0000E0D80000}"/>
    <cellStyle name="콤_수량산출서(수정)_02-배수공_02-배수공_2006 가지산도립공원 등산로 정비사업" xfId="6215" xr:uid="{00000000-0005-0000-0000-0000E1D80000}"/>
    <cellStyle name="콤_수량산출서(수정)_02-배수공_02-배수공_2006 가지산도립공원 등산로 정비사업_2006 가지산도립공원 등산로 정비사업" xfId="6216" xr:uid="{00000000-0005-0000-0000-0000E2D80000}"/>
    <cellStyle name="콤_수량산출서(수정)_02-배수공_02-배수공_2006 가지산도립공원 등산로 정비사업_2006 가지산도립공원 등산로 정비사업_3차 숲가꾸기 조서(밀양시)" xfId="6217" xr:uid="{00000000-0005-0000-0000-0000E3D80000}"/>
    <cellStyle name="콤_수량산출서(수정)_02-배수공_02-배수공_2006 가지산도립공원 등산로 정비사업_2006 가지산도립공원 등산로 정비사업_3차 숲가꾸기 조서(밀양시)_09밀양2지번조서(허작업)" xfId="6218" xr:uid="{00000000-0005-0000-0000-0000E4D80000}"/>
    <cellStyle name="콤_수량산출서(수정)_02-배수공_02-배수공_2006 가지산도립공원 등산로 정비사업_2006 가지산도립공원 등산로 정비사업_3차 숲가꾸기 조서(밀양시)_09숲가꾸기조서(밀양2)" xfId="6219" xr:uid="{00000000-0005-0000-0000-0000E5D80000}"/>
    <cellStyle name="콤_수량산출서(수정)_02-배수공_02-배수공_2006 가지산도립공원 등산로 정비사업_2006가지산도립공원등산로정비공사" xfId="6220" xr:uid="{00000000-0005-0000-0000-0000E6D80000}"/>
    <cellStyle name="콤_수량산출서(수정)_02-배수공_02-배수공_2006 가지산도립공원 등산로 정비사업_2006가지산도립공원등산로정비공사_3차 숲가꾸기 조서(밀양시)" xfId="6221" xr:uid="{00000000-0005-0000-0000-0000E7D80000}"/>
    <cellStyle name="콤_수량산출서(수정)_02-배수공_02-배수공_2006 가지산도립공원 등산로 정비사업_2006가지산도립공원등산로정비공사_3차 숲가꾸기 조서(밀양시)_09밀양2지번조서(허작업)" xfId="6222" xr:uid="{00000000-0005-0000-0000-0000E8D80000}"/>
    <cellStyle name="콤_수량산출서(수정)_02-배수공_02-배수공_2006 가지산도립공원 등산로 정비사업_2006가지산도립공원등산로정비공사_3차 숲가꾸기 조서(밀양시)_09숲가꾸기조서(밀양2)" xfId="6223" xr:uid="{00000000-0005-0000-0000-0000E9D80000}"/>
    <cellStyle name="콤_수량산출서(수정)_02-배수공_02-배수공_2006 가지산도립공원 등산로 정비사업_2006밀양시가지산도립공원등산로정비공사" xfId="6224" xr:uid="{00000000-0005-0000-0000-0000EAD80000}"/>
    <cellStyle name="콤_수량산출서(수정)_02-배수공_02-배수공_2006 가지산도립공원 등산로 정비사업_2006밀양시가지산도립공원등산로정비공사_3차 숲가꾸기 조서(밀양시)" xfId="6225" xr:uid="{00000000-0005-0000-0000-0000EBD80000}"/>
    <cellStyle name="콤_수량산출서(수정)_02-배수공_02-배수공_2006 가지산도립공원 등산로 정비사업_2006밀양시가지산도립공원등산로정비공사_3차 숲가꾸기 조서(밀양시)_09밀양2지번조서(허작업)" xfId="6226" xr:uid="{00000000-0005-0000-0000-0000ECD80000}"/>
    <cellStyle name="콤_수량산출서(수정)_02-배수공_02-배수공_2006 가지산도립공원 등산로 정비사업_2006밀양시가지산도립공원등산로정비공사_3차 숲가꾸기 조서(밀양시)_09숲가꾸기조서(밀양2)" xfId="6227" xr:uid="{00000000-0005-0000-0000-0000EDD80000}"/>
    <cellStyle name="콤_수량산출서(수정)_02-배수공_02-배수공_2006 가지산도립공원 등산로 정비사업_3차 숲가꾸기 조서(밀양시)" xfId="6228" xr:uid="{00000000-0005-0000-0000-0000EED80000}"/>
    <cellStyle name="콤_수량산출서(수정)_02-배수공_02-배수공_2006 가지산도립공원 등산로 정비사업_3차 숲가꾸기 조서(밀양시)_09밀양2지번조서(허작업)" xfId="6229" xr:uid="{00000000-0005-0000-0000-0000EFD80000}"/>
    <cellStyle name="콤_수량산출서(수정)_02-배수공_02-배수공_2006 가지산도립공원 등산로 정비사업_3차 숲가꾸기 조서(밀양시)_09숲가꾸기조서(밀양2)" xfId="6230" xr:uid="{00000000-0005-0000-0000-0000F0D80000}"/>
    <cellStyle name="콤_수량산출서(수정)_02-배수공_02-배수공_2006 가지산도립공원 등산로 정비사업_가지산도립공원등산로정비공사" xfId="6231" xr:uid="{00000000-0005-0000-0000-0000F1D80000}"/>
    <cellStyle name="콤_수량산출서(수정)_02-배수공_02-배수공_2006 가지산도립공원 등산로 정비사업_가지산도립공원등산로정비공사_3차 숲가꾸기 조서(밀양시)" xfId="6232" xr:uid="{00000000-0005-0000-0000-0000F2D80000}"/>
    <cellStyle name="콤_수량산출서(수정)_02-배수공_02-배수공_2006 가지산도립공원 등산로 정비사업_가지산도립공원등산로정비공사_3차 숲가꾸기 조서(밀양시)_09밀양2지번조서(허작업)" xfId="6233" xr:uid="{00000000-0005-0000-0000-0000F3D80000}"/>
    <cellStyle name="콤_수량산출서(수정)_02-배수공_02-배수공_2006 가지산도립공원 등산로 정비사업_가지산도립공원등산로정비공사_3차 숲가꾸기 조서(밀양시)_09숲가꾸기조서(밀양2)" xfId="6234" xr:uid="{00000000-0005-0000-0000-0000F4D80000}"/>
    <cellStyle name="콤_수량산출서(수정)_02-배수공_02-배수공_3차 숲가꾸기 조서(밀양시)" xfId="6235" xr:uid="{00000000-0005-0000-0000-0000F5D80000}"/>
    <cellStyle name="콤_수량산출서(수정)_02-배수공_02-배수공_3차 숲가꾸기 조서(밀양시)_09밀양2지번조서(허작업)" xfId="6236" xr:uid="{00000000-0005-0000-0000-0000F6D80000}"/>
    <cellStyle name="콤_수량산출서(수정)_02-배수공_02-배수공_3차 숲가꾸기 조서(밀양시)_09숲가꾸기조서(밀양2)" xfId="6237" xr:uid="{00000000-0005-0000-0000-0000F7D80000}"/>
    <cellStyle name="콤_수량산출서(수정)_02-배수공_02-배수공_수량산출서-2(온양산길)" xfId="6238" xr:uid="{00000000-0005-0000-0000-0000F8D80000}"/>
    <cellStyle name="콤_수량산출서(수정)_02-배수공_02-배수공_수량산출서-2(온양산길)_(01-1)수량(산청송경3)" xfId="6239" xr:uid="{00000000-0005-0000-0000-0000F9D80000}"/>
    <cellStyle name="콤_수량산출서(수정)_02-배수공_02-배수공_수량산출서-2(온양산길)_(01-1)수량(산청송경5)" xfId="6240" xr:uid="{00000000-0005-0000-0000-0000FAD80000}"/>
    <cellStyle name="콤_수량산출서(수정)_02-배수공_02-배수공_수량산출서-2(온양산길)_(01-1)수량(차황실매)" xfId="6241" xr:uid="{00000000-0005-0000-0000-0000FBD80000}"/>
    <cellStyle name="콤_수량산출서(수정)_02-배수공_02-배수공_수량산출서-2(온양산길)_(02-2)수량(생초노은~향양5)" xfId="6242" xr:uid="{00000000-0005-0000-0000-0000FCD80000}"/>
    <cellStyle name="콤_수량산출서(수정)_02-배수공_02-배수공_수량산출서-2(온양산길)_(03-1)수량(단성자양3)" xfId="6243" xr:uid="{00000000-0005-0000-0000-0000FDD80000}"/>
    <cellStyle name="콤_수량산출서(수정)_02-배수공_02-배수공_수량산출서-2(온양산길)_(03-1)수량(시천사리)" xfId="6244" xr:uid="{00000000-0005-0000-0000-0000FED80000}"/>
    <cellStyle name="콤_수량산출서(수정)_02-배수공_02-배수공_수량산출서-2(온양산길)_(03-2)수량(단성자양)" xfId="6245" xr:uid="{00000000-0005-0000-0000-0000FFD80000}"/>
    <cellStyle name="콤_수량산출서(수정)_02-배수공_02-배수공_수량산출서-2(온양산길)_구조개량(1차)" xfId="6246" xr:uid="{00000000-0005-0000-0000-000000D90000}"/>
    <cellStyle name="콤_수량산출서(수정)_02-배수공_02-배수공_수량산출서-2(온양산길)_구조개량(2차)" xfId="6247" xr:uid="{00000000-0005-0000-0000-000001D90000}"/>
    <cellStyle name="콤_수량산출서(수정)_02-배수공_02-배수공_수량산출서-2(온양산길)_보수공사(4차)" xfId="6248" xr:uid="{00000000-0005-0000-0000-000002D90000}"/>
    <cellStyle name="콤_수량산출서(수정)_02-배수공_02-배수공_수량산출서-2(온양산길)_보수공사(토공만)" xfId="6249" xr:uid="{00000000-0005-0000-0000-000003D90000}"/>
    <cellStyle name="콤_수량산출서(수정)_02-배수공_02-배수공_수량산출서-2(온양산길)_수량산출(2차)" xfId="6250" xr:uid="{00000000-0005-0000-0000-000004D90000}"/>
    <cellStyle name="콤_수량산출서(수정)_02-배수공_02-배수공_수량산출서-2(온양산길)_수량산출(구조개량1)" xfId="6251" xr:uid="{00000000-0005-0000-0000-000005D90000}"/>
    <cellStyle name="콤_수량산출서(수정)_02-배수공_02-배수공_수량산출서-2(온양산길)_수량산출(구조개량6)" xfId="6252" xr:uid="{00000000-0005-0000-0000-000006D90000}"/>
    <cellStyle name="콤_수량산출서(수정)_02-배수공_2006 가지산도립공원 등산로 정비사업" xfId="6253" xr:uid="{00000000-0005-0000-0000-000007D90000}"/>
    <cellStyle name="콤_수량산출서(수정)_02-배수공_2006 가지산도립공원 등산로 정비사업_2006 가지산도립공원 등산로 정비사업" xfId="6254" xr:uid="{00000000-0005-0000-0000-000008D90000}"/>
    <cellStyle name="콤_수량산출서(수정)_02-배수공_2006 가지산도립공원 등산로 정비사업_2006 가지산도립공원 등산로 정비사업_3차 숲가꾸기 조서(밀양시)" xfId="6255" xr:uid="{00000000-0005-0000-0000-000009D90000}"/>
    <cellStyle name="콤_수량산출서(수정)_02-배수공_2006 가지산도립공원 등산로 정비사업_2006 가지산도립공원 등산로 정비사업_3차 숲가꾸기 조서(밀양시)_09밀양2지번조서(허작업)" xfId="6256" xr:uid="{00000000-0005-0000-0000-00000AD90000}"/>
    <cellStyle name="콤_수량산출서(수정)_02-배수공_2006 가지산도립공원 등산로 정비사업_2006 가지산도립공원 등산로 정비사업_3차 숲가꾸기 조서(밀양시)_09숲가꾸기조서(밀양2)" xfId="6257" xr:uid="{00000000-0005-0000-0000-00000BD90000}"/>
    <cellStyle name="콤_수량산출서(수정)_02-배수공_2006 가지산도립공원 등산로 정비사업_2006가지산도립공원등산로정비공사" xfId="6258" xr:uid="{00000000-0005-0000-0000-00000CD90000}"/>
    <cellStyle name="콤_수량산출서(수정)_02-배수공_2006 가지산도립공원 등산로 정비사업_2006가지산도립공원등산로정비공사_3차 숲가꾸기 조서(밀양시)" xfId="6259" xr:uid="{00000000-0005-0000-0000-00000DD90000}"/>
    <cellStyle name="콤_수량산출서(수정)_02-배수공_2006 가지산도립공원 등산로 정비사업_2006가지산도립공원등산로정비공사_3차 숲가꾸기 조서(밀양시)_09밀양2지번조서(허작업)" xfId="6260" xr:uid="{00000000-0005-0000-0000-00000ED90000}"/>
    <cellStyle name="콤_수량산출서(수정)_02-배수공_2006 가지산도립공원 등산로 정비사업_2006가지산도립공원등산로정비공사_3차 숲가꾸기 조서(밀양시)_09숲가꾸기조서(밀양2)" xfId="6261" xr:uid="{00000000-0005-0000-0000-00000FD90000}"/>
    <cellStyle name="콤_수량산출서(수정)_02-배수공_2006 가지산도립공원 등산로 정비사업_2006밀양시가지산도립공원등산로정비공사" xfId="6262" xr:uid="{00000000-0005-0000-0000-000010D90000}"/>
    <cellStyle name="콤_수량산출서(수정)_02-배수공_2006 가지산도립공원 등산로 정비사업_2006밀양시가지산도립공원등산로정비공사_3차 숲가꾸기 조서(밀양시)" xfId="6263" xr:uid="{00000000-0005-0000-0000-000011D90000}"/>
    <cellStyle name="콤_수량산출서(수정)_02-배수공_2006 가지산도립공원 등산로 정비사업_2006밀양시가지산도립공원등산로정비공사_3차 숲가꾸기 조서(밀양시)_09밀양2지번조서(허작업)" xfId="6264" xr:uid="{00000000-0005-0000-0000-000012D90000}"/>
    <cellStyle name="콤_수량산출서(수정)_02-배수공_2006 가지산도립공원 등산로 정비사업_2006밀양시가지산도립공원등산로정비공사_3차 숲가꾸기 조서(밀양시)_09숲가꾸기조서(밀양2)" xfId="6265" xr:uid="{00000000-0005-0000-0000-000013D90000}"/>
    <cellStyle name="콤_수량산출서(수정)_02-배수공_2006 가지산도립공원 등산로 정비사업_3차 숲가꾸기 조서(밀양시)" xfId="6266" xr:uid="{00000000-0005-0000-0000-000014D90000}"/>
    <cellStyle name="콤_수량산출서(수정)_02-배수공_2006 가지산도립공원 등산로 정비사업_3차 숲가꾸기 조서(밀양시)_09밀양2지번조서(허작업)" xfId="6267" xr:uid="{00000000-0005-0000-0000-000015D90000}"/>
    <cellStyle name="콤_수량산출서(수정)_02-배수공_2006 가지산도립공원 등산로 정비사업_3차 숲가꾸기 조서(밀양시)_09숲가꾸기조서(밀양2)" xfId="6268" xr:uid="{00000000-0005-0000-0000-000016D90000}"/>
    <cellStyle name="콤_수량산출서(수정)_02-배수공_2006 가지산도립공원 등산로 정비사업_가지산도립공원등산로정비공사" xfId="6269" xr:uid="{00000000-0005-0000-0000-000017D90000}"/>
    <cellStyle name="콤_수량산출서(수정)_02-배수공_2006 가지산도립공원 등산로 정비사업_가지산도립공원등산로정비공사_3차 숲가꾸기 조서(밀양시)" xfId="6270" xr:uid="{00000000-0005-0000-0000-000018D90000}"/>
    <cellStyle name="콤_수량산출서(수정)_02-배수공_2006 가지산도립공원 등산로 정비사업_가지산도립공원등산로정비공사_3차 숲가꾸기 조서(밀양시)_09밀양2지번조서(허작업)" xfId="6271" xr:uid="{00000000-0005-0000-0000-000019D90000}"/>
    <cellStyle name="콤_수량산출서(수정)_02-배수공_2006 가지산도립공원 등산로 정비사업_가지산도립공원등산로정비공사_3차 숲가꾸기 조서(밀양시)_09숲가꾸기조서(밀양2)" xfId="6272" xr:uid="{00000000-0005-0000-0000-00001AD90000}"/>
    <cellStyle name="콤_수량산출서(수정)_02-배수공_3차 숲가꾸기 조서(밀양시)" xfId="6273" xr:uid="{00000000-0005-0000-0000-00001BD90000}"/>
    <cellStyle name="콤_수량산출서(수정)_02-배수공_3차 숲가꾸기 조서(밀양시)_09밀양2지번조서(허작업)" xfId="6274" xr:uid="{00000000-0005-0000-0000-00001CD90000}"/>
    <cellStyle name="콤_수량산출서(수정)_02-배수공_3차 숲가꾸기 조서(밀양시)_09숲가꾸기조서(밀양2)" xfId="6275" xr:uid="{00000000-0005-0000-0000-00001DD90000}"/>
    <cellStyle name="콤_수량산출서(수정)_02-배수공_수량산출서-2(온양산길)" xfId="6276" xr:uid="{00000000-0005-0000-0000-00001ED90000}"/>
    <cellStyle name="콤_수량산출서(수정)_02-배수공_수량산출서-2(온양산길)_(01-1)수량(산청송경3)" xfId="6277" xr:uid="{00000000-0005-0000-0000-00001FD90000}"/>
    <cellStyle name="콤_수량산출서(수정)_02-배수공_수량산출서-2(온양산길)_(01-1)수량(산청송경5)" xfId="6278" xr:uid="{00000000-0005-0000-0000-000020D90000}"/>
    <cellStyle name="콤_수량산출서(수정)_02-배수공_수량산출서-2(온양산길)_(01-1)수량(차황실매)" xfId="6279" xr:uid="{00000000-0005-0000-0000-000021D90000}"/>
    <cellStyle name="콤_수량산출서(수정)_02-배수공_수량산출서-2(온양산길)_(02-2)수량(생초노은~향양5)" xfId="6280" xr:uid="{00000000-0005-0000-0000-000022D90000}"/>
    <cellStyle name="콤_수량산출서(수정)_02-배수공_수량산출서-2(온양산길)_(03-1)수량(단성자양3)" xfId="6281" xr:uid="{00000000-0005-0000-0000-000023D90000}"/>
    <cellStyle name="콤_수량산출서(수정)_02-배수공_수량산출서-2(온양산길)_(03-1)수량(시천사리)" xfId="6282" xr:uid="{00000000-0005-0000-0000-000024D90000}"/>
    <cellStyle name="콤_수량산출서(수정)_02-배수공_수량산출서-2(온양산길)_(03-2)수량(단성자양)" xfId="6283" xr:uid="{00000000-0005-0000-0000-000025D90000}"/>
    <cellStyle name="콤_수량산출서(수정)_02-배수공_수량산출서-2(온양산길)_구조개량(1차)" xfId="6284" xr:uid="{00000000-0005-0000-0000-000026D90000}"/>
    <cellStyle name="콤_수량산출서(수정)_02-배수공_수량산출서-2(온양산길)_구조개량(2차)" xfId="6285" xr:uid="{00000000-0005-0000-0000-000027D90000}"/>
    <cellStyle name="콤_수량산출서(수정)_02-배수공_수량산출서-2(온양산길)_보수공사(4차)" xfId="6286" xr:uid="{00000000-0005-0000-0000-000028D90000}"/>
    <cellStyle name="콤_수량산출서(수정)_02-배수공_수량산출서-2(온양산길)_보수공사(토공만)" xfId="6287" xr:uid="{00000000-0005-0000-0000-000029D90000}"/>
    <cellStyle name="콤_수량산출서(수정)_02-배수공_수량산출서-2(온양산길)_수량산출(2차)" xfId="6288" xr:uid="{00000000-0005-0000-0000-00002AD90000}"/>
    <cellStyle name="콤_수량산출서(수정)_02-배수공_수량산출서-2(온양산길)_수량산출(구조개량1)" xfId="6289" xr:uid="{00000000-0005-0000-0000-00002BD90000}"/>
    <cellStyle name="콤_수량산출서(수정)_02-배수공_수량산출서-2(온양산길)_수량산출(구조개량6)" xfId="6290" xr:uid="{00000000-0005-0000-0000-00002CD90000}"/>
    <cellStyle name="콤_수량산출서(수정)_04-포장공_02-배수공" xfId="6291" xr:uid="{00000000-0005-0000-0000-00002DD90000}"/>
    <cellStyle name="콤_수량산출서(수정)_04-포장공_02-배수공_2006 가지산도립공원 등산로 정비사업" xfId="6292" xr:uid="{00000000-0005-0000-0000-00002ED90000}"/>
    <cellStyle name="콤_수량산출서(수정)_04-포장공_02-배수공_2006 가지산도립공원 등산로 정비사업_2006 가지산도립공원 등산로 정비사업" xfId="6293" xr:uid="{00000000-0005-0000-0000-00002FD90000}"/>
    <cellStyle name="콤_수량산출서(수정)_04-포장공_02-배수공_2006 가지산도립공원 등산로 정비사업_2006 가지산도립공원 등산로 정비사업_3차 숲가꾸기 조서(밀양시)" xfId="6294" xr:uid="{00000000-0005-0000-0000-000030D90000}"/>
    <cellStyle name="콤_수량산출서(수정)_04-포장공_02-배수공_2006 가지산도립공원 등산로 정비사업_2006 가지산도립공원 등산로 정비사업_3차 숲가꾸기 조서(밀양시)_09밀양2지번조서(허작업)" xfId="6295" xr:uid="{00000000-0005-0000-0000-000031D90000}"/>
    <cellStyle name="콤_수량산출서(수정)_04-포장공_02-배수공_2006 가지산도립공원 등산로 정비사업_2006 가지산도립공원 등산로 정비사업_3차 숲가꾸기 조서(밀양시)_09숲가꾸기조서(밀양2)" xfId="6296" xr:uid="{00000000-0005-0000-0000-000032D90000}"/>
    <cellStyle name="콤_수량산출서(수정)_04-포장공_02-배수공_2006 가지산도립공원 등산로 정비사업_2006가지산도립공원등산로정비공사" xfId="6297" xr:uid="{00000000-0005-0000-0000-000033D90000}"/>
    <cellStyle name="콤_수량산출서(수정)_04-포장공_02-배수공_2006 가지산도립공원 등산로 정비사업_2006가지산도립공원등산로정비공사_3차 숲가꾸기 조서(밀양시)" xfId="6298" xr:uid="{00000000-0005-0000-0000-000034D90000}"/>
    <cellStyle name="콤_수량산출서(수정)_04-포장공_02-배수공_2006 가지산도립공원 등산로 정비사업_2006가지산도립공원등산로정비공사_3차 숲가꾸기 조서(밀양시)_09밀양2지번조서(허작업)" xfId="6299" xr:uid="{00000000-0005-0000-0000-000035D90000}"/>
    <cellStyle name="콤_수량산출서(수정)_04-포장공_02-배수공_2006 가지산도립공원 등산로 정비사업_2006가지산도립공원등산로정비공사_3차 숲가꾸기 조서(밀양시)_09숲가꾸기조서(밀양2)" xfId="6300" xr:uid="{00000000-0005-0000-0000-000036D90000}"/>
    <cellStyle name="콤_수량산출서(수정)_04-포장공_02-배수공_2006 가지산도립공원 등산로 정비사업_2006밀양시가지산도립공원등산로정비공사" xfId="6301" xr:uid="{00000000-0005-0000-0000-000037D90000}"/>
    <cellStyle name="콤_수량산출서(수정)_04-포장공_02-배수공_2006 가지산도립공원 등산로 정비사업_2006밀양시가지산도립공원등산로정비공사_3차 숲가꾸기 조서(밀양시)" xfId="6302" xr:uid="{00000000-0005-0000-0000-000038D90000}"/>
    <cellStyle name="콤_수량산출서(수정)_04-포장공_02-배수공_2006 가지산도립공원 등산로 정비사업_2006밀양시가지산도립공원등산로정비공사_3차 숲가꾸기 조서(밀양시)_09밀양2지번조서(허작업)" xfId="6303" xr:uid="{00000000-0005-0000-0000-000039D90000}"/>
    <cellStyle name="콤_수량산출서(수정)_04-포장공_02-배수공_2006 가지산도립공원 등산로 정비사업_2006밀양시가지산도립공원등산로정비공사_3차 숲가꾸기 조서(밀양시)_09숲가꾸기조서(밀양2)" xfId="6304" xr:uid="{00000000-0005-0000-0000-00003AD90000}"/>
    <cellStyle name="콤_수량산출서(수정)_04-포장공_02-배수공_2006 가지산도립공원 등산로 정비사업_3차 숲가꾸기 조서(밀양시)" xfId="6305" xr:uid="{00000000-0005-0000-0000-00003BD90000}"/>
    <cellStyle name="콤_수량산출서(수정)_04-포장공_02-배수공_2006 가지산도립공원 등산로 정비사업_3차 숲가꾸기 조서(밀양시)_09밀양2지번조서(허작업)" xfId="6306" xr:uid="{00000000-0005-0000-0000-00003CD90000}"/>
    <cellStyle name="콤_수량산출서(수정)_04-포장공_02-배수공_2006 가지산도립공원 등산로 정비사업_3차 숲가꾸기 조서(밀양시)_09숲가꾸기조서(밀양2)" xfId="6307" xr:uid="{00000000-0005-0000-0000-00003DD90000}"/>
    <cellStyle name="콤_수량산출서(수정)_04-포장공_02-배수공_2006 가지산도립공원 등산로 정비사업_가지산도립공원등산로정비공사" xfId="6308" xr:uid="{00000000-0005-0000-0000-00003ED90000}"/>
    <cellStyle name="콤_수량산출서(수정)_04-포장공_02-배수공_2006 가지산도립공원 등산로 정비사업_가지산도립공원등산로정비공사_3차 숲가꾸기 조서(밀양시)" xfId="6309" xr:uid="{00000000-0005-0000-0000-00003FD90000}"/>
    <cellStyle name="콤_수량산출서(수정)_04-포장공_02-배수공_2006 가지산도립공원 등산로 정비사업_가지산도립공원등산로정비공사_3차 숲가꾸기 조서(밀양시)_09밀양2지번조서(허작업)" xfId="6310" xr:uid="{00000000-0005-0000-0000-000040D90000}"/>
    <cellStyle name="콤_수량산출서(수정)_04-포장공_02-배수공_2006 가지산도립공원 등산로 정비사업_가지산도립공원등산로정비공사_3차 숲가꾸기 조서(밀양시)_09숲가꾸기조서(밀양2)" xfId="6311" xr:uid="{00000000-0005-0000-0000-000041D90000}"/>
    <cellStyle name="콤_수량산출서(수정)_04-포장공_02-배수공_3차 숲가꾸기 조서(밀양시)" xfId="6312" xr:uid="{00000000-0005-0000-0000-000042D90000}"/>
    <cellStyle name="콤_수량산출서(수정)_04-포장공_02-배수공_3차 숲가꾸기 조서(밀양시)_09밀양2지번조서(허작업)" xfId="6313" xr:uid="{00000000-0005-0000-0000-000043D90000}"/>
    <cellStyle name="콤_수량산출서(수정)_04-포장공_02-배수공_3차 숲가꾸기 조서(밀양시)_09숲가꾸기조서(밀양2)" xfId="6314" xr:uid="{00000000-0005-0000-0000-000044D90000}"/>
    <cellStyle name="콤_수량산출서(수정)_04-포장공_02-배수공_수량산출서-2(온양산길)" xfId="6315" xr:uid="{00000000-0005-0000-0000-000045D90000}"/>
    <cellStyle name="콤_수량산출서(수정)_04-포장공_02-배수공_수량산출서-2(온양산길)_(01-1)수량(산청송경3)" xfId="6316" xr:uid="{00000000-0005-0000-0000-000046D90000}"/>
    <cellStyle name="콤_수량산출서(수정)_04-포장공_02-배수공_수량산출서-2(온양산길)_(01-1)수량(산청송경5)" xfId="6317" xr:uid="{00000000-0005-0000-0000-000047D90000}"/>
    <cellStyle name="콤_수량산출서(수정)_04-포장공_02-배수공_수량산출서-2(온양산길)_(01-1)수량(차황실매)" xfId="6318" xr:uid="{00000000-0005-0000-0000-000048D90000}"/>
    <cellStyle name="콤_수량산출서(수정)_04-포장공_02-배수공_수량산출서-2(온양산길)_(02-2)수량(생초노은~향양5)" xfId="6319" xr:uid="{00000000-0005-0000-0000-000049D90000}"/>
    <cellStyle name="콤_수량산출서(수정)_04-포장공_02-배수공_수량산출서-2(온양산길)_(03-1)수량(단성자양3)" xfId="6320" xr:uid="{00000000-0005-0000-0000-00004AD90000}"/>
    <cellStyle name="콤_수량산출서(수정)_04-포장공_02-배수공_수량산출서-2(온양산길)_(03-1)수량(시천사리)" xfId="6321" xr:uid="{00000000-0005-0000-0000-00004BD90000}"/>
    <cellStyle name="콤_수량산출서(수정)_04-포장공_02-배수공_수량산출서-2(온양산길)_(03-2)수량(단성자양)" xfId="6322" xr:uid="{00000000-0005-0000-0000-00004CD90000}"/>
    <cellStyle name="콤_수량산출서(수정)_04-포장공_02-배수공_수량산출서-2(온양산길)_구조개량(1차)" xfId="6323" xr:uid="{00000000-0005-0000-0000-00004DD90000}"/>
    <cellStyle name="콤_수량산출서(수정)_04-포장공_02-배수공_수량산출서-2(온양산길)_구조개량(2차)" xfId="6324" xr:uid="{00000000-0005-0000-0000-00004ED90000}"/>
    <cellStyle name="콤_수량산출서(수정)_04-포장공_02-배수공_수량산출서-2(온양산길)_보수공사(4차)" xfId="6325" xr:uid="{00000000-0005-0000-0000-00004FD90000}"/>
    <cellStyle name="콤_수량산출서(수정)_04-포장공_02-배수공_수량산출서-2(온양산길)_보수공사(토공만)" xfId="6326" xr:uid="{00000000-0005-0000-0000-000050D90000}"/>
    <cellStyle name="콤_수량산출서(수정)_04-포장공_02-배수공_수량산출서-2(온양산길)_수량산출(2차)" xfId="6327" xr:uid="{00000000-0005-0000-0000-000051D90000}"/>
    <cellStyle name="콤_수량산출서(수정)_04-포장공_02-배수공_수량산출서-2(온양산길)_수량산출(구조개량1)" xfId="6328" xr:uid="{00000000-0005-0000-0000-000052D90000}"/>
    <cellStyle name="콤_수량산출서(수정)_04-포장공_02-배수공_수량산출서-2(온양산길)_수량산출(구조개량6)" xfId="6329" xr:uid="{00000000-0005-0000-0000-000053D90000}"/>
    <cellStyle name="콤_수량산출서(수정)_06-부대공_02-배수공" xfId="6330" xr:uid="{00000000-0005-0000-0000-000054D90000}"/>
    <cellStyle name="콤_수량산출서(수정)_06-부대공_02-배수공_2006 가지산도립공원 등산로 정비사업" xfId="6331" xr:uid="{00000000-0005-0000-0000-000055D90000}"/>
    <cellStyle name="콤_수량산출서(수정)_06-부대공_02-배수공_2006 가지산도립공원 등산로 정비사업_2006 가지산도립공원 등산로 정비사업" xfId="6332" xr:uid="{00000000-0005-0000-0000-000056D90000}"/>
    <cellStyle name="콤_수량산출서(수정)_06-부대공_02-배수공_2006 가지산도립공원 등산로 정비사업_2006 가지산도립공원 등산로 정비사업_3차 숲가꾸기 조서(밀양시)" xfId="6333" xr:uid="{00000000-0005-0000-0000-000057D90000}"/>
    <cellStyle name="콤_수량산출서(수정)_06-부대공_02-배수공_2006 가지산도립공원 등산로 정비사업_2006 가지산도립공원 등산로 정비사업_3차 숲가꾸기 조서(밀양시)_09밀양2지번조서(허작업)" xfId="6334" xr:uid="{00000000-0005-0000-0000-000058D90000}"/>
    <cellStyle name="콤_수량산출서(수정)_06-부대공_02-배수공_2006 가지산도립공원 등산로 정비사업_2006 가지산도립공원 등산로 정비사업_3차 숲가꾸기 조서(밀양시)_09숲가꾸기조서(밀양2)" xfId="6335" xr:uid="{00000000-0005-0000-0000-000059D90000}"/>
    <cellStyle name="콤_수량산출서(수정)_06-부대공_02-배수공_2006 가지산도립공원 등산로 정비사업_2006가지산도립공원등산로정비공사" xfId="6336" xr:uid="{00000000-0005-0000-0000-00005AD90000}"/>
    <cellStyle name="콤_수량산출서(수정)_06-부대공_02-배수공_2006 가지산도립공원 등산로 정비사업_2006가지산도립공원등산로정비공사_3차 숲가꾸기 조서(밀양시)" xfId="6337" xr:uid="{00000000-0005-0000-0000-00005BD90000}"/>
    <cellStyle name="콤_수량산출서(수정)_06-부대공_02-배수공_2006 가지산도립공원 등산로 정비사업_2006가지산도립공원등산로정비공사_3차 숲가꾸기 조서(밀양시)_09밀양2지번조서(허작업)" xfId="6338" xr:uid="{00000000-0005-0000-0000-00005CD90000}"/>
    <cellStyle name="콤_수량산출서(수정)_06-부대공_02-배수공_2006 가지산도립공원 등산로 정비사업_2006가지산도립공원등산로정비공사_3차 숲가꾸기 조서(밀양시)_09숲가꾸기조서(밀양2)" xfId="6339" xr:uid="{00000000-0005-0000-0000-00005DD90000}"/>
    <cellStyle name="콤_수량산출서(수정)_06-부대공_02-배수공_2006 가지산도립공원 등산로 정비사업_2006밀양시가지산도립공원등산로정비공사" xfId="6340" xr:uid="{00000000-0005-0000-0000-00005ED90000}"/>
    <cellStyle name="콤_수량산출서(수정)_06-부대공_02-배수공_2006 가지산도립공원 등산로 정비사업_2006밀양시가지산도립공원등산로정비공사_3차 숲가꾸기 조서(밀양시)" xfId="6341" xr:uid="{00000000-0005-0000-0000-00005FD90000}"/>
    <cellStyle name="콤_수량산출서(수정)_06-부대공_02-배수공_2006 가지산도립공원 등산로 정비사업_2006밀양시가지산도립공원등산로정비공사_3차 숲가꾸기 조서(밀양시)_09밀양2지번조서(허작업)" xfId="6342" xr:uid="{00000000-0005-0000-0000-000060D90000}"/>
    <cellStyle name="콤_수량산출서(수정)_06-부대공_02-배수공_2006 가지산도립공원 등산로 정비사업_2006밀양시가지산도립공원등산로정비공사_3차 숲가꾸기 조서(밀양시)_09숲가꾸기조서(밀양2)" xfId="6343" xr:uid="{00000000-0005-0000-0000-000061D90000}"/>
    <cellStyle name="콤_수량산출서(수정)_06-부대공_02-배수공_2006 가지산도립공원 등산로 정비사업_3차 숲가꾸기 조서(밀양시)" xfId="6344" xr:uid="{00000000-0005-0000-0000-000062D90000}"/>
    <cellStyle name="콤_수량산출서(수정)_06-부대공_02-배수공_2006 가지산도립공원 등산로 정비사업_3차 숲가꾸기 조서(밀양시)_09밀양2지번조서(허작업)" xfId="6345" xr:uid="{00000000-0005-0000-0000-000063D90000}"/>
    <cellStyle name="콤_수량산출서(수정)_06-부대공_02-배수공_2006 가지산도립공원 등산로 정비사업_3차 숲가꾸기 조서(밀양시)_09숲가꾸기조서(밀양2)" xfId="6346" xr:uid="{00000000-0005-0000-0000-000064D90000}"/>
    <cellStyle name="콤_수량산출서(수정)_06-부대공_02-배수공_2006 가지산도립공원 등산로 정비사업_가지산도립공원등산로정비공사" xfId="6347" xr:uid="{00000000-0005-0000-0000-000065D90000}"/>
    <cellStyle name="콤_수량산출서(수정)_06-부대공_02-배수공_2006 가지산도립공원 등산로 정비사업_가지산도립공원등산로정비공사_3차 숲가꾸기 조서(밀양시)" xfId="6348" xr:uid="{00000000-0005-0000-0000-000066D90000}"/>
    <cellStyle name="콤_수량산출서(수정)_06-부대공_02-배수공_2006 가지산도립공원 등산로 정비사업_가지산도립공원등산로정비공사_3차 숲가꾸기 조서(밀양시)_09밀양2지번조서(허작업)" xfId="6349" xr:uid="{00000000-0005-0000-0000-000067D90000}"/>
    <cellStyle name="콤_수량산출서(수정)_06-부대공_02-배수공_2006 가지산도립공원 등산로 정비사업_가지산도립공원등산로정비공사_3차 숲가꾸기 조서(밀양시)_09숲가꾸기조서(밀양2)" xfId="6350" xr:uid="{00000000-0005-0000-0000-000068D90000}"/>
    <cellStyle name="콤_수량산출서(수정)_06-부대공_02-배수공_3차 숲가꾸기 조서(밀양시)" xfId="6351" xr:uid="{00000000-0005-0000-0000-000069D90000}"/>
    <cellStyle name="콤_수량산출서(수정)_06-부대공_02-배수공_3차 숲가꾸기 조서(밀양시)_09밀양2지번조서(허작업)" xfId="6352" xr:uid="{00000000-0005-0000-0000-00006AD90000}"/>
    <cellStyle name="콤_수량산출서(수정)_06-부대공_02-배수공_3차 숲가꾸기 조서(밀양시)_09숲가꾸기조서(밀양2)" xfId="6353" xr:uid="{00000000-0005-0000-0000-00006BD90000}"/>
    <cellStyle name="콤_수량산출서(수정)_06-부대공_02-배수공_수량산출서-2(온양산길)" xfId="6354" xr:uid="{00000000-0005-0000-0000-00006CD90000}"/>
    <cellStyle name="콤_수량산출서(수정)_06-부대공_02-배수공_수량산출서-2(온양산길)_(01-1)수량(산청송경3)" xfId="6355" xr:uid="{00000000-0005-0000-0000-00006DD90000}"/>
    <cellStyle name="콤_수량산출서(수정)_06-부대공_02-배수공_수량산출서-2(온양산길)_(01-1)수량(산청송경5)" xfId="6356" xr:uid="{00000000-0005-0000-0000-00006ED90000}"/>
    <cellStyle name="콤_수량산출서(수정)_06-부대공_02-배수공_수량산출서-2(온양산길)_(01-1)수량(차황실매)" xfId="6357" xr:uid="{00000000-0005-0000-0000-00006FD90000}"/>
    <cellStyle name="콤_수량산출서(수정)_06-부대공_02-배수공_수량산출서-2(온양산길)_(02-2)수량(생초노은~향양5)" xfId="6358" xr:uid="{00000000-0005-0000-0000-000070D90000}"/>
    <cellStyle name="콤_수량산출서(수정)_06-부대공_02-배수공_수량산출서-2(온양산길)_(03-1)수량(단성자양3)" xfId="6359" xr:uid="{00000000-0005-0000-0000-000071D90000}"/>
    <cellStyle name="콤_수량산출서(수정)_06-부대공_02-배수공_수량산출서-2(온양산길)_(03-1)수량(시천사리)" xfId="6360" xr:uid="{00000000-0005-0000-0000-000072D90000}"/>
    <cellStyle name="콤_수량산출서(수정)_06-부대공_02-배수공_수량산출서-2(온양산길)_(03-2)수량(단성자양)" xfId="6361" xr:uid="{00000000-0005-0000-0000-000073D90000}"/>
    <cellStyle name="콤_수량산출서(수정)_06-부대공_02-배수공_수량산출서-2(온양산길)_구조개량(1차)" xfId="6362" xr:uid="{00000000-0005-0000-0000-000074D90000}"/>
    <cellStyle name="콤_수량산출서(수정)_06-부대공_02-배수공_수량산출서-2(온양산길)_구조개량(2차)" xfId="6363" xr:uid="{00000000-0005-0000-0000-000075D90000}"/>
    <cellStyle name="콤_수량산출서(수정)_06-부대공_02-배수공_수량산출서-2(온양산길)_보수공사(4차)" xfId="6364" xr:uid="{00000000-0005-0000-0000-000076D90000}"/>
    <cellStyle name="콤_수량산출서(수정)_06-부대공_02-배수공_수량산출서-2(온양산길)_보수공사(토공만)" xfId="6365" xr:uid="{00000000-0005-0000-0000-000077D90000}"/>
    <cellStyle name="콤_수량산출서(수정)_06-부대공_02-배수공_수량산출서-2(온양산길)_수량산출(2차)" xfId="6366" xr:uid="{00000000-0005-0000-0000-000078D90000}"/>
    <cellStyle name="콤_수량산출서(수정)_06-부대공_02-배수공_수량산출서-2(온양산길)_수량산출(구조개량1)" xfId="6367" xr:uid="{00000000-0005-0000-0000-000079D90000}"/>
    <cellStyle name="콤_수량산출서(수정)_06-부대공_02-배수공_수량산출서-2(온양산길)_수량산출(구조개량6)" xfId="6368" xr:uid="{00000000-0005-0000-0000-00007AD90000}"/>
    <cellStyle name="콤_오수맨홀단위" xfId="6369" xr:uid="{00000000-0005-0000-0000-00007BD90000}"/>
    <cellStyle name="콤_오수맨홀단위_1차 보상분 지불현황" xfId="6370" xr:uid="{00000000-0005-0000-0000-00007CD90000}"/>
    <cellStyle name="콤_오수맨홀단위_20050615 2차보상분지불현황(진)" xfId="6371" xr:uid="{00000000-0005-0000-0000-00007DD90000}"/>
    <cellStyle name="콤_오수맨홀단위_3차보상분지불현황(차룡9기)" xfId="6372" xr:uid="{00000000-0005-0000-0000-00007ED90000}"/>
    <cellStyle name="콤_오수맨홀단위_보상비지불및민원협의" xfId="6373" xr:uid="{00000000-0005-0000-0000-00007FD90000}"/>
    <cellStyle name="콤_오수맨홀단위_차룡TL설계서(원본)" xfId="6374" xr:uid="{00000000-0005-0000-0000-000080D90000}"/>
    <cellStyle name="콤_차룡TL설계서(원본)" xfId="6375" xr:uid="{00000000-0005-0000-0000-000081D90000}"/>
    <cellStyle name="콤마 [" xfId="6376" xr:uid="{00000000-0005-0000-0000-000082D90000}"/>
    <cellStyle name="콤마 [#]" xfId="6377" xr:uid="{00000000-0005-0000-0000-000083D90000}"/>
    <cellStyle name="콤마 []" xfId="6378" xr:uid="{00000000-0005-0000-0000-000084D90000}"/>
    <cellStyle name="콤마 [0.00]" xfId="6379" xr:uid="{00000000-0005-0000-0000-000085D90000}"/>
    <cellStyle name="콤마 [0]_ " xfId="6380" xr:uid="{00000000-0005-0000-0000-000086D90000}"/>
    <cellStyle name="콤마 [0]기기자재비" xfId="6381" xr:uid="{00000000-0005-0000-0000-000087D90000}"/>
    <cellStyle name="콤마 [000]" xfId="6382" xr:uid="{00000000-0005-0000-0000-000088D90000}"/>
    <cellStyle name="콤마 [1]" xfId="6383" xr:uid="{00000000-0005-0000-0000-000089D90000}"/>
    <cellStyle name="콤마 [2]" xfId="6384" xr:uid="{00000000-0005-0000-0000-00008AD90000}"/>
    <cellStyle name="콤마 [2] 2" xfId="6385" xr:uid="{00000000-0005-0000-0000-00008BD90000}"/>
    <cellStyle name="콤마 [3]" xfId="6386" xr:uid="{00000000-0005-0000-0000-00008CD90000}"/>
    <cellStyle name="콤마 [금액]" xfId="6387" xr:uid="{00000000-0005-0000-0000-00008DD90000}"/>
    <cellStyle name="콤마 [소수]" xfId="6388" xr:uid="{00000000-0005-0000-0000-00008ED90000}"/>
    <cellStyle name="콤마 [수량]" xfId="6389" xr:uid="{00000000-0005-0000-0000-00008FD90000}"/>
    <cellStyle name="콤마 &lt;0&gt;" xfId="6390" xr:uid="{00000000-0005-0000-0000-000090D90000}"/>
    <cellStyle name="콤마(1)" xfId="6391" xr:uid="{00000000-0005-0000-0000-000091D90000}"/>
    <cellStyle name="콤마[ ]" xfId="6392" xr:uid="{00000000-0005-0000-0000-000092D90000}"/>
    <cellStyle name="콤마[*]" xfId="6393" xr:uid="{00000000-0005-0000-0000-000093D90000}"/>
    <cellStyle name="콤마[,]" xfId="6394" xr:uid="{00000000-0005-0000-0000-000094D90000}"/>
    <cellStyle name="콤마[.]" xfId="6395" xr:uid="{00000000-0005-0000-0000-000095D90000}"/>
    <cellStyle name="콤마[0]" xfId="6396" xr:uid="{00000000-0005-0000-0000-000096D90000}"/>
    <cellStyle name="콤마_ " xfId="6397" xr:uid="{00000000-0005-0000-0000-000097D90000}"/>
    <cellStyle name="타이틀" xfId="6398" xr:uid="{00000000-0005-0000-0000-000098D90000}"/>
    <cellStyle name="토공" xfId="6399" xr:uid="{00000000-0005-0000-0000-000099D90000}"/>
    <cellStyle name="통" xfId="6400" xr:uid="{00000000-0005-0000-0000-00009AD90000}"/>
    <cellStyle name="통_01-토공_02-배수공" xfId="6401" xr:uid="{00000000-0005-0000-0000-00009BD90000}"/>
    <cellStyle name="통_01-토공_02-배수공_2006 가지산도립공원 등산로 정비사업" xfId="6402" xr:uid="{00000000-0005-0000-0000-00009CD90000}"/>
    <cellStyle name="통_01-토공_02-배수공_2006 가지산도립공원 등산로 정비사업_2006 가지산도립공원 등산로 정비사업" xfId="6403" xr:uid="{00000000-0005-0000-0000-00009DD90000}"/>
    <cellStyle name="통_01-토공_02-배수공_2006 가지산도립공원 등산로 정비사업_2006 가지산도립공원 등산로 정비사업_3차 숲가꾸기 조서(밀양시)" xfId="6404" xr:uid="{00000000-0005-0000-0000-00009ED90000}"/>
    <cellStyle name="통_01-토공_02-배수공_2006 가지산도립공원 등산로 정비사업_2006 가지산도립공원 등산로 정비사업_3차 숲가꾸기 조서(밀양시)_09밀양2지번조서(허작업)" xfId="6405" xr:uid="{00000000-0005-0000-0000-00009FD90000}"/>
    <cellStyle name="통_01-토공_02-배수공_2006 가지산도립공원 등산로 정비사업_2006 가지산도립공원 등산로 정비사업_3차 숲가꾸기 조서(밀양시)_09숲가꾸기조서(밀양2)" xfId="6406" xr:uid="{00000000-0005-0000-0000-0000A0D90000}"/>
    <cellStyle name="통_01-토공_02-배수공_2006 가지산도립공원 등산로 정비사업_2006가지산도립공원등산로정비공사" xfId="6407" xr:uid="{00000000-0005-0000-0000-0000A1D90000}"/>
    <cellStyle name="통_01-토공_02-배수공_2006 가지산도립공원 등산로 정비사업_2006가지산도립공원등산로정비공사_3차 숲가꾸기 조서(밀양시)" xfId="6408" xr:uid="{00000000-0005-0000-0000-0000A2D90000}"/>
    <cellStyle name="통_01-토공_02-배수공_2006 가지산도립공원 등산로 정비사업_2006가지산도립공원등산로정비공사_3차 숲가꾸기 조서(밀양시)_09밀양2지번조서(허작업)" xfId="6409" xr:uid="{00000000-0005-0000-0000-0000A3D90000}"/>
    <cellStyle name="통_01-토공_02-배수공_2006 가지산도립공원 등산로 정비사업_2006가지산도립공원등산로정비공사_3차 숲가꾸기 조서(밀양시)_09숲가꾸기조서(밀양2)" xfId="6410" xr:uid="{00000000-0005-0000-0000-0000A4D90000}"/>
    <cellStyle name="통_01-토공_02-배수공_2006 가지산도립공원 등산로 정비사업_2006밀양시가지산도립공원등산로정비공사" xfId="6411" xr:uid="{00000000-0005-0000-0000-0000A5D90000}"/>
    <cellStyle name="통_01-토공_02-배수공_2006 가지산도립공원 등산로 정비사업_2006밀양시가지산도립공원등산로정비공사_3차 숲가꾸기 조서(밀양시)" xfId="6412" xr:uid="{00000000-0005-0000-0000-0000A6D90000}"/>
    <cellStyle name="통_01-토공_02-배수공_2006 가지산도립공원 등산로 정비사업_2006밀양시가지산도립공원등산로정비공사_3차 숲가꾸기 조서(밀양시)_09밀양2지번조서(허작업)" xfId="6413" xr:uid="{00000000-0005-0000-0000-0000A7D90000}"/>
    <cellStyle name="통_01-토공_02-배수공_2006 가지산도립공원 등산로 정비사업_2006밀양시가지산도립공원등산로정비공사_3차 숲가꾸기 조서(밀양시)_09숲가꾸기조서(밀양2)" xfId="6414" xr:uid="{00000000-0005-0000-0000-0000A8D90000}"/>
    <cellStyle name="통_01-토공_02-배수공_2006 가지산도립공원 등산로 정비사업_3차 숲가꾸기 조서(밀양시)" xfId="6415" xr:uid="{00000000-0005-0000-0000-0000A9D90000}"/>
    <cellStyle name="통_01-토공_02-배수공_2006 가지산도립공원 등산로 정비사업_3차 숲가꾸기 조서(밀양시)_09밀양2지번조서(허작업)" xfId="6416" xr:uid="{00000000-0005-0000-0000-0000AAD90000}"/>
    <cellStyle name="통_01-토공_02-배수공_2006 가지산도립공원 등산로 정비사업_3차 숲가꾸기 조서(밀양시)_09숲가꾸기조서(밀양2)" xfId="6417" xr:uid="{00000000-0005-0000-0000-0000ABD90000}"/>
    <cellStyle name="통_01-토공_02-배수공_2006 가지산도립공원 등산로 정비사업_가지산도립공원등산로정비공사" xfId="6418" xr:uid="{00000000-0005-0000-0000-0000ACD90000}"/>
    <cellStyle name="통_01-토공_02-배수공_2006 가지산도립공원 등산로 정비사업_가지산도립공원등산로정비공사_3차 숲가꾸기 조서(밀양시)" xfId="6419" xr:uid="{00000000-0005-0000-0000-0000ADD90000}"/>
    <cellStyle name="통_01-토공_02-배수공_2006 가지산도립공원 등산로 정비사업_가지산도립공원등산로정비공사_3차 숲가꾸기 조서(밀양시)_09밀양2지번조서(허작업)" xfId="6420" xr:uid="{00000000-0005-0000-0000-0000AED90000}"/>
    <cellStyle name="통_01-토공_02-배수공_2006 가지산도립공원 등산로 정비사업_가지산도립공원등산로정비공사_3차 숲가꾸기 조서(밀양시)_09숲가꾸기조서(밀양2)" xfId="6421" xr:uid="{00000000-0005-0000-0000-0000AFD90000}"/>
    <cellStyle name="통_01-토공_02-배수공_3차 숲가꾸기 조서(밀양시)" xfId="6422" xr:uid="{00000000-0005-0000-0000-0000B0D90000}"/>
    <cellStyle name="통_01-토공_02-배수공_3차 숲가꾸기 조서(밀양시)_09밀양2지번조서(허작업)" xfId="6423" xr:uid="{00000000-0005-0000-0000-0000B1D90000}"/>
    <cellStyle name="통_01-토공_02-배수공_3차 숲가꾸기 조서(밀양시)_09숲가꾸기조서(밀양2)" xfId="6424" xr:uid="{00000000-0005-0000-0000-0000B2D90000}"/>
    <cellStyle name="통_01-토공_02-배수공_수량산출서-2(온양산길)" xfId="6425" xr:uid="{00000000-0005-0000-0000-0000B3D90000}"/>
    <cellStyle name="통_01-토공_02-배수공_수량산출서-2(온양산길)_(01-1)수량(산청송경3)" xfId="6426" xr:uid="{00000000-0005-0000-0000-0000B4D90000}"/>
    <cellStyle name="통_01-토공_02-배수공_수량산출서-2(온양산길)_(01-1)수량(산청송경5)" xfId="6427" xr:uid="{00000000-0005-0000-0000-0000B5D90000}"/>
    <cellStyle name="통_01-토공_02-배수공_수량산출서-2(온양산길)_(01-1)수량(차황실매)" xfId="6428" xr:uid="{00000000-0005-0000-0000-0000B6D90000}"/>
    <cellStyle name="통_01-토공_02-배수공_수량산출서-2(온양산길)_(02-2)수량(생초노은~향양5)" xfId="6429" xr:uid="{00000000-0005-0000-0000-0000B7D90000}"/>
    <cellStyle name="통_01-토공_02-배수공_수량산출서-2(온양산길)_(03-1)수량(단성자양3)" xfId="6430" xr:uid="{00000000-0005-0000-0000-0000B8D90000}"/>
    <cellStyle name="통_01-토공_02-배수공_수량산출서-2(온양산길)_(03-1)수량(시천사리)" xfId="6431" xr:uid="{00000000-0005-0000-0000-0000B9D90000}"/>
    <cellStyle name="통_01-토공_02-배수공_수량산출서-2(온양산길)_(03-2)수량(단성자양)" xfId="6432" xr:uid="{00000000-0005-0000-0000-0000BAD90000}"/>
    <cellStyle name="통_01-토공_02-배수공_수량산출서-2(온양산길)_구조개량(1차)" xfId="6433" xr:uid="{00000000-0005-0000-0000-0000BBD90000}"/>
    <cellStyle name="통_01-토공_02-배수공_수량산출서-2(온양산길)_구조개량(2차)" xfId="6434" xr:uid="{00000000-0005-0000-0000-0000BCD90000}"/>
    <cellStyle name="통_01-토공_02-배수공_수량산출서-2(온양산길)_보수공사(4차)" xfId="6435" xr:uid="{00000000-0005-0000-0000-0000BDD90000}"/>
    <cellStyle name="통_01-토공_02-배수공_수량산출서-2(온양산길)_보수공사(토공만)" xfId="6436" xr:uid="{00000000-0005-0000-0000-0000BED90000}"/>
    <cellStyle name="통_01-토공_02-배수공_수량산출서-2(온양산길)_수량산출(2차)" xfId="6437" xr:uid="{00000000-0005-0000-0000-0000BFD90000}"/>
    <cellStyle name="통_01-토공_02-배수공_수량산출서-2(온양산길)_수량산출(구조개량1)" xfId="6438" xr:uid="{00000000-0005-0000-0000-0000C0D90000}"/>
    <cellStyle name="통_01-토공_02-배수공_수량산출서-2(온양산길)_수량산출(구조개량6)" xfId="6439" xr:uid="{00000000-0005-0000-0000-0000C1D90000}"/>
    <cellStyle name="통_02-배수공" xfId="6440" xr:uid="{00000000-0005-0000-0000-0000C2D90000}"/>
    <cellStyle name="통_02-배수공_02-배수공" xfId="6441" xr:uid="{00000000-0005-0000-0000-0000C3D90000}"/>
    <cellStyle name="통_02-배수공_02-배수공_2006 가지산도립공원 등산로 정비사업" xfId="6442" xr:uid="{00000000-0005-0000-0000-0000C4D90000}"/>
    <cellStyle name="통_02-배수공_02-배수공_2006 가지산도립공원 등산로 정비사업_2006 가지산도립공원 등산로 정비사업" xfId="6443" xr:uid="{00000000-0005-0000-0000-0000C5D90000}"/>
    <cellStyle name="통_02-배수공_02-배수공_2006 가지산도립공원 등산로 정비사업_2006 가지산도립공원 등산로 정비사업_3차 숲가꾸기 조서(밀양시)" xfId="6444" xr:uid="{00000000-0005-0000-0000-0000C6D90000}"/>
    <cellStyle name="통_02-배수공_02-배수공_2006 가지산도립공원 등산로 정비사업_2006 가지산도립공원 등산로 정비사업_3차 숲가꾸기 조서(밀양시)_09밀양2지번조서(허작업)" xfId="6445" xr:uid="{00000000-0005-0000-0000-0000C7D90000}"/>
    <cellStyle name="통_02-배수공_02-배수공_2006 가지산도립공원 등산로 정비사업_2006 가지산도립공원 등산로 정비사업_3차 숲가꾸기 조서(밀양시)_09숲가꾸기조서(밀양2)" xfId="6446" xr:uid="{00000000-0005-0000-0000-0000C8D90000}"/>
    <cellStyle name="통_02-배수공_02-배수공_2006 가지산도립공원 등산로 정비사업_2006가지산도립공원등산로정비공사" xfId="6447" xr:uid="{00000000-0005-0000-0000-0000C9D90000}"/>
    <cellStyle name="통_02-배수공_02-배수공_2006 가지산도립공원 등산로 정비사업_2006가지산도립공원등산로정비공사_3차 숲가꾸기 조서(밀양시)" xfId="6448" xr:uid="{00000000-0005-0000-0000-0000CAD90000}"/>
    <cellStyle name="통_02-배수공_02-배수공_2006 가지산도립공원 등산로 정비사업_2006가지산도립공원등산로정비공사_3차 숲가꾸기 조서(밀양시)_09밀양2지번조서(허작업)" xfId="6449" xr:uid="{00000000-0005-0000-0000-0000CBD90000}"/>
    <cellStyle name="통_02-배수공_02-배수공_2006 가지산도립공원 등산로 정비사업_2006가지산도립공원등산로정비공사_3차 숲가꾸기 조서(밀양시)_09숲가꾸기조서(밀양2)" xfId="6450" xr:uid="{00000000-0005-0000-0000-0000CCD90000}"/>
    <cellStyle name="통_02-배수공_02-배수공_2006 가지산도립공원 등산로 정비사업_2006밀양시가지산도립공원등산로정비공사" xfId="6451" xr:uid="{00000000-0005-0000-0000-0000CDD90000}"/>
    <cellStyle name="통_02-배수공_02-배수공_2006 가지산도립공원 등산로 정비사업_2006밀양시가지산도립공원등산로정비공사_3차 숲가꾸기 조서(밀양시)" xfId="6452" xr:uid="{00000000-0005-0000-0000-0000CED90000}"/>
    <cellStyle name="통_02-배수공_02-배수공_2006 가지산도립공원 등산로 정비사업_2006밀양시가지산도립공원등산로정비공사_3차 숲가꾸기 조서(밀양시)_09밀양2지번조서(허작업)" xfId="6453" xr:uid="{00000000-0005-0000-0000-0000CFD90000}"/>
    <cellStyle name="통_02-배수공_02-배수공_2006 가지산도립공원 등산로 정비사업_2006밀양시가지산도립공원등산로정비공사_3차 숲가꾸기 조서(밀양시)_09숲가꾸기조서(밀양2)" xfId="6454" xr:uid="{00000000-0005-0000-0000-0000D0D90000}"/>
    <cellStyle name="통_02-배수공_02-배수공_2006 가지산도립공원 등산로 정비사업_3차 숲가꾸기 조서(밀양시)" xfId="6455" xr:uid="{00000000-0005-0000-0000-0000D1D90000}"/>
    <cellStyle name="통_02-배수공_02-배수공_2006 가지산도립공원 등산로 정비사업_3차 숲가꾸기 조서(밀양시)_09밀양2지번조서(허작업)" xfId="6456" xr:uid="{00000000-0005-0000-0000-0000D2D90000}"/>
    <cellStyle name="통_02-배수공_02-배수공_2006 가지산도립공원 등산로 정비사업_3차 숲가꾸기 조서(밀양시)_09숲가꾸기조서(밀양2)" xfId="6457" xr:uid="{00000000-0005-0000-0000-0000D3D90000}"/>
    <cellStyle name="통_02-배수공_02-배수공_2006 가지산도립공원 등산로 정비사업_가지산도립공원등산로정비공사" xfId="6458" xr:uid="{00000000-0005-0000-0000-0000D4D90000}"/>
    <cellStyle name="통_02-배수공_02-배수공_2006 가지산도립공원 등산로 정비사업_가지산도립공원등산로정비공사_3차 숲가꾸기 조서(밀양시)" xfId="6459" xr:uid="{00000000-0005-0000-0000-0000D5D90000}"/>
    <cellStyle name="통_02-배수공_02-배수공_2006 가지산도립공원 등산로 정비사업_가지산도립공원등산로정비공사_3차 숲가꾸기 조서(밀양시)_09밀양2지번조서(허작업)" xfId="6460" xr:uid="{00000000-0005-0000-0000-0000D6D90000}"/>
    <cellStyle name="통_02-배수공_02-배수공_2006 가지산도립공원 등산로 정비사업_가지산도립공원등산로정비공사_3차 숲가꾸기 조서(밀양시)_09숲가꾸기조서(밀양2)" xfId="6461" xr:uid="{00000000-0005-0000-0000-0000D7D90000}"/>
    <cellStyle name="통_02-배수공_02-배수공_3차 숲가꾸기 조서(밀양시)" xfId="6462" xr:uid="{00000000-0005-0000-0000-0000D8D90000}"/>
    <cellStyle name="통_02-배수공_02-배수공_3차 숲가꾸기 조서(밀양시)_09밀양2지번조서(허작업)" xfId="6463" xr:uid="{00000000-0005-0000-0000-0000D9D90000}"/>
    <cellStyle name="통_02-배수공_02-배수공_3차 숲가꾸기 조서(밀양시)_09숲가꾸기조서(밀양2)" xfId="6464" xr:uid="{00000000-0005-0000-0000-0000DAD90000}"/>
    <cellStyle name="통_02-배수공_02-배수공_수량산출서-2(온양산길)" xfId="6465" xr:uid="{00000000-0005-0000-0000-0000DBD90000}"/>
    <cellStyle name="통_02-배수공_02-배수공_수량산출서-2(온양산길)_(01-1)수량(산청송경3)" xfId="6466" xr:uid="{00000000-0005-0000-0000-0000DCD90000}"/>
    <cellStyle name="통_02-배수공_02-배수공_수량산출서-2(온양산길)_(01-1)수량(산청송경5)" xfId="6467" xr:uid="{00000000-0005-0000-0000-0000DDD90000}"/>
    <cellStyle name="통_02-배수공_02-배수공_수량산출서-2(온양산길)_(01-1)수량(차황실매)" xfId="6468" xr:uid="{00000000-0005-0000-0000-0000DED90000}"/>
    <cellStyle name="통_02-배수공_02-배수공_수량산출서-2(온양산길)_(02-2)수량(생초노은~향양5)" xfId="6469" xr:uid="{00000000-0005-0000-0000-0000DFD90000}"/>
    <cellStyle name="통_02-배수공_02-배수공_수량산출서-2(온양산길)_(03-1)수량(단성자양3)" xfId="6470" xr:uid="{00000000-0005-0000-0000-0000E0D90000}"/>
    <cellStyle name="통_02-배수공_02-배수공_수량산출서-2(온양산길)_(03-1)수량(시천사리)" xfId="6471" xr:uid="{00000000-0005-0000-0000-0000E1D90000}"/>
    <cellStyle name="통_02-배수공_02-배수공_수량산출서-2(온양산길)_(03-2)수량(단성자양)" xfId="6472" xr:uid="{00000000-0005-0000-0000-0000E2D90000}"/>
    <cellStyle name="통_02-배수공_02-배수공_수량산출서-2(온양산길)_구조개량(1차)" xfId="6473" xr:uid="{00000000-0005-0000-0000-0000E3D90000}"/>
    <cellStyle name="통_02-배수공_02-배수공_수량산출서-2(온양산길)_구조개량(2차)" xfId="6474" xr:uid="{00000000-0005-0000-0000-0000E4D90000}"/>
    <cellStyle name="통_02-배수공_02-배수공_수량산출서-2(온양산길)_보수공사(4차)" xfId="6475" xr:uid="{00000000-0005-0000-0000-0000E5D90000}"/>
    <cellStyle name="통_02-배수공_02-배수공_수량산출서-2(온양산길)_보수공사(토공만)" xfId="6476" xr:uid="{00000000-0005-0000-0000-0000E6D90000}"/>
    <cellStyle name="통_02-배수공_02-배수공_수량산출서-2(온양산길)_수량산출(2차)" xfId="6477" xr:uid="{00000000-0005-0000-0000-0000E7D90000}"/>
    <cellStyle name="통_02-배수공_02-배수공_수량산출서-2(온양산길)_수량산출(구조개량1)" xfId="6478" xr:uid="{00000000-0005-0000-0000-0000E8D90000}"/>
    <cellStyle name="통_02-배수공_02-배수공_수량산출서-2(온양산길)_수량산출(구조개량6)" xfId="6479" xr:uid="{00000000-0005-0000-0000-0000E9D90000}"/>
    <cellStyle name="통_02-배수공_2006 가지산도립공원 등산로 정비사업" xfId="6480" xr:uid="{00000000-0005-0000-0000-0000EAD90000}"/>
    <cellStyle name="통_02-배수공_2006 가지산도립공원 등산로 정비사업_2006 가지산도립공원 등산로 정비사업" xfId="6481" xr:uid="{00000000-0005-0000-0000-0000EBD90000}"/>
    <cellStyle name="통_02-배수공_2006 가지산도립공원 등산로 정비사업_2006 가지산도립공원 등산로 정비사업_3차 숲가꾸기 조서(밀양시)" xfId="6482" xr:uid="{00000000-0005-0000-0000-0000ECD90000}"/>
    <cellStyle name="통_02-배수공_2006 가지산도립공원 등산로 정비사업_2006 가지산도립공원 등산로 정비사업_3차 숲가꾸기 조서(밀양시)_09밀양2지번조서(허작업)" xfId="6483" xr:uid="{00000000-0005-0000-0000-0000EDD90000}"/>
    <cellStyle name="통_02-배수공_2006 가지산도립공원 등산로 정비사업_2006 가지산도립공원 등산로 정비사업_3차 숲가꾸기 조서(밀양시)_09숲가꾸기조서(밀양2)" xfId="6484" xr:uid="{00000000-0005-0000-0000-0000EED90000}"/>
    <cellStyle name="통_02-배수공_2006 가지산도립공원 등산로 정비사업_2006가지산도립공원등산로정비공사" xfId="6485" xr:uid="{00000000-0005-0000-0000-0000EFD90000}"/>
    <cellStyle name="통_02-배수공_2006 가지산도립공원 등산로 정비사업_2006가지산도립공원등산로정비공사_3차 숲가꾸기 조서(밀양시)" xfId="6486" xr:uid="{00000000-0005-0000-0000-0000F0D90000}"/>
    <cellStyle name="통_02-배수공_2006 가지산도립공원 등산로 정비사업_2006가지산도립공원등산로정비공사_3차 숲가꾸기 조서(밀양시)_09밀양2지번조서(허작업)" xfId="6487" xr:uid="{00000000-0005-0000-0000-0000F1D90000}"/>
    <cellStyle name="통_02-배수공_2006 가지산도립공원 등산로 정비사업_2006가지산도립공원등산로정비공사_3차 숲가꾸기 조서(밀양시)_09숲가꾸기조서(밀양2)" xfId="6488" xr:uid="{00000000-0005-0000-0000-0000F2D90000}"/>
    <cellStyle name="통_02-배수공_2006 가지산도립공원 등산로 정비사업_2006밀양시가지산도립공원등산로정비공사" xfId="6489" xr:uid="{00000000-0005-0000-0000-0000F3D90000}"/>
    <cellStyle name="통_02-배수공_2006 가지산도립공원 등산로 정비사업_2006밀양시가지산도립공원등산로정비공사_3차 숲가꾸기 조서(밀양시)" xfId="6490" xr:uid="{00000000-0005-0000-0000-0000F4D90000}"/>
    <cellStyle name="통_02-배수공_2006 가지산도립공원 등산로 정비사업_2006밀양시가지산도립공원등산로정비공사_3차 숲가꾸기 조서(밀양시)_09밀양2지번조서(허작업)" xfId="6491" xr:uid="{00000000-0005-0000-0000-0000F5D90000}"/>
    <cellStyle name="통_02-배수공_2006 가지산도립공원 등산로 정비사업_2006밀양시가지산도립공원등산로정비공사_3차 숲가꾸기 조서(밀양시)_09숲가꾸기조서(밀양2)" xfId="6492" xr:uid="{00000000-0005-0000-0000-0000F6D90000}"/>
    <cellStyle name="통_02-배수공_2006 가지산도립공원 등산로 정비사업_3차 숲가꾸기 조서(밀양시)" xfId="6493" xr:uid="{00000000-0005-0000-0000-0000F7D90000}"/>
    <cellStyle name="통_02-배수공_2006 가지산도립공원 등산로 정비사업_3차 숲가꾸기 조서(밀양시)_09밀양2지번조서(허작업)" xfId="6494" xr:uid="{00000000-0005-0000-0000-0000F8D90000}"/>
    <cellStyle name="통_02-배수공_2006 가지산도립공원 등산로 정비사업_3차 숲가꾸기 조서(밀양시)_09숲가꾸기조서(밀양2)" xfId="6495" xr:uid="{00000000-0005-0000-0000-0000F9D90000}"/>
    <cellStyle name="통_02-배수공_2006 가지산도립공원 등산로 정비사업_가지산도립공원등산로정비공사" xfId="6496" xr:uid="{00000000-0005-0000-0000-0000FAD90000}"/>
    <cellStyle name="통_02-배수공_2006 가지산도립공원 등산로 정비사업_가지산도립공원등산로정비공사_3차 숲가꾸기 조서(밀양시)" xfId="6497" xr:uid="{00000000-0005-0000-0000-0000FBD90000}"/>
    <cellStyle name="통_02-배수공_2006 가지산도립공원 등산로 정비사업_가지산도립공원등산로정비공사_3차 숲가꾸기 조서(밀양시)_09밀양2지번조서(허작업)" xfId="6498" xr:uid="{00000000-0005-0000-0000-0000FCD90000}"/>
    <cellStyle name="통_02-배수공_2006 가지산도립공원 등산로 정비사업_가지산도립공원등산로정비공사_3차 숲가꾸기 조서(밀양시)_09숲가꾸기조서(밀양2)" xfId="6499" xr:uid="{00000000-0005-0000-0000-0000FDD90000}"/>
    <cellStyle name="통_02-배수공_3차 숲가꾸기 조서(밀양시)" xfId="6500" xr:uid="{00000000-0005-0000-0000-0000FED90000}"/>
    <cellStyle name="통_02-배수공_3차 숲가꾸기 조서(밀양시)_09밀양2지번조서(허작업)" xfId="6501" xr:uid="{00000000-0005-0000-0000-0000FFD90000}"/>
    <cellStyle name="통_02-배수공_3차 숲가꾸기 조서(밀양시)_09숲가꾸기조서(밀양2)" xfId="6502" xr:uid="{00000000-0005-0000-0000-000000DA0000}"/>
    <cellStyle name="통_02-배수공_수량산출서-2(온양산길)" xfId="6503" xr:uid="{00000000-0005-0000-0000-000001DA0000}"/>
    <cellStyle name="통_02-배수공_수량산출서-2(온양산길)_(01-1)수량(산청송경3)" xfId="6504" xr:uid="{00000000-0005-0000-0000-000002DA0000}"/>
    <cellStyle name="통_02-배수공_수량산출서-2(온양산길)_(01-1)수량(산청송경5)" xfId="6505" xr:uid="{00000000-0005-0000-0000-000003DA0000}"/>
    <cellStyle name="통_02-배수공_수량산출서-2(온양산길)_(01-1)수량(차황실매)" xfId="6506" xr:uid="{00000000-0005-0000-0000-000004DA0000}"/>
    <cellStyle name="통_02-배수공_수량산출서-2(온양산길)_(02-2)수량(생초노은~향양5)" xfId="6507" xr:uid="{00000000-0005-0000-0000-000005DA0000}"/>
    <cellStyle name="통_02-배수공_수량산출서-2(온양산길)_(03-1)수량(단성자양3)" xfId="6508" xr:uid="{00000000-0005-0000-0000-000006DA0000}"/>
    <cellStyle name="통_02-배수공_수량산출서-2(온양산길)_(03-1)수량(시천사리)" xfId="6509" xr:uid="{00000000-0005-0000-0000-000007DA0000}"/>
    <cellStyle name="통_02-배수공_수량산출서-2(온양산길)_(03-2)수량(단성자양)" xfId="6510" xr:uid="{00000000-0005-0000-0000-000008DA0000}"/>
    <cellStyle name="통_02-배수공_수량산출서-2(온양산길)_구조개량(1차)" xfId="6511" xr:uid="{00000000-0005-0000-0000-000009DA0000}"/>
    <cellStyle name="통_02-배수공_수량산출서-2(온양산길)_구조개량(2차)" xfId="6512" xr:uid="{00000000-0005-0000-0000-00000ADA0000}"/>
    <cellStyle name="통_02-배수공_수량산출서-2(온양산길)_보수공사(4차)" xfId="6513" xr:uid="{00000000-0005-0000-0000-00000BDA0000}"/>
    <cellStyle name="통_02-배수공_수량산출서-2(온양산길)_보수공사(토공만)" xfId="6514" xr:uid="{00000000-0005-0000-0000-00000CDA0000}"/>
    <cellStyle name="통_02-배수공_수량산출서-2(온양산길)_수량산출(2차)" xfId="6515" xr:uid="{00000000-0005-0000-0000-00000DDA0000}"/>
    <cellStyle name="통_02-배수공_수량산출서-2(온양산길)_수량산출(구조개량1)" xfId="6516" xr:uid="{00000000-0005-0000-0000-00000EDA0000}"/>
    <cellStyle name="통_02-배수공_수량산출서-2(온양산길)_수량산출(구조개량6)" xfId="6517" xr:uid="{00000000-0005-0000-0000-00000FDA0000}"/>
    <cellStyle name="통_04-포장공_02-배수공" xfId="6518" xr:uid="{00000000-0005-0000-0000-000010DA0000}"/>
    <cellStyle name="통_04-포장공_02-배수공_2006 가지산도립공원 등산로 정비사업" xfId="6519" xr:uid="{00000000-0005-0000-0000-000011DA0000}"/>
    <cellStyle name="통_04-포장공_02-배수공_2006 가지산도립공원 등산로 정비사업_2006 가지산도립공원 등산로 정비사업" xfId="6520" xr:uid="{00000000-0005-0000-0000-000012DA0000}"/>
    <cellStyle name="통_04-포장공_02-배수공_2006 가지산도립공원 등산로 정비사업_2006 가지산도립공원 등산로 정비사업_3차 숲가꾸기 조서(밀양시)" xfId="6521" xr:uid="{00000000-0005-0000-0000-000013DA0000}"/>
    <cellStyle name="통_04-포장공_02-배수공_2006 가지산도립공원 등산로 정비사업_2006 가지산도립공원 등산로 정비사업_3차 숲가꾸기 조서(밀양시)_09밀양2지번조서(허작업)" xfId="6522" xr:uid="{00000000-0005-0000-0000-000014DA0000}"/>
    <cellStyle name="통_04-포장공_02-배수공_2006 가지산도립공원 등산로 정비사업_2006 가지산도립공원 등산로 정비사업_3차 숲가꾸기 조서(밀양시)_09숲가꾸기조서(밀양2)" xfId="6523" xr:uid="{00000000-0005-0000-0000-000015DA0000}"/>
    <cellStyle name="통_04-포장공_02-배수공_2006 가지산도립공원 등산로 정비사업_2006가지산도립공원등산로정비공사" xfId="6524" xr:uid="{00000000-0005-0000-0000-000016DA0000}"/>
    <cellStyle name="통_04-포장공_02-배수공_2006 가지산도립공원 등산로 정비사업_2006가지산도립공원등산로정비공사_3차 숲가꾸기 조서(밀양시)" xfId="6525" xr:uid="{00000000-0005-0000-0000-000017DA0000}"/>
    <cellStyle name="통_04-포장공_02-배수공_2006 가지산도립공원 등산로 정비사업_2006가지산도립공원등산로정비공사_3차 숲가꾸기 조서(밀양시)_09밀양2지번조서(허작업)" xfId="6526" xr:uid="{00000000-0005-0000-0000-000018DA0000}"/>
    <cellStyle name="통_04-포장공_02-배수공_2006 가지산도립공원 등산로 정비사업_2006가지산도립공원등산로정비공사_3차 숲가꾸기 조서(밀양시)_09숲가꾸기조서(밀양2)" xfId="6527" xr:uid="{00000000-0005-0000-0000-000019DA0000}"/>
    <cellStyle name="통_04-포장공_02-배수공_2006 가지산도립공원 등산로 정비사업_2006밀양시가지산도립공원등산로정비공사" xfId="6528" xr:uid="{00000000-0005-0000-0000-00001ADA0000}"/>
    <cellStyle name="통_04-포장공_02-배수공_2006 가지산도립공원 등산로 정비사업_2006밀양시가지산도립공원등산로정비공사_3차 숲가꾸기 조서(밀양시)" xfId="6529" xr:uid="{00000000-0005-0000-0000-00001BDA0000}"/>
    <cellStyle name="통_04-포장공_02-배수공_2006 가지산도립공원 등산로 정비사업_2006밀양시가지산도립공원등산로정비공사_3차 숲가꾸기 조서(밀양시)_09밀양2지번조서(허작업)" xfId="6530" xr:uid="{00000000-0005-0000-0000-00001CDA0000}"/>
    <cellStyle name="통_04-포장공_02-배수공_2006 가지산도립공원 등산로 정비사업_2006밀양시가지산도립공원등산로정비공사_3차 숲가꾸기 조서(밀양시)_09숲가꾸기조서(밀양2)" xfId="6531" xr:uid="{00000000-0005-0000-0000-00001DDA0000}"/>
    <cellStyle name="통_04-포장공_02-배수공_2006 가지산도립공원 등산로 정비사업_3차 숲가꾸기 조서(밀양시)" xfId="6532" xr:uid="{00000000-0005-0000-0000-00001EDA0000}"/>
    <cellStyle name="통_04-포장공_02-배수공_2006 가지산도립공원 등산로 정비사업_3차 숲가꾸기 조서(밀양시)_09밀양2지번조서(허작업)" xfId="6533" xr:uid="{00000000-0005-0000-0000-00001FDA0000}"/>
    <cellStyle name="통_04-포장공_02-배수공_2006 가지산도립공원 등산로 정비사업_3차 숲가꾸기 조서(밀양시)_09숲가꾸기조서(밀양2)" xfId="6534" xr:uid="{00000000-0005-0000-0000-000020DA0000}"/>
    <cellStyle name="통_04-포장공_02-배수공_2006 가지산도립공원 등산로 정비사업_가지산도립공원등산로정비공사" xfId="6535" xr:uid="{00000000-0005-0000-0000-000021DA0000}"/>
    <cellStyle name="통_04-포장공_02-배수공_2006 가지산도립공원 등산로 정비사업_가지산도립공원등산로정비공사_3차 숲가꾸기 조서(밀양시)" xfId="6536" xr:uid="{00000000-0005-0000-0000-000022DA0000}"/>
    <cellStyle name="통_04-포장공_02-배수공_2006 가지산도립공원 등산로 정비사업_가지산도립공원등산로정비공사_3차 숲가꾸기 조서(밀양시)_09밀양2지번조서(허작업)" xfId="6537" xr:uid="{00000000-0005-0000-0000-000023DA0000}"/>
    <cellStyle name="통_04-포장공_02-배수공_2006 가지산도립공원 등산로 정비사업_가지산도립공원등산로정비공사_3차 숲가꾸기 조서(밀양시)_09숲가꾸기조서(밀양2)" xfId="6538" xr:uid="{00000000-0005-0000-0000-000024DA0000}"/>
    <cellStyle name="통_04-포장공_02-배수공_3차 숲가꾸기 조서(밀양시)" xfId="6539" xr:uid="{00000000-0005-0000-0000-000025DA0000}"/>
    <cellStyle name="통_04-포장공_02-배수공_3차 숲가꾸기 조서(밀양시)_09밀양2지번조서(허작업)" xfId="6540" xr:uid="{00000000-0005-0000-0000-000026DA0000}"/>
    <cellStyle name="통_04-포장공_02-배수공_3차 숲가꾸기 조서(밀양시)_09숲가꾸기조서(밀양2)" xfId="6541" xr:uid="{00000000-0005-0000-0000-000027DA0000}"/>
    <cellStyle name="통_04-포장공_02-배수공_수량산출서-2(온양산길)" xfId="6542" xr:uid="{00000000-0005-0000-0000-000028DA0000}"/>
    <cellStyle name="통_04-포장공_02-배수공_수량산출서-2(온양산길)_(01-1)수량(산청송경3)" xfId="6543" xr:uid="{00000000-0005-0000-0000-000029DA0000}"/>
    <cellStyle name="통_04-포장공_02-배수공_수량산출서-2(온양산길)_(01-1)수량(산청송경5)" xfId="6544" xr:uid="{00000000-0005-0000-0000-00002ADA0000}"/>
    <cellStyle name="통_04-포장공_02-배수공_수량산출서-2(온양산길)_(01-1)수량(차황실매)" xfId="6545" xr:uid="{00000000-0005-0000-0000-00002BDA0000}"/>
    <cellStyle name="통_04-포장공_02-배수공_수량산출서-2(온양산길)_(02-2)수량(생초노은~향양5)" xfId="6546" xr:uid="{00000000-0005-0000-0000-00002CDA0000}"/>
    <cellStyle name="통_04-포장공_02-배수공_수량산출서-2(온양산길)_(03-1)수량(단성자양3)" xfId="6547" xr:uid="{00000000-0005-0000-0000-00002DDA0000}"/>
    <cellStyle name="통_04-포장공_02-배수공_수량산출서-2(온양산길)_(03-1)수량(시천사리)" xfId="6548" xr:uid="{00000000-0005-0000-0000-00002EDA0000}"/>
    <cellStyle name="통_04-포장공_02-배수공_수량산출서-2(온양산길)_(03-2)수량(단성자양)" xfId="6549" xr:uid="{00000000-0005-0000-0000-00002FDA0000}"/>
    <cellStyle name="통_04-포장공_02-배수공_수량산출서-2(온양산길)_구조개량(1차)" xfId="6550" xr:uid="{00000000-0005-0000-0000-000030DA0000}"/>
    <cellStyle name="통_04-포장공_02-배수공_수량산출서-2(온양산길)_구조개량(2차)" xfId="6551" xr:uid="{00000000-0005-0000-0000-000031DA0000}"/>
    <cellStyle name="통_04-포장공_02-배수공_수량산출서-2(온양산길)_보수공사(4차)" xfId="6552" xr:uid="{00000000-0005-0000-0000-000032DA0000}"/>
    <cellStyle name="통_04-포장공_02-배수공_수량산출서-2(온양산길)_보수공사(토공만)" xfId="6553" xr:uid="{00000000-0005-0000-0000-000033DA0000}"/>
    <cellStyle name="통_04-포장공_02-배수공_수량산출서-2(온양산길)_수량산출(2차)" xfId="6554" xr:uid="{00000000-0005-0000-0000-000034DA0000}"/>
    <cellStyle name="통_04-포장공_02-배수공_수량산출서-2(온양산길)_수량산출(구조개량1)" xfId="6555" xr:uid="{00000000-0005-0000-0000-000035DA0000}"/>
    <cellStyle name="통_04-포장공_02-배수공_수량산출서-2(온양산길)_수량산출(구조개량6)" xfId="6556" xr:uid="{00000000-0005-0000-0000-000036DA0000}"/>
    <cellStyle name="통_06-부대공_02-배수공" xfId="6557" xr:uid="{00000000-0005-0000-0000-000037DA0000}"/>
    <cellStyle name="통_06-부대공_02-배수공_2006 가지산도립공원 등산로 정비사업" xfId="6558" xr:uid="{00000000-0005-0000-0000-000038DA0000}"/>
    <cellStyle name="통_06-부대공_02-배수공_2006 가지산도립공원 등산로 정비사업_2006 가지산도립공원 등산로 정비사업" xfId="6559" xr:uid="{00000000-0005-0000-0000-000039DA0000}"/>
    <cellStyle name="통_06-부대공_02-배수공_2006 가지산도립공원 등산로 정비사업_2006 가지산도립공원 등산로 정비사업_3차 숲가꾸기 조서(밀양시)" xfId="6560" xr:uid="{00000000-0005-0000-0000-00003ADA0000}"/>
    <cellStyle name="통_06-부대공_02-배수공_2006 가지산도립공원 등산로 정비사업_2006 가지산도립공원 등산로 정비사업_3차 숲가꾸기 조서(밀양시)_09밀양2지번조서(허작업)" xfId="6561" xr:uid="{00000000-0005-0000-0000-00003BDA0000}"/>
    <cellStyle name="통_06-부대공_02-배수공_2006 가지산도립공원 등산로 정비사업_2006 가지산도립공원 등산로 정비사업_3차 숲가꾸기 조서(밀양시)_09숲가꾸기조서(밀양2)" xfId="6562" xr:uid="{00000000-0005-0000-0000-00003CDA0000}"/>
    <cellStyle name="통_06-부대공_02-배수공_2006 가지산도립공원 등산로 정비사업_2006가지산도립공원등산로정비공사" xfId="6563" xr:uid="{00000000-0005-0000-0000-00003DDA0000}"/>
    <cellStyle name="통_06-부대공_02-배수공_2006 가지산도립공원 등산로 정비사업_2006가지산도립공원등산로정비공사_3차 숲가꾸기 조서(밀양시)" xfId="6564" xr:uid="{00000000-0005-0000-0000-00003EDA0000}"/>
    <cellStyle name="통_06-부대공_02-배수공_2006 가지산도립공원 등산로 정비사업_2006가지산도립공원등산로정비공사_3차 숲가꾸기 조서(밀양시)_09밀양2지번조서(허작업)" xfId="6565" xr:uid="{00000000-0005-0000-0000-00003FDA0000}"/>
    <cellStyle name="통_06-부대공_02-배수공_2006 가지산도립공원 등산로 정비사업_2006가지산도립공원등산로정비공사_3차 숲가꾸기 조서(밀양시)_09숲가꾸기조서(밀양2)" xfId="6566" xr:uid="{00000000-0005-0000-0000-000040DA0000}"/>
    <cellStyle name="통_06-부대공_02-배수공_2006 가지산도립공원 등산로 정비사업_2006밀양시가지산도립공원등산로정비공사" xfId="6567" xr:uid="{00000000-0005-0000-0000-000041DA0000}"/>
    <cellStyle name="통_06-부대공_02-배수공_2006 가지산도립공원 등산로 정비사업_2006밀양시가지산도립공원등산로정비공사_3차 숲가꾸기 조서(밀양시)" xfId="6568" xr:uid="{00000000-0005-0000-0000-000042DA0000}"/>
    <cellStyle name="통_06-부대공_02-배수공_2006 가지산도립공원 등산로 정비사업_2006밀양시가지산도립공원등산로정비공사_3차 숲가꾸기 조서(밀양시)_09밀양2지번조서(허작업)" xfId="6569" xr:uid="{00000000-0005-0000-0000-000043DA0000}"/>
    <cellStyle name="통_06-부대공_02-배수공_2006 가지산도립공원 등산로 정비사업_2006밀양시가지산도립공원등산로정비공사_3차 숲가꾸기 조서(밀양시)_09숲가꾸기조서(밀양2)" xfId="6570" xr:uid="{00000000-0005-0000-0000-000044DA0000}"/>
    <cellStyle name="통_06-부대공_02-배수공_2006 가지산도립공원 등산로 정비사업_3차 숲가꾸기 조서(밀양시)" xfId="6571" xr:uid="{00000000-0005-0000-0000-000045DA0000}"/>
    <cellStyle name="통_06-부대공_02-배수공_2006 가지산도립공원 등산로 정비사업_3차 숲가꾸기 조서(밀양시)_09밀양2지번조서(허작업)" xfId="6572" xr:uid="{00000000-0005-0000-0000-000046DA0000}"/>
    <cellStyle name="통_06-부대공_02-배수공_2006 가지산도립공원 등산로 정비사업_3차 숲가꾸기 조서(밀양시)_09숲가꾸기조서(밀양2)" xfId="6573" xr:uid="{00000000-0005-0000-0000-000047DA0000}"/>
    <cellStyle name="통_06-부대공_02-배수공_2006 가지산도립공원 등산로 정비사업_가지산도립공원등산로정비공사" xfId="6574" xr:uid="{00000000-0005-0000-0000-000048DA0000}"/>
    <cellStyle name="통_06-부대공_02-배수공_2006 가지산도립공원 등산로 정비사업_가지산도립공원등산로정비공사_3차 숲가꾸기 조서(밀양시)" xfId="6575" xr:uid="{00000000-0005-0000-0000-000049DA0000}"/>
    <cellStyle name="통_06-부대공_02-배수공_2006 가지산도립공원 등산로 정비사업_가지산도립공원등산로정비공사_3차 숲가꾸기 조서(밀양시)_09밀양2지번조서(허작업)" xfId="6576" xr:uid="{00000000-0005-0000-0000-00004ADA0000}"/>
    <cellStyle name="통_06-부대공_02-배수공_2006 가지산도립공원 등산로 정비사업_가지산도립공원등산로정비공사_3차 숲가꾸기 조서(밀양시)_09숲가꾸기조서(밀양2)" xfId="6577" xr:uid="{00000000-0005-0000-0000-00004BDA0000}"/>
    <cellStyle name="통_06-부대공_02-배수공_3차 숲가꾸기 조서(밀양시)" xfId="6578" xr:uid="{00000000-0005-0000-0000-00004CDA0000}"/>
    <cellStyle name="통_06-부대공_02-배수공_3차 숲가꾸기 조서(밀양시)_09밀양2지번조서(허작업)" xfId="6579" xr:uid="{00000000-0005-0000-0000-00004DDA0000}"/>
    <cellStyle name="통_06-부대공_02-배수공_3차 숲가꾸기 조서(밀양시)_09숲가꾸기조서(밀양2)" xfId="6580" xr:uid="{00000000-0005-0000-0000-00004EDA0000}"/>
    <cellStyle name="통_06-부대공_02-배수공_수량산출서-2(온양산길)" xfId="6581" xr:uid="{00000000-0005-0000-0000-00004FDA0000}"/>
    <cellStyle name="통_06-부대공_02-배수공_수량산출서-2(온양산길)_(01-1)수량(산청송경3)" xfId="6582" xr:uid="{00000000-0005-0000-0000-000050DA0000}"/>
    <cellStyle name="통_06-부대공_02-배수공_수량산출서-2(온양산길)_(01-1)수량(산청송경5)" xfId="6583" xr:uid="{00000000-0005-0000-0000-000051DA0000}"/>
    <cellStyle name="통_06-부대공_02-배수공_수량산출서-2(온양산길)_(01-1)수량(차황실매)" xfId="6584" xr:uid="{00000000-0005-0000-0000-000052DA0000}"/>
    <cellStyle name="통_06-부대공_02-배수공_수량산출서-2(온양산길)_(02-2)수량(생초노은~향양5)" xfId="6585" xr:uid="{00000000-0005-0000-0000-000053DA0000}"/>
    <cellStyle name="통_06-부대공_02-배수공_수량산출서-2(온양산길)_(03-1)수량(단성자양3)" xfId="6586" xr:uid="{00000000-0005-0000-0000-000054DA0000}"/>
    <cellStyle name="통_06-부대공_02-배수공_수량산출서-2(온양산길)_(03-1)수량(시천사리)" xfId="6587" xr:uid="{00000000-0005-0000-0000-000055DA0000}"/>
    <cellStyle name="통_06-부대공_02-배수공_수량산출서-2(온양산길)_(03-2)수량(단성자양)" xfId="6588" xr:uid="{00000000-0005-0000-0000-000056DA0000}"/>
    <cellStyle name="통_06-부대공_02-배수공_수량산출서-2(온양산길)_구조개량(1차)" xfId="6589" xr:uid="{00000000-0005-0000-0000-000057DA0000}"/>
    <cellStyle name="통_06-부대공_02-배수공_수량산출서-2(온양산길)_구조개량(2차)" xfId="6590" xr:uid="{00000000-0005-0000-0000-000058DA0000}"/>
    <cellStyle name="통_06-부대공_02-배수공_수량산출서-2(온양산길)_보수공사(4차)" xfId="6591" xr:uid="{00000000-0005-0000-0000-000059DA0000}"/>
    <cellStyle name="통_06-부대공_02-배수공_수량산출서-2(온양산길)_보수공사(토공만)" xfId="6592" xr:uid="{00000000-0005-0000-0000-00005ADA0000}"/>
    <cellStyle name="통_06-부대공_02-배수공_수량산출서-2(온양산길)_수량산출(2차)" xfId="6593" xr:uid="{00000000-0005-0000-0000-00005BDA0000}"/>
    <cellStyle name="통_06-부대공_02-배수공_수량산출서-2(온양산길)_수량산출(구조개량1)" xfId="6594" xr:uid="{00000000-0005-0000-0000-00005CDA0000}"/>
    <cellStyle name="통_06-부대공_02-배수공_수량산출서-2(온양산길)_수량산출(구조개량6)" xfId="6595" xr:uid="{00000000-0005-0000-0000-00005DDA0000}"/>
    <cellStyle name="통_1차 보상분 지불현황" xfId="6596" xr:uid="{00000000-0005-0000-0000-00005EDA0000}"/>
    <cellStyle name="통_20050615 2차보상분지불현황(진)" xfId="6597" xr:uid="{00000000-0005-0000-0000-00005FDA0000}"/>
    <cellStyle name="통_3차보상분지불현황(차룡9기)" xfId="6598" xr:uid="{00000000-0005-0000-0000-000060DA0000}"/>
    <cellStyle name="통_보상비지불및민원협의" xfId="6599" xr:uid="{00000000-0005-0000-0000-000061DA0000}"/>
    <cellStyle name="통_부대공사" xfId="6600" xr:uid="{00000000-0005-0000-0000-000062DA0000}"/>
    <cellStyle name="통_부대공사_1차 보상분 지불현황" xfId="6601" xr:uid="{00000000-0005-0000-0000-000063DA0000}"/>
    <cellStyle name="통_부대공사_20050615 2차보상분지불현황(진)" xfId="6602" xr:uid="{00000000-0005-0000-0000-000064DA0000}"/>
    <cellStyle name="통_부대공사_3차보상분지불현황(차룡9기)" xfId="6603" xr:uid="{00000000-0005-0000-0000-000065DA0000}"/>
    <cellStyle name="통_부대공사_보상비지불및민원협의" xfId="6604" xr:uid="{00000000-0005-0000-0000-000066DA0000}"/>
    <cellStyle name="통_부대공사_차룡TL설계서(원본)" xfId="6605" xr:uid="{00000000-0005-0000-0000-000067DA0000}"/>
    <cellStyle name="통_부대공사단위수량" xfId="6606" xr:uid="{00000000-0005-0000-0000-000068DA0000}"/>
    <cellStyle name="통_부대공사단위수량_1차 보상분 지불현황" xfId="6607" xr:uid="{00000000-0005-0000-0000-000069DA0000}"/>
    <cellStyle name="통_부대공사단위수량_20050615 2차보상분지불현황(진)" xfId="6608" xr:uid="{00000000-0005-0000-0000-00006ADA0000}"/>
    <cellStyle name="통_부대공사단위수량_3차보상분지불현황(차룡9기)" xfId="6609" xr:uid="{00000000-0005-0000-0000-00006BDA0000}"/>
    <cellStyle name="통_부대공사단위수량_보상비지불및민원협의" xfId="6610" xr:uid="{00000000-0005-0000-0000-00006CDA0000}"/>
    <cellStyle name="통_부대공사단위수량_차룡TL설계서(원본)" xfId="6611" xr:uid="{00000000-0005-0000-0000-00006DDA0000}"/>
    <cellStyle name="통_수량산출서(수정)_01-토공_02-배수공" xfId="6612" xr:uid="{00000000-0005-0000-0000-00006EDA0000}"/>
    <cellStyle name="통_수량산출서(수정)_01-토공_02-배수공_2006 가지산도립공원 등산로 정비사업" xfId="6613" xr:uid="{00000000-0005-0000-0000-00006FDA0000}"/>
    <cellStyle name="통_수량산출서(수정)_01-토공_02-배수공_2006 가지산도립공원 등산로 정비사업_2006 가지산도립공원 등산로 정비사업" xfId="6614" xr:uid="{00000000-0005-0000-0000-000070DA0000}"/>
    <cellStyle name="통_수량산출서(수정)_01-토공_02-배수공_2006 가지산도립공원 등산로 정비사업_2006 가지산도립공원 등산로 정비사업_3차 숲가꾸기 조서(밀양시)" xfId="6615" xr:uid="{00000000-0005-0000-0000-000071DA0000}"/>
    <cellStyle name="통_수량산출서(수정)_01-토공_02-배수공_2006 가지산도립공원 등산로 정비사업_2006 가지산도립공원 등산로 정비사업_3차 숲가꾸기 조서(밀양시)_09밀양2지번조서(허작업)" xfId="6616" xr:uid="{00000000-0005-0000-0000-000072DA0000}"/>
    <cellStyle name="통_수량산출서(수정)_01-토공_02-배수공_2006 가지산도립공원 등산로 정비사업_2006 가지산도립공원 등산로 정비사업_3차 숲가꾸기 조서(밀양시)_09숲가꾸기조서(밀양2)" xfId="6617" xr:uid="{00000000-0005-0000-0000-000073DA0000}"/>
    <cellStyle name="통_수량산출서(수정)_01-토공_02-배수공_2006 가지산도립공원 등산로 정비사업_2006가지산도립공원등산로정비공사" xfId="6618" xr:uid="{00000000-0005-0000-0000-000074DA0000}"/>
    <cellStyle name="통_수량산출서(수정)_01-토공_02-배수공_2006 가지산도립공원 등산로 정비사업_2006가지산도립공원등산로정비공사_3차 숲가꾸기 조서(밀양시)" xfId="6619" xr:uid="{00000000-0005-0000-0000-000075DA0000}"/>
    <cellStyle name="통_수량산출서(수정)_01-토공_02-배수공_2006 가지산도립공원 등산로 정비사업_2006가지산도립공원등산로정비공사_3차 숲가꾸기 조서(밀양시)_09밀양2지번조서(허작업)" xfId="6620" xr:uid="{00000000-0005-0000-0000-000076DA0000}"/>
    <cellStyle name="통_수량산출서(수정)_01-토공_02-배수공_2006 가지산도립공원 등산로 정비사업_2006가지산도립공원등산로정비공사_3차 숲가꾸기 조서(밀양시)_09숲가꾸기조서(밀양2)" xfId="6621" xr:uid="{00000000-0005-0000-0000-000077DA0000}"/>
    <cellStyle name="통_수량산출서(수정)_01-토공_02-배수공_2006 가지산도립공원 등산로 정비사업_2006밀양시가지산도립공원등산로정비공사" xfId="6622" xr:uid="{00000000-0005-0000-0000-000078DA0000}"/>
    <cellStyle name="통_수량산출서(수정)_01-토공_02-배수공_2006 가지산도립공원 등산로 정비사업_2006밀양시가지산도립공원등산로정비공사_3차 숲가꾸기 조서(밀양시)" xfId="6623" xr:uid="{00000000-0005-0000-0000-000079DA0000}"/>
    <cellStyle name="통_수량산출서(수정)_01-토공_02-배수공_2006 가지산도립공원 등산로 정비사업_2006밀양시가지산도립공원등산로정비공사_3차 숲가꾸기 조서(밀양시)_09밀양2지번조서(허작업)" xfId="6624" xr:uid="{00000000-0005-0000-0000-00007ADA0000}"/>
    <cellStyle name="통_수량산출서(수정)_01-토공_02-배수공_2006 가지산도립공원 등산로 정비사업_2006밀양시가지산도립공원등산로정비공사_3차 숲가꾸기 조서(밀양시)_09숲가꾸기조서(밀양2)" xfId="6625" xr:uid="{00000000-0005-0000-0000-00007BDA0000}"/>
    <cellStyle name="통_수량산출서(수정)_01-토공_02-배수공_2006 가지산도립공원 등산로 정비사업_3차 숲가꾸기 조서(밀양시)" xfId="6626" xr:uid="{00000000-0005-0000-0000-00007CDA0000}"/>
    <cellStyle name="통_수량산출서(수정)_01-토공_02-배수공_2006 가지산도립공원 등산로 정비사업_3차 숲가꾸기 조서(밀양시)_09밀양2지번조서(허작업)" xfId="6627" xr:uid="{00000000-0005-0000-0000-00007DDA0000}"/>
    <cellStyle name="통_수량산출서(수정)_01-토공_02-배수공_2006 가지산도립공원 등산로 정비사업_3차 숲가꾸기 조서(밀양시)_09숲가꾸기조서(밀양2)" xfId="6628" xr:uid="{00000000-0005-0000-0000-00007EDA0000}"/>
    <cellStyle name="통_수량산출서(수정)_01-토공_02-배수공_2006 가지산도립공원 등산로 정비사업_가지산도립공원등산로정비공사" xfId="6629" xr:uid="{00000000-0005-0000-0000-00007FDA0000}"/>
    <cellStyle name="통_수량산출서(수정)_01-토공_02-배수공_2006 가지산도립공원 등산로 정비사업_가지산도립공원등산로정비공사_3차 숲가꾸기 조서(밀양시)" xfId="6630" xr:uid="{00000000-0005-0000-0000-000080DA0000}"/>
    <cellStyle name="통_수량산출서(수정)_01-토공_02-배수공_2006 가지산도립공원 등산로 정비사업_가지산도립공원등산로정비공사_3차 숲가꾸기 조서(밀양시)_09밀양2지번조서(허작업)" xfId="6631" xr:uid="{00000000-0005-0000-0000-000081DA0000}"/>
    <cellStyle name="통_수량산출서(수정)_01-토공_02-배수공_2006 가지산도립공원 등산로 정비사업_가지산도립공원등산로정비공사_3차 숲가꾸기 조서(밀양시)_09숲가꾸기조서(밀양2)" xfId="6632" xr:uid="{00000000-0005-0000-0000-000082DA0000}"/>
    <cellStyle name="통_수량산출서(수정)_01-토공_02-배수공_3차 숲가꾸기 조서(밀양시)" xfId="6633" xr:uid="{00000000-0005-0000-0000-000083DA0000}"/>
    <cellStyle name="통_수량산출서(수정)_01-토공_02-배수공_3차 숲가꾸기 조서(밀양시)_09밀양2지번조서(허작업)" xfId="6634" xr:uid="{00000000-0005-0000-0000-000084DA0000}"/>
    <cellStyle name="통_수량산출서(수정)_01-토공_02-배수공_3차 숲가꾸기 조서(밀양시)_09숲가꾸기조서(밀양2)" xfId="6635" xr:uid="{00000000-0005-0000-0000-000085DA0000}"/>
    <cellStyle name="통_수량산출서(수정)_01-토공_02-배수공_수량산출서-2(온양산길)" xfId="6636" xr:uid="{00000000-0005-0000-0000-000086DA0000}"/>
    <cellStyle name="통_수량산출서(수정)_01-토공_02-배수공_수량산출서-2(온양산길)_(01-1)수량(산청송경3)" xfId="6637" xr:uid="{00000000-0005-0000-0000-000087DA0000}"/>
    <cellStyle name="통_수량산출서(수정)_01-토공_02-배수공_수량산출서-2(온양산길)_(01-1)수량(산청송경5)" xfId="6638" xr:uid="{00000000-0005-0000-0000-000088DA0000}"/>
    <cellStyle name="통_수량산출서(수정)_01-토공_02-배수공_수량산출서-2(온양산길)_(01-1)수량(차황실매)" xfId="6639" xr:uid="{00000000-0005-0000-0000-000089DA0000}"/>
    <cellStyle name="통_수량산출서(수정)_01-토공_02-배수공_수량산출서-2(온양산길)_(02-2)수량(생초노은~향양5)" xfId="6640" xr:uid="{00000000-0005-0000-0000-00008ADA0000}"/>
    <cellStyle name="통_수량산출서(수정)_01-토공_02-배수공_수량산출서-2(온양산길)_(03-1)수량(단성자양3)" xfId="6641" xr:uid="{00000000-0005-0000-0000-00008BDA0000}"/>
    <cellStyle name="통_수량산출서(수정)_01-토공_02-배수공_수량산출서-2(온양산길)_(03-1)수량(시천사리)" xfId="6642" xr:uid="{00000000-0005-0000-0000-00008CDA0000}"/>
    <cellStyle name="통_수량산출서(수정)_01-토공_02-배수공_수량산출서-2(온양산길)_(03-2)수량(단성자양)" xfId="6643" xr:uid="{00000000-0005-0000-0000-00008DDA0000}"/>
    <cellStyle name="통_수량산출서(수정)_01-토공_02-배수공_수량산출서-2(온양산길)_구조개량(1차)" xfId="6644" xr:uid="{00000000-0005-0000-0000-00008EDA0000}"/>
    <cellStyle name="통_수량산출서(수정)_01-토공_02-배수공_수량산출서-2(온양산길)_구조개량(2차)" xfId="6645" xr:uid="{00000000-0005-0000-0000-00008FDA0000}"/>
    <cellStyle name="통_수량산출서(수정)_01-토공_02-배수공_수량산출서-2(온양산길)_보수공사(4차)" xfId="6646" xr:uid="{00000000-0005-0000-0000-000090DA0000}"/>
    <cellStyle name="통_수량산출서(수정)_01-토공_02-배수공_수량산출서-2(온양산길)_보수공사(토공만)" xfId="6647" xr:uid="{00000000-0005-0000-0000-000091DA0000}"/>
    <cellStyle name="통_수량산출서(수정)_01-토공_02-배수공_수량산출서-2(온양산길)_수량산출(2차)" xfId="6648" xr:uid="{00000000-0005-0000-0000-000092DA0000}"/>
    <cellStyle name="통_수량산출서(수정)_01-토공_02-배수공_수량산출서-2(온양산길)_수량산출(구조개량1)" xfId="6649" xr:uid="{00000000-0005-0000-0000-000093DA0000}"/>
    <cellStyle name="통_수량산출서(수정)_01-토공_02-배수공_수량산출서-2(온양산길)_수량산출(구조개량6)" xfId="6650" xr:uid="{00000000-0005-0000-0000-000094DA0000}"/>
    <cellStyle name="통_수량산출서(수정)_02-배수공" xfId="6651" xr:uid="{00000000-0005-0000-0000-000095DA0000}"/>
    <cellStyle name="통_수량산출서(수정)_02-배수공_02-배수공" xfId="6652" xr:uid="{00000000-0005-0000-0000-000096DA0000}"/>
    <cellStyle name="통_수량산출서(수정)_02-배수공_02-배수공_2006 가지산도립공원 등산로 정비사업" xfId="6653" xr:uid="{00000000-0005-0000-0000-000097DA0000}"/>
    <cellStyle name="통_수량산출서(수정)_02-배수공_02-배수공_2006 가지산도립공원 등산로 정비사업_2006 가지산도립공원 등산로 정비사업" xfId="6654" xr:uid="{00000000-0005-0000-0000-000098DA0000}"/>
    <cellStyle name="통_수량산출서(수정)_02-배수공_02-배수공_2006 가지산도립공원 등산로 정비사업_2006 가지산도립공원 등산로 정비사업_3차 숲가꾸기 조서(밀양시)" xfId="6655" xr:uid="{00000000-0005-0000-0000-000099DA0000}"/>
    <cellStyle name="통_수량산출서(수정)_02-배수공_02-배수공_2006 가지산도립공원 등산로 정비사업_2006 가지산도립공원 등산로 정비사업_3차 숲가꾸기 조서(밀양시)_09밀양2지번조서(허작업)" xfId="6656" xr:uid="{00000000-0005-0000-0000-00009ADA0000}"/>
    <cellStyle name="통_수량산출서(수정)_02-배수공_02-배수공_2006 가지산도립공원 등산로 정비사업_2006 가지산도립공원 등산로 정비사업_3차 숲가꾸기 조서(밀양시)_09숲가꾸기조서(밀양2)" xfId="6657" xr:uid="{00000000-0005-0000-0000-00009BDA0000}"/>
    <cellStyle name="통_수량산출서(수정)_02-배수공_02-배수공_2006 가지산도립공원 등산로 정비사업_2006가지산도립공원등산로정비공사" xfId="6658" xr:uid="{00000000-0005-0000-0000-00009CDA0000}"/>
    <cellStyle name="통_수량산출서(수정)_02-배수공_02-배수공_2006 가지산도립공원 등산로 정비사업_2006가지산도립공원등산로정비공사_3차 숲가꾸기 조서(밀양시)" xfId="6659" xr:uid="{00000000-0005-0000-0000-00009DDA0000}"/>
    <cellStyle name="통_수량산출서(수정)_02-배수공_02-배수공_2006 가지산도립공원 등산로 정비사업_2006가지산도립공원등산로정비공사_3차 숲가꾸기 조서(밀양시)_09밀양2지번조서(허작업)" xfId="6660" xr:uid="{00000000-0005-0000-0000-00009EDA0000}"/>
    <cellStyle name="통_수량산출서(수정)_02-배수공_02-배수공_2006 가지산도립공원 등산로 정비사업_2006가지산도립공원등산로정비공사_3차 숲가꾸기 조서(밀양시)_09숲가꾸기조서(밀양2)" xfId="6661" xr:uid="{00000000-0005-0000-0000-00009FDA0000}"/>
    <cellStyle name="통_수량산출서(수정)_02-배수공_02-배수공_2006 가지산도립공원 등산로 정비사업_2006밀양시가지산도립공원등산로정비공사" xfId="6662" xr:uid="{00000000-0005-0000-0000-0000A0DA0000}"/>
    <cellStyle name="통_수량산출서(수정)_02-배수공_02-배수공_2006 가지산도립공원 등산로 정비사업_2006밀양시가지산도립공원등산로정비공사_3차 숲가꾸기 조서(밀양시)" xfId="6663" xr:uid="{00000000-0005-0000-0000-0000A1DA0000}"/>
    <cellStyle name="통_수량산출서(수정)_02-배수공_02-배수공_2006 가지산도립공원 등산로 정비사업_2006밀양시가지산도립공원등산로정비공사_3차 숲가꾸기 조서(밀양시)_09밀양2지번조서(허작업)" xfId="6664" xr:uid="{00000000-0005-0000-0000-0000A2DA0000}"/>
    <cellStyle name="통_수량산출서(수정)_02-배수공_02-배수공_2006 가지산도립공원 등산로 정비사업_2006밀양시가지산도립공원등산로정비공사_3차 숲가꾸기 조서(밀양시)_09숲가꾸기조서(밀양2)" xfId="6665" xr:uid="{00000000-0005-0000-0000-0000A3DA0000}"/>
    <cellStyle name="통_수량산출서(수정)_02-배수공_02-배수공_2006 가지산도립공원 등산로 정비사업_3차 숲가꾸기 조서(밀양시)" xfId="6666" xr:uid="{00000000-0005-0000-0000-0000A4DA0000}"/>
    <cellStyle name="통_수량산출서(수정)_02-배수공_02-배수공_2006 가지산도립공원 등산로 정비사업_3차 숲가꾸기 조서(밀양시)_09밀양2지번조서(허작업)" xfId="6667" xr:uid="{00000000-0005-0000-0000-0000A5DA0000}"/>
    <cellStyle name="통_수량산출서(수정)_02-배수공_02-배수공_2006 가지산도립공원 등산로 정비사업_3차 숲가꾸기 조서(밀양시)_09숲가꾸기조서(밀양2)" xfId="6668" xr:uid="{00000000-0005-0000-0000-0000A6DA0000}"/>
    <cellStyle name="통_수량산출서(수정)_02-배수공_02-배수공_2006 가지산도립공원 등산로 정비사업_가지산도립공원등산로정비공사" xfId="6669" xr:uid="{00000000-0005-0000-0000-0000A7DA0000}"/>
    <cellStyle name="통_수량산출서(수정)_02-배수공_02-배수공_2006 가지산도립공원 등산로 정비사업_가지산도립공원등산로정비공사_3차 숲가꾸기 조서(밀양시)" xfId="6670" xr:uid="{00000000-0005-0000-0000-0000A8DA0000}"/>
    <cellStyle name="통_수량산출서(수정)_02-배수공_02-배수공_2006 가지산도립공원 등산로 정비사업_가지산도립공원등산로정비공사_3차 숲가꾸기 조서(밀양시)_09밀양2지번조서(허작업)" xfId="6671" xr:uid="{00000000-0005-0000-0000-0000A9DA0000}"/>
    <cellStyle name="통_수량산출서(수정)_02-배수공_02-배수공_2006 가지산도립공원 등산로 정비사업_가지산도립공원등산로정비공사_3차 숲가꾸기 조서(밀양시)_09숲가꾸기조서(밀양2)" xfId="6672" xr:uid="{00000000-0005-0000-0000-0000AADA0000}"/>
    <cellStyle name="통_수량산출서(수정)_02-배수공_02-배수공_3차 숲가꾸기 조서(밀양시)" xfId="6673" xr:uid="{00000000-0005-0000-0000-0000ABDA0000}"/>
    <cellStyle name="통_수량산출서(수정)_02-배수공_02-배수공_3차 숲가꾸기 조서(밀양시)_09밀양2지번조서(허작업)" xfId="6674" xr:uid="{00000000-0005-0000-0000-0000ACDA0000}"/>
    <cellStyle name="통_수량산출서(수정)_02-배수공_02-배수공_3차 숲가꾸기 조서(밀양시)_09숲가꾸기조서(밀양2)" xfId="6675" xr:uid="{00000000-0005-0000-0000-0000ADDA0000}"/>
    <cellStyle name="통_수량산출서(수정)_02-배수공_02-배수공_수량산출서-2(온양산길)" xfId="6676" xr:uid="{00000000-0005-0000-0000-0000AEDA0000}"/>
    <cellStyle name="통_수량산출서(수정)_02-배수공_02-배수공_수량산출서-2(온양산길)_(01-1)수량(산청송경3)" xfId="6677" xr:uid="{00000000-0005-0000-0000-0000AFDA0000}"/>
    <cellStyle name="통_수량산출서(수정)_02-배수공_02-배수공_수량산출서-2(온양산길)_(01-1)수량(산청송경5)" xfId="6678" xr:uid="{00000000-0005-0000-0000-0000B0DA0000}"/>
    <cellStyle name="통_수량산출서(수정)_02-배수공_02-배수공_수량산출서-2(온양산길)_(01-1)수량(차황실매)" xfId="6679" xr:uid="{00000000-0005-0000-0000-0000B1DA0000}"/>
    <cellStyle name="통_수량산출서(수정)_02-배수공_02-배수공_수량산출서-2(온양산길)_(02-2)수량(생초노은~향양5)" xfId="6680" xr:uid="{00000000-0005-0000-0000-0000B2DA0000}"/>
    <cellStyle name="통_수량산출서(수정)_02-배수공_02-배수공_수량산출서-2(온양산길)_(03-1)수량(단성자양3)" xfId="6681" xr:uid="{00000000-0005-0000-0000-0000B3DA0000}"/>
    <cellStyle name="통_수량산출서(수정)_02-배수공_02-배수공_수량산출서-2(온양산길)_(03-1)수량(시천사리)" xfId="6682" xr:uid="{00000000-0005-0000-0000-0000B4DA0000}"/>
    <cellStyle name="통_수량산출서(수정)_02-배수공_02-배수공_수량산출서-2(온양산길)_(03-2)수량(단성자양)" xfId="6683" xr:uid="{00000000-0005-0000-0000-0000B5DA0000}"/>
    <cellStyle name="통_수량산출서(수정)_02-배수공_02-배수공_수량산출서-2(온양산길)_구조개량(1차)" xfId="6684" xr:uid="{00000000-0005-0000-0000-0000B6DA0000}"/>
    <cellStyle name="통_수량산출서(수정)_02-배수공_02-배수공_수량산출서-2(온양산길)_구조개량(2차)" xfId="6685" xr:uid="{00000000-0005-0000-0000-0000B7DA0000}"/>
    <cellStyle name="통_수량산출서(수정)_02-배수공_02-배수공_수량산출서-2(온양산길)_보수공사(4차)" xfId="6686" xr:uid="{00000000-0005-0000-0000-0000B8DA0000}"/>
    <cellStyle name="통_수량산출서(수정)_02-배수공_02-배수공_수량산출서-2(온양산길)_보수공사(토공만)" xfId="6687" xr:uid="{00000000-0005-0000-0000-0000B9DA0000}"/>
    <cellStyle name="통_수량산출서(수정)_02-배수공_02-배수공_수량산출서-2(온양산길)_수량산출(2차)" xfId="6688" xr:uid="{00000000-0005-0000-0000-0000BADA0000}"/>
    <cellStyle name="통_수량산출서(수정)_02-배수공_02-배수공_수량산출서-2(온양산길)_수량산출(구조개량1)" xfId="6689" xr:uid="{00000000-0005-0000-0000-0000BBDA0000}"/>
    <cellStyle name="통_수량산출서(수정)_02-배수공_02-배수공_수량산출서-2(온양산길)_수량산출(구조개량6)" xfId="6690" xr:uid="{00000000-0005-0000-0000-0000BCDA0000}"/>
    <cellStyle name="통_수량산출서(수정)_02-배수공_2006 가지산도립공원 등산로 정비사업" xfId="6691" xr:uid="{00000000-0005-0000-0000-0000BDDA0000}"/>
    <cellStyle name="통_수량산출서(수정)_02-배수공_2006 가지산도립공원 등산로 정비사업_2006 가지산도립공원 등산로 정비사업" xfId="6692" xr:uid="{00000000-0005-0000-0000-0000BEDA0000}"/>
    <cellStyle name="통_수량산출서(수정)_02-배수공_2006 가지산도립공원 등산로 정비사업_2006 가지산도립공원 등산로 정비사업_3차 숲가꾸기 조서(밀양시)" xfId="6693" xr:uid="{00000000-0005-0000-0000-0000BFDA0000}"/>
    <cellStyle name="통_수량산출서(수정)_02-배수공_2006 가지산도립공원 등산로 정비사업_2006 가지산도립공원 등산로 정비사업_3차 숲가꾸기 조서(밀양시)_09밀양2지번조서(허작업)" xfId="6694" xr:uid="{00000000-0005-0000-0000-0000C0DA0000}"/>
    <cellStyle name="통_수량산출서(수정)_02-배수공_2006 가지산도립공원 등산로 정비사업_2006 가지산도립공원 등산로 정비사업_3차 숲가꾸기 조서(밀양시)_09숲가꾸기조서(밀양2)" xfId="6695" xr:uid="{00000000-0005-0000-0000-0000C1DA0000}"/>
    <cellStyle name="통_수량산출서(수정)_02-배수공_2006 가지산도립공원 등산로 정비사업_2006가지산도립공원등산로정비공사" xfId="6696" xr:uid="{00000000-0005-0000-0000-0000C2DA0000}"/>
    <cellStyle name="통_수량산출서(수정)_02-배수공_2006 가지산도립공원 등산로 정비사업_2006가지산도립공원등산로정비공사_3차 숲가꾸기 조서(밀양시)" xfId="6697" xr:uid="{00000000-0005-0000-0000-0000C3DA0000}"/>
    <cellStyle name="통_수량산출서(수정)_02-배수공_2006 가지산도립공원 등산로 정비사업_2006가지산도립공원등산로정비공사_3차 숲가꾸기 조서(밀양시)_09밀양2지번조서(허작업)" xfId="6698" xr:uid="{00000000-0005-0000-0000-0000C4DA0000}"/>
    <cellStyle name="통_수량산출서(수정)_02-배수공_2006 가지산도립공원 등산로 정비사업_2006가지산도립공원등산로정비공사_3차 숲가꾸기 조서(밀양시)_09숲가꾸기조서(밀양2)" xfId="6699" xr:uid="{00000000-0005-0000-0000-0000C5DA0000}"/>
    <cellStyle name="통_수량산출서(수정)_02-배수공_2006 가지산도립공원 등산로 정비사업_2006밀양시가지산도립공원등산로정비공사" xfId="6700" xr:uid="{00000000-0005-0000-0000-0000C6DA0000}"/>
    <cellStyle name="통_수량산출서(수정)_02-배수공_2006 가지산도립공원 등산로 정비사업_2006밀양시가지산도립공원등산로정비공사_3차 숲가꾸기 조서(밀양시)" xfId="6701" xr:uid="{00000000-0005-0000-0000-0000C7DA0000}"/>
    <cellStyle name="통_수량산출서(수정)_02-배수공_2006 가지산도립공원 등산로 정비사업_2006밀양시가지산도립공원등산로정비공사_3차 숲가꾸기 조서(밀양시)_09밀양2지번조서(허작업)" xfId="6702" xr:uid="{00000000-0005-0000-0000-0000C8DA0000}"/>
    <cellStyle name="통_수량산출서(수정)_02-배수공_2006 가지산도립공원 등산로 정비사업_2006밀양시가지산도립공원등산로정비공사_3차 숲가꾸기 조서(밀양시)_09숲가꾸기조서(밀양2)" xfId="6703" xr:uid="{00000000-0005-0000-0000-0000C9DA0000}"/>
    <cellStyle name="통_수량산출서(수정)_02-배수공_2006 가지산도립공원 등산로 정비사업_3차 숲가꾸기 조서(밀양시)" xfId="6704" xr:uid="{00000000-0005-0000-0000-0000CADA0000}"/>
    <cellStyle name="통_수량산출서(수정)_02-배수공_2006 가지산도립공원 등산로 정비사업_3차 숲가꾸기 조서(밀양시)_09밀양2지번조서(허작업)" xfId="6705" xr:uid="{00000000-0005-0000-0000-0000CBDA0000}"/>
    <cellStyle name="통_수량산출서(수정)_02-배수공_2006 가지산도립공원 등산로 정비사업_3차 숲가꾸기 조서(밀양시)_09숲가꾸기조서(밀양2)" xfId="6706" xr:uid="{00000000-0005-0000-0000-0000CCDA0000}"/>
    <cellStyle name="통_수량산출서(수정)_02-배수공_2006 가지산도립공원 등산로 정비사업_가지산도립공원등산로정비공사" xfId="6707" xr:uid="{00000000-0005-0000-0000-0000CDDA0000}"/>
    <cellStyle name="통_수량산출서(수정)_02-배수공_2006 가지산도립공원 등산로 정비사업_가지산도립공원등산로정비공사_3차 숲가꾸기 조서(밀양시)" xfId="6708" xr:uid="{00000000-0005-0000-0000-0000CEDA0000}"/>
    <cellStyle name="통_수량산출서(수정)_02-배수공_2006 가지산도립공원 등산로 정비사업_가지산도립공원등산로정비공사_3차 숲가꾸기 조서(밀양시)_09밀양2지번조서(허작업)" xfId="6709" xr:uid="{00000000-0005-0000-0000-0000CFDA0000}"/>
    <cellStyle name="통_수량산출서(수정)_02-배수공_2006 가지산도립공원 등산로 정비사업_가지산도립공원등산로정비공사_3차 숲가꾸기 조서(밀양시)_09숲가꾸기조서(밀양2)" xfId="6710" xr:uid="{00000000-0005-0000-0000-0000D0DA0000}"/>
    <cellStyle name="통_수량산출서(수정)_02-배수공_3차 숲가꾸기 조서(밀양시)" xfId="6711" xr:uid="{00000000-0005-0000-0000-0000D1DA0000}"/>
    <cellStyle name="통_수량산출서(수정)_02-배수공_3차 숲가꾸기 조서(밀양시)_09밀양2지번조서(허작업)" xfId="6712" xr:uid="{00000000-0005-0000-0000-0000D2DA0000}"/>
    <cellStyle name="통_수량산출서(수정)_02-배수공_3차 숲가꾸기 조서(밀양시)_09숲가꾸기조서(밀양2)" xfId="6713" xr:uid="{00000000-0005-0000-0000-0000D3DA0000}"/>
    <cellStyle name="통_수량산출서(수정)_02-배수공_수량산출서-2(온양산길)" xfId="6714" xr:uid="{00000000-0005-0000-0000-0000D4DA0000}"/>
    <cellStyle name="통_수량산출서(수정)_02-배수공_수량산출서-2(온양산길)_(01-1)수량(산청송경3)" xfId="6715" xr:uid="{00000000-0005-0000-0000-0000D5DA0000}"/>
    <cellStyle name="통_수량산출서(수정)_02-배수공_수량산출서-2(온양산길)_(01-1)수량(산청송경5)" xfId="6716" xr:uid="{00000000-0005-0000-0000-0000D6DA0000}"/>
    <cellStyle name="통_수량산출서(수정)_02-배수공_수량산출서-2(온양산길)_(01-1)수량(차황실매)" xfId="6717" xr:uid="{00000000-0005-0000-0000-0000D7DA0000}"/>
    <cellStyle name="통_수량산출서(수정)_02-배수공_수량산출서-2(온양산길)_(02-2)수량(생초노은~향양5)" xfId="6718" xr:uid="{00000000-0005-0000-0000-0000D8DA0000}"/>
    <cellStyle name="통_수량산출서(수정)_02-배수공_수량산출서-2(온양산길)_(03-1)수량(단성자양3)" xfId="6719" xr:uid="{00000000-0005-0000-0000-0000D9DA0000}"/>
    <cellStyle name="통_수량산출서(수정)_02-배수공_수량산출서-2(온양산길)_(03-1)수량(시천사리)" xfId="6720" xr:uid="{00000000-0005-0000-0000-0000DADA0000}"/>
    <cellStyle name="통_수량산출서(수정)_02-배수공_수량산출서-2(온양산길)_(03-2)수량(단성자양)" xfId="6721" xr:uid="{00000000-0005-0000-0000-0000DBDA0000}"/>
    <cellStyle name="통_수량산출서(수정)_02-배수공_수량산출서-2(온양산길)_구조개량(1차)" xfId="6722" xr:uid="{00000000-0005-0000-0000-0000DCDA0000}"/>
    <cellStyle name="통_수량산출서(수정)_02-배수공_수량산출서-2(온양산길)_구조개량(2차)" xfId="6723" xr:uid="{00000000-0005-0000-0000-0000DDDA0000}"/>
    <cellStyle name="통_수량산출서(수정)_02-배수공_수량산출서-2(온양산길)_보수공사(4차)" xfId="6724" xr:uid="{00000000-0005-0000-0000-0000DEDA0000}"/>
    <cellStyle name="통_수량산출서(수정)_02-배수공_수량산출서-2(온양산길)_보수공사(토공만)" xfId="6725" xr:uid="{00000000-0005-0000-0000-0000DFDA0000}"/>
    <cellStyle name="통_수량산출서(수정)_02-배수공_수량산출서-2(온양산길)_수량산출(2차)" xfId="6726" xr:uid="{00000000-0005-0000-0000-0000E0DA0000}"/>
    <cellStyle name="통_수량산출서(수정)_02-배수공_수량산출서-2(온양산길)_수량산출(구조개량1)" xfId="6727" xr:uid="{00000000-0005-0000-0000-0000E1DA0000}"/>
    <cellStyle name="통_수량산출서(수정)_02-배수공_수량산출서-2(온양산길)_수량산출(구조개량6)" xfId="6728" xr:uid="{00000000-0005-0000-0000-0000E2DA0000}"/>
    <cellStyle name="통_수량산출서(수정)_04-포장공_02-배수공" xfId="6729" xr:uid="{00000000-0005-0000-0000-0000E3DA0000}"/>
    <cellStyle name="통_수량산출서(수정)_04-포장공_02-배수공_2006 가지산도립공원 등산로 정비사업" xfId="6730" xr:uid="{00000000-0005-0000-0000-0000E4DA0000}"/>
    <cellStyle name="통_수량산출서(수정)_04-포장공_02-배수공_2006 가지산도립공원 등산로 정비사업_2006 가지산도립공원 등산로 정비사업" xfId="6731" xr:uid="{00000000-0005-0000-0000-0000E5DA0000}"/>
    <cellStyle name="통_수량산출서(수정)_04-포장공_02-배수공_2006 가지산도립공원 등산로 정비사업_2006 가지산도립공원 등산로 정비사업_3차 숲가꾸기 조서(밀양시)" xfId="6732" xr:uid="{00000000-0005-0000-0000-0000E6DA0000}"/>
    <cellStyle name="통_수량산출서(수정)_04-포장공_02-배수공_2006 가지산도립공원 등산로 정비사업_2006 가지산도립공원 등산로 정비사업_3차 숲가꾸기 조서(밀양시)_09밀양2지번조서(허작업)" xfId="6733" xr:uid="{00000000-0005-0000-0000-0000E7DA0000}"/>
    <cellStyle name="통_수량산출서(수정)_04-포장공_02-배수공_2006 가지산도립공원 등산로 정비사업_2006 가지산도립공원 등산로 정비사업_3차 숲가꾸기 조서(밀양시)_09숲가꾸기조서(밀양2)" xfId="6734" xr:uid="{00000000-0005-0000-0000-0000E8DA0000}"/>
    <cellStyle name="통_수량산출서(수정)_04-포장공_02-배수공_2006 가지산도립공원 등산로 정비사업_2006가지산도립공원등산로정비공사" xfId="6735" xr:uid="{00000000-0005-0000-0000-0000E9DA0000}"/>
    <cellStyle name="통_수량산출서(수정)_04-포장공_02-배수공_2006 가지산도립공원 등산로 정비사업_2006가지산도립공원등산로정비공사_3차 숲가꾸기 조서(밀양시)" xfId="6736" xr:uid="{00000000-0005-0000-0000-0000EADA0000}"/>
    <cellStyle name="통_수량산출서(수정)_04-포장공_02-배수공_2006 가지산도립공원 등산로 정비사업_2006가지산도립공원등산로정비공사_3차 숲가꾸기 조서(밀양시)_09밀양2지번조서(허작업)" xfId="6737" xr:uid="{00000000-0005-0000-0000-0000EBDA0000}"/>
    <cellStyle name="통_수량산출서(수정)_04-포장공_02-배수공_2006 가지산도립공원 등산로 정비사업_2006가지산도립공원등산로정비공사_3차 숲가꾸기 조서(밀양시)_09숲가꾸기조서(밀양2)" xfId="6738" xr:uid="{00000000-0005-0000-0000-0000ECDA0000}"/>
    <cellStyle name="통_수량산출서(수정)_04-포장공_02-배수공_2006 가지산도립공원 등산로 정비사업_2006밀양시가지산도립공원등산로정비공사" xfId="6739" xr:uid="{00000000-0005-0000-0000-0000EDDA0000}"/>
    <cellStyle name="통_수량산출서(수정)_04-포장공_02-배수공_2006 가지산도립공원 등산로 정비사업_2006밀양시가지산도립공원등산로정비공사_3차 숲가꾸기 조서(밀양시)" xfId="6740" xr:uid="{00000000-0005-0000-0000-0000EEDA0000}"/>
    <cellStyle name="통_수량산출서(수정)_04-포장공_02-배수공_2006 가지산도립공원 등산로 정비사업_2006밀양시가지산도립공원등산로정비공사_3차 숲가꾸기 조서(밀양시)_09밀양2지번조서(허작업)" xfId="6741" xr:uid="{00000000-0005-0000-0000-0000EFDA0000}"/>
    <cellStyle name="통_수량산출서(수정)_04-포장공_02-배수공_2006 가지산도립공원 등산로 정비사업_2006밀양시가지산도립공원등산로정비공사_3차 숲가꾸기 조서(밀양시)_09숲가꾸기조서(밀양2)" xfId="6742" xr:uid="{00000000-0005-0000-0000-0000F0DA0000}"/>
    <cellStyle name="통_수량산출서(수정)_04-포장공_02-배수공_2006 가지산도립공원 등산로 정비사업_3차 숲가꾸기 조서(밀양시)" xfId="6743" xr:uid="{00000000-0005-0000-0000-0000F1DA0000}"/>
    <cellStyle name="통_수량산출서(수정)_04-포장공_02-배수공_2006 가지산도립공원 등산로 정비사업_3차 숲가꾸기 조서(밀양시)_09밀양2지번조서(허작업)" xfId="6744" xr:uid="{00000000-0005-0000-0000-0000F2DA0000}"/>
    <cellStyle name="통_수량산출서(수정)_04-포장공_02-배수공_2006 가지산도립공원 등산로 정비사업_3차 숲가꾸기 조서(밀양시)_09숲가꾸기조서(밀양2)" xfId="6745" xr:uid="{00000000-0005-0000-0000-0000F3DA0000}"/>
    <cellStyle name="통_수량산출서(수정)_04-포장공_02-배수공_2006 가지산도립공원 등산로 정비사업_가지산도립공원등산로정비공사" xfId="6746" xr:uid="{00000000-0005-0000-0000-0000F4DA0000}"/>
    <cellStyle name="통_수량산출서(수정)_04-포장공_02-배수공_2006 가지산도립공원 등산로 정비사업_가지산도립공원등산로정비공사_3차 숲가꾸기 조서(밀양시)" xfId="6747" xr:uid="{00000000-0005-0000-0000-0000F5DA0000}"/>
    <cellStyle name="통_수량산출서(수정)_04-포장공_02-배수공_2006 가지산도립공원 등산로 정비사업_가지산도립공원등산로정비공사_3차 숲가꾸기 조서(밀양시)_09밀양2지번조서(허작업)" xfId="6748" xr:uid="{00000000-0005-0000-0000-0000F6DA0000}"/>
    <cellStyle name="통_수량산출서(수정)_04-포장공_02-배수공_2006 가지산도립공원 등산로 정비사업_가지산도립공원등산로정비공사_3차 숲가꾸기 조서(밀양시)_09숲가꾸기조서(밀양2)" xfId="6749" xr:uid="{00000000-0005-0000-0000-0000F7DA0000}"/>
    <cellStyle name="통_수량산출서(수정)_04-포장공_02-배수공_3차 숲가꾸기 조서(밀양시)" xfId="6750" xr:uid="{00000000-0005-0000-0000-0000F8DA0000}"/>
    <cellStyle name="통_수량산출서(수정)_04-포장공_02-배수공_3차 숲가꾸기 조서(밀양시)_09밀양2지번조서(허작업)" xfId="6751" xr:uid="{00000000-0005-0000-0000-0000F9DA0000}"/>
    <cellStyle name="통_수량산출서(수정)_04-포장공_02-배수공_3차 숲가꾸기 조서(밀양시)_09숲가꾸기조서(밀양2)" xfId="6752" xr:uid="{00000000-0005-0000-0000-0000FADA0000}"/>
    <cellStyle name="통_수량산출서(수정)_04-포장공_02-배수공_수량산출서-2(온양산길)" xfId="6753" xr:uid="{00000000-0005-0000-0000-0000FBDA0000}"/>
    <cellStyle name="통_수량산출서(수정)_04-포장공_02-배수공_수량산출서-2(온양산길)_(01-1)수량(산청송경3)" xfId="6754" xr:uid="{00000000-0005-0000-0000-0000FCDA0000}"/>
    <cellStyle name="통_수량산출서(수정)_04-포장공_02-배수공_수량산출서-2(온양산길)_(01-1)수량(산청송경5)" xfId="6755" xr:uid="{00000000-0005-0000-0000-0000FDDA0000}"/>
    <cellStyle name="통_수량산출서(수정)_04-포장공_02-배수공_수량산출서-2(온양산길)_(01-1)수량(차황실매)" xfId="6756" xr:uid="{00000000-0005-0000-0000-0000FEDA0000}"/>
    <cellStyle name="통_수량산출서(수정)_04-포장공_02-배수공_수량산출서-2(온양산길)_(02-2)수량(생초노은~향양5)" xfId="6757" xr:uid="{00000000-0005-0000-0000-0000FFDA0000}"/>
    <cellStyle name="통_수량산출서(수정)_04-포장공_02-배수공_수량산출서-2(온양산길)_(03-1)수량(단성자양3)" xfId="6758" xr:uid="{00000000-0005-0000-0000-000000DB0000}"/>
    <cellStyle name="통_수량산출서(수정)_04-포장공_02-배수공_수량산출서-2(온양산길)_(03-1)수량(시천사리)" xfId="6759" xr:uid="{00000000-0005-0000-0000-000001DB0000}"/>
    <cellStyle name="통_수량산출서(수정)_04-포장공_02-배수공_수량산출서-2(온양산길)_(03-2)수량(단성자양)" xfId="6760" xr:uid="{00000000-0005-0000-0000-000002DB0000}"/>
    <cellStyle name="통_수량산출서(수정)_04-포장공_02-배수공_수량산출서-2(온양산길)_구조개량(1차)" xfId="6761" xr:uid="{00000000-0005-0000-0000-000003DB0000}"/>
    <cellStyle name="통_수량산출서(수정)_04-포장공_02-배수공_수량산출서-2(온양산길)_구조개량(2차)" xfId="6762" xr:uid="{00000000-0005-0000-0000-000004DB0000}"/>
    <cellStyle name="통_수량산출서(수정)_04-포장공_02-배수공_수량산출서-2(온양산길)_보수공사(4차)" xfId="6763" xr:uid="{00000000-0005-0000-0000-000005DB0000}"/>
    <cellStyle name="통_수량산출서(수정)_04-포장공_02-배수공_수량산출서-2(온양산길)_보수공사(토공만)" xfId="6764" xr:uid="{00000000-0005-0000-0000-000006DB0000}"/>
    <cellStyle name="통_수량산출서(수정)_04-포장공_02-배수공_수량산출서-2(온양산길)_수량산출(2차)" xfId="6765" xr:uid="{00000000-0005-0000-0000-000007DB0000}"/>
    <cellStyle name="통_수량산출서(수정)_04-포장공_02-배수공_수량산출서-2(온양산길)_수량산출(구조개량1)" xfId="6766" xr:uid="{00000000-0005-0000-0000-000008DB0000}"/>
    <cellStyle name="통_수량산출서(수정)_04-포장공_02-배수공_수량산출서-2(온양산길)_수량산출(구조개량6)" xfId="6767" xr:uid="{00000000-0005-0000-0000-000009DB0000}"/>
    <cellStyle name="통_수량산출서(수정)_06-부대공_02-배수공" xfId="6768" xr:uid="{00000000-0005-0000-0000-00000ADB0000}"/>
    <cellStyle name="통_수량산출서(수정)_06-부대공_02-배수공_2006 가지산도립공원 등산로 정비사업" xfId="6769" xr:uid="{00000000-0005-0000-0000-00000BDB0000}"/>
    <cellStyle name="통_수량산출서(수정)_06-부대공_02-배수공_2006 가지산도립공원 등산로 정비사업_2006 가지산도립공원 등산로 정비사업" xfId="6770" xr:uid="{00000000-0005-0000-0000-00000CDB0000}"/>
    <cellStyle name="통_수량산출서(수정)_06-부대공_02-배수공_2006 가지산도립공원 등산로 정비사업_2006 가지산도립공원 등산로 정비사업_3차 숲가꾸기 조서(밀양시)" xfId="6771" xr:uid="{00000000-0005-0000-0000-00000DDB0000}"/>
    <cellStyle name="통_수량산출서(수정)_06-부대공_02-배수공_2006 가지산도립공원 등산로 정비사업_2006 가지산도립공원 등산로 정비사업_3차 숲가꾸기 조서(밀양시)_09밀양2지번조서(허작업)" xfId="6772" xr:uid="{00000000-0005-0000-0000-00000EDB0000}"/>
    <cellStyle name="통_수량산출서(수정)_06-부대공_02-배수공_2006 가지산도립공원 등산로 정비사업_2006 가지산도립공원 등산로 정비사업_3차 숲가꾸기 조서(밀양시)_09숲가꾸기조서(밀양2)" xfId="6773" xr:uid="{00000000-0005-0000-0000-00000FDB0000}"/>
    <cellStyle name="통_수량산출서(수정)_06-부대공_02-배수공_2006 가지산도립공원 등산로 정비사업_2006가지산도립공원등산로정비공사" xfId="6774" xr:uid="{00000000-0005-0000-0000-000010DB0000}"/>
    <cellStyle name="통_수량산출서(수정)_06-부대공_02-배수공_2006 가지산도립공원 등산로 정비사업_2006가지산도립공원등산로정비공사_3차 숲가꾸기 조서(밀양시)" xfId="6775" xr:uid="{00000000-0005-0000-0000-000011DB0000}"/>
    <cellStyle name="통_수량산출서(수정)_06-부대공_02-배수공_2006 가지산도립공원 등산로 정비사업_2006가지산도립공원등산로정비공사_3차 숲가꾸기 조서(밀양시)_09밀양2지번조서(허작업)" xfId="6776" xr:uid="{00000000-0005-0000-0000-000012DB0000}"/>
    <cellStyle name="통_수량산출서(수정)_06-부대공_02-배수공_2006 가지산도립공원 등산로 정비사업_2006가지산도립공원등산로정비공사_3차 숲가꾸기 조서(밀양시)_09숲가꾸기조서(밀양2)" xfId="6777" xr:uid="{00000000-0005-0000-0000-000013DB0000}"/>
    <cellStyle name="통_수량산출서(수정)_06-부대공_02-배수공_2006 가지산도립공원 등산로 정비사업_2006밀양시가지산도립공원등산로정비공사" xfId="6778" xr:uid="{00000000-0005-0000-0000-000014DB0000}"/>
    <cellStyle name="통_수량산출서(수정)_06-부대공_02-배수공_2006 가지산도립공원 등산로 정비사업_2006밀양시가지산도립공원등산로정비공사_3차 숲가꾸기 조서(밀양시)" xfId="6779" xr:uid="{00000000-0005-0000-0000-000015DB0000}"/>
    <cellStyle name="통_수량산출서(수정)_06-부대공_02-배수공_2006 가지산도립공원 등산로 정비사업_2006밀양시가지산도립공원등산로정비공사_3차 숲가꾸기 조서(밀양시)_09밀양2지번조서(허작업)" xfId="6780" xr:uid="{00000000-0005-0000-0000-000016DB0000}"/>
    <cellStyle name="통_수량산출서(수정)_06-부대공_02-배수공_2006 가지산도립공원 등산로 정비사업_2006밀양시가지산도립공원등산로정비공사_3차 숲가꾸기 조서(밀양시)_09숲가꾸기조서(밀양2)" xfId="6781" xr:uid="{00000000-0005-0000-0000-000017DB0000}"/>
    <cellStyle name="통_수량산출서(수정)_06-부대공_02-배수공_2006 가지산도립공원 등산로 정비사업_3차 숲가꾸기 조서(밀양시)" xfId="6782" xr:uid="{00000000-0005-0000-0000-000018DB0000}"/>
    <cellStyle name="통_수량산출서(수정)_06-부대공_02-배수공_2006 가지산도립공원 등산로 정비사업_3차 숲가꾸기 조서(밀양시)_09밀양2지번조서(허작업)" xfId="6783" xr:uid="{00000000-0005-0000-0000-000019DB0000}"/>
    <cellStyle name="통_수량산출서(수정)_06-부대공_02-배수공_2006 가지산도립공원 등산로 정비사업_3차 숲가꾸기 조서(밀양시)_09숲가꾸기조서(밀양2)" xfId="6784" xr:uid="{00000000-0005-0000-0000-00001ADB0000}"/>
    <cellStyle name="통_수량산출서(수정)_06-부대공_02-배수공_2006 가지산도립공원 등산로 정비사업_가지산도립공원등산로정비공사" xfId="6785" xr:uid="{00000000-0005-0000-0000-00001BDB0000}"/>
    <cellStyle name="통_수량산출서(수정)_06-부대공_02-배수공_2006 가지산도립공원 등산로 정비사업_가지산도립공원등산로정비공사_3차 숲가꾸기 조서(밀양시)" xfId="6786" xr:uid="{00000000-0005-0000-0000-00001CDB0000}"/>
    <cellStyle name="통_수량산출서(수정)_06-부대공_02-배수공_2006 가지산도립공원 등산로 정비사업_가지산도립공원등산로정비공사_3차 숲가꾸기 조서(밀양시)_09밀양2지번조서(허작업)" xfId="6787" xr:uid="{00000000-0005-0000-0000-00001DDB0000}"/>
    <cellStyle name="통_수량산출서(수정)_06-부대공_02-배수공_2006 가지산도립공원 등산로 정비사업_가지산도립공원등산로정비공사_3차 숲가꾸기 조서(밀양시)_09숲가꾸기조서(밀양2)" xfId="6788" xr:uid="{00000000-0005-0000-0000-00001EDB0000}"/>
    <cellStyle name="통_수량산출서(수정)_06-부대공_02-배수공_3차 숲가꾸기 조서(밀양시)" xfId="6789" xr:uid="{00000000-0005-0000-0000-00001FDB0000}"/>
    <cellStyle name="통_수량산출서(수정)_06-부대공_02-배수공_3차 숲가꾸기 조서(밀양시)_09밀양2지번조서(허작업)" xfId="6790" xr:uid="{00000000-0005-0000-0000-000020DB0000}"/>
    <cellStyle name="통_수량산출서(수정)_06-부대공_02-배수공_3차 숲가꾸기 조서(밀양시)_09숲가꾸기조서(밀양2)" xfId="6791" xr:uid="{00000000-0005-0000-0000-000021DB0000}"/>
    <cellStyle name="통_수량산출서(수정)_06-부대공_02-배수공_수량산출서-2(온양산길)" xfId="6792" xr:uid="{00000000-0005-0000-0000-000022DB0000}"/>
    <cellStyle name="통_수량산출서(수정)_06-부대공_02-배수공_수량산출서-2(온양산길)_(01-1)수량(산청송경3)" xfId="6793" xr:uid="{00000000-0005-0000-0000-000023DB0000}"/>
    <cellStyle name="통_수량산출서(수정)_06-부대공_02-배수공_수량산출서-2(온양산길)_(01-1)수량(산청송경5)" xfId="6794" xr:uid="{00000000-0005-0000-0000-000024DB0000}"/>
    <cellStyle name="통_수량산출서(수정)_06-부대공_02-배수공_수량산출서-2(온양산길)_(01-1)수량(차황실매)" xfId="6795" xr:uid="{00000000-0005-0000-0000-000025DB0000}"/>
    <cellStyle name="통_수량산출서(수정)_06-부대공_02-배수공_수량산출서-2(온양산길)_(02-2)수량(생초노은~향양5)" xfId="6796" xr:uid="{00000000-0005-0000-0000-000026DB0000}"/>
    <cellStyle name="통_수량산출서(수정)_06-부대공_02-배수공_수량산출서-2(온양산길)_(03-1)수량(단성자양3)" xfId="6797" xr:uid="{00000000-0005-0000-0000-000027DB0000}"/>
    <cellStyle name="통_수량산출서(수정)_06-부대공_02-배수공_수량산출서-2(온양산길)_(03-1)수량(시천사리)" xfId="6798" xr:uid="{00000000-0005-0000-0000-000028DB0000}"/>
    <cellStyle name="통_수량산출서(수정)_06-부대공_02-배수공_수량산출서-2(온양산길)_(03-2)수량(단성자양)" xfId="6799" xr:uid="{00000000-0005-0000-0000-000029DB0000}"/>
    <cellStyle name="통_수량산출서(수정)_06-부대공_02-배수공_수량산출서-2(온양산길)_구조개량(1차)" xfId="6800" xr:uid="{00000000-0005-0000-0000-00002ADB0000}"/>
    <cellStyle name="통_수량산출서(수정)_06-부대공_02-배수공_수량산출서-2(온양산길)_구조개량(2차)" xfId="6801" xr:uid="{00000000-0005-0000-0000-00002BDB0000}"/>
    <cellStyle name="통_수량산출서(수정)_06-부대공_02-배수공_수량산출서-2(온양산길)_보수공사(4차)" xfId="6802" xr:uid="{00000000-0005-0000-0000-00002CDB0000}"/>
    <cellStyle name="통_수량산출서(수정)_06-부대공_02-배수공_수량산출서-2(온양산길)_보수공사(토공만)" xfId="6803" xr:uid="{00000000-0005-0000-0000-00002DDB0000}"/>
    <cellStyle name="통_수량산출서(수정)_06-부대공_02-배수공_수량산출서-2(온양산길)_수량산출(2차)" xfId="6804" xr:uid="{00000000-0005-0000-0000-00002EDB0000}"/>
    <cellStyle name="통_수량산출서(수정)_06-부대공_02-배수공_수량산출서-2(온양산길)_수량산출(구조개량1)" xfId="6805" xr:uid="{00000000-0005-0000-0000-00002FDB0000}"/>
    <cellStyle name="통_수량산출서(수정)_06-부대공_02-배수공_수량산출서-2(온양산길)_수량산출(구조개량6)" xfId="6806" xr:uid="{00000000-0005-0000-0000-000030DB0000}"/>
    <cellStyle name="통_오수맨홀단위" xfId="6807" xr:uid="{00000000-0005-0000-0000-000031DB0000}"/>
    <cellStyle name="통_오수맨홀단위_1차 보상분 지불현황" xfId="6808" xr:uid="{00000000-0005-0000-0000-000032DB0000}"/>
    <cellStyle name="통_오수맨홀단위_20050615 2차보상분지불현황(진)" xfId="6809" xr:uid="{00000000-0005-0000-0000-000033DB0000}"/>
    <cellStyle name="통_오수맨홀단위_3차보상분지불현황(차룡9기)" xfId="6810" xr:uid="{00000000-0005-0000-0000-000034DB0000}"/>
    <cellStyle name="통_오수맨홀단위_보상비지불및민원협의" xfId="6811" xr:uid="{00000000-0005-0000-0000-000035DB0000}"/>
    <cellStyle name="통_오수맨홀단위_차룡TL설계서(원본)" xfId="6812" xr:uid="{00000000-0005-0000-0000-000036DB0000}"/>
    <cellStyle name="통_차룡TL설계서(원본)" xfId="6813" xr:uid="{00000000-0005-0000-0000-000037DB0000}"/>
    <cellStyle name="통화 [" xfId="6814" xr:uid="{00000000-0005-0000-0000-000038DB0000}"/>
    <cellStyle name="통화 [0] 2" xfId="6816" xr:uid="{00000000-0005-0000-0000-000039DB0000}"/>
    <cellStyle name="통화 [0] 2 2" xfId="6817" xr:uid="{00000000-0005-0000-0000-00003ADB0000}"/>
    <cellStyle name="통화 [0] 2 2 2" xfId="48854" xr:uid="{00000000-0005-0000-0000-00003BDB0000}"/>
    <cellStyle name="통화 [0] 2 2 3" xfId="48855" xr:uid="{00000000-0005-0000-0000-00003CDB0000}"/>
    <cellStyle name="통화 [0] 2 2 4" xfId="48856" xr:uid="{00000000-0005-0000-0000-00003DDB0000}"/>
    <cellStyle name="통화 [0] 2 3" xfId="48857" xr:uid="{00000000-0005-0000-0000-00003EDB0000}"/>
    <cellStyle name="통화 [0㉝〸" xfId="6815" xr:uid="{00000000-0005-0000-0000-00003FDB0000}"/>
    <cellStyle name="퍼센트" xfId="6818" xr:uid="{00000000-0005-0000-0000-000040DB0000}"/>
    <cellStyle name="퍼센트 2" xfId="6819" xr:uid="{00000000-0005-0000-0000-000041DB0000}"/>
    <cellStyle name="표" xfId="6820" xr:uid="{00000000-0005-0000-0000-000042DB0000}"/>
    <cellStyle name="표_01-토공_02-배수공" xfId="6821" xr:uid="{00000000-0005-0000-0000-000043DB0000}"/>
    <cellStyle name="표_01-토공_02-배수공_2006 가지산도립공원 등산로 정비사업" xfId="6822" xr:uid="{00000000-0005-0000-0000-000044DB0000}"/>
    <cellStyle name="표_01-토공_02-배수공_2006 가지산도립공원 등산로 정비사업_2006 가지산도립공원 등산로 정비사업" xfId="6823" xr:uid="{00000000-0005-0000-0000-000045DB0000}"/>
    <cellStyle name="표_01-토공_02-배수공_2006 가지산도립공원 등산로 정비사업_2006 가지산도립공원 등산로 정비사업_3차 숲가꾸기 조서(밀양시)" xfId="6824" xr:uid="{00000000-0005-0000-0000-000046DB0000}"/>
    <cellStyle name="표_01-토공_02-배수공_2006 가지산도립공원 등산로 정비사업_2006 가지산도립공원 등산로 정비사업_3차 숲가꾸기 조서(밀양시)_09밀양2지번조서(허작업)" xfId="6825" xr:uid="{00000000-0005-0000-0000-000047DB0000}"/>
    <cellStyle name="표_01-토공_02-배수공_2006 가지산도립공원 등산로 정비사업_2006 가지산도립공원 등산로 정비사업_3차 숲가꾸기 조서(밀양시)_09숲가꾸기조서(밀양2)" xfId="6826" xr:uid="{00000000-0005-0000-0000-000048DB0000}"/>
    <cellStyle name="표_01-토공_02-배수공_2006 가지산도립공원 등산로 정비사업_2006가지산도립공원등산로정비공사" xfId="6827" xr:uid="{00000000-0005-0000-0000-000049DB0000}"/>
    <cellStyle name="표_01-토공_02-배수공_2006 가지산도립공원 등산로 정비사업_2006가지산도립공원등산로정비공사_3차 숲가꾸기 조서(밀양시)" xfId="6828" xr:uid="{00000000-0005-0000-0000-00004ADB0000}"/>
    <cellStyle name="표_01-토공_02-배수공_2006 가지산도립공원 등산로 정비사업_2006가지산도립공원등산로정비공사_3차 숲가꾸기 조서(밀양시)_09밀양2지번조서(허작업)" xfId="6829" xr:uid="{00000000-0005-0000-0000-00004BDB0000}"/>
    <cellStyle name="표_01-토공_02-배수공_2006 가지산도립공원 등산로 정비사업_2006가지산도립공원등산로정비공사_3차 숲가꾸기 조서(밀양시)_09숲가꾸기조서(밀양2)" xfId="6830" xr:uid="{00000000-0005-0000-0000-00004CDB0000}"/>
    <cellStyle name="표_01-토공_02-배수공_2006 가지산도립공원 등산로 정비사업_2006밀양시가지산도립공원등산로정비공사" xfId="6831" xr:uid="{00000000-0005-0000-0000-00004DDB0000}"/>
    <cellStyle name="표_01-토공_02-배수공_2006 가지산도립공원 등산로 정비사업_2006밀양시가지산도립공원등산로정비공사_3차 숲가꾸기 조서(밀양시)" xfId="6832" xr:uid="{00000000-0005-0000-0000-00004EDB0000}"/>
    <cellStyle name="표_01-토공_02-배수공_2006 가지산도립공원 등산로 정비사업_2006밀양시가지산도립공원등산로정비공사_3차 숲가꾸기 조서(밀양시)_09밀양2지번조서(허작업)" xfId="6833" xr:uid="{00000000-0005-0000-0000-00004FDB0000}"/>
    <cellStyle name="표_01-토공_02-배수공_2006 가지산도립공원 등산로 정비사업_2006밀양시가지산도립공원등산로정비공사_3차 숲가꾸기 조서(밀양시)_09숲가꾸기조서(밀양2)" xfId="6834" xr:uid="{00000000-0005-0000-0000-000050DB0000}"/>
    <cellStyle name="표_01-토공_02-배수공_2006 가지산도립공원 등산로 정비사업_3차 숲가꾸기 조서(밀양시)" xfId="6835" xr:uid="{00000000-0005-0000-0000-000051DB0000}"/>
    <cellStyle name="표_01-토공_02-배수공_2006 가지산도립공원 등산로 정비사업_3차 숲가꾸기 조서(밀양시)_09밀양2지번조서(허작업)" xfId="6836" xr:uid="{00000000-0005-0000-0000-000052DB0000}"/>
    <cellStyle name="표_01-토공_02-배수공_2006 가지산도립공원 등산로 정비사업_3차 숲가꾸기 조서(밀양시)_09숲가꾸기조서(밀양2)" xfId="6837" xr:uid="{00000000-0005-0000-0000-000053DB0000}"/>
    <cellStyle name="표_01-토공_02-배수공_2006 가지산도립공원 등산로 정비사업_가지산도립공원등산로정비공사" xfId="6838" xr:uid="{00000000-0005-0000-0000-000054DB0000}"/>
    <cellStyle name="표_01-토공_02-배수공_2006 가지산도립공원 등산로 정비사업_가지산도립공원등산로정비공사_3차 숲가꾸기 조서(밀양시)" xfId="6839" xr:uid="{00000000-0005-0000-0000-000055DB0000}"/>
    <cellStyle name="표_01-토공_02-배수공_2006 가지산도립공원 등산로 정비사업_가지산도립공원등산로정비공사_3차 숲가꾸기 조서(밀양시)_09밀양2지번조서(허작업)" xfId="6840" xr:uid="{00000000-0005-0000-0000-000056DB0000}"/>
    <cellStyle name="표_01-토공_02-배수공_2006 가지산도립공원 등산로 정비사업_가지산도립공원등산로정비공사_3차 숲가꾸기 조서(밀양시)_09숲가꾸기조서(밀양2)" xfId="6841" xr:uid="{00000000-0005-0000-0000-000057DB0000}"/>
    <cellStyle name="표_01-토공_02-배수공_3차 숲가꾸기 조서(밀양시)" xfId="6842" xr:uid="{00000000-0005-0000-0000-000058DB0000}"/>
    <cellStyle name="표_01-토공_02-배수공_3차 숲가꾸기 조서(밀양시)_09밀양2지번조서(허작업)" xfId="6843" xr:uid="{00000000-0005-0000-0000-000059DB0000}"/>
    <cellStyle name="표_01-토공_02-배수공_3차 숲가꾸기 조서(밀양시)_09숲가꾸기조서(밀양2)" xfId="6844" xr:uid="{00000000-0005-0000-0000-00005ADB0000}"/>
    <cellStyle name="표_01-토공_02-배수공_수량산출서-2(온양산길)" xfId="6845" xr:uid="{00000000-0005-0000-0000-00005BDB0000}"/>
    <cellStyle name="표_01-토공_02-배수공_수량산출서-2(온양산길)_(01-1)수량(산청송경3)" xfId="6846" xr:uid="{00000000-0005-0000-0000-00005CDB0000}"/>
    <cellStyle name="표_01-토공_02-배수공_수량산출서-2(온양산길)_(01-1)수량(산청송경5)" xfId="6847" xr:uid="{00000000-0005-0000-0000-00005DDB0000}"/>
    <cellStyle name="표_01-토공_02-배수공_수량산출서-2(온양산길)_(01-1)수량(차황실매)" xfId="6848" xr:uid="{00000000-0005-0000-0000-00005EDB0000}"/>
    <cellStyle name="표_01-토공_02-배수공_수량산출서-2(온양산길)_(02-2)수량(생초노은~향양5)" xfId="6849" xr:uid="{00000000-0005-0000-0000-00005FDB0000}"/>
    <cellStyle name="표_01-토공_02-배수공_수량산출서-2(온양산길)_(03-1)수량(단성자양3)" xfId="6850" xr:uid="{00000000-0005-0000-0000-000060DB0000}"/>
    <cellStyle name="표_01-토공_02-배수공_수량산출서-2(온양산길)_(03-1)수량(시천사리)" xfId="6851" xr:uid="{00000000-0005-0000-0000-000061DB0000}"/>
    <cellStyle name="표_01-토공_02-배수공_수량산출서-2(온양산길)_(03-2)수량(단성자양)" xfId="6852" xr:uid="{00000000-0005-0000-0000-000062DB0000}"/>
    <cellStyle name="표_01-토공_02-배수공_수량산출서-2(온양산길)_구조개량(1차)" xfId="6853" xr:uid="{00000000-0005-0000-0000-000063DB0000}"/>
    <cellStyle name="표_01-토공_02-배수공_수량산출서-2(온양산길)_구조개량(2차)" xfId="6854" xr:uid="{00000000-0005-0000-0000-000064DB0000}"/>
    <cellStyle name="표_01-토공_02-배수공_수량산출서-2(온양산길)_보수공사(4차)" xfId="6855" xr:uid="{00000000-0005-0000-0000-000065DB0000}"/>
    <cellStyle name="표_01-토공_02-배수공_수량산출서-2(온양산길)_보수공사(토공만)" xfId="6856" xr:uid="{00000000-0005-0000-0000-000066DB0000}"/>
    <cellStyle name="표_01-토공_02-배수공_수량산출서-2(온양산길)_수량산출(2차)" xfId="6857" xr:uid="{00000000-0005-0000-0000-000067DB0000}"/>
    <cellStyle name="표_01-토공_02-배수공_수량산출서-2(온양산길)_수량산출(구조개량1)" xfId="6858" xr:uid="{00000000-0005-0000-0000-000068DB0000}"/>
    <cellStyle name="표_01-토공_02-배수공_수량산출서-2(온양산길)_수량산출(구조개량6)" xfId="6859" xr:uid="{00000000-0005-0000-0000-000069DB0000}"/>
    <cellStyle name="표_02-배수공" xfId="6860" xr:uid="{00000000-0005-0000-0000-00006ADB0000}"/>
    <cellStyle name="표_02-배수공_02-배수공" xfId="6861" xr:uid="{00000000-0005-0000-0000-00006BDB0000}"/>
    <cellStyle name="표_02-배수공_02-배수공_2006 가지산도립공원 등산로 정비사업" xfId="6862" xr:uid="{00000000-0005-0000-0000-00006CDB0000}"/>
    <cellStyle name="표_02-배수공_02-배수공_2006 가지산도립공원 등산로 정비사업_2006 가지산도립공원 등산로 정비사업" xfId="6863" xr:uid="{00000000-0005-0000-0000-00006DDB0000}"/>
    <cellStyle name="표_02-배수공_02-배수공_2006 가지산도립공원 등산로 정비사업_2006 가지산도립공원 등산로 정비사업_3차 숲가꾸기 조서(밀양시)" xfId="6864" xr:uid="{00000000-0005-0000-0000-00006EDB0000}"/>
    <cellStyle name="표_02-배수공_02-배수공_2006 가지산도립공원 등산로 정비사업_2006 가지산도립공원 등산로 정비사업_3차 숲가꾸기 조서(밀양시)_09밀양2지번조서(허작업)" xfId="6865" xr:uid="{00000000-0005-0000-0000-00006FDB0000}"/>
    <cellStyle name="표_02-배수공_02-배수공_2006 가지산도립공원 등산로 정비사업_2006 가지산도립공원 등산로 정비사업_3차 숲가꾸기 조서(밀양시)_09숲가꾸기조서(밀양2)" xfId="6866" xr:uid="{00000000-0005-0000-0000-000070DB0000}"/>
    <cellStyle name="표_02-배수공_02-배수공_2006 가지산도립공원 등산로 정비사업_2006가지산도립공원등산로정비공사" xfId="6867" xr:uid="{00000000-0005-0000-0000-000071DB0000}"/>
    <cellStyle name="표_02-배수공_02-배수공_2006 가지산도립공원 등산로 정비사업_2006가지산도립공원등산로정비공사_3차 숲가꾸기 조서(밀양시)" xfId="6868" xr:uid="{00000000-0005-0000-0000-000072DB0000}"/>
    <cellStyle name="표_02-배수공_02-배수공_2006 가지산도립공원 등산로 정비사업_2006가지산도립공원등산로정비공사_3차 숲가꾸기 조서(밀양시)_09밀양2지번조서(허작업)" xfId="6869" xr:uid="{00000000-0005-0000-0000-000073DB0000}"/>
    <cellStyle name="표_02-배수공_02-배수공_2006 가지산도립공원 등산로 정비사업_2006가지산도립공원등산로정비공사_3차 숲가꾸기 조서(밀양시)_09숲가꾸기조서(밀양2)" xfId="6870" xr:uid="{00000000-0005-0000-0000-000074DB0000}"/>
    <cellStyle name="표_02-배수공_02-배수공_2006 가지산도립공원 등산로 정비사업_2006밀양시가지산도립공원등산로정비공사" xfId="6871" xr:uid="{00000000-0005-0000-0000-000075DB0000}"/>
    <cellStyle name="표_02-배수공_02-배수공_2006 가지산도립공원 등산로 정비사업_2006밀양시가지산도립공원등산로정비공사_3차 숲가꾸기 조서(밀양시)" xfId="6872" xr:uid="{00000000-0005-0000-0000-000076DB0000}"/>
    <cellStyle name="표_02-배수공_02-배수공_2006 가지산도립공원 등산로 정비사업_2006밀양시가지산도립공원등산로정비공사_3차 숲가꾸기 조서(밀양시)_09밀양2지번조서(허작업)" xfId="6873" xr:uid="{00000000-0005-0000-0000-000077DB0000}"/>
    <cellStyle name="표_02-배수공_02-배수공_2006 가지산도립공원 등산로 정비사업_2006밀양시가지산도립공원등산로정비공사_3차 숲가꾸기 조서(밀양시)_09숲가꾸기조서(밀양2)" xfId="6874" xr:uid="{00000000-0005-0000-0000-000078DB0000}"/>
    <cellStyle name="표_02-배수공_02-배수공_2006 가지산도립공원 등산로 정비사업_3차 숲가꾸기 조서(밀양시)" xfId="6875" xr:uid="{00000000-0005-0000-0000-000079DB0000}"/>
    <cellStyle name="표_02-배수공_02-배수공_2006 가지산도립공원 등산로 정비사업_3차 숲가꾸기 조서(밀양시)_09밀양2지번조서(허작업)" xfId="6876" xr:uid="{00000000-0005-0000-0000-00007ADB0000}"/>
    <cellStyle name="표_02-배수공_02-배수공_2006 가지산도립공원 등산로 정비사업_3차 숲가꾸기 조서(밀양시)_09숲가꾸기조서(밀양2)" xfId="6877" xr:uid="{00000000-0005-0000-0000-00007BDB0000}"/>
    <cellStyle name="표_02-배수공_02-배수공_2006 가지산도립공원 등산로 정비사업_가지산도립공원등산로정비공사" xfId="6878" xr:uid="{00000000-0005-0000-0000-00007CDB0000}"/>
    <cellStyle name="표_02-배수공_02-배수공_2006 가지산도립공원 등산로 정비사업_가지산도립공원등산로정비공사_3차 숲가꾸기 조서(밀양시)" xfId="6879" xr:uid="{00000000-0005-0000-0000-00007DDB0000}"/>
    <cellStyle name="표_02-배수공_02-배수공_2006 가지산도립공원 등산로 정비사업_가지산도립공원등산로정비공사_3차 숲가꾸기 조서(밀양시)_09밀양2지번조서(허작업)" xfId="6880" xr:uid="{00000000-0005-0000-0000-00007EDB0000}"/>
    <cellStyle name="표_02-배수공_02-배수공_2006 가지산도립공원 등산로 정비사업_가지산도립공원등산로정비공사_3차 숲가꾸기 조서(밀양시)_09숲가꾸기조서(밀양2)" xfId="6881" xr:uid="{00000000-0005-0000-0000-00007FDB0000}"/>
    <cellStyle name="표_02-배수공_02-배수공_3차 숲가꾸기 조서(밀양시)" xfId="6882" xr:uid="{00000000-0005-0000-0000-000080DB0000}"/>
    <cellStyle name="표_02-배수공_02-배수공_3차 숲가꾸기 조서(밀양시)_09밀양2지번조서(허작업)" xfId="6883" xr:uid="{00000000-0005-0000-0000-000081DB0000}"/>
    <cellStyle name="표_02-배수공_02-배수공_3차 숲가꾸기 조서(밀양시)_09숲가꾸기조서(밀양2)" xfId="6884" xr:uid="{00000000-0005-0000-0000-000082DB0000}"/>
    <cellStyle name="표_02-배수공_02-배수공_수량산출서-2(온양산길)" xfId="6885" xr:uid="{00000000-0005-0000-0000-000083DB0000}"/>
    <cellStyle name="표_02-배수공_02-배수공_수량산출서-2(온양산길)_(01-1)수량(산청송경3)" xfId="6886" xr:uid="{00000000-0005-0000-0000-000084DB0000}"/>
    <cellStyle name="표_02-배수공_02-배수공_수량산출서-2(온양산길)_(01-1)수량(산청송경5)" xfId="6887" xr:uid="{00000000-0005-0000-0000-000085DB0000}"/>
    <cellStyle name="표_02-배수공_02-배수공_수량산출서-2(온양산길)_(01-1)수량(차황실매)" xfId="6888" xr:uid="{00000000-0005-0000-0000-000086DB0000}"/>
    <cellStyle name="표_02-배수공_02-배수공_수량산출서-2(온양산길)_(02-2)수량(생초노은~향양5)" xfId="6889" xr:uid="{00000000-0005-0000-0000-000087DB0000}"/>
    <cellStyle name="표_02-배수공_02-배수공_수량산출서-2(온양산길)_(03-1)수량(단성자양3)" xfId="6890" xr:uid="{00000000-0005-0000-0000-000088DB0000}"/>
    <cellStyle name="표_02-배수공_02-배수공_수량산출서-2(온양산길)_(03-1)수량(시천사리)" xfId="6891" xr:uid="{00000000-0005-0000-0000-000089DB0000}"/>
    <cellStyle name="표_02-배수공_02-배수공_수량산출서-2(온양산길)_(03-2)수량(단성자양)" xfId="6892" xr:uid="{00000000-0005-0000-0000-00008ADB0000}"/>
    <cellStyle name="표_02-배수공_02-배수공_수량산출서-2(온양산길)_구조개량(1차)" xfId="6893" xr:uid="{00000000-0005-0000-0000-00008BDB0000}"/>
    <cellStyle name="표_02-배수공_02-배수공_수량산출서-2(온양산길)_구조개량(2차)" xfId="6894" xr:uid="{00000000-0005-0000-0000-00008CDB0000}"/>
    <cellStyle name="표_02-배수공_02-배수공_수량산출서-2(온양산길)_보수공사(4차)" xfId="6895" xr:uid="{00000000-0005-0000-0000-00008DDB0000}"/>
    <cellStyle name="표_02-배수공_02-배수공_수량산출서-2(온양산길)_보수공사(토공만)" xfId="6896" xr:uid="{00000000-0005-0000-0000-00008EDB0000}"/>
    <cellStyle name="표_02-배수공_02-배수공_수량산출서-2(온양산길)_수량산출(2차)" xfId="6897" xr:uid="{00000000-0005-0000-0000-00008FDB0000}"/>
    <cellStyle name="표_02-배수공_02-배수공_수량산출서-2(온양산길)_수량산출(구조개량1)" xfId="6898" xr:uid="{00000000-0005-0000-0000-000090DB0000}"/>
    <cellStyle name="표_02-배수공_02-배수공_수량산출서-2(온양산길)_수량산출(구조개량6)" xfId="6899" xr:uid="{00000000-0005-0000-0000-000091DB0000}"/>
    <cellStyle name="표_02-배수공_2006 가지산도립공원 등산로 정비사업" xfId="6900" xr:uid="{00000000-0005-0000-0000-000092DB0000}"/>
    <cellStyle name="표_02-배수공_2006 가지산도립공원 등산로 정비사업_2006 가지산도립공원 등산로 정비사업" xfId="6901" xr:uid="{00000000-0005-0000-0000-000093DB0000}"/>
    <cellStyle name="표_02-배수공_2006 가지산도립공원 등산로 정비사업_2006 가지산도립공원 등산로 정비사업_3차 숲가꾸기 조서(밀양시)" xfId="6902" xr:uid="{00000000-0005-0000-0000-000094DB0000}"/>
    <cellStyle name="표_02-배수공_2006 가지산도립공원 등산로 정비사업_2006 가지산도립공원 등산로 정비사업_3차 숲가꾸기 조서(밀양시)_09밀양2지번조서(허작업)" xfId="6903" xr:uid="{00000000-0005-0000-0000-000095DB0000}"/>
    <cellStyle name="표_02-배수공_2006 가지산도립공원 등산로 정비사업_2006 가지산도립공원 등산로 정비사업_3차 숲가꾸기 조서(밀양시)_09숲가꾸기조서(밀양2)" xfId="6904" xr:uid="{00000000-0005-0000-0000-000096DB0000}"/>
    <cellStyle name="표_02-배수공_2006 가지산도립공원 등산로 정비사업_2006가지산도립공원등산로정비공사" xfId="6905" xr:uid="{00000000-0005-0000-0000-000097DB0000}"/>
    <cellStyle name="표_02-배수공_2006 가지산도립공원 등산로 정비사업_2006가지산도립공원등산로정비공사_3차 숲가꾸기 조서(밀양시)" xfId="6906" xr:uid="{00000000-0005-0000-0000-000098DB0000}"/>
    <cellStyle name="표_02-배수공_2006 가지산도립공원 등산로 정비사업_2006가지산도립공원등산로정비공사_3차 숲가꾸기 조서(밀양시)_09밀양2지번조서(허작업)" xfId="6907" xr:uid="{00000000-0005-0000-0000-000099DB0000}"/>
    <cellStyle name="표_02-배수공_2006 가지산도립공원 등산로 정비사업_2006가지산도립공원등산로정비공사_3차 숲가꾸기 조서(밀양시)_09숲가꾸기조서(밀양2)" xfId="6908" xr:uid="{00000000-0005-0000-0000-00009ADB0000}"/>
    <cellStyle name="표_02-배수공_2006 가지산도립공원 등산로 정비사업_2006밀양시가지산도립공원등산로정비공사" xfId="6909" xr:uid="{00000000-0005-0000-0000-00009BDB0000}"/>
    <cellStyle name="표_02-배수공_2006 가지산도립공원 등산로 정비사업_2006밀양시가지산도립공원등산로정비공사_3차 숲가꾸기 조서(밀양시)" xfId="6910" xr:uid="{00000000-0005-0000-0000-00009CDB0000}"/>
    <cellStyle name="표_02-배수공_2006 가지산도립공원 등산로 정비사업_2006밀양시가지산도립공원등산로정비공사_3차 숲가꾸기 조서(밀양시)_09밀양2지번조서(허작업)" xfId="6911" xr:uid="{00000000-0005-0000-0000-00009DDB0000}"/>
    <cellStyle name="표_02-배수공_2006 가지산도립공원 등산로 정비사업_2006밀양시가지산도립공원등산로정비공사_3차 숲가꾸기 조서(밀양시)_09숲가꾸기조서(밀양2)" xfId="6912" xr:uid="{00000000-0005-0000-0000-00009EDB0000}"/>
    <cellStyle name="표_02-배수공_2006 가지산도립공원 등산로 정비사업_3차 숲가꾸기 조서(밀양시)" xfId="6913" xr:uid="{00000000-0005-0000-0000-00009FDB0000}"/>
    <cellStyle name="표_02-배수공_2006 가지산도립공원 등산로 정비사업_3차 숲가꾸기 조서(밀양시)_09밀양2지번조서(허작업)" xfId="6914" xr:uid="{00000000-0005-0000-0000-0000A0DB0000}"/>
    <cellStyle name="표_02-배수공_2006 가지산도립공원 등산로 정비사업_3차 숲가꾸기 조서(밀양시)_09숲가꾸기조서(밀양2)" xfId="6915" xr:uid="{00000000-0005-0000-0000-0000A1DB0000}"/>
    <cellStyle name="표_02-배수공_2006 가지산도립공원 등산로 정비사업_가지산도립공원등산로정비공사" xfId="6916" xr:uid="{00000000-0005-0000-0000-0000A2DB0000}"/>
    <cellStyle name="표_02-배수공_2006 가지산도립공원 등산로 정비사업_가지산도립공원등산로정비공사_3차 숲가꾸기 조서(밀양시)" xfId="6917" xr:uid="{00000000-0005-0000-0000-0000A3DB0000}"/>
    <cellStyle name="표_02-배수공_2006 가지산도립공원 등산로 정비사업_가지산도립공원등산로정비공사_3차 숲가꾸기 조서(밀양시)_09밀양2지번조서(허작업)" xfId="6918" xr:uid="{00000000-0005-0000-0000-0000A4DB0000}"/>
    <cellStyle name="표_02-배수공_2006 가지산도립공원 등산로 정비사업_가지산도립공원등산로정비공사_3차 숲가꾸기 조서(밀양시)_09숲가꾸기조서(밀양2)" xfId="6919" xr:uid="{00000000-0005-0000-0000-0000A5DB0000}"/>
    <cellStyle name="표_02-배수공_3차 숲가꾸기 조서(밀양시)" xfId="6920" xr:uid="{00000000-0005-0000-0000-0000A6DB0000}"/>
    <cellStyle name="표_02-배수공_3차 숲가꾸기 조서(밀양시)_09밀양2지번조서(허작업)" xfId="6921" xr:uid="{00000000-0005-0000-0000-0000A7DB0000}"/>
    <cellStyle name="표_02-배수공_3차 숲가꾸기 조서(밀양시)_09숲가꾸기조서(밀양2)" xfId="6922" xr:uid="{00000000-0005-0000-0000-0000A8DB0000}"/>
    <cellStyle name="표_02-배수공_수량산출서-2(온양산길)" xfId="6923" xr:uid="{00000000-0005-0000-0000-0000A9DB0000}"/>
    <cellStyle name="표_02-배수공_수량산출서-2(온양산길)_(01-1)수량(산청송경3)" xfId="6924" xr:uid="{00000000-0005-0000-0000-0000AADB0000}"/>
    <cellStyle name="표_02-배수공_수량산출서-2(온양산길)_(01-1)수량(산청송경5)" xfId="6925" xr:uid="{00000000-0005-0000-0000-0000ABDB0000}"/>
    <cellStyle name="표_02-배수공_수량산출서-2(온양산길)_(01-1)수량(차황실매)" xfId="6926" xr:uid="{00000000-0005-0000-0000-0000ACDB0000}"/>
    <cellStyle name="표_02-배수공_수량산출서-2(온양산길)_(02-2)수량(생초노은~향양5)" xfId="6927" xr:uid="{00000000-0005-0000-0000-0000ADDB0000}"/>
    <cellStyle name="표_02-배수공_수량산출서-2(온양산길)_(03-1)수량(단성자양3)" xfId="6928" xr:uid="{00000000-0005-0000-0000-0000AEDB0000}"/>
    <cellStyle name="표_02-배수공_수량산출서-2(온양산길)_(03-1)수량(시천사리)" xfId="6929" xr:uid="{00000000-0005-0000-0000-0000AFDB0000}"/>
    <cellStyle name="표_02-배수공_수량산출서-2(온양산길)_(03-2)수량(단성자양)" xfId="6930" xr:uid="{00000000-0005-0000-0000-0000B0DB0000}"/>
    <cellStyle name="표_02-배수공_수량산출서-2(온양산길)_구조개량(1차)" xfId="6931" xr:uid="{00000000-0005-0000-0000-0000B1DB0000}"/>
    <cellStyle name="표_02-배수공_수량산출서-2(온양산길)_구조개량(2차)" xfId="6932" xr:uid="{00000000-0005-0000-0000-0000B2DB0000}"/>
    <cellStyle name="표_02-배수공_수량산출서-2(온양산길)_보수공사(4차)" xfId="6933" xr:uid="{00000000-0005-0000-0000-0000B3DB0000}"/>
    <cellStyle name="표_02-배수공_수량산출서-2(온양산길)_보수공사(토공만)" xfId="6934" xr:uid="{00000000-0005-0000-0000-0000B4DB0000}"/>
    <cellStyle name="표_02-배수공_수량산출서-2(온양산길)_수량산출(2차)" xfId="6935" xr:uid="{00000000-0005-0000-0000-0000B5DB0000}"/>
    <cellStyle name="표_02-배수공_수량산출서-2(온양산길)_수량산출(구조개량1)" xfId="6936" xr:uid="{00000000-0005-0000-0000-0000B6DB0000}"/>
    <cellStyle name="표_02-배수공_수량산출서-2(온양산길)_수량산출(구조개량6)" xfId="6937" xr:uid="{00000000-0005-0000-0000-0000B7DB0000}"/>
    <cellStyle name="표_04-포장공_02-배수공" xfId="6938" xr:uid="{00000000-0005-0000-0000-0000B8DB0000}"/>
    <cellStyle name="표_04-포장공_02-배수공_2006 가지산도립공원 등산로 정비사업" xfId="6939" xr:uid="{00000000-0005-0000-0000-0000B9DB0000}"/>
    <cellStyle name="표_04-포장공_02-배수공_2006 가지산도립공원 등산로 정비사업_2006 가지산도립공원 등산로 정비사업" xfId="6940" xr:uid="{00000000-0005-0000-0000-0000BADB0000}"/>
    <cellStyle name="표_04-포장공_02-배수공_2006 가지산도립공원 등산로 정비사업_2006 가지산도립공원 등산로 정비사업_3차 숲가꾸기 조서(밀양시)" xfId="6941" xr:uid="{00000000-0005-0000-0000-0000BBDB0000}"/>
    <cellStyle name="표_04-포장공_02-배수공_2006 가지산도립공원 등산로 정비사업_2006 가지산도립공원 등산로 정비사업_3차 숲가꾸기 조서(밀양시)_09밀양2지번조서(허작업)" xfId="6942" xr:uid="{00000000-0005-0000-0000-0000BCDB0000}"/>
    <cellStyle name="표_04-포장공_02-배수공_2006 가지산도립공원 등산로 정비사업_2006 가지산도립공원 등산로 정비사업_3차 숲가꾸기 조서(밀양시)_09숲가꾸기조서(밀양2)" xfId="6943" xr:uid="{00000000-0005-0000-0000-0000BDDB0000}"/>
    <cellStyle name="표_04-포장공_02-배수공_2006 가지산도립공원 등산로 정비사업_2006가지산도립공원등산로정비공사" xfId="6944" xr:uid="{00000000-0005-0000-0000-0000BEDB0000}"/>
    <cellStyle name="표_04-포장공_02-배수공_2006 가지산도립공원 등산로 정비사업_2006가지산도립공원등산로정비공사_3차 숲가꾸기 조서(밀양시)" xfId="6945" xr:uid="{00000000-0005-0000-0000-0000BFDB0000}"/>
    <cellStyle name="표_04-포장공_02-배수공_2006 가지산도립공원 등산로 정비사업_2006가지산도립공원등산로정비공사_3차 숲가꾸기 조서(밀양시)_09밀양2지번조서(허작업)" xfId="6946" xr:uid="{00000000-0005-0000-0000-0000C0DB0000}"/>
    <cellStyle name="표_04-포장공_02-배수공_2006 가지산도립공원 등산로 정비사업_2006가지산도립공원등산로정비공사_3차 숲가꾸기 조서(밀양시)_09숲가꾸기조서(밀양2)" xfId="6947" xr:uid="{00000000-0005-0000-0000-0000C1DB0000}"/>
    <cellStyle name="표_04-포장공_02-배수공_2006 가지산도립공원 등산로 정비사업_2006밀양시가지산도립공원등산로정비공사" xfId="6948" xr:uid="{00000000-0005-0000-0000-0000C2DB0000}"/>
    <cellStyle name="표_04-포장공_02-배수공_2006 가지산도립공원 등산로 정비사업_2006밀양시가지산도립공원등산로정비공사_3차 숲가꾸기 조서(밀양시)" xfId="6949" xr:uid="{00000000-0005-0000-0000-0000C3DB0000}"/>
    <cellStyle name="표_04-포장공_02-배수공_2006 가지산도립공원 등산로 정비사업_2006밀양시가지산도립공원등산로정비공사_3차 숲가꾸기 조서(밀양시)_09밀양2지번조서(허작업)" xfId="6950" xr:uid="{00000000-0005-0000-0000-0000C4DB0000}"/>
    <cellStyle name="표_04-포장공_02-배수공_2006 가지산도립공원 등산로 정비사업_2006밀양시가지산도립공원등산로정비공사_3차 숲가꾸기 조서(밀양시)_09숲가꾸기조서(밀양2)" xfId="6951" xr:uid="{00000000-0005-0000-0000-0000C5DB0000}"/>
    <cellStyle name="표_04-포장공_02-배수공_2006 가지산도립공원 등산로 정비사업_3차 숲가꾸기 조서(밀양시)" xfId="6952" xr:uid="{00000000-0005-0000-0000-0000C6DB0000}"/>
    <cellStyle name="표_04-포장공_02-배수공_2006 가지산도립공원 등산로 정비사업_3차 숲가꾸기 조서(밀양시)_09밀양2지번조서(허작업)" xfId="6953" xr:uid="{00000000-0005-0000-0000-0000C7DB0000}"/>
    <cellStyle name="표_04-포장공_02-배수공_2006 가지산도립공원 등산로 정비사업_3차 숲가꾸기 조서(밀양시)_09숲가꾸기조서(밀양2)" xfId="6954" xr:uid="{00000000-0005-0000-0000-0000C8DB0000}"/>
    <cellStyle name="표_04-포장공_02-배수공_2006 가지산도립공원 등산로 정비사업_가지산도립공원등산로정비공사" xfId="6955" xr:uid="{00000000-0005-0000-0000-0000C9DB0000}"/>
    <cellStyle name="표_04-포장공_02-배수공_2006 가지산도립공원 등산로 정비사업_가지산도립공원등산로정비공사_3차 숲가꾸기 조서(밀양시)" xfId="6956" xr:uid="{00000000-0005-0000-0000-0000CADB0000}"/>
    <cellStyle name="표_04-포장공_02-배수공_2006 가지산도립공원 등산로 정비사업_가지산도립공원등산로정비공사_3차 숲가꾸기 조서(밀양시)_09밀양2지번조서(허작업)" xfId="6957" xr:uid="{00000000-0005-0000-0000-0000CBDB0000}"/>
    <cellStyle name="표_04-포장공_02-배수공_2006 가지산도립공원 등산로 정비사업_가지산도립공원등산로정비공사_3차 숲가꾸기 조서(밀양시)_09숲가꾸기조서(밀양2)" xfId="6958" xr:uid="{00000000-0005-0000-0000-0000CCDB0000}"/>
    <cellStyle name="표_04-포장공_02-배수공_3차 숲가꾸기 조서(밀양시)" xfId="6959" xr:uid="{00000000-0005-0000-0000-0000CDDB0000}"/>
    <cellStyle name="표_04-포장공_02-배수공_3차 숲가꾸기 조서(밀양시)_09밀양2지번조서(허작업)" xfId="6960" xr:uid="{00000000-0005-0000-0000-0000CEDB0000}"/>
    <cellStyle name="표_04-포장공_02-배수공_3차 숲가꾸기 조서(밀양시)_09숲가꾸기조서(밀양2)" xfId="6961" xr:uid="{00000000-0005-0000-0000-0000CFDB0000}"/>
    <cellStyle name="표_04-포장공_02-배수공_수량산출서-2(온양산길)" xfId="6962" xr:uid="{00000000-0005-0000-0000-0000D0DB0000}"/>
    <cellStyle name="표_04-포장공_02-배수공_수량산출서-2(온양산길)_(01-1)수량(산청송경3)" xfId="6963" xr:uid="{00000000-0005-0000-0000-0000D1DB0000}"/>
    <cellStyle name="표_04-포장공_02-배수공_수량산출서-2(온양산길)_(01-1)수량(산청송경5)" xfId="6964" xr:uid="{00000000-0005-0000-0000-0000D2DB0000}"/>
    <cellStyle name="표_04-포장공_02-배수공_수량산출서-2(온양산길)_(01-1)수량(차황실매)" xfId="6965" xr:uid="{00000000-0005-0000-0000-0000D3DB0000}"/>
    <cellStyle name="표_04-포장공_02-배수공_수량산출서-2(온양산길)_(02-2)수량(생초노은~향양5)" xfId="6966" xr:uid="{00000000-0005-0000-0000-0000D4DB0000}"/>
    <cellStyle name="표_04-포장공_02-배수공_수량산출서-2(온양산길)_(03-1)수량(단성자양3)" xfId="6967" xr:uid="{00000000-0005-0000-0000-0000D5DB0000}"/>
    <cellStyle name="표_04-포장공_02-배수공_수량산출서-2(온양산길)_(03-1)수량(시천사리)" xfId="6968" xr:uid="{00000000-0005-0000-0000-0000D6DB0000}"/>
    <cellStyle name="표_04-포장공_02-배수공_수량산출서-2(온양산길)_(03-2)수량(단성자양)" xfId="6969" xr:uid="{00000000-0005-0000-0000-0000D7DB0000}"/>
    <cellStyle name="표_04-포장공_02-배수공_수량산출서-2(온양산길)_구조개량(1차)" xfId="6970" xr:uid="{00000000-0005-0000-0000-0000D8DB0000}"/>
    <cellStyle name="표_04-포장공_02-배수공_수량산출서-2(온양산길)_구조개량(2차)" xfId="6971" xr:uid="{00000000-0005-0000-0000-0000D9DB0000}"/>
    <cellStyle name="표_04-포장공_02-배수공_수량산출서-2(온양산길)_보수공사(4차)" xfId="6972" xr:uid="{00000000-0005-0000-0000-0000DADB0000}"/>
    <cellStyle name="표_04-포장공_02-배수공_수량산출서-2(온양산길)_보수공사(토공만)" xfId="6973" xr:uid="{00000000-0005-0000-0000-0000DBDB0000}"/>
    <cellStyle name="표_04-포장공_02-배수공_수량산출서-2(온양산길)_수량산출(2차)" xfId="6974" xr:uid="{00000000-0005-0000-0000-0000DCDB0000}"/>
    <cellStyle name="표_04-포장공_02-배수공_수량산출서-2(온양산길)_수량산출(구조개량1)" xfId="6975" xr:uid="{00000000-0005-0000-0000-0000DDDB0000}"/>
    <cellStyle name="표_04-포장공_02-배수공_수량산출서-2(온양산길)_수량산출(구조개량6)" xfId="6976" xr:uid="{00000000-0005-0000-0000-0000DEDB0000}"/>
    <cellStyle name="표_06-부대공_02-배수공" xfId="6977" xr:uid="{00000000-0005-0000-0000-0000DFDB0000}"/>
    <cellStyle name="표_06-부대공_02-배수공_2006 가지산도립공원 등산로 정비사업" xfId="6978" xr:uid="{00000000-0005-0000-0000-0000E0DB0000}"/>
    <cellStyle name="표_06-부대공_02-배수공_2006 가지산도립공원 등산로 정비사업_2006 가지산도립공원 등산로 정비사업" xfId="6979" xr:uid="{00000000-0005-0000-0000-0000E1DB0000}"/>
    <cellStyle name="표_06-부대공_02-배수공_2006 가지산도립공원 등산로 정비사업_2006 가지산도립공원 등산로 정비사업_3차 숲가꾸기 조서(밀양시)" xfId="6980" xr:uid="{00000000-0005-0000-0000-0000E2DB0000}"/>
    <cellStyle name="표_06-부대공_02-배수공_2006 가지산도립공원 등산로 정비사업_2006 가지산도립공원 등산로 정비사업_3차 숲가꾸기 조서(밀양시)_09밀양2지번조서(허작업)" xfId="6981" xr:uid="{00000000-0005-0000-0000-0000E3DB0000}"/>
    <cellStyle name="표_06-부대공_02-배수공_2006 가지산도립공원 등산로 정비사업_2006 가지산도립공원 등산로 정비사업_3차 숲가꾸기 조서(밀양시)_09숲가꾸기조서(밀양2)" xfId="6982" xr:uid="{00000000-0005-0000-0000-0000E4DB0000}"/>
    <cellStyle name="표_06-부대공_02-배수공_2006 가지산도립공원 등산로 정비사업_2006가지산도립공원등산로정비공사" xfId="6983" xr:uid="{00000000-0005-0000-0000-0000E5DB0000}"/>
    <cellStyle name="표_06-부대공_02-배수공_2006 가지산도립공원 등산로 정비사업_2006가지산도립공원등산로정비공사_3차 숲가꾸기 조서(밀양시)" xfId="6984" xr:uid="{00000000-0005-0000-0000-0000E6DB0000}"/>
    <cellStyle name="표_06-부대공_02-배수공_2006 가지산도립공원 등산로 정비사업_2006가지산도립공원등산로정비공사_3차 숲가꾸기 조서(밀양시)_09밀양2지번조서(허작업)" xfId="6985" xr:uid="{00000000-0005-0000-0000-0000E7DB0000}"/>
    <cellStyle name="표_06-부대공_02-배수공_2006 가지산도립공원 등산로 정비사업_2006가지산도립공원등산로정비공사_3차 숲가꾸기 조서(밀양시)_09숲가꾸기조서(밀양2)" xfId="6986" xr:uid="{00000000-0005-0000-0000-0000E8DB0000}"/>
    <cellStyle name="표_06-부대공_02-배수공_2006 가지산도립공원 등산로 정비사업_2006밀양시가지산도립공원등산로정비공사" xfId="6987" xr:uid="{00000000-0005-0000-0000-0000E9DB0000}"/>
    <cellStyle name="표_06-부대공_02-배수공_2006 가지산도립공원 등산로 정비사업_2006밀양시가지산도립공원등산로정비공사_3차 숲가꾸기 조서(밀양시)" xfId="6988" xr:uid="{00000000-0005-0000-0000-0000EADB0000}"/>
    <cellStyle name="표_06-부대공_02-배수공_2006 가지산도립공원 등산로 정비사업_2006밀양시가지산도립공원등산로정비공사_3차 숲가꾸기 조서(밀양시)_09밀양2지번조서(허작업)" xfId="6989" xr:uid="{00000000-0005-0000-0000-0000EBDB0000}"/>
    <cellStyle name="표_06-부대공_02-배수공_2006 가지산도립공원 등산로 정비사업_2006밀양시가지산도립공원등산로정비공사_3차 숲가꾸기 조서(밀양시)_09숲가꾸기조서(밀양2)" xfId="6990" xr:uid="{00000000-0005-0000-0000-0000ECDB0000}"/>
    <cellStyle name="표_06-부대공_02-배수공_2006 가지산도립공원 등산로 정비사업_3차 숲가꾸기 조서(밀양시)" xfId="6991" xr:uid="{00000000-0005-0000-0000-0000EDDB0000}"/>
    <cellStyle name="표_06-부대공_02-배수공_2006 가지산도립공원 등산로 정비사업_3차 숲가꾸기 조서(밀양시)_09밀양2지번조서(허작업)" xfId="6992" xr:uid="{00000000-0005-0000-0000-0000EEDB0000}"/>
    <cellStyle name="표_06-부대공_02-배수공_2006 가지산도립공원 등산로 정비사업_3차 숲가꾸기 조서(밀양시)_09숲가꾸기조서(밀양2)" xfId="6993" xr:uid="{00000000-0005-0000-0000-0000EFDB0000}"/>
    <cellStyle name="표_06-부대공_02-배수공_2006 가지산도립공원 등산로 정비사업_가지산도립공원등산로정비공사" xfId="6994" xr:uid="{00000000-0005-0000-0000-0000F0DB0000}"/>
    <cellStyle name="표_06-부대공_02-배수공_2006 가지산도립공원 등산로 정비사업_가지산도립공원등산로정비공사_3차 숲가꾸기 조서(밀양시)" xfId="6995" xr:uid="{00000000-0005-0000-0000-0000F1DB0000}"/>
    <cellStyle name="표_06-부대공_02-배수공_2006 가지산도립공원 등산로 정비사업_가지산도립공원등산로정비공사_3차 숲가꾸기 조서(밀양시)_09밀양2지번조서(허작업)" xfId="6996" xr:uid="{00000000-0005-0000-0000-0000F2DB0000}"/>
    <cellStyle name="표_06-부대공_02-배수공_2006 가지산도립공원 등산로 정비사업_가지산도립공원등산로정비공사_3차 숲가꾸기 조서(밀양시)_09숲가꾸기조서(밀양2)" xfId="6997" xr:uid="{00000000-0005-0000-0000-0000F3DB0000}"/>
    <cellStyle name="표_06-부대공_02-배수공_3차 숲가꾸기 조서(밀양시)" xfId="6998" xr:uid="{00000000-0005-0000-0000-0000F4DB0000}"/>
    <cellStyle name="표_06-부대공_02-배수공_3차 숲가꾸기 조서(밀양시)_09밀양2지번조서(허작업)" xfId="6999" xr:uid="{00000000-0005-0000-0000-0000F5DB0000}"/>
    <cellStyle name="표_06-부대공_02-배수공_3차 숲가꾸기 조서(밀양시)_09숲가꾸기조서(밀양2)" xfId="7000" xr:uid="{00000000-0005-0000-0000-0000F6DB0000}"/>
    <cellStyle name="표_06-부대공_02-배수공_수량산출서-2(온양산길)" xfId="7001" xr:uid="{00000000-0005-0000-0000-0000F7DB0000}"/>
    <cellStyle name="표_06-부대공_02-배수공_수량산출서-2(온양산길)_(01-1)수량(산청송경3)" xfId="7002" xr:uid="{00000000-0005-0000-0000-0000F8DB0000}"/>
    <cellStyle name="표_06-부대공_02-배수공_수량산출서-2(온양산길)_(01-1)수량(산청송경5)" xfId="7003" xr:uid="{00000000-0005-0000-0000-0000F9DB0000}"/>
    <cellStyle name="표_06-부대공_02-배수공_수량산출서-2(온양산길)_(01-1)수량(차황실매)" xfId="7004" xr:uid="{00000000-0005-0000-0000-0000FADB0000}"/>
    <cellStyle name="표_06-부대공_02-배수공_수량산출서-2(온양산길)_(02-2)수량(생초노은~향양5)" xfId="7005" xr:uid="{00000000-0005-0000-0000-0000FBDB0000}"/>
    <cellStyle name="표_06-부대공_02-배수공_수량산출서-2(온양산길)_(03-1)수량(단성자양3)" xfId="7006" xr:uid="{00000000-0005-0000-0000-0000FCDB0000}"/>
    <cellStyle name="표_06-부대공_02-배수공_수량산출서-2(온양산길)_(03-1)수량(시천사리)" xfId="7007" xr:uid="{00000000-0005-0000-0000-0000FDDB0000}"/>
    <cellStyle name="표_06-부대공_02-배수공_수량산출서-2(온양산길)_(03-2)수량(단성자양)" xfId="7008" xr:uid="{00000000-0005-0000-0000-0000FEDB0000}"/>
    <cellStyle name="표_06-부대공_02-배수공_수량산출서-2(온양산길)_구조개량(1차)" xfId="7009" xr:uid="{00000000-0005-0000-0000-0000FFDB0000}"/>
    <cellStyle name="표_06-부대공_02-배수공_수량산출서-2(온양산길)_구조개량(2차)" xfId="7010" xr:uid="{00000000-0005-0000-0000-000000DC0000}"/>
    <cellStyle name="표_06-부대공_02-배수공_수량산출서-2(온양산길)_보수공사(4차)" xfId="7011" xr:uid="{00000000-0005-0000-0000-000001DC0000}"/>
    <cellStyle name="표_06-부대공_02-배수공_수량산출서-2(온양산길)_보수공사(토공만)" xfId="7012" xr:uid="{00000000-0005-0000-0000-000002DC0000}"/>
    <cellStyle name="표_06-부대공_02-배수공_수량산출서-2(온양산길)_수량산출(2차)" xfId="7013" xr:uid="{00000000-0005-0000-0000-000003DC0000}"/>
    <cellStyle name="표_06-부대공_02-배수공_수량산출서-2(온양산길)_수량산출(구조개량1)" xfId="7014" xr:uid="{00000000-0005-0000-0000-000004DC0000}"/>
    <cellStyle name="표_06-부대공_02-배수공_수량산출서-2(온양산길)_수량산출(구조개량6)" xfId="7015" xr:uid="{00000000-0005-0000-0000-000005DC0000}"/>
    <cellStyle name="표_1차 보상분 지불현황" xfId="7016" xr:uid="{00000000-0005-0000-0000-000006DC0000}"/>
    <cellStyle name="표_20050615 2차보상분지불현황(진)" xfId="7017" xr:uid="{00000000-0005-0000-0000-000007DC0000}"/>
    <cellStyle name="표_3차보상분지불현황(차룡9기)" xfId="7018" xr:uid="{00000000-0005-0000-0000-000008DC0000}"/>
    <cellStyle name="표_보상비지불및민원협의" xfId="7019" xr:uid="{00000000-0005-0000-0000-000009DC0000}"/>
    <cellStyle name="표_부대공사" xfId="7020" xr:uid="{00000000-0005-0000-0000-00000ADC0000}"/>
    <cellStyle name="표_부대공사_1차 보상분 지불현황" xfId="7021" xr:uid="{00000000-0005-0000-0000-00000BDC0000}"/>
    <cellStyle name="표_부대공사_20050615 2차보상분지불현황(진)" xfId="7022" xr:uid="{00000000-0005-0000-0000-00000CDC0000}"/>
    <cellStyle name="표_부대공사_3차보상분지불현황(차룡9기)" xfId="7023" xr:uid="{00000000-0005-0000-0000-00000DDC0000}"/>
    <cellStyle name="표_부대공사_보상비지불및민원협의" xfId="7024" xr:uid="{00000000-0005-0000-0000-00000EDC0000}"/>
    <cellStyle name="표_부대공사_차룡TL설계서(원본)" xfId="7025" xr:uid="{00000000-0005-0000-0000-00000FDC0000}"/>
    <cellStyle name="표_부대공사단위수량" xfId="7026" xr:uid="{00000000-0005-0000-0000-000010DC0000}"/>
    <cellStyle name="표_부대공사단위수량_1차 보상분 지불현황" xfId="7027" xr:uid="{00000000-0005-0000-0000-000011DC0000}"/>
    <cellStyle name="표_부대공사단위수량_20050615 2차보상분지불현황(진)" xfId="7028" xr:uid="{00000000-0005-0000-0000-000012DC0000}"/>
    <cellStyle name="표_부대공사단위수량_3차보상분지불현황(차룡9기)" xfId="7029" xr:uid="{00000000-0005-0000-0000-000013DC0000}"/>
    <cellStyle name="표_부대공사단위수량_보상비지불및민원협의" xfId="7030" xr:uid="{00000000-0005-0000-0000-000014DC0000}"/>
    <cellStyle name="표_부대공사단위수량_차룡TL설계서(원본)" xfId="7031" xr:uid="{00000000-0005-0000-0000-000015DC0000}"/>
    <cellStyle name="표_수량산출서(수정)_01-토공_02-배수공" xfId="7032" xr:uid="{00000000-0005-0000-0000-000016DC0000}"/>
    <cellStyle name="표_수량산출서(수정)_01-토공_02-배수공_2006 가지산도립공원 등산로 정비사업" xfId="7033" xr:uid="{00000000-0005-0000-0000-000017DC0000}"/>
    <cellStyle name="표_수량산출서(수정)_01-토공_02-배수공_2006 가지산도립공원 등산로 정비사업_2006 가지산도립공원 등산로 정비사업" xfId="7034" xr:uid="{00000000-0005-0000-0000-000018DC0000}"/>
    <cellStyle name="표_수량산출서(수정)_01-토공_02-배수공_2006 가지산도립공원 등산로 정비사업_2006 가지산도립공원 등산로 정비사업_3차 숲가꾸기 조서(밀양시)" xfId="7035" xr:uid="{00000000-0005-0000-0000-000019DC0000}"/>
    <cellStyle name="표_수량산출서(수정)_01-토공_02-배수공_2006 가지산도립공원 등산로 정비사업_2006 가지산도립공원 등산로 정비사업_3차 숲가꾸기 조서(밀양시)_09밀양2지번조서(허작업)" xfId="7036" xr:uid="{00000000-0005-0000-0000-00001ADC0000}"/>
    <cellStyle name="표_수량산출서(수정)_01-토공_02-배수공_2006 가지산도립공원 등산로 정비사업_2006 가지산도립공원 등산로 정비사업_3차 숲가꾸기 조서(밀양시)_09숲가꾸기조서(밀양2)" xfId="7037" xr:uid="{00000000-0005-0000-0000-00001BDC0000}"/>
    <cellStyle name="표_수량산출서(수정)_01-토공_02-배수공_2006 가지산도립공원 등산로 정비사업_2006가지산도립공원등산로정비공사" xfId="7038" xr:uid="{00000000-0005-0000-0000-00001CDC0000}"/>
    <cellStyle name="표_수량산출서(수정)_01-토공_02-배수공_2006 가지산도립공원 등산로 정비사업_2006가지산도립공원등산로정비공사_3차 숲가꾸기 조서(밀양시)" xfId="7039" xr:uid="{00000000-0005-0000-0000-00001DDC0000}"/>
    <cellStyle name="표_수량산출서(수정)_01-토공_02-배수공_2006 가지산도립공원 등산로 정비사업_2006가지산도립공원등산로정비공사_3차 숲가꾸기 조서(밀양시)_09밀양2지번조서(허작업)" xfId="7040" xr:uid="{00000000-0005-0000-0000-00001EDC0000}"/>
    <cellStyle name="표_수량산출서(수정)_01-토공_02-배수공_2006 가지산도립공원 등산로 정비사업_2006가지산도립공원등산로정비공사_3차 숲가꾸기 조서(밀양시)_09숲가꾸기조서(밀양2)" xfId="7041" xr:uid="{00000000-0005-0000-0000-00001FDC0000}"/>
    <cellStyle name="표_수량산출서(수정)_01-토공_02-배수공_2006 가지산도립공원 등산로 정비사업_2006밀양시가지산도립공원등산로정비공사" xfId="7042" xr:uid="{00000000-0005-0000-0000-000020DC0000}"/>
    <cellStyle name="표_수량산출서(수정)_01-토공_02-배수공_2006 가지산도립공원 등산로 정비사업_2006밀양시가지산도립공원등산로정비공사_3차 숲가꾸기 조서(밀양시)" xfId="7043" xr:uid="{00000000-0005-0000-0000-000021DC0000}"/>
    <cellStyle name="표_수량산출서(수정)_01-토공_02-배수공_2006 가지산도립공원 등산로 정비사업_2006밀양시가지산도립공원등산로정비공사_3차 숲가꾸기 조서(밀양시)_09밀양2지번조서(허작업)" xfId="7044" xr:uid="{00000000-0005-0000-0000-000022DC0000}"/>
    <cellStyle name="표_수량산출서(수정)_01-토공_02-배수공_2006 가지산도립공원 등산로 정비사업_2006밀양시가지산도립공원등산로정비공사_3차 숲가꾸기 조서(밀양시)_09숲가꾸기조서(밀양2)" xfId="7045" xr:uid="{00000000-0005-0000-0000-000023DC0000}"/>
    <cellStyle name="표_수량산출서(수정)_01-토공_02-배수공_2006 가지산도립공원 등산로 정비사업_3차 숲가꾸기 조서(밀양시)" xfId="7046" xr:uid="{00000000-0005-0000-0000-000024DC0000}"/>
    <cellStyle name="표_수량산출서(수정)_01-토공_02-배수공_2006 가지산도립공원 등산로 정비사업_3차 숲가꾸기 조서(밀양시)_09밀양2지번조서(허작업)" xfId="7047" xr:uid="{00000000-0005-0000-0000-000025DC0000}"/>
    <cellStyle name="표_수량산출서(수정)_01-토공_02-배수공_2006 가지산도립공원 등산로 정비사업_3차 숲가꾸기 조서(밀양시)_09숲가꾸기조서(밀양2)" xfId="7048" xr:uid="{00000000-0005-0000-0000-000026DC0000}"/>
    <cellStyle name="표_수량산출서(수정)_01-토공_02-배수공_2006 가지산도립공원 등산로 정비사업_가지산도립공원등산로정비공사" xfId="7049" xr:uid="{00000000-0005-0000-0000-000027DC0000}"/>
    <cellStyle name="표_수량산출서(수정)_01-토공_02-배수공_2006 가지산도립공원 등산로 정비사업_가지산도립공원등산로정비공사_3차 숲가꾸기 조서(밀양시)" xfId="7050" xr:uid="{00000000-0005-0000-0000-000028DC0000}"/>
    <cellStyle name="표_수량산출서(수정)_01-토공_02-배수공_2006 가지산도립공원 등산로 정비사업_가지산도립공원등산로정비공사_3차 숲가꾸기 조서(밀양시)_09밀양2지번조서(허작업)" xfId="7051" xr:uid="{00000000-0005-0000-0000-000029DC0000}"/>
    <cellStyle name="표_수량산출서(수정)_01-토공_02-배수공_2006 가지산도립공원 등산로 정비사업_가지산도립공원등산로정비공사_3차 숲가꾸기 조서(밀양시)_09숲가꾸기조서(밀양2)" xfId="7052" xr:uid="{00000000-0005-0000-0000-00002ADC0000}"/>
    <cellStyle name="표_수량산출서(수정)_01-토공_02-배수공_3차 숲가꾸기 조서(밀양시)" xfId="7053" xr:uid="{00000000-0005-0000-0000-00002BDC0000}"/>
    <cellStyle name="표_수량산출서(수정)_01-토공_02-배수공_3차 숲가꾸기 조서(밀양시)_09밀양2지번조서(허작업)" xfId="7054" xr:uid="{00000000-0005-0000-0000-00002CDC0000}"/>
    <cellStyle name="표_수량산출서(수정)_01-토공_02-배수공_3차 숲가꾸기 조서(밀양시)_09숲가꾸기조서(밀양2)" xfId="7055" xr:uid="{00000000-0005-0000-0000-00002DDC0000}"/>
    <cellStyle name="표_수량산출서(수정)_01-토공_02-배수공_수량산출서-2(온양산길)" xfId="7056" xr:uid="{00000000-0005-0000-0000-00002EDC0000}"/>
    <cellStyle name="표_수량산출서(수정)_01-토공_02-배수공_수량산출서-2(온양산길)_(01-1)수량(산청송경3)" xfId="7057" xr:uid="{00000000-0005-0000-0000-00002FDC0000}"/>
    <cellStyle name="표_수량산출서(수정)_01-토공_02-배수공_수량산출서-2(온양산길)_(01-1)수량(산청송경5)" xfId="7058" xr:uid="{00000000-0005-0000-0000-000030DC0000}"/>
    <cellStyle name="표_수량산출서(수정)_01-토공_02-배수공_수량산출서-2(온양산길)_(01-1)수량(차황실매)" xfId="7059" xr:uid="{00000000-0005-0000-0000-000031DC0000}"/>
    <cellStyle name="표_수량산출서(수정)_01-토공_02-배수공_수량산출서-2(온양산길)_(02-2)수량(생초노은~향양5)" xfId="7060" xr:uid="{00000000-0005-0000-0000-000032DC0000}"/>
    <cellStyle name="표_수량산출서(수정)_01-토공_02-배수공_수량산출서-2(온양산길)_(03-1)수량(단성자양3)" xfId="7061" xr:uid="{00000000-0005-0000-0000-000033DC0000}"/>
    <cellStyle name="표_수량산출서(수정)_01-토공_02-배수공_수량산출서-2(온양산길)_(03-1)수량(시천사리)" xfId="7062" xr:uid="{00000000-0005-0000-0000-000034DC0000}"/>
    <cellStyle name="표_수량산출서(수정)_01-토공_02-배수공_수량산출서-2(온양산길)_(03-2)수량(단성자양)" xfId="7063" xr:uid="{00000000-0005-0000-0000-000035DC0000}"/>
    <cellStyle name="표_수량산출서(수정)_01-토공_02-배수공_수량산출서-2(온양산길)_구조개량(1차)" xfId="7064" xr:uid="{00000000-0005-0000-0000-000036DC0000}"/>
    <cellStyle name="표_수량산출서(수정)_01-토공_02-배수공_수량산출서-2(온양산길)_구조개량(2차)" xfId="7065" xr:uid="{00000000-0005-0000-0000-000037DC0000}"/>
    <cellStyle name="표_수량산출서(수정)_01-토공_02-배수공_수량산출서-2(온양산길)_보수공사(4차)" xfId="7066" xr:uid="{00000000-0005-0000-0000-000038DC0000}"/>
    <cellStyle name="표_수량산출서(수정)_01-토공_02-배수공_수량산출서-2(온양산길)_보수공사(토공만)" xfId="7067" xr:uid="{00000000-0005-0000-0000-000039DC0000}"/>
    <cellStyle name="표_수량산출서(수정)_01-토공_02-배수공_수량산출서-2(온양산길)_수량산출(2차)" xfId="7068" xr:uid="{00000000-0005-0000-0000-00003ADC0000}"/>
    <cellStyle name="표_수량산출서(수정)_01-토공_02-배수공_수량산출서-2(온양산길)_수량산출(구조개량1)" xfId="7069" xr:uid="{00000000-0005-0000-0000-00003BDC0000}"/>
    <cellStyle name="표_수량산출서(수정)_01-토공_02-배수공_수량산출서-2(온양산길)_수량산출(구조개량6)" xfId="7070" xr:uid="{00000000-0005-0000-0000-00003CDC0000}"/>
    <cellStyle name="표_수량산출서(수정)_02-배수공" xfId="7071" xr:uid="{00000000-0005-0000-0000-00003DDC0000}"/>
    <cellStyle name="표_수량산출서(수정)_02-배수공_02-배수공" xfId="7072" xr:uid="{00000000-0005-0000-0000-00003EDC0000}"/>
    <cellStyle name="표_수량산출서(수정)_02-배수공_02-배수공_2006 가지산도립공원 등산로 정비사업" xfId="7073" xr:uid="{00000000-0005-0000-0000-00003FDC0000}"/>
    <cellStyle name="표_수량산출서(수정)_02-배수공_02-배수공_2006 가지산도립공원 등산로 정비사업_2006 가지산도립공원 등산로 정비사업" xfId="7074" xr:uid="{00000000-0005-0000-0000-000040DC0000}"/>
    <cellStyle name="표_수량산출서(수정)_02-배수공_02-배수공_2006 가지산도립공원 등산로 정비사업_2006 가지산도립공원 등산로 정비사업_3차 숲가꾸기 조서(밀양시)" xfId="7075" xr:uid="{00000000-0005-0000-0000-000041DC0000}"/>
    <cellStyle name="표_수량산출서(수정)_02-배수공_02-배수공_2006 가지산도립공원 등산로 정비사업_2006 가지산도립공원 등산로 정비사업_3차 숲가꾸기 조서(밀양시)_09밀양2지번조서(허작업)" xfId="7076" xr:uid="{00000000-0005-0000-0000-000042DC0000}"/>
    <cellStyle name="표_수량산출서(수정)_02-배수공_02-배수공_2006 가지산도립공원 등산로 정비사업_2006 가지산도립공원 등산로 정비사업_3차 숲가꾸기 조서(밀양시)_09숲가꾸기조서(밀양2)" xfId="7077" xr:uid="{00000000-0005-0000-0000-000043DC0000}"/>
    <cellStyle name="표_수량산출서(수정)_02-배수공_02-배수공_2006 가지산도립공원 등산로 정비사업_2006가지산도립공원등산로정비공사" xfId="7078" xr:uid="{00000000-0005-0000-0000-000044DC0000}"/>
    <cellStyle name="표_수량산출서(수정)_02-배수공_02-배수공_2006 가지산도립공원 등산로 정비사업_2006가지산도립공원등산로정비공사_3차 숲가꾸기 조서(밀양시)" xfId="7079" xr:uid="{00000000-0005-0000-0000-000045DC0000}"/>
    <cellStyle name="표_수량산출서(수정)_02-배수공_02-배수공_2006 가지산도립공원 등산로 정비사업_2006가지산도립공원등산로정비공사_3차 숲가꾸기 조서(밀양시)_09밀양2지번조서(허작업)" xfId="7080" xr:uid="{00000000-0005-0000-0000-000046DC0000}"/>
    <cellStyle name="표_수량산출서(수정)_02-배수공_02-배수공_2006 가지산도립공원 등산로 정비사업_2006가지산도립공원등산로정비공사_3차 숲가꾸기 조서(밀양시)_09숲가꾸기조서(밀양2)" xfId="7081" xr:uid="{00000000-0005-0000-0000-000047DC0000}"/>
    <cellStyle name="표_수량산출서(수정)_02-배수공_02-배수공_2006 가지산도립공원 등산로 정비사업_2006밀양시가지산도립공원등산로정비공사" xfId="7082" xr:uid="{00000000-0005-0000-0000-000048DC0000}"/>
    <cellStyle name="표_수량산출서(수정)_02-배수공_02-배수공_2006 가지산도립공원 등산로 정비사업_2006밀양시가지산도립공원등산로정비공사_3차 숲가꾸기 조서(밀양시)" xfId="7083" xr:uid="{00000000-0005-0000-0000-000049DC0000}"/>
    <cellStyle name="표_수량산출서(수정)_02-배수공_02-배수공_2006 가지산도립공원 등산로 정비사업_2006밀양시가지산도립공원등산로정비공사_3차 숲가꾸기 조서(밀양시)_09밀양2지번조서(허작업)" xfId="7084" xr:uid="{00000000-0005-0000-0000-00004ADC0000}"/>
    <cellStyle name="표_수량산출서(수정)_02-배수공_02-배수공_2006 가지산도립공원 등산로 정비사업_2006밀양시가지산도립공원등산로정비공사_3차 숲가꾸기 조서(밀양시)_09숲가꾸기조서(밀양2)" xfId="7085" xr:uid="{00000000-0005-0000-0000-00004BDC0000}"/>
    <cellStyle name="표_수량산출서(수정)_02-배수공_02-배수공_2006 가지산도립공원 등산로 정비사업_3차 숲가꾸기 조서(밀양시)" xfId="7086" xr:uid="{00000000-0005-0000-0000-00004CDC0000}"/>
    <cellStyle name="표_수량산출서(수정)_02-배수공_02-배수공_2006 가지산도립공원 등산로 정비사업_3차 숲가꾸기 조서(밀양시)_09밀양2지번조서(허작업)" xfId="7087" xr:uid="{00000000-0005-0000-0000-00004DDC0000}"/>
    <cellStyle name="표_수량산출서(수정)_02-배수공_02-배수공_2006 가지산도립공원 등산로 정비사업_3차 숲가꾸기 조서(밀양시)_09숲가꾸기조서(밀양2)" xfId="7088" xr:uid="{00000000-0005-0000-0000-00004EDC0000}"/>
    <cellStyle name="표_수량산출서(수정)_02-배수공_02-배수공_2006 가지산도립공원 등산로 정비사업_가지산도립공원등산로정비공사" xfId="7089" xr:uid="{00000000-0005-0000-0000-00004FDC0000}"/>
    <cellStyle name="표_수량산출서(수정)_02-배수공_02-배수공_2006 가지산도립공원 등산로 정비사업_가지산도립공원등산로정비공사_3차 숲가꾸기 조서(밀양시)" xfId="7090" xr:uid="{00000000-0005-0000-0000-000050DC0000}"/>
    <cellStyle name="표_수량산출서(수정)_02-배수공_02-배수공_2006 가지산도립공원 등산로 정비사업_가지산도립공원등산로정비공사_3차 숲가꾸기 조서(밀양시)_09밀양2지번조서(허작업)" xfId="7091" xr:uid="{00000000-0005-0000-0000-000051DC0000}"/>
    <cellStyle name="표_수량산출서(수정)_02-배수공_02-배수공_2006 가지산도립공원 등산로 정비사업_가지산도립공원등산로정비공사_3차 숲가꾸기 조서(밀양시)_09숲가꾸기조서(밀양2)" xfId="7092" xr:uid="{00000000-0005-0000-0000-000052DC0000}"/>
    <cellStyle name="표_수량산출서(수정)_02-배수공_02-배수공_3차 숲가꾸기 조서(밀양시)" xfId="7093" xr:uid="{00000000-0005-0000-0000-000053DC0000}"/>
    <cellStyle name="표_수량산출서(수정)_02-배수공_02-배수공_3차 숲가꾸기 조서(밀양시)_09밀양2지번조서(허작업)" xfId="7094" xr:uid="{00000000-0005-0000-0000-000054DC0000}"/>
    <cellStyle name="표_수량산출서(수정)_02-배수공_02-배수공_3차 숲가꾸기 조서(밀양시)_09숲가꾸기조서(밀양2)" xfId="7095" xr:uid="{00000000-0005-0000-0000-000055DC0000}"/>
    <cellStyle name="표_수량산출서(수정)_02-배수공_02-배수공_수량산출서-2(온양산길)" xfId="7096" xr:uid="{00000000-0005-0000-0000-000056DC0000}"/>
    <cellStyle name="표_수량산출서(수정)_02-배수공_02-배수공_수량산출서-2(온양산길)_(01-1)수량(산청송경3)" xfId="7097" xr:uid="{00000000-0005-0000-0000-000057DC0000}"/>
    <cellStyle name="표_수량산출서(수정)_02-배수공_02-배수공_수량산출서-2(온양산길)_(01-1)수량(산청송경5)" xfId="7098" xr:uid="{00000000-0005-0000-0000-000058DC0000}"/>
    <cellStyle name="표_수량산출서(수정)_02-배수공_02-배수공_수량산출서-2(온양산길)_(01-1)수량(차황실매)" xfId="7099" xr:uid="{00000000-0005-0000-0000-000059DC0000}"/>
    <cellStyle name="표_수량산출서(수정)_02-배수공_02-배수공_수량산출서-2(온양산길)_(02-2)수량(생초노은~향양5)" xfId="7100" xr:uid="{00000000-0005-0000-0000-00005ADC0000}"/>
    <cellStyle name="표_수량산출서(수정)_02-배수공_02-배수공_수량산출서-2(온양산길)_(03-1)수량(단성자양3)" xfId="7101" xr:uid="{00000000-0005-0000-0000-00005BDC0000}"/>
    <cellStyle name="표_수량산출서(수정)_02-배수공_02-배수공_수량산출서-2(온양산길)_(03-1)수량(시천사리)" xfId="7102" xr:uid="{00000000-0005-0000-0000-00005CDC0000}"/>
    <cellStyle name="표_수량산출서(수정)_02-배수공_02-배수공_수량산출서-2(온양산길)_(03-2)수량(단성자양)" xfId="7103" xr:uid="{00000000-0005-0000-0000-00005DDC0000}"/>
    <cellStyle name="표_수량산출서(수정)_02-배수공_02-배수공_수량산출서-2(온양산길)_구조개량(1차)" xfId="7104" xr:uid="{00000000-0005-0000-0000-00005EDC0000}"/>
    <cellStyle name="표_수량산출서(수정)_02-배수공_02-배수공_수량산출서-2(온양산길)_구조개량(2차)" xfId="7105" xr:uid="{00000000-0005-0000-0000-00005FDC0000}"/>
    <cellStyle name="표_수량산출서(수정)_02-배수공_02-배수공_수량산출서-2(온양산길)_보수공사(4차)" xfId="7106" xr:uid="{00000000-0005-0000-0000-000060DC0000}"/>
    <cellStyle name="표_수량산출서(수정)_02-배수공_02-배수공_수량산출서-2(온양산길)_보수공사(토공만)" xfId="7107" xr:uid="{00000000-0005-0000-0000-000061DC0000}"/>
    <cellStyle name="표_수량산출서(수정)_02-배수공_02-배수공_수량산출서-2(온양산길)_수량산출(2차)" xfId="7108" xr:uid="{00000000-0005-0000-0000-000062DC0000}"/>
    <cellStyle name="표_수량산출서(수정)_02-배수공_02-배수공_수량산출서-2(온양산길)_수량산출(구조개량1)" xfId="7109" xr:uid="{00000000-0005-0000-0000-000063DC0000}"/>
    <cellStyle name="표_수량산출서(수정)_02-배수공_02-배수공_수량산출서-2(온양산길)_수량산출(구조개량6)" xfId="7110" xr:uid="{00000000-0005-0000-0000-000064DC0000}"/>
    <cellStyle name="표_수량산출서(수정)_02-배수공_2006 가지산도립공원 등산로 정비사업" xfId="7111" xr:uid="{00000000-0005-0000-0000-000065DC0000}"/>
    <cellStyle name="표_수량산출서(수정)_02-배수공_2006 가지산도립공원 등산로 정비사업_2006 가지산도립공원 등산로 정비사업" xfId="7112" xr:uid="{00000000-0005-0000-0000-000066DC0000}"/>
    <cellStyle name="표_수량산출서(수정)_02-배수공_2006 가지산도립공원 등산로 정비사업_2006 가지산도립공원 등산로 정비사업_3차 숲가꾸기 조서(밀양시)" xfId="7113" xr:uid="{00000000-0005-0000-0000-000067DC0000}"/>
    <cellStyle name="표_수량산출서(수정)_02-배수공_2006 가지산도립공원 등산로 정비사업_2006 가지산도립공원 등산로 정비사업_3차 숲가꾸기 조서(밀양시)_09밀양2지번조서(허작업)" xfId="7114" xr:uid="{00000000-0005-0000-0000-000068DC0000}"/>
    <cellStyle name="표_수량산출서(수정)_02-배수공_2006 가지산도립공원 등산로 정비사업_2006 가지산도립공원 등산로 정비사업_3차 숲가꾸기 조서(밀양시)_09숲가꾸기조서(밀양2)" xfId="7115" xr:uid="{00000000-0005-0000-0000-000069DC0000}"/>
    <cellStyle name="표_수량산출서(수정)_02-배수공_2006 가지산도립공원 등산로 정비사업_2006가지산도립공원등산로정비공사" xfId="7116" xr:uid="{00000000-0005-0000-0000-00006ADC0000}"/>
    <cellStyle name="표_수량산출서(수정)_02-배수공_2006 가지산도립공원 등산로 정비사업_2006가지산도립공원등산로정비공사_3차 숲가꾸기 조서(밀양시)" xfId="7117" xr:uid="{00000000-0005-0000-0000-00006BDC0000}"/>
    <cellStyle name="표_수량산출서(수정)_02-배수공_2006 가지산도립공원 등산로 정비사업_2006가지산도립공원등산로정비공사_3차 숲가꾸기 조서(밀양시)_09밀양2지번조서(허작업)" xfId="7118" xr:uid="{00000000-0005-0000-0000-00006CDC0000}"/>
    <cellStyle name="표_수량산출서(수정)_02-배수공_2006 가지산도립공원 등산로 정비사업_2006가지산도립공원등산로정비공사_3차 숲가꾸기 조서(밀양시)_09숲가꾸기조서(밀양2)" xfId="7119" xr:uid="{00000000-0005-0000-0000-00006DDC0000}"/>
    <cellStyle name="표_수량산출서(수정)_02-배수공_2006 가지산도립공원 등산로 정비사업_2006밀양시가지산도립공원등산로정비공사" xfId="7120" xr:uid="{00000000-0005-0000-0000-00006EDC0000}"/>
    <cellStyle name="표_수량산출서(수정)_02-배수공_2006 가지산도립공원 등산로 정비사업_2006밀양시가지산도립공원등산로정비공사_3차 숲가꾸기 조서(밀양시)" xfId="7121" xr:uid="{00000000-0005-0000-0000-00006FDC0000}"/>
    <cellStyle name="표_수량산출서(수정)_02-배수공_2006 가지산도립공원 등산로 정비사업_2006밀양시가지산도립공원등산로정비공사_3차 숲가꾸기 조서(밀양시)_09밀양2지번조서(허작업)" xfId="7122" xr:uid="{00000000-0005-0000-0000-000070DC0000}"/>
    <cellStyle name="표_수량산출서(수정)_02-배수공_2006 가지산도립공원 등산로 정비사업_2006밀양시가지산도립공원등산로정비공사_3차 숲가꾸기 조서(밀양시)_09숲가꾸기조서(밀양2)" xfId="7123" xr:uid="{00000000-0005-0000-0000-000071DC0000}"/>
    <cellStyle name="표_수량산출서(수정)_02-배수공_2006 가지산도립공원 등산로 정비사업_3차 숲가꾸기 조서(밀양시)" xfId="7124" xr:uid="{00000000-0005-0000-0000-000072DC0000}"/>
    <cellStyle name="표_수량산출서(수정)_02-배수공_2006 가지산도립공원 등산로 정비사업_3차 숲가꾸기 조서(밀양시)_09밀양2지번조서(허작업)" xfId="7125" xr:uid="{00000000-0005-0000-0000-000073DC0000}"/>
    <cellStyle name="표_수량산출서(수정)_02-배수공_2006 가지산도립공원 등산로 정비사업_3차 숲가꾸기 조서(밀양시)_09숲가꾸기조서(밀양2)" xfId="7126" xr:uid="{00000000-0005-0000-0000-000074DC0000}"/>
    <cellStyle name="표_수량산출서(수정)_02-배수공_2006 가지산도립공원 등산로 정비사업_가지산도립공원등산로정비공사" xfId="7127" xr:uid="{00000000-0005-0000-0000-000075DC0000}"/>
    <cellStyle name="표_수량산출서(수정)_02-배수공_2006 가지산도립공원 등산로 정비사업_가지산도립공원등산로정비공사_3차 숲가꾸기 조서(밀양시)" xfId="7128" xr:uid="{00000000-0005-0000-0000-000076DC0000}"/>
    <cellStyle name="표_수량산출서(수정)_02-배수공_2006 가지산도립공원 등산로 정비사업_가지산도립공원등산로정비공사_3차 숲가꾸기 조서(밀양시)_09밀양2지번조서(허작업)" xfId="7129" xr:uid="{00000000-0005-0000-0000-000077DC0000}"/>
    <cellStyle name="표_수량산출서(수정)_02-배수공_2006 가지산도립공원 등산로 정비사업_가지산도립공원등산로정비공사_3차 숲가꾸기 조서(밀양시)_09숲가꾸기조서(밀양2)" xfId="7130" xr:uid="{00000000-0005-0000-0000-000078DC0000}"/>
    <cellStyle name="표_수량산출서(수정)_02-배수공_3차 숲가꾸기 조서(밀양시)" xfId="7131" xr:uid="{00000000-0005-0000-0000-000079DC0000}"/>
    <cellStyle name="표_수량산출서(수정)_02-배수공_3차 숲가꾸기 조서(밀양시)_09밀양2지번조서(허작업)" xfId="7132" xr:uid="{00000000-0005-0000-0000-00007ADC0000}"/>
    <cellStyle name="표_수량산출서(수정)_02-배수공_3차 숲가꾸기 조서(밀양시)_09숲가꾸기조서(밀양2)" xfId="7133" xr:uid="{00000000-0005-0000-0000-00007BDC0000}"/>
    <cellStyle name="표_수량산출서(수정)_02-배수공_수량산출서-2(온양산길)" xfId="7134" xr:uid="{00000000-0005-0000-0000-00007CDC0000}"/>
    <cellStyle name="표_수량산출서(수정)_02-배수공_수량산출서-2(온양산길)_(01-1)수량(산청송경3)" xfId="7135" xr:uid="{00000000-0005-0000-0000-00007DDC0000}"/>
    <cellStyle name="표_수량산출서(수정)_02-배수공_수량산출서-2(온양산길)_(01-1)수량(산청송경5)" xfId="7136" xr:uid="{00000000-0005-0000-0000-00007EDC0000}"/>
    <cellStyle name="표_수량산출서(수정)_02-배수공_수량산출서-2(온양산길)_(01-1)수량(차황실매)" xfId="7137" xr:uid="{00000000-0005-0000-0000-00007FDC0000}"/>
    <cellStyle name="표_수량산출서(수정)_02-배수공_수량산출서-2(온양산길)_(02-2)수량(생초노은~향양5)" xfId="7138" xr:uid="{00000000-0005-0000-0000-000080DC0000}"/>
    <cellStyle name="표_수량산출서(수정)_02-배수공_수량산출서-2(온양산길)_(03-1)수량(단성자양3)" xfId="7139" xr:uid="{00000000-0005-0000-0000-000081DC0000}"/>
    <cellStyle name="표_수량산출서(수정)_02-배수공_수량산출서-2(온양산길)_(03-1)수량(시천사리)" xfId="7140" xr:uid="{00000000-0005-0000-0000-000082DC0000}"/>
    <cellStyle name="표_수량산출서(수정)_02-배수공_수량산출서-2(온양산길)_(03-2)수량(단성자양)" xfId="7141" xr:uid="{00000000-0005-0000-0000-000083DC0000}"/>
    <cellStyle name="표_수량산출서(수정)_02-배수공_수량산출서-2(온양산길)_구조개량(1차)" xfId="7142" xr:uid="{00000000-0005-0000-0000-000084DC0000}"/>
    <cellStyle name="표_수량산출서(수정)_02-배수공_수량산출서-2(온양산길)_구조개량(2차)" xfId="7143" xr:uid="{00000000-0005-0000-0000-000085DC0000}"/>
    <cellStyle name="표_수량산출서(수정)_02-배수공_수량산출서-2(온양산길)_보수공사(4차)" xfId="7144" xr:uid="{00000000-0005-0000-0000-000086DC0000}"/>
    <cellStyle name="표_수량산출서(수정)_02-배수공_수량산출서-2(온양산길)_보수공사(토공만)" xfId="7145" xr:uid="{00000000-0005-0000-0000-000087DC0000}"/>
    <cellStyle name="표_수량산출서(수정)_02-배수공_수량산출서-2(온양산길)_수량산출(2차)" xfId="7146" xr:uid="{00000000-0005-0000-0000-000088DC0000}"/>
    <cellStyle name="표_수량산출서(수정)_02-배수공_수량산출서-2(온양산길)_수량산출(구조개량1)" xfId="7147" xr:uid="{00000000-0005-0000-0000-000089DC0000}"/>
    <cellStyle name="표_수량산출서(수정)_02-배수공_수량산출서-2(온양산길)_수량산출(구조개량6)" xfId="7148" xr:uid="{00000000-0005-0000-0000-00008ADC0000}"/>
    <cellStyle name="표_수량산출서(수정)_04-포장공_02-배수공" xfId="7149" xr:uid="{00000000-0005-0000-0000-00008BDC0000}"/>
    <cellStyle name="표_수량산출서(수정)_04-포장공_02-배수공_2006 가지산도립공원 등산로 정비사업" xfId="7150" xr:uid="{00000000-0005-0000-0000-00008CDC0000}"/>
    <cellStyle name="표_수량산출서(수정)_04-포장공_02-배수공_2006 가지산도립공원 등산로 정비사업_2006 가지산도립공원 등산로 정비사업" xfId="7151" xr:uid="{00000000-0005-0000-0000-00008DDC0000}"/>
    <cellStyle name="표_수량산출서(수정)_04-포장공_02-배수공_2006 가지산도립공원 등산로 정비사업_2006 가지산도립공원 등산로 정비사업_3차 숲가꾸기 조서(밀양시)" xfId="7152" xr:uid="{00000000-0005-0000-0000-00008EDC0000}"/>
    <cellStyle name="표_수량산출서(수정)_04-포장공_02-배수공_2006 가지산도립공원 등산로 정비사업_2006 가지산도립공원 등산로 정비사업_3차 숲가꾸기 조서(밀양시)_09밀양2지번조서(허작업)" xfId="7153" xr:uid="{00000000-0005-0000-0000-00008FDC0000}"/>
    <cellStyle name="표_수량산출서(수정)_04-포장공_02-배수공_2006 가지산도립공원 등산로 정비사업_2006 가지산도립공원 등산로 정비사업_3차 숲가꾸기 조서(밀양시)_09숲가꾸기조서(밀양2)" xfId="7154" xr:uid="{00000000-0005-0000-0000-000090DC0000}"/>
    <cellStyle name="표_수량산출서(수정)_04-포장공_02-배수공_2006 가지산도립공원 등산로 정비사업_2006가지산도립공원등산로정비공사" xfId="7155" xr:uid="{00000000-0005-0000-0000-000091DC0000}"/>
    <cellStyle name="표_수량산출서(수정)_04-포장공_02-배수공_2006 가지산도립공원 등산로 정비사업_2006가지산도립공원등산로정비공사_3차 숲가꾸기 조서(밀양시)" xfId="7156" xr:uid="{00000000-0005-0000-0000-000092DC0000}"/>
    <cellStyle name="표_수량산출서(수정)_04-포장공_02-배수공_2006 가지산도립공원 등산로 정비사업_2006가지산도립공원등산로정비공사_3차 숲가꾸기 조서(밀양시)_09밀양2지번조서(허작업)" xfId="7157" xr:uid="{00000000-0005-0000-0000-000093DC0000}"/>
    <cellStyle name="표_수량산출서(수정)_04-포장공_02-배수공_2006 가지산도립공원 등산로 정비사업_2006가지산도립공원등산로정비공사_3차 숲가꾸기 조서(밀양시)_09숲가꾸기조서(밀양2)" xfId="7158" xr:uid="{00000000-0005-0000-0000-000094DC0000}"/>
    <cellStyle name="표_수량산출서(수정)_04-포장공_02-배수공_2006 가지산도립공원 등산로 정비사업_2006밀양시가지산도립공원등산로정비공사" xfId="7159" xr:uid="{00000000-0005-0000-0000-000095DC0000}"/>
    <cellStyle name="표_수량산출서(수정)_04-포장공_02-배수공_2006 가지산도립공원 등산로 정비사업_2006밀양시가지산도립공원등산로정비공사_3차 숲가꾸기 조서(밀양시)" xfId="7160" xr:uid="{00000000-0005-0000-0000-000096DC0000}"/>
    <cellStyle name="표_수량산출서(수정)_04-포장공_02-배수공_2006 가지산도립공원 등산로 정비사업_2006밀양시가지산도립공원등산로정비공사_3차 숲가꾸기 조서(밀양시)_09밀양2지번조서(허작업)" xfId="7161" xr:uid="{00000000-0005-0000-0000-000097DC0000}"/>
    <cellStyle name="표_수량산출서(수정)_04-포장공_02-배수공_2006 가지산도립공원 등산로 정비사업_2006밀양시가지산도립공원등산로정비공사_3차 숲가꾸기 조서(밀양시)_09숲가꾸기조서(밀양2)" xfId="7162" xr:uid="{00000000-0005-0000-0000-000098DC0000}"/>
    <cellStyle name="표_수량산출서(수정)_04-포장공_02-배수공_2006 가지산도립공원 등산로 정비사업_3차 숲가꾸기 조서(밀양시)" xfId="7163" xr:uid="{00000000-0005-0000-0000-000099DC0000}"/>
    <cellStyle name="표_수량산출서(수정)_04-포장공_02-배수공_2006 가지산도립공원 등산로 정비사업_3차 숲가꾸기 조서(밀양시)_09밀양2지번조서(허작업)" xfId="7164" xr:uid="{00000000-0005-0000-0000-00009ADC0000}"/>
    <cellStyle name="표_수량산출서(수정)_04-포장공_02-배수공_2006 가지산도립공원 등산로 정비사업_3차 숲가꾸기 조서(밀양시)_09숲가꾸기조서(밀양2)" xfId="7165" xr:uid="{00000000-0005-0000-0000-00009BDC0000}"/>
    <cellStyle name="표_수량산출서(수정)_04-포장공_02-배수공_2006 가지산도립공원 등산로 정비사업_가지산도립공원등산로정비공사" xfId="7166" xr:uid="{00000000-0005-0000-0000-00009CDC0000}"/>
    <cellStyle name="표_수량산출서(수정)_04-포장공_02-배수공_2006 가지산도립공원 등산로 정비사업_가지산도립공원등산로정비공사_3차 숲가꾸기 조서(밀양시)" xfId="7167" xr:uid="{00000000-0005-0000-0000-00009DDC0000}"/>
    <cellStyle name="표_수량산출서(수정)_04-포장공_02-배수공_2006 가지산도립공원 등산로 정비사업_가지산도립공원등산로정비공사_3차 숲가꾸기 조서(밀양시)_09밀양2지번조서(허작업)" xfId="7168" xr:uid="{00000000-0005-0000-0000-00009EDC0000}"/>
    <cellStyle name="표_수량산출서(수정)_04-포장공_02-배수공_2006 가지산도립공원 등산로 정비사업_가지산도립공원등산로정비공사_3차 숲가꾸기 조서(밀양시)_09숲가꾸기조서(밀양2)" xfId="7169" xr:uid="{00000000-0005-0000-0000-00009FDC0000}"/>
    <cellStyle name="표_수량산출서(수정)_04-포장공_02-배수공_3차 숲가꾸기 조서(밀양시)" xfId="7170" xr:uid="{00000000-0005-0000-0000-0000A0DC0000}"/>
    <cellStyle name="표_수량산출서(수정)_04-포장공_02-배수공_3차 숲가꾸기 조서(밀양시)_09밀양2지번조서(허작업)" xfId="7171" xr:uid="{00000000-0005-0000-0000-0000A1DC0000}"/>
    <cellStyle name="표_수량산출서(수정)_04-포장공_02-배수공_3차 숲가꾸기 조서(밀양시)_09숲가꾸기조서(밀양2)" xfId="7172" xr:uid="{00000000-0005-0000-0000-0000A2DC0000}"/>
    <cellStyle name="표_수량산출서(수정)_04-포장공_02-배수공_수량산출서-2(온양산길)" xfId="7173" xr:uid="{00000000-0005-0000-0000-0000A3DC0000}"/>
    <cellStyle name="표_수량산출서(수정)_04-포장공_02-배수공_수량산출서-2(온양산길)_(01-1)수량(산청송경3)" xfId="7174" xr:uid="{00000000-0005-0000-0000-0000A4DC0000}"/>
    <cellStyle name="표_수량산출서(수정)_04-포장공_02-배수공_수량산출서-2(온양산길)_(01-1)수량(산청송경5)" xfId="7175" xr:uid="{00000000-0005-0000-0000-0000A5DC0000}"/>
    <cellStyle name="표_수량산출서(수정)_04-포장공_02-배수공_수량산출서-2(온양산길)_(01-1)수량(차황실매)" xfId="7176" xr:uid="{00000000-0005-0000-0000-0000A6DC0000}"/>
    <cellStyle name="표_수량산출서(수정)_04-포장공_02-배수공_수량산출서-2(온양산길)_(02-2)수량(생초노은~향양5)" xfId="7177" xr:uid="{00000000-0005-0000-0000-0000A7DC0000}"/>
    <cellStyle name="표_수량산출서(수정)_04-포장공_02-배수공_수량산출서-2(온양산길)_(03-1)수량(단성자양3)" xfId="7178" xr:uid="{00000000-0005-0000-0000-0000A8DC0000}"/>
    <cellStyle name="표_수량산출서(수정)_04-포장공_02-배수공_수량산출서-2(온양산길)_(03-1)수량(시천사리)" xfId="7179" xr:uid="{00000000-0005-0000-0000-0000A9DC0000}"/>
    <cellStyle name="표_수량산출서(수정)_04-포장공_02-배수공_수량산출서-2(온양산길)_(03-2)수량(단성자양)" xfId="7180" xr:uid="{00000000-0005-0000-0000-0000AADC0000}"/>
    <cellStyle name="표_수량산출서(수정)_04-포장공_02-배수공_수량산출서-2(온양산길)_구조개량(1차)" xfId="7181" xr:uid="{00000000-0005-0000-0000-0000ABDC0000}"/>
    <cellStyle name="표_수량산출서(수정)_04-포장공_02-배수공_수량산출서-2(온양산길)_구조개량(2차)" xfId="7182" xr:uid="{00000000-0005-0000-0000-0000ACDC0000}"/>
    <cellStyle name="표_수량산출서(수정)_04-포장공_02-배수공_수량산출서-2(온양산길)_보수공사(4차)" xfId="7183" xr:uid="{00000000-0005-0000-0000-0000ADDC0000}"/>
    <cellStyle name="표_수량산출서(수정)_04-포장공_02-배수공_수량산출서-2(온양산길)_보수공사(토공만)" xfId="7184" xr:uid="{00000000-0005-0000-0000-0000AEDC0000}"/>
    <cellStyle name="표_수량산출서(수정)_04-포장공_02-배수공_수량산출서-2(온양산길)_수량산출(2차)" xfId="7185" xr:uid="{00000000-0005-0000-0000-0000AFDC0000}"/>
    <cellStyle name="표_수량산출서(수정)_04-포장공_02-배수공_수량산출서-2(온양산길)_수량산출(구조개량1)" xfId="7186" xr:uid="{00000000-0005-0000-0000-0000B0DC0000}"/>
    <cellStyle name="표_수량산출서(수정)_04-포장공_02-배수공_수량산출서-2(온양산길)_수량산출(구조개량6)" xfId="7187" xr:uid="{00000000-0005-0000-0000-0000B1DC0000}"/>
    <cellStyle name="표_수량산출서(수정)_06-부대공_02-배수공" xfId="7188" xr:uid="{00000000-0005-0000-0000-0000B2DC0000}"/>
    <cellStyle name="표_수량산출서(수정)_06-부대공_02-배수공_2006 가지산도립공원 등산로 정비사업" xfId="7189" xr:uid="{00000000-0005-0000-0000-0000B3DC0000}"/>
    <cellStyle name="표_수량산출서(수정)_06-부대공_02-배수공_2006 가지산도립공원 등산로 정비사업_2006 가지산도립공원 등산로 정비사업" xfId="7190" xr:uid="{00000000-0005-0000-0000-0000B4DC0000}"/>
    <cellStyle name="표_수량산출서(수정)_06-부대공_02-배수공_2006 가지산도립공원 등산로 정비사업_2006 가지산도립공원 등산로 정비사업_3차 숲가꾸기 조서(밀양시)" xfId="7191" xr:uid="{00000000-0005-0000-0000-0000B5DC0000}"/>
    <cellStyle name="표_수량산출서(수정)_06-부대공_02-배수공_2006 가지산도립공원 등산로 정비사업_2006 가지산도립공원 등산로 정비사업_3차 숲가꾸기 조서(밀양시)_09밀양2지번조서(허작업)" xfId="7192" xr:uid="{00000000-0005-0000-0000-0000B6DC0000}"/>
    <cellStyle name="표_수량산출서(수정)_06-부대공_02-배수공_2006 가지산도립공원 등산로 정비사업_2006 가지산도립공원 등산로 정비사업_3차 숲가꾸기 조서(밀양시)_09숲가꾸기조서(밀양2)" xfId="7193" xr:uid="{00000000-0005-0000-0000-0000B7DC0000}"/>
    <cellStyle name="표_수량산출서(수정)_06-부대공_02-배수공_2006 가지산도립공원 등산로 정비사업_2006가지산도립공원등산로정비공사" xfId="7194" xr:uid="{00000000-0005-0000-0000-0000B8DC0000}"/>
    <cellStyle name="표_수량산출서(수정)_06-부대공_02-배수공_2006 가지산도립공원 등산로 정비사업_2006가지산도립공원등산로정비공사_3차 숲가꾸기 조서(밀양시)" xfId="7195" xr:uid="{00000000-0005-0000-0000-0000B9DC0000}"/>
    <cellStyle name="표_수량산출서(수정)_06-부대공_02-배수공_2006 가지산도립공원 등산로 정비사업_2006가지산도립공원등산로정비공사_3차 숲가꾸기 조서(밀양시)_09밀양2지번조서(허작업)" xfId="7196" xr:uid="{00000000-0005-0000-0000-0000BADC0000}"/>
    <cellStyle name="표_수량산출서(수정)_06-부대공_02-배수공_2006 가지산도립공원 등산로 정비사업_2006가지산도립공원등산로정비공사_3차 숲가꾸기 조서(밀양시)_09숲가꾸기조서(밀양2)" xfId="7197" xr:uid="{00000000-0005-0000-0000-0000BBDC0000}"/>
    <cellStyle name="표_수량산출서(수정)_06-부대공_02-배수공_2006 가지산도립공원 등산로 정비사업_2006밀양시가지산도립공원등산로정비공사" xfId="7198" xr:uid="{00000000-0005-0000-0000-0000BCDC0000}"/>
    <cellStyle name="표_수량산출서(수정)_06-부대공_02-배수공_2006 가지산도립공원 등산로 정비사업_2006밀양시가지산도립공원등산로정비공사_3차 숲가꾸기 조서(밀양시)" xfId="7199" xr:uid="{00000000-0005-0000-0000-0000BDDC0000}"/>
    <cellStyle name="표_수량산출서(수정)_06-부대공_02-배수공_2006 가지산도립공원 등산로 정비사업_2006밀양시가지산도립공원등산로정비공사_3차 숲가꾸기 조서(밀양시)_09밀양2지번조서(허작업)" xfId="7200" xr:uid="{00000000-0005-0000-0000-0000BEDC0000}"/>
    <cellStyle name="표_수량산출서(수정)_06-부대공_02-배수공_2006 가지산도립공원 등산로 정비사업_2006밀양시가지산도립공원등산로정비공사_3차 숲가꾸기 조서(밀양시)_09숲가꾸기조서(밀양2)" xfId="7201" xr:uid="{00000000-0005-0000-0000-0000BFDC0000}"/>
    <cellStyle name="표_수량산출서(수정)_06-부대공_02-배수공_2006 가지산도립공원 등산로 정비사업_3차 숲가꾸기 조서(밀양시)" xfId="7202" xr:uid="{00000000-0005-0000-0000-0000C0DC0000}"/>
    <cellStyle name="표_수량산출서(수정)_06-부대공_02-배수공_2006 가지산도립공원 등산로 정비사업_3차 숲가꾸기 조서(밀양시)_09밀양2지번조서(허작업)" xfId="7203" xr:uid="{00000000-0005-0000-0000-0000C1DC0000}"/>
    <cellStyle name="표_수량산출서(수정)_06-부대공_02-배수공_2006 가지산도립공원 등산로 정비사업_3차 숲가꾸기 조서(밀양시)_09숲가꾸기조서(밀양2)" xfId="7204" xr:uid="{00000000-0005-0000-0000-0000C2DC0000}"/>
    <cellStyle name="표_수량산출서(수정)_06-부대공_02-배수공_2006 가지산도립공원 등산로 정비사업_가지산도립공원등산로정비공사" xfId="7205" xr:uid="{00000000-0005-0000-0000-0000C3DC0000}"/>
    <cellStyle name="표_수량산출서(수정)_06-부대공_02-배수공_2006 가지산도립공원 등산로 정비사업_가지산도립공원등산로정비공사_3차 숲가꾸기 조서(밀양시)" xfId="7206" xr:uid="{00000000-0005-0000-0000-0000C4DC0000}"/>
    <cellStyle name="표_수량산출서(수정)_06-부대공_02-배수공_2006 가지산도립공원 등산로 정비사업_가지산도립공원등산로정비공사_3차 숲가꾸기 조서(밀양시)_09밀양2지번조서(허작업)" xfId="7207" xr:uid="{00000000-0005-0000-0000-0000C5DC0000}"/>
    <cellStyle name="표_수량산출서(수정)_06-부대공_02-배수공_2006 가지산도립공원 등산로 정비사업_가지산도립공원등산로정비공사_3차 숲가꾸기 조서(밀양시)_09숲가꾸기조서(밀양2)" xfId="7208" xr:uid="{00000000-0005-0000-0000-0000C6DC0000}"/>
    <cellStyle name="표_수량산출서(수정)_06-부대공_02-배수공_3차 숲가꾸기 조서(밀양시)" xfId="7209" xr:uid="{00000000-0005-0000-0000-0000C7DC0000}"/>
    <cellStyle name="표_수량산출서(수정)_06-부대공_02-배수공_3차 숲가꾸기 조서(밀양시)_09밀양2지번조서(허작업)" xfId="7210" xr:uid="{00000000-0005-0000-0000-0000C8DC0000}"/>
    <cellStyle name="표_수량산출서(수정)_06-부대공_02-배수공_3차 숲가꾸기 조서(밀양시)_09숲가꾸기조서(밀양2)" xfId="7211" xr:uid="{00000000-0005-0000-0000-0000C9DC0000}"/>
    <cellStyle name="표_수량산출서(수정)_06-부대공_02-배수공_수량산출서-2(온양산길)" xfId="7212" xr:uid="{00000000-0005-0000-0000-0000CADC0000}"/>
    <cellStyle name="표_수량산출서(수정)_06-부대공_02-배수공_수량산출서-2(온양산길)_(01-1)수량(산청송경3)" xfId="7213" xr:uid="{00000000-0005-0000-0000-0000CBDC0000}"/>
    <cellStyle name="표_수량산출서(수정)_06-부대공_02-배수공_수량산출서-2(온양산길)_(01-1)수량(산청송경5)" xfId="7214" xr:uid="{00000000-0005-0000-0000-0000CCDC0000}"/>
    <cellStyle name="표_수량산출서(수정)_06-부대공_02-배수공_수량산출서-2(온양산길)_(01-1)수량(차황실매)" xfId="7215" xr:uid="{00000000-0005-0000-0000-0000CDDC0000}"/>
    <cellStyle name="표_수량산출서(수정)_06-부대공_02-배수공_수량산출서-2(온양산길)_(02-2)수량(생초노은~향양5)" xfId="7216" xr:uid="{00000000-0005-0000-0000-0000CEDC0000}"/>
    <cellStyle name="표_수량산출서(수정)_06-부대공_02-배수공_수량산출서-2(온양산길)_(03-1)수량(단성자양3)" xfId="7217" xr:uid="{00000000-0005-0000-0000-0000CFDC0000}"/>
    <cellStyle name="표_수량산출서(수정)_06-부대공_02-배수공_수량산출서-2(온양산길)_(03-1)수량(시천사리)" xfId="7218" xr:uid="{00000000-0005-0000-0000-0000D0DC0000}"/>
    <cellStyle name="표_수량산출서(수정)_06-부대공_02-배수공_수량산출서-2(온양산길)_(03-2)수량(단성자양)" xfId="7219" xr:uid="{00000000-0005-0000-0000-0000D1DC0000}"/>
    <cellStyle name="표_수량산출서(수정)_06-부대공_02-배수공_수량산출서-2(온양산길)_구조개량(1차)" xfId="7220" xr:uid="{00000000-0005-0000-0000-0000D2DC0000}"/>
    <cellStyle name="표_수량산출서(수정)_06-부대공_02-배수공_수량산출서-2(온양산길)_구조개량(2차)" xfId="7221" xr:uid="{00000000-0005-0000-0000-0000D3DC0000}"/>
    <cellStyle name="표_수량산출서(수정)_06-부대공_02-배수공_수량산출서-2(온양산길)_보수공사(4차)" xfId="7222" xr:uid="{00000000-0005-0000-0000-0000D4DC0000}"/>
    <cellStyle name="표_수량산출서(수정)_06-부대공_02-배수공_수량산출서-2(온양산길)_보수공사(토공만)" xfId="7223" xr:uid="{00000000-0005-0000-0000-0000D5DC0000}"/>
    <cellStyle name="표_수량산출서(수정)_06-부대공_02-배수공_수량산출서-2(온양산길)_수량산출(2차)" xfId="7224" xr:uid="{00000000-0005-0000-0000-0000D6DC0000}"/>
    <cellStyle name="표_수량산출서(수정)_06-부대공_02-배수공_수량산출서-2(온양산길)_수량산출(구조개량1)" xfId="7225" xr:uid="{00000000-0005-0000-0000-0000D7DC0000}"/>
    <cellStyle name="표_수량산출서(수정)_06-부대공_02-배수공_수량산출서-2(온양산길)_수량산출(구조개량6)" xfId="7226" xr:uid="{00000000-0005-0000-0000-0000D8DC0000}"/>
    <cellStyle name="표_오수맨홀단위" xfId="7227" xr:uid="{00000000-0005-0000-0000-0000D9DC0000}"/>
    <cellStyle name="표_오수맨홀단위_1차 보상분 지불현황" xfId="7228" xr:uid="{00000000-0005-0000-0000-0000DADC0000}"/>
    <cellStyle name="표_오수맨홀단위_20050615 2차보상분지불현황(진)" xfId="7229" xr:uid="{00000000-0005-0000-0000-0000DBDC0000}"/>
    <cellStyle name="표_오수맨홀단위_3차보상분지불현황(차룡9기)" xfId="7230" xr:uid="{00000000-0005-0000-0000-0000DCDC0000}"/>
    <cellStyle name="표_오수맨홀단위_보상비지불및민원협의" xfId="7231" xr:uid="{00000000-0005-0000-0000-0000DDDC0000}"/>
    <cellStyle name="표_오수맨홀단위_차룡TL설계서(원본)" xfId="7232" xr:uid="{00000000-0005-0000-0000-0000DEDC0000}"/>
    <cellStyle name="표_차룡TL설계서(원본)" xfId="7233" xr:uid="{00000000-0005-0000-0000-0000DFDC0000}"/>
    <cellStyle name="표준" xfId="0" builtinId="0"/>
    <cellStyle name="표준 10" xfId="7234" xr:uid="{00000000-0005-0000-0000-0000E1DC0000}"/>
    <cellStyle name="표준 10 2" xfId="8" xr:uid="{00000000-0005-0000-0000-0000E2DC0000}"/>
    <cellStyle name="표준 10 3" xfId="7235" xr:uid="{00000000-0005-0000-0000-0000E3DC0000}"/>
    <cellStyle name="표준 10 4" xfId="7236" xr:uid="{00000000-0005-0000-0000-0000E4DC0000}"/>
    <cellStyle name="표준 10 5" xfId="7237" xr:uid="{00000000-0005-0000-0000-0000E5DC0000}"/>
    <cellStyle name="표준 10 6" xfId="7238" xr:uid="{00000000-0005-0000-0000-0000E6DC0000}"/>
    <cellStyle name="표준 10 7" xfId="58505" xr:uid="{00000000-0005-0000-0000-0000E7DC0000}"/>
    <cellStyle name="표준 10 8" xfId="58506" xr:uid="{00000000-0005-0000-0000-0000E8DC0000}"/>
    <cellStyle name="표준 11" xfId="7239" xr:uid="{00000000-0005-0000-0000-0000E9DC0000}"/>
    <cellStyle name="표준 11 2" xfId="7240" xr:uid="{00000000-0005-0000-0000-0000EADC0000}"/>
    <cellStyle name="표준 11 2 2" xfId="48858" xr:uid="{00000000-0005-0000-0000-0000EBDC0000}"/>
    <cellStyle name="표준 11 2 2 2" xfId="48859" xr:uid="{00000000-0005-0000-0000-0000ECDC0000}"/>
    <cellStyle name="표준 11 2 2 3" xfId="48860" xr:uid="{00000000-0005-0000-0000-0000EDDC0000}"/>
    <cellStyle name="표준 11 2 2 4" xfId="48861" xr:uid="{00000000-0005-0000-0000-0000EEDC0000}"/>
    <cellStyle name="표준 11 2 3" xfId="48862" xr:uid="{00000000-0005-0000-0000-0000EFDC0000}"/>
    <cellStyle name="표준 11 3" xfId="7241" xr:uid="{00000000-0005-0000-0000-0000F0DC0000}"/>
    <cellStyle name="표준 11 4" xfId="7242" xr:uid="{00000000-0005-0000-0000-0000F1DC0000}"/>
    <cellStyle name="표준 11 5" xfId="7243" xr:uid="{00000000-0005-0000-0000-0000F2DC0000}"/>
    <cellStyle name="표준 11 6" xfId="7244" xr:uid="{00000000-0005-0000-0000-0000F3DC0000}"/>
    <cellStyle name="표준 11 7" xfId="58507" xr:uid="{00000000-0005-0000-0000-0000F4DC0000}"/>
    <cellStyle name="표준 11 8" xfId="58508" xr:uid="{00000000-0005-0000-0000-0000F5DC0000}"/>
    <cellStyle name="표준 12" xfId="7245" xr:uid="{00000000-0005-0000-0000-0000F6DC0000}"/>
    <cellStyle name="표준 12 2" xfId="7246" xr:uid="{00000000-0005-0000-0000-0000F7DC0000}"/>
    <cellStyle name="표준 12 3" xfId="7247" xr:uid="{00000000-0005-0000-0000-0000F8DC0000}"/>
    <cellStyle name="표준 12 4" xfId="7248" xr:uid="{00000000-0005-0000-0000-0000F9DC0000}"/>
    <cellStyle name="표준 12 5" xfId="7249" xr:uid="{00000000-0005-0000-0000-0000FADC0000}"/>
    <cellStyle name="표준 12 6" xfId="7250" xr:uid="{00000000-0005-0000-0000-0000FBDC0000}"/>
    <cellStyle name="표준 12 7" xfId="58509" xr:uid="{00000000-0005-0000-0000-0000FCDC0000}"/>
    <cellStyle name="표준 12 8" xfId="58510" xr:uid="{00000000-0005-0000-0000-0000FDDC0000}"/>
    <cellStyle name="표준 120" xfId="58511" xr:uid="{00000000-0005-0000-0000-0000FEDC0000}"/>
    <cellStyle name="표준 121" xfId="58512" xr:uid="{00000000-0005-0000-0000-0000FFDC0000}"/>
    <cellStyle name="표준 122" xfId="58513" xr:uid="{00000000-0005-0000-0000-000000DD0000}"/>
    <cellStyle name="표준 123" xfId="58514" xr:uid="{00000000-0005-0000-0000-000001DD0000}"/>
    <cellStyle name="표준 125" xfId="58515" xr:uid="{00000000-0005-0000-0000-000002DD0000}"/>
    <cellStyle name="표준 126" xfId="58516" xr:uid="{00000000-0005-0000-0000-000003DD0000}"/>
    <cellStyle name="표준 128" xfId="58517" xr:uid="{00000000-0005-0000-0000-000004DD0000}"/>
    <cellStyle name="표준 129" xfId="58518" xr:uid="{00000000-0005-0000-0000-000005DD0000}"/>
    <cellStyle name="표준 13" xfId="7251" xr:uid="{00000000-0005-0000-0000-000006DD0000}"/>
    <cellStyle name="표준 13 10" xfId="58519" xr:uid="{00000000-0005-0000-0000-000007DD0000}"/>
    <cellStyle name="표준 13 11" xfId="58520" xr:uid="{00000000-0005-0000-0000-000008DD0000}"/>
    <cellStyle name="표준 13 12" xfId="58521" xr:uid="{00000000-0005-0000-0000-000009DD0000}"/>
    <cellStyle name="표준 13 13" xfId="58522" xr:uid="{00000000-0005-0000-0000-00000ADD0000}"/>
    <cellStyle name="표준 13 14" xfId="58523" xr:uid="{00000000-0005-0000-0000-00000BDD0000}"/>
    <cellStyle name="표준 13 15" xfId="58524" xr:uid="{00000000-0005-0000-0000-00000CDD0000}"/>
    <cellStyle name="표준 13 16" xfId="58525" xr:uid="{00000000-0005-0000-0000-00000DDD0000}"/>
    <cellStyle name="표준 13 17" xfId="58526" xr:uid="{00000000-0005-0000-0000-00000EDD0000}"/>
    <cellStyle name="표준 13 18" xfId="58527" xr:uid="{00000000-0005-0000-0000-00000FDD0000}"/>
    <cellStyle name="표준 13 2" xfId="7252" xr:uid="{00000000-0005-0000-0000-000010DD0000}"/>
    <cellStyle name="표준 13 3" xfId="7253" xr:uid="{00000000-0005-0000-0000-000011DD0000}"/>
    <cellStyle name="표준 13 4" xfId="7254" xr:uid="{00000000-0005-0000-0000-000012DD0000}"/>
    <cellStyle name="표준 13 5" xfId="7255" xr:uid="{00000000-0005-0000-0000-000013DD0000}"/>
    <cellStyle name="표준 13 6" xfId="7256" xr:uid="{00000000-0005-0000-0000-000014DD0000}"/>
    <cellStyle name="표준 13 7" xfId="7257" xr:uid="{00000000-0005-0000-0000-000015DD0000}"/>
    <cellStyle name="표준 13 7 10" xfId="58528" xr:uid="{00000000-0005-0000-0000-000016DD0000}"/>
    <cellStyle name="표준 13 7 11" xfId="58529" xr:uid="{00000000-0005-0000-0000-000017DD0000}"/>
    <cellStyle name="표준 13 7 12" xfId="58530" xr:uid="{00000000-0005-0000-0000-000018DD0000}"/>
    <cellStyle name="표준 13 7 13" xfId="58531" xr:uid="{00000000-0005-0000-0000-000019DD0000}"/>
    <cellStyle name="표준 13 7 2" xfId="58532" xr:uid="{00000000-0005-0000-0000-00001ADD0000}"/>
    <cellStyle name="표준 13 7 3" xfId="58533" xr:uid="{00000000-0005-0000-0000-00001BDD0000}"/>
    <cellStyle name="표준 13 7 4" xfId="58534" xr:uid="{00000000-0005-0000-0000-00001CDD0000}"/>
    <cellStyle name="표준 13 7 5" xfId="58535" xr:uid="{00000000-0005-0000-0000-00001DDD0000}"/>
    <cellStyle name="표준 13 7 6" xfId="58536" xr:uid="{00000000-0005-0000-0000-00001EDD0000}"/>
    <cellStyle name="표준 13 7 7" xfId="58537" xr:uid="{00000000-0005-0000-0000-00001FDD0000}"/>
    <cellStyle name="표준 13 7 8" xfId="58538" xr:uid="{00000000-0005-0000-0000-000020DD0000}"/>
    <cellStyle name="표준 13 7 9" xfId="58539" xr:uid="{00000000-0005-0000-0000-000021DD0000}"/>
    <cellStyle name="표준 13 8" xfId="58540" xr:uid="{00000000-0005-0000-0000-000022DD0000}"/>
    <cellStyle name="표준 13 9" xfId="58541" xr:uid="{00000000-0005-0000-0000-000023DD0000}"/>
    <cellStyle name="표준 14" xfId="7258" xr:uid="{00000000-0005-0000-0000-000024DD0000}"/>
    <cellStyle name="표준 14 2" xfId="7259" xr:uid="{00000000-0005-0000-0000-000025DD0000}"/>
    <cellStyle name="표준 14 2 2" xfId="48863" xr:uid="{00000000-0005-0000-0000-000026DD0000}"/>
    <cellStyle name="표준 14 2 2 2" xfId="48864" xr:uid="{00000000-0005-0000-0000-000027DD0000}"/>
    <cellStyle name="표준 14 2 2 2 2" xfId="48865" xr:uid="{00000000-0005-0000-0000-000028DD0000}"/>
    <cellStyle name="표준 14 2 2 3" xfId="48866" xr:uid="{00000000-0005-0000-0000-000029DD0000}"/>
    <cellStyle name="표준 14 2 3" xfId="48867" xr:uid="{00000000-0005-0000-0000-00002ADD0000}"/>
    <cellStyle name="표준 14 2 3 2" xfId="48868" xr:uid="{00000000-0005-0000-0000-00002BDD0000}"/>
    <cellStyle name="표준 14 2 4" xfId="48869" xr:uid="{00000000-0005-0000-0000-00002CDD0000}"/>
    <cellStyle name="표준 14 3" xfId="7260" xr:uid="{00000000-0005-0000-0000-00002DDD0000}"/>
    <cellStyle name="표준 14 3 2" xfId="48870" xr:uid="{00000000-0005-0000-0000-00002EDD0000}"/>
    <cellStyle name="표준 14 3 2 2" xfId="48871" xr:uid="{00000000-0005-0000-0000-00002FDD0000}"/>
    <cellStyle name="표준 14 3 3" xfId="48872" xr:uid="{00000000-0005-0000-0000-000030DD0000}"/>
    <cellStyle name="표준 14 4" xfId="7261" xr:uid="{00000000-0005-0000-0000-000031DD0000}"/>
    <cellStyle name="표준 14 4 2" xfId="48873" xr:uid="{00000000-0005-0000-0000-000032DD0000}"/>
    <cellStyle name="표준 14 4 3" xfId="48874" xr:uid="{00000000-0005-0000-0000-000033DD0000}"/>
    <cellStyle name="표준 14 5" xfId="7262" xr:uid="{00000000-0005-0000-0000-000034DD0000}"/>
    <cellStyle name="표준 14 6" xfId="7263" xr:uid="{00000000-0005-0000-0000-000035DD0000}"/>
    <cellStyle name="표준 14 7" xfId="7789" xr:uid="{00000000-0005-0000-0000-000036DD0000}"/>
    <cellStyle name="표준 15" xfId="7264" xr:uid="{00000000-0005-0000-0000-000037DD0000}"/>
    <cellStyle name="표준 15 10" xfId="48875" xr:uid="{00000000-0005-0000-0000-000038DD0000}"/>
    <cellStyle name="표준 15 10 2" xfId="48876" xr:uid="{00000000-0005-0000-0000-000039DD0000}"/>
    <cellStyle name="표준 15 11" xfId="48877" xr:uid="{00000000-0005-0000-0000-00003ADD0000}"/>
    <cellStyle name="표준 15 12" xfId="48878" xr:uid="{00000000-0005-0000-0000-00003BDD0000}"/>
    <cellStyle name="표준 15 2" xfId="7265" xr:uid="{00000000-0005-0000-0000-00003CDD0000}"/>
    <cellStyle name="표준 15 2 10" xfId="48879" xr:uid="{00000000-0005-0000-0000-00003DDD0000}"/>
    <cellStyle name="표준 15 2 2" xfId="48880" xr:uid="{00000000-0005-0000-0000-00003EDD0000}"/>
    <cellStyle name="표준 15 2 2 2" xfId="48881" xr:uid="{00000000-0005-0000-0000-00003FDD0000}"/>
    <cellStyle name="표준 15 2 2 2 2" xfId="48882" xr:uid="{00000000-0005-0000-0000-000040DD0000}"/>
    <cellStyle name="표준 15 2 2 2 2 2" xfId="48883" xr:uid="{00000000-0005-0000-0000-000041DD0000}"/>
    <cellStyle name="표준 15 2 2 2 2 2 2" xfId="48884" xr:uid="{00000000-0005-0000-0000-000042DD0000}"/>
    <cellStyle name="표준 15 2 2 2 2 2 3" xfId="48885" xr:uid="{00000000-0005-0000-0000-000043DD0000}"/>
    <cellStyle name="표준 15 2 2 2 2 3" xfId="48886" xr:uid="{00000000-0005-0000-0000-000044DD0000}"/>
    <cellStyle name="표준 15 2 2 2 2 3 2" xfId="48887" xr:uid="{00000000-0005-0000-0000-000045DD0000}"/>
    <cellStyle name="표준 15 2 2 2 2 4" xfId="48888" xr:uid="{00000000-0005-0000-0000-000046DD0000}"/>
    <cellStyle name="표준 15 2 2 2 3" xfId="48889" xr:uid="{00000000-0005-0000-0000-000047DD0000}"/>
    <cellStyle name="표준 15 2 2 2 3 2" xfId="48890" xr:uid="{00000000-0005-0000-0000-000048DD0000}"/>
    <cellStyle name="표준 15 2 2 2 3 2 2" xfId="48891" xr:uid="{00000000-0005-0000-0000-000049DD0000}"/>
    <cellStyle name="표준 15 2 2 2 3 3" xfId="48892" xr:uid="{00000000-0005-0000-0000-00004ADD0000}"/>
    <cellStyle name="표준 15 2 2 2 4" xfId="48893" xr:uid="{00000000-0005-0000-0000-00004BDD0000}"/>
    <cellStyle name="표준 15 2 2 2 4 2" xfId="48894" xr:uid="{00000000-0005-0000-0000-00004CDD0000}"/>
    <cellStyle name="표준 15 2 2 2 5" xfId="48895" xr:uid="{00000000-0005-0000-0000-00004DDD0000}"/>
    <cellStyle name="표준 15 2 2 3" xfId="48896" xr:uid="{00000000-0005-0000-0000-00004EDD0000}"/>
    <cellStyle name="표준 15 2 2 3 2" xfId="48897" xr:uid="{00000000-0005-0000-0000-00004FDD0000}"/>
    <cellStyle name="표준 15 2 2 3 2 2" xfId="48898" xr:uid="{00000000-0005-0000-0000-000050DD0000}"/>
    <cellStyle name="표준 15 2 2 3 2 2 2" xfId="48899" xr:uid="{00000000-0005-0000-0000-000051DD0000}"/>
    <cellStyle name="표준 15 2 2 3 2 2 3" xfId="48900" xr:uid="{00000000-0005-0000-0000-000052DD0000}"/>
    <cellStyle name="표준 15 2 2 3 2 3" xfId="48901" xr:uid="{00000000-0005-0000-0000-000053DD0000}"/>
    <cellStyle name="표준 15 2 2 3 2 3 2" xfId="48902" xr:uid="{00000000-0005-0000-0000-000054DD0000}"/>
    <cellStyle name="표준 15 2 2 3 2 4" xfId="48903" xr:uid="{00000000-0005-0000-0000-000055DD0000}"/>
    <cellStyle name="표준 15 2 2 3 3" xfId="48904" xr:uid="{00000000-0005-0000-0000-000056DD0000}"/>
    <cellStyle name="표준 15 2 2 3 3 2" xfId="48905" xr:uid="{00000000-0005-0000-0000-000057DD0000}"/>
    <cellStyle name="표준 15 2 2 3 3 2 2" xfId="48906" xr:uid="{00000000-0005-0000-0000-000058DD0000}"/>
    <cellStyle name="표준 15 2 2 3 3 3" xfId="48907" xr:uid="{00000000-0005-0000-0000-000059DD0000}"/>
    <cellStyle name="표준 15 2 2 3 4" xfId="48908" xr:uid="{00000000-0005-0000-0000-00005ADD0000}"/>
    <cellStyle name="표준 15 2 2 3 4 2" xfId="48909" xr:uid="{00000000-0005-0000-0000-00005BDD0000}"/>
    <cellStyle name="표준 15 2 2 3 5" xfId="48910" xr:uid="{00000000-0005-0000-0000-00005CDD0000}"/>
    <cellStyle name="표준 15 2 2 4" xfId="48911" xr:uid="{00000000-0005-0000-0000-00005DDD0000}"/>
    <cellStyle name="표준 15 2 2 4 2" xfId="48912" xr:uid="{00000000-0005-0000-0000-00005EDD0000}"/>
    <cellStyle name="표준 15 2 2 4 2 2" xfId="48913" xr:uid="{00000000-0005-0000-0000-00005FDD0000}"/>
    <cellStyle name="표준 15 2 2 4 2 3" xfId="48914" xr:uid="{00000000-0005-0000-0000-000060DD0000}"/>
    <cellStyle name="표준 15 2 2 4 3" xfId="48915" xr:uid="{00000000-0005-0000-0000-000061DD0000}"/>
    <cellStyle name="표준 15 2 2 4 3 2" xfId="48916" xr:uid="{00000000-0005-0000-0000-000062DD0000}"/>
    <cellStyle name="표준 15 2 2 4 4" xfId="48917" xr:uid="{00000000-0005-0000-0000-000063DD0000}"/>
    <cellStyle name="표준 15 2 2 5" xfId="48918" xr:uid="{00000000-0005-0000-0000-000064DD0000}"/>
    <cellStyle name="표준 15 2 2 5 2" xfId="48919" xr:uid="{00000000-0005-0000-0000-000065DD0000}"/>
    <cellStyle name="표준 15 2 2 5 2 2" xfId="48920" xr:uid="{00000000-0005-0000-0000-000066DD0000}"/>
    <cellStyle name="표준 15 2 2 5 3" xfId="48921" xr:uid="{00000000-0005-0000-0000-000067DD0000}"/>
    <cellStyle name="표준 15 2 2 6" xfId="48922" xr:uid="{00000000-0005-0000-0000-000068DD0000}"/>
    <cellStyle name="표준 15 2 2 6 2" xfId="48923" xr:uid="{00000000-0005-0000-0000-000069DD0000}"/>
    <cellStyle name="표준 15 2 2 7" xfId="48924" xr:uid="{00000000-0005-0000-0000-00006ADD0000}"/>
    <cellStyle name="표준 15 2 3" xfId="48925" xr:uid="{00000000-0005-0000-0000-00006BDD0000}"/>
    <cellStyle name="표준 15 2 3 2" xfId="48926" xr:uid="{00000000-0005-0000-0000-00006CDD0000}"/>
    <cellStyle name="표준 15 2 3 2 2" xfId="48927" xr:uid="{00000000-0005-0000-0000-00006DDD0000}"/>
    <cellStyle name="표준 15 2 3 2 2 2" xfId="48928" xr:uid="{00000000-0005-0000-0000-00006EDD0000}"/>
    <cellStyle name="표준 15 2 3 2 2 3" xfId="48929" xr:uid="{00000000-0005-0000-0000-00006FDD0000}"/>
    <cellStyle name="표준 15 2 3 2 3" xfId="48930" xr:uid="{00000000-0005-0000-0000-000070DD0000}"/>
    <cellStyle name="표준 15 2 3 2 3 2" xfId="48931" xr:uid="{00000000-0005-0000-0000-000071DD0000}"/>
    <cellStyle name="표준 15 2 3 2 4" xfId="48932" xr:uid="{00000000-0005-0000-0000-000072DD0000}"/>
    <cellStyle name="표준 15 2 3 3" xfId="48933" xr:uid="{00000000-0005-0000-0000-000073DD0000}"/>
    <cellStyle name="표준 15 2 3 3 2" xfId="48934" xr:uid="{00000000-0005-0000-0000-000074DD0000}"/>
    <cellStyle name="표준 15 2 3 3 2 2" xfId="48935" xr:uid="{00000000-0005-0000-0000-000075DD0000}"/>
    <cellStyle name="표준 15 2 3 3 3" xfId="48936" xr:uid="{00000000-0005-0000-0000-000076DD0000}"/>
    <cellStyle name="표준 15 2 3 4" xfId="48937" xr:uid="{00000000-0005-0000-0000-000077DD0000}"/>
    <cellStyle name="표준 15 2 3 4 2" xfId="48938" xr:uid="{00000000-0005-0000-0000-000078DD0000}"/>
    <cellStyle name="표준 15 2 3 5" xfId="48939" xr:uid="{00000000-0005-0000-0000-000079DD0000}"/>
    <cellStyle name="표준 15 2 4" xfId="48940" xr:uid="{00000000-0005-0000-0000-00007ADD0000}"/>
    <cellStyle name="표준 15 2 4 2" xfId="48941" xr:uid="{00000000-0005-0000-0000-00007BDD0000}"/>
    <cellStyle name="표준 15 2 4 2 2" xfId="48942" xr:uid="{00000000-0005-0000-0000-00007CDD0000}"/>
    <cellStyle name="표준 15 2 4 2 2 2" xfId="48943" xr:uid="{00000000-0005-0000-0000-00007DDD0000}"/>
    <cellStyle name="표준 15 2 4 2 2 3" xfId="48944" xr:uid="{00000000-0005-0000-0000-00007EDD0000}"/>
    <cellStyle name="표준 15 2 4 2 3" xfId="48945" xr:uid="{00000000-0005-0000-0000-00007FDD0000}"/>
    <cellStyle name="표준 15 2 4 2 3 2" xfId="48946" xr:uid="{00000000-0005-0000-0000-000080DD0000}"/>
    <cellStyle name="표준 15 2 4 2 4" xfId="48947" xr:uid="{00000000-0005-0000-0000-000081DD0000}"/>
    <cellStyle name="표준 15 2 4 3" xfId="48948" xr:uid="{00000000-0005-0000-0000-000082DD0000}"/>
    <cellStyle name="표준 15 2 4 3 2" xfId="48949" xr:uid="{00000000-0005-0000-0000-000083DD0000}"/>
    <cellStyle name="표준 15 2 4 3 2 2" xfId="48950" xr:uid="{00000000-0005-0000-0000-000084DD0000}"/>
    <cellStyle name="표준 15 2 4 3 3" xfId="48951" xr:uid="{00000000-0005-0000-0000-000085DD0000}"/>
    <cellStyle name="표준 15 2 4 4" xfId="48952" xr:uid="{00000000-0005-0000-0000-000086DD0000}"/>
    <cellStyle name="표준 15 2 4 4 2" xfId="48953" xr:uid="{00000000-0005-0000-0000-000087DD0000}"/>
    <cellStyle name="표준 15 2 4 5" xfId="48954" xr:uid="{00000000-0005-0000-0000-000088DD0000}"/>
    <cellStyle name="표준 15 2 5" xfId="48955" xr:uid="{00000000-0005-0000-0000-000089DD0000}"/>
    <cellStyle name="표준 15 2 5 2" xfId="48956" xr:uid="{00000000-0005-0000-0000-00008ADD0000}"/>
    <cellStyle name="표준 15 2 5 2 2" xfId="48957" xr:uid="{00000000-0005-0000-0000-00008BDD0000}"/>
    <cellStyle name="표준 15 2 5 3" xfId="48958" xr:uid="{00000000-0005-0000-0000-00008CDD0000}"/>
    <cellStyle name="표준 15 2 6" xfId="48959" xr:uid="{00000000-0005-0000-0000-00008DDD0000}"/>
    <cellStyle name="표준 15 2 6 2" xfId="48960" xr:uid="{00000000-0005-0000-0000-00008EDD0000}"/>
    <cellStyle name="표준 15 2 6 2 2" xfId="48961" xr:uid="{00000000-0005-0000-0000-00008FDD0000}"/>
    <cellStyle name="표준 15 2 6 2 2 2" xfId="48962" xr:uid="{00000000-0005-0000-0000-000090DD0000}"/>
    <cellStyle name="표준 15 2 6 2 3" xfId="48963" xr:uid="{00000000-0005-0000-0000-000091DD0000}"/>
    <cellStyle name="표준 15 2 6 3" xfId="48964" xr:uid="{00000000-0005-0000-0000-000092DD0000}"/>
    <cellStyle name="표준 15 2 6 3 2" xfId="48965" xr:uid="{00000000-0005-0000-0000-000093DD0000}"/>
    <cellStyle name="표준 15 2 6 4" xfId="48966" xr:uid="{00000000-0005-0000-0000-000094DD0000}"/>
    <cellStyle name="표준 15 2 7" xfId="48967" xr:uid="{00000000-0005-0000-0000-000095DD0000}"/>
    <cellStyle name="표준 15 2 7 2" xfId="48968" xr:uid="{00000000-0005-0000-0000-000096DD0000}"/>
    <cellStyle name="표준 15 2 7 2 2" xfId="48969" xr:uid="{00000000-0005-0000-0000-000097DD0000}"/>
    <cellStyle name="표준 15 2 8" xfId="48970" xr:uid="{00000000-0005-0000-0000-000098DD0000}"/>
    <cellStyle name="표준 15 2 8 2" xfId="48971" xr:uid="{00000000-0005-0000-0000-000099DD0000}"/>
    <cellStyle name="표준 15 2 9" xfId="48972" xr:uid="{00000000-0005-0000-0000-00009ADD0000}"/>
    <cellStyle name="표준 15 3" xfId="7266" xr:uid="{00000000-0005-0000-0000-00009BDD0000}"/>
    <cellStyle name="표준 15 3 2" xfId="48973" xr:uid="{00000000-0005-0000-0000-00009CDD0000}"/>
    <cellStyle name="표준 15 3 2 2" xfId="48974" xr:uid="{00000000-0005-0000-0000-00009DDD0000}"/>
    <cellStyle name="표준 15 3 2 2 2" xfId="48975" xr:uid="{00000000-0005-0000-0000-00009EDD0000}"/>
    <cellStyle name="표준 15 3 2 2 2 2" xfId="48976" xr:uid="{00000000-0005-0000-0000-00009FDD0000}"/>
    <cellStyle name="표준 15 3 2 2 2 3" xfId="48977" xr:uid="{00000000-0005-0000-0000-0000A0DD0000}"/>
    <cellStyle name="표준 15 3 2 2 3" xfId="48978" xr:uid="{00000000-0005-0000-0000-0000A1DD0000}"/>
    <cellStyle name="표준 15 3 2 2 3 2" xfId="48979" xr:uid="{00000000-0005-0000-0000-0000A2DD0000}"/>
    <cellStyle name="표준 15 3 2 2 4" xfId="48980" xr:uid="{00000000-0005-0000-0000-0000A3DD0000}"/>
    <cellStyle name="표준 15 3 2 3" xfId="48981" xr:uid="{00000000-0005-0000-0000-0000A4DD0000}"/>
    <cellStyle name="표준 15 3 2 3 2" xfId="48982" xr:uid="{00000000-0005-0000-0000-0000A5DD0000}"/>
    <cellStyle name="표준 15 3 2 3 2 2" xfId="48983" xr:uid="{00000000-0005-0000-0000-0000A6DD0000}"/>
    <cellStyle name="표준 15 3 2 3 3" xfId="48984" xr:uid="{00000000-0005-0000-0000-0000A7DD0000}"/>
    <cellStyle name="표준 15 3 2 4" xfId="48985" xr:uid="{00000000-0005-0000-0000-0000A8DD0000}"/>
    <cellStyle name="표준 15 3 2 4 2" xfId="48986" xr:uid="{00000000-0005-0000-0000-0000A9DD0000}"/>
    <cellStyle name="표준 15 3 2 5" xfId="48987" xr:uid="{00000000-0005-0000-0000-0000AADD0000}"/>
    <cellStyle name="표준 15 3 3" xfId="48988" xr:uid="{00000000-0005-0000-0000-0000ABDD0000}"/>
    <cellStyle name="표준 15 3 3 2" xfId="48989" xr:uid="{00000000-0005-0000-0000-0000ACDD0000}"/>
    <cellStyle name="표준 15 3 3 2 2" xfId="48990" xr:uid="{00000000-0005-0000-0000-0000ADDD0000}"/>
    <cellStyle name="표준 15 3 3 2 2 2" xfId="48991" xr:uid="{00000000-0005-0000-0000-0000AEDD0000}"/>
    <cellStyle name="표준 15 3 3 2 2 3" xfId="48992" xr:uid="{00000000-0005-0000-0000-0000AFDD0000}"/>
    <cellStyle name="표준 15 3 3 2 3" xfId="48993" xr:uid="{00000000-0005-0000-0000-0000B0DD0000}"/>
    <cellStyle name="표준 15 3 3 2 3 2" xfId="48994" xr:uid="{00000000-0005-0000-0000-0000B1DD0000}"/>
    <cellStyle name="표준 15 3 3 2 4" xfId="48995" xr:uid="{00000000-0005-0000-0000-0000B2DD0000}"/>
    <cellStyle name="표준 15 3 3 3" xfId="48996" xr:uid="{00000000-0005-0000-0000-0000B3DD0000}"/>
    <cellStyle name="표준 15 3 3 3 2" xfId="48997" xr:uid="{00000000-0005-0000-0000-0000B4DD0000}"/>
    <cellStyle name="표준 15 3 3 3 2 2" xfId="48998" xr:uid="{00000000-0005-0000-0000-0000B5DD0000}"/>
    <cellStyle name="표준 15 3 3 3 3" xfId="48999" xr:uid="{00000000-0005-0000-0000-0000B6DD0000}"/>
    <cellStyle name="표준 15 3 3 4" xfId="49000" xr:uid="{00000000-0005-0000-0000-0000B7DD0000}"/>
    <cellStyle name="표준 15 3 3 4 2" xfId="49001" xr:uid="{00000000-0005-0000-0000-0000B8DD0000}"/>
    <cellStyle name="표준 15 3 3 5" xfId="49002" xr:uid="{00000000-0005-0000-0000-0000B9DD0000}"/>
    <cellStyle name="표준 15 3 4" xfId="49003" xr:uid="{00000000-0005-0000-0000-0000BADD0000}"/>
    <cellStyle name="표준 15 3 4 2" xfId="49004" xr:uid="{00000000-0005-0000-0000-0000BBDD0000}"/>
    <cellStyle name="표준 15 3 4 2 2" xfId="49005" xr:uid="{00000000-0005-0000-0000-0000BCDD0000}"/>
    <cellStyle name="표준 15 3 4 2 3" xfId="49006" xr:uid="{00000000-0005-0000-0000-0000BDDD0000}"/>
    <cellStyle name="표준 15 3 4 3" xfId="49007" xr:uid="{00000000-0005-0000-0000-0000BEDD0000}"/>
    <cellStyle name="표준 15 3 4 3 2" xfId="49008" xr:uid="{00000000-0005-0000-0000-0000BFDD0000}"/>
    <cellStyle name="표준 15 3 4 4" xfId="49009" xr:uid="{00000000-0005-0000-0000-0000C0DD0000}"/>
    <cellStyle name="표준 15 3 5" xfId="49010" xr:uid="{00000000-0005-0000-0000-0000C1DD0000}"/>
    <cellStyle name="표준 15 3 5 2" xfId="49011" xr:uid="{00000000-0005-0000-0000-0000C2DD0000}"/>
    <cellStyle name="표준 15 3 5 2 2" xfId="49012" xr:uid="{00000000-0005-0000-0000-0000C3DD0000}"/>
    <cellStyle name="표준 15 3 5 3" xfId="49013" xr:uid="{00000000-0005-0000-0000-0000C4DD0000}"/>
    <cellStyle name="표준 15 3 6" xfId="49014" xr:uid="{00000000-0005-0000-0000-0000C5DD0000}"/>
    <cellStyle name="표준 15 3 6 2" xfId="49015" xr:uid="{00000000-0005-0000-0000-0000C6DD0000}"/>
    <cellStyle name="표준 15 3 7" xfId="49016" xr:uid="{00000000-0005-0000-0000-0000C7DD0000}"/>
    <cellStyle name="표준 15 4" xfId="7267" xr:uid="{00000000-0005-0000-0000-0000C8DD0000}"/>
    <cellStyle name="표준 15 4 2" xfId="49017" xr:uid="{00000000-0005-0000-0000-0000C9DD0000}"/>
    <cellStyle name="표준 15 4 2 2" xfId="49018" xr:uid="{00000000-0005-0000-0000-0000CADD0000}"/>
    <cellStyle name="표준 15 4 2 2 2" xfId="49019" xr:uid="{00000000-0005-0000-0000-0000CBDD0000}"/>
    <cellStyle name="표준 15 4 2 2 3" xfId="49020" xr:uid="{00000000-0005-0000-0000-0000CCDD0000}"/>
    <cellStyle name="표준 15 4 2 3" xfId="49021" xr:uid="{00000000-0005-0000-0000-0000CDDD0000}"/>
    <cellStyle name="표준 15 4 2 3 2" xfId="49022" xr:uid="{00000000-0005-0000-0000-0000CEDD0000}"/>
    <cellStyle name="표준 15 4 2 4" xfId="49023" xr:uid="{00000000-0005-0000-0000-0000CFDD0000}"/>
    <cellStyle name="표준 15 4 3" xfId="49024" xr:uid="{00000000-0005-0000-0000-0000D0DD0000}"/>
    <cellStyle name="표준 15 4 3 2" xfId="49025" xr:uid="{00000000-0005-0000-0000-0000D1DD0000}"/>
    <cellStyle name="표준 15 4 3 2 2" xfId="49026" xr:uid="{00000000-0005-0000-0000-0000D2DD0000}"/>
    <cellStyle name="표준 15 4 3 3" xfId="49027" xr:uid="{00000000-0005-0000-0000-0000D3DD0000}"/>
    <cellStyle name="표준 15 4 4" xfId="49028" xr:uid="{00000000-0005-0000-0000-0000D4DD0000}"/>
    <cellStyle name="표준 15 4 4 2" xfId="49029" xr:uid="{00000000-0005-0000-0000-0000D5DD0000}"/>
    <cellStyle name="표준 15 4 5" xfId="49030" xr:uid="{00000000-0005-0000-0000-0000D6DD0000}"/>
    <cellStyle name="표준 15 5" xfId="7268" xr:uid="{00000000-0005-0000-0000-0000D7DD0000}"/>
    <cellStyle name="표준 15 5 2" xfId="49031" xr:uid="{00000000-0005-0000-0000-0000D8DD0000}"/>
    <cellStyle name="표준 15 5 2 2" xfId="49032" xr:uid="{00000000-0005-0000-0000-0000D9DD0000}"/>
    <cellStyle name="표준 15 5 2 2 2" xfId="49033" xr:uid="{00000000-0005-0000-0000-0000DADD0000}"/>
    <cellStyle name="표준 15 5 2 2 3" xfId="49034" xr:uid="{00000000-0005-0000-0000-0000DBDD0000}"/>
    <cellStyle name="표준 15 5 2 3" xfId="49035" xr:uid="{00000000-0005-0000-0000-0000DCDD0000}"/>
    <cellStyle name="표준 15 5 2 3 2" xfId="49036" xr:uid="{00000000-0005-0000-0000-0000DDDD0000}"/>
    <cellStyle name="표준 15 5 2 4" xfId="49037" xr:uid="{00000000-0005-0000-0000-0000DEDD0000}"/>
    <cellStyle name="표준 15 5 3" xfId="49038" xr:uid="{00000000-0005-0000-0000-0000DFDD0000}"/>
    <cellStyle name="표준 15 5 3 2" xfId="49039" xr:uid="{00000000-0005-0000-0000-0000E0DD0000}"/>
    <cellStyle name="표준 15 5 3 2 2" xfId="49040" xr:uid="{00000000-0005-0000-0000-0000E1DD0000}"/>
    <cellStyle name="표준 15 5 3 3" xfId="49041" xr:uid="{00000000-0005-0000-0000-0000E2DD0000}"/>
    <cellStyle name="표준 15 5 4" xfId="49042" xr:uid="{00000000-0005-0000-0000-0000E3DD0000}"/>
    <cellStyle name="표준 15 5 4 2" xfId="49043" xr:uid="{00000000-0005-0000-0000-0000E4DD0000}"/>
    <cellStyle name="표준 15 5 5" xfId="49044" xr:uid="{00000000-0005-0000-0000-0000E5DD0000}"/>
    <cellStyle name="표준 15 6" xfId="7269" xr:uid="{00000000-0005-0000-0000-0000E6DD0000}"/>
    <cellStyle name="표준 15 6 2" xfId="49045" xr:uid="{00000000-0005-0000-0000-0000E7DD0000}"/>
    <cellStyle name="표준 15 6 2 2" xfId="49046" xr:uid="{00000000-0005-0000-0000-0000E8DD0000}"/>
    <cellStyle name="표준 15 6 3" xfId="49047" xr:uid="{00000000-0005-0000-0000-0000E9DD0000}"/>
    <cellStyle name="표준 15 7" xfId="49048" xr:uid="{00000000-0005-0000-0000-0000EADD0000}"/>
    <cellStyle name="표준 15 7 2" xfId="49049" xr:uid="{00000000-0005-0000-0000-0000EBDD0000}"/>
    <cellStyle name="표준 15 7 2 2" xfId="49050" xr:uid="{00000000-0005-0000-0000-0000ECDD0000}"/>
    <cellStyle name="표준 15 7 2 3" xfId="49051" xr:uid="{00000000-0005-0000-0000-0000EDDD0000}"/>
    <cellStyle name="표준 15 7 2 3 2" xfId="49052" xr:uid="{00000000-0005-0000-0000-0000EEDD0000}"/>
    <cellStyle name="표준 15 7 3" xfId="49053" xr:uid="{00000000-0005-0000-0000-0000EFDD0000}"/>
    <cellStyle name="표준 15 7 3 2" xfId="49054" xr:uid="{00000000-0005-0000-0000-0000F0DD0000}"/>
    <cellStyle name="표준 15 7 4" xfId="49055" xr:uid="{00000000-0005-0000-0000-0000F1DD0000}"/>
    <cellStyle name="표준 15 7 4 2" xfId="49056" xr:uid="{00000000-0005-0000-0000-0000F2DD0000}"/>
    <cellStyle name="표준 15 7 5" xfId="49057" xr:uid="{00000000-0005-0000-0000-0000F3DD0000}"/>
    <cellStyle name="표준 15 8" xfId="49058" xr:uid="{00000000-0005-0000-0000-0000F4DD0000}"/>
    <cellStyle name="표준 15 8 2" xfId="49059" xr:uid="{00000000-0005-0000-0000-0000F5DD0000}"/>
    <cellStyle name="표준 15 8 2 2" xfId="49060" xr:uid="{00000000-0005-0000-0000-0000F6DD0000}"/>
    <cellStyle name="표준 15 8 2 3" xfId="49061" xr:uid="{00000000-0005-0000-0000-0000F7DD0000}"/>
    <cellStyle name="표준 15 8 3" xfId="49062" xr:uid="{00000000-0005-0000-0000-0000F8DD0000}"/>
    <cellStyle name="표준 15 8 3 2" xfId="49063" xr:uid="{00000000-0005-0000-0000-0000F9DD0000}"/>
    <cellStyle name="표준 15 8 4" xfId="49064" xr:uid="{00000000-0005-0000-0000-0000FADD0000}"/>
    <cellStyle name="표준 15 8 5" xfId="49065" xr:uid="{00000000-0005-0000-0000-0000FBDD0000}"/>
    <cellStyle name="표준 15 9" xfId="49066" xr:uid="{00000000-0005-0000-0000-0000FCDD0000}"/>
    <cellStyle name="표준 15 9 2" xfId="49067" xr:uid="{00000000-0005-0000-0000-0000FDDD0000}"/>
    <cellStyle name="표준 15 9 2 2" xfId="49068" xr:uid="{00000000-0005-0000-0000-0000FEDD0000}"/>
    <cellStyle name="표준 15 9 3" xfId="49069" xr:uid="{00000000-0005-0000-0000-0000FFDD0000}"/>
    <cellStyle name="표준 16" xfId="7270" xr:uid="{00000000-0005-0000-0000-000000DE0000}"/>
    <cellStyle name="표준 16 10" xfId="7271" xr:uid="{00000000-0005-0000-0000-000001DE0000}"/>
    <cellStyle name="표준 16 10 10" xfId="58542" xr:uid="{00000000-0005-0000-0000-000002DE0000}"/>
    <cellStyle name="표준 16 10 11" xfId="58543" xr:uid="{00000000-0005-0000-0000-000003DE0000}"/>
    <cellStyle name="표준 16 10 12" xfId="58544" xr:uid="{00000000-0005-0000-0000-000004DE0000}"/>
    <cellStyle name="표준 16 10 13" xfId="58545" xr:uid="{00000000-0005-0000-0000-000005DE0000}"/>
    <cellStyle name="표준 16 10 14" xfId="58546" xr:uid="{00000000-0005-0000-0000-000006DE0000}"/>
    <cellStyle name="표준 16 10 2" xfId="7272" xr:uid="{00000000-0005-0000-0000-000007DE0000}"/>
    <cellStyle name="표준 16 10 2 10" xfId="58547" xr:uid="{00000000-0005-0000-0000-000008DE0000}"/>
    <cellStyle name="표준 16 10 2 11" xfId="58548" xr:uid="{00000000-0005-0000-0000-000009DE0000}"/>
    <cellStyle name="표준 16 10 2 12" xfId="58549" xr:uid="{00000000-0005-0000-0000-00000ADE0000}"/>
    <cellStyle name="표준 16 10 2 13" xfId="58550" xr:uid="{00000000-0005-0000-0000-00000BDE0000}"/>
    <cellStyle name="표준 16 10 2 2" xfId="58551" xr:uid="{00000000-0005-0000-0000-00000CDE0000}"/>
    <cellStyle name="표준 16 10 2 3" xfId="58552" xr:uid="{00000000-0005-0000-0000-00000DDE0000}"/>
    <cellStyle name="표준 16 10 2 4" xfId="58553" xr:uid="{00000000-0005-0000-0000-00000EDE0000}"/>
    <cellStyle name="표준 16 10 2 5" xfId="58554" xr:uid="{00000000-0005-0000-0000-00000FDE0000}"/>
    <cellStyle name="표준 16 10 2 6" xfId="58555" xr:uid="{00000000-0005-0000-0000-000010DE0000}"/>
    <cellStyle name="표준 16 10 2 7" xfId="58556" xr:uid="{00000000-0005-0000-0000-000011DE0000}"/>
    <cellStyle name="표준 16 10 2 8" xfId="58557" xr:uid="{00000000-0005-0000-0000-000012DE0000}"/>
    <cellStyle name="표준 16 10 2 9" xfId="58558" xr:uid="{00000000-0005-0000-0000-000013DE0000}"/>
    <cellStyle name="표준 16 10 3" xfId="58559" xr:uid="{00000000-0005-0000-0000-000014DE0000}"/>
    <cellStyle name="표준 16 10 4" xfId="58560" xr:uid="{00000000-0005-0000-0000-000015DE0000}"/>
    <cellStyle name="표준 16 10 5" xfId="58561" xr:uid="{00000000-0005-0000-0000-000016DE0000}"/>
    <cellStyle name="표준 16 10 6" xfId="58562" xr:uid="{00000000-0005-0000-0000-000017DE0000}"/>
    <cellStyle name="표준 16 10 7" xfId="58563" xr:uid="{00000000-0005-0000-0000-000018DE0000}"/>
    <cellStyle name="표준 16 10 8" xfId="58564" xr:uid="{00000000-0005-0000-0000-000019DE0000}"/>
    <cellStyle name="표준 16 10 9" xfId="58565" xr:uid="{00000000-0005-0000-0000-00001ADE0000}"/>
    <cellStyle name="표준 16 11" xfId="58566" xr:uid="{00000000-0005-0000-0000-00001BDE0000}"/>
    <cellStyle name="표준 16 11 2" xfId="58567" xr:uid="{00000000-0005-0000-0000-00001CDE0000}"/>
    <cellStyle name="표준 16 11 3" xfId="58568" xr:uid="{00000000-0005-0000-0000-00001DDE0000}"/>
    <cellStyle name="표준 16 12" xfId="58569" xr:uid="{00000000-0005-0000-0000-00001EDE0000}"/>
    <cellStyle name="표준 16 13" xfId="58570" xr:uid="{00000000-0005-0000-0000-00001FDE0000}"/>
    <cellStyle name="표준 16 14" xfId="58571" xr:uid="{00000000-0005-0000-0000-000020DE0000}"/>
    <cellStyle name="표준 16 15" xfId="58572" xr:uid="{00000000-0005-0000-0000-000021DE0000}"/>
    <cellStyle name="표준 16 16" xfId="58573" xr:uid="{00000000-0005-0000-0000-000022DE0000}"/>
    <cellStyle name="표준 16 17" xfId="58574" xr:uid="{00000000-0005-0000-0000-000023DE0000}"/>
    <cellStyle name="표준 16 18" xfId="58575" xr:uid="{00000000-0005-0000-0000-000024DE0000}"/>
    <cellStyle name="표준 16 19" xfId="58576" xr:uid="{00000000-0005-0000-0000-000025DE0000}"/>
    <cellStyle name="표준 16 2" xfId="7273" xr:uid="{00000000-0005-0000-0000-000026DE0000}"/>
    <cellStyle name="표준 16 2 10" xfId="58577" xr:uid="{00000000-0005-0000-0000-000027DE0000}"/>
    <cellStyle name="표준 16 2 11" xfId="58578" xr:uid="{00000000-0005-0000-0000-000028DE0000}"/>
    <cellStyle name="표준 16 2 12" xfId="58579" xr:uid="{00000000-0005-0000-0000-000029DE0000}"/>
    <cellStyle name="표준 16 2 13" xfId="58580" xr:uid="{00000000-0005-0000-0000-00002ADE0000}"/>
    <cellStyle name="표준 16 2 14" xfId="58581" xr:uid="{00000000-0005-0000-0000-00002BDE0000}"/>
    <cellStyle name="표준 16 2 15" xfId="58582" xr:uid="{00000000-0005-0000-0000-00002CDE0000}"/>
    <cellStyle name="표준 16 2 2" xfId="7274" xr:uid="{00000000-0005-0000-0000-00002DDE0000}"/>
    <cellStyle name="표준 16 2 2 10" xfId="58583" xr:uid="{00000000-0005-0000-0000-00002EDE0000}"/>
    <cellStyle name="표준 16 2 2 11" xfId="58584" xr:uid="{00000000-0005-0000-0000-00002FDE0000}"/>
    <cellStyle name="표준 16 2 2 12" xfId="58585" xr:uid="{00000000-0005-0000-0000-000030DE0000}"/>
    <cellStyle name="표준 16 2 2 13" xfId="58586" xr:uid="{00000000-0005-0000-0000-000031DE0000}"/>
    <cellStyle name="표준 16 2 2 14" xfId="58587" xr:uid="{00000000-0005-0000-0000-000032DE0000}"/>
    <cellStyle name="표준 16 2 2 2" xfId="7275" xr:uid="{00000000-0005-0000-0000-000033DE0000}"/>
    <cellStyle name="표준 16 2 2 2 10" xfId="58588" xr:uid="{00000000-0005-0000-0000-000034DE0000}"/>
    <cellStyle name="표준 16 2 2 2 11" xfId="58589" xr:uid="{00000000-0005-0000-0000-000035DE0000}"/>
    <cellStyle name="표준 16 2 2 2 12" xfId="58590" xr:uid="{00000000-0005-0000-0000-000036DE0000}"/>
    <cellStyle name="표준 16 2 2 2 13" xfId="58591" xr:uid="{00000000-0005-0000-0000-000037DE0000}"/>
    <cellStyle name="표준 16 2 2 2 2" xfId="49070" xr:uid="{00000000-0005-0000-0000-000038DE0000}"/>
    <cellStyle name="표준 16 2 2 2 2 2" xfId="49071" xr:uid="{00000000-0005-0000-0000-000039DE0000}"/>
    <cellStyle name="표준 16 2 2 2 3" xfId="58592" xr:uid="{00000000-0005-0000-0000-00003ADE0000}"/>
    <cellStyle name="표준 16 2 2 2 4" xfId="58593" xr:uid="{00000000-0005-0000-0000-00003BDE0000}"/>
    <cellStyle name="표준 16 2 2 2 5" xfId="58594" xr:uid="{00000000-0005-0000-0000-00003CDE0000}"/>
    <cellStyle name="표준 16 2 2 2 6" xfId="58595" xr:uid="{00000000-0005-0000-0000-00003DDE0000}"/>
    <cellStyle name="표준 16 2 2 2 7" xfId="58596" xr:uid="{00000000-0005-0000-0000-00003EDE0000}"/>
    <cellStyle name="표준 16 2 2 2 8" xfId="58597" xr:uid="{00000000-0005-0000-0000-00003FDE0000}"/>
    <cellStyle name="표준 16 2 2 2 9" xfId="58598" xr:uid="{00000000-0005-0000-0000-000040DE0000}"/>
    <cellStyle name="표준 16 2 2 3" xfId="49072" xr:uid="{00000000-0005-0000-0000-000041DE0000}"/>
    <cellStyle name="표준 16 2 2 3 2" xfId="58599" xr:uid="{00000000-0005-0000-0000-000042DE0000}"/>
    <cellStyle name="표준 16 2 2 3 3" xfId="58600" xr:uid="{00000000-0005-0000-0000-000043DE0000}"/>
    <cellStyle name="표준 16 2 2 4" xfId="58601" xr:uid="{00000000-0005-0000-0000-000044DE0000}"/>
    <cellStyle name="표준 16 2 2 5" xfId="58602" xr:uid="{00000000-0005-0000-0000-000045DE0000}"/>
    <cellStyle name="표준 16 2 2 6" xfId="58603" xr:uid="{00000000-0005-0000-0000-000046DE0000}"/>
    <cellStyle name="표준 16 2 2 7" xfId="58604" xr:uid="{00000000-0005-0000-0000-000047DE0000}"/>
    <cellStyle name="표준 16 2 2 8" xfId="58605" xr:uid="{00000000-0005-0000-0000-000048DE0000}"/>
    <cellStyle name="표준 16 2 2 9" xfId="58606" xr:uid="{00000000-0005-0000-0000-000049DE0000}"/>
    <cellStyle name="표준 16 2 3" xfId="7276" xr:uid="{00000000-0005-0000-0000-00004ADE0000}"/>
    <cellStyle name="표준 16 2 3 10" xfId="58607" xr:uid="{00000000-0005-0000-0000-00004BDE0000}"/>
    <cellStyle name="표준 16 2 3 11" xfId="58608" xr:uid="{00000000-0005-0000-0000-00004CDE0000}"/>
    <cellStyle name="표준 16 2 3 12" xfId="58609" xr:uid="{00000000-0005-0000-0000-00004DDE0000}"/>
    <cellStyle name="표준 16 2 3 13" xfId="58610" xr:uid="{00000000-0005-0000-0000-00004EDE0000}"/>
    <cellStyle name="표준 16 2 3 2" xfId="49073" xr:uid="{00000000-0005-0000-0000-00004FDE0000}"/>
    <cellStyle name="표준 16 2 3 2 2" xfId="49074" xr:uid="{00000000-0005-0000-0000-000050DE0000}"/>
    <cellStyle name="표준 16 2 3 3" xfId="58611" xr:uid="{00000000-0005-0000-0000-000051DE0000}"/>
    <cellStyle name="표준 16 2 3 4" xfId="58612" xr:uid="{00000000-0005-0000-0000-000052DE0000}"/>
    <cellStyle name="표준 16 2 3 5" xfId="58613" xr:uid="{00000000-0005-0000-0000-000053DE0000}"/>
    <cellStyle name="표준 16 2 3 6" xfId="58614" xr:uid="{00000000-0005-0000-0000-000054DE0000}"/>
    <cellStyle name="표준 16 2 3 7" xfId="58615" xr:uid="{00000000-0005-0000-0000-000055DE0000}"/>
    <cellStyle name="표준 16 2 3 8" xfId="58616" xr:uid="{00000000-0005-0000-0000-000056DE0000}"/>
    <cellStyle name="표준 16 2 3 9" xfId="58617" xr:uid="{00000000-0005-0000-0000-000057DE0000}"/>
    <cellStyle name="표준 16 2 4" xfId="49075" xr:uid="{00000000-0005-0000-0000-000058DE0000}"/>
    <cellStyle name="표준 16 2 4 2" xfId="58618" xr:uid="{00000000-0005-0000-0000-000059DE0000}"/>
    <cellStyle name="표준 16 2 4 3" xfId="58619" xr:uid="{00000000-0005-0000-0000-00005ADE0000}"/>
    <cellStyle name="표준 16 2 5" xfId="58620" xr:uid="{00000000-0005-0000-0000-00005BDE0000}"/>
    <cellStyle name="표준 16 2 6" xfId="58621" xr:uid="{00000000-0005-0000-0000-00005CDE0000}"/>
    <cellStyle name="표준 16 2 7" xfId="58622" xr:uid="{00000000-0005-0000-0000-00005DDE0000}"/>
    <cellStyle name="표준 16 2 8" xfId="58623" xr:uid="{00000000-0005-0000-0000-00005EDE0000}"/>
    <cellStyle name="표준 16 2 9" xfId="58624" xr:uid="{00000000-0005-0000-0000-00005FDE0000}"/>
    <cellStyle name="표준 16 20" xfId="58625" xr:uid="{00000000-0005-0000-0000-000060DE0000}"/>
    <cellStyle name="표준 16 21" xfId="58626" xr:uid="{00000000-0005-0000-0000-000061DE0000}"/>
    <cellStyle name="표준 16 22" xfId="58627" xr:uid="{00000000-0005-0000-0000-000062DE0000}"/>
    <cellStyle name="표준 16 3" xfId="7277" xr:uid="{00000000-0005-0000-0000-000063DE0000}"/>
    <cellStyle name="표준 16 3 10" xfId="58628" xr:uid="{00000000-0005-0000-0000-000064DE0000}"/>
    <cellStyle name="표준 16 3 11" xfId="58629" xr:uid="{00000000-0005-0000-0000-000065DE0000}"/>
    <cellStyle name="표준 16 3 12" xfId="58630" xr:uid="{00000000-0005-0000-0000-000066DE0000}"/>
    <cellStyle name="표준 16 3 13" xfId="58631" xr:uid="{00000000-0005-0000-0000-000067DE0000}"/>
    <cellStyle name="표준 16 3 14" xfId="58632" xr:uid="{00000000-0005-0000-0000-000068DE0000}"/>
    <cellStyle name="표준 16 3 2" xfId="7278" xr:uid="{00000000-0005-0000-0000-000069DE0000}"/>
    <cellStyle name="표준 16 3 2 10" xfId="58633" xr:uid="{00000000-0005-0000-0000-00006ADE0000}"/>
    <cellStyle name="표준 16 3 2 11" xfId="58634" xr:uid="{00000000-0005-0000-0000-00006BDE0000}"/>
    <cellStyle name="표준 16 3 2 12" xfId="58635" xr:uid="{00000000-0005-0000-0000-00006CDE0000}"/>
    <cellStyle name="표준 16 3 2 13" xfId="58636" xr:uid="{00000000-0005-0000-0000-00006DDE0000}"/>
    <cellStyle name="표준 16 3 2 2" xfId="58637" xr:uid="{00000000-0005-0000-0000-00006EDE0000}"/>
    <cellStyle name="표준 16 3 2 3" xfId="58638" xr:uid="{00000000-0005-0000-0000-00006FDE0000}"/>
    <cellStyle name="표준 16 3 2 4" xfId="58639" xr:uid="{00000000-0005-0000-0000-000070DE0000}"/>
    <cellStyle name="표준 16 3 2 5" xfId="58640" xr:uid="{00000000-0005-0000-0000-000071DE0000}"/>
    <cellStyle name="표준 16 3 2 6" xfId="58641" xr:uid="{00000000-0005-0000-0000-000072DE0000}"/>
    <cellStyle name="표준 16 3 2 7" xfId="58642" xr:uid="{00000000-0005-0000-0000-000073DE0000}"/>
    <cellStyle name="표준 16 3 2 8" xfId="58643" xr:uid="{00000000-0005-0000-0000-000074DE0000}"/>
    <cellStyle name="표준 16 3 2 9" xfId="58644" xr:uid="{00000000-0005-0000-0000-000075DE0000}"/>
    <cellStyle name="표준 16 3 3" xfId="58645" xr:uid="{00000000-0005-0000-0000-000076DE0000}"/>
    <cellStyle name="표준 16 3 3 2" xfId="58646" xr:uid="{00000000-0005-0000-0000-000077DE0000}"/>
    <cellStyle name="표준 16 3 3 3" xfId="58647" xr:uid="{00000000-0005-0000-0000-000078DE0000}"/>
    <cellStyle name="표준 16 3 4" xfId="58648" xr:uid="{00000000-0005-0000-0000-000079DE0000}"/>
    <cellStyle name="표준 16 3 5" xfId="58649" xr:uid="{00000000-0005-0000-0000-00007ADE0000}"/>
    <cellStyle name="표준 16 3 6" xfId="58650" xr:uid="{00000000-0005-0000-0000-00007BDE0000}"/>
    <cellStyle name="표준 16 3 7" xfId="58651" xr:uid="{00000000-0005-0000-0000-00007CDE0000}"/>
    <cellStyle name="표준 16 3 8" xfId="58652" xr:uid="{00000000-0005-0000-0000-00007DDE0000}"/>
    <cellStyle name="표준 16 3 9" xfId="58653" xr:uid="{00000000-0005-0000-0000-00007EDE0000}"/>
    <cellStyle name="표준 16 4" xfId="7279" xr:uid="{00000000-0005-0000-0000-00007FDE0000}"/>
    <cellStyle name="표준 16 4 10" xfId="58654" xr:uid="{00000000-0005-0000-0000-000080DE0000}"/>
    <cellStyle name="표준 16 4 11" xfId="58655" xr:uid="{00000000-0005-0000-0000-000081DE0000}"/>
    <cellStyle name="표준 16 4 12" xfId="58656" xr:uid="{00000000-0005-0000-0000-000082DE0000}"/>
    <cellStyle name="표준 16 4 13" xfId="58657" xr:uid="{00000000-0005-0000-0000-000083DE0000}"/>
    <cellStyle name="표준 16 4 14" xfId="58658" xr:uid="{00000000-0005-0000-0000-000084DE0000}"/>
    <cellStyle name="표준 16 4 2" xfId="7280" xr:uid="{00000000-0005-0000-0000-000085DE0000}"/>
    <cellStyle name="표준 16 4 2 10" xfId="58659" xr:uid="{00000000-0005-0000-0000-000086DE0000}"/>
    <cellStyle name="표준 16 4 2 11" xfId="58660" xr:uid="{00000000-0005-0000-0000-000087DE0000}"/>
    <cellStyle name="표준 16 4 2 12" xfId="58661" xr:uid="{00000000-0005-0000-0000-000088DE0000}"/>
    <cellStyle name="표준 16 4 2 13" xfId="58662" xr:uid="{00000000-0005-0000-0000-000089DE0000}"/>
    <cellStyle name="표준 16 4 2 2" xfId="49076" xr:uid="{00000000-0005-0000-0000-00008ADE0000}"/>
    <cellStyle name="표준 16 4 2 2 2" xfId="49077" xr:uid="{00000000-0005-0000-0000-00008BDE0000}"/>
    <cellStyle name="표준 16 4 2 2 3" xfId="49078" xr:uid="{00000000-0005-0000-0000-00008CDE0000}"/>
    <cellStyle name="표준 16 4 2 3" xfId="49079" xr:uid="{00000000-0005-0000-0000-00008DDE0000}"/>
    <cellStyle name="표준 16 4 2 3 2" xfId="49080" xr:uid="{00000000-0005-0000-0000-00008EDE0000}"/>
    <cellStyle name="표준 16 4 2 4" xfId="49081" xr:uid="{00000000-0005-0000-0000-00008FDE0000}"/>
    <cellStyle name="표준 16 4 2 5" xfId="58663" xr:uid="{00000000-0005-0000-0000-000090DE0000}"/>
    <cellStyle name="표준 16 4 2 6" xfId="58664" xr:uid="{00000000-0005-0000-0000-000091DE0000}"/>
    <cellStyle name="표준 16 4 2 7" xfId="58665" xr:uid="{00000000-0005-0000-0000-000092DE0000}"/>
    <cellStyle name="표준 16 4 2 8" xfId="58666" xr:uid="{00000000-0005-0000-0000-000093DE0000}"/>
    <cellStyle name="표준 16 4 2 9" xfId="58667" xr:uid="{00000000-0005-0000-0000-000094DE0000}"/>
    <cellStyle name="표준 16 4 3" xfId="49082" xr:uid="{00000000-0005-0000-0000-000095DE0000}"/>
    <cellStyle name="표준 16 4 3 2" xfId="49083" xr:uid="{00000000-0005-0000-0000-000096DE0000}"/>
    <cellStyle name="표준 16 4 3 2 2" xfId="49084" xr:uid="{00000000-0005-0000-0000-000097DE0000}"/>
    <cellStyle name="표준 16 4 3 3" xfId="49085" xr:uid="{00000000-0005-0000-0000-000098DE0000}"/>
    <cellStyle name="표준 16 4 4" xfId="49086" xr:uid="{00000000-0005-0000-0000-000099DE0000}"/>
    <cellStyle name="표준 16 4 4 2" xfId="49087" xr:uid="{00000000-0005-0000-0000-00009ADE0000}"/>
    <cellStyle name="표준 16 4 5" xfId="49088" xr:uid="{00000000-0005-0000-0000-00009BDE0000}"/>
    <cellStyle name="표준 16 4 6" xfId="58668" xr:uid="{00000000-0005-0000-0000-00009CDE0000}"/>
    <cellStyle name="표준 16 4 7" xfId="58669" xr:uid="{00000000-0005-0000-0000-00009DDE0000}"/>
    <cellStyle name="표준 16 4 8" xfId="58670" xr:uid="{00000000-0005-0000-0000-00009EDE0000}"/>
    <cellStyle name="표준 16 4 9" xfId="58671" xr:uid="{00000000-0005-0000-0000-00009FDE0000}"/>
    <cellStyle name="표준 16 5" xfId="7281" xr:uid="{00000000-0005-0000-0000-0000A0DE0000}"/>
    <cellStyle name="표준 16 5 2" xfId="49089" xr:uid="{00000000-0005-0000-0000-0000A1DE0000}"/>
    <cellStyle name="표준 16 5 3" xfId="49090" xr:uid="{00000000-0005-0000-0000-0000A2DE0000}"/>
    <cellStyle name="표준 16 5 4" xfId="49091" xr:uid="{00000000-0005-0000-0000-0000A3DE0000}"/>
    <cellStyle name="표준 16 6" xfId="7282" xr:uid="{00000000-0005-0000-0000-0000A4DE0000}"/>
    <cellStyle name="표준 16 6 2" xfId="49092" xr:uid="{00000000-0005-0000-0000-0000A5DE0000}"/>
    <cellStyle name="표준 16 6 3" xfId="49093" xr:uid="{00000000-0005-0000-0000-0000A6DE0000}"/>
    <cellStyle name="표준 16 7" xfId="7283" xr:uid="{00000000-0005-0000-0000-0000A7DE0000}"/>
    <cellStyle name="표준 16 8" xfId="7284" xr:uid="{00000000-0005-0000-0000-0000A8DE0000}"/>
    <cellStyle name="표준 16 9" xfId="7285" xr:uid="{00000000-0005-0000-0000-0000A9DE0000}"/>
    <cellStyle name="표준 17" xfId="7286" xr:uid="{00000000-0005-0000-0000-0000AADE0000}"/>
    <cellStyle name="표준 17 10" xfId="49094" xr:uid="{00000000-0005-0000-0000-0000ABDE0000}"/>
    <cellStyle name="표준 17 10 2" xfId="49095" xr:uid="{00000000-0005-0000-0000-0000ACDE0000}"/>
    <cellStyle name="표준 17 11" xfId="49096" xr:uid="{00000000-0005-0000-0000-0000ADDE0000}"/>
    <cellStyle name="표준 17 2" xfId="7287" xr:uid="{00000000-0005-0000-0000-0000AEDE0000}"/>
    <cellStyle name="표준 17 2 2" xfId="49097" xr:uid="{00000000-0005-0000-0000-0000AFDE0000}"/>
    <cellStyle name="표준 17 2 2 2" xfId="49098" xr:uid="{00000000-0005-0000-0000-0000B0DE0000}"/>
    <cellStyle name="표준 17 2 2 2 2" xfId="49099" xr:uid="{00000000-0005-0000-0000-0000B1DE0000}"/>
    <cellStyle name="표준 17 2 2 2 2 2" xfId="49100" xr:uid="{00000000-0005-0000-0000-0000B2DE0000}"/>
    <cellStyle name="표준 17 2 2 2 2 2 2" xfId="49101" xr:uid="{00000000-0005-0000-0000-0000B3DE0000}"/>
    <cellStyle name="표준 17 2 2 2 2 2 3" xfId="49102" xr:uid="{00000000-0005-0000-0000-0000B4DE0000}"/>
    <cellStyle name="표준 17 2 2 2 2 3" xfId="49103" xr:uid="{00000000-0005-0000-0000-0000B5DE0000}"/>
    <cellStyle name="표준 17 2 2 2 2 3 2" xfId="49104" xr:uid="{00000000-0005-0000-0000-0000B6DE0000}"/>
    <cellStyle name="표준 17 2 2 2 2 4" xfId="49105" xr:uid="{00000000-0005-0000-0000-0000B7DE0000}"/>
    <cellStyle name="표준 17 2 2 2 3" xfId="49106" xr:uid="{00000000-0005-0000-0000-0000B8DE0000}"/>
    <cellStyle name="표준 17 2 2 2 3 2" xfId="49107" xr:uid="{00000000-0005-0000-0000-0000B9DE0000}"/>
    <cellStyle name="표준 17 2 2 2 3 2 2" xfId="49108" xr:uid="{00000000-0005-0000-0000-0000BADE0000}"/>
    <cellStyle name="표준 17 2 2 2 3 3" xfId="49109" xr:uid="{00000000-0005-0000-0000-0000BBDE0000}"/>
    <cellStyle name="표준 17 2 2 2 4" xfId="49110" xr:uid="{00000000-0005-0000-0000-0000BCDE0000}"/>
    <cellStyle name="표준 17 2 2 2 4 2" xfId="49111" xr:uid="{00000000-0005-0000-0000-0000BDDE0000}"/>
    <cellStyle name="표준 17 2 2 2 5" xfId="49112" xr:uid="{00000000-0005-0000-0000-0000BEDE0000}"/>
    <cellStyle name="표준 17 2 2 3" xfId="49113" xr:uid="{00000000-0005-0000-0000-0000BFDE0000}"/>
    <cellStyle name="표준 17 2 2 3 2" xfId="49114" xr:uid="{00000000-0005-0000-0000-0000C0DE0000}"/>
    <cellStyle name="표준 17 2 2 3 2 2" xfId="49115" xr:uid="{00000000-0005-0000-0000-0000C1DE0000}"/>
    <cellStyle name="표준 17 2 2 3 2 2 2" xfId="49116" xr:uid="{00000000-0005-0000-0000-0000C2DE0000}"/>
    <cellStyle name="표준 17 2 2 3 2 2 3" xfId="49117" xr:uid="{00000000-0005-0000-0000-0000C3DE0000}"/>
    <cellStyle name="표준 17 2 2 3 2 3" xfId="49118" xr:uid="{00000000-0005-0000-0000-0000C4DE0000}"/>
    <cellStyle name="표준 17 2 2 3 2 3 2" xfId="49119" xr:uid="{00000000-0005-0000-0000-0000C5DE0000}"/>
    <cellStyle name="표준 17 2 2 3 2 4" xfId="49120" xr:uid="{00000000-0005-0000-0000-0000C6DE0000}"/>
    <cellStyle name="표준 17 2 2 3 3" xfId="49121" xr:uid="{00000000-0005-0000-0000-0000C7DE0000}"/>
    <cellStyle name="표준 17 2 2 3 3 2" xfId="49122" xr:uid="{00000000-0005-0000-0000-0000C8DE0000}"/>
    <cellStyle name="표준 17 2 2 3 3 2 2" xfId="49123" xr:uid="{00000000-0005-0000-0000-0000C9DE0000}"/>
    <cellStyle name="표준 17 2 2 3 3 3" xfId="49124" xr:uid="{00000000-0005-0000-0000-0000CADE0000}"/>
    <cellStyle name="표준 17 2 2 3 4" xfId="49125" xr:uid="{00000000-0005-0000-0000-0000CBDE0000}"/>
    <cellStyle name="표준 17 2 2 3 4 2" xfId="49126" xr:uid="{00000000-0005-0000-0000-0000CCDE0000}"/>
    <cellStyle name="표준 17 2 2 3 5" xfId="49127" xr:uid="{00000000-0005-0000-0000-0000CDDE0000}"/>
    <cellStyle name="표준 17 2 2 4" xfId="49128" xr:uid="{00000000-0005-0000-0000-0000CEDE0000}"/>
    <cellStyle name="표준 17 2 2 4 2" xfId="49129" xr:uid="{00000000-0005-0000-0000-0000CFDE0000}"/>
    <cellStyle name="표준 17 2 2 4 2 2" xfId="49130" xr:uid="{00000000-0005-0000-0000-0000D0DE0000}"/>
    <cellStyle name="표준 17 2 2 4 2 3" xfId="49131" xr:uid="{00000000-0005-0000-0000-0000D1DE0000}"/>
    <cellStyle name="표준 17 2 2 4 3" xfId="49132" xr:uid="{00000000-0005-0000-0000-0000D2DE0000}"/>
    <cellStyle name="표준 17 2 2 4 3 2" xfId="49133" xr:uid="{00000000-0005-0000-0000-0000D3DE0000}"/>
    <cellStyle name="표준 17 2 2 4 4" xfId="49134" xr:uid="{00000000-0005-0000-0000-0000D4DE0000}"/>
    <cellStyle name="표준 17 2 2 5" xfId="49135" xr:uid="{00000000-0005-0000-0000-0000D5DE0000}"/>
    <cellStyle name="표준 17 2 2 5 2" xfId="49136" xr:uid="{00000000-0005-0000-0000-0000D6DE0000}"/>
    <cellStyle name="표준 17 2 2 5 2 2" xfId="49137" xr:uid="{00000000-0005-0000-0000-0000D7DE0000}"/>
    <cellStyle name="표준 17 2 2 5 3" xfId="49138" xr:uid="{00000000-0005-0000-0000-0000D8DE0000}"/>
    <cellStyle name="표준 17 2 2 6" xfId="49139" xr:uid="{00000000-0005-0000-0000-0000D9DE0000}"/>
    <cellStyle name="표준 17 2 2 6 2" xfId="49140" xr:uid="{00000000-0005-0000-0000-0000DADE0000}"/>
    <cellStyle name="표준 17 2 2 7" xfId="49141" xr:uid="{00000000-0005-0000-0000-0000DBDE0000}"/>
    <cellStyle name="표준 17 2 3" xfId="49142" xr:uid="{00000000-0005-0000-0000-0000DCDE0000}"/>
    <cellStyle name="표준 17 2 3 2" xfId="49143" xr:uid="{00000000-0005-0000-0000-0000DDDE0000}"/>
    <cellStyle name="표준 17 2 3 2 2" xfId="49144" xr:uid="{00000000-0005-0000-0000-0000DEDE0000}"/>
    <cellStyle name="표준 17 2 3 2 2 2" xfId="49145" xr:uid="{00000000-0005-0000-0000-0000DFDE0000}"/>
    <cellStyle name="표준 17 2 3 2 2 3" xfId="49146" xr:uid="{00000000-0005-0000-0000-0000E0DE0000}"/>
    <cellStyle name="표준 17 2 3 2 3" xfId="49147" xr:uid="{00000000-0005-0000-0000-0000E1DE0000}"/>
    <cellStyle name="표준 17 2 3 2 3 2" xfId="49148" xr:uid="{00000000-0005-0000-0000-0000E2DE0000}"/>
    <cellStyle name="표준 17 2 3 2 4" xfId="49149" xr:uid="{00000000-0005-0000-0000-0000E3DE0000}"/>
    <cellStyle name="표준 17 2 3 3" xfId="49150" xr:uid="{00000000-0005-0000-0000-0000E4DE0000}"/>
    <cellStyle name="표준 17 2 3 3 2" xfId="49151" xr:uid="{00000000-0005-0000-0000-0000E5DE0000}"/>
    <cellStyle name="표준 17 2 3 3 2 2" xfId="49152" xr:uid="{00000000-0005-0000-0000-0000E6DE0000}"/>
    <cellStyle name="표준 17 2 3 3 3" xfId="49153" xr:uid="{00000000-0005-0000-0000-0000E7DE0000}"/>
    <cellStyle name="표준 17 2 3 4" xfId="49154" xr:uid="{00000000-0005-0000-0000-0000E8DE0000}"/>
    <cellStyle name="표준 17 2 3 4 2" xfId="49155" xr:uid="{00000000-0005-0000-0000-0000E9DE0000}"/>
    <cellStyle name="표준 17 2 3 5" xfId="49156" xr:uid="{00000000-0005-0000-0000-0000EADE0000}"/>
    <cellStyle name="표준 17 2 4" xfId="49157" xr:uid="{00000000-0005-0000-0000-0000EBDE0000}"/>
    <cellStyle name="표준 17 2 4 2" xfId="49158" xr:uid="{00000000-0005-0000-0000-0000ECDE0000}"/>
    <cellStyle name="표준 17 2 4 2 2" xfId="49159" xr:uid="{00000000-0005-0000-0000-0000EDDE0000}"/>
    <cellStyle name="표준 17 2 4 2 2 2" xfId="49160" xr:uid="{00000000-0005-0000-0000-0000EEDE0000}"/>
    <cellStyle name="표준 17 2 4 2 2 3" xfId="49161" xr:uid="{00000000-0005-0000-0000-0000EFDE0000}"/>
    <cellStyle name="표준 17 2 4 2 3" xfId="49162" xr:uid="{00000000-0005-0000-0000-0000F0DE0000}"/>
    <cellStyle name="표준 17 2 4 2 3 2" xfId="49163" xr:uid="{00000000-0005-0000-0000-0000F1DE0000}"/>
    <cellStyle name="표준 17 2 4 2 4" xfId="49164" xr:uid="{00000000-0005-0000-0000-0000F2DE0000}"/>
    <cellStyle name="표준 17 2 4 3" xfId="49165" xr:uid="{00000000-0005-0000-0000-0000F3DE0000}"/>
    <cellStyle name="표준 17 2 4 3 2" xfId="49166" xr:uid="{00000000-0005-0000-0000-0000F4DE0000}"/>
    <cellStyle name="표준 17 2 4 3 2 2" xfId="49167" xr:uid="{00000000-0005-0000-0000-0000F5DE0000}"/>
    <cellStyle name="표준 17 2 4 3 3" xfId="49168" xr:uid="{00000000-0005-0000-0000-0000F6DE0000}"/>
    <cellStyle name="표준 17 2 4 4" xfId="49169" xr:uid="{00000000-0005-0000-0000-0000F7DE0000}"/>
    <cellStyle name="표준 17 2 4 4 2" xfId="49170" xr:uid="{00000000-0005-0000-0000-0000F8DE0000}"/>
    <cellStyle name="표준 17 2 4 5" xfId="49171" xr:uid="{00000000-0005-0000-0000-0000F9DE0000}"/>
    <cellStyle name="표준 17 2 5" xfId="49172" xr:uid="{00000000-0005-0000-0000-0000FADE0000}"/>
    <cellStyle name="표준 17 2 5 2" xfId="49173" xr:uid="{00000000-0005-0000-0000-0000FBDE0000}"/>
    <cellStyle name="표준 17 2 5 2 2" xfId="49174" xr:uid="{00000000-0005-0000-0000-0000FCDE0000}"/>
    <cellStyle name="표준 17 2 5 2 3" xfId="49175" xr:uid="{00000000-0005-0000-0000-0000FDDE0000}"/>
    <cellStyle name="표준 17 2 5 3" xfId="49176" xr:uid="{00000000-0005-0000-0000-0000FEDE0000}"/>
    <cellStyle name="표준 17 2 5 3 2" xfId="49177" xr:uid="{00000000-0005-0000-0000-0000FFDE0000}"/>
    <cellStyle name="표준 17 2 5 4" xfId="49178" xr:uid="{00000000-0005-0000-0000-000000DF0000}"/>
    <cellStyle name="표준 17 2 6" xfId="49179" xr:uid="{00000000-0005-0000-0000-000001DF0000}"/>
    <cellStyle name="표준 17 2 6 2" xfId="49180" xr:uid="{00000000-0005-0000-0000-000002DF0000}"/>
    <cellStyle name="표준 17 2 6 2 2" xfId="49181" xr:uid="{00000000-0005-0000-0000-000003DF0000}"/>
    <cellStyle name="표준 17 2 6 3" xfId="49182" xr:uid="{00000000-0005-0000-0000-000004DF0000}"/>
    <cellStyle name="표준 17 2 7" xfId="49183" xr:uid="{00000000-0005-0000-0000-000005DF0000}"/>
    <cellStyle name="표준 17 2 7 2" xfId="49184" xr:uid="{00000000-0005-0000-0000-000006DF0000}"/>
    <cellStyle name="표준 17 2 8" xfId="49185" xr:uid="{00000000-0005-0000-0000-000007DF0000}"/>
    <cellStyle name="표준 17 3" xfId="7288" xr:uid="{00000000-0005-0000-0000-000008DF0000}"/>
    <cellStyle name="표준 17 3 2" xfId="49186" xr:uid="{00000000-0005-0000-0000-000009DF0000}"/>
    <cellStyle name="표준 17 3 2 2" xfId="49187" xr:uid="{00000000-0005-0000-0000-00000ADF0000}"/>
    <cellStyle name="표준 17 3 2 2 2" xfId="49188" xr:uid="{00000000-0005-0000-0000-00000BDF0000}"/>
    <cellStyle name="표준 17 3 2 2 2 2" xfId="49189" xr:uid="{00000000-0005-0000-0000-00000CDF0000}"/>
    <cellStyle name="표준 17 3 2 2 2 3" xfId="49190" xr:uid="{00000000-0005-0000-0000-00000DDF0000}"/>
    <cellStyle name="표준 17 3 2 2 3" xfId="49191" xr:uid="{00000000-0005-0000-0000-00000EDF0000}"/>
    <cellStyle name="표준 17 3 2 2 3 2" xfId="49192" xr:uid="{00000000-0005-0000-0000-00000FDF0000}"/>
    <cellStyle name="표준 17 3 2 2 4" xfId="49193" xr:uid="{00000000-0005-0000-0000-000010DF0000}"/>
    <cellStyle name="표준 17 3 2 3" xfId="49194" xr:uid="{00000000-0005-0000-0000-000011DF0000}"/>
    <cellStyle name="표준 17 3 2 3 2" xfId="49195" xr:uid="{00000000-0005-0000-0000-000012DF0000}"/>
    <cellStyle name="표준 17 3 2 3 2 2" xfId="49196" xr:uid="{00000000-0005-0000-0000-000013DF0000}"/>
    <cellStyle name="표준 17 3 2 3 3" xfId="49197" xr:uid="{00000000-0005-0000-0000-000014DF0000}"/>
    <cellStyle name="표준 17 3 2 4" xfId="49198" xr:uid="{00000000-0005-0000-0000-000015DF0000}"/>
    <cellStyle name="표준 17 3 2 4 2" xfId="49199" xr:uid="{00000000-0005-0000-0000-000016DF0000}"/>
    <cellStyle name="표준 17 3 2 5" xfId="49200" xr:uid="{00000000-0005-0000-0000-000017DF0000}"/>
    <cellStyle name="표준 17 3 3" xfId="49201" xr:uid="{00000000-0005-0000-0000-000018DF0000}"/>
    <cellStyle name="표준 17 3 3 2" xfId="49202" xr:uid="{00000000-0005-0000-0000-000019DF0000}"/>
    <cellStyle name="표준 17 3 3 2 2" xfId="49203" xr:uid="{00000000-0005-0000-0000-00001ADF0000}"/>
    <cellStyle name="표준 17 3 3 2 2 2" xfId="49204" xr:uid="{00000000-0005-0000-0000-00001BDF0000}"/>
    <cellStyle name="표준 17 3 3 2 2 3" xfId="49205" xr:uid="{00000000-0005-0000-0000-00001CDF0000}"/>
    <cellStyle name="표준 17 3 3 2 3" xfId="49206" xr:uid="{00000000-0005-0000-0000-00001DDF0000}"/>
    <cellStyle name="표준 17 3 3 2 3 2" xfId="49207" xr:uid="{00000000-0005-0000-0000-00001EDF0000}"/>
    <cellStyle name="표준 17 3 3 2 4" xfId="49208" xr:uid="{00000000-0005-0000-0000-00001FDF0000}"/>
    <cellStyle name="표준 17 3 3 3" xfId="49209" xr:uid="{00000000-0005-0000-0000-000020DF0000}"/>
    <cellStyle name="표준 17 3 3 3 2" xfId="49210" xr:uid="{00000000-0005-0000-0000-000021DF0000}"/>
    <cellStyle name="표준 17 3 3 3 2 2" xfId="49211" xr:uid="{00000000-0005-0000-0000-000022DF0000}"/>
    <cellStyle name="표준 17 3 3 3 3" xfId="49212" xr:uid="{00000000-0005-0000-0000-000023DF0000}"/>
    <cellStyle name="표준 17 3 3 4" xfId="49213" xr:uid="{00000000-0005-0000-0000-000024DF0000}"/>
    <cellStyle name="표준 17 3 3 4 2" xfId="49214" xr:uid="{00000000-0005-0000-0000-000025DF0000}"/>
    <cellStyle name="표준 17 3 3 5" xfId="49215" xr:uid="{00000000-0005-0000-0000-000026DF0000}"/>
    <cellStyle name="표준 17 3 4" xfId="49216" xr:uid="{00000000-0005-0000-0000-000027DF0000}"/>
    <cellStyle name="표준 17 3 4 2" xfId="49217" xr:uid="{00000000-0005-0000-0000-000028DF0000}"/>
    <cellStyle name="표준 17 3 4 2 2" xfId="49218" xr:uid="{00000000-0005-0000-0000-000029DF0000}"/>
    <cellStyle name="표준 17 3 4 2 3" xfId="49219" xr:uid="{00000000-0005-0000-0000-00002ADF0000}"/>
    <cellStyle name="표준 17 3 4 3" xfId="49220" xr:uid="{00000000-0005-0000-0000-00002BDF0000}"/>
    <cellStyle name="표준 17 3 4 3 2" xfId="49221" xr:uid="{00000000-0005-0000-0000-00002CDF0000}"/>
    <cellStyle name="표준 17 3 4 4" xfId="49222" xr:uid="{00000000-0005-0000-0000-00002DDF0000}"/>
    <cellStyle name="표준 17 3 5" xfId="49223" xr:uid="{00000000-0005-0000-0000-00002EDF0000}"/>
    <cellStyle name="표준 17 3 5 2" xfId="49224" xr:uid="{00000000-0005-0000-0000-00002FDF0000}"/>
    <cellStyle name="표준 17 3 5 2 2" xfId="49225" xr:uid="{00000000-0005-0000-0000-000030DF0000}"/>
    <cellStyle name="표준 17 3 5 3" xfId="49226" xr:uid="{00000000-0005-0000-0000-000031DF0000}"/>
    <cellStyle name="표준 17 3 6" xfId="49227" xr:uid="{00000000-0005-0000-0000-000032DF0000}"/>
    <cellStyle name="표준 17 3 6 2" xfId="49228" xr:uid="{00000000-0005-0000-0000-000033DF0000}"/>
    <cellStyle name="표준 17 3 7" xfId="49229" xr:uid="{00000000-0005-0000-0000-000034DF0000}"/>
    <cellStyle name="표준 17 4" xfId="7289" xr:uid="{00000000-0005-0000-0000-000035DF0000}"/>
    <cellStyle name="표준 17 4 2" xfId="49230" xr:uid="{00000000-0005-0000-0000-000036DF0000}"/>
    <cellStyle name="표준 17 4 2 2" xfId="49231" xr:uid="{00000000-0005-0000-0000-000037DF0000}"/>
    <cellStyle name="표준 17 4 2 2 2" xfId="49232" xr:uid="{00000000-0005-0000-0000-000038DF0000}"/>
    <cellStyle name="표준 17 4 2 2 3" xfId="49233" xr:uid="{00000000-0005-0000-0000-000039DF0000}"/>
    <cellStyle name="표준 17 4 2 3" xfId="49234" xr:uid="{00000000-0005-0000-0000-00003ADF0000}"/>
    <cellStyle name="표준 17 4 2 3 2" xfId="49235" xr:uid="{00000000-0005-0000-0000-00003BDF0000}"/>
    <cellStyle name="표준 17 4 2 4" xfId="49236" xr:uid="{00000000-0005-0000-0000-00003CDF0000}"/>
    <cellStyle name="표준 17 4 3" xfId="49237" xr:uid="{00000000-0005-0000-0000-00003DDF0000}"/>
    <cellStyle name="표준 17 4 3 2" xfId="49238" xr:uid="{00000000-0005-0000-0000-00003EDF0000}"/>
    <cellStyle name="표준 17 4 3 2 2" xfId="49239" xr:uid="{00000000-0005-0000-0000-00003FDF0000}"/>
    <cellStyle name="표준 17 4 3 3" xfId="49240" xr:uid="{00000000-0005-0000-0000-000040DF0000}"/>
    <cellStyle name="표준 17 4 4" xfId="49241" xr:uid="{00000000-0005-0000-0000-000041DF0000}"/>
    <cellStyle name="표준 17 4 4 2" xfId="49242" xr:uid="{00000000-0005-0000-0000-000042DF0000}"/>
    <cellStyle name="표준 17 4 5" xfId="49243" xr:uid="{00000000-0005-0000-0000-000043DF0000}"/>
    <cellStyle name="표준 17 5" xfId="7290" xr:uid="{00000000-0005-0000-0000-000044DF0000}"/>
    <cellStyle name="표준 17 5 2" xfId="49244" xr:uid="{00000000-0005-0000-0000-000045DF0000}"/>
    <cellStyle name="표준 17 5 2 2" xfId="49245" xr:uid="{00000000-0005-0000-0000-000046DF0000}"/>
    <cellStyle name="표준 17 5 2 2 2" xfId="49246" xr:uid="{00000000-0005-0000-0000-000047DF0000}"/>
    <cellStyle name="표준 17 5 2 2 3" xfId="49247" xr:uid="{00000000-0005-0000-0000-000048DF0000}"/>
    <cellStyle name="표준 17 5 2 3" xfId="49248" xr:uid="{00000000-0005-0000-0000-000049DF0000}"/>
    <cellStyle name="표준 17 5 2 3 2" xfId="49249" xr:uid="{00000000-0005-0000-0000-00004ADF0000}"/>
    <cellStyle name="표준 17 5 2 4" xfId="49250" xr:uid="{00000000-0005-0000-0000-00004BDF0000}"/>
    <cellStyle name="표준 17 5 3" xfId="49251" xr:uid="{00000000-0005-0000-0000-00004CDF0000}"/>
    <cellStyle name="표준 17 5 3 2" xfId="49252" xr:uid="{00000000-0005-0000-0000-00004DDF0000}"/>
    <cellStyle name="표준 17 5 3 2 2" xfId="49253" xr:uid="{00000000-0005-0000-0000-00004EDF0000}"/>
    <cellStyle name="표준 17 5 3 3" xfId="49254" xr:uid="{00000000-0005-0000-0000-00004FDF0000}"/>
    <cellStyle name="표준 17 5 4" xfId="49255" xr:uid="{00000000-0005-0000-0000-000050DF0000}"/>
    <cellStyle name="표준 17 5 4 2" xfId="49256" xr:uid="{00000000-0005-0000-0000-000051DF0000}"/>
    <cellStyle name="표준 17 5 5" xfId="49257" xr:uid="{00000000-0005-0000-0000-000052DF0000}"/>
    <cellStyle name="표준 17 6" xfId="7291" xr:uid="{00000000-0005-0000-0000-000053DF0000}"/>
    <cellStyle name="표준 17 7" xfId="49258" xr:uid="{00000000-0005-0000-0000-000054DF0000}"/>
    <cellStyle name="표준 17 7 2" xfId="49259" xr:uid="{00000000-0005-0000-0000-000055DF0000}"/>
    <cellStyle name="표준 17 7 2 2" xfId="49260" xr:uid="{00000000-0005-0000-0000-000056DF0000}"/>
    <cellStyle name="표준 17 7 2 3" xfId="49261" xr:uid="{00000000-0005-0000-0000-000057DF0000}"/>
    <cellStyle name="표준 17 7 2 3 2" xfId="49262" xr:uid="{00000000-0005-0000-0000-000058DF0000}"/>
    <cellStyle name="표준 17 7 3" xfId="49263" xr:uid="{00000000-0005-0000-0000-000059DF0000}"/>
    <cellStyle name="표준 17 7 3 2" xfId="49264" xr:uid="{00000000-0005-0000-0000-00005ADF0000}"/>
    <cellStyle name="표준 17 7 4" xfId="49265" xr:uid="{00000000-0005-0000-0000-00005BDF0000}"/>
    <cellStyle name="표준 17 7 4 2" xfId="49266" xr:uid="{00000000-0005-0000-0000-00005CDF0000}"/>
    <cellStyle name="표준 17 7 5" xfId="49267" xr:uid="{00000000-0005-0000-0000-00005DDF0000}"/>
    <cellStyle name="표준 17 8" xfId="49268" xr:uid="{00000000-0005-0000-0000-00005EDF0000}"/>
    <cellStyle name="표준 17 8 2" xfId="49269" xr:uid="{00000000-0005-0000-0000-00005FDF0000}"/>
    <cellStyle name="표준 17 8 2 2" xfId="49270" xr:uid="{00000000-0005-0000-0000-000060DF0000}"/>
    <cellStyle name="표준 17 8 2 3" xfId="49271" xr:uid="{00000000-0005-0000-0000-000061DF0000}"/>
    <cellStyle name="표준 17 8 3" xfId="49272" xr:uid="{00000000-0005-0000-0000-000062DF0000}"/>
    <cellStyle name="표준 17 8 3 2" xfId="49273" xr:uid="{00000000-0005-0000-0000-000063DF0000}"/>
    <cellStyle name="표준 17 8 4" xfId="49274" xr:uid="{00000000-0005-0000-0000-000064DF0000}"/>
    <cellStyle name="표준 17 8 5" xfId="49275" xr:uid="{00000000-0005-0000-0000-000065DF0000}"/>
    <cellStyle name="표준 17 9" xfId="49276" xr:uid="{00000000-0005-0000-0000-000066DF0000}"/>
    <cellStyle name="표준 17 9 2" xfId="49277" xr:uid="{00000000-0005-0000-0000-000067DF0000}"/>
    <cellStyle name="표준 17 9 2 2" xfId="49278" xr:uid="{00000000-0005-0000-0000-000068DF0000}"/>
    <cellStyle name="표준 17 9 3" xfId="49279" xr:uid="{00000000-0005-0000-0000-000069DF0000}"/>
    <cellStyle name="표준 18" xfId="7292" xr:uid="{00000000-0005-0000-0000-00006ADF0000}"/>
    <cellStyle name="표준 18 2" xfId="7293" xr:uid="{00000000-0005-0000-0000-00006BDF0000}"/>
    <cellStyle name="표준 18 2 2" xfId="49280" xr:uid="{00000000-0005-0000-0000-00006CDF0000}"/>
    <cellStyle name="표준 18 2 3" xfId="49281" xr:uid="{00000000-0005-0000-0000-00006DDF0000}"/>
    <cellStyle name="표준 18 2 4" xfId="49282" xr:uid="{00000000-0005-0000-0000-00006EDF0000}"/>
    <cellStyle name="표준 18 3" xfId="7294" xr:uid="{00000000-0005-0000-0000-00006FDF0000}"/>
    <cellStyle name="표준 18 3 2" xfId="49283" xr:uid="{00000000-0005-0000-0000-000070DF0000}"/>
    <cellStyle name="표준 18 3 2 2" xfId="49284" xr:uid="{00000000-0005-0000-0000-000071DF0000}"/>
    <cellStyle name="표준 18 3 2 2 2" xfId="49285" xr:uid="{00000000-0005-0000-0000-000072DF0000}"/>
    <cellStyle name="표준 18 3 2 2 3" xfId="49286" xr:uid="{00000000-0005-0000-0000-000073DF0000}"/>
    <cellStyle name="표준 18 3 2 3" xfId="49287" xr:uid="{00000000-0005-0000-0000-000074DF0000}"/>
    <cellStyle name="표준 18 3 2 3 2" xfId="49288" xr:uid="{00000000-0005-0000-0000-000075DF0000}"/>
    <cellStyle name="표준 18 3 2 4" xfId="49289" xr:uid="{00000000-0005-0000-0000-000076DF0000}"/>
    <cellStyle name="표준 18 3 3" xfId="49290" xr:uid="{00000000-0005-0000-0000-000077DF0000}"/>
    <cellStyle name="표준 18 3 3 2" xfId="49291" xr:uid="{00000000-0005-0000-0000-000078DF0000}"/>
    <cellStyle name="표준 18 3 3 2 2" xfId="49292" xr:uid="{00000000-0005-0000-0000-000079DF0000}"/>
    <cellStyle name="표준 18 3 3 3" xfId="49293" xr:uid="{00000000-0005-0000-0000-00007ADF0000}"/>
    <cellStyle name="표준 18 3 4" xfId="49294" xr:uid="{00000000-0005-0000-0000-00007BDF0000}"/>
    <cellStyle name="표준 18 3 4 2" xfId="49295" xr:uid="{00000000-0005-0000-0000-00007CDF0000}"/>
    <cellStyle name="표준 18 3 5" xfId="49296" xr:uid="{00000000-0005-0000-0000-00007DDF0000}"/>
    <cellStyle name="표준 18 4" xfId="7295" xr:uid="{00000000-0005-0000-0000-00007EDF0000}"/>
    <cellStyle name="표준 18 4 2" xfId="49297" xr:uid="{00000000-0005-0000-0000-00007FDF0000}"/>
    <cellStyle name="표준 18 4 3" xfId="49298" xr:uid="{00000000-0005-0000-0000-000080DF0000}"/>
    <cellStyle name="표준 18 4 4" xfId="49299" xr:uid="{00000000-0005-0000-0000-000081DF0000}"/>
    <cellStyle name="표준 18 4 5" xfId="49300" xr:uid="{00000000-0005-0000-0000-000082DF0000}"/>
    <cellStyle name="표준 18 4 5 2" xfId="49301" xr:uid="{00000000-0005-0000-0000-000083DF0000}"/>
    <cellStyle name="표준 18 5" xfId="7296" xr:uid="{00000000-0005-0000-0000-000084DF0000}"/>
    <cellStyle name="표준 18 5 2" xfId="49302" xr:uid="{00000000-0005-0000-0000-000085DF0000}"/>
    <cellStyle name="표준 18 5 3" xfId="49303" xr:uid="{00000000-0005-0000-0000-000086DF0000}"/>
    <cellStyle name="표준 18 6" xfId="7297" xr:uid="{00000000-0005-0000-0000-000087DF0000}"/>
    <cellStyle name="표준 19" xfId="7298" xr:uid="{00000000-0005-0000-0000-000088DF0000}"/>
    <cellStyle name="표준 19 10" xfId="58672" xr:uid="{00000000-0005-0000-0000-000089DF0000}"/>
    <cellStyle name="표준 19 11" xfId="58673" xr:uid="{00000000-0005-0000-0000-00008ADF0000}"/>
    <cellStyle name="표준 19 12" xfId="58674" xr:uid="{00000000-0005-0000-0000-00008BDF0000}"/>
    <cellStyle name="표준 19 13" xfId="58675" xr:uid="{00000000-0005-0000-0000-00008CDF0000}"/>
    <cellStyle name="표준 19 14" xfId="58676" xr:uid="{00000000-0005-0000-0000-00008DDF0000}"/>
    <cellStyle name="표준 19 15" xfId="58677" xr:uid="{00000000-0005-0000-0000-00008EDF0000}"/>
    <cellStyle name="표준 19 16" xfId="58678" xr:uid="{00000000-0005-0000-0000-00008FDF0000}"/>
    <cellStyle name="표준 19 17" xfId="58679" xr:uid="{00000000-0005-0000-0000-000090DF0000}"/>
    <cellStyle name="표준 19 18" xfId="58680" xr:uid="{00000000-0005-0000-0000-000091DF0000}"/>
    <cellStyle name="표준 19 19" xfId="58681" xr:uid="{00000000-0005-0000-0000-000092DF0000}"/>
    <cellStyle name="표준 19 2" xfId="7299" xr:uid="{00000000-0005-0000-0000-000093DF0000}"/>
    <cellStyle name="표준 19 2 10" xfId="58682" xr:uid="{00000000-0005-0000-0000-000094DF0000}"/>
    <cellStyle name="표준 19 2 11" xfId="58683" xr:uid="{00000000-0005-0000-0000-000095DF0000}"/>
    <cellStyle name="표준 19 2 12" xfId="58684" xr:uid="{00000000-0005-0000-0000-000096DF0000}"/>
    <cellStyle name="표준 19 2 13" xfId="58685" xr:uid="{00000000-0005-0000-0000-000097DF0000}"/>
    <cellStyle name="표준 19 2 14" xfId="58686" xr:uid="{00000000-0005-0000-0000-000098DF0000}"/>
    <cellStyle name="표준 19 2 2" xfId="7300" xr:uid="{00000000-0005-0000-0000-000099DF0000}"/>
    <cellStyle name="표준 19 2 2 10" xfId="58687" xr:uid="{00000000-0005-0000-0000-00009ADF0000}"/>
    <cellStyle name="표준 19 2 2 11" xfId="58688" xr:uid="{00000000-0005-0000-0000-00009BDF0000}"/>
    <cellStyle name="표준 19 2 2 12" xfId="58689" xr:uid="{00000000-0005-0000-0000-00009CDF0000}"/>
    <cellStyle name="표준 19 2 2 13" xfId="58690" xr:uid="{00000000-0005-0000-0000-00009DDF0000}"/>
    <cellStyle name="표준 19 2 2 2" xfId="49304" xr:uid="{00000000-0005-0000-0000-00009EDF0000}"/>
    <cellStyle name="표준 19 2 2 3" xfId="58691" xr:uid="{00000000-0005-0000-0000-00009FDF0000}"/>
    <cellStyle name="표준 19 2 2 4" xfId="58692" xr:uid="{00000000-0005-0000-0000-0000A0DF0000}"/>
    <cellStyle name="표준 19 2 2 5" xfId="58693" xr:uid="{00000000-0005-0000-0000-0000A1DF0000}"/>
    <cellStyle name="표준 19 2 2 6" xfId="58694" xr:uid="{00000000-0005-0000-0000-0000A2DF0000}"/>
    <cellStyle name="표준 19 2 2 7" xfId="58695" xr:uid="{00000000-0005-0000-0000-0000A3DF0000}"/>
    <cellStyle name="표준 19 2 2 8" xfId="58696" xr:uid="{00000000-0005-0000-0000-0000A4DF0000}"/>
    <cellStyle name="표준 19 2 2 9" xfId="58697" xr:uid="{00000000-0005-0000-0000-0000A5DF0000}"/>
    <cellStyle name="표준 19 2 3" xfId="49305" xr:uid="{00000000-0005-0000-0000-0000A6DF0000}"/>
    <cellStyle name="표준 19 2 3 2" xfId="58698" xr:uid="{00000000-0005-0000-0000-0000A7DF0000}"/>
    <cellStyle name="표준 19 2 3 3" xfId="58699" xr:uid="{00000000-0005-0000-0000-0000A8DF0000}"/>
    <cellStyle name="표준 19 2 4" xfId="49306" xr:uid="{00000000-0005-0000-0000-0000A9DF0000}"/>
    <cellStyle name="표준 19 2 5" xfId="49307" xr:uid="{00000000-0005-0000-0000-0000AADF0000}"/>
    <cellStyle name="표준 19 2 5 2" xfId="49308" xr:uid="{00000000-0005-0000-0000-0000ABDF0000}"/>
    <cellStyle name="표준 19 2 6" xfId="58700" xr:uid="{00000000-0005-0000-0000-0000ACDF0000}"/>
    <cellStyle name="표준 19 2 7" xfId="58701" xr:uid="{00000000-0005-0000-0000-0000ADDF0000}"/>
    <cellStyle name="표준 19 2 8" xfId="58702" xr:uid="{00000000-0005-0000-0000-0000AEDF0000}"/>
    <cellStyle name="표준 19 2 9" xfId="58703" xr:uid="{00000000-0005-0000-0000-0000AFDF0000}"/>
    <cellStyle name="표준 19 3" xfId="7301" xr:uid="{00000000-0005-0000-0000-0000B0DF0000}"/>
    <cellStyle name="표준 19 3 2" xfId="49309" xr:uid="{00000000-0005-0000-0000-0000B1DF0000}"/>
    <cellStyle name="표준 19 3 2 2" xfId="49310" xr:uid="{00000000-0005-0000-0000-0000B2DF0000}"/>
    <cellStyle name="표준 19 3 3" xfId="49311" xr:uid="{00000000-0005-0000-0000-0000B3DF0000}"/>
    <cellStyle name="표준 19 3 4" xfId="49312" xr:uid="{00000000-0005-0000-0000-0000B4DF0000}"/>
    <cellStyle name="표준 19 4" xfId="7302" xr:uid="{00000000-0005-0000-0000-0000B5DF0000}"/>
    <cellStyle name="표준 19 4 2" xfId="49313" xr:uid="{00000000-0005-0000-0000-0000B6DF0000}"/>
    <cellStyle name="표준 19 4 3" xfId="49314" xr:uid="{00000000-0005-0000-0000-0000B7DF0000}"/>
    <cellStyle name="표준 19 4 3 2" xfId="49315" xr:uid="{00000000-0005-0000-0000-0000B8DF0000}"/>
    <cellStyle name="표준 19 5" xfId="7303" xr:uid="{00000000-0005-0000-0000-0000B9DF0000}"/>
    <cellStyle name="표준 19 5 2" xfId="49316" xr:uid="{00000000-0005-0000-0000-0000BADF0000}"/>
    <cellStyle name="표준 19 6" xfId="7304" xr:uid="{00000000-0005-0000-0000-0000BBDF0000}"/>
    <cellStyle name="표준 19 7" xfId="7305" xr:uid="{00000000-0005-0000-0000-0000BCDF0000}"/>
    <cellStyle name="표준 19 7 10" xfId="58704" xr:uid="{00000000-0005-0000-0000-0000BDDF0000}"/>
    <cellStyle name="표준 19 7 11" xfId="58705" xr:uid="{00000000-0005-0000-0000-0000BEDF0000}"/>
    <cellStyle name="표준 19 7 12" xfId="58706" xr:uid="{00000000-0005-0000-0000-0000BFDF0000}"/>
    <cellStyle name="표준 19 7 13" xfId="58707" xr:uid="{00000000-0005-0000-0000-0000C0DF0000}"/>
    <cellStyle name="표준 19 7 2" xfId="58708" xr:uid="{00000000-0005-0000-0000-0000C1DF0000}"/>
    <cellStyle name="표준 19 7 3" xfId="58709" xr:uid="{00000000-0005-0000-0000-0000C2DF0000}"/>
    <cellStyle name="표준 19 7 4" xfId="58710" xr:uid="{00000000-0005-0000-0000-0000C3DF0000}"/>
    <cellStyle name="표준 19 7 5" xfId="58711" xr:uid="{00000000-0005-0000-0000-0000C4DF0000}"/>
    <cellStyle name="표준 19 7 6" xfId="58712" xr:uid="{00000000-0005-0000-0000-0000C5DF0000}"/>
    <cellStyle name="표준 19 7 7" xfId="58713" xr:uid="{00000000-0005-0000-0000-0000C6DF0000}"/>
    <cellStyle name="표준 19 7 8" xfId="58714" xr:uid="{00000000-0005-0000-0000-0000C7DF0000}"/>
    <cellStyle name="표준 19 7 9" xfId="58715" xr:uid="{00000000-0005-0000-0000-0000C8DF0000}"/>
    <cellStyle name="표준 19 8" xfId="49317" xr:uid="{00000000-0005-0000-0000-0000C9DF0000}"/>
    <cellStyle name="표준 19 8 2" xfId="49318" xr:uid="{00000000-0005-0000-0000-0000CADF0000}"/>
    <cellStyle name="표준 19 8 3" xfId="58716" xr:uid="{00000000-0005-0000-0000-0000CBDF0000}"/>
    <cellStyle name="표준 19 9" xfId="58717" xr:uid="{00000000-0005-0000-0000-0000CCDF0000}"/>
    <cellStyle name="표준 2" xfId="1" xr:uid="{00000000-0005-0000-0000-0000CDDF0000}"/>
    <cellStyle name="표준 2 10" xfId="7306" xr:uid="{00000000-0005-0000-0000-0000CEDF0000}"/>
    <cellStyle name="표준 2 10 10" xfId="49319" xr:uid="{00000000-0005-0000-0000-0000CFDF0000}"/>
    <cellStyle name="표준 2 10 11" xfId="49320" xr:uid="{00000000-0005-0000-0000-0000D0DF0000}"/>
    <cellStyle name="표준 2 10 2" xfId="49321" xr:uid="{00000000-0005-0000-0000-0000D1DF0000}"/>
    <cellStyle name="표준 2 10 2 2" xfId="49322" xr:uid="{00000000-0005-0000-0000-0000D2DF0000}"/>
    <cellStyle name="표준 2 10 2 2 2" xfId="49323" xr:uid="{00000000-0005-0000-0000-0000D3DF0000}"/>
    <cellStyle name="표준 2 10 2 2 2 2" xfId="49324" xr:uid="{00000000-0005-0000-0000-0000D4DF0000}"/>
    <cellStyle name="표준 2 10 2 2 2 2 2" xfId="49325" xr:uid="{00000000-0005-0000-0000-0000D5DF0000}"/>
    <cellStyle name="표준 2 10 2 2 2 2 2 2" xfId="49326" xr:uid="{00000000-0005-0000-0000-0000D6DF0000}"/>
    <cellStyle name="표준 2 10 2 2 2 2 2 3" xfId="49327" xr:uid="{00000000-0005-0000-0000-0000D7DF0000}"/>
    <cellStyle name="표준 2 10 2 2 2 2 3" xfId="49328" xr:uid="{00000000-0005-0000-0000-0000D8DF0000}"/>
    <cellStyle name="표준 2 10 2 2 2 2 3 2" xfId="49329" xr:uid="{00000000-0005-0000-0000-0000D9DF0000}"/>
    <cellStyle name="표준 2 10 2 2 2 2 4" xfId="49330" xr:uid="{00000000-0005-0000-0000-0000DADF0000}"/>
    <cellStyle name="표준 2 10 2 2 2 2 5" xfId="49331" xr:uid="{00000000-0005-0000-0000-0000DBDF0000}"/>
    <cellStyle name="표준 2 10 2 2 2 3" xfId="49332" xr:uid="{00000000-0005-0000-0000-0000DCDF0000}"/>
    <cellStyle name="표준 2 10 2 2 2 3 2" xfId="49333" xr:uid="{00000000-0005-0000-0000-0000DDDF0000}"/>
    <cellStyle name="표준 2 10 2 2 2 3 2 2" xfId="49334" xr:uid="{00000000-0005-0000-0000-0000DEDF0000}"/>
    <cellStyle name="표준 2 10 2 2 2 3 3" xfId="49335" xr:uid="{00000000-0005-0000-0000-0000DFDF0000}"/>
    <cellStyle name="표준 2 10 2 2 2 4" xfId="49336" xr:uid="{00000000-0005-0000-0000-0000E0DF0000}"/>
    <cellStyle name="표준 2 10 2 2 2 4 2" xfId="49337" xr:uid="{00000000-0005-0000-0000-0000E1DF0000}"/>
    <cellStyle name="표준 2 10 2 2 2 5" xfId="49338" xr:uid="{00000000-0005-0000-0000-0000E2DF0000}"/>
    <cellStyle name="표준 2 10 2 2 3" xfId="49339" xr:uid="{00000000-0005-0000-0000-0000E3DF0000}"/>
    <cellStyle name="표준 2 10 2 2 3 2" xfId="49340" xr:uid="{00000000-0005-0000-0000-0000E4DF0000}"/>
    <cellStyle name="표준 2 10 2 2 3 2 2" xfId="49341" xr:uid="{00000000-0005-0000-0000-0000E5DF0000}"/>
    <cellStyle name="표준 2 10 2 2 3 2 2 2" xfId="49342" xr:uid="{00000000-0005-0000-0000-0000E6DF0000}"/>
    <cellStyle name="표준 2 10 2 2 3 2 2 3" xfId="49343" xr:uid="{00000000-0005-0000-0000-0000E7DF0000}"/>
    <cellStyle name="표준 2 10 2 2 3 2 3" xfId="49344" xr:uid="{00000000-0005-0000-0000-0000E8DF0000}"/>
    <cellStyle name="표준 2 10 2 2 3 2 3 2" xfId="49345" xr:uid="{00000000-0005-0000-0000-0000E9DF0000}"/>
    <cellStyle name="표준 2 10 2 2 3 2 4" xfId="49346" xr:uid="{00000000-0005-0000-0000-0000EADF0000}"/>
    <cellStyle name="표준 2 10 2 2 3 3" xfId="49347" xr:uid="{00000000-0005-0000-0000-0000EBDF0000}"/>
    <cellStyle name="표준 2 10 2 2 3 3 2" xfId="49348" xr:uid="{00000000-0005-0000-0000-0000ECDF0000}"/>
    <cellStyle name="표준 2 10 2 2 3 3 2 2" xfId="49349" xr:uid="{00000000-0005-0000-0000-0000EDDF0000}"/>
    <cellStyle name="표준 2 10 2 2 3 3 3" xfId="49350" xr:uid="{00000000-0005-0000-0000-0000EEDF0000}"/>
    <cellStyle name="표준 2 10 2 2 3 4" xfId="49351" xr:uid="{00000000-0005-0000-0000-0000EFDF0000}"/>
    <cellStyle name="표준 2 10 2 2 3 4 2" xfId="49352" xr:uid="{00000000-0005-0000-0000-0000F0DF0000}"/>
    <cellStyle name="표준 2 10 2 2 3 5" xfId="49353" xr:uid="{00000000-0005-0000-0000-0000F1DF0000}"/>
    <cellStyle name="표준 2 10 2 2 4" xfId="49354" xr:uid="{00000000-0005-0000-0000-0000F2DF0000}"/>
    <cellStyle name="표준 2 10 2 2 4 2" xfId="49355" xr:uid="{00000000-0005-0000-0000-0000F3DF0000}"/>
    <cellStyle name="표준 2 10 2 2 4 2 2" xfId="49356" xr:uid="{00000000-0005-0000-0000-0000F4DF0000}"/>
    <cellStyle name="표준 2 10 2 2 4 2 2 2" xfId="49357" xr:uid="{00000000-0005-0000-0000-0000F5DF0000}"/>
    <cellStyle name="표준 2 10 2 2 4 2 3" xfId="49358" xr:uid="{00000000-0005-0000-0000-0000F6DF0000}"/>
    <cellStyle name="표준 2 10 2 2 4 3" xfId="49359" xr:uid="{00000000-0005-0000-0000-0000F7DF0000}"/>
    <cellStyle name="표준 2 10 2 2 4 3 2" xfId="49360" xr:uid="{00000000-0005-0000-0000-0000F8DF0000}"/>
    <cellStyle name="표준 2 10 2 2 4 4" xfId="49361" xr:uid="{00000000-0005-0000-0000-0000F9DF0000}"/>
    <cellStyle name="표준 2 10 2 2 5" xfId="49362" xr:uid="{00000000-0005-0000-0000-0000FADF0000}"/>
    <cellStyle name="표준 2 10 2 2 5 2" xfId="49363" xr:uid="{00000000-0005-0000-0000-0000FBDF0000}"/>
    <cellStyle name="표준 2 10 2 2 5 2 2" xfId="49364" xr:uid="{00000000-0005-0000-0000-0000FCDF0000}"/>
    <cellStyle name="표준 2 10 2 2 5 3" xfId="49365" xr:uid="{00000000-0005-0000-0000-0000FDDF0000}"/>
    <cellStyle name="표준 2 10 2 2 6" xfId="49366" xr:uid="{00000000-0005-0000-0000-0000FEDF0000}"/>
    <cellStyle name="표준 2 10 2 2 6 2" xfId="49367" xr:uid="{00000000-0005-0000-0000-0000FFDF0000}"/>
    <cellStyle name="표준 2 10 2 2 7" xfId="49368" xr:uid="{00000000-0005-0000-0000-000000E00000}"/>
    <cellStyle name="표준 2 10 2 3" xfId="49369" xr:uid="{00000000-0005-0000-0000-000001E00000}"/>
    <cellStyle name="표준 2 10 2 3 2" xfId="49370" xr:uid="{00000000-0005-0000-0000-000002E00000}"/>
    <cellStyle name="표준 2 10 2 3 2 2" xfId="49371" xr:uid="{00000000-0005-0000-0000-000003E00000}"/>
    <cellStyle name="표준 2 10 2 3 2 2 2" xfId="49372" xr:uid="{00000000-0005-0000-0000-000004E00000}"/>
    <cellStyle name="표준 2 10 2 3 2 2 3" xfId="49373" xr:uid="{00000000-0005-0000-0000-000005E00000}"/>
    <cellStyle name="표준 2 10 2 3 2 3" xfId="49374" xr:uid="{00000000-0005-0000-0000-000006E00000}"/>
    <cellStyle name="표준 2 10 2 3 2 3 2" xfId="49375" xr:uid="{00000000-0005-0000-0000-000007E00000}"/>
    <cellStyle name="표준 2 10 2 3 2 4" xfId="49376" xr:uid="{00000000-0005-0000-0000-000008E00000}"/>
    <cellStyle name="표준 2 10 2 3 3" xfId="49377" xr:uid="{00000000-0005-0000-0000-000009E00000}"/>
    <cellStyle name="표준 2 10 2 3 3 2" xfId="49378" xr:uid="{00000000-0005-0000-0000-00000AE00000}"/>
    <cellStyle name="표준 2 10 2 3 3 2 2" xfId="49379" xr:uid="{00000000-0005-0000-0000-00000BE00000}"/>
    <cellStyle name="표준 2 10 2 3 3 3" xfId="49380" xr:uid="{00000000-0005-0000-0000-00000CE00000}"/>
    <cellStyle name="표준 2 10 2 3 4" xfId="49381" xr:uid="{00000000-0005-0000-0000-00000DE00000}"/>
    <cellStyle name="표준 2 10 2 3 4 2" xfId="49382" xr:uid="{00000000-0005-0000-0000-00000EE00000}"/>
    <cellStyle name="표준 2 10 2 3 5" xfId="49383" xr:uid="{00000000-0005-0000-0000-00000FE00000}"/>
    <cellStyle name="표준 2 10 2 4" xfId="49384" xr:uid="{00000000-0005-0000-0000-000010E00000}"/>
    <cellStyle name="표준 2 10 2 4 2" xfId="49385" xr:uid="{00000000-0005-0000-0000-000011E00000}"/>
    <cellStyle name="표준 2 10 2 4 2 2" xfId="49386" xr:uid="{00000000-0005-0000-0000-000012E00000}"/>
    <cellStyle name="표준 2 10 2 4 2 2 2" xfId="49387" xr:uid="{00000000-0005-0000-0000-000013E00000}"/>
    <cellStyle name="표준 2 10 2 4 2 2 3" xfId="49388" xr:uid="{00000000-0005-0000-0000-000014E00000}"/>
    <cellStyle name="표준 2 10 2 4 2 3" xfId="49389" xr:uid="{00000000-0005-0000-0000-000015E00000}"/>
    <cellStyle name="표준 2 10 2 4 2 3 2" xfId="49390" xr:uid="{00000000-0005-0000-0000-000016E00000}"/>
    <cellStyle name="표준 2 10 2 4 2 4" xfId="49391" xr:uid="{00000000-0005-0000-0000-000017E00000}"/>
    <cellStyle name="표준 2 10 2 4 3" xfId="49392" xr:uid="{00000000-0005-0000-0000-000018E00000}"/>
    <cellStyle name="표준 2 10 2 4 3 2" xfId="49393" xr:uid="{00000000-0005-0000-0000-000019E00000}"/>
    <cellStyle name="표준 2 10 2 4 3 2 2" xfId="49394" xr:uid="{00000000-0005-0000-0000-00001AE00000}"/>
    <cellStyle name="표준 2 10 2 4 3 3" xfId="49395" xr:uid="{00000000-0005-0000-0000-00001BE00000}"/>
    <cellStyle name="표준 2 10 2 4 4" xfId="49396" xr:uid="{00000000-0005-0000-0000-00001CE00000}"/>
    <cellStyle name="표준 2 10 2 4 4 2" xfId="49397" xr:uid="{00000000-0005-0000-0000-00001DE00000}"/>
    <cellStyle name="표준 2 10 2 4 5" xfId="49398" xr:uid="{00000000-0005-0000-0000-00001EE00000}"/>
    <cellStyle name="표준 2 10 2 5" xfId="49399" xr:uid="{00000000-0005-0000-0000-00001FE00000}"/>
    <cellStyle name="표준 2 10 2 5 2" xfId="49400" xr:uid="{00000000-0005-0000-0000-000020E00000}"/>
    <cellStyle name="표준 2 10 2 5 2 2" xfId="49401" xr:uid="{00000000-0005-0000-0000-000021E00000}"/>
    <cellStyle name="표준 2 10 2 5 2 2 2" xfId="49402" xr:uid="{00000000-0005-0000-0000-000022E00000}"/>
    <cellStyle name="표준 2 10 2 5 2 3" xfId="49403" xr:uid="{00000000-0005-0000-0000-000023E00000}"/>
    <cellStyle name="표준 2 10 2 5 3" xfId="49404" xr:uid="{00000000-0005-0000-0000-000024E00000}"/>
    <cellStyle name="표준 2 10 2 5 3 2" xfId="49405" xr:uid="{00000000-0005-0000-0000-000025E00000}"/>
    <cellStyle name="표준 2 10 2 5 4" xfId="49406" xr:uid="{00000000-0005-0000-0000-000026E00000}"/>
    <cellStyle name="표준 2 10 2 6" xfId="49407" xr:uid="{00000000-0005-0000-0000-000027E00000}"/>
    <cellStyle name="표준 2 10 2 6 2" xfId="49408" xr:uid="{00000000-0005-0000-0000-000028E00000}"/>
    <cellStyle name="표준 2 10 2 6 2 2" xfId="49409" xr:uid="{00000000-0005-0000-0000-000029E00000}"/>
    <cellStyle name="표준 2 10 2 6 3" xfId="49410" xr:uid="{00000000-0005-0000-0000-00002AE00000}"/>
    <cellStyle name="표준 2 10 2 7" xfId="49411" xr:uid="{00000000-0005-0000-0000-00002BE00000}"/>
    <cellStyle name="표준 2 10 2 7 2" xfId="49412" xr:uid="{00000000-0005-0000-0000-00002CE00000}"/>
    <cellStyle name="표준 2 10 2 8" xfId="49413" xr:uid="{00000000-0005-0000-0000-00002DE00000}"/>
    <cellStyle name="표준 2 10 2 9" xfId="49414" xr:uid="{00000000-0005-0000-0000-00002EE00000}"/>
    <cellStyle name="표준 2 10 3" xfId="49415" xr:uid="{00000000-0005-0000-0000-00002FE00000}"/>
    <cellStyle name="표준 2 10 3 2" xfId="49416" xr:uid="{00000000-0005-0000-0000-000030E00000}"/>
    <cellStyle name="표준 2 10 3 2 2" xfId="49417" xr:uid="{00000000-0005-0000-0000-000031E00000}"/>
    <cellStyle name="표준 2 10 3 2 2 2" xfId="49418" xr:uid="{00000000-0005-0000-0000-000032E00000}"/>
    <cellStyle name="표준 2 10 3 2 2 2 2" xfId="49419" xr:uid="{00000000-0005-0000-0000-000033E00000}"/>
    <cellStyle name="표준 2 10 3 2 2 2 3" xfId="49420" xr:uid="{00000000-0005-0000-0000-000034E00000}"/>
    <cellStyle name="표준 2 10 3 2 2 3" xfId="49421" xr:uid="{00000000-0005-0000-0000-000035E00000}"/>
    <cellStyle name="표준 2 10 3 2 2 3 2" xfId="49422" xr:uid="{00000000-0005-0000-0000-000036E00000}"/>
    <cellStyle name="표준 2 10 3 2 2 4" xfId="49423" xr:uid="{00000000-0005-0000-0000-000037E00000}"/>
    <cellStyle name="표준 2 10 3 2 3" xfId="49424" xr:uid="{00000000-0005-0000-0000-000038E00000}"/>
    <cellStyle name="표준 2 10 3 2 3 2" xfId="49425" xr:uid="{00000000-0005-0000-0000-000039E00000}"/>
    <cellStyle name="표준 2 10 3 2 3 2 2" xfId="49426" xr:uid="{00000000-0005-0000-0000-00003AE00000}"/>
    <cellStyle name="표준 2 10 3 2 3 3" xfId="49427" xr:uid="{00000000-0005-0000-0000-00003BE00000}"/>
    <cellStyle name="표준 2 10 3 2 4" xfId="49428" xr:uid="{00000000-0005-0000-0000-00003CE00000}"/>
    <cellStyle name="표준 2 10 3 2 4 2" xfId="49429" xr:uid="{00000000-0005-0000-0000-00003DE00000}"/>
    <cellStyle name="표준 2 10 3 2 5" xfId="49430" xr:uid="{00000000-0005-0000-0000-00003EE00000}"/>
    <cellStyle name="표준 2 10 3 3" xfId="49431" xr:uid="{00000000-0005-0000-0000-00003FE00000}"/>
    <cellStyle name="표준 2 10 3 3 2" xfId="49432" xr:uid="{00000000-0005-0000-0000-000040E00000}"/>
    <cellStyle name="표준 2 10 3 3 2 2" xfId="49433" xr:uid="{00000000-0005-0000-0000-000041E00000}"/>
    <cellStyle name="표준 2 10 3 3 2 2 2" xfId="49434" xr:uid="{00000000-0005-0000-0000-000042E00000}"/>
    <cellStyle name="표준 2 10 3 3 2 2 3" xfId="49435" xr:uid="{00000000-0005-0000-0000-000043E00000}"/>
    <cellStyle name="표준 2 10 3 3 2 3" xfId="49436" xr:uid="{00000000-0005-0000-0000-000044E00000}"/>
    <cellStyle name="표준 2 10 3 3 2 3 2" xfId="49437" xr:uid="{00000000-0005-0000-0000-000045E00000}"/>
    <cellStyle name="표준 2 10 3 3 2 4" xfId="49438" xr:uid="{00000000-0005-0000-0000-000046E00000}"/>
    <cellStyle name="표준 2 10 3 3 3" xfId="49439" xr:uid="{00000000-0005-0000-0000-000047E00000}"/>
    <cellStyle name="표준 2 10 3 3 3 2" xfId="49440" xr:uid="{00000000-0005-0000-0000-000048E00000}"/>
    <cellStyle name="표준 2 10 3 3 3 2 2" xfId="49441" xr:uid="{00000000-0005-0000-0000-000049E00000}"/>
    <cellStyle name="표준 2 10 3 3 3 3" xfId="49442" xr:uid="{00000000-0005-0000-0000-00004AE00000}"/>
    <cellStyle name="표준 2 10 3 3 4" xfId="49443" xr:uid="{00000000-0005-0000-0000-00004BE00000}"/>
    <cellStyle name="표준 2 10 3 3 4 2" xfId="49444" xr:uid="{00000000-0005-0000-0000-00004CE00000}"/>
    <cellStyle name="표준 2 10 3 3 5" xfId="49445" xr:uid="{00000000-0005-0000-0000-00004DE00000}"/>
    <cellStyle name="표준 2 10 3 4" xfId="49446" xr:uid="{00000000-0005-0000-0000-00004EE00000}"/>
    <cellStyle name="표준 2 10 3 5" xfId="49447" xr:uid="{00000000-0005-0000-0000-00004FE00000}"/>
    <cellStyle name="표준 2 10 3 5 2" xfId="49448" xr:uid="{00000000-0005-0000-0000-000050E00000}"/>
    <cellStyle name="표준 2 10 3 5 2 2" xfId="49449" xr:uid="{00000000-0005-0000-0000-000051E00000}"/>
    <cellStyle name="표준 2 10 3 5 2 2 2" xfId="49450" xr:uid="{00000000-0005-0000-0000-000052E00000}"/>
    <cellStyle name="표준 2 10 3 5 2 3" xfId="49451" xr:uid="{00000000-0005-0000-0000-000053E00000}"/>
    <cellStyle name="표준 2 10 3 5 3" xfId="49452" xr:uid="{00000000-0005-0000-0000-000054E00000}"/>
    <cellStyle name="표준 2 10 3 5 3 2" xfId="49453" xr:uid="{00000000-0005-0000-0000-000055E00000}"/>
    <cellStyle name="표준 2 10 3 5 4" xfId="49454" xr:uid="{00000000-0005-0000-0000-000056E00000}"/>
    <cellStyle name="표준 2 10 3 6" xfId="49455" xr:uid="{00000000-0005-0000-0000-000057E00000}"/>
    <cellStyle name="표준 2 10 3 6 2" xfId="49456" xr:uid="{00000000-0005-0000-0000-000058E00000}"/>
    <cellStyle name="표준 2 10 3 6 2 2" xfId="49457" xr:uid="{00000000-0005-0000-0000-000059E00000}"/>
    <cellStyle name="표준 2 10 3 7" xfId="49458" xr:uid="{00000000-0005-0000-0000-00005AE00000}"/>
    <cellStyle name="표준 2 10 3 7 2" xfId="49459" xr:uid="{00000000-0005-0000-0000-00005BE00000}"/>
    <cellStyle name="표준 2 10 3 8" xfId="49460" xr:uid="{00000000-0005-0000-0000-00005CE00000}"/>
    <cellStyle name="표준 2 10 3 9" xfId="49461" xr:uid="{00000000-0005-0000-0000-00005DE00000}"/>
    <cellStyle name="표준 2 10 4" xfId="49462" xr:uid="{00000000-0005-0000-0000-00005EE00000}"/>
    <cellStyle name="표준 2 10 4 2" xfId="7788" xr:uid="{00000000-0005-0000-0000-00005FE00000}"/>
    <cellStyle name="표준 2 10 4 3" xfId="49463" xr:uid="{00000000-0005-0000-0000-000060E00000}"/>
    <cellStyle name="표준 2 10 4 3 2" xfId="49464" xr:uid="{00000000-0005-0000-0000-000061E00000}"/>
    <cellStyle name="표준 2 10 4 3 2 2" xfId="49465" xr:uid="{00000000-0005-0000-0000-000062E00000}"/>
    <cellStyle name="표준 2 10 4 3 2 2 2" xfId="49466" xr:uid="{00000000-0005-0000-0000-000063E00000}"/>
    <cellStyle name="표준 2 10 4 3 2 3" xfId="49467" xr:uid="{00000000-0005-0000-0000-000064E00000}"/>
    <cellStyle name="표준 2 10 4 3 3" xfId="49468" xr:uid="{00000000-0005-0000-0000-000065E00000}"/>
    <cellStyle name="표준 2 10 4 3 3 2" xfId="49469" xr:uid="{00000000-0005-0000-0000-000066E00000}"/>
    <cellStyle name="표준 2 10 4 3 4" xfId="49470" xr:uid="{00000000-0005-0000-0000-000067E00000}"/>
    <cellStyle name="표준 2 10 4 4" xfId="49471" xr:uid="{00000000-0005-0000-0000-000068E00000}"/>
    <cellStyle name="표준 2 10 4 4 2" xfId="49472" xr:uid="{00000000-0005-0000-0000-000069E00000}"/>
    <cellStyle name="표준 2 10 4 4 2 2" xfId="49473" xr:uid="{00000000-0005-0000-0000-00006AE00000}"/>
    <cellStyle name="표준 2 10 4 4 3" xfId="49474" xr:uid="{00000000-0005-0000-0000-00006BE00000}"/>
    <cellStyle name="표준 2 10 4 5" xfId="49475" xr:uid="{00000000-0005-0000-0000-00006CE00000}"/>
    <cellStyle name="표준 2 10 4 5 2" xfId="49476" xr:uid="{00000000-0005-0000-0000-00006DE00000}"/>
    <cellStyle name="표준 2 10 4 6" xfId="49477" xr:uid="{00000000-0005-0000-0000-00006EE00000}"/>
    <cellStyle name="표준 2 10 5" xfId="49478" xr:uid="{00000000-0005-0000-0000-00006FE00000}"/>
    <cellStyle name="표준 2 10 5 2" xfId="49479" xr:uid="{00000000-0005-0000-0000-000070E00000}"/>
    <cellStyle name="표준 2 10 5 2 2" xfId="49480" xr:uid="{00000000-0005-0000-0000-000071E00000}"/>
    <cellStyle name="표준 2 10 5 2 2 2" xfId="49481" xr:uid="{00000000-0005-0000-0000-000072E00000}"/>
    <cellStyle name="표준 2 10 5 2 2 2 2" xfId="49482" xr:uid="{00000000-0005-0000-0000-000073E00000}"/>
    <cellStyle name="표준 2 10 5 2 2 3" xfId="49483" xr:uid="{00000000-0005-0000-0000-000074E00000}"/>
    <cellStyle name="표준 2 10 5 2 3" xfId="49484" xr:uid="{00000000-0005-0000-0000-000075E00000}"/>
    <cellStyle name="표준 2 10 5 2 3 2" xfId="49485" xr:uid="{00000000-0005-0000-0000-000076E00000}"/>
    <cellStyle name="표준 2 10 5 2 4" xfId="49486" xr:uid="{00000000-0005-0000-0000-000077E00000}"/>
    <cellStyle name="표준 2 10 5 3" xfId="49487" xr:uid="{00000000-0005-0000-0000-000078E00000}"/>
    <cellStyle name="표준 2 10 5 3 2" xfId="49488" xr:uid="{00000000-0005-0000-0000-000079E00000}"/>
    <cellStyle name="표준 2 10 5 3 2 2" xfId="49489" xr:uid="{00000000-0005-0000-0000-00007AE00000}"/>
    <cellStyle name="표준 2 10 5 3 3" xfId="49490" xr:uid="{00000000-0005-0000-0000-00007BE00000}"/>
    <cellStyle name="표준 2 10 5 4" xfId="49491" xr:uid="{00000000-0005-0000-0000-00007CE00000}"/>
    <cellStyle name="표준 2 10 5 4 2" xfId="49492" xr:uid="{00000000-0005-0000-0000-00007DE00000}"/>
    <cellStyle name="표준 2 10 5 5" xfId="49493" xr:uid="{00000000-0005-0000-0000-00007EE00000}"/>
    <cellStyle name="표준 2 10 6" xfId="49494" xr:uid="{00000000-0005-0000-0000-00007FE00000}"/>
    <cellStyle name="표준 2 10 6 2" xfId="49495" xr:uid="{00000000-0005-0000-0000-000080E00000}"/>
    <cellStyle name="표준 2 10 6 2 2" xfId="49496" xr:uid="{00000000-0005-0000-0000-000081E00000}"/>
    <cellStyle name="표준 2 10 6 2 2 2" xfId="49497" xr:uid="{00000000-0005-0000-0000-000082E00000}"/>
    <cellStyle name="표준 2 10 6 2 2 3" xfId="49498" xr:uid="{00000000-0005-0000-0000-000083E00000}"/>
    <cellStyle name="표준 2 10 6 2 3" xfId="49499" xr:uid="{00000000-0005-0000-0000-000084E00000}"/>
    <cellStyle name="표준 2 10 6 2 3 2" xfId="49500" xr:uid="{00000000-0005-0000-0000-000085E00000}"/>
    <cellStyle name="표준 2 10 6 2 4" xfId="49501" xr:uid="{00000000-0005-0000-0000-000086E00000}"/>
    <cellStyle name="표준 2 10 6 3" xfId="49502" xr:uid="{00000000-0005-0000-0000-000087E00000}"/>
    <cellStyle name="표준 2 10 6 3 2" xfId="49503" xr:uid="{00000000-0005-0000-0000-000088E00000}"/>
    <cellStyle name="표준 2 10 6 3 2 2" xfId="49504" xr:uid="{00000000-0005-0000-0000-000089E00000}"/>
    <cellStyle name="표준 2 10 6 3 3" xfId="49505" xr:uid="{00000000-0005-0000-0000-00008AE00000}"/>
    <cellStyle name="표준 2 10 6 4" xfId="49506" xr:uid="{00000000-0005-0000-0000-00008BE00000}"/>
    <cellStyle name="표준 2 10 6 4 2" xfId="49507" xr:uid="{00000000-0005-0000-0000-00008CE00000}"/>
    <cellStyle name="표준 2 10 6 5" xfId="49508" xr:uid="{00000000-0005-0000-0000-00008DE00000}"/>
    <cellStyle name="표준 2 10 7" xfId="49509" xr:uid="{00000000-0005-0000-0000-00008EE00000}"/>
    <cellStyle name="표준 2 10 7 2" xfId="49510" xr:uid="{00000000-0005-0000-0000-00008FE00000}"/>
    <cellStyle name="표준 2 10 7 2 2" xfId="49511" xr:uid="{00000000-0005-0000-0000-000090E00000}"/>
    <cellStyle name="표준 2 10 7 2 3" xfId="49512" xr:uid="{00000000-0005-0000-0000-000091E00000}"/>
    <cellStyle name="표준 2 10 7 3" xfId="49513" xr:uid="{00000000-0005-0000-0000-000092E00000}"/>
    <cellStyle name="표준 2 10 7 3 2" xfId="49514" xr:uid="{00000000-0005-0000-0000-000093E00000}"/>
    <cellStyle name="표준 2 10 7 4" xfId="49515" xr:uid="{00000000-0005-0000-0000-000094E00000}"/>
    <cellStyle name="표준 2 10 8" xfId="49516" xr:uid="{00000000-0005-0000-0000-000095E00000}"/>
    <cellStyle name="표준 2 10 8 2" xfId="49517" xr:uid="{00000000-0005-0000-0000-000096E00000}"/>
    <cellStyle name="표준 2 10 8 2 2" xfId="49518" xr:uid="{00000000-0005-0000-0000-000097E00000}"/>
    <cellStyle name="표준 2 10 8 3" xfId="49519" xr:uid="{00000000-0005-0000-0000-000098E00000}"/>
    <cellStyle name="표준 2 10 9" xfId="49520" xr:uid="{00000000-0005-0000-0000-000099E00000}"/>
    <cellStyle name="표준 2 10 9 2" xfId="49521" xr:uid="{00000000-0005-0000-0000-00009AE00000}"/>
    <cellStyle name="표준 2 11" xfId="7307" xr:uid="{00000000-0005-0000-0000-00009BE00000}"/>
    <cellStyle name="표준 2 11 2" xfId="49522" xr:uid="{00000000-0005-0000-0000-00009CE00000}"/>
    <cellStyle name="표준 2 11 2 2" xfId="49523" xr:uid="{00000000-0005-0000-0000-00009DE00000}"/>
    <cellStyle name="표준 2 11 2 2 2" xfId="49524" xr:uid="{00000000-0005-0000-0000-00009EE00000}"/>
    <cellStyle name="표준 2 11 2 2 2 2" xfId="49525" xr:uid="{00000000-0005-0000-0000-00009FE00000}"/>
    <cellStyle name="표준 2 11 2 3" xfId="49526" xr:uid="{00000000-0005-0000-0000-0000A0E00000}"/>
    <cellStyle name="표준 2 11 2 3 2" xfId="49527" xr:uid="{00000000-0005-0000-0000-0000A1E00000}"/>
    <cellStyle name="표준 2 11 3" xfId="49528" xr:uid="{00000000-0005-0000-0000-0000A2E00000}"/>
    <cellStyle name="표준 2 11 3 2" xfId="49529" xr:uid="{00000000-0005-0000-0000-0000A3E00000}"/>
    <cellStyle name="표준 2 11 3 2 2" xfId="49530" xr:uid="{00000000-0005-0000-0000-0000A4E00000}"/>
    <cellStyle name="표준 2 11 3 2 2 2" xfId="49531" xr:uid="{00000000-0005-0000-0000-0000A5E00000}"/>
    <cellStyle name="표준 2 11 3 2 3" xfId="49532" xr:uid="{00000000-0005-0000-0000-0000A6E00000}"/>
    <cellStyle name="표준 2 11 3 3" xfId="49533" xr:uid="{00000000-0005-0000-0000-0000A7E00000}"/>
    <cellStyle name="표준 2 11 3 3 2" xfId="49534" xr:uid="{00000000-0005-0000-0000-0000A8E00000}"/>
    <cellStyle name="표준 2 11 3 4" xfId="49535" xr:uid="{00000000-0005-0000-0000-0000A9E00000}"/>
    <cellStyle name="표준 2 11 4" xfId="49536" xr:uid="{00000000-0005-0000-0000-0000AAE00000}"/>
    <cellStyle name="표준 2 11 4 2" xfId="49537" xr:uid="{00000000-0005-0000-0000-0000ABE00000}"/>
    <cellStyle name="표준 2 11 5" xfId="49538" xr:uid="{00000000-0005-0000-0000-0000ACE00000}"/>
    <cellStyle name="표준 2 11 5 2" xfId="49539" xr:uid="{00000000-0005-0000-0000-0000ADE00000}"/>
    <cellStyle name="표준 2 11 6" xfId="49540" xr:uid="{00000000-0005-0000-0000-0000AEE00000}"/>
    <cellStyle name="표준 2 12" xfId="7308" xr:uid="{00000000-0005-0000-0000-0000AFE00000}"/>
    <cellStyle name="표준 2 12 2" xfId="49541" xr:uid="{00000000-0005-0000-0000-0000B0E00000}"/>
    <cellStyle name="표준 2 12 2 2" xfId="49542" xr:uid="{00000000-0005-0000-0000-0000B1E00000}"/>
    <cellStyle name="표준 2 12 3" xfId="49543" xr:uid="{00000000-0005-0000-0000-0000B2E00000}"/>
    <cellStyle name="표준 2 12 4" xfId="49544" xr:uid="{00000000-0005-0000-0000-0000B3E00000}"/>
    <cellStyle name="표준 2 12 4 2" xfId="49545" xr:uid="{00000000-0005-0000-0000-0000B4E00000}"/>
    <cellStyle name="표준 2 13" xfId="7309" xr:uid="{00000000-0005-0000-0000-0000B5E00000}"/>
    <cellStyle name="표준 2 13 2" xfId="49546" xr:uid="{00000000-0005-0000-0000-0000B6E00000}"/>
    <cellStyle name="표준 2 13 2 2" xfId="49547" xr:uid="{00000000-0005-0000-0000-0000B7E00000}"/>
    <cellStyle name="표준 2 13 2 2 2" xfId="49548" xr:uid="{00000000-0005-0000-0000-0000B8E00000}"/>
    <cellStyle name="표준 2 13 2 3" xfId="49549" xr:uid="{00000000-0005-0000-0000-0000B9E00000}"/>
    <cellStyle name="표준 2 13 3" xfId="49550" xr:uid="{00000000-0005-0000-0000-0000BAE00000}"/>
    <cellStyle name="표준 2 13 3 2" xfId="49551" xr:uid="{00000000-0005-0000-0000-0000BBE00000}"/>
    <cellStyle name="표준 2 13 3 3" xfId="49552" xr:uid="{00000000-0005-0000-0000-0000BCE00000}"/>
    <cellStyle name="표준 2 13 4" xfId="49553" xr:uid="{00000000-0005-0000-0000-0000BDE00000}"/>
    <cellStyle name="표준 2 14" xfId="7310" xr:uid="{00000000-0005-0000-0000-0000BEE00000}"/>
    <cellStyle name="표준 2 14 2" xfId="49554" xr:uid="{00000000-0005-0000-0000-0000BFE00000}"/>
    <cellStyle name="표준 2 14 3" xfId="49555" xr:uid="{00000000-0005-0000-0000-0000C0E00000}"/>
    <cellStyle name="표준 2 14 3 2" xfId="49556" xr:uid="{00000000-0005-0000-0000-0000C1E00000}"/>
    <cellStyle name="표준 2 15" xfId="7311" xr:uid="{00000000-0005-0000-0000-0000C2E00000}"/>
    <cellStyle name="표준 2 15 2" xfId="49557" xr:uid="{00000000-0005-0000-0000-0000C3E00000}"/>
    <cellStyle name="표준 2 15 2 2" xfId="49558" xr:uid="{00000000-0005-0000-0000-0000C4E00000}"/>
    <cellStyle name="표준 2 15 3" xfId="49559" xr:uid="{00000000-0005-0000-0000-0000C5E00000}"/>
    <cellStyle name="표준 2 16" xfId="7312" xr:uid="{00000000-0005-0000-0000-0000C6E00000}"/>
    <cellStyle name="표준 2 17" xfId="7313" xr:uid="{00000000-0005-0000-0000-0000C7E00000}"/>
    <cellStyle name="표준 2 18" xfId="7314" xr:uid="{00000000-0005-0000-0000-0000C8E00000}"/>
    <cellStyle name="표준 2 19" xfId="7315" xr:uid="{00000000-0005-0000-0000-0000C9E00000}"/>
    <cellStyle name="표준 2 19 2" xfId="7787" xr:uid="{00000000-0005-0000-0000-0000CAE00000}"/>
    <cellStyle name="표준 2 2" xfId="3" xr:uid="{00000000-0005-0000-0000-0000CBE00000}"/>
    <cellStyle name="표준 2 2 2" xfId="7316" xr:uid="{00000000-0005-0000-0000-0000CCE00000}"/>
    <cellStyle name="표준 2 2 2 2" xfId="7317" xr:uid="{00000000-0005-0000-0000-0000CDE00000}"/>
    <cellStyle name="표준 2 2 2 3" xfId="49560" xr:uid="{00000000-0005-0000-0000-0000CEE00000}"/>
    <cellStyle name="표준 2 2 2 4" xfId="49561" xr:uid="{00000000-0005-0000-0000-0000CFE00000}"/>
    <cellStyle name="표준 2 2 3" xfId="7318" xr:uid="{00000000-0005-0000-0000-0000D0E00000}"/>
    <cellStyle name="표준 2 2 3 2" xfId="49562" xr:uid="{00000000-0005-0000-0000-0000D1E00000}"/>
    <cellStyle name="표준 2 2 3 3" xfId="49563" xr:uid="{00000000-0005-0000-0000-0000D2E00000}"/>
    <cellStyle name="표준 2 2 3 4" xfId="49564" xr:uid="{00000000-0005-0000-0000-0000D3E00000}"/>
    <cellStyle name="표준 2 2 4" xfId="7790" xr:uid="{00000000-0005-0000-0000-0000D4E00000}"/>
    <cellStyle name="표준 2 2 4 2" xfId="49565" xr:uid="{00000000-0005-0000-0000-0000D5E00000}"/>
    <cellStyle name="표준 2 2 4 3" xfId="49566" xr:uid="{00000000-0005-0000-0000-0000D6E00000}"/>
    <cellStyle name="표준 2 2 5" xfId="49567" xr:uid="{00000000-0005-0000-0000-0000D7E00000}"/>
    <cellStyle name="표준 2 2 6" xfId="49568" xr:uid="{00000000-0005-0000-0000-0000D8E00000}"/>
    <cellStyle name="표준 2 2 6 2" xfId="49569" xr:uid="{00000000-0005-0000-0000-0000D9E00000}"/>
    <cellStyle name="표준 2 2 7" xfId="49570" xr:uid="{00000000-0005-0000-0000-0000DAE00000}"/>
    <cellStyle name="표준 2 2 8" xfId="49571" xr:uid="{00000000-0005-0000-0000-0000DBE00000}"/>
    <cellStyle name="표준 2 20" xfId="7319" xr:uid="{00000000-0005-0000-0000-0000DCE00000}"/>
    <cellStyle name="표준 2 21" xfId="7320" xr:uid="{00000000-0005-0000-0000-0000DDE00000}"/>
    <cellStyle name="표준 2 22" xfId="7321" xr:uid="{00000000-0005-0000-0000-0000DEE00000}"/>
    <cellStyle name="표준 2 23" xfId="7786" xr:uid="{00000000-0005-0000-0000-0000DFE00000}"/>
    <cellStyle name="표준 2 3" xfId="10" xr:uid="{00000000-0005-0000-0000-0000E0E00000}"/>
    <cellStyle name="표준 2 3 2" xfId="7322" xr:uid="{00000000-0005-0000-0000-0000E1E00000}"/>
    <cellStyle name="표준 2 3 2 2" xfId="7323" xr:uid="{00000000-0005-0000-0000-0000E2E00000}"/>
    <cellStyle name="표준 2 3 3" xfId="7324" xr:uid="{00000000-0005-0000-0000-0000E3E00000}"/>
    <cellStyle name="표준 2 3 4" xfId="58718" xr:uid="{00000000-0005-0000-0000-0000E4E00000}"/>
    <cellStyle name="표준 2 4" xfId="7325" xr:uid="{00000000-0005-0000-0000-0000E5E00000}"/>
    <cellStyle name="표준 2 4 2" xfId="7326" xr:uid="{00000000-0005-0000-0000-0000E6E00000}"/>
    <cellStyle name="표준 2 4 3" xfId="58719" xr:uid="{00000000-0005-0000-0000-0000E7E00000}"/>
    <cellStyle name="표준 2 5" xfId="7327" xr:uid="{00000000-0005-0000-0000-0000E8E00000}"/>
    <cellStyle name="표준 2 6" xfId="7328" xr:uid="{00000000-0005-0000-0000-0000E9E00000}"/>
    <cellStyle name="표준 2 7" xfId="7329" xr:uid="{00000000-0005-0000-0000-0000EAE00000}"/>
    <cellStyle name="표준 2 8" xfId="7330" xr:uid="{00000000-0005-0000-0000-0000EBE00000}"/>
    <cellStyle name="표준 2 9" xfId="7331" xr:uid="{00000000-0005-0000-0000-0000ECE00000}"/>
    <cellStyle name="표준 2 9 2" xfId="49572" xr:uid="{00000000-0005-0000-0000-0000EDE00000}"/>
    <cellStyle name="표준 2 9 2 2" xfId="49573" xr:uid="{00000000-0005-0000-0000-0000EEE00000}"/>
    <cellStyle name="표준 2 9 2 2 2" xfId="49574" xr:uid="{00000000-0005-0000-0000-0000EFE00000}"/>
    <cellStyle name="표준 2 9 2 3" xfId="49575" xr:uid="{00000000-0005-0000-0000-0000F0E00000}"/>
    <cellStyle name="표준 2 9 2 4" xfId="49576" xr:uid="{00000000-0005-0000-0000-0000F1E00000}"/>
    <cellStyle name="표준 2 9 2 4 2" xfId="49577" xr:uid="{00000000-0005-0000-0000-0000F2E00000}"/>
    <cellStyle name="표준 2 9 3" xfId="49578" xr:uid="{00000000-0005-0000-0000-0000F3E00000}"/>
    <cellStyle name="표준 2 9 4" xfId="49579" xr:uid="{00000000-0005-0000-0000-0000F4E00000}"/>
    <cellStyle name="표준 2 9 4 2" xfId="49580" xr:uid="{00000000-0005-0000-0000-0000F5E00000}"/>
    <cellStyle name="표준 2 9 4 3" xfId="49581" xr:uid="{00000000-0005-0000-0000-0000F6E00000}"/>
    <cellStyle name="표준 2 9 4 3 2" xfId="49582" xr:uid="{00000000-0005-0000-0000-0000F7E00000}"/>
    <cellStyle name="표준 2 9 5" xfId="49583" xr:uid="{00000000-0005-0000-0000-0000F8E00000}"/>
    <cellStyle name="표준 2 9 6" xfId="49584" xr:uid="{00000000-0005-0000-0000-0000F9E00000}"/>
    <cellStyle name="표준 2 9 7" xfId="49585" xr:uid="{00000000-0005-0000-0000-0000FAE00000}"/>
    <cellStyle name="표준 2 9 7 2" xfId="49586" xr:uid="{00000000-0005-0000-0000-0000FBE00000}"/>
    <cellStyle name="표준 2_8-3.소반별시방서" xfId="7332" xr:uid="{00000000-0005-0000-0000-0000FCE00000}"/>
    <cellStyle name="표준 20" xfId="7333" xr:uid="{00000000-0005-0000-0000-0000FDE00000}"/>
    <cellStyle name="표준 20 10" xfId="49587" xr:uid="{00000000-0005-0000-0000-0000FEE00000}"/>
    <cellStyle name="표준 20 10 2" xfId="49588" xr:uid="{00000000-0005-0000-0000-0000FFE00000}"/>
    <cellStyle name="표준 20 11" xfId="49589" xr:uid="{00000000-0005-0000-0000-000000E10000}"/>
    <cellStyle name="표준 20 12" xfId="58952" xr:uid="{00000000-0005-0000-0000-000001E10000}"/>
    <cellStyle name="표준 20 2" xfId="7334" xr:uid="{00000000-0005-0000-0000-000002E10000}"/>
    <cellStyle name="표준 20 2 2" xfId="49590" xr:uid="{00000000-0005-0000-0000-000003E10000}"/>
    <cellStyle name="표준 20 2 2 2" xfId="49591" xr:uid="{00000000-0005-0000-0000-000004E10000}"/>
    <cellStyle name="표준 20 2 2 2 2" xfId="49592" xr:uid="{00000000-0005-0000-0000-000005E10000}"/>
    <cellStyle name="표준 20 2 2 2 2 2" xfId="49593" xr:uid="{00000000-0005-0000-0000-000006E10000}"/>
    <cellStyle name="표준 20 2 2 2 2 2 2" xfId="49594" xr:uid="{00000000-0005-0000-0000-000007E10000}"/>
    <cellStyle name="표준 20 2 2 2 2 2 3" xfId="49595" xr:uid="{00000000-0005-0000-0000-000008E10000}"/>
    <cellStyle name="표준 20 2 2 2 2 3" xfId="49596" xr:uid="{00000000-0005-0000-0000-000009E10000}"/>
    <cellStyle name="표준 20 2 2 2 2 3 2" xfId="49597" xr:uid="{00000000-0005-0000-0000-00000AE10000}"/>
    <cellStyle name="표준 20 2 2 2 2 4" xfId="49598" xr:uid="{00000000-0005-0000-0000-00000BE10000}"/>
    <cellStyle name="표준 20 2 2 2 3" xfId="49599" xr:uid="{00000000-0005-0000-0000-00000CE10000}"/>
    <cellStyle name="표준 20 2 2 2 3 2" xfId="49600" xr:uid="{00000000-0005-0000-0000-00000DE10000}"/>
    <cellStyle name="표준 20 2 2 2 3 2 2" xfId="49601" xr:uid="{00000000-0005-0000-0000-00000EE10000}"/>
    <cellStyle name="표준 20 2 2 2 3 3" xfId="49602" xr:uid="{00000000-0005-0000-0000-00000FE10000}"/>
    <cellStyle name="표준 20 2 2 2 4" xfId="49603" xr:uid="{00000000-0005-0000-0000-000010E10000}"/>
    <cellStyle name="표준 20 2 2 2 4 2" xfId="49604" xr:uid="{00000000-0005-0000-0000-000011E10000}"/>
    <cellStyle name="표준 20 2 2 2 5" xfId="49605" xr:uid="{00000000-0005-0000-0000-000012E10000}"/>
    <cellStyle name="표준 20 2 2 3" xfId="49606" xr:uid="{00000000-0005-0000-0000-000013E10000}"/>
    <cellStyle name="표준 20 2 2 3 2" xfId="49607" xr:uid="{00000000-0005-0000-0000-000014E10000}"/>
    <cellStyle name="표준 20 2 2 3 2 2" xfId="49608" xr:uid="{00000000-0005-0000-0000-000015E10000}"/>
    <cellStyle name="표준 20 2 2 3 2 2 2" xfId="49609" xr:uid="{00000000-0005-0000-0000-000016E10000}"/>
    <cellStyle name="표준 20 2 2 3 2 2 3" xfId="49610" xr:uid="{00000000-0005-0000-0000-000017E10000}"/>
    <cellStyle name="표준 20 2 2 3 2 3" xfId="49611" xr:uid="{00000000-0005-0000-0000-000018E10000}"/>
    <cellStyle name="표준 20 2 2 3 2 3 2" xfId="49612" xr:uid="{00000000-0005-0000-0000-000019E10000}"/>
    <cellStyle name="표준 20 2 2 3 2 4" xfId="49613" xr:uid="{00000000-0005-0000-0000-00001AE10000}"/>
    <cellStyle name="표준 20 2 2 3 3" xfId="49614" xr:uid="{00000000-0005-0000-0000-00001BE10000}"/>
    <cellStyle name="표준 20 2 2 3 3 2" xfId="49615" xr:uid="{00000000-0005-0000-0000-00001CE10000}"/>
    <cellStyle name="표준 20 2 2 3 3 2 2" xfId="49616" xr:uid="{00000000-0005-0000-0000-00001DE10000}"/>
    <cellStyle name="표준 20 2 2 3 3 3" xfId="49617" xr:uid="{00000000-0005-0000-0000-00001EE10000}"/>
    <cellStyle name="표준 20 2 2 3 4" xfId="49618" xr:uid="{00000000-0005-0000-0000-00001FE10000}"/>
    <cellStyle name="표준 20 2 2 3 4 2" xfId="49619" xr:uid="{00000000-0005-0000-0000-000020E10000}"/>
    <cellStyle name="표준 20 2 2 3 5" xfId="49620" xr:uid="{00000000-0005-0000-0000-000021E10000}"/>
    <cellStyle name="표준 20 2 2 4" xfId="49621" xr:uid="{00000000-0005-0000-0000-000022E10000}"/>
    <cellStyle name="표준 20 2 2 4 2" xfId="49622" xr:uid="{00000000-0005-0000-0000-000023E10000}"/>
    <cellStyle name="표준 20 2 2 4 2 2" xfId="49623" xr:uid="{00000000-0005-0000-0000-000024E10000}"/>
    <cellStyle name="표준 20 2 2 4 2 3" xfId="49624" xr:uid="{00000000-0005-0000-0000-000025E10000}"/>
    <cellStyle name="표준 20 2 2 4 3" xfId="49625" xr:uid="{00000000-0005-0000-0000-000026E10000}"/>
    <cellStyle name="표준 20 2 2 4 3 2" xfId="49626" xr:uid="{00000000-0005-0000-0000-000027E10000}"/>
    <cellStyle name="표준 20 2 2 4 4" xfId="49627" xr:uid="{00000000-0005-0000-0000-000028E10000}"/>
    <cellStyle name="표준 20 2 2 5" xfId="49628" xr:uid="{00000000-0005-0000-0000-000029E10000}"/>
    <cellStyle name="표준 20 2 2 5 2" xfId="49629" xr:uid="{00000000-0005-0000-0000-00002AE10000}"/>
    <cellStyle name="표준 20 2 2 5 2 2" xfId="49630" xr:uid="{00000000-0005-0000-0000-00002BE10000}"/>
    <cellStyle name="표준 20 2 2 5 3" xfId="49631" xr:uid="{00000000-0005-0000-0000-00002CE10000}"/>
    <cellStyle name="표준 20 2 2 6" xfId="49632" xr:uid="{00000000-0005-0000-0000-00002DE10000}"/>
    <cellStyle name="표준 20 2 2 6 2" xfId="49633" xr:uid="{00000000-0005-0000-0000-00002EE10000}"/>
    <cellStyle name="표준 20 2 2 7" xfId="49634" xr:uid="{00000000-0005-0000-0000-00002FE10000}"/>
    <cellStyle name="표준 20 2 3" xfId="49635" xr:uid="{00000000-0005-0000-0000-000030E10000}"/>
    <cellStyle name="표준 20 2 3 2" xfId="49636" xr:uid="{00000000-0005-0000-0000-000031E10000}"/>
    <cellStyle name="표준 20 2 3 2 2" xfId="49637" xr:uid="{00000000-0005-0000-0000-000032E10000}"/>
    <cellStyle name="표준 20 2 3 2 2 2" xfId="49638" xr:uid="{00000000-0005-0000-0000-000033E10000}"/>
    <cellStyle name="표준 20 2 3 2 2 3" xfId="49639" xr:uid="{00000000-0005-0000-0000-000034E10000}"/>
    <cellStyle name="표준 20 2 3 2 3" xfId="49640" xr:uid="{00000000-0005-0000-0000-000035E10000}"/>
    <cellStyle name="표준 20 2 3 2 3 2" xfId="49641" xr:uid="{00000000-0005-0000-0000-000036E10000}"/>
    <cellStyle name="표준 20 2 3 2 4" xfId="49642" xr:uid="{00000000-0005-0000-0000-000037E10000}"/>
    <cellStyle name="표준 20 2 3 3" xfId="49643" xr:uid="{00000000-0005-0000-0000-000038E10000}"/>
    <cellStyle name="표준 20 2 3 3 2" xfId="49644" xr:uid="{00000000-0005-0000-0000-000039E10000}"/>
    <cellStyle name="표준 20 2 3 3 2 2" xfId="49645" xr:uid="{00000000-0005-0000-0000-00003AE10000}"/>
    <cellStyle name="표준 20 2 3 3 3" xfId="49646" xr:uid="{00000000-0005-0000-0000-00003BE10000}"/>
    <cellStyle name="표준 20 2 3 4" xfId="49647" xr:uid="{00000000-0005-0000-0000-00003CE10000}"/>
    <cellStyle name="표준 20 2 3 4 2" xfId="49648" xr:uid="{00000000-0005-0000-0000-00003DE10000}"/>
    <cellStyle name="표준 20 2 3 5" xfId="49649" xr:uid="{00000000-0005-0000-0000-00003EE10000}"/>
    <cellStyle name="표준 20 2 4" xfId="49650" xr:uid="{00000000-0005-0000-0000-00003FE10000}"/>
    <cellStyle name="표준 20 2 4 2" xfId="49651" xr:uid="{00000000-0005-0000-0000-000040E10000}"/>
    <cellStyle name="표준 20 2 4 2 2" xfId="49652" xr:uid="{00000000-0005-0000-0000-000041E10000}"/>
    <cellStyle name="표준 20 2 4 2 2 2" xfId="49653" xr:uid="{00000000-0005-0000-0000-000042E10000}"/>
    <cellStyle name="표준 20 2 4 2 2 3" xfId="49654" xr:uid="{00000000-0005-0000-0000-000043E10000}"/>
    <cellStyle name="표준 20 2 4 2 3" xfId="49655" xr:uid="{00000000-0005-0000-0000-000044E10000}"/>
    <cellStyle name="표준 20 2 4 2 3 2" xfId="49656" xr:uid="{00000000-0005-0000-0000-000045E10000}"/>
    <cellStyle name="표준 20 2 4 2 4" xfId="49657" xr:uid="{00000000-0005-0000-0000-000046E10000}"/>
    <cellStyle name="표준 20 2 4 3" xfId="49658" xr:uid="{00000000-0005-0000-0000-000047E10000}"/>
    <cellStyle name="표준 20 2 4 3 2" xfId="49659" xr:uid="{00000000-0005-0000-0000-000048E10000}"/>
    <cellStyle name="표준 20 2 4 3 2 2" xfId="49660" xr:uid="{00000000-0005-0000-0000-000049E10000}"/>
    <cellStyle name="표준 20 2 4 3 3" xfId="49661" xr:uid="{00000000-0005-0000-0000-00004AE10000}"/>
    <cellStyle name="표준 20 2 4 4" xfId="49662" xr:uid="{00000000-0005-0000-0000-00004BE10000}"/>
    <cellStyle name="표준 20 2 4 4 2" xfId="49663" xr:uid="{00000000-0005-0000-0000-00004CE10000}"/>
    <cellStyle name="표준 20 2 4 5" xfId="49664" xr:uid="{00000000-0005-0000-0000-00004DE10000}"/>
    <cellStyle name="표준 20 2 5" xfId="49665" xr:uid="{00000000-0005-0000-0000-00004EE10000}"/>
    <cellStyle name="표준 20 2 5 2" xfId="49666" xr:uid="{00000000-0005-0000-0000-00004FE10000}"/>
    <cellStyle name="표준 20 2 5 2 2" xfId="49667" xr:uid="{00000000-0005-0000-0000-000050E10000}"/>
    <cellStyle name="표준 20 2 5 2 3" xfId="49668" xr:uid="{00000000-0005-0000-0000-000051E10000}"/>
    <cellStyle name="표준 20 2 5 3" xfId="49669" xr:uid="{00000000-0005-0000-0000-000052E10000}"/>
    <cellStyle name="표준 20 2 5 3 2" xfId="49670" xr:uid="{00000000-0005-0000-0000-000053E10000}"/>
    <cellStyle name="표준 20 2 5 4" xfId="49671" xr:uid="{00000000-0005-0000-0000-000054E10000}"/>
    <cellStyle name="표준 20 2 6" xfId="49672" xr:uid="{00000000-0005-0000-0000-000055E10000}"/>
    <cellStyle name="표준 20 2 6 2" xfId="49673" xr:uid="{00000000-0005-0000-0000-000056E10000}"/>
    <cellStyle name="표준 20 2 6 2 2" xfId="49674" xr:uid="{00000000-0005-0000-0000-000057E10000}"/>
    <cellStyle name="표준 20 2 6 3" xfId="49675" xr:uid="{00000000-0005-0000-0000-000058E10000}"/>
    <cellStyle name="표준 20 2 7" xfId="49676" xr:uid="{00000000-0005-0000-0000-000059E10000}"/>
    <cellStyle name="표준 20 2 7 2" xfId="49677" xr:uid="{00000000-0005-0000-0000-00005AE10000}"/>
    <cellStyle name="표준 20 2 8" xfId="49678" xr:uid="{00000000-0005-0000-0000-00005BE10000}"/>
    <cellStyle name="표준 20 3" xfId="7335" xr:uid="{00000000-0005-0000-0000-00005CE10000}"/>
    <cellStyle name="표준 20 3 2" xfId="49679" xr:uid="{00000000-0005-0000-0000-00005DE10000}"/>
    <cellStyle name="표준 20 3 2 2" xfId="49680" xr:uid="{00000000-0005-0000-0000-00005EE10000}"/>
    <cellStyle name="표준 20 3 2 2 2" xfId="49681" xr:uid="{00000000-0005-0000-0000-00005FE10000}"/>
    <cellStyle name="표준 20 3 2 2 2 2" xfId="49682" xr:uid="{00000000-0005-0000-0000-000060E10000}"/>
    <cellStyle name="표준 20 3 2 2 2 3" xfId="49683" xr:uid="{00000000-0005-0000-0000-000061E10000}"/>
    <cellStyle name="표준 20 3 2 2 3" xfId="49684" xr:uid="{00000000-0005-0000-0000-000062E10000}"/>
    <cellStyle name="표준 20 3 2 2 3 2" xfId="49685" xr:uid="{00000000-0005-0000-0000-000063E10000}"/>
    <cellStyle name="표준 20 3 2 2 4" xfId="49686" xr:uid="{00000000-0005-0000-0000-000064E10000}"/>
    <cellStyle name="표준 20 3 2 3" xfId="49687" xr:uid="{00000000-0005-0000-0000-000065E10000}"/>
    <cellStyle name="표준 20 3 2 3 2" xfId="49688" xr:uid="{00000000-0005-0000-0000-000066E10000}"/>
    <cellStyle name="표준 20 3 2 3 2 2" xfId="49689" xr:uid="{00000000-0005-0000-0000-000067E10000}"/>
    <cellStyle name="표준 20 3 2 3 3" xfId="49690" xr:uid="{00000000-0005-0000-0000-000068E10000}"/>
    <cellStyle name="표준 20 3 2 4" xfId="49691" xr:uid="{00000000-0005-0000-0000-000069E10000}"/>
    <cellStyle name="표준 20 3 2 4 2" xfId="49692" xr:uid="{00000000-0005-0000-0000-00006AE10000}"/>
    <cellStyle name="표준 20 3 2 5" xfId="49693" xr:uid="{00000000-0005-0000-0000-00006BE10000}"/>
    <cellStyle name="표준 20 3 3" xfId="49694" xr:uid="{00000000-0005-0000-0000-00006CE10000}"/>
    <cellStyle name="표준 20 3 3 2" xfId="49695" xr:uid="{00000000-0005-0000-0000-00006DE10000}"/>
    <cellStyle name="표준 20 3 3 2 2" xfId="49696" xr:uid="{00000000-0005-0000-0000-00006EE10000}"/>
    <cellStyle name="표준 20 3 3 2 2 2" xfId="49697" xr:uid="{00000000-0005-0000-0000-00006FE10000}"/>
    <cellStyle name="표준 20 3 3 2 2 3" xfId="49698" xr:uid="{00000000-0005-0000-0000-000070E10000}"/>
    <cellStyle name="표준 20 3 3 2 3" xfId="49699" xr:uid="{00000000-0005-0000-0000-000071E10000}"/>
    <cellStyle name="표준 20 3 3 2 3 2" xfId="49700" xr:uid="{00000000-0005-0000-0000-000072E10000}"/>
    <cellStyle name="표준 20 3 3 2 4" xfId="49701" xr:uid="{00000000-0005-0000-0000-000073E10000}"/>
    <cellStyle name="표준 20 3 3 3" xfId="49702" xr:uid="{00000000-0005-0000-0000-000074E10000}"/>
    <cellStyle name="표준 20 3 3 3 2" xfId="49703" xr:uid="{00000000-0005-0000-0000-000075E10000}"/>
    <cellStyle name="표준 20 3 3 3 2 2" xfId="49704" xr:uid="{00000000-0005-0000-0000-000076E10000}"/>
    <cellStyle name="표준 20 3 3 3 3" xfId="49705" xr:uid="{00000000-0005-0000-0000-000077E10000}"/>
    <cellStyle name="표준 20 3 3 4" xfId="49706" xr:uid="{00000000-0005-0000-0000-000078E10000}"/>
    <cellStyle name="표준 20 3 3 4 2" xfId="49707" xr:uid="{00000000-0005-0000-0000-000079E10000}"/>
    <cellStyle name="표준 20 3 3 5" xfId="49708" xr:uid="{00000000-0005-0000-0000-00007AE10000}"/>
    <cellStyle name="표준 20 3 4" xfId="49709" xr:uid="{00000000-0005-0000-0000-00007BE10000}"/>
    <cellStyle name="표준 20 3 4 2" xfId="49710" xr:uid="{00000000-0005-0000-0000-00007CE10000}"/>
    <cellStyle name="표준 20 3 4 2 2" xfId="49711" xr:uid="{00000000-0005-0000-0000-00007DE10000}"/>
    <cellStyle name="표준 20 3 4 2 3" xfId="49712" xr:uid="{00000000-0005-0000-0000-00007EE10000}"/>
    <cellStyle name="표준 20 3 4 3" xfId="49713" xr:uid="{00000000-0005-0000-0000-00007FE10000}"/>
    <cellStyle name="표준 20 3 4 3 2" xfId="49714" xr:uid="{00000000-0005-0000-0000-000080E10000}"/>
    <cellStyle name="표준 20 3 4 4" xfId="49715" xr:uid="{00000000-0005-0000-0000-000081E10000}"/>
    <cellStyle name="표준 20 3 5" xfId="49716" xr:uid="{00000000-0005-0000-0000-000082E10000}"/>
    <cellStyle name="표준 20 3 5 2" xfId="49717" xr:uid="{00000000-0005-0000-0000-000083E10000}"/>
    <cellStyle name="표준 20 3 5 2 2" xfId="49718" xr:uid="{00000000-0005-0000-0000-000084E10000}"/>
    <cellStyle name="표준 20 3 5 3" xfId="49719" xr:uid="{00000000-0005-0000-0000-000085E10000}"/>
    <cellStyle name="표준 20 3 6" xfId="49720" xr:uid="{00000000-0005-0000-0000-000086E10000}"/>
    <cellStyle name="표준 20 3 6 2" xfId="49721" xr:uid="{00000000-0005-0000-0000-000087E10000}"/>
    <cellStyle name="표준 20 3 7" xfId="49722" xr:uid="{00000000-0005-0000-0000-000088E10000}"/>
    <cellStyle name="표준 20 4" xfId="7336" xr:uid="{00000000-0005-0000-0000-000089E10000}"/>
    <cellStyle name="표준 20 4 2" xfId="49723" xr:uid="{00000000-0005-0000-0000-00008AE10000}"/>
    <cellStyle name="표준 20 4 2 2" xfId="49724" xr:uid="{00000000-0005-0000-0000-00008BE10000}"/>
    <cellStyle name="표준 20 4 2 2 2" xfId="49725" xr:uid="{00000000-0005-0000-0000-00008CE10000}"/>
    <cellStyle name="표준 20 4 2 2 3" xfId="49726" xr:uid="{00000000-0005-0000-0000-00008DE10000}"/>
    <cellStyle name="표준 20 4 2 3" xfId="49727" xr:uid="{00000000-0005-0000-0000-00008EE10000}"/>
    <cellStyle name="표준 20 4 2 3 2" xfId="49728" xr:uid="{00000000-0005-0000-0000-00008FE10000}"/>
    <cellStyle name="표준 20 4 2 4" xfId="49729" xr:uid="{00000000-0005-0000-0000-000090E10000}"/>
    <cellStyle name="표준 20 4 3" xfId="49730" xr:uid="{00000000-0005-0000-0000-000091E10000}"/>
    <cellStyle name="표준 20 4 3 2" xfId="49731" xr:uid="{00000000-0005-0000-0000-000092E10000}"/>
    <cellStyle name="표준 20 4 3 2 2" xfId="49732" xr:uid="{00000000-0005-0000-0000-000093E10000}"/>
    <cellStyle name="표준 20 4 3 3" xfId="49733" xr:uid="{00000000-0005-0000-0000-000094E10000}"/>
    <cellStyle name="표준 20 4 4" xfId="49734" xr:uid="{00000000-0005-0000-0000-000095E10000}"/>
    <cellStyle name="표준 20 4 4 2" xfId="49735" xr:uid="{00000000-0005-0000-0000-000096E10000}"/>
    <cellStyle name="표준 20 4 5" xfId="49736" xr:uid="{00000000-0005-0000-0000-000097E10000}"/>
    <cellStyle name="표준 20 5" xfId="7337" xr:uid="{00000000-0005-0000-0000-000098E10000}"/>
    <cellStyle name="표준 20 5 2" xfId="49737" xr:uid="{00000000-0005-0000-0000-000099E10000}"/>
    <cellStyle name="표준 20 5 2 2" xfId="49738" xr:uid="{00000000-0005-0000-0000-00009AE10000}"/>
    <cellStyle name="표준 20 5 2 2 2" xfId="49739" xr:uid="{00000000-0005-0000-0000-00009BE10000}"/>
    <cellStyle name="표준 20 5 2 2 3" xfId="49740" xr:uid="{00000000-0005-0000-0000-00009CE10000}"/>
    <cellStyle name="표준 20 5 2 3" xfId="49741" xr:uid="{00000000-0005-0000-0000-00009DE10000}"/>
    <cellStyle name="표준 20 5 2 3 2" xfId="49742" xr:uid="{00000000-0005-0000-0000-00009EE10000}"/>
    <cellStyle name="표준 20 5 2 4" xfId="49743" xr:uid="{00000000-0005-0000-0000-00009FE10000}"/>
    <cellStyle name="표준 20 5 3" xfId="49744" xr:uid="{00000000-0005-0000-0000-0000A0E10000}"/>
    <cellStyle name="표준 20 5 3 2" xfId="49745" xr:uid="{00000000-0005-0000-0000-0000A1E10000}"/>
    <cellStyle name="표준 20 5 3 2 2" xfId="49746" xr:uid="{00000000-0005-0000-0000-0000A2E10000}"/>
    <cellStyle name="표준 20 5 3 3" xfId="49747" xr:uid="{00000000-0005-0000-0000-0000A3E10000}"/>
    <cellStyle name="표준 20 5 4" xfId="49748" xr:uid="{00000000-0005-0000-0000-0000A4E10000}"/>
    <cellStyle name="표준 20 5 4 2" xfId="49749" xr:uid="{00000000-0005-0000-0000-0000A5E10000}"/>
    <cellStyle name="표준 20 5 5" xfId="49750" xr:uid="{00000000-0005-0000-0000-0000A6E10000}"/>
    <cellStyle name="표준 20 6" xfId="7338" xr:uid="{00000000-0005-0000-0000-0000A7E10000}"/>
    <cellStyle name="표준 20 6 2" xfId="49751" xr:uid="{00000000-0005-0000-0000-0000A8E10000}"/>
    <cellStyle name="표준 20 6 2 2" xfId="49752" xr:uid="{00000000-0005-0000-0000-0000A9E10000}"/>
    <cellStyle name="표준 20 6 2 3" xfId="49753" xr:uid="{00000000-0005-0000-0000-0000AAE10000}"/>
    <cellStyle name="표준 20 6 2 3 2" xfId="49754" xr:uid="{00000000-0005-0000-0000-0000ABE10000}"/>
    <cellStyle name="표준 20 6 3" xfId="49755" xr:uid="{00000000-0005-0000-0000-0000ACE10000}"/>
    <cellStyle name="표준 20 6 3 2" xfId="49756" xr:uid="{00000000-0005-0000-0000-0000ADE10000}"/>
    <cellStyle name="표준 20 6 4" xfId="49757" xr:uid="{00000000-0005-0000-0000-0000AEE10000}"/>
    <cellStyle name="표준 20 6 4 2" xfId="49758" xr:uid="{00000000-0005-0000-0000-0000AFE10000}"/>
    <cellStyle name="표준 20 6 5" xfId="49759" xr:uid="{00000000-0005-0000-0000-0000B0E10000}"/>
    <cellStyle name="표준 20 7" xfId="49760" xr:uid="{00000000-0005-0000-0000-0000B1E10000}"/>
    <cellStyle name="표준 20 7 2" xfId="49761" xr:uid="{00000000-0005-0000-0000-0000B2E10000}"/>
    <cellStyle name="표준 20 7 2 2" xfId="49762" xr:uid="{00000000-0005-0000-0000-0000B3E10000}"/>
    <cellStyle name="표준 20 7 2 2 2" xfId="49763" xr:uid="{00000000-0005-0000-0000-0000B4E10000}"/>
    <cellStyle name="표준 20 7 2 3" xfId="49764" xr:uid="{00000000-0005-0000-0000-0000B5E10000}"/>
    <cellStyle name="표준 20 7 3" xfId="49765" xr:uid="{00000000-0005-0000-0000-0000B6E10000}"/>
    <cellStyle name="표준 20 7 3 2" xfId="49766" xr:uid="{00000000-0005-0000-0000-0000B7E10000}"/>
    <cellStyle name="표준 20 7 3 3" xfId="49767" xr:uid="{00000000-0005-0000-0000-0000B8E10000}"/>
    <cellStyle name="표준 20 7 4" xfId="49768" xr:uid="{00000000-0005-0000-0000-0000B9E10000}"/>
    <cellStyle name="표준 20 8" xfId="49769" xr:uid="{00000000-0005-0000-0000-0000BAE10000}"/>
    <cellStyle name="표준 20 8 2" xfId="49770" xr:uid="{00000000-0005-0000-0000-0000BBE10000}"/>
    <cellStyle name="표준 20 8 2 2" xfId="49771" xr:uid="{00000000-0005-0000-0000-0000BCE10000}"/>
    <cellStyle name="표준 20 8 2 3" xfId="49772" xr:uid="{00000000-0005-0000-0000-0000BDE10000}"/>
    <cellStyle name="표준 20 8 2 3 2" xfId="49773" xr:uid="{00000000-0005-0000-0000-0000BEE10000}"/>
    <cellStyle name="표준 20 8 3" xfId="49774" xr:uid="{00000000-0005-0000-0000-0000BFE10000}"/>
    <cellStyle name="표준 20 8 3 2" xfId="49775" xr:uid="{00000000-0005-0000-0000-0000C0E10000}"/>
    <cellStyle name="표준 20 8 3 3" xfId="49776" xr:uid="{00000000-0005-0000-0000-0000C1E10000}"/>
    <cellStyle name="표준 20 8 4" xfId="49777" xr:uid="{00000000-0005-0000-0000-0000C2E10000}"/>
    <cellStyle name="표준 20 9" xfId="49778" xr:uid="{00000000-0005-0000-0000-0000C3E10000}"/>
    <cellStyle name="표준 20 9 2" xfId="49779" xr:uid="{00000000-0005-0000-0000-0000C4E10000}"/>
    <cellStyle name="표준 20 9 2 2" xfId="49780" xr:uid="{00000000-0005-0000-0000-0000C5E10000}"/>
    <cellStyle name="표준 21" xfId="7339" xr:uid="{00000000-0005-0000-0000-0000C6E10000}"/>
    <cellStyle name="표준 21 10" xfId="58720" xr:uid="{00000000-0005-0000-0000-0000C7E10000}"/>
    <cellStyle name="표준 21 11" xfId="58721" xr:uid="{00000000-0005-0000-0000-0000C8E10000}"/>
    <cellStyle name="표준 21 12" xfId="58722" xr:uid="{00000000-0005-0000-0000-0000C9E10000}"/>
    <cellStyle name="표준 21 13" xfId="58723" xr:uid="{00000000-0005-0000-0000-0000CAE10000}"/>
    <cellStyle name="표준 21 14" xfId="58724" xr:uid="{00000000-0005-0000-0000-0000CBE10000}"/>
    <cellStyle name="표준 21 15" xfId="58725" xr:uid="{00000000-0005-0000-0000-0000CCE10000}"/>
    <cellStyle name="표준 21 16" xfId="58726" xr:uid="{00000000-0005-0000-0000-0000CDE10000}"/>
    <cellStyle name="표준 21 17" xfId="58727" xr:uid="{00000000-0005-0000-0000-0000CEE10000}"/>
    <cellStyle name="표준 21 18" xfId="58728" xr:uid="{00000000-0005-0000-0000-0000CFE10000}"/>
    <cellStyle name="표준 21 19" xfId="58729" xr:uid="{00000000-0005-0000-0000-0000D0E10000}"/>
    <cellStyle name="표준 21 2" xfId="7340" xr:uid="{00000000-0005-0000-0000-0000D1E10000}"/>
    <cellStyle name="표준 21 2 2" xfId="49781" xr:uid="{00000000-0005-0000-0000-0000D2E10000}"/>
    <cellStyle name="표준 21 2 2 2" xfId="49782" xr:uid="{00000000-0005-0000-0000-0000D3E10000}"/>
    <cellStyle name="표준 21 2 2 2 2" xfId="49783" xr:uid="{00000000-0005-0000-0000-0000D4E10000}"/>
    <cellStyle name="표준 21 2 2 3" xfId="49784" xr:uid="{00000000-0005-0000-0000-0000D5E10000}"/>
    <cellStyle name="표준 21 2 3" xfId="49785" xr:uid="{00000000-0005-0000-0000-0000D6E10000}"/>
    <cellStyle name="표준 21 2 4" xfId="49786" xr:uid="{00000000-0005-0000-0000-0000D7E10000}"/>
    <cellStyle name="표준 21 2 4 2" xfId="49787" xr:uid="{00000000-0005-0000-0000-0000D8E10000}"/>
    <cellStyle name="표준 21 3" xfId="7341" xr:uid="{00000000-0005-0000-0000-0000D9E10000}"/>
    <cellStyle name="표준 21 3 2" xfId="49788" xr:uid="{00000000-0005-0000-0000-0000DAE10000}"/>
    <cellStyle name="표준 21 3 2 2" xfId="49789" xr:uid="{00000000-0005-0000-0000-0000DBE10000}"/>
    <cellStyle name="표준 21 3 2 2 2" xfId="49790" xr:uid="{00000000-0005-0000-0000-0000DCE10000}"/>
    <cellStyle name="표준 21 3 2 3" xfId="49791" xr:uid="{00000000-0005-0000-0000-0000DDE10000}"/>
    <cellStyle name="표준 21 3 3" xfId="49792" xr:uid="{00000000-0005-0000-0000-0000DEE10000}"/>
    <cellStyle name="표준 21 3 3 2" xfId="49793" xr:uid="{00000000-0005-0000-0000-0000DFE10000}"/>
    <cellStyle name="표준 21 3 4" xfId="49794" xr:uid="{00000000-0005-0000-0000-0000E0E10000}"/>
    <cellStyle name="표준 21 4" xfId="7342" xr:uid="{00000000-0005-0000-0000-0000E1E10000}"/>
    <cellStyle name="표준 21 4 2" xfId="49795" xr:uid="{00000000-0005-0000-0000-0000E2E10000}"/>
    <cellStyle name="표준 21 4 3" xfId="49796" xr:uid="{00000000-0005-0000-0000-0000E3E10000}"/>
    <cellStyle name="표준 21 5" xfId="7343" xr:uid="{00000000-0005-0000-0000-0000E4E10000}"/>
    <cellStyle name="표준 21 5 2" xfId="49797" xr:uid="{00000000-0005-0000-0000-0000E5E10000}"/>
    <cellStyle name="표준 21 6" xfId="7344" xr:uid="{00000000-0005-0000-0000-0000E6E10000}"/>
    <cellStyle name="표준 21 6 2" xfId="49798" xr:uid="{00000000-0005-0000-0000-0000E7E10000}"/>
    <cellStyle name="표준 21 7" xfId="7345" xr:uid="{00000000-0005-0000-0000-0000E8E10000}"/>
    <cellStyle name="표준 21 7 10" xfId="58730" xr:uid="{00000000-0005-0000-0000-0000E9E10000}"/>
    <cellStyle name="표준 21 7 11" xfId="58731" xr:uid="{00000000-0005-0000-0000-0000EAE10000}"/>
    <cellStyle name="표준 21 7 12" xfId="58732" xr:uid="{00000000-0005-0000-0000-0000EBE10000}"/>
    <cellStyle name="표준 21 7 13" xfId="58733" xr:uid="{00000000-0005-0000-0000-0000ECE10000}"/>
    <cellStyle name="표준 21 7 2" xfId="58734" xr:uid="{00000000-0005-0000-0000-0000EDE10000}"/>
    <cellStyle name="표준 21 7 3" xfId="58735" xr:uid="{00000000-0005-0000-0000-0000EEE10000}"/>
    <cellStyle name="표준 21 7 4" xfId="58736" xr:uid="{00000000-0005-0000-0000-0000EFE10000}"/>
    <cellStyle name="표준 21 7 5" xfId="58737" xr:uid="{00000000-0005-0000-0000-0000F0E10000}"/>
    <cellStyle name="표준 21 7 6" xfId="58738" xr:uid="{00000000-0005-0000-0000-0000F1E10000}"/>
    <cellStyle name="표준 21 7 7" xfId="58739" xr:uid="{00000000-0005-0000-0000-0000F2E10000}"/>
    <cellStyle name="표준 21 7 8" xfId="58740" xr:uid="{00000000-0005-0000-0000-0000F3E10000}"/>
    <cellStyle name="표준 21 7 9" xfId="58741" xr:uid="{00000000-0005-0000-0000-0000F4E10000}"/>
    <cellStyle name="표준 21 8" xfId="58742" xr:uid="{00000000-0005-0000-0000-0000F5E10000}"/>
    <cellStyle name="표준 21 8 2" xfId="58743" xr:uid="{00000000-0005-0000-0000-0000F6E10000}"/>
    <cellStyle name="표준 21 8 3" xfId="58744" xr:uid="{00000000-0005-0000-0000-0000F7E10000}"/>
    <cellStyle name="표준 21 9" xfId="58745" xr:uid="{00000000-0005-0000-0000-0000F8E10000}"/>
    <cellStyle name="표준 217" xfId="7346" xr:uid="{00000000-0005-0000-0000-0000F9E10000}"/>
    <cellStyle name="표준 22" xfId="7347" xr:uid="{00000000-0005-0000-0000-0000FAE10000}"/>
    <cellStyle name="표준 22 2" xfId="49799" xr:uid="{00000000-0005-0000-0000-0000FBE10000}"/>
    <cellStyle name="표준 22 2 2" xfId="49800" xr:uid="{00000000-0005-0000-0000-0000FCE10000}"/>
    <cellStyle name="표준 22 2 3" xfId="49801" xr:uid="{00000000-0005-0000-0000-0000FDE10000}"/>
    <cellStyle name="표준 22 2 3 2" xfId="49802" xr:uid="{00000000-0005-0000-0000-0000FEE10000}"/>
    <cellStyle name="표준 22 2 4" xfId="49803" xr:uid="{00000000-0005-0000-0000-0000FFE10000}"/>
    <cellStyle name="표준 22 2 4 2" xfId="49804" xr:uid="{00000000-0005-0000-0000-000000E20000}"/>
    <cellStyle name="표준 22 2 5" xfId="49805" xr:uid="{00000000-0005-0000-0000-000001E20000}"/>
    <cellStyle name="표준 22 2 6" xfId="49806" xr:uid="{00000000-0005-0000-0000-000002E20000}"/>
    <cellStyle name="표준 22 3" xfId="49807" xr:uid="{00000000-0005-0000-0000-000003E20000}"/>
    <cellStyle name="표준 22 3 2" xfId="49808" xr:uid="{00000000-0005-0000-0000-000004E20000}"/>
    <cellStyle name="표준 22 4" xfId="49809" xr:uid="{00000000-0005-0000-0000-000005E20000}"/>
    <cellStyle name="표준 22 5" xfId="49810" xr:uid="{00000000-0005-0000-0000-000006E20000}"/>
    <cellStyle name="표준 23" xfId="7348" xr:uid="{00000000-0005-0000-0000-000007E20000}"/>
    <cellStyle name="표준 23 10" xfId="58746" xr:uid="{00000000-0005-0000-0000-000008E20000}"/>
    <cellStyle name="표준 23 11" xfId="58747" xr:uid="{00000000-0005-0000-0000-000009E20000}"/>
    <cellStyle name="표준 23 12" xfId="58748" xr:uid="{00000000-0005-0000-0000-00000AE20000}"/>
    <cellStyle name="표준 23 13" xfId="58749" xr:uid="{00000000-0005-0000-0000-00000BE20000}"/>
    <cellStyle name="표준 23 14" xfId="58750" xr:uid="{00000000-0005-0000-0000-00000CE20000}"/>
    <cellStyle name="표준 23 2" xfId="7349" xr:uid="{00000000-0005-0000-0000-00000DE20000}"/>
    <cellStyle name="표준 23 2 10" xfId="58751" xr:uid="{00000000-0005-0000-0000-00000EE20000}"/>
    <cellStyle name="표준 23 2 11" xfId="58752" xr:uid="{00000000-0005-0000-0000-00000FE20000}"/>
    <cellStyle name="표준 23 2 12" xfId="58753" xr:uid="{00000000-0005-0000-0000-000010E20000}"/>
    <cellStyle name="표준 23 2 13" xfId="58754" xr:uid="{00000000-0005-0000-0000-000011E20000}"/>
    <cellStyle name="표준 23 2 2" xfId="49811" xr:uid="{00000000-0005-0000-0000-000012E20000}"/>
    <cellStyle name="표준 23 2 2 2" xfId="49812" xr:uid="{00000000-0005-0000-0000-000013E20000}"/>
    <cellStyle name="표준 23 2 2 2 2" xfId="49813" xr:uid="{00000000-0005-0000-0000-000014E20000}"/>
    <cellStyle name="표준 23 2 2 2 2 2" xfId="49814" xr:uid="{00000000-0005-0000-0000-000015E20000}"/>
    <cellStyle name="표준 23 2 2 2 2 3" xfId="49815" xr:uid="{00000000-0005-0000-0000-000016E20000}"/>
    <cellStyle name="표준 23 2 2 2 3" xfId="49816" xr:uid="{00000000-0005-0000-0000-000017E20000}"/>
    <cellStyle name="표준 23 2 2 2 3 2" xfId="49817" xr:uid="{00000000-0005-0000-0000-000018E20000}"/>
    <cellStyle name="표준 23 2 2 2 4" xfId="49818" xr:uid="{00000000-0005-0000-0000-000019E20000}"/>
    <cellStyle name="표준 23 2 2 3" xfId="49819" xr:uid="{00000000-0005-0000-0000-00001AE20000}"/>
    <cellStyle name="표준 23 2 2 3 2" xfId="49820" xr:uid="{00000000-0005-0000-0000-00001BE20000}"/>
    <cellStyle name="표준 23 2 2 3 2 2" xfId="49821" xr:uid="{00000000-0005-0000-0000-00001CE20000}"/>
    <cellStyle name="표준 23 2 2 3 3" xfId="49822" xr:uid="{00000000-0005-0000-0000-00001DE20000}"/>
    <cellStyle name="표준 23 2 2 4" xfId="49823" xr:uid="{00000000-0005-0000-0000-00001EE20000}"/>
    <cellStyle name="표준 23 2 2 4 2" xfId="49824" xr:uid="{00000000-0005-0000-0000-00001FE20000}"/>
    <cellStyle name="표준 23 2 2 5" xfId="49825" xr:uid="{00000000-0005-0000-0000-000020E20000}"/>
    <cellStyle name="표준 23 2 3" xfId="49826" xr:uid="{00000000-0005-0000-0000-000021E20000}"/>
    <cellStyle name="표준 23 2 3 2" xfId="49827" xr:uid="{00000000-0005-0000-0000-000022E20000}"/>
    <cellStyle name="표준 23 2 3 2 2" xfId="49828" xr:uid="{00000000-0005-0000-0000-000023E20000}"/>
    <cellStyle name="표준 23 2 3 2 2 2" xfId="49829" xr:uid="{00000000-0005-0000-0000-000024E20000}"/>
    <cellStyle name="표준 23 2 3 2 2 3" xfId="49830" xr:uid="{00000000-0005-0000-0000-000025E20000}"/>
    <cellStyle name="표준 23 2 3 2 3" xfId="49831" xr:uid="{00000000-0005-0000-0000-000026E20000}"/>
    <cellStyle name="표준 23 2 3 2 3 2" xfId="49832" xr:uid="{00000000-0005-0000-0000-000027E20000}"/>
    <cellStyle name="표준 23 2 3 2 4" xfId="49833" xr:uid="{00000000-0005-0000-0000-000028E20000}"/>
    <cellStyle name="표준 23 2 3 3" xfId="49834" xr:uid="{00000000-0005-0000-0000-000029E20000}"/>
    <cellStyle name="표준 23 2 3 3 2" xfId="49835" xr:uid="{00000000-0005-0000-0000-00002AE20000}"/>
    <cellStyle name="표준 23 2 3 3 2 2" xfId="49836" xr:uid="{00000000-0005-0000-0000-00002BE20000}"/>
    <cellStyle name="표준 23 2 3 3 3" xfId="49837" xr:uid="{00000000-0005-0000-0000-00002CE20000}"/>
    <cellStyle name="표준 23 2 3 4" xfId="49838" xr:uid="{00000000-0005-0000-0000-00002DE20000}"/>
    <cellStyle name="표준 23 2 3 4 2" xfId="49839" xr:uid="{00000000-0005-0000-0000-00002EE20000}"/>
    <cellStyle name="표준 23 2 3 5" xfId="49840" xr:uid="{00000000-0005-0000-0000-00002FE20000}"/>
    <cellStyle name="표준 23 2 4" xfId="49841" xr:uid="{00000000-0005-0000-0000-000030E20000}"/>
    <cellStyle name="표준 23 2 4 2" xfId="49842" xr:uid="{00000000-0005-0000-0000-000031E20000}"/>
    <cellStyle name="표준 23 2 4 2 2" xfId="49843" xr:uid="{00000000-0005-0000-0000-000032E20000}"/>
    <cellStyle name="표준 23 2 4 2 3" xfId="49844" xr:uid="{00000000-0005-0000-0000-000033E20000}"/>
    <cellStyle name="표준 23 2 4 3" xfId="49845" xr:uid="{00000000-0005-0000-0000-000034E20000}"/>
    <cellStyle name="표준 23 2 4 3 2" xfId="49846" xr:uid="{00000000-0005-0000-0000-000035E20000}"/>
    <cellStyle name="표준 23 2 4 4" xfId="49847" xr:uid="{00000000-0005-0000-0000-000036E20000}"/>
    <cellStyle name="표준 23 2 5" xfId="49848" xr:uid="{00000000-0005-0000-0000-000037E20000}"/>
    <cellStyle name="표준 23 2 5 2" xfId="49849" xr:uid="{00000000-0005-0000-0000-000038E20000}"/>
    <cellStyle name="표준 23 2 5 2 2" xfId="49850" xr:uid="{00000000-0005-0000-0000-000039E20000}"/>
    <cellStyle name="표준 23 2 5 3" xfId="49851" xr:uid="{00000000-0005-0000-0000-00003AE20000}"/>
    <cellStyle name="표준 23 2 6" xfId="49852" xr:uid="{00000000-0005-0000-0000-00003BE20000}"/>
    <cellStyle name="표준 23 2 6 2" xfId="49853" xr:uid="{00000000-0005-0000-0000-00003CE20000}"/>
    <cellStyle name="표준 23 2 7" xfId="49854" xr:uid="{00000000-0005-0000-0000-00003DE20000}"/>
    <cellStyle name="표준 23 2 8" xfId="58755" xr:uid="{00000000-0005-0000-0000-00003EE20000}"/>
    <cellStyle name="표준 23 2 9" xfId="58756" xr:uid="{00000000-0005-0000-0000-00003FE20000}"/>
    <cellStyle name="표준 23 3" xfId="49855" xr:uid="{00000000-0005-0000-0000-000040E20000}"/>
    <cellStyle name="표준 23 3 2" xfId="49856" xr:uid="{00000000-0005-0000-0000-000041E20000}"/>
    <cellStyle name="표준 23 3 2 2" xfId="49857" xr:uid="{00000000-0005-0000-0000-000042E20000}"/>
    <cellStyle name="표준 23 3 2 2 2" xfId="49858" xr:uid="{00000000-0005-0000-0000-000043E20000}"/>
    <cellStyle name="표준 23 3 2 2 3" xfId="49859" xr:uid="{00000000-0005-0000-0000-000044E20000}"/>
    <cellStyle name="표준 23 3 2 3" xfId="49860" xr:uid="{00000000-0005-0000-0000-000045E20000}"/>
    <cellStyle name="표준 23 3 2 3 2" xfId="49861" xr:uid="{00000000-0005-0000-0000-000046E20000}"/>
    <cellStyle name="표준 23 3 2 4" xfId="49862" xr:uid="{00000000-0005-0000-0000-000047E20000}"/>
    <cellStyle name="표준 23 3 3" xfId="49863" xr:uid="{00000000-0005-0000-0000-000048E20000}"/>
    <cellStyle name="표준 23 3 3 2" xfId="49864" xr:uid="{00000000-0005-0000-0000-000049E20000}"/>
    <cellStyle name="표준 23 3 3 2 2" xfId="49865" xr:uid="{00000000-0005-0000-0000-00004AE20000}"/>
    <cellStyle name="표준 23 3 3 3" xfId="49866" xr:uid="{00000000-0005-0000-0000-00004BE20000}"/>
    <cellStyle name="표준 23 3 4" xfId="49867" xr:uid="{00000000-0005-0000-0000-00004CE20000}"/>
    <cellStyle name="표준 23 3 4 2" xfId="49868" xr:uid="{00000000-0005-0000-0000-00004DE20000}"/>
    <cellStyle name="표준 23 3 5" xfId="49869" xr:uid="{00000000-0005-0000-0000-00004EE20000}"/>
    <cellStyle name="표준 23 4" xfId="49870" xr:uid="{00000000-0005-0000-0000-00004FE20000}"/>
    <cellStyle name="표준 23 4 2" xfId="49871" xr:uid="{00000000-0005-0000-0000-000050E20000}"/>
    <cellStyle name="표준 23 4 2 2" xfId="49872" xr:uid="{00000000-0005-0000-0000-000051E20000}"/>
    <cellStyle name="표준 23 4 2 2 2" xfId="49873" xr:uid="{00000000-0005-0000-0000-000052E20000}"/>
    <cellStyle name="표준 23 4 2 2 3" xfId="49874" xr:uid="{00000000-0005-0000-0000-000053E20000}"/>
    <cellStyle name="표준 23 4 2 3" xfId="49875" xr:uid="{00000000-0005-0000-0000-000054E20000}"/>
    <cellStyle name="표준 23 4 2 3 2" xfId="49876" xr:uid="{00000000-0005-0000-0000-000055E20000}"/>
    <cellStyle name="표준 23 4 2 4" xfId="49877" xr:uid="{00000000-0005-0000-0000-000056E20000}"/>
    <cellStyle name="표준 23 4 3" xfId="49878" xr:uid="{00000000-0005-0000-0000-000057E20000}"/>
    <cellStyle name="표준 23 4 3 2" xfId="49879" xr:uid="{00000000-0005-0000-0000-000058E20000}"/>
    <cellStyle name="표준 23 4 3 2 2" xfId="49880" xr:uid="{00000000-0005-0000-0000-000059E20000}"/>
    <cellStyle name="표준 23 4 3 3" xfId="49881" xr:uid="{00000000-0005-0000-0000-00005AE20000}"/>
    <cellStyle name="표준 23 4 4" xfId="49882" xr:uid="{00000000-0005-0000-0000-00005BE20000}"/>
    <cellStyle name="표준 23 4 4 2" xfId="49883" xr:uid="{00000000-0005-0000-0000-00005CE20000}"/>
    <cellStyle name="표준 23 4 5" xfId="49884" xr:uid="{00000000-0005-0000-0000-00005DE20000}"/>
    <cellStyle name="표준 23 5" xfId="49885" xr:uid="{00000000-0005-0000-0000-00005EE20000}"/>
    <cellStyle name="표준 23 5 2" xfId="49886" xr:uid="{00000000-0005-0000-0000-00005FE20000}"/>
    <cellStyle name="표준 23 5 2 2" xfId="49887" xr:uid="{00000000-0005-0000-0000-000060E20000}"/>
    <cellStyle name="표준 23 5 2 2 2" xfId="49888" xr:uid="{00000000-0005-0000-0000-000061E20000}"/>
    <cellStyle name="표준 23 5 2 3" xfId="49889" xr:uid="{00000000-0005-0000-0000-000062E20000}"/>
    <cellStyle name="표준 23 5 3" xfId="49890" xr:uid="{00000000-0005-0000-0000-000063E20000}"/>
    <cellStyle name="표준 23 5 3 2" xfId="49891" xr:uid="{00000000-0005-0000-0000-000064E20000}"/>
    <cellStyle name="표준 23 5 4" xfId="49892" xr:uid="{00000000-0005-0000-0000-000065E20000}"/>
    <cellStyle name="표준 23 6" xfId="49893" xr:uid="{00000000-0005-0000-0000-000066E20000}"/>
    <cellStyle name="표준 23 6 2" xfId="49894" xr:uid="{00000000-0005-0000-0000-000067E20000}"/>
    <cellStyle name="표준 23 6 2 2" xfId="49895" xr:uid="{00000000-0005-0000-0000-000068E20000}"/>
    <cellStyle name="표준 23 7" xfId="49896" xr:uid="{00000000-0005-0000-0000-000069E20000}"/>
    <cellStyle name="표준 23 7 2" xfId="49897" xr:uid="{00000000-0005-0000-0000-00006AE20000}"/>
    <cellStyle name="표준 23 7 3" xfId="49898" xr:uid="{00000000-0005-0000-0000-00006BE20000}"/>
    <cellStyle name="표준 23 8" xfId="49899" xr:uid="{00000000-0005-0000-0000-00006CE20000}"/>
    <cellStyle name="표준 23 9" xfId="49900" xr:uid="{00000000-0005-0000-0000-00006DE20000}"/>
    <cellStyle name="표준 24" xfId="7350" xr:uid="{00000000-0005-0000-0000-00006EE20000}"/>
    <cellStyle name="표준 24 2" xfId="49901" xr:uid="{00000000-0005-0000-0000-00006FE20000}"/>
    <cellStyle name="표준 24 3" xfId="49902" xr:uid="{00000000-0005-0000-0000-000070E20000}"/>
    <cellStyle name="표준 25" xfId="7351" xr:uid="{00000000-0005-0000-0000-000071E20000}"/>
    <cellStyle name="표준 25 2" xfId="58757" xr:uid="{00000000-0005-0000-0000-000072E20000}"/>
    <cellStyle name="표준 26" xfId="7352" xr:uid="{00000000-0005-0000-0000-000073E20000}"/>
    <cellStyle name="표준 26 2" xfId="49903" xr:uid="{00000000-0005-0000-0000-000074E20000}"/>
    <cellStyle name="표준 26 2 2" xfId="49904" xr:uid="{00000000-0005-0000-0000-000075E20000}"/>
    <cellStyle name="표준 26 2 2 2" xfId="49905" xr:uid="{00000000-0005-0000-0000-000076E20000}"/>
    <cellStyle name="표준 26 2 2 2 2" xfId="49906" xr:uid="{00000000-0005-0000-0000-000077E20000}"/>
    <cellStyle name="표준 26 2 2 2 3" xfId="49907" xr:uid="{00000000-0005-0000-0000-000078E20000}"/>
    <cellStyle name="표준 26 2 2 3" xfId="49908" xr:uid="{00000000-0005-0000-0000-000079E20000}"/>
    <cellStyle name="표준 26 2 2 3 2" xfId="49909" xr:uid="{00000000-0005-0000-0000-00007AE20000}"/>
    <cellStyle name="표준 26 2 2 4" xfId="49910" xr:uid="{00000000-0005-0000-0000-00007BE20000}"/>
    <cellStyle name="표준 26 2 3" xfId="49911" xr:uid="{00000000-0005-0000-0000-00007CE20000}"/>
    <cellStyle name="표준 26 2 3 2" xfId="49912" xr:uid="{00000000-0005-0000-0000-00007DE20000}"/>
    <cellStyle name="표준 26 2 3 2 2" xfId="49913" xr:uid="{00000000-0005-0000-0000-00007EE20000}"/>
    <cellStyle name="표준 26 2 3 3" xfId="49914" xr:uid="{00000000-0005-0000-0000-00007FE20000}"/>
    <cellStyle name="표준 26 2 4" xfId="49915" xr:uid="{00000000-0005-0000-0000-000080E20000}"/>
    <cellStyle name="표준 26 2 4 2" xfId="49916" xr:uid="{00000000-0005-0000-0000-000081E20000}"/>
    <cellStyle name="표준 26 2 5" xfId="49917" xr:uid="{00000000-0005-0000-0000-000082E20000}"/>
    <cellStyle name="표준 26 3" xfId="49918" xr:uid="{00000000-0005-0000-0000-000083E20000}"/>
    <cellStyle name="표준 26 3 2" xfId="49919" xr:uid="{00000000-0005-0000-0000-000084E20000}"/>
    <cellStyle name="표준 26 3 2 2" xfId="49920" xr:uid="{00000000-0005-0000-0000-000085E20000}"/>
    <cellStyle name="표준 26 3 2 2 2" xfId="49921" xr:uid="{00000000-0005-0000-0000-000086E20000}"/>
    <cellStyle name="표준 26 3 2 2 3" xfId="49922" xr:uid="{00000000-0005-0000-0000-000087E20000}"/>
    <cellStyle name="표준 26 3 2 3" xfId="49923" xr:uid="{00000000-0005-0000-0000-000088E20000}"/>
    <cellStyle name="표준 26 3 2 3 2" xfId="49924" xr:uid="{00000000-0005-0000-0000-000089E20000}"/>
    <cellStyle name="표준 26 3 2 4" xfId="49925" xr:uid="{00000000-0005-0000-0000-00008AE20000}"/>
    <cellStyle name="표준 26 3 3" xfId="49926" xr:uid="{00000000-0005-0000-0000-00008BE20000}"/>
    <cellStyle name="표준 26 3 3 2" xfId="49927" xr:uid="{00000000-0005-0000-0000-00008CE20000}"/>
    <cellStyle name="표준 26 3 3 2 2" xfId="49928" xr:uid="{00000000-0005-0000-0000-00008DE20000}"/>
    <cellStyle name="표준 26 3 3 3" xfId="49929" xr:uid="{00000000-0005-0000-0000-00008EE20000}"/>
    <cellStyle name="표준 26 3 4" xfId="49930" xr:uid="{00000000-0005-0000-0000-00008FE20000}"/>
    <cellStyle name="표준 26 3 4 2" xfId="49931" xr:uid="{00000000-0005-0000-0000-000090E20000}"/>
    <cellStyle name="표준 26 3 5" xfId="49932" xr:uid="{00000000-0005-0000-0000-000091E20000}"/>
    <cellStyle name="표준 26 4" xfId="49933" xr:uid="{00000000-0005-0000-0000-000092E20000}"/>
    <cellStyle name="표준 26 4 2" xfId="49934" xr:uid="{00000000-0005-0000-0000-000093E20000}"/>
    <cellStyle name="표준 26 4 2 2" xfId="49935" xr:uid="{00000000-0005-0000-0000-000094E20000}"/>
    <cellStyle name="표준 26 4 2 3" xfId="49936" xr:uid="{00000000-0005-0000-0000-000095E20000}"/>
    <cellStyle name="표준 26 4 3" xfId="49937" xr:uid="{00000000-0005-0000-0000-000096E20000}"/>
    <cellStyle name="표준 26 4 3 2" xfId="49938" xr:uid="{00000000-0005-0000-0000-000097E20000}"/>
    <cellStyle name="표준 26 4 4" xfId="49939" xr:uid="{00000000-0005-0000-0000-000098E20000}"/>
    <cellStyle name="표준 26 5" xfId="49940" xr:uid="{00000000-0005-0000-0000-000099E20000}"/>
    <cellStyle name="표준 26 5 2" xfId="49941" xr:uid="{00000000-0005-0000-0000-00009AE20000}"/>
    <cellStyle name="표준 26 5 2 2" xfId="49942" xr:uid="{00000000-0005-0000-0000-00009BE20000}"/>
    <cellStyle name="표준 26 5 3" xfId="49943" xr:uid="{00000000-0005-0000-0000-00009CE20000}"/>
    <cellStyle name="표준 26 6" xfId="49944" xr:uid="{00000000-0005-0000-0000-00009DE20000}"/>
    <cellStyle name="표준 26 6 2" xfId="49945" xr:uid="{00000000-0005-0000-0000-00009EE20000}"/>
    <cellStyle name="표준 26 7" xfId="49946" xr:uid="{00000000-0005-0000-0000-00009FE20000}"/>
    <cellStyle name="표준 26 7 2" xfId="49947" xr:uid="{00000000-0005-0000-0000-0000A0E20000}"/>
    <cellStyle name="표준 26 8" xfId="49948" xr:uid="{00000000-0005-0000-0000-0000A1E20000}"/>
    <cellStyle name="표준 26 9" xfId="49949" xr:uid="{00000000-0005-0000-0000-0000A2E20000}"/>
    <cellStyle name="표준 27" xfId="7353" xr:uid="{00000000-0005-0000-0000-0000A3E20000}"/>
    <cellStyle name="표준 28" xfId="7354" xr:uid="{00000000-0005-0000-0000-0000A4E20000}"/>
    <cellStyle name="표준 29" xfId="7355" xr:uid="{00000000-0005-0000-0000-0000A5E20000}"/>
    <cellStyle name="표준 29 2" xfId="49950" xr:uid="{00000000-0005-0000-0000-0000A6E20000}"/>
    <cellStyle name="표준 29 2 2" xfId="49951" xr:uid="{00000000-0005-0000-0000-0000A7E20000}"/>
    <cellStyle name="표준 29 3" xfId="49952" xr:uid="{00000000-0005-0000-0000-0000A8E20000}"/>
    <cellStyle name="표준 3" xfId="7356" xr:uid="{00000000-0005-0000-0000-0000A9E20000}"/>
    <cellStyle name="표준 3 10" xfId="49953" xr:uid="{00000000-0005-0000-0000-0000AAE20000}"/>
    <cellStyle name="표준 3 10 2" xfId="49954" xr:uid="{00000000-0005-0000-0000-0000ABE20000}"/>
    <cellStyle name="표준 3 10 3" xfId="49955" xr:uid="{00000000-0005-0000-0000-0000ACE20000}"/>
    <cellStyle name="표준 3 11" xfId="49956" xr:uid="{00000000-0005-0000-0000-0000ADE20000}"/>
    <cellStyle name="표준 3 11 2" xfId="49957" xr:uid="{00000000-0005-0000-0000-0000AEE20000}"/>
    <cellStyle name="표준 3 11 2 2" xfId="49958" xr:uid="{00000000-0005-0000-0000-0000AFE20000}"/>
    <cellStyle name="표준 3 11 2 2 2" xfId="49959" xr:uid="{00000000-0005-0000-0000-0000B0E20000}"/>
    <cellStyle name="표준 3 11 2 2 3" xfId="49960" xr:uid="{00000000-0005-0000-0000-0000B1E20000}"/>
    <cellStyle name="표준 3 11 2 3" xfId="49961" xr:uid="{00000000-0005-0000-0000-0000B2E20000}"/>
    <cellStyle name="표준 3 11 2 3 2" xfId="49962" xr:uid="{00000000-0005-0000-0000-0000B3E20000}"/>
    <cellStyle name="표준 3 11 2 4" xfId="49963" xr:uid="{00000000-0005-0000-0000-0000B4E20000}"/>
    <cellStyle name="표준 3 11 3" xfId="49964" xr:uid="{00000000-0005-0000-0000-0000B5E20000}"/>
    <cellStyle name="표준 3 11 3 2" xfId="49965" xr:uid="{00000000-0005-0000-0000-0000B6E20000}"/>
    <cellStyle name="표준 3 11 3 2 2" xfId="49966" xr:uid="{00000000-0005-0000-0000-0000B7E20000}"/>
    <cellStyle name="표준 3 11 3 3" xfId="49967" xr:uid="{00000000-0005-0000-0000-0000B8E20000}"/>
    <cellStyle name="표준 3 11 4" xfId="49968" xr:uid="{00000000-0005-0000-0000-0000B9E20000}"/>
    <cellStyle name="표준 3 11 4 2" xfId="49969" xr:uid="{00000000-0005-0000-0000-0000BAE20000}"/>
    <cellStyle name="표준 3 11 5" xfId="49970" xr:uid="{00000000-0005-0000-0000-0000BBE20000}"/>
    <cellStyle name="표준 3 12" xfId="49971" xr:uid="{00000000-0005-0000-0000-0000BCE20000}"/>
    <cellStyle name="표준 3 13" xfId="49972" xr:uid="{00000000-0005-0000-0000-0000BDE20000}"/>
    <cellStyle name="표준 3 13 2" xfId="49973" xr:uid="{00000000-0005-0000-0000-0000BEE20000}"/>
    <cellStyle name="표준 3 14" xfId="49974" xr:uid="{00000000-0005-0000-0000-0000BFE20000}"/>
    <cellStyle name="표준 3 15" xfId="49975" xr:uid="{00000000-0005-0000-0000-0000C0E20000}"/>
    <cellStyle name="표준 3 16" xfId="49976" xr:uid="{00000000-0005-0000-0000-0000C1E20000}"/>
    <cellStyle name="표준 3 17" xfId="49977" xr:uid="{00000000-0005-0000-0000-0000C2E20000}"/>
    <cellStyle name="표준 3 18" xfId="58758" xr:uid="{00000000-0005-0000-0000-0000C3E20000}"/>
    <cellStyle name="표준 3 19" xfId="58759" xr:uid="{00000000-0005-0000-0000-0000C4E20000}"/>
    <cellStyle name="표준 3 2" xfId="7357" xr:uid="{00000000-0005-0000-0000-0000C5E20000}"/>
    <cellStyle name="표준 3 2 2" xfId="58760" xr:uid="{00000000-0005-0000-0000-0000C6E20000}"/>
    <cellStyle name="표준 3 20" xfId="58761" xr:uid="{00000000-0005-0000-0000-0000C7E20000}"/>
    <cellStyle name="표준 3 21" xfId="58762" xr:uid="{00000000-0005-0000-0000-0000C8E20000}"/>
    <cellStyle name="표준 3 22" xfId="58763" xr:uid="{00000000-0005-0000-0000-0000C9E20000}"/>
    <cellStyle name="표준 3 23" xfId="58764" xr:uid="{00000000-0005-0000-0000-0000CAE20000}"/>
    <cellStyle name="표준 3 24" xfId="58765" xr:uid="{00000000-0005-0000-0000-0000CBE20000}"/>
    <cellStyle name="표준 3 25" xfId="58766" xr:uid="{00000000-0005-0000-0000-0000CCE20000}"/>
    <cellStyle name="표준 3 26" xfId="58767" xr:uid="{00000000-0005-0000-0000-0000CDE20000}"/>
    <cellStyle name="표준 3 27" xfId="58768" xr:uid="{00000000-0005-0000-0000-0000CEE20000}"/>
    <cellStyle name="표준 3 28" xfId="58769" xr:uid="{00000000-0005-0000-0000-0000CFE20000}"/>
    <cellStyle name="표준 3 29" xfId="58770" xr:uid="{00000000-0005-0000-0000-0000D0E20000}"/>
    <cellStyle name="표준 3 3" xfId="7358" xr:uid="{00000000-0005-0000-0000-0000D1E20000}"/>
    <cellStyle name="표준 3 30" xfId="58771" xr:uid="{00000000-0005-0000-0000-0000D2E20000}"/>
    <cellStyle name="표준 3 31" xfId="58772" xr:uid="{00000000-0005-0000-0000-0000D3E20000}"/>
    <cellStyle name="표준 3 32" xfId="58773" xr:uid="{00000000-0005-0000-0000-0000D4E20000}"/>
    <cellStyle name="표준 3 33" xfId="58774" xr:uid="{00000000-0005-0000-0000-0000D5E20000}"/>
    <cellStyle name="표준 3 4" xfId="7359" xr:uid="{00000000-0005-0000-0000-0000D6E20000}"/>
    <cellStyle name="표준 3 5" xfId="7360" xr:uid="{00000000-0005-0000-0000-0000D7E20000}"/>
    <cellStyle name="표준 3 5 10" xfId="49978" xr:uid="{00000000-0005-0000-0000-0000D8E20000}"/>
    <cellStyle name="표준 3 5 2" xfId="49979" xr:uid="{00000000-0005-0000-0000-0000D9E20000}"/>
    <cellStyle name="표준 3 5 2 2" xfId="49980" xr:uid="{00000000-0005-0000-0000-0000DAE20000}"/>
    <cellStyle name="표준 3 5 2 2 2" xfId="49981" xr:uid="{00000000-0005-0000-0000-0000DBE20000}"/>
    <cellStyle name="표준 3 5 2 2 2 2" xfId="49982" xr:uid="{00000000-0005-0000-0000-0000DCE20000}"/>
    <cellStyle name="표준 3 5 2 2 2 2 2" xfId="49983" xr:uid="{00000000-0005-0000-0000-0000DDE20000}"/>
    <cellStyle name="표준 3 5 2 2 2 2 2 2" xfId="49984" xr:uid="{00000000-0005-0000-0000-0000DEE20000}"/>
    <cellStyle name="표준 3 5 2 2 2 2 2 3" xfId="49985" xr:uid="{00000000-0005-0000-0000-0000DFE20000}"/>
    <cellStyle name="표준 3 5 2 2 2 2 3" xfId="49986" xr:uid="{00000000-0005-0000-0000-0000E0E20000}"/>
    <cellStyle name="표준 3 5 2 2 2 2 3 2" xfId="49987" xr:uid="{00000000-0005-0000-0000-0000E1E20000}"/>
    <cellStyle name="표준 3 5 2 2 2 2 4" xfId="49988" xr:uid="{00000000-0005-0000-0000-0000E2E20000}"/>
    <cellStyle name="표준 3 5 2 2 2 3" xfId="49989" xr:uid="{00000000-0005-0000-0000-0000E3E20000}"/>
    <cellStyle name="표준 3 5 2 2 2 3 2" xfId="49990" xr:uid="{00000000-0005-0000-0000-0000E4E20000}"/>
    <cellStyle name="표준 3 5 2 2 2 3 2 2" xfId="49991" xr:uid="{00000000-0005-0000-0000-0000E5E20000}"/>
    <cellStyle name="표준 3 5 2 2 2 3 3" xfId="49992" xr:uid="{00000000-0005-0000-0000-0000E6E20000}"/>
    <cellStyle name="표준 3 5 2 2 2 4" xfId="49993" xr:uid="{00000000-0005-0000-0000-0000E7E20000}"/>
    <cellStyle name="표준 3 5 2 2 2 4 2" xfId="49994" xr:uid="{00000000-0005-0000-0000-0000E8E20000}"/>
    <cellStyle name="표준 3 5 2 2 2 5" xfId="49995" xr:uid="{00000000-0005-0000-0000-0000E9E20000}"/>
    <cellStyle name="표준 3 5 2 2 3" xfId="49996" xr:uid="{00000000-0005-0000-0000-0000EAE20000}"/>
    <cellStyle name="표준 3 5 2 2 3 2" xfId="49997" xr:uid="{00000000-0005-0000-0000-0000EBE20000}"/>
    <cellStyle name="표준 3 5 2 2 3 2 2" xfId="49998" xr:uid="{00000000-0005-0000-0000-0000ECE20000}"/>
    <cellStyle name="표준 3 5 2 2 3 2 2 2" xfId="49999" xr:uid="{00000000-0005-0000-0000-0000EDE20000}"/>
    <cellStyle name="표준 3 5 2 2 3 2 2 3" xfId="50000" xr:uid="{00000000-0005-0000-0000-0000EEE20000}"/>
    <cellStyle name="표준 3 5 2 2 3 2 3" xfId="50001" xr:uid="{00000000-0005-0000-0000-0000EFE20000}"/>
    <cellStyle name="표준 3 5 2 2 3 2 3 2" xfId="50002" xr:uid="{00000000-0005-0000-0000-0000F0E20000}"/>
    <cellStyle name="표준 3 5 2 2 3 2 4" xfId="50003" xr:uid="{00000000-0005-0000-0000-0000F1E20000}"/>
    <cellStyle name="표준 3 5 2 2 3 3" xfId="50004" xr:uid="{00000000-0005-0000-0000-0000F2E20000}"/>
    <cellStyle name="표준 3 5 2 2 3 3 2" xfId="50005" xr:uid="{00000000-0005-0000-0000-0000F3E20000}"/>
    <cellStyle name="표준 3 5 2 2 3 3 2 2" xfId="50006" xr:uid="{00000000-0005-0000-0000-0000F4E20000}"/>
    <cellStyle name="표준 3 5 2 2 3 3 3" xfId="50007" xr:uid="{00000000-0005-0000-0000-0000F5E20000}"/>
    <cellStyle name="표준 3 5 2 2 3 4" xfId="50008" xr:uid="{00000000-0005-0000-0000-0000F6E20000}"/>
    <cellStyle name="표준 3 5 2 2 3 4 2" xfId="50009" xr:uid="{00000000-0005-0000-0000-0000F7E20000}"/>
    <cellStyle name="표준 3 5 2 2 3 5" xfId="50010" xr:uid="{00000000-0005-0000-0000-0000F8E20000}"/>
    <cellStyle name="표준 3 5 2 2 4" xfId="50011" xr:uid="{00000000-0005-0000-0000-0000F9E20000}"/>
    <cellStyle name="표준 3 5 2 2 4 2" xfId="50012" xr:uid="{00000000-0005-0000-0000-0000FAE20000}"/>
    <cellStyle name="표준 3 5 2 2 4 2 2" xfId="50013" xr:uid="{00000000-0005-0000-0000-0000FBE20000}"/>
    <cellStyle name="표준 3 5 2 2 4 2 3" xfId="50014" xr:uid="{00000000-0005-0000-0000-0000FCE20000}"/>
    <cellStyle name="표준 3 5 2 2 4 3" xfId="50015" xr:uid="{00000000-0005-0000-0000-0000FDE20000}"/>
    <cellStyle name="표준 3 5 2 2 4 3 2" xfId="50016" xr:uid="{00000000-0005-0000-0000-0000FEE20000}"/>
    <cellStyle name="표준 3 5 2 2 4 4" xfId="50017" xr:uid="{00000000-0005-0000-0000-0000FFE20000}"/>
    <cellStyle name="표준 3 5 2 2 5" xfId="50018" xr:uid="{00000000-0005-0000-0000-000000E30000}"/>
    <cellStyle name="표준 3 5 2 2 5 2" xfId="50019" xr:uid="{00000000-0005-0000-0000-000001E30000}"/>
    <cellStyle name="표준 3 5 2 2 5 2 2" xfId="50020" xr:uid="{00000000-0005-0000-0000-000002E30000}"/>
    <cellStyle name="표준 3 5 2 2 5 3" xfId="50021" xr:uid="{00000000-0005-0000-0000-000003E30000}"/>
    <cellStyle name="표준 3 5 2 2 6" xfId="50022" xr:uid="{00000000-0005-0000-0000-000004E30000}"/>
    <cellStyle name="표준 3 5 2 2 6 2" xfId="50023" xr:uid="{00000000-0005-0000-0000-000005E30000}"/>
    <cellStyle name="표준 3 5 2 2 7" xfId="50024" xr:uid="{00000000-0005-0000-0000-000006E30000}"/>
    <cellStyle name="표준 3 5 2 3" xfId="50025" xr:uid="{00000000-0005-0000-0000-000007E30000}"/>
    <cellStyle name="표준 3 5 2 3 2" xfId="50026" xr:uid="{00000000-0005-0000-0000-000008E30000}"/>
    <cellStyle name="표준 3 5 2 3 2 2" xfId="50027" xr:uid="{00000000-0005-0000-0000-000009E30000}"/>
    <cellStyle name="표준 3 5 2 3 2 2 2" xfId="50028" xr:uid="{00000000-0005-0000-0000-00000AE30000}"/>
    <cellStyle name="표준 3 5 2 3 2 2 3" xfId="50029" xr:uid="{00000000-0005-0000-0000-00000BE30000}"/>
    <cellStyle name="표준 3 5 2 3 2 3" xfId="50030" xr:uid="{00000000-0005-0000-0000-00000CE30000}"/>
    <cellStyle name="표준 3 5 2 3 2 3 2" xfId="50031" xr:uid="{00000000-0005-0000-0000-00000DE30000}"/>
    <cellStyle name="표준 3 5 2 3 2 4" xfId="50032" xr:uid="{00000000-0005-0000-0000-00000EE30000}"/>
    <cellStyle name="표준 3 5 2 3 3" xfId="50033" xr:uid="{00000000-0005-0000-0000-00000FE30000}"/>
    <cellStyle name="표준 3 5 2 3 3 2" xfId="50034" xr:uid="{00000000-0005-0000-0000-000010E30000}"/>
    <cellStyle name="표준 3 5 2 3 3 2 2" xfId="50035" xr:uid="{00000000-0005-0000-0000-000011E30000}"/>
    <cellStyle name="표준 3 5 2 3 3 3" xfId="50036" xr:uid="{00000000-0005-0000-0000-000012E30000}"/>
    <cellStyle name="표준 3 5 2 3 4" xfId="50037" xr:uid="{00000000-0005-0000-0000-000013E30000}"/>
    <cellStyle name="표준 3 5 2 3 4 2" xfId="50038" xr:uid="{00000000-0005-0000-0000-000014E30000}"/>
    <cellStyle name="표준 3 5 2 3 5" xfId="50039" xr:uid="{00000000-0005-0000-0000-000015E30000}"/>
    <cellStyle name="표준 3 5 2 4" xfId="50040" xr:uid="{00000000-0005-0000-0000-000016E30000}"/>
    <cellStyle name="표준 3 5 2 4 2" xfId="50041" xr:uid="{00000000-0005-0000-0000-000017E30000}"/>
    <cellStyle name="표준 3 5 2 4 2 2" xfId="50042" xr:uid="{00000000-0005-0000-0000-000018E30000}"/>
    <cellStyle name="표준 3 5 2 4 2 2 2" xfId="50043" xr:uid="{00000000-0005-0000-0000-000019E30000}"/>
    <cellStyle name="표준 3 5 2 4 2 2 3" xfId="50044" xr:uid="{00000000-0005-0000-0000-00001AE30000}"/>
    <cellStyle name="표준 3 5 2 4 2 3" xfId="50045" xr:uid="{00000000-0005-0000-0000-00001BE30000}"/>
    <cellStyle name="표준 3 5 2 4 2 3 2" xfId="50046" xr:uid="{00000000-0005-0000-0000-00001CE30000}"/>
    <cellStyle name="표준 3 5 2 4 2 4" xfId="50047" xr:uid="{00000000-0005-0000-0000-00001DE30000}"/>
    <cellStyle name="표준 3 5 2 4 3" xfId="50048" xr:uid="{00000000-0005-0000-0000-00001EE30000}"/>
    <cellStyle name="표준 3 5 2 4 3 2" xfId="50049" xr:uid="{00000000-0005-0000-0000-00001FE30000}"/>
    <cellStyle name="표준 3 5 2 4 3 2 2" xfId="50050" xr:uid="{00000000-0005-0000-0000-000020E30000}"/>
    <cellStyle name="표준 3 5 2 4 3 3" xfId="50051" xr:uid="{00000000-0005-0000-0000-000021E30000}"/>
    <cellStyle name="표준 3 5 2 4 4" xfId="50052" xr:uid="{00000000-0005-0000-0000-000022E30000}"/>
    <cellStyle name="표준 3 5 2 4 4 2" xfId="50053" xr:uid="{00000000-0005-0000-0000-000023E30000}"/>
    <cellStyle name="표준 3 5 2 4 5" xfId="50054" xr:uid="{00000000-0005-0000-0000-000024E30000}"/>
    <cellStyle name="표준 3 5 2 5" xfId="50055" xr:uid="{00000000-0005-0000-0000-000025E30000}"/>
    <cellStyle name="표준 3 5 2 5 2" xfId="50056" xr:uid="{00000000-0005-0000-0000-000026E30000}"/>
    <cellStyle name="표준 3 5 2 5 2 2" xfId="50057" xr:uid="{00000000-0005-0000-0000-000027E30000}"/>
    <cellStyle name="표준 3 5 2 5 2 2 2" xfId="50058" xr:uid="{00000000-0005-0000-0000-000028E30000}"/>
    <cellStyle name="표준 3 5 2 5 2 2 3" xfId="50059" xr:uid="{00000000-0005-0000-0000-000029E30000}"/>
    <cellStyle name="표준 3 5 2 5 2 3" xfId="50060" xr:uid="{00000000-0005-0000-0000-00002AE30000}"/>
    <cellStyle name="표준 3 5 2 5 2 3 2" xfId="50061" xr:uid="{00000000-0005-0000-0000-00002BE30000}"/>
    <cellStyle name="표준 3 5 2 5 2 4" xfId="50062" xr:uid="{00000000-0005-0000-0000-00002CE30000}"/>
    <cellStyle name="표준 3 5 2 5 3" xfId="50063" xr:uid="{00000000-0005-0000-0000-00002DE30000}"/>
    <cellStyle name="표준 3 5 2 5 3 2" xfId="50064" xr:uid="{00000000-0005-0000-0000-00002EE30000}"/>
    <cellStyle name="표준 3 5 2 5 3 2 2" xfId="50065" xr:uid="{00000000-0005-0000-0000-00002FE30000}"/>
    <cellStyle name="표준 3 5 2 5 3 3" xfId="50066" xr:uid="{00000000-0005-0000-0000-000030E30000}"/>
    <cellStyle name="표준 3 5 2 5 4" xfId="50067" xr:uid="{00000000-0005-0000-0000-000031E30000}"/>
    <cellStyle name="표준 3 5 2 5 4 2" xfId="50068" xr:uid="{00000000-0005-0000-0000-000032E30000}"/>
    <cellStyle name="표준 3 5 2 5 5" xfId="50069" xr:uid="{00000000-0005-0000-0000-000033E30000}"/>
    <cellStyle name="표준 3 5 2 6" xfId="50070" xr:uid="{00000000-0005-0000-0000-000034E30000}"/>
    <cellStyle name="표준 3 5 2 6 2" xfId="50071" xr:uid="{00000000-0005-0000-0000-000035E30000}"/>
    <cellStyle name="표준 3 5 2 6 2 2" xfId="50072" xr:uid="{00000000-0005-0000-0000-000036E30000}"/>
    <cellStyle name="표준 3 5 2 6 2 2 2" xfId="50073" xr:uid="{00000000-0005-0000-0000-000037E30000}"/>
    <cellStyle name="표준 3 5 2 6 2 3" xfId="50074" xr:uid="{00000000-0005-0000-0000-000038E30000}"/>
    <cellStyle name="표준 3 5 2 6 3" xfId="50075" xr:uid="{00000000-0005-0000-0000-000039E30000}"/>
    <cellStyle name="표준 3 5 2 6 3 2" xfId="50076" xr:uid="{00000000-0005-0000-0000-00003AE30000}"/>
    <cellStyle name="표준 3 5 2 6 4" xfId="50077" xr:uid="{00000000-0005-0000-0000-00003BE30000}"/>
    <cellStyle name="표준 3 5 2 7" xfId="50078" xr:uid="{00000000-0005-0000-0000-00003CE30000}"/>
    <cellStyle name="표준 3 5 2 7 2" xfId="50079" xr:uid="{00000000-0005-0000-0000-00003DE30000}"/>
    <cellStyle name="표준 3 5 2 7 2 2" xfId="50080" xr:uid="{00000000-0005-0000-0000-00003EE30000}"/>
    <cellStyle name="표준 3 5 2 7 3" xfId="50081" xr:uid="{00000000-0005-0000-0000-00003FE30000}"/>
    <cellStyle name="표준 3 5 2 8" xfId="50082" xr:uid="{00000000-0005-0000-0000-000040E30000}"/>
    <cellStyle name="표준 3 5 2 8 2" xfId="50083" xr:uid="{00000000-0005-0000-0000-000041E30000}"/>
    <cellStyle name="표준 3 5 2 9" xfId="50084" xr:uid="{00000000-0005-0000-0000-000042E30000}"/>
    <cellStyle name="표준 3 5 3" xfId="50085" xr:uid="{00000000-0005-0000-0000-000043E30000}"/>
    <cellStyle name="표준 3 5 3 2" xfId="50086" xr:uid="{00000000-0005-0000-0000-000044E30000}"/>
    <cellStyle name="표준 3 5 3 2 2" xfId="50087" xr:uid="{00000000-0005-0000-0000-000045E30000}"/>
    <cellStyle name="표준 3 5 3 2 2 2" xfId="50088" xr:uid="{00000000-0005-0000-0000-000046E30000}"/>
    <cellStyle name="표준 3 5 3 2 2 2 2" xfId="50089" xr:uid="{00000000-0005-0000-0000-000047E30000}"/>
    <cellStyle name="표준 3 5 3 2 2 2 3" xfId="50090" xr:uid="{00000000-0005-0000-0000-000048E30000}"/>
    <cellStyle name="표준 3 5 3 2 2 3" xfId="50091" xr:uid="{00000000-0005-0000-0000-000049E30000}"/>
    <cellStyle name="표준 3 5 3 2 2 3 2" xfId="50092" xr:uid="{00000000-0005-0000-0000-00004AE30000}"/>
    <cellStyle name="표준 3 5 3 2 2 4" xfId="50093" xr:uid="{00000000-0005-0000-0000-00004BE30000}"/>
    <cellStyle name="표준 3 5 3 2 3" xfId="50094" xr:uid="{00000000-0005-0000-0000-00004CE30000}"/>
    <cellStyle name="표준 3 5 3 2 3 2" xfId="50095" xr:uid="{00000000-0005-0000-0000-00004DE30000}"/>
    <cellStyle name="표준 3 5 3 2 3 2 2" xfId="50096" xr:uid="{00000000-0005-0000-0000-00004EE30000}"/>
    <cellStyle name="표준 3 5 3 2 3 3" xfId="50097" xr:uid="{00000000-0005-0000-0000-00004FE30000}"/>
    <cellStyle name="표준 3 5 3 2 4" xfId="50098" xr:uid="{00000000-0005-0000-0000-000050E30000}"/>
    <cellStyle name="표준 3 5 3 2 4 2" xfId="50099" xr:uid="{00000000-0005-0000-0000-000051E30000}"/>
    <cellStyle name="표준 3 5 3 2 5" xfId="50100" xr:uid="{00000000-0005-0000-0000-000052E30000}"/>
    <cellStyle name="표준 3 5 3 3" xfId="50101" xr:uid="{00000000-0005-0000-0000-000053E30000}"/>
    <cellStyle name="표준 3 5 3 3 2" xfId="50102" xr:uid="{00000000-0005-0000-0000-000054E30000}"/>
    <cellStyle name="표준 3 5 3 3 2 2" xfId="50103" xr:uid="{00000000-0005-0000-0000-000055E30000}"/>
    <cellStyle name="표준 3 5 3 3 2 2 2" xfId="50104" xr:uid="{00000000-0005-0000-0000-000056E30000}"/>
    <cellStyle name="표준 3 5 3 3 2 2 3" xfId="50105" xr:uid="{00000000-0005-0000-0000-000057E30000}"/>
    <cellStyle name="표준 3 5 3 3 2 3" xfId="50106" xr:uid="{00000000-0005-0000-0000-000058E30000}"/>
    <cellStyle name="표준 3 5 3 3 2 3 2" xfId="50107" xr:uid="{00000000-0005-0000-0000-000059E30000}"/>
    <cellStyle name="표준 3 5 3 3 2 4" xfId="50108" xr:uid="{00000000-0005-0000-0000-00005AE30000}"/>
    <cellStyle name="표준 3 5 3 3 3" xfId="50109" xr:uid="{00000000-0005-0000-0000-00005BE30000}"/>
    <cellStyle name="표준 3 5 3 3 3 2" xfId="50110" xr:uid="{00000000-0005-0000-0000-00005CE30000}"/>
    <cellStyle name="표준 3 5 3 3 3 2 2" xfId="50111" xr:uid="{00000000-0005-0000-0000-00005DE30000}"/>
    <cellStyle name="표준 3 5 3 3 3 3" xfId="50112" xr:uid="{00000000-0005-0000-0000-00005EE30000}"/>
    <cellStyle name="표준 3 5 3 3 4" xfId="50113" xr:uid="{00000000-0005-0000-0000-00005FE30000}"/>
    <cellStyle name="표준 3 5 3 3 4 2" xfId="50114" xr:uid="{00000000-0005-0000-0000-000060E30000}"/>
    <cellStyle name="표준 3 5 3 3 5" xfId="50115" xr:uid="{00000000-0005-0000-0000-000061E30000}"/>
    <cellStyle name="표준 3 5 3 4" xfId="50116" xr:uid="{00000000-0005-0000-0000-000062E30000}"/>
    <cellStyle name="표준 3 5 3 4 2" xfId="50117" xr:uid="{00000000-0005-0000-0000-000063E30000}"/>
    <cellStyle name="표준 3 5 3 4 2 2" xfId="50118" xr:uid="{00000000-0005-0000-0000-000064E30000}"/>
    <cellStyle name="표준 3 5 3 4 2 3" xfId="50119" xr:uid="{00000000-0005-0000-0000-000065E30000}"/>
    <cellStyle name="표준 3 5 3 4 3" xfId="50120" xr:uid="{00000000-0005-0000-0000-000066E30000}"/>
    <cellStyle name="표준 3 5 3 4 3 2" xfId="50121" xr:uid="{00000000-0005-0000-0000-000067E30000}"/>
    <cellStyle name="표준 3 5 3 4 4" xfId="50122" xr:uid="{00000000-0005-0000-0000-000068E30000}"/>
    <cellStyle name="표준 3 5 3 5" xfId="50123" xr:uid="{00000000-0005-0000-0000-000069E30000}"/>
    <cellStyle name="표준 3 5 3 5 2" xfId="50124" xr:uid="{00000000-0005-0000-0000-00006AE30000}"/>
    <cellStyle name="표준 3 5 3 5 2 2" xfId="50125" xr:uid="{00000000-0005-0000-0000-00006BE30000}"/>
    <cellStyle name="표준 3 5 3 5 3" xfId="50126" xr:uid="{00000000-0005-0000-0000-00006CE30000}"/>
    <cellStyle name="표준 3 5 3 6" xfId="50127" xr:uid="{00000000-0005-0000-0000-00006DE30000}"/>
    <cellStyle name="표준 3 5 3 6 2" xfId="50128" xr:uid="{00000000-0005-0000-0000-00006EE30000}"/>
    <cellStyle name="표준 3 5 3 7" xfId="50129" xr:uid="{00000000-0005-0000-0000-00006FE30000}"/>
    <cellStyle name="표준 3 5 4" xfId="50130" xr:uid="{00000000-0005-0000-0000-000070E30000}"/>
    <cellStyle name="표준 3 5 4 2" xfId="50131" xr:uid="{00000000-0005-0000-0000-000071E30000}"/>
    <cellStyle name="표준 3 5 4 2 2" xfId="50132" xr:uid="{00000000-0005-0000-0000-000072E30000}"/>
    <cellStyle name="표준 3 5 4 2 2 2" xfId="50133" xr:uid="{00000000-0005-0000-0000-000073E30000}"/>
    <cellStyle name="표준 3 5 4 2 2 3" xfId="50134" xr:uid="{00000000-0005-0000-0000-000074E30000}"/>
    <cellStyle name="표준 3 5 4 2 3" xfId="50135" xr:uid="{00000000-0005-0000-0000-000075E30000}"/>
    <cellStyle name="표준 3 5 4 2 3 2" xfId="50136" xr:uid="{00000000-0005-0000-0000-000076E30000}"/>
    <cellStyle name="표준 3 5 4 2 4" xfId="50137" xr:uid="{00000000-0005-0000-0000-000077E30000}"/>
    <cellStyle name="표준 3 5 4 3" xfId="50138" xr:uid="{00000000-0005-0000-0000-000078E30000}"/>
    <cellStyle name="표준 3 5 4 3 2" xfId="50139" xr:uid="{00000000-0005-0000-0000-000079E30000}"/>
    <cellStyle name="표준 3 5 4 3 2 2" xfId="50140" xr:uid="{00000000-0005-0000-0000-00007AE30000}"/>
    <cellStyle name="표준 3 5 4 3 3" xfId="50141" xr:uid="{00000000-0005-0000-0000-00007BE30000}"/>
    <cellStyle name="표준 3 5 4 4" xfId="50142" xr:uid="{00000000-0005-0000-0000-00007CE30000}"/>
    <cellStyle name="표준 3 5 4 4 2" xfId="50143" xr:uid="{00000000-0005-0000-0000-00007DE30000}"/>
    <cellStyle name="표준 3 5 4 5" xfId="50144" xr:uid="{00000000-0005-0000-0000-00007EE30000}"/>
    <cellStyle name="표준 3 5 5" xfId="50145" xr:uid="{00000000-0005-0000-0000-00007FE30000}"/>
    <cellStyle name="표준 3 5 5 2" xfId="50146" xr:uid="{00000000-0005-0000-0000-000080E30000}"/>
    <cellStyle name="표준 3 5 5 2 2" xfId="50147" xr:uid="{00000000-0005-0000-0000-000081E30000}"/>
    <cellStyle name="표준 3 5 5 2 2 2" xfId="50148" xr:uid="{00000000-0005-0000-0000-000082E30000}"/>
    <cellStyle name="표준 3 5 5 2 2 3" xfId="50149" xr:uid="{00000000-0005-0000-0000-000083E30000}"/>
    <cellStyle name="표준 3 5 5 2 3" xfId="50150" xr:uid="{00000000-0005-0000-0000-000084E30000}"/>
    <cellStyle name="표준 3 5 5 2 3 2" xfId="50151" xr:uid="{00000000-0005-0000-0000-000085E30000}"/>
    <cellStyle name="표준 3 5 5 2 4" xfId="50152" xr:uid="{00000000-0005-0000-0000-000086E30000}"/>
    <cellStyle name="표준 3 5 5 3" xfId="50153" xr:uid="{00000000-0005-0000-0000-000087E30000}"/>
    <cellStyle name="표준 3 5 5 3 2" xfId="50154" xr:uid="{00000000-0005-0000-0000-000088E30000}"/>
    <cellStyle name="표준 3 5 5 3 2 2" xfId="50155" xr:uid="{00000000-0005-0000-0000-000089E30000}"/>
    <cellStyle name="표준 3 5 5 3 3" xfId="50156" xr:uid="{00000000-0005-0000-0000-00008AE30000}"/>
    <cellStyle name="표준 3 5 5 4" xfId="50157" xr:uid="{00000000-0005-0000-0000-00008BE30000}"/>
    <cellStyle name="표준 3 5 5 4 2" xfId="50158" xr:uid="{00000000-0005-0000-0000-00008CE30000}"/>
    <cellStyle name="표준 3 5 5 5" xfId="50159" xr:uid="{00000000-0005-0000-0000-00008DE30000}"/>
    <cellStyle name="표준 3 5 6" xfId="50160" xr:uid="{00000000-0005-0000-0000-00008EE30000}"/>
    <cellStyle name="표준 3 5 6 2" xfId="50161" xr:uid="{00000000-0005-0000-0000-00008FE30000}"/>
    <cellStyle name="표준 3 5 6 2 2" xfId="50162" xr:uid="{00000000-0005-0000-0000-000090E30000}"/>
    <cellStyle name="표준 3 5 6 2 2 2" xfId="50163" xr:uid="{00000000-0005-0000-0000-000091E30000}"/>
    <cellStyle name="표준 3 5 6 2 2 3" xfId="50164" xr:uid="{00000000-0005-0000-0000-000092E30000}"/>
    <cellStyle name="표준 3 5 6 2 3" xfId="50165" xr:uid="{00000000-0005-0000-0000-000093E30000}"/>
    <cellStyle name="표준 3 5 6 2 3 2" xfId="50166" xr:uid="{00000000-0005-0000-0000-000094E30000}"/>
    <cellStyle name="표준 3 5 6 2 4" xfId="50167" xr:uid="{00000000-0005-0000-0000-000095E30000}"/>
    <cellStyle name="표준 3 5 6 3" xfId="50168" xr:uid="{00000000-0005-0000-0000-000096E30000}"/>
    <cellStyle name="표준 3 5 6 3 2" xfId="50169" xr:uid="{00000000-0005-0000-0000-000097E30000}"/>
    <cellStyle name="표준 3 5 6 3 2 2" xfId="50170" xr:uid="{00000000-0005-0000-0000-000098E30000}"/>
    <cellStyle name="표준 3 5 6 3 3" xfId="50171" xr:uid="{00000000-0005-0000-0000-000099E30000}"/>
    <cellStyle name="표준 3 5 6 4" xfId="50172" xr:uid="{00000000-0005-0000-0000-00009AE30000}"/>
    <cellStyle name="표준 3 5 6 4 2" xfId="50173" xr:uid="{00000000-0005-0000-0000-00009BE30000}"/>
    <cellStyle name="표준 3 5 6 5" xfId="50174" xr:uid="{00000000-0005-0000-0000-00009CE30000}"/>
    <cellStyle name="표준 3 5 7" xfId="50175" xr:uid="{00000000-0005-0000-0000-00009DE30000}"/>
    <cellStyle name="표준 3 5 7 2" xfId="50176" xr:uid="{00000000-0005-0000-0000-00009EE30000}"/>
    <cellStyle name="표준 3 5 7 2 2" xfId="50177" xr:uid="{00000000-0005-0000-0000-00009FE30000}"/>
    <cellStyle name="표준 3 5 7 2 3" xfId="50178" xr:uid="{00000000-0005-0000-0000-0000A0E30000}"/>
    <cellStyle name="표준 3 5 7 3" xfId="50179" xr:uid="{00000000-0005-0000-0000-0000A1E30000}"/>
    <cellStyle name="표준 3 5 7 3 2" xfId="50180" xr:uid="{00000000-0005-0000-0000-0000A2E30000}"/>
    <cellStyle name="표준 3 5 7 4" xfId="50181" xr:uid="{00000000-0005-0000-0000-0000A3E30000}"/>
    <cellStyle name="표준 3 5 8" xfId="50182" xr:uid="{00000000-0005-0000-0000-0000A4E30000}"/>
    <cellStyle name="표준 3 5 8 2" xfId="50183" xr:uid="{00000000-0005-0000-0000-0000A5E30000}"/>
    <cellStyle name="표준 3 5 8 2 2" xfId="50184" xr:uid="{00000000-0005-0000-0000-0000A6E30000}"/>
    <cellStyle name="표준 3 5 8 3" xfId="50185" xr:uid="{00000000-0005-0000-0000-0000A7E30000}"/>
    <cellStyle name="표준 3 5 9" xfId="50186" xr:uid="{00000000-0005-0000-0000-0000A8E30000}"/>
    <cellStyle name="표준 3 5 9 2" xfId="50187" xr:uid="{00000000-0005-0000-0000-0000A9E30000}"/>
    <cellStyle name="표준 3 6" xfId="7361" xr:uid="{00000000-0005-0000-0000-0000AAE30000}"/>
    <cellStyle name="표준 3 6 2" xfId="50188" xr:uid="{00000000-0005-0000-0000-0000ABE30000}"/>
    <cellStyle name="표준 3 6 2 2" xfId="50189" xr:uid="{00000000-0005-0000-0000-0000ACE30000}"/>
    <cellStyle name="표준 3 6 2 2 2" xfId="50190" xr:uid="{00000000-0005-0000-0000-0000ADE30000}"/>
    <cellStyle name="표준 3 6 2 2 3" xfId="50191" xr:uid="{00000000-0005-0000-0000-0000AEE30000}"/>
    <cellStyle name="표준 3 6 2 2 3 2" xfId="50192" xr:uid="{00000000-0005-0000-0000-0000AFE30000}"/>
    <cellStyle name="표준 3 6 2 2 3 3" xfId="50193" xr:uid="{00000000-0005-0000-0000-0000B0E30000}"/>
    <cellStyle name="표준 3 6 2 2 4" xfId="50194" xr:uid="{00000000-0005-0000-0000-0000B1E30000}"/>
    <cellStyle name="표준 3 6 2 2 5" xfId="50195" xr:uid="{00000000-0005-0000-0000-0000B2E30000}"/>
    <cellStyle name="표준 3 6 2 3" xfId="50196" xr:uid="{00000000-0005-0000-0000-0000B3E30000}"/>
    <cellStyle name="표준 3 6 2 3 2" xfId="50197" xr:uid="{00000000-0005-0000-0000-0000B4E30000}"/>
    <cellStyle name="표준 3 6 2 3 2 2" xfId="50198" xr:uid="{00000000-0005-0000-0000-0000B5E30000}"/>
    <cellStyle name="표준 3 6 2 3 2 3" xfId="50199" xr:uid="{00000000-0005-0000-0000-0000B6E30000}"/>
    <cellStyle name="표준 3 6 2 3 3" xfId="50200" xr:uid="{00000000-0005-0000-0000-0000B7E30000}"/>
    <cellStyle name="표준 3 6 2 3 4" xfId="50201" xr:uid="{00000000-0005-0000-0000-0000B8E30000}"/>
    <cellStyle name="표준 3 6 2 3 5" xfId="50202" xr:uid="{00000000-0005-0000-0000-0000B9E30000}"/>
    <cellStyle name="표준 3 6 2 4" xfId="50203" xr:uid="{00000000-0005-0000-0000-0000BAE30000}"/>
    <cellStyle name="표준 3 6 2 4 2" xfId="50204" xr:uid="{00000000-0005-0000-0000-0000BBE30000}"/>
    <cellStyle name="표준 3 6 2 4 3" xfId="50205" xr:uid="{00000000-0005-0000-0000-0000BCE30000}"/>
    <cellStyle name="표준 3 6 2 5" xfId="50206" xr:uid="{00000000-0005-0000-0000-0000BDE30000}"/>
    <cellStyle name="표준 3 6 2 6" xfId="50207" xr:uid="{00000000-0005-0000-0000-0000BEE30000}"/>
    <cellStyle name="표준 3 6 2 7" xfId="50208" xr:uid="{00000000-0005-0000-0000-0000BFE30000}"/>
    <cellStyle name="표준 3 6 2 8" xfId="50209" xr:uid="{00000000-0005-0000-0000-0000C0E30000}"/>
    <cellStyle name="표준 3 6 3" xfId="50210" xr:uid="{00000000-0005-0000-0000-0000C1E30000}"/>
    <cellStyle name="표준 3 6 3 2" xfId="50211" xr:uid="{00000000-0005-0000-0000-0000C2E30000}"/>
    <cellStyle name="표준 3 6 3 2 2" xfId="50212" xr:uid="{00000000-0005-0000-0000-0000C3E30000}"/>
    <cellStyle name="표준 3 6 3 2 3" xfId="50213" xr:uid="{00000000-0005-0000-0000-0000C4E30000}"/>
    <cellStyle name="표준 3 6 3 3" xfId="50214" xr:uid="{00000000-0005-0000-0000-0000C5E30000}"/>
    <cellStyle name="표준 3 6 3 4" xfId="50215" xr:uid="{00000000-0005-0000-0000-0000C6E30000}"/>
    <cellStyle name="표준 3 6 4" xfId="50216" xr:uid="{00000000-0005-0000-0000-0000C7E30000}"/>
    <cellStyle name="표준 3 6 4 2" xfId="50217" xr:uid="{00000000-0005-0000-0000-0000C8E30000}"/>
    <cellStyle name="표준 3 6 4 3" xfId="50218" xr:uid="{00000000-0005-0000-0000-0000C9E30000}"/>
    <cellStyle name="표준 3 6 4 4" xfId="50219" xr:uid="{00000000-0005-0000-0000-0000CAE30000}"/>
    <cellStyle name="표준 3 6 5" xfId="50220" xr:uid="{00000000-0005-0000-0000-0000CBE30000}"/>
    <cellStyle name="표준 3 6 5 2" xfId="50221" xr:uid="{00000000-0005-0000-0000-0000CCE30000}"/>
    <cellStyle name="표준 3 6 6" xfId="50222" xr:uid="{00000000-0005-0000-0000-0000CDE30000}"/>
    <cellStyle name="표준 3 6 7" xfId="50223" xr:uid="{00000000-0005-0000-0000-0000CEE30000}"/>
    <cellStyle name="표준 3 6 8" xfId="50224" xr:uid="{00000000-0005-0000-0000-0000CFE30000}"/>
    <cellStyle name="표준 3 7" xfId="7362" xr:uid="{00000000-0005-0000-0000-0000D0E30000}"/>
    <cellStyle name="표준 3 7 2" xfId="50225" xr:uid="{00000000-0005-0000-0000-0000D1E30000}"/>
    <cellStyle name="표준 3 7 2 2" xfId="50226" xr:uid="{00000000-0005-0000-0000-0000D2E30000}"/>
    <cellStyle name="표준 3 7 2 2 2" xfId="50227" xr:uid="{00000000-0005-0000-0000-0000D3E30000}"/>
    <cellStyle name="표준 3 7 2 2 2 2" xfId="50228" xr:uid="{00000000-0005-0000-0000-0000D4E30000}"/>
    <cellStyle name="표준 3 7 2 2 2 3" xfId="50229" xr:uid="{00000000-0005-0000-0000-0000D5E30000}"/>
    <cellStyle name="표준 3 7 2 2 3" xfId="50230" xr:uid="{00000000-0005-0000-0000-0000D6E30000}"/>
    <cellStyle name="표준 3 7 2 2 4" xfId="50231" xr:uid="{00000000-0005-0000-0000-0000D7E30000}"/>
    <cellStyle name="표준 3 7 2 3" xfId="50232" xr:uid="{00000000-0005-0000-0000-0000D8E30000}"/>
    <cellStyle name="표준 3 7 2 3 2" xfId="50233" xr:uid="{00000000-0005-0000-0000-0000D9E30000}"/>
    <cellStyle name="표준 3 7 2 3 3" xfId="50234" xr:uid="{00000000-0005-0000-0000-0000DAE30000}"/>
    <cellStyle name="표준 3 7 2 4" xfId="50235" xr:uid="{00000000-0005-0000-0000-0000DBE30000}"/>
    <cellStyle name="표준 3 7 2 5" xfId="50236" xr:uid="{00000000-0005-0000-0000-0000DCE30000}"/>
    <cellStyle name="표준 3 7 3" xfId="50237" xr:uid="{00000000-0005-0000-0000-0000DDE30000}"/>
    <cellStyle name="표준 3 7 3 2" xfId="50238" xr:uid="{00000000-0005-0000-0000-0000DEE30000}"/>
    <cellStyle name="표준 3 7 3 2 2" xfId="50239" xr:uid="{00000000-0005-0000-0000-0000DFE30000}"/>
    <cellStyle name="표준 3 7 3 2 3" xfId="50240" xr:uid="{00000000-0005-0000-0000-0000E0E30000}"/>
    <cellStyle name="표준 3 7 3 3" xfId="50241" xr:uid="{00000000-0005-0000-0000-0000E1E30000}"/>
    <cellStyle name="표준 3 7 3 4" xfId="50242" xr:uid="{00000000-0005-0000-0000-0000E2E30000}"/>
    <cellStyle name="표준 3 7 4" xfId="50243" xr:uid="{00000000-0005-0000-0000-0000E3E30000}"/>
    <cellStyle name="표준 3 7 4 2" xfId="50244" xr:uid="{00000000-0005-0000-0000-0000E4E30000}"/>
    <cellStyle name="표준 3 7 4 3" xfId="50245" xr:uid="{00000000-0005-0000-0000-0000E5E30000}"/>
    <cellStyle name="표준 3 7 5" xfId="50246" xr:uid="{00000000-0005-0000-0000-0000E6E30000}"/>
    <cellStyle name="표준 3 7 6" xfId="50247" xr:uid="{00000000-0005-0000-0000-0000E7E30000}"/>
    <cellStyle name="표준 3 8" xfId="7363" xr:uid="{00000000-0005-0000-0000-0000E8E30000}"/>
    <cellStyle name="표준 3 8 2" xfId="50248" xr:uid="{00000000-0005-0000-0000-0000E9E30000}"/>
    <cellStyle name="표준 3 8 3" xfId="50249" xr:uid="{00000000-0005-0000-0000-0000EAE30000}"/>
    <cellStyle name="표준 3 8 4" xfId="50250" xr:uid="{00000000-0005-0000-0000-0000EBE30000}"/>
    <cellStyle name="표준 3 8 5" xfId="50251" xr:uid="{00000000-0005-0000-0000-0000ECE30000}"/>
    <cellStyle name="표준 3 9" xfId="50252" xr:uid="{00000000-0005-0000-0000-0000EDE30000}"/>
    <cellStyle name="표준 3 9 2" xfId="50253" xr:uid="{00000000-0005-0000-0000-0000EEE30000}"/>
    <cellStyle name="표준 3 9 3" xfId="50254" xr:uid="{00000000-0005-0000-0000-0000EFE30000}"/>
    <cellStyle name="표준 3 9 3 2" xfId="50255" xr:uid="{00000000-0005-0000-0000-0000F0E30000}"/>
    <cellStyle name="표준 3 9 3 3" xfId="50256" xr:uid="{00000000-0005-0000-0000-0000F1E30000}"/>
    <cellStyle name="표준 3 9 4" xfId="50257" xr:uid="{00000000-0005-0000-0000-0000F2E30000}"/>
    <cellStyle name="표준 3 9 5" xfId="50258" xr:uid="{00000000-0005-0000-0000-0000F3E30000}"/>
    <cellStyle name="표준 3_0-1간지" xfId="7364" xr:uid="{00000000-0005-0000-0000-0000F4E30000}"/>
    <cellStyle name="표준 30" xfId="7365" xr:uid="{00000000-0005-0000-0000-0000F5E30000}"/>
    <cellStyle name="표준 31" xfId="7366" xr:uid="{00000000-0005-0000-0000-0000F6E30000}"/>
    <cellStyle name="표준 31 2" xfId="7367" xr:uid="{00000000-0005-0000-0000-0000F7E30000}"/>
    <cellStyle name="표준 31 3" xfId="7368" xr:uid="{00000000-0005-0000-0000-0000F8E30000}"/>
    <cellStyle name="표준 31 4" xfId="7369" xr:uid="{00000000-0005-0000-0000-0000F9E30000}"/>
    <cellStyle name="표준 32" xfId="7370" xr:uid="{00000000-0005-0000-0000-0000FAE30000}"/>
    <cellStyle name="표준 33" xfId="7371" xr:uid="{00000000-0005-0000-0000-0000FBE30000}"/>
    <cellStyle name="표준 33 2" xfId="7372" xr:uid="{00000000-0005-0000-0000-0000FCE30000}"/>
    <cellStyle name="표준 33 3" xfId="7373" xr:uid="{00000000-0005-0000-0000-0000FDE30000}"/>
    <cellStyle name="표준 33 4" xfId="7374" xr:uid="{00000000-0005-0000-0000-0000FEE30000}"/>
    <cellStyle name="표준 34" xfId="7375" xr:uid="{00000000-0005-0000-0000-0000FFE30000}"/>
    <cellStyle name="표준 34 2" xfId="7376" xr:uid="{00000000-0005-0000-0000-000000E40000}"/>
    <cellStyle name="표준 34 3" xfId="7377" xr:uid="{00000000-0005-0000-0000-000001E40000}"/>
    <cellStyle name="표준 34 4" xfId="7378" xr:uid="{00000000-0005-0000-0000-000002E40000}"/>
    <cellStyle name="표준 35" xfId="7379" xr:uid="{00000000-0005-0000-0000-000003E40000}"/>
    <cellStyle name="표준 35 10" xfId="58775" xr:uid="{00000000-0005-0000-0000-000004E40000}"/>
    <cellStyle name="표준 35 11" xfId="58776" xr:uid="{00000000-0005-0000-0000-000005E40000}"/>
    <cellStyle name="표준 35 12" xfId="58777" xr:uid="{00000000-0005-0000-0000-000006E40000}"/>
    <cellStyle name="표준 35 13" xfId="58778" xr:uid="{00000000-0005-0000-0000-000007E40000}"/>
    <cellStyle name="표준 35 14" xfId="58779" xr:uid="{00000000-0005-0000-0000-000008E40000}"/>
    <cellStyle name="표준 35 15" xfId="58780" xr:uid="{00000000-0005-0000-0000-000009E40000}"/>
    <cellStyle name="표준 35 2" xfId="7380" xr:uid="{00000000-0005-0000-0000-00000AE40000}"/>
    <cellStyle name="표준 35 2 10" xfId="58781" xr:uid="{00000000-0005-0000-0000-00000BE40000}"/>
    <cellStyle name="표준 35 2 11" xfId="58782" xr:uid="{00000000-0005-0000-0000-00000CE40000}"/>
    <cellStyle name="표준 35 2 12" xfId="58783" xr:uid="{00000000-0005-0000-0000-00000DE40000}"/>
    <cellStyle name="표준 35 2 13" xfId="58784" xr:uid="{00000000-0005-0000-0000-00000EE40000}"/>
    <cellStyle name="표준 35 2 14" xfId="58785" xr:uid="{00000000-0005-0000-0000-00000FE40000}"/>
    <cellStyle name="표준 35 2 2" xfId="7381" xr:uid="{00000000-0005-0000-0000-000010E40000}"/>
    <cellStyle name="표준 35 2 2 10" xfId="58786" xr:uid="{00000000-0005-0000-0000-000011E40000}"/>
    <cellStyle name="표준 35 2 2 11" xfId="58787" xr:uid="{00000000-0005-0000-0000-000012E40000}"/>
    <cellStyle name="표준 35 2 2 12" xfId="58788" xr:uid="{00000000-0005-0000-0000-000013E40000}"/>
    <cellStyle name="표준 35 2 2 13" xfId="58789" xr:uid="{00000000-0005-0000-0000-000014E40000}"/>
    <cellStyle name="표준 35 2 2 2" xfId="58790" xr:uid="{00000000-0005-0000-0000-000015E40000}"/>
    <cellStyle name="표준 35 2 2 3" xfId="58791" xr:uid="{00000000-0005-0000-0000-000016E40000}"/>
    <cellStyle name="표준 35 2 2 4" xfId="58792" xr:uid="{00000000-0005-0000-0000-000017E40000}"/>
    <cellStyle name="표준 35 2 2 5" xfId="58793" xr:uid="{00000000-0005-0000-0000-000018E40000}"/>
    <cellStyle name="표준 35 2 2 6" xfId="58794" xr:uid="{00000000-0005-0000-0000-000019E40000}"/>
    <cellStyle name="표준 35 2 2 7" xfId="58795" xr:uid="{00000000-0005-0000-0000-00001AE40000}"/>
    <cellStyle name="표준 35 2 2 8" xfId="58796" xr:uid="{00000000-0005-0000-0000-00001BE40000}"/>
    <cellStyle name="표준 35 2 2 9" xfId="58797" xr:uid="{00000000-0005-0000-0000-00001CE40000}"/>
    <cellStyle name="표준 35 2 3" xfId="58798" xr:uid="{00000000-0005-0000-0000-00001DE40000}"/>
    <cellStyle name="표준 35 2 3 2" xfId="58799" xr:uid="{00000000-0005-0000-0000-00001EE40000}"/>
    <cellStyle name="표준 35 2 3 3" xfId="58800" xr:uid="{00000000-0005-0000-0000-00001FE40000}"/>
    <cellStyle name="표준 35 2 4" xfId="58801" xr:uid="{00000000-0005-0000-0000-000020E40000}"/>
    <cellStyle name="표준 35 2 5" xfId="58802" xr:uid="{00000000-0005-0000-0000-000021E40000}"/>
    <cellStyle name="표준 35 2 6" xfId="58803" xr:uid="{00000000-0005-0000-0000-000022E40000}"/>
    <cellStyle name="표준 35 2 7" xfId="58804" xr:uid="{00000000-0005-0000-0000-000023E40000}"/>
    <cellStyle name="표준 35 2 8" xfId="58805" xr:uid="{00000000-0005-0000-0000-000024E40000}"/>
    <cellStyle name="표준 35 2 9" xfId="58806" xr:uid="{00000000-0005-0000-0000-000025E40000}"/>
    <cellStyle name="표준 35 3" xfId="7382" xr:uid="{00000000-0005-0000-0000-000026E40000}"/>
    <cellStyle name="표준 35 3 10" xfId="58807" xr:uid="{00000000-0005-0000-0000-000027E40000}"/>
    <cellStyle name="표준 35 3 11" xfId="58808" xr:uid="{00000000-0005-0000-0000-000028E40000}"/>
    <cellStyle name="표준 35 3 12" xfId="58809" xr:uid="{00000000-0005-0000-0000-000029E40000}"/>
    <cellStyle name="표준 35 3 13" xfId="58810" xr:uid="{00000000-0005-0000-0000-00002AE40000}"/>
    <cellStyle name="표준 35 3 2" xfId="58811" xr:uid="{00000000-0005-0000-0000-00002BE40000}"/>
    <cellStyle name="표준 35 3 3" xfId="58812" xr:uid="{00000000-0005-0000-0000-00002CE40000}"/>
    <cellStyle name="표준 35 3 4" xfId="58813" xr:uid="{00000000-0005-0000-0000-00002DE40000}"/>
    <cellStyle name="표준 35 3 5" xfId="58814" xr:uid="{00000000-0005-0000-0000-00002EE40000}"/>
    <cellStyle name="표준 35 3 6" xfId="58815" xr:uid="{00000000-0005-0000-0000-00002FE40000}"/>
    <cellStyle name="표준 35 3 7" xfId="58816" xr:uid="{00000000-0005-0000-0000-000030E40000}"/>
    <cellStyle name="표준 35 3 8" xfId="58817" xr:uid="{00000000-0005-0000-0000-000031E40000}"/>
    <cellStyle name="표준 35 3 9" xfId="58818" xr:uid="{00000000-0005-0000-0000-000032E40000}"/>
    <cellStyle name="표준 35 4" xfId="58819" xr:uid="{00000000-0005-0000-0000-000033E40000}"/>
    <cellStyle name="표준 35 4 2" xfId="58820" xr:uid="{00000000-0005-0000-0000-000034E40000}"/>
    <cellStyle name="표준 35 4 3" xfId="58821" xr:uid="{00000000-0005-0000-0000-000035E40000}"/>
    <cellStyle name="표준 35 5" xfId="58822" xr:uid="{00000000-0005-0000-0000-000036E40000}"/>
    <cellStyle name="표준 35 6" xfId="58823" xr:uid="{00000000-0005-0000-0000-000037E40000}"/>
    <cellStyle name="표준 35 7" xfId="58824" xr:uid="{00000000-0005-0000-0000-000038E40000}"/>
    <cellStyle name="표준 35 8" xfId="58825" xr:uid="{00000000-0005-0000-0000-000039E40000}"/>
    <cellStyle name="표준 35 9" xfId="58826" xr:uid="{00000000-0005-0000-0000-00003AE40000}"/>
    <cellStyle name="표준 36" xfId="7383" xr:uid="{00000000-0005-0000-0000-00003BE40000}"/>
    <cellStyle name="표준 36 10" xfId="58827" xr:uid="{00000000-0005-0000-0000-00003CE40000}"/>
    <cellStyle name="표준 36 11" xfId="58828" xr:uid="{00000000-0005-0000-0000-00003DE40000}"/>
    <cellStyle name="표준 36 12" xfId="58829" xr:uid="{00000000-0005-0000-0000-00003EE40000}"/>
    <cellStyle name="표준 36 13" xfId="58830" xr:uid="{00000000-0005-0000-0000-00003FE40000}"/>
    <cellStyle name="표준 36 14" xfId="58831" xr:uid="{00000000-0005-0000-0000-000040E40000}"/>
    <cellStyle name="표준 36 15" xfId="58832" xr:uid="{00000000-0005-0000-0000-000041E40000}"/>
    <cellStyle name="표준 36 2" xfId="7384" xr:uid="{00000000-0005-0000-0000-000042E40000}"/>
    <cellStyle name="표준 36 2 10" xfId="58833" xr:uid="{00000000-0005-0000-0000-000043E40000}"/>
    <cellStyle name="표준 36 2 11" xfId="58834" xr:uid="{00000000-0005-0000-0000-000044E40000}"/>
    <cellStyle name="표준 36 2 12" xfId="58835" xr:uid="{00000000-0005-0000-0000-000045E40000}"/>
    <cellStyle name="표준 36 2 13" xfId="58836" xr:uid="{00000000-0005-0000-0000-000046E40000}"/>
    <cellStyle name="표준 36 2 2" xfId="58837" xr:uid="{00000000-0005-0000-0000-000047E40000}"/>
    <cellStyle name="표준 36 2 3" xfId="58838" xr:uid="{00000000-0005-0000-0000-000048E40000}"/>
    <cellStyle name="표준 36 2 4" xfId="58839" xr:uid="{00000000-0005-0000-0000-000049E40000}"/>
    <cellStyle name="표준 36 2 5" xfId="58840" xr:uid="{00000000-0005-0000-0000-00004AE40000}"/>
    <cellStyle name="표준 36 2 6" xfId="58841" xr:uid="{00000000-0005-0000-0000-00004BE40000}"/>
    <cellStyle name="표준 36 2 7" xfId="58842" xr:uid="{00000000-0005-0000-0000-00004CE40000}"/>
    <cellStyle name="표준 36 2 8" xfId="58843" xr:uid="{00000000-0005-0000-0000-00004DE40000}"/>
    <cellStyle name="표준 36 2 9" xfId="58844" xr:uid="{00000000-0005-0000-0000-00004EE40000}"/>
    <cellStyle name="표준 36 3" xfId="7385" xr:uid="{00000000-0005-0000-0000-00004FE40000}"/>
    <cellStyle name="표준 36 3 10" xfId="58845" xr:uid="{00000000-0005-0000-0000-000050E40000}"/>
    <cellStyle name="표준 36 3 11" xfId="58846" xr:uid="{00000000-0005-0000-0000-000051E40000}"/>
    <cellStyle name="표준 36 3 12" xfId="58847" xr:uid="{00000000-0005-0000-0000-000052E40000}"/>
    <cellStyle name="표준 36 3 13" xfId="58848" xr:uid="{00000000-0005-0000-0000-000053E40000}"/>
    <cellStyle name="표준 36 3 2" xfId="58849" xr:uid="{00000000-0005-0000-0000-000054E40000}"/>
    <cellStyle name="표준 36 3 3" xfId="58850" xr:uid="{00000000-0005-0000-0000-000055E40000}"/>
    <cellStyle name="표준 36 3 4" xfId="58851" xr:uid="{00000000-0005-0000-0000-000056E40000}"/>
    <cellStyle name="표준 36 3 5" xfId="58852" xr:uid="{00000000-0005-0000-0000-000057E40000}"/>
    <cellStyle name="표준 36 3 6" xfId="58853" xr:uid="{00000000-0005-0000-0000-000058E40000}"/>
    <cellStyle name="표준 36 3 7" xfId="58854" xr:uid="{00000000-0005-0000-0000-000059E40000}"/>
    <cellStyle name="표준 36 3 8" xfId="58855" xr:uid="{00000000-0005-0000-0000-00005AE40000}"/>
    <cellStyle name="표준 36 3 9" xfId="58856" xr:uid="{00000000-0005-0000-0000-00005BE40000}"/>
    <cellStyle name="표준 36 4" xfId="58857" xr:uid="{00000000-0005-0000-0000-00005CE40000}"/>
    <cellStyle name="표준 36 4 2" xfId="58858" xr:uid="{00000000-0005-0000-0000-00005DE40000}"/>
    <cellStyle name="표준 36 4 3" xfId="58859" xr:uid="{00000000-0005-0000-0000-00005EE40000}"/>
    <cellStyle name="표준 36 5" xfId="58860" xr:uid="{00000000-0005-0000-0000-00005FE40000}"/>
    <cellStyle name="표준 36 6" xfId="58861" xr:uid="{00000000-0005-0000-0000-000060E40000}"/>
    <cellStyle name="표준 36 7" xfId="58862" xr:uid="{00000000-0005-0000-0000-000061E40000}"/>
    <cellStyle name="표준 36 8" xfId="58863" xr:uid="{00000000-0005-0000-0000-000062E40000}"/>
    <cellStyle name="표준 36 9" xfId="58864" xr:uid="{00000000-0005-0000-0000-000063E40000}"/>
    <cellStyle name="표준 37" xfId="7386" xr:uid="{00000000-0005-0000-0000-000064E40000}"/>
    <cellStyle name="표준 37 10" xfId="58865" xr:uid="{00000000-0005-0000-0000-000065E40000}"/>
    <cellStyle name="표준 37 11" xfId="58866" xr:uid="{00000000-0005-0000-0000-000066E40000}"/>
    <cellStyle name="표준 37 12" xfId="58867" xr:uid="{00000000-0005-0000-0000-000067E40000}"/>
    <cellStyle name="표준 37 13" xfId="58868" xr:uid="{00000000-0005-0000-0000-000068E40000}"/>
    <cellStyle name="표준 37 2" xfId="58869" xr:uid="{00000000-0005-0000-0000-000069E40000}"/>
    <cellStyle name="표준 37 3" xfId="58870" xr:uid="{00000000-0005-0000-0000-00006AE40000}"/>
    <cellStyle name="표준 37 4" xfId="58871" xr:uid="{00000000-0005-0000-0000-00006BE40000}"/>
    <cellStyle name="표준 37 5" xfId="58872" xr:uid="{00000000-0005-0000-0000-00006CE40000}"/>
    <cellStyle name="표준 37 6" xfId="58873" xr:uid="{00000000-0005-0000-0000-00006DE40000}"/>
    <cellStyle name="표준 37 7" xfId="58874" xr:uid="{00000000-0005-0000-0000-00006EE40000}"/>
    <cellStyle name="표준 37 8" xfId="58875" xr:uid="{00000000-0005-0000-0000-00006FE40000}"/>
    <cellStyle name="표준 37 9" xfId="58876" xr:uid="{00000000-0005-0000-0000-000070E40000}"/>
    <cellStyle name="표준 38" xfId="50259" xr:uid="{00000000-0005-0000-0000-000071E40000}"/>
    <cellStyle name="표준 39" xfId="7387" xr:uid="{00000000-0005-0000-0000-000072E40000}"/>
    <cellStyle name="표준 39 10" xfId="58877" xr:uid="{00000000-0005-0000-0000-000073E40000}"/>
    <cellStyle name="표준 39 11" xfId="58878" xr:uid="{00000000-0005-0000-0000-000074E40000}"/>
    <cellStyle name="표준 39 12" xfId="58879" xr:uid="{00000000-0005-0000-0000-000075E40000}"/>
    <cellStyle name="표준 39 13" xfId="58880" xr:uid="{00000000-0005-0000-0000-000076E40000}"/>
    <cellStyle name="표준 39 2" xfId="58881" xr:uid="{00000000-0005-0000-0000-000077E40000}"/>
    <cellStyle name="표준 39 3" xfId="58882" xr:uid="{00000000-0005-0000-0000-000078E40000}"/>
    <cellStyle name="표준 39 4" xfId="58883" xr:uid="{00000000-0005-0000-0000-000079E40000}"/>
    <cellStyle name="표준 39 5" xfId="58884" xr:uid="{00000000-0005-0000-0000-00007AE40000}"/>
    <cellStyle name="표준 39 6" xfId="58885" xr:uid="{00000000-0005-0000-0000-00007BE40000}"/>
    <cellStyle name="표준 39 7" xfId="58886" xr:uid="{00000000-0005-0000-0000-00007CE40000}"/>
    <cellStyle name="표준 39 8" xfId="58887" xr:uid="{00000000-0005-0000-0000-00007DE40000}"/>
    <cellStyle name="표준 39 9" xfId="58888" xr:uid="{00000000-0005-0000-0000-00007EE40000}"/>
    <cellStyle name="표준 4" xfId="7388" xr:uid="{00000000-0005-0000-0000-00007FE40000}"/>
    <cellStyle name="표준 4 2" xfId="7389" xr:uid="{00000000-0005-0000-0000-000080E40000}"/>
    <cellStyle name="표준 4 2 2" xfId="7390" xr:uid="{00000000-0005-0000-0000-000081E40000}"/>
    <cellStyle name="표준 4 2 3" xfId="7391" xr:uid="{00000000-0005-0000-0000-000082E40000}"/>
    <cellStyle name="표준 4 2 4" xfId="7392" xr:uid="{00000000-0005-0000-0000-000083E40000}"/>
    <cellStyle name="표준 4 2 5" xfId="7393" xr:uid="{00000000-0005-0000-0000-000084E40000}"/>
    <cellStyle name="표준 4 2 6" xfId="7394" xr:uid="{00000000-0005-0000-0000-000085E40000}"/>
    <cellStyle name="표준 4 2 7" xfId="7395" xr:uid="{00000000-0005-0000-0000-000086E40000}"/>
    <cellStyle name="표준 4 3" xfId="7396" xr:uid="{00000000-0005-0000-0000-000087E40000}"/>
    <cellStyle name="표준 4 3 2" xfId="50260" xr:uid="{00000000-0005-0000-0000-000088E40000}"/>
    <cellStyle name="표준 4 3 3" xfId="50261" xr:uid="{00000000-0005-0000-0000-000089E40000}"/>
    <cellStyle name="표준 4 4" xfId="7397" xr:uid="{00000000-0005-0000-0000-00008AE40000}"/>
    <cellStyle name="표준 4 4 2" xfId="50262" xr:uid="{00000000-0005-0000-0000-00008BE40000}"/>
    <cellStyle name="표준 4 4 3" xfId="50263" xr:uid="{00000000-0005-0000-0000-00008CE40000}"/>
    <cellStyle name="표준 4 5" xfId="7398" xr:uid="{00000000-0005-0000-0000-00008DE40000}"/>
    <cellStyle name="표준 4 6" xfId="7399" xr:uid="{00000000-0005-0000-0000-00008EE40000}"/>
    <cellStyle name="표준 4_2009년 숲가꾸기(솎아베기,천연림보육)사업2지구실시설계서" xfId="7400" xr:uid="{00000000-0005-0000-0000-00008FE40000}"/>
    <cellStyle name="표준 40" xfId="7401" xr:uid="{00000000-0005-0000-0000-000090E40000}"/>
    <cellStyle name="표준 40 10" xfId="58889" xr:uid="{00000000-0005-0000-0000-000091E40000}"/>
    <cellStyle name="표준 40 11" xfId="58890" xr:uid="{00000000-0005-0000-0000-000092E40000}"/>
    <cellStyle name="표준 40 12" xfId="58891" xr:uid="{00000000-0005-0000-0000-000093E40000}"/>
    <cellStyle name="표준 40 13" xfId="58892" xr:uid="{00000000-0005-0000-0000-000094E40000}"/>
    <cellStyle name="표준 40 2" xfId="58893" xr:uid="{00000000-0005-0000-0000-000095E40000}"/>
    <cellStyle name="표준 40 3" xfId="58894" xr:uid="{00000000-0005-0000-0000-000096E40000}"/>
    <cellStyle name="표준 40 4" xfId="58895" xr:uid="{00000000-0005-0000-0000-000097E40000}"/>
    <cellStyle name="표준 40 5" xfId="58896" xr:uid="{00000000-0005-0000-0000-000098E40000}"/>
    <cellStyle name="표준 40 6" xfId="58897" xr:uid="{00000000-0005-0000-0000-000099E40000}"/>
    <cellStyle name="표준 40 7" xfId="58898" xr:uid="{00000000-0005-0000-0000-00009AE40000}"/>
    <cellStyle name="표준 40 8" xfId="58899" xr:uid="{00000000-0005-0000-0000-00009BE40000}"/>
    <cellStyle name="표준 40 9" xfId="58900" xr:uid="{00000000-0005-0000-0000-00009CE40000}"/>
    <cellStyle name="표준 41" xfId="7402" xr:uid="{00000000-0005-0000-0000-00009DE40000}"/>
    <cellStyle name="표준 41 10" xfId="58901" xr:uid="{00000000-0005-0000-0000-00009EE40000}"/>
    <cellStyle name="표준 41 11" xfId="58902" xr:uid="{00000000-0005-0000-0000-00009FE40000}"/>
    <cellStyle name="표준 41 12" xfId="58903" xr:uid="{00000000-0005-0000-0000-0000A0E40000}"/>
    <cellStyle name="표준 41 13" xfId="58904" xr:uid="{00000000-0005-0000-0000-0000A1E40000}"/>
    <cellStyle name="표준 41 2" xfId="58905" xr:uid="{00000000-0005-0000-0000-0000A2E40000}"/>
    <cellStyle name="표준 41 3" xfId="58906" xr:uid="{00000000-0005-0000-0000-0000A3E40000}"/>
    <cellStyle name="표준 41 4" xfId="58907" xr:uid="{00000000-0005-0000-0000-0000A4E40000}"/>
    <cellStyle name="표준 41 5" xfId="58908" xr:uid="{00000000-0005-0000-0000-0000A5E40000}"/>
    <cellStyle name="표준 41 6" xfId="58909" xr:uid="{00000000-0005-0000-0000-0000A6E40000}"/>
    <cellStyle name="표준 41 7" xfId="58910" xr:uid="{00000000-0005-0000-0000-0000A7E40000}"/>
    <cellStyle name="표준 41 8" xfId="58911" xr:uid="{00000000-0005-0000-0000-0000A8E40000}"/>
    <cellStyle name="표준 41 9" xfId="58912" xr:uid="{00000000-0005-0000-0000-0000A9E40000}"/>
    <cellStyle name="표준 42" xfId="7403" xr:uid="{00000000-0005-0000-0000-0000AAE40000}"/>
    <cellStyle name="표준 42 10" xfId="58913" xr:uid="{00000000-0005-0000-0000-0000ABE40000}"/>
    <cellStyle name="표준 42 11" xfId="58914" xr:uid="{00000000-0005-0000-0000-0000ACE40000}"/>
    <cellStyle name="표준 42 12" xfId="58915" xr:uid="{00000000-0005-0000-0000-0000ADE40000}"/>
    <cellStyle name="표준 42 13" xfId="58916" xr:uid="{00000000-0005-0000-0000-0000AEE40000}"/>
    <cellStyle name="표준 42 2" xfId="58917" xr:uid="{00000000-0005-0000-0000-0000AFE40000}"/>
    <cellStyle name="표준 42 3" xfId="58918" xr:uid="{00000000-0005-0000-0000-0000B0E40000}"/>
    <cellStyle name="표준 42 4" xfId="58919" xr:uid="{00000000-0005-0000-0000-0000B1E40000}"/>
    <cellStyle name="표준 42 5" xfId="58920" xr:uid="{00000000-0005-0000-0000-0000B2E40000}"/>
    <cellStyle name="표준 42 6" xfId="58921" xr:uid="{00000000-0005-0000-0000-0000B3E40000}"/>
    <cellStyle name="표준 42 7" xfId="58922" xr:uid="{00000000-0005-0000-0000-0000B4E40000}"/>
    <cellStyle name="표준 42 8" xfId="58923" xr:uid="{00000000-0005-0000-0000-0000B5E40000}"/>
    <cellStyle name="표준 42 9" xfId="58924" xr:uid="{00000000-0005-0000-0000-0000B6E40000}"/>
    <cellStyle name="표준 43" xfId="50264" xr:uid="{00000000-0005-0000-0000-0000B7E40000}"/>
    <cellStyle name="표준 44" xfId="50265" xr:uid="{00000000-0005-0000-0000-0000B8E40000}"/>
    <cellStyle name="표준 45" xfId="50266" xr:uid="{00000000-0005-0000-0000-0000B9E40000}"/>
    <cellStyle name="표준 46" xfId="50267" xr:uid="{00000000-0005-0000-0000-0000BAE40000}"/>
    <cellStyle name="표준 47" xfId="50268" xr:uid="{00000000-0005-0000-0000-0000BBE40000}"/>
    <cellStyle name="표준 47 2" xfId="58925" xr:uid="{00000000-0005-0000-0000-0000BCE40000}"/>
    <cellStyle name="표준 48" xfId="50269" xr:uid="{00000000-0005-0000-0000-0000BDE40000}"/>
    <cellStyle name="표준 49" xfId="50270" xr:uid="{00000000-0005-0000-0000-0000BEE40000}"/>
    <cellStyle name="표준 5" xfId="7404" xr:uid="{00000000-0005-0000-0000-0000BFE40000}"/>
    <cellStyle name="표준 5 2" xfId="50271" xr:uid="{00000000-0005-0000-0000-0000C0E40000}"/>
    <cellStyle name="표준 5 2 2" xfId="50272" xr:uid="{00000000-0005-0000-0000-0000C1E40000}"/>
    <cellStyle name="표준 5 2 3" xfId="50273" xr:uid="{00000000-0005-0000-0000-0000C2E40000}"/>
    <cellStyle name="표준 5 2 4" xfId="50274" xr:uid="{00000000-0005-0000-0000-0000C3E40000}"/>
    <cellStyle name="표준 5 3" xfId="50275" xr:uid="{00000000-0005-0000-0000-0000C4E40000}"/>
    <cellStyle name="표준 5 3 2" xfId="50276" xr:uid="{00000000-0005-0000-0000-0000C5E40000}"/>
    <cellStyle name="표준 5 3 3" xfId="50277" xr:uid="{00000000-0005-0000-0000-0000C6E40000}"/>
    <cellStyle name="표준 5 4" xfId="50278" xr:uid="{00000000-0005-0000-0000-0000C7E40000}"/>
    <cellStyle name="표준 5 4 2" xfId="50279" xr:uid="{00000000-0005-0000-0000-0000C8E40000}"/>
    <cellStyle name="표준 5 4 3" xfId="50280" xr:uid="{00000000-0005-0000-0000-0000C9E40000}"/>
    <cellStyle name="표준 5 5" xfId="50281" xr:uid="{00000000-0005-0000-0000-0000CAE40000}"/>
    <cellStyle name="표준 5_통합내역서" xfId="50282" xr:uid="{00000000-0005-0000-0000-0000CBE40000}"/>
    <cellStyle name="표준 50" xfId="50283" xr:uid="{00000000-0005-0000-0000-0000CCE40000}"/>
    <cellStyle name="표준 50 2" xfId="50284" xr:uid="{00000000-0005-0000-0000-0000CDE40000}"/>
    <cellStyle name="표준 50 3" xfId="50285" xr:uid="{00000000-0005-0000-0000-0000CEE40000}"/>
    <cellStyle name="표준 51" xfId="50286" xr:uid="{00000000-0005-0000-0000-0000CFE40000}"/>
    <cellStyle name="표준 51 2" xfId="50287" xr:uid="{00000000-0005-0000-0000-0000D0E40000}"/>
    <cellStyle name="표준 52" xfId="50288" xr:uid="{00000000-0005-0000-0000-0000D1E40000}"/>
    <cellStyle name="표준 52 2" xfId="50289" xr:uid="{00000000-0005-0000-0000-0000D2E40000}"/>
    <cellStyle name="표준 52 3" xfId="50290" xr:uid="{00000000-0005-0000-0000-0000D3E40000}"/>
    <cellStyle name="표준 53" xfId="50291" xr:uid="{00000000-0005-0000-0000-0000D4E40000}"/>
    <cellStyle name="표준 53 2" xfId="50292" xr:uid="{00000000-0005-0000-0000-0000D5E40000}"/>
    <cellStyle name="표준 54" xfId="50293" xr:uid="{00000000-0005-0000-0000-0000D6E40000}"/>
    <cellStyle name="표준 54 2" xfId="50294" xr:uid="{00000000-0005-0000-0000-0000D7E40000}"/>
    <cellStyle name="표준 55" xfId="50295" xr:uid="{00000000-0005-0000-0000-0000D8E40000}"/>
    <cellStyle name="표준 55 2" xfId="50296" xr:uid="{00000000-0005-0000-0000-0000D9E40000}"/>
    <cellStyle name="표준 56" xfId="50297" xr:uid="{00000000-0005-0000-0000-0000DAE40000}"/>
    <cellStyle name="표준 56 2" xfId="50298" xr:uid="{00000000-0005-0000-0000-0000DBE40000}"/>
    <cellStyle name="표준 56 3" xfId="50299" xr:uid="{00000000-0005-0000-0000-0000DCE40000}"/>
    <cellStyle name="표준 56 4" xfId="50300" xr:uid="{00000000-0005-0000-0000-0000DDE40000}"/>
    <cellStyle name="표준 57" xfId="50301" xr:uid="{00000000-0005-0000-0000-0000DEE40000}"/>
    <cellStyle name="표준 57 2" xfId="50302" xr:uid="{00000000-0005-0000-0000-0000DFE40000}"/>
    <cellStyle name="표준 57 2 2" xfId="50303" xr:uid="{00000000-0005-0000-0000-0000E0E40000}"/>
    <cellStyle name="표준 57 2 2 2" xfId="50304" xr:uid="{00000000-0005-0000-0000-0000E1E40000}"/>
    <cellStyle name="표준 57 3" xfId="50305" xr:uid="{00000000-0005-0000-0000-0000E2E40000}"/>
    <cellStyle name="표준 57 3 2" xfId="50306" xr:uid="{00000000-0005-0000-0000-0000E3E40000}"/>
    <cellStyle name="표준 57 4" xfId="50307" xr:uid="{00000000-0005-0000-0000-0000E4E40000}"/>
    <cellStyle name="표준 58" xfId="50308" xr:uid="{00000000-0005-0000-0000-0000E5E40000}"/>
    <cellStyle name="표준 58 2" xfId="50309" xr:uid="{00000000-0005-0000-0000-0000E6E40000}"/>
    <cellStyle name="표준 58 3" xfId="50310" xr:uid="{00000000-0005-0000-0000-0000E7E40000}"/>
    <cellStyle name="표준 59" xfId="50311" xr:uid="{00000000-0005-0000-0000-0000E8E40000}"/>
    <cellStyle name="표준 59 2" xfId="50312" xr:uid="{00000000-0005-0000-0000-0000E9E40000}"/>
    <cellStyle name="표준 59 3" xfId="50313" xr:uid="{00000000-0005-0000-0000-0000EAE40000}"/>
    <cellStyle name="표준 6" xfId="6" xr:uid="{00000000-0005-0000-0000-0000EBE40000}"/>
    <cellStyle name="표준 6 2" xfId="7405" xr:uid="{00000000-0005-0000-0000-0000ECE40000}"/>
    <cellStyle name="표준 6 2 2" xfId="50314" xr:uid="{00000000-0005-0000-0000-0000EDE40000}"/>
    <cellStyle name="표준 6 2 3" xfId="50315" xr:uid="{00000000-0005-0000-0000-0000EEE40000}"/>
    <cellStyle name="표준 6 2 4" xfId="50316" xr:uid="{00000000-0005-0000-0000-0000EFE40000}"/>
    <cellStyle name="표준 6 3" xfId="7406" xr:uid="{00000000-0005-0000-0000-0000F0E40000}"/>
    <cellStyle name="표준 6 3 2" xfId="50317" xr:uid="{00000000-0005-0000-0000-0000F1E40000}"/>
    <cellStyle name="표준 6 3 3" xfId="50318" xr:uid="{00000000-0005-0000-0000-0000F2E40000}"/>
    <cellStyle name="표준 6 4" xfId="7407" xr:uid="{00000000-0005-0000-0000-0000F3E40000}"/>
    <cellStyle name="표준 6 4 2" xfId="50319" xr:uid="{00000000-0005-0000-0000-0000F4E40000}"/>
    <cellStyle name="표준 6 4 3" xfId="50320" xr:uid="{00000000-0005-0000-0000-0000F5E40000}"/>
    <cellStyle name="표준 6 5" xfId="7408" xr:uid="{00000000-0005-0000-0000-0000F6E40000}"/>
    <cellStyle name="표준 6 6" xfId="7409" xr:uid="{00000000-0005-0000-0000-0000F7E40000}"/>
    <cellStyle name="표준 60" xfId="50321" xr:uid="{00000000-0005-0000-0000-0000F8E40000}"/>
    <cellStyle name="표준 60 2" xfId="50322" xr:uid="{00000000-0005-0000-0000-0000F9E40000}"/>
    <cellStyle name="표준 61" xfId="50323" xr:uid="{00000000-0005-0000-0000-0000FAE40000}"/>
    <cellStyle name="표준 61 2" xfId="50324" xr:uid="{00000000-0005-0000-0000-0000FBE40000}"/>
    <cellStyle name="표준 61 3" xfId="50325" xr:uid="{00000000-0005-0000-0000-0000FCE40000}"/>
    <cellStyle name="표준 62" xfId="50326" xr:uid="{00000000-0005-0000-0000-0000FDE40000}"/>
    <cellStyle name="표준 62 2" xfId="50327" xr:uid="{00000000-0005-0000-0000-0000FEE40000}"/>
    <cellStyle name="표준 63" xfId="50328" xr:uid="{00000000-0005-0000-0000-0000FFE40000}"/>
    <cellStyle name="표준 63 2" xfId="50329" xr:uid="{00000000-0005-0000-0000-000000E50000}"/>
    <cellStyle name="표준 64" xfId="50330" xr:uid="{00000000-0005-0000-0000-000001E50000}"/>
    <cellStyle name="표준 64 2" xfId="50331" xr:uid="{00000000-0005-0000-0000-000002E50000}"/>
    <cellStyle name="표준 65" xfId="50332" xr:uid="{00000000-0005-0000-0000-000003E50000}"/>
    <cellStyle name="표준 65 2" xfId="50333" xr:uid="{00000000-0005-0000-0000-000004E50000}"/>
    <cellStyle name="표준 66" xfId="50334" xr:uid="{00000000-0005-0000-0000-000005E50000}"/>
    <cellStyle name="표준 66 2" xfId="50335" xr:uid="{00000000-0005-0000-0000-000006E50000}"/>
    <cellStyle name="표준 67" xfId="50336" xr:uid="{00000000-0005-0000-0000-000007E50000}"/>
    <cellStyle name="표준 67 2" xfId="50337" xr:uid="{00000000-0005-0000-0000-000008E50000}"/>
    <cellStyle name="표준 68" xfId="50338" xr:uid="{00000000-0005-0000-0000-000009E50000}"/>
    <cellStyle name="표준 68 2" xfId="50339" xr:uid="{00000000-0005-0000-0000-00000AE50000}"/>
    <cellStyle name="표준 69" xfId="50340" xr:uid="{00000000-0005-0000-0000-00000BE50000}"/>
    <cellStyle name="표준 69 2" xfId="50341" xr:uid="{00000000-0005-0000-0000-00000CE50000}"/>
    <cellStyle name="표준 7" xfId="7410" xr:uid="{00000000-0005-0000-0000-00000DE50000}"/>
    <cellStyle name="표준 7 10" xfId="58926" xr:uid="{00000000-0005-0000-0000-00000EE50000}"/>
    <cellStyle name="표준 7 11" xfId="58927" xr:uid="{00000000-0005-0000-0000-00000FE50000}"/>
    <cellStyle name="표준 7 12" xfId="58928" xr:uid="{00000000-0005-0000-0000-000010E50000}"/>
    <cellStyle name="표준 7 13" xfId="58929" xr:uid="{00000000-0005-0000-0000-000011E50000}"/>
    <cellStyle name="표준 7 14" xfId="58930" xr:uid="{00000000-0005-0000-0000-000012E50000}"/>
    <cellStyle name="표준 7 15" xfId="58931" xr:uid="{00000000-0005-0000-0000-000013E50000}"/>
    <cellStyle name="표준 7 16" xfId="58932" xr:uid="{00000000-0005-0000-0000-000014E50000}"/>
    <cellStyle name="표준 7 17" xfId="58933" xr:uid="{00000000-0005-0000-0000-000015E50000}"/>
    <cellStyle name="표준 7 18" xfId="58934" xr:uid="{00000000-0005-0000-0000-000016E50000}"/>
    <cellStyle name="표준 7 2" xfId="7411" xr:uid="{00000000-0005-0000-0000-000017E50000}"/>
    <cellStyle name="표준 7 2 2" xfId="50342" xr:uid="{00000000-0005-0000-0000-000018E50000}"/>
    <cellStyle name="표준 7 2 3" xfId="50343" xr:uid="{00000000-0005-0000-0000-000019E50000}"/>
    <cellStyle name="표준 7 2 4" xfId="50344" xr:uid="{00000000-0005-0000-0000-00001AE50000}"/>
    <cellStyle name="표준 7 3" xfId="7412" xr:uid="{00000000-0005-0000-0000-00001BE50000}"/>
    <cellStyle name="표준 7 3 2" xfId="50345" xr:uid="{00000000-0005-0000-0000-00001CE50000}"/>
    <cellStyle name="표준 7 3 3" xfId="50346" xr:uid="{00000000-0005-0000-0000-00001DE50000}"/>
    <cellStyle name="표준 7 4" xfId="7413" xr:uid="{00000000-0005-0000-0000-00001EE50000}"/>
    <cellStyle name="표준 7 4 2" xfId="50347" xr:uid="{00000000-0005-0000-0000-00001FE50000}"/>
    <cellStyle name="표준 7 4 3" xfId="50348" xr:uid="{00000000-0005-0000-0000-000020E50000}"/>
    <cellStyle name="표준 7 5" xfId="7414" xr:uid="{00000000-0005-0000-0000-000021E50000}"/>
    <cellStyle name="표준 7 6" xfId="7415" xr:uid="{00000000-0005-0000-0000-000022E50000}"/>
    <cellStyle name="표준 7 7" xfId="58935" xr:uid="{00000000-0005-0000-0000-000023E50000}"/>
    <cellStyle name="표준 7 7 10" xfId="58936" xr:uid="{00000000-0005-0000-0000-000024E50000}"/>
    <cellStyle name="표준 7 7 11" xfId="58937" xr:uid="{00000000-0005-0000-0000-000025E50000}"/>
    <cellStyle name="표준 7 7 12" xfId="58938" xr:uid="{00000000-0005-0000-0000-000026E50000}"/>
    <cellStyle name="표준 7 7 13" xfId="58939" xr:uid="{00000000-0005-0000-0000-000027E50000}"/>
    <cellStyle name="표준 7 7 2" xfId="58940" xr:uid="{00000000-0005-0000-0000-000028E50000}"/>
    <cellStyle name="표준 7 7 3" xfId="58941" xr:uid="{00000000-0005-0000-0000-000029E50000}"/>
    <cellStyle name="표준 7 7 4" xfId="58942" xr:uid="{00000000-0005-0000-0000-00002AE50000}"/>
    <cellStyle name="표준 7 7 5" xfId="58943" xr:uid="{00000000-0005-0000-0000-00002BE50000}"/>
    <cellStyle name="표준 7 7 6" xfId="58944" xr:uid="{00000000-0005-0000-0000-00002CE50000}"/>
    <cellStyle name="표준 7 7 7" xfId="58945" xr:uid="{00000000-0005-0000-0000-00002DE50000}"/>
    <cellStyle name="표준 7 7 8" xfId="58946" xr:uid="{00000000-0005-0000-0000-00002EE50000}"/>
    <cellStyle name="표준 7 7 9" xfId="58947" xr:uid="{00000000-0005-0000-0000-00002FE50000}"/>
    <cellStyle name="표준 7 8" xfId="58948" xr:uid="{00000000-0005-0000-0000-000030E50000}"/>
    <cellStyle name="표준 7 9" xfId="58949" xr:uid="{00000000-0005-0000-0000-000031E50000}"/>
    <cellStyle name="표준 70" xfId="50349" xr:uid="{00000000-0005-0000-0000-000032E50000}"/>
    <cellStyle name="표준 70 2" xfId="50350" xr:uid="{00000000-0005-0000-0000-000033E50000}"/>
    <cellStyle name="표준 71" xfId="50351" xr:uid="{00000000-0005-0000-0000-000034E50000}"/>
    <cellStyle name="표준 71 2" xfId="50352" xr:uid="{00000000-0005-0000-0000-000035E50000}"/>
    <cellStyle name="표준 72" xfId="50353" xr:uid="{00000000-0005-0000-0000-000036E50000}"/>
    <cellStyle name="표준 72 2" xfId="50354" xr:uid="{00000000-0005-0000-0000-000037E50000}"/>
    <cellStyle name="표준 73" xfId="50355" xr:uid="{00000000-0005-0000-0000-000038E50000}"/>
    <cellStyle name="표준 73 2" xfId="50356" xr:uid="{00000000-0005-0000-0000-000039E50000}"/>
    <cellStyle name="표준 74" xfId="50357" xr:uid="{00000000-0005-0000-0000-00003AE50000}"/>
    <cellStyle name="표준 74 2" xfId="50358" xr:uid="{00000000-0005-0000-0000-00003BE50000}"/>
    <cellStyle name="표준 75" xfId="50359" xr:uid="{00000000-0005-0000-0000-00003CE50000}"/>
    <cellStyle name="표준 75 2" xfId="50360" xr:uid="{00000000-0005-0000-0000-00003DE50000}"/>
    <cellStyle name="표준 76" xfId="50361" xr:uid="{00000000-0005-0000-0000-00003EE50000}"/>
    <cellStyle name="표준 76 2" xfId="50362" xr:uid="{00000000-0005-0000-0000-00003FE50000}"/>
    <cellStyle name="표준 77" xfId="50363" xr:uid="{00000000-0005-0000-0000-000040E50000}"/>
    <cellStyle name="표준 77 2" xfId="50364" xr:uid="{00000000-0005-0000-0000-000041E50000}"/>
    <cellStyle name="표준 78" xfId="50365" xr:uid="{00000000-0005-0000-0000-000042E50000}"/>
    <cellStyle name="표준 78 2" xfId="50366" xr:uid="{00000000-0005-0000-0000-000043E50000}"/>
    <cellStyle name="표준 79" xfId="50367" xr:uid="{00000000-0005-0000-0000-000044E50000}"/>
    <cellStyle name="표준 79 2" xfId="50368" xr:uid="{00000000-0005-0000-0000-000045E50000}"/>
    <cellStyle name="표준 8" xfId="7416" xr:uid="{00000000-0005-0000-0000-000046E50000}"/>
    <cellStyle name="표준 8 2" xfId="7417" xr:uid="{00000000-0005-0000-0000-000047E50000}"/>
    <cellStyle name="표준 8 2 2" xfId="50369" xr:uid="{00000000-0005-0000-0000-000048E50000}"/>
    <cellStyle name="표준 8 2 2 2" xfId="50370" xr:uid="{00000000-0005-0000-0000-000049E50000}"/>
    <cellStyle name="표준 8 2 2 3" xfId="50371" xr:uid="{00000000-0005-0000-0000-00004AE50000}"/>
    <cellStyle name="표준 8 2 2 4" xfId="50372" xr:uid="{00000000-0005-0000-0000-00004BE50000}"/>
    <cellStyle name="표준 8 2 3" xfId="50373" xr:uid="{00000000-0005-0000-0000-00004CE50000}"/>
    <cellStyle name="표준 8 3" xfId="7418" xr:uid="{00000000-0005-0000-0000-00004DE50000}"/>
    <cellStyle name="표준 8 4" xfId="7419" xr:uid="{00000000-0005-0000-0000-00004EE50000}"/>
    <cellStyle name="표준 8 5" xfId="7420" xr:uid="{00000000-0005-0000-0000-00004FE50000}"/>
    <cellStyle name="표준 8 6" xfId="7421" xr:uid="{00000000-0005-0000-0000-000050E50000}"/>
    <cellStyle name="표준 8 7" xfId="58950" xr:uid="{00000000-0005-0000-0000-000051E50000}"/>
    <cellStyle name="표준 80" xfId="50374" xr:uid="{00000000-0005-0000-0000-000052E50000}"/>
    <cellStyle name="표준 80 2" xfId="50375" xr:uid="{00000000-0005-0000-0000-000053E50000}"/>
    <cellStyle name="표준 81" xfId="50376" xr:uid="{00000000-0005-0000-0000-000054E50000}"/>
    <cellStyle name="표준 81 2" xfId="50377" xr:uid="{00000000-0005-0000-0000-000055E50000}"/>
    <cellStyle name="표준 82" xfId="50378" xr:uid="{00000000-0005-0000-0000-000056E50000}"/>
    <cellStyle name="표준 82 2" xfId="50379" xr:uid="{00000000-0005-0000-0000-000057E50000}"/>
    <cellStyle name="표준 83" xfId="50380" xr:uid="{00000000-0005-0000-0000-000058E50000}"/>
    <cellStyle name="표준 83 2" xfId="50381" xr:uid="{00000000-0005-0000-0000-000059E50000}"/>
    <cellStyle name="표준 84" xfId="50382" xr:uid="{00000000-0005-0000-0000-00005AE50000}"/>
    <cellStyle name="표준 84 2" xfId="50383" xr:uid="{00000000-0005-0000-0000-00005BE50000}"/>
    <cellStyle name="표준 85" xfId="50384" xr:uid="{00000000-0005-0000-0000-00005CE50000}"/>
    <cellStyle name="표준 85 2" xfId="50385" xr:uid="{00000000-0005-0000-0000-00005DE50000}"/>
    <cellStyle name="표준 86" xfId="50386" xr:uid="{00000000-0005-0000-0000-00005EE50000}"/>
    <cellStyle name="표준 86 2" xfId="50387" xr:uid="{00000000-0005-0000-0000-00005FE50000}"/>
    <cellStyle name="표준 87" xfId="50388" xr:uid="{00000000-0005-0000-0000-000060E50000}"/>
    <cellStyle name="표준 87 2" xfId="50389" xr:uid="{00000000-0005-0000-0000-000061E50000}"/>
    <cellStyle name="표준 88" xfId="50390" xr:uid="{00000000-0005-0000-0000-000062E50000}"/>
    <cellStyle name="표준 88 2" xfId="50391" xr:uid="{00000000-0005-0000-0000-000063E50000}"/>
    <cellStyle name="표준 89" xfId="50392" xr:uid="{00000000-0005-0000-0000-000064E50000}"/>
    <cellStyle name="표준 9" xfId="7422" xr:uid="{00000000-0005-0000-0000-000065E50000}"/>
    <cellStyle name="표준 9 2" xfId="7423" xr:uid="{00000000-0005-0000-0000-000066E50000}"/>
    <cellStyle name="표준 9 2 2" xfId="50393" xr:uid="{00000000-0005-0000-0000-000067E50000}"/>
    <cellStyle name="표준 9 2 2 2" xfId="50394" xr:uid="{00000000-0005-0000-0000-000068E50000}"/>
    <cellStyle name="표준 9 2 2 2 2" xfId="50395" xr:uid="{00000000-0005-0000-0000-000069E50000}"/>
    <cellStyle name="표준 9 2 2 2 2 2" xfId="50396" xr:uid="{00000000-0005-0000-0000-00006AE50000}"/>
    <cellStyle name="표준 9 2 2 2 2 2 2" xfId="50397" xr:uid="{00000000-0005-0000-0000-00006BE50000}"/>
    <cellStyle name="표준 9 2 2 2 2 2 2 2" xfId="50398" xr:uid="{00000000-0005-0000-0000-00006CE50000}"/>
    <cellStyle name="표준 9 2 2 2 2 2 3" xfId="50399" xr:uid="{00000000-0005-0000-0000-00006DE50000}"/>
    <cellStyle name="표준 9 2 2 2 2 3" xfId="50400" xr:uid="{00000000-0005-0000-0000-00006EE50000}"/>
    <cellStyle name="표준 9 2 2 2 2 3 2" xfId="50401" xr:uid="{00000000-0005-0000-0000-00006FE50000}"/>
    <cellStyle name="표준 9 2 2 2 2 4" xfId="50402" xr:uid="{00000000-0005-0000-0000-000070E50000}"/>
    <cellStyle name="표준 9 2 2 2 3" xfId="50403" xr:uid="{00000000-0005-0000-0000-000071E50000}"/>
    <cellStyle name="표준 9 2 2 2 3 2" xfId="50404" xr:uid="{00000000-0005-0000-0000-000072E50000}"/>
    <cellStyle name="표준 9 2 2 2 3 2 2" xfId="50405" xr:uid="{00000000-0005-0000-0000-000073E50000}"/>
    <cellStyle name="표준 9 2 2 2 3 3" xfId="50406" xr:uid="{00000000-0005-0000-0000-000074E50000}"/>
    <cellStyle name="표준 9 2 2 2 4" xfId="50407" xr:uid="{00000000-0005-0000-0000-000075E50000}"/>
    <cellStyle name="표준 9 2 2 2 4 2" xfId="50408" xr:uid="{00000000-0005-0000-0000-000076E50000}"/>
    <cellStyle name="표준 9 2 2 2 5" xfId="50409" xr:uid="{00000000-0005-0000-0000-000077E50000}"/>
    <cellStyle name="표준 9 2 2 3" xfId="50410" xr:uid="{00000000-0005-0000-0000-000078E50000}"/>
    <cellStyle name="표준 9 2 2 3 2" xfId="50411" xr:uid="{00000000-0005-0000-0000-000079E50000}"/>
    <cellStyle name="표준 9 2 2 3 2 2" xfId="50412" xr:uid="{00000000-0005-0000-0000-00007AE50000}"/>
    <cellStyle name="표준 9 2 2 3 2 2 2" xfId="50413" xr:uid="{00000000-0005-0000-0000-00007BE50000}"/>
    <cellStyle name="표준 9 2 2 3 2 2 3" xfId="50414" xr:uid="{00000000-0005-0000-0000-00007CE50000}"/>
    <cellStyle name="표준 9 2 2 3 2 3" xfId="50415" xr:uid="{00000000-0005-0000-0000-00007DE50000}"/>
    <cellStyle name="표준 9 2 2 3 2 3 2" xfId="50416" xr:uid="{00000000-0005-0000-0000-00007EE50000}"/>
    <cellStyle name="표준 9 2 2 3 2 4" xfId="50417" xr:uid="{00000000-0005-0000-0000-00007FE50000}"/>
    <cellStyle name="표준 9 2 2 3 3" xfId="50418" xr:uid="{00000000-0005-0000-0000-000080E50000}"/>
    <cellStyle name="표준 9 2 2 3 3 2" xfId="50419" xr:uid="{00000000-0005-0000-0000-000081E50000}"/>
    <cellStyle name="표준 9 2 2 3 3 2 2" xfId="50420" xr:uid="{00000000-0005-0000-0000-000082E50000}"/>
    <cellStyle name="표준 9 2 2 3 3 3" xfId="50421" xr:uid="{00000000-0005-0000-0000-000083E50000}"/>
    <cellStyle name="표준 9 2 2 3 4" xfId="50422" xr:uid="{00000000-0005-0000-0000-000084E50000}"/>
    <cellStyle name="표준 9 2 2 3 4 2" xfId="50423" xr:uid="{00000000-0005-0000-0000-000085E50000}"/>
    <cellStyle name="표준 9 2 2 3 5" xfId="50424" xr:uid="{00000000-0005-0000-0000-000086E50000}"/>
    <cellStyle name="표준 9 2 2 4" xfId="50425" xr:uid="{00000000-0005-0000-0000-000087E50000}"/>
    <cellStyle name="표준 9 2 2 4 2" xfId="50426" xr:uid="{00000000-0005-0000-0000-000088E50000}"/>
    <cellStyle name="표준 9 2 2 4 2 2" xfId="50427" xr:uid="{00000000-0005-0000-0000-000089E50000}"/>
    <cellStyle name="표준 9 2 2 4 2 2 2" xfId="50428" xr:uid="{00000000-0005-0000-0000-00008AE50000}"/>
    <cellStyle name="표준 9 2 2 4 2 3" xfId="50429" xr:uid="{00000000-0005-0000-0000-00008BE50000}"/>
    <cellStyle name="표준 9 2 2 4 3" xfId="50430" xr:uid="{00000000-0005-0000-0000-00008CE50000}"/>
    <cellStyle name="표준 9 2 2 4 3 2" xfId="50431" xr:uid="{00000000-0005-0000-0000-00008DE50000}"/>
    <cellStyle name="표준 9 2 2 4 4" xfId="50432" xr:uid="{00000000-0005-0000-0000-00008EE50000}"/>
    <cellStyle name="표준 9 2 2 5" xfId="50433" xr:uid="{00000000-0005-0000-0000-00008FE50000}"/>
    <cellStyle name="표준 9 2 2 5 2" xfId="50434" xr:uid="{00000000-0005-0000-0000-000090E50000}"/>
    <cellStyle name="표준 9 2 2 5 2 2" xfId="50435" xr:uid="{00000000-0005-0000-0000-000091E50000}"/>
    <cellStyle name="표준 9 2 2 5 3" xfId="50436" xr:uid="{00000000-0005-0000-0000-000092E50000}"/>
    <cellStyle name="표준 9 2 2 6" xfId="50437" xr:uid="{00000000-0005-0000-0000-000093E50000}"/>
    <cellStyle name="표준 9 2 2 6 2" xfId="50438" xr:uid="{00000000-0005-0000-0000-000094E50000}"/>
    <cellStyle name="표준 9 2 2 7" xfId="50439" xr:uid="{00000000-0005-0000-0000-000095E50000}"/>
    <cellStyle name="표준 9 2 3" xfId="50440" xr:uid="{00000000-0005-0000-0000-000096E50000}"/>
    <cellStyle name="표준 9 2 3 2" xfId="50441" xr:uid="{00000000-0005-0000-0000-000097E50000}"/>
    <cellStyle name="표준 9 2 3 2 2" xfId="50442" xr:uid="{00000000-0005-0000-0000-000098E50000}"/>
    <cellStyle name="표준 9 2 3 2 2 2" xfId="50443" xr:uid="{00000000-0005-0000-0000-000099E50000}"/>
    <cellStyle name="표준 9 2 3 2 2 3" xfId="50444" xr:uid="{00000000-0005-0000-0000-00009AE50000}"/>
    <cellStyle name="표준 9 2 3 2 3" xfId="50445" xr:uid="{00000000-0005-0000-0000-00009BE50000}"/>
    <cellStyle name="표준 9 2 3 2 3 2" xfId="50446" xr:uid="{00000000-0005-0000-0000-00009CE50000}"/>
    <cellStyle name="표준 9 2 3 2 4" xfId="50447" xr:uid="{00000000-0005-0000-0000-00009DE50000}"/>
    <cellStyle name="표준 9 2 3 3" xfId="50448" xr:uid="{00000000-0005-0000-0000-00009EE50000}"/>
    <cellStyle name="표준 9 2 3 3 2" xfId="50449" xr:uid="{00000000-0005-0000-0000-00009FE50000}"/>
    <cellStyle name="표준 9 2 3 3 2 2" xfId="50450" xr:uid="{00000000-0005-0000-0000-0000A0E50000}"/>
    <cellStyle name="표준 9 2 3 3 3" xfId="50451" xr:uid="{00000000-0005-0000-0000-0000A1E50000}"/>
    <cellStyle name="표준 9 2 3 4" xfId="50452" xr:uid="{00000000-0005-0000-0000-0000A2E50000}"/>
    <cellStyle name="표준 9 2 3 4 2" xfId="50453" xr:uid="{00000000-0005-0000-0000-0000A3E50000}"/>
    <cellStyle name="표준 9 2 3 5" xfId="50454" xr:uid="{00000000-0005-0000-0000-0000A4E50000}"/>
    <cellStyle name="표준 9 2 4" xfId="50455" xr:uid="{00000000-0005-0000-0000-0000A5E50000}"/>
    <cellStyle name="표준 9 2 4 2" xfId="50456" xr:uid="{00000000-0005-0000-0000-0000A6E50000}"/>
    <cellStyle name="표준 9 2 4 2 2" xfId="50457" xr:uid="{00000000-0005-0000-0000-0000A7E50000}"/>
    <cellStyle name="표준 9 2 4 2 2 2" xfId="50458" xr:uid="{00000000-0005-0000-0000-0000A8E50000}"/>
    <cellStyle name="표준 9 2 4 2 2 3" xfId="50459" xr:uid="{00000000-0005-0000-0000-0000A9E50000}"/>
    <cellStyle name="표준 9 2 4 2 3" xfId="50460" xr:uid="{00000000-0005-0000-0000-0000AAE50000}"/>
    <cellStyle name="표준 9 2 4 2 3 2" xfId="50461" xr:uid="{00000000-0005-0000-0000-0000ABE50000}"/>
    <cellStyle name="표준 9 2 4 2 4" xfId="50462" xr:uid="{00000000-0005-0000-0000-0000ACE50000}"/>
    <cellStyle name="표준 9 2 4 3" xfId="50463" xr:uid="{00000000-0005-0000-0000-0000ADE50000}"/>
    <cellStyle name="표준 9 2 4 3 2" xfId="50464" xr:uid="{00000000-0005-0000-0000-0000AEE50000}"/>
    <cellStyle name="표준 9 2 4 3 2 2" xfId="50465" xr:uid="{00000000-0005-0000-0000-0000AFE50000}"/>
    <cellStyle name="표준 9 2 4 3 3" xfId="50466" xr:uid="{00000000-0005-0000-0000-0000B0E50000}"/>
    <cellStyle name="표준 9 2 4 4" xfId="50467" xr:uid="{00000000-0005-0000-0000-0000B1E50000}"/>
    <cellStyle name="표준 9 2 4 4 2" xfId="50468" xr:uid="{00000000-0005-0000-0000-0000B2E50000}"/>
    <cellStyle name="표준 9 2 4 5" xfId="50469" xr:uid="{00000000-0005-0000-0000-0000B3E50000}"/>
    <cellStyle name="표준 9 2 5" xfId="50470" xr:uid="{00000000-0005-0000-0000-0000B4E50000}"/>
    <cellStyle name="표준 9 2 5 2" xfId="50471" xr:uid="{00000000-0005-0000-0000-0000B5E50000}"/>
    <cellStyle name="표준 9 2 5 2 2" xfId="50472" xr:uid="{00000000-0005-0000-0000-0000B6E50000}"/>
    <cellStyle name="표준 9 2 5 2 2 2" xfId="50473" xr:uid="{00000000-0005-0000-0000-0000B7E50000}"/>
    <cellStyle name="표준 9 2 5 2 2 3" xfId="50474" xr:uid="{00000000-0005-0000-0000-0000B8E50000}"/>
    <cellStyle name="표준 9 2 5 2 3" xfId="50475" xr:uid="{00000000-0005-0000-0000-0000B9E50000}"/>
    <cellStyle name="표준 9 2 5 2 3 2" xfId="50476" xr:uid="{00000000-0005-0000-0000-0000BAE50000}"/>
    <cellStyle name="표준 9 2 5 2 4" xfId="50477" xr:uid="{00000000-0005-0000-0000-0000BBE50000}"/>
    <cellStyle name="표준 9 2 5 3" xfId="50478" xr:uid="{00000000-0005-0000-0000-0000BCE50000}"/>
    <cellStyle name="표준 9 2 5 3 2" xfId="50479" xr:uid="{00000000-0005-0000-0000-0000BDE50000}"/>
    <cellStyle name="표준 9 2 5 3 2 2" xfId="50480" xr:uid="{00000000-0005-0000-0000-0000BEE50000}"/>
    <cellStyle name="표준 9 2 5 3 3" xfId="50481" xr:uid="{00000000-0005-0000-0000-0000BFE50000}"/>
    <cellStyle name="표준 9 2 5 4" xfId="50482" xr:uid="{00000000-0005-0000-0000-0000C0E50000}"/>
    <cellStyle name="표준 9 2 5 4 2" xfId="50483" xr:uid="{00000000-0005-0000-0000-0000C1E50000}"/>
    <cellStyle name="표준 9 2 5 5" xfId="50484" xr:uid="{00000000-0005-0000-0000-0000C2E50000}"/>
    <cellStyle name="표준 9 2 6" xfId="50485" xr:uid="{00000000-0005-0000-0000-0000C3E50000}"/>
    <cellStyle name="표준 9 2 6 2" xfId="50486" xr:uid="{00000000-0005-0000-0000-0000C4E50000}"/>
    <cellStyle name="표준 9 2 6 2 2" xfId="50487" xr:uid="{00000000-0005-0000-0000-0000C5E50000}"/>
    <cellStyle name="표준 9 2 6 2 3" xfId="50488" xr:uid="{00000000-0005-0000-0000-0000C6E50000}"/>
    <cellStyle name="표준 9 2 6 2 3 2" xfId="50489" xr:uid="{00000000-0005-0000-0000-0000C7E50000}"/>
    <cellStyle name="표준 9 2 6 3" xfId="50490" xr:uid="{00000000-0005-0000-0000-0000C8E50000}"/>
    <cellStyle name="표준 9 2 6 3 2" xfId="50491" xr:uid="{00000000-0005-0000-0000-0000C9E50000}"/>
    <cellStyle name="표준 9 2 6 4" xfId="50492" xr:uid="{00000000-0005-0000-0000-0000CAE50000}"/>
    <cellStyle name="표준 9 2 6 4 2" xfId="50493" xr:uid="{00000000-0005-0000-0000-0000CBE50000}"/>
    <cellStyle name="표준 9 2 6 5" xfId="50494" xr:uid="{00000000-0005-0000-0000-0000CCE50000}"/>
    <cellStyle name="표준 9 2 7" xfId="50495" xr:uid="{00000000-0005-0000-0000-0000CDE50000}"/>
    <cellStyle name="표준 9 2 7 2" xfId="50496" xr:uid="{00000000-0005-0000-0000-0000CEE50000}"/>
    <cellStyle name="표준 9 2 7 2 2" xfId="50497" xr:uid="{00000000-0005-0000-0000-0000CFE50000}"/>
    <cellStyle name="표준 9 2 8" xfId="50498" xr:uid="{00000000-0005-0000-0000-0000D0E50000}"/>
    <cellStyle name="표준 9 2 8 2" xfId="50499" xr:uid="{00000000-0005-0000-0000-0000D1E50000}"/>
    <cellStyle name="표준 9 2 9" xfId="50500" xr:uid="{00000000-0005-0000-0000-0000D2E50000}"/>
    <cellStyle name="표준 9 3" xfId="7424" xr:uid="{00000000-0005-0000-0000-0000D3E50000}"/>
    <cellStyle name="표준 9 3 2" xfId="50501" xr:uid="{00000000-0005-0000-0000-0000D4E50000}"/>
    <cellStyle name="표준 9 3 2 2" xfId="50502" xr:uid="{00000000-0005-0000-0000-0000D5E50000}"/>
    <cellStyle name="표준 9 3 2 2 2" xfId="50503" xr:uid="{00000000-0005-0000-0000-0000D6E50000}"/>
    <cellStyle name="표준 9 3 2 2 2 2" xfId="50504" xr:uid="{00000000-0005-0000-0000-0000D7E50000}"/>
    <cellStyle name="표준 9 3 2 2 2 2 2" xfId="50505" xr:uid="{00000000-0005-0000-0000-0000D8E50000}"/>
    <cellStyle name="표준 9 3 2 2 2 3" xfId="50506" xr:uid="{00000000-0005-0000-0000-0000D9E50000}"/>
    <cellStyle name="표준 9 3 2 2 3" xfId="50507" xr:uid="{00000000-0005-0000-0000-0000DAE50000}"/>
    <cellStyle name="표준 9 3 2 2 3 2" xfId="50508" xr:uid="{00000000-0005-0000-0000-0000DBE50000}"/>
    <cellStyle name="표준 9 3 2 2 4" xfId="50509" xr:uid="{00000000-0005-0000-0000-0000DCE50000}"/>
    <cellStyle name="표준 9 3 2 3" xfId="50510" xr:uid="{00000000-0005-0000-0000-0000DDE50000}"/>
    <cellStyle name="표준 9 3 2 3 2" xfId="50511" xr:uid="{00000000-0005-0000-0000-0000DEE50000}"/>
    <cellStyle name="표준 9 3 2 3 2 2" xfId="50512" xr:uid="{00000000-0005-0000-0000-0000DFE50000}"/>
    <cellStyle name="표준 9 3 2 3 3" xfId="50513" xr:uid="{00000000-0005-0000-0000-0000E0E50000}"/>
    <cellStyle name="표준 9 3 2 4" xfId="50514" xr:uid="{00000000-0005-0000-0000-0000E1E50000}"/>
    <cellStyle name="표준 9 3 2 4 2" xfId="50515" xr:uid="{00000000-0005-0000-0000-0000E2E50000}"/>
    <cellStyle name="표준 9 3 2 5" xfId="50516" xr:uid="{00000000-0005-0000-0000-0000E3E50000}"/>
    <cellStyle name="표준 9 3 3" xfId="50517" xr:uid="{00000000-0005-0000-0000-0000E4E50000}"/>
    <cellStyle name="표준 9 3 3 2" xfId="50518" xr:uid="{00000000-0005-0000-0000-0000E5E50000}"/>
    <cellStyle name="표준 9 3 3 2 2" xfId="50519" xr:uid="{00000000-0005-0000-0000-0000E6E50000}"/>
    <cellStyle name="표준 9 3 3 2 2 2" xfId="50520" xr:uid="{00000000-0005-0000-0000-0000E7E50000}"/>
    <cellStyle name="표준 9 3 3 2 2 3" xfId="50521" xr:uid="{00000000-0005-0000-0000-0000E8E50000}"/>
    <cellStyle name="표준 9 3 3 2 3" xfId="50522" xr:uid="{00000000-0005-0000-0000-0000E9E50000}"/>
    <cellStyle name="표준 9 3 3 2 3 2" xfId="50523" xr:uid="{00000000-0005-0000-0000-0000EAE50000}"/>
    <cellStyle name="표준 9 3 3 2 4" xfId="50524" xr:uid="{00000000-0005-0000-0000-0000EBE50000}"/>
    <cellStyle name="표준 9 3 3 3" xfId="50525" xr:uid="{00000000-0005-0000-0000-0000ECE50000}"/>
    <cellStyle name="표준 9 3 3 3 2" xfId="50526" xr:uid="{00000000-0005-0000-0000-0000EDE50000}"/>
    <cellStyle name="표준 9 3 3 3 2 2" xfId="50527" xr:uid="{00000000-0005-0000-0000-0000EEE50000}"/>
    <cellStyle name="표준 9 3 3 3 3" xfId="50528" xr:uid="{00000000-0005-0000-0000-0000EFE50000}"/>
    <cellStyle name="표준 9 3 3 4" xfId="50529" xr:uid="{00000000-0005-0000-0000-0000F0E50000}"/>
    <cellStyle name="표준 9 3 3 4 2" xfId="50530" xr:uid="{00000000-0005-0000-0000-0000F1E50000}"/>
    <cellStyle name="표준 9 3 3 5" xfId="50531" xr:uid="{00000000-0005-0000-0000-0000F2E50000}"/>
    <cellStyle name="표준 9 3 4" xfId="50532" xr:uid="{00000000-0005-0000-0000-0000F3E50000}"/>
    <cellStyle name="표준 9 3 4 2" xfId="50533" xr:uid="{00000000-0005-0000-0000-0000F4E50000}"/>
    <cellStyle name="표준 9 3 4 2 2" xfId="50534" xr:uid="{00000000-0005-0000-0000-0000F5E50000}"/>
    <cellStyle name="표준 9 3 4 2 2 2" xfId="50535" xr:uid="{00000000-0005-0000-0000-0000F6E50000}"/>
    <cellStyle name="표준 9 3 4 2 3" xfId="50536" xr:uid="{00000000-0005-0000-0000-0000F7E50000}"/>
    <cellStyle name="표준 9 3 4 3" xfId="50537" xr:uid="{00000000-0005-0000-0000-0000F8E50000}"/>
    <cellStyle name="표준 9 3 4 3 2" xfId="50538" xr:uid="{00000000-0005-0000-0000-0000F9E50000}"/>
    <cellStyle name="표준 9 3 4 4" xfId="50539" xr:uid="{00000000-0005-0000-0000-0000FAE50000}"/>
    <cellStyle name="표준 9 3 5" xfId="50540" xr:uid="{00000000-0005-0000-0000-0000FBE50000}"/>
    <cellStyle name="표준 9 3 5 2" xfId="50541" xr:uid="{00000000-0005-0000-0000-0000FCE50000}"/>
    <cellStyle name="표준 9 3 5 2 2" xfId="50542" xr:uid="{00000000-0005-0000-0000-0000FDE50000}"/>
    <cellStyle name="표준 9 3 5 3" xfId="50543" xr:uid="{00000000-0005-0000-0000-0000FEE50000}"/>
    <cellStyle name="표준 9 3 6" xfId="50544" xr:uid="{00000000-0005-0000-0000-0000FFE50000}"/>
    <cellStyle name="표준 9 3 6 2" xfId="50545" xr:uid="{00000000-0005-0000-0000-000000E60000}"/>
    <cellStyle name="표준 9 3 7" xfId="50546" xr:uid="{00000000-0005-0000-0000-000001E60000}"/>
    <cellStyle name="표준 9 4" xfId="7425" xr:uid="{00000000-0005-0000-0000-000002E60000}"/>
    <cellStyle name="표준 9 4 2" xfId="50547" xr:uid="{00000000-0005-0000-0000-000003E60000}"/>
    <cellStyle name="표준 9 4 3" xfId="50548" xr:uid="{00000000-0005-0000-0000-000004E60000}"/>
    <cellStyle name="표준 9 4 3 2" xfId="50549" xr:uid="{00000000-0005-0000-0000-000005E60000}"/>
    <cellStyle name="표준 9 4 3 2 2" xfId="50550" xr:uid="{00000000-0005-0000-0000-000006E60000}"/>
    <cellStyle name="표준 9 4 3 2 2 2" xfId="50551" xr:uid="{00000000-0005-0000-0000-000007E60000}"/>
    <cellStyle name="표준 9 4 3 2 3" xfId="50552" xr:uid="{00000000-0005-0000-0000-000008E60000}"/>
    <cellStyle name="표준 9 4 3 3" xfId="50553" xr:uid="{00000000-0005-0000-0000-000009E60000}"/>
    <cellStyle name="표준 9 4 3 3 2" xfId="50554" xr:uid="{00000000-0005-0000-0000-00000AE60000}"/>
    <cellStyle name="표준 9 4 3 4" xfId="50555" xr:uid="{00000000-0005-0000-0000-00000BE60000}"/>
    <cellStyle name="표준 9 4 4" xfId="50556" xr:uid="{00000000-0005-0000-0000-00000CE60000}"/>
    <cellStyle name="표준 9 4 4 2" xfId="50557" xr:uid="{00000000-0005-0000-0000-00000DE60000}"/>
    <cellStyle name="표준 9 4 4 2 2" xfId="50558" xr:uid="{00000000-0005-0000-0000-00000EE60000}"/>
    <cellStyle name="표준 9 4 4 3" xfId="50559" xr:uid="{00000000-0005-0000-0000-00000FE60000}"/>
    <cellStyle name="표준 9 4 5" xfId="50560" xr:uid="{00000000-0005-0000-0000-000010E60000}"/>
    <cellStyle name="표준 9 4 5 2" xfId="50561" xr:uid="{00000000-0005-0000-0000-000011E60000}"/>
    <cellStyle name="표준 9 4 6" xfId="50562" xr:uid="{00000000-0005-0000-0000-000012E60000}"/>
    <cellStyle name="표준 9 5" xfId="7426" xr:uid="{00000000-0005-0000-0000-000013E60000}"/>
    <cellStyle name="표준 9 5 2" xfId="50563" xr:uid="{00000000-0005-0000-0000-000014E60000}"/>
    <cellStyle name="표준 9 5 2 2" xfId="50564" xr:uid="{00000000-0005-0000-0000-000015E60000}"/>
    <cellStyle name="표준 9 5 2 2 2" xfId="50565" xr:uid="{00000000-0005-0000-0000-000016E60000}"/>
    <cellStyle name="표준 9 5 2 2 3" xfId="50566" xr:uid="{00000000-0005-0000-0000-000017E60000}"/>
    <cellStyle name="표준 9 5 2 3" xfId="50567" xr:uid="{00000000-0005-0000-0000-000018E60000}"/>
    <cellStyle name="표준 9 5 2 3 2" xfId="50568" xr:uid="{00000000-0005-0000-0000-000019E60000}"/>
    <cellStyle name="표준 9 5 2 4" xfId="50569" xr:uid="{00000000-0005-0000-0000-00001AE60000}"/>
    <cellStyle name="표준 9 5 3" xfId="50570" xr:uid="{00000000-0005-0000-0000-00001BE60000}"/>
    <cellStyle name="표준 9 5 3 2" xfId="50571" xr:uid="{00000000-0005-0000-0000-00001CE60000}"/>
    <cellStyle name="표준 9 5 3 2 2" xfId="50572" xr:uid="{00000000-0005-0000-0000-00001DE60000}"/>
    <cellStyle name="표준 9 5 3 3" xfId="50573" xr:uid="{00000000-0005-0000-0000-00001EE60000}"/>
    <cellStyle name="표준 9 5 4" xfId="50574" xr:uid="{00000000-0005-0000-0000-00001FE60000}"/>
    <cellStyle name="표준 9 5 4 2" xfId="50575" xr:uid="{00000000-0005-0000-0000-000020E60000}"/>
    <cellStyle name="표준 9 5 5" xfId="50576" xr:uid="{00000000-0005-0000-0000-000021E60000}"/>
    <cellStyle name="표준 9 6" xfId="7427" xr:uid="{00000000-0005-0000-0000-000022E60000}"/>
    <cellStyle name="표준 9 7" xfId="50577" xr:uid="{00000000-0005-0000-0000-000023E60000}"/>
    <cellStyle name="표준 9 7 2" xfId="50578" xr:uid="{00000000-0005-0000-0000-000024E60000}"/>
    <cellStyle name="표준 9 7 2 2" xfId="50579" xr:uid="{00000000-0005-0000-0000-000025E60000}"/>
    <cellStyle name="표준 9 7 2 2 2" xfId="50580" xr:uid="{00000000-0005-0000-0000-000026E60000}"/>
    <cellStyle name="표준 9 7 2 2 3" xfId="50581" xr:uid="{00000000-0005-0000-0000-000027E60000}"/>
    <cellStyle name="표준 9 7 2 3" xfId="50582" xr:uid="{00000000-0005-0000-0000-000028E60000}"/>
    <cellStyle name="표준 9 7 2 3 2" xfId="50583" xr:uid="{00000000-0005-0000-0000-000029E60000}"/>
    <cellStyle name="표준 9 7 2 4" xfId="50584" xr:uid="{00000000-0005-0000-0000-00002AE60000}"/>
    <cellStyle name="표준 9 7 3" xfId="50585" xr:uid="{00000000-0005-0000-0000-00002BE60000}"/>
    <cellStyle name="표준 9 7 3 2" xfId="50586" xr:uid="{00000000-0005-0000-0000-00002CE60000}"/>
    <cellStyle name="표준 9 7 3 2 2" xfId="50587" xr:uid="{00000000-0005-0000-0000-00002DE60000}"/>
    <cellStyle name="표준 9 7 3 3" xfId="50588" xr:uid="{00000000-0005-0000-0000-00002EE60000}"/>
    <cellStyle name="표준 9 7 4" xfId="50589" xr:uid="{00000000-0005-0000-0000-00002FE60000}"/>
    <cellStyle name="표준 9 7 4 2" xfId="50590" xr:uid="{00000000-0005-0000-0000-000030E60000}"/>
    <cellStyle name="표준 9 7 5" xfId="50591" xr:uid="{00000000-0005-0000-0000-000031E60000}"/>
    <cellStyle name="표준 9 8" xfId="50592" xr:uid="{00000000-0005-0000-0000-000032E60000}"/>
    <cellStyle name="표준_(치료)숲가꾸기단가산출서(덕거132-가)" xfId="13" xr:uid="{00000000-0005-0000-0000-000033E60000}"/>
    <cellStyle name="표준_07대구수성구 숲가꾸기 설계서(표준지22)" xfId="5" xr:uid="{00000000-0005-0000-0000-000034E60000}"/>
    <cellStyle name="표준_1-0-1" xfId="14" xr:uid="{00000000-0005-0000-0000-000035E60000}"/>
    <cellStyle name="標準_Akia(F）-8" xfId="7428" xr:uid="{00000000-0005-0000-0000-000038E60000}"/>
    <cellStyle name="표준_목차 및 필지별 지적조서 및 임소반구분(내도리)" xfId="4" xr:uid="{00000000-0005-0000-0000-000039E60000}"/>
    <cellStyle name="표준1" xfId="7429" xr:uid="{00000000-0005-0000-0000-00003DE60000}"/>
    <cellStyle name="표준℘Sheet8 (3)" xfId="7431" xr:uid="{00000000-0005-0000-0000-00003EE60000}"/>
    <cellStyle name="표준ۤ총공사원가(집행원가)" xfId="7430" xr:uid="{00000000-0005-0000-0000-00003FE60000}"/>
    <cellStyle name="하이퍼링크 2" xfId="50593" xr:uid="{00000000-0005-0000-0000-000040E60000}"/>
    <cellStyle name="하이퍼링크 3" xfId="50594" xr:uid="{00000000-0005-0000-0000-000041E60000}"/>
    <cellStyle name="하이퍼링크 4" xfId="50595" xr:uid="{00000000-0005-0000-0000-000042E60000}"/>
    <cellStyle name="하이퍼링크 4 2" xfId="50596" xr:uid="{00000000-0005-0000-0000-000043E60000}"/>
    <cellStyle name="하이퍼링크 5" xfId="50597" xr:uid="{00000000-0005-0000-0000-000044E60000}"/>
    <cellStyle name="합산" xfId="7432" xr:uid="{00000000-0005-0000-0000-000045E60000}"/>
    <cellStyle name="합산 2" xfId="58951" xr:uid="{00000000-0005-0000-0000-000046E60000}"/>
    <cellStyle name="貨幣 [0]_GARMENT STEP FORM HK" xfId="7433" xr:uid="{00000000-0005-0000-0000-000047E60000}"/>
    <cellStyle name="貨幣_GARMENT STEP FORM HK" xfId="7434" xr:uid="{00000000-0005-0000-0000-000048E60000}"/>
    <cellStyle name="화폐기호" xfId="7435" xr:uid="{00000000-0005-0000-0000-000049E60000}"/>
    <cellStyle name="화폐기호 2" xfId="7436" xr:uid="{00000000-0005-0000-0000-00004AE60000}"/>
    <cellStyle name="화폐기호0" xfId="7437" xr:uid="{00000000-0005-0000-0000-00004BE60000}"/>
    <cellStyle name="화폐기호0 2" xfId="7438" xr:uid="{00000000-0005-0000-0000-00004CE60000}"/>
    <cellStyle name="ㅣ" xfId="5878" xr:uid="{00000000-0005-0000-0000-00004DE6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11.xml"/><Relationship Id="rId21" Type="http://schemas.openxmlformats.org/officeDocument/2006/relationships/externalLink" Target="externalLinks/externalLink6.xml"/><Relationship Id="rId42" Type="http://schemas.openxmlformats.org/officeDocument/2006/relationships/externalLink" Target="externalLinks/externalLink27.xml"/><Relationship Id="rId47" Type="http://schemas.openxmlformats.org/officeDocument/2006/relationships/externalLink" Target="externalLinks/externalLink32.xml"/><Relationship Id="rId63" Type="http://schemas.openxmlformats.org/officeDocument/2006/relationships/externalLink" Target="externalLinks/externalLink48.xml"/><Relationship Id="rId68" Type="http://schemas.openxmlformats.org/officeDocument/2006/relationships/externalLink" Target="externalLinks/externalLink53.xml"/><Relationship Id="rId84" Type="http://schemas.openxmlformats.org/officeDocument/2006/relationships/externalLink" Target="externalLinks/externalLink69.xml"/><Relationship Id="rId89" Type="http://schemas.openxmlformats.org/officeDocument/2006/relationships/externalLink" Target="externalLinks/externalLink74.xml"/><Relationship Id="rId16" Type="http://schemas.openxmlformats.org/officeDocument/2006/relationships/externalLink" Target="externalLinks/externalLink1.xml"/><Relationship Id="rId11" Type="http://schemas.openxmlformats.org/officeDocument/2006/relationships/worksheet" Target="worksheets/sheet11.xml"/><Relationship Id="rId32" Type="http://schemas.openxmlformats.org/officeDocument/2006/relationships/externalLink" Target="externalLinks/externalLink17.xml"/><Relationship Id="rId37" Type="http://schemas.openxmlformats.org/officeDocument/2006/relationships/externalLink" Target="externalLinks/externalLink22.xml"/><Relationship Id="rId53" Type="http://schemas.openxmlformats.org/officeDocument/2006/relationships/externalLink" Target="externalLinks/externalLink38.xml"/><Relationship Id="rId58" Type="http://schemas.openxmlformats.org/officeDocument/2006/relationships/externalLink" Target="externalLinks/externalLink43.xml"/><Relationship Id="rId74" Type="http://schemas.openxmlformats.org/officeDocument/2006/relationships/externalLink" Target="externalLinks/externalLink59.xml"/><Relationship Id="rId79" Type="http://schemas.openxmlformats.org/officeDocument/2006/relationships/externalLink" Target="externalLinks/externalLink64.xml"/><Relationship Id="rId5" Type="http://schemas.openxmlformats.org/officeDocument/2006/relationships/worksheet" Target="worksheets/sheet5.xml"/><Relationship Id="rId90" Type="http://schemas.openxmlformats.org/officeDocument/2006/relationships/externalLink" Target="externalLinks/externalLink75.xml"/><Relationship Id="rId95" Type="http://schemas.openxmlformats.org/officeDocument/2006/relationships/calcChain" Target="calcChain.xml"/><Relationship Id="rId22" Type="http://schemas.openxmlformats.org/officeDocument/2006/relationships/externalLink" Target="externalLinks/externalLink7.xml"/><Relationship Id="rId27" Type="http://schemas.openxmlformats.org/officeDocument/2006/relationships/externalLink" Target="externalLinks/externalLink12.xml"/><Relationship Id="rId43" Type="http://schemas.openxmlformats.org/officeDocument/2006/relationships/externalLink" Target="externalLinks/externalLink28.xml"/><Relationship Id="rId48" Type="http://schemas.openxmlformats.org/officeDocument/2006/relationships/externalLink" Target="externalLinks/externalLink33.xml"/><Relationship Id="rId64" Type="http://schemas.openxmlformats.org/officeDocument/2006/relationships/externalLink" Target="externalLinks/externalLink49.xml"/><Relationship Id="rId69" Type="http://schemas.openxmlformats.org/officeDocument/2006/relationships/externalLink" Target="externalLinks/externalLink54.xml"/><Relationship Id="rId8" Type="http://schemas.openxmlformats.org/officeDocument/2006/relationships/worksheet" Target="worksheets/sheet8.xml"/><Relationship Id="rId51" Type="http://schemas.openxmlformats.org/officeDocument/2006/relationships/externalLink" Target="externalLinks/externalLink36.xml"/><Relationship Id="rId72" Type="http://schemas.openxmlformats.org/officeDocument/2006/relationships/externalLink" Target="externalLinks/externalLink57.xml"/><Relationship Id="rId80" Type="http://schemas.openxmlformats.org/officeDocument/2006/relationships/externalLink" Target="externalLinks/externalLink65.xml"/><Relationship Id="rId85" Type="http://schemas.openxmlformats.org/officeDocument/2006/relationships/externalLink" Target="externalLinks/externalLink70.xml"/><Relationship Id="rId93" Type="http://schemas.openxmlformats.org/officeDocument/2006/relationships/styles" Target="style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externalLink" Target="externalLinks/externalLink2.xml"/><Relationship Id="rId25" Type="http://schemas.openxmlformats.org/officeDocument/2006/relationships/externalLink" Target="externalLinks/externalLink10.xml"/><Relationship Id="rId33" Type="http://schemas.openxmlformats.org/officeDocument/2006/relationships/externalLink" Target="externalLinks/externalLink18.xml"/><Relationship Id="rId38" Type="http://schemas.openxmlformats.org/officeDocument/2006/relationships/externalLink" Target="externalLinks/externalLink23.xml"/><Relationship Id="rId46" Type="http://schemas.openxmlformats.org/officeDocument/2006/relationships/externalLink" Target="externalLinks/externalLink31.xml"/><Relationship Id="rId59" Type="http://schemas.openxmlformats.org/officeDocument/2006/relationships/externalLink" Target="externalLinks/externalLink44.xml"/><Relationship Id="rId67" Type="http://schemas.openxmlformats.org/officeDocument/2006/relationships/externalLink" Target="externalLinks/externalLink52.xml"/><Relationship Id="rId20" Type="http://schemas.openxmlformats.org/officeDocument/2006/relationships/externalLink" Target="externalLinks/externalLink5.xml"/><Relationship Id="rId41" Type="http://schemas.openxmlformats.org/officeDocument/2006/relationships/externalLink" Target="externalLinks/externalLink26.xml"/><Relationship Id="rId54" Type="http://schemas.openxmlformats.org/officeDocument/2006/relationships/externalLink" Target="externalLinks/externalLink39.xml"/><Relationship Id="rId62" Type="http://schemas.openxmlformats.org/officeDocument/2006/relationships/externalLink" Target="externalLinks/externalLink47.xml"/><Relationship Id="rId70" Type="http://schemas.openxmlformats.org/officeDocument/2006/relationships/externalLink" Target="externalLinks/externalLink55.xml"/><Relationship Id="rId75" Type="http://schemas.openxmlformats.org/officeDocument/2006/relationships/externalLink" Target="externalLinks/externalLink60.xml"/><Relationship Id="rId83" Type="http://schemas.openxmlformats.org/officeDocument/2006/relationships/externalLink" Target="externalLinks/externalLink68.xml"/><Relationship Id="rId88" Type="http://schemas.openxmlformats.org/officeDocument/2006/relationships/externalLink" Target="externalLinks/externalLink73.xml"/><Relationship Id="rId91" Type="http://schemas.openxmlformats.org/officeDocument/2006/relationships/externalLink" Target="externalLinks/externalLink76.xml"/><Relationship Id="rId9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externalLink" Target="externalLinks/externalLink8.xml"/><Relationship Id="rId28" Type="http://schemas.openxmlformats.org/officeDocument/2006/relationships/externalLink" Target="externalLinks/externalLink13.xml"/><Relationship Id="rId36" Type="http://schemas.openxmlformats.org/officeDocument/2006/relationships/externalLink" Target="externalLinks/externalLink21.xml"/><Relationship Id="rId49" Type="http://schemas.openxmlformats.org/officeDocument/2006/relationships/externalLink" Target="externalLinks/externalLink34.xml"/><Relationship Id="rId57" Type="http://schemas.openxmlformats.org/officeDocument/2006/relationships/externalLink" Target="externalLinks/externalLink42.xml"/><Relationship Id="rId10" Type="http://schemas.openxmlformats.org/officeDocument/2006/relationships/worksheet" Target="worksheets/sheet10.xml"/><Relationship Id="rId31" Type="http://schemas.openxmlformats.org/officeDocument/2006/relationships/externalLink" Target="externalLinks/externalLink16.xml"/><Relationship Id="rId44" Type="http://schemas.openxmlformats.org/officeDocument/2006/relationships/externalLink" Target="externalLinks/externalLink29.xml"/><Relationship Id="rId52" Type="http://schemas.openxmlformats.org/officeDocument/2006/relationships/externalLink" Target="externalLinks/externalLink37.xml"/><Relationship Id="rId60" Type="http://schemas.openxmlformats.org/officeDocument/2006/relationships/externalLink" Target="externalLinks/externalLink45.xml"/><Relationship Id="rId65" Type="http://schemas.openxmlformats.org/officeDocument/2006/relationships/externalLink" Target="externalLinks/externalLink50.xml"/><Relationship Id="rId73" Type="http://schemas.openxmlformats.org/officeDocument/2006/relationships/externalLink" Target="externalLinks/externalLink58.xml"/><Relationship Id="rId78" Type="http://schemas.openxmlformats.org/officeDocument/2006/relationships/externalLink" Target="externalLinks/externalLink63.xml"/><Relationship Id="rId81" Type="http://schemas.openxmlformats.org/officeDocument/2006/relationships/externalLink" Target="externalLinks/externalLink66.xml"/><Relationship Id="rId86" Type="http://schemas.openxmlformats.org/officeDocument/2006/relationships/externalLink" Target="externalLinks/externalLink71.xml"/><Relationship Id="rId94"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externalLink" Target="externalLinks/externalLink3.xml"/><Relationship Id="rId39" Type="http://schemas.openxmlformats.org/officeDocument/2006/relationships/externalLink" Target="externalLinks/externalLink24.xml"/><Relationship Id="rId34" Type="http://schemas.openxmlformats.org/officeDocument/2006/relationships/externalLink" Target="externalLinks/externalLink19.xml"/><Relationship Id="rId50" Type="http://schemas.openxmlformats.org/officeDocument/2006/relationships/externalLink" Target="externalLinks/externalLink35.xml"/><Relationship Id="rId55" Type="http://schemas.openxmlformats.org/officeDocument/2006/relationships/externalLink" Target="externalLinks/externalLink40.xml"/><Relationship Id="rId76" Type="http://schemas.openxmlformats.org/officeDocument/2006/relationships/externalLink" Target="externalLinks/externalLink61.xml"/><Relationship Id="rId7" Type="http://schemas.openxmlformats.org/officeDocument/2006/relationships/worksheet" Target="worksheets/sheet7.xml"/><Relationship Id="rId71" Type="http://schemas.openxmlformats.org/officeDocument/2006/relationships/externalLink" Target="externalLinks/externalLink56.xml"/><Relationship Id="rId92" Type="http://schemas.openxmlformats.org/officeDocument/2006/relationships/theme" Target="theme/theme1.xml"/><Relationship Id="rId2" Type="http://schemas.openxmlformats.org/officeDocument/2006/relationships/worksheet" Target="worksheets/sheet2.xml"/><Relationship Id="rId29" Type="http://schemas.openxmlformats.org/officeDocument/2006/relationships/externalLink" Target="externalLinks/externalLink14.xml"/><Relationship Id="rId24" Type="http://schemas.openxmlformats.org/officeDocument/2006/relationships/externalLink" Target="externalLinks/externalLink9.xml"/><Relationship Id="rId40" Type="http://schemas.openxmlformats.org/officeDocument/2006/relationships/externalLink" Target="externalLinks/externalLink25.xml"/><Relationship Id="rId45" Type="http://schemas.openxmlformats.org/officeDocument/2006/relationships/externalLink" Target="externalLinks/externalLink30.xml"/><Relationship Id="rId66" Type="http://schemas.openxmlformats.org/officeDocument/2006/relationships/externalLink" Target="externalLinks/externalLink51.xml"/><Relationship Id="rId87" Type="http://schemas.openxmlformats.org/officeDocument/2006/relationships/externalLink" Target="externalLinks/externalLink72.xml"/><Relationship Id="rId61" Type="http://schemas.openxmlformats.org/officeDocument/2006/relationships/externalLink" Target="externalLinks/externalLink46.xml"/><Relationship Id="rId82" Type="http://schemas.openxmlformats.org/officeDocument/2006/relationships/externalLink" Target="externalLinks/externalLink67.xml"/><Relationship Id="rId19" Type="http://schemas.openxmlformats.org/officeDocument/2006/relationships/externalLink" Target="externalLinks/externalLink4.xml"/><Relationship Id="rId14" Type="http://schemas.openxmlformats.org/officeDocument/2006/relationships/worksheet" Target="worksheets/sheet14.xml"/><Relationship Id="rId30" Type="http://schemas.openxmlformats.org/officeDocument/2006/relationships/externalLink" Target="externalLinks/externalLink15.xml"/><Relationship Id="rId35" Type="http://schemas.openxmlformats.org/officeDocument/2006/relationships/externalLink" Target="externalLinks/externalLink20.xml"/><Relationship Id="rId56" Type="http://schemas.openxmlformats.org/officeDocument/2006/relationships/externalLink" Target="externalLinks/externalLink41.xml"/><Relationship Id="rId77" Type="http://schemas.openxmlformats.org/officeDocument/2006/relationships/externalLink" Target="externalLinks/externalLink62.xml"/></Relationships>
</file>

<file path=xl/drawings/_rels/drawing2.xml.rels><?xml version="1.0" encoding="UTF-8" standalone="yes"?>
<Relationships xmlns="http://schemas.openxmlformats.org/package/2006/relationships"><Relationship Id="rId2" Type="http://schemas.openxmlformats.org/officeDocument/2006/relationships/image" Target="../media/image3.wmf"/><Relationship Id="rId1" Type="http://schemas.openxmlformats.org/officeDocument/2006/relationships/image" Target="../media/image2.wmf"/></Relationships>
</file>

<file path=xl/drawings/_rels/drawing3.x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0</xdr:colOff>
          <xdr:row>2</xdr:row>
          <xdr:rowOff>0</xdr:rowOff>
        </xdr:from>
        <xdr:to>
          <xdr:col>0</xdr:col>
          <xdr:colOff>9810750</xdr:colOff>
          <xdr:row>3</xdr:row>
          <xdr:rowOff>2600325</xdr:rowOff>
        </xdr:to>
        <xdr:sp macro="" textlink="">
          <xdr:nvSpPr>
            <xdr:cNvPr id="10241" name="Object 1" hidden="1">
              <a:extLst>
                <a:ext uri="{63B3BB69-23CF-44E3-9099-C40C66FF867C}">
                  <a14:compatExt spid="_x0000_s10241"/>
                </a:ext>
                <a:ext uri="{FF2B5EF4-FFF2-40B4-BE49-F238E27FC236}">
                  <a16:creationId xmlns:a16="http://schemas.microsoft.com/office/drawing/2014/main" id="{00000000-0008-0000-0100-000001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4162424</xdr:colOff>
      <xdr:row>60</xdr:row>
      <xdr:rowOff>104775</xdr:rowOff>
    </xdr:from>
    <xdr:to>
      <xdr:col>0</xdr:col>
      <xdr:colOff>6886395</xdr:colOff>
      <xdr:row>70</xdr:row>
      <xdr:rowOff>0</xdr:rowOff>
    </xdr:to>
    <xdr:pic>
      <xdr:nvPicPr>
        <xdr:cNvPr id="2" name="_x371004920" descr="EMB00001cb025d6">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162424" y="14154150"/>
          <a:ext cx="2723971" cy="2238375"/>
        </a:xfrm>
        <a:prstGeom prst="rect">
          <a:avLst/>
        </a:prstGeom>
        <a:noFill/>
        <a:ln>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1143000</xdr:colOff>
      <xdr:row>60</xdr:row>
      <xdr:rowOff>85725</xdr:rowOff>
    </xdr:from>
    <xdr:to>
      <xdr:col>0</xdr:col>
      <xdr:colOff>3810000</xdr:colOff>
      <xdr:row>70</xdr:row>
      <xdr:rowOff>9525</xdr:rowOff>
    </xdr:to>
    <xdr:pic>
      <xdr:nvPicPr>
        <xdr:cNvPr id="3" name="_x372208464" descr="EMB00001cb025d8">
          <a:extLst>
            <a:ext uri="{FF2B5EF4-FFF2-40B4-BE49-F238E27FC236}">
              <a16:creationId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43000" y="14135100"/>
          <a:ext cx="2667000" cy="2266950"/>
        </a:xfrm>
        <a:prstGeom prst="rect">
          <a:avLst/>
        </a:prstGeom>
        <a:noFill/>
        <a:ln>
          <a:solidFill>
            <a:schemeClr val="tx1"/>
          </a:solidFill>
        </a:ln>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11</xdr:col>
      <xdr:colOff>9525</xdr:colOff>
      <xdr:row>68</xdr:row>
      <xdr:rowOff>9525</xdr:rowOff>
    </xdr:to>
    <xdr:pic>
      <xdr:nvPicPr>
        <xdr:cNvPr id="2" name="그림 1">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9305925" cy="21269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WEZO&#44396;&#51116;&#55148;\2001%2001%20&#48376;&#48512;\&#45236;&#49436;&#47448;&#44032;&#48169;\9901&#44277;&#49324;&#54788;&#54889;\leejmn9904\REPORT0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HDFILE\HAUS\&#44204;&#51201;&#49892;\&#44592;&#51456;\&#44277;&#53685;&#51088;&#47308;\&#50808;&#51452;&#50672;&#46973;&#52376;\&#50808;&#51452;&#50672;&#46973;&#5237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44204;&#51201;&#49892;\&#44592;&#53440;\&#44060;&#51064;\4.&#45824;&#47532;\&#51060;&#49457;&#54616;\FILE\&#50696;&#49328;F\&#50500;&#54028;&#53944;F\&#50504;&#50577;2.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Midori\c\SE0-DWG\&#52404;&#50977;\XLS\ALL-XLS\ULSAN\PRIC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ee-y\c\DATA\LEE-SY\EXCEL\SINLIM\GAHEUNG.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j5\c\EXCEL\DATAPCS\DDD.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5578ae7fa431477\&#47196;&#52972;%20&#46356;&#49828;&#53356;%20(d)\&#50976;&#53468;&#50868;\&#51456;&#44277;&#44277;&#49324;\02&#49688;&#54644;&#48373;&#44396;\&#44277;&#49324;&#44288;&#47144;\&#49444;&#44228;&#48320;&#44221;\&#44032;_&#49884;&#54805;&#47700;&#51064;\ESC\&#54408;&#47785;\EXCEL\SHJ1\&#49464;&#51333;&#51077;&#52272;\980218\PROPOSAL\ELEC\345KV\EULJOO\EUL.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51221;&#49437;&#50857;\J.S.Y\My%20Documents\&#45800;%20BOX%20&#44396;&#51312;&#44228;&#49328;&#49436;%20VER%203_0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jjpeunju.netian.com/down/&#52572;&#51201;T.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5578ae7fa431477\&#47196;&#52972;%20&#46356;&#49828;&#53356;%20(d)\&#48149;&#49464;&#54620;\&#44592;&#53440;\&#44048;&#54252;&#49444;&#44228;\&#45824;&#44396;&#51204;&#47141;&#44288;&#47532;&#52376;\&#52397;&#53685;\&#51648;&#48152;&#51312;&#49324;\&#50896;&#48376;\&#50556;&#45796;&#49884;&#45796;&#51096;&#45224;.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A:\TL\DATA\TOTB4_1.XLS" TargetMode="External"/></Relationships>
</file>

<file path=xl/externalLinks/_rels/externalLink12.xml.rels><?xml version="1.0" encoding="UTF-8" standalone="yes"?>
<Relationships xmlns="http://schemas.openxmlformats.org/package/2006/relationships"><Relationship Id="rId1" Type="http://schemas.microsoft.com/office/2006/relationships/xlExternalLinkPath/xlStartup" Target="KHJ/XLS/RC%20RAHMEN/&#54620;&#44221;/&#54620;&#44397;/&#51473;&#49328;&#44368;.XLS" TargetMode="External"/></Relationships>
</file>

<file path=xl/externalLinks/_rels/externalLink13.xml.rels><?xml version="1.0" encoding="UTF-8" standalone="yes"?>
<Relationships xmlns="http://schemas.openxmlformats.org/package/2006/relationships"><Relationship Id="rId1" Type="http://schemas.microsoft.com/office/2006/relationships/xlExternalLinkPath/xlStartup" Target="&#51089;&#50629;/&#49688;&#47049;/RC&#49836;&#46972;&#48652;/&#54620;&#44221;/&#51473;&#49328;&#4436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51060;&#49849;&#44508;\C\MSOffice\Excel\APT\&#44060;&#49328;&#44204;&#51201;\WONMI.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Y:\02-&#54532;&#47196;&#51229;&#53944;&#48177;&#50629;\2004&#45380;\1-&#49436;&#48708;&#49828;\03-&#44600;&#54217;~&#48176;&#52632;&#51221;&#48708;&#44277;&#49324;\03-&#49688;&#47049;,&#49444;&#44228;&#49436;\03-1-&#52769;&#44396;&#44277;(&#49345;&#4522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52572;&#51008;&#51221;\2005%20&#54532;&#47196;&#51229;&#53944;\1998\&#51648;&#50669;&#49444;&#44228;\&#49688;&#50896;&#51312;&#50896;1_2BL(97&#54217;&#47732;_cd_sp)\&#49688;&#50896;&#51312;&#50896;\&#44228;&#49328;&#49436;\&#50724;&#49328;&#50868;&#50516;\DATA\ELEC2.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44608;&#44592;&#54788;\&#47196;&#52972;%20&#46356;&#49828;&#53356;%20(c)\My%20Documents\&#45800;%20BOX%20&#44396;&#51312;&#44228;&#49328;&#49436;%20VER%203_01.xls" TargetMode="External"/></Relationships>
</file>

<file path=xl/externalLinks/_rels/externalLink18.xml.rels><?xml version="1.0" encoding="UTF-8" standalone="yes"?>
<Relationships xmlns="http://schemas.openxmlformats.org/package/2006/relationships"><Relationship Id="rId1" Type="http://schemas.microsoft.com/office/2006/relationships/xlExternalLinkPath/xlStartup" Target="TEST/&#51473;&#49328;&#44368;.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A:\CIVIL\EXCLE\DAT\&#44256;&#50577;&#44288;&#51116;.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Startup" Target="KHJ/XLS/RC&#49836;&#46972;&#48652;/&#54620;&#44221;/&#51473;&#49328;&#44368;.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51473;&#49328;&#44368;.XLS" TargetMode="External"/></Relationships>
</file>

<file path=xl/externalLinks/_rels/externalLink22.xml.rels><?xml version="1.0" encoding="UTF-8" standalone="yes"?>
<Relationships xmlns="http://schemas.openxmlformats.org/package/2006/relationships"><Relationship Id="rId1" Type="http://schemas.microsoft.com/office/2006/relationships/xlExternalLinkPath/xlStartup" Target="KHJ/XLS/DATA/&#51473;&#49328;&#44368;.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44608;&#54788;&#50857;\&#46020;&#47732;\My%20Documents\&#45800;%20BOX%20&#44396;&#51312;&#44228;&#49328;&#49436;%20VER%203_01.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52268;&#49688;\C\DATA\&#44277;&#49324;&#44288;&#47532;\&#49688;&#49328;&#51228;&#44033;\&#51652;&#44256;&#49444;&#44228;.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D:\2013&#45380;%20&#52285;&#45397;&#44400;\&#44600;&#44257;&#51648;&#44396;\&#44600;&#44257;1.xlsx"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B:\MSOffice\Excel\&#49444;&#44228;&#49436;\&#49688;&#47785;&#51068;&#50948;.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D:\&#52397;&#46020;&#44400;\&#54616;&#54217;2.xlsx"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D:\&#49714;&#44032;&#44984;&#44592;&#49444;&#44228;\2009\&#51032;&#47161;&#51088;&#44404;&#49328;\ha&#45817;&#45800;&#44032;&#49328;&#52636;&#49436;(&#50864;&#49328;1).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5578ae7fa431477\&#47196;&#52972;%20&#46356;&#49828;&#53356;%20(d)\&#50976;&#53468;&#50868;\&#51456;&#44277;&#44277;&#49324;\02&#49688;&#54644;&#48373;&#44396;\&#44277;&#49324;&#44288;&#47144;\&#49444;&#44228;&#48320;&#44221;\&#44032;_&#49884;&#54805;&#47700;&#51064;\ESC\&#54408;&#47785;\EXCEL\SHJ1\&#49464;&#51333;&#51077;&#52272;\980218\EXCEL\&#44608;&#49457;&#51456;\&#48512;&#52380;&#44277;&#51109;\CHUJ.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Sever\my%20documents\Documents%20and%20Settings\user\My%20Documents\&#49328;&#49324;&#46993;\&#51077;&#52272;\090204&#50689;&#44305;&#49714;&#44032;&#44984;&#44592;&#49444;&#44228;\Documents%20and%20Settings\user\My%20Documents\&#49714;&#51060;&#46993;\2008&#54217;&#52285;\&#51116;&#51201;&#54364;.xlsx"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44277;&#47924;3\&#44277;&#50976;%20&#47928;&#49436;\&#50529;&#49472;\My%20Documents\&#45800;&#44032;&#49328;&#52636;\&#48176;&#49688;&#44277;.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d/2026&#45380;%20&#50612;&#47536;&#45208;&#47924;&#44032;&#44984;&#44592;/&#50612;&#47536;&#45208;&#47924;&#44032;&#44984;&#44592;%20&#49444;&#44228;&#49436;.xlsm"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B:\&#49688;&#47785;&#51068;&#5094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CIVIL_EST\EST\My%20Documents\&#51077;&#52272;\&#48264;&#50689;&#47196;\&#47924;&#50504;&#54616;&#49688;\&#49892;&#54665;(1)\&#45236;&#50669;&#49436;(1).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51060;&#51221;&#50696;\&#50780;&#44032;&#47532;\&#44053;&#49888;&#54805;\2001.%20&#49444;%20%20%20%20%20&#44228;\01-05%20&#44053;&#50896;%20&#54217;&#52285;&#44400;%20&#48372;&#54840;&#49688;\&#54217;&#52285;&#48372;&#54840;&#49688;&#45236;&#50669;&#49436;.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MIGA&#50976;&#51116;&#54984;\&#51088;&#50577;2&#51648;&#44396;\A\APT&#51088;&#47308;\&#50976;&#47548;&#53080;&#4602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D:\&#44204;&#51201;&#49892;\&#44592;&#53440;\&#44060;&#51064;\4.&#45824;&#47532;\&#51060;&#49457;&#54616;\FILE\&#44277;&#53685;&#48708;F\&#45432;&#50516;&#44277;&#53685;.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Eden-6\project2004\&#44256;&#50689;&#54840;\0558\&#50689;&#46321;&#54252;\libr\mine\&#45236;&#50669;&#49436;\&#51652;&#54644;&#49437;&#46041;.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44608;&#54617;&#48124;\&#48320;&#44221;&#49892;&#54665;\EXCEL\&#45824;&#54617;.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E:\&#47700;&#47217;&#51060;&#51116;&#54788;\&#51116;&#54788;&#51089;&#50629;&#49892;\&#44277;&#49324;&#49444;&#44228;&#49436;\2003&#45380;&#49444;&#44228;&#49436;\&#50500;&#53433;&#54844;&#49444;&#52824;\154Kv&#49324;&#52380;&#50808;1&#44060;&#50500;&#53433;&#54844;&#49444;&#52824;&#44277;&#49324;\DATA\&#44277;&#49324;&#44288;&#47532;\&#49688;&#49328;&#51228;&#44033;\&#51652;&#44256;&#49444;&#44228;.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51221;&#48120;&#51652;\&#49436;&#50689;eng\%202.&#49324;&#50629;&#51652;&#54665;&#51473;%2008&#50577;&#49328;&#49884;%20&#46321;&#49328;&#47196;&#51221;&#48708;&#49324;&#50629;%20&#49892;&#49884;&#49444;&#44228;&#50857;&#50669;%204.&#51312;&#49324;&amp;&#49444;&#44228;%20&#45936;&#53356;&#47196;&#46300;%20&#49345;&#49464;&#46020;.dwg&#51032;%20&#50892;&#53356;&#49884;&#51648;"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49888;&#46041;&#49688;&#45432;&#53944;&#48513;\&#44277;&#50976;%20&#47928;&#49436;\Documents%20and%20Settings\All%20Users\Documents\2007&#49444;&#44228;\&#50577;&#49328;\&#45236;&#50896;&#49324;&#50689;&#52629;&#49328;&#46321;&#49328;&#47196;\&#45236;&#50896;&#49324;&#46321;&#49328;&#47196;&#49688;&#51221;1215.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Midori\c\WORK\2000\&#50732;&#47548;&#54589;&#48120;&#49696;&#44288;\5&#50900;&#48320;&#44221;&#46020;&#47732;\&#52572;&#51333;&#46020;&#47732;\&#50732;&#47548;&#54589;&#48120;&#49696;&#44288;.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Eden-6\project2004\&#44256;&#50689;&#54840;\0558\&#50689;&#46321;&#54252;\SE0-DWG\&#52404;&#50977;\XLS\ALL-XLS\ULSAN\PRICE.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54620;&#44508;&#49849;\&#49569;&#44053;&#48516;&#44592;\DATA\&#45224;&#49884;&#54868;&#48516;&#44592;\&#49688;&#47049;\&#49688;&#47049;&#51613;&#44048;\3&#52264;&#49884;&#44277;(&#51201;&#50857;&#45800;&#44032;).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MIGA&#51060;&#44508;&#48176;\&#50629;&#47924;\KBLEE\&#44592;&#53440;\&#54364;&#51456;\1.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48149;&#44277;&#51061;\C\&#50629;&#47924;&#48169;\2001&#45380;\&#45909;&#52492;&#47732;(2001.1.18)\&#52572;&#51333;&#49688;&#47049;\&#49688;&#47049;\&#50745;&#48317;&#44277;\CIVIL\EXCLE\DAT\&#44256;&#50577;&#44288;&#51116;.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47928;&#55148;&#51333;\C\&#47928;&#55148;&#51333;\&#49444;&#44228;&#49436;\&#44221;&#48513;%20&#49457;&#51452;\&#50900;&#54637;&#47732;%20&#45824;&#49328;&#47532;\&#44221;&#48513;%20&#49457;&#51452;%20&#50900;&#54637;&#47732;.xls" TargetMode="External"/></Relationships>
</file>

<file path=xl/externalLinks/_rels/externalLink49.xml.rels><?xml version="1.0" encoding="UTF-8" standalone="yes"?>
<Relationships xmlns="http://schemas.openxmlformats.org/package/2006/relationships"><Relationship Id="rId1" Type="http://schemas.microsoft.com/office/2006/relationships/xlExternalLinkPath/xlPathMissing" Target="&#51064;&#51088;&#44592;&#51456;"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A:\&#44204;&#51201;&#49892;\&#44592;&#53440;\&#44060;&#51064;\4.&#45824;&#47532;\&#51060;&#49457;&#54616;\FILE\&#50696;&#49328;F\&#50500;&#54028;&#53944;F\&#44368;&#46041;&#54788;&#51109;.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Hdfile\haus\excellent\&#49892;&#44204;&#51201;\&#48716;&#46972;&#53944;\&#46020;&#44257;E-1.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50724;&#50689;&#49688;\C\DATA\&#44277;&#49324;&#44288;&#47532;\&#49688;&#49328;&#51228;&#44033;\&#51652;&#44256;&#49444;&#44228;.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D:\2014&#45380;&#49324;&#50629;\3&#52264;&#49444;&#44228;&#51456;&#48708;\&#52572;&#51333;&#48376;\&#52280;&#51012;&#45236;&#44592;&#44264;\&#44608;&#51204;&#51648;&#44396;1.xlsm"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D:\2017&#45380;&#49324;&#50629;\2017&#45380;%20&#49714;&#44032;&#44984;&#44592;&#49444;&#44228;(&#49328;&#46041;&#51648;&#44396;)\&#50612;&#47536;&#45208;&#47924;%20&#45929;&#44404;&#51228;&#44144;\&#50612;&#47536;&#45208;&#47924;%20&#45929;&#44404;&#51228;&#44144;1.xlsm"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D:\Documents%20and%20Settings\&#48149;%20&#49849;&#44592;\My%20Documents\&#51068;&#44144;&#47532;\2004&#45380;&#46020;\&#44277;&#50896;&#44288;&#47532;\&#44053;&#49888;&#54805;\2001.%20&#49444;%20%20%20%20%20&#44228;\01-05%20&#44053;&#50896;%20&#54217;&#52285;&#44400;%20&#48372;&#54840;&#49688;\&#54217;&#52285;&#48372;&#54840;&#49688;&#45236;&#50669;&#49436;.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51452;&#51076;\&#47196;&#52972;%20&#46356;&#49828;&#53356;%20(c)\&#51060;&#51008;&#50864;\&#49324;&#50629;&#44228;&#54925;\&#44036;&#48268;&#49324;&#50629;\&#49688;&#44036;&#51116;&#51201;.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48149;&#50980;&#49437;\&#52384;&#53457;%20&#44053;&#46041;%20&#44160;&#53664;%20&#50857;&#50669;\My%20Documents\&#49444;&#44228;&#49436;\2002&#45380;\&#50528;&#51088;&#52397;&#49548;\DATA\&#44277;&#49324;&#44288;&#47532;\&#49688;&#49328;&#51228;&#44033;\&#51652;&#44256;&#49444;&#44228;.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A:\&#51068;&#50948;&#45824;&#44032;9803.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49569;&#54788;&#50857;\&#54532;&#47196;&#51229;&#53944;\hb\&#49340;&#49328;1&#51648;&#44396;(&#49892;&#49884;)\&#51452;&#44277;&#49688;&#47049;\&#51068;&#50948;&#45824;&#44032;9803.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A:\MSOFFICE\Excel\DATA1\DDD.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47928;&#48337;&#44600;\&#47196;&#52972;%20&#46356;&#49828;&#53356;%20(d)\Documents%20and%20Settings\User\My%20Documents\&#51649;&#50896;.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Data_server\backup\&#44608;&#45909;&#51652;\&#44608;&#45909;&#51652;\2008&#45380;\&#49714;&#44032;&#44984;&#44592;&#49444;&#44228;\&#50689;&#50900;\&#44400;&#50976;&#47548;.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5578ae7fa431477\&#47196;&#52972;%20&#46356;&#49828;&#53356;%20(d)\&#50976;&#53468;&#50868;\&#51456;&#44277;&#44277;&#49324;\02&#49688;&#54644;&#48373;&#44396;\&#44277;&#49324;&#44288;&#47144;\&#49444;&#44228;&#48320;&#44221;\PROPOSAL\ELEC\345KV\EULJOO\EU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Kimvai\&#47196;&#52972;%20&#46356;&#49828;&#53356;%20(d)\project1(&#51221;&#44288;~&#52384;&#47560;)\&#51221;&#44288;&#49328;&#50629;&#45800;&#51648;%20&#51652;&#51077;&#46020;&#47196;(&#51221;&#44288;~&#52384;&#47560;)%20&#44592;&#48376;%20&#48143;%20&#49892;&#49884;&#49444;&#44228;\2.&#49688;&#47049;&#49328;&#52636;&#49436;\3.&#48176;&#49688;&#44277;\&#48176;&#49688;&#44277;&#52509;&#44292;.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47928;&#55148;&#51333;\C\&#44053;&#49888;&#54805;\2001.%20&#49444;%20%20%20%20%20&#44228;\01-05%20&#50577;&#54217;&#44400;%20&#48372;&#54840;&#49688;\&#50577;&#54217;&#48372;&#54840;&#49688;&#45236;&#50669;&#49436;2.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47928;&#55148;&#51333;\C\&#44053;&#49888;&#54805;\2001.%20&#49444;%20%20%20%20%20&#44228;\03-04%20&#44221;&#44592;%20&#44284;&#52380;%20&#45433;&#51648;&#45824;%20&#49548;&#45208;&#47924;&#47548;\&#45433;&#51648;&#45824;%20&#49548;&#45208;&#47924;%20&#50689;&#50577;&#44277;&#44553;%20&#48143;%20&#48372;&#54840;&#44288;&#47532;%20&#44277;&#49324;.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44053;&#49888;&#54805;\C\WINDOWS\&#48148;&#53461;%20&#54868;&#47732;\&#44053;&#49888;&#54805;\&#45432;&#50896;&#49345;&#48152;&#44592;\2001-02-&#45432;&#50896;&#49345;&#48152;&#44592;\2001-02-&#45432;&#50896;%20&#48372;&#54840;&#49688;(&#49345;&#48152;&#44592;).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47928;&#55148;&#51333;\C\&#44053;&#49888;&#54805;\4&#50900;%20&#49444;%20%20%20%20&#44228;\&#44284;&#52380;%20&#48372;&#54840;&#49688;\&#48372;&#54840;&#49688;(&#49345;&#49688;&#47532;).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D:\BANDAL\EXCEL\RAHMEN\RAHMEN.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Kjy\&#47196;&#52972;%20&#46356;&#49828;&#53356;%20(d)\Documents%20and%20Settings\Administrator\&#48148;&#53461;%20&#54868;&#47732;\&#54364;&#51456;&#51648;(&#51077;&#47785;)&#51116;&#51201;&#51312;&#49436;.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44608;&#49688;&#50857;\C\DATA\&#44277;&#49324;&#44288;&#47532;\&#49688;&#49328;&#51228;&#44033;\&#51652;&#44256;&#49444;&#44228;.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D:\project\&#44053;&#44397;(&#44396;)\&#44396;&#51312;&#47932;~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51068;&#50948;&#45824;&#44032;&#47784;&#51020;.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Workgrou-xuce1a\&#47196;&#52972;%20&#46356;&#49828;&#53356;%20(d)\&#44608;&#54788;&#54840;\&#49444;&#44228;\&#49324;&#48169;&#45840;(2002%20&#48512;&#50668;).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mail.hq/DATA/&#44277;&#49324;&#44288;&#47532;/&#49688;&#49328;&#51228;&#44033;/&#51652;&#44256;&#49444;&#44228;.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D:\user\Desktop\&#50612;&#47536;&#45208;&#47924;&#44032;&#44984;&#44592;-&#44048;&#47532;&#47732;&#51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
      <sheetName val="Content"/>
      <sheetName val="Project Outline"/>
      <sheetName val="주요공사"/>
      <sheetName val="Contractual Amount"/>
      <sheetName val="시헹예산"/>
      <sheetName val="TENDER vs BUDGET"/>
      <sheetName val="직영 vs 하청 - 2"/>
      <sheetName val="96 당초Schedule"/>
      <sheetName val="96 Performance"/>
      <sheetName val="소화-투입 분석표"/>
      <sheetName val="STF ORG(K)"/>
      <sheetName val="Staff Org. Chart"/>
      <sheetName val="Scope of Work"/>
      <sheetName val="Design Status"/>
      <sheetName val="DWG Status"/>
      <sheetName val="MAT'L Status"/>
      <sheetName val="장비동원"/>
      <sheetName val="근로자동원"/>
      <sheetName val="Install Status"/>
      <sheetName val="Staff Mob. Plan"/>
      <sheetName val="M.P Mob. Plan"/>
      <sheetName val="Eq. Mobilizat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외주연락처"/>
      <sheetName val="유림골조"/>
      <sheetName val="#REF"/>
      <sheetName val="NEW비교"/>
      <sheetName val="봉천제출"/>
      <sheetName val="부산제일극장"/>
      <sheetName val="공통비(전체)"/>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골조"/>
      <sheetName val="PILE"/>
      <sheetName val="공통비"/>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최적단면"/>
      <sheetName val="1062-X방향 "/>
      <sheetName val="조명시설"/>
      <sheetName val="갑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금액내역서"/>
      <sheetName val="현장관리비 산출내역"/>
      <sheetName val="총괄"/>
      <sheetName val="을"/>
      <sheetName val="입찰안"/>
      <sheetName val="일위대가(가설)"/>
      <sheetName val="GI-LIST"/>
      <sheetName val="원내역"/>
      <sheetName val="상 부"/>
      <sheetName val="내역서01"/>
      <sheetName val="수목표준대가"/>
      <sheetName val="시설일위"/>
      <sheetName val="설계개요"/>
      <sheetName val="계정"/>
      <sheetName val="집수정(600-700)"/>
      <sheetName val="노무"/>
      <sheetName val="토공사"/>
      <sheetName val="001"/>
      <sheetName val="cable-data"/>
      <sheetName val="하수급견적대비"/>
      <sheetName val="현장관리비_산출내역"/>
      <sheetName val="상_부"/>
      <sheetName val="현장관리비_산출내역1"/>
      <sheetName val="상_부1"/>
      <sheetName val="교각계산"/>
      <sheetName val="PRICE"/>
      <sheetName val="원형1호맨홀토공수량"/>
      <sheetName val="SG"/>
      <sheetName val="일위대가(계측기설치)"/>
      <sheetName val="S0"/>
      <sheetName val="결과조달"/>
      <sheetName val="1.설계조건"/>
      <sheetName val="수목데이타 "/>
      <sheetName val="woo(mac)"/>
      <sheetName val="최적단면"/>
      <sheetName val="6PILE  (돌출)"/>
      <sheetName val="노단"/>
      <sheetName val="토공집계표"/>
      <sheetName val="DATA"/>
      <sheetName val="0226"/>
      <sheetName val="Sheet1"/>
      <sheetName val="기기리스트"/>
      <sheetName val="list"/>
      <sheetName val="일위대가목차"/>
      <sheetName val="부대공Ⅱ"/>
      <sheetName val="설계가"/>
      <sheetName val="일위대가"/>
      <sheetName val="●내역"/>
      <sheetName val="건축단가"/>
      <sheetName val="일위목록"/>
      <sheetName val="01"/>
      <sheetName val="IW-LIST"/>
      <sheetName val="연돌일위집계"/>
      <sheetName val="EQ-R1"/>
      <sheetName val="ExcelObject"/>
      <sheetName val="1TL종점(1)"/>
      <sheetName val="2.대외공문"/>
      <sheetName val="ⴭⴭⴭⴭⴭ"/>
      <sheetName val="갑지"/>
      <sheetName val="Pier 3"/>
      <sheetName val="#REF"/>
      <sheetName val="A-4"/>
      <sheetName val="이름표지정"/>
      <sheetName val="목표세부명세"/>
      <sheetName val="건축2"/>
      <sheetName val="일위대가(여기까지)"/>
      <sheetName val="품셈"/>
      <sheetName val="골막이(야매)"/>
      <sheetName val="예가표"/>
      <sheetName val="공문"/>
      <sheetName val="낙찰표"/>
      <sheetName val="총괄내역서"/>
      <sheetName val="Sheet1 (2)"/>
      <sheetName val="노임단가"/>
      <sheetName val="입찰내역 발주처 양식"/>
      <sheetName val="Sheet4"/>
      <sheetName val="수로단위수량"/>
      <sheetName val="BID"/>
      <sheetName val="Eq. Mobilization"/>
      <sheetName val="토공실행"/>
      <sheetName val="실행대비"/>
      <sheetName val="인건비"/>
      <sheetName val="계수시트"/>
      <sheetName val="원가계산서"/>
      <sheetName val="건축내역"/>
      <sheetName val="MAT_N048"/>
      <sheetName val="대전21토목내역서"/>
      <sheetName val="제출내역 (2)"/>
      <sheetName val="내역"/>
      <sheetName val="PAINT"/>
      <sheetName val="공사비증감"/>
      <sheetName val="집계표"/>
      <sheetName val="설계"/>
      <sheetName val="기계경비일람"/>
      <sheetName val="노임"/>
      <sheetName val="데이타"/>
      <sheetName val="일위대가 (PM)"/>
      <sheetName val="충주"/>
      <sheetName val="간접비"/>
      <sheetName val="현장관리비"/>
      <sheetName val="교대"/>
      <sheetName val="Total"/>
      <sheetName val="PAD TR보호대기초"/>
      <sheetName val="가로등기초"/>
      <sheetName val="HANDHOLE(2)"/>
      <sheetName val="날개벽"/>
      <sheetName val="제수변수량"/>
      <sheetName val="96노임기준"/>
      <sheetName val="충돌 내용"/>
      <sheetName val="수량산출서LP-GA"/>
      <sheetName val="산출서집계LP-GA"/>
      <sheetName val="수량산출서LP-GB"/>
      <sheetName val=" 내역"/>
      <sheetName val="1.경관조명산출"/>
      <sheetName val="1.경관조명산출집계"/>
      <sheetName val="신규일위대가"/>
      <sheetName val="설계조건"/>
      <sheetName val="설계산출표지"/>
      <sheetName val="배수내역(98년도분)"/>
      <sheetName val="부하계산서"/>
      <sheetName val="부하(성남)"/>
      <sheetName val="사방댐터파기"/>
      <sheetName val="산출근거"/>
      <sheetName val="단면 (2)"/>
      <sheetName val="내역서"/>
      <sheetName val="구조물철거타공정이월"/>
      <sheetName val="예정(3)"/>
      <sheetName val="주공 갑지"/>
      <sheetName val="조명시설"/>
      <sheetName val="전차선로 물량표"/>
      <sheetName val="예산변경사항"/>
      <sheetName val="유림골조"/>
      <sheetName val="공통비(전체)"/>
      <sheetName val="토목공사"/>
      <sheetName val="새공통(96임금인상기준)"/>
      <sheetName val="비교1"/>
      <sheetName val="유림총괄"/>
      <sheetName val="단가표"/>
      <sheetName val="P.M 별"/>
      <sheetName val="1ST"/>
      <sheetName val="타견적(을)"/>
      <sheetName val="기성내역1"/>
      <sheetName val="CAL"/>
      <sheetName val="DATE"/>
      <sheetName val="투찰"/>
      <sheetName val="Sheet9"/>
      <sheetName val="전기자료"/>
      <sheetName val="Sheet14"/>
      <sheetName val="Sheet10"/>
      <sheetName val="Sheet13"/>
      <sheetName val="방음벽기초"/>
      <sheetName val="대비"/>
      <sheetName val="차액보증"/>
      <sheetName val="COVER"/>
      <sheetName val="경비실"/>
      <sheetName val="U-TYPE(1)"/>
      <sheetName val="경산"/>
      <sheetName val="터파기및재료"/>
      <sheetName val="9GNG운반"/>
      <sheetName val="ABUT수량-A1"/>
      <sheetName val="기둥강재집계"/>
      <sheetName val="unitpric"/>
      <sheetName val="날개벽(시점좌측)"/>
      <sheetName val="가락화장을지"/>
      <sheetName val="공종별자재"/>
      <sheetName val="설계명세서"/>
      <sheetName val="예산명세서"/>
      <sheetName val="산출내역서"/>
      <sheetName val="자료입력"/>
      <sheetName val="실행내역"/>
      <sheetName val="실행내역 "/>
      <sheetName val="일위(PN)"/>
      <sheetName val="자재단가"/>
      <sheetName val="냉천부속동"/>
      <sheetName val="무근깨기"/>
      <sheetName val="단면가정"/>
      <sheetName val="산출2-기기동력"/>
      <sheetName val="대로근거"/>
      <sheetName val="일위대가표"/>
      <sheetName val="견적990322"/>
      <sheetName val="지장물C"/>
      <sheetName val="공사비예산서(토목분)"/>
      <sheetName val="FAB별"/>
      <sheetName val="참고자료"/>
      <sheetName val="1호맨홀토공"/>
      <sheetName val="견적의뢰"/>
      <sheetName val="실행철강하도"/>
      <sheetName val="자재단가비교표"/>
      <sheetName val="HVAC"/>
      <sheetName val="조경"/>
      <sheetName val="건축"/>
      <sheetName val="맨홀수량산출"/>
      <sheetName val="가공비"/>
      <sheetName val="TARGET"/>
      <sheetName val="Sheet2"/>
      <sheetName val="품셈TABLE"/>
      <sheetName val="건축집계"/>
      <sheetName val="가격조사서"/>
      <sheetName val="BOX"/>
      <sheetName val="중기산출근거"/>
      <sheetName val="일위대가_목록"/>
      <sheetName val="공통가설"/>
      <sheetName val="database"/>
      <sheetName val="현장경비"/>
      <sheetName val="방배동내역(리라)"/>
      <sheetName val="건축원가"/>
      <sheetName val="건축공사실행"/>
      <sheetName val="건축공사집계표"/>
      <sheetName val="방배동내역 (총괄)"/>
      <sheetName val="부대공사총괄"/>
      <sheetName val="특수선일위대가"/>
      <sheetName val="공종단가"/>
      <sheetName val="O-단가조사서"/>
      <sheetName val="EP0618"/>
      <sheetName val="5월"/>
      <sheetName val="단위수량"/>
      <sheetName val="archi(본사)"/>
      <sheetName val="DATA-UPS"/>
      <sheetName val="Sheet1_(2)"/>
      <sheetName val="Eq__Mobilization"/>
      <sheetName val="1_설계조건"/>
      <sheetName val="수목데이타_"/>
      <sheetName val="정부노임단가"/>
      <sheetName val="소일위대가코드표"/>
      <sheetName val="단위단가"/>
      <sheetName val="식재인부"/>
      <sheetName val="빗물받이(910-510-410)"/>
      <sheetName val="실행내역(현대)"/>
      <sheetName val="아울렛박스"/>
      <sheetName val="토공수량"/>
      <sheetName val="역T형"/>
      <sheetName val="가도공"/>
      <sheetName val="바닥판"/>
      <sheetName val="evaluate"/>
      <sheetName val="EQT-ESTN"/>
      <sheetName val="견적조건"/>
      <sheetName val="직재"/>
      <sheetName val="Requirement(Work Crew)"/>
      <sheetName val="기계경비(시간당)"/>
      <sheetName val="램머"/>
      <sheetName val="주현(해보)"/>
      <sheetName val="주현(영광)"/>
      <sheetName val="D-3109"/>
      <sheetName val="바닥판(1)"/>
      <sheetName val="횡배수관토공수량"/>
      <sheetName val="사통"/>
      <sheetName val="공사비명세서"/>
      <sheetName val="설계내역"/>
      <sheetName val="단가비교표"/>
      <sheetName val="적용노임"/>
      <sheetName val="인부노임"/>
      <sheetName val="수량산출"/>
      <sheetName val="SLAB근거-1"/>
      <sheetName val="깨기"/>
      <sheetName val="코드표"/>
      <sheetName val="본선 토공 분배표"/>
      <sheetName val="5)수리분석내역 "/>
      <sheetName val="직접경비"/>
      <sheetName val="직접인건비"/>
      <sheetName val="_x0002__x0000__x0000__x0000__x0010_ü"/>
      <sheetName val="_x0000__x0000__x0000__x0001__x0000__x0000__x0008_¬©º(Ì_x000b__x0000__x0000_ExcelObject_x0008__x0000__x0001_1_x0000_"/>
      <sheetName val="단가산출목록"/>
      <sheetName val="공사비증감대비표"/>
      <sheetName val="식당동(010424)"/>
      <sheetName val="항목(1)"/>
      <sheetName val="BOOK4"/>
      <sheetName val="시중노임(공사)"/>
      <sheetName val="손익현황"/>
      <sheetName val="현황CODE"/>
      <sheetName val="동원(3)"/>
      <sheetName val="말고개터널조명전압강하"/>
      <sheetName val="간접경상비"/>
      <sheetName val="대치판정"/>
      <sheetName val="변경집계표"/>
      <sheetName val="지수"/>
      <sheetName val="배수내역"/>
      <sheetName val="9월"/>
      <sheetName val="사업분석"/>
      <sheetName val="해평견적"/>
      <sheetName val="금융"/>
      <sheetName val="10월"/>
      <sheetName val="Config"/>
      <sheetName val="주요공사"/>
      <sheetName val="우수공"/>
      <sheetName val="특별교실"/>
      <sheetName val="철골공사"/>
      <sheetName val="구성비"/>
      <sheetName val="실행"/>
      <sheetName val="DHEQSUPT"/>
      <sheetName val="단중"/>
      <sheetName val="품셈표"/>
      <sheetName val="J直材4"/>
      <sheetName val="건축내역서"/>
      <sheetName val="설비내역서"/>
      <sheetName val="전기내역서"/>
      <sheetName val="버스운행안내"/>
      <sheetName val="예방접종계획"/>
      <sheetName val="근태계획서"/>
      <sheetName val="AHU집계"/>
      <sheetName val="공조기휀"/>
      <sheetName val="공조기"/>
      <sheetName val="경상비"/>
      <sheetName val="전문하도급"/>
      <sheetName val="MOTOR"/>
      <sheetName val="평가데이터"/>
      <sheetName val="단가"/>
      <sheetName val="DANGA"/>
      <sheetName val="말뚝지지력산정"/>
      <sheetName val="안산기계장치"/>
      <sheetName val="CIVIL4"/>
      <sheetName val="중기일위대가"/>
      <sheetName val="BOX-1510"/>
      <sheetName val="교대(A1)"/>
      <sheetName val="토사(PE)"/>
      <sheetName val="가시설단위수량"/>
      <sheetName val="SORCE1"/>
      <sheetName val="노견단위수량"/>
      <sheetName val="금융비용"/>
      <sheetName val="단위중량"/>
      <sheetName val="변경실행"/>
      <sheetName val="투자-국내2"/>
      <sheetName val="설계내역서"/>
      <sheetName val="부속동"/>
      <sheetName val="토목주소"/>
      <sheetName val="프랜트면허"/>
      <sheetName val="TOP"/>
      <sheetName val="C3"/>
      <sheetName val="본체"/>
      <sheetName val="재고AR"/>
      <sheetName val="ELECTRIC"/>
      <sheetName val="CTEMCOST"/>
      <sheetName val="SCHEDULE"/>
      <sheetName val="I一般比"/>
      <sheetName val="N賃率-職"/>
      <sheetName val="표지"/>
      <sheetName val="노무비목록표"/>
      <sheetName val="자재단가대비표"/>
      <sheetName val="중기목록표"/>
      <sheetName val="기계경비"/>
      <sheetName val="단가산출근거목록표"/>
      <sheetName val="내역산근"/>
      <sheetName val="총괄내역서 (2)"/>
      <sheetName val="내역서 (2)"/>
      <sheetName val="일위대가목록표"/>
      <sheetName val="일위대가 (2)"/>
      <sheetName val="내역산근 (2)"/>
      <sheetName val="금액총괄표"/>
      <sheetName val="laroux"/>
      <sheetName val="단가조사서"/>
      <sheetName val="장비단가비교표"/>
      <sheetName val="산출서"/>
      <sheetName val="SUPPORT산출서"/>
      <sheetName val="support집계"/>
      <sheetName val="WALKWAY 집계"/>
      <sheetName val="HOISTRAIL집계"/>
      <sheetName val="2공구관급"/>
      <sheetName val="2공구도급"/>
      <sheetName val="VXXXXXX"/>
      <sheetName val="기자재단가"/>
      <sheetName val="배관단가"/>
      <sheetName val="단가구분"/>
      <sheetName val="PCODE"/>
      <sheetName val="XXXXXX"/>
      <sheetName val="년차사용내역"/>
      <sheetName val="전기1과자료"/>
      <sheetName val="각서(교통사고)"/>
      <sheetName val="개별계획서"/>
      <sheetName val="공사내용"/>
      <sheetName val="증설CM보수"/>
      <sheetName val="용접기현황"/>
      <sheetName val="무전기"/>
      <sheetName val="경위서"/>
      <sheetName val="작업일지"/>
      <sheetName val="일지"/>
      <sheetName val="월간공정"/>
      <sheetName val="계측관리(가로)"/>
      <sheetName val="당직표"/>
      <sheetName val="안전관리과일지"/>
      <sheetName val="공사현황보고"/>
      <sheetName val="산출내역"/>
      <sheetName val="토목"/>
      <sheetName val="품질관리비"/>
      <sheetName val="기계 "/>
      <sheetName val="시운전비(계약직)"/>
      <sheetName val="배관자재 단가조사서"/>
      <sheetName val="수량산출서"/>
      <sheetName val="설치공사"/>
      <sheetName val="000000"/>
      <sheetName val="VXXXX"/>
      <sheetName val="사급자재대"/>
      <sheetName val="단가비교"/>
      <sheetName val="4. 배관공사"/>
      <sheetName val="3.시운전비"/>
      <sheetName val="원가계산"/>
      <sheetName val="총괄내역"/>
      <sheetName val="침출배관"/>
      <sheetName val="WORK"/>
      <sheetName val="견적서"/>
      <sheetName val="¿ø°¡°è»ê¼­"/>
      <sheetName val="±Ý¾×ÃÑ°ýÇ¥"/>
      <sheetName val="±Ý¾×³»¿ª¼­"/>
      <sheetName val="´Ü°¡Á¶»ç¼­"/>
      <sheetName val="Àåºñ´Ü°¡ºñ±³Ç¥"/>
      <sheetName val="ÀÏÀ§´ë°¡¸ñÂ÷"/>
      <sheetName val="ÀÏÀ§´ë°¡"/>
      <sheetName val="»êÃâ¼­"/>
      <sheetName val="Áý°èÇ¥"/>
      <sheetName val="SUPPORT»êÃâ¼­"/>
      <sheetName val="supportÁý°è"/>
      <sheetName val="WALKWAY Áý°è"/>
      <sheetName val="HOISTRAILÁý°è"/>
      <sheetName val="2°ø±¸°ü±Þ"/>
      <sheetName val="2°ø±¸µµ±Þ"/>
      <sheetName val="³»¿ª¼­"/>
      <sheetName val="±âÀÚÀç´Ü°¡"/>
      <sheetName val="¹è°ü´Ü°¡"/>
      <sheetName val="ÀÏÀ§´ë°¡Ç¥"/>
      <sheetName val="´Ü°¡Ç¥"/>
      <sheetName val="´Ü°¡±¸ºÐ"/>
      <sheetName val="³âÂ÷»ç¿ë³»¿ª"/>
      <sheetName val="Àü±â1°úÀÚ·á"/>
      <sheetName val="°¢¼­(±³Åë»ç°í)"/>
      <sheetName val="°³º°°èÈ¹¼­"/>
      <sheetName val="°ø»ç³»¿ë"/>
      <sheetName val="Áõ¼³CMº¸¼ö"/>
      <sheetName val="¿ëÁ¢±âÇöÈ²"/>
      <sheetName val="¹«Àü±â"/>
      <sheetName val="°æÀ§¼­"/>
      <sheetName val="ÀÛ¾÷ÀÏÁö"/>
      <sheetName val="ÀÏÁö"/>
      <sheetName val="¿ù°£°øÁ¤"/>
      <sheetName val="°èÃø°ü¸®(°¡·Î)"/>
      <sheetName val="´çÁ÷Ç¥"/>
      <sheetName val="¾ÈÀü°ü¸®°úÀÏÁö"/>
      <sheetName val="°ø»çÇöÈ²º¸°í"/>
      <sheetName val="ÀÎ°Çºñ"/>
      <sheetName val="¹è°üÀÚÀç ´Ü°¡Á¶»ç¼­"/>
      <sheetName val="¼ö·®»êÃâ¼­"/>
      <sheetName val="»êÃâ³»¿ª"/>
      <sheetName val="Åä¸ñ"/>
      <sheetName val="Ç°Áú°ü¸®ºñ"/>
      <sheetName val="°ÇÃà"/>
      <sheetName val="±â°è "/>
      <sheetName val="¼³Ä¡°ø»ç"/>
      <sheetName val="»ç±ÞÀÚÀç´ë"/>
      <sheetName val="´Ü°¡ºñ±³"/>
      <sheetName val="4. ¹è°ü°ø»ç"/>
      <sheetName val="3.½Ã¿îÀüºñ"/>
      <sheetName val="¿ø°¡°è»ê"/>
      <sheetName val="ÃÑ°ý³»¿ª"/>
      <sheetName val="½Ã¿îÀüºñ(°è¾àÁ÷)"/>
      <sheetName val="Ä§Ãâ¹è°ü"/>
      <sheetName val="°á°úÁ¶´Þ"/>
      <sheetName val="½ÇÇàÃ¶°­ÇÏµµ"/>
      <sheetName val="¼³°è"/>
      <sheetName val="°ßÀû¼­"/>
      <sheetName val="¿¬µ¹ÀÏÀ§Áý°è"/>
      <sheetName val="?????"/>
      <sheetName val="2000년1차"/>
      <sheetName val="화재 탐지 설비"/>
      <sheetName val="2공구산출내역"/>
      <sheetName val="정SW(원)"/>
      <sheetName val="발신정보"/>
      <sheetName val="백암비스타내역"/>
      <sheetName val="형민조경 (2)"/>
      <sheetName val="교각1"/>
      <sheetName val="해전배수"/>
      <sheetName val="상_부2"/>
      <sheetName val="현장관리비_산출내역2"/>
      <sheetName val="1_설계조건1"/>
      <sheetName val="수목데이타_1"/>
      <sheetName val="Pier_3"/>
      <sheetName val="2_대외공문"/>
      <sheetName val="Sheet1_(2)1"/>
      <sheetName val="입찰내역_발주처_양식"/>
      <sheetName val="6PILE__(돌출)"/>
      <sheetName val="일위대가_(PM)"/>
      <sheetName val="1_경관조명산출"/>
      <sheetName val="1_경관조명산출집계"/>
      <sheetName val="Eq__Mobilization1"/>
      <sheetName val="전차선로_물량표"/>
      <sheetName val="제출내역_(2)"/>
      <sheetName val="P_M_별"/>
      <sheetName val="충돌_내용"/>
      <sheetName val="PAD_TR보호대기초"/>
      <sheetName val="_내역"/>
      <sheetName val="실행내역_"/>
      <sheetName val="단면_(2)"/>
      <sheetName val="방배동내역_(총괄)"/>
      <sheetName val="주공_갑지"/>
      <sheetName val="Sheet3"/>
      <sheetName val="일위"/>
      <sheetName val="Sheet5"/>
      <sheetName val="G.R300경비"/>
      <sheetName val="중기사용료산출근거"/>
      <sheetName val="단가산출2"/>
      <sheetName val="단가 및 재료비"/>
      <sheetName val="수입"/>
      <sheetName val="요약PL"/>
      <sheetName val="자판실행"/>
      <sheetName val="청산공사"/>
      <sheetName val="남양주부대"/>
      <sheetName val="COL"/>
      <sheetName val="공사내역"/>
      <sheetName val="연결관산출조서"/>
      <sheetName val="대림경상68억"/>
      <sheetName val="설계예산2"/>
      <sheetName val="물가자료"/>
      <sheetName val="NOMUBI"/>
      <sheetName val="sw1"/>
      <sheetName val="기계총괄"/>
      <sheetName val="기계"/>
      <sheetName val="설비"/>
      <sheetName val="시운전비"/>
      <sheetName val="기자재"/>
      <sheetName val="기1"/>
      <sheetName val="기2"/>
      <sheetName val="기3"/>
      <sheetName val="기4"/>
      <sheetName val="기5"/>
      <sheetName val="기6"/>
      <sheetName val="기7"/>
      <sheetName val="기8"/>
      <sheetName val="기9"/>
      <sheetName val="기10"/>
      <sheetName val="기11"/>
      <sheetName val="기12"/>
      <sheetName val="기자재설치"/>
      <sheetName val="기설1"/>
      <sheetName val="기설2"/>
      <sheetName val="기설3"/>
      <sheetName val="기설4"/>
      <sheetName val="기설5"/>
      <sheetName val="기설6"/>
      <sheetName val="기설7"/>
      <sheetName val="기설8"/>
      <sheetName val="기설9"/>
      <sheetName val="기설10"/>
      <sheetName val="기설11"/>
      <sheetName val="기설12"/>
      <sheetName val="배관자재"/>
      <sheetName val="배관1"/>
      <sheetName val="배관2"/>
      <sheetName val="배관3"/>
      <sheetName val="배관4"/>
      <sheetName val="배관5"/>
      <sheetName val="배관6"/>
      <sheetName val="배관7"/>
      <sheetName val="배관8"/>
      <sheetName val="배관9"/>
      <sheetName val="배관10"/>
      <sheetName val="배관11"/>
      <sheetName val="배관12"/>
      <sheetName val="배관설치"/>
      <sheetName val="배설1"/>
      <sheetName val="배설2 "/>
      <sheetName val="배설3 "/>
      <sheetName val="배설4 "/>
      <sheetName val="배설5 "/>
      <sheetName val="배설6 "/>
      <sheetName val="배설7"/>
      <sheetName val="배설8 "/>
      <sheetName val="배설9"/>
      <sheetName val="배설10 "/>
      <sheetName val="배설11"/>
      <sheetName val="배설12"/>
      <sheetName val="철거배관"/>
      <sheetName val="기자재단가비교"/>
      <sheetName val="일위(1)"/>
      <sheetName val="일위(2)"/>
      <sheetName val="기기설치 (2)"/>
      <sheetName val="104동"/>
      <sheetName val="정렬"/>
      <sheetName val="misc"/>
      <sheetName val="본사업"/>
      <sheetName val="집계"/>
      <sheetName val="원가계산서 (학교별)"/>
      <sheetName val="M-MG1"/>
      <sheetName val="SILICATE"/>
      <sheetName val="성곽내역서"/>
      <sheetName val="NO.4 Lowrise Office(lev6 to28)"/>
      <sheetName val="TK(일원)"/>
      <sheetName val="설산1.나"/>
      <sheetName val="본사S"/>
      <sheetName val="wall"/>
      <sheetName val="세원견적서"/>
      <sheetName val="국내"/>
      <sheetName val="현금"/>
      <sheetName val="본부별사업계획2차"/>
      <sheetName val="분양가표"/>
      <sheetName val="PROJECT BRIEF"/>
      <sheetName val="총누계"/>
      <sheetName val="일반"/>
      <sheetName val="서울지역"/>
      <sheetName val="동부지역"/>
      <sheetName val="서부지역"/>
      <sheetName val="중부지역"/>
      <sheetName val="영남지역"/>
      <sheetName val="남부지역"/>
      <sheetName val="할증 "/>
      <sheetName val="3.공통공사대비"/>
      <sheetName val="터널조도"/>
      <sheetName val="8.자재"/>
      <sheetName val="발전기"/>
      <sheetName val="간선"/>
      <sheetName val="방배동내역(한영)"/>
      <sheetName val="안정계산"/>
      <sheetName val="단면검토"/>
      <sheetName val="input"/>
      <sheetName val="1호인버트수량"/>
      <sheetName val="석축설면"/>
      <sheetName val="법면단"/>
      <sheetName val="침사지재료단위"/>
      <sheetName val="관로수량집계표"/>
      <sheetName val="관로수량총괄집계표"/>
      <sheetName val="2.군관리계획-개요"/>
      <sheetName val="8.PILE  (돌출)"/>
      <sheetName val="중로근거"/>
      <sheetName val="경상직원"/>
      <sheetName val="가시설흙막이"/>
      <sheetName val="내 역 서(총괄)"/>
      <sheetName val="LOPCALC"/>
      <sheetName val="공사비집계"/>
      <sheetName val="_x0002_"/>
      <sheetName val="산수배수"/>
      <sheetName val="당초명세(평)"/>
      <sheetName val="1,2공구원가계산서"/>
      <sheetName val="1공구산출내역서"/>
      <sheetName val="슬래브"/>
      <sheetName val="계약서"/>
      <sheetName val="1층 (보온-2)"/>
      <sheetName val="1층(앵글)"/>
      <sheetName val="2층(앵글+EA) "/>
      <sheetName val="4층(앵글+EA) "/>
      <sheetName val="2층(앵글) "/>
      <sheetName val="1층 (비보온) "/>
      <sheetName val="ROOF층"/>
      <sheetName val="1층 ORG(sts) "/>
      <sheetName val="2층 ORG(sts)"/>
      <sheetName val="ROOF층 ORG(sts) "/>
      <sheetName val="4층 ORG(sts) "/>
      <sheetName val="주beam"/>
      <sheetName val="J형측구단위수량"/>
      <sheetName val="data 입력란"/>
      <sheetName val="1. 설계조건 2.단면가정 3. 하중계산"/>
      <sheetName val="간지"/>
      <sheetName val="말뚝물량"/>
      <sheetName val="밸브설치"/>
      <sheetName val="지수결과표-3"/>
      <sheetName val="IMP(MAIN)"/>
      <sheetName val="IMP (REACTOR)"/>
      <sheetName val="전기공사"/>
      <sheetName val="노무비"/>
      <sheetName val="모래운반"/>
      <sheetName val="고창방향"/>
      <sheetName val="기초일위"/>
      <sheetName val="조명일위"/>
      <sheetName val="장비경비"/>
      <sheetName val="단"/>
      <sheetName val="을지"/>
      <sheetName val="중기조종사 단위단가"/>
      <sheetName val="노무비단가"/>
      <sheetName val="2000전체분"/>
      <sheetName val="한일양산"/>
      <sheetName val="매출"/>
      <sheetName val="기초자료"/>
      <sheetName val="24.보증금(전신전화가입권)"/>
      <sheetName val="약품공급2"/>
    </sheetNames>
    <sheetDataSet>
      <sheetData sheetId="0" refreshError="1">
        <row r="4">
          <cell r="D4" t="str">
            <v>대</v>
          </cell>
        </row>
        <row r="5">
          <cell r="D5" t="str">
            <v>대</v>
          </cell>
        </row>
        <row r="6">
          <cell r="D6" t="str">
            <v>대</v>
          </cell>
        </row>
        <row r="7">
          <cell r="D7" t="str">
            <v>대</v>
          </cell>
        </row>
        <row r="8">
          <cell r="D8" t="str">
            <v>대</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sheetData sheetId="219"/>
      <sheetData sheetId="220"/>
      <sheetData sheetId="22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sheetData sheetId="326"/>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찍기"/>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날개벽수량표"/>
      <sheetName val="덕전리"/>
      <sheetName val="67"/>
      <sheetName val="수간재적표"/>
      <sheetName val="조명시설"/>
      <sheetName val="7급줄떼"/>
      <sheetName val="자재일위(경)"/>
      <sheetName val="INPUT"/>
      <sheetName val="Sheet17"/>
      <sheetName val="편입토지조서"/>
      <sheetName val="부대공자재집계표"/>
      <sheetName val="금호"/>
      <sheetName val="준검 내역서"/>
      <sheetName val="대운산출"/>
      <sheetName val="옹벽단면치수"/>
      <sheetName val="조건표"/>
      <sheetName val="약품공급2"/>
      <sheetName val="기기리스트"/>
      <sheetName val="Total"/>
      <sheetName val="일위대가(계측기설치)"/>
      <sheetName val="DATA"/>
      <sheetName val="포장집계"/>
      <sheetName val="포장연장"/>
      <sheetName val="6PILE  (돌출)"/>
      <sheetName val="횡배수관토공수량"/>
      <sheetName val="설계개요"/>
      <sheetName val="약품설비"/>
      <sheetName val="수영4,5,6,7,8,9"/>
      <sheetName val="골막이(야매)"/>
      <sheetName val="5흙막이"/>
      <sheetName val="포장수량"/>
      <sheetName val="#REF"/>
      <sheetName val="흄관기초"/>
      <sheetName val="양수장(기계)"/>
      <sheetName val="배수"/>
      <sheetName val="가격조사서"/>
      <sheetName val="깨기"/>
      <sheetName val="COPING"/>
      <sheetName val="일반수량"/>
      <sheetName val="7급줄떼공"/>
      <sheetName val="수량산출"/>
      <sheetName val="용수량(생활용수)"/>
      <sheetName val="구분표"/>
      <sheetName val="Sheet1"/>
      <sheetName val="용소리교"/>
      <sheetName val="DDD"/>
      <sheetName val="수량이동"/>
      <sheetName val="신기1-LINE별연장"/>
      <sheetName val="단면치수"/>
      <sheetName val="가설공사비"/>
      <sheetName val="도로구조공사비"/>
      <sheetName val="도로토공공사비"/>
      <sheetName val="여수토공사비"/>
      <sheetName val="DATE"/>
      <sheetName val="수로BOX"/>
      <sheetName val="업무처리전"/>
      <sheetName val="터파기및재료"/>
      <sheetName val="INPUT(덕도방향-시점)"/>
      <sheetName val="총괄내역"/>
      <sheetName val="구체"/>
      <sheetName val="좌측날개벽"/>
      <sheetName val="우측날개벽"/>
      <sheetName val="금액내역서"/>
      <sheetName val="내역서"/>
      <sheetName val="준공머리"/>
      <sheetName val="H-PILE수량집계"/>
      <sheetName val="찍기"/>
      <sheetName val="부총"/>
      <sheetName val="4)유동표"/>
      <sheetName val="단가"/>
      <sheetName val="데리네이타현황"/>
      <sheetName val="포장공"/>
      <sheetName val="Sheet1 (2)"/>
      <sheetName val="Sheet2"/>
      <sheetName val="BOX-1510"/>
      <sheetName val="관급자재대"/>
      <sheetName val="1호맨홀토공"/>
      <sheetName val="지구단위계획"/>
      <sheetName val="일위대가"/>
      <sheetName val="수습"/>
      <sheetName val="T13(P68~72,78)"/>
      <sheetName val="최적단면"/>
      <sheetName val="적용(기계)"/>
      <sheetName val="암거"/>
      <sheetName val="일위대가_호표"/>
      <sheetName val="노임"/>
      <sheetName val="자재"/>
      <sheetName val="신규산출근거"/>
      <sheetName val="노임자재"/>
      <sheetName val="8.PILE  (돌출)"/>
      <sheetName val="버스운행안내"/>
      <sheetName val="근태계획서"/>
      <sheetName val="예방접종계획"/>
      <sheetName val="단가대비표"/>
      <sheetName val="노임단가"/>
      <sheetName val="대로근거"/>
      <sheetName val="실행철강하도"/>
      <sheetName val="CON기초"/>
      <sheetName val="실행대비"/>
      <sheetName val="단위수량"/>
      <sheetName val="교각1"/>
      <sheetName val="토공정보"/>
      <sheetName val="암거날개벽"/>
      <sheetName val="라멘수량"/>
      <sheetName val="6호기"/>
      <sheetName val="전기"/>
      <sheetName val="N賃率-職"/>
      <sheetName val="집계표"/>
      <sheetName val="자재 집계표"/>
      <sheetName val="차선도색현황"/>
      <sheetName val="설계조건"/>
      <sheetName val="대치판정"/>
      <sheetName val="요율"/>
      <sheetName val="단가 (2)"/>
      <sheetName val="기타(2)"/>
      <sheetName val="토적표"/>
      <sheetName val="배수공수집"/>
      <sheetName val="을"/>
      <sheetName val="부대공수량산출"/>
      <sheetName val="재료집계표"/>
      <sheetName val="대창(함평)"/>
      <sheetName val="대창(장성)"/>
      <sheetName val="대창(함평)-창열"/>
      <sheetName val="측량요율"/>
      <sheetName val="자재대"/>
      <sheetName val="부안변전"/>
      <sheetName val="본체"/>
      <sheetName val="날개벽"/>
      <sheetName val="단가조사"/>
      <sheetName val="말뚝지지력산정"/>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sheetData sheetId="35"/>
      <sheetData sheetId="36" refreshError="1"/>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s>
    <sheetDataSet>
      <sheetData sheetId="0"/>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1. 설계조건 2.단면가정 3. 하중계산"/>
      <sheetName val="4. 구조해석"/>
      <sheetName val="3) SAP90 DATA"/>
      <sheetName val="4) 구조해석 출력자료"/>
      <sheetName val="(2) 실하중에 의한 부재력도"/>
      <sheetName val="5. 단면설계"/>
      <sheetName val="6. 주철근 조립도"/>
      <sheetName val="7. 1) 우각부 검토"/>
      <sheetName val="2) 균열에 대한 검토"/>
      <sheetName val="DATA 입력란"/>
      <sheetName val="내역서"/>
      <sheetName val="날개벽수량표"/>
      <sheetName val="Sheet2"/>
      <sheetName val="중동공구"/>
      <sheetName val="갑지"/>
      <sheetName val="금액내역서"/>
      <sheetName val="노임단가"/>
      <sheetName val="자재단가"/>
      <sheetName val="설계내역서"/>
      <sheetName val="단면 (2)"/>
      <sheetName val="기초도면제작"/>
      <sheetName val="주출입구조사"/>
      <sheetName val="수량명세서"/>
      <sheetName val="수량집계표"/>
      <sheetName val="#REF"/>
      <sheetName val="공종별수량집계"/>
      <sheetName val="설계내역집계"/>
      <sheetName val="ha단가산출서(1-0-1)"/>
      <sheetName val="ha단가산출서 (1-0-2)"/>
      <sheetName val="단가산출서(파쇄기)"/>
      <sheetName val="단가산출서(HAM200)"/>
      <sheetName val="노임"/>
      <sheetName val="내역서(을) "/>
      <sheetName val="타견적(을)"/>
      <sheetName val="INPUT"/>
      <sheetName val="BID"/>
      <sheetName val="1 자원총괄"/>
      <sheetName val="자료"/>
      <sheetName val="찍기"/>
      <sheetName val="Sheet1 (2)"/>
      <sheetName val="환경평가"/>
      <sheetName val="96보완계획7.12"/>
      <sheetName val="준검 내역서"/>
      <sheetName val="사용성검토"/>
      <sheetName val="기본일위"/>
      <sheetName val="투찰가"/>
      <sheetName val="노무비"/>
      <sheetName val="수로교총재료집계"/>
      <sheetName val="공사품의서"/>
      <sheetName val="설 계"/>
      <sheetName val="표층포설및다짐"/>
      <sheetName val="SG"/>
      <sheetName val="파일의이용"/>
      <sheetName val="설비"/>
      <sheetName val="펌프장수량산출(토)"/>
      <sheetName val="물가연동제"/>
      <sheetName val="일위대가"/>
      <sheetName val="기계경비일람"/>
      <sheetName val="Sheet1"/>
      <sheetName val="일반공사"/>
      <sheetName val="재료비"/>
    </sheetNames>
    <sheetDataSet>
      <sheetData sheetId="0" refreshError="1"/>
      <sheetData sheetId="1" refreshError="1">
        <row r="1">
          <cell r="C1" t="str">
            <v>북수원권 10호광장 통로 Box</v>
          </cell>
        </row>
        <row r="69">
          <cell r="I69">
            <v>3.17</v>
          </cell>
        </row>
        <row r="73">
          <cell r="G73">
            <v>3.9</v>
          </cell>
        </row>
        <row r="89">
          <cell r="I89">
            <v>1.7509999999999999</v>
          </cell>
        </row>
        <row r="97">
          <cell r="I97">
            <v>4.4829999999999997</v>
          </cell>
        </row>
        <row r="99">
          <cell r="G99">
            <v>0.5</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
          <cell r="C1" t="str">
            <v>북수원권 10호광장 통로 Box</v>
          </cell>
        </row>
        <row r="5">
          <cell r="E5">
            <v>3.5</v>
          </cell>
          <cell r="G5">
            <v>2.5</v>
          </cell>
        </row>
        <row r="6">
          <cell r="D6">
            <v>1.5</v>
          </cell>
        </row>
        <row r="7">
          <cell r="D7">
            <v>0.8</v>
          </cell>
        </row>
        <row r="26">
          <cell r="D26">
            <v>1.54</v>
          </cell>
        </row>
        <row r="27">
          <cell r="D27">
            <v>1.7</v>
          </cell>
        </row>
        <row r="28">
          <cell r="D28">
            <v>1.8</v>
          </cell>
        </row>
        <row r="29">
          <cell r="D29">
            <v>0.9</v>
          </cell>
        </row>
        <row r="31">
          <cell r="D31">
            <v>1.3</v>
          </cell>
        </row>
        <row r="32">
          <cell r="D32">
            <v>2.15</v>
          </cell>
        </row>
        <row r="33">
          <cell r="D33">
            <v>1.7</v>
          </cell>
        </row>
        <row r="34">
          <cell r="D34">
            <v>0.65</v>
          </cell>
        </row>
        <row r="38">
          <cell r="D38">
            <v>0.35</v>
          </cell>
        </row>
        <row r="39">
          <cell r="D39">
            <v>3.5</v>
          </cell>
        </row>
        <row r="40">
          <cell r="D40">
            <v>0.4</v>
          </cell>
        </row>
        <row r="41">
          <cell r="D41">
            <v>2.5</v>
          </cell>
        </row>
        <row r="42">
          <cell r="D42">
            <v>0.35</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최적단면"/>
      <sheetName val="최적T"/>
      <sheetName val="Sheet1"/>
      <sheetName val="#REF"/>
      <sheetName val="7.계측제어"/>
      <sheetName val="6.동력"/>
      <sheetName val="13.방송공사"/>
      <sheetName val="15.소방공사"/>
      <sheetName val="12.옥외 방송공사"/>
      <sheetName val="8.옥외 보안등공사"/>
      <sheetName val="9.전등공사"/>
      <sheetName val="4.전력간선공사"/>
      <sheetName val="1.전력인입"/>
      <sheetName val="10.전열 공사"/>
      <sheetName val="11.전화공사"/>
      <sheetName val="5.CABLE TRAY"/>
      <sheetName val="3.피뢰공사"/>
      <sheetName val="14.TV공사"/>
      <sheetName val="IMPEADENCE MAP 취수장"/>
      <sheetName val="일위대가(계측기설치)"/>
      <sheetName val="앵커구조계산"/>
      <sheetName val="내역서"/>
      <sheetName val="입출재고현황 (2)"/>
      <sheetName val="품셈기준"/>
      <sheetName val="조명시설"/>
      <sheetName val="충돌 내용"/>
      <sheetName val="깨기"/>
      <sheetName val="자재집계"/>
      <sheetName val="자재단가(총)"/>
      <sheetName val="설계예산서"/>
      <sheetName val="노임단가"/>
      <sheetName val="내역서적용수량집계표"/>
      <sheetName val="부안일위"/>
      <sheetName val="구조물터파기수량집계"/>
      <sheetName val="배수공 시멘트 및 골재량 산출"/>
      <sheetName val="총괄내역서"/>
      <sheetName val="unitpric"/>
      <sheetName val="noyim"/>
      <sheetName val="원가"/>
      <sheetName val="BUDGE"/>
      <sheetName val="수량집계표"/>
      <sheetName val="기계경비일람"/>
      <sheetName val="대가"/>
      <sheetName val="SLAB&quot;1&quot;"/>
      <sheetName val="측구터파기공수량집계"/>
      <sheetName val="포장공"/>
      <sheetName val="INPUT"/>
      <sheetName val="갑지"/>
      <sheetName val="재1"/>
      <sheetName val="단가산출서 "/>
      <sheetName val="운반거리표(내곡)"/>
      <sheetName val="중장비시간당사용료"/>
      <sheetName val="큰돌운반단가산출(15t)"/>
      <sheetName val="사방댐터파기"/>
      <sheetName val="DATA 입력란"/>
      <sheetName val="1. 설계조건 2.단면가정 3. 하중계산"/>
      <sheetName val="1.설계조건"/>
      <sheetName val="변경내역"/>
      <sheetName val="제경비(전체)"/>
      <sheetName val="es정산"/>
      <sheetName val="설계개요"/>
      <sheetName val="중기사용료"/>
      <sheetName val="결과조달"/>
      <sheetName val="부하(성남)"/>
      <sheetName val="유림골조"/>
      <sheetName val="6PILE  (돌출)"/>
      <sheetName val="날개벽수량표"/>
      <sheetName val="부대공자재집계표"/>
      <sheetName val="방음벽기초"/>
      <sheetName val="손익분석"/>
      <sheetName val="1호맨홀토공"/>
      <sheetName val="제당"/>
      <sheetName val="여방수로"/>
      <sheetName val="취수탑"/>
      <sheetName val="건축공사"/>
      <sheetName val="기계공사"/>
      <sheetName val="기초처리"/>
      <sheetName val="이설도로"/>
      <sheetName val="수변공원"/>
      <sheetName val="가설공사"/>
      <sheetName val="중기운반"/>
      <sheetName val="시험비"/>
      <sheetName val="토취장"/>
      <sheetName val="2간선"/>
      <sheetName val="성토부"/>
      <sheetName val="평야부원가 (총) (2)"/>
      <sheetName val="1공구총공사비"/>
      <sheetName val="날개벽(시점좌측)"/>
      <sheetName val="기초수량"/>
      <sheetName val="T13(P68~72,78)"/>
      <sheetName val="일위대가"/>
      <sheetName val="구조물철거타공정이월"/>
      <sheetName val="토목"/>
      <sheetName val="원가계산서"/>
      <sheetName val="설계조건"/>
      <sheetName val="3련 BOX"/>
      <sheetName val="교대"/>
      <sheetName val="필지별내역서"/>
      <sheetName val="표지"/>
      <sheetName val="면적집계"/>
      <sheetName val="수로단위수량"/>
      <sheetName val="SG"/>
      <sheetName val="단가조사"/>
      <sheetName val="산출근거"/>
      <sheetName val="공문"/>
      <sheetName val="목표세부명세"/>
      <sheetName val="특수조명기구 단가조사서"/>
      <sheetName val="자재대"/>
      <sheetName val="보차도경계석"/>
      <sheetName val="TABLE"/>
      <sheetName val="차선도색계획평면도"/>
      <sheetName val="3BL공동구 수량"/>
      <sheetName val="Sheet13"/>
      <sheetName val="발전기"/>
      <sheetName val="GEN"/>
      <sheetName val="Sheet14"/>
      <sheetName val="간선"/>
      <sheetName val="구성비"/>
      <sheetName val="면벽수량"/>
      <sheetName val="설계"/>
      <sheetName val="주형"/>
      <sheetName val="1 자원총괄"/>
      <sheetName val="I一般比"/>
      <sheetName val="J直材4"/>
      <sheetName val="설직재-1"/>
      <sheetName val="N賃率-職"/>
      <sheetName val="제직재"/>
      <sheetName val="직노"/>
      <sheetName val="패널"/>
      <sheetName val="실행내역"/>
      <sheetName val="회보서1 "/>
      <sheetName val="역T형"/>
      <sheetName val="일반수량"/>
      <sheetName val="교대(A1)"/>
      <sheetName val="L형옹벽(key)"/>
      <sheetName val="기둥(원형)"/>
      <sheetName val="예가표"/>
      <sheetName val="EP0618"/>
      <sheetName val="중동공구"/>
      <sheetName val="집계표"/>
      <sheetName val="집계표 (2)"/>
      <sheetName val="착공신고서"/>
      <sheetName val="교각계산"/>
      <sheetName val="http___jjpeunju_netian_com_do_2"/>
      <sheetName val="코드표"/>
      <sheetName val="자재단가"/>
      <sheetName val="공통(20-91)"/>
      <sheetName val="전차선로 물량표"/>
      <sheetName val="한강운반비"/>
      <sheetName val="노임"/>
      <sheetName val="자재"/>
      <sheetName val="배수내역"/>
      <sheetName val="법면단"/>
      <sheetName val="단면 (2)"/>
      <sheetName val="내역서 (2)"/>
      <sheetName val=""/>
      <sheetName val="대상지조서-용능금치"/>
      <sheetName val="벌목조재 단가산출서"/>
      <sheetName val="단가산출서(위험목)"/>
      <sheetName val="훈증 단가산출서"/>
      <sheetName val="산물수집조서"/>
      <sheetName val="수집단가산출서"/>
      <sheetName val="훈증더미제거"/>
      <sheetName val="집적작업"/>
      <sheetName val="운반 단가산출서"/>
      <sheetName val="기계화작업로"/>
      <sheetName val="기능분야(예방나무주사-주입기"/>
      <sheetName val="금액내역서"/>
      <sheetName val="L형옹벽"/>
      <sheetName val="내역서 "/>
      <sheetName val="내역서적용수량"/>
      <sheetName val="단가산출목록"/>
      <sheetName val="토공집계표"/>
      <sheetName val="배수공수량집계"/>
      <sheetName val="4.부대공"/>
      <sheetName val="부대공수량"/>
      <sheetName val="BOX"/>
      <sheetName val="접속슬래브(S1)"/>
      <sheetName val="접속슬래브(S2)"/>
      <sheetName val="접속슬래브(S3)"/>
      <sheetName val="날개벽W1"/>
      <sheetName val="배수통관(좌)"/>
      <sheetName val="측량요율"/>
      <sheetName val="재료집계표"/>
      <sheetName val="Sheet3"/>
      <sheetName val="가격조사서"/>
      <sheetName val="J형측구단위수량"/>
      <sheetName val="L형옹벽단위수량(35)"/>
      <sheetName val="내역"/>
      <sheetName val="국내조달(통합-1)"/>
      <sheetName val="http___jjpeunju_netian_com_do_3"/>
      <sheetName val="1TL종점(1)"/>
      <sheetName val="Sheet17"/>
      <sheetName val=" "/>
      <sheetName val="고창방향"/>
      <sheetName val="수로교총재료집계"/>
      <sheetName val="식재가격"/>
      <sheetName val="7.전산해석결과"/>
      <sheetName val="4.하중"/>
      <sheetName val="주현(해보)"/>
      <sheetName val="주현(영광)"/>
      <sheetName val="처리단락"/>
      <sheetName val="DATA"/>
      <sheetName val="칠공사 (철재면)"/>
      <sheetName val="부산제일극장"/>
      <sheetName val="철근단면적"/>
      <sheetName val="01"/>
      <sheetName val="변경원가"/>
      <sheetName val="전체"/>
      <sheetName val="제-노임"/>
      <sheetName val="준검 내역서"/>
      <sheetName val="DATE"/>
      <sheetName val="예정(3)"/>
      <sheetName val="ABUT수량-A1"/>
      <sheetName val="실행철강하도"/>
      <sheetName val="계산중"/>
      <sheetName val="횡배위치"/>
      <sheetName val="배선DATA"/>
      <sheetName val="동원(3)"/>
      <sheetName val="입찰안"/>
      <sheetName val="수문보고"/>
      <sheetName val="1단계"/>
      <sheetName val="http___jjpeunju_netian_com_do_4"/>
      <sheetName val="맨홀공제"/>
      <sheetName val="98수문일위"/>
      <sheetName val="접속도로1"/>
      <sheetName val="위치조서"/>
      <sheetName val="총괄표"/>
      <sheetName val="횡 연장"/>
      <sheetName val="계산서(곡선부)"/>
      <sheetName val="공작물조직표(용배수)"/>
      <sheetName val="우각부보강"/>
      <sheetName val="수량산출"/>
      <sheetName val="일위대가집계"/>
      <sheetName val="일위1"/>
      <sheetName val="청구서"/>
      <sheetName val="단위수량"/>
      <sheetName val="※참고자료※"/>
      <sheetName val="1,2,3,4,5단위수량"/>
      <sheetName val="건설기계"/>
      <sheetName val="1062-X방향 "/>
      <sheetName val="설비"/>
      <sheetName val="주beam"/>
      <sheetName val="sw1"/>
      <sheetName val="금융"/>
      <sheetName val="A"/>
      <sheetName val="총집계"/>
      <sheetName val="덕전리"/>
      <sheetName val="http___jjpeunju_netian_com_do_5"/>
      <sheetName val="표지판조서"/>
      <sheetName val="일반표지판단위수량"/>
      <sheetName val="Sheet1 (2)"/>
      <sheetName val="변압기 및 발전기 용량"/>
      <sheetName val="B"/>
      <sheetName val="원형1호맨홀토공수량"/>
    </sheetNames>
    <sheetDataSet>
      <sheetData sheetId="0" refreshError="1">
        <row r="88">
          <cell r="C88">
            <v>4.6666666666666671E-3</v>
          </cell>
        </row>
        <row r="89">
          <cell r="C89">
            <v>5.7060265899122817E-3</v>
          </cell>
        </row>
        <row r="90">
          <cell r="C90">
            <v>6.7453865131578954E-3</v>
          </cell>
        </row>
        <row r="91">
          <cell r="C91">
            <v>7.7847464364035092E-3</v>
          </cell>
        </row>
        <row r="92">
          <cell r="C92">
            <v>8.8241063596491247E-3</v>
          </cell>
        </row>
        <row r="93">
          <cell r="C93">
            <v>9.8634662828947367E-3</v>
          </cell>
        </row>
        <row r="94">
          <cell r="C94">
            <v>1.0902826206140352E-2</v>
          </cell>
        </row>
        <row r="95">
          <cell r="C95">
            <v>1.1942186129385968E-2</v>
          </cell>
        </row>
        <row r="96">
          <cell r="C96">
            <v>1.298154605263158E-2</v>
          </cell>
        </row>
        <row r="97">
          <cell r="C97">
            <v>1.4020905975877195E-2</v>
          </cell>
        </row>
        <row r="98">
          <cell r="C98">
            <v>1.5060265899122807E-2</v>
          </cell>
        </row>
        <row r="99">
          <cell r="C99">
            <v>1.6099625822368423E-2</v>
          </cell>
        </row>
        <row r="100">
          <cell r="C100">
            <v>1.7138985745614038E-2</v>
          </cell>
        </row>
        <row r="101">
          <cell r="C101">
            <v>1.817834566885965E-2</v>
          </cell>
        </row>
        <row r="102">
          <cell r="C102">
            <v>1.9217705592105266E-2</v>
          </cell>
        </row>
        <row r="103">
          <cell r="C103">
            <v>2.0257065515350881E-2</v>
          </cell>
        </row>
        <row r="104">
          <cell r="C104">
            <v>2.1296425438596493E-2</v>
          </cell>
        </row>
        <row r="105">
          <cell r="C105">
            <v>2.2335785361842109E-2</v>
          </cell>
        </row>
        <row r="106">
          <cell r="C106">
            <v>2.3375145285087721E-2</v>
          </cell>
        </row>
        <row r="107">
          <cell r="C107">
            <v>2.4414505208333336E-2</v>
          </cell>
        </row>
        <row r="108">
          <cell r="C108">
            <v>2.5453865131578948E-2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노임단가"/>
      <sheetName val="부표9705"/>
      <sheetName val="수량집계"/>
      <sheetName val="별표"/>
      <sheetName val="부표"/>
      <sheetName val="품셈"/>
      <sheetName val="공예을"/>
      <sheetName val="간공양"/>
      <sheetName val="철근수량"/>
      <sheetName val="자재단가표"/>
      <sheetName val="수량"/>
      <sheetName val="집계"/>
      <sheetName val="공예갑"/>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대운반"/>
      <sheetName val="대운산출"/>
    </sheetNames>
    <sheetDataSet>
      <sheetData sheetId="0"/>
      <sheetData sheetId="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BUT수량-A1"/>
      <sheetName val="상부"/>
      <sheetName val="단면력"/>
      <sheetName val="사용성검토"/>
      <sheetName val="신축이음"/>
      <sheetName val="내진"/>
      <sheetName val="내진삽도"/>
      <sheetName val="교각계산"/>
      <sheetName val="SLAB수량"/>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계약서"/>
      <sheetName val="깬잡석1.3"/>
      <sheetName val="용지매수"/>
      <sheetName val="건축내역"/>
      <sheetName val="신기1-LINE별연장"/>
      <sheetName val="unitpric"/>
      <sheetName val="상부집계표"/>
      <sheetName val="공사내역"/>
      <sheetName val="중산교"/>
      <sheetName val="8.PILE  (돌출)"/>
      <sheetName val="식재총괄"/>
      <sheetName val="최적단면"/>
      <sheetName val="DATE"/>
      <sheetName val="S.중기사용료"/>
      <sheetName val="97노임단가"/>
      <sheetName val="입력란"/>
      <sheetName val="일위대가표"/>
      <sheetName val="피벗테이블데이터분석"/>
      <sheetName val="적용단위길이"/>
      <sheetName val="특수기호강도거푸집"/>
      <sheetName val="종배수관면벽신"/>
      <sheetName val="종배수관(신)"/>
      <sheetName val="자료입력"/>
      <sheetName val="별표집계"/>
      <sheetName val="수량집계"/>
      <sheetName val="Sheet1"/>
      <sheetName val="터파기및재료"/>
      <sheetName val="갑지"/>
      <sheetName val="#REF"/>
      <sheetName val="낙찰표"/>
      <sheetName val="1. 설계조건 2.단면가정 3. 하중계산"/>
      <sheetName val="DATA 입력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BUT수량-A1"/>
      <sheetName val="상부"/>
      <sheetName val="단면력"/>
      <sheetName val="사용성검토"/>
      <sheetName val="신축이음"/>
      <sheetName val="내진"/>
      <sheetName val="내진삽도"/>
      <sheetName val="교각계산"/>
      <sheetName val="SLAB수량"/>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산출근거"/>
      <sheetName val="입찰안"/>
      <sheetName val="상수도토공집계표"/>
      <sheetName val="일위대가목록"/>
      <sheetName val="설계조건"/>
      <sheetName val="반중력식옹벽"/>
      <sheetName val="중산교"/>
      <sheetName val="설계예산서"/>
      <sheetName val="목재동바리"/>
      <sheetName val="날1"/>
      <sheetName val="INPUT"/>
      <sheetName val="S.중기사용료"/>
      <sheetName val="입력란"/>
      <sheetName val="97노임단가"/>
      <sheetName val="시중노임단가"/>
      <sheetName val="노임단가기초"/>
      <sheetName val="98수문일위"/>
      <sheetName val="낙찰표"/>
      <sheetName val="여수토공사비"/>
      <sheetName val="토공"/>
      <sheetName val="unitpric"/>
      <sheetName val="DATE"/>
      <sheetName val="교각1"/>
      <sheetName val="하중계산"/>
      <sheetName val="안정성검토"/>
      <sheetName val="설계기준"/>
      <sheetName val="자재단가비교표"/>
      <sheetName val="집수정"/>
      <sheetName val="5CHBDC"/>
      <sheetName val="갑지"/>
      <sheetName val="포장공"/>
      <sheetName val="배수공"/>
      <sheetName val="일위목록"/>
      <sheetName val="총괄내역서"/>
      <sheetName val="집수정(600-700)"/>
      <sheetName val="가도공"/>
      <sheetName val="1.설계조건"/>
      <sheetName val="표층포설및다짐"/>
      <sheetName val="ABUT수량_A1"/>
      <sheetName val="#REF"/>
      <sheetName val="기초단면설계"/>
      <sheetName val="안정검토"/>
      <sheetName val="용소리교"/>
      <sheetName val="대운산출"/>
      <sheetName val="우각부보강"/>
      <sheetName val="단가"/>
      <sheetName val="상부집계표"/>
      <sheetName val="1. 설계조건 2.단면가정 3. 하중계산"/>
      <sheetName val="DATA 입력란"/>
      <sheetName val="1.설계기준"/>
      <sheetName val="A-4"/>
      <sheetName val="우수공"/>
      <sheetName val="VXXXXXXX"/>
      <sheetName val="tggwan(mac)"/>
      <sheetName val="북방3터널"/>
      <sheetName val="제수"/>
      <sheetName val="공기"/>
      <sheetName val="Sheet1 (2)"/>
      <sheetName val="기기리스트"/>
      <sheetName val="교대A1"/>
      <sheetName val="토적표(1)"/>
      <sheetName val="Sheet22"/>
      <sheetName val="Y-WORK"/>
      <sheetName val="9902"/>
      <sheetName val="CAT_5"/>
      <sheetName val="BREAKDOWN(철거설치)"/>
      <sheetName val="MdBase"/>
      <sheetName val="기계내역서"/>
      <sheetName val="노임단가 (Print 불필요)"/>
      <sheetName val="ACUNIT"/>
      <sheetName val="구조물공"/>
      <sheetName val="주beam"/>
      <sheetName val="sheet1"/>
      <sheetName val="대포2교접속"/>
      <sheetName val="천방교접속"/>
      <sheetName val="건축내역"/>
      <sheetName val="일위대가"/>
      <sheetName val="배수관공"/>
      <sheetName val="3련 BOX"/>
      <sheetName val="자재단가"/>
      <sheetName val="슬래브(PF)(하류)"/>
      <sheetName val="청주-교대(A1)"/>
      <sheetName val="단가조사"/>
      <sheetName val="노임단가"/>
      <sheetName val="입력"/>
      <sheetName val="전기"/>
      <sheetName val="기둥(원형)"/>
      <sheetName val="일위대가목차"/>
      <sheetName val="POOM_MOTO"/>
      <sheetName val="POOM_MOTO2"/>
      <sheetName val="SG"/>
      <sheetName val="우배수"/>
      <sheetName val="개요"/>
      <sheetName val="Sheet5"/>
      <sheetName val="type-F"/>
      <sheetName val="인사자료총집계"/>
      <sheetName val="시중노임(공사)"/>
      <sheetName val="4)유동표"/>
      <sheetName val="차선도색현황"/>
      <sheetName val="NYS"/>
      <sheetName val="6PILE  (돌출)"/>
      <sheetName val="계산중"/>
      <sheetName val="횡배위치"/>
      <sheetName val="지급자재"/>
      <sheetName val="목차"/>
      <sheetName val="입력자료"/>
      <sheetName val="음료실행"/>
      <sheetName val="BILL"/>
      <sheetName val="00상노임"/>
      <sheetName val="BID"/>
      <sheetName val="BQ"/>
      <sheetName val="일위대가표"/>
      <sheetName val="상행-교대(A1-A2)"/>
      <sheetName val="총괄"/>
      <sheetName val="1호맨홀토공"/>
      <sheetName val="조명시설"/>
      <sheetName val="guard(mac)"/>
      <sheetName val="JUCKEYK"/>
      <sheetName val="Sheet2"/>
      <sheetName val="수량산출서"/>
      <sheetName val="기계공사"/>
      <sheetName val="설직재-1"/>
      <sheetName val="품셈TABLE"/>
      <sheetName val="내역서"/>
      <sheetName val="신당동집계표"/>
      <sheetName val="연결관산출조서"/>
      <sheetName val="일위대가(가설)"/>
      <sheetName val="시멘트"/>
      <sheetName val="말뚝지지력산정"/>
      <sheetName val="사용자정의"/>
      <sheetName val="약품설비"/>
      <sheetName val="GAEYO"/>
      <sheetName val="역T형"/>
      <sheetName val="포장재료집계표"/>
      <sheetName val="-몰탈콘크리트"/>
      <sheetName val="-배수구조물공토공"/>
      <sheetName val="횡배수관재료-"/>
      <sheetName val="계산서(직선부)"/>
      <sheetName val="콘크리트측구연장"/>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통가설"/>
      <sheetName val="공종집계"/>
      <sheetName val="건축집계"/>
      <sheetName val="실행예산 (2)"/>
      <sheetName val="실행예산"/>
      <sheetName val="현장관리비"/>
      <sheetName val="원미내역"/>
      <sheetName val="현장추가분"/>
      <sheetName val="COPING-1"/>
      <sheetName val="역T형교대-2수량"/>
      <sheetName val="1-1"/>
      <sheetName val="SLAB&quot;1&quot;"/>
      <sheetName val="내역"/>
      <sheetName val="성남여성복지내역"/>
      <sheetName val="시멘트"/>
      <sheetName val="Breakdown"/>
      <sheetName val="UnitRate"/>
      <sheetName val="COPING"/>
      <sheetName val="전기"/>
      <sheetName val="기본"/>
      <sheetName val="도장수량(하1)"/>
      <sheetName val="주형"/>
      <sheetName val="Sheet5"/>
      <sheetName val="CAT_5"/>
      <sheetName val="관기성공.내"/>
      <sheetName val="PBS"/>
      <sheetName val="Sheet1"/>
      <sheetName val="작성기준"/>
      <sheetName val="CCC"/>
      <sheetName val="SILICATE"/>
      <sheetName val="물가자료"/>
      <sheetName val="Bia"/>
      <sheetName val="So lieu"/>
      <sheetName val="TH VL, NC, DDHT Thanhphuoc"/>
      <sheetName val="백암비스타내역"/>
      <sheetName val="#REF"/>
      <sheetName val="CODE"/>
      <sheetName val="삼성전기"/>
      <sheetName val="Sheet1 (2)"/>
      <sheetName val="WONMI"/>
      <sheetName val="돌담교 상부수량"/>
      <sheetName val="단위수량"/>
      <sheetName val="교각1"/>
      <sheetName val="일위대가"/>
      <sheetName val="ABUT수량-A1"/>
      <sheetName val="Summary Sheets"/>
      <sheetName val="DATA"/>
      <sheetName val="input"/>
      <sheetName val="중량산출"/>
      <sheetName val="암거공"/>
      <sheetName val="말뚝물량"/>
      <sheetName val="대치판정"/>
      <sheetName val="Macro(전선)"/>
      <sheetName val="Project Brief"/>
      <sheetName val="001"/>
      <sheetName val="맨홀수량산출"/>
      <sheetName val="제수"/>
      <sheetName val="공기"/>
      <sheetName val="안정검토"/>
      <sheetName val="단면설계"/>
      <sheetName val="노임"/>
      <sheetName val="06 일위대가목록"/>
      <sheetName val="원가계산서"/>
      <sheetName val="노임단가"/>
      <sheetName val="CPM챠트"/>
      <sheetName val="직공비"/>
      <sheetName val="방송일위대가"/>
      <sheetName val="간선계산"/>
      <sheetName val="하중계산"/>
      <sheetName val="조명시설"/>
      <sheetName val="진주방향"/>
      <sheetName val="VXXX"/>
      <sheetName val="VXXXXX"/>
      <sheetName val="II손익관리"/>
      <sheetName val="1.종합손익(도급)"/>
      <sheetName val="1.종합손익(주택,개발)"/>
      <sheetName val="2.실행예산"/>
      <sheetName val="2.2과부족"/>
      <sheetName val="2.3원가절감"/>
      <sheetName val="8.외주비집행현황"/>
      <sheetName val="9.자재비"/>
      <sheetName val="10.현장집행"/>
      <sheetName val="3.추가원가"/>
      <sheetName val="3.추가원가 (2)"/>
      <sheetName val="4.사전공사"/>
      <sheetName val="5.추정공사비"/>
      <sheetName val="6.금융비용"/>
      <sheetName val="7.공사비집행현황(총괄)"/>
      <sheetName val="11.1생산성"/>
      <sheetName val="인력대비(정직)"/>
      <sheetName val="11.2인원산출"/>
      <sheetName val="Sheet18"/>
      <sheetName val="Sheet19"/>
      <sheetName val="Sheet20"/>
      <sheetName val="Sheet21"/>
      <sheetName val="Sheet22"/>
      <sheetName val="Sheet23"/>
      <sheetName val="Sheet24"/>
      <sheetName val="Sheet25"/>
      <sheetName val="Sheet26"/>
      <sheetName val="Sheet27"/>
      <sheetName val="Sheet28"/>
      <sheetName val="Sheet29"/>
      <sheetName val="Sheet30"/>
      <sheetName val="Sheet31"/>
      <sheetName val="Sheet32"/>
      <sheetName val="Sheet33"/>
      <sheetName val="Sheet34"/>
      <sheetName val="Sheet35"/>
      <sheetName val="Sheet36"/>
      <sheetName val="Sheet37"/>
      <sheetName val="Sheet38"/>
      <sheetName val="Sheet39"/>
      <sheetName val="Sheet40"/>
      <sheetName val="점수계산1-2"/>
      <sheetName val="부대공Ⅱ"/>
      <sheetName val="BID"/>
      <sheetName val="설계내역서"/>
      <sheetName val=" FURNACE현설"/>
      <sheetName val="준검 내역서"/>
      <sheetName val="작성개요"/>
      <sheetName val="공사비"/>
      <sheetName val="공사비비교"/>
      <sheetName val="견적조건"/>
      <sheetName val="사내공문"/>
      <sheetName val="PILE"/>
      <sheetName val="b_gs"/>
      <sheetName val="일위대가목록"/>
      <sheetName val="간접비내역-1"/>
      <sheetName val="실행예산_(2)"/>
      <sheetName val="APT"/>
      <sheetName val="11.자재단가"/>
      <sheetName val="Tables"/>
      <sheetName val="단가"/>
      <sheetName val="BSD (2)"/>
      <sheetName val="내역서"/>
      <sheetName val="가감수량"/>
      <sheetName val="조건표"/>
      <sheetName val="guard(mac)"/>
      <sheetName val="B부대공"/>
      <sheetName val="품목"/>
      <sheetName val="CLAUSE"/>
      <sheetName val="MTL$-INTER"/>
      <sheetName val="토공"/>
      <sheetName val="3.하중산정4.지지력"/>
      <sheetName val="원가입력"/>
      <sheetName val="기둥"/>
      <sheetName val="저판(버림100)"/>
      <sheetName val="기본DATA"/>
      <sheetName val="낙찰표"/>
      <sheetName val="토공A"/>
      <sheetName val="사급자재"/>
      <sheetName val="단가조사서"/>
      <sheetName val="J01"/>
      <sheetName val="GM 000"/>
      <sheetName val="PROJECT BRIEF(EX.NEW)"/>
      <sheetName val="관기성공_내"/>
      <sheetName val="So_lieu"/>
      <sheetName val="TH_VL,_NC,_DDHT_Thanhphuoc"/>
      <sheetName val="실행예산_(2)1"/>
      <sheetName val="관기성공_내1"/>
      <sheetName val="So_lieu1"/>
      <sheetName val="TH_VL,_NC,_DDHT_Thanhphuoc1"/>
      <sheetName val="인테리어내역"/>
      <sheetName val="단가표"/>
      <sheetName val="부산4"/>
      <sheetName val="CON"/>
      <sheetName val="CABLE"/>
      <sheetName val="TG9504"/>
      <sheetName val="960318-1"/>
      <sheetName val="F5"/>
      <sheetName val="노임이"/>
      <sheetName val="적용률"/>
      <sheetName val="금액내역서"/>
      <sheetName val="sw1"/>
      <sheetName val="NOMUBI"/>
      <sheetName val="샘플표지"/>
      <sheetName val="원가계산"/>
      <sheetName val="갑지1"/>
      <sheetName val="건축원가"/>
      <sheetName val="Dette"/>
      <sheetName val="비용"/>
      <sheetName val="Sheet2"/>
      <sheetName val="바.한일양산"/>
      <sheetName val="건축공사실행"/>
      <sheetName val="01"/>
      <sheetName val="직노"/>
      <sheetName val="실행내역"/>
      <sheetName val="빌딩 안내"/>
      <sheetName val="DESIGN CRITERIA"/>
      <sheetName val="입출재고현황 (2)"/>
      <sheetName val="입찰안"/>
      <sheetName val="FOB발"/>
      <sheetName val="별표 "/>
      <sheetName val="오억미만"/>
      <sheetName val="토공사"/>
      <sheetName val="자료입력"/>
      <sheetName val="200"/>
      <sheetName val="2000년1차"/>
      <sheetName val="실행철강하도"/>
      <sheetName val="수량산출"/>
      <sheetName val="공사수행방안"/>
      <sheetName val="제-노임"/>
      <sheetName val="제직재"/>
      <sheetName val="내역변"/>
      <sheetName val="MixBed"/>
      <sheetName val="CondPol"/>
      <sheetName val="교통대책내역"/>
      <sheetName val="AHU 산출"/>
      <sheetName val="Calc V1.2"/>
      <sheetName val="Calc V1.2 (2)"/>
      <sheetName val="산출근거"/>
      <sheetName val="LEGEND"/>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sheetData sheetId="111"/>
      <sheetData sheetId="112"/>
      <sheetData sheetId="113"/>
      <sheetData sheetId="114"/>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sheetData sheetId="155"/>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3-1-측구공(상남)"/>
      <sheetName val="DATA 입력란"/>
      <sheetName val="1. 설계조건 2.단면가정 3. 하중계산"/>
      <sheetName val="#REF"/>
      <sheetName val="자재집계표"/>
      <sheetName val="토공"/>
      <sheetName val="토적"/>
      <sheetName val="깨기집계"/>
      <sheetName val="간지"/>
      <sheetName val="COPING-1"/>
      <sheetName val="역T형교대-2수량"/>
      <sheetName val="교각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조명시설"/>
      <sheetName val="간지"/>
      <sheetName val="말뚝지지력산정"/>
      <sheetName val="99노임기준"/>
      <sheetName val="일위대가"/>
      <sheetName val="대치판정"/>
      <sheetName val="1-1"/>
      <sheetName val="공통가설"/>
      <sheetName val="danga"/>
      <sheetName val="ilch"/>
      <sheetName val="조사야장(원본)"/>
      <sheetName val="hvac(제어동)"/>
      <sheetName val="단면가정"/>
      <sheetName val="토적표(1)"/>
      <sheetName val="1. 설계조건 2.단면가정 3. 하중계산"/>
      <sheetName val="DATA 입력란"/>
      <sheetName val="단락전류-A"/>
      <sheetName val="ABUT수량-A1"/>
      <sheetName val="#REF"/>
      <sheetName val="산출내역서집계표"/>
      <sheetName val="신우"/>
      <sheetName val="2000전체분"/>
      <sheetName val="2000년1차"/>
      <sheetName val="DATE"/>
      <sheetName val="신당동집계표"/>
      <sheetName val="흄관기초"/>
      <sheetName val="터파기및재료"/>
      <sheetName val="대로근거"/>
      <sheetName val="중로근거"/>
      <sheetName val="01"/>
      <sheetName val="COPING-1"/>
      <sheetName val="역T형교대-2수량"/>
      <sheetName val="SLAB&quot;1&quot;"/>
      <sheetName val="단재적표"/>
      <sheetName val="건축내역"/>
      <sheetName val="계산서(곡선부)"/>
      <sheetName val="-치수표(곡선부)"/>
      <sheetName val="교각1"/>
      <sheetName val="등록증"/>
      <sheetName val="토적"/>
      <sheetName val="자재집계표"/>
      <sheetName val="토공"/>
      <sheetName val="깨기집계"/>
      <sheetName val="내역서"/>
      <sheetName val="교각계산"/>
      <sheetName val="기별수량산출서"/>
      <sheetName val="입찰안"/>
      <sheetName val="노임"/>
      <sheetName val="목록"/>
      <sheetName val="ELEC2"/>
      <sheetName val="설계예산서"/>
      <sheetName val="설계설명서"/>
      <sheetName val="-몰탈콘크리트"/>
      <sheetName val="-배수구조물공토공"/>
      <sheetName val="계산서(직선부)"/>
      <sheetName val="횡배수관재료-"/>
      <sheetName val="포장재료집계표"/>
      <sheetName val="콘크리트측구연장"/>
      <sheetName val="포장공"/>
      <sheetName val="돌담교 상부수량"/>
      <sheetName val="1.설계조건"/>
    </sheetNames>
    <sheetDataSet>
      <sheetData sheetId="0" refreshError="1">
        <row r="5">
          <cell r="E5">
            <v>180</v>
          </cell>
          <cell r="G5">
            <v>180</v>
          </cell>
        </row>
        <row r="14">
          <cell r="E14">
            <v>9017</v>
          </cell>
          <cell r="G14">
            <v>9017</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1. 설계조건 2.단면가정 3. 하중계산"/>
      <sheetName val="4. 구조해석"/>
      <sheetName val="3) SAP90 DATA"/>
      <sheetName val="4) 구조해석 출력자료"/>
      <sheetName val="(2) 실하중에 의한 부재력도"/>
      <sheetName val="5. 단면설계"/>
      <sheetName val="6. 주철근 조립도"/>
      <sheetName val="7. 1) 우각부 검토"/>
      <sheetName val="2) 균열에 대한 검토"/>
      <sheetName val="DATA 입력란"/>
      <sheetName val="ABUT수량-A1"/>
      <sheetName val="계약서"/>
      <sheetName val="단면"/>
      <sheetName val="깨기"/>
      <sheetName val="간지"/>
      <sheetName val="일위대가"/>
      <sheetName val="교각1"/>
      <sheetName val="산출근거"/>
      <sheetName val="자판실행"/>
      <sheetName val="1.설계조건"/>
      <sheetName val="XL4Poppy"/>
      <sheetName val="건축내역"/>
      <sheetName val="토적"/>
      <sheetName val="자재집계표"/>
      <sheetName val="토공"/>
      <sheetName val="깨기집계"/>
      <sheetName val="전기일위대가"/>
      <sheetName val="말뚝지지력산정"/>
      <sheetName val="수량산출"/>
      <sheetName val="Sheet1"/>
      <sheetName val="조명시설"/>
      <sheetName val="99노임기준"/>
      <sheetName val="단 BOX 구조계산서 VER 3_01"/>
      <sheetName val="법면보호공내역서"/>
      <sheetName val="기둥(원형)"/>
      <sheetName val="공통가설"/>
      <sheetName val="단면가정"/>
      <sheetName val="1련박스"/>
      <sheetName val="안정검토"/>
      <sheetName val="사용성검토"/>
      <sheetName val="마산방향철근집계"/>
      <sheetName val="진주방향"/>
      <sheetName val="마산방향"/>
      <sheetName val="차수공개요"/>
      <sheetName val="품셈TABLE"/>
      <sheetName val="교각계산"/>
      <sheetName val="DATE"/>
      <sheetName val="가로등기초"/>
      <sheetName val="H-pile(298x299)"/>
      <sheetName val="H-pile(250x250)"/>
      <sheetName val="내역서"/>
      <sheetName val="총괄표"/>
      <sheetName val="일위대가표"/>
      <sheetName val="3BL공동구 수량"/>
      <sheetName val="좌측"/>
      <sheetName val="지급자재"/>
      <sheetName val="7단가"/>
      <sheetName val="Y-WORK"/>
      <sheetName val="INPUT"/>
      <sheetName val="맨홀수량산출"/>
      <sheetName val="가감수량"/>
      <sheetName val="입찰안"/>
      <sheetName val="소비자가"/>
      <sheetName val="가시설단위수량"/>
      <sheetName val="터파기및재료"/>
      <sheetName val="CODE"/>
      <sheetName val="VXXXXX"/>
      <sheetName val="대치판정"/>
      <sheetName val="DIAPHRAGM"/>
      <sheetName val="단재적표"/>
      <sheetName val="매목조사"/>
      <sheetName val="데이타"/>
      <sheetName val="식재인부"/>
      <sheetName val="guard(mac)"/>
      <sheetName val="밸브설치"/>
      <sheetName val="설계"/>
      <sheetName val="부하계산서"/>
      <sheetName val="예총"/>
      <sheetName val="요율"/>
      <sheetName val="설계조건"/>
      <sheetName val="토적계산"/>
      <sheetName val="1.우편집중내역서"/>
      <sheetName val="구조물직영노무비"/>
      <sheetName val="일위대가목록"/>
      <sheetName val="소업1교"/>
      <sheetName val="물집"/>
      <sheetName val="덕전리"/>
      <sheetName val="날개벽수량표"/>
      <sheetName val="흄관기초"/>
      <sheetName val="공사요율"/>
      <sheetName val="시설일위"/>
      <sheetName val="조명일위"/>
      <sheetName val="기초일위"/>
      <sheetName val="I.설계조건"/>
      <sheetName val="내역"/>
      <sheetName val="수량산출표"/>
      <sheetName val="댐구조도"/>
      <sheetName val="세월교산출기초"/>
      <sheetName val="단위수량"/>
      <sheetName val="회사기본자료"/>
      <sheetName val="상호참고자료"/>
      <sheetName val="공사기본내용입력"/>
      <sheetName val="발주처자료입력"/>
      <sheetName val="하자보증자료"/>
      <sheetName val="기술자관련자료"/>
      <sheetName val="조작대(1연)"/>
      <sheetName val="재료집계표"/>
      <sheetName val="총공비"/>
      <sheetName val="원형맨홀수량"/>
    </sheetNames>
    <sheetDataSet>
      <sheetData sheetId="0" refreshError="1"/>
      <sheetData sheetId="1" refreshError="1">
        <row r="69">
          <cell r="I69">
            <v>3.17</v>
          </cell>
        </row>
        <row r="73">
          <cell r="G73">
            <v>3.9</v>
          </cell>
        </row>
        <row r="89">
          <cell r="I89">
            <v>1.7509999999999999</v>
          </cell>
        </row>
        <row r="97">
          <cell r="I97">
            <v>4.4829999999999997</v>
          </cell>
        </row>
        <row r="99">
          <cell r="G99">
            <v>0.5</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
          <cell r="C1" t="str">
            <v>북수원권 10호광장 통로 Box</v>
          </cell>
        </row>
        <row r="5">
          <cell r="E5">
            <v>3.5</v>
          </cell>
          <cell r="G5">
            <v>2.5</v>
          </cell>
        </row>
        <row r="6">
          <cell r="D6">
            <v>1.5</v>
          </cell>
        </row>
        <row r="7">
          <cell r="D7">
            <v>0.8</v>
          </cell>
        </row>
        <row r="26">
          <cell r="D26">
            <v>1.54</v>
          </cell>
        </row>
        <row r="28">
          <cell r="D28">
            <v>1.8</v>
          </cell>
        </row>
        <row r="29">
          <cell r="D29">
            <v>0.9</v>
          </cell>
        </row>
        <row r="31">
          <cell r="D31">
            <v>1.3</v>
          </cell>
        </row>
        <row r="32">
          <cell r="D32">
            <v>2.15</v>
          </cell>
        </row>
        <row r="33">
          <cell r="D33">
            <v>1.7</v>
          </cell>
        </row>
        <row r="34">
          <cell r="D34">
            <v>0.65</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BUT수량-A1"/>
      <sheetName val="상부"/>
      <sheetName val="단면력"/>
      <sheetName val="사용성검토"/>
      <sheetName val="신축이음"/>
      <sheetName val="내진"/>
      <sheetName val="내진삽도"/>
      <sheetName val="교각계산"/>
      <sheetName val="SLAB수량"/>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내역"/>
      <sheetName val="횡배수관집현황(2공구)"/>
      <sheetName val="내충격수도관"/>
      <sheetName val="집계표"/>
      <sheetName val="단위목록"/>
      <sheetName val="지급자재"/>
      <sheetName val="수량산출"/>
      <sheetName val="건축내역"/>
      <sheetName val="1. 설계조건 2.단면가정 3. 하중계산"/>
      <sheetName val="DATA 입력란"/>
      <sheetName val="단면가정"/>
      <sheetName val="설계조건"/>
      <sheetName val="차액보증"/>
      <sheetName val="코드표"/>
      <sheetName val="소야공정계획표"/>
      <sheetName val="입찰안"/>
      <sheetName val="VXXXXX"/>
      <sheetName val="일위대가목차"/>
      <sheetName val="DATE"/>
      <sheetName val="XL4Poppy"/>
      <sheetName val="노임단가"/>
      <sheetName val="일위대가"/>
      <sheetName val="1.설계조건"/>
      <sheetName val="Sheet1"/>
      <sheetName val="8.석축단위(H=1.5M)"/>
      <sheetName val="변압기 및 발전기 용량"/>
      <sheetName val="설계예산서"/>
      <sheetName val="조도계산서 (도서)"/>
      <sheetName val="가시설(TYPE-A)"/>
      <sheetName val="1-1평균터파기고(1)"/>
      <sheetName val="1련박스"/>
      <sheetName val="unitpric"/>
      <sheetName val="noyim"/>
      <sheetName val="공사설명서"/>
      <sheetName val="원가"/>
      <sheetName val="수량산출서"/>
      <sheetName val="토공"/>
      <sheetName val="교각1"/>
      <sheetName val="간지"/>
      <sheetName val="내역서(총)"/>
      <sheetName val="공사비"/>
      <sheetName val="날개벽"/>
      <sheetName val="단가조사"/>
      <sheetName val="적용단위길이"/>
      <sheetName val="001"/>
      <sheetName val="보도경계블럭"/>
      <sheetName val="3련 BOX"/>
      <sheetName val="중산교"/>
      <sheetName val="통합"/>
      <sheetName val="12. 직접경비"/>
      <sheetName val="기계경비"/>
      <sheetName val="일위대가모듈"/>
      <sheetName val="본체"/>
      <sheetName val="MOTOR"/>
      <sheetName val="junggi"/>
      <sheetName val="이름표지정"/>
      <sheetName val="96노임기준"/>
      <sheetName val="터파기및재료"/>
      <sheetName val="조명시설"/>
      <sheetName val="ABUT수량_A1"/>
      <sheetName val="이토변실(A3-LINE)"/>
      <sheetName val="type-F"/>
      <sheetName val="소비자가"/>
      <sheetName val="기초공"/>
      <sheetName val="기둥(원형)"/>
      <sheetName val="규준틀"/>
      <sheetName val="수목표준대가"/>
      <sheetName val="SORCE1"/>
      <sheetName val="가시설단위수량"/>
      <sheetName val="설비"/>
      <sheetName val="진주방향"/>
      <sheetName val="일위"/>
      <sheetName val="단가산출"/>
      <sheetName val="웅진교-S2"/>
      <sheetName val="기초대가"/>
      <sheetName val="토공분배표"/>
      <sheetName val="CTEMCOST"/>
      <sheetName val="INPUT"/>
      <sheetName val="BID"/>
      <sheetName val="역T형교대-2수량"/>
      <sheetName val="데이타"/>
      <sheetName val="일위목록"/>
      <sheetName val="연장및면적(좌측)"/>
      <sheetName val="우배수"/>
      <sheetName val="6PILE  (돌출)"/>
      <sheetName val="단위중량"/>
      <sheetName val="1.설계기준"/>
      <sheetName val="횡배수관"/>
      <sheetName val="내역서"/>
      <sheetName val="기계경비일람"/>
      <sheetName val="시중노임(공사)"/>
      <sheetName val="COST"/>
      <sheetName val="#REF"/>
      <sheetName val="design criteria"/>
      <sheetName val="working load at the btm ft."/>
      <sheetName val="member design"/>
      <sheetName val="soil bearing check"/>
      <sheetName val="plan&amp;section of foundation"/>
      <sheetName val="CAL"/>
      <sheetName val="자압1"/>
      <sheetName val="DIAPHRAGM"/>
      <sheetName val="말뚝지지력산정"/>
      <sheetName val="시설물기초"/>
      <sheetName val="일반수량총괄집계"/>
      <sheetName val="노임자재"/>
      <sheetName val="3.현장배치"/>
      <sheetName val="우수"/>
      <sheetName val="관리비"/>
      <sheetName val="5.정산서"/>
      <sheetName val="DATA"/>
      <sheetName val="가설공사비"/>
      <sheetName val="도로구조공사비"/>
      <sheetName val="도로토공공사비"/>
      <sheetName val="여수토공사비"/>
      <sheetName val="단면검토"/>
      <sheetName val="TYPE1"/>
      <sheetName val="토공집계"/>
      <sheetName val="단위수량"/>
      <sheetName val="N賃率-職"/>
      <sheetName val="단가산출서"/>
      <sheetName val="간선"/>
      <sheetName val="설비내역서"/>
      <sheetName val="건축내역서"/>
      <sheetName val="전기내역서"/>
      <sheetName val="단가"/>
      <sheetName val="기본일위"/>
      <sheetName val="자재단가표"/>
      <sheetName val="노임단가표"/>
      <sheetName val="중기경비산출서"/>
      <sheetName val="마산방향"/>
      <sheetName val="마산방향철근집계"/>
      <sheetName val="ⴭⴭⴭⴭⴭ"/>
      <sheetName val="안정검토"/>
      <sheetName val="총괄표"/>
      <sheetName val="단가일람"/>
      <sheetName val="조경일람"/>
      <sheetName val="노무비"/>
      <sheetName val="경비2내역"/>
      <sheetName val="비탈면보호공수량산출"/>
      <sheetName val="재료비"/>
      <sheetName val="하부철근수량"/>
      <sheetName val="심사물량"/>
      <sheetName val="심사계산"/>
      <sheetName val="입력DATA"/>
      <sheetName val="바닥판"/>
      <sheetName val="변경1총괄"/>
      <sheetName val="토사(PE)"/>
      <sheetName val="조건표"/>
      <sheetName val="COPING"/>
      <sheetName val="공사비집계"/>
      <sheetName val="J直材4"/>
      <sheetName val="전체"/>
      <sheetName val="PC관접합"/>
      <sheetName val="장비집계"/>
      <sheetName val="3BL공동구 수량"/>
      <sheetName val="토적표"/>
      <sheetName val="99노임기준"/>
      <sheetName val="stability check"/>
      <sheetName val="design load"/>
      <sheetName val="산1~6"/>
      <sheetName val="예산서"/>
      <sheetName val="공사개요"/>
      <sheetName val="구조물공"/>
      <sheetName val="관람석제출"/>
      <sheetName val="PipWT"/>
      <sheetName val="산출근거"/>
      <sheetName val="4)유동표"/>
      <sheetName val="부대공"/>
      <sheetName val="천방교접속"/>
      <sheetName val="대포2교접속"/>
      <sheetName val="실행철강하도"/>
      <sheetName val="말뚝물량"/>
      <sheetName val="날개벽(좌,우=45도,75도)"/>
      <sheetName val="식재인부"/>
      <sheetName val="하수급견적대비"/>
      <sheetName val="단면치수"/>
      <sheetName val="일위대가표(DEEP)"/>
      <sheetName val="토목"/>
      <sheetName val="Q827"/>
      <sheetName val="안정계산"/>
      <sheetName val="PIPE"/>
      <sheetName val="FLANGE"/>
      <sheetName val="VALVE"/>
      <sheetName val="시설C"/>
      <sheetName val="총괄내역"/>
      <sheetName val="데리네이타현황"/>
      <sheetName val="I.설계조건"/>
      <sheetName val="시설물일위"/>
      <sheetName val="건축공사"/>
      <sheetName val="FRT_O"/>
      <sheetName val="FAB_I"/>
      <sheetName val="횡배위치"/>
      <sheetName val="일위대가목록"/>
      <sheetName val="값"/>
      <sheetName val="관접합및부설"/>
      <sheetName val="A-4"/>
      <sheetName val="설계내역(2001)"/>
      <sheetName val="설계명세서"/>
      <sheetName val="예산명세서"/>
      <sheetName val="자료입력"/>
      <sheetName val="내역서(갑)"/>
      <sheetName val="급수공사"/>
      <sheetName val="정부노임단가"/>
      <sheetName val="식재가격"/>
      <sheetName val="식재총괄"/>
      <sheetName val="crude.SLAB RE-bar"/>
      <sheetName val="8.PILE  (돌출)"/>
      <sheetName val="T13(P68~72,78)"/>
      <sheetName val="평균터파기고(1-2,ASP)"/>
      <sheetName val="토공(우물통,기타) "/>
      <sheetName val="960318-1"/>
      <sheetName val="견적시담(송포2공구)"/>
      <sheetName val="화재 탐지 설비"/>
      <sheetName val="BOX"/>
      <sheetName val="세목전체"/>
      <sheetName val="버스운행안내"/>
      <sheetName val="예방접종계획"/>
      <sheetName val="근태계획서"/>
      <sheetName val="FAB별"/>
      <sheetName val="ilch"/>
      <sheetName val="내역서1"/>
      <sheetName val="내역서적용수량"/>
      <sheetName val="원형1호맨홀토공수량"/>
      <sheetName val="단가 및 재료비"/>
      <sheetName val="단가산출2"/>
      <sheetName val="중기사용료산출근거"/>
      <sheetName val="화산경계"/>
      <sheetName val="3.바닥판설계"/>
      <sheetName val="차선도색수량집계"/>
      <sheetName val="포장공자재집계표"/>
      <sheetName val="BUDGE"/>
      <sheetName val="석공"/>
      <sheetName val="구조물"/>
      <sheetName val="충주"/>
      <sheetName val="설계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간지"/>
      <sheetName val="자재집계표"/>
      <sheetName val="주요자재집계표"/>
      <sheetName val="토공"/>
      <sheetName val="총괄토공집계"/>
      <sheetName val="시점부토공"/>
      <sheetName val="종점부토공"/>
      <sheetName val="교각토공"/>
      <sheetName val="총괄집계 "/>
      <sheetName val="총괄철근집계(1)"/>
      <sheetName val="총괄철근집계(2)"/>
      <sheetName val="구조물공"/>
      <sheetName val="본체집계"/>
      <sheetName val="본체철근집계"/>
      <sheetName val="날개벽철근집계 "/>
      <sheetName val="본체그림"/>
      <sheetName val="본체수량"/>
      <sheetName val="접속슬래브집계"/>
      <sheetName val="접속(시점)"/>
      <sheetName val="접속(종점)"/>
      <sheetName val="자재총괄"/>
      <sheetName val="시멘트레미콘구입량"/>
      <sheetName val="골재구입량"/>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지장물보호(수집)"/>
      <sheetName val="지장물산근"/>
      <sheetName val="지장물보호공단위수량"/>
      <sheetName val="표지"/>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VXXXXX"/>
      <sheetName val="방음벽수량"/>
      <sheetName val="방음벽기초수량"/>
      <sheetName val="방음벽설치현황"/>
      <sheetName val="단위수량"/>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1.토공집계"/>
      <sheetName val="2.관대집계표"/>
      <sheetName val="접합"/>
      <sheetName val="3.구조물공"/>
      <sheetName val="4.포장공"/>
      <sheetName val="5.부대공"/>
      <sheetName val="6.주요자재대"/>
      <sheetName val="7.폐기물집계"/>
      <sheetName val="1.토총"/>
      <sheetName val="토적"/>
      <sheetName val="가정오수"/>
      <sheetName val="2.관로집"/>
      <sheetName val="관부설"/>
      <sheetName val="가정연결"/>
      <sheetName val="3.구조물집계"/>
      <sheetName val="맨홀높이"/>
      <sheetName val="맨홀2"/>
      <sheetName val="관로"/>
      <sheetName val="가정연결관"/>
      <sheetName val="(1)가시설공"/>
      <sheetName val="(2)경고"/>
      <sheetName val="(3)기타"/>
      <sheetName val="7.폐기물"/>
      <sheetName val="토실"/>
      <sheetName val="Sheet1"/>
      <sheetName val="삭제및변경불가"/>
      <sheetName val="데이타"/>
      <sheetName val="수량산출"/>
      <sheetName val="변수값"/>
      <sheetName val="중기상차"/>
      <sheetName val="AS복구"/>
      <sheetName val="중기터파기"/>
      <sheetName val="식재"/>
      <sheetName val="시설물"/>
      <sheetName val="식재출력용"/>
      <sheetName val="유지관리"/>
      <sheetName val="단가"/>
      <sheetName val="일위대가"/>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세부내역"/>
      <sheetName val="장비집계"/>
      <sheetName val="고양관재"/>
      <sheetName val="가도공"/>
      <sheetName val="집계표"/>
      <sheetName val="관급자재대"/>
      <sheetName val="기본단가표"/>
      <sheetName val="내역"/>
      <sheetName val="총괄내역서"/>
      <sheetName val="SLAB"/>
      <sheetName val="배수공총괄 집계표(횡)"/>
      <sheetName val="보차도경계석집계표(종)"/>
      <sheetName val="보차도경계석 조서"/>
      <sheetName val="보차도경계석단위량"/>
      <sheetName val="경계석집계표(종)"/>
      <sheetName val="경계석"/>
      <sheetName val="경계석단위량"/>
      <sheetName val="배수집계표(종)"/>
      <sheetName val="종배수관"/>
      <sheetName val="빗물받이집계"/>
      <sheetName val="빗물받이조서"/>
      <sheetName val="빗물받이단위량"/>
      <sheetName val="맨홀집계표 "/>
      <sheetName val="맨홀조서"/>
      <sheetName val="맨홀단위량"/>
      <sheetName val="건축내역"/>
      <sheetName val="부대내역"/>
      <sheetName val="신당동집계표"/>
      <sheetName val="공사설명서"/>
      <sheetName val="자재단가(완)"/>
      <sheetName val="노임단가(완)"/>
      <sheetName val="일위대가_목록"/>
      <sheetName val="일위대가(노임수정(완), 자재 및 물린단산수정필요)"/>
      <sheetName val="2007기계경비산출표(완)"/>
      <sheetName val="단가산출_목록"/>
      <sheetName val="단가산출서"/>
      <sheetName val="시험비 단가"/>
      <sheetName val="내역서"/>
      <sheetName val="일반화물자동차운임"/>
      <sheetName val="bearing"/>
      <sheetName val="연동내역"/>
      <sheetName val="관접합및부설"/>
      <sheetName val="터파기및재료"/>
      <sheetName val="진주방향"/>
      <sheetName val="해평견적"/>
      <sheetName val="수안보-MBR1"/>
      <sheetName val="우수받이"/>
      <sheetName val="Sheet1 (2)"/>
      <sheetName val="구조물철거타공정이월"/>
      <sheetName val="관경고용테이프수집"/>
      <sheetName val="관경고용산근"/>
      <sheetName val="레미콘"/>
      <sheetName val="pe이중벽관"/>
      <sheetName val="pe이중벽관 (우수)"/>
      <sheetName val="D100관"/>
      <sheetName val="D16"/>
      <sheetName val="D20"/>
      <sheetName val="D25"/>
      <sheetName val="D50"/>
      <sheetName val="D75,D100"/>
      <sheetName val="조명시설"/>
      <sheetName val="단가일람"/>
      <sheetName val="조경일람"/>
      <sheetName val="내역서(전기)"/>
      <sheetName val="일위대가목차"/>
      <sheetName val="우배수"/>
      <sheetName val="계산식"/>
      <sheetName val="일위대가표"/>
      <sheetName val="Sheet5"/>
      <sheetName val="입찰"/>
      <sheetName val="현경"/>
      <sheetName val="4차원가계산서"/>
      <sheetName val="1-4-2.관(약)"/>
      <sheetName val="L형 옹벽"/>
      <sheetName val="6PILE  (돌출)"/>
      <sheetName val="요율"/>
      <sheetName val="5.정산서"/>
      <sheetName val="#REF"/>
      <sheetName val="개비온집계"/>
      <sheetName val="개비온 단위"/>
      <sheetName val="기초자료입력"/>
      <sheetName val="자료"/>
      <sheetName val="보차도경계석"/>
      <sheetName val="법면단"/>
      <sheetName val="용역비내역-진짜"/>
      <sheetName val="고압수량(철거)"/>
      <sheetName val="기초입력 DATA"/>
      <sheetName val="상부집계표"/>
      <sheetName val="날개벽(시점좌측)"/>
      <sheetName val="깨기 총괄"/>
      <sheetName val="guard(mac)"/>
      <sheetName val="슬래브(유곡)"/>
      <sheetName val="전차선로 물량표"/>
      <sheetName val="한강운반비"/>
      <sheetName val="자재"/>
      <sheetName val="공통(20-91)"/>
      <sheetName val="계산서(곡선부)"/>
      <sheetName val="포장재료집계표"/>
      <sheetName val="Total"/>
      <sheetName val="설계명세서"/>
      <sheetName val="식재인부"/>
      <sheetName val="2003상반기노임기준"/>
      <sheetName val="nys"/>
      <sheetName val="토공 total"/>
      <sheetName val="증감내역서"/>
      <sheetName val="토적표"/>
      <sheetName val="배수공수집"/>
      <sheetName val="금액"/>
      <sheetName val="원가"/>
      <sheetName val="집수정(600-700)"/>
      <sheetName val="총괄내역서(설계)"/>
      <sheetName val="BD"/>
      <sheetName val="JUCK"/>
      <sheetName val="비탈면보호공수량산출"/>
      <sheetName val="데리네이타현황"/>
      <sheetName val="개산공사비"/>
      <sheetName val="T13(P68~72,78)"/>
      <sheetName val="맨홀수량산출"/>
      <sheetName val="가점"/>
      <sheetName val="index"/>
      <sheetName val="etc"/>
      <sheetName val="data"/>
      <sheetName val="교각1"/>
      <sheetName val="산출근거"/>
      <sheetName val="설계조건"/>
      <sheetName val="견적대비표"/>
      <sheetName val="공사개요"/>
      <sheetName val="실행예산"/>
      <sheetName val="안전시설(수집)"/>
      <sheetName val="안전시설"/>
      <sheetName val="중부"/>
      <sheetName val="북부"/>
      <sheetName val="남부"/>
      <sheetName val="summary"/>
      <sheetName val="chart"/>
      <sheetName val="chart update"/>
      <sheetName val="남평1"/>
      <sheetName val="남평2"/>
      <sheetName val="남평3"/>
      <sheetName val="회동1"/>
      <sheetName val="회동2"/>
      <sheetName val="회동3"/>
      <sheetName val="회동4"/>
      <sheetName val="이월도표"/>
      <sheetName val="추적+궁합"/>
      <sheetName val="로또정석"/>
      <sheetName val="최근21회정석"/>
      <sheetName val="당첨금"/>
      <sheetName val="로또그림"/>
      <sheetName val="로또용어"/>
      <sheetName val="로또abc"/>
      <sheetName val="로또10계명"/>
      <sheetName val="Sheet7"/>
      <sheetName val="Sheet6"/>
      <sheetName val="Sheet4"/>
      <sheetName val="Sheet3 (2)"/>
      <sheetName val="8.PILE  (돌출)"/>
      <sheetName val="설계예산서"/>
      <sheetName val="예산내역서"/>
      <sheetName val="실행대비"/>
      <sheetName val="P-산#1-1(WOWA1)"/>
      <sheetName val="골재집계"/>
      <sheetName val="-레미콘집계"/>
      <sheetName val="-몰탈콘크리트"/>
      <sheetName val="자갈,시멘트,모래산출"/>
      <sheetName val="-철근집계"/>
      <sheetName val="포장재료(1)"/>
      <sheetName val="-흄관집계"/>
      <sheetName val="정부노임단가"/>
      <sheetName val="BOX"/>
      <sheetName val="인건비"/>
      <sheetName val="차수별내역서"/>
      <sheetName val="수지표"/>
      <sheetName val="셀명"/>
      <sheetName val="공사"/>
      <sheetName val="★도급내역(2공구)"/>
      <sheetName val="LP-S"/>
      <sheetName val="공사비 증감 내역서"/>
      <sheetName val="수로BOX"/>
      <sheetName val="노임"/>
      <sheetName val="설 계"/>
      <sheetName val="-치수표(곡선부)"/>
      <sheetName val="토사(PE)"/>
      <sheetName val="노임단가"/>
      <sheetName val="단가조사서"/>
      <sheetName val="물가대비표"/>
      <sheetName val="8.석축단위(H=1.5M)"/>
      <sheetName val="공사비"/>
      <sheetName val="토공연장"/>
      <sheetName val="FOB발"/>
      <sheetName val="일위대가(가설)"/>
      <sheetName val="설계예시"/>
      <sheetName val="일위산출"/>
      <sheetName val="건축내역서"/>
      <sheetName val="설비내역서"/>
      <sheetName val="전기내역서"/>
      <sheetName val="중기조종사 단위단가"/>
      <sheetName val="아파트 내역"/>
      <sheetName val="APT"/>
      <sheetName val="설비"/>
      <sheetName val="매입세율"/>
      <sheetName val="단가및재료비"/>
      <sheetName val="BID"/>
      <sheetName val="잡비계산"/>
      <sheetName val="값"/>
      <sheetName val="MOTOR"/>
      <sheetName val="우각부보강"/>
      <sheetName val="노임단가(2009.상)"/>
      <sheetName val="10.1 중기기초단가"/>
      <sheetName val="내역서갑지"/>
      <sheetName val="내역서을지"/>
      <sheetName val="POOM_MOTO"/>
      <sheetName val="CON'C"/>
      <sheetName val="물가자료"/>
      <sheetName val="배수공 주요자재 집계표"/>
      <sheetName val="COPING"/>
      <sheetName val="실행내역"/>
      <sheetName val="기초단가"/>
      <sheetName val="이토변실(A3-LINE)"/>
      <sheetName val="2000,9월 일위"/>
      <sheetName val="공통단가"/>
      <sheetName val="단가조사"/>
      <sheetName val="코드표"/>
      <sheetName val="재료비"/>
      <sheetName val="운반비"/>
      <sheetName val="단가표"/>
      <sheetName val="영업소산출근거"/>
      <sheetName val="입찰견적보고서"/>
      <sheetName val="공사비내역서"/>
      <sheetName val="5.모델링"/>
      <sheetName val="6호기"/>
      <sheetName val="지급자재"/>
      <sheetName val="조건"/>
      <sheetName val="설계내역"/>
      <sheetName val="CODE"/>
      <sheetName val="집수정단위수량600 "/>
      <sheetName val="S.중기사용료"/>
      <sheetName val="입력란"/>
      <sheetName val="소비자가"/>
      <sheetName val="손익분석"/>
      <sheetName val="토목공사"/>
      <sheetName val="견적서을지"/>
      <sheetName val="SG"/>
      <sheetName val="충주"/>
      <sheetName val="97노임단가"/>
      <sheetName val="Sheet2"/>
      <sheetName val="단면가정"/>
      <sheetName val="교사기준면적(초등)"/>
      <sheetName val="INPUT"/>
      <sheetName val="기본일위"/>
      <sheetName val="중기사용료"/>
      <sheetName val="Cost bd-&quot;A&quot;"/>
      <sheetName val="ABUT수량-A1"/>
      <sheetName val="조명율표"/>
      <sheetName val="기계경비(시간당)"/>
      <sheetName val="램머"/>
      <sheetName val="유입부"/>
      <sheetName val="상호참고자료"/>
      <sheetName val="공사기본내용입력"/>
      <sheetName val="발주처자료입력"/>
      <sheetName val="회사기본자료"/>
      <sheetName val="하자보증자료"/>
      <sheetName val="기술자관련자료"/>
      <sheetName val="산출"/>
      <sheetName val="파일의이용"/>
      <sheetName val="조건표"/>
      <sheetName val="증감대비표(전체변경)"/>
      <sheetName val="원가계산서(공동+분담)"/>
      <sheetName val="원가계산서(공동)"/>
      <sheetName val="원가계산서(분담-지열)"/>
      <sheetName val="공종별증감대비표"/>
      <sheetName val="건축"/>
      <sheetName val="토목"/>
      <sheetName val="조경"/>
      <sheetName val="기계"/>
      <sheetName val="지열"/>
      <sheetName val="전기실(고압)"/>
      <sheetName val="대로근거"/>
      <sheetName val="중로근거"/>
      <sheetName val="데크수량집계표 (3)"/>
      <sheetName val="수량(숲생태관람데크)"/>
      <sheetName val="수량(암석원관람데크)"/>
      <sheetName val="수량(개비자관람데크)"/>
      <sheetName val="만병초관람데크"/>
      <sheetName val="난간A"/>
      <sheetName val="난간B"/>
      <sheetName val="습지원관람데크"/>
      <sheetName val="전망대"/>
      <sheetName val="전망데크"/>
      <sheetName val="데크산책로A"/>
      <sheetName val="데크산책로B"/>
      <sheetName val="데크산책로C"/>
      <sheetName val="관람데크A"/>
      <sheetName val="관람데크B"/>
      <sheetName val="관람데크C"/>
      <sheetName val="입구계단A"/>
      <sheetName val="입구계단B"/>
      <sheetName val="입구계단C"/>
      <sheetName val="입구계단D"/>
      <sheetName val="입구계단E"/>
      <sheetName val="암석원관람데크"/>
      <sheetName val="숲생태관람데크"/>
      <sheetName val="개비자관람데크"/>
      <sheetName val="말뚝지지력산정"/>
      <sheetName val="석축설면"/>
      <sheetName val="법면설면"/>
      <sheetName val="석축단"/>
      <sheetName val="법면수집"/>
      <sheetName val="총괄 내역서"/>
      <sheetName val="99노임단가"/>
      <sheetName val="공사요율"/>
      <sheetName val="부시수량"/>
      <sheetName val="배수장토목공사비"/>
      <sheetName val="unitpric"/>
      <sheetName val="지장물보호공"/>
      <sheetName val="사다리-C"/>
      <sheetName val="상수가스보호"/>
      <sheetName val="통신보호"/>
      <sheetName val="전주지지대"/>
      <sheetName val="L형측구(화강석)"/>
      <sheetName val="L형측구(콘크리트)"/>
      <sheetName val="관보호공단위수량표"/>
      <sheetName val="오수받이뚜껑단위수량"/>
      <sheetName val="석축"/>
      <sheetName val="차액보증"/>
      <sheetName val="슬래브"/>
      <sheetName val="원가계산"/>
      <sheetName val="간지 (세)"/>
      <sheetName val="부하계산서"/>
      <sheetName val="도급"/>
      <sheetName val="noyim"/>
      <sheetName val="토공집계"/>
      <sheetName val="고유코드_설계"/>
      <sheetName val="Macro(차단기)"/>
      <sheetName val="내역서1999.8최종"/>
      <sheetName val="일위대가 "/>
      <sheetName val="건축일위"/>
      <sheetName val="그라우팅일위"/>
      <sheetName val="자재단가"/>
      <sheetName val="기계경비적용기준"/>
      <sheetName val="자압"/>
      <sheetName val="b_balju"/>
      <sheetName val="세금자료"/>
      <sheetName val="설명"/>
      <sheetName val="ⴭⴭⴭⴭ"/>
      <sheetName val="자압1"/>
      <sheetName val="을"/>
      <sheetName val="4차공사"/>
      <sheetName val="수자재단위당"/>
      <sheetName val="EP0618"/>
      <sheetName val="토적(3차분)"/>
      <sheetName val="토량운반계산"/>
      <sheetName val="계수시트"/>
      <sheetName val="원가계산서"/>
      <sheetName val="비계공사"/>
      <sheetName val="5.2.6~7공사요율"/>
      <sheetName val="예산명세서"/>
      <sheetName val="자료입력"/>
      <sheetName val="맨홀수량집계"/>
      <sheetName val="3련 BOX"/>
      <sheetName val="자판실행"/>
      <sheetName val="경비단가"/>
      <sheetName val="공사비증감"/>
      <sheetName val="원가계산 (2)"/>
      <sheetName val="철근총괄집계표"/>
      <sheetName val="깨기"/>
      <sheetName val="단면A-A(TR)"/>
      <sheetName val="1.설계조건"/>
      <sheetName val="관경별내역서"/>
      <sheetName val="Sheet17"/>
      <sheetName val="전기일위대가"/>
      <sheetName val="70%"/>
      <sheetName val="노견단위수량"/>
      <sheetName val="산출내역서"/>
      <sheetName val="설계"/>
      <sheetName val="일위대가(건축)"/>
      <sheetName val="용수량(생활용수)"/>
      <sheetName val="영동(D)"/>
      <sheetName val="토목검측서"/>
      <sheetName val="D"/>
      <sheetName val="경  비 "/>
      <sheetName val="노무비"/>
      <sheetName val="ITEM"/>
      <sheetName val="WORK"/>
      <sheetName val="1_토공집계"/>
      <sheetName val="2_관대집계표"/>
      <sheetName val="3_구조물공"/>
      <sheetName val="4_포장공"/>
      <sheetName val="5_부대공"/>
      <sheetName val="6_주요자재대"/>
      <sheetName val="7_폐기물집계"/>
      <sheetName val="1_토총"/>
      <sheetName val="2_관로집"/>
      <sheetName val="3_구조물집계"/>
      <sheetName val="7_폐기물"/>
      <sheetName val="총괄집계_"/>
      <sheetName val="날개벽철근집계_"/>
      <sheetName val="PVC접합개소_산출서"/>
      <sheetName val="산출근거(마산,_만천,_가례)"/>
      <sheetName val="산출근거(가설도로_조성)"/>
      <sheetName val="산출근거(가설도로_성토다짐)"/>
      <sheetName val="산출근거(가설도로_살수)"/>
      <sheetName val="산출근거(가설도로_유지보수)"/>
      <sheetName val="도면명"/>
      <sheetName val="하중조건(평상시)"/>
      <sheetName val="구체"/>
      <sheetName val="교각별철근수량집계표"/>
      <sheetName val="통관-유입(벌어짐)유출(도수)"/>
      <sheetName val="일위대가(노임수정(완),_자재_및_물린단산수정필요)"/>
      <sheetName val="시험비_단가"/>
      <sheetName val="배수공총괄_집계표(횡)"/>
      <sheetName val="보차도경계석_조서"/>
      <sheetName val="맨홀집계표_"/>
      <sheetName val="전차선로_물량표"/>
      <sheetName val="1-4-2_관(약)"/>
      <sheetName val="pe이중벽관_(우수)"/>
      <sheetName val="Sheet1_(2)"/>
      <sheetName val="3련_BOX"/>
      <sheetName val="1_토공집계1"/>
      <sheetName val="2_관대집계표1"/>
      <sheetName val="3_구조물공1"/>
      <sheetName val="4_포장공1"/>
      <sheetName val="5_부대공1"/>
      <sheetName val="6_주요자재대1"/>
      <sheetName val="7_폐기물집계1"/>
      <sheetName val="1_토총1"/>
      <sheetName val="2_관로집1"/>
      <sheetName val="3_구조물집계1"/>
      <sheetName val="7_폐기물1"/>
      <sheetName val="총괄집계_1"/>
      <sheetName val="날개벽철근집계_1"/>
      <sheetName val="PVC접합개소_산출서1"/>
      <sheetName val="산출근거(마산,_만천,_가례)1"/>
      <sheetName val="산출근거(가설도로_조성)1"/>
      <sheetName val="산출근거(가설도로_성토다짐)1"/>
      <sheetName val="산출근거(가설도로_살수)1"/>
      <sheetName val="산출근거(가설도로_유지보수)1"/>
      <sheetName val="일위대가(노임수정(완),_자재_및_물린단산수정필요)1"/>
      <sheetName val="시험비_단가1"/>
      <sheetName val="배수공총괄_집계표(횡)1"/>
      <sheetName val="보차도경계석_조서1"/>
      <sheetName val="맨홀집계표_1"/>
      <sheetName val="전차선로_물량표1"/>
      <sheetName val="1-4-2_관(약)1"/>
      <sheetName val="pe이중벽관_(우수)1"/>
      <sheetName val="Sheet1_(2)1"/>
      <sheetName val="3련_BOX1"/>
      <sheetName val="HVAC"/>
      <sheetName val="계장 품셈표"/>
      <sheetName val="청천내"/>
      <sheetName val="인천성심병원"/>
      <sheetName val="평가데이터"/>
      <sheetName val="제잡비계산"/>
      <sheetName val="1호맨홀가감수량"/>
      <sheetName val="가시설(TYPE-A)"/>
      <sheetName val="1-1평균터파기고(1)"/>
      <sheetName val="1호맨홀수량산출"/>
      <sheetName val="가시설단위수량"/>
      <sheetName val="SORCE1"/>
      <sheetName val="[고양관재.XLSŝ보차도경계석집계표(종)"/>
      <sheetName val="전기"/>
      <sheetName val="6-1. 관개량조서"/>
      <sheetName val="원가서"/>
      <sheetName val="투찰"/>
      <sheetName val="99노임기준"/>
      <sheetName val="단가대비표"/>
      <sheetName val="노무"/>
      <sheetName val="wall"/>
      <sheetName val="단가산출내역(노임부분수정)"/>
      <sheetName val="중기일위대가"/>
      <sheetName val="포장공"/>
      <sheetName val="배수공1"/>
      <sheetName val="001"/>
      <sheetName val="TOTAL_BOQ"/>
      <sheetName val="전선 및 전선관"/>
      <sheetName val="SLAB&quot;1&quot;"/>
      <sheetName val="공비대비"/>
      <sheetName val="참고자료"/>
      <sheetName val="40단가산출서"/>
      <sheetName val="40집계"/>
      <sheetName val="원형1호맨홀토공수량"/>
      <sheetName val="참고사항"/>
      <sheetName val="근로자자료입력"/>
      <sheetName val="3.하중산정4.지지력"/>
      <sheetName val="ilch"/>
      <sheetName val="백호우계수"/>
      <sheetName val="A-4"/>
      <sheetName val="L_RPTB02_01"/>
      <sheetName val="자재단가_사급"/>
      <sheetName val="중기적산목록"/>
      <sheetName val="상부공"/>
      <sheetName val="총계"/>
      <sheetName val="일반수량"/>
      <sheetName val="접합 및 부설 "/>
      <sheetName val="가시설공개요"/>
      <sheetName val="좌측날개벽"/>
      <sheetName val="우측날개벽"/>
      <sheetName val="단가비교표"/>
      <sheetName val="BQ(실행)"/>
      <sheetName val="갑지"/>
      <sheetName val="부경대총괄내역서"/>
      <sheetName val="수압시험수집"/>
      <sheetName val="수압시험산근"/>
      <sheetName val="A1-DATA"/>
      <sheetName val="단면"/>
      <sheetName val="type-F"/>
      <sheetName val="수목표준대가"/>
      <sheetName val="입찰안"/>
      <sheetName val="위치조서"/>
      <sheetName val="기본"/>
      <sheetName val="배수내역"/>
      <sheetName val="2.토목공사"/>
      <sheetName val="인건비 "/>
      <sheetName val="부하(성남)"/>
      <sheetName val="구동"/>
      <sheetName val="마산방향철근집계"/>
      <sheetName val="마산방향"/>
      <sheetName val="conclusion"/>
      <sheetName val="comparables"/>
      <sheetName val="Deduction"/>
      <sheetName val="other"/>
      <sheetName val="내역갑지"/>
      <sheetName val="수량BOQ"/>
      <sheetName val="빗물받이(910-510-410)"/>
      <sheetName val="S0"/>
      <sheetName val="우수"/>
      <sheetName val="감시비교(자동제어비교)"/>
      <sheetName val="4.고용보험"/>
      <sheetName val="3.고용보험료산출근거"/>
      <sheetName val="H-PILE수량집계"/>
      <sheetName val="판"/>
      <sheetName val="2.대외공문"/>
      <sheetName val="2000년1차"/>
      <sheetName val="1-1"/>
      <sheetName val="교각계산"/>
      <sheetName val="토공_total"/>
      <sheetName val="산근"/>
      <sheetName val="단위중량"/>
      <sheetName val="개요"/>
      <sheetName val="5.배수관로"/>
      <sheetName val="주요자재"/>
      <sheetName val="폐기물처리"/>
      <sheetName val="천방교접속"/>
      <sheetName val="대포2교접속"/>
      <sheetName val="총_구조물공"/>
      <sheetName val="음봉방향"/>
      <sheetName val="부대공자재집계표"/>
      <sheetName val="대치판정"/>
      <sheetName val="노무비 근거"/>
      <sheetName val="투자비"/>
      <sheetName val="조성원가DATA"/>
      <sheetName val="사업비"/>
      <sheetName val="골막이(야매)"/>
      <sheetName val="공사명입력"/>
      <sheetName val="송장"/>
      <sheetName val="철근정산"/>
      <sheetName val="토목(대안)"/>
      <sheetName val="단위단가"/>
      <sheetName val="산근터빈"/>
      <sheetName val="내역서01"/>
      <sheetName val="수량"/>
      <sheetName val="기기리스트"/>
      <sheetName val="단위수량산출"/>
      <sheetName val="A LINE"/>
      <sheetName val="왕십리방향"/>
      <sheetName val="3.2 3차처리시설"/>
      <sheetName val="자재집계"/>
      <sheetName val="설비동집계표-전체"/>
      <sheetName val="설비동집계"/>
      <sheetName val="설비동산근"/>
      <sheetName val="불인산저장조집계"/>
      <sheetName val="설비동-불인산저장조"/>
      <sheetName val="원형맨홀수량"/>
      <sheetName val="배수지집꓄표"/>
      <sheetName val="밀도포장수량집계표"/>
      <sheetName val="토량1-1"/>
      <sheetName val="계약서"/>
      <sheetName val="2.고용보험료산출근거"/>
      <sheetName val="cal"/>
      <sheetName val="관련자료입력"/>
      <sheetName val="장비일위대가2002하"/>
      <sheetName val="산업"/>
      <sheetName val="취수탑"/>
      <sheetName val="쌍송교"/>
      <sheetName val="견적"/>
      <sheetName val="외천교"/>
      <sheetName val="산정표"/>
      <sheetName val="변경내역"/>
      <sheetName val="계정"/>
      <sheetName val="역T형교대(말뚝기초)"/>
      <sheetName val="7-2"/>
      <sheetName val="PumpSpec"/>
      <sheetName val="공사비_NDE"/>
      <sheetName val="단가(자재)"/>
      <sheetName val="단가(노임)"/>
      <sheetName val="기초목록"/>
      <sheetName val="순공사비"/>
      <sheetName val="L_RPTA05_목록"/>
      <sheetName val="단면 (2)"/>
      <sheetName val="금액결정"/>
      <sheetName val="물가시세"/>
      <sheetName val="수입"/>
      <sheetName val="공통가설"/>
      <sheetName val="명세서"/>
      <sheetName val="입력"/>
      <sheetName val="적용단위길이"/>
      <sheetName val="교대(A1)"/>
      <sheetName val="준검 내역서"/>
      <sheetName val="계림(함평)"/>
      <sheetName val="계림(장성)"/>
      <sheetName val="신우"/>
      <sheetName val="자재수량"/>
      <sheetName val="I.설계조건"/>
      <sheetName val="우수공"/>
      <sheetName val="Baby일위대가"/>
      <sheetName val="방음벽기초"/>
      <sheetName val="Help"/>
      <sheetName val="남평내역"/>
      <sheetName val="토공유용계획"/>
      <sheetName val="유입관로집계"/>
      <sheetName val="유입관로토적"/>
      <sheetName val="처리장집계"/>
      <sheetName val="처리장토적"/>
      <sheetName val="진입도로토적"/>
      <sheetName val="신당동산출근거"/>
      <sheetName val="SPEC"/>
      <sheetName val="횡배수관재료-"/>
      <sheetName val="계산서(직선부)"/>
      <sheetName val="콘크리트측구연장"/>
      <sheetName val="-배수구조물공토공"/>
      <sheetName val="1호인버트수량"/>
      <sheetName val="일위대가(계측기설치)"/>
      <sheetName val="교대"/>
      <sheetName val="용량(1-2)"/>
      <sheetName val="bm(CIcable)"/>
      <sheetName val="5.소재"/>
      <sheetName val="노무단가"/>
      <sheetName val="Y-WORK"/>
      <sheetName val="가시설수량"/>
      <sheetName val="단가산출목록표"/>
      <sheetName val="1호철근량"/>
      <sheetName val="06 일위대가목록"/>
      <sheetName val="토적계산"/>
      <sheetName val="직공비"/>
      <sheetName val="기계경비일람"/>
      <sheetName val="물돌리기수량집계"/>
      <sheetName val="물돌리기연장산출"/>
      <sheetName val="물돌리기"/>
      <sheetName val="일위대가목록"/>
      <sheetName val="목록"/>
      <sheetName val="중기"/>
      <sheetName val="종배수관면벽구"/>
      <sheetName val="광산내역"/>
      <sheetName val="피벗테이블데이터분석"/>
      <sheetName val="특수기호강도거푸집"/>
      <sheetName val="종배수관면벽신"/>
      <sheetName val="종배수관(신)"/>
      <sheetName val="기계공사"/>
      <sheetName val="총괄"/>
      <sheetName val="본체"/>
      <sheetName val="원가입력"/>
      <sheetName val="1.수인터널"/>
      <sheetName val="이름정의"/>
      <sheetName val="초기화면"/>
      <sheetName val="관로토공"/>
      <sheetName val="국산화"/>
      <sheetName val="지수"/>
      <sheetName val="STEEL BOX 단면설계(SEC.8)"/>
      <sheetName val="(A)내역서"/>
      <sheetName val="1호맨홀토공"/>
      <sheetName val="기둥(원형)"/>
      <sheetName val="2000노임기준"/>
      <sheetName val="식재일위대가"/>
      <sheetName val="사업총괄"/>
      <sheetName val="중기사용료산출근거"/>
      <sheetName val="단가산출2"/>
      <sheetName val="단가 및 재료비"/>
      <sheetName val="Site Expenses"/>
      <sheetName val="SRC-B3U2"/>
      <sheetName val="각종양식"/>
      <sheetName val="교대(A1-A2)"/>
      <sheetName val="재료비단가"/>
      <sheetName val="경산"/>
      <sheetName val="인건-측정"/>
      <sheetName val="1,2공구원가계산서"/>
      <sheetName val="2공구산출내역"/>
      <sheetName val="1공구산출내역서"/>
      <sheetName val="기초코드"/>
      <sheetName val="actual"/>
      <sheetName val="돌담교 상부수량"/>
      <sheetName val="시가지우회도로공내역서"/>
      <sheetName val="7월11일"/>
      <sheetName val="역T형"/>
      <sheetName val="3BL공동구 수량"/>
      <sheetName val="s"/>
      <sheetName val="을지"/>
      <sheetName val="철콘"/>
      <sheetName val="공구"/>
      <sheetName val="연수동"/>
      <sheetName val="Graph (LGEN)"/>
      <sheetName val="out_prog"/>
      <sheetName val="기존도수로깨기"/>
      <sheetName val="공사비산출내역"/>
      <sheetName val="토목원가계산"/>
      <sheetName val="동일대내"/>
      <sheetName val="선적schedule (2)"/>
      <sheetName val="CONCRETE"/>
      <sheetName val="품셈TABLE"/>
      <sheetName val="내역(원안-대안)"/>
      <sheetName val="기초공"/>
      <sheetName val="설계내역서"/>
      <sheetName val="X17-TOTAL"/>
      <sheetName val="표준건축비"/>
      <sheetName val="가감수량"/>
      <sheetName val="2호맨홀공제수량"/>
      <sheetName val="산출1"/>
      <sheetName val="3연box"/>
      <sheetName val="특수선일위대가"/>
      <sheetName val="공문(신)"/>
      <sheetName val="안정계산"/>
      <sheetName val="단면검토"/>
      <sheetName val="1.설계기준"/>
      <sheetName val="총괄표"/>
      <sheetName val="음료실행"/>
      <sheetName val="원가data"/>
      <sheetName val="삼보지질"/>
      <sheetName val="부대tu"/>
      <sheetName val="CON기초"/>
      <sheetName val="교량하부공"/>
      <sheetName val="설계서(본관)"/>
      <sheetName val="간선계산"/>
      <sheetName val="원가계산서(변경)"/>
      <sheetName val="소상 &quot;1&quot;"/>
      <sheetName val="7.PILE  (돌출)"/>
      <sheetName val="DATA1"/>
      <sheetName val="조작대(1연)"/>
      <sheetName val="이토변실"/>
      <sheetName val="하부철근수량"/>
      <sheetName val="내역서적용수량"/>
      <sheetName val="플랜트 설치"/>
      <sheetName val="전등설비"/>
      <sheetName val="b_balju_cho"/>
      <sheetName val="토공개요"/>
      <sheetName val="토공(1)"/>
      <sheetName val="트렌치집계"/>
      <sheetName val="실행철강하도"/>
      <sheetName val="관급자재"/>
      <sheetName val="지수적용공사비내역서"/>
      <sheetName val="DATA 입력란"/>
      <sheetName val="하수급견적대비"/>
      <sheetName val="토목내역서"/>
      <sheetName val="매입"/>
      <sheetName val="내역서단가산출용"/>
      <sheetName val="점자블럭산_x0002_"/>
      <sheetName val="개별직종노임단가(2003.9)"/>
      <sheetName val="࠶IĂ_x0000_嫗ऀࠀ"/>
      <sheetName val="단가산출"/>
      <sheetName val="심사물량"/>
      <sheetName val="심사계산"/>
      <sheetName val="역T형(H=6.0) (2)"/>
      <sheetName val="전체철근집계"/>
      <sheetName val="관경결정"/>
      <sheetName val="오수관연장산출"/>
      <sheetName val="전력구구조물산근"/>
      <sheetName val="elecdtla"/>
      <sheetName val="기둥"/>
      <sheetName val="저판(버림100)"/>
      <sheetName val="강교(Sub)"/>
      <sheetName val="큰다리교깨기"/>
      <sheetName val="대창(함평)"/>
      <sheetName val="대창(장성)"/>
      <sheetName val="일반공사"/>
      <sheetName val="효성CB 1P기초"/>
      <sheetName val="공량산출서"/>
      <sheetName val="일위목록"/>
      <sheetName val="신호등일위대가"/>
      <sheetName val="주공 갑지"/>
      <sheetName val="8.설치품셈"/>
      <sheetName val="가압장(토목)"/>
      <sheetName val="설계변경원가계산총괄표"/>
      <sheetName val="98수문일위"/>
      <sheetName val="단가결정"/>
      <sheetName val="연결관산출조서"/>
      <sheetName val="구의33고"/>
      <sheetName val="기계상세"/>
      <sheetName val="G.R300경비"/>
      <sheetName val="매설지선굴착"/>
      <sheetName val="적현로"/>
      <sheetName val="노임자재단가"/>
      <sheetName val="용수량_생활용수_"/>
      <sheetName val="배수관집계"/>
      <sheetName val="용수개거 내역수량집계표"/>
      <sheetName val="일위대가모듈"/>
      <sheetName val="인부노임"/>
      <sheetName val="예산서"/>
      <sheetName val="DATA2"/>
      <sheetName val="도근좌표"/>
      <sheetName val="공토공단위당"/>
      <sheetName val="세부내역(직접인건비)"/>
      <sheetName val="세부내역(직접경비)"/>
      <sheetName val="수량총"/>
      <sheetName val="토공총"/>
      <sheetName val="경상비"/>
      <sheetName val="ITB COST"/>
      <sheetName val="자재대"/>
      <sheetName val="공사비예산서(토목분)"/>
      <sheetName val="EACT10"/>
      <sheetName val="PVC접합개소_산출서4"/>
      <sheetName val="총괄집계_4"/>
      <sheetName val="날개벽철근집계_4"/>
      <sheetName val="산출근거(마산,_만천,_가례)4"/>
      <sheetName val="산출근거(가설도로_조성)4"/>
      <sheetName val="산출근거(가설도로_성토다짐)4"/>
      <sheetName val="산출근거(가설도로_살수)4"/>
      <sheetName val="산출근거(가설도로_유지보수)4"/>
      <sheetName val="1_토공집계4"/>
      <sheetName val="2_관대집계표4"/>
      <sheetName val="3_구조물공4"/>
      <sheetName val="4_포장공4"/>
      <sheetName val="5_부대공4"/>
      <sheetName val="6_주요자재대4"/>
      <sheetName val="7_폐기물집계4"/>
      <sheetName val="1_토총4"/>
      <sheetName val="2_관로집4"/>
      <sheetName val="3_구조물집계4"/>
      <sheetName val="7_폐기물4"/>
      <sheetName val="일위대가(노임수정(완),_자재_및_물린단산수정필요)4"/>
      <sheetName val="시험비_단가4"/>
      <sheetName val="배수공총괄_집계표(횡)4"/>
      <sheetName val="보차도경계석_조서4"/>
      <sheetName val="맨홀집계표_4"/>
      <sheetName val="데크수량집계표_(3)2"/>
      <sheetName val="1-4-2_관(약)4"/>
      <sheetName val="전차선로_물량표4"/>
      <sheetName val="Sheet1_(2)4"/>
      <sheetName val="pe이중벽관_(우수)4"/>
      <sheetName val="단면_(2)2"/>
      <sheetName val="5_정산서2"/>
      <sheetName val="토공_total2"/>
      <sheetName val="기초입력_DATA2"/>
      <sheetName val="L형_옹벽2"/>
      <sheetName val="2000,9월_일위2"/>
      <sheetName val="설_계2"/>
      <sheetName val="1_설계조건2"/>
      <sheetName val="5_모델링2"/>
      <sheetName val="8_석축단위(H=1_5M)2"/>
      <sheetName val="3련_BOX4"/>
      <sheetName val="총괄_내역서2"/>
      <sheetName val="대비"/>
      <sheetName val="실행(ALT1)"/>
      <sheetName val="금액내역서"/>
      <sheetName val="부대공"/>
      <sheetName val="배수공"/>
      <sheetName val="2)관접합"/>
      <sheetName val="공종목록표"/>
      <sheetName val="암거"/>
      <sheetName val="화성태안9공구내역(실행)"/>
      <sheetName val="대정2공구"/>
      <sheetName val="건축명"/>
      <sheetName val="기계명"/>
      <sheetName val="전기명"/>
      <sheetName val="토목명"/>
      <sheetName val="기술자자료입력"/>
      <sheetName val="이토밸브실수량집계(D600)"/>
      <sheetName val="가로등설치"/>
      <sheetName val="암거공"/>
      <sheetName val="INTRO."/>
      <sheetName val="제품"/>
      <sheetName val="토공정보"/>
      <sheetName val="TYPE-1"/>
      <sheetName val="단위수량(출력X)"/>
      <sheetName val="수량집계"/>
      <sheetName val="토적표(2차기성)"/>
      <sheetName val="자재코드"/>
      <sheetName val="경율산정.XLS"/>
      <sheetName val="입력데이터"/>
      <sheetName val="데이터"/>
      <sheetName val="tggwan(mac)"/>
      <sheetName val="1.우편집중내역서"/>
      <sheetName val="기계경비"/>
      <sheetName val="7단가"/>
      <sheetName val="합계금액"/>
      <sheetName val="static.cal"/>
      <sheetName val="투찰가"/>
      <sheetName val="목포방향"/>
      <sheetName val="기계경비산출기준"/>
      <sheetName val="안정검토(온1)"/>
      <sheetName val="주형"/>
      <sheetName val="옹벽1"/>
      <sheetName val="노임이"/>
      <sheetName val="U-TYPE(1)"/>
      <sheetName val="개인별조서"/>
      <sheetName val="고상실행"/>
      <sheetName val="와동25-3(변경)"/>
      <sheetName val="참조(2)"/>
      <sheetName val="참조"/>
      <sheetName val="품목"/>
      <sheetName val="용소리교"/>
      <sheetName val="산출근거1"/>
      <sheetName val="pier(각형)"/>
      <sheetName val="산출내역서집계표"/>
      <sheetName val="J01"/>
      <sheetName val="노임단가명세표"/>
      <sheetName val="단가적용기준"/>
      <sheetName val="5.지반반력계수"/>
      <sheetName val="직접경비"/>
      <sheetName val="직접인건비"/>
      <sheetName val="기준표"/>
      <sheetName val="진천방향"/>
      <sheetName val="전기단가조사서"/>
      <sheetName val="도장"/>
      <sheetName val="AS포장복구 "/>
      <sheetName val="종배수단위_CON기초"/>
      <sheetName val="설계기준"/>
      <sheetName val="LEGEND"/>
      <sheetName val="매입세"/>
      <sheetName val="개거산출내역"/>
      <sheetName val="차도조도계산"/>
      <sheetName val="LOPCALC"/>
      <sheetName val="터널조도"/>
      <sheetName val="도급예산내역서봉투"/>
      <sheetName val="공사원가계산서"/>
      <sheetName val="설계산출표지"/>
      <sheetName val="도급예산내역서총괄표"/>
      <sheetName val="을부담운반비"/>
      <sheetName val="운반비산출"/>
      <sheetName val="2차기성내역서"/>
      <sheetName val="입출재고현황 (2)"/>
      <sheetName val="bi"/>
      <sheetName val="2005(공무2)"/>
      <sheetName val="࠶IĂ"/>
      <sheetName val="SPC노임(5월)"/>
      <sheetName val="맨홀수량산출(A-LINE)"/>
      <sheetName val="3.하중산정4.지_x0010__x0000_"/>
      <sheetName val="3.하중산정4.지多⾳"/>
      <sheetName val="토공(우물통,기타) "/>
      <sheetName val="철거산출근거"/>
      <sheetName val=" 상부공통집계(총괄)"/>
      <sheetName val="단가입력"/>
      <sheetName val="단가 (2)"/>
      <sheetName val="1련박스"/>
      <sheetName val="측구공"/>
      <sheetName val="(전기)설계예산서"/>
      <sheetName val="연결관암거"/>
      <sheetName val="SE-611"/>
      <sheetName val="횡배수관토공수량"/>
      <sheetName val="설계예산"/>
      <sheetName val="계산중"/>
      <sheetName val="CABLE SIZE-3"/>
      <sheetName val="슬래브1"/>
      <sheetName val="3.바닥판  "/>
      <sheetName val="INPUT(덕도방향-시점)"/>
      <sheetName val="교대시점"/>
      <sheetName val="JUCKEYK"/>
      <sheetName val="남양주부대"/>
      <sheetName val="INFO"/>
      <sheetName val="뚝토공"/>
      <sheetName val="3지구단위"/>
      <sheetName val="내역서(교량)전체"/>
      <sheetName val="참조-(2)"/>
      <sheetName val="자재목록"/>
      <sheetName val="중기목록"/>
      <sheetName val="단가목록"/>
      <sheetName val="woo(mac)"/>
      <sheetName val="단가대비"/>
      <sheetName val="Macro1"/>
      <sheetName val="4.중기단가산출"/>
      <sheetName val="1.물가시세표"/>
      <sheetName val="조정금액결과표 (차수별)"/>
      <sheetName val="CTEMCOST"/>
      <sheetName val="중기상찠"/>
      <sheetName val="연결임시"/>
      <sheetName val="을지총괄"/>
      <sheetName val="해외"/>
      <sheetName val="버스운행안내"/>
      <sheetName val="예방접종계획"/>
      <sheetName val="근태계획서"/>
      <sheetName val="여과지동"/>
      <sheetName val="기초자료"/>
      <sheetName val="설계산출기초"/>
      <sheetName val="2"/>
      <sheetName val="다곡2교"/>
      <sheetName val="시설물일위"/>
      <sheetName val="11.우각부 보강"/>
      <sheetName val="FB25JN"/>
      <sheetName val="01"/>
      <sheetName val="설계예산2"/>
      <sheetName val="변수"/>
      <sheetName val="COVER"/>
      <sheetName val="옹벽(수량)"/>
      <sheetName val="자재단가비교표"/>
      <sheetName val="정부노임"/>
      <sheetName val="경비_원본"/>
      <sheetName val="96보완계획7.12"/>
      <sheetName val="일위대가-2"/>
      <sheetName val="일위대가-1"/>
      <sheetName val="기초계산(Pmax)"/>
      <sheetName val="신광초조도계선사업"/>
      <sheetName val="중기손료"/>
      <sheetName val="프랜트면허"/>
      <sheetName val="노무비(DB)"/>
      <sheetName val="산출및내역"/>
      <sheetName val="공사비명세서"/>
      <sheetName val="암거 제원표-1단계"/>
      <sheetName val="ASCEandUBC"/>
      <sheetName val="상반기손익차2총괄"/>
      <sheetName val="기본Data"/>
      <sheetName val="포장복구집계"/>
      <sheetName val="현장경비"/>
      <sheetName val="제수"/>
      <sheetName val="EQT-ESTN"/>
      <sheetName val="6공구(당초)"/>
      <sheetName val="날개벽"/>
      <sheetName val="A1"/>
      <sheetName val="구조물"/>
      <sheetName val="수로단위수량"/>
      <sheetName val="광양 3기 유입수"/>
      <sheetName val="내역서변경성원"/>
      <sheetName val="공정계획(내부계획25%,내부w.f)"/>
      <sheetName val="pvc vent"/>
      <sheetName val="내역서적용수량 (지방도893)"/>
      <sheetName val="설계가"/>
      <sheetName val="96노임기준"/>
      <sheetName val="99총공사내역서"/>
      <sheetName val="RPF_일반수량(35m)"/>
      <sheetName val="지질조사"/>
      <sheetName val="M-MG1"/>
      <sheetName val="steel data sheet"/>
      <sheetName val="2000전체분"/>
      <sheetName val="TYPE-B 평균H"/>
      <sheetName val="견적단가"/>
      <sheetName val="기계경비시간당손료목록"/>
      <sheetName val="장비경비"/>
      <sheetName val="결정단가"/>
      <sheetName val="고양리"/>
      <sheetName val="삼곡리"/>
      <sheetName val="영천리"/>
      <sheetName val="4.2유효폭의 계산"/>
      <sheetName val="01.10월"/>
      <sheetName val="시중노임단가"/>
      <sheetName val="소방"/>
      <sheetName val="장척총괄"/>
      <sheetName val="도로경계블럭연장조서"/>
      <sheetName val="원가계산서구조조정"/>
      <sheetName val="도로포장면적산출(1)"/>
      <sheetName val="관람석제출"/>
      <sheetName val="증감대비"/>
      <sheetName val="GT 1050x650"/>
      <sheetName val="NAV000"/>
      <sheetName val="우수총괄표 (2)"/>
      <sheetName val="간지(2)"/>
      <sheetName val="우수수량집계"/>
      <sheetName val="간지(3)"/>
      <sheetName val="관기초집계"/>
      <sheetName val="관기초"/>
      <sheetName val="관로터파기"/>
      <sheetName val="우수연결관"/>
      <sheetName val="관로연장"/>
      <sheetName val="간지(4)"/>
      <sheetName val="맨홀수량집계표"/>
      <sheetName val="1호차도"/>
      <sheetName val="2호차도"/>
      <sheetName val="맨홀수량"/>
      <sheetName val="간지(5)"/>
      <sheetName val="날개벽집계"/>
      <sheetName val="날개벽D600"/>
      <sheetName val="날개벽D800"/>
      <sheetName val="날개벽도면"/>
      <sheetName val="간지(6)"/>
      <sheetName val="우수받이집수정집계"/>
      <sheetName val="우수받이재료"/>
      <sheetName val="우수받이토공"/>
      <sheetName val="집수정재료"/>
      <sheetName val="간지(7)"/>
      <sheetName val="간지(9)"/>
      <sheetName val="입력자료"/>
      <sheetName val="바닥판"/>
      <sheetName val="1공구"/>
      <sheetName val="개별지가"/>
      <sheetName val="이름표"/>
      <sheetName val="GRACE"/>
      <sheetName val="토지사정조서"/>
      <sheetName val="조사자료"/>
      <sheetName val="수주현황2월"/>
      <sheetName val="영업총괄"/>
      <sheetName val="영업권1114"/>
      <sheetName val="서∼군(2)"/>
      <sheetName val="안산기계장치"/>
      <sheetName val="최종계약서"/>
      <sheetName val="TABLE01"/>
      <sheetName val="건물"/>
      <sheetName val="토목주소"/>
      <sheetName val="조도계산서 (도서)"/>
      <sheetName val="대창(함평)-창열"/>
      <sheetName val="원가계산하도"/>
      <sheetName val="내역1"/>
      <sheetName val="공종별산출내역서"/>
      <sheetName val="CT "/>
      <sheetName val="총괄서"/>
      <sheetName val="1"/>
      <sheetName val="노원열병합  건축공사기성내역서"/>
      <sheetName val="TYPE-A"/>
      <sheetName val="직접시공"/>
      <sheetName val="3.공통공사대비"/>
      <sheetName val="지구단위계획내역서"/>
      <sheetName val="일위대가 1"/>
      <sheetName val="산거 1(인력투입)"/>
      <sheetName val="일위대가 2"/>
      <sheetName val="일위대가 3"/>
      <sheetName val="구분표"/>
      <sheetName val="구간별"/>
      <sheetName val="Macro2"/>
      <sheetName val="4.장비손료"/>
      <sheetName val="I一般比"/>
      <sheetName val="공사요율산출표"/>
      <sheetName val="일위대가단가표"/>
      <sheetName val="공주-교대(A1)"/>
      <sheetName val="수목단가"/>
      <sheetName val="시설수량표"/>
      <sheetName val="식재수량표"/>
      <sheetName val="공정표"/>
      <sheetName val="옹벽철근"/>
      <sheetName val="CABdata"/>
      <sheetName val="기계가격"/>
      <sheetName val="노단"/>
      <sheetName val="단산"/>
      <sheetName val="명세"/>
      <sheetName val="일대"/>
      <sheetName val="L형_옹벽"/>
      <sheetName val="5_정산서"/>
      <sheetName val="8_석축단위(H=1_5M)"/>
      <sheetName val="깨기_총괄"/>
      <sheetName val="기초입력_DATA"/>
      <sheetName val="설_계"/>
      <sheetName val="원가계산_(2)"/>
      <sheetName val="단위량당중기"/>
      <sheetName val="설비동거푸집"/>
      <sheetName val="설비동기타"/>
      <sheetName val="공용시설내역"/>
      <sheetName val="하중계산"/>
      <sheetName val="구역화물"/>
      <sheetName val="회사기초자료"/>
      <sheetName val="시험비"/>
      <sheetName val="공종단가목록"/>
      <sheetName val="건설기계가격"/>
      <sheetName val="공종"/>
      <sheetName val="Sheet16 (2)"/>
      <sheetName val="계화배수"/>
      <sheetName val="개별직종노임단가(2005.1)"/>
      <sheetName val="L형옹벽단위수량(35)"/>
      <sheetName val="군남내역서"/>
      <sheetName val="설계서(7)"/>
      <sheetName val="제경비최종"/>
      <sheetName val="1. 설계조건 2.단면가정 3. 하중계산"/>
      <sheetName val="약품공급2"/>
      <sheetName val="고시단가"/>
      <sheetName val="차도부연장현황"/>
      <sheetName val="하천제원"/>
      <sheetName val="지장물C"/>
      <sheetName val="2000양배"/>
      <sheetName val="N賃率-職"/>
      <sheetName val="공사 총괄 내역서"/>
      <sheetName val="제경비율"/>
      <sheetName val="FOOTING단면력"/>
      <sheetName val="신길1동"/>
      <sheetName val="이중벽PE관치수표"/>
      <sheetName val="갱문및옹벽집계"/>
      <sheetName val="배수관산출"/>
      <sheetName val="덕전리"/>
      <sheetName val="Macro(전선)"/>
      <sheetName val="Front"/>
      <sheetName val="단위집계표"/>
      <sheetName val="주현(해보)"/>
      <sheetName val="주현(영광)"/>
      <sheetName val="상세"/>
      <sheetName val="특별교실"/>
      <sheetName val="부하놬졣/_x0000_"/>
      <sheetName val="부하⢬⌴　"/>
      <sheetName val="공정표첨부"/>
      <sheetName val="거래처등록"/>
      <sheetName val="공사명등록"/>
      <sheetName val="은행코드"/>
      <sheetName val="MFAB"/>
      <sheetName val="MFRT"/>
      <sheetName val="MPKG"/>
      <sheetName val="MPRD"/>
      <sheetName val="날개수량1.5"/>
      <sheetName val="SLA_x0002_"/>
      <sheetName val="공무2과"/>
      <sheetName val="산출집계"/>
      <sheetName val="1. 조명내역서(조명설치)"/>
      <sheetName val="2. 조명내역서(조명자재)"/>
      <sheetName val="일위대가집계표"/>
      <sheetName val="일위_파일"/>
      <sheetName val="갑지(추정)"/>
      <sheetName val="제출내역 (2)"/>
      <sheetName val="통합"/>
      <sheetName val="소도3교"/>
      <sheetName val="노임단가(2008.상)"/>
      <sheetName val="단중표"/>
      <sheetName val="노임단가(2008_x0000__x0000_畸"/>
      <sheetName val="3.하중산정4.지耀⦓"/>
      <sheetName val="200"/>
      <sheetName val="일반토공견적"/>
      <sheetName val="일일작업보고"/>
      <sheetName val="공사일위대가"/>
      <sheetName val="최적단면"/>
      <sheetName val="날개벽수량표"/>
      <sheetName val="기초자료입橂"/>
      <sheetName val="1안"/>
      <sheetName val="경비"/>
      <sheetName val="[고양관재.XLS]부하놬졣/_x0000_"/>
      <sheetName val="에너지동"/>
      <sheetName val="시설물기초"/>
      <sheetName val="준공평가"/>
      <sheetName val="화설내"/>
      <sheetName val="노임단가 (2)"/>
      <sheetName val="자재단가 (2)"/>
      <sheetName val="건설기계가격표"/>
      <sheetName val="중기시간당사용료1"/>
      <sheetName val="중기시간당사용료2"/>
      <sheetName val="건설기계가격표 (2)"/>
      <sheetName val="중기시간당사용료1 (2)"/>
      <sheetName val="중기시간당사용료2 (2)"/>
      <sheetName val="구역화물운임,소운반"/>
      <sheetName val="운반10.5ton"/>
      <sheetName val="작업량및단가계산 (2)"/>
      <sheetName val="자재대가표1 (2)"/>
      <sheetName val="자재대가표2 (2)"/>
      <sheetName val="소운반4.5ton "/>
      <sheetName val="자재대가표1"/>
      <sheetName val="자재대가표2"/>
      <sheetName val="중기작업"/>
      <sheetName val="중기대가"/>
      <sheetName val="중기작업1 (2)"/>
      <sheetName val="중기작업2 (2)"/>
      <sheetName val="중기대가 (2)"/>
      <sheetName val="일위대가1"/>
      <sheetName val="일위대가1 (2)"/>
      <sheetName val="일위대가2"/>
      <sheetName val="공장가공"/>
      <sheetName val="공사원가(총)"/>
      <sheetName val="공사원가(수)"/>
      <sheetName val="공사원가(평)"/>
      <sheetName val="공사원가(부대공) "/>
      <sheetName val="관급수원공"/>
      <sheetName val="수원총"/>
      <sheetName val="제당"/>
      <sheetName val="여수토"/>
      <sheetName val="사통"/>
      <sheetName val="관급평야부"/>
      <sheetName val="평야부"/>
      <sheetName val="중기대수1"/>
      <sheetName val="시험수량1"/>
      <sheetName val="실행"/>
      <sheetName val="현장관리비 산출내역"/>
      <sheetName val="단"/>
      <sheetName val="기준액"/>
      <sheetName val="역사이펀평균높이"/>
      <sheetName val="합계"/>
      <sheetName val="집수정토공"/>
      <sheetName val="집수정단"/>
      <sheetName val="장비사양"/>
      <sheetName val="4)유동표"/>
      <sheetName val="노무비단가"/>
      <sheetName val="gvl"/>
      <sheetName val="목차"/>
      <sheetName val="대림경상68억"/>
      <sheetName val="기본자료"/>
      <sheetName val="설계서을"/>
      <sheetName val="상수도토공집계표"/>
      <sheetName val="당초계약"/>
      <sheetName val="등록자료"/>
      <sheetName val="시점부교대"/>
      <sheetName val="DAN"/>
      <sheetName val="C3"/>
      <sheetName val="MSG 수량"/>
      <sheetName val="내역(정지)"/>
      <sheetName val="안정성검토"/>
      <sheetName val="용집"/>
      <sheetName val="전신환매도율"/>
      <sheetName val="견적사양비교표"/>
      <sheetName val="TIE-IN"/>
      <sheetName val="수량산출서"/>
      <sheetName val="Culvert"/>
      <sheetName val="산근1,2"/>
      <sheetName val="물량집계"/>
      <sheetName val="1-1합"/>
      <sheetName val="1-1오"/>
      <sheetName val="1-1우"/>
      <sheetName val="ygd1-2"/>
      <sheetName val="ygr1-3"/>
      <sheetName val="ygr1-2"/>
      <sheetName val="ygr1-4"/>
      <sheetName val="분석투자 내역(광명)"/>
      <sheetName val="평가내역"/>
      <sheetName val="Sensitivity"/>
      <sheetName val="파이프류"/>
      <sheetName val="해외(원화)"/>
      <sheetName val="TB-내역서"/>
      <sheetName val="내역(한신APT)"/>
      <sheetName val="danga"/>
      <sheetName val="RangeObject"/>
      <sheetName val="진접"/>
      <sheetName val="카렌스센터계량기설치공사"/>
      <sheetName val="지구단위계획"/>
      <sheetName val="동해title"/>
      <sheetName val="인사자료총집계"/>
      <sheetName val="화재 탐지 설비"/>
      <sheetName val="S-F4301"/>
      <sheetName val="상부수량(1)"/>
      <sheetName val="내역서-2"/>
      <sheetName val="IW-LIST"/>
      <sheetName val="내역서(기계)"/>
      <sheetName val="식재가격"/>
      <sheetName val="식재총괄"/>
      <sheetName val="교각(P1)수량"/>
      <sheetName val="스케즐"/>
      <sheetName val="토공(완충)"/>
      <sheetName val="노임(1차)"/>
      <sheetName val="D-3109"/>
      <sheetName val="14공제"/>
      <sheetName val="6맨홀H"/>
      <sheetName val="시멘트,모래,자갈"/>
      <sheetName val="용산3(영광)"/>
      <sheetName val="유림골조"/>
      <sheetName val="마장"/>
      <sheetName val="물량표"/>
      <sheetName val="기성"/>
      <sheetName val="주차구획선수량"/>
      <sheetName val="CCTV조사(L15)"/>
      <sheetName val="대가목록"/>
      <sheetName val="상행-교대(A1-A2)"/>
      <sheetName val="TYPE1"/>
      <sheetName val="철근량"/>
      <sheetName val="45,46"/>
      <sheetName val="Pjny"/>
      <sheetName val="PIPE"/>
      <sheetName val="FLANGE"/>
      <sheetName val="VALVE"/>
      <sheetName val="3.골재원검토의견서 갑지"/>
      <sheetName val="견적서을"/>
      <sheetName val="L-type"/>
      <sheetName val="환경기계공정표 (3)"/>
      <sheetName val="일위"/>
      <sheetName val="Sheet3"/>
      <sheetName val="별표 "/>
      <sheetName val="자재집게표 "/>
      <sheetName val="분뇨"/>
      <sheetName val="토사(PE "/>
      <sheetName val="기계상쐄"/>
      <sheetName val="실행내က"/>
      <sheetName val="pier-1"/>
      <sheetName val="산출기준 (2)"/>
      <sheetName val="집계"/>
      <sheetName val="설계명세서-2"/>
      <sheetName val="대총괄"/>
      <sheetName val="예정공정표"/>
      <sheetName val="지진시"/>
      <sheetName val="220 (2)"/>
      <sheetName val="복선-직선"/>
      <sheetName val="점수계산1-2"/>
      <sheetName val="교육종류"/>
      <sheetName val="초"/>
      <sheetName val="수문일1"/>
      <sheetName val="접속도로1"/>
      <sheetName val="기종별 합계"/>
      <sheetName val="옥외등신설"/>
      <sheetName val="저케CV22신설"/>
      <sheetName val="저케CV38신설"/>
      <sheetName val="저케CV8신설"/>
      <sheetName val="접지3종"/>
      <sheetName val="재료단가"/>
      <sheetName val="9GNG운반"/>
      <sheetName val="업무량"/>
      <sheetName val="2.가정단면"/>
      <sheetName val="치수표"/>
      <sheetName val="상계견적"/>
      <sheetName val="계획금액"/>
      <sheetName val="인원조직표"/>
      <sheetName val="공내역"/>
      <sheetName val="1-최종안"/>
      <sheetName val="사업분석-분양가결정"/>
      <sheetName val="입력DATA"/>
      <sheetName val="계측제어설비"/>
      <sheetName val="계장_품셈표"/>
      <sheetName val="노임단가_(2)"/>
      <sheetName val="00상노임"/>
      <sheetName val="이티입력"/>
      <sheetName val="옹벽"/>
      <sheetName val="내#일산설치"/>
      <sheetName val="통계연보"/>
      <sheetName val="가격조사서"/>
      <sheetName val="직재"/>
      <sheetName val="수목데이타"/>
      <sheetName val="빙축열"/>
      <sheetName val="가시설"/>
      <sheetName val="본실행경비"/>
      <sheetName val="SAMPLE!"/>
      <sheetName val="산근목록"/>
      <sheetName val="보온자재단가표"/>
      <sheetName val="견적서"/>
      <sheetName val="냉천부속동"/>
      <sheetName val="실행내역 "/>
      <sheetName val="노임,재료비"/>
      <sheetName val="도록겼계조서"/>
      <sheetName val="000000"/>
      <sheetName val="환율"/>
      <sheetName val="기집"/>
      <sheetName val="대우단가(풍산)"/>
      <sheetName val="세목전체"/>
      <sheetName val="내역총괄"/>
      <sheetName val="건설기계"/>
      <sheetName val="기초자재"/>
      <sheetName val="시멘트,모래,자갈 및 골재산출표1"/>
      <sheetName val="2선재"/>
      <sheetName val="작성방법"/>
      <sheetName val="운반공"/>
      <sheetName val="MW-S"/>
      <sheetName val="MW-BM"/>
      <sheetName val="VST재료산출"/>
      <sheetName val="단가조사서 (2)"/>
      <sheetName val="예총"/>
      <sheetName val="원수조 거푸집"/>
      <sheetName val="원수조 기타"/>
      <sheetName val="업체별기성내역"/>
      <sheetName val="토공총괄표"/>
      <sheetName val="단면치수"/>
      <sheetName val="2001년계약내력출력분"/>
      <sheetName val="1차기성분내력"/>
      <sheetName val="PVC접합개소__x0005__x0000__x0000_"/>
      <sheetName val="PVC접합개소_懸_x0013_颙〒"/>
      <sheetName val="PVC접합개소_颙〒_x0005__x0000_"/>
      <sheetName val="계약요청"/>
      <sheetName val="정보"/>
      <sheetName val="노임단가(2009_상)"/>
      <sheetName val="10_1_중기기초단가"/>
      <sheetName val="2000,9월_일위"/>
      <sheetName val="SILICATE"/>
      <sheetName val="부대공Ⅱ"/>
      <sheetName val="설명서 "/>
      <sheetName val="입력단가"/>
      <sheetName val="보도경계블럭"/>
      <sheetName val="ɬ_x0000_栀㞠_x0000__x0000_Ā_x0000_윈월"/>
      <sheetName val="수안보-M쁂㞔 "/>
      <sheetName val="3CHBDC"/>
      <sheetName val="백암비스타내역"/>
      <sheetName val="RING WALL"/>
      <sheetName val="변화치수"/>
      <sheetName val="현장관리비집계표"/>
      <sheetName val="조명일위"/>
      <sheetName val="토공계산서(부체도로)"/>
      <sheetName val="직노"/>
      <sheetName val="c_balju"/>
      <sheetName val="조명율"/>
      <sheetName val="106C0300"/>
      <sheetName val="금속및금속창호"/>
      <sheetName val="암거단위-1련"/>
      <sheetName val="노임단가자료"/>
      <sheetName val="참고"/>
      <sheetName val="수량산출A"/>
      <sheetName val="과천MAIN"/>
      <sheetName val="2000.11월설계내역"/>
      <sheetName val="5지구단위"/>
      <sheetName val="21301동"/>
      <sheetName val="공사원가계산"/>
      <sheetName val="총괄설계내역서"/>
      <sheetName val="임금단가"/>
      <sheetName val="5부대시설물공간지"/>
      <sheetName val="1집계표"/>
      <sheetName val="2우수배제공"/>
      <sheetName val="관로토공집계"/>
      <sheetName val="우수관터파기산출"/>
      <sheetName val="우수관로조서"/>
      <sheetName val="원형맨홀재료집계"/>
      <sheetName val="원형맨홀산출근거"/>
      <sheetName val="원형맨홀평균높이및유출입"/>
      <sheetName val="L형측구재료집계 "/>
      <sheetName val="L형측구산출근거"/>
      <sheetName val="L형측구조서"/>
      <sheetName val="연결관토공"/>
      <sheetName val="우수받이조서"/>
      <sheetName val="집수정재료집계"/>
      <sheetName val="집수정산출근거"/>
      <sheetName val="콘크리트측구산출근거"/>
      <sheetName val="집수정조서"/>
      <sheetName val="3포장공"/>
      <sheetName val="내역서적용"/>
      <sheetName val="주요자재집계"/>
      <sheetName val="총괄수량"/>
      <sheetName val="그림"/>
      <sheetName val="4구조물깨기및헐기"/>
      <sheetName val="보도헐기"/>
      <sheetName val="여과기"/>
      <sheetName val="자동여과기중량"/>
      <sheetName val="관리사무소"/>
      <sheetName val="일위합"/>
      <sheetName val="중기사"/>
      <sheetName val="기계경"/>
      <sheetName val="노임단"/>
      <sheetName val="장비단"/>
      <sheetName val="자재단"/>
      <sheetName val="기계합"/>
      <sheetName val="상 부"/>
      <sheetName val="전기공사"/>
      <sheetName val="연장및면적(좌측)"/>
      <sheetName val="물푸기집계"/>
      <sheetName val="관로구간산출(H)"/>
      <sheetName val="물푸기산근"/>
      <sheetName val="화산경계"/>
      <sheetName val="구천"/>
      <sheetName val="평균터파기고(1-2,ASP)"/>
      <sheetName val="Data&amp;Result"/>
      <sheetName val="발주설계서(당초)"/>
      <sheetName val="제경비"/>
      <sheetName val="총집계표"/>
      <sheetName val="토공A"/>
      <sheetName val="단 box"/>
      <sheetName val="밸브설치"/>
      <sheetName val="맨홀"/>
      <sheetName val="CAT_5"/>
      <sheetName val="인부신상자료"/>
      <sheetName val="공문"/>
      <sheetName val="D-623D"/>
      <sheetName val="산출근거(가설_x0005__x0000__x0000__x0000__x0000_园"/>
      <sheetName val="발주내역서"/>
      <sheetName val="부안일위"/>
      <sheetName val="우수공,맨홀,집수정"/>
      <sheetName val="1ESC내역"/>
      <sheetName val="1차 내역서"/>
      <sheetName val="1000 DB구축 부표"/>
      <sheetName val="목재동바리"/>
      <sheetName val="약품설비"/>
      <sheetName val="정렬"/>
      <sheetName val="cable-data"/>
      <sheetName val="archi(본사)"/>
      <sheetName val="UNIT"/>
      <sheetName val="SIL98"/>
      <sheetName val="CRUDE RE-bar"/>
      <sheetName val="crude.SLAB RE-bar"/>
      <sheetName val="국민연금표"/>
      <sheetName val="철거현황"/>
      <sheetName val="기초일위"/>
      <sheetName val="식재일위"/>
      <sheetName val="기계내역서"/>
      <sheetName val="4.말뚝설계"/>
      <sheetName val="포설list원본"/>
      <sheetName val="중기내역"/>
      <sheetName val="원가계산서 (2)"/>
      <sheetName val="공종별집계표"/>
      <sheetName val="공종별내역서"/>
      <sheetName val="중기단가목록"/>
      <sheetName val="중기단가산출서"/>
      <sheetName val="당초내역서"/>
      <sheetName val="5_모델링"/>
      <sheetName val="●수량(침구보관창고-21평)"/>
      <sheetName val="A2"/>
      <sheetName val="투찰추정"/>
      <sheetName val="MBR9"/>
      <sheetName val="단가조사-1"/>
      <sheetName val="단가조사-2"/>
      <sheetName val="보정계수산정(1)"/>
      <sheetName val="보정계수산정(2)"/>
      <sheetName val="보정계수산정(3)"/>
      <sheetName val="PARAMETER"/>
      <sheetName val="변경집계표"/>
      <sheetName val="제직재"/>
      <sheetName val="설직재-1"/>
      <sheetName val="제-노임"/>
      <sheetName val="저"/>
      <sheetName val="FAB별"/>
      <sheetName val="사다리"/>
      <sheetName val="NOMUBI"/>
      <sheetName val="sw1"/>
      <sheetName val="본사업"/>
      <sheetName val="8-2.수량산출서_중형"/>
      <sheetName val="COST"/>
      <sheetName val="기둥(하중)"/>
      <sheetName val="대3류 "/>
      <sheetName val="직영(직영)"/>
      <sheetName val="3.바닥판설계"/>
      <sheetName val="견적서-을지"/>
      <sheetName val="정화조"/>
      <sheetName val="A4"/>
      <sheetName val="Control"/>
      <sheetName val="수수료율표"/>
      <sheetName val="콘_재료분리(1)"/>
      <sheetName val="본공사"/>
      <sheetName val="J直材4"/>
      <sheetName val="맨홀토공수량"/>
      <sheetName val="주빔의 설계"/>
      <sheetName val="대가수량"/>
      <sheetName val="시설일위"/>
      <sheetName val="현장관리비"/>
      <sheetName val="장비"/>
      <sheetName val="포장공제집계"/>
      <sheetName val="MYUN(MAC)"/>
      <sheetName val="총괄표 "/>
      <sheetName val="000 단가"/>
      <sheetName val="전기산출"/>
      <sheetName val="1_설계조건"/>
      <sheetName val="5_소재"/>
      <sheetName val="Sheet3_(2)"/>
      <sheetName val="chart_update"/>
      <sheetName val="5_배수관로"/>
      <sheetName val="3_2_3차처리시설"/>
      <sheetName val="건축집계"/>
      <sheetName val="중기비"/>
      <sheetName val="단가산출1"/>
      <sheetName val="아파트"/>
      <sheetName val="차선도색수량집계"/>
      <sheetName val="K1CSP-00"/>
      <sheetName val="계획시간"/>
      <sheetName val="1단계"/>
      <sheetName val="투찰금액"/>
      <sheetName val="횡배수관집현황(2공구)"/>
      <sheetName val="골조시행"/>
      <sheetName val="부대공수량산출"/>
      <sheetName val="내역표지"/>
      <sheetName val="자재운반단가일람표"/>
      <sheetName val="전체내역"/>
      <sheetName val="9902"/>
      <sheetName val="오정환"/>
      <sheetName val="연결관연장산출"/>
      <sheetName val="암거단위"/>
      <sheetName val="횡 연장"/>
      <sheetName val="시멘트,모래집계"/>
      <sheetName val="조도계산"/>
      <sheetName val="예정(3)"/>
      <sheetName val="설계총괄표"/>
      <sheetName val="입상내역"/>
      <sheetName val="대공종"/>
      <sheetName val="관람데ԯ_x0000_"/>
      <sheetName val="관람데뀀轔"/>
      <sheetName val="SLAB&quot;1P"/>
      <sheetName val="SLAB&quot;1_x0000_"/>
      <sheetName val="다이꾸"/>
      <sheetName val="COMPRESSOR"/>
      <sheetName val="activity"/>
      <sheetName val="SEISMIC"/>
      <sheetName val="Turki"/>
      <sheetName val="인월수표"/>
      <sheetName val="잡철물"/>
      <sheetName val="POOM_MOTO2"/>
      <sheetName val="1.취수장"/>
      <sheetName val="관일"/>
      <sheetName val="산수배수"/>
      <sheetName val="일위대가 (목록)"/>
      <sheetName val="BREAKDOWN(철거설치)"/>
      <sheetName val="월별수입"/>
      <sheetName val="96정변2"/>
      <sheetName val="설비동-불인산저장欀"/>
      <sheetName val="설비동-불인산저장焀"/>
      <sheetName val="MEXICO-C"/>
      <sheetName val="에너지요금"/>
      <sheetName val="총수량집계표"/>
      <sheetName val="13.접속슬래브"/>
      <sheetName val="기성공제요청서"/>
      <sheetName val="맨홀집︀ϕ԰"/>
      <sheetName val="맨홀집԰_x0000_缀"/>
      <sheetName val="맨홀집砀쾁︀"/>
      <sheetName val="산출근거(가설도로_살헾】_x0005_"/>
      <sheetName val="몰탈재료산출"/>
      <sheetName val="산출근거(가설도로_살_x0000__x0000__x0005_"/>
      <sheetName val="단락전류-A"/>
      <sheetName val="setup"/>
      <sheetName val="SOR纘$헾"/>
      <sheetName val="공사설계"/>
      <sheetName val="포宰+"/>
      <sheetName val="철집"/>
      <sheetName val="아파트堀Ꮕ︀"/>
      <sheetName val="piping"/>
      <sheetName val="손익분기점 데이터"/>
      <sheetName val="단가산출서(기계)"/>
      <sheetName val="안전보건교육"/>
      <sheetName val="고가수조"/>
      <sheetName val="개거(철근,콘크리트)"/>
      <sheetName val="연습"/>
      <sheetName val="guard(mac)_x0000__x0000__x0000__x0000__x0000__x0000__x0000__x0000__x0000_ _x0000_㣬ǚ_x0000__x0004__x0000__x0000__x0000__x0000__x0000__x0000_"/>
      <sheetName val="내역서 제출"/>
      <sheetName val="부하"/>
      <sheetName val="옹벽기초자료"/>
      <sheetName val="현황산출서"/>
      <sheetName val="유입량"/>
      <sheetName val="도장수량(하1)"/>
      <sheetName val="인구"/>
      <sheetName val="환경평가"/>
      <sheetName val="시멘트 및 골재량산출"/>
      <sheetName val="현관"/>
      <sheetName val="산출근거(가설도로__x0007__x0000_Ԁ_x0000_怀鍶"/>
      <sheetName val="단가적용"/>
      <sheetName val="COA-17"/>
      <sheetName val="C-18"/>
      <sheetName val="맨홀기준"/>
      <sheetName val="빙장비사양"/>
      <sheetName val="참조M"/>
      <sheetName val="교대(A塀/墌/多"/>
      <sheetName val="중기기초자료"/>
      <sheetName val="사진첩"/>
      <sheetName val="각형맨홀"/>
      <sheetName val="산출근거(가설도로_유_x0010__x0000_ఀ"/>
      <sheetName val="백호׉_x0000_缀"/>
      <sheetName val="도로횡단-D300"/>
      <sheetName val="일위대가︀ᇕ԰"/>
      <sheetName val="일위대가ﻎᇕ԰"/>
      <sheetName val="[고양관재.XLS][고양관재.XLS]부하놬졣/_x0000_"/>
      <sheetName val="호표"/>
      <sheetName val="보도단위수량"/>
      <sheetName val="장비일위대가2002상"/>
      <sheetName val="시점교대"/>
      <sheetName val="일반수량총괄집계"/>
      <sheetName val="단가산출서1"/>
      <sheetName val="신천3호용수로"/>
      <sheetName val="CC16-내역서"/>
      <sheetName val="내역(전체)"/>
      <sheetName val="기안"/>
      <sheetName val="원가계산서(1공구)"/>
      <sheetName val="부대"/>
      <sheetName val="2-1. 경관조명 내역총괄표"/>
      <sheetName val="H PILE수량"/>
      <sheetName val="링크해지용"/>
      <sheetName val="4.2.1 마루높이 검토"/>
      <sheetName val="설정"/>
      <sheetName val="보강토옹벽"/>
      <sheetName val="1호수량집계"/>
      <sheetName val="1호산출근거"/>
      <sheetName val="1호그리드"/>
      <sheetName val="2호수량집계"/>
      <sheetName val="2호산출근거"/>
      <sheetName val="2호그리드"/>
      <sheetName val="3호수량집계"/>
      <sheetName val="3호산출근거"/>
      <sheetName val="3호그리드"/>
      <sheetName val="그리드"/>
      <sheetName val="Strip"/>
      <sheetName val="기계설비-물가변동"/>
      <sheetName val="흄관기초"/>
      <sheetName val="1월요청,실사(운용통보기준)"/>
      <sheetName val="FJ단가"/>
      <sheetName val="7.지층별제원"/>
      <sheetName val="매매"/>
      <sheetName val="보차도경계석수량"/>
      <sheetName val="A-8 PD(도로중앙)"/>
      <sheetName val="인건비(10)"/>
      <sheetName val="IMPEADENCE MAP 취수장"/>
      <sheetName val="인제내역"/>
      <sheetName val="STORAGE"/>
      <sheetName val="견적시담(송포2공구)"/>
      <sheetName val="guard(mac)_x0000__x0000__x0000__x0000__x0000__x0000__x0000__x0000__x0000__x0009__x0000_㣬ǚ_x0000__x0004__x0000__x0000__x0000__x0000__x0000__x0000_"/>
      <sheetName val="지장물닑⿬_x0005_"/>
      <sheetName val="1호토공"/>
      <sheetName val="2@ BOX"/>
      <sheetName val="투입집계표"/>
      <sheetName val="이형관재료표(A-L)"/>
      <sheetName val="장비단가(010427)"/>
      <sheetName val="9811"/>
      <sheetName val="BEND LOSS"/>
      <sheetName val="적정심사"/>
      <sheetName val="표지 (2)"/>
      <sheetName val="L형옹벽측구"/>
      <sheetName val="조내역"/>
      <sheetName val="NAI"/>
      <sheetName val="내역서(기성청구)"/>
      <sheetName val="0.단가"/>
      <sheetName val="cpm챠트"/>
      <sheetName val="시행후면적"/>
      <sheetName val="[고양관재.XLS]A__CIVIL_EXCLE_DAT__2"/>
      <sheetName val="절대건들지마시오"/>
      <sheetName val="기성내역서표지"/>
      <sheetName val="관리,공감"/>
      <sheetName val="5CHBDC"/>
      <sheetName val="역T형단위수량"/>
      <sheetName val="총공사비집계표"/>
      <sheetName val="6.7.8.우물통"/>
      <sheetName val="목교수량집계"/>
      <sheetName val="주요설비계산"/>
      <sheetName val="Ⅴ-2.공종별내역"/>
      <sheetName val="교량전기"/>
      <sheetName val="부재력정리"/>
      <sheetName val="횡배수관"/>
      <sheetName val="2021용량계산"/>
      <sheetName val="INPUT-DATA"/>
      <sheetName val="수량-양식"/>
      <sheetName val="SULKEA"/>
      <sheetName val="시행예산"/>
      <sheetName val="도수로현황"/>
      <sheetName val="교각별수량"/>
      <sheetName val="고재중량"/>
      <sheetName val="범례표"/>
      <sheetName val="토적기초자료"/>
      <sheetName val="1호맨홀자연토공"/>
      <sheetName val="횡배수관설치현황"/>
      <sheetName val="수리계산"/>
      <sheetName val="표  지"/>
      <sheetName val="이형관"/>
      <sheetName val="수로접합"/>
      <sheetName val="설계기준 및 하중계산"/>
      <sheetName val="토 적 표"/>
      <sheetName val="표층포설및다짐"/>
      <sheetName val="입력자료(노무비)"/>
      <sheetName val="1.재료집계"/>
      <sheetName val="재료집계표(1)"/>
      <sheetName val="2.토공"/>
      <sheetName val="토공수량집계표"/>
      <sheetName val="토적집계표"/>
      <sheetName val="A-LINE"/>
      <sheetName val="B-LINE"/>
      <sheetName val="C-LINE"/>
      <sheetName val="D-LINE"/>
      <sheetName val="E-LINE"/>
      <sheetName val="처리장토공"/>
      <sheetName val="맨홀깨기수량산출"/>
      <sheetName val="PE정화조철거수량산출"/>
      <sheetName val="3.오수관로공"/>
      <sheetName val="관로공재료집계"/>
      <sheetName val="하수관로수량산출"/>
      <sheetName val="하수관연장조서"/>
      <sheetName val="가정하수관수량산출"/>
      <sheetName val="터파기표준토공(비포장)"/>
      <sheetName val="터파기표준토공(콘크리트)"/>
      <sheetName val="터파기표준토공(ASP)"/>
      <sheetName val="터파기표준토공(비포장) (2)"/>
      <sheetName val="터파기표준토공(콘크리트) (2)"/>
      <sheetName val="소행맨홀토공단위수량"/>
      <sheetName val="가정하수관조서"/>
      <sheetName val="가정하수관토공조서"/>
      <sheetName val="가정하수관토공조서 (2)"/>
      <sheetName val="4.구조물공"/>
      <sheetName val="구조물공재료집계표"/>
      <sheetName val="구조물공수량집계표"/>
      <sheetName val="1)옹벽수량산출(H=2.5)"/>
      <sheetName val="옹벽단위수량(2.5)"/>
      <sheetName val="옹벽설치조서"/>
      <sheetName val="맨홀토공수량산출"/>
      <sheetName val="1호맨홀(비포장)"/>
      <sheetName val="1호맨홀(비포장,변경)"/>
      <sheetName val="1호맨홀(콘크리트)"/>
      <sheetName val="1호맨홀(콘크리트,변경)"/>
      <sheetName val="1호맨홀(아스콘덧씌우기)"/>
      <sheetName val="1호맨홀(아스콘덧씌우기,변경)"/>
      <sheetName val="관보호콘크리트수량산출"/>
      <sheetName val="환기구수량산출"/>
      <sheetName val="담장수량산출"/>
      <sheetName val="5.포장공"/>
      <sheetName val="포장공재료집계표"/>
      <sheetName val="ASP포장수량산출"/>
      <sheetName val="콘크리트포장수량산출"/>
      <sheetName val="포장복구면적"/>
      <sheetName val="콘크리트포장"/>
      <sheetName val="6.부대공"/>
      <sheetName val="7.L형옹벽식측구및기타"/>
      <sheetName val="측구집계표"/>
      <sheetName val="측구토공"/>
      <sheetName val="L형측구"/>
      <sheetName val="U형플륨관"/>
      <sheetName val="우수수량산출"/>
      <sheetName val="다이크"/>
      <sheetName val="흙막이"/>
      <sheetName val="맨홀방수"/>
      <sheetName val="임시정보시트"/>
      <sheetName val="일집"/>
      <sheetName val="공기"/>
      <sheetName val="제수변수량"/>
      <sheetName val="공기변수량"/>
      <sheetName val="일위대가(목록)"/>
      <sheetName val="산근(목록)"/>
      <sheetName val="이형관중량"/>
      <sheetName val="A 견적"/>
      <sheetName val="VXXXXXXX"/>
      <sheetName val="용산1(해보)"/>
      <sheetName val="토공수량산출"/>
      <sheetName val="토적계산서"/>
      <sheetName val="3차공사비요약"/>
      <sheetName val="Sheet10"/>
      <sheetName val="반중력식옹벽"/>
      <sheetName val="인입관수량총괄"/>
      <sheetName val="암거날개벽"/>
      <sheetName val="사업수지"/>
      <sheetName val="50201련박스"/>
      <sheetName val="토사(PE_x0009_"/>
      <sheetName val="역T형옹벽(3.0)"/>
      <sheetName val="조달청적격심사"/>
      <sheetName val="도대하도변경최종정산조경"/>
      <sheetName val="재료집계"/>
      <sheetName val="당초"/>
      <sheetName val="간접비계산"/>
      <sheetName val="발신정보"/>
      <sheetName val="간접"/>
      <sheetName val="5. 단면설계"/>
      <sheetName val="전체제잡비"/>
      <sheetName val="PIPE내역(FCN)"/>
      <sheetName val="기술부 VENDOR LIST"/>
      <sheetName val="개략"/>
      <sheetName val="하남내역"/>
      <sheetName val="대가"/>
      <sheetName val="측량요율"/>
      <sheetName val="소야공정계획표"/>
      <sheetName val="참조-(1)"/>
      <sheetName val="CAB_OD"/>
      <sheetName val="General Data"/>
      <sheetName val="차선도색현황"/>
      <sheetName val="표지1"/>
      <sheetName val="자재산출"/>
      <sheetName val="자재산출1"/>
      <sheetName val="수량집계표"/>
      <sheetName val="관매달기산출근거"/>
      <sheetName val="BOX횡단수량집계"/>
      <sheetName val="BOX횡단수량산출근거"/>
      <sheetName val="가설건물산출근거"/>
      <sheetName val="물푸기수량집계표"/>
      <sheetName val="물푸기량(관로A)"/>
      <sheetName val="굴착고(A)"/>
      <sheetName val="물푸기량 (관로OA)"/>
      <sheetName val="굴착고(OA)"/>
      <sheetName val="방지턱수량집계"/>
      <sheetName val="방지턱"/>
      <sheetName val="차선도색-1"/>
      <sheetName val="차선도색-2"/>
      <sheetName val="차선도색-3"/>
      <sheetName val="차선도색수량"/>
      <sheetName val="U형측구수로관"/>
      <sheetName val="U형측구수로관산출근거"/>
      <sheetName val="L형측구깨기및복구"/>
      <sheetName val="L형측구깨기 및 복구산출근거"/>
      <sheetName val="가물막이"/>
      <sheetName val="A"/>
      <sheetName val="1.2 Staff Schedule"/>
      <sheetName val="총원가.24"/>
      <sheetName val="WIND"/>
      <sheetName val="BCPAB"/>
      <sheetName val="CALCULATION"/>
      <sheetName val="(4-2)열관류값-2"/>
      <sheetName val="토적표(1)"/>
      <sheetName val="예가표"/>
      <sheetName val="1호구조물"/>
      <sheetName val="깨_x0000_"/>
      <sheetName val="일반수량집계표"/>
      <sheetName val="[고양관재.XLS]교대(A塀/墌/多"/>
      <sheetName val="[고양관재.XLS][고양관재.XLS]교대(A塀/墌/多"/>
      <sheetName val="노임단가(인쇄제외)"/>
      <sheetName val="환율및유가"/>
      <sheetName val="수로집계"/>
      <sheetName val="형식 - 1-2-3"/>
      <sheetName val="공사비집계표(서해안고속도로)"/>
      <sheetName val="편입용지조서"/>
      <sheetName val="2.단면가정"/>
      <sheetName val="1_토총2"/>
      <sheetName val="2_관로집2"/>
      <sheetName val="3_구조물집계2"/>
      <sheetName val="4_포장공2"/>
      <sheetName val="5_부대공2"/>
      <sheetName val="6_주요자재대2"/>
      <sheetName val="7_폐기물2"/>
      <sheetName val="2. 공원조도"/>
      <sheetName val="일위대가(교통성검토)"/>
      <sheetName val="일위총괄"/>
      <sheetName val="일대가(도시계획시설결정)"/>
      <sheetName val="보정율산정근거"/>
      <sheetName val="환경성 산출근거"/>
      <sheetName val="일위대가(사전환경성)"/>
      <sheetName val="요율적용(건설)"/>
      <sheetName val="재해성 산출근거"/>
      <sheetName val="일위대가(재해성검토)"/>
      <sheetName val="적성평가 산출근거"/>
      <sheetName val="일위대가(토지적성평가)"/>
      <sheetName val="가로등 조도계산"/>
      <sheetName val="관보호공단위수량"/>
      <sheetName val="구룡간선입력"/>
      <sheetName val="소방일위 "/>
      <sheetName val="아스팔트 포장총괄집계표"/>
      <sheetName val="규준틀"/>
      <sheetName val="정공공사"/>
      <sheetName val="공정량"/>
      <sheetName val="사  업  비  수  지  예  산  서"/>
      <sheetName val="5.1 단가비교표(분전반)"/>
      <sheetName val="5.2 단가비교표(CCTV, 방송, 주차관제, 타워폴)"/>
      <sheetName val="3. 단위내역목록"/>
      <sheetName val="6. 인건비"/>
      <sheetName val="공종단가"/>
      <sheetName val="일반전기"/>
      <sheetName val="적용노임"/>
      <sheetName val="일반자재"/>
      <sheetName val="新철폐복2"/>
      <sheetName val="新철폐복3"/>
      <sheetName val="간접1"/>
      <sheetName val="호남2"/>
      <sheetName val="수량명세서"/>
      <sheetName val="80이상"/>
      <sheetName val="공사내역"/>
      <sheetName val="철거폐쇄현황"/>
      <sheetName val="관로표지못수집"/>
      <sheetName val="관로표지못"/>
      <sheetName val="포장구간곡관부산근"/>
      <sheetName val="구조물공집계"/>
      <sheetName val="타기관"/>
      <sheetName val="내역서 "/>
      <sheetName val="공구원가계산"/>
      <sheetName val="신고분기설정참고"/>
      <sheetName val="거래처자료등록"/>
      <sheetName val="Excel"/>
      <sheetName val="UBC(WIND)"/>
      <sheetName val="SVF715"/>
      <sheetName val="하수관로 포장철거 및 복구 자재 집계표 "/>
      <sheetName val="11-2.아파트내역"/>
      <sheetName val="교대(A_x0005__x0000__x0000__x0000_"/>
      <sheetName val="교대(A닑"/>
      <sheetName val="일위대가Ⴐ"/>
      <sheetName val="교대(A_x0010_"/>
      <sheetName val="일위대가Ⴐ_x0000_倀椨"/>
      <sheetName val="미결사항"/>
      <sheetName val="원가계산서 "/>
      <sheetName val="교대(A㏨+䃠ત汿"/>
      <sheetName val="교대(A汿せ_x0000__x0000_净"/>
      <sheetName val="양촌면도평리"/>
      <sheetName val="기성내역"/>
      <sheetName val="방호벽"/>
      <sheetName val="낙석방지책"/>
      <sheetName val="별첨1(임금)"/>
      <sheetName val="1SPAN"/>
      <sheetName val="30집계표"/>
      <sheetName val="인건비예산(정규직)"/>
      <sheetName val="인건비예산(용역)"/>
      <sheetName val="Id"/>
      <sheetName val="7_폐蠂胿㤁䒄琀"/>
      <sheetName val="6᭗"/>
      <sheetName val="맨홀집계표"/>
      <sheetName val="TANK견적대지"/>
      <sheetName val="환경일위대가"/>
      <sheetName val="BQ"/>
      <sheetName val="구분자"/>
      <sheetName val="(포장)BOQ-실적공사"/>
      <sheetName val="3.하중계산"/>
      <sheetName val="날개벽(좌,우=45도,75도)"/>
      <sheetName val="TARGET"/>
      <sheetName val="간접재료비산출표-27-30"/>
      <sheetName val="청하배수"/>
      <sheetName val="A(Rev.3)"/>
      <sheetName val="96.12"/>
      <sheetName val="TYPE별집계"/>
      <sheetName val="예산M11A"/>
      <sheetName val="추천서"/>
      <sheetName val="문학간접"/>
      <sheetName val="실행(1)"/>
      <sheetName val="수압시_x0000__x0000__x0005_"/>
      <sheetName val="할증 "/>
      <sheetName val="직영2"/>
      <sheetName val="배수설비"/>
      <sheetName val="&lt;목록&gt;"/>
      <sheetName val="토지조서"/>
      <sheetName val="첨부1"/>
      <sheetName val="전계가"/>
      <sheetName val="집수정"/>
      <sheetName val="교대(A헾⾅_x0005__x0000_"/>
      <sheetName val="교대(A苘.茜.헾"/>
      <sheetName val="교대(A興_x0017_艌_x0017_헾"/>
      <sheetName val="교대(A賠ͅ峕ħ㉈"/>
      <sheetName val="교대(A賠ͅ峕ħ⬘"/>
      <sheetName val="수량3"/>
      <sheetName val="b_ba㰀숦뀂"/>
      <sheetName val="b_baꜹ저"/>
      <sheetName val="Sheet13"/>
      <sheetName val="Sheet14"/>
      <sheetName val="Sheet9"/>
      <sheetName val="통관-유입(벌어짐)유출턀宲ԯ_x0000_"/>
      <sheetName val="통관-유입(벌어짐)유출ကど尀ど"/>
      <sheetName val="포˘"/>
      <sheetName val="참조 (2)"/>
      <sheetName val="노임단가(2008"/>
      <sheetName val="TH VL, NC, DDHT Thanhphuoc"/>
      <sheetName val="수자재단위邰"/>
      <sheetName val="일위대가ვ_x0000_䀀衼"/>
      <sheetName val="단가및재료_x0000_"/>
      <sheetName val="단면설계"/>
      <sheetName val="과업별 상세(계산 1)"/>
      <sheetName val="교대(A_x0000__x0000_Ā_x0000__x0005_"/>
      <sheetName val="제원입력"/>
      <sheetName val="사급자재"/>
      <sheetName val="BATCH"/>
      <sheetName val="동원인원"/>
      <sheetName val="Macro3"/>
      <sheetName val="최민영집계25"/>
      <sheetName val="품셈 "/>
      <sheetName val="PAINT"/>
      <sheetName val="방화도료"/>
      <sheetName val="20관리비율"/>
      <sheetName val="원가&amp;하도급원가"/>
      <sheetName val="경비비목코드"/>
      <sheetName val="내역금액적용"/>
      <sheetName val="노무비비목코드"/>
      <sheetName val="비목코드"/>
      <sheetName val="costing_CV"/>
      <sheetName val="costing_ESDV"/>
      <sheetName val="costing_FE"/>
      <sheetName val="costing_Misc"/>
      <sheetName val="costing_MOV"/>
      <sheetName val="costing_Press"/>
      <sheetName val="예산M12A"/>
      <sheetName val="겉표지"/>
      <sheetName val="순성토"/>
      <sheetName val="기초안정검토"/>
      <sheetName val="rate"/>
      <sheetName val="기자재단가조사서"/>
      <sheetName val="신규노무비"/>
      <sheetName val="기계경비집계"/>
      <sheetName val="직관 수량산출"/>
      <sheetName val="재료"/>
      <sheetName val="사유서"/>
      <sheetName val="특2호부관하천산근"/>
      <sheetName val="산근(PE,300)"/>
      <sheetName val="특2호하천산근"/>
      <sheetName val="C.배수관공"/>
      <sheetName val="집계표1"/>
      <sheetName val="9509"/>
      <sheetName val="단가(1)"/>
      <sheetName val="내역서(삼호)"/>
      <sheetName val="은평작업지시대장"/>
      <sheetName val="설계서"/>
      <sheetName val="라멘본체수량"/>
      <sheetName val="2공구자재집"/>
      <sheetName val="산1~6"/>
      <sheetName val="설비내역"/>
      <sheetName val="EQUIP"/>
      <sheetName val="노임단가표"/>
      <sheetName val="일 위 대 가 표"/>
      <sheetName val="일 위 목 록 표"/>
      <sheetName val="기존구조물철거집계계표"/>
      <sheetName val="원계약서"/>
      <sheetName val="도면자료제출일정"/>
      <sheetName val="FAB_I"/>
      <sheetName val="2차"/>
      <sheetName val="3.하중"/>
      <sheetName val="잡철단가대비"/>
      <sheetName val="DATA-UPS"/>
      <sheetName val="인수공규격"/>
      <sheetName val="2차총원가"/>
      <sheetName val="설계내역(2001)"/>
      <sheetName val="표준차도부연장집계-ASP"/>
      <sheetName val="보도포장연장조서-표준차도부"/>
      <sheetName val="표준차도부연장조서-ASP"/>
      <sheetName val="TNHCHINH"/>
      <sheetName val="Macro"/>
      <sheetName val="역T형(H=6.0)_x0005__x0000__x0000_"/>
      <sheetName val="가로등기초"/>
      <sheetName val="구간산출"/>
      <sheetName val="0226"/>
      <sheetName val="DESIGN(77C-102A)-2"/>
      <sheetName val="DESIGN CRETERIA"/>
      <sheetName val="계산서"/>
      <sheetName val="DESIGN_CRETERIA"/>
      <sheetName val="단가 "/>
      <sheetName val="횡배위치"/>
      <sheetName val="H-pile(298x299)"/>
      <sheetName val="H-pile(250x250)"/>
      <sheetName val="총내역서"/>
      <sheetName val="포_x0000__x0000_"/>
      <sheetName val="actua_x0000_"/>
      <sheetName val="POL6차-PIPING"/>
      <sheetName val="현장"/>
      <sheetName val="BSD (2)"/>
      <sheetName val="등급 별 단가표"/>
      <sheetName val="기술자료 (광화문)"/>
      <sheetName val="공양식"/>
      <sheetName val="총재료집계(보)"/>
      <sheetName val="경유"/>
      <sheetName val="휘발유"/>
      <sheetName val="EJ"/>
      <sheetName val="하수BOX이설"/>
      <sheetName val="도로구조공사비"/>
      <sheetName val="3도로"/>
      <sheetName val="단위수땭〒_x0005_"/>
      <sheetName val="일위대가(노임수정(완),_자쌂ꬅ/_x0000_㠀þ_x0000__x0000_萀鶏쀚Ⱶ_x0000_"/>
      <sheetName val="일위대가(노임수정(완),_자쌉℅/_x0000__x0000_÷_x0000__x0000_儀遍ゾᩘ_x0000_"/>
      <sheetName val="일위대가표 (2)"/>
      <sheetName val="고양관재.XLS"/>
      <sheetName val="대가표(품셈)"/>
      <sheetName val="L형측구단위수량"/>
      <sheetName val="L형측구연장조서"/>
      <sheetName val="도로경계블럭단위수량"/>
      <sheetName val="도로경계블럭단위토공"/>
      <sheetName val="가로등"/>
      <sheetName val="보차_x0002__x0000_рY_x0000__x0000__x0001_"/>
      <sheetName val="PRESS공사(을)"/>
      <sheetName val="산근1(인건비)"/>
      <sheetName val="가. 노임단가"/>
      <sheetName val="보차도경계석집계恜Ⅎᘀ霏"/>
      <sheetName val="EQ"/>
      <sheetName val="접속슬래브"/>
      <sheetName val="공통비"/>
      <sheetName val="copy"/>
      <sheetName val="가스"/>
      <sheetName val="광주운남을"/>
      <sheetName val="PAD TR보호대기초"/>
      <sheetName val="giathanh1"/>
      <sheetName val="원내역"/>
      <sheetName val="내역서2안"/>
      <sheetName val="간접비"/>
      <sheetName val="전체토공집계표"/>
      <sheetName val="관로토공집계표"/>
      <sheetName val="구조물토공집계표"/>
      <sheetName val="시점부맨홀토공"/>
      <sheetName val="종점부맨홀토공"/>
      <sheetName val="Price List"/>
      <sheetName val="일반수H"/>
      <sheetName val="단가및재__x0000_"/>
      <sheetName val="SELTDATA"/>
      <sheetName val="역T형(H=6.0)柖_x0000__x0000_"/>
      <sheetName val="factor"/>
      <sheetName val="3.하중산정4.相_x0017_眼"/>
      <sheetName val="3.하중산정4.瞨7矬"/>
      <sheetName val="3.하중산정4.艨_x001f_헾"/>
      <sheetName val="3.하중산정4.稈(穌"/>
      <sheetName val="3.하중산정4._x0005__x0000_"/>
      <sheetName val="3.하중산정4.痘_x0018_瘜"/>
      <sheetName val="3.하중산정4.臘&quot;헾"/>
      <sheetName val="3.하중산정4.舘5艜"/>
      <sheetName val="3.하중산정4.茈3헾"/>
      <sheetName val="3.하중산정4.莨7菬"/>
      <sheetName val="3.하중산정4.헾⿸_x0005_"/>
      <sheetName val="3.하중산정4.苨$茬"/>
      <sheetName val="BOQ(전체)"/>
      <sheetName val="기둥(원退⹺"/>
      <sheetName val="1단계총괄내역서"/>
      <sheetName val="맨홀_토공"/>
      <sheetName val="기자재대비표"/>
      <sheetName val="지구단위계획수립(공사수행)"/>
      <sheetName val="내촌육교방음벽수량집계표"/>
      <sheetName val="U형측구"/>
      <sheetName val="50"/>
      <sheetName val="30신설일위대가"/>
      <sheetName val="TOTAL3"/>
      <sheetName val="제원.설계조건"/>
      <sheetName val="차수"/>
      <sheetName val="토공1"/>
      <sheetName val="토공2"/>
      <sheetName val="구조물토공1"/>
      <sheetName val="토공3"/>
      <sheetName val="점검총괄"/>
      <sheetName val="기준"/>
      <sheetName val="NOV"/>
      <sheetName val="CONTROL-100"/>
      <sheetName val="hori. vessel(E-895)"/>
      <sheetName val="물량집계(전기)"/>
      <sheetName val="물량집계(계장)"/>
      <sheetName val="bdown"/>
      <sheetName val="Resource"/>
      <sheetName val="Break Down"/>
      <sheetName val="RFP002"/>
      <sheetName val="HOT 공제분"/>
      <sheetName val="wagerate"/>
      <sheetName val="TTL"/>
      <sheetName val="Base_Data"/>
      <sheetName val="BM"/>
      <sheetName val="OCT.FDN"/>
      <sheetName val="hori. vessel"/>
      <sheetName val="cable"/>
      <sheetName val="D-3503"/>
      <sheetName val="2.설계제원"/>
      <sheetName val="공사비 내역 (가)"/>
      <sheetName val="sheet"/>
      <sheetName val="소업1교"/>
      <sheetName val="수지"/>
      <sheetName val="편입조서"/>
      <sheetName val="시멘트"/>
      <sheetName val="Assumptions"/>
      <sheetName val="수식변수"/>
      <sheetName val="TRE TABLE"/>
      <sheetName val="hp5월가격"/>
      <sheetName val="Template"/>
      <sheetName val="Initial Input Variable"/>
      <sheetName val="지장물"/>
      <sheetName val="명세표"/>
      <sheetName val="401"/>
      <sheetName val="평균높이"/>
      <sheetName val="Sheet3 (2_x0000_"/>
      <sheetName val="일위대가_"/>
      <sheetName val="8_PILE__(돌출)"/>
      <sheetName val="Cost_bd-&quot;A&quot;"/>
      <sheetName val="중기조종사_단위단가"/>
      <sheetName val="아파트_내역"/>
      <sheetName val="6-1__관개량조서"/>
      <sheetName val="Q&amp;pl-V"/>
      <sheetName val="포장수량집계"/>
      <sheetName val="중기솔뇨"/>
      <sheetName val="고부제"/>
      <sheetName val="삼기제"/>
      <sheetName val="원평천상류2차"/>
      <sheetName val="일반하천실시설계용역"/>
      <sheetName val="조촌제"/>
      <sheetName val="변경총괄지(1)"/>
      <sheetName val="교통대책내역"/>
      <sheetName val="실행내֮"/>
      <sheetName val="기계상쨏"/>
      <sheetName val="실행내쨄"/>
      <sheetName val="물가대က_x0000_"/>
      <sheetName val="실행내ԍ"/>
      <sheetName val="실행내ԁ"/>
      <sheetName val="실행내ԃ"/>
      <sheetName val="실행내Ⴎ"/>
      <sheetName val="실행내ᬁ"/>
      <sheetName val="기계상ԁ"/>
      <sheetName val="실행내ԉ"/>
      <sheetName val="실행내頀"/>
      <sheetName val="실행내栯"/>
      <sheetName val="실행내⠯"/>
      <sheetName val="기계상 "/>
      <sheetName val="기계상砯"/>
      <sheetName val="실행내耯"/>
      <sheetName val="기계상ԃ"/>
      <sheetName val="기계상ԇ"/>
      <sheetName val="실행내Ԋ"/>
      <sheetName val="기계상က"/>
      <sheetName val="물가대Ԉ浭"/>
      <sheetName val="물가대ԍ浭"/>
      <sheetName val="물가대蠯ï"/>
      <sheetName val="물가대ԇ띭"/>
      <sheetName val="물가대Ԅ띭"/>
      <sheetName val="물가대怀㘴"/>
      <sheetName val="물가대Ԃ腭"/>
      <sheetName val="물가대Ԃ띭"/>
      <sheetName val="물가대ԋ띭"/>
      <sheetName val="실행내ԅ"/>
      <sheetName val="광양 3注/颙⿩_x0005_"/>
      <sheetName val="물가대_x0000__x0000_"/>
      <sheetName val="실행내_x0000_"/>
      <sheetName val="실행내砯"/>
      <sheetName val="물가대逯"/>
      <sheetName val="물가대ԅ鵭"/>
      <sheetName val="물가대Ԇ鵭"/>
      <sheetName val="물가대怀䨴"/>
      <sheetName val="물가대Ԃ뉭"/>
      <sheetName val="실행내ᬂ"/>
      <sheetName val="Items Listings"/>
      <sheetName val="SITE-E"/>
      <sheetName val="_고양관재.XLSŝ보차도경계석집계표(종)"/>
      <sheetName val="견적내역서"/>
      <sheetName val="품셈총괄표"/>
      <sheetName val="본사공가현황"/>
      <sheetName val="상호 및 계좌정보 정리건"/>
      <sheetName val="LOAD-46"/>
      <sheetName val="Preli"/>
      <sheetName val="Project Management"/>
      <sheetName val="anchor"/>
      <sheetName val="복공및주형(수직)"/>
      <sheetName val="교량공"/>
      <sheetName val="기성청구서"/>
      <sheetName val="기성고조서"/>
      <sheetName val="기성청구서-2"/>
      <sheetName val="통장사본"/>
      <sheetName val="직접비"/>
      <sheetName val="물집"/>
      <sheetName val="공사비집계"/>
      <sheetName val="BOJUNGGM"/>
      <sheetName val="24.보증금"/>
      <sheetName val="삼태곡(B)함개소별수량"/>
      <sheetName val="BOX 본체"/>
      <sheetName val="6PILE  _x0000__x0000_Ԁ_x0000_"/>
      <sheetName val="슬래브일반"/>
      <sheetName val="변경원가서갑"/>
      <sheetName val="전기내역1"/>
      <sheetName val="관구보호몰탈"/>
      <sheetName val="대상공사(조달청)"/>
      <sheetName val="자료(통합)"/>
      <sheetName val="단면제원"/>
      <sheetName val="3.설계예산내역서(예산서)"/>
      <sheetName val="2.예정공정표"/>
      <sheetName val="1.2.1 마루높이결정"/>
      <sheetName val="유치원내역"/>
      <sheetName val="견적조건"/>
      <sheetName val="재집"/>
      <sheetName val="금전출납"/>
      <sheetName val="직영명부"/>
      <sheetName val="포장수량"/>
      <sheetName val="EKOG10건축"/>
      <sheetName val="포장공자재집계표"/>
      <sheetName val="공기압축기실"/>
      <sheetName val="TG9504"/>
      <sheetName val="토목勘_x0010_"/>
      <sheetName val="가설공사"/>
      <sheetName val="내역아"/>
      <sheetName val="울타리"/>
      <sheetName val="esc"/>
      <sheetName val="인원01"/>
      <sheetName val="설계변경총괄표(계산식)"/>
      <sheetName val="골재"/>
      <sheetName val="2.재료비"/>
      <sheetName val="12.보오링"/>
      <sheetName val="18.공내수압탄성자연"/>
      <sheetName val="방음벽기_x0000_"/>
      <sheetName val="전차선로_물량砀"/>
      <sheetName val="INPUTDATA"/>
      <sheetName val="좌측"/>
      <sheetName val="일위대가집계"/>
      <sheetName val="2-2직관자재산출서-A-LINE"/>
      <sheetName val="관급자재단가내역"/>
      <sheetName val="확정실적"/>
      <sheetName val="보할공정"/>
      <sheetName val="일위대가(1)"/>
      <sheetName val="3"/>
      <sheetName val="단가설계"/>
      <sheetName val="노임단가(`11.1.1~)"/>
      <sheetName val="암거날개벽재료집계"/>
      <sheetName val="본부별매출"/>
      <sheetName val="매쌈適/"/>
      <sheetName val="매쌋蹩/"/>
      <sheetName val="수지예산"/>
      <sheetName val="영동(棠げ"/>
      <sheetName val="소일위대가코드표"/>
      <sheetName val="노㍬ʣ"/>
      <sheetName val="송라터널총괄"/>
      <sheetName val="절대지우지말것"/>
      <sheetName val="수수료산출용"/>
      <sheetName val="상가매매0115"/>
      <sheetName val="상가임대0115"/>
      <sheetName val="지장물조서"/>
      <sheetName val="물건조서"/>
      <sheetName val="Tenants"/>
      <sheetName val="주관사업"/>
      <sheetName val="시설이용권명세서"/>
      <sheetName val="공통부대비"/>
      <sheetName val="단자차입일별"/>
      <sheetName val="용수로집계"/>
      <sheetName val="입력정보"/>
      <sheetName val="산출근거(가설_x0005__x0000__x0000__x"/>
      <sheetName val="[고양관재.XLS][고양관재.XLS]부하놬졣/_x0000"/>
      <sheetName val="ɬ_x0000_栀㞠_x0000__x0000_Ā_x0000"/>
      <sheetName val="교대(A_x0005__x0000__x0000__x000"/>
      <sheetName val="일위대가(노임수정(완),_자쌂ꬅ/_x0000_㠀þ_x00"/>
      <sheetName val="일위대가(노임수정(완),_자쌉℅/_x0000__x0000"/>
      <sheetName val="보차_x0002__x0000_рY_x0000__x0000"/>
      <sheetName val="산출근거(가설도로__x0007__x0000_Ԁ_x0000"/>
      <sheetName val="진ᦂⰀ"/>
      <sheetName val="성곽내역서"/>
      <sheetName val="C &amp; G RHS"/>
      <sheetName val="유동표"/>
      <sheetName val="수량산출서 (2)"/>
      <sheetName val="연약지반처리공_(장기주차장)_131007).xlsx"/>
      <sheetName val="(입력)동배치"/>
      <sheetName val="actua"/>
      <sheetName val="actua@"/>
      <sheetName val="BACK DATA"/>
      <sheetName val="견"/>
      <sheetName val="수압시"/>
      <sheetName val="램프"/>
      <sheetName val="현금"/>
      <sheetName val="집수A"/>
      <sheetName val="개비온_x0000__x0000_"/>
      <sheetName val="공사대장"/>
      <sheetName val="내역서(도급)"/>
      <sheetName val="1-瑈"/>
      <sheetName val="1-瓘"/>
      <sheetName val="1-甈"/>
      <sheetName val="일위(시설)"/>
      <sheetName val="변압기 및 발전기 용량"/>
      <sheetName val="개별직종노임단가(2002.5)"/>
      <sheetName val="수량산출내역1115"/>
      <sheetName val="코드"/>
      <sheetName val="제출문"/>
      <sheetName val="02자재"/>
      <sheetName val="07기준"/>
      <sheetName val="개별직종노임단가(2003.1)"/>
      <sheetName val="적용단가"/>
      <sheetName val="비교표"/>
      <sheetName val="투입(관수_건축)"/>
      <sheetName val="투입(APT500)"/>
      <sheetName val="투입(분당)"/>
      <sheetName val="작성지침서2)"/>
      <sheetName val="투입스케쥴양식"/>
      <sheetName val="투입(APT1200)"/>
      <sheetName val="투입(평촌)"/>
      <sheetName val="투입(APT1000)"/>
      <sheetName val="투입내역"/>
      <sheetName val="4지구단위"/>
      <sheetName val="교사기준면적(초)"/>
      <sheetName val="가정연䊰"/>
      <sheetName val="조경식재굴취"/>
      <sheetName val="조경유지관리"/>
      <sheetName val="인력터파기품"/>
      <sheetName val="컨테이너"/>
      <sheetName val="검측서"/>
      <sheetName val="BQMP"/>
      <sheetName val="경비집계"/>
      <sheetName val="구간공종"/>
      <sheetName val="실행(표지,갑,을)"/>
      <sheetName val="토공산근"/>
      <sheetName val="합천내역"/>
      <sheetName val="모래기초 (2)"/>
      <sheetName val="25.보증금(임차보증금외)"/>
      <sheetName val="온도 데이터"/>
      <sheetName val="단위목록"/>
      <sheetName val="일위대가표목록"/>
      <sheetName val="기계경비목록1"/>
      <sheetName val="수량산근"/>
      <sheetName val="INDEX  LIST"/>
      <sheetName val="CB"/>
      <sheetName val="BEND_LOSS"/>
      <sheetName val="수목데이타 "/>
      <sheetName val="빌딩 안내"/>
      <sheetName val="사진내용 입력"/>
      <sheetName val="설계내역2"/>
      <sheetName val="R&amp;D"/>
      <sheetName val="토목공사일반"/>
      <sheetName val="토공(우물통,기타)_"/>
      <sheetName val="분석투자_내역(광명)"/>
      <sheetName val="인건비_"/>
      <sheetName val="01_10월"/>
      <sheetName val="단_box"/>
      <sheetName val="일위대가_1"/>
      <sheetName val="산거_1(인력투입)"/>
      <sheetName val="일위대가_2"/>
      <sheetName val="일위대가_3"/>
      <sheetName val="G_R300경비"/>
      <sheetName val="DATA_입력란"/>
      <sheetName val="1__설계조건_2_단면가정_3__하중계산"/>
      <sheetName val="경율산정_XLS"/>
      <sheetName val="2@_BOX"/>
      <sheetName val="R15"/>
      <sheetName val="본선토공수량산출근거"/>
      <sheetName val="전신"/>
      <sheetName val="Cost vs. Invoice (2)"/>
      <sheetName val="설계변경내역서"/>
      <sheetName val="98년도 투자현황"/>
      <sheetName val="인부임"/>
      <sheetName val="SANBAISU"/>
      <sheetName val="1~9 하중계산"/>
      <sheetName val="콤보DATA"/>
      <sheetName val="대전(세창동)"/>
      <sheetName val="경상직원"/>
      <sheetName val="시설물단가표"/>
      <sheetName val="노무비단가표"/>
      <sheetName val="기자재비"/>
      <sheetName val="대신2차총괄"/>
      <sheetName val="경상"/>
      <sheetName val="15 문제점"/>
      <sheetName val="ㄱ"/>
      <sheetName val="장비비"/>
      <sheetName val="갑(전기)"/>
      <sheetName val="오수토공"/>
      <sheetName val="신표지1"/>
      <sheetName val="교대(A_x0000__x0000__x0000__x0000_㊀"/>
      <sheetName val="부재치수입력"/>
      <sheetName val="수량총괄"/>
      <sheetName val="측구터파기공수량집계"/>
      <sheetName val="배수공 시멘트 및 골재량 산출"/>
      <sheetName val="구조물터파기수량집계"/>
      <sheetName val="수리계산(2021)"/>
      <sheetName val="REACTION(USD지진시)"/>
      <sheetName val="REACTION(USE평시)"/>
      <sheetName val="교대(A汿せ_x0000__x0000_陘"/>
      <sheetName val="교대(A㘨_x001f_䄘Έ汿"/>
      <sheetName val="실적공사비"/>
      <sheetName val="장비기준"/>
      <sheetName val="옥룡잡비"/>
      <sheetName val="수량蕈&lt;헾"/>
      <sheetName val="증감대비표"/>
      <sheetName val="접속도로"/>
      <sheetName val="수량(암석원관람데크Ç"/>
      <sheetName val="포̘̼"/>
      <sheetName val="포_x0005__x0000_"/>
      <sheetName val="포销❝"/>
      <sheetName val="포̘˚"/>
      <sheetName val="포쳐¼"/>
      <sheetName val="포쳐3"/>
      <sheetName val="포̘ʙ"/>
      <sheetName val="포̘ʸ"/>
      <sheetName val="포̘˰"/>
      <sheetName val="14일위집"/>
      <sheetName val="원가계산(2)"/>
      <sheetName val="Mc1"/>
      <sheetName val="DESIGN CRITERIA"/>
      <sheetName val="Major"/>
      <sheetName val="동원(3)"/>
      <sheetName val="제조원가(확인)"/>
      <sheetName val="관리,부대비"/>
      <sheetName val="가공비"/>
      <sheetName val="Lot1"/>
      <sheetName val="허용전류-IEC"/>
      <sheetName val="허용전류-IEC DATA"/>
      <sheetName val="약전닥트"/>
      <sheetName val="단가산출(2)"/>
      <sheetName val="배수장공사비"/>
      <sheetName val="관로공표지"/>
      <sheetName val="만병초관_x0000__x0000_Ā"/>
      <sheetName val="[고양관재.XLS]A__CIVIL_EXCLE_DAT__3"/>
      <sheetName val="She_x0000__x0000__x0005_"/>
      <sheetName val="입구계단_x0000_"/>
      <sheetName val="입구계단ၒ"/>
      <sheetName val="실행간접비용"/>
      <sheetName val="교대(A汿せ"/>
      <sheetName val="교대(A_x0005_"/>
      <sheetName val="교대(A헾⾅_x0005_"/>
      <sheetName val="산출근거(가설도로_유_x0010_"/>
      <sheetName val="백호׉"/>
      <sheetName val="ɬ"/>
      <sheetName val="산출근거(가설_x0005_"/>
      <sheetName val="PVC접합개소__x0005_"/>
      <sheetName val="일위대가ვ"/>
      <sheetName val="2경간"/>
      <sheetName val="배수관구체수량(1)"/>
      <sheetName val="종단계산"/>
      <sheetName val="exoevel"/>
      <sheetName val="내역서(총)"/>
      <sheetName val="ELECTRIC"/>
      <sheetName val="직원수당"/>
      <sheetName val="간접비내역-1"/>
      <sheetName val="정산서  (2)"/>
      <sheetName val="말뚝물량"/>
      <sheetName val="품셈(기초)"/>
      <sheetName val="관기성공.내"/>
      <sheetName val="plan&amp;section of foundation"/>
      <sheetName val="Schedule"/>
      <sheetName val="Q-7100-001"/>
      <sheetName val="Ubeam"/>
      <sheetName val="INPUT DATA"/>
      <sheetName val="환율표"/>
      <sheetName val="ASCE Tables"/>
      <sheetName val="static_cal"/>
      <sheetName val="A-12"/>
      <sheetName val="12CGOU"/>
      <sheetName val="130견적노무비 TOTAL"/>
      <sheetName val="COST-850"/>
      <sheetName val="275 SUMM"/>
      <sheetName val="노임9월"/>
      <sheetName val="GROUNDING SYSTEM"/>
      <sheetName val="MCCSUM"/>
      <sheetName val="잡비"/>
      <sheetName val="static_cal1"/>
      <sheetName val="chart_update1"/>
      <sheetName val="Sheet3_(2)1"/>
      <sheetName val="공정계획(내부계획25%,내부w_f)"/>
      <sheetName val="steel_data_sheet"/>
      <sheetName val="1_2_Staff_Schedule"/>
      <sheetName val="총원가_24"/>
      <sheetName val="A_LINE"/>
      <sheetName val="pvc_vent"/>
      <sheetName val="plan&amp;section_of_foundation"/>
      <sheetName val="design_criteria"/>
      <sheetName val="ASCE_Tables"/>
      <sheetName val="견적가집계표(1)"/>
      <sheetName val="첨부#1 기초견적가 집계표"/>
      <sheetName val="단중표-ST"/>
      <sheetName val="MB(LAB_No.2)"/>
      <sheetName val="BK-6-O-1"/>
      <sheetName val="단위중량표"/>
      <sheetName val="발주서"/>
      <sheetName val="대비2"/>
      <sheetName val="99년하반기"/>
      <sheetName val="hvac내역서(제어동)"/>
      <sheetName val="광양방향"/>
      <sheetName val="변경관급자재"/>
      <sheetName val="포장총괄집계표"/>
      <sheetName val="도로토적"/>
      <sheetName val="배수통관(좌)"/>
      <sheetName val="설치자재"/>
      <sheetName val="변경내역서"/>
      <sheetName val="품셈"/>
      <sheetName val="평가기준"/>
      <sheetName val="견적서 N"/>
      <sheetName val="비준표"/>
      <sheetName val="지장물-181(2)"/>
      <sheetName val="24분기"/>
      <sheetName val="오산LPP"/>
      <sheetName val="회사정보"/>
      <sheetName val="제품수불내역"/>
      <sheetName val="인원계획-미화"/>
      <sheetName val="간선토공재집"/>
      <sheetName val="지선토공재집"/>
      <sheetName val="점상송수토공"/>
      <sheetName val="정암송수토공"/>
      <sheetName val="동관마찰손실표"/>
      <sheetName val="신규육상(1월)"/>
      <sheetName val="actu"/>
      <sheetName val="Basic"/>
      <sheetName val="실행철강_x0000__x0000_"/>
      <sheetName val="남양구조시험동"/>
      <sheetName val="농로수량집계"/>
      <sheetName val="기본내용"/>
      <sheetName val="발주처"/>
      <sheetName val="기술자"/>
      <sheetName val="1_토공蔘_x001a_"/>
      <sheetName val="귀래 설계 공내역서"/>
      <sheetName val="제경비요율"/>
      <sheetName val="공사현황"/>
      <sheetName val="계림(함_x0000__x0000_"/>
      <sheetName val="입력표"/>
      <sheetName val="포锘B"/>
      <sheetName val="부대공집계표"/>
      <sheetName val="로우프"/>
      <sheetName val="전문품의"/>
      <sheetName val="3-구교-오리지날"/>
      <sheetName val="b_ba저︀"/>
      <sheetName val="b_ba栀퍿가"/>
      <sheetName val="b_ba堀꾅︀"/>
      <sheetName val="b_ba䣑侀谀"/>
      <sheetName val="b_ba䠀侀谀"/>
      <sheetName val="산근_x0005__x0000_"/>
      <sheetName val="로또그¹"/>
      <sheetName val="T13(P68~72,_x0000_"/>
      <sheetName val="E.P.T수량산출서"/>
      <sheetName val="집수정단위Ç_x0000_Ԁ_x0000_耀㤩"/>
      <sheetName val="분개내역서 (2000년도 )"/>
      <sheetName val="일위총괄표"/>
      <sheetName val="배수관연장조서"/>
      <sheetName val="맨홀토공"/>
      <sheetName val="과속방지턱위치조서"/>
      <sheetName val="포장(수량)-관로부"/>
      <sheetName val="(C)원내역"/>
      <sheetName val="1NYS(당)"/>
      <sheetName val="GI-LIST"/>
      <sheetName val="FCM"/>
      <sheetName val="S1"/>
      <sheetName val="0"/>
      <sheetName val="주요자재단가"/>
      <sheetName val="운동장 (2)"/>
      <sheetName val="신규일위대가"/>
      <sheetName val="철근단면적"/>
      <sheetName val="철근집계표"/>
      <sheetName val="신규 수주분(사용자 정의)"/>
      <sheetName val="조서"/>
      <sheetName val="배수계"/>
      <sheetName val="강관파일내역"/>
      <sheetName val="REPORT"/>
      <sheetName val="내역을"/>
      <sheetName val="단가기준"/>
      <sheetName val="지주목시비량산출서"/>
      <sheetName val="내역서(갑)"/>
      <sheetName val="1. 전화설비공사"/>
      <sheetName val="2. TV설비공사"/>
      <sheetName val="3. LAN설비공사"/>
      <sheetName val="4. 방송설비공사"/>
      <sheetName val="5. CCTV 설치공사"/>
      <sheetName val="6.다목적강당 AV설비공사"/>
      <sheetName val="관급내역서(집계표)"/>
      <sheetName val="AV설비"/>
      <sheetName val="CCTV설비"/>
      <sheetName val="기초"/>
      <sheetName val="맨홀,터파기"/>
      <sheetName val="도로절단및포장"/>
      <sheetName val="구조"/>
      <sheetName val="분전반기초"/>
      <sheetName val="접지"/>
      <sheetName val="폐기물처리비및고재처리"/>
      <sheetName val="철거및고재처리"/>
      <sheetName val="1. 전력설비 간선공사"/>
      <sheetName val="2. 전등설비공사"/>
      <sheetName val="3. 전열설비공사"/>
      <sheetName val="4. 전기난방설비공사"/>
      <sheetName val="5. 동력설비공사"/>
      <sheetName val="6. 에어컨설비공사"/>
      <sheetName val="7.태양광설비공사"/>
      <sheetName val="국공유지및사유지"/>
      <sheetName val="suk(mac)"/>
      <sheetName val="(당평)자재"/>
      <sheetName val="보고서 기기리스트"/>
      <sheetName val="검토"/>
      <sheetName val="편입토지조서"/>
      <sheetName val="자재 집계표"/>
      <sheetName val="농로토공집계"/>
      <sheetName val="부하LOAD"/>
      <sheetName val="단가산䐸"/>
      <sheetName val="단가산鄸"/>
      <sheetName val="산출근거(가설도로_살_x0000__x0000__x0005"/>
      <sheetName val="3_구조물瞨Ï矬"/>
      <sheetName val="3_구조물盨眬"/>
      <sheetName val="토嚠_x0014_"/>
      <sheetName val="고창방향"/>
      <sheetName val="01노임적용기준"/>
      <sheetName val="내역서?_x0000_"/>
      <sheetName val="b"/>
      <sheetName val="hvac(제어동)"/>
      <sheetName val="2002상반기노임기준"/>
      <sheetName val="PI"/>
      <sheetName val="40단가산출_x0000_"/>
      <sheetName val="포장면적산출"/>
      <sheetName val="내역서1"/>
      <sheetName val="총괄집계_2"/>
      <sheetName val="날개벽철근집계_2"/>
      <sheetName val="1_토공집계2"/>
      <sheetName val="2_관대집계표2"/>
      <sheetName val="3_구조물공2"/>
      <sheetName val="7_폐기물집계2"/>
      <sheetName val="PVC접합개소_산출서2"/>
      <sheetName val="토공_total1"/>
      <sheetName val="노임단가(2009_상)1"/>
      <sheetName val="10_1_중기기초단가1"/>
      <sheetName val="5_정산서1"/>
      <sheetName val="2000,9월_일위1"/>
      <sheetName val="기초입력_DATA1"/>
      <sheetName val="원가계산_(2)1"/>
      <sheetName val="L형_옹벽1"/>
      <sheetName val="돌담교_상부수량"/>
      <sheetName val="3_하중산정4_지지력"/>
      <sheetName val="전선_및_전선관"/>
      <sheetName val="6PILE__(돌출)"/>
      <sheetName val="데크수량집계표_(3)"/>
      <sheetName val="집수정단위수량600_"/>
      <sheetName val="S_중기사용료"/>
      <sheetName val="내역서1999_8최종"/>
      <sheetName val="7_PILE__(돌출)"/>
      <sheetName val="[고양관재_XLSŝ보차도경계석집계표(종)"/>
      <sheetName val="2_고용보험료산출근거"/>
      <sheetName val="노무비_근거"/>
      <sheetName val="총괄_내역서"/>
      <sheetName val="1_우편집중내역서"/>
      <sheetName val="GT_1050x650"/>
      <sheetName val="공사비_증감_내역서"/>
      <sheetName val="3BL공동구_수량"/>
      <sheetName val="개비온_단위"/>
      <sheetName val="효성CB_1P기초"/>
      <sheetName val="개별직종노임단가(2003_9)"/>
      <sheetName val="간지_(세)"/>
      <sheetName val="접합_및_부설_"/>
      <sheetName val="점자블럭산"/>
      <sheetName val="ITB_COST"/>
      <sheetName val="계장_품셈표1"/>
      <sheetName val="노임단가_(2)1"/>
      <sheetName val="경__비_"/>
      <sheetName val="Sh罸 헾⽯"/>
      <sheetName val="일위-1"/>
      <sheetName val="신호등일위대헾"/>
      <sheetName val="안정검토"/>
      <sheetName val="정산입력"/>
      <sheetName val="기본입력표"/>
      <sheetName val="집수정단위수량600_x0000_"/>
      <sheetName val="࠶IĂ_x005f_x0000_嫗ऀࠀ"/>
      <sheetName val="SLA_x005f_x0002_"/>
      <sheetName val="점자블럭산_x005f_x0002_"/>
      <sheetName val="부하놬졣/_x005f_x0000_"/>
      <sheetName val="노임단가(2008_x005f_x0000__x005f_x0000_畸"/>
      <sheetName val="[고양관재.XLS]부하놬졣/_x005f_x0000_"/>
      <sheetName val="관람데ԯ_x005f_x0000_"/>
      <sheetName val="SLAB&quot;1_x005f_x0000_"/>
      <sheetName val="산출근거(가설도로_유_x005f_x0010__x005f_x0000_ఀ"/>
      <sheetName val="___A_x005f_x0005__x005f_x0000___x005f_x0000__x0_2"/>
      <sheetName val="[고양관재.XLS][고양관재.XLS]______x00_2"/>
      <sheetName val="ÀÚÀç´Ü°¡"/>
      <sheetName val="민감도"/>
      <sheetName val="적용기준"/>
      <sheetName val="1 설계 기준"/>
      <sheetName val="계장공사"/>
      <sheetName val="DHEQSUPT"/>
      <sheetName val="우측날킬"/>
      <sheetName val="공사계획서"/>
      <sheetName val="중噸"/>
      <sheetName val="포장집계"/>
      <sheetName val="포장연장"/>
      <sheetName val="PL단가산정"/>
      <sheetName val="그림2"/>
      <sheetName val="설계변경 내역서"/>
      <sheetName val="상세 내역"/>
      <sheetName val="급여조견표"/>
      <sheetName val="산출근거(마산,_만천,_가례)2"/>
      <sheetName val="산출근거(가설도로_조성)2"/>
      <sheetName val="산출근거(가설도로_성토다짐)2"/>
      <sheetName val="산출근거(가설도로_살수)2"/>
      <sheetName val="산출근거(가설도로_유지보수)2"/>
      <sheetName val="배수공총괄_집계표(횡)2"/>
      <sheetName val="보차도경계석_조서2"/>
      <sheetName val="맨홀집계표_2"/>
      <sheetName val="일위대가(노임수정(완),_자재_및_물린단산수정필요)2"/>
      <sheetName val="시험비_단가2"/>
      <sheetName val="1-4-2_관(약)2"/>
      <sheetName val="Sheet1_(2)2"/>
      <sheetName val="pe이중벽관_(우수)2"/>
      <sheetName val="전차선로_물량표2"/>
      <sheetName val="설_계1"/>
      <sheetName val="1_설계조건1"/>
      <sheetName val="3련_BOX2"/>
      <sheetName val="8_PILE__(돌출)1"/>
      <sheetName val="중기조종사_단위단가1"/>
      <sheetName val="아파트_내역1"/>
      <sheetName val="6-1__관개량조서1"/>
      <sheetName val="8_석축단위(H=1_5M)1"/>
      <sheetName val="4_고용보험"/>
      <sheetName val="3_고용보험료산출근거"/>
      <sheetName val="Cost_bd-&quot;A&quot;1"/>
      <sheetName val="3_골재원검토의견서_갑지"/>
      <sheetName val="깨기_총괄1"/>
      <sheetName val="5_모델링1"/>
      <sheetName val="우수총괄표_(2)"/>
      <sheetName val="2_토목공사"/>
      <sheetName val="배수공_주요자재_집계표"/>
      <sheetName val="Site_Expenses"/>
      <sheetName val="5_배수관로1"/>
      <sheetName val="3_2_3차처리시설1"/>
      <sheetName val="5_소재1"/>
      <sheetName val="플랜트_설치"/>
      <sheetName val="역T형(H=6_0)_(2)"/>
      <sheetName val="5_2_6~7공사요율"/>
      <sheetName val="단면_(2)"/>
      <sheetName val="Graph_(LGEN)"/>
      <sheetName val="선적schedule_(2)"/>
      <sheetName val="1_설계기준"/>
      <sheetName val="암거_제원표-1단계"/>
      <sheetName val="I_설계조건"/>
      <sheetName val="단가_및_재료비"/>
      <sheetName val="소상_&quot;1&quot;"/>
      <sheetName val="조정금액결과표_(차수별)"/>
      <sheetName val="주공_갑지"/>
      <sheetName val="단가_(2)"/>
      <sheetName val="13_접속슬래브"/>
      <sheetName val="INTRO_"/>
      <sheetName val="공사_총괄_내역서"/>
      <sheetName val="220_(2)"/>
      <sheetName val="8_설치품셈"/>
      <sheetName val="1_취수장"/>
      <sheetName val="별표_"/>
      <sheetName val="PVC접합개소_"/>
      <sheetName val="PVC접합개소_懸颙〒"/>
      <sheetName val="PVC접합개소_颙〒"/>
      <sheetName val="환경기계공정표_(3)"/>
      <sheetName val="96보완계획7_12"/>
      <sheetName val="수안보-M쁂㞔_"/>
      <sheetName val="조도계산서_(도서)"/>
      <sheetName val="할증_"/>
      <sheetName val="자재집게표_"/>
      <sheetName val="준검_내역서"/>
      <sheetName val="토사(PE_"/>
      <sheetName val="광양_3기_유입수"/>
      <sheetName val="AS포장복구_"/>
      <sheetName val="2_가정단면"/>
      <sheetName val="CABLE_SIZE-3"/>
      <sheetName val="11_우각부_보강"/>
      <sheetName val="기종별_합계"/>
      <sheetName val="Sheet16_(2)"/>
      <sheetName val="단가조사서_(2)"/>
      <sheetName val="원수조_거푸집"/>
      <sheetName val="원수조_기타"/>
      <sheetName val="STEEL_BOX_단면설계(SEC_8)"/>
      <sheetName val="1_수인터널"/>
      <sheetName val="CRUDE_RE-bar"/>
      <sheetName val="crude_SLAB_RE-bar"/>
      <sheetName val="CT_"/>
      <sheetName val="노임단가(2008_상)"/>
      <sheetName val="_상부공통집계(총괄)"/>
      <sheetName val="5_지반반력계수"/>
      <sheetName val="화재_탐지_설비"/>
      <sheetName val="실행내역_"/>
      <sheetName val="설명서_"/>
      <sheetName val="RING_WALL"/>
      <sheetName val="guard(mac) 㣬ǚ"/>
      <sheetName val="날개수량1_5"/>
      <sheetName val="SLA"/>
      <sheetName val="1__조명내역서(조명설치)"/>
      <sheetName val="2__조명내역서(조명자재)"/>
      <sheetName val="3_하중산정4_지耀⦓"/>
      <sheetName val="3_공통공사대비"/>
      <sheetName val="일위대가_11"/>
      <sheetName val="제출내역_(2)"/>
      <sheetName val="4_중기단가산출"/>
      <sheetName val="1_물가시세표"/>
      <sheetName val="2_대외공문"/>
      <sheetName val="MSG_수량"/>
      <sheetName val="사__업__비__수__지__예__산__서"/>
      <sheetName val="4_장비손료"/>
      <sheetName val="guard(mac)_㣬ǚ"/>
      <sheetName val="내역서_제출"/>
      <sheetName val="하수관로_포장철거_및_복구_자재_집계표_"/>
      <sheetName val="개별직종노임단가(2005_1)"/>
      <sheetName val="5_1_단가비교표(분전반)"/>
      <sheetName val="5_2_단가비교표(CCTV,_방송,_주차관제,_타워폴)"/>
      <sheetName val="3__단위내역목록"/>
      <sheetName val="6__인건비"/>
      <sheetName val="현장관리비_산출내역"/>
      <sheetName val="자재단가_(2)"/>
      <sheetName val="건설기계가격표_(2)"/>
      <sheetName val="중기시간당사용료1_(2)"/>
      <sheetName val="중기시간당사용료2_(2)"/>
      <sheetName val="운반10_5ton"/>
      <sheetName val="작업량및단가계산_(2)"/>
      <sheetName val="자재대가표1_(2)"/>
      <sheetName val="자재대가표2_(2)"/>
      <sheetName val="소운반4_5ton_"/>
      <sheetName val="중기작업1_(2)"/>
      <sheetName val="중기작업2_(2)"/>
      <sheetName val="중기대가_(2)"/>
      <sheetName val="일위대가1_(2)"/>
      <sheetName val="공사원가(부대공)_"/>
      <sheetName val="시멘트,모래,자갈_및_골재산출표1"/>
      <sheetName val="내역서적용수량_(지방도893)"/>
      <sheetName val="산출기준_(2)"/>
      <sheetName val="물푸기량_(관로OA)"/>
      <sheetName val="L형측구깨기_및_복구산출근거"/>
      <sheetName val="11-2_아파트내역"/>
      <sheetName val="광양_3注/颙⿩"/>
      <sheetName val="3_바닥판__"/>
      <sheetName val="원가계산서_(2)"/>
      <sheetName val="횡_연장"/>
      <sheetName val="3_설계예산내역서(예산서)"/>
      <sheetName val="2_예정공정표"/>
      <sheetName val="1_2_1_마루높이결정"/>
      <sheetName val="3_하중계산"/>
      <sheetName val="보차рY"/>
      <sheetName val="노원열병합__건축공사기성내역서"/>
      <sheetName val="DESIGN_CRETERIA1"/>
      <sheetName val="2-1__경관조명_내역총괄표"/>
      <sheetName val="H_PILE수량"/>
      <sheetName val="4_2_1_마루높이_검토"/>
      <sheetName val="입출재고현황_(2)"/>
      <sheetName val="3_바닥판설계"/>
      <sheetName val="7_지층별제원"/>
      <sheetName val="1000_DB구축_부표"/>
      <sheetName val="A-8_PD(도로중앙)"/>
      <sheetName val="_고양관재_XLSŝ보차도경계석집계표(종)"/>
      <sheetName val="Items_Listings"/>
      <sheetName val="TYPE-B_평균H"/>
      <sheetName val="산출근거(가설도로_Ԁ怀鍶"/>
      <sheetName val="토_적_표"/>
      <sheetName val="1_재료집계"/>
      <sheetName val="2_토공"/>
      <sheetName val="3_오수관로공"/>
      <sheetName val="터파기표준토공(비포장)_(2)"/>
      <sheetName val="터파기표준토공(콘크리트)_(2)"/>
      <sheetName val="가정하수관토공조서_(2)"/>
      <sheetName val="4_구조물공"/>
      <sheetName val="1)옹벽수량산출(H=2_5)"/>
      <sheetName val="옹벽단위수량(2_5)"/>
      <sheetName val="5_포장공"/>
      <sheetName val="6_부대공"/>
      <sheetName val="7_L형옹벽식측구및기타"/>
      <sheetName val="상호_및_계좌정보_정리건"/>
      <sheetName val="[고양관재_XLS]부하놬졣/"/>
      <sheetName val="06_일위대가목록"/>
      <sheetName val="소방일위_"/>
      <sheetName val="시멘트_및_골재량산출"/>
      <sheetName val="4_2유효폭의_계산"/>
      <sheetName val="hori__vessel(E-895)"/>
      <sheetName val="Break_Down"/>
      <sheetName val="HOT_공제분"/>
      <sheetName val="OCT_FDN"/>
      <sheetName val="hori__vessel"/>
      <sheetName val="2_설계제원"/>
      <sheetName val="공사비_내역_(가)"/>
      <sheetName val="BACK_DATA"/>
      <sheetName val="표지_(2)"/>
      <sheetName val="지장물닑⿬"/>
      <sheetName val="2000_11월설계내역"/>
      <sheetName val="역T형옹벽(3_0)"/>
      <sheetName val="BSD_(2)"/>
      <sheetName val="내역서_"/>
      <sheetName val="주빔의_설계"/>
      <sheetName val="총괄표_"/>
      <sheetName val="000_단가"/>
      <sheetName val="손익분기점_데이터"/>
      <sheetName val="BOX_본체"/>
      <sheetName val="상_부"/>
      <sheetName val="8-2_수량산출서_중형"/>
      <sheetName val="4_말뚝설계"/>
      <sheetName val="기술자료_(광화문)"/>
      <sheetName val="0_단가"/>
      <sheetName val="1차_내역서"/>
      <sheetName val="L형측구재료집계_"/>
      <sheetName val="대3류_"/>
      <sheetName val="산출근거(가설园"/>
      <sheetName val="형식_-_1-2-3"/>
      <sheetName val="표__지"/>
      <sheetName val="기술부_VENDOR_LIST"/>
      <sheetName val="단가_"/>
      <sheetName val="교대(A"/>
      <sheetName val="[고양관재_XLS][고양관재_XLS]부하놬졣/"/>
      <sheetName val="TH_VL,_NC,_DDHT_Thanhphuoc"/>
      <sheetName val="Project_Management"/>
      <sheetName val="연약지반처리공_(장기주차장)_131007)_xlsx"/>
      <sheetName val="산출근거(가설도로_유ఀ"/>
      <sheetName val="1_토공蔘"/>
      <sheetName val="3_하중산정4_稈(穌"/>
      <sheetName val="3_하중산정4_艨헾"/>
      <sheetName val="3_하중산정4_"/>
      <sheetName val="3_하중산정4_相眼"/>
      <sheetName val="3_하중산정4_瞨7矬"/>
      <sheetName val="3_하중산정4_痘瘜"/>
      <sheetName val="3_하중산정4_臘&quot;헾"/>
      <sheetName val="3_하중산정4_舘5艜"/>
      <sheetName val="3_하중산정4_茈3헾"/>
      <sheetName val="A(Rev_3)"/>
      <sheetName val="96_12"/>
      <sheetName val="Ⅴ-2_공종별내역"/>
      <sheetName val="A_견적"/>
      <sheetName val="허용전류-IEC_DATA"/>
      <sheetName val="5__단면설계"/>
      <sheetName val="1_설계_기준"/>
      <sheetName val="분개내역서_(2000년도_)"/>
      <sheetName val="IMPEADENCE_MAP_취수장"/>
      <sheetName val="[고양관재_XLS][고양관재_XLS]교대(A塀/墌/多"/>
      <sheetName val="[고양관재_XLS]교대(A塀/墌/多"/>
      <sheetName val="귀래_설계_공내역서"/>
      <sheetName val="Horizontal Vessel FDN-8"/>
      <sheetName val="Vertical FDN-3"/>
      <sheetName val="P Tab"/>
      <sheetName val="I Tab"/>
      <sheetName val="NDE"/>
      <sheetName val="내역(가설) 호유direct"/>
      <sheetName val="보차_x0002_"/>
      <sheetName val="산출근거(가설도로__x0007_"/>
      <sheetName val="총 원가계산"/>
      <sheetName val="내역(원)"/>
      <sheetName val="주민번호"/>
      <sheetName val="건축토목내역"/>
      <sheetName val="교대(A1-A2ၒ"/>
      <sheetName val="교대(A垈$ሧ⼟_x0005_"/>
      <sheetName val="데크산_x0000__x0000__x0005_"/>
      <sheetName val="단재적표"/>
      <sheetName val="고분"/>
      <sheetName val="3.설계설명서"/>
      <sheetName val="목록1"/>
      <sheetName val="기계내역"/>
      <sheetName val="비용"/>
      <sheetName val="11.자재단가"/>
      <sheetName val="list"/>
      <sheetName val="평면도"/>
      <sheetName val="당정동경상이수"/>
      <sheetName val="당정동공통이수"/>
      <sheetName val="기본사항"/>
      <sheetName val="청주-교대(A1)"/>
      <sheetName val="건축일"/>
      <sheetName val="자재비산출"/>
      <sheetName val="현장유지관리비"/>
      <sheetName val="자동제어"/>
      <sheetName val="내2"/>
      <sheetName val="변품8-37"/>
      <sheetName val="design load"/>
      <sheetName val="working load at the btm ft."/>
      <sheetName val="stability check"/>
      <sheetName val="Proposal"/>
      <sheetName val="완성주택"/>
      <sheetName val="중동상가"/>
      <sheetName val=",2"/>
      <sheetName val="깨기 ԯ_x0000_"/>
      <sheetName val="CON포장수량"/>
      <sheetName val="CONUNIT"/>
      <sheetName val="지장물_x0005__x0000_"/>
      <sheetName val="-15.0"/>
      <sheetName val="철萈"/>
      <sheetName val="내역서을턀"/>
      <sheetName val="교대(A_x0000__x0000__x0000__x0000_ㇰ"/>
      <sheetName val="구확승인"/>
      <sheetName val="가로등내"/>
      <sheetName val="계산근거"/>
      <sheetName val="bm(CIcab_x0000__x0000__x0000_"/>
      <sheetName val="배수장공사비명세서"/>
      <sheetName val="제진기"/>
      <sheetName val="철근총괄"/>
      <sheetName val="난간벽단위"/>
      <sheetName val="member design"/>
      <sheetName val="soil bearing check"/>
      <sheetName val="3M"/>
      <sheetName val="총투입계"/>
      <sheetName val="구간별관경"/>
      <sheetName val="설계서(동안동)"/>
      <sheetName val="룡전상부"/>
      <sheetName val="원가계산서(기존)"/>
      <sheetName val="1. 소방전기공사"/>
      <sheetName val="1. 소방전기 산출서"/>
      <sheetName val="1. 소방전기 산출서 (변경)"/>
      <sheetName val="우수맨홀공제단위수량"/>
      <sheetName val="옥외"/>
      <sheetName val="제품별"/>
      <sheetName val="배수장토목공墰_x001b_"/>
      <sheetName val="SO¹㠀D_x0000_"/>
      <sheetName val="수로교총재료집계"/>
      <sheetName val="SOಹ_x0000__x0000_榷"/>
      <sheetName val="말뚝기초"/>
      <sheetName val="내역서(을지)_2-1공구"/>
      <sheetName val="Macro(_x0000__x0000__x0005__x0000_"/>
      <sheetName val="JudgementForMultiFacility"/>
      <sheetName val="아이콘"/>
      <sheetName val="5Strand-장기처짐PCI"/>
      <sheetName val="유효폭의 계산"/>
      <sheetName val="수지계산"/>
      <sheetName val="Final(1)summary"/>
      <sheetName val="수압집계"/>
      <sheetName val="투입"/>
      <sheetName val="물가시세표"/>
      <sheetName val="신봉개별지장물조사서양식"/>
      <sheetName val="지장물사진"/>
      <sheetName val="콤보박스와 리스트박스의 연결"/>
      <sheetName val="KMT물량"/>
      <sheetName val="변동률산출"/>
      <sheetName val="3.PT개발계획"/>
      <sheetName val="교사기준_x0000__x0000__x0005__x0000_풠┃"/>
      <sheetName val="구조물공주요자재집계"/>
      <sheetName val="케이블트레이"/>
      <sheetName val="보차도경계鎾⹎됀ࠡ"/>
      <sheetName val="장비내역서"/>
      <sheetName val="SLIDES"/>
      <sheetName val="5정거장"/>
      <sheetName val="1-3길내기"/>
      <sheetName val="범위이름"/>
      <sheetName val="연부97-1"/>
      <sheetName val="갑지1"/>
      <sheetName val="인건_x0005__x0000_"/>
      <sheetName val="재료값"/>
      <sheetName val="낙차공집계(총괄)"/>
      <sheetName val="입찰견적보고_x0000_"/>
      <sheetName val="기둥(원형§"/>
      <sheetName val="기둥(원형¾"/>
      <sheetName val="기둥(원형v"/>
      <sheetName val="구조화편집"/>
      <sheetName val="도면제작편집"/>
      <sheetName val="정위치편집"/>
      <sheetName val="회로내역(승인)"/>
      <sheetName val="11"/>
      <sheetName val="전체"/>
      <sheetName val="식생블럭단위수량"/>
      <sheetName val="1차설계변경내역"/>
      <sheetName val="[고양관재.XLS]A__CIVIL_EXCLE_DAT__4"/>
      <sheetName val="[고양관재.XLS]A__CIVIL_EXCLE_DAT__5"/>
      <sheetName val="연결관조서"/>
      <sheetName val="P3"/>
      <sheetName val="XXXXXX"/>
      <sheetName val="구조물사항"/>
      <sheetName val="약품공⠀⦃"/>
      <sheetName val="입력값"/>
      <sheetName val="측구집계"/>
      <sheetName val="BOQ"/>
      <sheetName val="REDUCER"/>
      <sheetName val="WE'T"/>
      <sheetName val="가시설집계"/>
      <sheetName val="횡배수관집계"/>
      <sheetName val="기초일위대가"/>
      <sheetName val="(10) 단가산출결과"/>
      <sheetName val="낙찰표"/>
      <sheetName val="수량집계(1)"/>
      <sheetName val="전체 현장 공사명 입력(26건)"/>
      <sheetName val="기계경비목록"/>
      <sheetName val="2_관대집ç_x0000_Ԁ"/>
      <sheetName val="PVC접합_x0000__x0000__x0000__x0000_Ā娉ȼ"/>
      <sheetName val="2_관대집Ê_x0000__x0000_"/>
      <sheetName val="2_관대집ç_x0000__x0000_"/>
      <sheetName val="당진1,2호기전선관설치및접지4차공사내역서-을지"/>
      <sheetName val="용수량(생활용수_x0000_"/>
    </sheetNames>
    <sheetDataSet>
      <sheetData sheetId="0" refreshError="1">
        <row r="24">
          <cell r="B24" t="str">
            <v>수평곡관</v>
          </cell>
          <cell r="C24" t="str">
            <v>D=100×11¼˚</v>
          </cell>
          <cell r="E24">
            <v>10</v>
          </cell>
        </row>
        <row r="25">
          <cell r="B25" t="str">
            <v>수평곡관</v>
          </cell>
          <cell r="C25" t="str">
            <v>D=150×11¼˚</v>
          </cell>
          <cell r="E25">
            <v>12</v>
          </cell>
        </row>
        <row r="26">
          <cell r="B26" t="str">
            <v>수평곡관</v>
          </cell>
          <cell r="C26" t="str">
            <v>D=100×11¼˚</v>
          </cell>
          <cell r="E26">
            <v>17</v>
          </cell>
        </row>
        <row r="27">
          <cell r="B27" t="str">
            <v>수평곡관</v>
          </cell>
          <cell r="C27" t="str">
            <v>D=100×22½˚</v>
          </cell>
          <cell r="E27">
            <v>20</v>
          </cell>
        </row>
        <row r="28">
          <cell r="B28" t="str">
            <v>수평곡관</v>
          </cell>
          <cell r="C28" t="str">
            <v>D=150×22½˚</v>
          </cell>
          <cell r="E28">
            <v>4</v>
          </cell>
        </row>
        <row r="29">
          <cell r="B29" t="str">
            <v>수평곡관</v>
          </cell>
          <cell r="C29" t="str">
            <v>D=100×22½˚</v>
          </cell>
          <cell r="E29">
            <v>5</v>
          </cell>
        </row>
        <row r="30">
          <cell r="B30" t="str">
            <v>수평곡관</v>
          </cell>
          <cell r="C30" t="str">
            <v>D=100×45˚</v>
          </cell>
          <cell r="E30">
            <v>5</v>
          </cell>
        </row>
        <row r="31">
          <cell r="B31" t="str">
            <v>수평곡관</v>
          </cell>
          <cell r="C31" t="str">
            <v>D=150×45˚</v>
          </cell>
          <cell r="E31">
            <v>5</v>
          </cell>
        </row>
        <row r="32">
          <cell r="B32" t="str">
            <v>수평곡관</v>
          </cell>
          <cell r="C32" t="str">
            <v>D=100×45˚</v>
          </cell>
          <cell r="E32">
            <v>4</v>
          </cell>
        </row>
        <row r="33">
          <cell r="B33" t="str">
            <v>수평곡관</v>
          </cell>
          <cell r="C33" t="str">
            <v>D=100×90˚</v>
          </cell>
          <cell r="E33">
            <v>6</v>
          </cell>
        </row>
        <row r="34">
          <cell r="B34" t="str">
            <v>수평곡관</v>
          </cell>
          <cell r="C34" t="str">
            <v>D=100×90˚</v>
          </cell>
          <cell r="E34">
            <v>5</v>
          </cell>
        </row>
        <row r="35">
          <cell r="B35" t="str">
            <v>수평곡관</v>
          </cell>
          <cell r="C35" t="str">
            <v>D=100×90˚</v>
          </cell>
          <cell r="E35">
            <v>55</v>
          </cell>
        </row>
        <row r="36">
          <cell r="B36" t="str">
            <v>소켓플랜지T형관</v>
          </cell>
          <cell r="C36" t="str">
            <v>D=100×100</v>
          </cell>
          <cell r="E36">
            <v>5</v>
          </cell>
        </row>
        <row r="37">
          <cell r="B37" t="str">
            <v>소켓플랜지T형관</v>
          </cell>
          <cell r="C37" t="str">
            <v>D=100×100</v>
          </cell>
          <cell r="E37">
            <v>5</v>
          </cell>
        </row>
        <row r="38">
          <cell r="B38" t="str">
            <v>소켓플랜지T형관</v>
          </cell>
          <cell r="C38" t="str">
            <v>D=100×100</v>
          </cell>
          <cell r="E38">
            <v>6</v>
          </cell>
        </row>
        <row r="39">
          <cell r="B39" t="str">
            <v>소켓T형관</v>
          </cell>
          <cell r="C39" t="str">
            <v>D=100×100</v>
          </cell>
          <cell r="E39">
            <v>4</v>
          </cell>
        </row>
        <row r="40">
          <cell r="B40" t="str">
            <v>소켓T형관</v>
          </cell>
          <cell r="C40" t="str">
            <v>D=100×100</v>
          </cell>
          <cell r="E40">
            <v>5</v>
          </cell>
        </row>
        <row r="41">
          <cell r="B41" t="str">
            <v>소켓T형관</v>
          </cell>
          <cell r="C41" t="str">
            <v>D=100×100</v>
          </cell>
          <cell r="E41">
            <v>8</v>
          </cell>
        </row>
        <row r="42">
          <cell r="B42" t="str">
            <v>이 음 관</v>
          </cell>
          <cell r="C42" t="str">
            <v>D=80</v>
          </cell>
          <cell r="E42">
            <v>9</v>
          </cell>
        </row>
        <row r="43">
          <cell r="B43" t="str">
            <v>이 음 관</v>
          </cell>
          <cell r="C43" t="str">
            <v>D=100</v>
          </cell>
          <cell r="E43">
            <v>10</v>
          </cell>
        </row>
        <row r="44">
          <cell r="B44" t="str">
            <v>이 음 관</v>
          </cell>
          <cell r="C44" t="str">
            <v>D=150</v>
          </cell>
          <cell r="E44">
            <v>12</v>
          </cell>
        </row>
        <row r="45">
          <cell r="B45" t="str">
            <v>이 음 관</v>
          </cell>
          <cell r="C45" t="str">
            <v>D=200</v>
          </cell>
          <cell r="E45">
            <v>18</v>
          </cell>
        </row>
        <row r="46">
          <cell r="B46" t="str">
            <v>이 음 관</v>
          </cell>
          <cell r="C46" t="str">
            <v>D=250</v>
          </cell>
          <cell r="E46">
            <v>25</v>
          </cell>
        </row>
        <row r="47">
          <cell r="B47" t="str">
            <v>이 음 관</v>
          </cell>
          <cell r="C47" t="str">
            <v>D=300</v>
          </cell>
          <cell r="E47">
            <v>34</v>
          </cell>
        </row>
        <row r="48">
          <cell r="B48" t="str">
            <v>플랜지관</v>
          </cell>
          <cell r="C48" t="str">
            <v>D=80</v>
          </cell>
          <cell r="E48">
            <v>7.9</v>
          </cell>
        </row>
        <row r="49">
          <cell r="B49" t="str">
            <v>플랜지관</v>
          </cell>
          <cell r="C49" t="str">
            <v>D=100</v>
          </cell>
          <cell r="E49">
            <v>9.6</v>
          </cell>
        </row>
        <row r="50">
          <cell r="B50" t="str">
            <v>플랜지관</v>
          </cell>
          <cell r="C50" t="str">
            <v>D=150</v>
          </cell>
          <cell r="E50">
            <v>15.6</v>
          </cell>
        </row>
        <row r="51">
          <cell r="B51" t="str">
            <v>플랜지관</v>
          </cell>
          <cell r="C51" t="str">
            <v>D=200</v>
          </cell>
          <cell r="E51">
            <v>22.5</v>
          </cell>
        </row>
        <row r="52">
          <cell r="B52" t="str">
            <v>플랜지관</v>
          </cell>
          <cell r="C52" t="str">
            <v>D=250</v>
          </cell>
          <cell r="E52">
            <v>31.5</v>
          </cell>
        </row>
        <row r="53">
          <cell r="B53" t="str">
            <v>플랜지관</v>
          </cell>
          <cell r="C53" t="str">
            <v>D=300</v>
          </cell>
          <cell r="E53">
            <v>41.5</v>
          </cell>
        </row>
        <row r="54">
          <cell r="B54" t="str">
            <v>제 수 변</v>
          </cell>
          <cell r="C54" t="str">
            <v>D=80</v>
          </cell>
          <cell r="E54">
            <v>42</v>
          </cell>
        </row>
        <row r="55">
          <cell r="B55" t="str">
            <v>제 수 변</v>
          </cell>
          <cell r="C55" t="str">
            <v>D=100</v>
          </cell>
          <cell r="E55">
            <v>50</v>
          </cell>
        </row>
        <row r="56">
          <cell r="B56" t="str">
            <v>제 수 변</v>
          </cell>
          <cell r="C56" t="str">
            <v>D=150</v>
          </cell>
          <cell r="E56">
            <v>90</v>
          </cell>
        </row>
        <row r="57">
          <cell r="B57" t="str">
            <v>제 수 변</v>
          </cell>
          <cell r="C57" t="str">
            <v>D=200</v>
          </cell>
          <cell r="E57">
            <v>140</v>
          </cell>
        </row>
        <row r="58">
          <cell r="B58" t="str">
            <v>제 수 변</v>
          </cell>
          <cell r="C58" t="str">
            <v>D=300</v>
          </cell>
          <cell r="E58">
            <v>280</v>
          </cell>
        </row>
        <row r="59">
          <cell r="B59" t="str">
            <v>공 기 변</v>
          </cell>
          <cell r="C59" t="str">
            <v>D=80</v>
          </cell>
          <cell r="E59">
            <v>94</v>
          </cell>
        </row>
        <row r="60">
          <cell r="B60" t="str">
            <v>공 기 변</v>
          </cell>
          <cell r="C60" t="str">
            <v>D=100</v>
          </cell>
          <cell r="E60">
            <v>110</v>
          </cell>
        </row>
        <row r="61">
          <cell r="B61" t="str">
            <v>단    관</v>
          </cell>
          <cell r="C61" t="str">
            <v>D=80</v>
          </cell>
          <cell r="E61">
            <v>13.5</v>
          </cell>
          <cell r="G61">
            <v>0</v>
          </cell>
          <cell r="H61">
            <v>0.8</v>
          </cell>
          <cell r="I61" t="str">
            <v>×</v>
          </cell>
          <cell r="J61" t="str">
            <v>＋</v>
          </cell>
        </row>
        <row r="62">
          <cell r="B62" t="str">
            <v>플랜지단관</v>
          </cell>
          <cell r="C62" t="str">
            <v>D=100</v>
          </cell>
          <cell r="E62">
            <v>16.399999999999999</v>
          </cell>
          <cell r="G62">
            <v>0</v>
          </cell>
          <cell r="H62">
            <v>0.8</v>
          </cell>
          <cell r="I62" t="str">
            <v>×</v>
          </cell>
          <cell r="J62" t="str">
            <v>＋</v>
          </cell>
        </row>
        <row r="63">
          <cell r="B63" t="str">
            <v>플랜지단관</v>
          </cell>
          <cell r="C63" t="str">
            <v>D=100</v>
          </cell>
          <cell r="E63">
            <v>16.399999999999999</v>
          </cell>
          <cell r="G63">
            <v>0</v>
          </cell>
          <cell r="H63">
            <v>0.92</v>
          </cell>
          <cell r="I63" t="str">
            <v>×</v>
          </cell>
          <cell r="J63" t="str">
            <v>＋</v>
          </cell>
        </row>
        <row r="64">
          <cell r="B64" t="str">
            <v>플랜지단관</v>
          </cell>
          <cell r="C64" t="str">
            <v>D=100</v>
          </cell>
          <cell r="E64">
            <v>16.399999999999999</v>
          </cell>
          <cell r="G64">
            <v>0</v>
          </cell>
          <cell r="H64">
            <v>-2</v>
          </cell>
          <cell r="I64" t="str">
            <v>×</v>
          </cell>
          <cell r="J64" t="str">
            <v>＋</v>
          </cell>
        </row>
        <row r="65">
          <cell r="B65" t="str">
            <v>플랜지단관</v>
          </cell>
          <cell r="C65" t="str">
            <v>D=100</v>
          </cell>
          <cell r="E65">
            <v>16.399999999999999</v>
          </cell>
          <cell r="G65">
            <v>0</v>
          </cell>
          <cell r="H65">
            <v>-1</v>
          </cell>
          <cell r="I65" t="str">
            <v>×</v>
          </cell>
          <cell r="J65" t="str">
            <v>＋</v>
          </cell>
        </row>
        <row r="66">
          <cell r="B66" t="str">
            <v>플랜지단관</v>
          </cell>
          <cell r="C66" t="str">
            <v>D=100</v>
          </cell>
          <cell r="E66">
            <v>16.399999999999999</v>
          </cell>
          <cell r="G66">
            <v>0</v>
          </cell>
          <cell r="H66">
            <v>0</v>
          </cell>
          <cell r="I66" t="str">
            <v>×</v>
          </cell>
          <cell r="J66" t="str">
            <v>＋</v>
          </cell>
        </row>
        <row r="67">
          <cell r="B67" t="str">
            <v>플랜지단관</v>
          </cell>
          <cell r="C67" t="str">
            <v>D=100</v>
          </cell>
          <cell r="E67">
            <v>16.399999999999999</v>
          </cell>
          <cell r="G67">
            <v>0</v>
          </cell>
          <cell r="H67">
            <v>1</v>
          </cell>
          <cell r="I67" t="str">
            <v>×</v>
          </cell>
          <cell r="J67" t="str">
            <v>＋</v>
          </cell>
        </row>
        <row r="68">
          <cell r="B68" t="str">
            <v>플랜지단관</v>
          </cell>
          <cell r="C68" t="str">
            <v>D=100</v>
          </cell>
          <cell r="E68">
            <v>16.399999999999999</v>
          </cell>
          <cell r="G68">
            <v>0</v>
          </cell>
          <cell r="H68">
            <v>2</v>
          </cell>
          <cell r="I68" t="str">
            <v>×</v>
          </cell>
          <cell r="J68" t="str">
            <v>＋</v>
          </cell>
        </row>
        <row r="69">
          <cell r="B69" t="str">
            <v>단    관</v>
          </cell>
          <cell r="C69" t="str">
            <v>D=125</v>
          </cell>
          <cell r="E69">
            <v>21</v>
          </cell>
          <cell r="G69">
            <v>0</v>
          </cell>
          <cell r="H69">
            <v>3</v>
          </cell>
          <cell r="I69" t="str">
            <v>×</v>
          </cell>
          <cell r="J69" t="str">
            <v>＋</v>
          </cell>
        </row>
        <row r="70">
          <cell r="B70" t="str">
            <v>단    관</v>
          </cell>
          <cell r="C70" t="str">
            <v>D=150</v>
          </cell>
          <cell r="E70">
            <v>25.3</v>
          </cell>
          <cell r="G70">
            <v>0</v>
          </cell>
          <cell r="H70">
            <v>4</v>
          </cell>
          <cell r="I70" t="str">
            <v>×</v>
          </cell>
          <cell r="J70" t="str">
            <v>＋</v>
          </cell>
        </row>
        <row r="71">
          <cell r="B71" t="str">
            <v>단    관</v>
          </cell>
          <cell r="C71" t="str">
            <v>D=200</v>
          </cell>
          <cell r="E71">
            <v>33.799999999999997</v>
          </cell>
          <cell r="G71">
            <v>0</v>
          </cell>
          <cell r="H71">
            <v>5</v>
          </cell>
          <cell r="I71" t="str">
            <v>×</v>
          </cell>
          <cell r="J71" t="str">
            <v>＋</v>
          </cell>
        </row>
        <row r="72">
          <cell r="B72" t="str">
            <v>단    관</v>
          </cell>
          <cell r="C72" t="str">
            <v>D=250</v>
          </cell>
          <cell r="E72">
            <v>44.3</v>
          </cell>
          <cell r="G72">
            <v>0</v>
          </cell>
          <cell r="H72">
            <v>6</v>
          </cell>
          <cell r="I72" t="str">
            <v>×</v>
          </cell>
          <cell r="J72" t="str">
            <v>＋</v>
          </cell>
        </row>
        <row r="73">
          <cell r="B73" t="str">
            <v>단    관</v>
          </cell>
          <cell r="C73" t="str">
            <v>D=300</v>
          </cell>
          <cell r="E73">
            <v>56.3</v>
          </cell>
          <cell r="G73">
            <v>0</v>
          </cell>
          <cell r="H73">
            <v>7</v>
          </cell>
          <cell r="I73" t="str">
            <v>×</v>
          </cell>
          <cell r="J73" t="str">
            <v>＋</v>
          </cell>
        </row>
        <row r="74">
          <cell r="B74" t="str">
            <v>단    관</v>
          </cell>
          <cell r="C74" t="str">
            <v>D=350</v>
          </cell>
          <cell r="E74">
            <v>69.599999999999994</v>
          </cell>
          <cell r="G74">
            <v>0</v>
          </cell>
          <cell r="H74">
            <v>8</v>
          </cell>
          <cell r="I74" t="str">
            <v>×</v>
          </cell>
          <cell r="J74" t="str">
            <v>＋</v>
          </cell>
        </row>
        <row r="75">
          <cell r="B75" t="str">
            <v>단    관</v>
          </cell>
          <cell r="C75" t="str">
            <v>D=400</v>
          </cell>
          <cell r="E75">
            <v>83.7</v>
          </cell>
          <cell r="G75">
            <v>0</v>
          </cell>
          <cell r="H75">
            <v>9</v>
          </cell>
          <cell r="I75" t="str">
            <v>×</v>
          </cell>
          <cell r="J75" t="str">
            <v>＋</v>
          </cell>
        </row>
        <row r="76">
          <cell r="B76" t="str">
            <v>단    관</v>
          </cell>
          <cell r="C76" t="str">
            <v>D=450</v>
          </cell>
          <cell r="E76">
            <v>98.5</v>
          </cell>
          <cell r="G76">
            <v>0</v>
          </cell>
          <cell r="H76">
            <v>10</v>
          </cell>
          <cell r="I76" t="str">
            <v>×</v>
          </cell>
          <cell r="J76" t="str">
            <v>＋</v>
          </cell>
        </row>
        <row r="77">
          <cell r="B77" t="str">
            <v>단    관</v>
          </cell>
          <cell r="C77" t="str">
            <v>D=500</v>
          </cell>
          <cell r="E77">
            <v>115.6</v>
          </cell>
          <cell r="G77">
            <v>0</v>
          </cell>
          <cell r="H77">
            <v>11</v>
          </cell>
          <cell r="I77" t="str">
            <v>×</v>
          </cell>
          <cell r="J77" t="str">
            <v>＋</v>
          </cell>
        </row>
        <row r="78">
          <cell r="B78" t="str">
            <v>단    관</v>
          </cell>
          <cell r="C78" t="str">
            <v>D=600</v>
          </cell>
          <cell r="E78">
            <v>152</v>
          </cell>
          <cell r="G78">
            <v>0</v>
          </cell>
          <cell r="H78">
            <v>12</v>
          </cell>
          <cell r="I78" t="str">
            <v>×</v>
          </cell>
          <cell r="J78" t="str">
            <v>＋</v>
          </cell>
        </row>
        <row r="79">
          <cell r="B79" t="str">
            <v>단    관</v>
          </cell>
          <cell r="C79" t="str">
            <v>D=700</v>
          </cell>
          <cell r="E79">
            <v>193</v>
          </cell>
          <cell r="G79">
            <v>0</v>
          </cell>
          <cell r="H79">
            <v>13</v>
          </cell>
          <cell r="I79" t="str">
            <v>×</v>
          </cell>
          <cell r="J79" t="str">
            <v>＋</v>
          </cell>
        </row>
        <row r="80">
          <cell r="B80" t="str">
            <v>단    관</v>
          </cell>
          <cell r="C80" t="str">
            <v>D=800</v>
          </cell>
          <cell r="E80">
            <v>238.7</v>
          </cell>
          <cell r="H80">
            <v>14</v>
          </cell>
          <cell r="I80" t="str">
            <v>×</v>
          </cell>
          <cell r="J80" t="str">
            <v>＋</v>
          </cell>
        </row>
        <row r="81">
          <cell r="B81" t="str">
            <v>단    관</v>
          </cell>
          <cell r="C81" t="str">
            <v>D=900</v>
          </cell>
          <cell r="E81">
            <v>288.7</v>
          </cell>
          <cell r="H81">
            <v>15</v>
          </cell>
          <cell r="I81" t="str">
            <v>×</v>
          </cell>
          <cell r="J81" t="str">
            <v>＋</v>
          </cell>
        </row>
        <row r="82">
          <cell r="B82" t="str">
            <v>단    관</v>
          </cell>
          <cell r="C82" t="str">
            <v>D=1000</v>
          </cell>
          <cell r="E82">
            <v>343.2</v>
          </cell>
          <cell r="H82">
            <v>16</v>
          </cell>
          <cell r="I82" t="str">
            <v>×</v>
          </cell>
          <cell r="J82" t="str">
            <v>＋</v>
          </cell>
        </row>
        <row r="83">
          <cell r="B83" t="str">
            <v>단    관</v>
          </cell>
          <cell r="C83" t="str">
            <v>D=1100</v>
          </cell>
          <cell r="E83">
            <v>399.5</v>
          </cell>
          <cell r="H83">
            <v>17</v>
          </cell>
          <cell r="I83" t="str">
            <v>×</v>
          </cell>
          <cell r="J83" t="str">
            <v>＋</v>
          </cell>
        </row>
        <row r="84">
          <cell r="B84" t="str">
            <v>단    관</v>
          </cell>
          <cell r="C84" t="str">
            <v>D=1200</v>
          </cell>
          <cell r="E84">
            <v>465.9</v>
          </cell>
          <cell r="H84">
            <v>18</v>
          </cell>
          <cell r="I84" t="str">
            <v>×</v>
          </cell>
          <cell r="J84" t="str">
            <v>＋</v>
          </cell>
        </row>
        <row r="85">
          <cell r="B85" t="str">
            <v>없음</v>
          </cell>
        </row>
      </sheetData>
      <sheetData sheetId="1">
        <row r="24">
          <cell r="B24" t="str">
            <v>수평곡관</v>
          </cell>
        </row>
      </sheetData>
      <sheetData sheetId="2">
        <row r="24">
          <cell r="B24" t="str">
            <v>수평곡관</v>
          </cell>
        </row>
      </sheetData>
      <sheetData sheetId="3">
        <row r="24">
          <cell r="B24" t="str">
            <v>수평곡관</v>
          </cell>
        </row>
      </sheetData>
      <sheetData sheetId="4">
        <row r="24">
          <cell r="B24" t="str">
            <v>수평곡관</v>
          </cell>
        </row>
      </sheetData>
      <sheetData sheetId="5">
        <row r="24">
          <cell r="B24" t="str">
            <v>수평곡관</v>
          </cell>
        </row>
      </sheetData>
      <sheetData sheetId="6">
        <row r="24">
          <cell r="B24" t="str">
            <v>수평곡관</v>
          </cell>
        </row>
      </sheetData>
      <sheetData sheetId="7">
        <row r="24">
          <cell r="B24" t="str">
            <v>수평곡관</v>
          </cell>
        </row>
      </sheetData>
      <sheetData sheetId="8">
        <row r="24">
          <cell r="B24" t="str">
            <v>수평곡관</v>
          </cell>
        </row>
      </sheetData>
      <sheetData sheetId="9">
        <row r="24">
          <cell r="B24" t="str">
            <v>수평곡관</v>
          </cell>
        </row>
      </sheetData>
      <sheetData sheetId="10">
        <row r="24">
          <cell r="B24" t="str">
            <v>수평곡관</v>
          </cell>
        </row>
      </sheetData>
      <sheetData sheetId="11">
        <row r="24">
          <cell r="B24" t="str">
            <v>수평곡관</v>
          </cell>
        </row>
      </sheetData>
      <sheetData sheetId="12">
        <row r="24">
          <cell r="B24" t="str">
            <v>수평곡관</v>
          </cell>
        </row>
      </sheetData>
      <sheetData sheetId="13">
        <row r="24">
          <cell r="B24" t="str">
            <v>수평곡관</v>
          </cell>
        </row>
      </sheetData>
      <sheetData sheetId="14">
        <row r="24">
          <cell r="B24" t="str">
            <v>수평곡관</v>
          </cell>
        </row>
      </sheetData>
      <sheetData sheetId="15">
        <row r="24">
          <cell r="B24" t="str">
            <v>수평곡관</v>
          </cell>
        </row>
      </sheetData>
      <sheetData sheetId="16">
        <row r="24">
          <cell r="B24" t="str">
            <v>수평곡관</v>
          </cell>
        </row>
      </sheetData>
      <sheetData sheetId="17">
        <row r="24">
          <cell r="B24" t="str">
            <v>수평곡관</v>
          </cell>
        </row>
      </sheetData>
      <sheetData sheetId="18">
        <row r="24">
          <cell r="B24" t="str">
            <v>수평곡관</v>
          </cell>
        </row>
      </sheetData>
      <sheetData sheetId="19">
        <row r="24">
          <cell r="B24" t="str">
            <v>수평곡관</v>
          </cell>
        </row>
      </sheetData>
      <sheetData sheetId="20">
        <row r="24">
          <cell r="B24" t="str">
            <v>수평곡관</v>
          </cell>
        </row>
      </sheetData>
      <sheetData sheetId="21">
        <row r="24">
          <cell r="B24" t="str">
            <v>수평곡관</v>
          </cell>
        </row>
      </sheetData>
      <sheetData sheetId="22">
        <row r="24">
          <cell r="B24" t="str">
            <v>수평곡관</v>
          </cell>
        </row>
      </sheetData>
      <sheetData sheetId="23">
        <row r="24">
          <cell r="B24" t="str">
            <v>수평곡관</v>
          </cell>
        </row>
      </sheetData>
      <sheetData sheetId="24">
        <row r="24">
          <cell r="B24" t="str">
            <v>수평곡관</v>
          </cell>
        </row>
      </sheetData>
      <sheetData sheetId="25">
        <row r="24">
          <cell r="B24" t="str">
            <v>수평곡관</v>
          </cell>
        </row>
      </sheetData>
      <sheetData sheetId="26">
        <row r="24">
          <cell r="B24" t="str">
            <v>수평곡관</v>
          </cell>
        </row>
      </sheetData>
      <sheetData sheetId="27">
        <row r="24">
          <cell r="B24" t="str">
            <v>수평곡관</v>
          </cell>
        </row>
      </sheetData>
      <sheetData sheetId="28">
        <row r="24">
          <cell r="B24" t="str">
            <v>수평곡관</v>
          </cell>
        </row>
      </sheetData>
      <sheetData sheetId="29">
        <row r="24">
          <cell r="B24" t="str">
            <v>수평곡관</v>
          </cell>
        </row>
      </sheetData>
      <sheetData sheetId="30">
        <row r="24">
          <cell r="B24" t="str">
            <v>수평곡관</v>
          </cell>
        </row>
      </sheetData>
      <sheetData sheetId="31">
        <row r="24">
          <cell r="B24" t="str">
            <v>수평곡관</v>
          </cell>
        </row>
      </sheetData>
      <sheetData sheetId="32">
        <row r="24">
          <cell r="B24" t="str">
            <v>수평곡관</v>
          </cell>
        </row>
      </sheetData>
      <sheetData sheetId="33">
        <row r="24">
          <cell r="B24" t="str">
            <v>수평곡관</v>
          </cell>
        </row>
      </sheetData>
      <sheetData sheetId="34">
        <row r="24">
          <cell r="B24" t="str">
            <v>수평곡관</v>
          </cell>
        </row>
      </sheetData>
      <sheetData sheetId="35">
        <row r="24">
          <cell r="B24" t="str">
            <v>수평곡관</v>
          </cell>
        </row>
      </sheetData>
      <sheetData sheetId="36">
        <row r="24">
          <cell r="B24" t="str">
            <v>수평곡관</v>
          </cell>
        </row>
      </sheetData>
      <sheetData sheetId="37">
        <row r="24">
          <cell r="B24" t="str">
            <v>수평곡관</v>
          </cell>
        </row>
      </sheetData>
      <sheetData sheetId="38">
        <row r="24">
          <cell r="B24" t="str">
            <v>수평곡관</v>
          </cell>
        </row>
      </sheetData>
      <sheetData sheetId="39"/>
      <sheetData sheetId="40">
        <row r="24">
          <cell r="B24" t="str">
            <v>수평곡관</v>
          </cell>
        </row>
      </sheetData>
      <sheetData sheetId="41">
        <row r="24">
          <cell r="B24" t="str">
            <v>수평곡관</v>
          </cell>
        </row>
      </sheetData>
      <sheetData sheetId="42">
        <row r="24">
          <cell r="B24" t="str">
            <v>수평곡관</v>
          </cell>
        </row>
      </sheetData>
      <sheetData sheetId="43">
        <row r="24">
          <cell r="B24" t="str">
            <v>수평곡관</v>
          </cell>
        </row>
      </sheetData>
      <sheetData sheetId="44">
        <row r="24">
          <cell r="B24" t="str">
            <v>수평곡관</v>
          </cell>
        </row>
      </sheetData>
      <sheetData sheetId="45">
        <row r="24">
          <cell r="B24" t="str">
            <v>수평곡관</v>
          </cell>
        </row>
      </sheetData>
      <sheetData sheetId="46">
        <row r="24">
          <cell r="B24" t="str">
            <v>수평곡관</v>
          </cell>
        </row>
      </sheetData>
      <sheetData sheetId="47">
        <row r="24">
          <cell r="B24" t="str">
            <v>수평곡관</v>
          </cell>
        </row>
      </sheetData>
      <sheetData sheetId="48">
        <row r="24">
          <cell r="B24" t="str">
            <v>수평곡관</v>
          </cell>
        </row>
      </sheetData>
      <sheetData sheetId="49">
        <row r="24">
          <cell r="B24" t="str">
            <v>수평곡관</v>
          </cell>
        </row>
      </sheetData>
      <sheetData sheetId="50">
        <row r="24">
          <cell r="B24" t="str">
            <v>수평곡관</v>
          </cell>
        </row>
      </sheetData>
      <sheetData sheetId="51">
        <row r="24">
          <cell r="B24" t="str">
            <v>수평곡관</v>
          </cell>
        </row>
      </sheetData>
      <sheetData sheetId="52">
        <row r="24">
          <cell r="B24" t="str">
            <v>수평곡관</v>
          </cell>
        </row>
      </sheetData>
      <sheetData sheetId="53">
        <row r="24">
          <cell r="B24" t="str">
            <v>수평곡관</v>
          </cell>
        </row>
      </sheetData>
      <sheetData sheetId="54">
        <row r="24">
          <cell r="B24" t="str">
            <v>수평곡관</v>
          </cell>
        </row>
      </sheetData>
      <sheetData sheetId="55">
        <row r="24">
          <cell r="B24" t="str">
            <v>수평곡관</v>
          </cell>
        </row>
      </sheetData>
      <sheetData sheetId="56">
        <row r="24">
          <cell r="B24" t="str">
            <v>수평곡관</v>
          </cell>
        </row>
      </sheetData>
      <sheetData sheetId="57">
        <row r="24">
          <cell r="B24" t="str">
            <v>수평곡관</v>
          </cell>
        </row>
      </sheetData>
      <sheetData sheetId="58" refreshError="1"/>
      <sheetData sheetId="59" refreshError="1"/>
      <sheetData sheetId="60">
        <row r="24">
          <cell r="B24" t="str">
            <v>수평곡관</v>
          </cell>
        </row>
      </sheetData>
      <sheetData sheetId="61" refreshError="1"/>
      <sheetData sheetId="62">
        <row r="24">
          <cell r="B24" t="str">
            <v>수평곡관</v>
          </cell>
        </row>
      </sheetData>
      <sheetData sheetId="63">
        <row r="24">
          <cell r="B24" t="str">
            <v>수평곡관</v>
          </cell>
        </row>
      </sheetData>
      <sheetData sheetId="64"/>
      <sheetData sheetId="65">
        <row r="24">
          <cell r="B24" t="str">
            <v>수평곡관</v>
          </cell>
        </row>
      </sheetData>
      <sheetData sheetId="66">
        <row r="24">
          <cell r="B24" t="str">
            <v>수평곡관</v>
          </cell>
        </row>
      </sheetData>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ow r="24">
          <cell r="B24" t="str">
            <v>수평곡관</v>
          </cell>
        </row>
      </sheetData>
      <sheetData sheetId="89">
        <row r="24">
          <cell r="B24" t="str">
            <v>수평곡관</v>
          </cell>
        </row>
      </sheetData>
      <sheetData sheetId="90">
        <row r="24">
          <cell r="B24" t="str">
            <v>수평곡관</v>
          </cell>
        </row>
      </sheetData>
      <sheetData sheetId="91">
        <row r="24">
          <cell r="B24" t="str">
            <v>수평곡관</v>
          </cell>
        </row>
      </sheetData>
      <sheetData sheetId="92">
        <row r="24">
          <cell r="B24" t="str">
            <v>수평곡관</v>
          </cell>
        </row>
      </sheetData>
      <sheetData sheetId="93">
        <row r="24">
          <cell r="B24" t="str">
            <v>수평곡관</v>
          </cell>
        </row>
      </sheetData>
      <sheetData sheetId="94">
        <row r="24">
          <cell r="B24" t="str">
            <v>수평곡관</v>
          </cell>
        </row>
      </sheetData>
      <sheetData sheetId="95">
        <row r="24">
          <cell r="B24" t="str">
            <v>수평곡관</v>
          </cell>
        </row>
      </sheetData>
      <sheetData sheetId="96">
        <row r="24">
          <cell r="B24" t="str">
            <v>수평곡관</v>
          </cell>
        </row>
      </sheetData>
      <sheetData sheetId="97">
        <row r="24">
          <cell r="B24" t="str">
            <v>수평곡관</v>
          </cell>
        </row>
      </sheetData>
      <sheetData sheetId="98">
        <row r="24">
          <cell r="B24" t="str">
            <v>수평곡관</v>
          </cell>
        </row>
      </sheetData>
      <sheetData sheetId="99">
        <row r="24">
          <cell r="B24" t="str">
            <v>수평곡관</v>
          </cell>
        </row>
      </sheetData>
      <sheetData sheetId="100">
        <row r="24">
          <cell r="B24" t="str">
            <v>수평곡관</v>
          </cell>
        </row>
      </sheetData>
      <sheetData sheetId="101">
        <row r="24">
          <cell r="B24" t="str">
            <v>수평곡관</v>
          </cell>
        </row>
      </sheetData>
      <sheetData sheetId="102">
        <row r="24">
          <cell r="B24" t="str">
            <v>수평곡관</v>
          </cell>
        </row>
      </sheetData>
      <sheetData sheetId="103">
        <row r="24">
          <cell r="B24" t="str">
            <v>수평곡관</v>
          </cell>
        </row>
      </sheetData>
      <sheetData sheetId="104">
        <row r="24">
          <cell r="B24" t="str">
            <v>수평곡관</v>
          </cell>
        </row>
      </sheetData>
      <sheetData sheetId="105">
        <row r="24">
          <cell r="B24" t="str">
            <v>수평곡관</v>
          </cell>
        </row>
      </sheetData>
      <sheetData sheetId="106">
        <row r="24">
          <cell r="B24" t="str">
            <v>수평곡관</v>
          </cell>
        </row>
      </sheetData>
      <sheetData sheetId="107">
        <row r="24">
          <cell r="B24" t="str">
            <v>수평곡관</v>
          </cell>
        </row>
      </sheetData>
      <sheetData sheetId="108">
        <row r="24">
          <cell r="B24" t="str">
            <v>수평곡관</v>
          </cell>
        </row>
      </sheetData>
      <sheetData sheetId="109">
        <row r="24">
          <cell r="B24" t="str">
            <v>수평곡관</v>
          </cell>
        </row>
      </sheetData>
      <sheetData sheetId="110">
        <row r="24">
          <cell r="B24" t="str">
            <v>수평곡관</v>
          </cell>
        </row>
      </sheetData>
      <sheetData sheetId="111">
        <row r="24">
          <cell r="B24" t="str">
            <v>수평곡관</v>
          </cell>
        </row>
      </sheetData>
      <sheetData sheetId="112">
        <row r="24">
          <cell r="B24" t="str">
            <v>수평곡관</v>
          </cell>
        </row>
      </sheetData>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sheetData sheetId="151">
        <row r="24">
          <cell r="B24" t="str">
            <v>수평곡관</v>
          </cell>
        </row>
      </sheetData>
      <sheetData sheetId="152">
        <row r="24">
          <cell r="B24" t="str">
            <v>수평곡관</v>
          </cell>
        </row>
      </sheetData>
      <sheetData sheetId="153">
        <row r="24">
          <cell r="B24" t="str">
            <v>수평곡관</v>
          </cell>
        </row>
      </sheetData>
      <sheetData sheetId="154"/>
      <sheetData sheetId="155">
        <row r="24">
          <cell r="B24" t="str">
            <v>수평곡관</v>
          </cell>
        </row>
      </sheetData>
      <sheetData sheetId="156">
        <row r="24">
          <cell r="B24" t="str">
            <v>수평곡관</v>
          </cell>
        </row>
      </sheetData>
      <sheetData sheetId="157">
        <row r="24">
          <cell r="B24" t="str">
            <v>수평곡관</v>
          </cell>
        </row>
      </sheetData>
      <sheetData sheetId="158">
        <row r="24">
          <cell r="B24" t="str">
            <v>수평곡관</v>
          </cell>
        </row>
      </sheetData>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sheetData sheetId="170">
        <row r="24">
          <cell r="B24" t="str">
            <v>수평곡관</v>
          </cell>
        </row>
      </sheetData>
      <sheetData sheetId="171">
        <row r="24">
          <cell r="B24" t="str">
            <v>수평곡관</v>
          </cell>
        </row>
      </sheetData>
      <sheetData sheetId="172"/>
      <sheetData sheetId="173"/>
      <sheetData sheetId="174"/>
      <sheetData sheetId="175"/>
      <sheetData sheetId="176"/>
      <sheetData sheetId="177"/>
      <sheetData sheetId="178"/>
      <sheetData sheetId="179"/>
      <sheetData sheetId="180"/>
      <sheetData sheetId="181"/>
      <sheetData sheetId="182"/>
      <sheetData sheetId="183"/>
      <sheetData sheetId="184" refreshError="1"/>
      <sheetData sheetId="185" refreshError="1"/>
      <sheetData sheetId="186" refreshError="1"/>
      <sheetData sheetId="187" refreshError="1"/>
      <sheetData sheetId="188" refreshError="1"/>
      <sheetData sheetId="189" refreshError="1"/>
      <sheetData sheetId="190"/>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sheetData sheetId="1377"/>
      <sheetData sheetId="1378"/>
      <sheetData sheetId="1379"/>
      <sheetData sheetId="1380"/>
      <sheetData sheetId="1381"/>
      <sheetData sheetId="1382"/>
      <sheetData sheetId="1383"/>
      <sheetData sheetId="1384"/>
      <sheetData sheetId="1385"/>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sheetData sheetId="1708"/>
      <sheetData sheetId="1709"/>
      <sheetData sheetId="1710"/>
      <sheetData sheetId="171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sheetData sheetId="1780"/>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sheetData sheetId="1950"/>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sheetData sheetId="2056" refreshError="1"/>
      <sheetData sheetId="2057" refreshError="1"/>
      <sheetData sheetId="2058" refreshError="1"/>
      <sheetData sheetId="2059" refreshError="1"/>
      <sheetData sheetId="2060" refreshError="1"/>
      <sheetData sheetId="2061" refreshError="1"/>
      <sheetData sheetId="2062"/>
      <sheetData sheetId="2063"/>
      <sheetData sheetId="2064"/>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sheetData sheetId="2330"/>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sheetData sheetId="2362" refreshError="1"/>
      <sheetData sheetId="2363" refreshError="1"/>
      <sheetData sheetId="2364" refreshError="1"/>
      <sheetData sheetId="2365" refreshError="1"/>
      <sheetData sheetId="2366"/>
      <sheetData sheetId="2367"/>
      <sheetData sheetId="2368"/>
      <sheetData sheetId="2369"/>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sheetData sheetId="2504"/>
      <sheetData sheetId="2505"/>
      <sheetData sheetId="2506"/>
      <sheetData sheetId="2507" refreshError="1"/>
      <sheetData sheetId="2508" refreshError="1"/>
      <sheetData sheetId="2509" refreshError="1"/>
      <sheetData sheetId="2510" refreshError="1"/>
      <sheetData sheetId="2511" refreshError="1"/>
      <sheetData sheetId="2512"/>
      <sheetData sheetId="2513"/>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sheetData sheetId="2567" refreshError="1"/>
      <sheetData sheetId="2568" refreshError="1"/>
      <sheetData sheetId="2569" refreshError="1"/>
      <sheetData sheetId="2570" refreshError="1"/>
      <sheetData sheetId="257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sheetData sheetId="2586"/>
      <sheetData sheetId="2587" refreshError="1"/>
      <sheetData sheetId="2588" refreshError="1"/>
      <sheetData sheetId="2589"/>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sheetData sheetId="2654" refreshError="1"/>
      <sheetData sheetId="2655" refreshError="1"/>
      <sheetData sheetId="2656" refreshError="1"/>
      <sheetData sheetId="2657" refreshError="1"/>
      <sheetData sheetId="2658" refreshError="1"/>
      <sheetData sheetId="2659" refreshError="1"/>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refreshError="1"/>
      <sheetData sheetId="2675"/>
      <sheetData sheetId="2676" refreshError="1"/>
      <sheetData sheetId="2677" refreshError="1"/>
      <sheetData sheetId="2678" refreshError="1"/>
      <sheetData sheetId="2679" refreshError="1"/>
      <sheetData sheetId="2680" refreshError="1"/>
      <sheetData sheetId="2681" refreshError="1"/>
      <sheetData sheetId="2682"/>
      <sheetData sheetId="2683"/>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sheetData sheetId="2694" refreshError="1"/>
      <sheetData sheetId="2695" refreshError="1"/>
      <sheetData sheetId="2696" refreshError="1"/>
      <sheetData sheetId="2697"/>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sheetData sheetId="2707"/>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sheetData sheetId="3247"/>
      <sheetData sheetId="3248"/>
      <sheetData sheetId="3249" refreshError="1"/>
      <sheetData sheetId="3250"/>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sheetData sheetId="3291" refreshError="1"/>
      <sheetData sheetId="3292"/>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BUT수량-A1"/>
      <sheetName val="상부"/>
      <sheetName val="단면력"/>
      <sheetName val="사용성검토"/>
      <sheetName val="신축이음"/>
      <sheetName val="내진"/>
      <sheetName val="내진삽도"/>
      <sheetName val="교각계산"/>
      <sheetName val="SLAB수량"/>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1. 설계조건 2.단면가정 3. 하중계산"/>
      <sheetName val="DATA 입력란"/>
      <sheetName val="노임"/>
      <sheetName val="중산교"/>
      <sheetName val="001"/>
      <sheetName val="DATE"/>
      <sheetName val="양식"/>
      <sheetName val="회로내역(승인)"/>
      <sheetName val="1.설계조건"/>
      <sheetName val="Sheet1"/>
      <sheetName val="차액보증"/>
      <sheetName val="교각1"/>
      <sheetName val="실행철강하도"/>
      <sheetName val="부대내역"/>
      <sheetName val="자재대"/>
      <sheetName val="수안보-MBR1"/>
      <sheetName val="기계경비일람"/>
      <sheetName val="터널조도"/>
      <sheetName val="unitpric"/>
      <sheetName val="우각부보강"/>
      <sheetName val="노임단가"/>
      <sheetName val="깨기"/>
      <sheetName val="단가"/>
      <sheetName val="시설물일위"/>
      <sheetName val="적용단위길이"/>
      <sheetName val="내역"/>
      <sheetName val="원형1호맨홀토공수량"/>
      <sheetName val="간지"/>
      <sheetName val="정부노임단가"/>
      <sheetName val="일위대가모듈"/>
      <sheetName val="배수공"/>
      <sheetName val="암거"/>
      <sheetName val="포장공"/>
      <sheetName val="농로수량집계"/>
      <sheetName val="일위대가"/>
      <sheetName val="내역서(총)"/>
      <sheetName val="농로토공집계"/>
      <sheetName val="ilch"/>
      <sheetName val="3련 BOX"/>
      <sheetName val="DATA"/>
      <sheetName val="기초계산(Pmax)"/>
      <sheetName val="ⴭⴭⴭⴭ"/>
      <sheetName val="INPUT"/>
      <sheetName val="토적계산"/>
      <sheetName val="데이타"/>
      <sheetName val="내역서"/>
      <sheetName val="우수"/>
      <sheetName val="BID"/>
      <sheetName val="설계"/>
      <sheetName val="일반공사"/>
      <sheetName val="MOR여신요약"/>
      <sheetName val="MOR수신요약"/>
      <sheetName val="Sheet17"/>
      <sheetName val="집수정단"/>
      <sheetName val="97 사업추정(WEKI)"/>
      <sheetName val="ABUT수량_A1"/>
      <sheetName val="변화치수"/>
      <sheetName val="입출재고현황 (2)"/>
      <sheetName val="수안보_MBR1"/>
      <sheetName val="COPING"/>
      <sheetName val="중기임차료"/>
      <sheetName val="중기경유공제"/>
      <sheetName val="중기잡유공제"/>
      <sheetName val="중기경유지급대장"/>
      <sheetName val="중기잡유지급대장"/>
      <sheetName val=" 냉각수펌프"/>
      <sheetName val="건축내역"/>
      <sheetName val="댐구조도"/>
      <sheetName val="설계조건"/>
      <sheetName val="Sheet2"/>
      <sheetName val="내역서 "/>
      <sheetName val="기둥(하중)"/>
      <sheetName val="단면치수"/>
      <sheetName val="Macro1"/>
      <sheetName val="수량산출서(당초)"/>
      <sheetName val="3BL공동구 수량"/>
      <sheetName val="보도경계블럭"/>
      <sheetName val="통합"/>
      <sheetName val="외천교"/>
      <sheetName val="MOTOR"/>
      <sheetName val="설계내역(2001)"/>
      <sheetName val="기본일위"/>
      <sheetName val="1SPAN"/>
      <sheetName val="안정계산"/>
      <sheetName val="단면검토"/>
      <sheetName val="일위대가목차"/>
      <sheetName val="자압1"/>
      <sheetName val="6PILE  (돌출)"/>
      <sheetName val="1-1"/>
      <sheetName val="중기일위대가"/>
      <sheetName val="일위목록"/>
      <sheetName val="TOT"/>
      <sheetName val="가시설(TYPE-A)"/>
      <sheetName val="1-1평균터파기고(1)"/>
      <sheetName val="CRUDE RE-bar"/>
      <sheetName val="MFAB"/>
      <sheetName val="MFRT"/>
      <sheetName val="MPKG"/>
      <sheetName val="MPRD"/>
      <sheetName val="L_RPTA05_목록"/>
      <sheetName val="TYPE-1"/>
      <sheetName val="보차도경계석"/>
      <sheetName val="1호맨홀가감수량"/>
      <sheetName val="1호맨홀수량산출"/>
      <sheetName val="자재집계표2 "/>
      <sheetName val="FOOTING단면력"/>
      <sheetName val="IN"/>
      <sheetName val="구조물철거타공정이월"/>
      <sheetName val="다이꾸"/>
      <sheetName val="단가표"/>
      <sheetName val="신관(1)"/>
      <sheetName val="부대공"/>
      <sheetName val="방호벽"/>
      <sheetName val="교통표지"/>
      <sheetName val="낙석방지책"/>
      <sheetName val="자압"/>
      <sheetName val="BJJIN"/>
      <sheetName val="CALCULATION"/>
      <sheetName val="POOM_MOTO"/>
      <sheetName val="토사(PE)"/>
      <sheetName val="안정검토(온1)"/>
      <sheetName val="안정검토"/>
      <sheetName val="기초공"/>
      <sheetName val="기둥(원형)"/>
      <sheetName val="취수탑"/>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BUT수량-A1"/>
      <sheetName val="상부"/>
      <sheetName val="단면력"/>
      <sheetName val="사용성검토"/>
      <sheetName val="신축이음"/>
      <sheetName val="내진"/>
      <sheetName val="내진삽도"/>
      <sheetName val="교각계산"/>
      <sheetName val="SLAB수량"/>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총괄내역서"/>
      <sheetName val="설비"/>
      <sheetName val="ABUT수량_A1"/>
      <sheetName val="터널조도"/>
      <sheetName val="실행철강하도"/>
      <sheetName val="노임"/>
      <sheetName val="우배수"/>
      <sheetName val="입찰안"/>
      <sheetName val="설계"/>
      <sheetName val="동원(3)"/>
      <sheetName val="4)유동표"/>
      <sheetName val="식재총괄"/>
      <sheetName val="중산교"/>
      <sheetName val="우각부보강"/>
      <sheetName val="기본DATA"/>
      <sheetName val="ETC"/>
      <sheetName val="인건-측정"/>
      <sheetName val="배수장토목공사비"/>
      <sheetName val="Sheet1"/>
      <sheetName val="수안보-MBR1"/>
      <sheetName val="별표집계"/>
      <sheetName val="tggwan(mac)"/>
      <sheetName val="내역서"/>
      <sheetName val="Sheet17"/>
      <sheetName val="INPUT"/>
      <sheetName val="일위"/>
      <sheetName val="6PILE  (돌출)"/>
      <sheetName val="#REF"/>
      <sheetName val="XXXXXX"/>
      <sheetName val="주요자재집계"/>
      <sheetName val="몰탈자재집계"/>
      <sheetName val="수량총괄집계"/>
      <sheetName val="철근총괄집계"/>
      <sheetName val="BOX수량집계"/>
      <sheetName val="BOX철근"/>
      <sheetName val="BOX수량"/>
      <sheetName val="출입문수량집계"/>
      <sheetName val="출입문철근"/>
      <sheetName val="출입문(A-A)수량"/>
      <sheetName val="출입문(B-B)수량"/>
      <sheetName val="출입문(C-C)수량 "/>
      <sheetName val="출입문(D-D)수량"/>
      <sheetName val="출입문마감부"/>
      <sheetName val="접속슬래브"/>
      <sheetName val="U-TYPE수량집계"/>
      <sheetName val="U-TYPE철근"/>
      <sheetName val="U-TYPE(334~360)"/>
      <sheetName val="U-TYPE(360~380)"/>
      <sheetName val="U-TYPE(380~400)"/>
      <sheetName val="U-TYPE(400~420)"/>
      <sheetName val="간지"/>
      <sheetName val="예정(3)"/>
      <sheetName val="산출근거"/>
      <sheetName val="종배수관"/>
      <sheetName val="원가"/>
      <sheetName val="자재단가"/>
      <sheetName val="토량산출서"/>
      <sheetName val="PIER수량m1"/>
      <sheetName val="청천내"/>
      <sheetName val="전신환매도율"/>
      <sheetName val="BID"/>
      <sheetName val="원형1호맨홀토공수량"/>
      <sheetName val="데리네이타현황"/>
      <sheetName val="조도계산(1)"/>
      <sheetName val="통합"/>
      <sheetName val="날개벽"/>
      <sheetName val="NOMUBI"/>
      <sheetName val="1.설계조건"/>
      <sheetName val="sw1"/>
      <sheetName val="일위대가표"/>
      <sheetName val="Macro(차단기)"/>
      <sheetName val="부하계산서"/>
      <sheetName val="적용단위길이"/>
      <sheetName val="계산중"/>
      <sheetName val="횡배위치"/>
      <sheetName val="J直材4"/>
      <sheetName val="200"/>
      <sheetName val="Sheet1 (2)"/>
      <sheetName val="제잡비.xls"/>
      <sheetName val="토사(PE)"/>
      <sheetName val="JUCKEYK"/>
      <sheetName val="수질정화시설"/>
      <sheetName val="SG"/>
      <sheetName val="내역"/>
      <sheetName val="터파기및재료"/>
      <sheetName val="좌측"/>
      <sheetName val="EACT10"/>
      <sheetName val="일위대가(계측기설치)"/>
      <sheetName val="부안변전"/>
      <sheetName val="A-4"/>
      <sheetName val="DATE"/>
      <sheetName val="집계장(대목_실행)"/>
      <sheetName val="전계가"/>
      <sheetName val="품셈TABLE"/>
      <sheetName val="횡배수관토공수량"/>
      <sheetName val="9GNG운반"/>
      <sheetName val="깨기"/>
      <sheetName val="기둥(원형)"/>
      <sheetName val="MOTOR"/>
      <sheetName val="공용시설내역"/>
      <sheetName val="Sheet2"/>
      <sheetName val="일위대가목차"/>
      <sheetName val="眞비상(진주)"/>
      <sheetName val="안전노무비(3월)"/>
      <sheetName val="신기1-LINE별연장"/>
      <sheetName val="화산경계"/>
      <sheetName val="입출재고현황 (2)"/>
      <sheetName val="일반맨홀수량집계"/>
      <sheetName val="ASP포장"/>
      <sheetName val="COPING"/>
      <sheetName val="1-1평균터파기고(1)"/>
      <sheetName val="98수문일위"/>
      <sheetName val="공사비집계"/>
      <sheetName val="1SPAN"/>
      <sheetName val="배수통관(좌)"/>
      <sheetName val="DATA"/>
      <sheetName val="J형측구단위수량"/>
      <sheetName val="가시설단위수량"/>
      <sheetName val="4.구조물boq"/>
      <sheetName val="1호맨홀토공"/>
      <sheetName val="옹벽철근"/>
      <sheetName val="단위수량(출력X)"/>
      <sheetName val="수량집계"/>
      <sheetName val="단면 (2)"/>
      <sheetName val="실행내역서"/>
      <sheetName val="설계조건"/>
      <sheetName val="단면치수"/>
      <sheetName val="일위대가"/>
      <sheetName val="대로근거"/>
      <sheetName val="중로근거"/>
      <sheetName val="주형"/>
      <sheetName val="말뚝지지력산정"/>
      <sheetName val="1. 설계조건 2.단면가정 3. 하중계산"/>
      <sheetName val="DATA 입력란"/>
      <sheetName val="FOOTING단면력"/>
      <sheetName val="단위중량"/>
      <sheetName val="단위수량"/>
      <sheetName val="전체내역 (2)"/>
      <sheetName val="노임단가"/>
      <sheetName val="배수공 주요자재 집계표"/>
      <sheetName val="인건비 "/>
      <sheetName val="자압"/>
      <sheetName val="기초공"/>
      <sheetName val="지장물C"/>
      <sheetName val="부안일위"/>
      <sheetName val="하수급견적대비"/>
      <sheetName val="기술자료 (연수)"/>
      <sheetName val="실행비교"/>
      <sheetName val="자재단가비교표"/>
      <sheetName val="취수탑"/>
      <sheetName val="2000년1차"/>
      <sheetName val="기존"/>
      <sheetName val="식생블럭단위수량"/>
      <sheetName val="공사내역"/>
      <sheetName val="3BL공동구 수량"/>
      <sheetName val="연결임시"/>
      <sheetName val="단면검토"/>
      <sheetName val="노임이"/>
      <sheetName val="제-노임"/>
      <sheetName val="제직재"/>
      <sheetName val="내역을"/>
      <sheetName val="1-1"/>
      <sheetName val="물가시세"/>
      <sheetName val="말뚝기초"/>
      <sheetName val="ilch"/>
      <sheetName val="70%"/>
      <sheetName val="3련 BOX"/>
      <sheetName val="가시설수량"/>
      <sheetName val="L형옹벽단위수량(25)"/>
      <sheetName val="L형옹벽단위수량(35)"/>
      <sheetName val="대치판정"/>
      <sheetName val="capbeam(1)"/>
      <sheetName val="Stem Footing"/>
      <sheetName val="부속동"/>
      <sheetName val="단면가정"/>
      <sheetName val="경비단가"/>
      <sheetName val="unitpric"/>
      <sheetName val="noyim"/>
      <sheetName val="junggi"/>
      <sheetName val="일위대가모듈"/>
      <sheetName val="조건표"/>
      <sheetName val="1련박스"/>
      <sheetName val="배수공"/>
      <sheetName val="암거"/>
      <sheetName val="포장공"/>
      <sheetName val="차액보증"/>
      <sheetName val="조명시설"/>
      <sheetName val="외천교"/>
      <sheetName val="집수정단"/>
      <sheetName val="기초자료"/>
      <sheetName val="001"/>
      <sheetName val="단가조사서"/>
      <sheetName val="공사개요"/>
      <sheetName val="수목단가"/>
      <sheetName val="시설수량표"/>
      <sheetName val="Sheet5"/>
      <sheetName val="바닥판"/>
      <sheetName val="공사요율"/>
      <sheetName val="교각1"/>
      <sheetName val="지급자재"/>
      <sheetName val="DIAPHRAGM"/>
      <sheetName val="물량집계"/>
      <sheetName val="이토변실(A3-LINE)"/>
      <sheetName val="금액내역서"/>
      <sheetName val="위치조서"/>
      <sheetName val="조도계산서 (도서)"/>
      <sheetName val="지구단위계획"/>
      <sheetName val="기초계산(Pmax)"/>
      <sheetName val="IMPEADENCE MAP 취수장"/>
      <sheetName val="제수"/>
      <sheetName val="전력구구조물산근2구간"/>
      <sheetName val="플랜트 설치"/>
      <sheetName val="PROJECT BRIEF(EX.NEW)"/>
      <sheetName val="부하(성남)"/>
      <sheetName val="단가비교"/>
      <sheetName val="2000년하반기"/>
      <sheetName val="배수내역 (2)"/>
      <sheetName val="주beam"/>
      <sheetName val="방음벽기초(H=4m)"/>
      <sheetName val="관로공수량집계표(본선)"/>
      <sheetName val="Macro1"/>
      <sheetName val="정부노임단가"/>
      <sheetName val="입력DATA"/>
      <sheetName val="반중력식옹벽"/>
      <sheetName val="변화치수"/>
      <sheetName val="전기일위대가"/>
      <sheetName val="말뚝물량"/>
      <sheetName val="약품설비"/>
      <sheetName val="충주"/>
      <sheetName val="상 부"/>
      <sheetName val="ITEM"/>
      <sheetName val="수량산출"/>
      <sheetName val="상수도토공집계표"/>
      <sheetName val="물질수지(2011)"/>
      <sheetName val="안정계산"/>
      <sheetName val="우수"/>
      <sheetName val="WORK"/>
      <sheetName val="C"/>
      <sheetName val="배수통관토공수량"/>
      <sheetName val="화재 탐지 설비"/>
      <sheetName val="ⴭⴭⴭⴭ"/>
      <sheetName val="수량이동"/>
      <sheetName val="자료"/>
      <sheetName val="보도경계블럭"/>
      <sheetName val="집1"/>
      <sheetName val="단가산출"/>
      <sheetName val="전기일위목록"/>
      <sheetName val="요율"/>
      <sheetName val="b_balju_cho"/>
      <sheetName val="TYPE-A"/>
      <sheetName val="도장수량(하1)"/>
      <sheetName val="출입문(C-C)수량_4"/>
      <sheetName val="출입문(C-C)수량_"/>
      <sheetName val="출입문(C-C)수량_1"/>
      <sheetName val="출입문(C-C)수량_2"/>
      <sheetName val="출입문(C-C)수량_3"/>
      <sheetName val="견적서"/>
      <sheetName val="약품공급2"/>
      <sheetName val="도근좌표"/>
      <sheetName val="SCH"/>
      <sheetName val="흄관기초"/>
      <sheetName val="Type(123)"/>
      <sheetName val="A(Rev.3)"/>
      <sheetName val="가도공"/>
      <sheetName val="SORCE1"/>
      <sheetName val="쌍송교"/>
      <sheetName val="공량산출서"/>
      <sheetName val="주방환기"/>
      <sheetName val="회사정보"/>
      <sheetName val="단가조건(02년)"/>
      <sheetName val="SLAB&quot;1&quot;"/>
      <sheetName val="내역서(당초변경)"/>
      <sheetName val="가시설(TYPE-A)"/>
      <sheetName val="노무비"/>
      <sheetName val="가설건물"/>
      <sheetName val="8-3기계경비"/>
      <sheetName val="코드표"/>
      <sheetName val="집수정"/>
      <sheetName val="1.설계기준"/>
      <sheetName val="차선도색현황"/>
      <sheetName val="포장재료(1)"/>
      <sheetName val="투찰내역"/>
      <sheetName val="부대내역"/>
      <sheetName val="중기일위대가"/>
      <sheetName val="오동"/>
      <sheetName val="대조"/>
      <sheetName val="나한"/>
      <sheetName val="JUCK"/>
      <sheetName val="토공1차"/>
      <sheetName val="1,2공구원가계산서"/>
      <sheetName val="2공구산출내역"/>
      <sheetName val="1공구산출내역서"/>
      <sheetName val="우수맨홀공제단위수량"/>
      <sheetName val="옹벽(수량)"/>
      <sheetName val="45,46"/>
      <sheetName val="guard(mac)"/>
      <sheetName val="농로수량집계"/>
      <sheetName val="농로토공집계"/>
      <sheetName val="L형 옹벽"/>
      <sheetName val="POOM_MOTO"/>
      <sheetName val="도로토적"/>
      <sheetName val="HANDHOLE(2)"/>
      <sheetName val="일위(PN)"/>
      <sheetName val="증감대비"/>
      <sheetName val="원형측구(B-type)"/>
      <sheetName val="지장물"/>
      <sheetName val="단가"/>
      <sheetName val="토지조서"/>
      <sheetName val="토지평가조서(발송용)"/>
      <sheetName val="토지가격산출근거(발송용)"/>
      <sheetName val="토지가격산출근거"/>
      <sheetName val="2009.06지가변동율"/>
      <sheetName val="2006 표준지공시지가"/>
      <sheetName val="제시액조서(토지)"/>
      <sheetName val="기타요인 산출근거"/>
      <sheetName val="리스(CIF)산출"/>
      <sheetName val="토지평가조서"/>
      <sheetName val="cash"/>
      <sheetName val="anaysis_sheet"/>
      <sheetName val="편입조서"/>
      <sheetName val="계약서"/>
      <sheetName val="97노임단가"/>
      <sheetName val="샌딩 에폭시 도장"/>
      <sheetName val="가압장(토목)"/>
      <sheetName val="표층포설및다짐"/>
      <sheetName val="1공구내역서(1)"/>
      <sheetName val="양식"/>
      <sheetName val="인건비"/>
      <sheetName val="MFAB"/>
      <sheetName val="MFRT"/>
      <sheetName val="MPKG"/>
      <sheetName val="MPRD"/>
      <sheetName val="전기 원가계산서"/>
      <sheetName val="토공집계"/>
      <sheetName val="토목공사일반"/>
      <sheetName val="L형옹벽(key)"/>
      <sheetName val="건축내역"/>
      <sheetName val="설계내역서"/>
      <sheetName val="U-TYPE(1)"/>
      <sheetName val="직노"/>
      <sheetName val="원가계산서"/>
      <sheetName val="자료입력"/>
      <sheetName val="현장관리비 산출내역"/>
      <sheetName val="단가비교표"/>
      <sheetName val="기초1"/>
      <sheetName val="수문일1"/>
      <sheetName val="수량"/>
      <sheetName val="시멘트"/>
      <sheetName val="SKETCH"/>
      <sheetName val="REINF."/>
      <sheetName val="LOADS"/>
      <sheetName val="CHECK1"/>
      <sheetName val="가설공사비"/>
      <sheetName val="용소리교"/>
      <sheetName val="입찰결과보고"/>
      <sheetName val="변경서식"/>
      <sheetName val="투찰"/>
      <sheetName val="cost"/>
      <sheetName val="기계경비일람"/>
      <sheetName val="심사계산"/>
      <sheetName val="심사물량"/>
      <sheetName val="표지판현황"/>
      <sheetName val="2.단면가정"/>
      <sheetName val="3. 지하차도 물량 집계표"/>
      <sheetName val="8.PILE  (돌출)"/>
      <sheetName val="(A)내역서"/>
      <sheetName val="A_4"/>
      <sheetName val="대비"/>
      <sheetName val="기기리스트"/>
      <sheetName val="개별직종노임단가(2003.9)"/>
      <sheetName val="중기경유지급대장"/>
      <sheetName val="중기잡유공제"/>
      <sheetName val="중기잡유지급대장"/>
      <sheetName val="중기임차료"/>
      <sheetName val="중기경유공제"/>
      <sheetName val="PE관"/>
      <sheetName val="조정금액결과표 (차수별)"/>
      <sheetName val="단중표"/>
      <sheetName val="현경"/>
      <sheetName val="card1"/>
      <sheetName val="I一般比"/>
      <sheetName val="표지"/>
      <sheetName val="수량산근(출력X)"/>
      <sheetName val="표준화수량집계표(출력X)"/>
      <sheetName val="품셈총괄(출력X)"/>
      <sheetName val="견적접수"/>
      <sheetName val="기초별표"/>
      <sheetName val="사  업  비  수  지  예  산  서"/>
      <sheetName val="공기"/>
      <sheetName val="CALCULATION"/>
      <sheetName val="상부집계표"/>
      <sheetName val="날개벽(시점좌측)"/>
      <sheetName val="국공유지및사유지"/>
      <sheetName val="98비정기소모"/>
      <sheetName val="신규일위대가"/>
      <sheetName val="토PIER수량-2_x0000__x000f_[중산교.XLS]Sheet6_x0000__x0000__x0000__x0000__x000f_"/>
      <sheetName val="입찰"/>
      <sheetName val="변경집계표"/>
      <sheetName val="백호우계수"/>
      <sheetName val="수량산출서(당초)"/>
      <sheetName val="9902"/>
      <sheetName val="일위_파일"/>
      <sheetName val="신표지1"/>
      <sheetName val="당초내역서"/>
      <sheetName val="배수공1"/>
      <sheetName val="토공"/>
      <sheetName val="철근단면적"/>
      <sheetName val="EQUIP LIST"/>
      <sheetName val="감가상각"/>
      <sheetName val="암거단위"/>
      <sheetName val="골재산출"/>
      <sheetName val="진접"/>
      <sheetName val="D-3109"/>
      <sheetName val="시행후면적"/>
      <sheetName val="수지예산"/>
      <sheetName val="토목내역서"/>
      <sheetName val="대창(장성)"/>
      <sheetName val="맨홀수량집계"/>
      <sheetName val="일위대가(뷔페)"/>
      <sheetName val="재료비"/>
      <sheetName val="견적서(대외) (2)"/>
      <sheetName val="계수시트"/>
      <sheetName val="설계개요"/>
      <sheetName val="금액"/>
      <sheetName val="PROCESS"/>
      <sheetName val="기계경비"/>
      <sheetName val="c_balju"/>
      <sheetName val="하나모듈옥외소화전이설"/>
      <sheetName val="집수정(600-700)"/>
      <sheetName val="평균터파기고(1-2,ASP)"/>
      <sheetName val="Macro2"/>
      <sheetName val="총수량집계표"/>
      <sheetName val="산근"/>
      <sheetName val="수량3"/>
      <sheetName val="지중자재단가"/>
      <sheetName val="20관리비율"/>
      <sheetName val="P-산#1-1(WOWA1)"/>
      <sheetName val="일반공사"/>
      <sheetName val="양수장(기계)"/>
      <sheetName val="관개"/>
      <sheetName val="1호맨홀가감수량"/>
      <sheetName val="토적계산"/>
      <sheetName val="목차"/>
      <sheetName val="일위집계표"/>
      <sheetName val="※참고자료※"/>
      <sheetName val="수량산출서"/>
      <sheetName val="양수장내역"/>
      <sheetName val="부대공사비"/>
      <sheetName val="PARAMETER"/>
      <sheetName val="LEGEND"/>
      <sheetName val="견적내역서"/>
      <sheetName val="보차도경계석"/>
      <sheetName val="PIPE"/>
      <sheetName val="FLANGE"/>
      <sheetName val="VALVE"/>
      <sheetName val="도장"/>
      <sheetName val="자재집게표 "/>
      <sheetName val="단가 및 재료비"/>
      <sheetName val="단가산출2"/>
      <sheetName val="단가산출1"/>
      <sheetName val="관공일위대가"/>
      <sheetName val="대림경상68억"/>
      <sheetName val="맨홀수량산출"/>
      <sheetName val="Baby일위대가"/>
      <sheetName val="1_설계조건"/>
      <sheetName val="Sheet1_(2)"/>
      <sheetName val="6PILE__(돌출)"/>
      <sheetName val="항목별세부내역"/>
      <sheetName val="교각토공"/>
      <sheetName val="단가대비표"/>
      <sheetName val="입력"/>
      <sheetName val="날개벽수량표"/>
      <sheetName val="맨홀수량"/>
      <sheetName val="RAHMEN"/>
      <sheetName val="토공총괄표"/>
      <sheetName val="전기단가조사서"/>
      <sheetName val="총괄표"/>
      <sheetName val="N賃率-職"/>
      <sheetName val="nys"/>
      <sheetName val="조서입력"/>
      <sheetName val="입력창"/>
      <sheetName val="결과창"/>
      <sheetName val="현장타설맨홀수량산출"/>
      <sheetName val="출입구총집계"/>
      <sheetName val="배수관토공산출"/>
      <sheetName val="설 계"/>
      <sheetName val="배수내역"/>
      <sheetName val="공사비명세서"/>
      <sheetName val="토공정보"/>
      <sheetName val="날개벽(TYPE2)"/>
      <sheetName val="고창방향"/>
      <sheetName val="입력값"/>
      <sheetName val="측구집계"/>
      <sheetName val="설계기준 및 하중계산"/>
      <sheetName val="증감내역서"/>
      <sheetName val="연결관산출조서"/>
      <sheetName val="입출재고현황_(2)"/>
      <sheetName val="횡배수관 토공량 산출"/>
      <sheetName val="횡 연장"/>
      <sheetName val="자압1"/>
      <sheetName val="건축집계"/>
      <sheetName val="4.고용보험"/>
      <sheetName val="3.바닥판설계"/>
      <sheetName val="제원.설계조건"/>
      <sheetName val="받이단위량"/>
      <sheetName val="간선계산"/>
      <sheetName val="단 box"/>
      <sheetName val="가격조사서"/>
      <sheetName val="품셈"/>
      <sheetName val="INPUT-DATA"/>
      <sheetName val="물질수지"/>
      <sheetName val="내역(포장)"/>
      <sheetName val="Excel"/>
      <sheetName val="자재집계표"/>
      <sheetName val="10.1"/>
      <sheetName val="노무비단가"/>
      <sheetName val="토공(우물통,기타) "/>
      <sheetName val="변경후-SHEET"/>
      <sheetName val="집계표"/>
      <sheetName val="MSG 수량"/>
      <sheetName val="포장연장"/>
      <sheetName val="기본"/>
      <sheetName val="계산식"/>
      <sheetName val="일반맨홀수량집계(A-7 LINE)"/>
      <sheetName val="가람과비교"/>
      <sheetName val="표준지"/>
      <sheetName val="대창(함평)-창열"/>
      <sheetName val="단가(반정1교-원주)"/>
      <sheetName val="토적계산서"/>
      <sheetName val="빌딩 안내"/>
      <sheetName val="기준액"/>
      <sheetName val="용수량(생활용수)"/>
      <sheetName val="산출내역서집계표"/>
      <sheetName val="판"/>
      <sheetName val="수입"/>
      <sheetName val="수지"/>
      <sheetName val="데이타"/>
      <sheetName val="주관사업"/>
      <sheetName val="법곳동"/>
      <sheetName val="대화동"/>
      <sheetName val="변동률산출"/>
      <sheetName val="명세표"/>
      <sheetName val="Intro2"/>
      <sheetName val="Id"/>
      <sheetName val="변수"/>
      <sheetName val="1월"/>
      <sheetName val="장비집계"/>
      <sheetName val="no_1"/>
      <sheetName val="no_2"/>
      <sheetName val="no_3"/>
      <sheetName val="no_4"/>
      <sheetName val="no_5"/>
      <sheetName val="검색"/>
      <sheetName val="횡날개수집"/>
      <sheetName val="000000"/>
      <sheetName val="내역서적용수량 (지방도893)"/>
      <sheetName val="밸브설치"/>
      <sheetName val="지진시"/>
      <sheetName val="1"/>
      <sheetName val="건축-물가변동"/>
      <sheetName val="단가산출서"/>
      <sheetName val="과천MAIN"/>
      <sheetName val="2"/>
      <sheetName val="수로BOX"/>
      <sheetName val="공사비예산서(토목분)"/>
      <sheetName val="수로단위수량"/>
      <sheetName val="피벗테이블데이터분석"/>
      <sheetName val="L_RPTA05_목록"/>
      <sheetName val="수공기"/>
      <sheetName val="가드"/>
      <sheetName val="경비"/>
      <sheetName val="STEEL BOX 단면설계(SEC.8)"/>
      <sheetName val="횡배수관 토공 조서"/>
      <sheetName val="1호맨홀수량산출"/>
      <sheetName val="1공구"/>
      <sheetName val="다이꾸"/>
      <sheetName val="공사비 내역 (가)"/>
      <sheetName val="AHU집계"/>
      <sheetName val="공조기휀"/>
      <sheetName val="공조기"/>
      <sheetName val="S0"/>
      <sheetName val="ASCEandUBC"/>
      <sheetName val="실행내역서 "/>
      <sheetName val="CAT_5"/>
      <sheetName val="ISO_input"/>
      <sheetName val="PI"/>
      <sheetName val="현금및현금등가물"/>
      <sheetName val="1호인버트수량"/>
      <sheetName val="단가표 "/>
      <sheetName val="자재조사표(참고용)"/>
      <sheetName val="품셈집계표"/>
      <sheetName val="시중노임단가"/>
      <sheetName val="일반부표집계표"/>
      <sheetName val="횡배수관수량집계"/>
      <sheetName val="집계"/>
      <sheetName val="단가표"/>
      <sheetName val="UNIT"/>
      <sheetName val="낙찰표"/>
      <sheetName val="깨기 총괄"/>
      <sheetName val="관로토공집계표"/>
      <sheetName val="DANGA"/>
      <sheetName val="시화점실행"/>
      <sheetName val="최적단면"/>
      <sheetName val="공정표(2001년)"/>
      <sheetName val="5월항목"/>
      <sheetName val="공정코드"/>
      <sheetName val="견적대비표"/>
      <sheetName val="수원역(전체분)설계서"/>
      <sheetName val="BEND LOSS"/>
      <sheetName val="마산방향"/>
      <sheetName val="진주방향"/>
      <sheetName val="세목전체"/>
      <sheetName val="반중력식옹벽3.5"/>
      <sheetName val="BOX(1.5X1.5)"/>
      <sheetName val="방음벽기초"/>
      <sheetName val="A LINE"/>
      <sheetName val="역T형"/>
      <sheetName val="5.모델링"/>
      <sheetName val="Piping(Methanol)"/>
      <sheetName val="자(3.0m)"/>
      <sheetName val="인구밀도산정"/>
      <sheetName val="97 사업추정(WEKI)"/>
      <sheetName val="CHITIET VL-NC"/>
      <sheetName val="DON GIA"/>
      <sheetName val="횡배수관위치조서"/>
      <sheetName val="LOPCALC"/>
      <sheetName val="제수변실산출근거"/>
      <sheetName val="구조물철거타공정이월"/>
      <sheetName val="상부수량(1)"/>
      <sheetName val="주현(해보)"/>
      <sheetName val="주현(영광)"/>
      <sheetName val="평균높이산출근거"/>
      <sheetName val="설계기준_및_하중계산"/>
      <sheetName val="969910( R)"/>
      <sheetName val="Apt내역"/>
      <sheetName val="부대시설"/>
      <sheetName val="원형맨홀수량"/>
      <sheetName val="IN"/>
      <sheetName val="일위대가(가설)"/>
      <sheetName val="CAL"/>
      <sheetName val="수리계산(2021)"/>
      <sheetName val="내역서1"/>
      <sheetName val="표지판단위"/>
      <sheetName val="중간부"/>
      <sheetName val="[중산교.XLS][중산교.XLS][중산교.XLS]A__3"/>
      <sheetName val="[중산교.XLS][중산교.XLS][중산교.XLS]A__2"/>
      <sheetName val="[중산교.XLS][중산교.XLS][중산교.XLS]A__4"/>
      <sheetName val="[중산교.XLS][중산교.XLS][중산교.XLS]A__5"/>
      <sheetName val="특수기호강도거푸집"/>
      <sheetName val="종배수관면벽신"/>
      <sheetName val="종배수관(신)"/>
      <sheetName val="총괄설계내역서"/>
      <sheetName val="BQ(실행)"/>
      <sheetName val="허용지지력"/>
      <sheetName val="일위목록"/>
      <sheetName val="품셈총괄표"/>
      <sheetName val="3지구단위"/>
      <sheetName val="접속 SLAB,BRACKET 설계"/>
      <sheetName val="가압장구체수량산출서"/>
      <sheetName val="경비2내역"/>
      <sheetName val="퇴직공제부금산출근거"/>
      <sheetName val="b_balju"/>
      <sheetName val="이음개소"/>
      <sheetName val="안정성검토"/>
      <sheetName val="하중계산"/>
      <sheetName val="설계기준"/>
      <sheetName val="청하배수"/>
      <sheetName val="와동25-3(변경)"/>
      <sheetName val="05년"/>
      <sheetName val="member design"/>
      <sheetName val="design criteria"/>
      <sheetName val="working load at the btm ft."/>
      <sheetName val="plan&amp;section of foundation"/>
      <sheetName val="기초"/>
      <sheetName val="맨홀,터파기"/>
      <sheetName val="도로절단및포장"/>
      <sheetName val="구조"/>
      <sheetName val="I.설계조건"/>
      <sheetName val="포장공사"/>
      <sheetName val="횡배수관"/>
      <sheetName val="Sheet3"/>
      <sheetName val="98지급계획"/>
      <sheetName val="제수변수량"/>
      <sheetName val="조도계산서_(도서)"/>
      <sheetName val="수곡내역"/>
      <sheetName val="데이터입력"/>
      <sheetName val="설계명세서"/>
      <sheetName val="Project Brief"/>
      <sheetName val="기계시공"/>
      <sheetName val="구조물공"/>
      <sheetName val="C.배수관공"/>
      <sheetName val="활성탄 여과지토공"/>
      <sheetName val="EJ"/>
      <sheetName val="(폐기물)물량집계표(2구역)"/>
      <sheetName val="Cost bd-&quot;A&quot;"/>
      <sheetName val="기본일위"/>
      <sheetName val="GI-LIST"/>
      <sheetName val="woo(mac)"/>
      <sheetName val="ISO"/>
      <sheetName val="유동표(변경)"/>
      <sheetName val="총집계표"/>
      <sheetName val="실행예산"/>
      <sheetName val="역T형교대(말뚝기초)"/>
      <sheetName val="Sump,Pit,MH"/>
      <sheetName val="DAN"/>
      <sheetName val="단면A-A(TR)"/>
      <sheetName val="VXXXXX"/>
      <sheetName val="가공비"/>
      <sheetName val="단위가격"/>
      <sheetName val="01"/>
      <sheetName val="CRUDE RE-bar"/>
      <sheetName val="crude.SLAB RE-bar"/>
      <sheetName val="각형우수맨홀"/>
      <sheetName val="6PILE__(돌출)2"/>
      <sheetName val="1_설계조건2"/>
      <sheetName val="8_PILE__(돌출)1"/>
      <sheetName val="3BL공동구_수량1"/>
      <sheetName val="Sheet1_(2)2"/>
      <sheetName val="입출재고현황_(2)1"/>
      <sheetName val="제잡비_xls1"/>
      <sheetName val="현장관리비_산출내역1"/>
      <sheetName val="단면_(2)1"/>
      <sheetName val="조도계산서_(도서)1"/>
      <sheetName val="플랜트_설치1"/>
      <sheetName val="상_부1"/>
      <sheetName val="Stem_Footing1"/>
      <sheetName val="배수내역_(2)1"/>
      <sheetName val="2_단면가정1"/>
      <sheetName val="IMPEADENCE_MAP_취수장1"/>
      <sheetName val="PROJECT_BRIEF(EX_NEW)1"/>
      <sheetName val="배수공_주요자재_집계표1"/>
      <sheetName val="전체내역_(2)1"/>
      <sheetName val="인건비_1"/>
      <sheetName val="날개벽(TYP_x0000__x0000__x0000_"/>
      <sheetName val="공사비예비관리공감측설산출내역"/>
      <sheetName val="공감비"/>
      <sheetName val="본체"/>
      <sheetName val="경비산출"/>
      <sheetName val="표  지"/>
      <sheetName val="1.3.1절점좌표"/>
      <sheetName val="1.1설계기준"/>
      <sheetName val="02 SLAB"/>
      <sheetName val="05 BOX"/>
      <sheetName val="날개벽(TYPE3)"/>
      <sheetName val="Y-WORK"/>
      <sheetName val="공통(20-91)"/>
      <sheetName val="전차선로 물량표"/>
      <sheetName val="한강운반비"/>
      <sheetName val="자재"/>
      <sheetName val="시설물기초"/>
      <sheetName val="2층LOAD"/>
      <sheetName val="배수공 시멘트 및 골재량 산출"/>
      <sheetName val="상수관로단위수량"/>
      <sheetName val="우수관로공조서"/>
      <sheetName val="Dae_Jiju"/>
      <sheetName val="SLAB"/>
      <sheetName val="INPUT(덕도방향-시점)"/>
      <sheetName val="전체원가계산서작업용"/>
      <sheetName val="토사(PE-토류벽)"/>
      <sheetName val="토사(흄관)"/>
      <sheetName val="토사(흄관-토류벽)"/>
      <sheetName val="토사(BOX-토류벽)"/>
      <sheetName val="토사(PE-관보호공)"/>
      <sheetName val="토사(PE,CON B=)"/>
      <sheetName val="토사(흄관,CON B=)"/>
      <sheetName val="토사(PE-역사이펀)"/>
      <sheetName val="토사(PE-관보호공 0.3)"/>
      <sheetName val="토사(PE-관보호공 1.0)"/>
      <sheetName val="10월요금선로출력"/>
      <sheetName val="하수실행"/>
      <sheetName val="뚝토공"/>
      <sheetName val="10"/>
      <sheetName val="11"/>
      <sheetName val="12"/>
      <sheetName val="13"/>
      <sheetName val="14"/>
      <sheetName val="15"/>
      <sheetName val="16"/>
      <sheetName val="3"/>
      <sheetName val="4"/>
      <sheetName val="5"/>
      <sheetName val="6"/>
      <sheetName val="7"/>
      <sheetName val="8"/>
      <sheetName val="9"/>
      <sheetName val="전기"/>
      <sheetName val="전체내역작업용"/>
      <sheetName val="토공계산"/>
      <sheetName val="산출근거1"/>
      <sheetName val="공문"/>
      <sheetName val="XL4Poppy"/>
      <sheetName val="조명율표"/>
      <sheetName val="설직재-1"/>
      <sheetName val="목재동바리"/>
      <sheetName val="BOX형 교대"/>
      <sheetName val="CPM챠트"/>
      <sheetName val="언양휴게소배수관 흄관설치"/>
      <sheetName val="공사비"/>
      <sheetName val="포장공자재집계표"/>
      <sheetName val="몰탈재료산출"/>
      <sheetName val="공사설계"/>
      <sheetName val="맨홀조서"/>
      <sheetName val="우수공"/>
      <sheetName val="6공구(당초)"/>
      <sheetName val="98NS-N"/>
      <sheetName val="BSD (2)"/>
      <sheetName val="보안등"/>
      <sheetName val="횡배수관집현황(2공구)"/>
      <sheetName val="준검 내역서"/>
      <sheetName val="토공계산서(부체도로)"/>
      <sheetName val="포장면적산출"/>
      <sheetName val="당초"/>
      <sheetName val="웅진교-S2"/>
      <sheetName val="설계가"/>
      <sheetName val="논산"/>
      <sheetName val="토공A"/>
      <sheetName val="설계변경내역서"/>
      <sheetName val="예정공정완"/>
      <sheetName val="소야공정계획표"/>
      <sheetName val="Sikje_ingun"/>
      <sheetName val="TREE_D"/>
      <sheetName val="2000전체분"/>
      <sheetName val="GAEYO"/>
      <sheetName val="북방3터널"/>
      <sheetName val="자재일람"/>
      <sheetName val="검토"/>
      <sheetName val="암거날개벽재료집계"/>
      <sheetName val="접속도수량집계표"/>
      <sheetName val="자재조사표"/>
      <sheetName val="상행-교대(A1-A2)"/>
      <sheetName val="일위대가(1)"/>
      <sheetName val="빗물받이(910-510-410)"/>
      <sheetName val="단면설계"/>
      <sheetName val="안정검토"/>
      <sheetName val="교대(A1)"/>
      <sheetName val="을지"/>
      <sheetName val="중사"/>
      <sheetName val="설산1.나"/>
      <sheetName val="본사S"/>
      <sheetName val="PSCbeam설계"/>
      <sheetName val="방호벽"/>
      <sheetName val="3차설계"/>
      <sheetName val="자재단가_사급"/>
      <sheetName val="중기적산목록"/>
      <sheetName val="BSD_(2)"/>
      <sheetName val="STEEL_BOX_단면설계(SEC_8)"/>
      <sheetName val="규격"/>
      <sheetName val="수종"/>
      <sheetName val="부대tu"/>
      <sheetName val="파일의이용"/>
      <sheetName val="산출금액내역"/>
      <sheetName val="내역서1999.8최종"/>
      <sheetName val="포장복구집계"/>
      <sheetName val="중기사용료"/>
      <sheetName val="soil bearing check"/>
      <sheetName val="제출내역 (2)"/>
      <sheetName val="도체종-상수표"/>
      <sheetName val="노무"/>
      <sheetName val="발생토"/>
      <sheetName val="자재집계표2 "/>
      <sheetName val="공사수행방안"/>
      <sheetName val="예산내역서"/>
      <sheetName val="수량산출서-2"/>
      <sheetName val="이형관집계표"/>
      <sheetName val="E.P.T수량산출서"/>
      <sheetName val="현황산출서"/>
      <sheetName val="옹벽기초자료"/>
      <sheetName val="간지8)"/>
      <sheetName val="4.2유효폭의 계산"/>
      <sheetName val="2BOX본체"/>
      <sheetName val="법면단"/>
      <sheetName val="인원계획-미화"/>
      <sheetName val="개별지가"/>
      <sheetName val="부동산(물건 등)의 표시 및 청구내역"/>
      <sheetName val="영업,지장물,이사확인서(개인,법인,종중)"/>
      <sheetName val="손익차총괄2"/>
      <sheetName val="시설이용권명세서"/>
      <sheetName val="여과지동"/>
      <sheetName val="A"/>
      <sheetName val="점수계산1-2"/>
      <sheetName val="BACK DATA"/>
      <sheetName val="주식"/>
      <sheetName val="b_babun _2_"/>
      <sheetName val="옥외부분합"/>
      <sheetName val="1단계"/>
      <sheetName val="총계"/>
      <sheetName val="방송(체육관)"/>
      <sheetName val="Stem_Footing"/>
      <sheetName val="2_단면가정"/>
      <sheetName val="8_PILE__(돌출)"/>
      <sheetName val="3BL공동구_수량"/>
      <sheetName val="진천방향"/>
      <sheetName val="노무비(전기)뽑지마세요"/>
      <sheetName val="6.일위대가표(전기)"/>
      <sheetName val="역T형교대-2수량"/>
      <sheetName val="자갈,시멘트,모래산출"/>
      <sheetName val="특별교실"/>
      <sheetName val="산근터빈"/>
      <sheetName val="1SGATE97"/>
      <sheetName val="토PIER수량-2_x0000__x000f_[중산교.XLS"/>
      <sheetName val="개략"/>
      <sheetName val="Tenants"/>
      <sheetName val="수식변수"/>
      <sheetName val="화전입력"/>
      <sheetName val="일지-H"/>
      <sheetName val="김포IO"/>
      <sheetName val="약전닥트"/>
      <sheetName val="FD"/>
      <sheetName val="건축부하"/>
      <sheetName val="FA설치명세"/>
      <sheetName val="처리단락"/>
      <sheetName val="99관저"/>
      <sheetName val="LD"/>
      <sheetName val="덕전리"/>
      <sheetName val="탑(을지)"/>
      <sheetName val="집계표(육상)"/>
      <sheetName val="포장공제집계"/>
      <sheetName val="식재인부"/>
      <sheetName val="경상비"/>
      <sheetName val="단가일람"/>
      <sheetName val="조경일람"/>
      <sheetName val="노임,재료비"/>
      <sheetName val="기경총괄표"/>
      <sheetName val="π형PSC 거더"/>
      <sheetName val="A(Rev_3)1"/>
      <sheetName val="3련_BOX1"/>
      <sheetName val="샌딩_에폭시_도장1"/>
      <sheetName val="EQUIP_LIST1"/>
      <sheetName val="단가_및_재료비1"/>
      <sheetName val="4_구조물boq1"/>
      <sheetName val="횡배수관_토공량_산출1"/>
      <sheetName val="자재집게표_1"/>
      <sheetName val="1_설계기준1"/>
      <sheetName val="조정금액결과표_(차수별)1"/>
      <sheetName val="자(3_0m)1"/>
      <sheetName val="화재_탐지_설비1"/>
      <sheetName val="3__지하차도_물량_집계표1"/>
      <sheetName val="2009_06지가변동율1"/>
      <sheetName val="2006_표준지공시지가1"/>
      <sheetName val="기타요인_산출근거1"/>
      <sheetName val="횡_연장1"/>
      <sheetName val="전기_원가계산서1"/>
      <sheetName val="제원_설계조건1"/>
      <sheetName val="공사비_내역_(가)1"/>
      <sheetName val="개별직종노임단가(2003_9)1"/>
      <sheetName val="토공(우물통,기타)_1"/>
      <sheetName val="10_11"/>
      <sheetName val="MSG_수량1"/>
      <sheetName val="6PILE__(돌출)1"/>
      <sheetName val="1_설계조건1"/>
      <sheetName val="Sheet1_(2)1"/>
      <sheetName val="제잡비_xls"/>
      <sheetName val="현장관리비_산출내역"/>
      <sheetName val="단면_(2)"/>
      <sheetName val="플랜트_설치"/>
      <sheetName val="상_부"/>
      <sheetName val="배수내역_(2)"/>
      <sheetName val="IMPEADENCE_MAP_취수장"/>
      <sheetName val="PROJECT_BRIEF(EX_NEW)"/>
      <sheetName val="배수공_주요자재_집계표"/>
      <sheetName val="전체내역_(2)"/>
      <sheetName val="인건비_"/>
      <sheetName val="A(Rev_3)"/>
      <sheetName val="3련_BOX"/>
      <sheetName val="샌딩_에폭시_도장"/>
      <sheetName val="EQUIP_LIST"/>
      <sheetName val="4.장비손료"/>
      <sheetName val="부대토목(토공)한석"/>
      <sheetName val="토PIER수량-2_x005f_x0000__x005f_x000f_[중산교.XLS"/>
      <sheetName val="CP-E2 (품셈표)"/>
      <sheetName val="J01"/>
      <sheetName val="공사기본자료"/>
      <sheetName val="Cover"/>
      <sheetName val="규준틀"/>
      <sheetName val="역T형옹벽(3.0)"/>
      <sheetName val="흙쌓기도수로설치현황"/>
      <sheetName val="본사업"/>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자재총괄"/>
      <sheetName val="시멘트레미콘구입량"/>
      <sheetName val="골재구입량"/>
      <sheetName val="주요자재집계표"/>
      <sheetName val="총괄토공집계"/>
      <sheetName val="시점부토공"/>
      <sheetName val="종점부토공"/>
      <sheetName val="총괄집계 "/>
      <sheetName val="총괄철근집계(1)"/>
      <sheetName val="총괄철근집계(2)"/>
      <sheetName val="본체집계"/>
      <sheetName val="본체철근집계"/>
      <sheetName val="날개벽철근집계 "/>
      <sheetName val="본체그림"/>
      <sheetName val="본체수량"/>
      <sheetName val="접속슬래브집계"/>
      <sheetName val="접속(시점)"/>
      <sheetName val="접속(종점)"/>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지장물보호(수집)"/>
      <sheetName val="지장물산근"/>
      <sheetName val="지장물보호공단위수량"/>
      <sheetName val="1.토공집계"/>
      <sheetName val="2.관대집계표"/>
      <sheetName val="접합"/>
      <sheetName val="3.구조물공"/>
      <sheetName val="4.포장공"/>
      <sheetName val="5.부대공"/>
      <sheetName val="6.주요자재대"/>
      <sheetName val="7.폐기물집계"/>
      <sheetName val="1.토총"/>
      <sheetName val="토적"/>
      <sheetName val="가정오수"/>
      <sheetName val="2.관로집"/>
      <sheetName val="관부설"/>
      <sheetName val="가정연결"/>
      <sheetName val="3.구조물집계"/>
      <sheetName val="맨홀높이"/>
      <sheetName val="맨홀2"/>
      <sheetName val="관로"/>
      <sheetName val="가정연결관"/>
      <sheetName val="(1)가시설공"/>
      <sheetName val="(2)경고"/>
      <sheetName val="(3)기타"/>
      <sheetName val="7.폐기물"/>
      <sheetName val="토실"/>
      <sheetName val="방음벽수량"/>
      <sheetName val="방음벽기초수량"/>
      <sheetName val="방음벽설치현황"/>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옥철거조서"/>
      <sheetName val="자재집계산출"/>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석축설면"/>
      <sheetName val="법면설면"/>
      <sheetName val="석축단"/>
      <sheetName val="법면수집"/>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세부내역"/>
      <sheetName val="bearing"/>
      <sheetName val="연동내역"/>
      <sheetName val="우수받이"/>
      <sheetName val="식재"/>
      <sheetName val="시설물"/>
      <sheetName val="식재출력용"/>
      <sheetName val="유지관리"/>
      <sheetName val="변수값"/>
      <sheetName val="중기상차"/>
      <sheetName val="AS복구"/>
      <sheetName val="중기터파기"/>
      <sheetName val="배수공총괄 집계표(횡)"/>
      <sheetName val="보차도경계석집계표(종)"/>
      <sheetName val="보차도경계석 조서"/>
      <sheetName val="보차도경계석단위량"/>
      <sheetName val="경계석집계표(종)"/>
      <sheetName val="경계석"/>
      <sheetName val="경계석단위량"/>
      <sheetName val="배수집계표(종)"/>
      <sheetName val="빗물받이집계"/>
      <sheetName val="빗물받이조서"/>
      <sheetName val="빗물받이단위량"/>
      <sheetName val="맨홀집계표 "/>
      <sheetName val="맨홀단위량"/>
      <sheetName val="해평견적"/>
      <sheetName val="고양관재"/>
      <sheetName val="내역서(전기)"/>
      <sheetName val="실행대비"/>
      <sheetName val="공사설명서"/>
      <sheetName val="자재단가(완)"/>
      <sheetName val="노임단가(완)"/>
      <sheetName val="일위대가_목록"/>
      <sheetName val="일위대가(노임수정(완), 자재 및 물린단산수정필요)"/>
      <sheetName val="2007기계경비산출표(완)"/>
      <sheetName val="단가산출_목록"/>
      <sheetName val="시험비 단가"/>
      <sheetName val="일반화물자동차운임"/>
      <sheetName val="삭제및변경불가"/>
      <sheetName val="토적표"/>
      <sheetName val="배수공수집"/>
      <sheetName val="레미콘"/>
      <sheetName val="pe이중벽관"/>
      <sheetName val="pe이중벽관 (우수)"/>
      <sheetName val="D100관"/>
      <sheetName val="D16"/>
      <sheetName val="D20"/>
      <sheetName val="D25"/>
      <sheetName val="D50"/>
      <sheetName val="D75,D100"/>
      <sheetName val="관접합및부설"/>
      <sheetName val="관경고용테이프수집"/>
      <sheetName val="관경고용산근"/>
      <sheetName val="건축내역서"/>
      <sheetName val="설비내역서"/>
      <sheetName val="전기내역서"/>
      <sheetName val="토목공사"/>
      <sheetName val="설계내역"/>
      <sheetName val="손익분석"/>
      <sheetName val="BD"/>
      <sheetName val="견적서을지"/>
      <sheetName val="관급자재대"/>
      <sheetName val="1-4-2.관(약)"/>
      <sheetName val="계산서(곡선부)"/>
      <sheetName val="포장재료집계표"/>
      <sheetName val="고압수량(철거)"/>
      <sheetName val="차수별내역서"/>
      <sheetName val="총괄내역서(설계)"/>
      <sheetName val="2000,9월 일위"/>
      <sheetName val="공통단가"/>
      <sheetName val="단가조사"/>
      <sheetName val="운반비"/>
      <sheetName val="8.석축단위(H=1.5M)"/>
      <sheetName val="신당동집계표"/>
      <sheetName val="슬래브(유곡)"/>
      <sheetName val="Total"/>
      <sheetName val="2003상반기노임기준"/>
      <sheetName val="가점"/>
      <sheetName val="index"/>
      <sheetName val="5.정산서"/>
      <sheetName val="토공 total"/>
      <sheetName val="물가대비표"/>
      <sheetName val="4차원가계산서"/>
      <sheetName val="설계예산서"/>
      <sheetName val="기본단가표"/>
      <sheetName val="용역비내역-진짜"/>
      <sheetName val="기초자료입력"/>
      <sheetName val="기초입력 DATA"/>
      <sheetName val="개비온집계"/>
      <sheetName val="개비온 단위"/>
      <sheetName val="H-PILE수량집계"/>
      <sheetName val="토공연장"/>
      <sheetName val="을지총괄"/>
      <sheetName val="비탈면보호공수량산출"/>
      <sheetName val="골재집계"/>
      <sheetName val="-레미콘집계"/>
      <sheetName val="-몰탈콘크리트"/>
      <sheetName val="-철근집계"/>
      <sheetName val="-흄관집계"/>
      <sheetName val="★도급내역(2공구)"/>
      <sheetName val="수지표"/>
      <sheetName val="셀명"/>
      <sheetName val="공사"/>
      <sheetName val="-치수표(곡선부)"/>
      <sheetName val="노임단가(2009.상)"/>
      <sheetName val="10.1 중기기초단가"/>
      <sheetName val="FOB발"/>
      <sheetName val="개산공사비"/>
      <sheetName val="도급"/>
      <sheetName val="관경별내역서"/>
      <sheetName val="고유코드_설계"/>
      <sheetName val="설계예시"/>
      <sheetName val="일위산출"/>
      <sheetName val="7월11일"/>
      <sheetName val="CON'C"/>
      <sheetName val="강교(Sub)"/>
      <sheetName val="실행내역"/>
      <sheetName val="공사비증감"/>
      <sheetName val="상호참고자료"/>
      <sheetName val="공사기본내용입력"/>
      <sheetName val="발주처자료입력"/>
      <sheetName val="회사기본자료"/>
      <sheetName val="하자보증자료"/>
      <sheetName val="기술자관련자료"/>
      <sheetName val="교대(A1-A2)"/>
      <sheetName val="입력란"/>
      <sheetName val="개거산출내역"/>
      <sheetName val="매입세율"/>
      <sheetName val="APT"/>
      <sheetName val="중기조종사 단위단가"/>
      <sheetName val="아파트 내역"/>
      <sheetName val="증감대비표(전체변경)"/>
      <sheetName val="원가계산서(공동+분담)"/>
      <sheetName val="원가계산서(공동)"/>
      <sheetName val="원가계산서(분담-지열)"/>
      <sheetName val="공종별증감대비표"/>
      <sheetName val="건축"/>
      <sheetName val="토목"/>
      <sheetName val="조경"/>
      <sheetName val="기계"/>
      <sheetName val="지열"/>
      <sheetName val="전선 및 전선관"/>
      <sheetName val="wall"/>
      <sheetName val="안전시설(수집)"/>
      <sheetName val="안전시설"/>
      <sheetName val="일위대가 "/>
      <sheetName val="견적"/>
      <sheetName val="큰다리교깨기"/>
      <sheetName val="세금자료"/>
      <sheetName val="구동"/>
      <sheetName val="원가계산"/>
      <sheetName val="T13(P68~72,78)"/>
      <sheetName val="2.고용보험료산출근거"/>
      <sheetName val="집수정단위수량600 "/>
      <sheetName val="S.중기사용료"/>
      <sheetName val="통관-유입(벌어짐)유출(도수)"/>
      <sheetName val="원가계산 (2)"/>
      <sheetName val="중부"/>
      <sheetName val="북부"/>
      <sheetName val="남부"/>
      <sheetName val="summary"/>
      <sheetName val="chart"/>
      <sheetName val="chart update"/>
      <sheetName val="남평1"/>
      <sheetName val="남평2"/>
      <sheetName val="남평3"/>
      <sheetName val="회동1"/>
      <sheetName val="회동2"/>
      <sheetName val="회동3"/>
      <sheetName val="회동4"/>
      <sheetName val="이월도표"/>
      <sheetName val="추적+궁합"/>
      <sheetName val="로또정석"/>
      <sheetName val="최근21회정석"/>
      <sheetName val="당첨금"/>
      <sheetName val="로또그림"/>
      <sheetName val="로또용어"/>
      <sheetName val="로또abc"/>
      <sheetName val="로또10계명"/>
      <sheetName val="Sheet4"/>
      <sheetName val="Sheet3 (2)"/>
      <sheetName val="값"/>
      <sheetName val="총괄집계_"/>
      <sheetName val="날개벽철근집계_"/>
      <sheetName val="PVC접합개소_산출서"/>
      <sheetName val="1_토공집계"/>
      <sheetName val="2_관대집계표"/>
      <sheetName val="3_구조물공"/>
      <sheetName val="4_포장공"/>
      <sheetName val="5_부대공"/>
      <sheetName val="6_주요자재대"/>
      <sheetName val="7_폐기물집계"/>
      <sheetName val="1_토총"/>
      <sheetName val="2_관로집"/>
      <sheetName val="3_구조물집계"/>
      <sheetName val="7_폐기물"/>
      <sheetName val="수량BOQ"/>
      <sheetName val="BOX"/>
      <sheetName val="일위대가(건축)"/>
      <sheetName val="CODE"/>
      <sheetName val="[고양관재.XLSŝ보차도경계석집계표(종)"/>
      <sheetName val="조건"/>
      <sheetName val="CT "/>
      <sheetName val="교각별철근수량집계표"/>
      <sheetName val="L_RPTB02_01"/>
      <sheetName val="내역서갑지"/>
      <sheetName val="내역서을지"/>
      <sheetName val="공사비내역서"/>
      <sheetName val="데크수량집계표 (3)"/>
      <sheetName val="수량(숲생태관람데크)"/>
      <sheetName val="수량(암석원관람데크)"/>
      <sheetName val="수량(개비자관람데크)"/>
      <sheetName val="만병초관람데크"/>
      <sheetName val="난간A"/>
      <sheetName val="난간B"/>
      <sheetName val="습지원관람데크"/>
      <sheetName val="전망대"/>
      <sheetName val="전망데크"/>
      <sheetName val="데크산책로A"/>
      <sheetName val="데크산책로B"/>
      <sheetName val="데크산책로C"/>
      <sheetName val="관람데크A"/>
      <sheetName val="관람데크B"/>
      <sheetName val="관람데크C"/>
      <sheetName val="입구계단A"/>
      <sheetName val="입구계단B"/>
      <sheetName val="입구계단C"/>
      <sheetName val="입구계단D"/>
      <sheetName val="입구계단E"/>
      <sheetName val="암석원관람데크"/>
      <sheetName val="숲생태관람데크"/>
      <sheetName val="개비자관람데크"/>
      <sheetName val="총괄 내역서"/>
      <sheetName val="물가자료"/>
      <sheetName val="일반수량"/>
      <sheetName val="2)관접합"/>
      <sheetName val="잡비계산"/>
      <sheetName val="비계공사"/>
      <sheetName val="3연box"/>
      <sheetName val="돌담교 상부수량"/>
      <sheetName val="3.하중산정4.지지력"/>
      <sheetName val="안정검토(온1)"/>
      <sheetName val="기초단가"/>
      <sheetName val="상부공"/>
      <sheetName val="지장물보호공"/>
      <sheetName val="사다리-C"/>
      <sheetName val="상수가스보호"/>
      <sheetName val="통신보호"/>
      <sheetName val="전주지지대"/>
      <sheetName val="L형측구(화강석)"/>
      <sheetName val="L형측구(콘크리트)"/>
      <sheetName val="관보호공단위수량표"/>
      <sheetName val="오수받이뚜껑단위수량"/>
      <sheetName val="석축"/>
      <sheetName val="HVAC"/>
      <sheetName val="조작대(1연)"/>
      <sheetName val="내역서적용수량"/>
      <sheetName val="점자블럭산_x0002_"/>
      <sheetName val="기계경비(시간당)"/>
      <sheetName val="램머"/>
      <sheetName val="산출"/>
      <sheetName val="관련자료입력"/>
      <sheetName val="장비일위대가2002하"/>
      <sheetName val="D"/>
      <sheetName val="6호기"/>
      <sheetName val="내역서01"/>
      <sheetName val="배수지집꓄표"/>
      <sheetName val="밀도포장수량집계표"/>
      <sheetName val="전체철근집계"/>
      <sheetName val="99노임단가"/>
      <sheetName val="40단가산출서"/>
      <sheetName val="노견단위수량"/>
      <sheetName val="참고사항"/>
      <sheetName val="근로자자료입력"/>
      <sheetName val="3.2 3차처리시설"/>
      <sheetName val="자재집계"/>
      <sheetName val="설비동집계표-전체"/>
      <sheetName val="설비동집계"/>
      <sheetName val="설비동산근"/>
      <sheetName val="불인산저장조집계"/>
      <sheetName val="설비동-불인산저장조"/>
      <sheetName val="전기실(고압)"/>
      <sheetName val="5.배수관로"/>
      <sheetName val="주요자재"/>
      <sheetName val="폐기물처리"/>
      <sheetName val="단위수량산출"/>
      <sheetName val="왕십리방향"/>
      <sheetName val="수목표준대가"/>
      <sheetName val="노임단가명세표"/>
      <sheetName val="단가적용기준"/>
      <sheetName val="단위단가"/>
      <sheetName val="시설물일위"/>
      <sheetName val="내역서단가산출용"/>
      <sheetName val="7.PILE  (돌출)"/>
      <sheetName val="산출내역서"/>
      <sheetName val="입찰견적보고서"/>
      <sheetName val="지수"/>
      <sheetName val="40집계"/>
      <sheetName val="노임단가 (2)"/>
      <sheetName val="토목(대안)"/>
      <sheetName val="기계경비적용기준"/>
      <sheetName val="효성CB 1P기초"/>
      <sheetName val="DATA1"/>
      <sheetName val="부시수량"/>
      <sheetName val="신호등일위대가"/>
      <sheetName val="을"/>
      <sheetName val="내역갑지"/>
      <sheetName val="단가및재료비"/>
      <sheetName val="산출1"/>
      <sheetName val="군남내역서"/>
      <sheetName val="인천성심병원"/>
      <sheetName val="평가데이터"/>
      <sheetName val="LP-S"/>
      <sheetName val="영동(D)"/>
      <sheetName val="단가산출내역(노임부분수정)"/>
      <sheetName val="차도조도계산"/>
      <sheetName val="유입부"/>
      <sheetName val="오수관연장산출"/>
      <sheetName val="전력구구조물산근"/>
      <sheetName val="영업소산출근거"/>
      <sheetName val="관경결정"/>
      <sheetName val="동일대내"/>
      <sheetName val="노무비 근거"/>
      <sheetName val="공종목록표"/>
      <sheetName val="관급자재"/>
      <sheetName val="교사기준면적(초등)"/>
      <sheetName val="기존도수로깨기"/>
      <sheetName val="이토변실"/>
      <sheetName val="가감수량"/>
      <sheetName val="마산방향철근집계"/>
      <sheetName val="암거공"/>
      <sheetName val="토목검측서"/>
      <sheetName val="TOTAL_BOQ"/>
      <sheetName val="소비자가"/>
      <sheetName val="원가입력"/>
      <sheetName val="s"/>
      <sheetName val="경산"/>
      <sheetName val="공사비 증감 내역서"/>
      <sheetName val="공구"/>
      <sheetName val="공종"/>
      <sheetName val="음봉방향"/>
      <sheetName val="INTRO."/>
      <sheetName val="신당동산출근거"/>
      <sheetName val="횡배수관재료-"/>
      <sheetName val="계산서(직선부)"/>
      <sheetName val="콘크리트측구연장"/>
      <sheetName val="-배수구조물공토공"/>
      <sheetName val="예산명세서"/>
      <sheetName val="용량(1-2)"/>
      <sheetName val="남평내역"/>
      <sheetName val="수압시험수집"/>
      <sheetName val="수압시험산근"/>
      <sheetName val="산출근거(마산,_만천,_가례)"/>
      <sheetName val="산출근거(가설도로_조성)"/>
      <sheetName val="산출근거(가설도로_성토다짐)"/>
      <sheetName val="산출근거(가설도로_살수)"/>
      <sheetName val="산출근거(가설도로_유지보수)"/>
      <sheetName val="일위대가(노임수정(완),_자재_및_물린단산수정필요)"/>
      <sheetName val="시험비_단가"/>
      <sheetName val="1-4-2_관(약)"/>
      <sheetName val="배수공총괄_집계표(횡)"/>
      <sheetName val="보차도경계석_조서"/>
      <sheetName val="맨홀집계표_"/>
      <sheetName val="전차선로_물량표"/>
      <sheetName val="pe이중벽관_(우수)"/>
      <sheetName val="공사명입력"/>
      <sheetName val="기초코드"/>
      <sheetName val="2차기성내역서"/>
      <sheetName val="계정"/>
      <sheetName val="골막이(야매)"/>
      <sheetName val="지수적용공사비내역서"/>
      <sheetName val="FB25JN"/>
      <sheetName val="공비대비"/>
      <sheetName val="구체"/>
      <sheetName val="좌측날개벽"/>
      <sheetName val="우측날개벽"/>
      <sheetName val="설명"/>
      <sheetName val="4차공사"/>
      <sheetName val="수자재단위당"/>
      <sheetName val="참고자료"/>
      <sheetName val="제잡비계산"/>
      <sheetName val="99노임기준"/>
      <sheetName val="투자비"/>
      <sheetName val="조성원가DATA"/>
      <sheetName val="사업비"/>
      <sheetName val="2.토목공사"/>
      <sheetName val="국산화"/>
      <sheetName val="경  비 "/>
      <sheetName val="직접경비"/>
      <sheetName val="직접인건비"/>
      <sheetName val="품목"/>
      <sheetName val="공통가설"/>
      <sheetName val="간지 (세)"/>
      <sheetName val="4.중기단가산출"/>
      <sheetName val="1.물가시세표"/>
      <sheetName val="해외"/>
      <sheetName val="토목주소"/>
      <sheetName val="프랜트면허"/>
      <sheetName val="거래처등록"/>
      <sheetName val="공사명등록"/>
      <sheetName val="은행코드"/>
      <sheetName val="내역1"/>
      <sheetName val="계장 품셈표"/>
      <sheetName val="갑지"/>
      <sheetName val="송장"/>
      <sheetName val="철근정산"/>
      <sheetName val="계림(함평)"/>
      <sheetName val="계림(장성)"/>
      <sheetName val="고상실행"/>
      <sheetName val="이름정의"/>
      <sheetName val="초기화면"/>
      <sheetName val="actual"/>
      <sheetName val="철콘"/>
      <sheetName val="pier(각형)"/>
      <sheetName val="기술자자료입력"/>
      <sheetName val="Site Expenses"/>
      <sheetName val="SRC-B3U2"/>
      <sheetName val="인부노임"/>
      <sheetName val="물돌리기수량집계"/>
      <sheetName val="물돌리기연장산출"/>
      <sheetName val="물돌리기"/>
      <sheetName val="bm(CIcable)"/>
      <sheetName val="5.소재"/>
      <sheetName val="공토공단위당"/>
      <sheetName val="실행(ALT1)"/>
      <sheetName val="접합 및 부설 "/>
      <sheetName val="토공_total"/>
      <sheetName val="5.지반반력계수"/>
      <sheetName val="직공비"/>
      <sheetName val="type-F"/>
      <sheetName val="A1-DATA"/>
      <sheetName val="단면"/>
      <sheetName val="순공사비"/>
      <sheetName val="기준표"/>
      <sheetName val="감시비교(자동제어비교)"/>
      <sheetName val="용수량_생활용수_"/>
      <sheetName val="자재수량"/>
      <sheetName val="단가결정"/>
      <sheetName val="명세서"/>
      <sheetName val="예산서"/>
      <sheetName val="GT 1050x650"/>
      <sheetName val="버스운행안내"/>
      <sheetName val="예방접종계획"/>
      <sheetName val="근태계획서"/>
      <sheetName val="설계예산2"/>
      <sheetName val="EP0618"/>
      <sheetName val="천방교접속"/>
      <sheetName val="대포2교접속"/>
      <sheetName val="총_구조물공"/>
      <sheetName val="신우"/>
      <sheetName val="CTEMCOST"/>
      <sheetName val="Graph (LGEN)"/>
      <sheetName val="out_prog"/>
      <sheetName val="선적schedule (2)"/>
      <sheetName val="6-1. 관개량조서"/>
      <sheetName val="기둥"/>
      <sheetName val="저판(버림100)"/>
      <sheetName val="2호맨홀공제수량"/>
      <sheetName val="특수선일위대가"/>
      <sheetName val="공문(신)"/>
      <sheetName val="원가서"/>
      <sheetName val="AS포장복구 "/>
      <sheetName val="하부철근수량"/>
      <sheetName val="소도3교"/>
      <sheetName val="기계경비산출기준"/>
      <sheetName val="토량1-1"/>
      <sheetName val="중기사용료산출근거"/>
      <sheetName val="재료비단가"/>
      <sheetName val="࠶IĂ_x0000_嫗ऀࠀ"/>
      <sheetName val="대창(함평)"/>
      <sheetName val="표준건축비"/>
      <sheetName val="서∼군(2)"/>
      <sheetName val="신길1동"/>
      <sheetName val="목록"/>
      <sheetName val="종배수단위_CON기초"/>
      <sheetName val="ITB COST"/>
      <sheetName val="자재대"/>
      <sheetName val="음료실행"/>
      <sheetName val="설계서(본관)"/>
      <sheetName val="구간별"/>
      <sheetName val="SPC노임(5월)"/>
      <sheetName val="맨홀수량산출(A-LINE)"/>
      <sheetName val="내역총괄"/>
      <sheetName val="식재수량표"/>
      <sheetName val="갱문및옹벽집계"/>
      <sheetName val="배수관산출"/>
      <sheetName val="실행내역 "/>
      <sheetName val="철거산출근거"/>
      <sheetName val="소상 &quot;1&quot;"/>
      <sheetName val="역T형(H=6.0) (2)"/>
      <sheetName val="임금단가"/>
      <sheetName val="관로토공"/>
      <sheetName val="공사원가계산서"/>
      <sheetName val="5부대시설물공간지"/>
      <sheetName val="1집계표"/>
      <sheetName val="2우수배제공"/>
      <sheetName val="관로토공집계"/>
      <sheetName val="우수관터파기산출"/>
      <sheetName val="우수관로조서"/>
      <sheetName val="원형맨홀재료집계"/>
      <sheetName val="원형맨홀산출근거"/>
      <sheetName val="원형맨홀평균높이및유출입"/>
      <sheetName val="L형측구재료집계 "/>
      <sheetName val="L형측구산출근거"/>
      <sheetName val="L형측구조서"/>
      <sheetName val="연결관토공"/>
      <sheetName val="우수받이조서"/>
      <sheetName val="집수정재료집계"/>
      <sheetName val="집수정산출근거"/>
      <sheetName val="콘크리트측구산출근거"/>
      <sheetName val="집수정조서"/>
      <sheetName val="3포장공"/>
      <sheetName val="내역서적용"/>
      <sheetName val="총괄수량"/>
      <sheetName val="그림"/>
      <sheetName val="4구조물깨기및헐기"/>
      <sheetName val="보도헐기"/>
      <sheetName val="여과기"/>
      <sheetName val="자동여과기중량"/>
      <sheetName val="관리사무소"/>
      <sheetName val="자재단가 (2)"/>
      <sheetName val="건설기계가격표"/>
      <sheetName val="중기시간당사용료1"/>
      <sheetName val="중기시간당사용료2"/>
      <sheetName val="건설기계가격표 (2)"/>
      <sheetName val="중기시간당사용료1 (2)"/>
      <sheetName val="중기시간당사용료2 (2)"/>
      <sheetName val="구역화물운임,소운반"/>
      <sheetName val="운반10.5ton"/>
      <sheetName val="작업량및단가계산 (2)"/>
      <sheetName val="자재대가표1 (2)"/>
      <sheetName val="자재대가표2 (2)"/>
      <sheetName val="소운반4.5ton "/>
      <sheetName val="자재대가표1"/>
      <sheetName val="자재대가표2"/>
      <sheetName val="중기작업"/>
      <sheetName val="중기대가"/>
      <sheetName val="중기작업1 (2)"/>
      <sheetName val="중기작업2 (2)"/>
      <sheetName val="중기대가 (2)"/>
      <sheetName val="일위대가1"/>
      <sheetName val="일위대가1 (2)"/>
      <sheetName val="일위대가2"/>
      <sheetName val="공장가공"/>
      <sheetName val="공사원가(총)"/>
      <sheetName val="공사원가(수)"/>
      <sheetName val="공사원가(평)"/>
      <sheetName val="공사원가(부대공) "/>
      <sheetName val="관급수원공"/>
      <sheetName val="수원총"/>
      <sheetName val="제당"/>
      <sheetName val="여수토"/>
      <sheetName val="사통"/>
      <sheetName val="부대공"/>
      <sheetName val="관급평야부"/>
      <sheetName val="평야부"/>
      <sheetName val="시험비"/>
      <sheetName val="중기대수1"/>
      <sheetName val="시험수량1"/>
      <sheetName val="일위합"/>
      <sheetName val="운반공"/>
      <sheetName val="중기사"/>
      <sheetName val="기계경"/>
      <sheetName val="노임단"/>
      <sheetName val="장비단"/>
      <sheetName val="자재단"/>
      <sheetName val="기계합"/>
      <sheetName val="제품"/>
      <sheetName val="투찰가"/>
      <sheetName val="목포방향"/>
      <sheetName val="구분표"/>
      <sheetName val="시점부교대"/>
      <sheetName val="전기공사"/>
      <sheetName val="7단가"/>
      <sheetName val="교량하부공"/>
      <sheetName val="자재코드"/>
      <sheetName val="평가내역"/>
      <sheetName val="연결관암거"/>
      <sheetName val="96노임기준"/>
      <sheetName val="암거단위-1련"/>
      <sheetName val="연장및면적(좌측)"/>
      <sheetName val="물푸기집계"/>
      <sheetName val="관로구간산출(H)"/>
      <sheetName val="물푸기산근"/>
      <sheetName val="CABLE SIZE-3"/>
      <sheetName val="직재"/>
      <sheetName val="토공유용계획"/>
      <sheetName val="유입관로집계"/>
      <sheetName val="유입관로토적"/>
      <sheetName val="처리장집계"/>
      <sheetName val="처리장토적"/>
      <sheetName val="진입도로토적"/>
      <sheetName val="SPEC"/>
      <sheetName val="static.cal"/>
      <sheetName val="구천"/>
      <sheetName val="노무단가"/>
      <sheetName val="구의33고"/>
      <sheetName val="기계상세"/>
      <sheetName val="남양주부대"/>
      <sheetName val="INFO"/>
      <sheetName val="내역서(기계)"/>
      <sheetName val="광양 3기 유입수"/>
      <sheetName val="내역서변경성원"/>
      <sheetName val="Data&amp;Result"/>
      <sheetName val="장비사양"/>
      <sheetName val="Front"/>
      <sheetName val="구역화물"/>
      <sheetName val="데이터"/>
      <sheetName val="G.R300경비"/>
      <sheetName val="총괄"/>
      <sheetName val="발주설계서(당초)"/>
      <sheetName val="제경비"/>
      <sheetName val="NAV000"/>
      <sheetName val="우수총괄표 (2)"/>
      <sheetName val="간지(2)"/>
      <sheetName val="우수수량집계"/>
      <sheetName val="간지(3)"/>
      <sheetName val="관기초집계"/>
      <sheetName val="관기초"/>
      <sheetName val="관로터파기"/>
      <sheetName val="우수연결관"/>
      <sheetName val="관로연장"/>
      <sheetName val="간지(4)"/>
      <sheetName val="맨홀수량집계표"/>
      <sheetName val="1호차도"/>
      <sheetName val="2호차도"/>
      <sheetName val="간지(5)"/>
      <sheetName val="날개벽집계"/>
      <sheetName val="날개벽D600"/>
      <sheetName val="날개벽D800"/>
      <sheetName val="날개벽도면"/>
      <sheetName val="간지(6)"/>
      <sheetName val="우수받이집수정집계"/>
      <sheetName val="우수받이재료"/>
      <sheetName val="우수받이토공"/>
      <sheetName val="집수정재료"/>
      <sheetName val="간지(7)"/>
      <sheetName val="간지(9)"/>
      <sheetName val="산근1,2"/>
      <sheetName val="구조물"/>
      <sheetName val="분석투자 내역(광명)"/>
      <sheetName val="내역서(교량)전체"/>
      <sheetName val="1-1합"/>
      <sheetName val="1-1오"/>
      <sheetName val="1-1우"/>
      <sheetName val="ygd1-2"/>
      <sheetName val="ygr1-3"/>
      <sheetName val="ygr1-2"/>
      <sheetName val="ygr1-4"/>
      <sheetName val="개별직종노임단가(2005.1)"/>
      <sheetName val="철근총괄집계표"/>
      <sheetName val="CON기초"/>
      <sheetName val="대우단가(풍산)"/>
      <sheetName val="보차도경계석집계恜Ⅎᘀ霏"/>
      <sheetName val="암석원관람鷘ↇ"/>
      <sheetName val="암석원관람ꀀᔭ"/>
      <sheetName val="암석원관람猀⬻"/>
      <sheetName val="암석원관람焀˱"/>
      <sheetName val="암석원관람焀́"/>
      <sheetName val="일반수량총괄집계"/>
      <sheetName val="VXXXXXXX"/>
      <sheetName val="[중산교.XLS][중산교.XLS][중산교.XLS]A__8"/>
      <sheetName val="[중산교.XLS][중산교.XLS][중산교.XLS]A__7"/>
      <sheetName val="[중산교.XLS][중산교.XLS][중산교.XLS]A__6"/>
      <sheetName val="[중산교.XLS][중산교.XLS][중산교.XLS]A__9"/>
      <sheetName val="[중산교.XLS][중산교.XLS][중산교.XLS]A_10"/>
      <sheetName val="[중산교.XLS][중산교.XLS][중산교.XLS]A_12"/>
      <sheetName val="[중산교.XLS][중산교.XLS][중산교.XLS]A_11"/>
      <sheetName val="도장수량"/>
      <sheetName val="순성토"/>
      <sheetName val="천안IP공장자100노100물량110할증"/>
      <sheetName val="97 사업추◸̀쿆ê䲸ᣕ"/>
      <sheetName val="현장관리비내역서"/>
      <sheetName val="기계내역"/>
      <sheetName val="PAINT"/>
      <sheetName val="copy"/>
      <sheetName val="산#3-2-2"/>
      <sheetName val="현금"/>
      <sheetName val="내역전기"/>
      <sheetName val="일위대가목록"/>
      <sheetName val="동물이동통로"/>
      <sheetName val="2000시행"/>
      <sheetName val="기성내역서"/>
      <sheetName val="t형"/>
      <sheetName val="화재_탐지_설비"/>
      <sheetName val="개요"/>
      <sheetName val="직접비"/>
      <sheetName val="자재목록"/>
      <sheetName val="샘플표지"/>
      <sheetName val="부대공(BOQ)"/>
      <sheetName val="편입토지조서"/>
      <sheetName val="기력고압전동기"/>
      <sheetName val="교대일반수량"/>
      <sheetName val="수_x0000_"/>
      <sheetName val="정부노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sheetData sheetId="85"/>
      <sheetData sheetId="86"/>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sheetData sheetId="135"/>
      <sheetData sheetId="136"/>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sheetData sheetId="360"/>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sheetData sheetId="638"/>
      <sheetData sheetId="639"/>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sheetData sheetId="680" refreshError="1"/>
      <sheetData sheetId="681" refreshError="1"/>
      <sheetData sheetId="682" refreshError="1"/>
      <sheetData sheetId="683" refreshError="1"/>
      <sheetData sheetId="684" refreshError="1"/>
      <sheetData sheetId="685"/>
      <sheetData sheetId="686"/>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sheetData sheetId="715"/>
      <sheetData sheetId="716"/>
      <sheetData sheetId="717"/>
      <sheetData sheetId="718" refreshError="1"/>
      <sheetData sheetId="719" refreshError="1"/>
      <sheetData sheetId="720" refreshError="1"/>
      <sheetData sheetId="721" refreshError="1"/>
      <sheetData sheetId="722" refreshError="1"/>
      <sheetData sheetId="723" refreshError="1"/>
      <sheetData sheetId="724"/>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sheetData sheetId="800"/>
      <sheetData sheetId="801"/>
      <sheetData sheetId="802"/>
      <sheetData sheetId="803"/>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sheetData sheetId="1424"/>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sheetData sheetId="1686"/>
      <sheetData sheetId="1687"/>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BUT수량-A1"/>
      <sheetName val="상부"/>
      <sheetName val="단면력"/>
      <sheetName val="사용성검토"/>
      <sheetName val="신축이음"/>
      <sheetName val="내진"/>
      <sheetName val="내진삽도"/>
      <sheetName val="교각계산"/>
      <sheetName val="SLAB수량"/>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noyim"/>
      <sheetName val="화재 탐지 설비"/>
      <sheetName val="1. 설계조건 2.단면가정 3. 하중계산"/>
      <sheetName val="DATA 입력란"/>
      <sheetName val="tggwan(mac)"/>
      <sheetName val="중산교"/>
      <sheetName val="unitpric"/>
      <sheetName val="내역"/>
      <sheetName val="표층포설및다짐"/>
      <sheetName val="ABUT수량_A1"/>
      <sheetName val="STEEL BOX 단면설계(SEC.8)"/>
      <sheetName val="내역서"/>
      <sheetName val="#REF"/>
      <sheetName val="우수"/>
      <sheetName val="DATA"/>
      <sheetName val="세목전체"/>
      <sheetName val="부대내역"/>
      <sheetName val="Sheet1"/>
      <sheetName val="내역서총집계표"/>
      <sheetName val="실행철강하도"/>
      <sheetName val="공량산출서"/>
      <sheetName val="구조물철거타공정이월"/>
      <sheetName val="일위대가모듈"/>
      <sheetName val="CALCULATION"/>
      <sheetName val="포장공"/>
      <sheetName val="Sheet1 (2)"/>
      <sheetName val="DATE"/>
      <sheetName val="주형"/>
      <sheetName val="가설공사비"/>
      <sheetName val="집수정(0.7)"/>
      <sheetName val="충주"/>
      <sheetName val="3.바닥판설계"/>
      <sheetName val="하남내역"/>
      <sheetName val="Sheet2"/>
      <sheetName val="시멘트"/>
      <sheetName val="토목내역서"/>
      <sheetName val="capbeam(1)"/>
      <sheetName val="설명"/>
      <sheetName val="Macro(차단기)"/>
      <sheetName val="5.정산서"/>
      <sheetName val="하수급견적대비"/>
      <sheetName val="설비"/>
      <sheetName val="보집계표"/>
      <sheetName val="품"/>
      <sheetName val="기둥(원형)"/>
      <sheetName val="수안보-MBR1"/>
      <sheetName val="COPING"/>
      <sheetName val="다이꾸"/>
      <sheetName val="3련 BOX"/>
      <sheetName val="D-3503"/>
      <sheetName val="DRAIN DRUM PIT D-301"/>
      <sheetName val="설계조건"/>
      <sheetName val="안정계산"/>
      <sheetName val="단면검토"/>
      <sheetName val="CAL"/>
      <sheetName val="plan&amp;section of foundation"/>
      <sheetName val="design criteria"/>
      <sheetName val="input"/>
      <sheetName val="부표총괄"/>
      <sheetName val="품셈1-26"/>
      <sheetName val="암거공"/>
      <sheetName val="부대공"/>
      <sheetName val="방호벽"/>
      <sheetName val="교통표지"/>
      <sheetName val="낙석방지책"/>
      <sheetName val="MdBase"/>
      <sheetName val="JUCKEYK"/>
      <sheetName val="입력자료"/>
      <sheetName val="정부노임단가"/>
      <sheetName val="공사진행"/>
      <sheetName val="POWER"/>
      <sheetName val="1.설계조건"/>
      <sheetName val="1.설계기준"/>
      <sheetName val="TOTAL"/>
      <sheetName val="우배수"/>
      <sheetName val="프린터현황"/>
      <sheetName val="현황"/>
      <sheetName val="(A)내역서"/>
      <sheetName val="관급원내역"/>
      <sheetName val="유기공정"/>
      <sheetName val="과천MAIN"/>
      <sheetName val="현장관리비"/>
      <sheetName val="8.석축단위(H=1.5M)"/>
      <sheetName val="가공2원도"/>
      <sheetName val="토사(PE)"/>
      <sheetName val="T형( 파일기초) 공현1교"/>
      <sheetName val="Sheet17"/>
      <sheetName val="지급자재"/>
      <sheetName val="설계"/>
      <sheetName val="HANDHOLE(2)"/>
      <sheetName val="3BL공동구 수량"/>
      <sheetName val="A-4"/>
      <sheetName val="가도공"/>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1. 설계조건 2.단면가정 3. 하중계산"/>
      <sheetName val="4. 구조해석"/>
      <sheetName val="3) SAP90 DATA"/>
      <sheetName val="4) 구조해석 출력자료"/>
      <sheetName val="(2) 실하중에 의한 부재력도"/>
      <sheetName val="5. 단면설계"/>
      <sheetName val="6. 주철근 조립도"/>
      <sheetName val="7. 1) 우각부 검토"/>
      <sheetName val="2) 균열에 대한 검토"/>
      <sheetName val="DATA 입력란"/>
      <sheetName val="ABUT수량-A1"/>
      <sheetName val="계약서"/>
      <sheetName val="설계조건"/>
      <sheetName val="내역서"/>
      <sheetName val="tggwan(mac)"/>
      <sheetName val="흄관기초"/>
      <sheetName val="설비"/>
      <sheetName val="표층포설및다짐"/>
      <sheetName val="6PILE  (돌출)"/>
      <sheetName val="unitpric"/>
      <sheetName val="001"/>
      <sheetName val="1 자원총괄"/>
      <sheetName val="FOOTING단면력"/>
      <sheetName val="noyim"/>
      <sheetName val="내역"/>
      <sheetName val="총계"/>
      <sheetName val="단 BOX 구조계산서 VER 3_01"/>
      <sheetName val="농로토공집계"/>
      <sheetName val="농로수량집계"/>
      <sheetName val="충주"/>
      <sheetName val="우각부보강"/>
      <sheetName val="본체"/>
      <sheetName val="Sheet1"/>
      <sheetName val="노무비지급내역서"/>
      <sheetName val="노무비청구내역서 "/>
      <sheetName val="실행철강하도"/>
      <sheetName val="가설공사비"/>
      <sheetName val="거푸집"/>
      <sheetName val="토공포장단가산출"/>
      <sheetName val="부대공단가"/>
      <sheetName val="석축쌓기단가표"/>
      <sheetName val="포장공단가"/>
      <sheetName val="빌딩 안내"/>
      <sheetName val="ALINE"/>
      <sheetName val="MOTOR"/>
      <sheetName val="청천내"/>
      <sheetName val="자재운반단가일람표"/>
      <sheetName val="변경서식"/>
      <sheetName val="일위대가"/>
      <sheetName val="깨기"/>
      <sheetName val="교각계산"/>
      <sheetName val="간지"/>
      <sheetName val="POOM_MOTO"/>
      <sheetName val="기계경비일람"/>
      <sheetName val="중동공구"/>
      <sheetName val="기둥(원형)"/>
      <sheetName val="노임단가"/>
      <sheetName val="#REF"/>
      <sheetName val="성곽내역서"/>
      <sheetName val="수량집계표"/>
      <sheetName val="공종별수량집계"/>
      <sheetName val="Sheet2"/>
      <sheetName val="하수급견적대비"/>
      <sheetName val="노임"/>
      <sheetName val="지점별강우량"/>
      <sheetName val="98NS-N"/>
      <sheetName val="내역(1단양수장)"/>
      <sheetName val="Sheet6"/>
      <sheetName val="DATE"/>
      <sheetName val="INPUT"/>
      <sheetName val="우배수"/>
      <sheetName val="단가산출서"/>
      <sheetName val="Sheet1 (2)"/>
      <sheetName val="방음벽기초"/>
      <sheetName val="우수"/>
      <sheetName val="5흙막이"/>
      <sheetName val="금액내역서"/>
      <sheetName val="일위대가목록"/>
      <sheetName val="8.석축단위(H=1.5M)"/>
      <sheetName val="목교수량집계"/>
      <sheetName val="BID"/>
      <sheetName val="기초데이타"/>
      <sheetName val="산출내역서집계표"/>
      <sheetName val="화재 탐지 설비"/>
      <sheetName val="갑지"/>
      <sheetName val="규격"/>
      <sheetName val="바닥판"/>
      <sheetName val="토공분배표"/>
      <sheetName val="맨홀깨기"/>
      <sheetName val="제잡비.xls"/>
      <sheetName val="날개벽수량표"/>
      <sheetName val="주형"/>
      <sheetName val="유기공정"/>
      <sheetName val="터파기및재료"/>
      <sheetName val="수안보-MBR1"/>
      <sheetName val="차액보증"/>
      <sheetName val="원가계산서"/>
      <sheetName val="Macro(차단기)"/>
      <sheetName val="__MAIN"/>
      <sheetName val="도로토적"/>
      <sheetName val="용수지선토적"/>
      <sheetName val="총괄"/>
      <sheetName val="3BL공동구 수량"/>
      <sheetName val="신규단가"/>
      <sheetName val="Sheet3"/>
      <sheetName val="배수및구조물공1"/>
      <sheetName val="과천MAIN"/>
      <sheetName val="을"/>
    </sheetNames>
    <sheetDataSet>
      <sheetData sheetId="0" refreshError="1"/>
      <sheetData sheetId="1" refreshError="1">
        <row r="69">
          <cell r="I69">
            <v>3.17</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
          <cell r="C1" t="str">
            <v>북수원권 10호광장 통로 Box</v>
          </cell>
        </row>
        <row r="5">
          <cell r="G5">
            <v>2.5</v>
          </cell>
        </row>
        <row r="26">
          <cell r="D26">
            <v>1.54</v>
          </cell>
        </row>
        <row r="28">
          <cell r="D28">
            <v>1.8</v>
          </cell>
        </row>
        <row r="29">
          <cell r="D29">
            <v>0.9</v>
          </cell>
        </row>
        <row r="31">
          <cell r="D31">
            <v>1.3</v>
          </cell>
        </row>
        <row r="33">
          <cell r="D33">
            <v>1.7</v>
          </cell>
        </row>
        <row r="34">
          <cell r="D34">
            <v>0.65</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설계"/>
      <sheetName val="수량"/>
      <sheetName val="부표단가,총괄표"/>
      <sheetName val="내역서"/>
      <sheetName val="수량산출표"/>
      <sheetName val="댐구조도"/>
      <sheetName val="세월교산출기초"/>
      <sheetName val="예총"/>
      <sheetName val="Sheet4"/>
    </sheetNames>
    <sheetDataSet>
      <sheetData sheetId="0"/>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속지"/>
      <sheetName val="목차"/>
      <sheetName val="1가.위치도"/>
      <sheetName val="1나.현장사진"/>
      <sheetName val="1다.설계설명서"/>
      <sheetName val="설계적용기준"/>
      <sheetName val="1라.시방서"/>
      <sheetName val="1마.소반별시방서"/>
      <sheetName val="2가.사업시행예정공정표"/>
      <sheetName val="2나.소요인원산출서"/>
      <sheetName val="2다.사업대상지목록"/>
      <sheetName val="2라.임소반별 필지내역서"/>
      <sheetName val="2마.산물수집 필지내역서"/>
      <sheetName val="2바.임내정리 필지내역서"/>
      <sheetName val="3가.사업비원가계산서"/>
      <sheetName val="3나.설계내역서"/>
      <sheetName val="3다.단가산출서"/>
      <sheetName val="4가.수량집계표"/>
      <sheetName val="4나. 미래목 및 가지치기 본수"/>
      <sheetName val="4.잔존목검토"/>
      <sheetName val="4다.제거량 산출서"/>
      <sheetName val="4라.재적조서"/>
      <sheetName val="4마.수고계산서"/>
      <sheetName val="4바.표준지 GPS 좌표"/>
      <sheetName val="5가.소나무재선충병미감염확인서"/>
      <sheetName val="5나.물가자료"/>
      <sheetName val="일위대가"/>
      <sheetName val="수량산출서"/>
      <sheetName val="자재,노임단가"/>
      <sheetName val="5다.책임기술자 자격증(사본)"/>
      <sheetName val="5라.사업자등록증(사본)"/>
      <sheetName val="입목재적"/>
      <sheetName val="1-0-1"/>
      <sheetName val="1-0-2"/>
      <sheetName val="도면용"/>
      <sheetName val="Sheet2"/>
    </sheetNames>
    <sheetDataSet>
      <sheetData sheetId="0"/>
      <sheetData sheetId="1"/>
      <sheetData sheetId="2"/>
      <sheetData sheetId="3"/>
      <sheetData sheetId="4"/>
      <sheetData sheetId="5"/>
      <sheetData sheetId="6">
        <row r="274">
          <cell r="D274">
            <v>0.3</v>
          </cell>
        </row>
      </sheetData>
      <sheetData sheetId="7"/>
      <sheetData sheetId="8"/>
      <sheetData sheetId="9"/>
      <sheetData sheetId="10"/>
      <sheetData sheetId="11"/>
      <sheetData sheetId="12"/>
      <sheetData sheetId="13"/>
      <sheetData sheetId="14"/>
      <sheetData sheetId="15"/>
      <sheetData sheetId="16"/>
      <sheetData sheetId="17"/>
      <sheetData sheetId="18">
        <row r="5">
          <cell r="A5">
            <v>1</v>
          </cell>
          <cell r="B5">
            <v>1</v>
          </cell>
          <cell r="C5">
            <v>44</v>
          </cell>
          <cell r="D5">
            <v>0</v>
          </cell>
          <cell r="E5">
            <v>0</v>
          </cell>
          <cell r="F5" t="str">
            <v>재,생</v>
          </cell>
          <cell r="G5" t="str">
            <v>서남북</v>
          </cell>
          <cell r="H5" t="str">
            <v>중</v>
          </cell>
          <cell r="I5" t="str">
            <v>사양</v>
          </cell>
          <cell r="J5" t="str">
            <v>중</v>
          </cell>
          <cell r="K5" t="str">
            <v>약건</v>
          </cell>
          <cell r="L5" t="str">
            <v>중</v>
          </cell>
          <cell r="M5" t="str">
            <v>4</v>
          </cell>
          <cell r="N5" t="str">
            <v>천</v>
          </cell>
          <cell r="O5">
            <v>1</v>
          </cell>
          <cell r="P5" t="str">
            <v>Ⅲ</v>
          </cell>
          <cell r="Q5" t="str">
            <v>소나무</v>
          </cell>
          <cell r="R5">
            <v>16</v>
          </cell>
          <cell r="S5">
            <v>10</v>
          </cell>
          <cell r="T5">
            <v>15</v>
          </cell>
          <cell r="U5">
            <v>242.90999999999997</v>
          </cell>
          <cell r="V5">
            <v>1888</v>
          </cell>
          <cell r="W5" t="str">
            <v>천개</v>
          </cell>
          <cell r="X5">
            <v>1</v>
          </cell>
          <cell r="Y5" t="str">
            <v>정량</v>
          </cell>
          <cell r="Z5">
            <v>0</v>
          </cell>
          <cell r="AA5">
            <v>0</v>
          </cell>
          <cell r="AD5">
            <v>0</v>
          </cell>
          <cell r="AE5">
            <v>277</v>
          </cell>
          <cell r="AF5">
            <v>93</v>
          </cell>
          <cell r="AG5">
            <v>36</v>
          </cell>
          <cell r="AH5">
            <v>41</v>
          </cell>
          <cell r="AI5">
            <v>14</v>
          </cell>
          <cell r="AJ5">
            <v>14</v>
          </cell>
          <cell r="AK5">
            <v>0</v>
          </cell>
          <cell r="AL5">
            <v>0</v>
          </cell>
          <cell r="AM5">
            <v>0</v>
          </cell>
          <cell r="AN5">
            <v>0</v>
          </cell>
          <cell r="AO5">
            <v>0</v>
          </cell>
          <cell r="AP5">
            <v>12</v>
          </cell>
          <cell r="AQ5">
            <v>475</v>
          </cell>
          <cell r="AR5">
            <v>0.25158898305084748</v>
          </cell>
          <cell r="AS5">
            <v>35.170000000000009</v>
          </cell>
          <cell r="AT5">
            <v>0.14478613478242977</v>
          </cell>
          <cell r="AU5">
            <v>24.52</v>
          </cell>
          <cell r="AV5">
            <v>0.69718510093829955</v>
          </cell>
          <cell r="AW5">
            <v>16</v>
          </cell>
          <cell r="AX5">
            <v>1413</v>
          </cell>
          <cell r="AY5">
            <v>207.73999999999995</v>
          </cell>
          <cell r="AZ5">
            <v>0</v>
          </cell>
          <cell r="BA5">
            <v>0</v>
          </cell>
          <cell r="BB5">
            <v>-1</v>
          </cell>
          <cell r="BC5">
            <v>0</v>
          </cell>
        </row>
        <row r="6">
          <cell r="A6">
            <v>1</v>
          </cell>
          <cell r="B6">
            <v>2</v>
          </cell>
          <cell r="C6">
            <v>19.999999999999996</v>
          </cell>
          <cell r="D6">
            <v>0</v>
          </cell>
          <cell r="E6">
            <v>0</v>
          </cell>
          <cell r="F6" t="str">
            <v>재,생</v>
          </cell>
          <cell r="G6" t="str">
            <v>동남북</v>
          </cell>
          <cell r="H6" t="str">
            <v>중</v>
          </cell>
          <cell r="I6" t="str">
            <v>사양</v>
          </cell>
          <cell r="J6" t="str">
            <v>중</v>
          </cell>
          <cell r="K6" t="str">
            <v>약건</v>
          </cell>
          <cell r="L6" t="str">
            <v>중</v>
          </cell>
          <cell r="M6">
            <v>3</v>
          </cell>
          <cell r="N6" t="str">
            <v>천</v>
          </cell>
          <cell r="O6">
            <v>0</v>
          </cell>
          <cell r="P6" t="str">
            <v>Ⅲ</v>
          </cell>
          <cell r="Q6" t="str">
            <v>소나무</v>
          </cell>
          <cell r="R6">
            <v>16</v>
          </cell>
          <cell r="S6">
            <v>10</v>
          </cell>
          <cell r="T6">
            <v>13</v>
          </cell>
          <cell r="U6">
            <v>147.4</v>
          </cell>
          <cell r="V6">
            <v>1134</v>
          </cell>
          <cell r="W6" t="str">
            <v>천개</v>
          </cell>
          <cell r="X6">
            <v>1</v>
          </cell>
          <cell r="Y6" t="str">
            <v>정량</v>
          </cell>
          <cell r="Z6">
            <v>0</v>
          </cell>
          <cell r="AA6">
            <v>0</v>
          </cell>
          <cell r="AD6">
            <v>0</v>
          </cell>
          <cell r="AE6">
            <v>138</v>
          </cell>
          <cell r="AF6">
            <v>38</v>
          </cell>
          <cell r="AG6">
            <v>29</v>
          </cell>
          <cell r="AH6">
            <v>13</v>
          </cell>
          <cell r="AI6">
            <v>4</v>
          </cell>
          <cell r="AJ6">
            <v>4</v>
          </cell>
          <cell r="AK6">
            <v>0</v>
          </cell>
          <cell r="AL6">
            <v>0</v>
          </cell>
          <cell r="AM6">
            <v>0</v>
          </cell>
          <cell r="AN6">
            <v>0</v>
          </cell>
          <cell r="AO6">
            <v>0</v>
          </cell>
          <cell r="AP6">
            <v>12</v>
          </cell>
          <cell r="AQ6">
            <v>226</v>
          </cell>
          <cell r="AR6">
            <v>0.19929453262786595</v>
          </cell>
          <cell r="AS6">
            <v>13.99</v>
          </cell>
          <cell r="AT6">
            <v>9.4911804613297152E-2</v>
          </cell>
          <cell r="AU6">
            <v>9.5399999999999991</v>
          </cell>
          <cell r="AV6">
            <v>0.68191565403859888</v>
          </cell>
          <cell r="AW6">
            <v>16</v>
          </cell>
          <cell r="AX6">
            <v>908</v>
          </cell>
          <cell r="AY6">
            <v>133.41</v>
          </cell>
          <cell r="AZ6">
            <v>0</v>
          </cell>
          <cell r="BA6">
            <v>0</v>
          </cell>
          <cell r="BB6">
            <v>-1</v>
          </cell>
          <cell r="BC6">
            <v>0</v>
          </cell>
        </row>
      </sheetData>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ow r="486">
          <cell r="A486">
            <v>0</v>
          </cell>
        </row>
      </sheetData>
      <sheetData sheetId="33"/>
      <sheetData sheetId="34"/>
      <sheetData sheetId="35"/>
      <sheetData sheetId="36"/>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목(가-마)"/>
      <sheetName val="수목(바-주목)"/>
      <sheetName val="수목(중국단풍-)"/>
      <sheetName val="식재인부"/>
      <sheetName val="지주목수"/>
      <sheetName val="데이타"/>
      <sheetName val="炷舅?XLS]데이타'!$E$124"/>
      <sheetName val="ls]노임"/>
      <sheetName val="갑지"/>
      <sheetName val="목차"/>
      <sheetName val="1표지-공사시방서"/>
      <sheetName val="2표지-설계내역서"/>
      <sheetName val="원가계산서"/>
      <sheetName val="관급내역서"/>
      <sheetName val="내역서"/>
      <sheetName val="일위대가표"/>
      <sheetName val="aiming(일위대가표)"/>
      <sheetName val="산출서"/>
      <sheetName val="F단가비교표"/>
      <sheetName val="3표지-설계도면"/>
      <sheetName val="노임"/>
      <sheetName val="____"/>
      <sheetName val="___"/>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표지"/>
      <sheetName val="원내역"/>
      <sheetName val=""/>
      <sheetName val="소일위대가코드표"/>
      <sheetName val="炷舅?XLS"/>
      <sheetName val="ls"/>
      <sheetName val="토공사"/>
      <sheetName val="품셈집계표"/>
      <sheetName val="자재조사표(참고용)"/>
      <sheetName val="일반부표집계표"/>
      <sheetName val="간접"/>
      <sheetName val="원가계산"/>
      <sheetName val="품셈TABLE"/>
      <sheetName val="설명"/>
      <sheetName val="수량산출서"/>
      <sheetName val="수목표준대가"/>
      <sheetName val="수목일위"/>
      <sheetName val="수목데이타"/>
      <sheetName val="기타 정보통신공사"/>
      <sheetName val="단가대비표"/>
      <sheetName val="6호기"/>
      <sheetName val="Sheet1"/>
      <sheetName val="Customer Databas"/>
      <sheetName val="AS포장복구 "/>
      <sheetName val="2000.11월설계내역"/>
      <sheetName val="건축2"/>
      <sheetName val="표지 (2)"/>
      <sheetName val="공종단가"/>
      <sheetName val="참고"/>
      <sheetName val="공사개요"/>
      <sheetName val="노임단가"/>
      <sheetName val="단가조사"/>
      <sheetName val="장비별표(오거보링)(Ø400)(12M)"/>
      <sheetName val="1"/>
      <sheetName val="2"/>
      <sheetName val="3"/>
      <sheetName val="4"/>
      <sheetName val="5"/>
      <sheetName val="갑  지"/>
      <sheetName val="전익자재"/>
      <sheetName val="시설물일위"/>
      <sheetName val="가설공사"/>
      <sheetName val="단가결정"/>
      <sheetName val="내역아"/>
      <sheetName val="울타리"/>
      <sheetName val="문학간접"/>
      <sheetName val="자재단가조사표-수목"/>
      <sheetName val="가설공사비"/>
      <sheetName val="도로구조공사비"/>
      <sheetName val="도로토공공사비"/>
      <sheetName val="여수토공사비"/>
      <sheetName val="준검 내역서"/>
      <sheetName val="䈘목(중국단풍-)"/>
      <sheetName val="접속도로1"/>
      <sheetName val="평가데이터"/>
      <sheetName val="unit 4"/>
      <sheetName val="화재 탐지 설비"/>
      <sheetName val="Total"/>
      <sheetName val="이름표지정"/>
      <sheetName val="금액"/>
      <sheetName val="9811"/>
      <sheetName val="1차증가원가계산"/>
      <sheetName val="횡배수관재료-"/>
      <sheetName val="계산서(직선부)"/>
      <sheetName val="포장재료집계표"/>
      <sheetName val="콘크리트측구연장"/>
      <sheetName val="포장공"/>
      <sheetName val="-몰탈콘크리트"/>
      <sheetName val="-배수구조물공토공"/>
      <sheetName val="일위대가(가설)"/>
      <sheetName val="49"/>
      <sheetName val="데리네이타현황"/>
      <sheetName val="간선계산"/>
      <sheetName val="기초일위"/>
      <sheetName val="시설일위"/>
      <sheetName val="조명일위"/>
      <sheetName val="직재"/>
      <sheetName val="재집"/>
      <sheetName val="골조시행"/>
      <sheetName val="Sheet2"/>
      <sheetName val="철근총괄집계표"/>
      <sheetName val="#REF"/>
      <sheetName val="집수정(600-700)"/>
      <sheetName val="토사(PE)"/>
      <sheetName val="DATE"/>
      <sheetName val="Sheet3"/>
      <sheetName val="터파기및재료"/>
      <sheetName val="빗물받이(910-510-410)"/>
      <sheetName val="우수"/>
      <sheetName val="금융비용"/>
      <sheetName val="일위대가"/>
      <sheetName val="2000년1차"/>
      <sheetName val="2000전체분"/>
      <sheetName val="내역"/>
      <sheetName val="금액내역서"/>
      <sheetName val="총괄내역"/>
      <sheetName val="Sheet1 (2)"/>
      <sheetName val="교사기준면적(초등)"/>
      <sheetName val="단가 및 재료비"/>
      <sheetName val="단가산출2"/>
      <sheetName val="품셈"/>
      <sheetName val="전주2本1"/>
      <sheetName val="조명시설"/>
      <sheetName val="1.설계조건"/>
      <sheetName val="data"/>
      <sheetName val="직접경비"/>
      <sheetName val="직접인건비"/>
      <sheetName val="건축-물가변동"/>
      <sheetName val="현장관리비"/>
      <sheetName val="노임이"/>
      <sheetName val="기본단가표"/>
      <sheetName val="공종별원가계산"/>
      <sheetName val="가감수량"/>
      <sheetName val="맨홀수량산출"/>
      <sheetName val="공종목록표"/>
      <sheetName val="총괄내역서"/>
      <sheetName val="연습"/>
      <sheetName val="노무,재료"/>
      <sheetName val="단가산출"/>
      <sheetName val="토공산출(주차장)"/>
      <sheetName val="현장관리"/>
      <sheetName val="공통가설"/>
      <sheetName val="매입"/>
      <sheetName val="토공산출 (아파트)"/>
      <sheetName val="DANGA"/>
      <sheetName val="5 일위목록"/>
      <sheetName val="7 단가조사"/>
      <sheetName val="6 일위대가"/>
      <sheetName val="파일의이용"/>
      <sheetName val="전체"/>
      <sheetName val="남양내역"/>
      <sheetName val="Sheet4"/>
      <sheetName val="A"/>
      <sheetName val="별표집계"/>
      <sheetName val="자재단가"/>
      <sheetName val="9509"/>
      <sheetName val="EACT10"/>
      <sheetName val="견적시담(송포2공구)"/>
      <sheetName val="2공구산출내역"/>
      <sheetName val="10공구일위"/>
      <sheetName val="정렬"/>
      <sheetName val="산출내역서집계표"/>
      <sheetName val="DC-O-4-S(설명서)"/>
      <sheetName val="Mc1"/>
      <sheetName val="ABUT수량-A1"/>
      <sheetName val="개인"/>
      <sheetName val="단가"/>
      <sheetName val="INPUT"/>
      <sheetName val="단가산출1"/>
      <sheetName val="중기사용료산출근거"/>
      <sheetName val="참조"/>
      <sheetName val="참조M"/>
      <sheetName val="2.대외공문"/>
      <sheetName val="횡배수관토공수량"/>
      <sheetName val="관공일위대가"/>
      <sheetName val="시멘트"/>
      <sheetName val="물가자료"/>
      <sheetName val="BID"/>
      <sheetName val="Ⅶ-2.현장경비산출"/>
      <sheetName val="E.P.T수량산출서"/>
      <sheetName val="기계경비적용기준"/>
      <sheetName val="배수내역"/>
      <sheetName val="DT"/>
      <sheetName val="롤러"/>
      <sheetName val="펌프차타설"/>
      <sheetName val="시설물기초"/>
      <sheetName val="수목단가"/>
      <sheetName val="시설수량표"/>
      <sheetName val="식재수량표"/>
      <sheetName val="비목군분류일위"/>
      <sheetName val="입찰"/>
      <sheetName val="현경"/>
      <sheetName val="기초자료입력"/>
      <sheetName val="전기혼잡제경비(45)"/>
      <sheetName val="현장"/>
      <sheetName val="전기"/>
      <sheetName val="철콘"/>
      <sheetName val="년도별시공"/>
      <sheetName val="식재일위"/>
      <sheetName val="간접비"/>
      <sheetName val="123"/>
      <sheetName val="기초자료"/>
      <sheetName val="평가내역"/>
      <sheetName val="공내역"/>
      <sheetName val="노임(1차)"/>
      <sheetName val="계수시트"/>
      <sheetName val="일위목록"/>
      <sheetName val="세부내역"/>
      <sheetName val="조건"/>
      <sheetName val="일위대가-1"/>
      <sheetName val="내역(APT)"/>
      <sheetName val="골조대비내역"/>
      <sheetName val="기계설비-물가변동"/>
      <sheetName val="일위대가목차"/>
      <sheetName val="수안보-MBR1"/>
      <sheetName val="일위"/>
      <sheetName val="공사별 가중치 산출근거(토목)"/>
      <sheetName val="가중치근거(조경)"/>
      <sheetName val="식재"/>
      <sheetName val="시설물"/>
      <sheetName val="식재출력용"/>
      <sheetName val="유지관리"/>
      <sheetName val="부하계산서"/>
      <sheetName val="예가표"/>
      <sheetName val="에너지동"/>
      <sheetName val="경산"/>
      <sheetName val="카렌스센터계량기설치공사"/>
      <sheetName val="내역서01"/>
      <sheetName val="토목주소"/>
      <sheetName val="공사비예산서(토목분)"/>
      <sheetName val="공구원가계산"/>
      <sheetName val="공사요율산출표"/>
      <sheetName val="수량산출"/>
      <sheetName val="자재 집계표"/>
      <sheetName val="말고개터널조명전압강하"/>
      <sheetName val="예산명세서"/>
      <sheetName val="설계명세서"/>
      <sheetName val="자료입력"/>
      <sheetName val="준공정산"/>
      <sheetName val="총괄표"/>
      <sheetName val="대가표(품셈)"/>
      <sheetName val="조명율표"/>
      <sheetName val="GAS"/>
      <sheetName val="전선 및 전선관"/>
      <sheetName val="투찰금액"/>
      <sheetName val="1차 내역서"/>
      <sheetName val="귀래 설계 공내역서"/>
      <sheetName val="설계내역서"/>
      <sheetName val="단가표 (2)"/>
      <sheetName val="충주"/>
      <sheetName val="개소별수량산출"/>
      <sheetName val="총괄표1"/>
      <sheetName val="DB@Acess"/>
      <sheetName val="Civil"/>
      <sheetName val="퇴직금(울산천상)"/>
      <sheetName val="금융"/>
      <sheetName val="실행간접비용"/>
      <sheetName val="合成単価作成表-BLDG"/>
      <sheetName val="삭제금지단가"/>
      <sheetName val="설계서"/>
      <sheetName val="공사기본내용입력"/>
      <sheetName val="공통"/>
      <sheetName val="동해title"/>
      <sheetName val="운동장 (2)"/>
      <sheetName val="기성청구"/>
      <sheetName val="설계내역일위"/>
      <sheetName val="일반부표"/>
      <sheetName val="견적"/>
      <sheetName val="부하계산"/>
      <sheetName val="설계예산서"/>
      <sheetName val="토공수량"/>
      <sheetName val="설계내"/>
      <sheetName val="SG"/>
      <sheetName val="견적율"/>
      <sheetName val="밸브설치"/>
      <sheetName val="입력자료"/>
      <sheetName val="BH"/>
      <sheetName val="지수"/>
      <sheetName val="대치판정"/>
      <sheetName val="상 부"/>
      <sheetName val="수량산출표"/>
      <sheetName val="JUCKEYK"/>
      <sheetName val="가도공"/>
      <sheetName val="3.바닥판  "/>
      <sheetName val="MOTOR"/>
      <sheetName val="단위단가"/>
      <sheetName val="부대공Ⅱ"/>
      <sheetName val="교육종류"/>
      <sheetName val="현관"/>
      <sheetName val="인원"/>
      <sheetName val="1호인버트수량"/>
      <sheetName val="석축설면"/>
      <sheetName val="법면단"/>
      <sheetName val="설계조건"/>
      <sheetName val="안정계산"/>
      <sheetName val="단면검토"/>
      <sheetName val="제수"/>
      <sheetName val="공기"/>
      <sheetName val="EQT-ESTN"/>
      <sheetName val="자료"/>
      <sheetName val="간선"/>
      <sheetName val="전압"/>
      <sheetName val="조도"/>
      <sheetName val="동력"/>
      <sheetName val="입찰안"/>
      <sheetName val="지주목시비량산출서"/>
      <sheetName val="예산갑지"/>
      <sheetName val="D&amp;P특기사항"/>
      <sheetName val="토공집계"/>
      <sheetName val="SCHE"/>
      <sheetName val="단가비교"/>
      <sheetName val="JUCK"/>
      <sheetName val="공종집계"/>
      <sheetName val="평교-내역"/>
      <sheetName val="날개벽(좌,우=60도-4개)"/>
      <sheetName val="주요항목별"/>
      <sheetName val="사급자재"/>
      <sheetName val="약품설비"/>
      <sheetName val="1안"/>
      <sheetName val="공통비총괄표"/>
      <sheetName val="내역서2안"/>
      <sheetName val="중기일위대가"/>
      <sheetName val="정화조방수미장"/>
      <sheetName val="코드"/>
      <sheetName val="인건비"/>
      <sheetName val="설계내역"/>
      <sheetName val="03하반기내역서"/>
      <sheetName val="04상반기"/>
      <sheetName val="약품공급2"/>
      <sheetName val="공작물조직표(용배수)"/>
      <sheetName val="기기리스트"/>
      <sheetName val="산출근거"/>
      <sheetName val="자단"/>
      <sheetName val="인공산출"/>
      <sheetName val="11월"/>
      <sheetName val="가격비"/>
      <sheetName val="일위집계표"/>
      <sheetName val="炷舅_XLS_데이타'!$E$124"/>
      <sheetName val="ls_노임"/>
      <sheetName val="炷舅_XLS"/>
      <sheetName val="4-10"/>
      <sheetName val="정부노임단가"/>
      <sheetName val="노무산출서"/>
      <sheetName val="담장산출"/>
      <sheetName val="노무비"/>
      <sheetName val="퍼스트"/>
      <sheetName val="건축내역서"/>
      <sheetName val="설비내역서"/>
      <sheetName val="전기내역서"/>
      <sheetName val="제잡비"/>
      <sheetName val="토집"/>
      <sheetName val="간지"/>
      <sheetName val="배수공"/>
      <sheetName val="전기일위대가"/>
      <sheetName val="기성내역"/>
      <sheetName val="지급자재"/>
      <sheetName val="실행철강하도"/>
      <sheetName val="EJ"/>
      <sheetName val="토공집계표"/>
      <sheetName val="Sheet6"/>
      <sheetName val="설계예시"/>
      <sheetName val="노무비단가"/>
      <sheetName val="2000_11월설계내역"/>
      <sheetName val="Customer_Databas"/>
      <sheetName val="AS포장복구_"/>
      <sheetName val="표지_(2)"/>
      <sheetName val="기타_정보통신공사"/>
      <sheetName val="갑__지"/>
      <sheetName val="unit_4"/>
      <sheetName val="화재_탐지_설비"/>
      <sheetName val="단가_및_재료비"/>
      <sheetName val="준검_내역서"/>
      <sheetName val="Sheet1_(2)"/>
      <sheetName val="토공산출_(아파트)"/>
      <sheetName val="1_설계조건"/>
      <sheetName val="Ⅶ-2_현장경비산출"/>
      <sheetName val="귀래_설계_공내역서"/>
      <sheetName val="자재_집계표"/>
      <sheetName val="5_일위목록"/>
      <sheetName val="7_단가조사"/>
      <sheetName val="6_일위대가"/>
      <sheetName val="E_P_T수량산출서"/>
      <sheetName val="전선_및_전선관"/>
      <sheetName val="잡비"/>
      <sheetName val=" 견적서"/>
      <sheetName val="설계"/>
      <sheetName val="소야공정계획표"/>
      <sheetName val="부대공1(65-77,93-95)"/>
      <sheetName val="부대공2(78-"/>
      <sheetName val="배수및구조물공1"/>
      <sheetName val="구조물토공"/>
      <sheetName val="토공2(11~19)"/>
      <sheetName val="배수및구조물공2"/>
      <sheetName val="토공1(1~10,92)"/>
      <sheetName val="토공3(20~31)"/>
      <sheetName val="수량계산서 집계표(가설 신설 및 철거-을지로3가 3호선)"/>
      <sheetName val="수량계산서 집계표(신설-을지로3가 3호선)"/>
      <sheetName val="수량계산서 집계표(철거-을지로3가 3호선)"/>
      <sheetName val="시공"/>
      <sheetName val="총괄"/>
      <sheetName val="단목"/>
      <sheetName val="토목수량"/>
      <sheetName val="천방교접속"/>
      <sheetName val="기타_정보통신공사1"/>
      <sheetName val="Customer_Databas1"/>
      <sheetName val="AS포장복구_1"/>
      <sheetName val="2000_11월설계내역1"/>
      <sheetName val="표지_(2)1"/>
      <sheetName val="갑__지1"/>
      <sheetName val="unit_41"/>
      <sheetName val="화재_탐지_설비1"/>
      <sheetName val="준검_내역서1"/>
      <sheetName val="Sheet1_(2)1"/>
      <sheetName val="단가_및_재료비1"/>
      <sheetName val="1_설계조건1"/>
      <sheetName val="Ⅶ-2_현장경비산출1"/>
      <sheetName val="토공산출_(아파트)1"/>
      <sheetName val="5_일위목록1"/>
      <sheetName val="7_단가조사1"/>
      <sheetName val="6_일위대가1"/>
      <sheetName val="E_P_T수량산출서1"/>
      <sheetName val="근거(기밀댐퍼)"/>
      <sheetName val="WORK"/>
      <sheetName val="9GNG운반"/>
      <sheetName val="당초내역서"/>
      <sheetName val="원가"/>
      <sheetName val="절감계산"/>
      <sheetName val="목차 "/>
      <sheetName val="계획서"/>
      <sheetName val="연장"/>
      <sheetName val="위치도(점용허가용)"/>
      <sheetName val="신청서"/>
      <sheetName val="1.가설"/>
      <sheetName val="4.목공사"/>
      <sheetName val="bearing"/>
      <sheetName val="단가표_(2)"/>
      <sheetName val="덕소내역"/>
      <sheetName val="평형별수량표"/>
      <sheetName val="가설개략"/>
      <sheetName val="을지"/>
      <sheetName val="평당"/>
      <sheetName val="매입세"/>
      <sheetName val="창호"/>
      <sheetName val="각종단가"/>
      <sheetName val="기성내역서표지"/>
      <sheetName val="고개가설"/>
      <sheetName val="타견적(을)"/>
      <sheetName val="부시수량"/>
      <sheetName val="DATA 입력란"/>
      <sheetName val="1. 설계조건 2.단면가정 3. 하중계산"/>
      <sheetName val="노임자재단가"/>
      <sheetName val="기초공"/>
      <sheetName val="기둥(원형)"/>
      <sheetName val="소요자재"/>
      <sheetName val="횡배수관수량집계"/>
      <sheetName val="횡배수관기초"/>
      <sheetName val="6PILE  (돌출)"/>
      <sheetName val="부대내역"/>
      <sheetName val="제잡비집계"/>
      <sheetName val="가설건물"/>
      <sheetName val="70%"/>
      <sheetName val="ITEM"/>
      <sheetName val="터널조도"/>
      <sheetName val="와동25-3(변경)"/>
      <sheetName val="구조물공1(51~56)"/>
      <sheetName val="가설"/>
      <sheetName val="구조포설"/>
      <sheetName val="복구"/>
      <sheetName val="부대"/>
      <sheetName val="부호표"/>
      <sheetName val="토공"/>
      <sheetName val="참조(2)"/>
      <sheetName val="Y-WORK"/>
      <sheetName val="날개벽수량표"/>
      <sheetName val="자판실행"/>
      <sheetName val="설계가"/>
      <sheetName val="자재"/>
      <sheetName val="PAINT"/>
      <sheetName val="시추주상도"/>
      <sheetName val="주관사업"/>
      <sheetName val="기초1"/>
      <sheetName val="수목데이타 "/>
      <sheetName val="unitpric"/>
      <sheetName val="FB25JN"/>
      <sheetName val="수량집계표"/>
      <sheetName val="공종별수량집계"/>
      <sheetName val="전계가"/>
      <sheetName val="전기공사"/>
      <sheetName val="1차_내역서"/>
      <sheetName val="가로등"/>
      <sheetName val="TEL"/>
      <sheetName val="실행"/>
      <sheetName val="신표지1"/>
      <sheetName val="배수판"/>
      <sheetName val="GAS저장소"/>
      <sheetName val="라인마킹"/>
      <sheetName val="위험물저장소"/>
      <sheetName val="일반창고동"/>
      <sheetName val="교대시점"/>
      <sheetName val="PW3"/>
      <sheetName val="PW4"/>
      <sheetName val="SC1"/>
      <sheetName val="PE"/>
      <sheetName val="PM"/>
      <sheetName val="TR"/>
      <sheetName val="7단가"/>
      <sheetName val="원형1호맨홀토공수량"/>
      <sheetName val="공정코드"/>
      <sheetName val="일위대가목록"/>
      <sheetName val="말뚝지지력산정"/>
      <sheetName val="01"/>
      <sheetName val="경비"/>
      <sheetName val="진주방향"/>
      <sheetName val="적용기준"/>
      <sheetName val="품셈표"/>
      <sheetName val="철거산출근거"/>
      <sheetName val="건축(을)"/>
      <sheetName val="2.가로등(영구)"/>
      <sheetName val="ENTRY"/>
      <sheetName val="기계실 D200"/>
      <sheetName val="사전공사"/>
      <sheetName val="cable-data"/>
      <sheetName val="3.공통공사대비"/>
      <sheetName val="전차선로 물량표"/>
      <sheetName val="한강운반비"/>
      <sheetName val="공통(20-91)"/>
      <sheetName val="가스내역"/>
      <sheetName val="자"/>
      <sheetName val="노"/>
      <sheetName val="위치조서"/>
      <sheetName val="계산내역(설비)"/>
      <sheetName val="부안일위"/>
      <sheetName val="과세내역(세부)"/>
      <sheetName val="List"/>
      <sheetName val="10"/>
      <sheetName val="11"/>
      <sheetName val="6"/>
      <sheetName val="7"/>
      <sheetName val="8"/>
      <sheetName val="9"/>
      <sheetName val="개요"/>
      <sheetName val="수량"/>
      <sheetName val="발생토"/>
      <sheetName val="가스(내역)"/>
      <sheetName val="참고자료"/>
      <sheetName val="공사비집계표"/>
      <sheetName val="Sheet13"/>
      <sheetName val="발전기"/>
      <sheetName val="Sheet14"/>
      <sheetName val="수량집계"/>
      <sheetName val="을"/>
      <sheetName val="재료단가"/>
      <sheetName val="교각1"/>
      <sheetName val="동력부하계산"/>
      <sheetName val="공사발의서"/>
      <sheetName val="S0"/>
      <sheetName val="이름정의"/>
      <sheetName val="초기화면"/>
      <sheetName val="98지급계획"/>
      <sheetName val="실행(표지,갑,을)"/>
      <sheetName val="-배수구조물⳵토공"/>
      <sheetName val="경상비"/>
      <sheetName val="연돌일위집계"/>
      <sheetName val="토공실행"/>
      <sheetName val="인사자료총집계"/>
      <sheetName val="2호맨홀공제수량"/>
      <sheetName val="인부신상자료"/>
      <sheetName val="직접공사비집계표_7"/>
      <sheetName val="공통가설_8"/>
      <sheetName val="기타시설"/>
      <sheetName val="아파트_9"/>
      <sheetName val="주민복지관"/>
      <sheetName val="지하주차장"/>
      <sheetName val="Cost bd-&quot;A&quot;"/>
      <sheetName val="관리,공감"/>
      <sheetName val="토목"/>
      <sheetName val="COVER"/>
      <sheetName val="우배수"/>
      <sheetName val="원형맨홀수량"/>
      <sheetName val="2000,9월 일위"/>
      <sheetName val="품의서(0217)"/>
      <sheetName val="설계서(본관)"/>
      <sheetName val="날개벽"/>
      <sheetName val="영업.일1"/>
      <sheetName val="전등설비"/>
      <sheetName val="부하(성남)"/>
      <sheetName val="견적서"/>
      <sheetName val="영창26"/>
      <sheetName val="도급예산내역서봉투"/>
      <sheetName val="공사원가계산서"/>
      <sheetName val="설계산출표지"/>
      <sheetName val="도급예산내역서총괄표"/>
      <sheetName val="을부담운반비"/>
      <sheetName val="운반비산출"/>
      <sheetName val="현장관리비 산출내역"/>
      <sheetName val="대공종"/>
      <sheetName val="EQUIP-H"/>
      <sheetName val="A-4"/>
      <sheetName val="설계기준"/>
      <sheetName val="2.2.10.샤시등"/>
      <sheetName val="내역1"/>
      <sheetName val="투자효율분석"/>
      <sheetName val="4가.수량집계표"/>
      <sheetName val="댐구조도"/>
      <sheetName val="세월교산출기초"/>
      <sheetName val="001"/>
      <sheetName val="sub"/>
      <sheetName val="N賃率-職"/>
      <sheetName val="월별"/>
      <sheetName val="가감수량(2호)"/>
      <sheetName val="맨홀수량산출(2호)"/>
      <sheetName val="하수급견적대비"/>
      <sheetName val="G.R300경비"/>
      <sheetName val="3차준공"/>
      <sheetName val="MAIN"/>
      <sheetName val="단면가정"/>
      <sheetName val="기성2"/>
      <sheetName val="우수공"/>
      <sheetName val="기타공사"/>
      <sheetName val="단청(제외)"/>
      <sheetName val="목공집계"/>
      <sheetName val="미장(2)"/>
      <sheetName val="운반"/>
      <sheetName val="지붕(기와)"/>
      <sheetName val="200"/>
      <sheetName val="코드표"/>
      <sheetName val="1.설계기준"/>
      <sheetName val="기준액"/>
      <sheetName val="단가 산출서(산근#1~#102)"/>
      <sheetName val="邅☳"/>
      <sheetName val="자재표"/>
      <sheetName val="수로단위수량"/>
      <sheetName val="현장조사"/>
      <sheetName val="요약&amp;결과"/>
      <sheetName val="재료집계표"/>
      <sheetName val="왕십리방향"/>
      <sheetName val="3BL공동구 수량"/>
      <sheetName val="사급자재비"/>
      <sheetName val="SLAB"/>
      <sheetName val="TB-내역서"/>
      <sheetName val="성곽내역서"/>
      <sheetName val="노임 (2차)"/>
      <sheetName val="설계변경조서"/>
      <sheetName val="간선토공재집"/>
      <sheetName val="지선토공재집"/>
      <sheetName val="암거단위"/>
      <sheetName val="횡 연장"/>
      <sheetName val="인건비 "/>
      <sheetName val="table"/>
      <sheetName val="3연box"/>
      <sheetName val="단 box"/>
      <sheetName val="노무"/>
      <sheetName val="표  지"/>
      <sheetName val="공사원가"/>
      <sheetName val="22인공"/>
      <sheetName val="JOIN(2span)"/>
      <sheetName val="바닥판"/>
      <sheetName val="주빔의 설계"/>
      <sheetName val="철근량산정및사용성검토"/>
      <sheetName val="입력DATA"/>
      <sheetName val="계약내역서(을지)"/>
      <sheetName val="가격조사서"/>
      <sheetName val="1공구내역서(1)"/>
      <sheetName val="b_balju_cho"/>
      <sheetName val="cal"/>
      <sheetName val="XXXXXX"/>
      <sheetName val="3.하중산정4.지지력"/>
      <sheetName val="VXXXXX"/>
      <sheetName val="구조물철거타공정이월"/>
      <sheetName val="DATA1"/>
      <sheetName val="변경일위"/>
      <sheetName val="Book1"/>
      <sheetName val="용산1(해보)"/>
      <sheetName val="통합내역"/>
      <sheetName val="재정비직인"/>
      <sheetName val="공사비산출내역"/>
      <sheetName val="I一般比"/>
      <sheetName val="XL4Poppy"/>
      <sheetName val="현장관리비 "/>
      <sheetName val="내역서(전기)"/>
      <sheetName val="D16"/>
      <sheetName val="D25"/>
      <sheetName val="D22"/>
      <sheetName val="기구조직"/>
      <sheetName val="기계경비일람"/>
      <sheetName val="포장자재집계표"/>
      <sheetName val="INPUTDATA"/>
      <sheetName val="일위대가(건축)"/>
      <sheetName val="내2"/>
      <sheetName val="GAEYO"/>
      <sheetName val="투입비"/>
      <sheetName val="철근량"/>
      <sheetName val="증감내역서"/>
      <sheetName val="신우"/>
      <sheetName val="경율산정.XLS"/>
      <sheetName val="차수"/>
      <sheetName val="Ȁ_x0004_夁瓅"/>
      <sheetName val="COPING-1"/>
      <sheetName val="역T형교대-2수량"/>
      <sheetName val="항목(1)"/>
      <sheetName val="BOOK4"/>
      <sheetName val="역T형교대(말뚝기초)"/>
      <sheetName val="예정(3)"/>
      <sheetName val="일반문틀 설치"/>
      <sheetName val="샌딩 에폭시 도장"/>
      <sheetName val="스텐문틀설치"/>
      <sheetName val="청천내"/>
      <sheetName val="인자기준_2007"/>
      <sheetName val="할인_할증률산정"/>
      <sheetName val="금액단가표"/>
      <sheetName val="자료기입"/>
      <sheetName val="예정공정표(장기간)"/>
      <sheetName val="재정비내역"/>
      <sheetName val="지적고시내역"/>
      <sheetName val="단면 (2)"/>
      <sheetName val="b_balju"/>
      <sheetName val="인제내역"/>
      <sheetName val="오억미만"/>
      <sheetName val="안정검토(온1)"/>
      <sheetName val="환경기계공정표 (3)"/>
      <sheetName val="심사물량"/>
      <sheetName val="고창방향"/>
      <sheetName val="대로근거"/>
      <sheetName val="중로근거"/>
      <sheetName val="CC16-내역서"/>
      <sheetName val="단위수량"/>
      <sheetName val="환율 및 노임"/>
      <sheetName val="속 일위대가"/>
      <sheetName val="자재단가대비표"/>
      <sheetName val="단위수량산출"/>
      <sheetName val="1단계"/>
      <sheetName val="식재일위대가"/>
      <sheetName val="전선관"/>
      <sheetName val="자재단가집계"/>
      <sheetName val="가격"/>
      <sheetName val="단가입력창"/>
      <sheetName val="공종단가표 "/>
      <sheetName val="산출2-기기동력"/>
      <sheetName val="(A)내역서"/>
      <sheetName val="프랜트면허"/>
      <sheetName val="증감대비"/>
      <sheetName val="Front"/>
      <sheetName val="wall"/>
      <sheetName val="HVAC"/>
      <sheetName val="계측제어설비"/>
      <sheetName val="노 무 비"/>
      <sheetName val="중기사용료"/>
      <sheetName val="설명서"/>
      <sheetName val="예정공정표"/>
      <sheetName val="표지1"/>
      <sheetName val="H-pile(298x299)"/>
      <sheetName val="H-pile(250x250)"/>
      <sheetName val="1공구"/>
      <sheetName val="관기성공.내"/>
      <sheetName val="공종별자재"/>
      <sheetName val="99.12"/>
      <sheetName val="자재단가_사급"/>
      <sheetName val="중기기준"/>
      <sheetName val="중기적산목록"/>
      <sheetName val="구조물터파기수량집계"/>
      <sheetName val="배수공 시멘트 및 골재량 산출"/>
      <sheetName val="차액보증"/>
      <sheetName val="99년신청"/>
      <sheetName val="잡철물"/>
      <sheetName val="#3_일위대가목록"/>
      <sheetName val="P-산#1-1(WOWA1)"/>
      <sheetName val="현장지지물물량"/>
      <sheetName val="XREF"/>
      <sheetName val="감가상각누계액"/>
      <sheetName val="영동(D)"/>
      <sheetName val="3.바닥판설계"/>
      <sheetName val="우수받이"/>
      <sheetName val="기별(종합)"/>
      <sheetName val="결재갑지"/>
      <sheetName val="FAB별"/>
      <sheetName val="입출재고현황 (2)"/>
      <sheetName val="무시"/>
      <sheetName val="직원투입계획"/>
      <sheetName val="신규품셈목차"/>
      <sheetName val="시중노임단가"/>
      <sheetName val="결재판(삭제하지말아주세요)"/>
      <sheetName val="O＆P"/>
      <sheetName val="일위_파일"/>
      <sheetName val="우각부보강"/>
      <sheetName val="내역서1"/>
      <sheetName val="샘플표지"/>
      <sheetName val="개산공사비"/>
      <sheetName val="Factor"/>
      <sheetName val="General Data"/>
      <sheetName val="단가산출서 (2)"/>
      <sheetName val="단가산출서"/>
      <sheetName val="날개벽(좌,우=45도,75도)"/>
      <sheetName val="woo(mac)"/>
      <sheetName val="심사계산"/>
      <sheetName val="ilch"/>
      <sheetName val="총괄내역단가"/>
      <sheetName val="단청(1)제외"/>
      <sheetName val="미장및수장"/>
      <sheetName val="수리보고"/>
      <sheetName val="Code"/>
      <sheetName val="계정"/>
      <sheetName val="남양시작동자105노65기1.3화1.2"/>
      <sheetName val="방지책개소별명세"/>
      <sheetName val="관내역"/>
      <sheetName val="5.전사투자계획종함안"/>
      <sheetName val="투찰내역"/>
      <sheetName val="내역서-전체낙찰율"/>
      <sheetName val="6.가격조사서 "/>
      <sheetName val="인부노임"/>
      <sheetName val="공용시설내역"/>
      <sheetName val="교대"/>
      <sheetName val="내역(토목)"/>
      <sheetName val="시화점실행"/>
      <sheetName val="소방"/>
      <sheetName val="8.PILE  (돌출)"/>
      <sheetName val="Sheet7(ㅅ)"/>
      <sheetName val="노임 단가"/>
      <sheetName val="MAT"/>
      <sheetName val="자금청구"/>
      <sheetName val="기성고조서 "/>
      <sheetName val="봉급(직영)"/>
      <sheetName val="방호시설검토"/>
      <sheetName val="경비산출"/>
      <sheetName val="직노"/>
      <sheetName val="암거단위-1련"/>
      <sheetName val="수입"/>
      <sheetName val="tggwan(mac)"/>
      <sheetName val="도시가스현황"/>
      <sheetName val="물가시세"/>
      <sheetName val="골막이(야매)"/>
      <sheetName val="말뚝물량"/>
      <sheetName val="남양시작동010313100%"/>
      <sheetName val="조명율"/>
      <sheetName val="항목등록"/>
      <sheetName val="남양구조시험동"/>
      <sheetName val="기타경비"/>
      <sheetName val="잔토처리"/>
      <sheetName val="터파기,되메우기,램머,코아"/>
      <sheetName val="절단,포장깨기"/>
      <sheetName val="TRE TABLE"/>
      <sheetName val="월별입차량"/>
      <sheetName val="X17-TOTAL"/>
      <sheetName val="설비2차"/>
      <sheetName val="건축공사수량"/>
      <sheetName val="수량계산서 집계표(가설 신설 및 철거-을지로3가 2호선)"/>
      <sheetName val="수량계산서 집계표(신설-을지로3가 2호선)"/>
      <sheetName val="수량계산서 집계표(철거-을지로3가 2호선)"/>
      <sheetName val="소비자가"/>
      <sheetName val="접속도로"/>
      <sheetName val="대창(함평)"/>
      <sheetName val="대창(장성)"/>
      <sheetName val="대창(함평)-창열"/>
      <sheetName val="토적표"/>
      <sheetName val="배수공수집"/>
      <sheetName val="단가입력"/>
      <sheetName val="태안9)3-2)원내역"/>
      <sheetName val="물가대비표"/>
      <sheetName val="EQUIP LIST"/>
      <sheetName val="교각계산"/>
      <sheetName val="투찰"/>
      <sheetName val="영업֫_x0000_缀"/>
      <sheetName val="간선토ꠋጳ栀"/>
      <sheetName val="※참고자료※"/>
      <sheetName val="적용단위길이"/>
      <sheetName val="피벗테이블데이터분석"/>
      <sheetName val="특수기호강도거푸집"/>
      <sheetName val="종배수관면벽신"/>
      <sheetName val="종배수관(신)"/>
      <sheetName val="연결임시"/>
      <sheetName val="기준표"/>
      <sheetName val="AS복구"/>
      <sheetName val="중기터파기"/>
      <sheetName val="변수값"/>
      <sheetName val="중기상차"/>
      <sheetName val="일목"/>
      <sheetName val="집계"/>
      <sheetName val="목동세대 산출근거"/>
      <sheetName val="운반공"/>
      <sheetName val="08-공사비총괄표"/>
      <sheetName val="06-원가계산서"/>
      <sheetName val="04-간지"/>
      <sheetName val="01-적용기준"/>
      <sheetName val="03-목차"/>
      <sheetName val="07-총괄내역서"/>
      <sheetName val="02-표지"/>
      <sheetName val="앉음벽 (2)"/>
      <sheetName val="1안내역"/>
      <sheetName val="공사대장"/>
      <sheetName val="토적계산"/>
      <sheetName val="공사비총괄표"/>
      <sheetName val="도급FORM"/>
      <sheetName val="안내"/>
      <sheetName val="입력"/>
      <sheetName val="자재운반단가일람표"/>
      <sheetName val="일위대가(계측기설치)"/>
      <sheetName val="재료산출"/>
      <sheetName val="표준내역"/>
      <sheetName val="대비표"/>
      <sheetName val="영업_x0008__x0000_"/>
      <sheetName val="내역서(기성청구)"/>
      <sheetName val="중갑지"/>
      <sheetName val="테이블"/>
      <sheetName val="설계내역서 "/>
      <sheetName val="선급금신청서"/>
      <sheetName val="덕전리"/>
      <sheetName val="영업涫⮦_x0001_"/>
      <sheetName val="TOTAL3"/>
      <sheetName val="자재집게표 "/>
      <sheetName val="견적대비"/>
      <sheetName val="단가조사서"/>
      <sheetName val="아파트"/>
      <sheetName val="부대시설"/>
      <sheetName val="기슭막이(야면석찰쌓기)"/>
      <sheetName val="익월작업계힉"/>
      <sheetName val="인원계획-미화"/>
      <sheetName val="재무가정"/>
      <sheetName val="1Month+Sheet2!"/>
      <sheetName val="지입재료비"/>
      <sheetName val="재료비"/>
      <sheetName val="토목-물가"/>
      <sheetName val="F4-F7"/>
      <sheetName val="원가계산서구조조정"/>
      <sheetName val="기성세부내역서"/>
      <sheetName val="기성원가계산서"/>
      <sheetName val="기성부분내역서"/>
      <sheetName val="세부내역서"/>
      <sheetName val="보차도경계석"/>
      <sheetName val="환율표"/>
      <sheetName val="실행대비"/>
      <sheetName val="공량산출서"/>
      <sheetName val="단"/>
      <sheetName val="J直材4"/>
      <sheetName val="대비"/>
      <sheetName val="총괄집계표"/>
      <sheetName val="견"/>
      <sheetName val="산출기준(파견전산실)"/>
      <sheetName val="빙장비사양"/>
      <sheetName val="장비사양"/>
      <sheetName val="LF자재단가"/>
      <sheetName val="부속동"/>
      <sheetName val="36+45-113-18+19+20I"/>
      <sheetName val="관계주식"/>
      <sheetName val="토공정보"/>
      <sheetName val="자재_집계표1"/>
      <sheetName val="귀래_설계_공내역서1"/>
      <sheetName val="전선_및_전선관1"/>
      <sheetName val="2_대외공문"/>
      <sheetName val="공사별_가중치_산출근거(토목)"/>
      <sheetName val="상_부"/>
      <sheetName val="운동장_(2)"/>
      <sheetName val="1차_내역서1"/>
      <sheetName val="_견적서"/>
      <sheetName val="수량계산서_집계표(가설_신설_및_철거-을지로3가_3호선)"/>
      <sheetName val="예산M12A"/>
      <sheetName val="copy"/>
      <sheetName val="서식"/>
      <sheetName val="설직재-1"/>
      <sheetName val="제직재"/>
      <sheetName val="수량계산서_집계표(신설-을지로3가_3호선)"/>
      <sheetName val="수량계산서_집계표(철거-을지로3가_3호선)"/>
      <sheetName val="3_바닥판__"/>
      <sheetName val="도급원가"/>
      <sheetName val="분류"/>
      <sheetName val="RAW DATA"/>
      <sheetName val="SCHEDULE"/>
      <sheetName val="ELECTRIC"/>
      <sheetName val="SUMMARY(S)"/>
      <sheetName val="물량표"/>
      <sheetName val="도급"/>
      <sheetName val="신.분"/>
      <sheetName val="장비가동"/>
      <sheetName val="대비표(토공1안)"/>
      <sheetName val="사통"/>
      <sheetName val="건축공사"/>
      <sheetName val="관람석제출"/>
      <sheetName val="카메라"/>
      <sheetName val="전익정산집계"/>
      <sheetName val="별표 "/>
      <sheetName val="산출내역(K2)"/>
      <sheetName val="구조물공"/>
      <sheetName val="제출내역 (2)"/>
      <sheetName val="6공구(당초)"/>
      <sheetName val="부대공"/>
      <sheetName val="공사비집계"/>
      <sheetName val="1,2공구원가계산서"/>
      <sheetName val="Macro2"/>
      <sheetName val="1공구산출내역서"/>
      <sheetName val="Macro1"/>
      <sheetName val="전체제잡비"/>
      <sheetName val="세골재  T2 변경 현황"/>
      <sheetName val="단가비교표"/>
      <sheetName val="3차설계"/>
      <sheetName val="날개벽(시점좌측)"/>
      <sheetName val="내역표지"/>
      <sheetName val="기성내역서"/>
      <sheetName val="교대철근집계"/>
      <sheetName val="마포토정"/>
      <sheetName val="구천"/>
      <sheetName val="1SGATE97"/>
      <sheetName val="1호토공"/>
      <sheetName val="도급내역서(3)"/>
      <sheetName val="마북 손익분석(CATIA)"/>
      <sheetName val="DATA_Garak"/>
      <sheetName val="DATA_Total"/>
      <sheetName val="DATA_Kwangju"/>
      <sheetName val="DATA_Daejeon"/>
      <sheetName val="DATA_Sadang"/>
      <sheetName val="DATA_Yangjae"/>
      <sheetName val="DATA_Yoido"/>
      <sheetName val="DATA_Ulsan"/>
      <sheetName val="DATA_Incheon"/>
      <sheetName val="DATA_Jeonju"/>
      <sheetName val="단가표"/>
      <sheetName val="c_balju"/>
      <sheetName val="가시설수량"/>
      <sheetName val="견적대비표"/>
      <sheetName val="예가비교표"/>
      <sheetName val="당초"/>
      <sheetName val="106C0300"/>
      <sheetName val="일반전기"/>
      <sheetName val="예산서"/>
      <sheetName val="일위집계(기존)"/>
      <sheetName val="ETC"/>
      <sheetName val="부표총괄표"/>
      <sheetName val="토목내역서"/>
      <sheetName val="냉천부속동"/>
      <sheetName val="배수관공"/>
      <sheetName val="48일위"/>
      <sheetName val="48수량"/>
      <sheetName val="22수량"/>
      <sheetName val="49일위"/>
      <sheetName val="22일위"/>
      <sheetName val="49수량"/>
      <sheetName val="설계기준 및 하중계산"/>
      <sheetName val="설계예산2"/>
      <sheetName val="분양가상한산출"/>
      <sheetName val="유림골조"/>
      <sheetName val="건축(APT,부대동)"/>
      <sheetName val="POOM_MOTO"/>
      <sheetName val="POOM_MOTO2"/>
      <sheetName val="000000"/>
      <sheetName val="일위(PN)"/>
      <sheetName val="전문품의"/>
      <sheetName val="유기공정"/>
      <sheetName val="목표세부명세"/>
      <sheetName val="MAT_N048"/>
      <sheetName val="공주-교대(A1)"/>
      <sheetName val="BQ"/>
      <sheetName val="Apt내역"/>
      <sheetName val="96보완계획7.12"/>
      <sheetName val="CON'C"/>
      <sheetName val="일위대가(내역)"/>
      <sheetName val="foxz"/>
      <sheetName val="실행집계"/>
      <sheetName val="원실행"/>
      <sheetName val="공통가설계"/>
      <sheetName val="공통가설비"/>
      <sheetName val="현관계"/>
      <sheetName val="원가LIST"/>
      <sheetName val="월별투입계획"/>
      <sheetName val="현황"/>
      <sheetName val="현황(1공구)"/>
      <sheetName val="현황(2공구)"/>
      <sheetName val="현황(3공구)"/>
      <sheetName val="1공구 단가 (정원)"/>
      <sheetName val="1공구 단가 (산광)"/>
      <sheetName val="1공구 단가 (용호)"/>
      <sheetName val="간지 (2)"/>
      <sheetName val="2공구 단가(인성)"/>
      <sheetName val="2공구 단가(대동)"/>
      <sheetName val="2공구 단가(산광)"/>
      <sheetName val="터널구조물산근"/>
      <sheetName val="도로구조물산근"/>
      <sheetName val="터널굴착단산"/>
      <sheetName val="장약패턴90M2"/>
      <sheetName val="토공산근"/>
      <sheetName val="단가산출근거"/>
      <sheetName val="구조물공수량명세서"/>
      <sheetName val="실행내역서"/>
      <sheetName val="1.토공"/>
      <sheetName val="2.배수공"/>
      <sheetName val="3.구조물공"/>
      <sheetName val="4.포장공"/>
      <sheetName val="5부대공"/>
      <sheetName val="6사급자재대"/>
      <sheetName val="공통가설공"/>
      <sheetName val="BASIC1"/>
      <sheetName val="중기비"/>
      <sheetName val="공사비"/>
      <sheetName val="가드레일산근"/>
      <sheetName val="적용2002"/>
      <sheetName val="중기"/>
      <sheetName val="PACKING LIST"/>
      <sheetName val="조경공사(총괄)"/>
      <sheetName val="지주목 및 비료산출기준"/>
      <sheetName val="지주목및비료산출"/>
      <sheetName val="시설물수량산출서"/>
      <sheetName val="수량집계A"/>
      <sheetName val="철근집계A"/>
      <sheetName val="1. 설계예산서"/>
      <sheetName val="2. 목차"/>
      <sheetName val="3.설계설명서"/>
      <sheetName val="4.시방서갑지"/>
      <sheetName val="5.시방서(일반시방서)"/>
      <sheetName val="6.시방서갑지(특기)"/>
      <sheetName val="7.예정공정표"/>
      <sheetName val="8. 설계예산서"/>
      <sheetName val="16.설계서용지(갑)"/>
      <sheetName val="17. 내역서갑지"/>
      <sheetName val="공종별집계표"/>
      <sheetName val="내 역 서"/>
      <sheetName val="일 위 대 가 표"/>
      <sheetName val="일위대가표(자동제어반제작)"/>
      <sheetName val="수 량 산 출 서"/>
      <sheetName val="계통도갑지"/>
      <sheetName val="일위대가 "/>
      <sheetName val="예산내역서"/>
      <sheetName val="총계"/>
      <sheetName val="원가서"/>
      <sheetName val="기계경비산출기준"/>
      <sheetName val="실행(ALT1)"/>
      <sheetName val="변경내역"/>
      <sheetName val="BOJUNGGM"/>
      <sheetName val="가시설"/>
      <sheetName val="기초단가"/>
      <sheetName val="결재판"/>
      <sheetName val="중기조종사 단위단가"/>
      <sheetName val="관접합및부설"/>
      <sheetName val="장비집계"/>
      <sheetName val="nys"/>
      <sheetName val="관급자재"/>
      <sheetName val="폐기물"/>
      <sheetName val="다공관8"/>
      <sheetName val="다공관12"/>
      <sheetName val="다공관20"/>
      <sheetName val="다공관22"/>
      <sheetName val="영구ANCHOR(1사면)"/>
      <sheetName val="영구ANCHOR(8-2사면)"/>
      <sheetName val="격자블럭공"/>
      <sheetName val="격자블럭호표"/>
      <sheetName val="장비손료"/>
      <sheetName val="공사설명서"/>
      <sheetName val="토공총괄표"/>
      <sheetName val="계산서(곡선부)"/>
      <sheetName val="16-1"/>
      <sheetName val="요율"/>
      <sheetName val="전기일위목록"/>
      <sheetName val="전기대가"/>
      <sheetName val="산출조서표지"/>
      <sheetName val="공량산출"/>
      <sheetName val="단가산출_목록"/>
      <sheetName val="골재집계"/>
      <sheetName val="건축공사집계"/>
      <sheetName val="공사"/>
      <sheetName val="단위세대물량"/>
      <sheetName val="절감계산(보일러)"/>
      <sheetName val="과단위"/>
      <sheetName val="빌딩 안내"/>
      <sheetName val="갑지(추정)"/>
      <sheetName val="성곽내역헾"/>
      <sheetName val="Macro(차단기)"/>
      <sheetName val="mcc일위대가"/>
      <sheetName val="VOR"/>
      <sheetName val="실행내역"/>
      <sheetName val="기별"/>
      <sheetName val="교대토공시점"/>
      <sheetName val="3련 BOX"/>
      <sheetName val="[수목일위.XLS][수목일위.XLS]el________8"/>
      <sheetName val="[수목일위.XLS][수목일위.XLS]el________9"/>
      <sheetName val="[수목일위.XLS][수목일위.XLS]el________6"/>
      <sheetName val="[수목일위.XLS][수목일위.XLS]el________7"/>
      <sheetName val="목록"/>
      <sheetName val="45,46"/>
      <sheetName val="석축단"/>
      <sheetName val="동일대내"/>
      <sheetName val="[수목일위.XLS][수목일위.XLS]el________4"/>
      <sheetName val="[수목일위.XLS][수목일위.XLS]el________5"/>
      <sheetName val="[수목일위.XLS][수목일위.XLS]el________2"/>
      <sheetName val="[수목일위.XLS][수목일위.XLS]el________3"/>
      <sheetName val="[수목일위.XLS][수목일위.XLS]el_______10"/>
      <sheetName val="[수목일위.XLS][수목일위.XLS]el_______11"/>
      <sheetName val="타공이기수량"/>
      <sheetName val="역T형옹벽단위수량"/>
      <sheetName val="포장집계"/>
      <sheetName val="포장연장"/>
      <sheetName val="참고사항"/>
      <sheetName val="전체 현장 공사명 입력(26건)"/>
      <sheetName val="표층포설및다짐"/>
      <sheetName val="제2~4호표"/>
      <sheetName val="2-나.물가조사서"/>
      <sheetName val="기계경비(시간당)"/>
      <sheetName val="지장물C"/>
      <sheetName val="00하노임"/>
      <sheetName val="00000"/>
      <sheetName val="일위1"/>
      <sheetName val="연결관암거"/>
      <sheetName val="도로"/>
      <sheetName val="기자재비"/>
      <sheetName val="노무단가"/>
      <sheetName val="연결관산출조서"/>
      <sheetName val="3.부제O호표"/>
      <sheetName val="4.장비손료"/>
      <sheetName val="5.소모재료비"/>
      <sheetName val="9.공삭공지층별작업시간"/>
      <sheetName val="7.주입분사시간제원표"/>
      <sheetName val="6.작업시간표"/>
      <sheetName val="8.시멘트제원표"/>
      <sheetName val="2.품제O호표"/>
      <sheetName val="1.총괄표1500mm"/>
      <sheetName val="하중계산"/>
      <sheetName val="안정성검토"/>
      <sheetName val="uang"/>
      <sheetName val="도급내역서"/>
      <sheetName val="1회기성을"/>
      <sheetName val="명세서"/>
      <sheetName val="1.1서버도입"/>
      <sheetName val="가로등내역서"/>
      <sheetName val="대림경상68억"/>
      <sheetName val="포항보고서"/>
      <sheetName val="배수관토공"/>
      <sheetName val="자재조사표"/>
      <sheetName val="평균높이산출근거"/>
      <sheetName val="횡배수관위치조서"/>
      <sheetName val="PC"/>
      <sheetName val="구의33고"/>
      <sheetName val="CTEMCOST"/>
      <sheetName val="대,유,램"/>
      <sheetName val="Sheet5"/>
      <sheetName val="부재력정리"/>
      <sheetName val="변화치수"/>
      <sheetName val="내ÈὙ"/>
      <sheetName val="단중표-ST"/>
      <sheetName val="TOTAL_BOQ"/>
      <sheetName val="4. 검토"/>
      <sheetName val="SQL"/>
      <sheetName val="단면(직벽형)-H=1m"/>
      <sheetName val="공사비명세서"/>
      <sheetName val="적용단가"/>
      <sheetName val="단가일람"/>
      <sheetName val="단위량당중기"/>
      <sheetName val="guard(mac)"/>
      <sheetName val="램머"/>
      <sheetName val="도장재료산출"/>
      <sheetName val="설비"/>
      <sheetName val="GI-LIST"/>
      <sheetName val="버스운행안내"/>
      <sheetName val="4차원가계산서"/>
      <sheetName val="씨링(물가조사)"/>
      <sheetName val="씨링(기계경비)"/>
      <sheetName val="도"/>
      <sheetName val="노무비단가표"/>
      <sheetName val="AS포장복구_2"/>
      <sheetName val="표지_(2)2"/>
      <sheetName val="2000_11월설계내역2"/>
      <sheetName val="Customer_Databas2"/>
      <sheetName val="갑__지2"/>
      <sheetName val="기타_정보통신공사2"/>
      <sheetName val="unit_42"/>
      <sheetName val="화재_탐지_설비2"/>
      <sheetName val="Sheet1_(2)2"/>
      <sheetName val="준검_내역서2"/>
      <sheetName val="1_설계조건2"/>
      <sheetName val="단가_및_재료비2"/>
      <sheetName val="Ⅶ-2_현장경비산출2"/>
      <sheetName val="토공산출_(아파트)2"/>
      <sheetName val="5_일위목록2"/>
      <sheetName val="7_단가조사2"/>
      <sheetName val="6_일위대가2"/>
      <sheetName val="E_P_T수량산출서2"/>
      <sheetName val="단가표_(2)1"/>
      <sheetName val="AHU집계"/>
      <sheetName val="공조기휀"/>
      <sheetName val="실행내역 "/>
      <sheetName val="청-교대(A1-A2)"/>
      <sheetName val="C3"/>
      <sheetName val="0.갑지"/>
      <sheetName val="8.현장관리비"/>
      <sheetName val="7.안전관리비"/>
      <sheetName val="2.토목공사"/>
      <sheetName val="1.일위대가"/>
      <sheetName val="J01"/>
      <sheetName val="제경비"/>
      <sheetName val="손익분석"/>
      <sheetName val="수량3"/>
      <sheetName val="페인트"/>
      <sheetName val="식재일위墀."/>
      <sheetName val="관舓⼱"/>
      <sheetName val="관_x0005__x0000_"/>
      <sheetName val="단가조사표"/>
      <sheetName val="해평견적"/>
      <sheetName val="과천MAIN"/>
      <sheetName val="업무분장"/>
      <sheetName val="배관내역서"/>
      <sheetName val="배관품셈총괄표"/>
      <sheetName val="기준비용"/>
      <sheetName val="정내"/>
      <sheetName val="철근단면적"/>
      <sheetName val="6PILE__(돌출)"/>
      <sheetName val="공종단가표_"/>
      <sheetName val="수목데이타_"/>
      <sheetName val="1_가설"/>
      <sheetName val="4_목공사"/>
      <sheetName val="주빔의_설계"/>
      <sheetName val="영업_일1"/>
      <sheetName val="3_공통공사대비"/>
      <sheetName val="전차선로_물량표"/>
      <sheetName val="3_하중산정4_지지력"/>
      <sheetName val="기계실_D200"/>
      <sheetName val="인건비_"/>
      <sheetName val="현장관리비_산출내역"/>
      <sheetName val="표__지"/>
      <sheetName val="2_가로등(영구)"/>
      <sheetName val="2_2_10_샤시등"/>
      <sheetName val="G_R300경비"/>
      <sheetName val="3BL공동구_수량"/>
      <sheetName val="목차_"/>
      <sheetName val="환율_및_노임"/>
      <sheetName val="속_일위대가"/>
      <sheetName val="경율산정_XLS"/>
      <sheetName val="Ȁ夁瓅"/>
      <sheetName val="관기성공_내"/>
      <sheetName val="Cost_bd-&quot;A&quot;"/>
      <sheetName val="현장관리비_"/>
      <sheetName val="일반문틀_설치"/>
      <sheetName val="샌딩_에폭시_도장"/>
      <sheetName val="2000,9월_일위"/>
      <sheetName val="내역(건축)"/>
      <sheetName val="1-1평균터파기고(1)"/>
      <sheetName val="단가산출근거(1)"/>
      <sheetName val="2.도실원내역(원본)"/>
      <sheetName val="매립"/>
      <sheetName val="99노임기준"/>
      <sheetName val="도근좌표"/>
      <sheetName val="BOQ"/>
      <sheetName val="기본일위"/>
      <sheetName val="매원개착터널총괄"/>
      <sheetName val="본선 토공 분배표"/>
      <sheetName val="DESIGN CRETERIA"/>
      <sheetName val="제수변수량"/>
      <sheetName val="내역서 제출"/>
      <sheetName val="type-F"/>
      <sheetName val="원형1호맨_x0005__x0000__x0000__x0000_"/>
      <sheetName val="분양가격표"/>
      <sheetName val="수로교총재료집계"/>
      <sheetName val="외주"/>
      <sheetName val="0.0ControlSheet"/>
      <sheetName val="Template"/>
      <sheetName val="(Monthly)"/>
      <sheetName val="cctv"/>
      <sheetName val="당월(1)"/>
      <sheetName val="-레미콘집계"/>
      <sheetName val="자갈,시멘트,모래산출"/>
      <sheetName val="Edit(01)"/>
      <sheetName val="-철근집계"/>
      <sheetName val="포장재료(1)"/>
      <sheetName val="-흄관집계"/>
      <sheetName val="계획금액"/>
      <sheetName val="2003상반기노임기준"/>
      <sheetName val="산출기초"/>
      <sheetName val="값"/>
      <sheetName val="근태계획서"/>
      <sheetName val="예방접종계획"/>
      <sheetName val="금액집계"/>
      <sheetName val="평형별㓈_x0019_؟"/>
      <sheetName val="현금"/>
      <sheetName val="-치수표(곡선부)"/>
      <sheetName val="원가계산 (2)"/>
      <sheetName val="제잡비계산"/>
      <sheetName val="배수장토목공사비"/>
      <sheetName val="용역비내역-진짜"/>
      <sheetName val="건축"/>
      <sheetName val="일위산출"/>
      <sheetName val="참조 (2)"/>
      <sheetName val="기초입력 DATA"/>
      <sheetName val="경영"/>
      <sheetName val="98년"/>
      <sheetName val="실적"/>
      <sheetName val="입찰견적보고서"/>
      <sheetName val="LP-S"/>
      <sheetName val="집계(공통)"/>
      <sheetName val="집계(건축-총괄)"/>
      <sheetName val="집계(건축-공동주택)"/>
      <sheetName val="집계(건축-업무)"/>
      <sheetName val="집계(건축-지하)"/>
      <sheetName val="집계(건축-근생)"/>
      <sheetName val="내역(건축-공동주택)"/>
      <sheetName val="집계(기계-총괄)"/>
      <sheetName val="집계(기계-공동주택)"/>
      <sheetName val="집계(기계-업무)"/>
      <sheetName val="집계(기계-지하)"/>
      <sheetName val="집계(기계-근생)"/>
      <sheetName val="집계(기계-복리)"/>
      <sheetName val="집계(토목)"/>
      <sheetName val="도급기성"/>
      <sheetName val="갈현동"/>
      <sheetName val="제경비적용기준"/>
      <sheetName val="공사자료입력"/>
      <sheetName val="골조-APT 갑지"/>
      <sheetName val="표_재료"/>
      <sheetName val="투자비"/>
      <sheetName val="조성원가DATA"/>
      <sheetName val="사업비"/>
      <sheetName val="기초코드"/>
      <sheetName val="월간관리비"/>
      <sheetName val="임금단가"/>
      <sheetName val="장비목록표"/>
      <sheetName val="장비운전경비"/>
      <sheetName val="콘크스"/>
      <sheetName val="구조물5월기성내역"/>
      <sheetName val="내역서생태통로"/>
      <sheetName val="원가계산(생태통로)"/>
      <sheetName val="생태통로"/>
      <sheetName val="내역서(석산부지)"/>
      <sheetName val="원가계산(석산부지)"/>
      <sheetName val="석산부지녹화"/>
      <sheetName val="일위대가목록(식재)"/>
      <sheetName val="일위대가 (식재)"/>
      <sheetName val="자재단가(식재)"/>
      <sheetName val="노임단가(식재)"/>
      <sheetName val="Recovered_Sheet1"/>
      <sheetName val="수량계표"/>
      <sheetName val="적용공정"/>
      <sheetName val="재료값"/>
      <sheetName val="해외(원화)"/>
      <sheetName val="1공구원가계산"/>
      <sheetName val="1공구원가계산서"/>
      <sheetName val="포장수량단위"/>
      <sheetName val="제경비율"/>
      <sheetName val="설명서 "/>
      <sheetName val="iec"/>
      <sheetName val="ks"/>
      <sheetName val="선로정수"/>
      <sheetName val="산출근거(복구)"/>
      <sheetName val="상호참고자료"/>
      <sheetName val="발주처자료입력"/>
      <sheetName val="회사기본자료"/>
      <sheetName val="하자보증자료"/>
      <sheetName val="기술자관련자료"/>
      <sheetName val="노임,재료비"/>
      <sheetName val="6-1. 관개량조서"/>
      <sheetName val="L_RPTB02_01"/>
      <sheetName val="설계예산"/>
      <sheetName val="토목검측서"/>
      <sheetName val="경비_원본"/>
      <sheetName val="21301동"/>
      <sheetName val="근로자자료입력"/>
      <sheetName val="부대tu"/>
      <sheetName val="팔당터널(1공구)"/>
      <sheetName val="설계총괄표"/>
      <sheetName val="00노임기준"/>
      <sheetName val="11-2.아파트내역"/>
      <sheetName val="기계경비"/>
      <sheetName val="자재단가2007.10"/>
      <sheetName val="자재단가2008.4"/>
      <sheetName val="자재일람"/>
      <sheetName val="조경일람"/>
      <sheetName val="을-ATYPE"/>
      <sheetName val="판매시설"/>
      <sheetName val="노임단가표"/>
      <sheetName val="INDEX  LIST"/>
      <sheetName val="장비경비"/>
      <sheetName val="타공종이기"/>
      <sheetName val="화성태안9공구내역(실행)"/>
      <sheetName val="화장실"/>
      <sheetName val="고유코드_설계"/>
      <sheetName val="원가data"/>
      <sheetName val="세금자료"/>
      <sheetName val="적점"/>
      <sheetName val="플랜트 설치"/>
      <sheetName val="30집계표"/>
      <sheetName val="아파트 내역"/>
      <sheetName val="FOB발"/>
      <sheetName val="산출내역서"/>
      <sheetName val="조경집계표"/>
      <sheetName val="7.원가계산서(품셈)"/>
      <sheetName val="조경내역서"/>
      <sheetName val="일위대가1"/>
      <sheetName val="단가산출근거 목록표"/>
      <sheetName val="단 가 산 출 근 거"/>
      <sheetName val="중기 목록표"/>
      <sheetName val="시간당 중기사용료"/>
      <sheetName val="노임단가목록"/>
      <sheetName val="환율및 기초자료"/>
      <sheetName val="순공사비내역서"/>
      <sheetName val="일위대가목록표"/>
      <sheetName val="기계경비목록"/>
      <sheetName val="단가산출목록"/>
      <sheetName val="단목객토단위수량산출"/>
      <sheetName val="맹암거,초지"/>
      <sheetName val="대상수목수량"/>
      <sheetName val="년도별노임표"/>
      <sheetName val="중기목록표"/>
      <sheetName val="Sheet15"/>
      <sheetName val="화설내"/>
      <sheetName val="본사공가현황"/>
      <sheetName val="산출(부하간선)"/>
      <sheetName val="상부공철근집계(ABC)"/>
      <sheetName val="협력업체"/>
      <sheetName val="7.계측제어"/>
      <sheetName val="6.동력"/>
      <sheetName val="13.방송공사"/>
      <sheetName val="15.소방공사"/>
      <sheetName val="12.옥외 방송공사"/>
      <sheetName val="8.옥외 보안등공사"/>
      <sheetName val="9.전등공사"/>
      <sheetName val="4.전력간선공사"/>
      <sheetName val="1.전력인입"/>
      <sheetName val="10.전열 공사"/>
      <sheetName val="11.전화공사"/>
      <sheetName val="5.CABLE TRAY"/>
      <sheetName val="3.피뢰공사"/>
      <sheetName val="14.TV공사"/>
      <sheetName val="1.2 동력(철거)"/>
      <sheetName val="1.접지공사"/>
      <sheetName val="원가계산하도"/>
      <sheetName val="평당공사비산정"/>
      <sheetName val="내역갑지"/>
      <sheetName val="설계산출기초"/>
      <sheetName val="단가및재료비"/>
      <sheetName val="일위대가목록표(1)"/>
      <sheetName val="일위대가표(1)"/>
      <sheetName val="일위대가목록표(2)"/>
      <sheetName val="일위대가표(2)"/>
      <sheetName val="자재단가조사서"/>
      <sheetName val="노임단가조사서"/>
      <sheetName val="산근1"/>
      <sheetName val="산근2"/>
      <sheetName val="산근3"/>
      <sheetName val="산근4"/>
      <sheetName val="산근5"/>
      <sheetName val="산근6"/>
      <sheetName val="산근7"/>
      <sheetName val="산근8"/>
      <sheetName val="산근9"/>
      <sheetName val="산근10"/>
      <sheetName val="산근11"/>
      <sheetName val="산근12"/>
      <sheetName val="산근13"/>
      <sheetName val="수목_바_주목_"/>
      <sheetName val="재료"/>
      <sheetName val="케이블트레이"/>
      <sheetName val="토목(대안)"/>
      <sheetName val="실행,원가 최종예상"/>
      <sheetName val="지질조사"/>
      <sheetName val="주공 갑지"/>
      <sheetName val="공정표"/>
      <sheetName val="LOOKUP"/>
      <sheetName val="배수장공사비명세서"/>
      <sheetName val="1-4-2.관(약)"/>
      <sheetName val="pier(각형)"/>
      <sheetName val="2공구하도급내역서"/>
      <sheetName val="안양동교 1안"/>
      <sheetName val="여과지동"/>
      <sheetName val="단가목록"/>
      <sheetName val="자재목록"/>
      <sheetName val="노임목록"/>
      <sheetName val="7월11일"/>
      <sheetName val="CABLE SIZE-1"/>
      <sheetName val="내역서1999.8최종"/>
      <sheetName val="1공구_단가_(정원)"/>
      <sheetName val="1공구_단가_(산광)"/>
      <sheetName val="1공구_단가_(용호)"/>
      <sheetName val="간지_(2)"/>
      <sheetName val="2공구_단가(인성)"/>
      <sheetName val="2공구_단가(대동)"/>
      <sheetName val="2공구_단가(산광)"/>
      <sheetName val="el\설계서\수목일위_XLS]데이타"/>
      <sheetName val="1_토공"/>
      <sheetName val="2_배수공"/>
      <sheetName val="3_구조물공"/>
      <sheetName val="4_포장공"/>
      <sheetName val="조내역"/>
      <sheetName val="매채조회"/>
      <sheetName val="건설기계"/>
      <sheetName val="직접경비호표"/>
      <sheetName val="AL공사(원)"/>
      <sheetName val="EARTH"/>
      <sheetName val="BSD (2)"/>
      <sheetName val="계정code"/>
      <sheetName val="중기집계"/>
      <sheetName val="TABLE DB"/>
      <sheetName val="쌍용 data base"/>
      <sheetName val="Tool"/>
      <sheetName val="그림"/>
      <sheetName val="1-최종안"/>
      <sheetName val="사업분석-분양가결정"/>
      <sheetName val="실행_ALT1_"/>
      <sheetName val="COST"/>
      <sheetName val="내역(전체_금차)"/>
      <sheetName val="제경비_전체"/>
      <sheetName val="제경비_금차준공분"/>
      <sheetName val="개별직종노임단가(2005.1)"/>
      <sheetName val="구체"/>
      <sheetName val="좌측날개벽"/>
      <sheetName val="우측날개벽"/>
      <sheetName val="맨홀수량집계"/>
      <sheetName val="램프"/>
      <sheetName val="장비투입계획"/>
      <sheetName val="구간산출"/>
      <sheetName val="입력란"/>
      <sheetName val="97노임단가"/>
      <sheetName val="건설산출"/>
      <sheetName val="Upgrades pricing"/>
      <sheetName val="공사비증감"/>
      <sheetName val="월별수입"/>
      <sheetName val="★도급내역(2공구)"/>
      <sheetName val="단가(자재)"/>
      <sheetName val="단가(노임)"/>
      <sheetName val="기초목록"/>
      <sheetName val="총괄내역서(설계)"/>
      <sheetName val="기본정보입력"/>
      <sheetName val="경비내역(을)-1"/>
      <sheetName val="기본단가"/>
      <sheetName val="토공사(흙막이)"/>
      <sheetName val="골조물량"/>
      <sheetName val="현장식당(1)"/>
      <sheetName val="경율산정"/>
      <sheetName val="A LINE"/>
      <sheetName val="00상노임"/>
      <sheetName val="공사진행"/>
      <sheetName val="내역(원)"/>
      <sheetName val="수정"/>
      <sheetName val="직원관련자료"/>
      <sheetName val="시점교대"/>
      <sheetName val="백호우계수"/>
      <sheetName val="2.고용보험료산출근거"/>
      <sheetName val="48일위(기존)"/>
      <sheetName val="본실행경비"/>
      <sheetName val="D-철근총괄"/>
      <sheetName val="기술자자료입력"/>
      <sheetName val="관련자료입력"/>
      <sheetName val="98수문일위"/>
      <sheetName val="쌍송교"/>
      <sheetName val="H-PILE수량집계"/>
      <sheetName val="설계변경내역 98"/>
      <sheetName val="법면설면"/>
      <sheetName val="법면수집"/>
      <sheetName val="자재코드"/>
      <sheetName val="99노임단가"/>
      <sheetName val="상촌터널실행"/>
      <sheetName val="양재동 고향생각"/>
      <sheetName val="토공(우물통,기타) "/>
      <sheetName val="설계변경총괄표(계산식)"/>
      <sheetName val="Summary"/>
      <sheetName val="6. 안전관리비"/>
      <sheetName val="총괄변경내역서"/>
      <sheetName val="부표총괄"/>
      <sheetName val="계장 품셈표"/>
      <sheetName val="마산방향"/>
      <sheetName val="거래처등록"/>
      <sheetName val="은행코드"/>
      <sheetName val="8설7발"/>
      <sheetName val="비계공사"/>
      <sheetName val="시가지우회도로공내역서"/>
      <sheetName val="식재가격"/>
      <sheetName val="식재총괄"/>
      <sheetName val="8.설치품셈"/>
      <sheetName val="총괄 내역서"/>
      <sheetName val="actual"/>
      <sheetName val="공사별 가중치 산출근거(건축)"/>
      <sheetName val="설계명세서-2"/>
      <sheetName val="지주목_및_비료산출기준"/>
      <sheetName val="개비온집계"/>
      <sheetName val="개비온 단위"/>
      <sheetName val="운반자료"/>
      <sheetName val="UPRI"/>
      <sheetName val="계획"/>
      <sheetName val="총집계표"/>
      <sheetName val="수량산출(음암)"/>
      <sheetName val="단계별내역 (2)"/>
      <sheetName val="PACKING_LIST"/>
      <sheetName val="el\설계서\수목일위_XLS"/>
      <sheetName val="1__설계예산서"/>
      <sheetName val="2__목차"/>
      <sheetName val="3_설계설명서"/>
      <sheetName val="4_시방서갑지"/>
      <sheetName val="5_시방서(일반시방서)"/>
      <sheetName val="6_시방서갑지(특기)"/>
      <sheetName val="7_예정공정표"/>
      <sheetName val="8__설계예산서"/>
      <sheetName val="16_설계서용지(갑)"/>
      <sheetName val="17__내역서갑지"/>
      <sheetName val="내_역_서"/>
      <sheetName val="일_위_대_가_표"/>
      <sheetName val="수_량_산_출_서"/>
      <sheetName val="사업비변경내역(96.9단가)"/>
      <sheetName val="상반기손익차2총괄"/>
      <sheetName val="일위대가_"/>
      <sheetName val="제출내역_(2)"/>
      <sheetName val="참조_(2)"/>
      <sheetName val="중기조종사_단위단가"/>
      <sheetName val="원가계산_(2)"/>
      <sheetName val="LD"/>
      <sheetName val="고시단가"/>
      <sheetName val="기초입력_DATA"/>
      <sheetName val="일위대가_(식재)"/>
      <sheetName val="11-2_아파트내역"/>
      <sheetName val="골조-APT_갑지"/>
      <sheetName val="플랜트_설치"/>
      <sheetName val="설명서_"/>
      <sheetName val="6-1__관개량조서"/>
      <sheetName val="자재단가2007_10"/>
      <sheetName val="자재단가2008_4"/>
      <sheetName val="아파트_내역"/>
      <sheetName val="7_원가계산서(품셈)"/>
      <sheetName val="단가산출근거_목록표"/>
      <sheetName val="북제주원가"/>
      <sheetName val="조건표"/>
      <sheetName val="직접노무비"/>
      <sheetName val=" 상부공통집계(총괄)"/>
      <sheetName val="본실행_x0005__x0000_"/>
      <sheetName val="24.보증금"/>
      <sheetName val="구조"/>
      <sheetName val="조경일0"/>
      <sheetName val="방수"/>
      <sheetName val="단가집"/>
      <sheetName val="갑지1"/>
      <sheetName val="단위수량산출서"/>
      <sheetName val="1~9 하중계산"/>
      <sheetName val="실행내역서 "/>
      <sheetName val="유동표"/>
      <sheetName val="INDEX__LIST"/>
      <sheetName val="자재비"/>
      <sheetName val="2)관접합"/>
      <sheetName val="토공연장"/>
      <sheetName val="각사별공사비분개 "/>
      <sheetName val="기준"/>
      <sheetName val="FCM"/>
      <sheetName val="Sheet4_x0000__x0010_[수목일위.XLS]가드레일산근_x0000_耀_x000f_[수목일"/>
      <sheetName val="AL공사԰"/>
      <sheetName val="정산산출서(배수판)"/>
      <sheetName val="FTRN20-총괄표"/>
      <sheetName val="토적집계"/>
      <sheetName val="el_설계서_수목일위.XLS_데이타"/>
      <sheetName val="el_설계서_수목일위.XLS"/>
      <sheetName val="가설공사내역"/>
      <sheetName val="401"/>
      <sheetName val="예총"/>
      <sheetName val="계정c԰_x0000_缀"/>
      <sheetName val="제안서입력"/>
      <sheetName val="D"/>
      <sheetName val="일위대가단가표"/>
      <sheetName val="BQ(실행)"/>
      <sheetName val="공사요율"/>
      <sheetName val="공종별산출내역서"/>
      <sheetName val="4.설계예산내역서"/>
      <sheetName val="6.관급자재조서"/>
      <sheetName val="품신"/>
      <sheetName val="3.예정공정표"/>
      <sheetName val="7.청제공기계기구조서"/>
      <sheetName val="5. 현장관리비(new) "/>
      <sheetName val="24.보증금(전신전화가입권)"/>
      <sheetName val="일위-1"/>
      <sheetName val="IHS"/>
      <sheetName val="결과조달"/>
      <sheetName val="산근"/>
      <sheetName val="AL공사ԯ_x0000_缀"/>
      <sheetName val="공사계획서"/>
      <sheetName val="변경-C"/>
      <sheetName val="VST재료산출"/>
      <sheetName val="현장경비"/>
      <sheetName val="내역서1999_8최종"/>
      <sheetName val="횡_연장"/>
      <sheetName val="단_가_산_출_근_거"/>
      <sheetName val="중기_목록표"/>
      <sheetName val="시간당_중기사용료"/>
      <sheetName val="동문건설"/>
      <sheetName val="6.송금의뢰내역서"/>
      <sheetName val="기본설정"/>
      <sheetName val="전체실행"/>
      <sheetName val="배수통관(좌)"/>
      <sheetName val="관리동"/>
      <sheetName val="청제공기계일위대가"/>
      <sheetName val="토  공"/>
      <sheetName val="발주내역"/>
      <sheetName val="포장복구집계"/>
      <sheetName val="재료수량(1)"/>
      <sheetName val="일위2"/>
      <sheetName val="적격"/>
      <sheetName val="소방 하 내역"/>
      <sheetName val="도급내역"/>
      <sheetName val="COPING"/>
      <sheetName val="분석대장"/>
      <sheetName val="공사비 증감 내역서"/>
      <sheetName val="물량산출"/>
      <sheetName val="계약서"/>
      <sheetName val="환율및_기초자료"/>
      <sheetName val="CABLE_SIZE-1"/>
      <sheetName val="1-4-2_관(약)"/>
      <sheetName val="1.취수장"/>
      <sheetName val="Scenario"/>
      <sheetName val="실행철강렀቟"/>
      <sheetName val="자재 집_x0005__x0003_"/>
      <sheetName val="_x0000__x0003__x0000__x0004_"/>
      <sheetName val="건축일위"/>
      <sheetName val="그라우팅일위"/>
      <sheetName val="3.고용보험료산출근거"/>
      <sheetName val="4.고용보험"/>
      <sheetName val="단가(긴급전화)"/>
      <sheetName val="자재(원원+원대)"/>
      <sheetName val="1SPAN"/>
      <sheetName val="견적단가"/>
      <sheetName val="빙축열"/>
      <sheetName val="일위대가(1)"/>
      <sheetName val="DATA-UPS"/>
      <sheetName val="공사명입력"/>
      <sheetName val="2BOX본체"/>
      <sheetName val="인건비(10)"/>
      <sheetName val="현장경상비"/>
      <sheetName val="31.경비기본입력"/>
      <sheetName val="내역을"/>
      <sheetName val="교량하부공"/>
      <sheetName val="건설기계사용료목록"/>
      <sheetName val="자재단가조사"/>
      <sheetName val="피해현황"/>
      <sheetName val="피해현황 (수량합계)"/>
      <sheetName val="마감LIST-1"/>
      <sheetName val="품목납기"/>
      <sheetName val="연동내역"/>
      <sheetName val="5.2.6~7공사요율"/>
      <sheetName val="실행내역(10.13)"/>
      <sheetName val="시설물단가표"/>
      <sheetName val="용수량(생활용수)"/>
      <sheetName val="Sheet4_x0000__x0000__x0000__x0000__x0000__x0000__x0000__x0010_[수목일위.XLS]가드레일산근_x0000_"/>
      <sheetName val="자동제어"/>
      <sheetName val="월ԯ_x0000_缀"/>
      <sheetName val="월Ň԰"/>
      <sheetName val="월԰ԯ_x0000_"/>
      <sheetName val="램퀀"/>
      <sheetName val="기䩇ԯ"/>
      <sheetName val="월䩇ԯ"/>
      <sheetName val="월片ԯ"/>
      <sheetName val="월ကᙿ"/>
      <sheetName val="기怀፵ꈀ"/>
      <sheetName val="3단계"/>
      <sheetName val="2단계"/>
      <sheetName val="월԰瀀፮"/>
      <sheetName val="기怀፵"/>
      <sheetName val="기堀᎟鰀"/>
      <sheetName val="월堀᎟鰀"/>
      <sheetName val="마감물량"/>
      <sheetName val="날怀፵"/>
      <sheetName val="램怀"/>
      <sheetName val="램堀"/>
      <sheetName val="월별氀饿"/>
      <sheetName val="기԰_x0000_缀"/>
      <sheetName val="프랜怀፵"/>
      <sheetName val="월԰堀᎟"/>
      <sheetName val="날԰_x0000_"/>
      <sheetName val="4_시방서롌቟"/>
      <sheetName val="옹벽"/>
      <sheetName val="패널"/>
      <sheetName val="4_시방서Ռ_x0000_"/>
      <sheetName val="D-䈀ᅪ԰_x0000_"/>
      <sheetName val="공조기"/>
      <sheetName val="단가비교표_공통1"/>
      <sheetName val="대구실행"/>
      <sheetName val="한일양산"/>
      <sheetName val="공사현황"/>
      <sheetName val="군남내역서"/>
      <sheetName val="제수문"/>
      <sheetName val="안청갑지"/>
      <sheetName val="신축(단위)"/>
      <sheetName val="노임단가 (2)"/>
      <sheetName val="선급비용"/>
      <sheetName val="99년하반기"/>
      <sheetName val="0_갑지"/>
      <sheetName val="8_현장관리비"/>
      <sheetName val="7_안전관리비"/>
      <sheetName val="PriceSummary"/>
      <sheetName val="도급예산내헾】_x0005__x0000_"/>
      <sheetName val="L_RPTA05_목록"/>
      <sheetName val="좌홍배수장"/>
      <sheetName val="좌홍배수장토공"/>
      <sheetName val="SLAB&quot;1&quot;"/>
      <sheetName val="공사비집계표(서해안고속도로)"/>
      <sheetName val="설계서(7)"/>
      <sheetName val="예산서(6)"/>
      <sheetName val="PL단가산정"/>
      <sheetName val="그림2"/>
      <sheetName val="토공A"/>
      <sheetName val="공사설명서외"/>
      <sheetName val="Macro7"/>
      <sheetName val="영창2餀"/>
      <sheetName val="영창2"/>
      <sheetName val="산출동탄"/>
      <sheetName val="09공임"/>
      <sheetName val="기중"/>
      <sheetName val="IBM UX"/>
      <sheetName val="참조-(1)"/>
      <sheetName val="10월"/>
      <sheetName val="변경총괄지(1)"/>
      <sheetName val="노단"/>
      <sheetName val="Sheet17"/>
      <sheetName val="관로토공"/>
      <sheetName val="중기손료"/>
      <sheetName val="퇴직공제부금산출근거"/>
      <sheetName val="도배공사언고"/>
      <sheetName val="총누계"/>
      <sheetName val="업체명"/>
      <sheetName val="관리"/>
      <sheetName val="총물량"/>
      <sheetName val="SPC노임(5월)"/>
      <sheetName val="주소록"/>
      <sheetName val="일위총괄표"/>
      <sheetName val="전도금정산서(27)"/>
      <sheetName val="UPDATA"/>
      <sheetName val="base"/>
      <sheetName val="loading"/>
      <sheetName val="11.닥트설치공사(bm)"/>
      <sheetName val="총괄집퀀ᦔ"/>
      <sheetName val="연돌일退←_xdc00_"/>
      <sheetName val="연돌일위退←"/>
      <sheetName val="연돌일_x0000__x0000_Ԁ"/>
      <sheetName val="공문"/>
      <sheetName val="송정-증포간  계약내역서"/>
      <sheetName val="총괄서"/>
      <sheetName val="[수목일위.XLS][수목일위.XLS]el_______12"/>
      <sheetName val="[수목일위.XLS][수목일위.XLS]el_______13"/>
      <sheetName val="[수목일위.XLS][수목일위.XLS]el_______14"/>
      <sheetName val="[수목일위.XLS][수목일위.XLS]el_______15"/>
      <sheetName val="[수목일위.XLS][수목일위.XLS]el_______16"/>
      <sheetName val="[수목일위.XLS][수목일위.XLS]el_______17"/>
      <sheetName val="[수목일위.XLS][수목일위.XLS]el_______18"/>
      <sheetName val="[수목일위.XLS][수목일위.XLS]el_______19"/>
      <sheetName val="[수목일위.XLS][수목일위.XLS]el_______20"/>
      <sheetName val="[수목일위.XLS][수목일위.XLS]el_______21"/>
      <sheetName val="상부공"/>
      <sheetName val="CAT_5"/>
      <sheetName val="Requirement(Work Crew)"/>
      <sheetName val="A가설공사"/>
      <sheetName val="G균열보수공사"/>
      <sheetName val="Z기타공사"/>
      <sheetName val="P도배공사"/>
      <sheetName val="M도장공사"/>
      <sheetName val="R목공사_old"/>
      <sheetName val="K미장공사"/>
      <sheetName val="Q설비공사"/>
      <sheetName val="H방수공사"/>
      <sheetName val="S보수,보강공사"/>
      <sheetName val="L석공사"/>
      <sheetName val="I수장공사"/>
      <sheetName val="F조적공사"/>
      <sheetName val="B지반보강공사"/>
      <sheetName val="N지붕공사"/>
      <sheetName val="O창호공사"/>
      <sheetName val="D철거및잔재처리"/>
      <sheetName val="U철골공사"/>
      <sheetName val="E철근콘크리트공사"/>
      <sheetName val="J타일공사"/>
      <sheetName val="C토공사"/>
      <sheetName val="3.건축(현장안)"/>
      <sheetName val="견적 (2)"/>
      <sheetName val="원가계산서(남측)"/>
      <sheetName val="PIPE(UG)내역"/>
      <sheetName val="실행원가내역"/>
      <sheetName val="규격"/>
      <sheetName val="보건노"/>
      <sheetName val="N賃԰_x0000__x0000_"/>
      <sheetName val="관급"/>
      <sheetName val="케이블류 OLD"/>
      <sheetName val="기성(1차) "/>
      <sheetName val="내역서(ebs)"/>
      <sheetName val="원형1호맨홀토_x0000__x0000__x0005_"/>
      <sheetName val="원형1호맨홀토砠â␄"/>
      <sheetName val="원형1호맨홀토 N鷨"/>
      <sheetName val="1-1"/>
      <sheetName val="일반자료"/>
      <sheetName val="총_구조물공"/>
      <sheetName val="노무비계"/>
      <sheetName val="스텐문틀堐_x001b_"/>
      <sheetName val="6.단가조사표"/>
      <sheetName val="2.노무비"/>
      <sheetName val="2-1.노무비단가"/>
      <sheetName val="5.폐기물운반비"/>
      <sheetName val="4.폐기물량"/>
      <sheetName val="조작대(1연)"/>
      <sheetName val="8.석축단위(H=1.5M)"/>
      <sheetName val="내역(전체-변경)"/>
      <sheetName val="철근_xd85b_"/>
      <sheetName val="96노임기준"/>
      <sheetName val="분석가정"/>
      <sheetName val="PROJECT BRIEF"/>
      <sheetName val="지주토목내역서"/>
      <sheetName val="지선토공_x0000_藩"/>
      <sheetName val="FA설치명세"/>
      <sheetName val="수주추정"/>
      <sheetName val="아파트 "/>
      <sheetName val="당정동공통이수"/>
      <sheetName val="당정동경상이수"/>
      <sheetName val="산근1,2"/>
      <sheetName val="표준계약서"/>
      <sheetName val="내역서을지"/>
      <sheetName val="Summary Sheet"/>
      <sheetName val="h-013211-2"/>
      <sheetName val="철거산ԯ_x0000_缀"/>
      <sheetName val="원본(갑지)"/>
      <sheetName val="오餀ԯ"/>
      <sheetName val="하도"/>
      <sheetName val="정산내역서"/>
      <sheetName val="횡배수관"/>
      <sheetName val="[수목일위.XLS][수목일위.XLS]el_______22"/>
      <sheetName val="[수목일위.XLS][수목일위.XLS]el_______23"/>
      <sheetName val="2.냉난방설비공사"/>
      <sheetName val="3.일반사상"/>
      <sheetName val="crude.SLAB RE-bar"/>
      <sheetName val="견적(100%)"/>
      <sheetName val="DNT OSBL"/>
      <sheetName val="sぎ"/>
      <sheetName val="증감₆᝔氀"/>
      <sheetName val="경영계획1월"/>
      <sheetName val="가설(사)"/>
      <sheetName val="목집(사)"/>
      <sheetName val="운반(사)"/>
      <sheetName val="지붕(사)"/>
      <sheetName val="철집"/>
      <sheetName val="마산방향철근집계"/>
      <sheetName val="당초내역׃"/>
      <sheetName val="공량산출근거서"/>
      <sheetName val="표 지"/>
      <sheetName val="5사남"/>
      <sheetName val="3련_BOX"/>
      <sheetName val="입출재고현황_(2)"/>
      <sheetName val="3_바닥판설계"/>
      <sheetName val="예정공狸5"/>
      <sheetName val="예정공绘5"/>
      <sheetName val="1_x0005__x0005_"/>
      <sheetName val="1_x0005_"/>
      <sheetName val="1_x0005_B"/>
      <sheetName val="설_x0005__x0000_"/>
      <sheetName val="설헾⽬"/>
      <sheetName val="설헾〄"/>
      <sheetName val="설茸7"/>
      <sheetName val="1_x0005__x0000_"/>
      <sheetName val="이설비"/>
      <sheetName val="폐기물처리"/>
      <sheetName val="원가계산서(용역)"/>
      <sheetName val="방수비"/>
      <sheetName val="복구비"/>
      <sheetName val="J형측구단위수량"/>
      <sheetName val="복공계산"/>
      <sheetName val="일위목록표-내역서순"/>
      <sheetName val="TYPE-1"/>
      <sheetName val="2015년 제3차 공사 물량조사 양식.xlsx"/>
      <sheetName val="순공사비"/>
      <sheetName val="전기단가조사서"/>
      <sheetName val="전압강하자료"/>
      <sheetName val="[수목일위.XLS]el\설계서\수목일위_XLS]데이타"/>
      <sheetName val="[수목일위.XLS]el\설계서\수목일위_XLS"/>
      <sheetName val="원데이타"/>
      <sheetName val="3.공통공ⴀ敆遵"/>
      <sheetName val="RESOURCE"/>
      <sheetName val="통합내역서"/>
      <sheetName val="자압1"/>
      <sheetName val="열린교실"/>
      <sheetName val="현장일보"/>
      <sheetName val="JH2001"/>
      <sheetName val="연"/>
      <sheetName val="연颛"/>
      <sheetName val="연ﺛ"/>
      <sheetName val="C.배수관공"/>
      <sheetName val="1.우편집중내역서"/>
      <sheetName val="신규일위대가"/>
      <sheetName val="costing_CV"/>
      <sheetName val="SAM"/>
      <sheetName val="U-TYPE(1)"/>
      <sheetName val="계약내역서(을橂】"/>
      <sheetName val="7단_x0005_"/>
      <sheetName val="인건-측정"/>
      <sheetName val="마감표"/>
      <sheetName val="청하배수"/>
      <sheetName val="경⠀ស"/>
      <sheetName val="정보"/>
      <sheetName val="가정급수관"/>
      <sheetName val="1.3(배치도)"/>
      <sheetName val="PLP"/>
      <sheetName val="데리네읶타현황"/>
      <sheetName val="ALL"/>
      <sheetName val="중기목록"/>
      <sheetName val="매출"/>
      <sheetName val="Breakdown"/>
      <sheetName val="UnitRate"/>
      <sheetName val="절단표"/>
      <sheetName val="주식"/>
      <sheetName val="자재_집계표2"/>
      <sheetName val="1차_내역서2"/>
      <sheetName val="전선_및_전선관2"/>
      <sheetName val="2_대외공문1"/>
      <sheetName val="운동장_(2)1"/>
      <sheetName val="공사별_가중치_산출근거(토목)1"/>
      <sheetName val="상_부1"/>
      <sheetName val="귀래_설계_공내역서2"/>
      <sheetName val="3_바닥판__1"/>
      <sheetName val="_견적서1"/>
      <sheetName val="평형별㓈؟"/>
      <sheetName val="수량계산서_집계표(가설_신설_및_철거-을지로3가_3호선1"/>
      <sheetName val="수량계산서_집계표(신설-을지로3가_3호선)1"/>
      <sheetName val="수량계산서_집계표(철거-을지로3가_3호선)1"/>
      <sheetName val="TRE_TABLE"/>
      <sheetName val="단면_(2)"/>
      <sheetName val="환경기계공정표_(3)"/>
      <sheetName val="5_전사투자계획종함안"/>
      <sheetName val="RAW_DATA"/>
      <sheetName val="별표_"/>
      <sheetName val="1_설계기준"/>
      <sheetName val="General_Data"/>
      <sheetName val="남양시작동자105노65기1_3화1_2"/>
      <sheetName val="단가_산출서(산근#1~#102)"/>
      <sheetName val="신_분"/>
      <sheetName val="설계기준_및_하중계산"/>
      <sheetName val="설계내역서_"/>
      <sheetName val="96보완계획7_12"/>
      <sheetName val="노_무_비"/>
      <sheetName val="EQUIP_LIST"/>
      <sheetName val="단가산출서_(2)"/>
      <sheetName val="기성고조서_"/>
      <sheetName val="6_가격조사서_"/>
      <sheetName val="빌딩_안내"/>
      <sheetName val="계약내역서(을지"/>
      <sheetName val="변경내역대비표(2)"/>
      <sheetName val="3차준_x0000_"/>
      <sheetName val="운반비"/>
      <sheetName val="12월일반업무"/>
      <sheetName val="B.O.M"/>
      <sheetName val="계약내역서(_x0000__x0000__x0005_"/>
      <sheetName val="안산기계장치"/>
      <sheetName val="회로내역(승인)"/>
      <sheetName val="서∼군(2)"/>
      <sheetName val="2.2.1嵦ī_x0000__x0000_ꥈ"/>
      <sheetName val="2.2.1咘Ȏ㎩ì_x0000_"/>
      <sheetName val="2.2.1_x0000__x0000_㘨↌␬"/>
      <sheetName val="2.2.1_x0000__x0000_䜨ሉὴ"/>
      <sheetName val="2.2.1䘭疋瀨ȕ㱵"/>
      <sheetName val="2.2.1_x0000__x0000_᩿↌"/>
      <sheetName val="2.2.1_x0000__x0000_᷀ḨỌ"/>
      <sheetName val="BJJIN"/>
      <sheetName val="설계변경 (2)"/>
      <sheetName val="EP0618"/>
      <sheetName val="BOX전기내역"/>
      <sheetName val="지입집계"/>
      <sheetName val="미수수익(적금)"/>
      <sheetName val="BOX-1510"/>
      <sheetName val="修正表紙"/>
      <sheetName val="[수목일위.XLS][수목일위.XLS]el_______26"/>
      <sheetName val="[수목일위.XLS][수목일위.XLS]el_______27"/>
      <sheetName val="[수목일위.XLS][수목일위.XLS]el_______28"/>
      <sheetName val="[수목일위.XLS][수목일위.XLS]el_______29"/>
      <sheetName val="[수목일위.XLS][수목일위.XLS]el_______24"/>
      <sheetName val="[수목일위.XLS][수목일위.XLS]el_______25"/>
      <sheetName val="[수목일위.XLS][수목일위.XLS]el_______38"/>
      <sheetName val="[수목일위.XLS][수목일위.XLS]el_______39"/>
      <sheetName val="[수목일위.XLS][수목일위.XLS]el_______36"/>
      <sheetName val="[수목일위.XLS][수목일위.XLS]el_______37"/>
      <sheetName val="[수목일위.XLS][수목일위.XLS]el_______30"/>
      <sheetName val="[수목일위.XLS][수목일위.XLS]el_______31"/>
      <sheetName val="[수목일위.XLS][수목일위.XLS]el_______32"/>
      <sheetName val="[수목일위.XLS][수목일위.XLS]el_______33"/>
      <sheetName val="[수목일위.XLS][수목일위.XLS]el_______34"/>
      <sheetName val="[수목일위.XLS][수목일위.XLS]el_______35"/>
      <sheetName val="[수목일위.XLS][수목일위.XLS]el_______40"/>
      <sheetName val="[수목일위.XLS][수목일위.XLS]el_______41"/>
      <sheetName val="[수목일위.XLS][수목일위.XLS]el_______42"/>
      <sheetName val="[수목일위.XLS][수목일위.XLS]el_______43"/>
      <sheetName val="지선토공鍐¹"/>
      <sheetName val="지선토공徸〒"/>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00년"/>
      <sheetName val="[수목일위.XLS][수목일위.XLS]el_설계__수_14"/>
      <sheetName val="[수목일위.XLS][수목일위.XLS]el_설계__수_15"/>
      <sheetName val="[수목일위.XLS][수목일위.XLS]el_설계__수목_2"/>
      <sheetName val="[수목일위.XLS][수목일위.XLS]el_설계__수목_3"/>
      <sheetName val="[수목일위.XLS][수목일위.XLS]el_설계__수목_4"/>
      <sheetName val="[수목일위.XLS][수목일위.XLS]el_설계__수목_5"/>
      <sheetName val="[수목일위.XLS][수목일위.XLS]el_설계__수목_6"/>
      <sheetName val="[수목일위.XLS][수목일위.XLS]el_설계__수목_7"/>
      <sheetName val="[수목일위.XLS][수목일위.XLS]el_설계__수목_8"/>
      <sheetName val="[수목일위.XLS][수목일위.XLS]el_설계__수목_9"/>
      <sheetName val="[수목일위.XLS][수목일위.XLS]el_설계__수_10"/>
      <sheetName val="[수목일위.XLS][수목일위.XLS]el_설계__수_11"/>
      <sheetName val="[수목일위.XLS][수목일위.XLS]el_설계__수_12"/>
      <sheetName val="[수목일위.XLS][수목일위.XLS]el_설계__수_13"/>
      <sheetName val="공비현2"/>
      <sheetName val="유입맨홀산출"/>
      <sheetName val="최적단면"/>
      <sheetName val="Sheet9"/>
      <sheetName val="평형공사비"/>
      <sheetName val="옥외전력간선설비공사"/>
      <sheetName val="공사완료입력"/>
      <sheetName val="C-노임단가"/>
      <sheetName val="과세면세표"/>
      <sheetName val="PROJECT BRIEF(EX.NEW)"/>
      <sheetName val="토공실_x0000_"/>
      <sheetName val="별제권_정리담보권1"/>
      <sheetName val="추가예산"/>
      <sheetName val="[수목일위.XLS][수목일위.XLS]el______394"/>
      <sheetName val="[수목일위.XLS][수목일위.XLS]el______395"/>
      <sheetName val="[수목일위.XLS][수목일위.XLS]el______392"/>
      <sheetName val="[수목일위.XLS][수목일위.XLS]el______393"/>
      <sheetName val="3도로"/>
      <sheetName val="BS1(302)"/>
      <sheetName val="수원공매수"/>
      <sheetName val="2층LOAD"/>
      <sheetName val="금액결정"/>
      <sheetName val="단위가격"/>
      <sheetName val="단가적용(터널)"/>
      <sheetName val="단위가격_할증"/>
      <sheetName val="합의경상"/>
      <sheetName val="공사芸Â헾⿠"/>
      <sheetName val="교통대책내역"/>
      <sheetName val="철거산저潖㄀"/>
      <sheetName val="연⢄"/>
      <sheetName val="연"/>
      <sheetName val="연肄"/>
      <sheetName val="연ࢄ"/>
      <sheetName val="연C"/>
      <sheetName val="바닥_x0000_"/>
      <sheetName val="관리,공᠀"/>
      <sheetName val="6.18"/>
      <sheetName val="조도계산서 (도서)"/>
      <sheetName val="노원열병합  건축공사기성내역서"/>
      <sheetName val="시중노임(공사)"/>
      <sheetName val="XXXX_x0000__x0000_"/>
      <sheetName val="B부대공"/>
      <sheetName val="NOMUBI"/>
      <sheetName val="sw1"/>
      <sheetName val="자문요청"/>
      <sheetName val="내역서적용수량 (지방도893)"/>
      <sheetName val="2_토목공사"/>
      <sheetName val="노임_단가"/>
      <sheetName val="단_box"/>
      <sheetName val="database"/>
      <sheetName val="예산M11A"/>
      <sheetName val="도면자료제출일정"/>
      <sheetName val="O실보"/>
      <sheetName val="95MAKER"/>
      <sheetName val="08공임"/>
      <sheetName val="SYS_DB"/>
      <sheetName val="단가 산출서(산근#1~簀╕쐀╕렀"/>
      <sheetName val="교량공"/>
      <sheetName val="P.M 별"/>
      <sheetName val="항목邨_x001f_턘"/>
      <sheetName val="항목揄⿖_x0000_"/>
      <sheetName val="항목揄⾨_x0000_"/>
      <sheetName val="투자_x0000__x0000_Ԁ_x0000_"/>
      <sheetName val="Cost bd-墠+壬"/>
      <sheetName val="특별교실"/>
      <sheetName val="전차선로ԯ_x0000_缀_x0000_"/>
      <sheetName val="단면치수"/>
      <sheetName val="PVC 내역서"/>
      <sheetName val="[수목일위.XLS][수목일위.XLS]el\설계서\수목일위"/>
      <sheetName val="0001new"/>
      <sheetName val="트렌드"/>
      <sheetName val="보도경계블럭"/>
      <sheetName val="xxx"/>
      <sheetName val="조도계산(1)"/>
      <sheetName val="STEEL BOX 단면설계(SEC.8)"/>
      <sheetName val="el\설계서\수목일︀ᇕ԰_x0000_缀_x0000__x0000__x0000_Ȁ"/>
      <sheetName val="el\설계서\수목일︀ᇕ԰_x0000_缀_x0000__x0000__x0000_焀"/>
      <sheetName val="el\설계서\수목일︀ᇕ԰_x0000_缀_x0000__x0000__x0000_Ԁ"/>
      <sheetName val="TYPE집계표"/>
      <sheetName val="전력"/>
      <sheetName val="잡비계산"/>
      <sheetName val="단가적용"/>
      <sheetName val="에԰_x0000_缀"/>
      <sheetName val="조경일壀"/>
      <sheetName val="지수적용공사비내역서"/>
      <sheetName val="하중조건(평상시)"/>
      <sheetName val="급여조견표"/>
      <sheetName val="취수탑"/>
      <sheetName val="구헾"/>
      <sheetName val="접합 및 부설 "/>
      <sheetName val="품셈 "/>
      <sheetName val="우측날개_x0005_"/>
      <sheetName val="우측날개畠"/>
      <sheetName val="원가蠀ᎊ찀ᎊ"/>
      <sheetName val="설계ᎃ"/>
      <sheetName val="슬래브"/>
      <sheetName val="기계내역서"/>
      <sheetName val="주공 _x0005__x0000_"/>
      <sheetName val="철근량산정및사용성검⩿"/>
      <sheetName val="세목전체"/>
      <sheetName val="일위대가(긴급전화)"/>
      <sheetName val="긴급전화(단가)"/>
      <sheetName val="장문교(대전)"/>
      <sheetName val="고압수량(철거)"/>
      <sheetName val="공량(전기)"/>
      <sheetName val="도로정위치부표"/>
      <sheetName val="DB구축"/>
      <sheetName val="도로조사부표"/>
      <sheetName val="입력변수"/>
      <sheetName val="카펫타일"/>
      <sheetName val="낙엽송지주목"/>
      <sheetName val="Sheet8"/>
      <sheetName val="Sheet10"/>
      <sheetName val="Sheet11"/>
      <sheetName val="Sheet12"/>
      <sheetName val="Sheet16"/>
      <sheetName val="Module1"/>
      <sheetName val="Module2"/>
      <sheetName val="steel data sheet"/>
      <sheetName val="당초,변경"/>
      <sheetName val="A-8 PD(도로중앙)"/>
      <sheetName val="(C)원내역"/>
      <sheetName val="일위대가-2"/>
      <sheetName val="Pjny"/>
      <sheetName val="Initial Input Variable"/>
      <sheetName val="노무비산출"/>
      <sheetName val="CONCRETE"/>
      <sheetName val="archi(본사)"/>
      <sheetName val="견적조건"/>
      <sheetName val="재정睮⾯_x0005_"/>
      <sheetName val="재정ᛅ〒_x0005_"/>
      <sheetName val="재정脸;腼"/>
      <sheetName val="[수목일위.XLS][수목일위.XLS]el______192"/>
      <sheetName val="[수목일위.XLS][수목일위.XLS]el______193"/>
      <sheetName val="시산표"/>
      <sheetName val="자재_집계표ૐ"/>
      <sheetName val="울산시산표"/>
      <sheetName val="Coding"/>
      <sheetName val="맨홀기준"/>
      <sheetName val="101동"/>
      <sheetName val="급탕순환펌프"/>
      <sheetName val="rate"/>
      <sheetName val="지구단위계획"/>
      <sheetName val="Edit"/>
      <sheetName val="회사정보"/>
      <sheetName val="단가일헾"/>
      <sheetName val="배수ᰀ"/>
      <sheetName val="단가일尜"/>
      <sheetName val="건설기ᰀ"/>
      <sheetName val="_x0000_䅅呒"/>
      <sheetName val="DB"/>
      <sheetName val="T6-6(2)"/>
      <sheetName val="[수목일위.XLS][수목일위.XLS]el_설계서__136"/>
      <sheetName val="[수목일위.XLS][수목일위.XLS]el_설계서__137"/>
      <sheetName val="[수목일위.XLS][수목일위.XLS]el_설계서____2"/>
      <sheetName val="[수목일위.XLS][수목일위.XLS]el_설계서____3"/>
      <sheetName val="[수목일위.XLS][수목일위.XLS]el_설계서___68"/>
      <sheetName val="[수목일위.XLS][수목일위.XLS]el_설계서___69"/>
      <sheetName val="[수목일위.XLS][수목일위.XLS]el_설계서___50"/>
      <sheetName val="[수목일위.XLS][수목일위.XLS]el_설계서___51"/>
      <sheetName val="[수목일위.XLS][수목일위.XLS]el_설계서___10"/>
      <sheetName val="[수목일위.XLS][수목일위.XLS]el_설계서___11"/>
      <sheetName val="[수목일위.XLS][수목일위.XLS]el_설계서____8"/>
      <sheetName val="[수목일위.XLS][수목일위.XLS]el_설계서____9"/>
      <sheetName val="[수목일위.XLS][수목일위.XLS]el_설계서____4"/>
      <sheetName val="[수목일위.XLS][수목일위.XLS]el_설계서____5"/>
      <sheetName val="[수목일위.XLS][수목일위.XLS]el_설계서____6"/>
      <sheetName val="[수목일위.XLS][수목일위.XLS]el_설계서____7"/>
      <sheetName val="[수목일위.XLS_x0000_][수목일위.XLS]el_설계서___8"/>
      <sheetName val="[수목일위.XLS_x0000_][수목일위.XLS]el_설계서___9"/>
      <sheetName val="[수목일위.XLS_x0000_][수목일위.XLS]el_설계서___2"/>
      <sheetName val="[수목일위.XLS_x0000_][수목일위.XLS]el_설계서___3"/>
      <sheetName val="[수목일위.XLS][수목일위.XLS_x0000_]el_설계서__14"/>
      <sheetName val="[수목일위.XLS][수목일위.XLS_x0000_]el_설계서__15"/>
      <sheetName val="[수목일위.XLS_x0000_][수목일위.XLS]el_설계서___4"/>
      <sheetName val="[수목일위.XLS_x0000_][수목일위.XLS]el_설계서___5"/>
      <sheetName val="[수목일위.XLS_x0000_][수목일위.XLS]el_설계서___6"/>
      <sheetName val="[수목일위.XLS_x0000_][수목일위.XLS]el_설계서___7"/>
      <sheetName val="[수목일위.XLS][수목일위.XLS_x0000_]el_설계서__10"/>
      <sheetName val="[수목일위.XLS][수목일위.XLS_x0000_]el_설계서__11"/>
      <sheetName val="[수목일위.XLS][수목일위.XLS_x0000_]el_설계서__12"/>
      <sheetName val="[수목일위.XLS][수목일위.XLS_x0000_]el_설계서__13"/>
      <sheetName val="[수목일위.XLS][수목일위.XLS]el_설계서___40"/>
      <sheetName val="[수목일위.XLS][수목일위.XLS]el_설계서___41"/>
      <sheetName val="[수목일위.XLS][수목일위.XLS]el_설계서___12"/>
      <sheetName val="[수목일위.XLS][수목일위.XLS]el_설계서___13"/>
      <sheetName val="[수목일위.XLS][수목일위.XLS]el_설계서___14"/>
      <sheetName val="[수목일위.XLS][수목일위.XLS]el_설계서___15"/>
      <sheetName val="[수목일위.XLS][수목일위.XLS]el_설계서___26"/>
      <sheetName val="[수목일위.XLS][수목일위.XLS]el_설계서___27"/>
      <sheetName val="[수목일위.XLS][수목일위.XLS]el_설계서___16"/>
      <sheetName val="[수목일위.XLS][수목일위.XLS]el_설계서___17"/>
      <sheetName val="[수목일위.XLS][수목일위.XLS]el_설계서___24"/>
      <sheetName val="[수목일위.XLS][수목일위.XLS]el_설계서___25"/>
      <sheetName val="[수목일위.XLS][수목일위.XLS]el_설계서___18"/>
      <sheetName val="[수목일위.XLS][수목일위.XLS]el_설계서___19"/>
      <sheetName val="[수목일위.XLS][수목일위.XLS]el_설계서___20"/>
      <sheetName val="[수목일위.XLS][수목일위.XLS]el_설계서___21"/>
      <sheetName val="[수목일위.XLS][수목일위.XLS]el_설계서___22"/>
      <sheetName val="[수목일위.XLS][수목일위.XLS]el_설계서___23"/>
      <sheetName val="[수목일위.XLS][수목일위.XLS]el_설계서___32"/>
      <sheetName val="[수목일위.XLS][수목일위.XLS]el_설계서___33"/>
      <sheetName val="[수목일위.XLS][수목일위.XLS]el_설계서___28"/>
      <sheetName val="[수목일위.XLS][수목일위.XLS]el_설계서___29"/>
      <sheetName val="[수목일위.XLS][수목일위.XLS]el_설계서___30"/>
      <sheetName val="[수목일위.XLS][수목일위.XLS]el_설계서___31"/>
      <sheetName val="[수목일위.XLS][수목일위.XLS]el_설계서___34"/>
      <sheetName val="[수목일위.XLS][수목일위.XLS]el_설계서___35"/>
      <sheetName val="[수목일위.XLS][수목일위.XLS]el_설계서___36"/>
      <sheetName val="[수목일위.XLS][수목일위.XLS]el_설계서___37"/>
      <sheetName val="[수목일위.XLS][수목일위.XLS]el_설계서___42"/>
      <sheetName val="[수목일위.XLS][수목일위.XLS]el_설계서___43"/>
      <sheetName val="[수목일위.XLS][수목일위.XLS]el_설계서___38"/>
      <sheetName val="[수목일위.XLS][수목일위.XLS]el_설계서___39"/>
      <sheetName val="[수목일위.XLS][수목일위.XLS]el_설계서___44"/>
      <sheetName val="[수목일위.XLS][수목일위.XLS]el_설계서___45"/>
      <sheetName val="[수목일위.XLS][수목일위.XLS]el_설계서___46"/>
      <sheetName val="[수목일위.XLS][수목일위.XLS]el_설계서___47"/>
      <sheetName val="[수목일위.XLS][수목일위.XLS]el_설계서___48"/>
      <sheetName val="[수목일위.XLS][수목일위.XLS]el_설계서___49"/>
      <sheetName val="[수목일위.XLS][수목일위.XLS]el_설계서___56"/>
      <sheetName val="[수목일위.XLS][수목일위.XLS]el_설계서___57"/>
      <sheetName val="[수목일위.XLS][수목일위.XLS]el_설계서___52"/>
      <sheetName val="[수목일위.XLS][수목일위.XLS]el_설계서___53"/>
      <sheetName val="[수목일위.XLS][수목일위.XLS]el_설계서___54"/>
      <sheetName val="[수목일위.XLS][수목일위.XLS]el_설계서___55"/>
      <sheetName val="[수목일위.XLS][수목일위.XLS]el_설계서___58"/>
      <sheetName val="[수목일위.XLS][수목일위.XLS]el_설계서___59"/>
      <sheetName val="[수목일위.XLS][수목일위.XLS]el_설계서___60"/>
      <sheetName val="[수목일위.XLS][수목일위.XLS]el_설계서___61"/>
      <sheetName val="[수목일위.XLS][수목일위.XLS]el_설계서___62"/>
      <sheetName val="[수목일위.XLS][수목일위.XLS]el_설계서___63"/>
      <sheetName val="[수목일위.XLS][수목일위.XLS]el_설계서___64"/>
      <sheetName val="[수목일위.XLS][수목일위.XLS]el_설계서___65"/>
      <sheetName val="[수목일위.XLS][수목일위.XLS]el_설계서___66"/>
      <sheetName val="[수목일위.XLS][수목일위.XLS]el_설계서___67"/>
      <sheetName val="[수목일위.XLS][수목일위.XLS]el_설계서___70"/>
      <sheetName val="[수목일위.XLS][수목일위.XLS]el_설계서___71"/>
      <sheetName val="[수목일위.XLS][수목일위.XLS]el_설계서___72"/>
      <sheetName val="[수목일위.XLS][수목일위.XLS]el_설계서___73"/>
      <sheetName val="[수목일위.XLS][수목일위.XLS]el_설계서___80"/>
      <sheetName val="[수목일위.XLS][수목일위.XLS]el_설계서___81"/>
      <sheetName val="[수목일위.XLS][수목일위.XLS]el_설계서___74"/>
      <sheetName val="[수목일위.XLS][수목일위.XLS]el_설계서___75"/>
      <sheetName val="[수목일위.XLS][수목일위.XLS]el_설계서___82"/>
      <sheetName val="[수목일위.XLS][수목일위.XLS]el_설계서___83"/>
      <sheetName val="[수목일위.XLS][수목일위.XLS]el_설계서___76"/>
      <sheetName val="[수목일위.XLS][수목일위.XLS]el_설계서___77"/>
      <sheetName val="[수목일위.XLS][수목일위.XLS]el_설계서___78"/>
      <sheetName val="[수목일위.XLS][수목일위.XLS]el_설계서___79"/>
      <sheetName val="[수목일위.XLS][수목일위.XLS]el_설계서___84"/>
      <sheetName val="[수목일위.XLS][수목일위.XLS]el_설계서___85"/>
      <sheetName val="[수목일위.XLS][수목일위.XLS]el_설계서___86"/>
      <sheetName val="[수목일위.XLS][수목일위.XLS]el_설계서___87"/>
      <sheetName val="[수목일위.XLS][수목일위.XLS]el_설계서__124"/>
      <sheetName val="[수목일위.XLS][수목일위.XLS]el_설계서__125"/>
      <sheetName val="[수목일위.XLS][수목일위.XLS]el_설계서__126"/>
      <sheetName val="[수목일위.XLS][수목일위.XLS]el_설계서__127"/>
      <sheetName val="[수목일위.XLS][수목일위.XLS]el_설계서__106"/>
      <sheetName val="[수목일위.XLS][수목일위.XLS]el_설계서__107"/>
      <sheetName val="[수목일위.XLS][수목일위.XLS]el_설계서__104"/>
      <sheetName val="[수목일위.XLS][수목일위.XLS]el_설계서__105"/>
      <sheetName val="[수목일위.XLS][수목일위.XLS]el_설계서___88"/>
      <sheetName val="[수목일위.XLS][수목일위.XLS]el_설계서___89"/>
      <sheetName val="[수목일위.XLS][수목일위.XLS]el_설계서___90"/>
      <sheetName val="[수목일위.XLS][수목일위.XLS]el_설계서___91"/>
      <sheetName val="[수목일위.XLS][수목일위.XLS]el_설계서___94"/>
      <sheetName val="[수목일위.XLS][수목일위.XLS]el_설계서___95"/>
      <sheetName val="[수목일위.XLS][수목일위.XLS]el_설계서___92"/>
      <sheetName val="[수목일위.XLS][수목일위.XLS]el_설계서___93"/>
      <sheetName val="[수목일위.XLS][수목일위.XLS]el_설계서___98"/>
      <sheetName val="[수목일위.XLS][수목일위.XLS]el_설계서___99"/>
      <sheetName val="[수목일위.XLS][수목일위.XLS]el_설계서__102"/>
      <sheetName val="[수목일위.XLS][수목일위.XLS]el_설계서__103"/>
      <sheetName val="[수목일위.XLS][수목일위.XLS]el_설계서___96"/>
      <sheetName val="[수목일위.XLS][수목일위.XLS]el_설계서___97"/>
      <sheetName val="[수목일위.XLS][수목일위.XLS]el_설계서__100"/>
      <sheetName val="[수목일위.XLS][수목일위.XLS]el_설계서__101"/>
      <sheetName val="[수목일위.XLS][수목일위.XLS]el_설계서__110"/>
      <sheetName val="[수목일위.XLS][수목일위.XLS]el_설계서__111"/>
      <sheetName val="[수목일위.XLS][수목일위.XLS]el_설계서__108"/>
      <sheetName val="[수목일위.XLS][수목일위.XLS]el_설계서__109"/>
      <sheetName val="[수목일위.XLS][수목일위.XLS]el_설계서__122"/>
      <sheetName val="[수목일위.XLS][수목일위.XLS]el_설계서__123"/>
      <sheetName val="[수목일위.XLS][수목일위.XLS]el_설계서__112"/>
      <sheetName val="[수목일위.XLS][수목일위.XLS]el_설계서__113"/>
      <sheetName val="[수목일위.XLS][수목일위.XLS]el_설계서__114"/>
      <sheetName val="[수목일위.XLS][수목일위.XLS]el_설계서__115"/>
      <sheetName val="[수목일위.XLS][수목일위.XLS]el_설계서__116"/>
      <sheetName val="[수목일위.XLS][수목일위.XLS]el_설계서__117"/>
      <sheetName val="[수목일위.XLS][수목일위.XLS]el_설계서__118"/>
      <sheetName val="[수목일위.XLS][수목일위.XLS]el_설계서__119"/>
      <sheetName val="[수목일위.XLS][수목일위.XLS]el_설계서__120"/>
      <sheetName val="[수목일위.XLS][수목일위.XLS]el_설계서__121"/>
      <sheetName val="[수목일위.XLS][수목일위.XLS]el_설계서__132"/>
      <sheetName val="[수목일위.XLS][수목일위.XLS]el_설계서__133"/>
      <sheetName val="[수목일위.XLS][수목일위.XLS]el_설계서__128"/>
      <sheetName val="[수목일위.XLS][수목일위.XLS]el_설계서__129"/>
      <sheetName val="[수목일위.XLS][수목일위.XLS]el_설계서__130"/>
      <sheetName val="[수목일위.XLS][수목일위.XLS]el_설계서__131"/>
      <sheetName val="[수목일위.XLS][수목일위.XLS]el_설계서__134"/>
      <sheetName val="[수목일위.XLS][수목일위.XLS]el_설계서__135"/>
      <sheetName val="[수목일위.XLS][수목일위.XLS]el_설계서__138"/>
      <sheetName val="[수목일위.XLS][수목일위.XLS]el_설계서__139"/>
      <sheetName val="[수목일위.XLS][수목일위.XLS]el_설계서__146"/>
      <sheetName val="[수목일위.XLS][수목일위.XLS]el_설계서__147"/>
      <sheetName val="[수목일위.XLS][수목일위.XLS]el_설계서__144"/>
      <sheetName val="[수목일위.XLS][수목일위.XLS]el_설계서__145"/>
      <sheetName val="[수목일위.XLS][수목일위.XLS]el_설계서__140"/>
      <sheetName val="[수목일위.XLS][수목일위.XLS]el_설계서__141"/>
      <sheetName val="[수목일위.XLS][수목일위.XLS]el_설계서__142"/>
      <sheetName val="[수목일위.XLS][수목일위.XLS]el_설계서__143"/>
      <sheetName val="원형1호맨홀토공수㐬"/>
      <sheetName val="[수목일위.XLS][수목일위.XLS]el_설계서_수목_6"/>
      <sheetName val="[수목일위.XLS][수목일위.XLS]el_설계서_수목_7"/>
      <sheetName val="[수목일위.XLS][수목일위.XLS]el_설계서_수목_4"/>
      <sheetName val="[수목일위.XLS][수목일위.XLS]el_설계서_수목_5"/>
      <sheetName val="[수목일위.XLS][수목일위.XLS]el_설계서_수목_2"/>
      <sheetName val="[수목일위.XLS][수목일위.XLS]el_설계서_수목_3"/>
      <sheetName val="[수목일위.XLS][수목일위.XLS]el_설계서_수목_8"/>
      <sheetName val="[수목일위.XLS][수목일위.XLS]el_설계서_수목_9"/>
      <sheetName val="[수목일위.XLS][수목일위.XLS]el_설계서_수_12"/>
      <sheetName val="[수목일위.XLS][수목일위.XLS]el_설계서_수_13"/>
      <sheetName val="[수목일위.XLS][수목일위.XLS]el_설계서_수_10"/>
      <sheetName val="[수목일위.XLS][수목일위.XLS]el_설계서_수_11"/>
      <sheetName val="[수목일위.XLS][수목일위.XLS]el_설계서_수_48"/>
      <sheetName val="[수목일위.XLS][수목일위.XLS]el_설계서_수_49"/>
      <sheetName val="[수목일위.XLS][수목일위.XLS]el_설계서_수_16"/>
      <sheetName val="[수목일위.XLS][수목일위.XLS]el_설계서_수_17"/>
      <sheetName val="[수목일위.XLS][수목일위.XLS]el_설계서_수_14"/>
      <sheetName val="[수목일위.XLS][수목일위.XLS]el_설계서_수_15"/>
      <sheetName val="[수목일위.XLS][수목일위.XLS]el_설계서_수_22"/>
      <sheetName val="[수목일위.XLS][수목일위.XLS]el_설계서_수_23"/>
      <sheetName val="[수목일위.XLS][수목일위.XLS]el_설계서_수_24"/>
      <sheetName val="[수목일위.XLS][수목일위.XLS]el_설계서_수_25"/>
      <sheetName val="[수목일위.XLS][수목일위.XLS]el_설계서_수_20"/>
      <sheetName val="[수목일위.XLS][수목일위.XLS]el_설계서_수_21"/>
      <sheetName val="[수목일위.XLS][수목일위.XLS]el_설계서_수_18"/>
      <sheetName val="[수목일위.XLS][수목일위.XLS]el_설계서_수_19"/>
      <sheetName val="[수목일위.XLS][수목일위.XLS]el_설계서_수_32"/>
      <sheetName val="[수목일위.XLS][수목일위.XLS]el_설계서_수_33"/>
      <sheetName val="[수목일위.XLS][수목일위.XLS]el_설계서_수_26"/>
      <sheetName val="[수목일위.XLS][수목일위.XLS]el_설계서_수_27"/>
      <sheetName val="[수목일위.XLS][수목일위.XLS]el_설계서_수_28"/>
      <sheetName val="[수목일위.XLS][수목일위.XLS]el_설계서_수_29"/>
      <sheetName val="[수목일위.XLS][수목일위.XLS]el_설계서_수_30"/>
      <sheetName val="[수목일위.XLS][수목일위.XLS]el_설계서_수_31"/>
      <sheetName val="[수목일위.XLS][수목일위.XLS]el_설계서_수_34"/>
      <sheetName val="[수목일위.XLS][수목일위.XLS]el_설계서_수_35"/>
      <sheetName val="[수목일위.XLS][수목일위.XLS]el_설계서_수_36"/>
      <sheetName val="[수목일위.XLS][수목일위.XLS]el_설계서_수_37"/>
      <sheetName val="[수목일위.XLS][수목일위.XLS]el_설계서_수_46"/>
      <sheetName val="[수목일위.XLS][수목일위.XLS]el_설계서_수_47"/>
      <sheetName val="[수목일위.XLS][수목일위.XLS]el_설계서_수_38"/>
      <sheetName val="[수목일위.XLS][수목일위.XLS]el_설계서_수_39"/>
      <sheetName val="[수목일위.XLS][수목일위.XLS]el_설계서_수_40"/>
      <sheetName val="[수목일위.XLS][수목일위.XLS]el_설계서_수_41"/>
      <sheetName val="[수목일위.XLS][수목일위.XLS]el_______44"/>
      <sheetName val="[수목일위.XLS][수목일위.XLS]el_______45"/>
      <sheetName val="[수목일위.XLS][수목일위.XLS]el_______46"/>
      <sheetName val="[수목일위.XLS][수목일위.XLS]el_______47"/>
      <sheetName val="[수목일위.XLS][수목일위.XLS]el_______50"/>
      <sheetName val="[수목일위.XLS][수목일위.XLS]el_______51"/>
      <sheetName val="[수목일위.XLS][수목일위.XLS]el_______48"/>
      <sheetName val="[수목일위.XLS][수목일위.XLS]el_______49"/>
      <sheetName val="[수목일위.XLS][수목일위.XLS]el_______54"/>
      <sheetName val="[수목일위.XLS][수목일위.XLS]el_______55"/>
      <sheetName val="[수목일위.XLS][수목일위.XLS]el_______62"/>
      <sheetName val="[수목일위.XLS][수목일위.XLS]el_______63"/>
      <sheetName val="[수목일위.XLS][수목일위.XLS]el_______52"/>
      <sheetName val="[수목일위.XLS][수목일위.XLS]el_______53"/>
      <sheetName val="[수목일위.XLS][수목일위.XLS]el_______56"/>
      <sheetName val="[수목일위.XLS][수목일위.XLS]el_______57"/>
      <sheetName val="[수목일위.XLS][수목일위.XLS]el_______64"/>
      <sheetName val="[수목일위.XLS][수목일위.XLS]el_______65"/>
      <sheetName val="[수목일위.XLS][수목일위.XLS]el_______58"/>
      <sheetName val="[수목일위.XLS][수목일위.XLS]el_______59"/>
      <sheetName val="[수목일위.XLS][수목일위.XLS]el_______60"/>
      <sheetName val="[수목일위.XLS][수목일위.XLS]el_______61"/>
      <sheetName val="[수목일위.XLS][수목일위.XLS]el_______78"/>
      <sheetName val="[수목일위.XLS][수목일위.XLS]el_______79"/>
      <sheetName val="[수목일위.XLS][수목일위.XLS]el_______66"/>
      <sheetName val="[수목일위.XLS][수목일위.XLS]el_______67"/>
      <sheetName val="[수목일위.XLS][수목일위.XLS]el_______74"/>
      <sheetName val="[수목일위.XLS][수목일위.XLS]el_______75"/>
      <sheetName val="[수목일위.XLS][수목일위.XLS]el_______72"/>
      <sheetName val="[수목일위.XLS][수목일위.XLS]el_______73"/>
      <sheetName val="[수목일위.XLS][수목일위.XLS]el_______68"/>
      <sheetName val="[수목일위.XLS][수목일위.XLS]el_______69"/>
      <sheetName val="[수목일위.XLS][수목일위.XLS]el_______70"/>
      <sheetName val="[수목일위.XLS][수목일위.XLS]el_______71"/>
      <sheetName val="[수목일위.XLS][수목일위.XLS]el_______76"/>
      <sheetName val="[수목일위.XLS][수목일위.XLS]el_______77"/>
      <sheetName val="[수목일위.XLS][수목일위.XLS]el_______80"/>
      <sheetName val="[수목일위.XLS][수목일위.XLS]el_______81"/>
      <sheetName val="[수목일위.XLS][수목일위.XLS]el_______82"/>
      <sheetName val="[수목일위.XLS][수목일위.XLS]el_______83"/>
      <sheetName val="[수목일위.XLS][수목일위.XLS]el_______84"/>
      <sheetName val="[수목일위.XLS][수목일위.XLS]el_______85"/>
      <sheetName val="[수목일위.XLS][수목일위.XLS]el_______86"/>
      <sheetName val="[수목일위.XLS][수목일위.XLS]el_______87"/>
      <sheetName val="[수목일위.XLS][수목일위.XLS]el_______88"/>
      <sheetName val="[수목일위.XLS][수목일위.XLS]el_______89"/>
      <sheetName val="[수목일위.XLS][수목일위.XLS]el_______92"/>
      <sheetName val="[수목일위.XLS][수목일위.XLS]el_______93"/>
      <sheetName val="[수목일위.XLS][수목일위.XLS]el_______90"/>
      <sheetName val="[수목일위.XLS][수목일위.XLS]el_______91"/>
      <sheetName val="[수목일위.XLS][수목일위.XLS]el_설계서_수_42"/>
      <sheetName val="[수목일위.XLS][수목일위.XLS]el_설계서_수_43"/>
      <sheetName val="[수목일위.XLS][수목일위.XLS]el_설계서_수_44"/>
      <sheetName val="[수목일위.XLS][수목일위.XLS]el_설계서_수_45"/>
      <sheetName val="[수목일위.XLS][수목일위.XLS]el_설계서_수_56"/>
      <sheetName val="[수목일위.XLS][수목일위.XLS]el_설계서_수_57"/>
      <sheetName val="[수목일위.XLS][수목일위.XLS]el_설계서_수_58"/>
      <sheetName val="[수목일위.XLS][수목일위.XLS]el_설계서_수_59"/>
      <sheetName val="[수목일위.XLS][수목일위.XLS]el_설계서_수_50"/>
      <sheetName val="[수목일위.XLS][수목일위.XLS]el_설계서_수_51"/>
      <sheetName val="[수목일위.XLS][수목일위.XLS]el_설계서_수_52"/>
      <sheetName val="[수목일위.XLS][수목일위.XLS]el_설계서_수_53"/>
      <sheetName val="[수목일위.XLS][수목일위.XLS]el_설계서_수_54"/>
      <sheetName val="[수목일위.XLS][수목일위.XLS]el_설계서_수_55"/>
      <sheetName val="[수목일위.XLS][수목일위.XLS]el_설계서_수_62"/>
      <sheetName val="[수목일위.XLS][수목일위.XLS]el_설계서_수_63"/>
      <sheetName val="[수목일위.XLS][수목일위.XLS]el_설계서_수_60"/>
      <sheetName val="[수목일위.XLS][수목일위.XLS]el_설계서_수_61"/>
      <sheetName val="[수목일위.XLS][수목일위.XLS]el_설계서_수_68"/>
      <sheetName val="[수목일위.XLS][수목일위.XLS]el_설계서_수_69"/>
      <sheetName val="[수목일위.XLS][수목일위.XLS]el_설계서_수_64"/>
      <sheetName val="[수목일위.XLS][수목일위.XLS]el_설계서_수_65"/>
      <sheetName val="[수목일위.XLS][수목일위.XLS]el_설계서_수_66"/>
      <sheetName val="[수목일위.XLS][수목일위.XLS]el_설계서_수_67"/>
      <sheetName val="_Recovered_SheetName_621_"/>
      <sheetName val="설계명세"/>
      <sheetName val="관로토공집계표"/>
      <sheetName val="국내조달(통합-1)"/>
      <sheetName val="A소화조"/>
      <sheetName val="B소화조"/>
      <sheetName val="A조실험"/>
      <sheetName val="B조실험"/>
      <sheetName val="수목데이타暷"/>
      <sheetName val="기흥하도용"/>
      <sheetName val="C1"/>
      <sheetName val="POL6차-PIPING"/>
      <sheetName val="[수목일위.XLS][수목일위.XLS]el______120"/>
      <sheetName val="[수목일위.XLS][수목일위.XLS]el______121"/>
      <sheetName val="[수목일위.XLS][수목일위.XLS]el______118"/>
      <sheetName val="[수목일위.XLS][수목일위.XLS]el______119"/>
      <sheetName val="[수목일위.XLS][수목일위.XLS]el______116"/>
      <sheetName val="[수목일위.XLS][수목일위.XLS]el______117"/>
      <sheetName val="[수목일위.XLS][수목일위.XLS]el_______94"/>
      <sheetName val="[수목일위.XLS][수목일위.XLS]el_______95"/>
      <sheetName val=" 갑지"/>
      <sheetName val="손익차9월2"/>
      <sheetName val="[수목일위.XLS][수목일위.XLS]el_______96"/>
      <sheetName val="[수목일위.XLS][수목일위.XLS]el_______97"/>
      <sheetName val="[수목일위.XLS][수목일위.XLS]el______106"/>
      <sheetName val="[수목일위.XLS][수목일위.XLS]el______107"/>
      <sheetName val="[수목일위.XLS][수목일위.XLS]el______104"/>
      <sheetName val="[수목일위.XLS][수목일위.XLS]el______105"/>
      <sheetName val="대가수량"/>
      <sheetName val="[수목일위.XLS][수목일위.XLS]el______100"/>
      <sheetName val="[수목일위.XLS][수목일위.XLS]el______101"/>
      <sheetName val="[수목일위.XLS][수목일위.XLS]el_______98"/>
      <sheetName val="[수목일위.XLS][수목일위.XLS]el_______99"/>
      <sheetName val="[수목일위.XLS][수목일위.XLS]el______102"/>
      <sheetName val="[수목일위.XLS][수목일위.XLS]el______103"/>
      <sheetName val="[수목일위.XLS][수목일위.XLS]el______108"/>
      <sheetName val="[수목일위.XLS][수목일위.XLS]el______109"/>
      <sheetName val="[수목일위.XLS][수목일위.XLS]el______110"/>
      <sheetName val="[수목일위.XLS][수목일위.XLS]el______111"/>
      <sheetName val="[수목일위.XLS][수목일위.XLS]el______114"/>
      <sheetName val="[수목일위.XLS][수목일위.XLS]el______115"/>
      <sheetName val="[수목일위.XLS][수목일위.XLS]el______112"/>
      <sheetName val="[수목일위.XLS][수목일위.XLS]el______113"/>
      <sheetName val="[수목일위.XLS][수목일위.XLS]el______122"/>
      <sheetName val="[수목일위.XLS][수목일위.XLS]el______123"/>
      <sheetName val="[수목일위.XLS][수목일위.XLS]el______124"/>
      <sheetName val="[수목일위.XLS][수목일위.XLS]el______125"/>
      <sheetName val="[수목일위.XLS][수목일위.XLS]el______126"/>
      <sheetName val="[수목일위.XLS][수목일위.XLS]el______127"/>
      <sheetName val="[수목일위.XLS][수목일위.XLS]el______128"/>
      <sheetName val="[수목일위.XLS][수목일위.XLS]el______129"/>
      <sheetName val="[수목일위.XLS][수목일위.XLS]el______132"/>
      <sheetName val="[수목일위.XLS][수목일위.XLS]el______133"/>
      <sheetName val="[수목일위.XLS][수목일위.XLS]el______130"/>
      <sheetName val="[수목일위.XLS][수목일위.XLS]el______131"/>
      <sheetName val="[수목일위.XLS][수목일위.XLS]el______160"/>
      <sheetName val="[수목일위.XLS][수목일위.XLS]el______161"/>
      <sheetName val="[수목일위.XLS][수목일위.XLS]el______152"/>
      <sheetName val="[수목일위.XLS][수목일위.XLS]el______153"/>
      <sheetName val="[수목일위.XLS][수목일위.XLS]el______136"/>
      <sheetName val="[수목일위.XLS][수목일위.XLS]el______137"/>
      <sheetName val="[수목일위.XLS][수목일위.XLS]el______142"/>
      <sheetName val="[수목일위.XLS][수목일위.XLS]el______143"/>
      <sheetName val="[수목일위.XLS][수목일위.XLS]el______134"/>
      <sheetName val="[수목일위.XLS][수목일위.XLS]el______135"/>
      <sheetName val="[수목일위.XLS][수목일위.XLS]el______144"/>
      <sheetName val="[수목일위.XLS][수목일위.XLS]el______145"/>
      <sheetName val="[수목일위.XLS][수목일위.XLS]el______138"/>
      <sheetName val="[수목일위.XLS][수목일위.XLS]el______139"/>
      <sheetName val="[수목일위.XLS][수목일위.XLS]el______140"/>
      <sheetName val="[수목일위.XLS][수목일위.XLS]el______141"/>
      <sheetName val="[수목일위.XLS][수목일위.XLS]el______146"/>
      <sheetName val="[수목일위.XLS][수목일위.XLS]el______147"/>
      <sheetName val="[수목일위.XLS][수목일위.XLS]el______150"/>
      <sheetName val="[수목일위.XLS][수목일위.XLS]el______151"/>
      <sheetName val="[수목일위.XLS][수목일위.XLS]el______148"/>
      <sheetName val="[수목일위.XLS][수목일위.XLS]el______149"/>
      <sheetName val="철거산ԯ"/>
      <sheetName val="연돌일退←?"/>
      <sheetName val="연돌일"/>
      <sheetName val="계정c԰"/>
      <sheetName val="기԰"/>
      <sheetName val="계약내역서("/>
      <sheetName val="비교1"/>
      <sheetName val="공통비(전체)"/>
      <sheetName val="토목공사"/>
      <sheetName val="[수목일위.XLS][수목일위.XLS]el______154"/>
      <sheetName val="[수목일위.XLS][수목일위.XLS]el______155"/>
      <sheetName val="[수목일위.XLS][수목일위.XLS]el______156"/>
      <sheetName val="[수목일위.XLS][수목일위.XLS]el______157"/>
      <sheetName val="[수목일위.XLS][수목일위.XLS]el______162"/>
      <sheetName val="[수목일위.XLS][수목일위.XLS]el______163"/>
      <sheetName val="[수목일위.XLS][수목일위.XLS]el______158"/>
      <sheetName val="[수목일위.XLS][수목일위.XLS]el______159"/>
      <sheetName val="[수목일위.XLS][수목일위.XLS]el______164"/>
      <sheetName val="[수목일위.XLS][수목일위.XLS]el______165"/>
      <sheetName val="[수목일위.XLS][수목일위.XLS]el______176"/>
      <sheetName val="[수목일위.XLS][수목일위.XLS]el______177"/>
      <sheetName val="[수목일위.XLS][수목일위.XLS]el______168"/>
      <sheetName val="[수목일위.XLS][수목일위.XLS]el______169"/>
      <sheetName val="[수목일위.XLS][수목일위.XLS]el______166"/>
      <sheetName val="[수목일위.XLS][수목일위.XLS]el______167"/>
      <sheetName val="[수목일위.XLS][수목일위.XLS]el______170"/>
      <sheetName val="[수목일위.XLS][수목일위.XLS]el______171"/>
      <sheetName val="[수목일위.XLS][수목일위.XLS]el______172"/>
      <sheetName val="[수목일위.XLS][수목일위.XLS]el______173"/>
      <sheetName val="[수목일위.XLS][수목일위.XLS]el______174"/>
      <sheetName val="[수목일위.XLS][수목일위.XLS]el______175"/>
      <sheetName val="[수목일위.XLS][수목일위.XLS]el______178"/>
      <sheetName val="[수목일위.XLS][수목일위.XLS]el______179"/>
      <sheetName val="[수목일위.XLS][수목일위.XLS]el______180"/>
      <sheetName val="[수목일위.XLS][수목일위.XLS]el______181"/>
      <sheetName val="[수목일위.XLS][수목일위.XLS]el______182"/>
      <sheetName val="[수목일위.XLS][수목일위.XLS]el______183"/>
      <sheetName val="[수목일위.XLS][수목일위.XLS]el______184"/>
      <sheetName val="[수목일위.XLS][수목일위.XLS]el______185"/>
      <sheetName val="[수목일위.XLS][수목일위.XLS]el______186"/>
      <sheetName val="[수목일위.XLS][수목일위.XLS]el______187"/>
      <sheetName val="[수목일위.XLS][수목일위.XLS]el______188"/>
      <sheetName val="[수목일위.XLS][수목일위.XLS]el______189"/>
      <sheetName val="[수목일위.XLS][수목일위.XLS]el______190"/>
      <sheetName val="[수목일위.XLS][수목일위.XLS]el______191"/>
      <sheetName val="[수목일위.XLS][수목일위.XLS]el______194"/>
      <sheetName val="[수목일위.XLS][수목일위.XLS]el______195"/>
      <sheetName val="[수목일위.XLS][수목일위.XLS]el______206"/>
      <sheetName val="[수목일위.XLS][수목일위.XLS]el______207"/>
      <sheetName val="[수목일위.XLS][수목일위.XLS]el______198"/>
      <sheetName val="[수목일위.XLS][수목일위.XLS]el______199"/>
      <sheetName val="[수목일위.XLS][수목일위.XLS]el______196"/>
      <sheetName val="[수목일위.XLS][수목일위.XLS]el______197"/>
      <sheetName val="[수목일위.XLS][수목일위.XLS]el______200"/>
      <sheetName val="[수목일위.XLS][수목일위.XLS]el______201"/>
      <sheetName val="[수목일위.XLS][수목일위.XLS]el______202"/>
      <sheetName val="[수목일위.XLS][수목일위.XLS]el______203"/>
      <sheetName val="[수목일위.XLS][수목일위.XLS]el______204"/>
      <sheetName val="[수목일위.XLS][수목일위.XLS]el______205"/>
      <sheetName val="총괄공정표"/>
      <sheetName val="[수목일위.XLS][수목일위.XLS]el______목_4"/>
      <sheetName val="[수목일위.XLS][수목일위.XLS]el______목_5"/>
      <sheetName val="[수목일위.XLS][수목일위.XLS]el______목_2"/>
      <sheetName val="[수목일위.XLS][수목일위.XLS]el______목_3"/>
      <sheetName val="BOX단위철근"/>
      <sheetName val="주beam"/>
      <sheetName val="하성지구"/>
      <sheetName val="헐기조서"/>
      <sheetName val="수량산출(비굴착)"/>
      <sheetName val="변경내역서"/>
      <sheetName val="[수목일위.XLS][수목일위.XLS]el______370"/>
      <sheetName val="[수목일위.XLS][수목일위.XLS]el______371"/>
      <sheetName val="[수목일위.XLS][수목일위.XLS]el______368"/>
      <sheetName val="[수목일위.XLS][수목일위.XLS]el______369"/>
      <sheetName val="갑지(집행)"/>
      <sheetName val="D-623D"/>
      <sheetName val="[수목일위.XLS_x0000_][수목일위.XLS]el_______4"/>
      <sheetName val="[수목일위.XLS_x0000_][수목일위.XLS]el_______5"/>
      <sheetName val="[수목일위.XLS_x0000_][수목일위.XLS]el_______2"/>
      <sheetName val="[수목일위.XLS_x0000_][수목일위.XLS]el_______3"/>
      <sheetName val="[수목일위.XLS][수목일위.XLS_x0000_]el_______6"/>
      <sheetName val="[수목일위.XLS][수목일위.XLS_x0000_]el_______7"/>
      <sheetName val="[수목일위.XLS][수목일위.XLS_x0000_]el______14"/>
      <sheetName val="[수목일위.XLS][수목일위.XLS_x0000_]el______15"/>
      <sheetName val="[수목일위.XLS][수목일위.XLS_x0000_]el_______8"/>
      <sheetName val="[수목일위.XLS][수목일위.XLS_x0000_]el_______9"/>
      <sheetName val="[수목일위.XLS][수목일위.XLS_x0000_]el______10"/>
      <sheetName val="[수목일위.XLS][수목일위.XLS_x0000_]el______11"/>
      <sheetName val="[수목일위.XLS][수목일위.XLS_x0000_]el______12"/>
      <sheetName val="[수목일위.XLS][수목일위.XLS_x0000_]el______13"/>
      <sheetName val="DATA(VTL)"/>
      <sheetName val="법인세비용(03년말)"/>
      <sheetName val="[수목일위.XLS][수목일위.XLS]el______212"/>
      <sheetName val="[수목일위.XLS][수목일위.XLS]el______213"/>
      <sheetName val="[수목일위.XLS][수목일위.XLS]el______210"/>
      <sheetName val="[수목일위.XLS][수목일위.XLS]el______211"/>
      <sheetName val="[수목일위.XLS][수목일위.XLS]el______208"/>
      <sheetName val="[수목일위.XLS][수목일위.XLS]el______209"/>
      <sheetName val="[수목일위.XLS][수목일위.XLS]el______218"/>
      <sheetName val="[수목일위.XLS][수목일위.XLS]el______219"/>
      <sheetName val="[수목일위.XLS][수목일위.XLS]el______214"/>
      <sheetName val="[수목일위.XLS][수목일위.XLS]el______215"/>
      <sheetName val="[수목일위.XLS][수목일위.XLS]el______216"/>
      <sheetName val="[수목일위.XLS][수목일위.XLS]el______217"/>
      <sheetName val="[수목일위.XLS][수목일위.XLS]el______358"/>
      <sheetName val="[수목일위.XLS][수목일위.XLS]el______359"/>
      <sheetName val="[수목일위.XLS][수목일위.XLS]el______360"/>
      <sheetName val="[수목일위.XLS][수목일위.XLS]el______361"/>
      <sheetName val="[수목일위.XLS][수목일위.XLS]el______354"/>
      <sheetName val="[수목일위.XLS][수목일위.XLS]el______355"/>
      <sheetName val="일위헾】_x0005_"/>
      <sheetName val="일위ⱂ⾖_x0005__x0000_"/>
      <sheetName val="_x0007__x0008__x0003_ꡀ΃_x0000__x0000_꤀"/>
      <sheetName val="[수목일위.XLS][수목일위.XLS]el______336"/>
      <sheetName val="[수목일위.XLS][수목일위.XLS]el______337"/>
      <sheetName val="[수목일위.XLS][수목일위.XLS]el______326"/>
      <sheetName val="[수목일위.XLS][수목일위.XLS]el______327"/>
      <sheetName val="정공공사"/>
      <sheetName val="[수목일위.XLS][수목일위.XLS]el______314"/>
      <sheetName val="[수목일위.XLS][수목일위.XLS]el______315"/>
      <sheetName val="[수목일위.XLS][수목일위.XLS]el______312"/>
      <sheetName val="[수목일위.XLS][수목일위.XLS]el______313"/>
      <sheetName val="매입세율"/>
      <sheetName val="[수목일위.XLS][수목일위.XLS]el______222"/>
      <sheetName val="[수목일위.XLS][수목일위.XLS]el______223"/>
      <sheetName val="[수목일위.XLS][수목일위.XLS]el______220"/>
      <sheetName val="[수목일위.XLS][수목일위.XLS]el______221"/>
      <sheetName val="[수목일위.XLS][수목일위.XLS]el______224"/>
      <sheetName val="[수목일위.XLS][수목일위.XLS]el______225"/>
      <sheetName val="[수목일위.XLS][수목일위.XLS]el______226"/>
      <sheetName val="[수목일위.XLS][수목일위.XLS]el______227"/>
      <sheetName val="[수목일위.XLS][수목일위.XLS]el______230"/>
      <sheetName val="[수목일위.XLS][수목일위.XLS]el______231"/>
      <sheetName val="표지怈"/>
      <sheetName val="[수목일위.XLS][수목일위.XLS]el______228"/>
      <sheetName val="[수목일위.XLS][수목일위.XLS]el______229"/>
      <sheetName val="[수목일위.XLS][수목일위.XLS]el______234"/>
      <sheetName val="[수목일위.XLS][수목일위.XLS]el______235"/>
      <sheetName val="[수목일위.XLS][수목일위.XLS]el______232"/>
      <sheetName val="[수목일위.XLS][수목일위.XLS]el______233"/>
      <sheetName val="[수목일위.XLS][수목일위.XLS]el______236"/>
      <sheetName val="[수목일위.XLS][수목일위.XLS]el______237"/>
      <sheetName val="[수목일위.XLS][수목일위.XLS]el______238"/>
      <sheetName val="[수목일위.XLS][수목일위.XLS]el______239"/>
      <sheetName val="[수목일위.XLS][수목일위.XLS]el______240"/>
      <sheetName val="[수목일위.XLS][수목일위.XLS]el______241"/>
      <sheetName val="[수목일위.XLS][수목일위.XLS]el______242"/>
      <sheetName val="[수목일위.XLS][수목일위.XLS]el______243"/>
      <sheetName val="[수목일위.XLS][수목일위.XLS]el______244"/>
      <sheetName val="[수목일위.XLS][수목일위.XLS]el______245"/>
      <sheetName val="[수목일위.XLS][수목일위.XLS]el______246"/>
      <sheetName val="[수목일위.XLS][수목일위.XLS]el______247"/>
      <sheetName val="[수목일위.XLS][수목일위.XLS]el______248"/>
      <sheetName val="[수목일위.XLS][수목일위.XLS]el______249"/>
      <sheetName val="[수목일위.XLS][수목일위.XLS]el______250"/>
      <sheetName val="[수목일위.XLS][수목일위.XLS]el______251"/>
      <sheetName val="[수목일위.XLS][수목일위.XLS]el______252"/>
      <sheetName val="[수목일위.XLS][수목일위.XLS]el______253"/>
      <sheetName val="[수목일위.XLS][수목일위.XLS]el______266"/>
      <sheetName val="[수목일위.XLS][수목일위.XLS]el______267"/>
      <sheetName val="[수목일위.XLS][수목일위.XLS]el______264"/>
      <sheetName val="[수목일위.XLS][수목일위.XLS]el______265"/>
      <sheetName val="[수목일위.XLS][수목일위.XLS]el______262"/>
      <sheetName val="[수목일위.XLS][수목일위.XLS]el______263"/>
      <sheetName val="[수목일위.XLS][수목일위.XLS]el______254"/>
      <sheetName val="[수목일위.XLS][수목일위.XLS]el______255"/>
      <sheetName val="[수목일위.XLS][수목일위.XLS]el______256"/>
      <sheetName val="[수목일위.XLS][수목일위.XLS]el______257"/>
      <sheetName val="[수목일위.XLS][수목일위.XLS]el______258"/>
      <sheetName val="[수목일위.XLS][수목일위.XLS]el______259"/>
      <sheetName val="[수목일위.XLS][수목일위.XLS]el______260"/>
      <sheetName val="[수목일위.XLS][수목일위.XLS]el______261"/>
      <sheetName val="[수목일위.XLS][수목일위.XLS]el______268"/>
      <sheetName val="[수목일위.XLS][수목일위.XLS]el______269"/>
      <sheetName val="[수목일위.XLS][수목일위.XLS]el______272"/>
      <sheetName val="[수목일위.XLS][수목일위.XLS]el______273"/>
      <sheetName val="[수목일위.XLS][수목일위.XLS]el______270"/>
      <sheetName val="[수목일위.XLS][수목일위.XLS]el______271"/>
      <sheetName val="[수목일위.XLS][수목일위.XLS]el______274"/>
      <sheetName val="[수목일위.XLS][수목일위.XLS]el______275"/>
      <sheetName val="[수목일위.XLS][수목일위.XLS]el______276"/>
      <sheetName val="[수목일위.XLS][수목일위.XLS]el______277"/>
      <sheetName val="[수목일위.XLS][수목일위.XLS]el______284"/>
      <sheetName val="[수목일위.XLS][수목일위.XLS]el______285"/>
      <sheetName val="[수목일위.XLS][수목일위.XLS]el______278"/>
      <sheetName val="[수목일위.XLS][수목일위.XLS]el______279"/>
      <sheetName val="[수목일위.XLS][수목일위.XLS]el______280"/>
      <sheetName val="[수목일위.XLS][수목일위.XLS]el______281"/>
      <sheetName val="[수목일위.XLS][수목일위.XLS]el______282"/>
      <sheetName val="[수목일위.XLS][수목일위.XLS]el______283"/>
      <sheetName val="직접공사_x0000__x0000_Ԁ_x0000_쀀"/>
      <sheetName val="직접공사_x0000__x0000_Ԁ_x0000_耀⨶"/>
      <sheetName val="REDUCER"/>
      <sheetName val="WE'T"/>
      <sheetName val="EXPENSE"/>
      <sheetName val="오억미_x0000_"/>
      <sheetName val="[수목일위.XLS][수목일위.XLS]el______296"/>
      <sheetName val="[수목일위.XLS][수목일위.XLS]el______297"/>
      <sheetName val="[수목일위.XLS][수목일위.XLS]el______292"/>
      <sheetName val="[수목일위.XLS][수목일위.XLS]el______293"/>
      <sheetName val="[수목일위.XLS][수목일위.XLS]el______288"/>
      <sheetName val="[수목일위.XLS][수목일위.XLS]el______289"/>
      <sheetName val="[수목일위.XLS][수목일위.XLS]el______290"/>
      <sheetName val="[수목일위.XLS][수목일위.XLS]el______291"/>
      <sheetName val="[수목일위.XLS][수목일위.XLS]el______286"/>
      <sheetName val="[수목일위.XLS][수목일위.XLS]el______287"/>
      <sheetName val="[수목일위.XLS][수목일위.XLS]el______294"/>
      <sheetName val="[수목일위.XLS][수목일위.XLS]el______295"/>
      <sheetName val="[수목일위.XLS][수목일위.XLS]el______304"/>
      <sheetName val="[수목일위.XLS][수목일위.XLS]el______305"/>
      <sheetName val="[수목일위.XLS][수목일위.XLS]el______300"/>
      <sheetName val="[수목일위.XLS][수목일위.XLS]el______301"/>
      <sheetName val="[수목일위.XLS][수목일위.XLS]el______302"/>
      <sheetName val="[수목일위.XLS][수목일위.XLS]el______303"/>
      <sheetName val="[수목일위.XLS][수목일위.XLS]el______298"/>
      <sheetName val="[수목일위.XLS][수목일위.XLS]el______299"/>
      <sheetName val="[수목일위.XLS]B__MSOffice_Excel___2"/>
      <sheetName val="[수목일위.XLS]B__MSOffice_Excel___3"/>
      <sheetName val="원가계산서 "/>
      <sheetName val="궤도부설(424-441,1-27)"/>
      <sheetName val="레일단(70-125)"/>
      <sheetName val="장대단(55-71,126-129)"/>
      <sheetName val="궤도철거(442-448,36-54,130-134)"/>
      <sheetName val="분기(135-174,257-302)"/>
      <sheetName val="교상침목(177-183,151-184,254-262)"/>
      <sheetName val="침목단WT(182-246)"/>
      <sheetName val="궤도이설(20-27)"/>
      <sheetName val="기타1(558-577,263-293)"/>
      <sheetName val="자갈"/>
      <sheetName val="기타2(336-382)"/>
      <sheetName val="장,교(549-571,5-6,11-12,16-17,22"/>
      <sheetName val="체결구(348-375)"/>
      <sheetName val="기계상차(388)"/>
      <sheetName val="용접(389-423)"/>
      <sheetName val="장대(449-475)"/>
      <sheetName val="레일w(476-494)"/>
      <sheetName val="레일P(495-501)"/>
      <sheetName val="침목WT(502-518)"/>
      <sheetName val="침목PP(533-548)"/>
      <sheetName val="궤간정정"/>
      <sheetName val="면(37)"/>
      <sheetName val="면맞춤"/>
      <sheetName val="줄(37)"/>
      <sheetName val="줄맞춤"/>
      <sheetName val="유간(37)"/>
      <sheetName val="유간정정"/>
      <sheetName val="처짐(37)"/>
      <sheetName val="이음처짐"/>
      <sheetName val="위치(37)"/>
      <sheetName val="위치정정"/>
      <sheetName val="다지기(37)"/>
      <sheetName val="총다지기"/>
      <sheetName val="자갈치기(37)"/>
      <sheetName val="자갈치기"/>
      <sheetName val="분기보수"/>
      <sheetName val="기타"/>
      <sheetName val="가설소"/>
      <sheetName val="신품"/>
      <sheetName val="5정거장"/>
      <sheetName val="1-3길내기"/>
      <sheetName val="[수목일위.XLS][수목일위.XLS]el______306"/>
      <sheetName val="[수목일위.XLS][수목일위.XLS]el______307"/>
      <sheetName val="[수목일위.XLS][수목일위.XLS]el______308"/>
      <sheetName val="[수목일위.XLS][수목일위.XLS]el______309"/>
      <sheetName val="[수목일위.XLS][수목일위.XLS]el______310"/>
      <sheetName val="[수목일위.XLS][수목일위.XLS]el______311"/>
      <sheetName val="할증"/>
      <sheetName val="[수목일위.XLS][수목일위.XLS_x0000_]el______18"/>
      <sheetName val="[수목일위.XLS][수목일위.XLS_x0000_]el______19"/>
      <sheetName val="[수목일위.XLS][수목일위.XLS_x0000_]el______16"/>
      <sheetName val="[수목일위.XLS][수목일위.XLS_x0000_]el______17"/>
      <sheetName val="기본사항"/>
      <sheetName val="INDEX"/>
      <sheetName val="[수목일위.XLS][수목일위.XLS]el______320"/>
      <sheetName val="[수목일위.XLS][수목일위.XLS]el______321"/>
      <sheetName val="[수목일위.XLS][수목일위.XLS]el______318"/>
      <sheetName val="[수목일위.XLS][수목일위.XLS]el______319"/>
      <sheetName val="[수목일위.XLS][수목일위.XLS]el______316"/>
      <sheetName val="[수목일위.XLS][수목일위.XLS]el______317"/>
      <sheetName val="[수목일위.XLS][수목일위.XLS]el______324"/>
      <sheetName val="[수목일위.XLS][수목일위.XLS]el______325"/>
      <sheetName val="[수목일위.XLS][수목일위.XLS]el______322"/>
      <sheetName val="[수목일위.XLS][수목일위.XLS]el______323"/>
      <sheetName val="[수목일위.XLS][수목일위.XLS]el______330"/>
      <sheetName val="[수목일위.XLS][수목일위.XLS]el______331"/>
      <sheetName val="[수목일위.XLS][수목일위.XLS]el______328"/>
      <sheetName val="[수목일위.XLS][수목일위.XLS]el______329"/>
      <sheetName val="[수목일위.XLS][수목일위.XLS]el______334"/>
      <sheetName val="[수목일위.XLS][수목일위.XLS]el______335"/>
      <sheetName val="[수목일위.XLS][수목일위.XLS]el______332"/>
      <sheetName val="[수목일위.XLS][수목일위.XLS]el______333"/>
      <sheetName val="[수목일위.XLS][수목일위.XLS]el______340"/>
      <sheetName val="[수목일위.XLS][수목일위.XLS]el______341"/>
      <sheetName val="[수목일위.XLS][수목일위.XLS]el______338"/>
      <sheetName val="[수목일위.XLS][수목일위.XLS]el______339"/>
      <sheetName val="[수목일위.XLS][수목일위.XLS]el______342"/>
      <sheetName val="[수목일위.XLS][수목일위.XLS]el______343"/>
      <sheetName val="[수목일위.XLS][수목일위.XLS]el______344"/>
      <sheetName val="[수목일위.XLS][수목일위.XLS]el______345"/>
      <sheetName val="[수목일위.XLS][수목일위.XLS]el______348"/>
      <sheetName val="[수목일위.XLS][수목일위.XLS]el______349"/>
      <sheetName val="[수목일위.XLS][수목일위.XLS]el______346"/>
      <sheetName val="[수목일위.XLS][수목일위.XLS]el______347"/>
      <sheetName val="[수목일위.XLS][수목일위.XLS]el______352"/>
      <sheetName val="[수목일위.XLS][수목일위.XLS]el______353"/>
      <sheetName val="[수목일위.XLS][수목일위.XLS]el______350"/>
      <sheetName val="[수목일위.XLS][수목일위.XLS]el______351"/>
      <sheetName val="[수목일위.XLS][수목일위.XLS]el______356"/>
      <sheetName val="[수목일위.XLS][수목일위.XLS]el______357"/>
      <sheetName val="[수목일위.XLS][수목일위.XLS]el______364"/>
      <sheetName val="[수목일위.XLS][수목일위.XLS]el______365"/>
      <sheetName val="[수목일위.XLS][수목일위.XLS]el______366"/>
      <sheetName val="[수목일위.XLS][수목일위.XLS]el______367"/>
      <sheetName val="[수목일위.XLS][수목일위.XLS]el______362"/>
      <sheetName val="[수목일위.XLS][수목일위.XLS]el______363"/>
      <sheetName val="[수목일위.XLS][수목일위.XLS]el_설계서__148"/>
      <sheetName val="[수목일위.XLS][수목일위.XLS]el_설계서__149"/>
      <sheetName val="우각부보_x0000_"/>
      <sheetName val="우각부보헾"/>
      <sheetName val="주방"/>
      <sheetName val="산수배수"/>
      <sheetName val="2.2.1丵⿌_x0005__x0000_"/>
      <sheetName val="2.2.1丵⽃_x0005__x0000_"/>
      <sheetName val="2.2.1丵⿝_x0005__x0000_"/>
      <sheetName val="2.2.1丵⾎_x0005__x0000_"/>
      <sheetName val="대운산출"/>
      <sheetName val="단면기준"/>
      <sheetName val="작용하중산정"/>
      <sheetName val="제안서"/>
      <sheetName val="행정표준(1)"/>
      <sheetName val="행정표준(2)"/>
      <sheetName val="암거날개벽"/>
      <sheetName val="요약崆Ē_x0000_"/>
      <sheetName val="요약噀_x001a_嚌"/>
      <sheetName val="2. 공원조도"/>
      <sheetName val="laroux"/>
      <sheetName val="중량산출"/>
      <sheetName val="PANEL 중량산출"/>
      <sheetName val="CT "/>
      <sheetName val="발신정보"/>
      <sheetName val="2F 회의실견적(5_14 일대)"/>
      <sheetName val="동원(3)"/>
      <sheetName val="동력부하(도산)"/>
      <sheetName val="내역서 "/>
      <sheetName val="기본DATA"/>
      <sheetName val="[수목일위.XLS][수목일위.XLS]el__계___목_2"/>
      <sheetName val="[수목일위.XLS][수목일위.XLS]el__계___목_3"/>
      <sheetName val="[수목일위.XLS][수목일위.XLS]el_설_서_수목_6"/>
      <sheetName val="[수목일위.XLS][수목일위.XLS]el_설_서_수목_7"/>
      <sheetName val="[수목일위.XLS][수목일위.XLS]el_설_서_수목_4"/>
      <sheetName val="[수목일위.XLS][수목일위.XLS]el_설_서_수목_5"/>
      <sheetName val="[수목일위.XLS][수목일위.XLS]el_설_서_수목_2"/>
      <sheetName val="[수목일위.XLS][수목일위.XLS]el_설_서_수목_3"/>
      <sheetName val="포설물량(8회분)"/>
      <sheetName val="[수목일위.XLS][수목일위.XLS]el______374"/>
      <sheetName val="[수목일위.XLS][수목일위.XLS]el______375"/>
      <sheetName val="[수목일위.XLS][수목일위.XLS]el______372"/>
      <sheetName val="[수목일위.XLS][수목일위.XLS]el______373"/>
      <sheetName val="[수목일위.XLS][수목일위.XLS]el______376"/>
      <sheetName val="[수목일위.XLS][수목일위.XLS]el______377"/>
      <sheetName val="[수목일위.XLS][수목일위.XLS]el______384"/>
      <sheetName val="[수목일위.XLS][수목일위.XLS]el______385"/>
      <sheetName val="[수목일위.XLS][수목일위.XLS]el______382"/>
      <sheetName val="[수목일위.XLS][수목일위.XLS]el______383"/>
      <sheetName val="[수목일위.XLS][수목일위.XLS]el______380"/>
      <sheetName val="[수목일위.XLS][수목일위.XLS]el______381"/>
      <sheetName val="[수목일위.XLS][수목일위.XLS]el______378"/>
      <sheetName val="[수목일위.XLS][수목일위.XLS]el______379"/>
      <sheetName val="갑__지3"/>
      <sheetName val="기타_정보통신공사3"/>
      <sheetName val="AS포장복구_3"/>
      <sheetName val="Customer_Databas3"/>
      <sheetName val="2000_11월설계내역3"/>
      <sheetName val="표지_(2)3"/>
      <sheetName val="화재_탐지_설비3"/>
      <sheetName val="unit_43"/>
      <sheetName val="단가_및_재료비3"/>
      <sheetName val="준검_내역서3"/>
      <sheetName val="Sheet1_(2)3"/>
      <sheetName val="토공산출_(아파트)3"/>
      <sheetName val="1_설계조건3"/>
      <sheetName val="Ⅶ-2_현장경비산출3"/>
      <sheetName val="자재_집계표3"/>
      <sheetName val="5_일위목록3"/>
      <sheetName val="7_단가조사3"/>
      <sheetName val="6_일위대가3"/>
      <sheetName val="E_P_T수량산출서3"/>
      <sheetName val="전선_및_전선관3"/>
      <sheetName val="공사별_가중치_산출근거(토목)2"/>
      <sheetName val="운동장_(2)2"/>
      <sheetName val="1차_내역서3"/>
      <sheetName val="귀래_설계_공내역서3"/>
      <sheetName val="2_대외공문2"/>
      <sheetName val="상_부2"/>
      <sheetName val="단가표_(2)2"/>
      <sheetName val="3_바닥판__2"/>
      <sheetName val="_견적서2"/>
      <sheetName val="목차_1"/>
      <sheetName val="기계실_D2001"/>
      <sheetName val="6PILE__(돌출)1"/>
      <sheetName val="수량계산서_집계표(가설_신설_및_철거-을지로3가_3호선2"/>
      <sheetName val="수량계산서_집계표(신설-을지로3가_3호선)2"/>
      <sheetName val="수량계산서_집계표(철거-을지로3가_3호선)2"/>
      <sheetName val="3_공통공사대비1"/>
      <sheetName val="전차선로_물량표1"/>
      <sheetName val="영업_일11"/>
      <sheetName val="주빔의_설계1"/>
      <sheetName val="단면_(2)1"/>
      <sheetName val="2_2_10_샤시등1"/>
      <sheetName val="1_가설1"/>
      <sheetName val="4_목공사1"/>
      <sheetName val="G_R300경비1"/>
      <sheetName val="수목데이타_1"/>
      <sheetName val="3_하중산정4_지지력1"/>
      <sheetName val="2_가로등(영구)1"/>
      <sheetName val="현장관리비_산출내역1"/>
      <sheetName val="현장관리비_1"/>
      <sheetName val="3BL공동구_수량1"/>
      <sheetName val="관기성공_내1"/>
      <sheetName val="표__지1"/>
      <sheetName val="인건비_1"/>
      <sheetName val="환경기계공정표_(3)1"/>
      <sheetName val="TRE_TABLE1"/>
      <sheetName val="Cost_bd-&quot;A&quot;1"/>
      <sheetName val="남양시작동자105노65기1_3화1_21"/>
      <sheetName val="노임_단가1"/>
      <sheetName val="단_box1"/>
      <sheetName val="2000,9월_일위1"/>
      <sheetName val="경율산정_XLS1"/>
      <sheetName val="신_분1"/>
      <sheetName val="설계기준_및_하중계산1"/>
      <sheetName val="General_Data1"/>
      <sheetName val="별표_1"/>
      <sheetName val="1_설계기준1"/>
      <sheetName val="제출내역_(2)1"/>
      <sheetName val="단가_산출서(산근#1~#102)1"/>
      <sheetName val="RAW_DATA1"/>
      <sheetName val="설계내역서_1"/>
      <sheetName val="5_전사투자계획종함안1"/>
      <sheetName val="3_바닥판설계1"/>
      <sheetName val="96보완계획7_121"/>
      <sheetName val="일반문틀_설치1"/>
      <sheetName val="샌딩_에폭시_도장1"/>
      <sheetName val="환율_및_노임1"/>
      <sheetName val="속_일위대가1"/>
      <sheetName val="노_무_비1"/>
      <sheetName val="EQUIP_LIST1"/>
      <sheetName val="입출재고현황_(2)1"/>
      <sheetName val="횡_연장1"/>
      <sheetName val="단가산출서_(2)1"/>
      <sheetName val="기성고조서_1"/>
      <sheetName val="공종단가표_1"/>
      <sheetName val="6_가격조사서_1"/>
      <sheetName val="빌딩_안내1"/>
      <sheetName val="99_12"/>
      <sheetName val="1공구_단가_(정원)1"/>
      <sheetName val="1공구_단가_(산광)1"/>
      <sheetName val="1공구_단가_(용호)1"/>
      <sheetName val="간지_(2)1"/>
      <sheetName val="2공구_단가(인성)1"/>
      <sheetName val="2공구_단가(대동)1"/>
      <sheetName val="2공구_단가(산광)1"/>
      <sheetName val="1_토공1"/>
      <sheetName val="2_배수공1"/>
      <sheetName val="3_구조물공1"/>
      <sheetName val="4_포장공1"/>
      <sheetName val="PACKING_LIST1"/>
      <sheetName val="지주목_및_비료산출기준1"/>
      <sheetName val="1__설계예산서1"/>
      <sheetName val="2__목차1"/>
      <sheetName val="3_설계설명서1"/>
      <sheetName val="4_시방서갑지1"/>
      <sheetName val="5_시방서(일반시방서)1"/>
      <sheetName val="6_시방서갑지(특기)1"/>
      <sheetName val="7_예정공정표1"/>
      <sheetName val="8__설계예산서1"/>
      <sheetName val="16_설계서용지(갑)1"/>
      <sheetName val="17__내역서갑지1"/>
      <sheetName val="내_역_서1"/>
      <sheetName val="일_위_대_가_표1"/>
      <sheetName val="수_량_산_출_서1"/>
      <sheetName val="일위대가_1"/>
      <sheetName val="중기조종사_단위단가1"/>
      <sheetName val="세골재__T2_변경_현황"/>
      <sheetName val="2-나_물가조사서"/>
      <sheetName val="앉음벽_(2)"/>
      <sheetName val="IBM_UX"/>
      <sheetName val="연돌일退←"/>
      <sheetName val="내역서_제출"/>
      <sheetName val="수량계산서_집계표(가설_신설_및_철거-을지로3가_2호선)"/>
      <sheetName val="수량계산서_집계표(신설-을지로3가_2호선)"/>
      <sheetName val="수량계산서_집계표(철거-을지로3가_2호선)"/>
      <sheetName val="케이블류_OLD"/>
      <sheetName val="2_도실원내역(원본)"/>
      <sheetName val="DNT_OSBL"/>
      <sheetName val="표_지"/>
      <sheetName val="11_닥트설치공사(bm)"/>
      <sheetName val="DESIGN_CRETERIA"/>
      <sheetName val="3련_BOX1"/>
      <sheetName val="0_갑지1"/>
      <sheetName val="8_현장관리비1"/>
      <sheetName val="7_안전관리비1"/>
      <sheetName val="2_토목공사1"/>
      <sheetName val="본선_토공_분배표"/>
      <sheetName val="견적_(2)"/>
      <sheetName val="DATA_입력란"/>
      <sheetName val="1__설계조건_2_단면가정_3__하중계산"/>
      <sheetName val="아파트_"/>
      <sheetName val="6__안전관리비"/>
      <sheetName val="마북_손익분석(CATIA)"/>
      <sheetName val="목동세대_산출근거"/>
      <sheetName val="8_PILE__(돌출)"/>
      <sheetName val="3_부제O호표"/>
      <sheetName val="4_장비손료"/>
      <sheetName val="5_소모재료비"/>
      <sheetName val="9_공삭공지층별작업시간"/>
      <sheetName val="7_주입분사시간제원표"/>
      <sheetName val="6_작업시간표"/>
      <sheetName val="8_시멘트제원표"/>
      <sheetName val="2_품제O호표"/>
      <sheetName val="1_총괄표1500mm"/>
      <sheetName val="Requirement(Work_Crew)"/>
      <sheetName val="3_건축(현장안)"/>
      <sheetName val="원가계산_(2)1"/>
      <sheetName val="기초입력_DATA1"/>
      <sheetName val="참조_(2)1"/>
      <sheetName val="일위대가_(식재)1"/>
      <sheetName val="골조-APT_갑지1"/>
      <sheetName val="자재단가2007_101"/>
      <sheetName val="자재단가2008_41"/>
      <sheetName val="설명서_1"/>
      <sheetName val="6-1__관개량조서1"/>
      <sheetName val="11-2_아파트내역1"/>
      <sheetName val="INDEX__LIST1"/>
      <sheetName val="실행,원가_최종예상"/>
      <sheetName val="플랜트_설치1"/>
      <sheetName val="아파트_내역1"/>
      <sheetName val="7_원가계산서(품셈)1"/>
      <sheetName val="단가산출근거_목록표1"/>
      <sheetName val="단_가_산_출_근_거1"/>
      <sheetName val="중기_목록표1"/>
      <sheetName val="시간당_중기사용료1"/>
      <sheetName val="환율및_기초자료1"/>
      <sheetName val="CABLE_SIZE-11"/>
      <sheetName val="1-4-2_관(약)1"/>
      <sheetName val="내역서1999_8최종1"/>
      <sheetName val="BSD_(2)"/>
      <sheetName val="7_계측제어"/>
      <sheetName val="6_동력"/>
      <sheetName val="13_방송공사"/>
      <sheetName val="15_소방공사"/>
      <sheetName val="12_옥외_방송공사"/>
      <sheetName val="8_옥외_보안등공사"/>
      <sheetName val="9_전등공사"/>
      <sheetName val="4_전력간선공사"/>
      <sheetName val="1_전력인입"/>
      <sheetName val="10_전열_공사"/>
      <sheetName val="11_전화공사"/>
      <sheetName val="5_CABLE_TRAY"/>
      <sheetName val="3_피뢰공사"/>
      <sheetName val="14_TV공사"/>
      <sheetName val="1_2_동력(철거)"/>
      <sheetName val="1_접지공사"/>
      <sheetName val="주공_갑지"/>
      <sheetName val="A_LINE"/>
      <sheetName val="2_고용보험료산출근거"/>
      <sheetName val="실행내역_"/>
      <sheetName val="2_냉난방설비공사"/>
      <sheetName val="Summary_Sheet"/>
      <sheetName val="총괄_내역서"/>
      <sheetName val="PROJECT_BRIEF"/>
      <sheetName val="기성(1차)_"/>
      <sheetName val="4__검토"/>
      <sheetName val="안양동교_1안"/>
      <sheetName val="설계변경내역_98"/>
      <sheetName val="개별직종노임단가(2005_1)"/>
      <sheetName val="TABLE_DB"/>
      <sheetName val="쌍용_data_base"/>
      <sheetName val="양재동_고향생각"/>
      <sheetName val="토공(우물통,기타)_"/>
      <sheetName val="계장_품셈표"/>
      <sheetName val="8_설치품셈"/>
      <sheetName val="공사별_가중치_산출근거(건축)"/>
      <sheetName val="개비온_단위"/>
      <sheetName val="단계별내역_(2)"/>
      <sheetName val="사업비변경내역(96_9단가)"/>
      <sheetName val="_상부공통집계(총괄)"/>
      <sheetName val="본실행"/>
      <sheetName val="24_보증금"/>
      <sheetName val="1~9_하중계산"/>
      <sheetName val="실행내역서_"/>
      <sheetName val="각사별공사비분개_"/>
      <sheetName val="Sheet4[수목일위_XLS]가드레일산근耀[수목일"/>
      <sheetName val="el_설계서_수목일위_XLS_데이타"/>
      <sheetName val="el_설계서_수목일위_XLS"/>
      <sheetName val="4_설계예산내역서"/>
      <sheetName val="6_관급자재조서"/>
      <sheetName val="3_예정공정표"/>
      <sheetName val="7_청제공기계기구조서"/>
      <sheetName val="5__현장관리비(new)_"/>
      <sheetName val="24_보증금(전신전화가입권)"/>
      <sheetName val="6_송금의뢰내역서"/>
      <sheetName val="토__공"/>
      <sheetName val="소방_하_내역"/>
      <sheetName val="공사비_증감_내역서"/>
      <sheetName val="1_취수장"/>
      <sheetName val="자재_집"/>
      <sheetName val="3_고용보험료산출근거"/>
      <sheetName val="4_고용보험"/>
      <sheetName val="31_경비기본입력"/>
      <sheetName val="피해현황_(수량합계)"/>
      <sheetName val="5_2_6~7공사요율"/>
      <sheetName val="실행내역(10_13)"/>
      <sheetName val="Sheet4[수목일위_XLS]가드레일산근"/>
      <sheetName val="2015년_제3차_공사_물량조사_양식_xlsx"/>
      <sheetName val="[수목일위_XLS]el\설계서\수목일위_XLS]데이타"/>
      <sheetName val="[수목일위_XLS]el\설계서\수목일위_XLS"/>
      <sheetName val="[수목일위_XLS][수목일위_XLS]el_______66"/>
      <sheetName val="[수목일위_XLS][수목일위_XLS]el_______67"/>
      <sheetName val="[수목일위_XLS][수목일위_XLS]el_______60"/>
      <sheetName val="[수목일위_XLS][수목일위_XLS]el_______61"/>
      <sheetName val="[수목일위_XLS][수목일위_XLS]el\설계서\수목일위"/>
      <sheetName val="6_단가조사표"/>
      <sheetName val="2_노무비"/>
      <sheetName val="2-1_노무비단가"/>
      <sheetName val="5_폐기물운반비"/>
      <sheetName val="4_폐기물량"/>
      <sheetName val="송정-증포간__계약내역서"/>
      <sheetName val="B_O_M"/>
      <sheetName val="노임단가_(2)"/>
      <sheetName val="1_1서버도입"/>
      <sheetName val="노임_(2차)"/>
      <sheetName val="7단"/>
      <sheetName val="1"/>
      <sheetName val="1B"/>
      <sheetName val="설"/>
      <sheetName val="crude_SLAB_RE-bar"/>
      <sheetName val="2_2_1嵦īꥈ"/>
      <sheetName val="2_2_1咘Ȏ㎩ì"/>
      <sheetName val="2_2_1㘨↌␬"/>
      <sheetName val="2_2_1䜨ሉὴ"/>
      <sheetName val="2_2_1䘭疋瀨ȕ㱵"/>
      <sheetName val="2_2_1᩿↌"/>
      <sheetName val="2_2_1᷀ḨỌ"/>
      <sheetName val="설계변경_(2)"/>
      <sheetName val="1_3(배치도)"/>
      <sheetName val="도급예산내헾】"/>
      <sheetName val="8_석축단위(H=1_5M)"/>
      <sheetName val="[수목일위_XLS][수목일위_XLS]el_______58"/>
      <sheetName val="[수목일위_XLS][수목일위_XLS]el_______59"/>
      <sheetName val="[수목일위_XLS][수목일위_XLS]el________2"/>
      <sheetName val="[수목일위_XLS][수목일위_XLS]el________3"/>
      <sheetName val="1_우편집중내역서"/>
      <sheetName val="자재집게표_"/>
      <sheetName val="3_공통공ⴀ敆遵"/>
      <sheetName val="전체_현장_공사명_입력(26건)"/>
      <sheetName val="PROJECT_BRIEF(EX_NEW)"/>
      <sheetName val="조도계산서_(도서)"/>
      <sheetName val="노원열병합__건축공사기성내역서"/>
      <sheetName val="3_일반사상"/>
      <sheetName val="0_0ControlSheet"/>
      <sheetName val="Upgrades_pricing"/>
      <sheetName val="6_18"/>
      <sheetName val="원형1호맨"/>
      <sheetName val="P_M_별"/>
      <sheetName val="항목邨턘"/>
      <sheetName val="[수목일위_XLS][수목일위_XLS]el________8"/>
      <sheetName val="[수목일위_XLS][수목일위_XLS]el________9"/>
      <sheetName val="[수목일위_XLS][수목일위_XLS]el________4"/>
      <sheetName val="[수목일위_XLS][수목일위_XLS]el________5"/>
      <sheetName val="[수목일위_XLS][수목일위_XLS]el________6"/>
      <sheetName val="[수목일위_XLS][수목일위_XLS]el________7"/>
      <sheetName val="Cost_bd-墠+壬"/>
      <sheetName val="[수목일위_XLS][수목일위_XLS]el_______10"/>
      <sheetName val="[수목일위_XLS][수목일위_XLS]el_______11"/>
      <sheetName val="[수목일위_XLS][수목일위_XLS]el_______12"/>
      <sheetName val="[수목일위_XLS][수목일위_XLS]el_______13"/>
      <sheetName val="[수목일위_XLS][수목일위_XLS]el_______14"/>
      <sheetName val="[수목일위_XLS][수목일위_XLS]el_______15"/>
      <sheetName val="[수목일위_XLS][수목일위_XLS]el_______42"/>
      <sheetName val="[수목일위_XLS][수목일위_XLS]el_______43"/>
      <sheetName val="[수목일위_XLS][수목일위_XLS]el_______38"/>
      <sheetName val="[수목일위_XLS][수목일위_XLS]el_______39"/>
      <sheetName val="[수목일위_XLS][수목일위_XLS]el_______16"/>
      <sheetName val="[수목일위_XLS][수목일위_XLS]el_______17"/>
      <sheetName val="[수목일위_XLS][수목일위_XLS]el_______36"/>
      <sheetName val="[수목일위_XLS][수목일위_XLS]el_______37"/>
      <sheetName val="[수목일위_XLS][수목일위_XLS]el_______18"/>
      <sheetName val="[수목일위_XLS][수목일위_XLS]el_______19"/>
      <sheetName val="[수목일위_XLS][수목일위_XLS]el_______20"/>
      <sheetName val="[수목일위_XLS][수목일위_XLS]el_______21"/>
      <sheetName val="[수목일위_XLS][수목일위_XLS]el_______22"/>
      <sheetName val="[수목일위_XLS][수목일위_XLS]el_______23"/>
      <sheetName val="[수목일위_XLS][수목일위_XLS]el_______24"/>
      <sheetName val="[수목일위_XLS][수목일위_XLS]el_______25"/>
      <sheetName val="[수목일위_XLS][수목일위_XLS]el_______26"/>
      <sheetName val="[수목일위_XLS][수목일위_XLS]el_______27"/>
      <sheetName val="[수목일위_XLS][수목일위_XLS]el_______32"/>
      <sheetName val="[수목일위_XLS][수목일위_XLS]el_______33"/>
      <sheetName val="[수목일위_XLS][수목일위_XLS]el_______28"/>
      <sheetName val="[수목일위_XLS][수목일위_XLS]el_______29"/>
      <sheetName val="[수목일위_XLS][수목일위_XLS]el_______30"/>
      <sheetName val="[수목일위_XLS][수목일위_XLS]el_______31"/>
      <sheetName val="[수목일위_XLS][수목일위_XLS]el_______34"/>
      <sheetName val="[수목일위_XLS][수목일위_XLS]el_______35"/>
      <sheetName val="[수목일위_XLS][수목일위_XLS]el_______40"/>
      <sheetName val="[수목일위_XLS][수목일위_XLS]el_______41"/>
      <sheetName val="[수목일위_XLS][수목일위_XLS]el_______52"/>
      <sheetName val="[수목일위_XLS][수목일위_XLS]el_______53"/>
      <sheetName val="[수목일위_XLS][수목일위_XLS]el_______44"/>
      <sheetName val="[수목일위_XLS][수목일위_XLS]el_______45"/>
      <sheetName val="[수목일위_XLS][수목일위_XLS]el_______46"/>
      <sheetName val="[수목일위_XLS][수목일위_XLS]el_______47"/>
      <sheetName val="[수목일위_XLS][수목일위_XLS]el_______48"/>
      <sheetName val="[수목일위_XLS][수목일위_XLS]el_______49"/>
      <sheetName val="[수목일위_XLS][수목일위_XLS]el_______50"/>
      <sheetName val="[수목일위_XLS][수목일위_XLS]el_______51"/>
      <sheetName val="[수목일위_XLS][수목일위_XLS]el_______54"/>
      <sheetName val="[수목일위_XLS][수목일위_XLS]el_______55"/>
      <sheetName val="[수목일위_XLS][수목일위_XLS]el_______56"/>
      <sheetName val="[수목일위_XLS][수목일위_XLS]el_______57"/>
      <sheetName val="[수목일위_XLS][수목일위_XLS]el_______62"/>
      <sheetName val="[수목일위_XLS][수목일위_XLS]el_______63"/>
      <sheetName val="[수목일위_XLS][수목일위_XLS]el_______64"/>
      <sheetName val="[수목일위_XLS][수목일위_XLS]el_______65"/>
      <sheetName val="[수목일위_XLS][수목일위_XLS]el_______72"/>
      <sheetName val="[수목일위_XLS][수목일위_XLS]el_______73"/>
      <sheetName val="[수목일위_XLS][수목일위_XLS]el_______70"/>
      <sheetName val="[수목일위_XLS][수목일위_XLS]el_______71"/>
      <sheetName val="[수목일위_XLS][수목일위_XLS]el_______68"/>
      <sheetName val="[수목일위_XLS][수목일위_XLS]el_______69"/>
      <sheetName val="갑__지4"/>
      <sheetName val="기타_정보통신공사4"/>
      <sheetName val="AS포장복구_4"/>
      <sheetName val="Customer_Databas4"/>
      <sheetName val="2000_11월설계내역4"/>
      <sheetName val="표지_(2)4"/>
      <sheetName val="화재_탐지_설비4"/>
      <sheetName val="unit_44"/>
      <sheetName val="단가_및_재료비4"/>
      <sheetName val="준검_내역서4"/>
      <sheetName val="Sheet1_(2)4"/>
      <sheetName val="토공산출_(아파트)4"/>
      <sheetName val="1_설계조건4"/>
      <sheetName val="Ⅶ-2_현장경비산출4"/>
      <sheetName val="자재_집계표4"/>
      <sheetName val="5_일위목록4"/>
      <sheetName val="7_단가조사4"/>
      <sheetName val="6_일위대가4"/>
      <sheetName val="E_P_T수량산출서4"/>
      <sheetName val="전선_및_전선관4"/>
      <sheetName val="공사별_가중치_산출근거(토목)3"/>
      <sheetName val="운동장_(2)3"/>
      <sheetName val="1차_내역서4"/>
      <sheetName val="귀래_설계_공내역서4"/>
      <sheetName val="2_대외공문3"/>
      <sheetName val="상_부3"/>
      <sheetName val="단가표_(2)3"/>
      <sheetName val="3_바닥판__3"/>
      <sheetName val="_견적서3"/>
      <sheetName val="목차_2"/>
      <sheetName val="기계실_D2002"/>
      <sheetName val="6PILE__(돌출)2"/>
      <sheetName val="수량계산서_집계표(가설_신설_및_철거-을지로3가_3호선3"/>
      <sheetName val="수량계산서_집계표(신설-을지로3가_3호선)3"/>
      <sheetName val="수량계산서_집계표(철거-을지로3가_3호선)3"/>
      <sheetName val="3_공통공사대비2"/>
      <sheetName val="전차선로_물량표2"/>
      <sheetName val="영업_일12"/>
      <sheetName val="주빔의_설계2"/>
      <sheetName val="단면_(2)2"/>
      <sheetName val="2_2_10_샤시등2"/>
      <sheetName val="1_가설2"/>
      <sheetName val="4_목공사2"/>
      <sheetName val="G_R300경비2"/>
      <sheetName val="수목데이타_2"/>
      <sheetName val="3_하중산정4_지지력2"/>
      <sheetName val="2_가로등(영구)2"/>
      <sheetName val="현장관리비_산출내역2"/>
      <sheetName val="현장관리비_2"/>
      <sheetName val="3BL공동구_수량2"/>
      <sheetName val="관기성공_내2"/>
      <sheetName val="표__지2"/>
      <sheetName val="인건비_2"/>
      <sheetName val="환경기계공정표_(3)2"/>
      <sheetName val="TRE_TABLE2"/>
      <sheetName val="Cost_bd-&quot;A&quot;2"/>
      <sheetName val="남양시작동자105노65기1_3화1_22"/>
      <sheetName val="노임_단가2"/>
      <sheetName val="단_box2"/>
      <sheetName val="2000,9월_일위2"/>
      <sheetName val="경율산정_XLS2"/>
      <sheetName val="신_분2"/>
      <sheetName val="설계기준_및_하중계산2"/>
      <sheetName val="General_Data2"/>
      <sheetName val="별표_2"/>
      <sheetName val="1_설계기준2"/>
      <sheetName val="제출내역_(2)2"/>
      <sheetName val="단가_산출서(산근#1~#102)2"/>
      <sheetName val="RAW_DATA2"/>
      <sheetName val="설계내역서_2"/>
      <sheetName val="5_전사투자계획종함안2"/>
      <sheetName val="3_바닥판설계2"/>
      <sheetName val="96보완계획7_122"/>
      <sheetName val="일반문틀_설치2"/>
      <sheetName val="샌딩_에폭시_도장2"/>
      <sheetName val="환율_및_노임2"/>
      <sheetName val="속_일위대가2"/>
      <sheetName val="노_무_비2"/>
      <sheetName val="EQUIP_LIST2"/>
      <sheetName val="입출재고현황_(2)2"/>
      <sheetName val="횡_연장2"/>
      <sheetName val="단가산출서_(2)2"/>
      <sheetName val="기성고조서_2"/>
      <sheetName val="공종단가표_2"/>
      <sheetName val="6_가격조사서_2"/>
      <sheetName val="빌딩_안내2"/>
      <sheetName val="99_121"/>
      <sheetName val="1공구_단가_(정원)2"/>
      <sheetName val="1공구_단가_(산광)2"/>
      <sheetName val="1공구_단가_(용호)2"/>
      <sheetName val="간지_(2)2"/>
      <sheetName val="2공구_단가(인성)2"/>
      <sheetName val="2공구_단가(대동)2"/>
      <sheetName val="2공구_단가(산광)2"/>
      <sheetName val="1_토공2"/>
      <sheetName val="2_배수공2"/>
      <sheetName val="3_구조물공2"/>
      <sheetName val="4_포장공2"/>
      <sheetName val="PACKING_LIST2"/>
      <sheetName val="지주목_및_비료산출기준2"/>
      <sheetName val="1__설계예산서2"/>
      <sheetName val="2__목차2"/>
      <sheetName val="3_설계설명서2"/>
      <sheetName val="4_시방서갑지2"/>
      <sheetName val="5_시방서(일반시방서)2"/>
      <sheetName val="6_시방서갑지(특기)2"/>
      <sheetName val="7_예정공정표2"/>
      <sheetName val="8__설계예산서2"/>
      <sheetName val="16_설계서용지(갑)2"/>
      <sheetName val="17__내역서갑지2"/>
      <sheetName val="내_역_서2"/>
      <sheetName val="일_위_대_가_표2"/>
      <sheetName val="수_량_산_출_서2"/>
      <sheetName val="일위대가_2"/>
      <sheetName val="중기조종사_단위단가2"/>
      <sheetName val="세골재__T2_변경_현황1"/>
      <sheetName val="2-나_물가조사서1"/>
      <sheetName val="앉음벽_(2)1"/>
      <sheetName val="IBM_UX1"/>
      <sheetName val="내역서_제출1"/>
      <sheetName val="수량계산서_집계표(가설_신설_및_철거-을지로3가_2호선1"/>
      <sheetName val="수량계산서_집계표(신설-을지로3가_2호선)1"/>
      <sheetName val="수량계산서_집계표(철거-을지로3가_2호선)1"/>
      <sheetName val="케이블류_OLD1"/>
      <sheetName val="2_도실원내역(원본)1"/>
      <sheetName val="DNT_OSBL1"/>
      <sheetName val="0_갑지2"/>
      <sheetName val="8_현장관리비2"/>
      <sheetName val="7_안전관리비2"/>
      <sheetName val="2_토목공사2"/>
      <sheetName val="본선_토공_분배표1"/>
      <sheetName val="3련_BOX2"/>
      <sheetName val="마북_손익분석(CATIA)1"/>
      <sheetName val="표_지1"/>
      <sheetName val="11_닥트설치공사(bm)1"/>
      <sheetName val="DESIGN_CRETERIA1"/>
      <sheetName val="견적_(2)1"/>
      <sheetName val="DATA_입력란1"/>
      <sheetName val="1__설계조건_2_단면가정_3__하중계산1"/>
      <sheetName val="아파트_1"/>
      <sheetName val="6__안전관리비1"/>
      <sheetName val="목동세대_산출근거1"/>
      <sheetName val="8_PILE__(돌출)1"/>
      <sheetName val="3_부제O호표1"/>
      <sheetName val="4_장비손료1"/>
      <sheetName val="5_소모재료비1"/>
      <sheetName val="9_공삭공지층별작업시간1"/>
      <sheetName val="7_주입분사시간제원표1"/>
      <sheetName val="6_작업시간표1"/>
      <sheetName val="8_시멘트제원표1"/>
      <sheetName val="2_품제O호표1"/>
      <sheetName val="1_총괄표1500mm1"/>
      <sheetName val="Requirement(Work_Crew)1"/>
      <sheetName val="3_건축(현장안)1"/>
      <sheetName val="원가계산_(2)2"/>
      <sheetName val="기초입력_DATA2"/>
      <sheetName val="참조_(2)2"/>
      <sheetName val="일위대가_(식재)2"/>
      <sheetName val="골조-APT_갑지2"/>
      <sheetName val="자재단가2007_102"/>
      <sheetName val="자재단가2008_42"/>
      <sheetName val="설명서_2"/>
      <sheetName val="6-1__관개량조서2"/>
      <sheetName val="11-2_아파트내역2"/>
      <sheetName val="INDEX__LIST2"/>
      <sheetName val="실행,원가_최종예상1"/>
      <sheetName val="플랜트_설치2"/>
      <sheetName val="아파트_내역2"/>
      <sheetName val="7_원가계산서(품셈)2"/>
      <sheetName val="단가산출근거_목록표2"/>
      <sheetName val="단_가_산_출_근_거2"/>
      <sheetName val="중기_목록표2"/>
      <sheetName val="시간당_중기사용료2"/>
      <sheetName val="환율및_기초자료2"/>
      <sheetName val="CABLE_SIZE-12"/>
      <sheetName val="1-4-2_관(약)2"/>
      <sheetName val="내역서1999_8최종2"/>
      <sheetName val="BSD_(2)1"/>
      <sheetName val="7_계측제어1"/>
      <sheetName val="6_동력1"/>
      <sheetName val="13_방송공사1"/>
      <sheetName val="15_소방공사1"/>
      <sheetName val="12_옥외_방송공사1"/>
      <sheetName val="8_옥외_보안등공사1"/>
      <sheetName val="9_전등공사1"/>
      <sheetName val="4_전력간선공사1"/>
      <sheetName val="1_전력인입1"/>
      <sheetName val="10_전열_공사1"/>
      <sheetName val="11_전화공사1"/>
      <sheetName val="5_CABLE_TRAY1"/>
      <sheetName val="3_피뢰공사1"/>
      <sheetName val="14_TV공사1"/>
      <sheetName val="1_2_동력(철거)1"/>
      <sheetName val="1_접지공사1"/>
      <sheetName val="주공_갑지1"/>
      <sheetName val="A_LINE1"/>
      <sheetName val="2_고용보험료산출근거1"/>
      <sheetName val="실행내역_1"/>
      <sheetName val="2_냉난방설비공사1"/>
      <sheetName val="Summary_Sheet1"/>
      <sheetName val="총괄_내역서1"/>
      <sheetName val="PROJECT_BRIEF1"/>
      <sheetName val="기성(1차)_1"/>
      <sheetName val="4__검토1"/>
      <sheetName val="안양동교_1안1"/>
      <sheetName val="설계변경내역_981"/>
      <sheetName val="개별직종노임단가(2005_1)1"/>
      <sheetName val="TABLE_DB1"/>
      <sheetName val="쌍용_data_base1"/>
      <sheetName val="양재동_고향생각1"/>
      <sheetName val="토공(우물통,기타)_1"/>
      <sheetName val="계장_품셈표1"/>
      <sheetName val="8_설치품셈1"/>
      <sheetName val="공사별_가중치_산출근거(건축)1"/>
      <sheetName val="개비온_단위1"/>
      <sheetName val="단계별내역_(2)1"/>
      <sheetName val="사업비변경내역(96_9단가)1"/>
      <sheetName val="_상부공통집계(총괄)1"/>
      <sheetName val="24_보증금1"/>
      <sheetName val="1~9_하중계산1"/>
      <sheetName val="실행내역서_1"/>
      <sheetName val="각사별공사비분개_1"/>
      <sheetName val="el_설계서_수목일위_XLS_데이타1"/>
      <sheetName val="el_설계서_수목일위_XLS1"/>
      <sheetName val="4_설계예산내역서1"/>
      <sheetName val="6_관급자재조서1"/>
      <sheetName val="3_예정공정표1"/>
      <sheetName val="7_청제공기계기구조서1"/>
      <sheetName val="5__현장관리비(new)_1"/>
      <sheetName val="24_보증금(전신전화가입권)1"/>
      <sheetName val="6_송금의뢰내역서1"/>
      <sheetName val="토__공1"/>
      <sheetName val="소방_하_내역1"/>
      <sheetName val="공사비_증감_내역서1"/>
      <sheetName val="1_취수장1"/>
      <sheetName val="3_고용보험료산출근거1"/>
      <sheetName val="4_고용보험1"/>
      <sheetName val="31_경비기본입력1"/>
      <sheetName val="피해현황_(수량합계)1"/>
      <sheetName val="5_2_6~7공사요율1"/>
      <sheetName val="실행내역(10_13)1"/>
      <sheetName val="2015년_제3차_공사_물량조사_양식_xlsx1"/>
      <sheetName val="[수목일위_XLS]el\설계서\수목일위_XLS]데이타1"/>
      <sheetName val="[수목일위_XLS]el\설계서\수목일위_XLS1"/>
      <sheetName val="[수목일위_XLS][수목일위_XLS]el_______74"/>
      <sheetName val="[수목일위_XLS][수목일위_XLS]el_______75"/>
      <sheetName val="[수목일위_XLS][수목일위_XLS]el_______76"/>
      <sheetName val="[수목일위_XLS][수목일위_XLS]el_______77"/>
      <sheetName val="[수목일위_XLS][수목일위_XLS]el\설계서\수목일1"/>
      <sheetName val="6_단가조사표1"/>
      <sheetName val="2_노무비1"/>
      <sheetName val="2-1_노무비단가1"/>
      <sheetName val="5_폐기물운반비1"/>
      <sheetName val="4_폐기물량1"/>
      <sheetName val="송정-증포간__계약내역서1"/>
      <sheetName val="B_O_M1"/>
      <sheetName val="노임단가_(2)1"/>
      <sheetName val="1_1서버도입1"/>
      <sheetName val="노임_(2차)1"/>
      <sheetName val="crude_SLAB_RE-bar1"/>
      <sheetName val="2_2_1䘭疋瀨ȕ㱵1"/>
      <sheetName val="설계변경_(2)1"/>
      <sheetName val="1_3(배치도)1"/>
      <sheetName val="8_석축단위(H=1_5M)1"/>
      <sheetName val="[수목일위_XLS][수목일위_XLS]el_______78"/>
      <sheetName val="[수목일위_XLS][수목일위_XLS]el_______79"/>
      <sheetName val="[수목일위_XLS][수목일위_XLS]el________1"/>
      <sheetName val="[수목일위_XLS][수목일위_XLS]el_______80"/>
      <sheetName val="1_우편집중내역서1"/>
      <sheetName val="자재집게표_1"/>
      <sheetName val="3_공통공ⴀ敆遵1"/>
      <sheetName val="전체_현장_공사명_입력(26건)1"/>
      <sheetName val="PROJECT_BRIEF(EX_NEW)1"/>
      <sheetName val="조도계산서_(도서)1"/>
      <sheetName val="노원열병합__건축공사기성내역서1"/>
      <sheetName val="3_일반사상1"/>
      <sheetName val="0_0ControlSheet1"/>
      <sheetName val="Upgrades_pricing1"/>
      <sheetName val="6_181"/>
      <sheetName val="P_M_별1"/>
      <sheetName val="[수목일위_XLS][수목일위_XLS]el_______81"/>
      <sheetName val="[수목일위_XLS][수목일위_XLS]el_______82"/>
      <sheetName val="[수목일위_XLS][수목일위_XLS]el_______83"/>
      <sheetName val="[수목일위_XLS][수목일위_XLS]el_______84"/>
      <sheetName val="[수목일위_XLS][수목일위_XLS]el_______85"/>
      <sheetName val="[수목일위_XLS][수목일위_XLS]el_______86"/>
      <sheetName val="Cost_bd-墠+壬1"/>
      <sheetName val="[수목일위_XLS][수목일위_XLS]el_______87"/>
      <sheetName val="[수목일위_XLS][수목일위_XLS]el_______88"/>
      <sheetName val="[수목일위_XLS][수목일위_XLS]el_______89"/>
      <sheetName val="[수목일위_XLS][수목일위_XLS]el_______90"/>
      <sheetName val="[수목일위_XLS][수목일위_XLS]el_______91"/>
      <sheetName val="[수목일위_XLS][수목일위_XLS]el_______92"/>
      <sheetName val="[수목일위_XLS][수목일위_XLS]el_______93"/>
      <sheetName val="[수목일위_XLS][수목일위_XLS]el_______94"/>
      <sheetName val="[수목일위_XLS][수목일위_XLS]el_______95"/>
      <sheetName val="[수목일위_XLS][수목일위_XLS]el_______96"/>
      <sheetName val="[수목일위_XLS][수목일위_XLS]el_______97"/>
      <sheetName val="[수목일위_XLS][수목일위_XLS]el_______98"/>
      <sheetName val="[수목일위_XLS][수목일위_XLS]el_______99"/>
      <sheetName val="[수목일위_XLS][수목일위_XLS]el______100"/>
      <sheetName val="[수목일위_XLS][수목일위_XLS]el______101"/>
      <sheetName val="[수목일위_XLS][수목일위_XLS]el______102"/>
      <sheetName val="[수목일위_XLS][수목일위_XLS]el______103"/>
      <sheetName val="[수목일위_XLS][수목일위_XLS]el______104"/>
      <sheetName val="[수목일위_XLS][수목일위_XLS]el______105"/>
      <sheetName val="[수목일위_XLS][수목일위_XLS]el______106"/>
      <sheetName val="[수목일위_XLS][수목일위_XLS]el______107"/>
      <sheetName val="[수목일위_XLS][수목일위_XLS]el______108"/>
      <sheetName val="[수목일위_XLS][수목일위_XLS]el______109"/>
      <sheetName val="[수목일위_XLS][수목일위_XLS]el______110"/>
      <sheetName val="[수목일위_XLS][수목일위_XLS]el______111"/>
      <sheetName val="[수목일위_XLS][수목일위_XLS]el______112"/>
      <sheetName val="[수목일위_XLS][수목일위_XLS]el______113"/>
      <sheetName val="[수목일위_XLS][수목일위_XLS]el______114"/>
      <sheetName val="[수목일위_XLS][수목일위_XLS]el______115"/>
      <sheetName val="[수목일위_XLS][수목일위_XLS]el______116"/>
      <sheetName val="[수목일위_XLS][수목일위_XLS]el______117"/>
      <sheetName val="[수목일위_XLS][수목일위_XLS]el______118"/>
      <sheetName val="[수목일위_XLS][수목일위_XLS]el______119"/>
      <sheetName val="[수목일위_XLS][수목일위_XLS]el______120"/>
      <sheetName val="[수목일위_XLS][수목일위_XLS]el______121"/>
      <sheetName val="[수목일위_XLS][수목일위_XLS]el______122"/>
      <sheetName val="[수목일위_XLS][수목일위_XLS]el______123"/>
      <sheetName val="[수목일위_XLS][수목일위_XLS]el______124"/>
      <sheetName val="[수목일위_XLS][수목일위_XLS]el______125"/>
      <sheetName val="[수목일위_XLS][수목일위_XLS]el______126"/>
      <sheetName val="[수목일위_XLS][수목일위_XLS]el______127"/>
      <sheetName val="[수목일위_XLS][수목일위_XLS]el______128"/>
      <sheetName val="[수목일위_XLS][수목일위_XLS]el______129"/>
      <sheetName val="[수목일위_XLS][수목일위_XLS]el______130"/>
      <sheetName val="[수목일위_XLS][수목일위_XLS]el______131"/>
      <sheetName val="[수목일위_XLS][수목일위_XLS]el______132"/>
      <sheetName val="[수목일위_XLS][수목일위_XLS]el______133"/>
      <sheetName val="[수목일위_XLS][수목일위_XLS]el______134"/>
      <sheetName val="[수목일위_XLS][수목일위_XLS]el______135"/>
      <sheetName val="[수목일위_XLS][수목일위_XLS]el______136"/>
      <sheetName val="[수목일위_XLS][수목일위_XLS]el______137"/>
      <sheetName val="[수목일위_XLS][수목일위_XLS]el______138"/>
      <sheetName val="[수목일위_XLS][수목일위_XLS]el______139"/>
      <sheetName val="[수목일위_XLS][수목일위_XLS]el______140"/>
      <sheetName val="[수목일위_XLS][수목일위_XLS]el______141"/>
      <sheetName val="[수목일위_XLS][수목일위_XLS]el______142"/>
      <sheetName val="[수목일위_XLS][수목일위_XLS]el______143"/>
      <sheetName val="[수목일위_XLS][수목일위_XLS]el______144"/>
      <sheetName val="[수목일위_XLS][수목일위_XLS]el______145"/>
      <sheetName val="[수목일위_XLS][수목일위_XLS]el______146"/>
      <sheetName val="[수목일위_XLS][수목일위_XLS]el______147"/>
      <sheetName val="[수목일위_XLS][수목일위_XLS]el______148"/>
      <sheetName val="[수목일위_XLS][수목일위_XLS]el_______2"/>
      <sheetName val="[수목일위_XLS][수목일위_XLS]el_______3"/>
      <sheetName val="[수목일위_XLS][수목일위_XLS]el_______4"/>
      <sheetName val="[수목일위_XLS][수목일위_XLS]el_______5"/>
      <sheetName val="[수목일위_XLS][수목일위_XLS]el_______6"/>
      <sheetName val="[수목일위_XLS][수목일위_XLS]el_______7"/>
      <sheetName val="[수목일위_XLS][수목일위_XLS]el______14"/>
      <sheetName val="[수목일위_XLS][수목일위_XLS]el______15"/>
      <sheetName val="[수목일위_XLS][수목일위_XLS]el_______8"/>
      <sheetName val="[수목일위_XLS][수목일위_XLS]el_______9"/>
      <sheetName val="[수목일위_XLS][수목일위_XLS]el______10"/>
      <sheetName val="[수목일위_XLS][수목일위_XLS]el______11"/>
      <sheetName val="[수목일위_XLS][수목일위_XLS]el______12"/>
      <sheetName val="[수목일위_XLS][수목일위_XLS]el______13"/>
      <sheetName val="[수목일위_XLS][수목일위_XLS]el______149"/>
      <sheetName val="[수목일위_XLS][수목일위_XLS]el______150"/>
      <sheetName val="[수목일위_XLS][수목일위_XLS]el______151"/>
      <sheetName val="[수목일위_XLS][수목일위_XLS]el______152"/>
      <sheetName val="STEEL_BOX_단면설계(SEC_8)"/>
      <sheetName val="단가_산출서(산근#1~簀╕쐀╕렀"/>
      <sheetName val="[수목일위_XLS][수목일위_XLS]el______153"/>
      <sheetName val="[수목일위_XLS][수목일위_XLS]el______154"/>
      <sheetName val="[수목일위_XLS][수목일위_XLS]el______155"/>
      <sheetName val="[수목일위_XLS][수목일위_XLS]el______156"/>
      <sheetName val="[수목일위_XLS][수목일위_XLS]el______157"/>
      <sheetName val="[수목일위_XLS][수목일위_XLS]el______158"/>
      <sheetName val="[수목일위_XLS][수목일위_XLS]el______159"/>
      <sheetName val="[수목일위_XLS][수목일위_XLS]el______160"/>
      <sheetName val="[수목일위_XLS][수목일위_XLS]el______161"/>
      <sheetName val="[수목일위_XLS][수목일위_XLS]el______162"/>
      <sheetName val="[수목일위_XLS][수목일위_XLS]el______163"/>
      <sheetName val="[수목일위_XLS][수목일위_XLS]el______164"/>
      <sheetName val="[수목일위_XLS][수목일위_XLS]el______165"/>
      <sheetName val="[수목일위_XLS][수목일위_XLS]el______166"/>
      <sheetName val="[수목일위_XLS][수목일위_XLS]el______167"/>
      <sheetName val="[수목일위_XLS][수목일위_XLS]el______168"/>
      <sheetName val="[수목일위_XLS][수목일위_XLS]el______169"/>
      <sheetName val="[수목일위_XLS][수목일위_XLS]el______170"/>
      <sheetName val="[수목일위_XLS][수목일위_XLS]el______171"/>
      <sheetName val="[수목일위_XLS][수목일위_XLS]el______172"/>
      <sheetName val="[수목일위_XLS]el\설계서\수목일위_XLS]데이타2"/>
      <sheetName val="[수목일위_XLS]el\설계서\수목일위_XLS2"/>
      <sheetName val="el\설계서\수목일위_XLS]데이타1"/>
      <sheetName val="el\설계서\수목일위_XLS1"/>
      <sheetName val="[수목일위.XLS][수목일위.XLS]el______386"/>
      <sheetName val="[수목일위.XLS][수목일위.XLS]el______387"/>
      <sheetName val="[수목일위.XLS][수목일위.XLS]el______390"/>
      <sheetName val="[수목일위.XLS][수목일위.XLS]el______391"/>
      <sheetName val="[수목일위.XLS][수목일위.XLS]el______388"/>
      <sheetName val="[수목일위.XLS][수목일위.XLS]el______389"/>
      <sheetName val="[수목일위.XLS][수목일위.XLS]el______396"/>
      <sheetName val="[수목일위.XLS][수목일위.XLS]el______397"/>
      <sheetName val="[수목일위.XLS][수목일위.XLS]el______402"/>
      <sheetName val="[수목일위.XLS][수목일위.XLS]el______403"/>
      <sheetName val="[수목일위.XLS][수목일위.XLS]el______400"/>
      <sheetName val="[수목일위.XLS][수목일위.XLS]el______401"/>
      <sheetName val="TE헾"/>
      <sheetName val="TE茨"/>
      <sheetName val="[수목일위.XLS][수목일위.XLS]el______398"/>
      <sheetName val="[수목일위.XLS][수목일위.XLS]el______399"/>
      <sheetName val="[수목일위.XLS][수목일위.XLS]el______410"/>
      <sheetName val="[수목일위.XLS][수목일위.XLS]el______411"/>
      <sheetName val="[수목일위.XLS][수목일위.XLS]el______408"/>
      <sheetName val="[수목일위.XLS][수목일위.XLS]el______409"/>
      <sheetName val="[수목일위.XLS][수목일위.XLS]el______404"/>
      <sheetName val="[수목일위.XLS][수목일위.XLS]el______405"/>
      <sheetName val="[수목일위.XLS][수목일위.XLS]el______406"/>
      <sheetName val="[수목일위.XLS][수목일위.XLS]el______407"/>
      <sheetName val="직공비"/>
      <sheetName val="대가"/>
      <sheetName val="[수목일위.XLS][수목일위.XLS]el_설계서_수__2"/>
      <sheetName val="[수목일위.XLS][수목일위.XLS]el_설계서_수__3"/>
      <sheetName val="[수목일위.XLS][수목일위.XLS]el_설계서_수__4"/>
      <sheetName val="[수목일위.XLS][수목일위.XLS]el_설계서_수__5"/>
      <sheetName val="[수목일위.XLS][수목일위.XLS]el_설계서_수__8"/>
      <sheetName val="[수목일위.XLS][수목일위.XLS]el_설계서_수__9"/>
      <sheetName val="[수목일위.XLS][수목일위.XLS]el_설계서_수__6"/>
      <sheetName val="[수목일위.XLS][수목일위.XLS]el_설계서_수__7"/>
      <sheetName val="[수목일위.XLS]B__MSOffice_Excel___4"/>
      <sheetName val="견적의뢰서"/>
      <sheetName val="[수목일위.XLS]B__MSOffice_Excel___5"/>
      <sheetName val="ENTR׃"/>
      <sheetName val="도급예산내㛬Y괨␭걨"/>
      <sheetName val="도급예산내㛬Y괨␭纨"/>
      <sheetName val="부대공(집계)"/>
      <sheetName val="차수공개요"/>
      <sheetName val="깨기"/>
      <sheetName val="재정睮⾯"/>
      <sheetName val="재정ᛅ〒"/>
      <sheetName val="el\설계서\수목일위_XLS]데이타2"/>
      <sheetName val="el\설계서\수목일위_XLS2"/>
      <sheetName val="[수목일위_XLS]el\설계서\수목일위_XLS]데이타3"/>
      <sheetName val="[수목일위_XLS]el\설계서\수목일위_XLS3"/>
      <sheetName val="기타_정보통신공사5"/>
      <sheetName val="표지_(2)5"/>
      <sheetName val="준검_내역서5"/>
      <sheetName val="갑__지5"/>
      <sheetName val="Customer_Databas5"/>
      <sheetName val="AS포장복구_5"/>
      <sheetName val="2000_11월설계내역5"/>
      <sheetName val="화재_탐지_설비5"/>
      <sheetName val="unit_45"/>
      <sheetName val="단가_및_재료비5"/>
      <sheetName val="Sheet1_(2)5"/>
      <sheetName val="1_설계조건5"/>
      <sheetName val="1차_내역서5"/>
      <sheetName val="토공산출_(아파트)5"/>
      <sheetName val="Ⅶ-2_현장경비산출5"/>
      <sheetName val="5_일위목록5"/>
      <sheetName val="7_단가조사5"/>
      <sheetName val="6_일위대가5"/>
      <sheetName val="단가표_(2)4"/>
      <sheetName val="E_P_T수량산출서5"/>
      <sheetName val="운동장_(2)4"/>
      <sheetName val="공사별_가중치_산출근거(토목)4"/>
      <sheetName val="자재_집계표5"/>
      <sheetName val="3_바닥판__4"/>
      <sheetName val="2_대외공문4"/>
      <sheetName val="전선_및_전선관5"/>
      <sheetName val="상_부4"/>
      <sheetName val="귀래_설계_공내역서5"/>
      <sheetName val="수량계산서_집계표(가설_신설_및_철거-을지로3가_3호선4"/>
      <sheetName val="수량계산서_집계표(신설-을지로3가_3호선)4"/>
      <sheetName val="수량계산서_집계표(철거-을지로3가_3호선)4"/>
      <sheetName val="_견적서4"/>
      <sheetName val="수목데이타_3"/>
      <sheetName val="2_2_10_샤시등3"/>
      <sheetName val="기계실_D2003"/>
      <sheetName val="3_공통공사대비3"/>
      <sheetName val="전차선로_물량표3"/>
      <sheetName val="목차_3"/>
      <sheetName val="6PILE__(돌출)3"/>
      <sheetName val="현장관리비_3"/>
      <sheetName val="G_R300경비3"/>
      <sheetName val="3_하중산정4_지지력3"/>
      <sheetName val="1_가설3"/>
      <sheetName val="4_목공사3"/>
      <sheetName val="현장관리비_산출내역3"/>
      <sheetName val="주빔의_설계3"/>
      <sheetName val="단면_(2)3"/>
      <sheetName val="영업_일13"/>
      <sheetName val="환경기계공정표_(3)3"/>
      <sheetName val="Cost_bd-&quot;A&quot;3"/>
      <sheetName val="TRE_TABLE3"/>
      <sheetName val="3_바닥판설계3"/>
      <sheetName val="3BL공동구_수량3"/>
      <sheetName val="2000,9월_일위3"/>
      <sheetName val="경율산정_XLS3"/>
      <sheetName val="관기성공_내3"/>
      <sheetName val="단가_산출서(산근#1~#102)3"/>
      <sheetName val="5_전사투자계획종함안3"/>
      <sheetName val="횡_연장3"/>
      <sheetName val="EQUIP_LIST3"/>
      <sheetName val="빌딩_안내3"/>
      <sheetName val="3_부제O호표2"/>
      <sheetName val="4_장비손료2"/>
      <sheetName val="5_소모재료비2"/>
      <sheetName val="9_공삭공지층별작업시간2"/>
      <sheetName val="7_주입분사시간제원표2"/>
      <sheetName val="6_작업시간표2"/>
      <sheetName val="8_시멘트제원표2"/>
      <sheetName val="2_품제O호표2"/>
      <sheetName val="1_총괄표1500mm2"/>
      <sheetName val="2_가로등(영구)3"/>
      <sheetName val="표__지3"/>
      <sheetName val="1_설계기준3"/>
      <sheetName val="제출내역_(2)3"/>
      <sheetName val="세골재__T2_변경_현황2"/>
      <sheetName val="일반문틀_설치3"/>
      <sheetName val="샌딩_에폭시_도장3"/>
      <sheetName val="노_무_비3"/>
      <sheetName val="신_분3"/>
      <sheetName val="설계내역서_3"/>
      <sheetName val="96보완계획7_123"/>
      <sheetName val="별표_3"/>
      <sheetName val="남양시작동자105노65기1_3화1_23"/>
      <sheetName val="아파트_2"/>
      <sheetName val="인건비_3"/>
      <sheetName val="General_Data3"/>
      <sheetName val="단가산출서_(2)3"/>
      <sheetName val="입출재고현황_(2)3"/>
      <sheetName val="기성고조서_3"/>
      <sheetName val="99_122"/>
      <sheetName val="2_도실원내역(원본)2"/>
      <sheetName val="RAW_DATA3"/>
      <sheetName val="공종단가표_3"/>
      <sheetName val="6_가격조사서_3"/>
      <sheetName val="el\설계서\수목일위_XLS]데이타3"/>
      <sheetName val="1공구_단가_(정원)3"/>
      <sheetName val="1공구_단가_(산광)3"/>
      <sheetName val="1공구_단가_(용호)3"/>
      <sheetName val="간지_(2)3"/>
      <sheetName val="2공구_단가(인성)3"/>
      <sheetName val="2공구_단가(대동)3"/>
      <sheetName val="2공구_단가(산광)3"/>
      <sheetName val="1_토공3"/>
      <sheetName val="2_배수공3"/>
      <sheetName val="3_구조물공3"/>
      <sheetName val="4_포장공3"/>
      <sheetName val="PACKING_LIST3"/>
      <sheetName val="지주목_및_비료산출기준3"/>
      <sheetName val="el\설계서\수목일위_XLS3"/>
      <sheetName val="1__설계예산서3"/>
      <sheetName val="2__목차3"/>
      <sheetName val="3_설계설명서3"/>
      <sheetName val="4_시방서갑지3"/>
      <sheetName val="5_시방서(일반시방서)3"/>
      <sheetName val="6_시방서갑지(특기)3"/>
      <sheetName val="7_예정공정표3"/>
      <sheetName val="8__설계예산서3"/>
      <sheetName val="16_설계서용지(갑)3"/>
      <sheetName val="17__내역서갑지3"/>
      <sheetName val="내_역_서3"/>
      <sheetName val="일_위_대_가_표3"/>
      <sheetName val="수_량_산_출_서3"/>
      <sheetName val="일위대가_3"/>
      <sheetName val="중기조종사_단위단가3"/>
      <sheetName val="IBM_UX2"/>
      <sheetName val="앉음벽_(2)2"/>
      <sheetName val="2-나_물가조사서2"/>
      <sheetName val="3련_BOX3"/>
      <sheetName val="목동세대_산출근거2"/>
      <sheetName val="환율_및_노임3"/>
      <sheetName val="속_일위대가3"/>
      <sheetName val="1__설계조건_2_단면가정_3__하중계산2"/>
      <sheetName val="DATA_입력란2"/>
      <sheetName val="설계기준_및_하중계산3"/>
      <sheetName val="케이블류_OLD2"/>
      <sheetName val="내역서_제출2"/>
      <sheetName val="DNT_OSBL2"/>
      <sheetName val="8_PILE__(돌출)2"/>
      <sheetName val="기성(1차)_2"/>
      <sheetName val="Summary_Sheet2"/>
      <sheetName val="0_갑지3"/>
      <sheetName val="8_현장관리비3"/>
      <sheetName val="7_안전관리비3"/>
      <sheetName val="본선_토공_분배표2"/>
      <sheetName val="수량계산서_집계표(가설_신설_및_철거-을지로3가_2호선2"/>
      <sheetName val="수량계산서_집계표(신설-을지로3가_2호선)2"/>
      <sheetName val="수량계산서_집계표(철거-을지로3가_2호선)2"/>
      <sheetName val="DESIGN_CRETERIA2"/>
      <sheetName val="마북_손익분석(CATIA)2"/>
      <sheetName val="Requirement(Work_Crew)2"/>
      <sheetName val="표_지2"/>
      <sheetName val="견적_(2)2"/>
      <sheetName val="총괄_내역서2"/>
      <sheetName val="6__안전관리비2"/>
      <sheetName val="11_닥트설치공사(bm)2"/>
      <sheetName val="PROJECT_BRIEF2"/>
      <sheetName val="[수목일위_XLS]el\설계서\수목일위_XLS]데이타4"/>
      <sheetName val="[수목일위_XLS]el\설계서\수목일위_XLS4"/>
      <sheetName val="[수목일위_XLS]el\설계서\수목일위_XLS]데이타5"/>
      <sheetName val="[수목일위_XLS]el\설계서\수목일위_XLS5"/>
      <sheetName val="B_O_M2"/>
      <sheetName val="실행내역_2"/>
      <sheetName val="2_냉난방설비공사2"/>
      <sheetName val="원가계산_(2)3"/>
      <sheetName val="기초입력_DATA3"/>
      <sheetName val="참조_(2)3"/>
      <sheetName val="일위대가_(식재)3"/>
      <sheetName val="골조-APT_갑지3"/>
      <sheetName val="자재단가2007_103"/>
      <sheetName val="자재단가2008_43"/>
      <sheetName val="설명서_3"/>
      <sheetName val="6-1__관개량조서3"/>
      <sheetName val="11-2_아파트내역3"/>
      <sheetName val="INDEX__LIST3"/>
      <sheetName val="실행,원가_최종예상2"/>
      <sheetName val="플랜트_설치3"/>
      <sheetName val="아파트_내역3"/>
      <sheetName val="7_원가계산서(품셈)3"/>
      <sheetName val="단가산출근거_목록표3"/>
      <sheetName val="단_가_산_출_근_거3"/>
      <sheetName val="중기_목록표3"/>
      <sheetName val="시간당_중기사용료3"/>
      <sheetName val="환율및_기초자료3"/>
      <sheetName val="CABLE_SIZE-13"/>
      <sheetName val="1-4-2_관(약)3"/>
      <sheetName val="내역서1999_8최종3"/>
      <sheetName val="BSD_(2)2"/>
      <sheetName val="7_계측제어2"/>
      <sheetName val="6_동력2"/>
      <sheetName val="13_방송공사2"/>
      <sheetName val="15_소방공사2"/>
      <sheetName val="12_옥외_방송공사2"/>
      <sheetName val="8_옥외_보안등공사2"/>
      <sheetName val="9_전등공사2"/>
      <sheetName val="4_전력간선공사2"/>
      <sheetName val="1_전력인입2"/>
      <sheetName val="10_전열_공사2"/>
      <sheetName val="11_전화공사2"/>
      <sheetName val="5_CABLE_TRAY2"/>
      <sheetName val="3_피뢰공사2"/>
      <sheetName val="14_TV공사2"/>
      <sheetName val="1_2_동력(철거)2"/>
      <sheetName val="1_접지공사2"/>
      <sheetName val="주공_갑지2"/>
      <sheetName val="A_LINE2"/>
      <sheetName val="2_고용보험료산출근거2"/>
      <sheetName val="5__현장관리비(new)_2"/>
      <sheetName val="3_건축(현장안)2"/>
      <sheetName val="안양동교_1안2"/>
      <sheetName val="설계변경내역_982"/>
      <sheetName val="개별직종노임단가(2005_1)2"/>
      <sheetName val="TABLE_DB2"/>
      <sheetName val="쌍용_data_base2"/>
      <sheetName val="양재동_고향생각2"/>
      <sheetName val="토공(우물통,기타)_2"/>
      <sheetName val="계장_품셈표2"/>
      <sheetName val="8_설치품셈2"/>
      <sheetName val="공사별_가중치_산출근거(건축)2"/>
      <sheetName val="개비온_단위2"/>
      <sheetName val="단계별내역_(2)2"/>
      <sheetName val="사업비변경내역(96_9단가)2"/>
      <sheetName val="_상부공통집계(총괄)2"/>
      <sheetName val="24_보증금2"/>
      <sheetName val="1~9_하중계산2"/>
      <sheetName val="실행내역서_2"/>
      <sheetName val="각사별공사비분개_2"/>
      <sheetName val="el_설계서_수목일위_XLS_데이타2"/>
      <sheetName val="el_설계서_수목일위_XLS2"/>
      <sheetName val="4_설계예산내역서2"/>
      <sheetName val="6_관급자재조서2"/>
      <sheetName val="3_예정공정표2"/>
      <sheetName val="7_청제공기계기구조서2"/>
      <sheetName val="24_보증금(전신전화가입권)2"/>
      <sheetName val="6_송금의뢰내역서2"/>
      <sheetName val="토__공2"/>
      <sheetName val="소방_하_내역2"/>
      <sheetName val="공사비_증감_내역서2"/>
      <sheetName val="1_취수장2"/>
      <sheetName val="3_고용보험료산출근거2"/>
      <sheetName val="4_고용보험2"/>
      <sheetName val="31_경비기본입력2"/>
      <sheetName val="피해현황_(수량합계)2"/>
      <sheetName val="5_2_6~7공사요율2"/>
      <sheetName val="실행내역(10_13)2"/>
      <sheetName val="1_우편집중내역서2"/>
      <sheetName val="4__검토2"/>
      <sheetName val="crude_SLAB_RE-bar2"/>
      <sheetName val="1_1서버도입2"/>
      <sheetName val="6_182"/>
      <sheetName val="2015년_제3차_공사_물량조사_양식_xlsx2"/>
      <sheetName val="설계변경_(2)2"/>
      <sheetName val="노임단가_(2)2"/>
      <sheetName val="전체_현장_공사명_입력(26건)2"/>
      <sheetName val="송정-증포간__계약내역서2"/>
      <sheetName val="6_단가조사표2"/>
      <sheetName val="2_노무비2"/>
      <sheetName val="2-1_노무비단가2"/>
      <sheetName val="5_폐기물운반비2"/>
      <sheetName val="4_폐기물량2"/>
      <sheetName val="P_M_별2"/>
      <sheetName val="1_3(배치도)2"/>
      <sheetName val="3_공통공ⴀ敆遵2"/>
      <sheetName val="기타_정보통신공사6"/>
      <sheetName val="표지_(2)6"/>
      <sheetName val="준검_내역서6"/>
      <sheetName val="갑__지6"/>
      <sheetName val="Customer_Databas6"/>
      <sheetName val="AS포장복구_6"/>
      <sheetName val="2000_11월설계내역6"/>
      <sheetName val="화재_탐지_설비6"/>
      <sheetName val="unit_46"/>
      <sheetName val="단가_및_재료비6"/>
      <sheetName val="Sheet1_(2)6"/>
      <sheetName val="1_설계조건6"/>
      <sheetName val="1차_내역서6"/>
      <sheetName val="토공산출_(아파트)6"/>
      <sheetName val="Ⅶ-2_현장경비산출6"/>
      <sheetName val="5_일위목록6"/>
      <sheetName val="7_단가조사6"/>
      <sheetName val="6_일위대가6"/>
      <sheetName val="단가표_(2)5"/>
      <sheetName val="E_P_T수량산출서6"/>
      <sheetName val="운동장_(2)5"/>
      <sheetName val="공사별_가중치_산출근거(토목)5"/>
      <sheetName val="자재_집계표6"/>
      <sheetName val="3_바닥판__5"/>
      <sheetName val="2_대외공문5"/>
      <sheetName val="전선_및_전선관6"/>
      <sheetName val="상_부5"/>
      <sheetName val="귀래_설계_공내역서6"/>
      <sheetName val="수량계산서_집계표(가설_신설_및_철거-을지로3가_3호선5"/>
      <sheetName val="수량계산서_집계표(신설-을지로3가_3호선)5"/>
      <sheetName val="수량계산서_집계표(철거-을지로3가_3호선)5"/>
      <sheetName val="_견적서5"/>
      <sheetName val="수목데이타_4"/>
      <sheetName val="2_2_10_샤시등4"/>
      <sheetName val="기계실_D2004"/>
      <sheetName val="3_공통공사대비4"/>
      <sheetName val="전차선로_물량표4"/>
      <sheetName val="목차_4"/>
      <sheetName val="6PILE__(돌출)4"/>
      <sheetName val="현장관리비_4"/>
      <sheetName val="G_R300경비4"/>
      <sheetName val="3_하중산정4_지지력4"/>
      <sheetName val="1_가설4"/>
      <sheetName val="4_목공사4"/>
      <sheetName val="현장관리비_산출내역4"/>
      <sheetName val="주빔의_설계4"/>
      <sheetName val="단면_(2)4"/>
      <sheetName val="영업_일14"/>
      <sheetName val="환경기계공정표_(3)4"/>
      <sheetName val="Cost_bd-&quot;A&quot;4"/>
      <sheetName val="TRE_TABLE4"/>
      <sheetName val="3_바닥판설계4"/>
      <sheetName val="3BL공동구_수량4"/>
      <sheetName val="2000,9월_일위4"/>
      <sheetName val="경율산정_XLS4"/>
      <sheetName val="관기성공_내4"/>
      <sheetName val="단가_산출서(산근#1~#102)4"/>
      <sheetName val="5_전사투자계획종함안4"/>
      <sheetName val="횡_연장4"/>
      <sheetName val="EQUIP_LIST4"/>
      <sheetName val="빌딩_안내4"/>
      <sheetName val="3_부제O호표3"/>
      <sheetName val="4_장비손료3"/>
      <sheetName val="5_소모재료비3"/>
      <sheetName val="9_공삭공지층별작업시간3"/>
      <sheetName val="7_주입분사시간제원표3"/>
      <sheetName val="6_작업시간표3"/>
      <sheetName val="8_시멘트제원표3"/>
      <sheetName val="2_품제O호표3"/>
      <sheetName val="1_총괄표1500mm3"/>
      <sheetName val="2_가로등(영구)4"/>
      <sheetName val="표__지4"/>
      <sheetName val="1_설계기준4"/>
      <sheetName val="제출내역_(2)4"/>
      <sheetName val="세골재__T2_변경_현황3"/>
      <sheetName val="일반문틀_설치4"/>
      <sheetName val="샌딩_에폭시_도장4"/>
      <sheetName val="노_무_비4"/>
      <sheetName val="신_분4"/>
      <sheetName val="설계내역서_4"/>
      <sheetName val="96보완계획7_124"/>
      <sheetName val="별표_4"/>
      <sheetName val="남양시작동자105노65기1_3화1_24"/>
      <sheetName val="아파트_3"/>
      <sheetName val="인건비_4"/>
      <sheetName val="General_Data4"/>
      <sheetName val="단가산출서_(2)4"/>
      <sheetName val="단_box3"/>
      <sheetName val="노임_단가3"/>
      <sheetName val="입출재고현황_(2)4"/>
      <sheetName val="기성고조서_4"/>
      <sheetName val="99_123"/>
      <sheetName val="2_도실원내역(원본)3"/>
      <sheetName val="RAW_DATA4"/>
      <sheetName val="공종단가표_4"/>
      <sheetName val="6_가격조사서_4"/>
      <sheetName val="1공구_단가_(정원)4"/>
      <sheetName val="1공구_단가_(산광)4"/>
      <sheetName val="1공구_단가_(용호)4"/>
      <sheetName val="간지_(2)4"/>
      <sheetName val="2공구_단가(인성)4"/>
      <sheetName val="2공구_단가(대동)4"/>
      <sheetName val="2공구_단가(산광)4"/>
      <sheetName val="1_토공4"/>
      <sheetName val="2_배수공4"/>
      <sheetName val="3_구조물공4"/>
      <sheetName val="4_포장공4"/>
      <sheetName val="PACKING_LIST4"/>
      <sheetName val="지주목_및_비료산출기준4"/>
      <sheetName val="1__설계예산서4"/>
      <sheetName val="2__목차4"/>
      <sheetName val="3_설계설명서4"/>
      <sheetName val="4_시방서갑지4"/>
      <sheetName val="5_시방서(일반시방서)4"/>
      <sheetName val="6_시방서갑지(특기)4"/>
      <sheetName val="7_예정공정표4"/>
      <sheetName val="8__설계예산서4"/>
      <sheetName val="16_설계서용지(갑)4"/>
      <sheetName val="17__내역서갑지4"/>
      <sheetName val="내_역_서4"/>
      <sheetName val="일_위_대_가_표4"/>
      <sheetName val="수_량_산_출_서4"/>
      <sheetName val="일위대가_4"/>
      <sheetName val="중기조종사_단위단가4"/>
      <sheetName val="IBM_UX3"/>
      <sheetName val="앉음벽_(2)3"/>
      <sheetName val="2-나_물가조사서3"/>
      <sheetName val="3련_BOX4"/>
      <sheetName val="목동세대_산출근거3"/>
      <sheetName val="환율_및_노임4"/>
      <sheetName val="속_일위대가4"/>
      <sheetName val="1__설계조건_2_단면가정_3__하중계산3"/>
      <sheetName val="DATA_입력란3"/>
      <sheetName val="설계기준_및_하중계산4"/>
      <sheetName val="케이블류_OLD3"/>
      <sheetName val="내역서_제출3"/>
      <sheetName val="DNT_OSBL3"/>
      <sheetName val="수량계산서_집계표(가설_신설_및_철거-을지로3가_2호선3"/>
      <sheetName val="수량계산서_집계표(신설-을지로3가_2호선)3"/>
      <sheetName val="수량계산서_집계표(철거-을지로3가_2호선)3"/>
      <sheetName val="Summary_Sheet3"/>
      <sheetName val="기성(1차)_3"/>
      <sheetName val="8_PILE__(돌출)3"/>
      <sheetName val="0_갑지4"/>
      <sheetName val="8_현장관리비4"/>
      <sheetName val="7_안전관리비4"/>
      <sheetName val="2_토목공사3"/>
      <sheetName val="본선_토공_분배표3"/>
      <sheetName val="[수목일위_XLS]el\설계서\수목일위_XLS]데이타6"/>
      <sheetName val="[수목일위_XLS]el\설계서\수목일위_XLS6"/>
      <sheetName val="B_O_M3"/>
      <sheetName val="실행내역_3"/>
      <sheetName val="2_냉난방설비공사3"/>
      <sheetName val="6__안전관리비3"/>
      <sheetName val="DESIGN_CRETERIA3"/>
      <sheetName val="마북_손익분석(CATIA)3"/>
      <sheetName val="Requirement(Work_Crew)3"/>
      <sheetName val="표_지3"/>
      <sheetName val="견적_(2)3"/>
      <sheetName val="총괄_내역서3"/>
      <sheetName val="11_닥트설치공사(bm)3"/>
      <sheetName val="PROJECT_BRIEF3"/>
      <sheetName val="전체_현장_공사명_입력(26건)3"/>
      <sheetName val="원가계산_(2)4"/>
      <sheetName val="기초입력_DATA4"/>
      <sheetName val="참조_(2)4"/>
      <sheetName val="일위대가_(식재)4"/>
      <sheetName val="골조-APT_갑지4"/>
      <sheetName val="자재단가2007_104"/>
      <sheetName val="자재단가2008_44"/>
      <sheetName val="설명서_4"/>
      <sheetName val="6-1__관개량조서4"/>
      <sheetName val="11-2_아파트내역4"/>
      <sheetName val="INDEX__LIST4"/>
      <sheetName val="실행,원가_최종예상3"/>
      <sheetName val="플랜트_설치4"/>
      <sheetName val="아파트_내역4"/>
      <sheetName val="7_원가계산서(품셈)4"/>
      <sheetName val="단가산출근거_목록표4"/>
      <sheetName val="단_가_산_출_근_거4"/>
      <sheetName val="중기_목록표4"/>
      <sheetName val="시간당_중기사용료4"/>
      <sheetName val="환율및_기초자료4"/>
      <sheetName val="CABLE_SIZE-14"/>
      <sheetName val="1-4-2_관(약)4"/>
      <sheetName val="내역서1999_8최종4"/>
      <sheetName val="BSD_(2)3"/>
      <sheetName val="7_계측제어3"/>
      <sheetName val="6_동력3"/>
      <sheetName val="13_방송공사3"/>
      <sheetName val="15_소방공사3"/>
      <sheetName val="12_옥외_방송공사3"/>
      <sheetName val="8_옥외_보안등공사3"/>
      <sheetName val="9_전등공사3"/>
      <sheetName val="4_전력간선공사3"/>
      <sheetName val="1_전력인입3"/>
      <sheetName val="10_전열_공사3"/>
      <sheetName val="11_전화공사3"/>
      <sheetName val="5_CABLE_TRAY3"/>
      <sheetName val="3_피뢰공사3"/>
      <sheetName val="14_TV공사3"/>
      <sheetName val="1_2_동력(철거)3"/>
      <sheetName val="1_접지공사3"/>
      <sheetName val="주공_갑지3"/>
      <sheetName val="A_LINE3"/>
      <sheetName val="2_고용보험료산출근거3"/>
      <sheetName val="5__현장관리비(new)_3"/>
      <sheetName val="3_건축(현장안)3"/>
      <sheetName val="안양동교_1안3"/>
      <sheetName val="설계변경내역_983"/>
      <sheetName val="개별직종노임단가(2005_1)3"/>
      <sheetName val="TABLE_DB3"/>
      <sheetName val="쌍용_data_base3"/>
      <sheetName val="양재동_고향생각3"/>
      <sheetName val="토공(우물통,기타)_3"/>
      <sheetName val="계장_품셈표3"/>
      <sheetName val="8_설치품셈3"/>
      <sheetName val="공사별_가중치_산출근거(건축)3"/>
      <sheetName val="개비온_단위3"/>
      <sheetName val="단계별내역_(2)3"/>
      <sheetName val="사업비변경내역(96_9단가)3"/>
      <sheetName val="_상부공통집계(총괄)3"/>
      <sheetName val="24_보증금3"/>
      <sheetName val="1~9_하중계산3"/>
      <sheetName val="실행내역서_3"/>
      <sheetName val="각사별공사비분개_3"/>
      <sheetName val="el_설계서_수목일위_XLS_데이타3"/>
      <sheetName val="el_설계서_수목일위_XLS3"/>
      <sheetName val="4_설계예산내역서3"/>
      <sheetName val="6_관급자재조서3"/>
      <sheetName val="3_예정공정표3"/>
      <sheetName val="7_청제공기계기구조서3"/>
      <sheetName val="24_보증금(전신전화가입권)3"/>
      <sheetName val="6_송금의뢰내역서3"/>
      <sheetName val="토__공3"/>
      <sheetName val="소방_하_내역3"/>
      <sheetName val="공사비_증감_내역서3"/>
      <sheetName val="1_취수장3"/>
      <sheetName val="3_고용보험료산출근거3"/>
      <sheetName val="4_고용보험3"/>
      <sheetName val="31_경비기본입력3"/>
      <sheetName val="피해현황_(수량합계)3"/>
      <sheetName val="5_2_6~7공사요율3"/>
      <sheetName val="실행내역(10_13)3"/>
      <sheetName val="1_우편집중내역서3"/>
      <sheetName val="4__검토3"/>
      <sheetName val="crude_SLAB_RE-bar3"/>
      <sheetName val="1_1서버도입3"/>
      <sheetName val="6_183"/>
      <sheetName val="2015년_제3차_공사_물량조사_양식_xlsx3"/>
      <sheetName val="설계변경_(2)3"/>
      <sheetName val="노임단가_(2)3"/>
      <sheetName val="송정-증포간__계약내역서3"/>
      <sheetName val="6_단가조사표3"/>
      <sheetName val="2_노무비3"/>
      <sheetName val="2-1_노무비단가3"/>
      <sheetName val="5_폐기물운반비3"/>
      <sheetName val="4_폐기물량3"/>
      <sheetName val="1_3(배치도)3"/>
      <sheetName val="3_공통공ⴀ敆遵3"/>
      <sheetName val="3_일반사상2"/>
      <sheetName val="노임_(2차)2"/>
      <sheetName val="[수목일위_XLS]el\설계서\수목일위_XLS]데이타7"/>
      <sheetName val="[수목일위_XLS]el\설계서\수목일위_XLS7"/>
      <sheetName val="P_M_별3"/>
      <sheetName val="[수목일위_XLS][수목일위_XLS]el______173"/>
      <sheetName val="[수목일위_XLS][수목일위_XLS]el______174"/>
      <sheetName val="[수목일위_XLS][수목일위_XLS]el______175"/>
      <sheetName val="[수목일위_XLS][수목일위_XLS]el______176"/>
      <sheetName val="[수목일위_XLS][수목일위_XLS]el______177"/>
      <sheetName val="[수목일위_XLS][수목일위_XLS]el______178"/>
      <sheetName val="[수목일위.XLS][수목일위.XLS]el______412"/>
      <sheetName val="[수목일위.XLS][수목일위.XLS]el______413"/>
      <sheetName val="3차_x0000__x0000_"/>
      <sheetName val="[수목일위.XLS][수목일위.XLS]el______416"/>
      <sheetName val="[수목일위.XLS][수목일위.XLS]el______417"/>
      <sheetName val="[수목일위.XLS][수목일위.XLS]el______414"/>
      <sheetName val="[수목일위.XLS][수목일위.XLS]el______415"/>
      <sheetName val="[수목일위.XLS][수목일위.XLS]el______418"/>
      <sheetName val="[수목일위.XLS][수목일위.XLS]el______419"/>
      <sheetName val="[수목일위.XLS][수목일위.XLS]el______422"/>
      <sheetName val="[수목일위.XLS][수목일위.XLS]el______423"/>
      <sheetName val="[수목일위.XLS][수목일위.XLS]el______420"/>
      <sheetName val="[수목일위.XLS][수목일위.XLS]el______421"/>
      <sheetName val="[수목일위.XLS][수목일위.XLS]el______428"/>
      <sheetName val="[수목일위.XLS][수목일위.XLS]el______429"/>
      <sheetName val="[수목일위.XLS][수목일위.XLS]el______424"/>
      <sheetName val="[수목일위.XLS][수목일위.XLS]el______425"/>
      <sheetName val="[수목일위.XLS][수목일위.XLS]el______426"/>
      <sheetName val="[수목일위.XLS][수목일위.XLS]el______427"/>
      <sheetName val="[수목일위.XLS][수목일위.XLS]el______430"/>
      <sheetName val="[수목일위.XLS][수목일위.XLS]el______431"/>
      <sheetName val="자금매트릭스"/>
      <sheetName val="일별예수금기일도래표"/>
      <sheetName val="도체종-상수표"/>
      <sheetName val="도급예산내역서총괄堩"/>
      <sheetName val="내역서적용수량"/>
      <sheetName val="ASCEandUBC"/>
      <sheetName val="작성"/>
      <sheetName val="[수목일위.XLS][수목일위.XLS]el_____1088"/>
      <sheetName val="[수목일위.XLS][수목일위.XLS]el_____1089"/>
      <sheetName val="[수목일위.XLS][수목일위.XLS]el_____1090"/>
      <sheetName val="[수목일위.XLS][수목일위.XLS]el_____1091"/>
      <sheetName val="단청(제외_x0000_"/>
      <sheetName val="3차ᨁ㐜"/>
      <sheetName val="3차큶汦"/>
      <sheetName val="영업涫侦_x0001_"/>
      <sheetName val="단ﶻ¸_x0000_"/>
      <sheetName val="cable-_x0000__x0000_ㅐ_x0000_"/>
      <sheetName val="공사발의_x0000_"/>
      <sheetName val="3차ז_x0000_"/>
      <sheetName val="(4-2)열관류값-2"/>
      <sheetName val="3차㠀⮚"/>
      <sheetName val="변경ԯ_x0000_"/>
      <sheetName val="변경栀⮞"/>
      <sheetName val="영업墫᎟鰀"/>
      <sheetName val="3차ࣖᮋ"/>
      <sheetName val="도급예산내ၒ_x0000__x0000__x0000__x0000_"/>
      <sheetName val="2호맨홀_x0000__x0000__x0000__x0000_"/>
      <sheetName val="설계낇䬡ࠀʋ"/>
      <sheetName val="설계낇䬡飃"/>
      <sheetName val="설계낇䬡蠀䣎"/>
      <sheetName val="설계낇䬡ࠀ"/>
      <sheetName val="[수목일위.XLS][수목일위.XLS]el______434"/>
      <sheetName val="[수목일위.XLS][수목일위.XLS]el______435"/>
      <sheetName val="방학"/>
      <sheetName val="주현(해보)"/>
      <sheetName val="주현(영광)"/>
      <sheetName val="[수목일위.XLS][수목일위.XLS]el______432"/>
      <sheetName val="[수목일위.XLS][수목일위.XLS]el______433"/>
      <sheetName val="[수목일위.XLS][수목일위.XLS]el______436"/>
      <sheetName val="[수목일위.XLS][수목일위.XLS]el______437"/>
      <sheetName val="[수목일위.XLS][수목일위.XLS]el______438"/>
      <sheetName val="[수목일위.XLS][수목일위.XLS]el______439"/>
      <sheetName val="[수목일위.XLS][수목일위.XLS]el______448"/>
      <sheetName val="[수목일위.XLS][수목일위.XLS]el______449"/>
      <sheetName val="[수목일위.XLS][수목일위.XLS]el______450"/>
      <sheetName val="[수목일위.XLS][수목일위.XLS]el______451"/>
      <sheetName val="[수목일위.XLS][수목일위.XLS]el______440"/>
      <sheetName val="[수목일위.XLS][수목일위.XLS]el______441"/>
      <sheetName val="[수목일위.XLS][수목일위.XLS]el______444"/>
      <sheetName val="[수목일위.XLS][수목일위.XLS]el______445"/>
      <sheetName val="[수목일위.XLS][수목일위.XLS]el______446"/>
      <sheetName val="[수목일위.XLS][수목일위.XLS]el______447"/>
      <sheetName val="[수목일위.XLS][수목일위.XLS]el______442"/>
      <sheetName val="[수목일위.XLS][수목일위.XLS]el______443"/>
      <sheetName val="[수목일위.XLS][수목일위.XLS]el______452"/>
      <sheetName val="[수목일위.XLS][수목일위.XLS]el______453"/>
      <sheetName val="[수목일위.XLS][수목일위.XLS]el______454"/>
      <sheetName val="[수목일위.XLS][수목일위.XLS]el______455"/>
      <sheetName val="[수목일위.XLS][수목일위.XLS]el______464"/>
      <sheetName val="[수목일위.XLS][수목일위.XLS]el______465"/>
      <sheetName val="[수목일위.XLS][수목일위.XLS]el______466"/>
      <sheetName val="[수목일위.XLS][수목일위.XLS]el______467"/>
      <sheetName val="Ȁ 夁瓅"/>
      <sheetName val="평형별㓈 ؟"/>
      <sheetName val="차선도색(1)"/>
      <sheetName val="DI-ESTI"/>
      <sheetName val="노무비 "/>
      <sheetName val="소_x0000__x0000_Ā"/>
      <sheetName val="(당평)자재"/>
      <sheetName val="집수정"/>
      <sheetName val="인부신_x0000__x0000_윀"/>
      <sheetName val="인부신_x0000__x0000__x0000_"/>
      <sheetName val="관급자재대"/>
      <sheetName val="[수목일위.XLS][수목일위.XLS]el______460"/>
      <sheetName val="[수목일위.XLS][수목일위.XLS]el______461"/>
      <sheetName val="[수목일위.XLS][수목일위.XLS]el______456"/>
      <sheetName val="[수목일위.XLS][수목일위.XLS]el______457"/>
      <sheetName val="[수목일위.XLS][수목일위.XLS]el______458"/>
      <sheetName val="[수목일위.XLS][수목일위.XLS]el______459"/>
      <sheetName val="[수목일위.XLS][수목일위.XLS]el______462"/>
      <sheetName val="[수목일위.XLS][수목일위.XLS]el______463"/>
      <sheetName val="[수목일위.XLS][수목일위.XLS]el______468"/>
      <sheetName val="[수목일위.XLS][수목일위.XLS]el______469"/>
      <sheetName val="[수목일위.XLS][수목일위.XLS]el______506"/>
      <sheetName val="[수목일위.XLS][수목일위.XLS]el______507"/>
      <sheetName val="[수목일위.XLS][수목일위.XLS]el______508"/>
      <sheetName val="[수목일위.XLS][수목일위.XLS]el______509"/>
      <sheetName val="조합원명부"/>
      <sheetName val="인부"/>
      <sheetName val="기초테이블_공통"/>
      <sheetName val="[수목일위.XLS][수목일위.XLS]el______488"/>
      <sheetName val="[수목일위.XLS][수목일위.XLS]el______489"/>
      <sheetName val="[수목일위.XLS][수목일위.XLS]el______504"/>
      <sheetName val="[수목일위.XLS][수목일위.XLS]el______505"/>
      <sheetName val="22인㠮"/>
      <sheetName val="[수목일위.XLS][수목일위.XLS]el______470"/>
      <sheetName val="[수목일위.XLS][수목일위.XLS]el______471"/>
      <sheetName val="[수목일위.XLS][수목일위.XLS]el______472"/>
      <sheetName val="[수목일위.XLS][수목일위.XLS]el______473"/>
      <sheetName val="[수목일위.XLS][수목일위.XLS]el______474"/>
      <sheetName val="[수목일위.XLS][수목일위.XLS]el______475"/>
      <sheetName val="[수목일위.XLS][수목일위.XLS]el______476"/>
      <sheetName val="[수목일위.XLS][수목일위.XLS]el______477"/>
      <sheetName val="[수목일위.XLS][수목일위.XLS]el______478"/>
      <sheetName val="[수목일위.XLS][수목일위.XLS]el______479"/>
      <sheetName val="[수목일위.XLS][수목일위.XLS]el______480"/>
      <sheetName val="[수목일위.XLS][수목일위.XLS]el______481"/>
      <sheetName val="[수목일위.XLS][수목일위.XLS]el______482"/>
      <sheetName val="[수목일위.XLS][수목일위.XLS]el______483"/>
      <sheetName val="[수목일위.XLS][수목일위.XLS]el______484"/>
      <sheetName val="[수목일위.XLS][수목일위.XLS]el______485"/>
      <sheetName val="[수목일위.XLS][수목일위.XLS]el______486"/>
      <sheetName val="[수목일위.XLS][수목일위.XLS]el______487"/>
      <sheetName val="[수목일위.XLS][수목일위.XLS]el______502"/>
      <sheetName val="[수목일위.XLS][수목일위.XLS]el______503"/>
      <sheetName val="[수목일위.XLS][수목일위.XLS]el______490"/>
      <sheetName val="[수목일위.XLS][수목일위.XLS]el______491"/>
      <sheetName val="[수목일위.XLS][수목일위.XLS]el______492"/>
      <sheetName val="[수목일위.XLS][수목일위.XLS]el______493"/>
      <sheetName val="[수목일위.XLS][수목일위.XLS]el______494"/>
      <sheetName val="[수목일위.XLS][수목일위.XLS]el______495"/>
      <sheetName val="[수목일위.XLS][수목일위.XLS]el______496"/>
      <sheetName val="[수목일위.XLS][수목일위.XLS]el______497"/>
      <sheetName val="[수목일위.XLS][수목일위.XLS]el______498"/>
      <sheetName val="[수목일위.XLS][수목일위.XLS]el______499"/>
      <sheetName val="[수목일위.XLS][수목일위.XLS]el______500"/>
      <sheetName val="[수목일위.XLS][수목일위.XLS]el______501"/>
      <sheetName val="공통가쌍먅/"/>
      <sheetName val="직접공사비°_x0000_Ԁ_x0000_"/>
      <sheetName val="48단가"/>
      <sheetName val="종배수관"/>
      <sheetName val="연부97-1"/>
      <sheetName val="대가2(원본)"/>
      <sheetName val="맨홀수량"/>
      <sheetName val="유류사용대장"/>
      <sheetName val="기안"/>
      <sheetName val="반월시설물집계"/>
      <sheetName val="영업_x0008_"/>
      <sheetName val="영업֫"/>
      <sheetName val="한강운반擀"/>
      <sheetName val="[수목일위.XLS][수목일위.XLS]el_____1084"/>
      <sheetName val="[수목일위.XLS][수목일위.XLS]el_____1085"/>
      <sheetName val="[수목일위.XLS][수목일위.XLS]el_____1082"/>
      <sheetName val="[수목일위.XLS][수목일위.XLS]el_____1083"/>
      <sheetName val="TB-뺱'令"/>
      <sheetName val="TB-뺱'ꎨ"/>
      <sheetName val="[수목일위.XLS][수목일위.XLS]el______898"/>
      <sheetName val="[수목일위.XLS][수목일위.XLS]el______899"/>
      <sheetName val="[수목일위.XLS][수목일위.XLS]el______896"/>
      <sheetName val="[수목일위.XLS][수목일위.XLS]el______897"/>
      <sheetName val="[수목일위.XLS][수목일위.XLS]el______894"/>
      <sheetName val="[수목일위.XLS][수목일위.XLS]el______895"/>
      <sheetName val="영창2勈"/>
      <sheetName val="공통(20-_x0000__x0000_Ԁ"/>
      <sheetName val="[수목일위.XLS][수목일위.XLS]el__계서_수목_2"/>
      <sheetName val="[수목일위.XLS][수목일위.XLS]el__계서_수목_3"/>
      <sheetName val="제원입력"/>
      <sheetName val="구분표"/>
      <sheetName val="금전출납"/>
      <sheetName val="[수목일위.XLS][수목일위.XLS]el______532"/>
      <sheetName val="[수목일위.XLS][수목일위.XLS]el______533"/>
      <sheetName val="가瀀㱔밀"/>
      <sheetName val="공종ꌱ⾷_x0005__x0000_"/>
      <sheetName val="6.열원설비"/>
      <sheetName val="6-3 공조용 펌프선정"/>
      <sheetName val="표"/>
      <sheetName val="[수목일위.XLS][수목일위.XLS]el______534"/>
      <sheetName val="[수목일위.XLS][수목일위.XLS]el______535"/>
      <sheetName val="[수목일위.XLS][수목일위.XLS]el______530"/>
      <sheetName val="[수목일위.XLS][수목일위.XLS]el______531"/>
      <sheetName val="설周-"/>
      <sheetName val="선금급신청서"/>
      <sheetName val="S.중기사용료"/>
      <sheetName val="3차Ö_x0000_"/>
      <sheetName val="적용토목"/>
      <sheetName val="단위집계표"/>
      <sheetName val="7.PILE  (돌출)"/>
      <sheetName val="[수목일위.XLSѝ조성원가DATA"/>
      <sheetName val="20관리비율"/>
      <sheetName val="토목공사일반"/>
      <sheetName val="본체"/>
      <sheetName val="자재단가비교표"/>
      <sheetName val="자재_집계표"/>
      <sheetName val="비용"/>
      <sheetName val="_x0004__x0000__x0006__x0000_"/>
      <sheetName val="̀Ԁ̀̀"/>
      <sheetName val="[수목일위.XLS][수목일위.XLS]el___서_수목_2"/>
      <sheetName val="[수목일위.XLS][수목일위.XLS]el___서_수목_3"/>
      <sheetName val="집계(기계餀ኘ԰_x0000_"/>
      <sheetName val="입찰결과보고"/>
      <sheetName val="부품"/>
      <sheetName val="D-철尜_x0013_層"/>
      <sheetName val="?䅅呒"/>
      <sheetName val="배수︀"/>
      <sheetName val="입餀ኘ"/>
      <sheetName val="발주내역서"/>
      <sheetName val="[수목일위.XLS]el\설계서\수목렃耀ﻯ+_x0000_"/>
      <sheetName val="1공구(을)"/>
      <sheetName val="노임변동률"/>
      <sheetName val="원가계산서_x0005__x0000__x0000_"/>
      <sheetName val="A2"/>
      <sheetName val="일위집계(苈)헾"/>
      <sheetName val="날1"/>
      <sheetName val="부대대비"/>
      <sheetName val="냉연집계"/>
      <sheetName val="[수목일위.XLS][수목일위.XLS]el__계_____2"/>
      <sheetName val="[수목일위.XLS][수목일위.XLS]el__계_____3"/>
      <sheetName val="EKOG10건축"/>
      <sheetName val="자재_집계표淠"/>
      <sheetName val="[수목일위.XLS][수목일위.XLS]el__계__수__2"/>
      <sheetName val="[수목일위.XLS][수목일위.XLS]el__계__수__3"/>
      <sheetName val="RESULT"/>
      <sheetName val="감리공문"/>
      <sheetName val="1.2가설공"/>
      <sheetName val="기계"/>
      <sheetName val="[수목일위.XLS][수목일위.XLS]el______510"/>
      <sheetName val="[수목일위.XLS][수목일위.XLS]el______511"/>
      <sheetName val="스포회원매출"/>
      <sheetName val="[수목일위.XLS][수목일위.XLS]el___서_수목_4"/>
      <sheetName val="[수목일위.XLS][수목일위.XLS]el___서_수목_5"/>
      <sheetName val="수목일위.XLS"/>
      <sheetName val="%EC%88%98%EB%AA%A9%EC%9D%BC%EC%"/>
      <sheetName val="확산동"/>
      <sheetName val="통계자료"/>
      <sheetName val="MFAB"/>
      <sheetName val="MFRT"/>
      <sheetName val="MPKG"/>
      <sheetName val="MPRD"/>
      <sheetName val="[수목일위.XLS][수목일위.XLS_x0000_]el______20"/>
      <sheetName val="[수목일위.XLS][수목일위.XLS_x0000_]el______21"/>
      <sheetName val="[수목일위.XLS][수목일위.XLS]el_설_서_수목_8"/>
      <sheetName val="[수목일위.XLS][수목일위.XLS]el_설_서_수목_9"/>
      <sheetName val="[수목일위.XLS][수목일위.XLS]el_설_서_수_10"/>
      <sheetName val="[수목일위.XLS][수목일위.XLS]el_설_서_수_11"/>
      <sheetName val="[수목일위.XLS][수목일위.XLS]el_설_서_수_12"/>
      <sheetName val="[수목일위.XLS][수목일위.XLS]el_설_서_수_13"/>
      <sheetName val="인부신상쌄괅"/>
      <sheetName val="[수목일위.XLS][수목일위.XLS]el_설_서____2"/>
      <sheetName val="[수목일위.XLS][수목일위.XLS]el_설_서____3"/>
      <sheetName val="예정壸_x0000__x0000_"/>
      <sheetName val="배수철근"/>
      <sheetName val="1차설계변경내역"/>
      <sheetName val="D"/>
      <sheetName val="Dꁀ"/>
      <sheetName val="[수목일위.XLS][수목일위.XLS]el______520"/>
      <sheetName val="[수목일위.XLS][수목일위.XLS]el______521"/>
      <sheetName val="[수목일위.XLS][수목일위.XLS]el______524"/>
      <sheetName val="[수목일위.XLS][수목일위.XLS]el______525"/>
      <sheetName val="[수목일위.XLS][수목일위.XLS]el______512"/>
      <sheetName val="[수목일위.XLS][수목일위.XLS]el______513"/>
      <sheetName val="[수목일위.XLS][수목일위.XLS]el______514"/>
      <sheetName val="[수목일위.XLS][수목일위.XLS]el______515"/>
      <sheetName val="[수목일위.XLS][수목일위.XLS]el______516"/>
      <sheetName val="[수목일위.XLS][수목일위.XLS]el______517"/>
      <sheetName val="[수목일위.XLS][수목일위.XLS]el______518"/>
      <sheetName val="[수목일위.XLS][수목일위.XLS]el______519"/>
      <sheetName val="[수목일위.XLS][수목일위.XLS]el______522"/>
      <sheetName val="[수목일위.XLS][수목일위.XLS]el______523"/>
      <sheetName val="[수목일위.XLS][수목일위.XLS]el______526"/>
      <sheetName val="[수목일위.XLS][수목일위.XLS]el______527"/>
      <sheetName val="암거"/>
      <sheetName val="ENTR旀"/>
      <sheetName val="[수목일위.XLS][수목일위.XLS]el___서_수_10"/>
      <sheetName val="[수목일위.XLS][수목일위.XLS]el___서_수_11"/>
      <sheetName val="[수목일위.XLS][수목일위.XLS]el___서_수_12"/>
      <sheetName val="[수목일위.XLS][수목일위.XLS]el___서_수_13"/>
      <sheetName val="[수목일위.XLS][수목일위.XLS]el___서_수목_6"/>
      <sheetName val="[수목일위.XLS][수목일위.XLS]el___서_수목_7"/>
      <sheetName val="[수목일위.XLS][수목일위.XLS]el___서_수목_8"/>
      <sheetName val="[수목일위.XLS][수목일위.XLS]el___서_수목_9"/>
      <sheetName val="이름표"/>
      <sheetName val="상수관로토공수량"/>
      <sheetName val="통합내Å"/>
      <sheetName val="2.2.1萹đြʵ㉸"/>
      <sheetName val="101502"/>
      <sheetName val="품셈총괄표"/>
      <sheetName val="신당동집계표"/>
      <sheetName val="기성橂】"/>
      <sheetName val="단위수량(1)"/>
      <sheetName val="통계연보"/>
      <sheetName val="[수목일위.XLS][수목일위.XLS]el______528"/>
      <sheetName val="[수목일위.XLS][수목일위.XLS]el______529"/>
      <sheetName val="969910( R)"/>
      <sheetName val="원형1호맨_x0005__x0000__x0000__x00"/>
      <sheetName val="Sheet4_x0000__x0010_[수목일위.XLS]가"/>
      <sheetName val="Sheet4_x0000__x0000__x0000__x00"/>
      <sheetName val="_x0007__x0008__x0003_ꡀ΃_x0000__"/>
      <sheetName val="[수목일위.XLS][수목일위.XLS]el______536"/>
      <sheetName val="[수목일위.XLS][수목일위.XLS]el______537"/>
      <sheetName val="[수목일위.XLS][수목일위.XLS]el______540"/>
      <sheetName val="[수목일위.XLS][수목일위.XLS]el______541"/>
      <sheetName val="[수목일위.XLS][수목일위.XLS]el______538"/>
      <sheetName val="[수목일위.XLS][수목일위.XLS]el______539"/>
      <sheetName val="[수목일위.XLS][수목일위.XLS]el______872"/>
      <sheetName val="[수목일위.XLS][수목일위.XLS]el______873"/>
      <sheetName val="[수목일위.XLS][수목일위.XLS]el______884"/>
      <sheetName val="[수목일위.XLS][수목일위.XLS]el______885"/>
      <sheetName val="[수목일위.XLS][수목일위.XLS]el______868"/>
      <sheetName val="[수목일위.XLS][수목일위.XLS]el______869"/>
      <sheetName val="[수목일위.XLS][수목일위.XLS]el______870"/>
      <sheetName val="[수목일위.XLS][수목일위.XLS]el______871"/>
      <sheetName val="JOIN(׈"/>
      <sheetName val="[수목일위.XLS][수목일위.XLS]el______826"/>
      <sheetName val="[수목일위.XLS][수목일위.XLS]el______827"/>
      <sheetName val="[수목일위.XLS][수목일위.XLS]el______828"/>
      <sheetName val="[수목일위.XLS][수목일위.XLS]el______829"/>
      <sheetName val="수량계산서 집계표(가설 신설 및 철거-동대문4호선)"/>
      <sheetName val="수량계산서 집계표(신설-동대문 4호선)"/>
      <sheetName val="수량계산서 집계표(철거-동대문4호선)"/>
      <sheetName val="도서인쇄비"/>
      <sheetName val="발⃊"/>
      <sheetName val="사토장위치"/>
      <sheetName val="[수목일위.XLS][수목일위.XLS]el______568"/>
      <sheetName val="[수목일위.XLS][수목일위.XLS]el______569"/>
      <sheetName val="[수목일위.XLS][수목일위.XLS]el______570"/>
      <sheetName val="[수목일위.XLS][수목일위.XLS]el______571"/>
      <sheetName val="[수목일위.XLS][수목일위.XLS]el______546"/>
      <sheetName val="[수목일위.XLS][수목일위.XLS]el______547"/>
      <sheetName val="[수목일위.XLS][수목일위.XLS]el______548"/>
      <sheetName val="[수목일위.XLS][수목일위.XLS]el______549"/>
      <sheetName val="[수목일위.XLS][수목일위.XLS]el______542"/>
      <sheetName val="[수목일위.XLS][수목일위.XLS]el______543"/>
      <sheetName val="[수목일위.XLS][수목일위.XLS]el______544"/>
      <sheetName val="[수목일위.XLS][수목일위.XLS]el______545"/>
      <sheetName val="[수목일위.XLS][수목일위.XLS]el______550"/>
      <sheetName val="[수목일위.XLS][수목일위.XLS]el______551"/>
      <sheetName val="[수목일위.XLS][수목일위.XLS]el______552"/>
      <sheetName val="[수목일위.XLS][수목일위.XLS]el______553"/>
      <sheetName val="[수목일위.XLS][수목일위.XLS]el______556"/>
      <sheetName val="[수목일위.XLS][수목일위.XLS]el______557"/>
      <sheetName val="[수목일위.XLS][수목일위.XLS]el______558"/>
      <sheetName val="[수목일위.XLS][수목일위.XLS]el______559"/>
      <sheetName val="[수목일위.XLS][수목일위.XLS]el______554"/>
      <sheetName val="[수목일위.XLS][수목일위.XLS]el______555"/>
      <sheetName val="[수목일위.XLS][수목일위.XLS]el______560"/>
      <sheetName val="[수목일위.XLS][수목일위.XLS]el______561"/>
      <sheetName val="[수목일위.XLS][수목일위.XLS]el______564"/>
      <sheetName val="[수목일위.XLS][수목일위.XLS]el______565"/>
      <sheetName val="[수목일위.XLS][수목일위.XLS]el______566"/>
      <sheetName val="[수목일위.XLS][수목일위.XLS]el______567"/>
      <sheetName val="[수목일위.XLS][수목일위.XLS]el______562"/>
      <sheetName val="[수목일위.XLS][수목일위.XLS]el______563"/>
      <sheetName val="[수목일위.XLS][수목일위.XLS]el______572"/>
      <sheetName val="[수목일위.XLS][수목일위.XLS]el______573"/>
      <sheetName val="[수목일위.XLS][수목일위.XLS]el______574"/>
      <sheetName val="[수목일위.XLS][수목일위.XLS]el______575"/>
      <sheetName val="[수목일위.XLS][수목일위.XLS]el______580"/>
      <sheetName val="[수목일위.XLS][수목일위.XLS]el______581"/>
      <sheetName val="[수목일위.XLS][수목일위.XLS]el______582"/>
      <sheetName val="[수목일위.XLS][수목일위.XLS]el______583"/>
      <sheetName val="[수목일위.XLS][수목일위.XLS]el______576"/>
      <sheetName val="[수목일위.XLS][수목일위.XLS]el______577"/>
      <sheetName val="[수목일위.XLS][수목일위.XLS]el______578"/>
      <sheetName val="[수목일위.XLS][수목일위.XLS]el______579"/>
      <sheetName val="[수목일위.XLS][수목일위.XLS]el______586"/>
      <sheetName val="[수목일위.XLS][수목일위.XLS]el______587"/>
      <sheetName val="[수목일위.XLS][수목일위.XLS]el______598"/>
      <sheetName val="[수목일위.XLS][수목일위.XLS]el______599"/>
      <sheetName val="[수목일위.XLS][수목일위.XLS]el______584"/>
      <sheetName val="[수목일위.XLS][수목일위.XLS]el______585"/>
      <sheetName val="[수목일위.XLS][수목일위.XLS]el______600"/>
      <sheetName val="[수목일위.XLS][수목일위.XLS]el______601"/>
      <sheetName val="[수목일위.XLS][수목일위.XLS]el______588"/>
      <sheetName val="[수목일위.XLS][수목일위.XLS]el______589"/>
      <sheetName val="[수목일위.XLS][수목일위.XLS]el______590"/>
      <sheetName val="[수목일위.XLS][수목일위.XLS]el______591"/>
      <sheetName val="[수목일위.XLS][수목일위.XLS]el______592"/>
      <sheetName val="[수목일위.XLS][수목일위.XLS]el______593"/>
      <sheetName val="[수목일위.XLS][수목일위.XLS]el______596"/>
      <sheetName val="[수목일위.XLS][수목일위.XLS]el______597"/>
      <sheetName val="[수목일위.XLS][수목일위.XLS]el______594"/>
      <sheetName val="[수목일위.XLS][수목일위.XLS]el______595"/>
      <sheetName val="[수목일위.XLS][수목일위.XLS]el______618"/>
      <sheetName val="[수목일위.XLS][수목일위.XLS]el______619"/>
      <sheetName val="[수목일위.XLS][수목일위.XLS]el______620"/>
      <sheetName val="[수목일위.XLS][수목일위.XLS]el______621"/>
      <sheetName val="[수목일위.XLS][수목일위.XLS]el______604"/>
      <sheetName val="[수목일위.XLS][수목일위.XLS]el______605"/>
      <sheetName val="[수목일위.XLS][수목일위.XLS]el______606"/>
      <sheetName val="[수목일위.XLS][수목일위.XLS]el______607"/>
      <sheetName val="[수목일위.XLS][수목일위.XLS]el______602"/>
      <sheetName val="[수목일위.XLS][수목일위.XLS]el______603"/>
      <sheetName val="[수목일위.XLS][수목일위.XLS]el______608"/>
      <sheetName val="[수목일위.XLS][수목일위.XLS]el______609"/>
      <sheetName val="[수목일위.XLS][수목일위.XLS]el______614"/>
      <sheetName val="[수목일위.XLS][수목일위.XLS]el______615"/>
      <sheetName val="[수목일위.XLS][수목일위.XLS]el______616"/>
      <sheetName val="[수목일위.XLS][수목일위.XLS]el______617"/>
      <sheetName val="[수목일위.XLS][수목일위.XLS]el______610"/>
      <sheetName val="[수목일위.XLS][수목일위.XLS]el______611"/>
      <sheetName val="[수목일위.XLS][수목일위.XLS]el______612"/>
      <sheetName val="[수목일위.XLS][수목일위.XLS]el______613"/>
      <sheetName val="[수목일위.XLS][수목일위.XLS]el______624"/>
      <sheetName val="[수목일위.XLS][수목일위.XLS]el______625"/>
      <sheetName val="[수목일위.XLS][수목일위.XLS]el______628"/>
      <sheetName val="[수목일위.XLS][수목일위.XLS]el______629"/>
      <sheetName val="[수목일위.XLS][수목일위.XLS]el______622"/>
      <sheetName val="[수목일위.XLS][수목일위.XLS]el______623"/>
      <sheetName val="[수목일위.XLS][수목일위.XLS]el______626"/>
      <sheetName val="[수목일위.XLS][수목일위.XLS]el______627"/>
      <sheetName val="[수목일위.XLS][수목일위.XLS]el______632"/>
      <sheetName val="[수목일위.XLS][수목일위.XLS]el______633"/>
      <sheetName val="[수목일위.XLS][수목일위.XLS]el______630"/>
      <sheetName val="[수목일위.XLS][수목일위.XLS]el______631"/>
      <sheetName val="[수목일위.XLS][수목일위.XLS]el______642"/>
      <sheetName val="[수목일위.XLS][수목일위.XLS]el______643"/>
      <sheetName val="[수목일위.XLS][수목일위.XLS]el______644"/>
      <sheetName val="[수목일위.XLS][수목일위.XLS]el______645"/>
      <sheetName val="[수목일위.XLS][수목일위.XLS]el______634"/>
      <sheetName val="[수목일위.XLS][수목일위.XLS]el______635"/>
      <sheetName val="[수목일위.XLS][수목일위.XLS]el______636"/>
      <sheetName val="[수목일위.XLS][수목일위.XLS]el______637"/>
      <sheetName val="[수목일위.XLS][수목일위.XLS]el______638"/>
      <sheetName val="[수목일위.XLS][수목일위.XLS]el______639"/>
      <sheetName val="[수목일위.XLS][수목일위.XLS]el______640"/>
      <sheetName val="[수목일위.XLS][수목일위.XLS]el______641"/>
      <sheetName val="[수목일위.XLS][수목일위.XLS]el______658"/>
      <sheetName val="[수목일위.XLS][수목일위.XLS]el______659"/>
      <sheetName val="[수목일위.XLS][수목일위.XLS]el______666"/>
      <sheetName val="[수목일위.XLS][수목일위.XLS]el______667"/>
      <sheetName val="[수목일위.XLS][수목일위.XLS]el______646"/>
      <sheetName val="[수목일위.XLS][수목일위.XLS]el______647"/>
      <sheetName val="[수목일위.XLS][수목일위.XLS]el______648"/>
      <sheetName val="[수목일위.XLS][수목일위.XLS]el______649"/>
      <sheetName val="[수목일위.XLS][수목일위.XLS]el______650"/>
      <sheetName val="[수목일위.XLS][수목일위.XLS]el______651"/>
      <sheetName val="[수목일위.XLS][수목일위.XLS]el______654"/>
      <sheetName val="[수목일위.XLS][수목일위.XLS]el______655"/>
      <sheetName val="[수목일위.XLS][수목일위.XLS]el______656"/>
      <sheetName val="[수목일위.XLS][수목일위.XLS]el______657"/>
      <sheetName val="[수목일위.XLS][수목일위.XLS]el______652"/>
      <sheetName val="[수목일위.XLS][수목일위.XLS]el______653"/>
      <sheetName val="[수목일위.XLS][수목일위.XLS]el______664"/>
      <sheetName val="[수목일위.XLS][수목일위.XLS]el______665"/>
      <sheetName val="[수목일위.XLS][수목일위.XLS]el______660"/>
      <sheetName val="[수목일위.XLS][수목일위.XLS]el______661"/>
      <sheetName val="[수목일위.XLS][수목일위.XLS]el______662"/>
      <sheetName val="[수목일위.XLS][수목일위.XLS]el______663"/>
      <sheetName val="[수목일위.XLS][수목일위.XLS]el______668"/>
      <sheetName val="[수목일위.XLS][수목일위.XLS]el______669"/>
      <sheetName val="[수목일위.XLS][수목일위.XLS]el______678"/>
      <sheetName val="[수목일위.XLS][수목일위.XLS]el______679"/>
      <sheetName val="[수목일위.XLS][수목일위.XLS]el______670"/>
      <sheetName val="[수목일위.XLS][수목일위.XLS]el______671"/>
      <sheetName val="[수목일위.XLS][수목일위.XLS]el______672"/>
      <sheetName val="[수목일위.XLS][수목일위.XLS]el______673"/>
      <sheetName val="[수목일위.XLS][수목일위.XLS]el______676"/>
      <sheetName val="[수목일위.XLS][수목일위.XLS]el______677"/>
      <sheetName val="[수목일위.XLS][수목일위.XLS]el______674"/>
      <sheetName val="[수목일위.XLS][수목일위.XLS]el______675"/>
      <sheetName val="[수목일위.XLS][수목일위.XLS]el______680"/>
      <sheetName val="[수목일위.XLS][수목일위.XLS]el______681"/>
      <sheetName val="[수목일위.XLS][수목일위.XLS]el______682"/>
      <sheetName val="[수목일위.XLS][수목일위.XLS]el______683"/>
      <sheetName val="[수목일위.XLS][수목일위.XLS]el______684"/>
      <sheetName val="[수목일위.XLS][수목일위.XLS]el______685"/>
      <sheetName val="[수목일위.XLS][수목일위.XLS]el______686"/>
      <sheetName val="[수목일위.XLS][수목일위.XLS]el______687"/>
      <sheetName val="[수목일위.XLS][수목일위.XLS]el______694"/>
      <sheetName val="[수목일위.XLS][수목일위.XLS]el______695"/>
      <sheetName val="[수목일위.XLS][수목일위.XLS]el______688"/>
      <sheetName val="[수목일위.XLS][수목일위.XLS]el______689"/>
      <sheetName val="[수목일위.XLS][수목일위.XLS]el______690"/>
      <sheetName val="[수목일위.XLS][수목일위.XLS]el______691"/>
      <sheetName val="[수목일위.XLS][수목일위.XLS]el______692"/>
      <sheetName val="[수목일위.XLS][수목일위.XLS]el______693"/>
      <sheetName val="[수목일위.XLS][수목일위.XLS]el______696"/>
      <sheetName val="[수목일위.XLS][수목일위.XLS]el______697"/>
      <sheetName val="[수목일위.XLS][수목일위.XLS]el______700"/>
      <sheetName val="[수목일위.XLS][수목일위.XLS]el______701"/>
      <sheetName val="[수목일위.XLS][수목일위.XLS]el______698"/>
      <sheetName val="[수목일위.XLS][수목일위.XLS]el______699"/>
      <sheetName val="[수목일위.XLS][수목일위.XLS]el______704"/>
      <sheetName val="[수목일위.XLS][수목일위.XLS]el______705"/>
      <sheetName val="[수목일위.XLS][수목일위.XLS]el______702"/>
      <sheetName val="[수목일위.XLS][수목일위.XLS]el______703"/>
      <sheetName val="[수목일위.XLS][수목일위.XLS]el______706"/>
      <sheetName val="[수목일위.XLS][수목일위.XLS]el______707"/>
      <sheetName val="[수목일위.XLS][수목일위.XLS]el______712"/>
      <sheetName val="[수목일위.XLS][수목일위.XLS]el______713"/>
      <sheetName val="[수목일위.XLS][수목일위.XLS]el______714"/>
      <sheetName val="[수목일위.XLS][수목일위.XLS]el______715"/>
      <sheetName val="[수목일위.XLS][수목일위.XLS]el______708"/>
      <sheetName val="[수목일위.XLS][수목일위.XLS]el______709"/>
      <sheetName val="[수목일위.XLS][수목일위.XLS]el______710"/>
      <sheetName val="[수목일위.XLS][수목일위.XLS]el______711"/>
      <sheetName val="[수목일위.XLS][수목일위.XLS]el______716"/>
      <sheetName val="[수목일위.XLS][수목일위.XLS]el______717"/>
      <sheetName val="[수목일위.XLS][수목일위.XLS]el______720"/>
      <sheetName val="[수목일위.XLS][수목일위.XLS]el______721"/>
      <sheetName val="[수목일위.XLS][수목일위.XLS]el______762"/>
      <sheetName val="[수목일위.XLS][수목일위.XLS]el______763"/>
      <sheetName val="[수목일위.XLS][수목일위.XLS]el______718"/>
      <sheetName val="[수목일위.XLS][수목일위.XLS]el______719"/>
      <sheetName val="[수목일위.XLS][수목일위.XLS]el______732"/>
      <sheetName val="[수목일위.XLS][수목일위.XLS]el______733"/>
      <sheetName val="[수목일위.XLS][수목일위.XLS]el______726"/>
      <sheetName val="[수목일위.XLS][수목일위.XLS]el______727"/>
      <sheetName val="[수목일위.XLS][수목일위.XLS]el______722"/>
      <sheetName val="[수목일위.XLS][수목일위.XLS]el______723"/>
      <sheetName val="[수목일위.XLS][수목일위.XLS]el______724"/>
      <sheetName val="[수목일위.XLS][수목일위.XLS]el______725"/>
      <sheetName val="[수목일위.XLS][수목일위.XLS]el______738"/>
      <sheetName val="[수목일위.XLS][수목일위.XLS]el______739"/>
      <sheetName val="[수목일위.XLS][수목일위.XLS]el______728"/>
      <sheetName val="[수목일위.XLS][수목일위.XLS]el______729"/>
      <sheetName val="[수목일위.XLS][수목일위.XLS]el______730"/>
      <sheetName val="[수목일위.XLS][수목일위.XLS]el______731"/>
      <sheetName val="[수목일위.XLS][수목일위.XLS]el______736"/>
      <sheetName val="[수목일위.XLS][수목일위.XLS]el______737"/>
      <sheetName val="[수목일위.XLS][수목일위.XLS]el______734"/>
      <sheetName val="[수목일위.XLS][수목일위.XLS]el______735"/>
      <sheetName val="[수목일위.XLS][수목일위.XLS]el______768"/>
      <sheetName val="[수목일위.XLS][수목일위.XLS]el______769"/>
      <sheetName val="[수목일위.XLS][수목일위.XLS]el______740"/>
      <sheetName val="[수목일위.XLS][수목일위.XLS]el______741"/>
      <sheetName val="[수목일위.XLS][수목일위.XLS]el______744"/>
      <sheetName val="[수목일위.XLS][수목일위.XLS]el______745"/>
      <sheetName val="[수목일위.XLS][수목일위.XLS]el______746"/>
      <sheetName val="[수목일위.XLS][수목일위.XLS]el______747"/>
      <sheetName val="[수목일위.XLS][수목일위.XLS]el______742"/>
      <sheetName val="[수목일위.XLS][수목일위.XLS]el______743"/>
      <sheetName val="[수목일위.XLS][수목일위.XLS]el______748"/>
      <sheetName val="[수목일위.XLS][수목일위.XLS]el______749"/>
      <sheetName val="[수목일위.XLS][수목일위.XLS]el______750"/>
      <sheetName val="[수목일위.XLS][수목일위.XLS]el______751"/>
      <sheetName val="[수목일위.XLS][수목일위.XLS]el______754"/>
      <sheetName val="[수목일위.XLS][수목일위.XLS]el______755"/>
      <sheetName val="[수목일위.XLS][수목일위.XLS]el______756"/>
      <sheetName val="[수목일위.XLS][수목일위.XLS]el______757"/>
      <sheetName val="[수목일위.XLS][수목일위.XLS]el______752"/>
      <sheetName val="[수목일위.XLS][수목일위.XLS]el______753"/>
      <sheetName val="[수목일위.XLS][수목일위.XLS]el______758"/>
      <sheetName val="[수목일위.XLS][수목일위.XLS]el______759"/>
      <sheetName val="[수목일위.XLS][수목일위.XLS]el______760"/>
      <sheetName val="[수목일위.XLS][수목일위.XLS]el______761"/>
      <sheetName val="[수목일위.XLS][수목일위.XLS]el______764"/>
      <sheetName val="[수목일위.XLS][수목일위.XLS]el______765"/>
      <sheetName val="[수목일위.XLS][수목일위.XLS]el______766"/>
      <sheetName val="[수목일위.XLS][수목일위.XLS]el______767"/>
      <sheetName val="[수목일위.XLS][수목일위.XLS]el______774"/>
      <sheetName val="[수목일위.XLS][수목일위.XLS]el______775"/>
      <sheetName val="[수목일위.XLS][수목일위.XLS]el______780"/>
      <sheetName val="[수목일위.XLS][수목일위.XLS]el______781"/>
      <sheetName val="[수목일위.XLS][수목일위.XLS]el______770"/>
      <sheetName val="[수목일위.XLS][수목일위.XLS]el______771"/>
      <sheetName val="[수목일위.XLS][수목일위.XLS]el______772"/>
      <sheetName val="[수목일위.XLS][수목일위.XLS]el______773"/>
      <sheetName val="[수목일위.XLS][수목일위.XLS]el______782"/>
      <sheetName val="[수목일위.XLS][수목일위.XLS]el______783"/>
      <sheetName val="[수목일위.XLS][수목일위.XLS]el______778"/>
      <sheetName val="[수목일위.XLS][수목일위.XLS]el______779"/>
      <sheetName val="[수목일위.XLS][수목일위.XLS]el______776"/>
      <sheetName val="[수목일위.XLS][수목일위.XLS]el______777"/>
      <sheetName val="[수목일위.XLS][수목일위.XLS]el______784"/>
      <sheetName val="[수목일위.XLS][수목일위.XLS]el______785"/>
      <sheetName val="[수목일위.XLS][수목일위.XLS]el______786"/>
      <sheetName val="[수목일위.XLS][수목일위.XLS]el______787"/>
      <sheetName val="[수목일위.XLS][수목일위.XLS]el______790"/>
      <sheetName val="[수목일위.XLS][수목일위.XLS]el______791"/>
      <sheetName val="[수목일위.XLS][수목일위.XLS]el______792"/>
      <sheetName val="[수목일위.XLS][수목일위.XLS]el______793"/>
      <sheetName val="[수목일위.XLS][수목일위.XLS]el______788"/>
      <sheetName val="[수목일위.XLS][수목일위.XLS]el______789"/>
      <sheetName val="[수목일위.XLS][수목일위.XLS]el______794"/>
      <sheetName val="[수목일위.XLS][수목일위.XLS]el______795"/>
      <sheetName val="[수목일위.XLS][수목일위.XLS]el______796"/>
      <sheetName val="[수목일위.XLS][수목일위.XLS]el______797"/>
      <sheetName val="[수목일위.XLS][수목일위.XLS]el______800"/>
      <sheetName val="[수목일위.XLS][수목일위.XLS]el______801"/>
      <sheetName val="[수목일위.XLS][수목일위.XLS]el______798"/>
      <sheetName val="[수목일위.XLS][수목일위.XLS]el______799"/>
      <sheetName val="[수목일위.XLS][수목일위.XLS]el______806"/>
      <sheetName val="[수목일위.XLS][수목일위.XLS]el______807"/>
      <sheetName val="[수목일위.XLS][수목일위.XLS]el______802"/>
      <sheetName val="[수목일위.XLS][수목일위.XLS]el______803"/>
      <sheetName val="[수목일위.XLS][수목일위.XLS]el______804"/>
      <sheetName val="[수목일위.XLS][수목일위.XLS]el______805"/>
      <sheetName val="[수목일위.XLS][수목일위.XLS]el______808"/>
      <sheetName val="[수목일위.XLS][수목일위.XLS]el______809"/>
      <sheetName val="[수목일위.XLS][수목일위.XLS]el______810"/>
      <sheetName val="[수목일위.XLS][수목일위.XLS]el______811"/>
      <sheetName val="[수목일위.XLS][수목일위.XLS]el______814"/>
      <sheetName val="[수목일위.XLS][수목일위.XLS]el______815"/>
      <sheetName val="[수목일위.XLS][수목일위.XLS]el______812"/>
      <sheetName val="[수목일위.XLS][수목일위.XLS]el______813"/>
      <sheetName val="[수목일위.XLS][수목일위.XLS]el______816"/>
      <sheetName val="[수목일위.XLS][수목일위.XLS]el______817"/>
      <sheetName val="[수목일위.XLS][수목일위.XLS]el______818"/>
      <sheetName val="[수목일위.XLS][수목일위.XLS]el______819"/>
      <sheetName val="[수목일위.XLS][수목일위.XLS]el______820"/>
      <sheetName val="[수목일위.XLS][수목일위.XLS]el______821"/>
      <sheetName val="[수목일위.XLS][수목일위.XLS]el______824"/>
      <sheetName val="[수목일위.XLS][수목일위.XLS]el______825"/>
      <sheetName val="[수목일위.XLS][수목일위.XLS]el______822"/>
      <sheetName val="[수목일위.XLS][수목일위.XLS]el______823"/>
      <sheetName val="[수목일위.XLS][수목일위.XLS]el______830"/>
      <sheetName val="[수목일위.XLS][수목일위.XLS]el______831"/>
      <sheetName val="환׎_x0000_"/>
      <sheetName val="환勬_x0010_"/>
      <sheetName val="1월기본값"/>
      <sheetName val="XXXX᠀ㆂ"/>
      <sheetName val="XXXX怩걪"/>
      <sheetName val="[수목일위.XLS][수목일위.XLS]el______832"/>
      <sheetName val="[수목일위.XLS][수목일위.XLS]el______833"/>
      <sheetName val="도급예산내헾】_x0005_"/>
      <sheetName val="[수목일위.XLS][수목일위.XLS]el______834"/>
      <sheetName val="[수목일위.XLS][수목일위.XLS]el______835"/>
      <sheetName val="[수목일위.XLS][수목일위.XLS]el______836"/>
      <sheetName val="[수목일위.XLS][수목일위.XLS]el______837"/>
      <sheetName val="[수목일위.XLS][수목일위.XLS]el______838"/>
      <sheetName val="[수목일위.XLS][수목일위.XLS]el______839"/>
      <sheetName val="[수목일위.XLS][수목일위.XLS]el______840"/>
      <sheetName val="[수목일위.XLS][수목일위.XLS]el______841"/>
      <sheetName val="[수목일위.XLS][수목일위.XLS]el__계서_수__4"/>
      <sheetName val="[수목일위.XLS][수목일위.XLS]el__계서_수__5"/>
      <sheetName val="[수목일위.XLS][수목일위.XLS]el__계서_수__2"/>
      <sheetName val="[수목일위.XLS][수목일위.XLS]el__계서_수__3"/>
      <sheetName val="[수목일위.XLS][수목일위.XLS]el______846"/>
      <sheetName val="[수목일위.XLS][수목일위.XLS]el______847"/>
      <sheetName val="[수목일위.XLS][수목일위.XLS]el______842"/>
      <sheetName val="[수목일위.XLS][수목일위.XLS]el______843"/>
      <sheetName val="[수목일위.XLS][수목일위.XLS]el______844"/>
      <sheetName val="[수목일위.XLS][수목일위.XLS]el______845"/>
      <sheetName val="[수목일위.XLS][수목일위.XLS]el______848"/>
      <sheetName val="[수목일위.XLS][수목일위.XLS]el______849"/>
      <sheetName val="[수목일위.XLS][수목일위.XLS]el______850"/>
      <sheetName val="[수목일위.XLS][수목일위.XLS]el______851"/>
      <sheetName val="[수목일위.XLS][수목일위.XLS]el__계서_수목_6"/>
      <sheetName val="[수목일위.XLS][수목일위.XLS]el__계서_수목_7"/>
      <sheetName val="[수목일위.XLS][수목일위.XLS]el__계서_수목_4"/>
      <sheetName val="[수목일위.XLS][수목일위.XLS]el__계서_수목_5"/>
      <sheetName val="[수목일위.XLS][수목일위.XLS]el______852"/>
      <sheetName val="[수목일위.XLS][수목일위.XLS]el______853"/>
      <sheetName val="[수목일위.XLS][수목일위.XLS]el______854"/>
      <sheetName val="[수목일위.XLS][수목일위.XLS]el______855"/>
      <sheetName val="[수목일위.XLS][수목일위.XLS]el______856"/>
      <sheetName val="[수목일위.XLS][수목일위.XLS]el______857"/>
      <sheetName val="[수목일위.XLS][수목일위.XLS]el______860"/>
      <sheetName val="[수목일위.XLS][수목일위.XLS]el______861"/>
      <sheetName val="[수목일위.XLS][수목일위.XLS]el______858"/>
      <sheetName val="[수목일위.XLS][수목일위.XLS]el______859"/>
      <sheetName val="[수목일위.XLS][수목일위.XLS]el______862"/>
      <sheetName val="[수목일위.XLS][수목일위.XLS]el______863"/>
      <sheetName val="[수목일위.XLS][수목일위.XLS]el______866"/>
      <sheetName val="[수목일위.XLS][수목일위.XLS]el______867"/>
      <sheetName val="[수목일위.XLS][수목일위.XLS]el______864"/>
      <sheetName val="[수목일위.XLS][수목일위.XLS]el______865"/>
      <sheetName val="[수목일위.XLS][수목일위.XLS]el______886"/>
      <sheetName val="[수목일위.XLS][수목일위.XLS]el______887"/>
      <sheetName val="[수목일위.XLS][수목일위.XLS]el______874"/>
      <sheetName val="[수목일위.XLS][수목일위.XLS]el______875"/>
      <sheetName val="[수목일위.XLS][수목일위.XLS]el______876"/>
      <sheetName val="[수목일위.XLS][수목일위.XLS]el______877"/>
      <sheetName val="[수목일위.XLS][수목일위.XLS]el______878"/>
      <sheetName val="[수목일위.XLS][수목일위.XLS]el______879"/>
      <sheetName val="[수목일위.XLS][수목일위.XLS]el______880"/>
      <sheetName val="[수목일위.XLS][수목일위.XLS]el______881"/>
      <sheetName val="[수목일위.XLS][수목일위.XLS]el______882"/>
      <sheetName val="[수목일위.XLS][수목일위.XLS]el______883"/>
      <sheetName val="[수목일위.XLS][수목일위.XLS]el______890"/>
      <sheetName val="[수목일위.XLS][수목일위.XLS]el______891"/>
      <sheetName val="[수목일위.XLS][수목일위.XLS]el______892"/>
      <sheetName val="[수목일위.XLS][수목일위.XLS]el______893"/>
      <sheetName val="[수목일위.XLS][수목일위.XLS]el______888"/>
      <sheetName val="[수목일위.XLS][수목일위.XLS]el______889"/>
      <sheetName val="[수목일위.XLS][수목일위.XLS]el______904"/>
      <sheetName val="[수목일위.XLS][수목일위.XLS]el______905"/>
      <sheetName val="[수목일위.XLS][수목일위.XLS]el______906"/>
      <sheetName val="[수목일위.XLS][수목일위.XLS]el______907"/>
      <sheetName val="아파Ւ_x0000__x0000_"/>
      <sheetName val="[수목일위.XLS][수목일위.XLS]el______902"/>
      <sheetName val="[수목일위.XLS][수목일위.XLS]el______903"/>
      <sheetName val="[수목일위.XLS][수목일위.XLS]el______900"/>
      <sheetName val="[수목일위.XLS][수목일위.XLS]el______901"/>
      <sheetName val="납부서"/>
      <sheetName val="구조물철거타공정_x0005__x0000_"/>
      <sheetName val="[수목일위.XLS][수목일위.XLS]el_설___수__2"/>
      <sheetName val="[수목일위.XLS][수목일위.XLS]el_설___수__3"/>
      <sheetName val="공사䤊⾃_x0005__x0000_"/>
      <sheetName val="공사헾」_x0005__x0000_"/>
      <sheetName val="가설물량"/>
      <sheetName val="스라브리스트"/>
      <sheetName val="옹벽리스트"/>
      <sheetName val="외부물량"/>
      <sheetName val="저"/>
      <sheetName val="[수목일위.XLS][수목일위.XLS]el_설______2"/>
      <sheetName val="[수목일위.XLS][수목일위.XLS]el_설______3"/>
      <sheetName val="[수목일위.XLS][수목일위.XLS]el_설______6"/>
      <sheetName val="[수목일위.XLS][수목일위.XLS]el_설______7"/>
      <sheetName val="[수목일위.XLS][수목일위.XLS]el_설______4"/>
      <sheetName val="[수목일위.XLS][수목일위.XLS]el_설______5"/>
      <sheetName val="[수목일위.XLS][수목일위.XLS]el_설______8"/>
      <sheetName val="[수목일위.XLS][수목일위.XLS]el_설______9"/>
      <sheetName val="[수목일위.XLS][수목일위.XLS]el_설_____10"/>
      <sheetName val="[수목일위.XLS][수목일위.XLS]el_설_____11"/>
      <sheetName val="_x0004_"/>
      <sheetName val="[수목일위.XLS][수목일위.XLS]el_____1038"/>
      <sheetName val="[수목일위.XLS][수목일위.XLS]el_____1039"/>
      <sheetName val="[수목일위.XLS][수목일위.XLS]el_____1034"/>
      <sheetName val="[수목일위.XLS][수목일위.XLS]el_____1035"/>
      <sheetName val="JOIN(톮ԯ_x0000_缀_x0000_"/>
      <sheetName val="[수목일위.XLS][수목일위.XLS]el______934"/>
      <sheetName val="[수목일위.XLS][수목일위.XLS]el______935"/>
      <sheetName val="[수목일위.XLS][수목일위.XLS]el______936"/>
      <sheetName val="[수목일위.XLS][수목일위.XLS]el______937"/>
      <sheetName val="[수목일위.XLS][수목일위.XLS]el______916"/>
      <sheetName val="[수목일위.XLS][수목일위.XLS]el______917"/>
      <sheetName val="[수목일위.XLS][수목일위.XLS]el______910"/>
      <sheetName val="[수목일위.XLS][수목일위.XLS]el______911"/>
      <sheetName val="[수목일위.XLS][수목일위.XLS]el______912"/>
      <sheetName val="[수목일위.XLS][수목일위.XLS]el______913"/>
      <sheetName val="[수목일위.XLS][수목일위.XLS]el______908"/>
      <sheetName val="[수목일위.XLS][수목일위.XLS]el______909"/>
      <sheetName val="[수목일위.XLS][수목일위.XLS]el______914"/>
      <sheetName val="[수목일위.XLS][수목일위.XLS]el______915"/>
      <sheetName val="[수목일위.XLS][수목일위.XLS]el______928"/>
      <sheetName val="[수목일위.XLS][수목일위.XLS]el______929"/>
      <sheetName val="[수목일위.XLS][수목일위.XLS]el______930"/>
      <sheetName val="[수목일위.XLS][수목일위.XLS]el______931"/>
      <sheetName val="[수목일위.XLS][수목일위.XLS]el______918"/>
      <sheetName val="[수목일위.XLS][수목일위.XLS]el______919"/>
      <sheetName val="[수목일위.XLS][수목일위.XLS]el______920"/>
      <sheetName val="[수목일위.XLS][수목일위.XLS]el______921"/>
      <sheetName val="[수목일위.XLS][수목일위.XLS]el______922"/>
      <sheetName val="[수목일위.XLS][수목일위.XLS]el______923"/>
      <sheetName val="[수목일위.XLS][수목일위.XLS]el______924"/>
      <sheetName val="[수목일위.XLS][수목일위.XLS]el______925"/>
      <sheetName val="[수목일위.XLS][수목일위.XLS]el______926"/>
      <sheetName val="[수목일위.XLS][수목일위.XLS]el______927"/>
      <sheetName val="[수목일위.XLS][수목일위.XLS]el______932"/>
      <sheetName val="[수목일위.XLS][수목일위.XLS]el______933"/>
      <sheetName val="[수목일위.XLS][수목일위.XLS]el______946"/>
      <sheetName val="[수목일위.XLS][수목일위.XLS]el______947"/>
      <sheetName val="[수목일위.XLS][수목일위.XLS]el______938"/>
      <sheetName val="[수목일위.XLS][수목일위.XLS]el______939"/>
      <sheetName val="[수목일위.XLS][수목일위.XLS]el______940"/>
      <sheetName val="[수목일위.XLS][수목일위.XLS]el______941"/>
      <sheetName val="[수목일위.XLS][수목일위.XLS]el______948"/>
      <sheetName val="[수목일위.XLS][수목일위.XLS]el______949"/>
      <sheetName val="[수목일위.XLS][수목일위.XLS]el______942"/>
      <sheetName val="[수목일위.XLS][수목일위.XLS]el______943"/>
      <sheetName val="[수목일위.XLS][수목일위.XLS]el______944"/>
      <sheetName val="[수목일위.XLS][수목일위.XLS]el______945"/>
      <sheetName val="[수목일위.XLS][수목일위.XLS]el______958"/>
      <sheetName val="[수목일위.XLS][수목일위.XLS]el______959"/>
      <sheetName val="[수목일위.XLS][수목일위.XLS]el______954"/>
      <sheetName val="[수목일위.XLS][수목일위.XLS]el______955"/>
      <sheetName val="[수목일위.XLS][수목일위.XLS]el______950"/>
      <sheetName val="[수목일위.XLS][수목일위.XLS]el______951"/>
      <sheetName val="[수목일위.XLS][수목일위.XLS]el______952"/>
      <sheetName val="[수목일위.XLS][수목일위.XLS]el______953"/>
      <sheetName val="[수목일위.XLS][수목일위.XLS]el______956"/>
      <sheetName val="[수목일위.XLS][수목일위.XLS]el______957"/>
      <sheetName val="[수목일위.XLS][수목일위.XLS]el______966"/>
      <sheetName val="[수목일위.XLS][수목일위.XLS]el______967"/>
      <sheetName val="[수목일위.XLS][수목일위.XLS]el______960"/>
      <sheetName val="[수목일위.XLS][수목일위.XLS]el______961"/>
      <sheetName val="[수목일위.XLS][수목일위.XLS]el______962"/>
      <sheetName val="[수목일위.XLS][수목일위.XLS]el______963"/>
      <sheetName val="[수목일위.XLS][수목일위.XLS]el______964"/>
      <sheetName val="[수목일위.XLS][수목일위.XLS]el______965"/>
      <sheetName val="[수목일위.XLS][수목일위.XLS]el______974"/>
      <sheetName val="[수목일위.XLS][수목일위.XLS]el______975"/>
      <sheetName val="[수목일위.XLS][수목일위.XLS]el______982"/>
      <sheetName val="[수목일위.XLS][수목일위.XLS]el______983"/>
      <sheetName val="[수목일위.XLS][수목일위.XLS]el______968"/>
      <sheetName val="[수목일위.XLS][수목일위.XLS]el______969"/>
      <sheetName val="[수목일위.XLS][수목일위.XLS]el______970"/>
      <sheetName val="[수목일위.XLS][수목일위.XLS]el______971"/>
      <sheetName val="[수목일위.XLS][수목일위.XLS]el______972"/>
      <sheetName val="[수목일위.XLS][수목일위.XLS]el______973"/>
      <sheetName val="[수목일위.XLS][수목일위.XLS]el_____1018"/>
      <sheetName val="[수목일위.XLS][수목일위.XLS]el_____1019"/>
      <sheetName val="[수목일위.XLS][수목일위.XLS]el______976"/>
      <sheetName val="[수목일위.XLS][수목일위.XLS]el______977"/>
      <sheetName val="[수목일위.XLS][수목일위.XLS]el______978"/>
      <sheetName val="[수목일위.XLS][수목일위.XLS]el______979"/>
      <sheetName val="[수목일위.XLS][수목일위.XLS]el______980"/>
      <sheetName val="[수목일위.XLS][수목일위.XLS]el______981"/>
      <sheetName val="[수목일위.XLS][수목일위.XLS]el_____1006"/>
      <sheetName val="[수목일위.XLS][수목일위.XLS]el_____1007"/>
      <sheetName val="[수목일위.XLS][수목일위.XLS]el_____1010"/>
      <sheetName val="[수목일위.XLS][수목일위.XLS]el_____1011"/>
      <sheetName val="[수목일위.XLS][수목일위.XLS]el______986"/>
      <sheetName val="[수목일위.XLS][수목일위.XLS]el______987"/>
      <sheetName val="[수목일위.XLS][수목일위.XLS]el______984"/>
      <sheetName val="[수목일위.XLS][수목일위.XLS]el______985"/>
      <sheetName val="[수목일위.XLS][수목일위.XLS]el______990"/>
      <sheetName val="[수목일위.XLS][수목일위.XLS]el______991"/>
      <sheetName val="[수목일위.XLS][수목일위.XLS]el______988"/>
      <sheetName val="[수목일위.XLS][수목일위.XLS]el______989"/>
      <sheetName val="[수목일위.XLS][수목일위.XLS]el______992"/>
      <sheetName val="[수목일위.XLS][수목일위.XLS]el______993"/>
      <sheetName val="[수목일위.XLS][수목일위.XLS]el______994"/>
      <sheetName val="[수목일위.XLS][수목일위.XLS]el______995"/>
      <sheetName val="[수목일위.XLS][수목일위.XLS]el______996"/>
      <sheetName val="[수목일위.XLS][수목일위.XLS]el______997"/>
      <sheetName val="[수목일위.XLS][수목일위.XLS]el______998"/>
      <sheetName val="[수목일위.XLS][수목일위.XLS]el______999"/>
      <sheetName val="[수목일위.XLS][수목일위.XLS]el_____1000"/>
      <sheetName val="[수목일위.XLS][수목일위.XLS]el_____1001"/>
      <sheetName val="[수목일위.XLS][수목일위.XLS]el_____1002"/>
      <sheetName val="[수목일위.XLS][수목일위.XLS]el_____1003"/>
      <sheetName val="[수목일위.XLS][수목일위.XLS]el_____1004"/>
      <sheetName val="[수목일위.XLS][수목일위.XLS]el_____1005"/>
      <sheetName val="[수목일위.XLS][수목일위.XLS]el_____1008"/>
      <sheetName val="[수목일위.XLS][수목일위.XLS]el_____1009"/>
      <sheetName val="[수목일위.XLS][수목일위.XLS]el_____1020"/>
      <sheetName val="[수목일위.XLS][수목일위.XLS]el_____1021"/>
      <sheetName val="[수목일위.XLS][수목일위.XLS]el_____1012"/>
      <sheetName val="[수목일위.XLS][수목일위.XLS]el_____1013"/>
      <sheetName val="[수목일위.XLS][수목일위.XLS]el_____1016"/>
      <sheetName val="[수목일위.XLS][수목일위.XLS]el_____1017"/>
      <sheetName val="[수목일위.XLS][수목일위.XLS]el_____1014"/>
      <sheetName val="[수목일위.XLS][수목일위.XLS]el_____1015"/>
      <sheetName val="[수목일위.XLS][수목일위.XLS]el_____1022"/>
      <sheetName val="[수목일위.XLS][수목일위.XLS]el_____1023"/>
      <sheetName val="[수목일위.XLS][수목일위.XLS]el_____1024"/>
      <sheetName val="[수목일위.XLS][수목일위.XLS]el_____1025"/>
      <sheetName val="[수목일위.XLS][수목일위.XLS]el_____1030"/>
      <sheetName val="[수목일위.XLS][수목일위.XLS]el_____1031"/>
      <sheetName val="[수목일위.XLS][수목일위.XLS]el_____1032"/>
      <sheetName val="[수목일위.XLS][수목일위.XLS]el_____1033"/>
      <sheetName val="[수목일위.XLS][수목일위.XLS]el_____1026"/>
      <sheetName val="[수목일위.XLS][수목일위.XLS]el_____1027"/>
      <sheetName val="[수목일위.XLS][수목일위.XLS]el_____1028"/>
      <sheetName val="[수목일위.XLS][수목일위.XLS]el_____1029"/>
      <sheetName val="[수목일위.XLS][수목일위.XLS]el_____수__2"/>
      <sheetName val="[수목일위.XLS][수목일위.XLS]el_____수__3"/>
      <sheetName val="[수목일위.XLS][수목일위.XLS]el_____1036"/>
      <sheetName val="[수목일위.XLS][수목일위.XLS]el_____1037"/>
      <sheetName val="[수목일위.XLS][수목일위.XLS]el_____1040"/>
      <sheetName val="[수목일위.XLS][수목일위.XLS]el_____1041"/>
      <sheetName val="[수목일위.XLS][수목일위.XLS]el_____1044"/>
      <sheetName val="[수목일위.XLS][수목일위.XLS]el_____1045"/>
      <sheetName val="[수목일위.XLS][수목일위.XLS]el_____1042"/>
      <sheetName val="[수목일위.XLS][수목일위.XLS]el_____1043"/>
      <sheetName val="[수목일위.XLS][수목일위.XLS]el_____1046"/>
      <sheetName val="[수목일위.XLS][수목일위.XLS]el_____1047"/>
      <sheetName val="1 "/>
      <sheetName val="[수목일위.XLS][수목일위.XLS]el_____1048"/>
      <sheetName val="[수목일위.XLS][수목일위.XLS]el_____1049"/>
      <sheetName val="[수목일위.XLS][수목일위.XLS]el_____1050"/>
      <sheetName val="[수목일위.XLS][수목일위.XLS]el_____1051"/>
      <sheetName val="[수목일위.XLS][수목일위.XLS]el_____1056"/>
      <sheetName val="[수목일위.XLS][수목일위.XLS]el_____1057"/>
      <sheetName val="[수목일위.XLS][수목일위.XLS]el_____1052"/>
      <sheetName val="[수목일위.XLS][수목일위.XLS]el_____1053"/>
      <sheetName val="[수목일위.XLS][수목일위.XLS]el_____1062"/>
      <sheetName val="[수목일위.XLS][수목일위.XLS]el_____1063"/>
      <sheetName val="[수목일위.XLS][수목일위.XLS]el_____1054"/>
      <sheetName val="[수목일위.XLS][수목일위.XLS]el_____1055"/>
      <sheetName val="[수목일위.XLS][수목일위.XLS]el_____1064"/>
      <sheetName val="[수목일위.XLS][수목일위.XLS]el_____1065"/>
      <sheetName val="[수목일위.XLS][수목일위.XLS]el_____1058"/>
      <sheetName val="[수목일위.XLS][수목일위.XLS]el_____1059"/>
      <sheetName val="[수목일위.XLS][수목일위.XLS]el_____1060"/>
      <sheetName val="[수목일위.XLS][수목일위.XLS]el_____1061"/>
      <sheetName val="[수목일위.XLS][수목일위.XLS]el_____1066"/>
      <sheetName val="[수목일위.XLS][수목일위.XLS]el_____1067"/>
      <sheetName val="[수목일위.XLS][수목일위.XLS]el_____1076"/>
      <sheetName val="[수목일위.XLS][수목일위.XLS]el_____1077"/>
      <sheetName val="[수목일위.XLS][수목일위.XLS]el_____1068"/>
      <sheetName val="[수목일위.XLS][수목일위.XLS]el_____1069"/>
      <sheetName val="[수목일위.XLS][수목일위.XLS]el_____1070"/>
      <sheetName val="[수목일위.XLS][수목일위.XLS]el_____1071"/>
      <sheetName val="[수목일위.XLS][수목일위.XLS]el_____1072"/>
      <sheetName val="[수목일위.XLS][수목일위.XLS]el_____1073"/>
      <sheetName val="[수목일위.XLS][수목일위.XLS]el_____1074"/>
      <sheetName val="[수목일위.XLS][수목일위.XLS]el_____1075"/>
      <sheetName val="[수목일위.XLS][수목일위.XLS]el_____1078"/>
      <sheetName val="[수목일위.XLS][수목일위.XLS]el_____1079"/>
      <sheetName val="[수목일위.XLS][수목일위.XLS]el_____1080"/>
      <sheetName val="[수목일위.XLS][수목일위.XLS]el_____1081"/>
      <sheetName val="[수목일위.XLS][수목일위.XLS]el_____1086"/>
      <sheetName val="[수목일위.XLS][수목일위.XLS]el_____1087"/>
      <sheetName val="일위대가 자재가격"/>
      <sheetName val="시간당 손료 및 운전경비"/>
      <sheetName val="[수목일위.XLS][수목일위.XLS]el_____1092"/>
      <sheetName val="[수목일위.XLS][수목일위.XLS]el_____1093"/>
      <sheetName val="[수목일위.XLS][수목일위.XLS]el_____1094"/>
      <sheetName val="[수목일위.XLS][수목일위.XLS]el_____1095"/>
      <sheetName val="[수목일위.XLS][수목일위.XLS]el_____1118"/>
      <sheetName val="[수목일위.XLS][수목일위.XLS]el_____1119"/>
      <sheetName val="①수량산출"/>
      <sheetName val="N賃率_x0000__x0000_"/>
      <sheetName val="[수목일위.XLS][수목일위.XLS]el_____1098"/>
      <sheetName val="[수목일위.XLS][수목일위.XLS]el_____1099"/>
      <sheetName val="[수목일위.XLS][수목일위.XLS]el_____1106"/>
      <sheetName val="[수목일위.XLS][수목일위.XLS]el_____1107"/>
      <sheetName val="[수목일위.XLS][수목일위.XLS]el_____1096"/>
      <sheetName val="[수목일위.XLS][수목일위.XLS]el_____1097"/>
      <sheetName val="[수목일위.XLS][수목일위.XLS]el_____1100"/>
      <sheetName val="[수목일위.XLS][수목일위.XLS]el_____1101"/>
      <sheetName val="[수목일위.XLS][수목일위.XLS]el_____1102"/>
      <sheetName val="[수목일위.XLS][수목일위.XLS]el_____1103"/>
      <sheetName val="[수목일위.XLS][수목일위.XLS]el_____1104"/>
      <sheetName val="[수목일위.XLS][수목일위.XLS]el_____1105"/>
      <sheetName val="[수목일위.XLS][수목일위.XLS]el_____1108"/>
      <sheetName val="[수목일위.XLS][수목일위.XLS]el_____1109"/>
      <sheetName val="[수목일위.XLS][수목일위.XLS]el_____1112"/>
      <sheetName val="[수목일위.XLS][수목일위.XLS]el_____1113"/>
      <sheetName val="[수목일위.XLS][수목일위.XLS]el_____1114"/>
      <sheetName val="[수목일위.XLS][수목일위.XLS]el_____1115"/>
      <sheetName val="[수목일위.XLS][수목일위.XLS]el_____1110"/>
      <sheetName val="[수목일위.XLS][수목일위.XLS]el_____1111"/>
      <sheetName val="[수목일위.XLS][수목일위.XLS]el_____1116"/>
      <sheetName val="[수목일위.XLS][수목일위.XLS]el_____1117"/>
      <sheetName val="[수목일위.XLS][수목일위.XLS]el_____1132"/>
      <sheetName val="[수목일위.XLS][수목일위.XLS]el_____1133"/>
      <sheetName val="[수목일위.XLS][수목일위.XLS]el_____1120"/>
      <sheetName val="[수목일위.XLS][수목일위.XLS]el_____1121"/>
      <sheetName val="[수목일위.XLS][수목일위.XLS]el_____1122"/>
      <sheetName val="[수목일위.XLS][수목일위.XLS]el_____1123"/>
      <sheetName val="[수목일위.XLS][수목일위.XLS]el_____1124"/>
      <sheetName val="[수목일위.XLS][수목일위.XLS]el_____1125"/>
      <sheetName val="[수목일위.XLS][수목일위.XLS]el_____1126"/>
      <sheetName val="[수목일위.XLS][수목일위.XLS]el_____1127"/>
      <sheetName val="[수목일위.XLS][수목일위.XLS]el_____1128"/>
      <sheetName val="[수목일위.XLS][수목일위.XLS]el_____1129"/>
      <sheetName val="[수목일위.XLS][수목일위.XLS]el_____1130"/>
      <sheetName val="[수목일위.XLS][수목일위.XLS]el_____1131"/>
      <sheetName val="[수목일위.XLS][수목일위.XLS]el_____1134"/>
      <sheetName val="[수목일위.XLS][수목일위.XLS]el_____1135"/>
      <sheetName val="[수목일위.XLS][수목일위.XLS]el_____1136"/>
      <sheetName val="[수목일위.XLS][수목일위.XLS]el_____1137"/>
    </sheetNames>
    <sheetDataSet>
      <sheetData sheetId="0" refreshError="1"/>
      <sheetData sheetId="1" refreshError="1"/>
      <sheetData sheetId="2" refreshError="1"/>
      <sheetData sheetId="3" refreshError="1">
        <row r="2">
          <cell r="E2">
            <v>23200</v>
          </cell>
        </row>
        <row r="5">
          <cell r="B5">
            <v>0.09</v>
          </cell>
        </row>
        <row r="18">
          <cell r="B18">
            <v>0.14000000000000001</v>
          </cell>
          <cell r="C18">
            <v>0.09</v>
          </cell>
        </row>
        <row r="19">
          <cell r="B19">
            <v>0.23</v>
          </cell>
          <cell r="C19">
            <v>0.14000000000000001</v>
          </cell>
        </row>
        <row r="20">
          <cell r="B20">
            <v>0.32</v>
          </cell>
          <cell r="C20">
            <v>0.19</v>
          </cell>
        </row>
        <row r="22">
          <cell r="B22">
            <v>0.5</v>
          </cell>
          <cell r="C22">
            <v>0.28999999999999998</v>
          </cell>
        </row>
        <row r="24">
          <cell r="B24">
            <v>0.68</v>
          </cell>
          <cell r="C24">
            <v>0.39</v>
          </cell>
        </row>
        <row r="48">
          <cell r="B48">
            <v>0.11</v>
          </cell>
          <cell r="C48">
            <v>7.0000000000000007E-2</v>
          </cell>
        </row>
        <row r="49">
          <cell r="B49">
            <v>0.17</v>
          </cell>
          <cell r="C49">
            <v>0.1</v>
          </cell>
        </row>
        <row r="50">
          <cell r="B50">
            <v>0.23</v>
          </cell>
          <cell r="C50">
            <v>0.14000000000000001</v>
          </cell>
        </row>
        <row r="51">
          <cell r="B51">
            <v>0.3</v>
          </cell>
          <cell r="C51">
            <v>0.18</v>
          </cell>
        </row>
        <row r="52">
          <cell r="B52">
            <v>0.37</v>
          </cell>
          <cell r="C52">
            <v>0.22</v>
          </cell>
        </row>
        <row r="54">
          <cell r="B54">
            <v>0.51</v>
          </cell>
          <cell r="C54">
            <v>0.3</v>
          </cell>
        </row>
        <row r="56">
          <cell r="B56">
            <v>0.65</v>
          </cell>
          <cell r="C56">
            <v>0.39</v>
          </cell>
        </row>
        <row r="59">
          <cell r="B59">
            <v>0.87</v>
          </cell>
          <cell r="C59">
            <v>0.52</v>
          </cell>
        </row>
      </sheetData>
      <sheetData sheetId="4" refreshError="1"/>
      <sheetData sheetId="5" refreshError="1">
        <row r="1">
          <cell r="A1">
            <v>0</v>
          </cell>
        </row>
        <row r="2">
          <cell r="E2">
            <v>23200</v>
          </cell>
        </row>
        <row r="3">
          <cell r="E3">
            <v>44600</v>
          </cell>
        </row>
        <row r="4">
          <cell r="E4">
            <v>66500</v>
          </cell>
        </row>
        <row r="5">
          <cell r="E5">
            <v>123000</v>
          </cell>
        </row>
        <row r="6">
          <cell r="E6">
            <v>3600</v>
          </cell>
        </row>
        <row r="7">
          <cell r="E7">
            <v>6400</v>
          </cell>
        </row>
        <row r="8">
          <cell r="E8">
            <v>13000</v>
          </cell>
        </row>
        <row r="9">
          <cell r="E9">
            <v>22300</v>
          </cell>
        </row>
        <row r="10">
          <cell r="E10">
            <v>47700</v>
          </cell>
        </row>
        <row r="11">
          <cell r="E11">
            <v>203800</v>
          </cell>
        </row>
        <row r="12">
          <cell r="E12">
            <v>407710</v>
          </cell>
        </row>
        <row r="13">
          <cell r="E13">
            <v>815430</v>
          </cell>
        </row>
        <row r="14">
          <cell r="E14">
            <v>1630860</v>
          </cell>
        </row>
        <row r="15">
          <cell r="E15">
            <v>6100</v>
          </cell>
        </row>
        <row r="16">
          <cell r="E16">
            <v>9700</v>
          </cell>
        </row>
        <row r="17">
          <cell r="E17">
            <v>13500</v>
          </cell>
        </row>
        <row r="18">
          <cell r="E18">
            <v>20800</v>
          </cell>
        </row>
        <row r="19">
          <cell r="E19">
            <v>37500</v>
          </cell>
        </row>
        <row r="20">
          <cell r="E20">
            <v>18600</v>
          </cell>
        </row>
        <row r="21">
          <cell r="E21">
            <v>42000</v>
          </cell>
        </row>
        <row r="22">
          <cell r="E22">
            <v>41500</v>
          </cell>
        </row>
        <row r="23">
          <cell r="E23">
            <v>68250</v>
          </cell>
        </row>
        <row r="24">
          <cell r="E24">
            <v>76100</v>
          </cell>
        </row>
        <row r="25">
          <cell r="E25">
            <v>157500</v>
          </cell>
        </row>
        <row r="26">
          <cell r="E26">
            <v>127000</v>
          </cell>
        </row>
        <row r="27">
          <cell r="E27">
            <v>380</v>
          </cell>
        </row>
        <row r="28">
          <cell r="E28">
            <v>910</v>
          </cell>
        </row>
        <row r="29">
          <cell r="E29">
            <v>1400</v>
          </cell>
        </row>
        <row r="30">
          <cell r="E30">
            <v>3460</v>
          </cell>
        </row>
        <row r="31">
          <cell r="E31">
            <v>3100</v>
          </cell>
        </row>
        <row r="32">
          <cell r="E32">
            <v>5300</v>
          </cell>
        </row>
        <row r="33">
          <cell r="E33">
            <v>8500</v>
          </cell>
        </row>
        <row r="34">
          <cell r="E34">
            <v>23700</v>
          </cell>
        </row>
        <row r="35">
          <cell r="E35">
            <v>71170</v>
          </cell>
        </row>
        <row r="36">
          <cell r="E36">
            <v>4070</v>
          </cell>
        </row>
        <row r="37">
          <cell r="E37">
            <v>5100</v>
          </cell>
        </row>
        <row r="38">
          <cell r="E38">
            <v>10000</v>
          </cell>
        </row>
        <row r="39">
          <cell r="E39">
            <v>23500</v>
          </cell>
        </row>
        <row r="40">
          <cell r="E40">
            <v>45600</v>
          </cell>
        </row>
        <row r="42">
          <cell r="E42">
            <v>27000</v>
          </cell>
        </row>
        <row r="44">
          <cell r="E44">
            <v>2200</v>
          </cell>
        </row>
        <row r="45">
          <cell r="E45">
            <v>3200</v>
          </cell>
        </row>
        <row r="47">
          <cell r="E47">
            <v>22400</v>
          </cell>
        </row>
        <row r="48">
          <cell r="E48">
            <v>271810</v>
          </cell>
        </row>
        <row r="49">
          <cell r="E49">
            <v>327470</v>
          </cell>
        </row>
        <row r="50">
          <cell r="E50">
            <v>427240</v>
          </cell>
        </row>
        <row r="51">
          <cell r="E51">
            <v>1500</v>
          </cell>
        </row>
        <row r="52">
          <cell r="E52">
            <v>2200</v>
          </cell>
        </row>
        <row r="53">
          <cell r="E53">
            <v>5800</v>
          </cell>
        </row>
        <row r="54">
          <cell r="E54">
            <v>14000</v>
          </cell>
        </row>
        <row r="55">
          <cell r="E55">
            <v>20000</v>
          </cell>
        </row>
        <row r="56">
          <cell r="E56">
            <v>30100</v>
          </cell>
        </row>
        <row r="57">
          <cell r="E57">
            <v>45200</v>
          </cell>
        </row>
        <row r="58">
          <cell r="E58">
            <v>13500</v>
          </cell>
        </row>
        <row r="59">
          <cell r="E59">
            <v>25600</v>
          </cell>
        </row>
        <row r="60">
          <cell r="E60">
            <v>55600</v>
          </cell>
        </row>
        <row r="61">
          <cell r="E61">
            <v>13600</v>
          </cell>
        </row>
        <row r="62">
          <cell r="E62">
            <v>42500</v>
          </cell>
        </row>
        <row r="63">
          <cell r="E63">
            <v>50400</v>
          </cell>
        </row>
        <row r="64">
          <cell r="E64">
            <v>82000</v>
          </cell>
        </row>
        <row r="65">
          <cell r="E65">
            <v>18900</v>
          </cell>
        </row>
        <row r="66">
          <cell r="E66">
            <v>52600</v>
          </cell>
        </row>
        <row r="67">
          <cell r="E67">
            <v>98600</v>
          </cell>
        </row>
        <row r="68">
          <cell r="E68">
            <v>148200</v>
          </cell>
        </row>
        <row r="69">
          <cell r="E69">
            <v>48200</v>
          </cell>
        </row>
        <row r="70">
          <cell r="E70">
            <v>164700</v>
          </cell>
        </row>
        <row r="71">
          <cell r="E71">
            <v>294200</v>
          </cell>
        </row>
        <row r="72">
          <cell r="E72">
            <v>411900</v>
          </cell>
        </row>
        <row r="73">
          <cell r="E73">
            <v>258900</v>
          </cell>
        </row>
        <row r="74">
          <cell r="E74">
            <v>482500</v>
          </cell>
        </row>
        <row r="75">
          <cell r="E75">
            <v>765000</v>
          </cell>
        </row>
        <row r="76">
          <cell r="E76">
            <v>5800</v>
          </cell>
        </row>
        <row r="77">
          <cell r="E77">
            <v>12900</v>
          </cell>
        </row>
        <row r="78">
          <cell r="E78">
            <v>29400</v>
          </cell>
        </row>
        <row r="79">
          <cell r="E79">
            <v>52000</v>
          </cell>
        </row>
        <row r="80">
          <cell r="E80">
            <v>91700</v>
          </cell>
        </row>
        <row r="81">
          <cell r="E81">
            <v>12000</v>
          </cell>
        </row>
        <row r="82">
          <cell r="E82">
            <v>18600</v>
          </cell>
        </row>
        <row r="83">
          <cell r="E83">
            <v>33600</v>
          </cell>
        </row>
        <row r="84">
          <cell r="E84">
            <v>61800</v>
          </cell>
        </row>
        <row r="85">
          <cell r="E85">
            <v>244540</v>
          </cell>
        </row>
        <row r="86">
          <cell r="E86">
            <v>24800</v>
          </cell>
        </row>
        <row r="87">
          <cell r="E87">
            <v>36600</v>
          </cell>
        </row>
        <row r="88">
          <cell r="E88">
            <v>54300</v>
          </cell>
        </row>
        <row r="89">
          <cell r="E89">
            <v>85200</v>
          </cell>
        </row>
        <row r="90">
          <cell r="E90">
            <v>220600</v>
          </cell>
        </row>
        <row r="91">
          <cell r="E91">
            <v>367400</v>
          </cell>
        </row>
        <row r="92">
          <cell r="E92">
            <v>4600</v>
          </cell>
        </row>
        <row r="93">
          <cell r="E93">
            <v>7200</v>
          </cell>
        </row>
        <row r="94">
          <cell r="E94">
            <v>13200</v>
          </cell>
        </row>
        <row r="95">
          <cell r="E95">
            <v>30300</v>
          </cell>
        </row>
        <row r="96">
          <cell r="E96">
            <v>164700</v>
          </cell>
        </row>
        <row r="97">
          <cell r="E97">
            <v>12000</v>
          </cell>
        </row>
        <row r="98">
          <cell r="E98">
            <v>19600</v>
          </cell>
        </row>
        <row r="100">
          <cell r="E100">
            <v>64400</v>
          </cell>
        </row>
        <row r="101">
          <cell r="E101">
            <v>20100</v>
          </cell>
        </row>
        <row r="102">
          <cell r="E102">
            <v>30500</v>
          </cell>
        </row>
        <row r="103">
          <cell r="E103">
            <v>63000</v>
          </cell>
        </row>
        <row r="105">
          <cell r="E105">
            <v>173000</v>
          </cell>
        </row>
        <row r="106">
          <cell r="E106">
            <v>361000</v>
          </cell>
        </row>
        <row r="107">
          <cell r="E107">
            <v>476170</v>
          </cell>
        </row>
        <row r="108">
          <cell r="E108">
            <v>663000</v>
          </cell>
        </row>
        <row r="109">
          <cell r="E109">
            <v>998000</v>
          </cell>
        </row>
        <row r="110">
          <cell r="E110">
            <v>2224530</v>
          </cell>
        </row>
        <row r="111">
          <cell r="E111">
            <v>23600</v>
          </cell>
        </row>
        <row r="112">
          <cell r="E112">
            <v>72600</v>
          </cell>
        </row>
        <row r="113">
          <cell r="E113">
            <v>175300</v>
          </cell>
        </row>
        <row r="114">
          <cell r="E114">
            <v>600</v>
          </cell>
        </row>
        <row r="115">
          <cell r="E115">
            <v>29300</v>
          </cell>
        </row>
        <row r="116">
          <cell r="E116">
            <v>82300</v>
          </cell>
        </row>
        <row r="117">
          <cell r="E117">
            <v>120000</v>
          </cell>
        </row>
        <row r="118">
          <cell r="E118">
            <v>180000</v>
          </cell>
        </row>
        <row r="119">
          <cell r="E119">
            <v>8300</v>
          </cell>
        </row>
        <row r="120">
          <cell r="E120">
            <v>25200</v>
          </cell>
        </row>
        <row r="121">
          <cell r="E121">
            <v>25500</v>
          </cell>
        </row>
        <row r="122">
          <cell r="E122">
            <v>49100</v>
          </cell>
        </row>
        <row r="123">
          <cell r="E123">
            <v>81700</v>
          </cell>
        </row>
        <row r="124">
          <cell r="E124">
            <v>25100</v>
          </cell>
        </row>
        <row r="125">
          <cell r="E125">
            <v>40000</v>
          </cell>
        </row>
        <row r="126">
          <cell r="E126">
            <v>77200</v>
          </cell>
        </row>
        <row r="127">
          <cell r="E127">
            <v>136000</v>
          </cell>
        </row>
        <row r="128">
          <cell r="E128">
            <v>2600</v>
          </cell>
        </row>
        <row r="129">
          <cell r="E129">
            <v>8030</v>
          </cell>
        </row>
        <row r="130">
          <cell r="E130">
            <v>12650</v>
          </cell>
        </row>
        <row r="131">
          <cell r="E131">
            <v>10000</v>
          </cell>
        </row>
        <row r="132">
          <cell r="E132">
            <v>18000</v>
          </cell>
        </row>
        <row r="133">
          <cell r="E133">
            <v>36000</v>
          </cell>
        </row>
        <row r="134">
          <cell r="E134">
            <v>54700</v>
          </cell>
        </row>
        <row r="135">
          <cell r="E135">
            <v>97500</v>
          </cell>
        </row>
        <row r="136">
          <cell r="E136">
            <v>289060</v>
          </cell>
        </row>
        <row r="137">
          <cell r="E137">
            <v>12500</v>
          </cell>
        </row>
        <row r="138">
          <cell r="E138">
            <v>23600</v>
          </cell>
        </row>
        <row r="139">
          <cell r="E139">
            <v>43800</v>
          </cell>
        </row>
        <row r="140">
          <cell r="E140">
            <v>81100</v>
          </cell>
        </row>
        <row r="141">
          <cell r="E141">
            <v>2300</v>
          </cell>
        </row>
        <row r="142">
          <cell r="E142">
            <v>10500</v>
          </cell>
        </row>
        <row r="143">
          <cell r="E143">
            <v>16100</v>
          </cell>
        </row>
        <row r="144">
          <cell r="E144">
            <v>33500</v>
          </cell>
        </row>
        <row r="145">
          <cell r="E145">
            <v>4800</v>
          </cell>
        </row>
        <row r="146">
          <cell r="E146">
            <v>11200</v>
          </cell>
        </row>
        <row r="147">
          <cell r="E147">
            <v>21000</v>
          </cell>
        </row>
        <row r="148">
          <cell r="E148">
            <v>180000</v>
          </cell>
        </row>
        <row r="149">
          <cell r="E149">
            <v>308700</v>
          </cell>
        </row>
        <row r="150">
          <cell r="E150">
            <v>372960</v>
          </cell>
        </row>
        <row r="151">
          <cell r="E151">
            <v>406000</v>
          </cell>
        </row>
        <row r="152">
          <cell r="E152">
            <v>1662040</v>
          </cell>
        </row>
        <row r="153">
          <cell r="E153">
            <v>11000</v>
          </cell>
        </row>
        <row r="154">
          <cell r="E154">
            <v>23500</v>
          </cell>
        </row>
        <row r="155">
          <cell r="E155">
            <v>36700</v>
          </cell>
        </row>
        <row r="156">
          <cell r="E156">
            <v>7300</v>
          </cell>
        </row>
        <row r="157">
          <cell r="E157">
            <v>21900</v>
          </cell>
        </row>
        <row r="158">
          <cell r="E158">
            <v>61000</v>
          </cell>
        </row>
        <row r="159">
          <cell r="E159">
            <v>99900</v>
          </cell>
        </row>
        <row r="160">
          <cell r="E160">
            <v>14800</v>
          </cell>
        </row>
        <row r="161">
          <cell r="E161">
            <v>33100</v>
          </cell>
        </row>
        <row r="162">
          <cell r="E162">
            <v>131040</v>
          </cell>
        </row>
        <row r="163">
          <cell r="E163">
            <v>1300</v>
          </cell>
        </row>
        <row r="164">
          <cell r="E164">
            <v>2000</v>
          </cell>
        </row>
        <row r="165">
          <cell r="E165">
            <v>3900</v>
          </cell>
        </row>
        <row r="166">
          <cell r="E166">
            <v>2400</v>
          </cell>
        </row>
        <row r="168">
          <cell r="E168">
            <v>3670</v>
          </cell>
        </row>
        <row r="169">
          <cell r="E169">
            <v>8820</v>
          </cell>
        </row>
        <row r="170">
          <cell r="E170">
            <v>11760</v>
          </cell>
        </row>
        <row r="171">
          <cell r="E171">
            <v>10100</v>
          </cell>
        </row>
        <row r="172">
          <cell r="E172">
            <v>17100</v>
          </cell>
        </row>
        <row r="173">
          <cell r="E173">
            <v>31100</v>
          </cell>
        </row>
        <row r="174">
          <cell r="E174">
            <v>162500</v>
          </cell>
        </row>
        <row r="176">
          <cell r="E176">
            <v>21000</v>
          </cell>
        </row>
        <row r="177">
          <cell r="E177">
            <v>30100</v>
          </cell>
        </row>
        <row r="178">
          <cell r="E178">
            <v>98800</v>
          </cell>
        </row>
        <row r="179">
          <cell r="E179">
            <v>158000</v>
          </cell>
        </row>
        <row r="180">
          <cell r="E180">
            <v>202000</v>
          </cell>
        </row>
        <row r="183">
          <cell r="E183">
            <v>1300</v>
          </cell>
        </row>
        <row r="184">
          <cell r="E184">
            <v>2800</v>
          </cell>
        </row>
        <row r="185">
          <cell r="E185">
            <v>4000</v>
          </cell>
        </row>
        <row r="186">
          <cell r="E186">
            <v>10500</v>
          </cell>
        </row>
        <row r="187">
          <cell r="E187">
            <v>24700</v>
          </cell>
        </row>
        <row r="188">
          <cell r="E188">
            <v>50600</v>
          </cell>
        </row>
        <row r="189">
          <cell r="E189">
            <v>88000</v>
          </cell>
        </row>
        <row r="190">
          <cell r="E190">
            <v>176500</v>
          </cell>
        </row>
        <row r="191">
          <cell r="E191">
            <v>8100</v>
          </cell>
        </row>
        <row r="192">
          <cell r="E192">
            <v>10900</v>
          </cell>
        </row>
        <row r="193">
          <cell r="E193">
            <v>18600</v>
          </cell>
        </row>
        <row r="194">
          <cell r="E194">
            <v>76120</v>
          </cell>
        </row>
        <row r="195">
          <cell r="E195">
            <v>101000</v>
          </cell>
        </row>
        <row r="196">
          <cell r="E196">
            <v>149000</v>
          </cell>
        </row>
        <row r="197">
          <cell r="E197">
            <v>290000</v>
          </cell>
        </row>
        <row r="198">
          <cell r="E198">
            <v>466000</v>
          </cell>
        </row>
        <row r="199">
          <cell r="E199">
            <v>1544760</v>
          </cell>
        </row>
        <row r="200">
          <cell r="E200">
            <v>5600</v>
          </cell>
        </row>
        <row r="201">
          <cell r="E201">
            <v>17200</v>
          </cell>
        </row>
        <row r="202">
          <cell r="E202">
            <v>9200</v>
          </cell>
        </row>
        <row r="203">
          <cell r="E203">
            <v>18200</v>
          </cell>
        </row>
        <row r="204">
          <cell r="E204">
            <v>34700</v>
          </cell>
        </row>
        <row r="205">
          <cell r="E205">
            <v>65100</v>
          </cell>
        </row>
        <row r="206">
          <cell r="E206">
            <v>108000</v>
          </cell>
        </row>
        <row r="207">
          <cell r="E207">
            <v>150000</v>
          </cell>
        </row>
        <row r="210">
          <cell r="E210">
            <v>9500</v>
          </cell>
        </row>
        <row r="211">
          <cell r="E211">
            <v>16000</v>
          </cell>
        </row>
        <row r="212">
          <cell r="E212">
            <v>26400</v>
          </cell>
        </row>
        <row r="213">
          <cell r="E213">
            <v>47700</v>
          </cell>
        </row>
        <row r="214">
          <cell r="E214">
            <v>70600</v>
          </cell>
        </row>
        <row r="215">
          <cell r="E215">
            <v>154700</v>
          </cell>
        </row>
        <row r="216">
          <cell r="E216">
            <v>430</v>
          </cell>
        </row>
        <row r="217">
          <cell r="E217">
            <v>1100</v>
          </cell>
        </row>
        <row r="218">
          <cell r="E218">
            <v>1000</v>
          </cell>
        </row>
        <row r="219">
          <cell r="E219">
            <v>1500</v>
          </cell>
        </row>
        <row r="220">
          <cell r="E220">
            <v>4700</v>
          </cell>
        </row>
        <row r="221">
          <cell r="E221">
            <v>22300</v>
          </cell>
        </row>
        <row r="222">
          <cell r="E222">
            <v>36400</v>
          </cell>
        </row>
        <row r="223">
          <cell r="E223">
            <v>52900</v>
          </cell>
        </row>
        <row r="224">
          <cell r="E224">
            <v>4000</v>
          </cell>
        </row>
        <row r="225">
          <cell r="E225">
            <v>8200</v>
          </cell>
        </row>
        <row r="552">
          <cell r="E552">
            <v>48300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sheetData sheetId="2113"/>
      <sheetData sheetId="2114"/>
      <sheetData sheetId="2115"/>
      <sheetData sheetId="2116" refreshError="1"/>
      <sheetData sheetId="2117" refreshError="1"/>
      <sheetData sheetId="2118"/>
      <sheetData sheetId="2119" refreshError="1"/>
      <sheetData sheetId="2120" refreshError="1"/>
      <sheetData sheetId="2121"/>
      <sheetData sheetId="2122"/>
      <sheetData sheetId="2123" refreshError="1"/>
      <sheetData sheetId="2124"/>
      <sheetData sheetId="2125"/>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sheetData sheetId="2251"/>
      <sheetData sheetId="2252"/>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sheetData sheetId="2713"/>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sheetData sheetId="2929"/>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sheetData sheetId="3871" refreshError="1"/>
      <sheetData sheetId="3872" refreshError="1"/>
      <sheetData sheetId="3873" refreshError="1"/>
      <sheetData sheetId="3874"/>
      <sheetData sheetId="3875"/>
      <sheetData sheetId="3876" refreshError="1"/>
      <sheetData sheetId="3877" refreshError="1"/>
      <sheetData sheetId="3878"/>
      <sheetData sheetId="3879"/>
      <sheetData sheetId="3880"/>
      <sheetData sheetId="3881"/>
      <sheetData sheetId="3882"/>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sheetData sheetId="4406"/>
      <sheetData sheetId="4407"/>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속지"/>
      <sheetName val="목차"/>
      <sheetName val="1가.위치도"/>
      <sheetName val="1나.현장사진"/>
      <sheetName val="1다.설계설명서"/>
      <sheetName val="설계적용기준"/>
      <sheetName val="1라.시방서"/>
      <sheetName val="1마.소반별시방서 "/>
      <sheetName val="2가.사업시행예정공정표"/>
      <sheetName val="2나.소요인원산출서"/>
      <sheetName val="2다.사업대상지목록"/>
      <sheetName val="사업대상지내역서"/>
      <sheetName val="2라.임소반별 필지내역서"/>
      <sheetName val="2마.산물수집 필지내역서"/>
      <sheetName val="2바.임내정리 필지내역서"/>
      <sheetName val="3가.사업비원가계산서"/>
      <sheetName val="3나.설계내역서"/>
      <sheetName val="3다.단가산출서"/>
      <sheetName val="작업로"/>
      <sheetName val="4가.수량집계표"/>
      <sheetName val="4나. 미래목 및 가지치기 본수"/>
      <sheetName val="4.잔존목검토"/>
      <sheetName val="일위대가"/>
      <sheetName val="수량산출서"/>
      <sheetName val="4가.제거량 산출서"/>
      <sheetName val="4나.재적조서"/>
      <sheetName val="4다.표준지 GPS 좌표"/>
      <sheetName val="5가.소나무재선충병미감염확인서"/>
      <sheetName val="5다.책임기술자 자격증(사본)"/>
      <sheetName val="5라.사업자등록증(사본)"/>
      <sheetName val="5나.물가자료 (2)"/>
      <sheetName val="자재,노임단가"/>
      <sheetName val="4마.수고계산서"/>
      <sheetName val="입목재적"/>
      <sheetName val="1-0-1"/>
      <sheetName val="1-0-2"/>
      <sheetName val="1-0-3"/>
      <sheetName val="1-0-4"/>
      <sheetName val="2-0-1"/>
      <sheetName val="1-0-6"/>
      <sheetName val="도면용"/>
    </sheetNames>
    <sheetDataSet>
      <sheetData sheetId="0"/>
      <sheetData sheetId="1"/>
      <sheetData sheetId="2"/>
      <sheetData sheetId="3"/>
      <sheetData sheetId="4"/>
      <sheetData sheetId="5">
        <row r="29">
          <cell r="D29">
            <v>1871</v>
          </cell>
        </row>
        <row r="36">
          <cell r="C36">
            <v>80732</v>
          </cell>
        </row>
      </sheetData>
      <sheetData sheetId="6">
        <row r="274">
          <cell r="D274">
            <v>0.3</v>
          </cell>
          <cell r="E274">
            <v>0.4</v>
          </cell>
          <cell r="F274">
            <v>0.4</v>
          </cell>
          <cell r="G274">
            <v>0.4</v>
          </cell>
          <cell r="H274">
            <v>0.4</v>
          </cell>
          <cell r="I274">
            <v>0.5</v>
          </cell>
          <cell r="J274">
            <v>0.2</v>
          </cell>
        </row>
        <row r="275">
          <cell r="D275">
            <v>0.6</v>
          </cell>
          <cell r="E275">
            <v>0.8</v>
          </cell>
          <cell r="F275">
            <v>0.8</v>
          </cell>
          <cell r="G275">
            <v>0.8</v>
          </cell>
          <cell r="H275">
            <v>0.8</v>
          </cell>
          <cell r="I275">
            <v>1</v>
          </cell>
          <cell r="J275">
            <v>0.3</v>
          </cell>
        </row>
        <row r="276">
          <cell r="D276">
            <v>1.4</v>
          </cell>
          <cell r="E276">
            <v>1.8</v>
          </cell>
          <cell r="F276">
            <v>1.8</v>
          </cell>
          <cell r="G276">
            <v>1.8</v>
          </cell>
          <cell r="H276">
            <v>1.8</v>
          </cell>
          <cell r="I276">
            <v>2.2000000000000002</v>
          </cell>
          <cell r="J276">
            <v>0.7</v>
          </cell>
        </row>
        <row r="277">
          <cell r="D277">
            <v>2.4</v>
          </cell>
          <cell r="E277">
            <v>3</v>
          </cell>
          <cell r="F277">
            <v>3</v>
          </cell>
          <cell r="G277">
            <v>3</v>
          </cell>
          <cell r="H277">
            <v>3</v>
          </cell>
          <cell r="I277">
            <v>3.6</v>
          </cell>
          <cell r="J277">
            <v>2.2000000000000002</v>
          </cell>
        </row>
        <row r="278">
          <cell r="D278">
            <v>0.8</v>
          </cell>
          <cell r="E278">
            <v>1</v>
          </cell>
          <cell r="F278">
            <v>1</v>
          </cell>
          <cell r="G278">
            <v>1</v>
          </cell>
          <cell r="H278">
            <v>1</v>
          </cell>
          <cell r="I278">
            <v>1.2</v>
          </cell>
          <cell r="J278">
            <v>0.4</v>
          </cell>
        </row>
        <row r="279">
          <cell r="D279">
            <v>1.8</v>
          </cell>
          <cell r="E279">
            <v>2.2000000000000002</v>
          </cell>
          <cell r="F279">
            <v>2.2000000000000002</v>
          </cell>
          <cell r="G279">
            <v>2.2000000000000002</v>
          </cell>
          <cell r="H279">
            <v>2.2000000000000002</v>
          </cell>
          <cell r="I279">
            <v>2.6</v>
          </cell>
          <cell r="J279">
            <v>0.9</v>
          </cell>
        </row>
        <row r="280">
          <cell r="D280">
            <v>1</v>
          </cell>
          <cell r="E280">
            <v>1.2</v>
          </cell>
          <cell r="F280">
            <v>1.2</v>
          </cell>
          <cell r="G280">
            <v>1.2</v>
          </cell>
          <cell r="H280">
            <v>1.2</v>
          </cell>
          <cell r="I280">
            <v>1.4</v>
          </cell>
          <cell r="J280">
            <v>0.5</v>
          </cell>
        </row>
        <row r="296">
          <cell r="C296">
            <v>2.02</v>
          </cell>
          <cell r="D296">
            <v>2.84</v>
          </cell>
          <cell r="E296">
            <v>3.51</v>
          </cell>
          <cell r="F296">
            <v>4.08</v>
          </cell>
          <cell r="G296">
            <v>4.82</v>
          </cell>
          <cell r="H296">
            <v>5.81</v>
          </cell>
          <cell r="I296">
            <v>6.95</v>
          </cell>
          <cell r="J296">
            <v>8.16</v>
          </cell>
        </row>
        <row r="297">
          <cell r="C297">
            <v>1.4</v>
          </cell>
          <cell r="D297">
            <v>1.89</v>
          </cell>
          <cell r="E297">
            <v>2.3199999999999998</v>
          </cell>
          <cell r="F297">
            <v>2.76</v>
          </cell>
          <cell r="G297">
            <v>3.36</v>
          </cell>
          <cell r="H297">
            <v>3.88</v>
          </cell>
          <cell r="I297">
            <v>4.53</v>
          </cell>
          <cell r="J297">
            <v>5.2</v>
          </cell>
        </row>
        <row r="298">
          <cell r="C298">
            <v>1.1000000000000001</v>
          </cell>
          <cell r="D298">
            <v>1.49</v>
          </cell>
          <cell r="E298">
            <v>1.84</v>
          </cell>
          <cell r="F298">
            <v>2.27</v>
          </cell>
          <cell r="G298">
            <v>2.71</v>
          </cell>
          <cell r="H298">
            <v>3.06</v>
          </cell>
          <cell r="I298">
            <v>3.51</v>
          </cell>
          <cell r="J298">
            <v>4.07</v>
          </cell>
        </row>
        <row r="299">
          <cell r="C299">
            <v>0.88</v>
          </cell>
          <cell r="D299">
            <v>1.18</v>
          </cell>
          <cell r="E299">
            <v>1.45</v>
          </cell>
          <cell r="F299">
            <v>1.72</v>
          </cell>
          <cell r="G299">
            <v>2.09</v>
          </cell>
          <cell r="H299">
            <v>2.36</v>
          </cell>
          <cell r="I299">
            <v>2.8</v>
          </cell>
          <cell r="J299">
            <v>3.31</v>
          </cell>
        </row>
        <row r="300">
          <cell r="C300">
            <v>0.74</v>
          </cell>
          <cell r="D300">
            <v>0.99</v>
          </cell>
          <cell r="E300">
            <v>1.22</v>
          </cell>
          <cell r="F300">
            <v>1.47</v>
          </cell>
          <cell r="G300">
            <v>1.76</v>
          </cell>
          <cell r="H300">
            <v>1.94</v>
          </cell>
          <cell r="I300">
            <v>2.2999999999999998</v>
          </cell>
          <cell r="J300">
            <v>2.75</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5">
          <cell r="A5">
            <v>1</v>
          </cell>
        </row>
      </sheetData>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ow r="486">
          <cell r="A486">
            <v>0</v>
          </cell>
        </row>
        <row r="487">
          <cell r="A487" t="str">
            <v>갈참나무</v>
          </cell>
          <cell r="B487" t="str">
            <v>신갈나무</v>
          </cell>
          <cell r="C487" t="str">
            <v>활</v>
          </cell>
        </row>
        <row r="488">
          <cell r="A488" t="str">
            <v>강원소나무</v>
          </cell>
          <cell r="B488" t="str">
            <v>강원소나무</v>
          </cell>
          <cell r="C488" t="str">
            <v>침</v>
          </cell>
        </row>
        <row r="489">
          <cell r="A489" t="str">
            <v>고로쇠나무</v>
          </cell>
          <cell r="B489" t="str">
            <v>상수리나무</v>
          </cell>
          <cell r="C489" t="str">
            <v>활</v>
          </cell>
        </row>
        <row r="490">
          <cell r="A490" t="str">
            <v>곰솔</v>
          </cell>
          <cell r="B490" t="str">
            <v>해송</v>
          </cell>
          <cell r="C490" t="str">
            <v>침</v>
          </cell>
        </row>
        <row r="491">
          <cell r="A491" t="str">
            <v>굴참나무</v>
          </cell>
          <cell r="B491" t="str">
            <v>굴참나무</v>
          </cell>
          <cell r="C491" t="str">
            <v>활</v>
          </cell>
        </row>
        <row r="492">
          <cell r="A492" t="str">
            <v>굴피나무</v>
          </cell>
          <cell r="B492" t="str">
            <v>상수리나무</v>
          </cell>
          <cell r="C492" t="str">
            <v>활</v>
          </cell>
        </row>
        <row r="493">
          <cell r="A493" t="str">
            <v>기타활엽수</v>
          </cell>
          <cell r="B493" t="str">
            <v>신갈나무</v>
          </cell>
          <cell r="C493" t="str">
            <v>활</v>
          </cell>
        </row>
        <row r="494">
          <cell r="A494" t="str">
            <v>낙엽송</v>
          </cell>
          <cell r="B494" t="str">
            <v>낙엽송</v>
          </cell>
          <cell r="C494" t="str">
            <v>침</v>
          </cell>
        </row>
        <row r="495">
          <cell r="A495" t="str">
            <v>노간주</v>
          </cell>
          <cell r="B495" t="str">
            <v>편백</v>
          </cell>
          <cell r="C495" t="str">
            <v>침</v>
          </cell>
        </row>
        <row r="496">
          <cell r="A496" t="str">
            <v>느릅나무</v>
          </cell>
          <cell r="B496" t="str">
            <v>신갈나무</v>
          </cell>
          <cell r="C496" t="str">
            <v>활</v>
          </cell>
        </row>
        <row r="497">
          <cell r="A497" t="str">
            <v>느티나무</v>
          </cell>
          <cell r="B497" t="str">
            <v>신갈나무</v>
          </cell>
          <cell r="C497" t="str">
            <v>활</v>
          </cell>
        </row>
        <row r="498">
          <cell r="A498" t="str">
            <v>단풍나무</v>
          </cell>
          <cell r="B498" t="str">
            <v>신갈나무</v>
          </cell>
          <cell r="C498" t="str">
            <v>활</v>
          </cell>
        </row>
        <row r="499">
          <cell r="A499" t="str">
            <v>떡갈나무</v>
          </cell>
          <cell r="B499" t="str">
            <v>신갈나무</v>
          </cell>
          <cell r="C499" t="str">
            <v>활</v>
          </cell>
        </row>
        <row r="500">
          <cell r="A500" t="str">
            <v>리기다소나무</v>
          </cell>
          <cell r="B500" t="str">
            <v>리기다소나무</v>
          </cell>
          <cell r="C500" t="str">
            <v>침</v>
          </cell>
        </row>
        <row r="501">
          <cell r="A501" t="str">
            <v>메타세퀘이어</v>
          </cell>
          <cell r="B501" t="str">
            <v>편백</v>
          </cell>
          <cell r="C501" t="str">
            <v>침</v>
          </cell>
        </row>
        <row r="502">
          <cell r="A502" t="str">
            <v>물박달나무</v>
          </cell>
          <cell r="B502" t="str">
            <v>신갈나무</v>
          </cell>
          <cell r="C502" t="str">
            <v>활</v>
          </cell>
        </row>
        <row r="503">
          <cell r="A503" t="str">
            <v>물오리나무</v>
          </cell>
          <cell r="B503" t="str">
            <v>상수리나무</v>
          </cell>
          <cell r="C503" t="str">
            <v>활</v>
          </cell>
        </row>
        <row r="504">
          <cell r="A504" t="str">
            <v>물푸레나무</v>
          </cell>
          <cell r="B504" t="str">
            <v>상수리나무</v>
          </cell>
          <cell r="C504" t="str">
            <v>활</v>
          </cell>
        </row>
        <row r="505">
          <cell r="A505" t="str">
            <v>밤나무</v>
          </cell>
          <cell r="B505" t="str">
            <v>신갈나무</v>
          </cell>
          <cell r="C505" t="str">
            <v>활</v>
          </cell>
        </row>
        <row r="506">
          <cell r="A506" t="str">
            <v>백합나무</v>
          </cell>
          <cell r="B506" t="str">
            <v>백합나무</v>
          </cell>
          <cell r="C506" t="str">
            <v>활</v>
          </cell>
        </row>
        <row r="507">
          <cell r="A507" t="str">
            <v>산벚나무</v>
          </cell>
          <cell r="B507" t="str">
            <v>신갈나무</v>
          </cell>
          <cell r="C507" t="str">
            <v>활</v>
          </cell>
        </row>
        <row r="508">
          <cell r="A508" t="str">
            <v>삼나무</v>
          </cell>
          <cell r="B508" t="str">
            <v>삼나무</v>
          </cell>
          <cell r="C508" t="str">
            <v>침</v>
          </cell>
        </row>
        <row r="509">
          <cell r="A509" t="str">
            <v>상수리나무</v>
          </cell>
          <cell r="B509" t="str">
            <v>상수리나무</v>
          </cell>
          <cell r="C509" t="str">
            <v>활</v>
          </cell>
        </row>
        <row r="510">
          <cell r="A510" t="str">
            <v>서어나무</v>
          </cell>
          <cell r="B510" t="str">
            <v>신갈나무</v>
          </cell>
          <cell r="C510" t="str">
            <v>활</v>
          </cell>
        </row>
        <row r="511">
          <cell r="A511" t="str">
            <v>신갈나무</v>
          </cell>
          <cell r="B511" t="str">
            <v>신갈나무</v>
          </cell>
          <cell r="C511" t="str">
            <v>활</v>
          </cell>
        </row>
        <row r="512">
          <cell r="A512" t="str">
            <v>아까시나무</v>
          </cell>
          <cell r="B512" t="str">
            <v>상수리나무</v>
          </cell>
          <cell r="C512" t="str">
            <v>활</v>
          </cell>
        </row>
        <row r="513">
          <cell r="A513" t="str">
            <v>오리나무</v>
          </cell>
          <cell r="B513" t="str">
            <v>상수리나무</v>
          </cell>
          <cell r="C513" t="str">
            <v>활</v>
          </cell>
        </row>
        <row r="514">
          <cell r="A514" t="str">
            <v>음나무</v>
          </cell>
          <cell r="B514" t="str">
            <v>상수리나무</v>
          </cell>
          <cell r="C514" t="str">
            <v>활</v>
          </cell>
        </row>
        <row r="515">
          <cell r="A515" t="str">
            <v>이태리포플러</v>
          </cell>
          <cell r="B515" t="str">
            <v>이태리포플러</v>
          </cell>
          <cell r="C515" t="str">
            <v>활</v>
          </cell>
        </row>
        <row r="516">
          <cell r="A516" t="str">
            <v>자작나무</v>
          </cell>
          <cell r="B516" t="str">
            <v>자작나무</v>
          </cell>
          <cell r="C516" t="str">
            <v>활</v>
          </cell>
        </row>
        <row r="517">
          <cell r="A517" t="str">
            <v>잣나무</v>
          </cell>
          <cell r="B517" t="str">
            <v>잣나무</v>
          </cell>
          <cell r="C517" t="str">
            <v>침</v>
          </cell>
        </row>
        <row r="518">
          <cell r="A518" t="str">
            <v>전나무</v>
          </cell>
          <cell r="B518" t="str">
            <v>잣나무</v>
          </cell>
          <cell r="C518" t="str">
            <v>침</v>
          </cell>
        </row>
        <row r="519">
          <cell r="A519" t="str">
            <v>졸참나무</v>
          </cell>
          <cell r="B519" t="str">
            <v>신갈나무</v>
          </cell>
          <cell r="C519" t="str">
            <v>활</v>
          </cell>
        </row>
        <row r="520">
          <cell r="A520" t="str">
            <v>중부소나무</v>
          </cell>
          <cell r="B520" t="str">
            <v>중부소나무</v>
          </cell>
          <cell r="C520" t="str">
            <v>침</v>
          </cell>
        </row>
        <row r="521">
          <cell r="A521" t="str">
            <v>층층나무</v>
          </cell>
          <cell r="B521" t="str">
            <v>상수리나무</v>
          </cell>
          <cell r="C521" t="str">
            <v>활</v>
          </cell>
        </row>
        <row r="522">
          <cell r="A522" t="str">
            <v>편백</v>
          </cell>
          <cell r="B522" t="str">
            <v>편백</v>
          </cell>
          <cell r="C522" t="str">
            <v>침</v>
          </cell>
        </row>
        <row r="523">
          <cell r="A523" t="str">
            <v>해송</v>
          </cell>
          <cell r="B523" t="str">
            <v>해송</v>
          </cell>
          <cell r="C523" t="str">
            <v>침</v>
          </cell>
        </row>
        <row r="524">
          <cell r="A524" t="str">
            <v>현사시</v>
          </cell>
          <cell r="B524" t="str">
            <v>이태리포플러</v>
          </cell>
          <cell r="C524" t="str">
            <v>활</v>
          </cell>
        </row>
      </sheetData>
      <sheetData sheetId="35"/>
      <sheetData sheetId="36"/>
      <sheetData sheetId="37"/>
      <sheetData sheetId="38"/>
      <sheetData sheetId="39"/>
      <sheetData sheetId="40"/>
      <sheetData sheetId="4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품셈조사표"/>
      <sheetName val="적용기준_2006"/>
      <sheetName val="자료기입"/>
      <sheetName val="활용방법"/>
      <sheetName val="금액단가표"/>
      <sheetName val="1.기본항목입력"/>
      <sheetName val="표지1"/>
      <sheetName val="표지(숲가꾸기)"/>
      <sheetName val="표지(선목사업)"/>
      <sheetName val="위치도(숲가꾸기)"/>
      <sheetName val="전경사진"/>
      <sheetName val="수량집계표(인력)"/>
      <sheetName val="예정공정표(단기간)"/>
      <sheetName val="예정공정표(장기간)"/>
      <sheetName val="공사원가계산서(통합)"/>
      <sheetName val="공사원가계산서(숲가꾸기사업)"/>
      <sheetName val="공사원가계산서(선목사업)"/>
      <sheetName val="총괄설계내역서(숲가꾸기사업2)"/>
      <sheetName val="총괄설계내역서(숲가꾸기)_1임반"/>
      <sheetName val="총괄설계내역서(숲가꾸기사업1)"/>
      <sheetName val="총괄설계내역서(선목사업)"/>
      <sheetName val="설계내역서(숲가꾸기)"/>
      <sheetName val="ha당단가산출서숲가꾸기_2007"/>
      <sheetName val="설계내역서(산물정리)"/>
      <sheetName val="ha당단가산출서산물정리_2007"/>
      <sheetName val="설계내역서(소반별산물수집)"/>
      <sheetName val="소반별단가산출서(산물수집)"/>
      <sheetName val="설계내역서(작업로설치)"/>
      <sheetName val="소반당작업로설치단가산출서"/>
      <sheetName val="설계내역서(산물수집)"/>
      <sheetName val="ha당단가산출서산물수집_2007"/>
      <sheetName val="설계내역서(어린나무가꾸기)"/>
      <sheetName val="ha당단가산출서제벌(어린나무가꾸기)"/>
      <sheetName val="ha당단가산출서_어린나무가꾸기(공무원)"/>
      <sheetName val="설계내역서(덩굴제거)"/>
      <sheetName val="ha당단가산출서숲가꾸기(덩굴제거)"/>
      <sheetName val="설계내역서(선목사업)"/>
      <sheetName val="ha당단가산출서선목사업_2007"/>
      <sheetName val="설계내역서(조경수숲생산)"/>
      <sheetName val="ha당단가산출서_조경수생산"/>
      <sheetName val="ha당단가산출서_낙엽긁기"/>
      <sheetName val="산물정리,작업로면적"/>
      <sheetName val="임소반별필지별조서(실제시업필지)"/>
      <sheetName val="수량"/>
      <sheetName val="소반별수목구성비"/>
      <sheetName val="소반별수목분포현황및혼효율(신)"/>
      <sheetName val="임소반및표준지별GPS좌표정보"/>
      <sheetName val="공서식"/>
      <sheetName val="1호지"/>
      <sheetName val="2호지"/>
      <sheetName val="4호지"/>
      <sheetName val="5호지"/>
      <sheetName val="6호지"/>
      <sheetName val="7호지"/>
      <sheetName val="8호지"/>
      <sheetName val="9호지"/>
      <sheetName val="10호지"/>
      <sheetName val="11호지"/>
      <sheetName val="12호지"/>
      <sheetName val="13호지"/>
      <sheetName val="14호지"/>
      <sheetName val="15호지"/>
      <sheetName val="16호지"/>
      <sheetName val="18호지"/>
      <sheetName val="19호지"/>
      <sheetName val="20호지"/>
      <sheetName val="21호지"/>
      <sheetName val="22호지"/>
      <sheetName val="23호지"/>
      <sheetName val="24호지"/>
      <sheetName val="25호지"/>
      <sheetName val="26호지"/>
      <sheetName val="27호지"/>
      <sheetName val="28호지"/>
      <sheetName val="29호지"/>
      <sheetName val="30호지"/>
      <sheetName val="31호지"/>
      <sheetName val="32호지"/>
      <sheetName val="이태리포플러"/>
      <sheetName val="해송"/>
      <sheetName val="삼나무"/>
      <sheetName val="잣나무"/>
      <sheetName val="낙엽송"/>
      <sheetName val="리기다소나무"/>
      <sheetName val="강원지방소나무"/>
      <sheetName val="중부지방소나무"/>
      <sheetName val="상수리나무"/>
      <sheetName val="굴참나무"/>
      <sheetName val="갈참나무"/>
      <sheetName val="졸참나무"/>
      <sheetName val="떡갈나무"/>
      <sheetName val="신갈나무"/>
      <sheetName val="편백"/>
      <sheetName val="기타활엽수"/>
      <sheetName val="할인_할증률산정"/>
      <sheetName val="인자기준_2007"/>
      <sheetName val="인자기준_2006"/>
      <sheetName val="구조물철거타공정이월"/>
    </sheetNames>
    <sheetDataSet>
      <sheetData sheetId="0"/>
      <sheetData sheetId="1" refreshError="1"/>
      <sheetData sheetId="2">
        <row r="1">
          <cell r="A1" t="str">
            <v>이태리포플러</v>
          </cell>
        </row>
      </sheetData>
      <sheetData sheetId="3" refreshError="1"/>
      <sheetData sheetId="4">
        <row r="1">
          <cell r="A1" t="str">
            <v>금   액   단   가   표</v>
          </cell>
        </row>
      </sheetData>
      <sheetData sheetId="5"/>
      <sheetData sheetId="6" refreshError="1"/>
      <sheetData sheetId="7" refreshError="1"/>
      <sheetData sheetId="8" refreshError="1"/>
      <sheetData sheetId="9" refreshError="1"/>
      <sheetData sheetId="10" refreshError="1"/>
      <sheetData sheetId="11" refreshError="1"/>
      <sheetData sheetId="12" refreshError="1"/>
      <sheetData sheetId="13">
        <row r="41">
          <cell r="AQ41" t="str">
            <v>작업소요인력</v>
          </cell>
        </row>
      </sheetData>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ow r="2">
          <cell r="A2" t="str">
            <v>임소반</v>
          </cell>
          <cell r="B2" t="str">
            <v>1임반</v>
          </cell>
          <cell r="E2" t="str">
            <v>1임반</v>
          </cell>
          <cell r="F2" t="str">
            <v>1_0_1</v>
          </cell>
          <cell r="G2" t="str">
            <v>27호지</v>
          </cell>
          <cell r="H2" t="str">
            <v>28호지</v>
          </cell>
          <cell r="I2" t="str">
            <v>29호지</v>
          </cell>
          <cell r="J2" t="str">
            <v>30호지</v>
          </cell>
          <cell r="K2" t="str">
            <v>1_0_2</v>
          </cell>
          <cell r="L2" t="str">
            <v>19호지</v>
          </cell>
          <cell r="M2" t="str">
            <v>21호지</v>
          </cell>
          <cell r="N2" t="str">
            <v>22호지</v>
          </cell>
          <cell r="O2" t="str">
            <v>23호지</v>
          </cell>
          <cell r="P2" t="str">
            <v>24호지</v>
          </cell>
          <cell r="Q2" t="str">
            <v>25호지</v>
          </cell>
          <cell r="R2" t="str">
            <v>26호지</v>
          </cell>
          <cell r="S2" t="str">
            <v>1_0_3</v>
          </cell>
          <cell r="T2" t="str">
            <v>14호지</v>
          </cell>
          <cell r="U2" t="str">
            <v>15호지</v>
          </cell>
          <cell r="V2" t="str">
            <v>16호지</v>
          </cell>
          <cell r="W2" t="str">
            <v>18호지</v>
          </cell>
          <cell r="X2" t="str">
            <v>20호지</v>
          </cell>
          <cell r="Y2" t="str">
            <v>2_0_1</v>
          </cell>
          <cell r="Z2" t="str">
            <v>1호지</v>
          </cell>
          <cell r="AA2" t="str">
            <v>2호지</v>
          </cell>
          <cell r="AB2" t="str">
            <v>4호지</v>
          </cell>
          <cell r="AC2" t="str">
            <v>5호지</v>
          </cell>
          <cell r="AD2" t="str">
            <v>6호지</v>
          </cell>
          <cell r="AE2" t="str">
            <v>7호지</v>
          </cell>
          <cell r="AF2" t="str">
            <v>8호지</v>
          </cell>
          <cell r="AG2" t="str">
            <v>9호지</v>
          </cell>
          <cell r="AH2" t="str">
            <v>10호지</v>
          </cell>
          <cell r="AI2" t="str">
            <v>11호지</v>
          </cell>
          <cell r="AJ2" t="str">
            <v>12호지</v>
          </cell>
          <cell r="AK2" t="str">
            <v>13호지</v>
          </cell>
        </row>
        <row r="4">
          <cell r="B4" t="str">
            <v>총본수</v>
          </cell>
        </row>
      </sheetData>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ow r="3">
          <cell r="B3" t="str">
            <v>요소</v>
          </cell>
        </row>
      </sheetData>
      <sheetData sheetId="95">
        <row r="6">
          <cell r="BS6" t="str">
            <v>구분</v>
          </cell>
        </row>
        <row r="15">
          <cell r="T15" t="str">
            <v>10cm이하</v>
          </cell>
        </row>
        <row r="16">
          <cell r="T16" t="str">
            <v>12-14cm</v>
          </cell>
        </row>
        <row r="17">
          <cell r="T17" t="str">
            <v>16-18cm</v>
          </cell>
        </row>
        <row r="18">
          <cell r="T18" t="str">
            <v>20-22cm</v>
          </cell>
        </row>
        <row r="19">
          <cell r="T19" t="str">
            <v>24-26cm</v>
          </cell>
        </row>
        <row r="20">
          <cell r="T20" t="str">
            <v>28cm이상</v>
          </cell>
        </row>
      </sheetData>
      <sheetData sheetId="96"/>
      <sheetData sheetId="97"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근"/>
      <sheetName val="개"/>
      <sheetName val="대비표"/>
      <sheetName val="평3"/>
      <sheetName val="평"/>
      <sheetName val="예총"/>
      <sheetName val="Sheet1"/>
      <sheetName val="데이타"/>
      <sheetName val="식재인부"/>
      <sheetName val="일위대가"/>
      <sheetName val="자재단가"/>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강원소나무"/>
      <sheetName val="중부소나무"/>
      <sheetName val="잣나무"/>
      <sheetName val="낙엽송"/>
      <sheetName val="리기다"/>
      <sheetName val="상수리"/>
      <sheetName val="신갈"/>
      <sheetName val="편백"/>
      <sheetName val="데이타"/>
      <sheetName val="식재인부"/>
      <sheetName val="인자기준_2007"/>
      <sheetName val="할인_할증률산정"/>
      <sheetName val="구조물철거타공정이월"/>
      <sheetName val="자재단가"/>
      <sheetName val="수량산출"/>
      <sheetName val="별표집계"/>
      <sheetName val="산출1"/>
      <sheetName val="관급자재대"/>
      <sheetName val="수량산출표"/>
      <sheetName val="댐구조도"/>
      <sheetName val="세월교산출기초"/>
      <sheetName val="산출내역서2"/>
      <sheetName val="산출내역서1"/>
      <sheetName val="설계적용기준"/>
      <sheetName val="책임기술자선임계(최현배)"/>
      <sheetName val="인자기준"/>
      <sheetName val="금액단가표"/>
      <sheetName val="자료기입"/>
      <sheetName val="예정공정표(장기간)"/>
      <sheetName val="수량"/>
      <sheetName val="요율"/>
      <sheetName val="제잡비계산"/>
      <sheetName val="가도공"/>
      <sheetName val="data"/>
      <sheetName val="총괄표"/>
      <sheetName val="자재단가(x)"/>
      <sheetName val="대치판정"/>
      <sheetName val="TOTAL3"/>
      <sheetName val="3지구단위"/>
      <sheetName val="예총"/>
      <sheetName val="재적표"/>
      <sheetName val="대창(함평)"/>
      <sheetName val="대창(장성)"/>
      <sheetName val="대창(함평)-창열"/>
      <sheetName val="담장산출"/>
      <sheetName val="unitpric"/>
    </sheetNames>
    <sheetDataSet>
      <sheetData sheetId="0" refreshError="1">
        <row r="2">
          <cell r="B2">
            <v>8.0999999999999996E-3</v>
          </cell>
          <cell r="C2">
            <v>1.35E-2</v>
          </cell>
          <cell r="D2">
            <v>2.0199999999999999E-2</v>
          </cell>
          <cell r="E2">
            <v>2.8000000000000001E-2</v>
          </cell>
          <cell r="F2">
            <v>3.6999999999999998E-2</v>
          </cell>
          <cell r="G2">
            <v>4.7100000000000003E-2</v>
          </cell>
          <cell r="H2">
            <v>5.8400000000000001E-2</v>
          </cell>
          <cell r="I2">
            <v>7.0699999999999999E-2</v>
          </cell>
          <cell r="J2">
            <v>8.4099999999999994E-2</v>
          </cell>
          <cell r="K2">
            <v>9.8699999999999996E-2</v>
          </cell>
          <cell r="L2">
            <v>0.1143</v>
          </cell>
          <cell r="M2">
            <v>0.13100000000000001</v>
          </cell>
          <cell r="N2">
            <v>0.1487</v>
          </cell>
          <cell r="O2">
            <v>0.1676</v>
          </cell>
          <cell r="P2">
            <v>0.18759999999999999</v>
          </cell>
          <cell r="Q2">
            <v>0.2087</v>
          </cell>
          <cell r="R2">
            <v>0.23080000000000001</v>
          </cell>
          <cell r="S2">
            <v>0.25409999999999999</v>
          </cell>
          <cell r="T2">
            <v>0.27850000000000003</v>
          </cell>
          <cell r="U2">
            <v>0.30399999999999999</v>
          </cell>
          <cell r="V2">
            <v>0.3306</v>
          </cell>
          <cell r="W2">
            <v>0.3584</v>
          </cell>
          <cell r="X2">
            <v>0.38729999999999998</v>
          </cell>
          <cell r="Y2">
            <v>0.4173</v>
          </cell>
          <cell r="Z2">
            <v>0.44850000000000001</v>
          </cell>
          <cell r="AA2">
            <v>0.48089999999999999</v>
          </cell>
          <cell r="AB2">
            <v>0.51449999999999996</v>
          </cell>
          <cell r="AC2">
            <v>0.54920000000000002</v>
          </cell>
          <cell r="AD2">
            <v>0.58520000000000005</v>
          </cell>
          <cell r="AE2">
            <v>0.62239999999999995</v>
          </cell>
          <cell r="AF2">
            <v>0.66080000000000005</v>
          </cell>
          <cell r="AG2">
            <v>0.70040000000000002</v>
          </cell>
          <cell r="AH2">
            <v>0.74129999999999996</v>
          </cell>
          <cell r="AI2">
            <v>0.78339999999999999</v>
          </cell>
          <cell r="AJ2">
            <v>0.82679999999999998</v>
          </cell>
          <cell r="AK2">
            <v>0.87160000000000004</v>
          </cell>
          <cell r="AL2">
            <v>0.91759999999999997</v>
          </cell>
          <cell r="AM2">
            <v>0.96489999999999998</v>
          </cell>
          <cell r="AN2">
            <v>1.0136000000000001</v>
          </cell>
          <cell r="AO2">
            <v>1.0636000000000001</v>
          </cell>
          <cell r="AP2">
            <v>1.115</v>
          </cell>
          <cell r="AQ2">
            <v>1.1677</v>
          </cell>
          <cell r="AR2">
            <v>1.2219</v>
          </cell>
          <cell r="AS2">
            <v>1.2774000000000001</v>
          </cell>
          <cell r="AT2">
            <v>1.3344</v>
          </cell>
          <cell r="AU2">
            <v>1.3929</v>
          </cell>
          <cell r="AV2">
            <v>1.4528000000000001</v>
          </cell>
          <cell r="AW2">
            <v>1.5141</v>
          </cell>
        </row>
        <row r="3">
          <cell r="B3">
            <v>9.7000000000000003E-3</v>
          </cell>
          <cell r="C3">
            <v>1.6299999999999999E-2</v>
          </cell>
          <cell r="D3">
            <v>2.4299999999999999E-2</v>
          </cell>
          <cell r="E3">
            <v>3.3700000000000001E-2</v>
          </cell>
          <cell r="F3">
            <v>4.4499999999999998E-2</v>
          </cell>
          <cell r="G3">
            <v>5.67E-2</v>
          </cell>
          <cell r="H3">
            <v>7.0199999999999999E-2</v>
          </cell>
          <cell r="I3">
            <v>8.5000000000000006E-2</v>
          </cell>
          <cell r="J3">
            <v>0.1011</v>
          </cell>
          <cell r="K3">
            <v>0.11849999999999999</v>
          </cell>
          <cell r="L3">
            <v>0.13730000000000001</v>
          </cell>
          <cell r="M3">
            <v>0.1573</v>
          </cell>
          <cell r="N3">
            <v>0.17860000000000001</v>
          </cell>
          <cell r="O3">
            <v>0.20119999999999999</v>
          </cell>
          <cell r="P3">
            <v>0.22520000000000001</v>
          </cell>
          <cell r="Q3">
            <v>0.25040000000000001</v>
          </cell>
          <cell r="R3">
            <v>0.27700000000000002</v>
          </cell>
          <cell r="S3">
            <v>0.30480000000000002</v>
          </cell>
          <cell r="T3">
            <v>0.33400000000000002</v>
          </cell>
          <cell r="U3">
            <v>0.36449999999999999</v>
          </cell>
          <cell r="V3">
            <v>0.39629999999999999</v>
          </cell>
          <cell r="W3">
            <v>0.42949999999999999</v>
          </cell>
          <cell r="X3">
            <v>0.46400000000000002</v>
          </cell>
          <cell r="Y3">
            <v>0.49990000000000001</v>
          </cell>
          <cell r="Z3">
            <v>0.53720000000000001</v>
          </cell>
          <cell r="AA3">
            <v>0.57579999999999998</v>
          </cell>
          <cell r="AB3">
            <v>0.6159</v>
          </cell>
          <cell r="AC3">
            <v>0.6573</v>
          </cell>
          <cell r="AD3">
            <v>0.70020000000000004</v>
          </cell>
          <cell r="AE3">
            <v>0.74450000000000005</v>
          </cell>
          <cell r="AF3">
            <v>0.79020000000000001</v>
          </cell>
          <cell r="AG3">
            <v>0.83730000000000004</v>
          </cell>
          <cell r="AH3">
            <v>0.88600000000000001</v>
          </cell>
          <cell r="AI3">
            <v>0.93610000000000004</v>
          </cell>
          <cell r="AJ3">
            <v>0.98770000000000002</v>
          </cell>
          <cell r="AK3">
            <v>1.0407999999999999</v>
          </cell>
          <cell r="AL3">
            <v>1.0953999999999999</v>
          </cell>
          <cell r="AM3">
            <v>1.1516</v>
          </cell>
          <cell r="AN3">
            <v>1.2093</v>
          </cell>
          <cell r="AO3">
            <v>1.2685999999999999</v>
          </cell>
          <cell r="AP3">
            <v>1.3293999999999999</v>
          </cell>
          <cell r="AQ3">
            <v>1.3918999999999999</v>
          </cell>
          <cell r="AR3">
            <v>1.4559</v>
          </cell>
          <cell r="AS3">
            <v>1.5217000000000001</v>
          </cell>
          <cell r="AT3">
            <v>1.589</v>
          </cell>
          <cell r="AU3">
            <v>1.6579999999999999</v>
          </cell>
          <cell r="AV3">
            <v>1.7286999999999999</v>
          </cell>
          <cell r="AW3">
            <v>1.8010999999999999</v>
          </cell>
        </row>
        <row r="4">
          <cell r="B4">
            <v>1.14E-2</v>
          </cell>
          <cell r="C4">
            <v>1.9E-2</v>
          </cell>
          <cell r="D4">
            <v>2.8400000000000002E-2</v>
          </cell>
          <cell r="E4">
            <v>3.9399999999999998E-2</v>
          </cell>
          <cell r="F4">
            <v>5.1999999999999998E-2</v>
          </cell>
          <cell r="G4">
            <v>6.6199999999999995E-2</v>
          </cell>
          <cell r="H4">
            <v>8.1900000000000001E-2</v>
          </cell>
          <cell r="I4">
            <v>9.9199999999999997E-2</v>
          </cell>
          <cell r="J4">
            <v>0.11799999999999999</v>
          </cell>
          <cell r="K4">
            <v>0.1384</v>
          </cell>
          <cell r="L4">
            <v>0.16020000000000001</v>
          </cell>
          <cell r="M4">
            <v>0.18360000000000001</v>
          </cell>
          <cell r="N4">
            <v>0.20849999999999999</v>
          </cell>
          <cell r="O4">
            <v>0.2349</v>
          </cell>
          <cell r="P4">
            <v>0.26269999999999999</v>
          </cell>
          <cell r="Q4">
            <v>0.29210000000000003</v>
          </cell>
          <cell r="R4">
            <v>0.3231</v>
          </cell>
          <cell r="S4">
            <v>0.35549999999999998</v>
          </cell>
          <cell r="T4">
            <v>0.38950000000000001</v>
          </cell>
          <cell r="U4">
            <v>0.42499999999999999</v>
          </cell>
          <cell r="V4">
            <v>0.46210000000000001</v>
          </cell>
          <cell r="W4">
            <v>0.50070000000000003</v>
          </cell>
          <cell r="X4">
            <v>0.54090000000000005</v>
          </cell>
          <cell r="Y4">
            <v>0.58260000000000001</v>
          </cell>
          <cell r="Z4">
            <v>0.62590000000000001</v>
          </cell>
          <cell r="AA4">
            <v>0.67090000000000005</v>
          </cell>
          <cell r="AB4">
            <v>0.71740000000000004</v>
          </cell>
          <cell r="AC4">
            <v>0.76549999999999996</v>
          </cell>
          <cell r="AD4">
            <v>0.81530000000000002</v>
          </cell>
          <cell r="AE4">
            <v>0.86670000000000003</v>
          </cell>
          <cell r="AF4">
            <v>0.91979999999999995</v>
          </cell>
          <cell r="AG4">
            <v>0.97450000000000003</v>
          </cell>
          <cell r="AH4">
            <v>1.0308999999999999</v>
          </cell>
          <cell r="AI4">
            <v>1.089</v>
          </cell>
          <cell r="AJ4">
            <v>1.1489</v>
          </cell>
          <cell r="AK4">
            <v>1.2103999999999999</v>
          </cell>
          <cell r="AL4">
            <v>1.2737000000000001</v>
          </cell>
          <cell r="AM4">
            <v>1.3387</v>
          </cell>
          <cell r="AN4">
            <v>1.4055</v>
          </cell>
          <cell r="AO4">
            <v>1.4742</v>
          </cell>
          <cell r="AP4">
            <v>1.5446</v>
          </cell>
          <cell r="AQ4">
            <v>1.6168</v>
          </cell>
          <cell r="AR4">
            <v>1.6909000000000001</v>
          </cell>
          <cell r="AS4">
            <v>1.7667999999999999</v>
          </cell>
          <cell r="AT4">
            <v>1.8446</v>
          </cell>
          <cell r="AU4">
            <v>1.9244000000000001</v>
          </cell>
          <cell r="AV4">
            <v>2.0059999999999998</v>
          </cell>
          <cell r="AW4">
            <v>2.0895000000000001</v>
          </cell>
        </row>
        <row r="5">
          <cell r="B5">
            <v>1.2999999999999999E-2</v>
          </cell>
          <cell r="C5">
            <v>2.18E-2</v>
          </cell>
          <cell r="D5">
            <v>3.2500000000000001E-2</v>
          </cell>
          <cell r="E5">
            <v>4.4999999999999998E-2</v>
          </cell>
          <cell r="F5">
            <v>5.9499999999999997E-2</v>
          </cell>
          <cell r="G5">
            <v>7.5700000000000003E-2</v>
          </cell>
          <cell r="H5">
            <v>9.3700000000000006E-2</v>
          </cell>
          <cell r="I5">
            <v>0.1135</v>
          </cell>
          <cell r="J5">
            <v>0.13500000000000001</v>
          </cell>
          <cell r="K5">
            <v>0.15820000000000001</v>
          </cell>
          <cell r="L5">
            <v>0.1832</v>
          </cell>
          <cell r="M5">
            <v>0.2099</v>
          </cell>
          <cell r="N5">
            <v>0.23830000000000001</v>
          </cell>
          <cell r="O5">
            <v>0.26840000000000003</v>
          </cell>
          <cell r="P5">
            <v>0.30030000000000001</v>
          </cell>
          <cell r="Q5">
            <v>0.33389999999999997</v>
          </cell>
          <cell r="R5">
            <v>0.36919999999999997</v>
          </cell>
          <cell r="S5">
            <v>0.40620000000000001</v>
          </cell>
          <cell r="T5">
            <v>0.44500000000000001</v>
          </cell>
          <cell r="U5">
            <v>0.48549999999999999</v>
          </cell>
          <cell r="V5">
            <v>0.52780000000000005</v>
          </cell>
          <cell r="W5">
            <v>0.57189999999999996</v>
          </cell>
          <cell r="X5">
            <v>0.61770000000000003</v>
          </cell>
          <cell r="Y5">
            <v>0.6653</v>
          </cell>
          <cell r="Z5">
            <v>0.7147</v>
          </cell>
          <cell r="AA5">
            <v>0.76590000000000003</v>
          </cell>
          <cell r="AB5">
            <v>0.81889999999999996</v>
          </cell>
          <cell r="AC5">
            <v>0.87380000000000002</v>
          </cell>
          <cell r="AD5">
            <v>0.93049999999999999</v>
          </cell>
          <cell r="AE5">
            <v>0.98899999999999999</v>
          </cell>
          <cell r="AF5">
            <v>1.0495000000000001</v>
          </cell>
          <cell r="AG5">
            <v>1.1117999999999999</v>
          </cell>
          <cell r="AH5">
            <v>1.1759999999999999</v>
          </cell>
          <cell r="AI5">
            <v>1.2421</v>
          </cell>
          <cell r="AJ5">
            <v>1.3102</v>
          </cell>
          <cell r="AK5">
            <v>1.3802000000000001</v>
          </cell>
          <cell r="AL5">
            <v>1.4521999999999999</v>
          </cell>
          <cell r="AM5">
            <v>1.5262</v>
          </cell>
          <cell r="AN5">
            <v>1.6021000000000001</v>
          </cell>
          <cell r="AO5">
            <v>1.6800999999999999</v>
          </cell>
          <cell r="AP5">
            <v>1.7601</v>
          </cell>
          <cell r="AQ5">
            <v>1.8422000000000001</v>
          </cell>
          <cell r="AR5">
            <v>1.9262999999999999</v>
          </cell>
          <cell r="AS5">
            <v>2.0125000000000002</v>
          </cell>
          <cell r="AT5">
            <v>2.1009000000000002</v>
          </cell>
          <cell r="AU5">
            <v>2.1913</v>
          </cell>
          <cell r="AV5">
            <v>2.2839999999999998</v>
          </cell>
          <cell r="AW5">
            <v>2.3786999999999998</v>
          </cell>
        </row>
        <row r="6">
          <cell r="B6">
            <v>1.46E-2</v>
          </cell>
          <cell r="C6">
            <v>2.4500000000000001E-2</v>
          </cell>
          <cell r="D6">
            <v>3.6499999999999998E-2</v>
          </cell>
          <cell r="E6">
            <v>5.0700000000000002E-2</v>
          </cell>
          <cell r="F6">
            <v>6.6900000000000001E-2</v>
          </cell>
          <cell r="G6">
            <v>8.5199999999999998E-2</v>
          </cell>
          <cell r="H6">
            <v>0.1055</v>
          </cell>
          <cell r="I6">
            <v>0.12770000000000001</v>
          </cell>
          <cell r="J6">
            <v>0.15190000000000001</v>
          </cell>
          <cell r="K6">
            <v>0.17810000000000001</v>
          </cell>
          <cell r="L6">
            <v>0.20610000000000001</v>
          </cell>
          <cell r="M6">
            <v>0.23619999999999999</v>
          </cell>
          <cell r="N6">
            <v>0.2681</v>
          </cell>
          <cell r="O6">
            <v>0.30199999999999999</v>
          </cell>
          <cell r="P6">
            <v>0.33779999999999999</v>
          </cell>
          <cell r="Q6">
            <v>0.37559999999999999</v>
          </cell>
          <cell r="R6">
            <v>0.4153</v>
          </cell>
          <cell r="S6">
            <v>0.45689999999999997</v>
          </cell>
          <cell r="T6">
            <v>0.50049999999999994</v>
          </cell>
          <cell r="U6">
            <v>0.54600000000000004</v>
          </cell>
          <cell r="V6">
            <v>0.59350000000000003</v>
          </cell>
          <cell r="W6">
            <v>0.64300000000000002</v>
          </cell>
          <cell r="X6">
            <v>0.69450000000000001</v>
          </cell>
          <cell r="Y6">
            <v>0.74790000000000001</v>
          </cell>
          <cell r="Z6">
            <v>0.8034</v>
          </cell>
          <cell r="AA6">
            <v>0.8609</v>
          </cell>
          <cell r="AB6">
            <v>0.92049999999999998</v>
          </cell>
          <cell r="AC6">
            <v>0.98199999999999998</v>
          </cell>
          <cell r="AD6">
            <v>1.0457000000000001</v>
          </cell>
          <cell r="AE6">
            <v>1.1113999999999999</v>
          </cell>
          <cell r="AF6">
            <v>1.1792</v>
          </cell>
          <cell r="AG6">
            <v>1.2491000000000001</v>
          </cell>
          <cell r="AH6">
            <v>1.3210999999999999</v>
          </cell>
          <cell r="AI6">
            <v>1.3953</v>
          </cell>
          <cell r="AJ6">
            <v>1.4716</v>
          </cell>
          <cell r="AK6">
            <v>1.5501</v>
          </cell>
          <cell r="AL6">
            <v>1.6308</v>
          </cell>
          <cell r="AM6">
            <v>1.7137</v>
          </cell>
          <cell r="AN6">
            <v>1.7988999999999999</v>
          </cell>
          <cell r="AO6">
            <v>1.8862000000000001</v>
          </cell>
          <cell r="AP6">
            <v>1.9759</v>
          </cell>
          <cell r="AQ6">
            <v>2.0678000000000001</v>
          </cell>
          <cell r="AR6">
            <v>2.1619999999999999</v>
          </cell>
          <cell r="AS6">
            <v>2.2585999999999999</v>
          </cell>
          <cell r="AT6">
            <v>2.3574999999999999</v>
          </cell>
          <cell r="AU6">
            <v>2.4586999999999999</v>
          </cell>
          <cell r="AV6">
            <v>2.5623999999999998</v>
          </cell>
          <cell r="AW6">
            <v>2.6684000000000001</v>
          </cell>
        </row>
        <row r="7">
          <cell r="B7">
            <v>1.6299999999999999E-2</v>
          </cell>
          <cell r="C7">
            <v>2.7199999999999998E-2</v>
          </cell>
          <cell r="D7">
            <v>4.0599999999999997E-2</v>
          </cell>
          <cell r="E7">
            <v>5.6399999999999999E-2</v>
          </cell>
          <cell r="F7">
            <v>7.4399999999999994E-2</v>
          </cell>
          <cell r="G7">
            <v>9.4700000000000006E-2</v>
          </cell>
          <cell r="H7">
            <v>0.1172</v>
          </cell>
          <cell r="I7">
            <v>0.1419</v>
          </cell>
          <cell r="J7">
            <v>0.16880000000000001</v>
          </cell>
          <cell r="K7">
            <v>0.19789999999999999</v>
          </cell>
          <cell r="L7">
            <v>0.2291</v>
          </cell>
          <cell r="M7">
            <v>0.26240000000000002</v>
          </cell>
          <cell r="N7">
            <v>0.2979</v>
          </cell>
          <cell r="O7">
            <v>0.33560000000000001</v>
          </cell>
          <cell r="P7">
            <v>0.37530000000000002</v>
          </cell>
          <cell r="Q7">
            <v>0.4173</v>
          </cell>
          <cell r="R7">
            <v>0.46129999999999999</v>
          </cell>
          <cell r="S7">
            <v>0.50749999999999995</v>
          </cell>
          <cell r="T7">
            <v>0.55589999999999995</v>
          </cell>
          <cell r="U7">
            <v>0.60650000000000004</v>
          </cell>
          <cell r="V7">
            <v>0.65920000000000001</v>
          </cell>
          <cell r="W7">
            <v>0.71409999999999996</v>
          </cell>
          <cell r="X7">
            <v>0.77129999999999999</v>
          </cell>
          <cell r="Y7">
            <v>0.8306</v>
          </cell>
          <cell r="Z7">
            <v>0.8921</v>
          </cell>
          <cell r="AA7">
            <v>0.95589999999999997</v>
          </cell>
          <cell r="AB7">
            <v>1.022</v>
          </cell>
          <cell r="AC7">
            <v>1.0903</v>
          </cell>
          <cell r="AD7">
            <v>1.1609</v>
          </cell>
          <cell r="AE7">
            <v>1.2337</v>
          </cell>
          <cell r="AF7">
            <v>1.3089</v>
          </cell>
          <cell r="AG7">
            <v>1.3864000000000001</v>
          </cell>
          <cell r="AH7">
            <v>1.4662999999999999</v>
          </cell>
          <cell r="AI7">
            <v>1.5485</v>
          </cell>
          <cell r="AJ7">
            <v>1.6331</v>
          </cell>
          <cell r="AK7">
            <v>1.7201</v>
          </cell>
          <cell r="AL7">
            <v>1.8095000000000001</v>
          </cell>
          <cell r="AM7">
            <v>1.9013</v>
          </cell>
          <cell r="AN7">
            <v>1.9956</v>
          </cell>
          <cell r="AO7">
            <v>2.0924</v>
          </cell>
          <cell r="AP7">
            <v>2.1917</v>
          </cell>
          <cell r="AQ7">
            <v>2.2934999999999999</v>
          </cell>
          <cell r="AR7">
            <v>2.3978000000000002</v>
          </cell>
          <cell r="AS7">
            <v>2.5047000000000001</v>
          </cell>
          <cell r="AT7">
            <v>2.6141999999999999</v>
          </cell>
          <cell r="AU7">
            <v>2.7262</v>
          </cell>
          <cell r="AV7">
            <v>2.8409</v>
          </cell>
          <cell r="AW7">
            <v>2.9582999999999999</v>
          </cell>
        </row>
        <row r="8">
          <cell r="B8">
            <v>1.7899999999999999E-2</v>
          </cell>
          <cell r="C8">
            <v>0.03</v>
          </cell>
          <cell r="D8">
            <v>4.4699999999999997E-2</v>
          </cell>
          <cell r="E8">
            <v>6.2E-2</v>
          </cell>
          <cell r="F8">
            <v>8.1900000000000001E-2</v>
          </cell>
          <cell r="G8">
            <v>0.1042</v>
          </cell>
          <cell r="H8">
            <v>0.129</v>
          </cell>
          <cell r="I8">
            <v>0.15620000000000001</v>
          </cell>
          <cell r="J8">
            <v>0.1857</v>
          </cell>
          <cell r="K8">
            <v>0.2177</v>
          </cell>
          <cell r="L8">
            <v>0.252</v>
          </cell>
          <cell r="M8">
            <v>0.28870000000000001</v>
          </cell>
          <cell r="N8">
            <v>0.32769999999999999</v>
          </cell>
          <cell r="O8">
            <v>0.36909999999999998</v>
          </cell>
          <cell r="P8">
            <v>0.4128</v>
          </cell>
          <cell r="Q8">
            <v>0.45889999999999997</v>
          </cell>
          <cell r="R8">
            <v>0.50739999999999996</v>
          </cell>
          <cell r="S8">
            <v>0.55820000000000003</v>
          </cell>
          <cell r="T8">
            <v>0.61140000000000005</v>
          </cell>
          <cell r="U8">
            <v>0.66700000000000004</v>
          </cell>
          <cell r="V8">
            <v>0.72489999999999999</v>
          </cell>
          <cell r="W8">
            <v>0.7853</v>
          </cell>
          <cell r="X8">
            <v>0.84799999999999998</v>
          </cell>
          <cell r="Y8">
            <v>0.91320000000000001</v>
          </cell>
          <cell r="Z8">
            <v>0.98089999999999999</v>
          </cell>
          <cell r="AA8">
            <v>1.0509999999999999</v>
          </cell>
          <cell r="AB8">
            <v>1.1234999999999999</v>
          </cell>
          <cell r="AC8">
            <v>1.1984999999999999</v>
          </cell>
          <cell r="AD8">
            <v>1.2761</v>
          </cell>
          <cell r="AE8">
            <v>1.3561000000000001</v>
          </cell>
          <cell r="AF8">
            <v>1.4387000000000001</v>
          </cell>
          <cell r="AG8">
            <v>1.5238</v>
          </cell>
          <cell r="AH8">
            <v>1.6114999999999999</v>
          </cell>
          <cell r="AI8">
            <v>1.7017</v>
          </cell>
          <cell r="AJ8">
            <v>1.7946</v>
          </cell>
          <cell r="AK8">
            <v>1.8900999999999999</v>
          </cell>
          <cell r="AL8">
            <v>1.9882</v>
          </cell>
          <cell r="AM8">
            <v>2.089</v>
          </cell>
          <cell r="AN8">
            <v>2.1924999999999999</v>
          </cell>
          <cell r="AO8">
            <v>2.2987000000000002</v>
          </cell>
          <cell r="AP8">
            <v>2.4077000000000002</v>
          </cell>
          <cell r="AQ8">
            <v>2.5192999999999999</v>
          </cell>
          <cell r="AR8">
            <v>2.6337999999999999</v>
          </cell>
          <cell r="AS8">
            <v>2.7509999999999999</v>
          </cell>
          <cell r="AT8">
            <v>2.8711000000000002</v>
          </cell>
          <cell r="AU8">
            <v>2.9940000000000002</v>
          </cell>
          <cell r="AV8">
            <v>3.1198000000000001</v>
          </cell>
          <cell r="AW8">
            <v>3.2484999999999999</v>
          </cell>
        </row>
        <row r="9">
          <cell r="B9">
            <v>1.95E-2</v>
          </cell>
          <cell r="C9">
            <v>3.27E-2</v>
          </cell>
          <cell r="D9">
            <v>4.8800000000000003E-2</v>
          </cell>
          <cell r="E9">
            <v>6.7699999999999996E-2</v>
          </cell>
          <cell r="F9">
            <v>8.9300000000000004E-2</v>
          </cell>
          <cell r="G9">
            <v>0.1137</v>
          </cell>
          <cell r="H9">
            <v>0.14069999999999999</v>
          </cell>
          <cell r="I9">
            <v>0.1704</v>
          </cell>
          <cell r="J9">
            <v>0.2026</v>
          </cell>
          <cell r="K9">
            <v>0.23749999999999999</v>
          </cell>
          <cell r="L9">
            <v>0.27489999999999998</v>
          </cell>
          <cell r="M9">
            <v>0.31490000000000001</v>
          </cell>
          <cell r="N9">
            <v>0.35749999999999998</v>
          </cell>
          <cell r="O9">
            <v>0.40260000000000001</v>
          </cell>
          <cell r="P9">
            <v>0.45029999999999998</v>
          </cell>
          <cell r="Q9">
            <v>0.50060000000000004</v>
          </cell>
          <cell r="R9">
            <v>0.5534</v>
          </cell>
          <cell r="S9">
            <v>0.60880000000000001</v>
          </cell>
          <cell r="T9">
            <v>0.66679999999999995</v>
          </cell>
          <cell r="U9">
            <v>0.72740000000000005</v>
          </cell>
          <cell r="V9">
            <v>0.79059999999999997</v>
          </cell>
          <cell r="W9">
            <v>0.85640000000000005</v>
          </cell>
          <cell r="X9">
            <v>0.92479999999999996</v>
          </cell>
          <cell r="Y9">
            <v>0.99590000000000001</v>
          </cell>
          <cell r="Z9">
            <v>1.0696000000000001</v>
          </cell>
          <cell r="AA9">
            <v>1.1459999999999999</v>
          </cell>
          <cell r="AB9">
            <v>1.2250000000000001</v>
          </cell>
          <cell r="AC9">
            <v>1.3068</v>
          </cell>
          <cell r="AD9">
            <v>1.3913</v>
          </cell>
          <cell r="AE9">
            <v>1.4784999999999999</v>
          </cell>
          <cell r="AF9">
            <v>1.5684</v>
          </cell>
          <cell r="AG9">
            <v>1.6611</v>
          </cell>
          <cell r="AH9">
            <v>1.7566999999999999</v>
          </cell>
          <cell r="AI9">
            <v>1.855</v>
          </cell>
          <cell r="AJ9">
            <v>1.9560999999999999</v>
          </cell>
          <cell r="AK9">
            <v>2.0600999999999998</v>
          </cell>
          <cell r="AL9">
            <v>2.1669999999999998</v>
          </cell>
          <cell r="AM9">
            <v>2.2768000000000002</v>
          </cell>
          <cell r="AN9">
            <v>2.3895</v>
          </cell>
          <cell r="AO9">
            <v>2.5051000000000001</v>
          </cell>
          <cell r="AP9">
            <v>2.6236999999999999</v>
          </cell>
          <cell r="AQ9">
            <v>2.7452000000000001</v>
          </cell>
          <cell r="AR9">
            <v>2.8698000000000001</v>
          </cell>
          <cell r="AS9">
            <v>2.9973999999999998</v>
          </cell>
          <cell r="AT9">
            <v>3.1280999999999999</v>
          </cell>
          <cell r="AU9">
            <v>3.2618999999999998</v>
          </cell>
          <cell r="AV9">
            <v>3.3986999999999998</v>
          </cell>
          <cell r="AW9">
            <v>3.5387</v>
          </cell>
        </row>
        <row r="10">
          <cell r="B10">
            <v>2.12E-2</v>
          </cell>
          <cell r="C10">
            <v>3.5400000000000001E-2</v>
          </cell>
          <cell r="D10">
            <v>5.28E-2</v>
          </cell>
          <cell r="E10">
            <v>7.3300000000000004E-2</v>
          </cell>
          <cell r="F10">
            <v>9.6799999999999997E-2</v>
          </cell>
          <cell r="G10">
            <v>0.1232</v>
          </cell>
          <cell r="H10">
            <v>0.1525</v>
          </cell>
          <cell r="I10">
            <v>0.18459999999999999</v>
          </cell>
          <cell r="J10">
            <v>0.2195</v>
          </cell>
          <cell r="K10">
            <v>0.25729999999999997</v>
          </cell>
          <cell r="L10">
            <v>0.29780000000000001</v>
          </cell>
          <cell r="M10">
            <v>0.3412</v>
          </cell>
          <cell r="N10">
            <v>0.38729999999999998</v>
          </cell>
          <cell r="O10">
            <v>0.43619999999999998</v>
          </cell>
          <cell r="P10">
            <v>0.48780000000000001</v>
          </cell>
          <cell r="Q10">
            <v>0.54220000000000002</v>
          </cell>
          <cell r="R10">
            <v>0.59950000000000003</v>
          </cell>
          <cell r="S10">
            <v>0.65949999999999998</v>
          </cell>
          <cell r="T10">
            <v>0.72219999999999995</v>
          </cell>
          <cell r="U10">
            <v>0.78779999999999994</v>
          </cell>
          <cell r="V10">
            <v>0.85629999999999995</v>
          </cell>
          <cell r="W10">
            <v>0.92749999999999999</v>
          </cell>
          <cell r="X10">
            <v>1.0016</v>
          </cell>
          <cell r="Y10">
            <v>1.0785</v>
          </cell>
          <cell r="Z10">
            <v>1.1583000000000001</v>
          </cell>
          <cell r="AA10">
            <v>1.2410000000000001</v>
          </cell>
          <cell r="AB10">
            <v>1.3265</v>
          </cell>
          <cell r="AC10">
            <v>1.415</v>
          </cell>
          <cell r="AD10">
            <v>1.5064</v>
          </cell>
          <cell r="AE10">
            <v>1.6008</v>
          </cell>
          <cell r="AF10">
            <v>1.6981999999999999</v>
          </cell>
          <cell r="AG10">
            <v>1.7985</v>
          </cell>
          <cell r="AH10">
            <v>1.9017999999999999</v>
          </cell>
          <cell r="AI10">
            <v>2.0082</v>
          </cell>
          <cell r="AJ10">
            <v>2.1177000000000001</v>
          </cell>
          <cell r="AK10">
            <v>2.2302</v>
          </cell>
          <cell r="AL10">
            <v>2.3458000000000001</v>
          </cell>
          <cell r="AM10">
            <v>2.4645000000000001</v>
          </cell>
          <cell r="AN10">
            <v>2.5863999999999998</v>
          </cell>
          <cell r="AO10">
            <v>2.7115</v>
          </cell>
          <cell r="AP10">
            <v>2.8397000000000001</v>
          </cell>
          <cell r="AQ10">
            <v>2.9712000000000001</v>
          </cell>
          <cell r="AR10">
            <v>3.1059000000000001</v>
          </cell>
          <cell r="AS10">
            <v>3.2439</v>
          </cell>
          <cell r="AT10">
            <v>3.3852000000000002</v>
          </cell>
          <cell r="AU10">
            <v>3.5297999999999998</v>
          </cell>
          <cell r="AV10">
            <v>3.6778</v>
          </cell>
          <cell r="AW10">
            <v>3.8290999999999999</v>
          </cell>
        </row>
        <row r="11">
          <cell r="B11">
            <v>2.2800000000000001E-2</v>
          </cell>
          <cell r="C11">
            <v>3.8100000000000002E-2</v>
          </cell>
          <cell r="D11">
            <v>5.6899999999999999E-2</v>
          </cell>
          <cell r="E11">
            <v>7.9000000000000001E-2</v>
          </cell>
          <cell r="F11">
            <v>0.1042</v>
          </cell>
          <cell r="G11">
            <v>0.13270000000000001</v>
          </cell>
          <cell r="H11">
            <v>0.16420000000000001</v>
          </cell>
          <cell r="I11">
            <v>0.1988</v>
          </cell>
          <cell r="J11">
            <v>0.2364</v>
          </cell>
          <cell r="K11">
            <v>0.27710000000000001</v>
          </cell>
          <cell r="L11">
            <v>0.32069999999999999</v>
          </cell>
          <cell r="M11">
            <v>0.3674</v>
          </cell>
          <cell r="N11">
            <v>0.41699999999999998</v>
          </cell>
          <cell r="O11">
            <v>0.46970000000000001</v>
          </cell>
          <cell r="P11">
            <v>0.52529999999999999</v>
          </cell>
          <cell r="Q11">
            <v>0.58389999999999997</v>
          </cell>
          <cell r="R11">
            <v>0.64549999999999996</v>
          </cell>
          <cell r="S11">
            <v>0.71009999999999995</v>
          </cell>
          <cell r="T11">
            <v>0.77769999999999995</v>
          </cell>
          <cell r="U11">
            <v>0.84830000000000005</v>
          </cell>
          <cell r="V11">
            <v>0.92190000000000005</v>
          </cell>
          <cell r="W11">
            <v>0.99860000000000004</v>
          </cell>
          <cell r="X11">
            <v>1.0783</v>
          </cell>
          <cell r="Y11">
            <v>1.1611</v>
          </cell>
          <cell r="Z11">
            <v>1.2470000000000001</v>
          </cell>
          <cell r="AA11">
            <v>1.3359000000000001</v>
          </cell>
          <cell r="AB11">
            <v>1.4279999999999999</v>
          </cell>
          <cell r="AC11">
            <v>1.5232000000000001</v>
          </cell>
          <cell r="AD11">
            <v>1.6215999999999999</v>
          </cell>
          <cell r="AE11">
            <v>1.7232000000000001</v>
          </cell>
          <cell r="AF11">
            <v>1.8279000000000001</v>
          </cell>
          <cell r="AG11">
            <v>1.9358</v>
          </cell>
          <cell r="AH11">
            <v>2.0470000000000002</v>
          </cell>
          <cell r="AI11">
            <v>2.1615000000000002</v>
          </cell>
          <cell r="AJ11">
            <v>2.2791999999999999</v>
          </cell>
          <cell r="AK11">
            <v>2.4001999999999999</v>
          </cell>
          <cell r="AL11">
            <v>2.5246</v>
          </cell>
          <cell r="AM11">
            <v>2.6522999999999999</v>
          </cell>
          <cell r="AN11">
            <v>2.7833999999999999</v>
          </cell>
          <cell r="AO11">
            <v>2.9178999999999999</v>
          </cell>
          <cell r="AP11">
            <v>3.0558000000000001</v>
          </cell>
          <cell r="AQ11">
            <v>3.1970999999999998</v>
          </cell>
          <cell r="AR11">
            <v>3.3420000000000001</v>
          </cell>
          <cell r="AS11">
            <v>3.4904000000000002</v>
          </cell>
          <cell r="AT11">
            <v>3.6423000000000001</v>
          </cell>
          <cell r="AU11">
            <v>3.7978000000000001</v>
          </cell>
          <cell r="AV11">
            <v>3.9567999999999999</v>
          </cell>
          <cell r="AW11">
            <v>4.1195000000000004</v>
          </cell>
        </row>
        <row r="12">
          <cell r="B12">
            <v>2.4400000000000002E-2</v>
          </cell>
          <cell r="C12">
            <v>4.0899999999999999E-2</v>
          </cell>
          <cell r="D12">
            <v>6.0999999999999999E-2</v>
          </cell>
          <cell r="E12">
            <v>8.4599999999999995E-2</v>
          </cell>
          <cell r="F12">
            <v>0.11169999999999999</v>
          </cell>
          <cell r="G12">
            <v>0.1421</v>
          </cell>
          <cell r="H12">
            <v>0.1759</v>
          </cell>
          <cell r="I12">
            <v>0.21299999999999999</v>
          </cell>
          <cell r="J12">
            <v>0.25330000000000003</v>
          </cell>
          <cell r="K12">
            <v>0.2969</v>
          </cell>
          <cell r="L12">
            <v>0.34360000000000002</v>
          </cell>
          <cell r="M12">
            <v>0.39360000000000001</v>
          </cell>
          <cell r="N12">
            <v>0.44679999999999997</v>
          </cell>
          <cell r="O12">
            <v>0.50319999999999998</v>
          </cell>
          <cell r="P12">
            <v>0.56279999999999997</v>
          </cell>
          <cell r="Q12">
            <v>0.62549999999999994</v>
          </cell>
          <cell r="R12">
            <v>0.6915</v>
          </cell>
          <cell r="S12">
            <v>0.76070000000000004</v>
          </cell>
          <cell r="T12">
            <v>0.83309999999999995</v>
          </cell>
          <cell r="U12">
            <v>0.90869999999999995</v>
          </cell>
          <cell r="V12">
            <v>0.98750000000000004</v>
          </cell>
          <cell r="W12">
            <v>1.0697000000000001</v>
          </cell>
          <cell r="X12">
            <v>1.155</v>
          </cell>
          <cell r="Y12">
            <v>1.2437</v>
          </cell>
          <cell r="Z12">
            <v>1.3355999999999999</v>
          </cell>
          <cell r="AA12">
            <v>1.4309000000000001</v>
          </cell>
          <cell r="AB12">
            <v>1.5295000000000001</v>
          </cell>
          <cell r="AC12">
            <v>1.6315</v>
          </cell>
          <cell r="AD12">
            <v>1.7367999999999999</v>
          </cell>
          <cell r="AE12">
            <v>1.8454999999999999</v>
          </cell>
          <cell r="AF12">
            <v>1.9576</v>
          </cell>
          <cell r="AG12">
            <v>2.0731999999999999</v>
          </cell>
          <cell r="AH12">
            <v>2.1922000000000001</v>
          </cell>
          <cell r="AI12">
            <v>2.3147000000000002</v>
          </cell>
          <cell r="AJ12">
            <v>2.4407000000000001</v>
          </cell>
          <cell r="AK12">
            <v>2.5701999999999998</v>
          </cell>
          <cell r="AL12">
            <v>2.7033</v>
          </cell>
          <cell r="AM12">
            <v>2.84</v>
          </cell>
          <cell r="AN12">
            <v>2.9803000000000002</v>
          </cell>
          <cell r="AO12">
            <v>3.1242000000000001</v>
          </cell>
          <cell r="AP12">
            <v>3.2717999999999998</v>
          </cell>
          <cell r="AQ12">
            <v>3.4230999999999998</v>
          </cell>
          <cell r="AR12">
            <v>3.5781000000000001</v>
          </cell>
          <cell r="AS12">
            <v>3.7368999999999999</v>
          </cell>
          <cell r="AT12">
            <v>3.8994</v>
          </cell>
          <cell r="AU12">
            <v>4.0658000000000003</v>
          </cell>
          <cell r="AV12">
            <v>4.2359</v>
          </cell>
          <cell r="AW12">
            <v>4.41</v>
          </cell>
        </row>
        <row r="13">
          <cell r="B13">
            <v>2.6100000000000002E-2</v>
          </cell>
          <cell r="C13">
            <v>4.36E-2</v>
          </cell>
          <cell r="D13">
            <v>6.5000000000000002E-2</v>
          </cell>
          <cell r="E13">
            <v>9.0300000000000005E-2</v>
          </cell>
          <cell r="F13">
            <v>0.1191</v>
          </cell>
          <cell r="G13">
            <v>0.15160000000000001</v>
          </cell>
          <cell r="H13">
            <v>0.18770000000000001</v>
          </cell>
          <cell r="I13">
            <v>0.22720000000000001</v>
          </cell>
          <cell r="J13">
            <v>0.2702</v>
          </cell>
          <cell r="K13">
            <v>0.31669999999999998</v>
          </cell>
          <cell r="L13">
            <v>0.36649999999999999</v>
          </cell>
          <cell r="M13">
            <v>0.41980000000000001</v>
          </cell>
          <cell r="N13">
            <v>0.47660000000000002</v>
          </cell>
          <cell r="O13">
            <v>0.53669999999999995</v>
          </cell>
          <cell r="P13">
            <v>0.60019999999999996</v>
          </cell>
          <cell r="Q13">
            <v>0.66710000000000003</v>
          </cell>
          <cell r="R13">
            <v>0.73750000000000004</v>
          </cell>
          <cell r="S13">
            <v>0.81130000000000002</v>
          </cell>
          <cell r="T13">
            <v>0.88849999999999996</v>
          </cell>
          <cell r="U13">
            <v>0.96909999999999996</v>
          </cell>
          <cell r="V13">
            <v>1.0531999999999999</v>
          </cell>
          <cell r="W13">
            <v>1.1407</v>
          </cell>
          <cell r="X13">
            <v>1.2318</v>
          </cell>
          <cell r="Y13">
            <v>1.3263</v>
          </cell>
          <cell r="Z13">
            <v>1.4242999999999999</v>
          </cell>
          <cell r="AA13">
            <v>1.5259</v>
          </cell>
          <cell r="AB13">
            <v>1.631</v>
          </cell>
          <cell r="AC13">
            <v>1.7397</v>
          </cell>
          <cell r="AD13">
            <v>1.8519000000000001</v>
          </cell>
          <cell r="AE13">
            <v>1.9678</v>
          </cell>
          <cell r="AF13">
            <v>2.0872999999999999</v>
          </cell>
          <cell r="AG13">
            <v>2.2105000000000001</v>
          </cell>
          <cell r="AH13">
            <v>2.3374000000000001</v>
          </cell>
          <cell r="AI13">
            <v>2.4679000000000002</v>
          </cell>
          <cell r="AJ13">
            <v>2.6021999999999998</v>
          </cell>
          <cell r="AK13">
            <v>2.7403</v>
          </cell>
          <cell r="AL13">
            <v>2.8820999999999999</v>
          </cell>
          <cell r="AM13">
            <v>3.0278</v>
          </cell>
          <cell r="AN13">
            <v>3.1772999999999998</v>
          </cell>
          <cell r="AO13">
            <v>3.3306</v>
          </cell>
          <cell r="AP13">
            <v>3.4878999999999998</v>
          </cell>
          <cell r="AQ13">
            <v>3.6490999999999998</v>
          </cell>
          <cell r="AR13">
            <v>3.8142</v>
          </cell>
          <cell r="AS13">
            <v>3.9834000000000001</v>
          </cell>
          <cell r="AT13">
            <v>4.1566000000000001</v>
          </cell>
          <cell r="AU13">
            <v>4.3338000000000001</v>
          </cell>
          <cell r="AV13">
            <v>4.5151000000000003</v>
          </cell>
          <cell r="AW13">
            <v>4.7004999999999999</v>
          </cell>
        </row>
        <row r="14">
          <cell r="B14">
            <v>2.7699999999999999E-2</v>
          </cell>
          <cell r="C14">
            <v>4.6300000000000001E-2</v>
          </cell>
          <cell r="D14">
            <v>6.9099999999999995E-2</v>
          </cell>
          <cell r="E14">
            <v>9.5899999999999999E-2</v>
          </cell>
          <cell r="F14">
            <v>0.12659999999999999</v>
          </cell>
          <cell r="G14">
            <v>0.16109999999999999</v>
          </cell>
          <cell r="H14">
            <v>0.19939999999999999</v>
          </cell>
          <cell r="I14">
            <v>0.2414</v>
          </cell>
          <cell r="J14">
            <v>0.28710000000000002</v>
          </cell>
          <cell r="K14">
            <v>0.33639999999999998</v>
          </cell>
          <cell r="L14">
            <v>0.38940000000000002</v>
          </cell>
          <cell r="M14">
            <v>0.4461</v>
          </cell>
          <cell r="N14">
            <v>0.50629999999999997</v>
          </cell>
          <cell r="O14">
            <v>0.57020000000000004</v>
          </cell>
          <cell r="P14">
            <v>0.63770000000000004</v>
          </cell>
          <cell r="Q14">
            <v>0.70879999999999999</v>
          </cell>
          <cell r="R14">
            <v>0.78349999999999997</v>
          </cell>
          <cell r="S14">
            <v>0.8619</v>
          </cell>
          <cell r="T14">
            <v>0.94379999999999997</v>
          </cell>
          <cell r="U14">
            <v>1.0295000000000001</v>
          </cell>
          <cell r="V14">
            <v>1.1188</v>
          </cell>
          <cell r="W14">
            <v>1.2118</v>
          </cell>
          <cell r="X14">
            <v>1.3085</v>
          </cell>
          <cell r="Y14">
            <v>1.4088000000000001</v>
          </cell>
          <cell r="Z14">
            <v>1.5129999999999999</v>
          </cell>
          <cell r="AA14">
            <v>1.6208</v>
          </cell>
          <cell r="AB14">
            <v>1.7323999999999999</v>
          </cell>
          <cell r="AC14">
            <v>1.8478000000000001</v>
          </cell>
          <cell r="AD14">
            <v>1.9671000000000001</v>
          </cell>
          <cell r="AE14">
            <v>2.0901000000000001</v>
          </cell>
          <cell r="AF14">
            <v>2.2170000000000001</v>
          </cell>
          <cell r="AG14">
            <v>2.3477999999999999</v>
          </cell>
          <cell r="AH14">
            <v>2.4824999999999999</v>
          </cell>
          <cell r="AI14">
            <v>2.6211000000000002</v>
          </cell>
          <cell r="AJ14">
            <v>2.7637</v>
          </cell>
          <cell r="AK14">
            <v>2.9102999999999999</v>
          </cell>
          <cell r="AL14">
            <v>3.0609000000000002</v>
          </cell>
          <cell r="AM14">
            <v>3.2155</v>
          </cell>
          <cell r="AN14">
            <v>3.3742000000000001</v>
          </cell>
          <cell r="AO14">
            <v>3.5369999999999999</v>
          </cell>
          <cell r="AP14">
            <v>3.7040000000000002</v>
          </cell>
          <cell r="AQ14">
            <v>3.8751000000000002</v>
          </cell>
          <cell r="AR14">
            <v>4.0503999999999998</v>
          </cell>
          <cell r="AS14">
            <v>4.2298999999999998</v>
          </cell>
          <cell r="AT14">
            <v>4.4137000000000004</v>
          </cell>
          <cell r="AU14">
            <v>4.6017999999999999</v>
          </cell>
          <cell r="AV14">
            <v>4.7942</v>
          </cell>
          <cell r="AW14">
            <v>4.9909999999999997</v>
          </cell>
        </row>
        <row r="15">
          <cell r="B15">
            <v>2.93E-2</v>
          </cell>
          <cell r="C15">
            <v>4.9000000000000002E-2</v>
          </cell>
          <cell r="D15">
            <v>7.3200000000000001E-2</v>
          </cell>
          <cell r="E15">
            <v>0.10150000000000001</v>
          </cell>
          <cell r="F15">
            <v>0.13400000000000001</v>
          </cell>
          <cell r="G15">
            <v>0.1706</v>
          </cell>
          <cell r="H15">
            <v>0.21110000000000001</v>
          </cell>
          <cell r="I15">
            <v>0.25559999999999999</v>
          </cell>
          <cell r="J15">
            <v>0.30399999999999999</v>
          </cell>
          <cell r="K15">
            <v>0.35620000000000002</v>
          </cell>
          <cell r="L15">
            <v>0.4123</v>
          </cell>
          <cell r="M15">
            <v>0.4723</v>
          </cell>
          <cell r="N15">
            <v>0.53610000000000002</v>
          </cell>
          <cell r="O15">
            <v>0.60370000000000001</v>
          </cell>
          <cell r="P15">
            <v>0.67510000000000003</v>
          </cell>
          <cell r="Q15">
            <v>0.75039999999999996</v>
          </cell>
          <cell r="R15">
            <v>0.82950000000000002</v>
          </cell>
          <cell r="S15">
            <v>0.91239999999999999</v>
          </cell>
          <cell r="T15">
            <v>0.99919999999999998</v>
          </cell>
          <cell r="U15">
            <v>1.0899000000000001</v>
          </cell>
          <cell r="V15">
            <v>1.1843999999999999</v>
          </cell>
          <cell r="W15">
            <v>1.2827999999999999</v>
          </cell>
          <cell r="X15">
            <v>1.3852</v>
          </cell>
          <cell r="Y15">
            <v>1.4914000000000001</v>
          </cell>
          <cell r="Z15">
            <v>1.6015999999999999</v>
          </cell>
          <cell r="AA15">
            <v>1.7158</v>
          </cell>
          <cell r="AB15">
            <v>1.8339000000000001</v>
          </cell>
          <cell r="AC15">
            <v>1.956</v>
          </cell>
          <cell r="AD15">
            <v>2.0821999999999998</v>
          </cell>
          <cell r="AE15">
            <v>2.2124000000000001</v>
          </cell>
          <cell r="AF15">
            <v>2.3466999999999998</v>
          </cell>
          <cell r="AG15">
            <v>2.4851000000000001</v>
          </cell>
          <cell r="AH15">
            <v>2.6276999999999999</v>
          </cell>
          <cell r="AI15">
            <v>2.7743000000000002</v>
          </cell>
          <cell r="AJ15">
            <v>2.9251999999999998</v>
          </cell>
          <cell r="AK15">
            <v>3.0802999999999998</v>
          </cell>
          <cell r="AL15">
            <v>3.2395999999999998</v>
          </cell>
          <cell r="AM15">
            <v>3.4032</v>
          </cell>
          <cell r="AN15">
            <v>3.5712000000000002</v>
          </cell>
          <cell r="AO15">
            <v>3.7433999999999998</v>
          </cell>
          <cell r="AP15">
            <v>3.92</v>
          </cell>
          <cell r="AQ15">
            <v>4.1010999999999997</v>
          </cell>
          <cell r="AR15">
            <v>4.2865000000000002</v>
          </cell>
          <cell r="AS15">
            <v>4.4763999999999999</v>
          </cell>
          <cell r="AT15">
            <v>4.6708999999999996</v>
          </cell>
          <cell r="AU15">
            <v>4.8697999999999997</v>
          </cell>
          <cell r="AV15">
            <v>5.0734000000000004</v>
          </cell>
          <cell r="AW15">
            <v>5.2815000000000003</v>
          </cell>
        </row>
        <row r="16">
          <cell r="B16">
            <v>3.1E-2</v>
          </cell>
          <cell r="C16">
            <v>5.1799999999999999E-2</v>
          </cell>
          <cell r="D16">
            <v>7.7200000000000005E-2</v>
          </cell>
          <cell r="E16">
            <v>0.1072</v>
          </cell>
          <cell r="F16">
            <v>0.14149999999999999</v>
          </cell>
          <cell r="G16">
            <v>0.18010000000000001</v>
          </cell>
          <cell r="H16">
            <v>0.2228</v>
          </cell>
          <cell r="I16">
            <v>0.26979999999999998</v>
          </cell>
          <cell r="J16">
            <v>0.32079999999999997</v>
          </cell>
          <cell r="K16">
            <v>0.376</v>
          </cell>
          <cell r="L16">
            <v>0.43519999999999998</v>
          </cell>
          <cell r="M16">
            <v>0.4985</v>
          </cell>
          <cell r="N16">
            <v>0.56579999999999997</v>
          </cell>
          <cell r="O16">
            <v>0.63719999999999999</v>
          </cell>
          <cell r="P16">
            <v>0.71260000000000001</v>
          </cell>
          <cell r="Q16">
            <v>0.79200000000000004</v>
          </cell>
          <cell r="R16">
            <v>0.87549999999999994</v>
          </cell>
          <cell r="S16">
            <v>0.96299999999999997</v>
          </cell>
          <cell r="T16">
            <v>1.0546</v>
          </cell>
          <cell r="U16">
            <v>1.1503000000000001</v>
          </cell>
          <cell r="V16">
            <v>1.25</v>
          </cell>
          <cell r="W16">
            <v>1.3539000000000001</v>
          </cell>
          <cell r="X16">
            <v>1.4619</v>
          </cell>
          <cell r="Y16">
            <v>1.5740000000000001</v>
          </cell>
          <cell r="Z16">
            <v>1.6901999999999999</v>
          </cell>
          <cell r="AA16">
            <v>1.8107</v>
          </cell>
          <cell r="AB16">
            <v>1.9353</v>
          </cell>
          <cell r="AC16">
            <v>2.0642</v>
          </cell>
          <cell r="AD16">
            <v>2.1972999999999998</v>
          </cell>
          <cell r="AE16">
            <v>2.3347000000000002</v>
          </cell>
          <cell r="AF16">
            <v>2.4763999999999999</v>
          </cell>
          <cell r="AG16">
            <v>2.6223999999999998</v>
          </cell>
          <cell r="AH16">
            <v>2.7728000000000002</v>
          </cell>
          <cell r="AI16">
            <v>2.9275000000000002</v>
          </cell>
          <cell r="AJ16">
            <v>3.0867</v>
          </cell>
          <cell r="AK16">
            <v>3.2503000000000002</v>
          </cell>
          <cell r="AL16">
            <v>3.4184000000000001</v>
          </cell>
          <cell r="AM16">
            <v>3.5910000000000002</v>
          </cell>
          <cell r="AN16">
            <v>3.7681</v>
          </cell>
          <cell r="AO16">
            <v>3.9498000000000002</v>
          </cell>
          <cell r="AP16">
            <v>4.1360999999999999</v>
          </cell>
          <cell r="AQ16">
            <v>4.327</v>
          </cell>
          <cell r="AR16">
            <v>4.5225999999999997</v>
          </cell>
          <cell r="AS16">
            <v>4.7229000000000001</v>
          </cell>
          <cell r="AT16">
            <v>4.9279999999999999</v>
          </cell>
          <cell r="AU16">
            <v>5.1378000000000004</v>
          </cell>
          <cell r="AV16">
            <v>5.3525</v>
          </cell>
          <cell r="AW16">
            <v>5.5720000000000001</v>
          </cell>
        </row>
        <row r="17">
          <cell r="B17">
            <v>3.2599999999999997E-2</v>
          </cell>
          <cell r="C17">
            <v>5.45E-2</v>
          </cell>
          <cell r="D17">
            <v>8.1299999999999997E-2</v>
          </cell>
          <cell r="E17">
            <v>0.1128</v>
          </cell>
          <cell r="F17">
            <v>0.1489</v>
          </cell>
          <cell r="G17">
            <v>0.1895</v>
          </cell>
          <cell r="H17">
            <v>0.2346</v>
          </cell>
          <cell r="I17">
            <v>0.28399999999999997</v>
          </cell>
          <cell r="J17">
            <v>0.3377</v>
          </cell>
          <cell r="K17">
            <v>0.39579999999999999</v>
          </cell>
          <cell r="L17">
            <v>0.45810000000000001</v>
          </cell>
          <cell r="M17">
            <v>0.52470000000000006</v>
          </cell>
          <cell r="N17">
            <v>0.59550000000000003</v>
          </cell>
          <cell r="O17">
            <v>0.67059999999999997</v>
          </cell>
          <cell r="P17">
            <v>0.75</v>
          </cell>
          <cell r="Q17">
            <v>0.83360000000000001</v>
          </cell>
          <cell r="R17">
            <v>0.92149999999999999</v>
          </cell>
          <cell r="S17">
            <v>1.0136000000000001</v>
          </cell>
          <cell r="T17">
            <v>1.1100000000000001</v>
          </cell>
          <cell r="U17">
            <v>1.2105999999999999</v>
          </cell>
          <cell r="V17">
            <v>1.3156000000000001</v>
          </cell>
          <cell r="W17">
            <v>1.4249000000000001</v>
          </cell>
          <cell r="X17">
            <v>1.5385</v>
          </cell>
          <cell r="Y17">
            <v>1.6565000000000001</v>
          </cell>
          <cell r="Z17">
            <v>1.7788999999999999</v>
          </cell>
          <cell r="AA17">
            <v>1.9056</v>
          </cell>
          <cell r="AB17">
            <v>2.0367999999999999</v>
          </cell>
          <cell r="AC17">
            <v>2.1724000000000001</v>
          </cell>
          <cell r="AD17">
            <v>2.3123999999999998</v>
          </cell>
          <cell r="AE17">
            <v>2.4569999999999999</v>
          </cell>
          <cell r="AF17">
            <v>2.6061000000000001</v>
          </cell>
          <cell r="AG17">
            <v>2.7597</v>
          </cell>
          <cell r="AH17">
            <v>2.9178999999999999</v>
          </cell>
          <cell r="AI17">
            <v>3.0807000000000002</v>
          </cell>
          <cell r="AJ17">
            <v>3.2482000000000002</v>
          </cell>
          <cell r="AK17">
            <v>3.4203000000000001</v>
          </cell>
          <cell r="AL17">
            <v>3.5971000000000002</v>
          </cell>
          <cell r="AM17">
            <v>3.7787000000000002</v>
          </cell>
          <cell r="AN17">
            <v>3.9649999999999999</v>
          </cell>
          <cell r="AO17">
            <v>4.1562000000000001</v>
          </cell>
          <cell r="AP17">
            <v>4.3521000000000001</v>
          </cell>
          <cell r="AQ17">
            <v>4.5529999999999999</v>
          </cell>
          <cell r="AR17">
            <v>4.7587999999999999</v>
          </cell>
          <cell r="AS17">
            <v>4.9695</v>
          </cell>
          <cell r="AT17">
            <v>5.1852</v>
          </cell>
          <cell r="AU17">
            <v>5.4058999999999999</v>
          </cell>
          <cell r="AV17">
            <v>5.6317000000000004</v>
          </cell>
          <cell r="AW17">
            <v>5.8625999999999996</v>
          </cell>
        </row>
        <row r="18">
          <cell r="B18">
            <v>3.4200000000000001E-2</v>
          </cell>
          <cell r="C18">
            <v>5.7200000000000001E-2</v>
          </cell>
          <cell r="D18">
            <v>8.5400000000000004E-2</v>
          </cell>
          <cell r="E18">
            <v>0.11849999999999999</v>
          </cell>
          <cell r="F18">
            <v>0.15640000000000001</v>
          </cell>
          <cell r="G18">
            <v>0.19900000000000001</v>
          </cell>
          <cell r="H18">
            <v>0.24629999999999999</v>
          </cell>
          <cell r="I18">
            <v>0.29820000000000002</v>
          </cell>
          <cell r="J18">
            <v>0.35460000000000003</v>
          </cell>
          <cell r="K18">
            <v>0.41549999999999998</v>
          </cell>
          <cell r="L18">
            <v>0.48099999999999998</v>
          </cell>
          <cell r="M18">
            <v>0.55089999999999995</v>
          </cell>
          <cell r="N18">
            <v>0.62529999999999997</v>
          </cell>
          <cell r="O18">
            <v>0.70409999999999995</v>
          </cell>
          <cell r="P18">
            <v>0.78739999999999999</v>
          </cell>
          <cell r="Q18">
            <v>0.87519999999999998</v>
          </cell>
          <cell r="R18">
            <v>0.96740000000000004</v>
          </cell>
          <cell r="S18">
            <v>1.0641</v>
          </cell>
          <cell r="T18">
            <v>1.1653</v>
          </cell>
          <cell r="U18">
            <v>1.2709999999999999</v>
          </cell>
          <cell r="V18">
            <v>1.3812</v>
          </cell>
          <cell r="W18">
            <v>1.4959</v>
          </cell>
          <cell r="X18">
            <v>1.6152</v>
          </cell>
          <cell r="Y18">
            <v>1.7391000000000001</v>
          </cell>
          <cell r="Z18">
            <v>1.8674999999999999</v>
          </cell>
          <cell r="AA18">
            <v>2.0005000000000002</v>
          </cell>
          <cell r="AB18">
            <v>2.1381999999999999</v>
          </cell>
          <cell r="AC18">
            <v>2.2805</v>
          </cell>
          <cell r="AD18">
            <v>2.4275000000000002</v>
          </cell>
          <cell r="AE18">
            <v>2.5792999999999999</v>
          </cell>
          <cell r="AF18">
            <v>2.7357</v>
          </cell>
          <cell r="AG18">
            <v>2.8969999999999998</v>
          </cell>
          <cell r="AH18">
            <v>3.0630000000000002</v>
          </cell>
          <cell r="AI18">
            <v>3.2339000000000002</v>
          </cell>
          <cell r="AJ18">
            <v>3.4097</v>
          </cell>
          <cell r="AK18">
            <v>3.5903</v>
          </cell>
          <cell r="AL18">
            <v>3.7759</v>
          </cell>
          <cell r="AM18">
            <v>3.9664000000000001</v>
          </cell>
          <cell r="AN18">
            <v>4.1619999999999999</v>
          </cell>
          <cell r="AO18">
            <v>4.3624999999999998</v>
          </cell>
          <cell r="AP18">
            <v>4.5682</v>
          </cell>
          <cell r="AQ18">
            <v>4.7789999999999999</v>
          </cell>
          <cell r="AR18">
            <v>4.9949000000000003</v>
          </cell>
          <cell r="AS18">
            <v>5.2160000000000002</v>
          </cell>
          <cell r="AT18">
            <v>5.4423000000000004</v>
          </cell>
          <cell r="AU18">
            <v>5.6738999999999997</v>
          </cell>
          <cell r="AV18">
            <v>5.9108000000000001</v>
          </cell>
          <cell r="AW18">
            <v>6.1531000000000002</v>
          </cell>
        </row>
        <row r="19">
          <cell r="B19">
            <v>3.5799999999999998E-2</v>
          </cell>
          <cell r="C19">
            <v>5.9900000000000002E-2</v>
          </cell>
          <cell r="D19">
            <v>8.9399999999999993E-2</v>
          </cell>
          <cell r="E19">
            <v>0.1241</v>
          </cell>
          <cell r="F19">
            <v>0.1638</v>
          </cell>
          <cell r="G19">
            <v>0.20849999999999999</v>
          </cell>
          <cell r="H19">
            <v>0.25800000000000001</v>
          </cell>
          <cell r="I19">
            <v>0.31240000000000001</v>
          </cell>
          <cell r="J19">
            <v>0.3715</v>
          </cell>
          <cell r="K19">
            <v>0.43530000000000002</v>
          </cell>
          <cell r="L19">
            <v>0.50390000000000001</v>
          </cell>
          <cell r="M19">
            <v>0.57709999999999995</v>
          </cell>
          <cell r="N19">
            <v>0.65500000000000003</v>
          </cell>
          <cell r="O19">
            <v>0.73760000000000003</v>
          </cell>
          <cell r="P19">
            <v>0.82489999999999997</v>
          </cell>
          <cell r="Q19">
            <v>0.91679999999999995</v>
          </cell>
          <cell r="R19">
            <v>1.0134000000000001</v>
          </cell>
          <cell r="S19">
            <v>1.1147</v>
          </cell>
          <cell r="T19">
            <v>1.2206999999999999</v>
          </cell>
          <cell r="U19">
            <v>1.3313999999999999</v>
          </cell>
          <cell r="V19">
            <v>1.4468000000000001</v>
          </cell>
          <cell r="W19">
            <v>1.5669999999999999</v>
          </cell>
          <cell r="X19">
            <v>1.6919</v>
          </cell>
          <cell r="Y19">
            <v>1.8216000000000001</v>
          </cell>
          <cell r="Z19">
            <v>1.9560999999999999</v>
          </cell>
          <cell r="AA19">
            <v>2.0954000000000002</v>
          </cell>
          <cell r="AB19">
            <v>2.2395999999999998</v>
          </cell>
          <cell r="AC19">
            <v>2.3887</v>
          </cell>
          <cell r="AD19">
            <v>2.5426000000000002</v>
          </cell>
          <cell r="AE19">
            <v>2.7014999999999998</v>
          </cell>
          <cell r="AF19">
            <v>2.8654000000000002</v>
          </cell>
          <cell r="AG19">
            <v>3.0343</v>
          </cell>
          <cell r="AH19">
            <v>3.2082000000000002</v>
          </cell>
          <cell r="AI19">
            <v>3.3871000000000002</v>
          </cell>
          <cell r="AJ19">
            <v>3.5710999999999999</v>
          </cell>
          <cell r="AK19">
            <v>3.7603</v>
          </cell>
          <cell r="AL19">
            <v>3.9546000000000001</v>
          </cell>
          <cell r="AM19">
            <v>4.1540999999999997</v>
          </cell>
          <cell r="AN19">
            <v>4.3589000000000002</v>
          </cell>
          <cell r="AO19">
            <v>4.5689000000000002</v>
          </cell>
          <cell r="AP19">
            <v>4.7842000000000002</v>
          </cell>
          <cell r="AQ19">
            <v>5.0049000000000001</v>
          </cell>
          <cell r="AR19">
            <v>5.2309999999999999</v>
          </cell>
          <cell r="AS19">
            <v>5.4625000000000004</v>
          </cell>
          <cell r="AT19">
            <v>5.6994999999999996</v>
          </cell>
          <cell r="AU19">
            <v>5.9420000000000002</v>
          </cell>
          <cell r="AV19">
            <v>6.19</v>
          </cell>
          <cell r="AW19">
            <v>6.4436</v>
          </cell>
        </row>
        <row r="20">
          <cell r="B20">
            <v>3.7499999999999999E-2</v>
          </cell>
          <cell r="C20">
            <v>6.2700000000000006E-2</v>
          </cell>
          <cell r="D20">
            <v>9.35E-2</v>
          </cell>
          <cell r="E20">
            <v>0.12970000000000001</v>
          </cell>
          <cell r="F20">
            <v>0.17130000000000001</v>
          </cell>
          <cell r="G20">
            <v>0.218</v>
          </cell>
          <cell r="H20">
            <v>0.2697</v>
          </cell>
          <cell r="I20">
            <v>0.32650000000000001</v>
          </cell>
          <cell r="J20">
            <v>0.38829999999999998</v>
          </cell>
          <cell r="K20">
            <v>0.4551</v>
          </cell>
          <cell r="L20">
            <v>0.52669999999999995</v>
          </cell>
          <cell r="M20">
            <v>0.60329999999999995</v>
          </cell>
          <cell r="N20">
            <v>0.68469999999999998</v>
          </cell>
          <cell r="O20">
            <v>0.77110000000000001</v>
          </cell>
          <cell r="P20">
            <v>0.86229999999999996</v>
          </cell>
          <cell r="Q20">
            <v>0.95840000000000003</v>
          </cell>
          <cell r="R20">
            <v>1.0593999999999999</v>
          </cell>
          <cell r="S20">
            <v>1.1653</v>
          </cell>
          <cell r="T20">
            <v>1.276</v>
          </cell>
          <cell r="U20">
            <v>1.3917999999999999</v>
          </cell>
          <cell r="V20">
            <v>1.5124</v>
          </cell>
          <cell r="W20">
            <v>1.6379999999999999</v>
          </cell>
          <cell r="X20">
            <v>1.7685999999999999</v>
          </cell>
          <cell r="Y20">
            <v>1.9040999999999999</v>
          </cell>
          <cell r="Z20">
            <v>2.0447000000000002</v>
          </cell>
          <cell r="AA20">
            <v>2.1903000000000001</v>
          </cell>
          <cell r="AB20">
            <v>2.3410000000000002</v>
          </cell>
          <cell r="AC20">
            <v>2.4967999999999999</v>
          </cell>
          <cell r="AD20">
            <v>2.6577000000000002</v>
          </cell>
          <cell r="AE20">
            <v>2.8237999999999999</v>
          </cell>
          <cell r="AF20">
            <v>2.9950999999999999</v>
          </cell>
          <cell r="AG20">
            <v>3.1715</v>
          </cell>
          <cell r="AH20">
            <v>3.3532999999999999</v>
          </cell>
          <cell r="AI20">
            <v>3.5402999999999998</v>
          </cell>
          <cell r="AJ20">
            <v>3.7326000000000001</v>
          </cell>
          <cell r="AK20">
            <v>3.9302999999999999</v>
          </cell>
          <cell r="AL20">
            <v>4.1333000000000002</v>
          </cell>
          <cell r="AM20">
            <v>4.3418000000000001</v>
          </cell>
          <cell r="AN20">
            <v>4.5557999999999996</v>
          </cell>
          <cell r="AO20">
            <v>4.7752999999999997</v>
          </cell>
          <cell r="AP20">
            <v>5.0003000000000002</v>
          </cell>
          <cell r="AQ20">
            <v>5.2309000000000001</v>
          </cell>
          <cell r="AR20">
            <v>5.4671000000000003</v>
          </cell>
          <cell r="AS20">
            <v>5.7089999999999996</v>
          </cell>
          <cell r="AT20">
            <v>5.9565999999999999</v>
          </cell>
          <cell r="AU20">
            <v>6.21</v>
          </cell>
          <cell r="AV20">
            <v>6.4691999999999998</v>
          </cell>
          <cell r="AW20">
            <v>6.7342000000000004</v>
          </cell>
        </row>
        <row r="21">
          <cell r="B21">
            <v>3.9100000000000003E-2</v>
          </cell>
          <cell r="C21">
            <v>6.54E-2</v>
          </cell>
          <cell r="D21">
            <v>9.7600000000000006E-2</v>
          </cell>
          <cell r="E21">
            <v>0.13539999999999999</v>
          </cell>
          <cell r="F21">
            <v>0.1787</v>
          </cell>
          <cell r="G21">
            <v>0.22739999999999999</v>
          </cell>
          <cell r="H21">
            <v>0.28149999999999997</v>
          </cell>
          <cell r="I21">
            <v>0.3407</v>
          </cell>
          <cell r="J21">
            <v>0.4052</v>
          </cell>
          <cell r="K21">
            <v>0.4748</v>
          </cell>
          <cell r="L21">
            <v>0.54959999999999998</v>
          </cell>
          <cell r="M21">
            <v>0.62949999999999995</v>
          </cell>
          <cell r="N21">
            <v>0.71450000000000002</v>
          </cell>
          <cell r="O21">
            <v>0.80459999999999998</v>
          </cell>
          <cell r="P21">
            <v>0.89970000000000006</v>
          </cell>
          <cell r="Q21">
            <v>1</v>
          </cell>
          <cell r="R21">
            <v>1.1053999999999999</v>
          </cell>
          <cell r="S21">
            <v>1.2158</v>
          </cell>
          <cell r="T21">
            <v>1.3313999999999999</v>
          </cell>
          <cell r="U21">
            <v>1.4520999999999999</v>
          </cell>
          <cell r="V21">
            <v>1.5780000000000001</v>
          </cell>
          <cell r="W21">
            <v>1.7090000000000001</v>
          </cell>
          <cell r="X21">
            <v>1.8452</v>
          </cell>
          <cell r="Y21">
            <v>1.9866999999999999</v>
          </cell>
          <cell r="Z21">
            <v>2.1333000000000002</v>
          </cell>
          <cell r="AA21">
            <v>2.2852000000000001</v>
          </cell>
          <cell r="AB21">
            <v>2.4424000000000001</v>
          </cell>
          <cell r="AC21">
            <v>2.605</v>
          </cell>
          <cell r="AD21">
            <v>2.7728000000000002</v>
          </cell>
          <cell r="AE21">
            <v>2.9460999999999999</v>
          </cell>
          <cell r="AF21">
            <v>3.1246999999999998</v>
          </cell>
          <cell r="AG21">
            <v>3.3088000000000002</v>
          </cell>
          <cell r="AH21">
            <v>3.4984000000000002</v>
          </cell>
          <cell r="AI21">
            <v>3.6934</v>
          </cell>
          <cell r="AJ21">
            <v>3.8940000000000001</v>
          </cell>
          <cell r="AK21">
            <v>4.1002000000000001</v>
          </cell>
          <cell r="AL21">
            <v>4.3121</v>
          </cell>
          <cell r="AM21">
            <v>4.5294999999999996</v>
          </cell>
          <cell r="AN21">
            <v>4.7526999999999999</v>
          </cell>
          <cell r="AO21">
            <v>4.9816000000000003</v>
          </cell>
          <cell r="AP21">
            <v>5.2163000000000004</v>
          </cell>
          <cell r="AQ21">
            <v>5.4568000000000003</v>
          </cell>
          <cell r="AR21">
            <v>5.7031999999999998</v>
          </cell>
          <cell r="AS21">
            <v>5.9554999999999998</v>
          </cell>
          <cell r="AT21">
            <v>6.2138</v>
          </cell>
          <cell r="AU21">
            <v>6.4779999999999998</v>
          </cell>
          <cell r="AV21">
            <v>6.7483000000000004</v>
          </cell>
          <cell r="AW21">
            <v>7.0247000000000002</v>
          </cell>
        </row>
        <row r="22">
          <cell r="B22">
            <v>4.07E-2</v>
          </cell>
          <cell r="C22">
            <v>6.8099999999999994E-2</v>
          </cell>
          <cell r="D22">
            <v>0.1016</v>
          </cell>
          <cell r="E22">
            <v>0.14099999999999999</v>
          </cell>
          <cell r="F22">
            <v>0.18609999999999999</v>
          </cell>
          <cell r="G22">
            <v>0.2369</v>
          </cell>
          <cell r="H22">
            <v>0.29320000000000002</v>
          </cell>
          <cell r="I22">
            <v>0.35489999999999999</v>
          </cell>
          <cell r="J22">
            <v>0.42209999999999998</v>
          </cell>
          <cell r="K22">
            <v>0.49459999999999998</v>
          </cell>
          <cell r="L22">
            <v>0.57250000000000001</v>
          </cell>
          <cell r="M22">
            <v>0.65569999999999995</v>
          </cell>
          <cell r="N22">
            <v>0.74419999999999997</v>
          </cell>
          <cell r="O22">
            <v>0.83799999999999997</v>
          </cell>
          <cell r="P22">
            <v>0.93720000000000003</v>
          </cell>
          <cell r="Q22">
            <v>1.0416000000000001</v>
          </cell>
          <cell r="R22">
            <v>1.1513</v>
          </cell>
          <cell r="S22">
            <v>1.2664</v>
          </cell>
          <cell r="T22">
            <v>1.3867</v>
          </cell>
          <cell r="U22">
            <v>1.5125</v>
          </cell>
          <cell r="V22">
            <v>1.6435999999999999</v>
          </cell>
          <cell r="W22">
            <v>1.78</v>
          </cell>
          <cell r="X22">
            <v>1.9218999999999999</v>
          </cell>
          <cell r="Y22">
            <v>2.0691999999999999</v>
          </cell>
          <cell r="Z22">
            <v>2.2219000000000002</v>
          </cell>
          <cell r="AA22">
            <v>2.3801000000000001</v>
          </cell>
          <cell r="AB22">
            <v>2.5438999999999998</v>
          </cell>
          <cell r="AC22">
            <v>2.7130999999999998</v>
          </cell>
          <cell r="AD22">
            <v>2.8879000000000001</v>
          </cell>
          <cell r="AE22">
            <v>3.0682999999999998</v>
          </cell>
          <cell r="AF22">
            <v>3.2544</v>
          </cell>
          <cell r="AG22">
            <v>3.4460999999999999</v>
          </cell>
          <cell r="AH22">
            <v>3.6435</v>
          </cell>
          <cell r="AI22">
            <v>3.8466</v>
          </cell>
          <cell r="AJ22">
            <v>4.0555000000000003</v>
          </cell>
          <cell r="AK22">
            <v>4.2702</v>
          </cell>
          <cell r="AL22">
            <v>4.4908000000000001</v>
          </cell>
          <cell r="AM22">
            <v>4.7172000000000001</v>
          </cell>
          <cell r="AN22">
            <v>4.9496000000000002</v>
          </cell>
          <cell r="AO22">
            <v>5.1879999999999997</v>
          </cell>
          <cell r="AP22">
            <v>5.4324000000000003</v>
          </cell>
          <cell r="AQ22">
            <v>5.6828000000000003</v>
          </cell>
          <cell r="AR22">
            <v>5.9393000000000002</v>
          </cell>
          <cell r="AS22">
            <v>6.202</v>
          </cell>
          <cell r="AT22">
            <v>6.4709000000000003</v>
          </cell>
          <cell r="AU22">
            <v>6.7460000000000004</v>
          </cell>
          <cell r="AV22">
            <v>7.0274999999999999</v>
          </cell>
          <cell r="AW22">
            <v>7.3151999999999999</v>
          </cell>
        </row>
        <row r="23">
          <cell r="B23">
            <v>4.24E-2</v>
          </cell>
          <cell r="C23">
            <v>7.0800000000000002E-2</v>
          </cell>
          <cell r="D23">
            <v>0.1057</v>
          </cell>
          <cell r="E23">
            <v>0.1467</v>
          </cell>
          <cell r="F23">
            <v>0.19359999999999999</v>
          </cell>
          <cell r="G23">
            <v>0.24640000000000001</v>
          </cell>
          <cell r="H23">
            <v>0.3049</v>
          </cell>
          <cell r="I23">
            <v>0.36909999999999998</v>
          </cell>
          <cell r="J23">
            <v>0.43890000000000001</v>
          </cell>
          <cell r="K23">
            <v>0.51439999999999997</v>
          </cell>
          <cell r="L23">
            <v>0.59540000000000004</v>
          </cell>
          <cell r="M23">
            <v>0.68189999999999995</v>
          </cell>
          <cell r="N23">
            <v>0.77390000000000003</v>
          </cell>
          <cell r="O23">
            <v>0.87150000000000005</v>
          </cell>
          <cell r="P23">
            <v>0.97460000000000002</v>
          </cell>
          <cell r="Q23">
            <v>1.0831999999999999</v>
          </cell>
          <cell r="R23">
            <v>1.1973</v>
          </cell>
          <cell r="S23">
            <v>1.3169</v>
          </cell>
          <cell r="T23">
            <v>1.4420999999999999</v>
          </cell>
          <cell r="U23">
            <v>1.5728</v>
          </cell>
          <cell r="V23">
            <v>1.7091000000000001</v>
          </cell>
          <cell r="W23">
            <v>1.851</v>
          </cell>
          <cell r="X23">
            <v>1.9985999999999999</v>
          </cell>
          <cell r="Y23">
            <v>2.1516999999999999</v>
          </cell>
          <cell r="Z23">
            <v>2.3105000000000002</v>
          </cell>
          <cell r="AA23">
            <v>2.4750000000000001</v>
          </cell>
          <cell r="AB23">
            <v>2.6453000000000002</v>
          </cell>
          <cell r="AC23">
            <v>2.8212000000000002</v>
          </cell>
          <cell r="AD23">
            <v>3.0030000000000001</v>
          </cell>
          <cell r="AE23">
            <v>3.1905999999999999</v>
          </cell>
          <cell r="AF23">
            <v>3.3839999999999999</v>
          </cell>
          <cell r="AG23">
            <v>3.5832999999999999</v>
          </cell>
          <cell r="AH23">
            <v>3.7885</v>
          </cell>
          <cell r="AI23">
            <v>3.9996999999999998</v>
          </cell>
          <cell r="AJ23">
            <v>4.2168999999999999</v>
          </cell>
          <cell r="AK23">
            <v>4.4401999999999999</v>
          </cell>
          <cell r="AL23">
            <v>4.6695000000000002</v>
          </cell>
          <cell r="AM23">
            <v>4.9048999999999996</v>
          </cell>
          <cell r="AN23">
            <v>5.1464999999999996</v>
          </cell>
          <cell r="AO23">
            <v>5.3943000000000003</v>
          </cell>
          <cell r="AP23">
            <v>5.6483999999999996</v>
          </cell>
          <cell r="AQ23">
            <v>5.9086999999999996</v>
          </cell>
          <cell r="AR23">
            <v>6.1753999999999998</v>
          </cell>
          <cell r="AS23">
            <v>6.4485000000000001</v>
          </cell>
          <cell r="AT23">
            <v>6.7281000000000004</v>
          </cell>
          <cell r="AU23">
            <v>7.0141</v>
          </cell>
          <cell r="AV23">
            <v>7.3066000000000004</v>
          </cell>
          <cell r="AW23">
            <v>7.6056999999999997</v>
          </cell>
        </row>
        <row r="24">
          <cell r="B24">
            <v>4.3999999999999997E-2</v>
          </cell>
          <cell r="C24">
            <v>7.3599999999999999E-2</v>
          </cell>
          <cell r="D24">
            <v>0.10979999999999999</v>
          </cell>
          <cell r="E24">
            <v>0.15229999999999999</v>
          </cell>
          <cell r="F24">
            <v>0.20100000000000001</v>
          </cell>
          <cell r="G24">
            <v>0.25580000000000003</v>
          </cell>
          <cell r="H24">
            <v>0.31659999999999999</v>
          </cell>
          <cell r="I24">
            <v>0.38329999999999997</v>
          </cell>
          <cell r="J24">
            <v>0.45579999999999998</v>
          </cell>
          <cell r="K24">
            <v>0.53410000000000002</v>
          </cell>
          <cell r="L24">
            <v>0.61819999999999997</v>
          </cell>
          <cell r="M24">
            <v>0.70809999999999995</v>
          </cell>
          <cell r="N24">
            <v>0.80369999999999997</v>
          </cell>
          <cell r="O24">
            <v>0.90500000000000003</v>
          </cell>
          <cell r="P24">
            <v>1.012</v>
          </cell>
          <cell r="Q24">
            <v>1.1248</v>
          </cell>
          <cell r="R24">
            <v>1.2432000000000001</v>
          </cell>
          <cell r="S24">
            <v>1.3674999999999999</v>
          </cell>
          <cell r="T24">
            <v>1.4974000000000001</v>
          </cell>
          <cell r="U24">
            <v>1.6332</v>
          </cell>
          <cell r="V24">
            <v>1.7746999999999999</v>
          </cell>
          <cell r="W24">
            <v>1.9219999999999999</v>
          </cell>
          <cell r="X24">
            <v>2.0752000000000002</v>
          </cell>
          <cell r="Y24">
            <v>2.2342</v>
          </cell>
          <cell r="Z24">
            <v>2.3990999999999998</v>
          </cell>
          <cell r="AA24">
            <v>2.5699000000000001</v>
          </cell>
          <cell r="AB24">
            <v>2.7467000000000001</v>
          </cell>
          <cell r="AC24">
            <v>2.9293999999999998</v>
          </cell>
          <cell r="AD24">
            <v>3.1181000000000001</v>
          </cell>
          <cell r="AE24">
            <v>3.3128000000000002</v>
          </cell>
          <cell r="AF24">
            <v>3.5135999999999998</v>
          </cell>
          <cell r="AG24">
            <v>3.7206000000000001</v>
          </cell>
          <cell r="AH24">
            <v>3.9336000000000002</v>
          </cell>
          <cell r="AI24">
            <v>4.1528999999999998</v>
          </cell>
          <cell r="AJ24">
            <v>4.3784000000000001</v>
          </cell>
          <cell r="AK24">
            <v>4.6101000000000001</v>
          </cell>
          <cell r="AL24">
            <v>4.8482000000000003</v>
          </cell>
          <cell r="AM24">
            <v>5.0926</v>
          </cell>
          <cell r="AN24">
            <v>5.3433999999999999</v>
          </cell>
          <cell r="AO24">
            <v>5.6006999999999998</v>
          </cell>
          <cell r="AP24">
            <v>5.8643999999999998</v>
          </cell>
          <cell r="AQ24">
            <v>6.1346999999999996</v>
          </cell>
          <cell r="AR24">
            <v>6.4115000000000002</v>
          </cell>
          <cell r="AS24">
            <v>6.6950000000000003</v>
          </cell>
          <cell r="AT24">
            <v>6.9851999999999999</v>
          </cell>
          <cell r="AU24">
            <v>7.2820999999999998</v>
          </cell>
          <cell r="AV24">
            <v>7.5857999999999999</v>
          </cell>
          <cell r="AW24">
            <v>7.8963000000000001</v>
          </cell>
        </row>
        <row r="25">
          <cell r="B25">
            <v>4.5600000000000002E-2</v>
          </cell>
          <cell r="C25">
            <v>7.6300000000000007E-2</v>
          </cell>
          <cell r="D25">
            <v>0.1138</v>
          </cell>
          <cell r="E25">
            <v>0.15790000000000001</v>
          </cell>
          <cell r="F25">
            <v>0.20849999999999999</v>
          </cell>
          <cell r="G25">
            <v>0.26529999999999998</v>
          </cell>
          <cell r="H25">
            <v>0.32829999999999998</v>
          </cell>
          <cell r="I25">
            <v>0.39750000000000002</v>
          </cell>
          <cell r="J25">
            <v>0.47270000000000001</v>
          </cell>
          <cell r="K25">
            <v>0.55389999999999995</v>
          </cell>
          <cell r="L25">
            <v>0.6411</v>
          </cell>
          <cell r="M25">
            <v>0.73429999999999995</v>
          </cell>
          <cell r="N25">
            <v>0.83340000000000003</v>
          </cell>
          <cell r="O25">
            <v>0.93840000000000001</v>
          </cell>
          <cell r="P25">
            <v>1.0494000000000001</v>
          </cell>
          <cell r="Q25">
            <v>1.1662999999999999</v>
          </cell>
          <cell r="R25">
            <v>1.2891999999999999</v>
          </cell>
          <cell r="S25">
            <v>1.4179999999999999</v>
          </cell>
          <cell r="T25">
            <v>1.5528</v>
          </cell>
          <cell r="U25">
            <v>1.6935</v>
          </cell>
          <cell r="V25">
            <v>1.8403</v>
          </cell>
          <cell r="W25">
            <v>1.9930000000000001</v>
          </cell>
          <cell r="X25">
            <v>2.1518999999999999</v>
          </cell>
          <cell r="Y25">
            <v>2.3167</v>
          </cell>
          <cell r="Z25">
            <v>2.4876999999999998</v>
          </cell>
          <cell r="AA25">
            <v>2.6648000000000001</v>
          </cell>
          <cell r="AB25">
            <v>2.8479999999999999</v>
          </cell>
          <cell r="AC25">
            <v>3.0375000000000001</v>
          </cell>
          <cell r="AD25">
            <v>3.2330999999999999</v>
          </cell>
          <cell r="AE25">
            <v>3.4350999999999998</v>
          </cell>
          <cell r="AF25">
            <v>3.6433</v>
          </cell>
          <cell r="AG25">
            <v>3.8578000000000001</v>
          </cell>
          <cell r="AH25">
            <v>4.0787000000000004</v>
          </cell>
          <cell r="AI25">
            <v>4.306</v>
          </cell>
          <cell r="AJ25">
            <v>4.5397999999999996</v>
          </cell>
          <cell r="AK25">
            <v>4.7801</v>
          </cell>
          <cell r="AL25">
            <v>5.0269000000000004</v>
          </cell>
          <cell r="AM25">
            <v>5.2803000000000004</v>
          </cell>
          <cell r="AN25">
            <v>5.5403000000000002</v>
          </cell>
          <cell r="AO25">
            <v>5.8070000000000004</v>
          </cell>
          <cell r="AP25">
            <v>6.0804</v>
          </cell>
          <cell r="AQ25">
            <v>6.3605999999999998</v>
          </cell>
          <cell r="AR25">
            <v>6.6475999999999997</v>
          </cell>
          <cell r="AS25">
            <v>6.9414999999999996</v>
          </cell>
          <cell r="AT25">
            <v>7.2423000000000002</v>
          </cell>
          <cell r="AU25">
            <v>7.5500999999999996</v>
          </cell>
          <cell r="AV25">
            <v>7.8648999999999996</v>
          </cell>
          <cell r="AW25">
            <v>8.1867999999999999</v>
          </cell>
        </row>
        <row r="26">
          <cell r="B26">
            <v>4.7199999999999999E-2</v>
          </cell>
          <cell r="C26">
            <v>7.9000000000000001E-2</v>
          </cell>
          <cell r="D26">
            <v>0.1179</v>
          </cell>
          <cell r="E26">
            <v>0.1636</v>
          </cell>
          <cell r="F26">
            <v>0.21590000000000001</v>
          </cell>
          <cell r="G26">
            <v>0.27479999999999999</v>
          </cell>
          <cell r="H26">
            <v>0.34</v>
          </cell>
          <cell r="I26">
            <v>0.41160000000000002</v>
          </cell>
          <cell r="J26">
            <v>0.48949999999999999</v>
          </cell>
          <cell r="K26">
            <v>0.57369999999999999</v>
          </cell>
          <cell r="L26">
            <v>0.66400000000000003</v>
          </cell>
          <cell r="M26">
            <v>0.76049999999999995</v>
          </cell>
          <cell r="N26">
            <v>0.86309999999999998</v>
          </cell>
          <cell r="O26">
            <v>0.97189999999999999</v>
          </cell>
          <cell r="P26">
            <v>1.0868</v>
          </cell>
          <cell r="Q26">
            <v>1.2079</v>
          </cell>
          <cell r="R26">
            <v>1.3351</v>
          </cell>
          <cell r="S26">
            <v>1.4684999999999999</v>
          </cell>
          <cell r="T26">
            <v>1.6081000000000001</v>
          </cell>
          <cell r="U26">
            <v>1.7539</v>
          </cell>
          <cell r="V26">
            <v>1.9057999999999999</v>
          </cell>
          <cell r="W26">
            <v>2.0640000000000001</v>
          </cell>
          <cell r="X26">
            <v>2.2284999999999999</v>
          </cell>
          <cell r="Y26">
            <v>2.3992</v>
          </cell>
          <cell r="Z26">
            <v>2.5762999999999998</v>
          </cell>
          <cell r="AA26">
            <v>2.7597</v>
          </cell>
          <cell r="AB26">
            <v>2.9493999999999998</v>
          </cell>
          <cell r="AC26">
            <v>3.1456</v>
          </cell>
          <cell r="AD26">
            <v>3.3481999999999998</v>
          </cell>
          <cell r="AE26">
            <v>3.5573000000000001</v>
          </cell>
          <cell r="AF26">
            <v>3.7728999999999999</v>
          </cell>
          <cell r="AG26">
            <v>3.9950000000000001</v>
          </cell>
          <cell r="AH26">
            <v>4.2237999999999998</v>
          </cell>
          <cell r="AI26">
            <v>4.4592000000000001</v>
          </cell>
          <cell r="AJ26">
            <v>4.7012</v>
          </cell>
          <cell r="AK26">
            <v>4.95</v>
          </cell>
          <cell r="AL26">
            <v>5.2055999999999996</v>
          </cell>
          <cell r="AM26">
            <v>5.468</v>
          </cell>
          <cell r="AN26">
            <v>5.7371999999999996</v>
          </cell>
          <cell r="AO26">
            <v>6.0133000000000001</v>
          </cell>
          <cell r="AP26">
            <v>6.2964000000000002</v>
          </cell>
          <cell r="AQ26">
            <v>6.5865</v>
          </cell>
          <cell r="AR26">
            <v>6.8837000000000002</v>
          </cell>
          <cell r="AS26">
            <v>7.1879999999999997</v>
          </cell>
          <cell r="AT26">
            <v>7.4995000000000003</v>
          </cell>
          <cell r="AU26">
            <v>7.8181000000000003</v>
          </cell>
          <cell r="AV26">
            <v>8.1440999999999999</v>
          </cell>
          <cell r="AW26">
            <v>8.4772999999999996</v>
          </cell>
        </row>
        <row r="27">
          <cell r="B27">
            <v>4.8899999999999999E-2</v>
          </cell>
          <cell r="C27">
            <v>8.1699999999999995E-2</v>
          </cell>
          <cell r="D27">
            <v>0.12189999999999999</v>
          </cell>
          <cell r="E27">
            <v>0.16919999999999999</v>
          </cell>
          <cell r="F27">
            <v>0.22339999999999999</v>
          </cell>
          <cell r="G27">
            <v>0.28420000000000001</v>
          </cell>
          <cell r="H27">
            <v>0.3518</v>
          </cell>
          <cell r="I27">
            <v>0.42580000000000001</v>
          </cell>
          <cell r="J27">
            <v>0.50639999999999996</v>
          </cell>
          <cell r="K27">
            <v>0.59340000000000004</v>
          </cell>
          <cell r="L27">
            <v>0.68679999999999997</v>
          </cell>
          <cell r="M27">
            <v>0.78659999999999997</v>
          </cell>
          <cell r="N27">
            <v>0.89280000000000004</v>
          </cell>
          <cell r="O27">
            <v>1.0054000000000001</v>
          </cell>
          <cell r="P27">
            <v>1.1242000000000001</v>
          </cell>
          <cell r="Q27">
            <v>1.2495000000000001</v>
          </cell>
          <cell r="R27">
            <v>1.3811</v>
          </cell>
          <cell r="S27">
            <v>1.5190999999999999</v>
          </cell>
          <cell r="T27">
            <v>1.6634</v>
          </cell>
          <cell r="U27">
            <v>1.8142</v>
          </cell>
          <cell r="V27">
            <v>1.9714</v>
          </cell>
          <cell r="W27">
            <v>2.1349999999999998</v>
          </cell>
          <cell r="X27">
            <v>2.3050999999999999</v>
          </cell>
          <cell r="Y27">
            <v>2.4817</v>
          </cell>
          <cell r="Z27">
            <v>2.6648999999999998</v>
          </cell>
          <cell r="AA27">
            <v>2.8544999999999998</v>
          </cell>
          <cell r="AB27">
            <v>3.0508000000000002</v>
          </cell>
          <cell r="AC27">
            <v>3.2536999999999998</v>
          </cell>
          <cell r="AD27">
            <v>3.4632999999999998</v>
          </cell>
          <cell r="AE27">
            <v>3.6795</v>
          </cell>
          <cell r="AF27">
            <v>3.9024999999999999</v>
          </cell>
          <cell r="AG27">
            <v>4.1322999999999999</v>
          </cell>
          <cell r="AH27">
            <v>4.3689</v>
          </cell>
          <cell r="AI27">
            <v>4.6123000000000003</v>
          </cell>
          <cell r="AJ27">
            <v>4.8627000000000002</v>
          </cell>
          <cell r="AK27">
            <v>5.12</v>
          </cell>
          <cell r="AL27">
            <v>5.3842999999999996</v>
          </cell>
          <cell r="AM27">
            <v>5.6555999999999997</v>
          </cell>
          <cell r="AN27">
            <v>5.9340999999999999</v>
          </cell>
          <cell r="AO27">
            <v>6.2196999999999996</v>
          </cell>
          <cell r="AP27">
            <v>6.5125000000000002</v>
          </cell>
          <cell r="AQ27">
            <v>6.8125</v>
          </cell>
          <cell r="AR27">
            <v>7.1197999999999997</v>
          </cell>
          <cell r="AS27">
            <v>7.4344999999999999</v>
          </cell>
          <cell r="AT27">
            <v>7.7565999999999997</v>
          </cell>
          <cell r="AU27">
            <v>8.0861000000000001</v>
          </cell>
          <cell r="AV27">
            <v>8.4231999999999996</v>
          </cell>
          <cell r="AW27">
            <v>8.7677999999999994</v>
          </cell>
        </row>
        <row r="28">
          <cell r="B28">
            <v>5.0500000000000003E-2</v>
          </cell>
          <cell r="C28">
            <v>8.4500000000000006E-2</v>
          </cell>
          <cell r="D28">
            <v>0.126</v>
          </cell>
          <cell r="E28">
            <v>0.17480000000000001</v>
          </cell>
          <cell r="F28">
            <v>0.23080000000000001</v>
          </cell>
          <cell r="G28">
            <v>0.29370000000000002</v>
          </cell>
          <cell r="H28">
            <v>0.36349999999999999</v>
          </cell>
          <cell r="I28">
            <v>0.44</v>
          </cell>
          <cell r="J28">
            <v>0.52329999999999999</v>
          </cell>
          <cell r="K28">
            <v>0.61319999999999997</v>
          </cell>
          <cell r="L28">
            <v>0.7097</v>
          </cell>
          <cell r="M28">
            <v>0.81279999999999997</v>
          </cell>
          <cell r="N28">
            <v>0.92249999999999999</v>
          </cell>
          <cell r="O28">
            <v>1.0387999999999999</v>
          </cell>
          <cell r="P28">
            <v>1.1617</v>
          </cell>
          <cell r="Q28">
            <v>1.2910999999999999</v>
          </cell>
          <cell r="R28">
            <v>1.4271</v>
          </cell>
          <cell r="S28">
            <v>1.5696000000000001</v>
          </cell>
          <cell r="T28">
            <v>1.7188000000000001</v>
          </cell>
          <cell r="U28">
            <v>1.8746</v>
          </cell>
          <cell r="V28">
            <v>2.0369999999999999</v>
          </cell>
          <cell r="W28">
            <v>2.206</v>
          </cell>
          <cell r="X28">
            <v>2.3818000000000001</v>
          </cell>
          <cell r="Y28">
            <v>2.5642</v>
          </cell>
          <cell r="Z28">
            <v>2.7534000000000001</v>
          </cell>
          <cell r="AA28">
            <v>2.9493999999999998</v>
          </cell>
          <cell r="AB28">
            <v>3.1522000000000001</v>
          </cell>
          <cell r="AC28">
            <v>3.3618000000000001</v>
          </cell>
          <cell r="AD28">
            <v>3.5783</v>
          </cell>
          <cell r="AE28">
            <v>3.8016999999999999</v>
          </cell>
          <cell r="AF28">
            <v>4.0320999999999998</v>
          </cell>
          <cell r="AG28">
            <v>4.2694999999999999</v>
          </cell>
          <cell r="AH28">
            <v>4.5138999999999996</v>
          </cell>
          <cell r="AI28">
            <v>4.7653999999999996</v>
          </cell>
          <cell r="AJ28">
            <v>5.0240999999999998</v>
          </cell>
          <cell r="AK28">
            <v>5.2899000000000003</v>
          </cell>
          <cell r="AL28">
            <v>5.5629999999999997</v>
          </cell>
          <cell r="AM28">
            <v>5.8433000000000002</v>
          </cell>
          <cell r="AN28">
            <v>6.1310000000000002</v>
          </cell>
          <cell r="AO28">
            <v>6.4260000000000002</v>
          </cell>
          <cell r="AP28">
            <v>6.7285000000000004</v>
          </cell>
          <cell r="AQ28">
            <v>7.0384000000000002</v>
          </cell>
          <cell r="AR28">
            <v>7.3559000000000001</v>
          </cell>
          <cell r="AS28">
            <v>7.681</v>
          </cell>
          <cell r="AT28">
            <v>8.0137</v>
          </cell>
          <cell r="AU28">
            <v>8.3541000000000007</v>
          </cell>
          <cell r="AV28">
            <v>8.7022999999999993</v>
          </cell>
          <cell r="AW28">
            <v>9.0584000000000007</v>
          </cell>
        </row>
        <row r="29">
          <cell r="B29">
            <v>5.21E-2</v>
          </cell>
          <cell r="C29">
            <v>8.72E-2</v>
          </cell>
          <cell r="D29">
            <v>0.13009999999999999</v>
          </cell>
          <cell r="E29">
            <v>0.18049999999999999</v>
          </cell>
          <cell r="F29">
            <v>0.2382</v>
          </cell>
          <cell r="G29">
            <v>0.30320000000000003</v>
          </cell>
          <cell r="H29">
            <v>0.37519999999999998</v>
          </cell>
          <cell r="I29">
            <v>0.45419999999999999</v>
          </cell>
          <cell r="J29">
            <v>0.54010000000000002</v>
          </cell>
          <cell r="K29">
            <v>0.63290000000000002</v>
          </cell>
          <cell r="L29">
            <v>0.73260000000000003</v>
          </cell>
          <cell r="M29">
            <v>0.83899999999999997</v>
          </cell>
          <cell r="N29">
            <v>0.95230000000000004</v>
          </cell>
          <cell r="O29">
            <v>1.0723</v>
          </cell>
          <cell r="P29">
            <v>1.1991000000000001</v>
          </cell>
          <cell r="Q29">
            <v>1.3326</v>
          </cell>
          <cell r="R29">
            <v>1.4730000000000001</v>
          </cell>
          <cell r="S29">
            <v>1.6202000000000001</v>
          </cell>
          <cell r="T29">
            <v>1.7741</v>
          </cell>
          <cell r="U29">
            <v>1.9349000000000001</v>
          </cell>
          <cell r="V29">
            <v>2.1025</v>
          </cell>
          <cell r="W29">
            <v>2.2770000000000001</v>
          </cell>
          <cell r="X29">
            <v>2.4584000000000001</v>
          </cell>
          <cell r="Y29">
            <v>2.6467000000000001</v>
          </cell>
          <cell r="Z29">
            <v>2.8420000000000001</v>
          </cell>
          <cell r="AA29">
            <v>3.0442999999999998</v>
          </cell>
          <cell r="AB29">
            <v>3.2536</v>
          </cell>
          <cell r="AC29">
            <v>3.4699</v>
          </cell>
          <cell r="AD29">
            <v>3.6934</v>
          </cell>
          <cell r="AE29">
            <v>3.9239999999999999</v>
          </cell>
          <cell r="AF29">
            <v>4.1616999999999997</v>
          </cell>
          <cell r="AG29">
            <v>4.4066999999999998</v>
          </cell>
          <cell r="AH29">
            <v>4.6589999999999998</v>
          </cell>
          <cell r="AI29">
            <v>4.9185999999999996</v>
          </cell>
          <cell r="AJ29">
            <v>5.1855000000000002</v>
          </cell>
          <cell r="AK29">
            <v>5.4598000000000004</v>
          </cell>
          <cell r="AL29">
            <v>5.7416</v>
          </cell>
          <cell r="AM29">
            <v>6.0309999999999997</v>
          </cell>
          <cell r="AN29">
            <v>6.3277999999999999</v>
          </cell>
          <cell r="AO29">
            <v>6.6322999999999999</v>
          </cell>
          <cell r="AP29">
            <v>6.9444999999999997</v>
          </cell>
          <cell r="AQ29">
            <v>7.2643000000000004</v>
          </cell>
          <cell r="AR29">
            <v>7.5919999999999996</v>
          </cell>
          <cell r="AS29">
            <v>7.9275000000000002</v>
          </cell>
          <cell r="AT29">
            <v>8.2707999999999995</v>
          </cell>
          <cell r="AU29">
            <v>8.6220999999999997</v>
          </cell>
          <cell r="AV29">
            <v>8.9815000000000005</v>
          </cell>
          <cell r="AW29">
            <v>9.3489000000000004</v>
          </cell>
        </row>
        <row r="30">
          <cell r="B30">
            <v>5.3800000000000001E-2</v>
          </cell>
          <cell r="C30">
            <v>8.9899999999999994E-2</v>
          </cell>
          <cell r="D30">
            <v>0.1341</v>
          </cell>
          <cell r="E30">
            <v>0.18609999999999999</v>
          </cell>
          <cell r="F30">
            <v>0.2457</v>
          </cell>
          <cell r="G30">
            <v>0.31259999999999999</v>
          </cell>
          <cell r="H30">
            <v>0.38690000000000002</v>
          </cell>
          <cell r="I30">
            <v>0.46839999999999998</v>
          </cell>
          <cell r="J30">
            <v>0.55700000000000005</v>
          </cell>
          <cell r="K30">
            <v>0.65269999999999995</v>
          </cell>
          <cell r="L30">
            <v>0.75539999999999996</v>
          </cell>
          <cell r="M30">
            <v>0.86519999999999997</v>
          </cell>
          <cell r="N30">
            <v>0.98199999999999998</v>
          </cell>
          <cell r="O30">
            <v>1.1056999999999999</v>
          </cell>
          <cell r="P30">
            <v>1.2364999999999999</v>
          </cell>
          <cell r="Q30">
            <v>1.3742000000000001</v>
          </cell>
          <cell r="R30">
            <v>1.5189999999999999</v>
          </cell>
          <cell r="S30">
            <v>1.6707000000000001</v>
          </cell>
          <cell r="T30">
            <v>1.8293999999999999</v>
          </cell>
          <cell r="U30">
            <v>1.9952000000000001</v>
          </cell>
          <cell r="V30">
            <v>2.1680999999999999</v>
          </cell>
          <cell r="W30">
            <v>2.3479999999999999</v>
          </cell>
          <cell r="X30">
            <v>2.5350999999999999</v>
          </cell>
          <cell r="Y30">
            <v>2.7292000000000001</v>
          </cell>
          <cell r="Z30">
            <v>2.9306000000000001</v>
          </cell>
          <cell r="AA30">
            <v>3.1392000000000002</v>
          </cell>
          <cell r="AB30">
            <v>3.355</v>
          </cell>
          <cell r="AC30">
            <v>3.5779999999999998</v>
          </cell>
          <cell r="AD30">
            <v>3.8083999999999998</v>
          </cell>
          <cell r="AE30">
            <v>4.0461999999999998</v>
          </cell>
          <cell r="AF30">
            <v>4.2914000000000003</v>
          </cell>
          <cell r="AG30">
            <v>4.5439999999999996</v>
          </cell>
          <cell r="AH30">
            <v>4.8041</v>
          </cell>
          <cell r="AI30">
            <v>5.0716999999999999</v>
          </cell>
          <cell r="AJ30">
            <v>5.3468999999999998</v>
          </cell>
          <cell r="AK30">
            <v>5.6298000000000004</v>
          </cell>
          <cell r="AL30">
            <v>5.9203000000000001</v>
          </cell>
          <cell r="AM30">
            <v>6.2186000000000003</v>
          </cell>
          <cell r="AN30">
            <v>6.5247000000000002</v>
          </cell>
          <cell r="AO30">
            <v>6.8385999999999996</v>
          </cell>
          <cell r="AP30">
            <v>7.1604999999999999</v>
          </cell>
          <cell r="AQ30">
            <v>7.4901999999999997</v>
          </cell>
          <cell r="AR30">
            <v>7.8280000000000003</v>
          </cell>
          <cell r="AS30">
            <v>8.1738999999999997</v>
          </cell>
          <cell r="AT30">
            <v>8.5279000000000007</v>
          </cell>
          <cell r="AU30">
            <v>8.8901000000000003</v>
          </cell>
          <cell r="AV30">
            <v>9.2606000000000002</v>
          </cell>
          <cell r="AW30">
            <v>9.6394000000000002</v>
          </cell>
        </row>
        <row r="31">
          <cell r="B31">
            <v>5.5399999999999998E-2</v>
          </cell>
          <cell r="C31">
            <v>9.2600000000000002E-2</v>
          </cell>
          <cell r="D31">
            <v>0.13819999999999999</v>
          </cell>
          <cell r="E31">
            <v>0.1918</v>
          </cell>
          <cell r="F31">
            <v>0.25309999999999999</v>
          </cell>
          <cell r="G31">
            <v>0.3221</v>
          </cell>
          <cell r="H31">
            <v>0.39860000000000001</v>
          </cell>
          <cell r="I31">
            <v>0.48259999999999997</v>
          </cell>
          <cell r="J31">
            <v>0.57379999999999998</v>
          </cell>
          <cell r="K31">
            <v>0.6724</v>
          </cell>
          <cell r="L31">
            <v>0.77829999999999999</v>
          </cell>
          <cell r="M31">
            <v>0.89139999999999997</v>
          </cell>
          <cell r="N31">
            <v>1.0117</v>
          </cell>
          <cell r="O31">
            <v>1.1392</v>
          </cell>
          <cell r="P31">
            <v>1.2739</v>
          </cell>
          <cell r="Q31">
            <v>1.4157999999999999</v>
          </cell>
          <cell r="R31">
            <v>1.5649</v>
          </cell>
          <cell r="S31">
            <v>1.7212000000000001</v>
          </cell>
          <cell r="T31">
            <v>1.8848</v>
          </cell>
          <cell r="U31">
            <v>2.0556000000000001</v>
          </cell>
          <cell r="V31">
            <v>2.2336</v>
          </cell>
          <cell r="W31">
            <v>2.419</v>
          </cell>
          <cell r="X31">
            <v>2.6116999999999999</v>
          </cell>
          <cell r="Y31">
            <v>2.8117000000000001</v>
          </cell>
          <cell r="Z31">
            <v>3.0192000000000001</v>
          </cell>
          <cell r="AA31">
            <v>3.234</v>
          </cell>
          <cell r="AB31">
            <v>3.4563000000000001</v>
          </cell>
          <cell r="AC31">
            <v>3.6861000000000002</v>
          </cell>
          <cell r="AD31">
            <v>3.9235000000000002</v>
          </cell>
          <cell r="AE31">
            <v>4.1684000000000001</v>
          </cell>
          <cell r="AF31">
            <v>4.4210000000000003</v>
          </cell>
          <cell r="AG31">
            <v>4.6811999999999996</v>
          </cell>
          <cell r="AH31">
            <v>4.9490999999999996</v>
          </cell>
          <cell r="AI31">
            <v>5.2248000000000001</v>
          </cell>
          <cell r="AJ31">
            <v>5.5083000000000002</v>
          </cell>
          <cell r="AK31">
            <v>5.7996999999999996</v>
          </cell>
          <cell r="AL31">
            <v>6.0990000000000002</v>
          </cell>
          <cell r="AM31">
            <v>6.4062999999999999</v>
          </cell>
          <cell r="AN31">
            <v>6.7215999999999996</v>
          </cell>
          <cell r="AO31">
            <v>7.0449000000000002</v>
          </cell>
          <cell r="AP31">
            <v>7.3765000000000001</v>
          </cell>
          <cell r="AQ31">
            <v>7.7161999999999997</v>
          </cell>
          <cell r="AR31">
            <v>8.0640999999999998</v>
          </cell>
          <cell r="AS31">
            <v>8.4204000000000008</v>
          </cell>
          <cell r="AT31">
            <v>8.7850999999999999</v>
          </cell>
          <cell r="AU31">
            <v>9.1582000000000008</v>
          </cell>
          <cell r="AV31">
            <v>9.5396999999999998</v>
          </cell>
          <cell r="AW31">
            <v>9.9298999999999999</v>
          </cell>
        </row>
        <row r="32">
          <cell r="B32">
            <v>5.7000000000000002E-2</v>
          </cell>
          <cell r="C32">
            <v>9.5399999999999999E-2</v>
          </cell>
          <cell r="D32">
            <v>0.14230000000000001</v>
          </cell>
          <cell r="E32">
            <v>0.19739999999999999</v>
          </cell>
          <cell r="F32">
            <v>0.26050000000000001</v>
          </cell>
          <cell r="G32">
            <v>0.33160000000000001</v>
          </cell>
          <cell r="H32">
            <v>0.4103</v>
          </cell>
          <cell r="I32">
            <v>0.49669999999999997</v>
          </cell>
          <cell r="J32">
            <v>0.5907</v>
          </cell>
          <cell r="K32">
            <v>0.69220000000000004</v>
          </cell>
          <cell r="L32">
            <v>0.80120000000000002</v>
          </cell>
          <cell r="M32">
            <v>0.91759999999999997</v>
          </cell>
          <cell r="N32">
            <v>1.0414000000000001</v>
          </cell>
          <cell r="O32">
            <v>1.1727000000000001</v>
          </cell>
          <cell r="P32">
            <v>1.3112999999999999</v>
          </cell>
          <cell r="Q32">
            <v>1.4574</v>
          </cell>
          <cell r="R32">
            <v>1.6108</v>
          </cell>
          <cell r="S32">
            <v>1.7718</v>
          </cell>
          <cell r="T32">
            <v>1.9400999999999999</v>
          </cell>
          <cell r="U32">
            <v>2.1158999999999999</v>
          </cell>
          <cell r="V32">
            <v>2.2991999999999999</v>
          </cell>
          <cell r="W32">
            <v>2.4900000000000002</v>
          </cell>
          <cell r="X32">
            <v>2.6882999999999999</v>
          </cell>
          <cell r="Y32">
            <v>2.8942000000000001</v>
          </cell>
          <cell r="Z32">
            <v>3.1076999999999999</v>
          </cell>
          <cell r="AA32">
            <v>3.3289</v>
          </cell>
          <cell r="AB32">
            <v>3.5577000000000001</v>
          </cell>
          <cell r="AC32">
            <v>3.7942</v>
          </cell>
          <cell r="AD32">
            <v>4.0385</v>
          </cell>
          <cell r="AE32">
            <v>4.2906000000000004</v>
          </cell>
          <cell r="AF32">
            <v>4.5506000000000002</v>
          </cell>
          <cell r="AG32">
            <v>4.8183999999999996</v>
          </cell>
          <cell r="AH32">
            <v>5.0941999999999998</v>
          </cell>
          <cell r="AI32">
            <v>5.3779000000000003</v>
          </cell>
          <cell r="AJ32">
            <v>5.6696999999999997</v>
          </cell>
          <cell r="AK32">
            <v>5.9695999999999998</v>
          </cell>
          <cell r="AL32">
            <v>6.2777000000000003</v>
          </cell>
          <cell r="AM32">
            <v>6.5938999999999997</v>
          </cell>
          <cell r="AN32">
            <v>6.9184000000000001</v>
          </cell>
          <cell r="AO32">
            <v>7.2511999999999999</v>
          </cell>
          <cell r="AP32">
            <v>7.5923999999999996</v>
          </cell>
          <cell r="AQ32">
            <v>7.9420999999999999</v>
          </cell>
          <cell r="AR32">
            <v>8.3002000000000002</v>
          </cell>
          <cell r="AS32">
            <v>8.6669</v>
          </cell>
          <cell r="AT32">
            <v>9.0421999999999993</v>
          </cell>
          <cell r="AU32">
            <v>9.4260999999999999</v>
          </cell>
          <cell r="AV32">
            <v>9.8188999999999993</v>
          </cell>
          <cell r="AW32">
            <v>10.2204</v>
          </cell>
        </row>
      </sheetData>
      <sheetData sheetId="1" refreshError="1"/>
      <sheetData sheetId="2" refreshError="1">
        <row r="2">
          <cell r="B2">
            <v>7.4999999999999997E-3</v>
          </cell>
          <cell r="C2">
            <v>1.29E-2</v>
          </cell>
          <cell r="D2">
            <v>1.9599999999999999E-2</v>
          </cell>
          <cell r="E2">
            <v>2.75E-2</v>
          </cell>
          <cell r="F2">
            <v>3.6499999999999998E-2</v>
          </cell>
          <cell r="G2">
            <v>4.6600000000000003E-2</v>
          </cell>
          <cell r="H2">
            <v>5.7599999999999998E-2</v>
          </cell>
          <cell r="I2">
            <v>6.9599999999999995E-2</v>
          </cell>
          <cell r="J2">
            <v>8.2600000000000007E-2</v>
          </cell>
          <cell r="K2">
            <v>9.6500000000000002E-2</v>
          </cell>
          <cell r="L2">
            <v>0.1114</v>
          </cell>
          <cell r="M2">
            <v>0.12720000000000001</v>
          </cell>
          <cell r="N2">
            <v>0.1439</v>
          </cell>
          <cell r="O2">
            <v>0.16159999999999999</v>
          </cell>
          <cell r="P2">
            <v>0.18029999999999999</v>
          </cell>
          <cell r="Q2">
            <v>0.19989999999999999</v>
          </cell>
          <cell r="R2">
            <v>0.22059999999999999</v>
          </cell>
          <cell r="S2">
            <v>0.24229999999999999</v>
          </cell>
          <cell r="T2">
            <v>0.2651</v>
          </cell>
          <cell r="U2">
            <v>0.28889999999999999</v>
          </cell>
          <cell r="V2">
            <v>0.31390000000000001</v>
          </cell>
          <cell r="W2">
            <v>0.34010000000000001</v>
          </cell>
          <cell r="X2">
            <v>0.3674</v>
          </cell>
          <cell r="Y2">
            <v>0.39600000000000002</v>
          </cell>
          <cell r="Z2">
            <v>0.4259</v>
          </cell>
          <cell r="AA2">
            <v>0.45710000000000001</v>
          </cell>
          <cell r="AB2">
            <v>0.48970000000000002</v>
          </cell>
          <cell r="AC2">
            <v>0.52370000000000005</v>
          </cell>
          <cell r="AD2">
            <v>0.55930000000000002</v>
          </cell>
          <cell r="AE2">
            <v>0.59630000000000005</v>
          </cell>
          <cell r="AF2">
            <v>0.63490000000000002</v>
          </cell>
          <cell r="AG2">
            <v>0.67520000000000002</v>
          </cell>
          <cell r="AH2">
            <v>0.71719999999999995</v>
          </cell>
          <cell r="AI2">
            <v>0.76100000000000001</v>
          </cell>
          <cell r="AJ2">
            <v>0.80649999999999999</v>
          </cell>
          <cell r="AK2">
            <v>0.85399999999999998</v>
          </cell>
          <cell r="AL2">
            <v>0.90349999999999997</v>
          </cell>
          <cell r="AM2">
            <v>0.95499999999999996</v>
          </cell>
          <cell r="AN2">
            <v>1.0085999999999999</v>
          </cell>
          <cell r="AO2">
            <v>1.0644</v>
          </cell>
          <cell r="AP2">
            <v>1.1224000000000001</v>
          </cell>
          <cell r="AQ2">
            <v>1.1828000000000001</v>
          </cell>
          <cell r="AR2">
            <v>1.2457</v>
          </cell>
          <cell r="AS2">
            <v>1.3109999999999999</v>
          </cell>
          <cell r="AT2">
            <v>1.379</v>
          </cell>
          <cell r="AU2">
            <v>1.4497</v>
          </cell>
          <cell r="AV2">
            <v>1.5230999999999999</v>
          </cell>
          <cell r="AW2">
            <v>1.5994999999999999</v>
          </cell>
        </row>
        <row r="3">
          <cell r="B3">
            <v>9.1000000000000004E-3</v>
          </cell>
          <cell r="C3">
            <v>1.5800000000000002E-2</v>
          </cell>
          <cell r="D3">
            <v>2.41E-2</v>
          </cell>
          <cell r="E3">
            <v>3.3799999999999997E-2</v>
          </cell>
          <cell r="F3">
            <v>4.4900000000000002E-2</v>
          </cell>
          <cell r="G3">
            <v>5.7299999999999997E-2</v>
          </cell>
          <cell r="H3">
            <v>7.0999999999999994E-2</v>
          </cell>
          <cell r="I3">
            <v>8.5800000000000001E-2</v>
          </cell>
          <cell r="J3">
            <v>0.1017</v>
          </cell>
          <cell r="K3">
            <v>0.1188</v>
          </cell>
          <cell r="L3">
            <v>0.13689999999999999</v>
          </cell>
          <cell r="M3">
            <v>0.156</v>
          </cell>
          <cell r="N3">
            <v>0.1762</v>
          </cell>
          <cell r="O3">
            <v>0.19750000000000001</v>
          </cell>
          <cell r="P3">
            <v>0.21970000000000001</v>
          </cell>
          <cell r="Q3">
            <v>0.24299999999999999</v>
          </cell>
          <cell r="R3">
            <v>0.26740000000000003</v>
          </cell>
          <cell r="S3">
            <v>0.2928</v>
          </cell>
          <cell r="T3">
            <v>0.31919999999999998</v>
          </cell>
          <cell r="U3">
            <v>0.3468</v>
          </cell>
          <cell r="V3">
            <v>0.3755</v>
          </cell>
          <cell r="W3">
            <v>0.4052</v>
          </cell>
          <cell r="X3">
            <v>0.43619999999999998</v>
          </cell>
          <cell r="Y3">
            <v>0.46829999999999999</v>
          </cell>
          <cell r="Z3">
            <v>0.50160000000000005</v>
          </cell>
          <cell r="AA3">
            <v>0.53610000000000002</v>
          </cell>
          <cell r="AB3">
            <v>0.57189999999999996</v>
          </cell>
          <cell r="AC3">
            <v>0.60899999999999999</v>
          </cell>
          <cell r="AD3">
            <v>0.64749999999999996</v>
          </cell>
          <cell r="AE3">
            <v>0.68730000000000002</v>
          </cell>
          <cell r="AF3">
            <v>0.72850000000000004</v>
          </cell>
          <cell r="AG3">
            <v>0.77110000000000001</v>
          </cell>
          <cell r="AH3">
            <v>0.81530000000000002</v>
          </cell>
          <cell r="AI3">
            <v>0.8609</v>
          </cell>
          <cell r="AJ3">
            <v>0.90820000000000001</v>
          </cell>
          <cell r="AK3">
            <v>0.95699999999999996</v>
          </cell>
          <cell r="AL3">
            <v>1.0076000000000001</v>
          </cell>
          <cell r="AM3">
            <v>1.0598000000000001</v>
          </cell>
          <cell r="AN3">
            <v>1.1137999999999999</v>
          </cell>
          <cell r="AO3">
            <v>1.1697</v>
          </cell>
          <cell r="AP3">
            <v>1.2274</v>
          </cell>
          <cell r="AQ3">
            <v>1.2869999999999999</v>
          </cell>
          <cell r="AR3">
            <v>1.3486</v>
          </cell>
          <cell r="AS3">
            <v>1.4123000000000001</v>
          </cell>
          <cell r="AT3">
            <v>1.478</v>
          </cell>
          <cell r="AU3">
            <v>1.5459000000000001</v>
          </cell>
          <cell r="AV3">
            <v>1.6161000000000001</v>
          </cell>
          <cell r="AW3">
            <v>1.6884999999999999</v>
          </cell>
        </row>
        <row r="4">
          <cell r="B4">
            <v>1.0699999999999999E-2</v>
          </cell>
          <cell r="C4">
            <v>1.8700000000000001E-2</v>
          </cell>
          <cell r="D4">
            <v>2.8500000000000001E-2</v>
          </cell>
          <cell r="E4">
            <v>4.02E-2</v>
          </cell>
          <cell r="F4">
            <v>5.3400000000000003E-2</v>
          </cell>
          <cell r="G4">
            <v>6.83E-2</v>
          </cell>
          <cell r="H4">
            <v>8.4599999999999995E-2</v>
          </cell>
          <cell r="I4">
            <v>0.1022</v>
          </cell>
          <cell r="J4">
            <v>0.1212</v>
          </cell>
          <cell r="K4">
            <v>0.14149999999999999</v>
          </cell>
          <cell r="L4">
            <v>0.16300000000000001</v>
          </cell>
          <cell r="M4">
            <v>0.1857</v>
          </cell>
          <cell r="N4">
            <v>0.20949999999999999</v>
          </cell>
          <cell r="O4">
            <v>0.23449999999999999</v>
          </cell>
          <cell r="P4">
            <v>0.2606</v>
          </cell>
          <cell r="Q4">
            <v>0.2878</v>
          </cell>
          <cell r="R4">
            <v>0.316</v>
          </cell>
          <cell r="S4">
            <v>0.34539999999999998</v>
          </cell>
          <cell r="T4">
            <v>0.37590000000000001</v>
          </cell>
          <cell r="U4">
            <v>0.40749999999999997</v>
          </cell>
          <cell r="V4">
            <v>0.44009999999999999</v>
          </cell>
          <cell r="W4">
            <v>0.47389999999999999</v>
          </cell>
          <cell r="X4">
            <v>0.50880000000000003</v>
          </cell>
          <cell r="Y4">
            <v>0.54479999999999995</v>
          </cell>
          <cell r="Z4">
            <v>0.58199999999999996</v>
          </cell>
          <cell r="AA4">
            <v>0.62039999999999995</v>
          </cell>
          <cell r="AB4">
            <v>0.65990000000000004</v>
          </cell>
          <cell r="AC4">
            <v>0.7006</v>
          </cell>
          <cell r="AD4">
            <v>0.74260000000000004</v>
          </cell>
          <cell r="AE4">
            <v>0.78580000000000005</v>
          </cell>
          <cell r="AF4">
            <v>0.83020000000000005</v>
          </cell>
          <cell r="AG4">
            <v>0.876</v>
          </cell>
          <cell r="AH4">
            <v>0.92310000000000003</v>
          </cell>
          <cell r="AI4">
            <v>0.97150000000000003</v>
          </cell>
          <cell r="AJ4">
            <v>1.0214000000000001</v>
          </cell>
          <cell r="AK4">
            <v>1.0726</v>
          </cell>
          <cell r="AL4">
            <v>1.1253</v>
          </cell>
          <cell r="AM4">
            <v>1.1795</v>
          </cell>
          <cell r="AN4">
            <v>1.2352000000000001</v>
          </cell>
          <cell r="AO4">
            <v>1.2924</v>
          </cell>
          <cell r="AP4">
            <v>1.3512999999999999</v>
          </cell>
          <cell r="AQ4">
            <v>1.4117</v>
          </cell>
          <cell r="AR4">
            <v>1.4738</v>
          </cell>
          <cell r="AS4">
            <v>1.5377000000000001</v>
          </cell>
          <cell r="AT4">
            <v>1.6032</v>
          </cell>
          <cell r="AU4">
            <v>1.6706000000000001</v>
          </cell>
          <cell r="AV4">
            <v>1.7398</v>
          </cell>
          <cell r="AW4">
            <v>1.8108</v>
          </cell>
        </row>
        <row r="5">
          <cell r="B5">
            <v>1.24E-2</v>
          </cell>
          <cell r="C5">
            <v>2.1600000000000001E-2</v>
          </cell>
          <cell r="D5">
            <v>3.3000000000000002E-2</v>
          </cell>
          <cell r="E5">
            <v>4.65E-2</v>
          </cell>
          <cell r="F5">
            <v>6.2E-2</v>
          </cell>
          <cell r="G5">
            <v>7.9299999999999995E-2</v>
          </cell>
          <cell r="H5">
            <v>9.8299999999999998E-2</v>
          </cell>
          <cell r="I5">
            <v>0.11890000000000001</v>
          </cell>
          <cell r="J5">
            <v>0.1411</v>
          </cell>
          <cell r="K5">
            <v>0.1646</v>
          </cell>
          <cell r="L5">
            <v>0.18959999999999999</v>
          </cell>
          <cell r="M5">
            <v>0.216</v>
          </cell>
          <cell r="N5">
            <v>0.24360000000000001</v>
          </cell>
          <cell r="O5">
            <v>0.27239999999999998</v>
          </cell>
          <cell r="P5">
            <v>0.30249999999999999</v>
          </cell>
          <cell r="Q5">
            <v>0.33379999999999999</v>
          </cell>
          <cell r="R5">
            <v>0.36630000000000001</v>
          </cell>
          <cell r="S5">
            <v>0.39979999999999999</v>
          </cell>
          <cell r="T5">
            <v>0.43459999999999999</v>
          </cell>
          <cell r="U5">
            <v>0.47039999999999998</v>
          </cell>
          <cell r="V5">
            <v>0.50739999999999996</v>
          </cell>
          <cell r="W5">
            <v>0.54549999999999998</v>
          </cell>
          <cell r="X5">
            <v>0.5847</v>
          </cell>
          <cell r="Y5">
            <v>0.625</v>
          </cell>
          <cell r="Z5">
            <v>0.66639999999999999</v>
          </cell>
          <cell r="AA5">
            <v>0.70889999999999997</v>
          </cell>
          <cell r="AB5">
            <v>0.75260000000000005</v>
          </cell>
          <cell r="AC5">
            <v>0.7974</v>
          </cell>
          <cell r="AD5">
            <v>0.84340000000000004</v>
          </cell>
          <cell r="AE5">
            <v>0.89049999999999996</v>
          </cell>
          <cell r="AF5">
            <v>0.93879999999999997</v>
          </cell>
          <cell r="AG5">
            <v>0.98819999999999997</v>
          </cell>
          <cell r="AH5">
            <v>1.0388999999999999</v>
          </cell>
          <cell r="AI5">
            <v>1.0908</v>
          </cell>
          <cell r="AJ5">
            <v>1.1439999999999999</v>
          </cell>
          <cell r="AK5">
            <v>1.1983999999999999</v>
          </cell>
          <cell r="AL5">
            <v>1.2541</v>
          </cell>
          <cell r="AM5">
            <v>1.3109999999999999</v>
          </cell>
          <cell r="AN5">
            <v>1.3694</v>
          </cell>
          <cell r="AO5">
            <v>1.429</v>
          </cell>
          <cell r="AP5">
            <v>1.4901</v>
          </cell>
          <cell r="AQ5">
            <v>1.5525</v>
          </cell>
          <cell r="AR5">
            <v>1.6163000000000001</v>
          </cell>
          <cell r="AS5">
            <v>1.6817</v>
          </cell>
          <cell r="AT5">
            <v>1.7484</v>
          </cell>
          <cell r="AU5">
            <v>1.8167</v>
          </cell>
          <cell r="AV5">
            <v>1.8866000000000001</v>
          </cell>
          <cell r="AW5">
            <v>1.958</v>
          </cell>
        </row>
        <row r="6">
          <cell r="B6">
            <v>1.4E-2</v>
          </cell>
          <cell r="C6">
            <v>2.4500000000000001E-2</v>
          </cell>
          <cell r="D6">
            <v>3.7499999999999999E-2</v>
          </cell>
          <cell r="E6">
            <v>5.2999999999999999E-2</v>
          </cell>
          <cell r="F6">
            <v>7.0699999999999999E-2</v>
          </cell>
          <cell r="G6">
            <v>9.0399999999999994E-2</v>
          </cell>
          <cell r="H6">
            <v>0.11219999999999999</v>
          </cell>
          <cell r="I6">
            <v>0.1358</v>
          </cell>
          <cell r="J6">
            <v>0.16109999999999999</v>
          </cell>
          <cell r="K6">
            <v>0.18809999999999999</v>
          </cell>
          <cell r="L6">
            <v>0.2167</v>
          </cell>
          <cell r="M6">
            <v>0.24679999999999999</v>
          </cell>
          <cell r="N6">
            <v>0.27829999999999999</v>
          </cell>
          <cell r="O6">
            <v>0.31119999999999998</v>
          </cell>
          <cell r="P6">
            <v>0.34539999999999998</v>
          </cell>
          <cell r="Q6">
            <v>0.38090000000000002</v>
          </cell>
          <cell r="R6">
            <v>0.41770000000000002</v>
          </cell>
          <cell r="S6">
            <v>0.45569999999999999</v>
          </cell>
          <cell r="T6">
            <v>0.49490000000000001</v>
          </cell>
          <cell r="U6">
            <v>0.53520000000000001</v>
          </cell>
          <cell r="V6">
            <v>0.57669999999999999</v>
          </cell>
          <cell r="W6">
            <v>0.61939999999999995</v>
          </cell>
          <cell r="X6">
            <v>0.66320000000000001</v>
          </cell>
          <cell r="Y6">
            <v>0.70799999999999996</v>
          </cell>
          <cell r="Z6">
            <v>0.754</v>
          </cell>
          <cell r="AA6">
            <v>0.80110000000000003</v>
          </cell>
          <cell r="AB6">
            <v>0.84919999999999995</v>
          </cell>
          <cell r="AC6">
            <v>0.89849999999999997</v>
          </cell>
          <cell r="AD6">
            <v>0.94889999999999997</v>
          </cell>
          <cell r="AE6">
            <v>1.0003</v>
          </cell>
          <cell r="AF6">
            <v>1.0528</v>
          </cell>
          <cell r="AG6">
            <v>1.1065</v>
          </cell>
          <cell r="AH6">
            <v>1.1613</v>
          </cell>
          <cell r="AI6">
            <v>1.2171000000000001</v>
          </cell>
          <cell r="AJ6">
            <v>1.2742</v>
          </cell>
          <cell r="AK6">
            <v>1.3323</v>
          </cell>
          <cell r="AL6">
            <v>1.3915999999999999</v>
          </cell>
          <cell r="AM6">
            <v>1.4520999999999999</v>
          </cell>
          <cell r="AN6">
            <v>1.5137</v>
          </cell>
          <cell r="AO6">
            <v>1.5766</v>
          </cell>
          <cell r="AP6">
            <v>1.6406000000000001</v>
          </cell>
          <cell r="AQ6">
            <v>1.7059</v>
          </cell>
          <cell r="AR6">
            <v>1.7724</v>
          </cell>
          <cell r="AS6">
            <v>1.8401000000000001</v>
          </cell>
          <cell r="AT6">
            <v>1.9091</v>
          </cell>
          <cell r="AU6">
            <v>1.9795</v>
          </cell>
          <cell r="AV6">
            <v>2.0510999999999999</v>
          </cell>
          <cell r="AW6">
            <v>2.1240000000000001</v>
          </cell>
        </row>
        <row r="7">
          <cell r="B7">
            <v>1.5699999999999999E-2</v>
          </cell>
          <cell r="C7">
            <v>2.7400000000000001E-2</v>
          </cell>
          <cell r="D7">
            <v>4.2099999999999999E-2</v>
          </cell>
          <cell r="E7">
            <v>5.9400000000000001E-2</v>
          </cell>
          <cell r="F7">
            <v>7.9299999999999995E-2</v>
          </cell>
          <cell r="G7">
            <v>0.1016</v>
          </cell>
          <cell r="H7">
            <v>0.12609999999999999</v>
          </cell>
          <cell r="I7">
            <v>0.15279999999999999</v>
          </cell>
          <cell r="J7">
            <v>0.18140000000000001</v>
          </cell>
          <cell r="K7">
            <v>0.21179999999999999</v>
          </cell>
          <cell r="L7">
            <v>0.24399999999999999</v>
          </cell>
          <cell r="M7">
            <v>0.27800000000000002</v>
          </cell>
          <cell r="N7">
            <v>0.3135</v>
          </cell>
          <cell r="O7">
            <v>0.35049999999999998</v>
          </cell>
          <cell r="P7">
            <v>0.38900000000000001</v>
          </cell>
          <cell r="Q7">
            <v>0.4289</v>
          </cell>
          <cell r="R7">
            <v>0.47010000000000002</v>
          </cell>
          <cell r="S7">
            <v>0.51270000000000004</v>
          </cell>
          <cell r="T7">
            <v>0.55649999999999999</v>
          </cell>
          <cell r="U7">
            <v>0.60160000000000002</v>
          </cell>
          <cell r="V7">
            <v>0.64780000000000004</v>
          </cell>
          <cell r="W7">
            <v>0.69520000000000004</v>
          </cell>
          <cell r="X7">
            <v>0.74380000000000002</v>
          </cell>
          <cell r="Y7">
            <v>0.79349999999999998</v>
          </cell>
          <cell r="Z7">
            <v>0.84430000000000005</v>
          </cell>
          <cell r="AA7">
            <v>0.89610000000000001</v>
          </cell>
          <cell r="AB7">
            <v>0.94910000000000005</v>
          </cell>
          <cell r="AC7">
            <v>1.0031000000000001</v>
          </cell>
          <cell r="AD7">
            <v>1.0582</v>
          </cell>
          <cell r="AE7">
            <v>1.1143000000000001</v>
          </cell>
          <cell r="AF7">
            <v>1.1715</v>
          </cell>
          <cell r="AG7">
            <v>1.2297</v>
          </cell>
          <cell r="AH7">
            <v>1.2888999999999999</v>
          </cell>
          <cell r="AI7">
            <v>1.3492</v>
          </cell>
          <cell r="AJ7">
            <v>1.4106000000000001</v>
          </cell>
          <cell r="AK7">
            <v>1.4729000000000001</v>
          </cell>
          <cell r="AL7">
            <v>1.5363</v>
          </cell>
          <cell r="AM7">
            <v>1.6008</v>
          </cell>
          <cell r="AN7">
            <v>1.6662999999999999</v>
          </cell>
          <cell r="AO7">
            <v>1.7329000000000001</v>
          </cell>
          <cell r="AP7">
            <v>1.8006</v>
          </cell>
          <cell r="AQ7">
            <v>1.8693</v>
          </cell>
          <cell r="AR7">
            <v>1.9391</v>
          </cell>
          <cell r="AS7">
            <v>2.0099999999999998</v>
          </cell>
          <cell r="AT7">
            <v>2.0821000000000001</v>
          </cell>
          <cell r="AU7">
            <v>2.1551999999999998</v>
          </cell>
          <cell r="AV7">
            <v>2.2294999999999998</v>
          </cell>
          <cell r="AW7">
            <v>2.3048999999999999</v>
          </cell>
        </row>
        <row r="8">
          <cell r="B8">
            <v>1.7299999999999999E-2</v>
          </cell>
          <cell r="C8">
            <v>3.0300000000000001E-2</v>
          </cell>
          <cell r="D8">
            <v>4.6600000000000003E-2</v>
          </cell>
          <cell r="E8">
            <v>6.59E-2</v>
          </cell>
          <cell r="F8">
            <v>8.7999999999999995E-2</v>
          </cell>
          <cell r="G8">
            <v>0.1129</v>
          </cell>
          <cell r="H8">
            <v>0.14019999999999999</v>
          </cell>
          <cell r="I8">
            <v>0.1699</v>
          </cell>
          <cell r="J8">
            <v>0.20180000000000001</v>
          </cell>
          <cell r="K8">
            <v>0.23569999999999999</v>
          </cell>
          <cell r="L8">
            <v>0.2717</v>
          </cell>
          <cell r="M8">
            <v>0.3095</v>
          </cell>
          <cell r="N8">
            <v>0.34899999999999998</v>
          </cell>
          <cell r="O8">
            <v>0.39029999999999998</v>
          </cell>
          <cell r="P8">
            <v>0.43309999999999998</v>
          </cell>
          <cell r="Q8">
            <v>0.47749999999999998</v>
          </cell>
          <cell r="R8">
            <v>0.52339999999999998</v>
          </cell>
          <cell r="S8">
            <v>0.5706</v>
          </cell>
          <cell r="T8">
            <v>0.61919999999999997</v>
          </cell>
          <cell r="U8">
            <v>0.66910000000000003</v>
          </cell>
          <cell r="V8">
            <v>0.72030000000000005</v>
          </cell>
          <cell r="W8">
            <v>0.77259999999999995</v>
          </cell>
          <cell r="X8">
            <v>0.82620000000000005</v>
          </cell>
          <cell r="Y8">
            <v>0.88090000000000002</v>
          </cell>
          <cell r="Z8">
            <v>0.93669999999999998</v>
          </cell>
          <cell r="AA8">
            <v>0.99360000000000004</v>
          </cell>
          <cell r="AB8">
            <v>1.0516000000000001</v>
          </cell>
          <cell r="AC8">
            <v>1.1106</v>
          </cell>
          <cell r="AD8">
            <v>1.1707000000000001</v>
          </cell>
          <cell r="AE8">
            <v>1.2318</v>
          </cell>
          <cell r="AF8">
            <v>1.2939000000000001</v>
          </cell>
          <cell r="AG8">
            <v>1.357</v>
          </cell>
          <cell r="AH8">
            <v>1.421</v>
          </cell>
          <cell r="AI8">
            <v>1.4861</v>
          </cell>
          <cell r="AJ8">
            <v>1.5521</v>
          </cell>
          <cell r="AK8">
            <v>1.6191</v>
          </cell>
          <cell r="AL8">
            <v>1.6870000000000001</v>
          </cell>
          <cell r="AM8">
            <v>1.7559</v>
          </cell>
          <cell r="AN8">
            <v>1.8257000000000001</v>
          </cell>
          <cell r="AO8">
            <v>1.8965000000000001</v>
          </cell>
          <cell r="AP8">
            <v>1.9682999999999999</v>
          </cell>
          <cell r="AQ8">
            <v>2.0409999999999999</v>
          </cell>
          <cell r="AR8">
            <v>2.1147</v>
          </cell>
          <cell r="AS8">
            <v>2.1892999999999998</v>
          </cell>
          <cell r="AT8">
            <v>2.2648999999999999</v>
          </cell>
          <cell r="AU8">
            <v>2.3414999999999999</v>
          </cell>
          <cell r="AV8">
            <v>2.419</v>
          </cell>
          <cell r="AW8">
            <v>2.4975000000000001</v>
          </cell>
        </row>
        <row r="9">
          <cell r="B9">
            <v>1.9E-2</v>
          </cell>
          <cell r="C9">
            <v>3.32E-2</v>
          </cell>
          <cell r="D9">
            <v>5.11E-2</v>
          </cell>
          <cell r="E9">
            <v>7.2400000000000006E-2</v>
          </cell>
          <cell r="F9">
            <v>9.6799999999999997E-2</v>
          </cell>
          <cell r="G9">
            <v>0.1242</v>
          </cell>
          <cell r="H9">
            <v>0.15429999999999999</v>
          </cell>
          <cell r="I9">
            <v>0.18709999999999999</v>
          </cell>
          <cell r="J9">
            <v>0.2223</v>
          </cell>
          <cell r="K9">
            <v>0.25979999999999998</v>
          </cell>
          <cell r="L9">
            <v>0.29949999999999999</v>
          </cell>
          <cell r="M9">
            <v>0.34129999999999999</v>
          </cell>
          <cell r="N9">
            <v>0.38500000000000001</v>
          </cell>
          <cell r="O9">
            <v>0.43049999999999999</v>
          </cell>
          <cell r="P9">
            <v>0.4778</v>
          </cell>
          <cell r="Q9">
            <v>0.52669999999999995</v>
          </cell>
          <cell r="R9">
            <v>0.57730000000000004</v>
          </cell>
          <cell r="S9">
            <v>0.62929999999999997</v>
          </cell>
          <cell r="T9">
            <v>0.68279999999999996</v>
          </cell>
          <cell r="U9">
            <v>0.73770000000000002</v>
          </cell>
          <cell r="V9">
            <v>0.79390000000000005</v>
          </cell>
          <cell r="W9">
            <v>0.85140000000000005</v>
          </cell>
          <cell r="X9">
            <v>0.91010000000000002</v>
          </cell>
          <cell r="Y9">
            <v>0.97</v>
          </cell>
          <cell r="Z9">
            <v>1.0309999999999999</v>
          </cell>
          <cell r="AA9">
            <v>1.0931</v>
          </cell>
          <cell r="AB9">
            <v>1.1564000000000001</v>
          </cell>
          <cell r="AC9">
            <v>1.2205999999999999</v>
          </cell>
          <cell r="AD9">
            <v>1.2859</v>
          </cell>
          <cell r="AE9">
            <v>1.3522000000000001</v>
          </cell>
          <cell r="AF9">
            <v>1.4195</v>
          </cell>
          <cell r="AG9">
            <v>1.4877</v>
          </cell>
          <cell r="AH9">
            <v>1.5569</v>
          </cell>
          <cell r="AI9">
            <v>1.627</v>
          </cell>
          <cell r="AJ9">
            <v>1.698</v>
          </cell>
          <cell r="AK9">
            <v>1.7699</v>
          </cell>
          <cell r="AL9">
            <v>1.8426</v>
          </cell>
          <cell r="AM9">
            <v>1.9162999999999999</v>
          </cell>
          <cell r="AN9">
            <v>1.9907999999999999</v>
          </cell>
          <cell r="AO9">
            <v>2.0661999999999998</v>
          </cell>
          <cell r="AP9">
            <v>2.1425000000000001</v>
          </cell>
          <cell r="AQ9">
            <v>2.2195999999999998</v>
          </cell>
          <cell r="AR9">
            <v>2.2974999999999999</v>
          </cell>
          <cell r="AS9">
            <v>2.3763000000000001</v>
          </cell>
          <cell r="AT9">
            <v>2.456</v>
          </cell>
          <cell r="AU9">
            <v>2.5365000000000002</v>
          </cell>
          <cell r="AV9">
            <v>2.6177999999999999</v>
          </cell>
          <cell r="AW9">
            <v>2.7</v>
          </cell>
        </row>
        <row r="10">
          <cell r="B10">
            <v>2.06E-2</v>
          </cell>
          <cell r="C10">
            <v>3.6200000000000003E-2</v>
          </cell>
          <cell r="D10">
            <v>5.57E-2</v>
          </cell>
          <cell r="E10">
            <v>7.8899999999999998E-2</v>
          </cell>
          <cell r="F10">
            <v>0.1055</v>
          </cell>
          <cell r="G10">
            <v>0.13550000000000001</v>
          </cell>
          <cell r="H10">
            <v>0.16850000000000001</v>
          </cell>
          <cell r="I10">
            <v>0.20430000000000001</v>
          </cell>
          <cell r="J10">
            <v>0.2429</v>
          </cell>
          <cell r="K10">
            <v>0.28399999999999997</v>
          </cell>
          <cell r="L10">
            <v>0.32750000000000001</v>
          </cell>
          <cell r="M10">
            <v>0.37319999999999998</v>
          </cell>
          <cell r="N10">
            <v>0.42109999999999997</v>
          </cell>
          <cell r="O10">
            <v>0.47099999999999997</v>
          </cell>
          <cell r="P10">
            <v>0.52280000000000004</v>
          </cell>
          <cell r="Q10">
            <v>0.57640000000000002</v>
          </cell>
          <cell r="R10">
            <v>0.63180000000000003</v>
          </cell>
          <cell r="S10">
            <v>0.68869999999999998</v>
          </cell>
          <cell r="T10">
            <v>0.74719999999999998</v>
          </cell>
          <cell r="U10">
            <v>0.80710000000000004</v>
          </cell>
          <cell r="V10">
            <v>0.86850000000000005</v>
          </cell>
          <cell r="W10">
            <v>0.93120000000000003</v>
          </cell>
          <cell r="X10">
            <v>0.99519999999999997</v>
          </cell>
          <cell r="Y10">
            <v>1.0604</v>
          </cell>
          <cell r="Z10">
            <v>1.1268</v>
          </cell>
          <cell r="AA10">
            <v>1.1943999999999999</v>
          </cell>
          <cell r="AB10">
            <v>1.2629999999999999</v>
          </cell>
          <cell r="AC10">
            <v>1.3327</v>
          </cell>
          <cell r="AD10">
            <v>1.4034</v>
          </cell>
          <cell r="AE10">
            <v>1.4751000000000001</v>
          </cell>
          <cell r="AF10">
            <v>1.5478000000000001</v>
          </cell>
          <cell r="AG10">
            <v>1.6214</v>
          </cell>
          <cell r="AH10">
            <v>1.6959</v>
          </cell>
          <cell r="AI10">
            <v>1.7712000000000001</v>
          </cell>
          <cell r="AJ10">
            <v>1.8474999999999999</v>
          </cell>
          <cell r="AK10">
            <v>1.9246000000000001</v>
          </cell>
          <cell r="AL10">
            <v>2.0024999999999999</v>
          </cell>
          <cell r="AM10">
            <v>2.0811999999999999</v>
          </cell>
          <cell r="AN10">
            <v>2.1606999999999998</v>
          </cell>
          <cell r="AO10">
            <v>2.2410000000000001</v>
          </cell>
          <cell r="AP10">
            <v>2.3220999999999998</v>
          </cell>
          <cell r="AQ10">
            <v>2.4039999999999999</v>
          </cell>
          <cell r="AR10">
            <v>2.4864999999999999</v>
          </cell>
          <cell r="AS10">
            <v>2.5699000000000001</v>
          </cell>
          <cell r="AT10">
            <v>2.6539999999999999</v>
          </cell>
          <cell r="AU10">
            <v>2.7387999999999999</v>
          </cell>
          <cell r="AV10">
            <v>2.8243</v>
          </cell>
          <cell r="AW10">
            <v>2.9106000000000001</v>
          </cell>
        </row>
        <row r="11">
          <cell r="B11">
            <v>2.23E-2</v>
          </cell>
          <cell r="C11">
            <v>3.9100000000000003E-2</v>
          </cell>
          <cell r="D11">
            <v>6.0199999999999997E-2</v>
          </cell>
          <cell r="E11">
            <v>8.5400000000000004E-2</v>
          </cell>
          <cell r="F11">
            <v>0.1143</v>
          </cell>
          <cell r="G11">
            <v>0.14680000000000001</v>
          </cell>
          <cell r="H11">
            <v>0.1827</v>
          </cell>
          <cell r="I11">
            <v>0.22159999999999999</v>
          </cell>
          <cell r="J11">
            <v>0.2636</v>
          </cell>
          <cell r="K11">
            <v>0.30830000000000002</v>
          </cell>
          <cell r="L11">
            <v>0.35560000000000003</v>
          </cell>
          <cell r="M11">
            <v>0.40539999999999998</v>
          </cell>
          <cell r="N11">
            <v>0.45750000000000002</v>
          </cell>
          <cell r="O11">
            <v>0.51180000000000003</v>
          </cell>
          <cell r="P11">
            <v>0.56820000000000004</v>
          </cell>
          <cell r="Q11">
            <v>0.62649999999999995</v>
          </cell>
          <cell r="R11">
            <v>0.68669999999999998</v>
          </cell>
          <cell r="S11">
            <v>0.74860000000000004</v>
          </cell>
          <cell r="T11">
            <v>0.81220000000000003</v>
          </cell>
          <cell r="U11">
            <v>0.87729999999999997</v>
          </cell>
          <cell r="V11">
            <v>0.94399999999999995</v>
          </cell>
          <cell r="W11">
            <v>1.012</v>
          </cell>
          <cell r="X11">
            <v>1.0813999999999999</v>
          </cell>
          <cell r="Y11">
            <v>1.1520999999999999</v>
          </cell>
          <cell r="Z11">
            <v>1.224</v>
          </cell>
          <cell r="AA11">
            <v>1.2970999999999999</v>
          </cell>
          <cell r="AB11">
            <v>1.3713</v>
          </cell>
          <cell r="AC11">
            <v>1.4464999999999999</v>
          </cell>
          <cell r="AD11">
            <v>1.5227999999999999</v>
          </cell>
          <cell r="AE11">
            <v>1.6001000000000001</v>
          </cell>
          <cell r="AF11">
            <v>1.6783999999999999</v>
          </cell>
          <cell r="AG11">
            <v>1.7575000000000001</v>
          </cell>
          <cell r="AH11">
            <v>1.8374999999999999</v>
          </cell>
          <cell r="AI11">
            <v>1.9184000000000001</v>
          </cell>
          <cell r="AJ11">
            <v>2.0001000000000002</v>
          </cell>
          <cell r="AK11">
            <v>2.0827</v>
          </cell>
          <cell r="AL11">
            <v>2.1659000000000002</v>
          </cell>
          <cell r="AM11">
            <v>2.25</v>
          </cell>
          <cell r="AN11">
            <v>2.3348</v>
          </cell>
          <cell r="AO11">
            <v>2.4201999999999999</v>
          </cell>
          <cell r="AP11">
            <v>2.5064000000000002</v>
          </cell>
          <cell r="AQ11">
            <v>2.5933000000000002</v>
          </cell>
          <cell r="AR11">
            <v>2.6808000000000001</v>
          </cell>
          <cell r="AS11">
            <v>2.7690000000000001</v>
          </cell>
          <cell r="AT11">
            <v>2.8578999999999999</v>
          </cell>
          <cell r="AU11">
            <v>2.9472999999999998</v>
          </cell>
          <cell r="AV11">
            <v>3.0373999999999999</v>
          </cell>
          <cell r="AW11">
            <v>3.1280999999999999</v>
          </cell>
        </row>
        <row r="12">
          <cell r="B12">
            <v>2.3900000000000001E-2</v>
          </cell>
          <cell r="C12">
            <v>4.2000000000000003E-2</v>
          </cell>
          <cell r="D12">
            <v>6.4799999999999996E-2</v>
          </cell>
          <cell r="E12">
            <v>9.1899999999999996E-2</v>
          </cell>
          <cell r="F12">
            <v>0.1231</v>
          </cell>
          <cell r="G12">
            <v>0.15820000000000001</v>
          </cell>
          <cell r="H12">
            <v>0.19689999999999999</v>
          </cell>
          <cell r="I12">
            <v>0.23899999999999999</v>
          </cell>
          <cell r="J12">
            <v>0.2843</v>
          </cell>
          <cell r="K12">
            <v>0.3327</v>
          </cell>
          <cell r="L12">
            <v>0.38390000000000002</v>
          </cell>
          <cell r="M12">
            <v>0.43769999999999998</v>
          </cell>
          <cell r="N12">
            <v>0.49409999999999998</v>
          </cell>
          <cell r="O12">
            <v>0.55289999999999995</v>
          </cell>
          <cell r="P12">
            <v>0.6139</v>
          </cell>
          <cell r="Q12">
            <v>0.67700000000000005</v>
          </cell>
          <cell r="R12">
            <v>0.74199999999999999</v>
          </cell>
          <cell r="S12">
            <v>0.80900000000000005</v>
          </cell>
          <cell r="T12">
            <v>0.87770000000000004</v>
          </cell>
          <cell r="U12">
            <v>0.94810000000000005</v>
          </cell>
          <cell r="V12">
            <v>1.0201</v>
          </cell>
          <cell r="W12">
            <v>1.0935999999999999</v>
          </cell>
          <cell r="X12">
            <v>1.1685000000000001</v>
          </cell>
          <cell r="Y12">
            <v>1.2447999999999999</v>
          </cell>
          <cell r="Z12">
            <v>1.3223</v>
          </cell>
          <cell r="AA12">
            <v>1.401</v>
          </cell>
          <cell r="AB12">
            <v>1.4809000000000001</v>
          </cell>
          <cell r="AC12">
            <v>1.5619000000000001</v>
          </cell>
          <cell r="AD12">
            <v>1.6439999999999999</v>
          </cell>
          <cell r="AE12">
            <v>1.7270000000000001</v>
          </cell>
          <cell r="AF12">
            <v>1.8109999999999999</v>
          </cell>
          <cell r="AG12">
            <v>1.8957999999999999</v>
          </cell>
          <cell r="AH12">
            <v>1.9816</v>
          </cell>
          <cell r="AI12">
            <v>2.0682</v>
          </cell>
          <cell r="AJ12">
            <v>2.1555</v>
          </cell>
          <cell r="AK12">
            <v>2.2437</v>
          </cell>
          <cell r="AL12">
            <v>2.3325</v>
          </cell>
          <cell r="AM12">
            <v>2.4220999999999999</v>
          </cell>
          <cell r="AN12">
            <v>2.5124</v>
          </cell>
          <cell r="AO12">
            <v>2.6032999999999999</v>
          </cell>
          <cell r="AP12">
            <v>2.6947999999999999</v>
          </cell>
          <cell r="AQ12">
            <v>2.7869000000000002</v>
          </cell>
          <cell r="AR12">
            <v>2.8797000000000001</v>
          </cell>
          <cell r="AS12">
            <v>2.9729999999999999</v>
          </cell>
          <cell r="AT12">
            <v>3.0669</v>
          </cell>
          <cell r="AU12">
            <v>3.1613000000000002</v>
          </cell>
          <cell r="AV12">
            <v>3.2562000000000002</v>
          </cell>
          <cell r="AW12">
            <v>3.3517000000000001</v>
          </cell>
        </row>
        <row r="13">
          <cell r="B13">
            <v>2.5600000000000001E-2</v>
          </cell>
          <cell r="C13">
            <v>4.4999999999999998E-2</v>
          </cell>
          <cell r="D13">
            <v>6.93E-2</v>
          </cell>
          <cell r="E13">
            <v>9.8400000000000001E-2</v>
          </cell>
          <cell r="F13">
            <v>0.13189999999999999</v>
          </cell>
          <cell r="G13">
            <v>0.1696</v>
          </cell>
          <cell r="H13">
            <v>0.21110000000000001</v>
          </cell>
          <cell r="I13">
            <v>0.25640000000000002</v>
          </cell>
          <cell r="J13">
            <v>0.30509999999999998</v>
          </cell>
          <cell r="K13">
            <v>0.35709999999999997</v>
          </cell>
          <cell r="L13">
            <v>0.41220000000000001</v>
          </cell>
          <cell r="M13">
            <v>0.47020000000000001</v>
          </cell>
          <cell r="N13">
            <v>0.53090000000000004</v>
          </cell>
          <cell r="O13">
            <v>0.59409999999999996</v>
          </cell>
          <cell r="P13">
            <v>0.65969999999999995</v>
          </cell>
          <cell r="Q13">
            <v>0.72770000000000001</v>
          </cell>
          <cell r="R13">
            <v>0.79769999999999996</v>
          </cell>
          <cell r="S13">
            <v>0.86980000000000002</v>
          </cell>
          <cell r="T13">
            <v>0.94369999999999998</v>
          </cell>
          <cell r="U13">
            <v>1.0195000000000001</v>
          </cell>
          <cell r="V13">
            <v>1.0969</v>
          </cell>
          <cell r="W13">
            <v>1.1758999999999999</v>
          </cell>
          <cell r="X13">
            <v>1.2564</v>
          </cell>
          <cell r="Y13">
            <v>1.3383</v>
          </cell>
          <cell r="Z13">
            <v>1.4216</v>
          </cell>
          <cell r="AA13">
            <v>1.5061</v>
          </cell>
          <cell r="AB13">
            <v>1.5918000000000001</v>
          </cell>
          <cell r="AC13">
            <v>1.6786000000000001</v>
          </cell>
          <cell r="AD13">
            <v>1.7665</v>
          </cell>
          <cell r="AE13">
            <v>1.8553999999999999</v>
          </cell>
          <cell r="AF13">
            <v>1.9453</v>
          </cell>
          <cell r="AG13">
            <v>2.0360999999999998</v>
          </cell>
          <cell r="AH13">
            <v>2.1276999999999999</v>
          </cell>
          <cell r="AI13">
            <v>2.2201</v>
          </cell>
          <cell r="AJ13">
            <v>2.3132999999999999</v>
          </cell>
          <cell r="AK13">
            <v>2.4072</v>
          </cell>
          <cell r="AL13">
            <v>2.5019</v>
          </cell>
          <cell r="AM13">
            <v>2.5972</v>
          </cell>
          <cell r="AN13">
            <v>2.6930999999999998</v>
          </cell>
          <cell r="AO13">
            <v>2.7896000000000001</v>
          </cell>
          <cell r="AP13">
            <v>2.8866999999999998</v>
          </cell>
          <cell r="AQ13">
            <v>2.9843000000000002</v>
          </cell>
          <cell r="AR13">
            <v>3.0825</v>
          </cell>
          <cell r="AS13">
            <v>3.1812</v>
          </cell>
          <cell r="AT13">
            <v>3.2803</v>
          </cell>
          <cell r="AU13">
            <v>3.3799000000000001</v>
          </cell>
          <cell r="AV13">
            <v>3.48</v>
          </cell>
          <cell r="AW13">
            <v>3.5804</v>
          </cell>
        </row>
        <row r="14">
          <cell r="B14">
            <v>2.7199999999999998E-2</v>
          </cell>
          <cell r="C14">
            <v>4.7899999999999998E-2</v>
          </cell>
          <cell r="D14">
            <v>7.3899999999999993E-2</v>
          </cell>
          <cell r="E14">
            <v>0.10489999999999999</v>
          </cell>
          <cell r="F14">
            <v>0.14069999999999999</v>
          </cell>
          <cell r="G14">
            <v>0.18099999999999999</v>
          </cell>
          <cell r="H14">
            <v>0.22539999999999999</v>
          </cell>
          <cell r="I14">
            <v>0.27379999999999999</v>
          </cell>
          <cell r="J14">
            <v>0.32600000000000001</v>
          </cell>
          <cell r="K14">
            <v>0.38169999999999998</v>
          </cell>
          <cell r="L14">
            <v>0.44059999999999999</v>
          </cell>
          <cell r="M14">
            <v>0.50270000000000004</v>
          </cell>
          <cell r="N14">
            <v>0.56769999999999998</v>
          </cell>
          <cell r="O14">
            <v>0.63549999999999995</v>
          </cell>
          <cell r="P14">
            <v>0.70579999999999998</v>
          </cell>
          <cell r="Q14">
            <v>0.77859999999999996</v>
          </cell>
          <cell r="R14">
            <v>0.85370000000000001</v>
          </cell>
          <cell r="S14">
            <v>0.93089999999999995</v>
          </cell>
          <cell r="T14">
            <v>1.0101</v>
          </cell>
          <cell r="U14">
            <v>1.0912999999999999</v>
          </cell>
          <cell r="V14">
            <v>1.1741999999999999</v>
          </cell>
          <cell r="W14">
            <v>1.2587999999999999</v>
          </cell>
          <cell r="X14">
            <v>1.345</v>
          </cell>
          <cell r="Y14">
            <v>1.4327000000000001</v>
          </cell>
          <cell r="Z14">
            <v>1.5217000000000001</v>
          </cell>
          <cell r="AA14">
            <v>1.6121000000000001</v>
          </cell>
          <cell r="AB14">
            <v>1.7037</v>
          </cell>
          <cell r="AC14">
            <v>1.7965</v>
          </cell>
          <cell r="AD14">
            <v>1.8904000000000001</v>
          </cell>
          <cell r="AE14">
            <v>1.9853000000000001</v>
          </cell>
          <cell r="AF14">
            <v>2.0811999999999999</v>
          </cell>
          <cell r="AG14">
            <v>2.1779000000000002</v>
          </cell>
          <cell r="AH14">
            <v>2.2755000000000001</v>
          </cell>
          <cell r="AI14">
            <v>2.3740000000000001</v>
          </cell>
          <cell r="AJ14">
            <v>2.4731999999999998</v>
          </cell>
          <cell r="AK14">
            <v>2.573</v>
          </cell>
          <cell r="AL14">
            <v>2.6736</v>
          </cell>
          <cell r="AM14">
            <v>2.7747999999999999</v>
          </cell>
          <cell r="AN14">
            <v>2.8765000000000001</v>
          </cell>
          <cell r="AO14">
            <v>2.9788999999999999</v>
          </cell>
          <cell r="AP14">
            <v>3.0817000000000001</v>
          </cell>
          <cell r="AQ14">
            <v>3.1850000000000001</v>
          </cell>
          <cell r="AR14">
            <v>3.2888000000000002</v>
          </cell>
          <cell r="AS14">
            <v>3.3931</v>
          </cell>
          <cell r="AT14">
            <v>3.4977</v>
          </cell>
          <cell r="AU14">
            <v>3.6027</v>
          </cell>
          <cell r="AV14">
            <v>3.7081</v>
          </cell>
          <cell r="AW14">
            <v>3.8138000000000001</v>
          </cell>
        </row>
        <row r="15">
          <cell r="B15">
            <v>2.8899999999999999E-2</v>
          </cell>
          <cell r="C15">
            <v>5.0799999999999998E-2</v>
          </cell>
          <cell r="D15">
            <v>7.85E-2</v>
          </cell>
          <cell r="E15">
            <v>0.1115</v>
          </cell>
          <cell r="F15">
            <v>0.14949999999999999</v>
          </cell>
          <cell r="G15">
            <v>0.19239999999999999</v>
          </cell>
          <cell r="H15">
            <v>0.2397</v>
          </cell>
          <cell r="I15">
            <v>0.2913</v>
          </cell>
          <cell r="J15">
            <v>0.34689999999999999</v>
          </cell>
          <cell r="K15">
            <v>0.40629999999999999</v>
          </cell>
          <cell r="L15">
            <v>0.46920000000000001</v>
          </cell>
          <cell r="M15">
            <v>0.53539999999999999</v>
          </cell>
          <cell r="N15">
            <v>0.60470000000000002</v>
          </cell>
          <cell r="O15">
            <v>0.67700000000000005</v>
          </cell>
          <cell r="P15">
            <v>0.75209999999999999</v>
          </cell>
          <cell r="Q15">
            <v>0.82979999999999998</v>
          </cell>
          <cell r="R15">
            <v>0.90990000000000004</v>
          </cell>
          <cell r="S15">
            <v>0.99229999999999996</v>
          </cell>
          <cell r="T15">
            <v>1.0769</v>
          </cell>
          <cell r="U15">
            <v>1.1635</v>
          </cell>
          <cell r="V15">
            <v>1.252</v>
          </cell>
          <cell r="W15">
            <v>1.3422000000000001</v>
          </cell>
          <cell r="X15">
            <v>1.4341999999999999</v>
          </cell>
          <cell r="Y15">
            <v>1.5277000000000001</v>
          </cell>
          <cell r="Z15">
            <v>1.6226</v>
          </cell>
          <cell r="AA15">
            <v>1.7190000000000001</v>
          </cell>
          <cell r="AB15">
            <v>1.8166</v>
          </cell>
          <cell r="AC15">
            <v>1.9154</v>
          </cell>
          <cell r="AD15">
            <v>2.0154000000000001</v>
          </cell>
          <cell r="AE15">
            <v>2.1164000000000001</v>
          </cell>
          <cell r="AF15">
            <v>2.2183999999999999</v>
          </cell>
          <cell r="AG15">
            <v>2.3212999999999999</v>
          </cell>
          <cell r="AH15">
            <v>2.4249999999999998</v>
          </cell>
          <cell r="AI15">
            <v>2.5295999999999998</v>
          </cell>
          <cell r="AJ15">
            <v>2.6347999999999998</v>
          </cell>
          <cell r="AK15">
            <v>2.7408000000000001</v>
          </cell>
          <cell r="AL15">
            <v>2.8473999999999999</v>
          </cell>
          <cell r="AM15">
            <v>2.9546999999999999</v>
          </cell>
          <cell r="AN15">
            <v>3.0623999999999998</v>
          </cell>
          <cell r="AO15">
            <v>3.1707000000000001</v>
          </cell>
          <cell r="AP15">
            <v>3.2795000000000001</v>
          </cell>
          <cell r="AQ15">
            <v>3.3887</v>
          </cell>
          <cell r="AR15">
            <v>3.4983</v>
          </cell>
          <cell r="AS15">
            <v>3.6082000000000001</v>
          </cell>
          <cell r="AT15">
            <v>3.7185000000000001</v>
          </cell>
          <cell r="AU15">
            <v>3.8290999999999999</v>
          </cell>
          <cell r="AV15">
            <v>3.94</v>
          </cell>
          <cell r="AW15">
            <v>4.0511999999999997</v>
          </cell>
        </row>
        <row r="16">
          <cell r="B16">
            <v>3.0499999999999999E-2</v>
          </cell>
          <cell r="C16">
            <v>5.3800000000000001E-2</v>
          </cell>
          <cell r="D16">
            <v>8.3000000000000004E-2</v>
          </cell>
          <cell r="E16">
            <v>0.11799999999999999</v>
          </cell>
          <cell r="F16">
            <v>0.1583</v>
          </cell>
          <cell r="G16">
            <v>0.20380000000000001</v>
          </cell>
          <cell r="H16">
            <v>0.254</v>
          </cell>
          <cell r="I16">
            <v>0.30880000000000002</v>
          </cell>
          <cell r="J16">
            <v>0.36780000000000002</v>
          </cell>
          <cell r="K16">
            <v>0.43090000000000001</v>
          </cell>
          <cell r="L16">
            <v>0.49769999999999998</v>
          </cell>
          <cell r="M16">
            <v>0.56810000000000005</v>
          </cell>
          <cell r="N16">
            <v>0.64180000000000004</v>
          </cell>
          <cell r="O16">
            <v>0.71870000000000001</v>
          </cell>
          <cell r="P16">
            <v>0.79849999999999999</v>
          </cell>
          <cell r="Q16">
            <v>0.88119999999999998</v>
          </cell>
          <cell r="R16">
            <v>0.96640000000000004</v>
          </cell>
          <cell r="S16">
            <v>1.054</v>
          </cell>
          <cell r="T16">
            <v>1.1439999999999999</v>
          </cell>
          <cell r="U16">
            <v>1.236</v>
          </cell>
          <cell r="V16">
            <v>1.3301000000000001</v>
          </cell>
          <cell r="W16">
            <v>1.4260999999999999</v>
          </cell>
          <cell r="X16">
            <v>1.5239</v>
          </cell>
          <cell r="Y16">
            <v>1.6233</v>
          </cell>
          <cell r="Z16">
            <v>1.7242</v>
          </cell>
          <cell r="AA16">
            <v>1.8266</v>
          </cell>
          <cell r="AB16">
            <v>1.9302999999999999</v>
          </cell>
          <cell r="AC16">
            <v>2.0352000000000001</v>
          </cell>
          <cell r="AD16">
            <v>2.1413000000000002</v>
          </cell>
          <cell r="AE16">
            <v>2.2484999999999999</v>
          </cell>
          <cell r="AF16">
            <v>2.3567</v>
          </cell>
          <cell r="AG16">
            <v>2.4659</v>
          </cell>
          <cell r="AH16">
            <v>2.5758999999999999</v>
          </cell>
          <cell r="AI16">
            <v>2.6867000000000001</v>
          </cell>
          <cell r="AJ16">
            <v>2.7982</v>
          </cell>
          <cell r="AK16">
            <v>2.9104000000000001</v>
          </cell>
          <cell r="AL16">
            <v>3.0232000000000001</v>
          </cell>
          <cell r="AM16">
            <v>3.1366000000000001</v>
          </cell>
          <cell r="AN16">
            <v>3.2505000000000002</v>
          </cell>
          <cell r="AO16">
            <v>3.3649</v>
          </cell>
          <cell r="AP16">
            <v>3.4796999999999998</v>
          </cell>
          <cell r="AQ16">
            <v>3.5949</v>
          </cell>
          <cell r="AR16">
            <v>3.7103999999999999</v>
          </cell>
          <cell r="AS16">
            <v>3.8262999999999998</v>
          </cell>
          <cell r="AT16">
            <v>3.9424999999999999</v>
          </cell>
          <cell r="AU16">
            <v>4.0587999999999997</v>
          </cell>
          <cell r="AV16">
            <v>4.1755000000000004</v>
          </cell>
          <cell r="AW16">
            <v>4.2922000000000002</v>
          </cell>
        </row>
        <row r="17">
          <cell r="B17">
            <v>3.2199999999999999E-2</v>
          </cell>
          <cell r="C17">
            <v>5.67E-2</v>
          </cell>
          <cell r="D17">
            <v>8.7599999999999997E-2</v>
          </cell>
          <cell r="E17">
            <v>0.1245</v>
          </cell>
          <cell r="F17">
            <v>0.16719999999999999</v>
          </cell>
          <cell r="G17">
            <v>0.2152</v>
          </cell>
          <cell r="H17">
            <v>0.26840000000000003</v>
          </cell>
          <cell r="I17">
            <v>0.32629999999999998</v>
          </cell>
          <cell r="J17">
            <v>0.38879999999999998</v>
          </cell>
          <cell r="K17">
            <v>0.4556</v>
          </cell>
          <cell r="L17">
            <v>0.52629999999999999</v>
          </cell>
          <cell r="M17">
            <v>0.60089999999999999</v>
          </cell>
          <cell r="N17">
            <v>0.67900000000000005</v>
          </cell>
          <cell r="O17">
            <v>0.76049999999999995</v>
          </cell>
          <cell r="P17">
            <v>0.84509999999999996</v>
          </cell>
          <cell r="Q17">
            <v>0.93269999999999997</v>
          </cell>
          <cell r="R17">
            <v>1.0229999999999999</v>
          </cell>
          <cell r="S17">
            <v>1.1158999999999999</v>
          </cell>
          <cell r="T17">
            <v>1.2113</v>
          </cell>
          <cell r="U17">
            <v>1.3089</v>
          </cell>
          <cell r="V17">
            <v>1.4087000000000001</v>
          </cell>
          <cell r="W17">
            <v>1.5104</v>
          </cell>
          <cell r="X17">
            <v>1.6140000000000001</v>
          </cell>
          <cell r="Y17">
            <v>1.7194</v>
          </cell>
          <cell r="Z17">
            <v>1.8263</v>
          </cell>
          <cell r="AA17">
            <v>1.9348000000000001</v>
          </cell>
          <cell r="AB17">
            <v>2.0447000000000002</v>
          </cell>
          <cell r="AC17">
            <v>2.1558000000000002</v>
          </cell>
          <cell r="AD17">
            <v>2.2682000000000002</v>
          </cell>
          <cell r="AE17">
            <v>2.3816999999999999</v>
          </cell>
          <cell r="AF17">
            <v>2.4962</v>
          </cell>
          <cell r="AG17">
            <v>2.6116999999999999</v>
          </cell>
          <cell r="AH17">
            <v>2.7280000000000002</v>
          </cell>
          <cell r="AI17">
            <v>2.8451</v>
          </cell>
          <cell r="AJ17">
            <v>2.9630000000000001</v>
          </cell>
          <cell r="AK17">
            <v>3.0815000000000001</v>
          </cell>
          <cell r="AL17">
            <v>3.2006000000000001</v>
          </cell>
          <cell r="AM17">
            <v>3.3203</v>
          </cell>
          <cell r="AN17">
            <v>3.4405000000000001</v>
          </cell>
          <cell r="AO17">
            <v>3.5611000000000002</v>
          </cell>
          <cell r="AP17">
            <v>3.6821000000000002</v>
          </cell>
          <cell r="AQ17">
            <v>3.8033999999999999</v>
          </cell>
          <cell r="AR17">
            <v>3.9251</v>
          </cell>
          <cell r="AS17">
            <v>4.0469999999999997</v>
          </cell>
          <cell r="AT17">
            <v>4.1691000000000003</v>
          </cell>
          <cell r="AU17">
            <v>4.2915000000000001</v>
          </cell>
          <cell r="AV17">
            <v>4.4138999999999999</v>
          </cell>
          <cell r="AW17">
            <v>4.5365000000000002</v>
          </cell>
        </row>
        <row r="18">
          <cell r="B18">
            <v>3.3799999999999997E-2</v>
          </cell>
          <cell r="C18">
            <v>5.96E-2</v>
          </cell>
          <cell r="D18">
            <v>9.2200000000000004E-2</v>
          </cell>
          <cell r="E18">
            <v>0.13109999999999999</v>
          </cell>
          <cell r="F18">
            <v>0.17599999999999999</v>
          </cell>
          <cell r="G18">
            <v>0.22670000000000001</v>
          </cell>
          <cell r="H18">
            <v>0.28270000000000001</v>
          </cell>
          <cell r="I18">
            <v>0.34379999999999999</v>
          </cell>
          <cell r="J18">
            <v>0.4098</v>
          </cell>
          <cell r="K18">
            <v>0.4803</v>
          </cell>
          <cell r="L18">
            <v>0.55500000000000005</v>
          </cell>
          <cell r="M18">
            <v>0.63380000000000003</v>
          </cell>
          <cell r="N18">
            <v>0.71630000000000005</v>
          </cell>
          <cell r="O18">
            <v>0.8024</v>
          </cell>
          <cell r="P18">
            <v>0.89180000000000004</v>
          </cell>
          <cell r="Q18">
            <v>0.98429999999999995</v>
          </cell>
          <cell r="R18">
            <v>1.0798000000000001</v>
          </cell>
          <cell r="S18">
            <v>1.1780999999999999</v>
          </cell>
          <cell r="T18">
            <v>1.2788999999999999</v>
          </cell>
          <cell r="U18">
            <v>1.3821000000000001</v>
          </cell>
          <cell r="V18">
            <v>1.4875</v>
          </cell>
          <cell r="W18">
            <v>1.5951</v>
          </cell>
          <cell r="X18">
            <v>1.7045999999999999</v>
          </cell>
          <cell r="Y18">
            <v>1.8160000000000001</v>
          </cell>
          <cell r="Z18">
            <v>1.929</v>
          </cell>
          <cell r="AA18">
            <v>2.0436999999999999</v>
          </cell>
          <cell r="AB18">
            <v>2.1597</v>
          </cell>
          <cell r="AC18">
            <v>2.2772000000000001</v>
          </cell>
          <cell r="AD18">
            <v>2.3959000000000001</v>
          </cell>
          <cell r="AE18">
            <v>2.5156999999999998</v>
          </cell>
          <cell r="AF18">
            <v>2.6366000000000001</v>
          </cell>
          <cell r="AG18">
            <v>2.7585000000000002</v>
          </cell>
          <cell r="AH18">
            <v>2.8812000000000002</v>
          </cell>
          <cell r="AI18">
            <v>3.0047999999999999</v>
          </cell>
          <cell r="AJ18">
            <v>3.1291000000000002</v>
          </cell>
          <cell r="AK18">
            <v>3.254</v>
          </cell>
          <cell r="AL18">
            <v>3.3795999999999999</v>
          </cell>
          <cell r="AM18">
            <v>3.5055999999999998</v>
          </cell>
          <cell r="AN18">
            <v>3.6322000000000001</v>
          </cell>
          <cell r="AO18">
            <v>3.7591000000000001</v>
          </cell>
          <cell r="AP18">
            <v>3.8864999999999998</v>
          </cell>
          <cell r="AQ18">
            <v>4.0141</v>
          </cell>
          <cell r="AR18">
            <v>4.1420000000000003</v>
          </cell>
          <cell r="AS18">
            <v>4.2701000000000002</v>
          </cell>
          <cell r="AT18">
            <v>4.3982999999999999</v>
          </cell>
          <cell r="AU18">
            <v>4.5266999999999999</v>
          </cell>
          <cell r="AV18">
            <v>4.6551999999999998</v>
          </cell>
          <cell r="AW18">
            <v>4.7836999999999996</v>
          </cell>
        </row>
        <row r="19">
          <cell r="B19">
            <v>3.5499999999999997E-2</v>
          </cell>
          <cell r="C19">
            <v>6.2600000000000003E-2</v>
          </cell>
          <cell r="D19">
            <v>9.6699999999999994E-2</v>
          </cell>
          <cell r="E19">
            <v>0.1376</v>
          </cell>
          <cell r="F19">
            <v>0.18479999999999999</v>
          </cell>
          <cell r="G19">
            <v>0.23810000000000001</v>
          </cell>
          <cell r="H19">
            <v>0.29709999999999998</v>
          </cell>
          <cell r="I19">
            <v>0.3614</v>
          </cell>
          <cell r="J19">
            <v>0.43080000000000002</v>
          </cell>
          <cell r="K19">
            <v>0.505</v>
          </cell>
          <cell r="L19">
            <v>0.5837</v>
          </cell>
          <cell r="M19">
            <v>0.66669999999999996</v>
          </cell>
          <cell r="N19">
            <v>0.75360000000000005</v>
          </cell>
          <cell r="O19">
            <v>0.84430000000000005</v>
          </cell>
          <cell r="P19">
            <v>0.93859999999999999</v>
          </cell>
          <cell r="Q19">
            <v>1.0361</v>
          </cell>
          <cell r="R19">
            <v>1.1368</v>
          </cell>
          <cell r="S19">
            <v>1.2403999999999999</v>
          </cell>
          <cell r="T19">
            <v>1.3466</v>
          </cell>
          <cell r="U19">
            <v>1.4555</v>
          </cell>
          <cell r="V19">
            <v>1.5667</v>
          </cell>
          <cell r="W19">
            <v>1.6800999999999999</v>
          </cell>
          <cell r="X19">
            <v>1.7956000000000001</v>
          </cell>
          <cell r="Y19">
            <v>1.913</v>
          </cell>
          <cell r="Z19">
            <v>2.0322</v>
          </cell>
          <cell r="AA19">
            <v>2.153</v>
          </cell>
          <cell r="AB19">
            <v>2.2753999999999999</v>
          </cell>
          <cell r="AC19">
            <v>2.3992</v>
          </cell>
          <cell r="AD19">
            <v>2.5242</v>
          </cell>
          <cell r="AE19">
            <v>2.6505000000000001</v>
          </cell>
          <cell r="AF19">
            <v>2.7778</v>
          </cell>
          <cell r="AG19">
            <v>2.9062000000000001</v>
          </cell>
          <cell r="AH19">
            <v>3.0354999999999999</v>
          </cell>
          <cell r="AI19">
            <v>3.1655000000000002</v>
          </cell>
          <cell r="AJ19">
            <v>3.2963</v>
          </cell>
          <cell r="AK19">
            <v>3.4278</v>
          </cell>
          <cell r="AL19">
            <v>3.5598999999999998</v>
          </cell>
          <cell r="AM19">
            <v>3.6924000000000001</v>
          </cell>
          <cell r="AN19">
            <v>3.8254999999999999</v>
          </cell>
          <cell r="AO19">
            <v>3.9588999999999999</v>
          </cell>
          <cell r="AP19">
            <v>4.0926</v>
          </cell>
          <cell r="AQ19">
            <v>4.2266000000000004</v>
          </cell>
          <cell r="AR19">
            <v>4.3609</v>
          </cell>
          <cell r="AS19">
            <v>4.4953000000000003</v>
          </cell>
          <cell r="AT19">
            <v>4.6298000000000004</v>
          </cell>
          <cell r="AU19">
            <v>4.7644000000000002</v>
          </cell>
          <cell r="AV19">
            <v>4.899</v>
          </cell>
          <cell r="AW19">
            <v>5.0335999999999999</v>
          </cell>
        </row>
        <row r="20">
          <cell r="B20">
            <v>3.7100000000000001E-2</v>
          </cell>
          <cell r="C20">
            <v>6.5500000000000003E-2</v>
          </cell>
          <cell r="D20">
            <v>0.1013</v>
          </cell>
          <cell r="E20">
            <v>0.14410000000000001</v>
          </cell>
          <cell r="F20">
            <v>0.19370000000000001</v>
          </cell>
          <cell r="G20">
            <v>0.24959999999999999</v>
          </cell>
          <cell r="H20">
            <v>0.31140000000000001</v>
          </cell>
          <cell r="I20">
            <v>0.379</v>
          </cell>
          <cell r="J20">
            <v>0.45179999999999998</v>
          </cell>
          <cell r="K20">
            <v>0.52980000000000005</v>
          </cell>
          <cell r="L20">
            <v>0.61250000000000004</v>
          </cell>
          <cell r="M20">
            <v>0.6996</v>
          </cell>
          <cell r="N20">
            <v>0.79100000000000004</v>
          </cell>
          <cell r="O20">
            <v>0.88639999999999997</v>
          </cell>
          <cell r="P20">
            <v>0.98550000000000004</v>
          </cell>
          <cell r="Q20">
            <v>1.0880000000000001</v>
          </cell>
          <cell r="R20">
            <v>1.1939</v>
          </cell>
          <cell r="S20">
            <v>1.3028</v>
          </cell>
          <cell r="T20">
            <v>1.4146000000000001</v>
          </cell>
          <cell r="U20">
            <v>1.5290999999999999</v>
          </cell>
          <cell r="V20">
            <v>1.6460999999999999</v>
          </cell>
          <cell r="W20">
            <v>1.7654000000000001</v>
          </cell>
          <cell r="X20">
            <v>1.8869</v>
          </cell>
          <cell r="Y20">
            <v>2.0104000000000002</v>
          </cell>
          <cell r="Z20">
            <v>2.1356999999999999</v>
          </cell>
          <cell r="AA20">
            <v>2.2627999999999999</v>
          </cell>
          <cell r="AB20">
            <v>2.3915000000000002</v>
          </cell>
          <cell r="AC20">
            <v>2.5217000000000001</v>
          </cell>
          <cell r="AD20">
            <v>2.6532</v>
          </cell>
          <cell r="AE20">
            <v>2.786</v>
          </cell>
          <cell r="AF20">
            <v>2.9199000000000002</v>
          </cell>
          <cell r="AG20">
            <v>3.0548000000000002</v>
          </cell>
          <cell r="AH20">
            <v>3.1905999999999999</v>
          </cell>
          <cell r="AI20">
            <v>3.3273000000000001</v>
          </cell>
          <cell r="AJ20">
            <v>3.4647000000000001</v>
          </cell>
          <cell r="AK20">
            <v>3.6027999999999998</v>
          </cell>
          <cell r="AL20">
            <v>3.7414000000000001</v>
          </cell>
          <cell r="AM20">
            <v>3.8805999999999998</v>
          </cell>
          <cell r="AN20">
            <v>4.0202</v>
          </cell>
          <cell r="AO20">
            <v>4.1600999999999999</v>
          </cell>
          <cell r="AP20">
            <v>4.3003999999999998</v>
          </cell>
          <cell r="AQ20">
            <v>4.4409000000000001</v>
          </cell>
          <cell r="AR20">
            <v>4.5815999999999999</v>
          </cell>
          <cell r="AS20">
            <v>4.7224000000000004</v>
          </cell>
          <cell r="AT20">
            <v>4.8632999999999997</v>
          </cell>
          <cell r="AU20">
            <v>5.0042</v>
          </cell>
          <cell r="AV20">
            <v>5.1449999999999996</v>
          </cell>
          <cell r="AW20">
            <v>5.2858000000000001</v>
          </cell>
        </row>
        <row r="21">
          <cell r="B21">
            <v>3.8800000000000001E-2</v>
          </cell>
          <cell r="C21">
            <v>6.8500000000000005E-2</v>
          </cell>
          <cell r="D21">
            <v>0.10589999999999999</v>
          </cell>
          <cell r="E21">
            <v>0.1507</v>
          </cell>
          <cell r="F21">
            <v>0.20250000000000001</v>
          </cell>
          <cell r="G21">
            <v>0.26100000000000001</v>
          </cell>
          <cell r="H21">
            <v>0.32579999999999998</v>
          </cell>
          <cell r="I21">
            <v>0.39650000000000002</v>
          </cell>
          <cell r="J21">
            <v>0.47289999999999999</v>
          </cell>
          <cell r="K21">
            <v>0.55459999999999998</v>
          </cell>
          <cell r="L21">
            <v>0.64119999999999999</v>
          </cell>
          <cell r="M21">
            <v>0.73260000000000003</v>
          </cell>
          <cell r="N21">
            <v>0.82850000000000001</v>
          </cell>
          <cell r="O21">
            <v>0.92849999999999999</v>
          </cell>
          <cell r="P21">
            <v>1.0324</v>
          </cell>
          <cell r="Q21">
            <v>1.1400999999999999</v>
          </cell>
          <cell r="R21">
            <v>1.2511000000000001</v>
          </cell>
          <cell r="S21">
            <v>1.3653999999999999</v>
          </cell>
          <cell r="T21">
            <v>1.4827999999999999</v>
          </cell>
          <cell r="U21">
            <v>1.6029</v>
          </cell>
          <cell r="V21">
            <v>1.7257</v>
          </cell>
          <cell r="W21">
            <v>1.8509</v>
          </cell>
          <cell r="X21">
            <v>1.9784999999999999</v>
          </cell>
          <cell r="Y21">
            <v>2.1080999999999999</v>
          </cell>
          <cell r="Z21">
            <v>2.2397</v>
          </cell>
          <cell r="AA21">
            <v>2.3731</v>
          </cell>
          <cell r="AB21">
            <v>2.5082</v>
          </cell>
          <cell r="AC21">
            <v>2.6448</v>
          </cell>
          <cell r="AD21">
            <v>2.7827999999999999</v>
          </cell>
          <cell r="AE21">
            <v>2.9220999999999999</v>
          </cell>
          <cell r="AF21">
            <v>3.0626000000000002</v>
          </cell>
          <cell r="AG21">
            <v>3.2040999999999999</v>
          </cell>
          <cell r="AH21">
            <v>3.3466</v>
          </cell>
          <cell r="AI21">
            <v>3.4899</v>
          </cell>
          <cell r="AJ21">
            <v>3.6339999999999999</v>
          </cell>
          <cell r="AK21">
            <v>3.7787000000000002</v>
          </cell>
          <cell r="AL21">
            <v>3.9241000000000001</v>
          </cell>
          <cell r="AM21">
            <v>4.0698999999999996</v>
          </cell>
          <cell r="AN21">
            <v>4.2161999999999997</v>
          </cell>
          <cell r="AO21">
            <v>4.3627000000000002</v>
          </cell>
          <cell r="AP21">
            <v>4.5095999999999998</v>
          </cell>
          <cell r="AQ21">
            <v>4.6566999999999998</v>
          </cell>
          <cell r="AR21">
            <v>4.8038999999999996</v>
          </cell>
          <cell r="AS21">
            <v>4.9512</v>
          </cell>
          <cell r="AT21">
            <v>5.0986000000000002</v>
          </cell>
          <cell r="AU21">
            <v>5.2458999999999998</v>
          </cell>
          <cell r="AV21">
            <v>5.3930999999999996</v>
          </cell>
          <cell r="AW21">
            <v>5.5403000000000002</v>
          </cell>
        </row>
        <row r="22">
          <cell r="B22">
            <v>4.0500000000000001E-2</v>
          </cell>
          <cell r="C22">
            <v>7.1400000000000005E-2</v>
          </cell>
          <cell r="D22">
            <v>0.1104</v>
          </cell>
          <cell r="E22">
            <v>0.15720000000000001</v>
          </cell>
          <cell r="F22">
            <v>0.2114</v>
          </cell>
          <cell r="G22">
            <v>0.27250000000000002</v>
          </cell>
          <cell r="H22">
            <v>0.3402</v>
          </cell>
          <cell r="I22">
            <v>0.41410000000000002</v>
          </cell>
          <cell r="J22">
            <v>0.49399999999999999</v>
          </cell>
          <cell r="K22">
            <v>0.57940000000000003</v>
          </cell>
          <cell r="L22">
            <v>0.67010000000000003</v>
          </cell>
          <cell r="M22">
            <v>0.76570000000000005</v>
          </cell>
          <cell r="N22">
            <v>0.86599999999999999</v>
          </cell>
          <cell r="O22">
            <v>0.97070000000000001</v>
          </cell>
          <cell r="P22">
            <v>1.0794999999999999</v>
          </cell>
          <cell r="Q22">
            <v>1.1921999999999999</v>
          </cell>
          <cell r="R22">
            <v>1.3085</v>
          </cell>
          <cell r="S22">
            <v>1.4281999999999999</v>
          </cell>
          <cell r="T22">
            <v>1.5510999999999999</v>
          </cell>
          <cell r="U22">
            <v>1.6769000000000001</v>
          </cell>
          <cell r="V22">
            <v>1.8055000000000001</v>
          </cell>
          <cell r="W22">
            <v>1.9367000000000001</v>
          </cell>
          <cell r="X22">
            <v>2.0703</v>
          </cell>
          <cell r="Y22">
            <v>2.2061000000000002</v>
          </cell>
          <cell r="Z22">
            <v>2.3439999999999999</v>
          </cell>
          <cell r="AA22">
            <v>2.4836999999999998</v>
          </cell>
          <cell r="AB22">
            <v>2.6252</v>
          </cell>
          <cell r="AC22">
            <v>2.7683</v>
          </cell>
          <cell r="AD22">
            <v>2.9129</v>
          </cell>
          <cell r="AE22">
            <v>3.0588000000000002</v>
          </cell>
          <cell r="AF22">
            <v>3.2059000000000002</v>
          </cell>
          <cell r="AG22">
            <v>3.3540999999999999</v>
          </cell>
          <cell r="AH22">
            <v>3.5032999999999999</v>
          </cell>
          <cell r="AI22">
            <v>3.6534</v>
          </cell>
          <cell r="AJ22">
            <v>3.8041999999999998</v>
          </cell>
          <cell r="AK22">
            <v>3.9557000000000002</v>
          </cell>
          <cell r="AL22">
            <v>4.1078000000000001</v>
          </cell>
          <cell r="AM22">
            <v>4.2603</v>
          </cell>
          <cell r="AN22">
            <v>4.4132999999999996</v>
          </cell>
          <cell r="AO22">
            <v>4.5666000000000002</v>
          </cell>
          <cell r="AP22">
            <v>4.7202000000000002</v>
          </cell>
          <cell r="AQ22">
            <v>4.8738999999999999</v>
          </cell>
          <cell r="AR22">
            <v>5.0278</v>
          </cell>
          <cell r="AS22">
            <v>5.1817000000000002</v>
          </cell>
          <cell r="AT22">
            <v>5.3356000000000003</v>
          </cell>
          <cell r="AU22">
            <v>5.4894999999999996</v>
          </cell>
          <cell r="AV22">
            <v>5.6432000000000002</v>
          </cell>
          <cell r="AW22">
            <v>5.7967000000000004</v>
          </cell>
        </row>
        <row r="23">
          <cell r="B23">
            <v>4.2099999999999999E-2</v>
          </cell>
          <cell r="C23">
            <v>7.4300000000000005E-2</v>
          </cell>
          <cell r="D23">
            <v>0.115</v>
          </cell>
          <cell r="E23">
            <v>0.1638</v>
          </cell>
          <cell r="F23">
            <v>0.22020000000000001</v>
          </cell>
          <cell r="G23">
            <v>0.28389999999999999</v>
          </cell>
          <cell r="H23">
            <v>0.35460000000000003</v>
          </cell>
          <cell r="I23">
            <v>0.43169999999999997</v>
          </cell>
          <cell r="J23">
            <v>0.51500000000000001</v>
          </cell>
          <cell r="K23">
            <v>0.60419999999999996</v>
          </cell>
          <cell r="L23">
            <v>0.69889999999999997</v>
          </cell>
          <cell r="M23">
            <v>0.79879999999999995</v>
          </cell>
          <cell r="N23">
            <v>0.90349999999999997</v>
          </cell>
          <cell r="O23">
            <v>1.0128999999999999</v>
          </cell>
          <cell r="P23">
            <v>1.1266</v>
          </cell>
          <cell r="Q23">
            <v>1.2443</v>
          </cell>
          <cell r="R23">
            <v>1.3658999999999999</v>
          </cell>
          <cell r="S23">
            <v>1.4910000000000001</v>
          </cell>
          <cell r="T23">
            <v>1.6194999999999999</v>
          </cell>
          <cell r="U23">
            <v>1.7511000000000001</v>
          </cell>
          <cell r="V23">
            <v>1.8855</v>
          </cell>
          <cell r="W23">
            <v>2.0226999999999999</v>
          </cell>
          <cell r="X23">
            <v>2.1623999999999999</v>
          </cell>
          <cell r="Y23">
            <v>2.3043999999999998</v>
          </cell>
          <cell r="Z23">
            <v>2.4485999999999999</v>
          </cell>
          <cell r="AA23">
            <v>2.5947</v>
          </cell>
          <cell r="AB23">
            <v>2.7427000000000001</v>
          </cell>
          <cell r="AC23">
            <v>2.8923000000000001</v>
          </cell>
          <cell r="AD23">
            <v>3.0434999999999999</v>
          </cell>
          <cell r="AE23">
            <v>3.1960000000000002</v>
          </cell>
          <cell r="AF23">
            <v>3.3498000000000001</v>
          </cell>
          <cell r="AG23">
            <v>3.5047999999999999</v>
          </cell>
          <cell r="AH23">
            <v>3.6606999999999998</v>
          </cell>
          <cell r="AI23">
            <v>3.8174999999999999</v>
          </cell>
          <cell r="AJ23">
            <v>3.9752000000000001</v>
          </cell>
          <cell r="AK23">
            <v>4.1334999999999997</v>
          </cell>
          <cell r="AL23">
            <v>4.2923999999999998</v>
          </cell>
          <cell r="AM23">
            <v>4.4518000000000004</v>
          </cell>
          <cell r="AN23">
            <v>4.6115000000000004</v>
          </cell>
          <cell r="AO23">
            <v>4.7716000000000003</v>
          </cell>
          <cell r="AP23">
            <v>4.9320000000000004</v>
          </cell>
          <cell r="AQ23">
            <v>5.0925000000000002</v>
          </cell>
          <cell r="AR23">
            <v>5.2530999999999999</v>
          </cell>
          <cell r="AS23">
            <v>5.4137000000000004</v>
          </cell>
          <cell r="AT23">
            <v>5.5742000000000003</v>
          </cell>
          <cell r="AU23">
            <v>5.7347000000000001</v>
          </cell>
          <cell r="AV23">
            <v>5.8948999999999998</v>
          </cell>
          <cell r="AW23">
            <v>6.0548999999999999</v>
          </cell>
        </row>
        <row r="24">
          <cell r="B24">
            <v>4.3799999999999999E-2</v>
          </cell>
          <cell r="C24">
            <v>7.7299999999999994E-2</v>
          </cell>
          <cell r="D24">
            <v>0.1196</v>
          </cell>
          <cell r="E24">
            <v>0.17030000000000001</v>
          </cell>
          <cell r="F24">
            <v>0.2291</v>
          </cell>
          <cell r="G24">
            <v>0.2954</v>
          </cell>
          <cell r="H24">
            <v>0.36899999999999999</v>
          </cell>
          <cell r="I24">
            <v>0.44929999999999998</v>
          </cell>
          <cell r="J24">
            <v>0.53610000000000002</v>
          </cell>
          <cell r="K24">
            <v>0.62909999999999999</v>
          </cell>
          <cell r="L24">
            <v>0.7278</v>
          </cell>
          <cell r="M24">
            <v>0.83189999999999997</v>
          </cell>
          <cell r="N24">
            <v>0.94110000000000005</v>
          </cell>
          <cell r="O24">
            <v>1.0551999999999999</v>
          </cell>
          <cell r="P24">
            <v>1.1738</v>
          </cell>
          <cell r="Q24">
            <v>1.2966</v>
          </cell>
          <cell r="R24">
            <v>1.4234</v>
          </cell>
          <cell r="S24">
            <v>1.554</v>
          </cell>
          <cell r="T24">
            <v>1.6880999999999999</v>
          </cell>
          <cell r="U24">
            <v>1.8253999999999999</v>
          </cell>
          <cell r="V24">
            <v>1.9657</v>
          </cell>
          <cell r="W24">
            <v>2.1089000000000002</v>
          </cell>
          <cell r="X24">
            <v>2.2547000000000001</v>
          </cell>
          <cell r="Y24">
            <v>2.403</v>
          </cell>
          <cell r="Z24">
            <v>2.5535000000000001</v>
          </cell>
          <cell r="AA24">
            <v>2.706</v>
          </cell>
          <cell r="AB24">
            <v>2.8605</v>
          </cell>
          <cell r="AC24">
            <v>3.0167000000000002</v>
          </cell>
          <cell r="AD24">
            <v>3.1745000000000001</v>
          </cell>
          <cell r="AE24">
            <v>3.3336999999999999</v>
          </cell>
          <cell r="AF24">
            <v>3.4943</v>
          </cell>
          <cell r="AG24">
            <v>3.6560000000000001</v>
          </cell>
          <cell r="AH24">
            <v>3.8187000000000002</v>
          </cell>
          <cell r="AI24">
            <v>3.9824000000000002</v>
          </cell>
          <cell r="AJ24">
            <v>4.1468999999999996</v>
          </cell>
          <cell r="AK24">
            <v>4.3121</v>
          </cell>
          <cell r="AL24">
            <v>4.4778000000000002</v>
          </cell>
          <cell r="AM24">
            <v>4.6440999999999999</v>
          </cell>
          <cell r="AN24">
            <v>4.8108000000000004</v>
          </cell>
          <cell r="AO24">
            <v>4.9776999999999996</v>
          </cell>
          <cell r="AP24">
            <v>5.1448999999999998</v>
          </cell>
          <cell r="AQ24">
            <v>5.3121999999999998</v>
          </cell>
          <cell r="AR24">
            <v>5.4795999999999996</v>
          </cell>
          <cell r="AS24">
            <v>5.6470000000000002</v>
          </cell>
          <cell r="AT24">
            <v>5.8141999999999996</v>
          </cell>
          <cell r="AU24">
            <v>5.9813000000000001</v>
          </cell>
          <cell r="AV24">
            <v>6.1482999999999999</v>
          </cell>
          <cell r="AW24">
            <v>6.3148999999999997</v>
          </cell>
        </row>
        <row r="25">
          <cell r="B25">
            <v>4.5400000000000003E-2</v>
          </cell>
          <cell r="C25">
            <v>8.0199999999999994E-2</v>
          </cell>
          <cell r="D25">
            <v>0.1242</v>
          </cell>
          <cell r="E25">
            <v>0.1769</v>
          </cell>
          <cell r="F25">
            <v>0.2379</v>
          </cell>
          <cell r="G25">
            <v>0.30690000000000001</v>
          </cell>
          <cell r="H25">
            <v>0.38340000000000002</v>
          </cell>
          <cell r="I25">
            <v>0.46689999999999998</v>
          </cell>
          <cell r="J25">
            <v>0.55730000000000002</v>
          </cell>
          <cell r="K25">
            <v>0.65390000000000004</v>
          </cell>
          <cell r="L25">
            <v>0.75660000000000005</v>
          </cell>
          <cell r="M25">
            <v>0.86499999999999999</v>
          </cell>
          <cell r="N25">
            <v>0.97870000000000001</v>
          </cell>
          <cell r="O25">
            <v>1.0974999999999999</v>
          </cell>
          <cell r="P25">
            <v>1.2210000000000001</v>
          </cell>
          <cell r="Q25">
            <v>1.3489</v>
          </cell>
          <cell r="R25">
            <v>1.4810000000000001</v>
          </cell>
          <cell r="S25">
            <v>1.6171</v>
          </cell>
          <cell r="T25">
            <v>1.7566999999999999</v>
          </cell>
          <cell r="U25">
            <v>1.8997999999999999</v>
          </cell>
          <cell r="V25">
            <v>2.0461</v>
          </cell>
          <cell r="W25">
            <v>2.1953</v>
          </cell>
          <cell r="X25">
            <v>2.3473000000000002</v>
          </cell>
          <cell r="Y25">
            <v>2.5017999999999998</v>
          </cell>
          <cell r="Z25">
            <v>2.6585999999999999</v>
          </cell>
          <cell r="AA25">
            <v>2.8176000000000001</v>
          </cell>
          <cell r="AB25">
            <v>2.9786000000000001</v>
          </cell>
          <cell r="AC25">
            <v>3.1414</v>
          </cell>
          <cell r="AD25">
            <v>3.3058999999999998</v>
          </cell>
          <cell r="AE25">
            <v>3.4719000000000002</v>
          </cell>
          <cell r="AF25">
            <v>3.6392000000000002</v>
          </cell>
          <cell r="AG25">
            <v>3.8077000000000001</v>
          </cell>
          <cell r="AH25">
            <v>3.9773000000000001</v>
          </cell>
          <cell r="AI25">
            <v>4.1478999999999999</v>
          </cell>
          <cell r="AJ25">
            <v>4.3193000000000001</v>
          </cell>
          <cell r="AK25">
            <v>4.4913999999999996</v>
          </cell>
          <cell r="AL25">
            <v>4.6641000000000004</v>
          </cell>
          <cell r="AM25">
            <v>4.8372999999999999</v>
          </cell>
          <cell r="AN25">
            <v>5.0109000000000004</v>
          </cell>
          <cell r="AO25">
            <v>5.1848000000000001</v>
          </cell>
          <cell r="AP25">
            <v>5.3589000000000002</v>
          </cell>
          <cell r="AQ25">
            <v>5.5331000000000001</v>
          </cell>
          <cell r="AR25">
            <v>5.7073</v>
          </cell>
          <cell r="AS25">
            <v>5.8815</v>
          </cell>
          <cell r="AT25">
            <v>6.0556000000000001</v>
          </cell>
          <cell r="AU25">
            <v>6.2294999999999998</v>
          </cell>
          <cell r="AV25">
            <v>6.4031000000000002</v>
          </cell>
          <cell r="AW25">
            <v>6.5763999999999996</v>
          </cell>
        </row>
        <row r="26">
          <cell r="B26">
            <v>4.7100000000000003E-2</v>
          </cell>
          <cell r="C26">
            <v>8.3099999999999993E-2</v>
          </cell>
          <cell r="D26">
            <v>0.12870000000000001</v>
          </cell>
          <cell r="E26">
            <v>0.18340000000000001</v>
          </cell>
          <cell r="F26">
            <v>0.24679999999999999</v>
          </cell>
          <cell r="G26">
            <v>0.31840000000000002</v>
          </cell>
          <cell r="H26">
            <v>0.39779999999999999</v>
          </cell>
          <cell r="I26">
            <v>0.48459999999999998</v>
          </cell>
          <cell r="J26">
            <v>0.57840000000000003</v>
          </cell>
          <cell r="K26">
            <v>0.67879999999999996</v>
          </cell>
          <cell r="L26">
            <v>0.78549999999999998</v>
          </cell>
          <cell r="M26">
            <v>0.8982</v>
          </cell>
          <cell r="N26">
            <v>1.0164</v>
          </cell>
          <cell r="O26">
            <v>1.1398999999999999</v>
          </cell>
          <cell r="P26">
            <v>1.2683</v>
          </cell>
          <cell r="Q26">
            <v>1.4013</v>
          </cell>
          <cell r="R26">
            <v>1.5387</v>
          </cell>
          <cell r="S26">
            <v>1.6801999999999999</v>
          </cell>
          <cell r="T26">
            <v>1.8254999999999999</v>
          </cell>
          <cell r="U26">
            <v>1.9743999999999999</v>
          </cell>
          <cell r="V26">
            <v>2.1265999999999998</v>
          </cell>
          <cell r="W26">
            <v>2.2818000000000001</v>
          </cell>
          <cell r="X26">
            <v>2.44</v>
          </cell>
          <cell r="Y26">
            <v>2.6006999999999998</v>
          </cell>
          <cell r="Z26">
            <v>2.7639999999999998</v>
          </cell>
          <cell r="AA26">
            <v>2.9295</v>
          </cell>
          <cell r="AB26">
            <v>3.097</v>
          </cell>
          <cell r="AC26">
            <v>3.2665000000000002</v>
          </cell>
          <cell r="AD26">
            <v>3.4377</v>
          </cell>
          <cell r="AE26">
            <v>3.6103999999999998</v>
          </cell>
          <cell r="AF26">
            <v>3.7846000000000002</v>
          </cell>
          <cell r="AG26">
            <v>3.96</v>
          </cell>
          <cell r="AH26">
            <v>4.1364999999999998</v>
          </cell>
          <cell r="AI26">
            <v>4.3140000000000001</v>
          </cell>
          <cell r="AJ26">
            <v>4.4923000000000002</v>
          </cell>
          <cell r="AK26">
            <v>4.6714000000000002</v>
          </cell>
          <cell r="AL26">
            <v>4.8510999999999997</v>
          </cell>
          <cell r="AM26">
            <v>5.0312999999999999</v>
          </cell>
          <cell r="AN26">
            <v>5.2118000000000002</v>
          </cell>
          <cell r="AO26">
            <v>5.3926999999999996</v>
          </cell>
          <cell r="AP26">
            <v>5.5738000000000003</v>
          </cell>
          <cell r="AQ26">
            <v>5.7549000000000001</v>
          </cell>
          <cell r="AR26">
            <v>5.9360999999999997</v>
          </cell>
          <cell r="AS26">
            <v>6.1172000000000004</v>
          </cell>
          <cell r="AT26">
            <v>6.2980999999999998</v>
          </cell>
          <cell r="AU26">
            <v>6.4787999999999997</v>
          </cell>
          <cell r="AV26">
            <v>6.6593</v>
          </cell>
          <cell r="AW26">
            <v>6.8392999999999997</v>
          </cell>
        </row>
        <row r="27">
          <cell r="B27">
            <v>4.87E-2</v>
          </cell>
          <cell r="C27">
            <v>8.6099999999999996E-2</v>
          </cell>
          <cell r="D27">
            <v>0.1333</v>
          </cell>
          <cell r="E27">
            <v>0.19</v>
          </cell>
          <cell r="F27">
            <v>0.25559999999999999</v>
          </cell>
          <cell r="G27">
            <v>0.32979999999999998</v>
          </cell>
          <cell r="H27">
            <v>0.41220000000000001</v>
          </cell>
          <cell r="I27">
            <v>0.50219999999999998</v>
          </cell>
          <cell r="J27">
            <v>0.59950000000000003</v>
          </cell>
          <cell r="K27">
            <v>0.70369999999999999</v>
          </cell>
          <cell r="L27">
            <v>0.8145</v>
          </cell>
          <cell r="M27">
            <v>0.93140000000000001</v>
          </cell>
          <cell r="N27">
            <v>1.0541</v>
          </cell>
          <cell r="O27">
            <v>1.1822999999999999</v>
          </cell>
          <cell r="P27">
            <v>1.3156000000000001</v>
          </cell>
          <cell r="Q27">
            <v>1.4538</v>
          </cell>
          <cell r="R27">
            <v>1.5965</v>
          </cell>
          <cell r="S27">
            <v>1.7434000000000001</v>
          </cell>
          <cell r="T27">
            <v>1.8944000000000001</v>
          </cell>
          <cell r="U27">
            <v>2.0489999999999999</v>
          </cell>
          <cell r="V27">
            <v>2.2071999999999998</v>
          </cell>
          <cell r="W27">
            <v>2.3685</v>
          </cell>
          <cell r="X27">
            <v>2.5327999999999999</v>
          </cell>
          <cell r="Y27">
            <v>2.6999</v>
          </cell>
          <cell r="Z27">
            <v>2.8696000000000002</v>
          </cell>
          <cell r="AA27">
            <v>3.0415999999999999</v>
          </cell>
          <cell r="AB27">
            <v>3.2157</v>
          </cell>
          <cell r="AC27">
            <v>3.3919000000000001</v>
          </cell>
          <cell r="AD27">
            <v>3.5697999999999999</v>
          </cell>
          <cell r="AE27">
            <v>3.7492999999999999</v>
          </cell>
          <cell r="AF27">
            <v>3.9302999999999999</v>
          </cell>
          <cell r="AG27">
            <v>4.1125999999999996</v>
          </cell>
          <cell r="AH27">
            <v>4.2961</v>
          </cell>
          <cell r="AI27">
            <v>4.4805000000000001</v>
          </cell>
          <cell r="AJ27">
            <v>4.6658999999999997</v>
          </cell>
          <cell r="AK27">
            <v>4.8520000000000003</v>
          </cell>
          <cell r="AL27">
            <v>5.0387000000000004</v>
          </cell>
          <cell r="AM27">
            <v>5.2259000000000002</v>
          </cell>
          <cell r="AN27">
            <v>5.4135</v>
          </cell>
          <cell r="AO27">
            <v>5.6013999999999999</v>
          </cell>
          <cell r="AP27">
            <v>5.7895000000000003</v>
          </cell>
          <cell r="AQ27">
            <v>5.9776999999999996</v>
          </cell>
          <cell r="AR27">
            <v>6.1658999999999997</v>
          </cell>
          <cell r="AS27">
            <v>6.3539000000000003</v>
          </cell>
          <cell r="AT27">
            <v>6.5418000000000003</v>
          </cell>
          <cell r="AU27">
            <v>6.7294</v>
          </cell>
          <cell r="AV27">
            <v>6.9166999999999996</v>
          </cell>
          <cell r="AW27">
            <v>7.1036000000000001</v>
          </cell>
        </row>
        <row r="28">
          <cell r="B28">
            <v>5.04E-2</v>
          </cell>
          <cell r="C28">
            <v>8.8999999999999996E-2</v>
          </cell>
          <cell r="D28">
            <v>0.13789999999999999</v>
          </cell>
          <cell r="E28">
            <v>0.19650000000000001</v>
          </cell>
          <cell r="F28">
            <v>0.26450000000000001</v>
          </cell>
          <cell r="G28">
            <v>0.34129999999999999</v>
          </cell>
          <cell r="H28">
            <v>0.42659999999999998</v>
          </cell>
          <cell r="I28">
            <v>0.51980000000000004</v>
          </cell>
          <cell r="J28">
            <v>0.62060000000000004</v>
          </cell>
          <cell r="K28">
            <v>0.72860000000000003</v>
          </cell>
          <cell r="L28">
            <v>0.84340000000000004</v>
          </cell>
          <cell r="M28">
            <v>0.96460000000000001</v>
          </cell>
          <cell r="N28">
            <v>1.0918000000000001</v>
          </cell>
          <cell r="O28">
            <v>1.2246999999999999</v>
          </cell>
          <cell r="P28">
            <v>1.363</v>
          </cell>
          <cell r="Q28">
            <v>1.5063</v>
          </cell>
          <cell r="R28">
            <v>1.6543000000000001</v>
          </cell>
          <cell r="S28">
            <v>1.8068</v>
          </cell>
          <cell r="T28">
            <v>1.9634</v>
          </cell>
          <cell r="U28">
            <v>2.1238000000000001</v>
          </cell>
          <cell r="V28">
            <v>2.2879</v>
          </cell>
          <cell r="W28">
            <v>2.4552999999999998</v>
          </cell>
          <cell r="X28">
            <v>2.6259000000000001</v>
          </cell>
          <cell r="Y28">
            <v>2.7993000000000001</v>
          </cell>
          <cell r="Z28">
            <v>2.9754</v>
          </cell>
          <cell r="AA28">
            <v>3.1539000000000001</v>
          </cell>
          <cell r="AB28">
            <v>3.3347000000000002</v>
          </cell>
          <cell r="AC28">
            <v>3.5175000000000001</v>
          </cell>
          <cell r="AD28">
            <v>3.7021999999999999</v>
          </cell>
          <cell r="AE28">
            <v>3.8885999999999998</v>
          </cell>
          <cell r="AF28">
            <v>4.0765000000000002</v>
          </cell>
          <cell r="AG28">
            <v>4.2656999999999998</v>
          </cell>
          <cell r="AH28">
            <v>4.4561000000000002</v>
          </cell>
          <cell r="AI28">
            <v>4.6475999999999997</v>
          </cell>
          <cell r="AJ28">
            <v>4.84</v>
          </cell>
          <cell r="AK28">
            <v>5.0331999999999999</v>
          </cell>
          <cell r="AL28">
            <v>5.2270000000000003</v>
          </cell>
          <cell r="AM28">
            <v>5.4212999999999996</v>
          </cell>
          <cell r="AN28">
            <v>5.6159999999999997</v>
          </cell>
          <cell r="AO28">
            <v>5.8109999999999999</v>
          </cell>
          <cell r="AP28">
            <v>6.0061</v>
          </cell>
          <cell r="AQ28">
            <v>6.2013999999999996</v>
          </cell>
          <cell r="AR28">
            <v>6.3966000000000003</v>
          </cell>
          <cell r="AS28">
            <v>6.5915999999999997</v>
          </cell>
          <cell r="AT28">
            <v>6.7865000000000002</v>
          </cell>
          <cell r="AU28">
            <v>6.9810999999999996</v>
          </cell>
          <cell r="AV28">
            <v>7.1753</v>
          </cell>
          <cell r="AW28">
            <v>7.3689999999999998</v>
          </cell>
        </row>
        <row r="29">
          <cell r="B29">
            <v>5.1999999999999998E-2</v>
          </cell>
          <cell r="C29">
            <v>9.1999999999999998E-2</v>
          </cell>
          <cell r="D29">
            <v>0.14249999999999999</v>
          </cell>
          <cell r="E29">
            <v>0.2031</v>
          </cell>
          <cell r="F29">
            <v>0.27339999999999998</v>
          </cell>
          <cell r="G29">
            <v>0.3528</v>
          </cell>
          <cell r="H29">
            <v>0.441</v>
          </cell>
          <cell r="I29">
            <v>0.53749999999999998</v>
          </cell>
          <cell r="J29">
            <v>0.64180000000000004</v>
          </cell>
          <cell r="K29">
            <v>0.75360000000000005</v>
          </cell>
          <cell r="L29">
            <v>0.87239999999999995</v>
          </cell>
          <cell r="M29">
            <v>0.99780000000000002</v>
          </cell>
          <cell r="N29">
            <v>1.1294999999999999</v>
          </cell>
          <cell r="O29">
            <v>1.2672000000000001</v>
          </cell>
          <cell r="P29">
            <v>1.4104000000000001</v>
          </cell>
          <cell r="Q29">
            <v>1.5588</v>
          </cell>
          <cell r="R29">
            <v>1.7121999999999999</v>
          </cell>
          <cell r="S29">
            <v>1.8701000000000001</v>
          </cell>
          <cell r="T29">
            <v>2.0324</v>
          </cell>
          <cell r="U29">
            <v>2.1987000000000001</v>
          </cell>
          <cell r="V29">
            <v>2.3687</v>
          </cell>
          <cell r="W29">
            <v>2.5423</v>
          </cell>
          <cell r="X29">
            <v>2.7189999999999999</v>
          </cell>
          <cell r="Y29">
            <v>2.8988</v>
          </cell>
          <cell r="Z29">
            <v>3.0813999999999999</v>
          </cell>
          <cell r="AA29">
            <v>3.2664</v>
          </cell>
          <cell r="AB29">
            <v>3.4539</v>
          </cell>
          <cell r="AC29">
            <v>3.6434000000000002</v>
          </cell>
          <cell r="AD29">
            <v>3.8349000000000002</v>
          </cell>
          <cell r="AE29">
            <v>4.0281000000000002</v>
          </cell>
          <cell r="AF29">
            <v>4.2229000000000001</v>
          </cell>
          <cell r="AG29">
            <v>4.4192</v>
          </cell>
          <cell r="AH29">
            <v>4.6166</v>
          </cell>
          <cell r="AI29">
            <v>4.8151000000000002</v>
          </cell>
          <cell r="AJ29">
            <v>5.0145999999999997</v>
          </cell>
          <cell r="AK29">
            <v>5.2149000000000001</v>
          </cell>
          <cell r="AL29">
            <v>5.4157999999999999</v>
          </cell>
          <cell r="AM29">
            <v>5.6172000000000004</v>
          </cell>
          <cell r="AN29">
            <v>5.8190999999999997</v>
          </cell>
          <cell r="AO29">
            <v>6.0212000000000003</v>
          </cell>
          <cell r="AP29">
            <v>6.2234999999999996</v>
          </cell>
          <cell r="AQ29">
            <v>6.4257999999999997</v>
          </cell>
          <cell r="AR29">
            <v>6.6280999999999999</v>
          </cell>
          <cell r="AS29">
            <v>6.8303000000000003</v>
          </cell>
          <cell r="AT29">
            <v>7.0321999999999996</v>
          </cell>
          <cell r="AU29">
            <v>7.2337999999999996</v>
          </cell>
          <cell r="AV29">
            <v>7.4349999999999996</v>
          </cell>
          <cell r="AW29">
            <v>7.6356999999999999</v>
          </cell>
        </row>
        <row r="30">
          <cell r="B30">
            <v>5.3699999999999998E-2</v>
          </cell>
          <cell r="C30">
            <v>9.4899999999999998E-2</v>
          </cell>
          <cell r="D30">
            <v>0.14699999999999999</v>
          </cell>
          <cell r="E30">
            <v>0.2097</v>
          </cell>
          <cell r="F30">
            <v>0.28220000000000001</v>
          </cell>
          <cell r="G30">
            <v>0.36430000000000001</v>
          </cell>
          <cell r="H30">
            <v>0.45540000000000003</v>
          </cell>
          <cell r="I30">
            <v>0.55510000000000004</v>
          </cell>
          <cell r="J30">
            <v>0.66290000000000004</v>
          </cell>
          <cell r="K30">
            <v>0.77849999999999997</v>
          </cell>
          <cell r="L30">
            <v>0.90129999999999999</v>
          </cell>
          <cell r="M30">
            <v>1.0309999999999999</v>
          </cell>
          <cell r="N30">
            <v>1.1673</v>
          </cell>
          <cell r="O30">
            <v>1.3097000000000001</v>
          </cell>
          <cell r="P30">
            <v>1.4578</v>
          </cell>
          <cell r="Q30">
            <v>1.6113999999999999</v>
          </cell>
          <cell r="R30">
            <v>1.7701</v>
          </cell>
          <cell r="S30">
            <v>1.9336</v>
          </cell>
          <cell r="T30">
            <v>2.1015000000000001</v>
          </cell>
          <cell r="U30">
            <v>2.2736000000000001</v>
          </cell>
          <cell r="V30">
            <v>2.4497</v>
          </cell>
          <cell r="W30">
            <v>2.6293000000000002</v>
          </cell>
          <cell r="X30">
            <v>2.8123</v>
          </cell>
          <cell r="Y30">
            <v>2.9984999999999999</v>
          </cell>
          <cell r="Z30">
            <v>3.1875</v>
          </cell>
          <cell r="AA30">
            <v>3.3792</v>
          </cell>
          <cell r="AB30">
            <v>3.5733000000000001</v>
          </cell>
          <cell r="AC30">
            <v>3.7696000000000001</v>
          </cell>
          <cell r="AD30">
            <v>3.9679000000000002</v>
          </cell>
          <cell r="AE30">
            <v>4.1680000000000001</v>
          </cell>
          <cell r="AF30">
            <v>4.3697999999999997</v>
          </cell>
          <cell r="AG30">
            <v>4.5730000000000004</v>
          </cell>
          <cell r="AH30">
            <v>4.7774999999999999</v>
          </cell>
          <cell r="AI30">
            <v>4.9831000000000003</v>
          </cell>
          <cell r="AJ30">
            <v>5.1897000000000002</v>
          </cell>
          <cell r="AK30">
            <v>5.3971</v>
          </cell>
          <cell r="AL30">
            <v>5.6051000000000002</v>
          </cell>
          <cell r="AM30">
            <v>5.8137999999999996</v>
          </cell>
          <cell r="AN30">
            <v>6.0228000000000002</v>
          </cell>
          <cell r="AO30">
            <v>6.2321</v>
          </cell>
          <cell r="AP30">
            <v>6.4414999999999996</v>
          </cell>
          <cell r="AQ30">
            <v>6.6509999999999998</v>
          </cell>
          <cell r="AR30">
            <v>6.8605</v>
          </cell>
          <cell r="AS30">
            <v>7.0697999999999999</v>
          </cell>
          <cell r="AT30">
            <v>7.2788000000000004</v>
          </cell>
          <cell r="AU30">
            <v>7.4874000000000001</v>
          </cell>
          <cell r="AV30">
            <v>7.6957000000000004</v>
          </cell>
          <cell r="AW30">
            <v>7.9034000000000004</v>
          </cell>
        </row>
        <row r="31">
          <cell r="B31">
            <v>5.5399999999999998E-2</v>
          </cell>
          <cell r="C31">
            <v>9.7799999999999998E-2</v>
          </cell>
          <cell r="D31">
            <v>0.15160000000000001</v>
          </cell>
          <cell r="E31">
            <v>0.2162</v>
          </cell>
          <cell r="F31">
            <v>0.29110000000000003</v>
          </cell>
          <cell r="G31">
            <v>0.37580000000000002</v>
          </cell>
          <cell r="H31">
            <v>0.4698</v>
          </cell>
          <cell r="I31">
            <v>0.57279999999999998</v>
          </cell>
          <cell r="J31">
            <v>0.68410000000000004</v>
          </cell>
          <cell r="K31">
            <v>0.8034</v>
          </cell>
          <cell r="L31">
            <v>0.93030000000000002</v>
          </cell>
          <cell r="M31">
            <v>1.0643</v>
          </cell>
          <cell r="N31">
            <v>1.2051000000000001</v>
          </cell>
          <cell r="O31">
            <v>1.3522000000000001</v>
          </cell>
          <cell r="P31">
            <v>1.5053000000000001</v>
          </cell>
          <cell r="Q31">
            <v>1.6639999999999999</v>
          </cell>
          <cell r="R31">
            <v>1.8281000000000001</v>
          </cell>
          <cell r="S31">
            <v>1.9971000000000001</v>
          </cell>
          <cell r="T31">
            <v>2.1707000000000001</v>
          </cell>
          <cell r="U31">
            <v>2.3487</v>
          </cell>
          <cell r="V31">
            <v>2.5306999999999999</v>
          </cell>
          <cell r="W31">
            <v>2.7164999999999999</v>
          </cell>
          <cell r="X31">
            <v>2.9058000000000002</v>
          </cell>
          <cell r="Y31">
            <v>3.0983000000000001</v>
          </cell>
          <cell r="Z31">
            <v>3.2938000000000001</v>
          </cell>
          <cell r="AA31">
            <v>3.4921000000000002</v>
          </cell>
          <cell r="AB31">
            <v>3.6928000000000001</v>
          </cell>
          <cell r="AC31">
            <v>3.8959000000000001</v>
          </cell>
          <cell r="AD31">
            <v>4.1010999999999997</v>
          </cell>
          <cell r="AE31">
            <v>4.3080999999999996</v>
          </cell>
          <cell r="AF31">
            <v>4.5168999999999997</v>
          </cell>
          <cell r="AG31">
            <v>4.7271000000000001</v>
          </cell>
          <cell r="AH31">
            <v>4.9386999999999999</v>
          </cell>
          <cell r="AI31">
            <v>5.1513999999999998</v>
          </cell>
          <cell r="AJ31">
            <v>5.3651999999999997</v>
          </cell>
          <cell r="AK31">
            <v>5.5796999999999999</v>
          </cell>
          <cell r="AL31">
            <v>5.7949999999999999</v>
          </cell>
          <cell r="AM31">
            <v>6.0107999999999997</v>
          </cell>
          <cell r="AN31">
            <v>6.2270000000000003</v>
          </cell>
          <cell r="AO31">
            <v>6.4436</v>
          </cell>
          <cell r="AP31">
            <v>6.6601999999999997</v>
          </cell>
          <cell r="AQ31">
            <v>6.8769</v>
          </cell>
          <cell r="AR31">
            <v>7.0936000000000003</v>
          </cell>
          <cell r="AS31">
            <v>7.31</v>
          </cell>
          <cell r="AT31">
            <v>7.5262000000000002</v>
          </cell>
          <cell r="AU31">
            <v>7.742</v>
          </cell>
          <cell r="AV31">
            <v>7.9573</v>
          </cell>
          <cell r="AW31">
            <v>8.1720000000000006</v>
          </cell>
        </row>
        <row r="32">
          <cell r="B32">
            <v>5.7000000000000002E-2</v>
          </cell>
          <cell r="C32">
            <v>0.1008</v>
          </cell>
          <cell r="D32">
            <v>0.15620000000000001</v>
          </cell>
          <cell r="E32">
            <v>0.2228</v>
          </cell>
          <cell r="F32">
            <v>0.3</v>
          </cell>
          <cell r="G32">
            <v>0.38729999999999998</v>
          </cell>
          <cell r="H32">
            <v>0.48430000000000001</v>
          </cell>
          <cell r="I32">
            <v>0.59040000000000004</v>
          </cell>
          <cell r="J32">
            <v>0.70530000000000004</v>
          </cell>
          <cell r="K32">
            <v>0.82840000000000003</v>
          </cell>
          <cell r="L32">
            <v>0.95930000000000004</v>
          </cell>
          <cell r="M32">
            <v>1.0975999999999999</v>
          </cell>
          <cell r="N32">
            <v>1.2428999999999999</v>
          </cell>
          <cell r="O32">
            <v>1.3947000000000001</v>
          </cell>
          <cell r="P32">
            <v>1.5528</v>
          </cell>
          <cell r="Q32">
            <v>1.7166999999999999</v>
          </cell>
          <cell r="R32">
            <v>1.8861000000000001</v>
          </cell>
          <cell r="S32">
            <v>2.0606</v>
          </cell>
          <cell r="T32">
            <v>2.2399</v>
          </cell>
          <cell r="U32">
            <v>2.4238</v>
          </cell>
          <cell r="V32">
            <v>2.6118000000000001</v>
          </cell>
          <cell r="W32">
            <v>2.8037999999999998</v>
          </cell>
          <cell r="X32">
            <v>2.9992999999999999</v>
          </cell>
          <cell r="Y32">
            <v>3.1981999999999999</v>
          </cell>
          <cell r="Z32">
            <v>3.4003000000000001</v>
          </cell>
          <cell r="AA32">
            <v>3.6051000000000002</v>
          </cell>
          <cell r="AB32">
            <v>3.8126000000000002</v>
          </cell>
          <cell r="AC32">
            <v>4.0225</v>
          </cell>
          <cell r="AD32">
            <v>4.2344999999999997</v>
          </cell>
          <cell r="AE32">
            <v>4.4485000000000001</v>
          </cell>
          <cell r="AF32">
            <v>4.6642000000000001</v>
          </cell>
          <cell r="AG32">
            <v>4.8815999999999997</v>
          </cell>
          <cell r="AH32">
            <v>5.1002000000000001</v>
          </cell>
          <cell r="AI32">
            <v>5.3201000000000001</v>
          </cell>
          <cell r="AJ32">
            <v>5.5410000000000004</v>
          </cell>
          <cell r="AK32">
            <v>5.7628000000000004</v>
          </cell>
          <cell r="AL32">
            <v>5.9852999999999996</v>
          </cell>
          <cell r="AM32">
            <v>6.2084000000000001</v>
          </cell>
          <cell r="AN32">
            <v>6.4318</v>
          </cell>
          <cell r="AO32">
            <v>6.6555999999999997</v>
          </cell>
          <cell r="AP32">
            <v>6.8795000000000002</v>
          </cell>
          <cell r="AQ32">
            <v>7.1035000000000004</v>
          </cell>
          <cell r="AR32">
            <v>7.3273999999999999</v>
          </cell>
          <cell r="AS32">
            <v>7.5510999999999999</v>
          </cell>
          <cell r="AT32">
            <v>7.7744</v>
          </cell>
          <cell r="AU32">
            <v>7.9973999999999998</v>
          </cell>
          <cell r="AV32">
            <v>8.2197999999999993</v>
          </cell>
          <cell r="AW32">
            <v>8.4417000000000009</v>
          </cell>
        </row>
      </sheetData>
      <sheetData sheetId="3" refreshError="1">
        <row r="2">
          <cell r="B2">
            <v>6.7000000000000002E-3</v>
          </cell>
          <cell r="C2">
            <v>1.1599999999999999E-2</v>
          </cell>
          <cell r="D2">
            <v>1.7600000000000001E-2</v>
          </cell>
          <cell r="E2">
            <v>2.47E-2</v>
          </cell>
          <cell r="F2">
            <v>3.2800000000000003E-2</v>
          </cell>
          <cell r="G2">
            <v>4.1799999999999997E-2</v>
          </cell>
          <cell r="H2">
            <v>5.1700000000000003E-2</v>
          </cell>
          <cell r="I2">
            <v>6.2600000000000003E-2</v>
          </cell>
          <cell r="J2">
            <v>7.4499999999999997E-2</v>
          </cell>
          <cell r="K2">
            <v>8.7300000000000003E-2</v>
          </cell>
          <cell r="L2">
            <v>0.10100000000000001</v>
          </cell>
          <cell r="M2">
            <v>0.1157</v>
          </cell>
          <cell r="N2">
            <v>0.13150000000000001</v>
          </cell>
          <cell r="O2">
            <v>0.14829999999999999</v>
          </cell>
          <cell r="P2">
            <v>0.16619999999999999</v>
          </cell>
          <cell r="Q2">
            <v>0.18529999999999999</v>
          </cell>
          <cell r="R2">
            <v>0.2056</v>
          </cell>
          <cell r="S2">
            <v>0.2271</v>
          </cell>
          <cell r="T2">
            <v>0.24990000000000001</v>
          </cell>
          <cell r="U2">
            <v>0.27410000000000001</v>
          </cell>
          <cell r="V2">
            <v>0.29970000000000002</v>
          </cell>
          <cell r="W2">
            <v>0.32679999999999998</v>
          </cell>
          <cell r="X2">
            <v>0.35539999999999999</v>
          </cell>
          <cell r="Y2">
            <v>0.38579999999999998</v>
          </cell>
          <cell r="Z2">
            <v>0.4178</v>
          </cell>
          <cell r="AA2">
            <v>0.45169999999999999</v>
          </cell>
          <cell r="AB2">
            <v>0.4874</v>
          </cell>
          <cell r="AC2">
            <v>0.5252</v>
          </cell>
          <cell r="AD2">
            <v>0.56499999999999995</v>
          </cell>
          <cell r="AE2">
            <v>0.60699999999999998</v>
          </cell>
          <cell r="AF2">
            <v>0.65129999999999999</v>
          </cell>
          <cell r="AG2">
            <v>0.69799999999999995</v>
          </cell>
          <cell r="AH2">
            <v>0.74729999999999996</v>
          </cell>
          <cell r="AI2">
            <v>0.79910000000000003</v>
          </cell>
          <cell r="AJ2">
            <v>0.85370000000000001</v>
          </cell>
          <cell r="AK2">
            <v>0.91120000000000001</v>
          </cell>
          <cell r="AL2">
            <v>0.97170000000000001</v>
          </cell>
          <cell r="AM2">
            <v>1.0354000000000001</v>
          </cell>
          <cell r="AN2">
            <v>1.1024</v>
          </cell>
          <cell r="AO2">
            <v>1.1729000000000001</v>
          </cell>
          <cell r="AP2">
            <v>1.2468999999999999</v>
          </cell>
          <cell r="AQ2">
            <v>1.3248</v>
          </cell>
          <cell r="AR2">
            <v>1.4066000000000001</v>
          </cell>
          <cell r="AS2">
            <v>1.4925999999999999</v>
          </cell>
          <cell r="AT2">
            <v>1.5829</v>
          </cell>
          <cell r="AU2">
            <v>1.6777</v>
          </cell>
          <cell r="AV2">
            <v>1.7773000000000001</v>
          </cell>
          <cell r="AW2">
            <v>1.8817999999999999</v>
          </cell>
        </row>
        <row r="3">
          <cell r="B3">
            <v>8.3000000000000001E-3</v>
          </cell>
          <cell r="C3">
            <v>1.43E-2</v>
          </cell>
          <cell r="D3">
            <v>2.18E-2</v>
          </cell>
          <cell r="E3">
            <v>3.0499999999999999E-2</v>
          </cell>
          <cell r="F3">
            <v>4.0500000000000001E-2</v>
          </cell>
          <cell r="G3">
            <v>5.1700000000000003E-2</v>
          </cell>
          <cell r="H3">
            <v>6.4000000000000001E-2</v>
          </cell>
          <cell r="I3">
            <v>7.7499999999999999E-2</v>
          </cell>
          <cell r="J3">
            <v>9.1999999999999998E-2</v>
          </cell>
          <cell r="K3">
            <v>0.1076</v>
          </cell>
          <cell r="L3">
            <v>0.1242</v>
          </cell>
          <cell r="M3">
            <v>0.14199999999999999</v>
          </cell>
          <cell r="N3">
            <v>0.16089999999999999</v>
          </cell>
          <cell r="O3">
            <v>0.18090000000000001</v>
          </cell>
          <cell r="P3">
            <v>0.20200000000000001</v>
          </cell>
          <cell r="Q3">
            <v>0.2243</v>
          </cell>
          <cell r="R3">
            <v>0.24779999999999999</v>
          </cell>
          <cell r="S3">
            <v>0.27260000000000001</v>
          </cell>
          <cell r="T3">
            <v>0.29870000000000002</v>
          </cell>
          <cell r="U3">
            <v>0.3261</v>
          </cell>
          <cell r="V3">
            <v>0.35489999999999999</v>
          </cell>
          <cell r="W3">
            <v>0.3851</v>
          </cell>
          <cell r="X3">
            <v>0.4168</v>
          </cell>
          <cell r="Y3">
            <v>0.4501</v>
          </cell>
          <cell r="Z3">
            <v>0.48499999999999999</v>
          </cell>
          <cell r="AA3">
            <v>0.52149999999999996</v>
          </cell>
          <cell r="AB3">
            <v>0.55979999999999996</v>
          </cell>
          <cell r="AC3">
            <v>0.59989999999999999</v>
          </cell>
          <cell r="AD3">
            <v>0.64180000000000004</v>
          </cell>
          <cell r="AE3">
            <v>0.68579999999999997</v>
          </cell>
          <cell r="AF3">
            <v>0.73170000000000002</v>
          </cell>
          <cell r="AG3">
            <v>0.77980000000000005</v>
          </cell>
          <cell r="AH3">
            <v>0.83009999999999995</v>
          </cell>
          <cell r="AI3">
            <v>0.88260000000000005</v>
          </cell>
          <cell r="AJ3">
            <v>0.93759999999999999</v>
          </cell>
          <cell r="AK3">
            <v>0.995</v>
          </cell>
          <cell r="AL3">
            <v>1.0549999999999999</v>
          </cell>
          <cell r="AM3">
            <v>1.1176999999999999</v>
          </cell>
          <cell r="AN3">
            <v>1.1831</v>
          </cell>
          <cell r="AO3">
            <v>1.2514000000000001</v>
          </cell>
          <cell r="AP3">
            <v>1.3228</v>
          </cell>
          <cell r="AQ3">
            <v>1.3973</v>
          </cell>
          <cell r="AR3">
            <v>1.4750000000000001</v>
          </cell>
          <cell r="AS3">
            <v>1.5561</v>
          </cell>
          <cell r="AT3">
            <v>1.6407</v>
          </cell>
          <cell r="AU3">
            <v>1.7289000000000001</v>
          </cell>
          <cell r="AV3">
            <v>1.821</v>
          </cell>
          <cell r="AW3">
            <v>1.9169</v>
          </cell>
        </row>
        <row r="4">
          <cell r="B4">
            <v>9.7999999999999997E-3</v>
          </cell>
          <cell r="C4">
            <v>1.7000000000000001E-2</v>
          </cell>
          <cell r="D4">
            <v>2.5899999999999999E-2</v>
          </cell>
          <cell r="E4">
            <v>3.6400000000000002E-2</v>
          </cell>
          <cell r="F4">
            <v>4.8399999999999999E-2</v>
          </cell>
          <cell r="G4">
            <v>6.1800000000000001E-2</v>
          </cell>
          <cell r="H4">
            <v>7.6600000000000001E-2</v>
          </cell>
          <cell r="I4">
            <v>9.2600000000000002E-2</v>
          </cell>
          <cell r="J4">
            <v>0.1099</v>
          </cell>
          <cell r="K4">
            <v>0.1285</v>
          </cell>
          <cell r="L4">
            <v>0.1482</v>
          </cell>
          <cell r="M4">
            <v>0.16919999999999999</v>
          </cell>
          <cell r="N4">
            <v>0.1913</v>
          </cell>
          <cell r="O4">
            <v>0.2147</v>
          </cell>
          <cell r="P4">
            <v>0.23930000000000001</v>
          </cell>
          <cell r="Q4">
            <v>0.2651</v>
          </cell>
          <cell r="R4">
            <v>0.29220000000000002</v>
          </cell>
          <cell r="S4">
            <v>0.32050000000000001</v>
          </cell>
          <cell r="T4">
            <v>0.35010000000000002</v>
          </cell>
          <cell r="U4">
            <v>0.38109999999999999</v>
          </cell>
          <cell r="V4">
            <v>0.41339999999999999</v>
          </cell>
          <cell r="W4">
            <v>0.4471</v>
          </cell>
          <cell r="X4">
            <v>0.48230000000000001</v>
          </cell>
          <cell r="Y4">
            <v>0.51900000000000002</v>
          </cell>
          <cell r="Z4">
            <v>0.55710000000000004</v>
          </cell>
          <cell r="AA4">
            <v>0.59689999999999999</v>
          </cell>
          <cell r="AB4">
            <v>0.63829999999999998</v>
          </cell>
          <cell r="AC4">
            <v>0.68130000000000002</v>
          </cell>
          <cell r="AD4">
            <v>0.72609999999999997</v>
          </cell>
          <cell r="AE4">
            <v>0.77270000000000005</v>
          </cell>
          <cell r="AF4">
            <v>0.82110000000000005</v>
          </cell>
          <cell r="AG4">
            <v>0.87139999999999995</v>
          </cell>
          <cell r="AH4">
            <v>0.92369999999999997</v>
          </cell>
          <cell r="AI4">
            <v>0.97809999999999997</v>
          </cell>
          <cell r="AJ4">
            <v>1.0345</v>
          </cell>
          <cell r="AK4">
            <v>1.0931999999999999</v>
          </cell>
          <cell r="AL4">
            <v>1.1540999999999999</v>
          </cell>
          <cell r="AM4">
            <v>1.2173</v>
          </cell>
          <cell r="AN4">
            <v>1.2828999999999999</v>
          </cell>
          <cell r="AO4">
            <v>1.351</v>
          </cell>
          <cell r="AP4">
            <v>1.4218</v>
          </cell>
          <cell r="AQ4">
            <v>1.4951000000000001</v>
          </cell>
          <cell r="AR4">
            <v>1.5711999999999999</v>
          </cell>
          <cell r="AS4">
            <v>1.6501999999999999</v>
          </cell>
          <cell r="AT4">
            <v>1.7321</v>
          </cell>
          <cell r="AU4">
            <v>1.8169999999999999</v>
          </cell>
          <cell r="AV4">
            <v>1.9051</v>
          </cell>
          <cell r="AW4">
            <v>1.9964</v>
          </cell>
        </row>
        <row r="5">
          <cell r="B5">
            <v>1.1299999999999999E-2</v>
          </cell>
          <cell r="C5">
            <v>1.9699999999999999E-2</v>
          </cell>
          <cell r="D5">
            <v>3.0099999999999998E-2</v>
          </cell>
          <cell r="E5">
            <v>4.2299999999999997E-2</v>
          </cell>
          <cell r="F5">
            <v>5.6399999999999999E-2</v>
          </cell>
          <cell r="G5">
            <v>7.2099999999999997E-2</v>
          </cell>
          <cell r="H5">
            <v>8.9300000000000004E-2</v>
          </cell>
          <cell r="I5">
            <v>0.1081</v>
          </cell>
          <cell r="J5">
            <v>0.1283</v>
          </cell>
          <cell r="K5">
            <v>0.14990000000000001</v>
          </cell>
          <cell r="L5">
            <v>0.17280000000000001</v>
          </cell>
          <cell r="M5">
            <v>0.1971</v>
          </cell>
          <cell r="N5">
            <v>0.22270000000000001</v>
          </cell>
          <cell r="O5">
            <v>0.24970000000000001</v>
          </cell>
          <cell r="P5">
            <v>0.27789999999999998</v>
          </cell>
          <cell r="Q5">
            <v>0.30740000000000001</v>
          </cell>
          <cell r="R5">
            <v>0.3382</v>
          </cell>
          <cell r="S5">
            <v>0.37040000000000001</v>
          </cell>
          <cell r="T5">
            <v>0.40379999999999999</v>
          </cell>
          <cell r="U5">
            <v>0.43859999999999999</v>
          </cell>
          <cell r="V5">
            <v>0.4748</v>
          </cell>
          <cell r="W5">
            <v>0.51239999999999997</v>
          </cell>
          <cell r="X5">
            <v>0.5514</v>
          </cell>
          <cell r="Y5">
            <v>0.59179999999999999</v>
          </cell>
          <cell r="Z5">
            <v>0.63370000000000004</v>
          </cell>
          <cell r="AA5">
            <v>0.67710000000000004</v>
          </cell>
          <cell r="AB5">
            <v>0.72209999999999996</v>
          </cell>
          <cell r="AC5">
            <v>0.76859999999999995</v>
          </cell>
          <cell r="AD5">
            <v>0.81679999999999997</v>
          </cell>
          <cell r="AE5">
            <v>0.86660000000000004</v>
          </cell>
          <cell r="AF5">
            <v>0.91810000000000003</v>
          </cell>
          <cell r="AG5">
            <v>0.97150000000000003</v>
          </cell>
          <cell r="AH5">
            <v>1.0266</v>
          </cell>
          <cell r="AI5">
            <v>1.0835999999999999</v>
          </cell>
          <cell r="AJ5">
            <v>1.1424000000000001</v>
          </cell>
          <cell r="AK5">
            <v>1.2033</v>
          </cell>
          <cell r="AL5">
            <v>1.2662</v>
          </cell>
          <cell r="AM5">
            <v>1.3310999999999999</v>
          </cell>
          <cell r="AN5">
            <v>1.3982000000000001</v>
          </cell>
          <cell r="AO5">
            <v>1.4675</v>
          </cell>
          <cell r="AP5">
            <v>1.5390999999999999</v>
          </cell>
          <cell r="AQ5">
            <v>1.613</v>
          </cell>
          <cell r="AR5">
            <v>1.6893</v>
          </cell>
          <cell r="AS5">
            <v>1.768</v>
          </cell>
          <cell r="AT5">
            <v>1.8492999999999999</v>
          </cell>
          <cell r="AU5">
            <v>1.9332</v>
          </cell>
          <cell r="AV5">
            <v>2.0198</v>
          </cell>
          <cell r="AW5">
            <v>2.1091000000000002</v>
          </cell>
        </row>
        <row r="6">
          <cell r="B6">
            <v>1.2800000000000001E-2</v>
          </cell>
          <cell r="C6">
            <v>2.24E-2</v>
          </cell>
          <cell r="D6">
            <v>3.4299999999999997E-2</v>
          </cell>
          <cell r="E6">
            <v>4.8300000000000003E-2</v>
          </cell>
          <cell r="F6">
            <v>6.4399999999999999E-2</v>
          </cell>
          <cell r="G6">
            <v>8.2400000000000001E-2</v>
          </cell>
          <cell r="H6">
            <v>0.1022</v>
          </cell>
          <cell r="I6">
            <v>0.1237</v>
          </cell>
          <cell r="J6">
            <v>0.1469</v>
          </cell>
          <cell r="K6">
            <v>0.1716</v>
          </cell>
          <cell r="L6">
            <v>0.19789999999999999</v>
          </cell>
          <cell r="M6">
            <v>0.22570000000000001</v>
          </cell>
          <cell r="N6">
            <v>0.25490000000000002</v>
          </cell>
          <cell r="O6">
            <v>0.28549999999999998</v>
          </cell>
          <cell r="P6">
            <v>0.3175</v>
          </cell>
          <cell r="Q6">
            <v>0.35089999999999999</v>
          </cell>
          <cell r="R6">
            <v>0.38569999999999999</v>
          </cell>
          <cell r="S6">
            <v>0.4219</v>
          </cell>
          <cell r="T6">
            <v>0.45939999999999998</v>
          </cell>
          <cell r="U6">
            <v>0.49830000000000002</v>
          </cell>
          <cell r="V6">
            <v>0.53859999999999997</v>
          </cell>
          <cell r="W6">
            <v>0.58030000000000004</v>
          </cell>
          <cell r="X6">
            <v>0.62339999999999995</v>
          </cell>
          <cell r="Y6">
            <v>0.66790000000000005</v>
          </cell>
          <cell r="Z6">
            <v>0.71389999999999998</v>
          </cell>
          <cell r="AA6">
            <v>0.76129999999999998</v>
          </cell>
          <cell r="AB6">
            <v>0.81030000000000002</v>
          </cell>
          <cell r="AC6">
            <v>0.86080000000000001</v>
          </cell>
          <cell r="AD6">
            <v>0.91279999999999994</v>
          </cell>
          <cell r="AE6">
            <v>0.96640000000000004</v>
          </cell>
          <cell r="AF6">
            <v>1.0216000000000001</v>
          </cell>
          <cell r="AG6">
            <v>1.0785</v>
          </cell>
          <cell r="AH6">
            <v>1.137</v>
          </cell>
          <cell r="AI6">
            <v>1.1973</v>
          </cell>
          <cell r="AJ6">
            <v>1.2593000000000001</v>
          </cell>
          <cell r="AK6">
            <v>1.3231999999999999</v>
          </cell>
          <cell r="AL6">
            <v>1.3888</v>
          </cell>
          <cell r="AM6">
            <v>1.4563999999999999</v>
          </cell>
          <cell r="AN6">
            <v>1.5259</v>
          </cell>
          <cell r="AO6">
            <v>1.5973999999999999</v>
          </cell>
          <cell r="AP6">
            <v>1.6709000000000001</v>
          </cell>
          <cell r="AQ6">
            <v>1.7464999999999999</v>
          </cell>
          <cell r="AR6">
            <v>1.8242</v>
          </cell>
          <cell r="AS6">
            <v>1.9040999999999999</v>
          </cell>
          <cell r="AT6">
            <v>1.9863</v>
          </cell>
          <cell r="AU6">
            <v>2.0707</v>
          </cell>
          <cell r="AV6">
            <v>2.1575000000000002</v>
          </cell>
          <cell r="AW6">
            <v>2.2467000000000001</v>
          </cell>
        </row>
        <row r="7">
          <cell r="B7">
            <v>1.44E-2</v>
          </cell>
          <cell r="C7">
            <v>2.5100000000000001E-2</v>
          </cell>
          <cell r="D7">
            <v>3.85E-2</v>
          </cell>
          <cell r="E7">
            <v>5.4300000000000001E-2</v>
          </cell>
          <cell r="F7">
            <v>7.2499999999999995E-2</v>
          </cell>
          <cell r="G7">
            <v>9.2799999999999994E-2</v>
          </cell>
          <cell r="H7">
            <v>0.1152</v>
          </cell>
          <cell r="I7">
            <v>0.1396</v>
          </cell>
          <cell r="J7">
            <v>0.16569999999999999</v>
          </cell>
          <cell r="K7">
            <v>0.19370000000000001</v>
          </cell>
          <cell r="L7">
            <v>0.22339999999999999</v>
          </cell>
          <cell r="M7">
            <v>0.25469999999999998</v>
          </cell>
          <cell r="N7">
            <v>0.28760000000000002</v>
          </cell>
          <cell r="O7">
            <v>0.32200000000000001</v>
          </cell>
          <cell r="P7">
            <v>0.35799999999999998</v>
          </cell>
          <cell r="Q7">
            <v>0.39539999999999997</v>
          </cell>
          <cell r="R7">
            <v>0.43430000000000002</v>
          </cell>
          <cell r="S7">
            <v>0.47470000000000001</v>
          </cell>
          <cell r="T7">
            <v>0.51649999999999996</v>
          </cell>
          <cell r="U7">
            <v>0.55969999999999998</v>
          </cell>
          <cell r="V7">
            <v>0.60440000000000005</v>
          </cell>
          <cell r="W7">
            <v>0.65039999999999998</v>
          </cell>
          <cell r="X7">
            <v>0.69789999999999996</v>
          </cell>
          <cell r="Y7">
            <v>0.74680000000000002</v>
          </cell>
          <cell r="Z7">
            <v>0.79720000000000002</v>
          </cell>
          <cell r="AA7">
            <v>0.84899999999999998</v>
          </cell>
          <cell r="AB7">
            <v>0.90229999999999999</v>
          </cell>
          <cell r="AC7">
            <v>0.95699999999999996</v>
          </cell>
          <cell r="AD7">
            <v>1.0133000000000001</v>
          </cell>
          <cell r="AE7">
            <v>1.0710999999999999</v>
          </cell>
          <cell r="AF7">
            <v>1.1304000000000001</v>
          </cell>
          <cell r="AG7">
            <v>1.1913</v>
          </cell>
          <cell r="AH7">
            <v>1.2537</v>
          </cell>
          <cell r="AI7">
            <v>1.3178000000000001</v>
          </cell>
          <cell r="AJ7">
            <v>1.3835999999999999</v>
          </cell>
          <cell r="AK7">
            <v>1.4510000000000001</v>
          </cell>
          <cell r="AL7">
            <v>1.5201</v>
          </cell>
          <cell r="AM7">
            <v>1.591</v>
          </cell>
          <cell r="AN7">
            <v>1.6636</v>
          </cell>
          <cell r="AO7">
            <v>1.7381</v>
          </cell>
          <cell r="AP7">
            <v>1.8144</v>
          </cell>
          <cell r="AQ7">
            <v>1.8925000000000001</v>
          </cell>
          <cell r="AR7">
            <v>1.9726999999999999</v>
          </cell>
          <cell r="AS7">
            <v>2.0547</v>
          </cell>
          <cell r="AT7">
            <v>2.1387999999999998</v>
          </cell>
          <cell r="AU7">
            <v>2.2248999999999999</v>
          </cell>
          <cell r="AV7">
            <v>2.3130999999999999</v>
          </cell>
          <cell r="AW7">
            <v>2.4035000000000002</v>
          </cell>
        </row>
        <row r="8">
          <cell r="B8">
            <v>1.5900000000000001E-2</v>
          </cell>
          <cell r="C8">
            <v>2.7799999999999998E-2</v>
          </cell>
          <cell r="D8">
            <v>4.2700000000000002E-2</v>
          </cell>
          <cell r="E8">
            <v>6.0400000000000002E-2</v>
          </cell>
          <cell r="F8">
            <v>8.0600000000000005E-2</v>
          </cell>
          <cell r="G8">
            <v>0.1033</v>
          </cell>
          <cell r="H8">
            <v>0.1283</v>
          </cell>
          <cell r="I8">
            <v>0.1555</v>
          </cell>
          <cell r="J8">
            <v>0.18479999999999999</v>
          </cell>
          <cell r="K8">
            <v>0.216</v>
          </cell>
          <cell r="L8">
            <v>0.24909999999999999</v>
          </cell>
          <cell r="M8">
            <v>0.28410000000000002</v>
          </cell>
          <cell r="N8">
            <v>0.32079999999999997</v>
          </cell>
          <cell r="O8">
            <v>0.35909999999999997</v>
          </cell>
          <cell r="P8">
            <v>0.3992</v>
          </cell>
          <cell r="Q8">
            <v>0.44080000000000003</v>
          </cell>
          <cell r="R8">
            <v>0.48399999999999999</v>
          </cell>
          <cell r="S8">
            <v>0.52869999999999995</v>
          </cell>
          <cell r="T8">
            <v>0.57489999999999997</v>
          </cell>
          <cell r="U8">
            <v>0.62260000000000004</v>
          </cell>
          <cell r="V8">
            <v>0.67179999999999995</v>
          </cell>
          <cell r="W8">
            <v>0.72240000000000004</v>
          </cell>
          <cell r="X8">
            <v>0.77449999999999997</v>
          </cell>
          <cell r="Y8">
            <v>0.82809999999999995</v>
          </cell>
          <cell r="Z8">
            <v>0.8831</v>
          </cell>
          <cell r="AA8">
            <v>0.9395</v>
          </cell>
          <cell r="AB8">
            <v>0.99739999999999995</v>
          </cell>
          <cell r="AC8">
            <v>1.0567</v>
          </cell>
          <cell r="AD8">
            <v>1.1175999999999999</v>
          </cell>
          <cell r="AE8">
            <v>1.1798999999999999</v>
          </cell>
          <cell r="AF8">
            <v>1.2436</v>
          </cell>
          <cell r="AG8">
            <v>1.3089</v>
          </cell>
          <cell r="AH8">
            <v>1.3756999999999999</v>
          </cell>
          <cell r="AI8">
            <v>1.4440999999999999</v>
          </cell>
          <cell r="AJ8">
            <v>1.514</v>
          </cell>
          <cell r="AK8">
            <v>1.5854999999999999</v>
          </cell>
          <cell r="AL8">
            <v>1.6585000000000001</v>
          </cell>
          <cell r="AM8">
            <v>1.7332000000000001</v>
          </cell>
          <cell r="AN8">
            <v>1.8096000000000001</v>
          </cell>
          <cell r="AO8">
            <v>1.8875999999999999</v>
          </cell>
          <cell r="AP8">
            <v>1.9673</v>
          </cell>
          <cell r="AQ8">
            <v>2.0488</v>
          </cell>
          <cell r="AR8">
            <v>2.1320000000000001</v>
          </cell>
          <cell r="AS8">
            <v>2.2170000000000001</v>
          </cell>
          <cell r="AT8">
            <v>2.3037999999999998</v>
          </cell>
          <cell r="AU8">
            <v>2.3925000000000001</v>
          </cell>
          <cell r="AV8">
            <v>2.4830000000000001</v>
          </cell>
          <cell r="AW8">
            <v>2.5754999999999999</v>
          </cell>
        </row>
        <row r="9">
          <cell r="B9">
            <v>1.7399999999999999E-2</v>
          </cell>
          <cell r="C9">
            <v>3.0499999999999999E-2</v>
          </cell>
          <cell r="D9">
            <v>4.6899999999999997E-2</v>
          </cell>
          <cell r="E9">
            <v>6.6400000000000001E-2</v>
          </cell>
          <cell r="F9">
            <v>8.8800000000000004E-2</v>
          </cell>
          <cell r="G9">
            <v>0.1139</v>
          </cell>
          <cell r="H9">
            <v>0.14149999999999999</v>
          </cell>
          <cell r="I9">
            <v>0.1716</v>
          </cell>
          <cell r="J9">
            <v>0.20399999999999999</v>
          </cell>
          <cell r="K9">
            <v>0.23849999999999999</v>
          </cell>
          <cell r="L9">
            <v>0.2752</v>
          </cell>
          <cell r="M9">
            <v>0.31380000000000002</v>
          </cell>
          <cell r="N9">
            <v>0.35439999999999999</v>
          </cell>
          <cell r="O9">
            <v>0.39679999999999999</v>
          </cell>
          <cell r="P9">
            <v>0.44090000000000001</v>
          </cell>
          <cell r="Q9">
            <v>0.48680000000000001</v>
          </cell>
          <cell r="R9">
            <v>0.53439999999999999</v>
          </cell>
          <cell r="S9">
            <v>0.58360000000000001</v>
          </cell>
          <cell r="T9">
            <v>0.63439999999999996</v>
          </cell>
          <cell r="U9">
            <v>0.68669999999999998</v>
          </cell>
          <cell r="V9">
            <v>0.74060000000000004</v>
          </cell>
          <cell r="W9">
            <v>0.79600000000000004</v>
          </cell>
          <cell r="X9">
            <v>0.85289999999999999</v>
          </cell>
          <cell r="Y9">
            <v>0.9113</v>
          </cell>
          <cell r="Z9">
            <v>0.97109999999999996</v>
          </cell>
          <cell r="AA9">
            <v>1.0324</v>
          </cell>
          <cell r="AB9">
            <v>1.0952</v>
          </cell>
          <cell r="AC9">
            <v>1.1594</v>
          </cell>
          <cell r="AD9">
            <v>1.2250000000000001</v>
          </cell>
          <cell r="AE9">
            <v>1.2921</v>
          </cell>
          <cell r="AF9">
            <v>1.3607</v>
          </cell>
          <cell r="AG9">
            <v>1.4307000000000001</v>
          </cell>
          <cell r="AH9">
            <v>1.5022</v>
          </cell>
          <cell r="AI9">
            <v>1.5750999999999999</v>
          </cell>
          <cell r="AJ9">
            <v>1.6496</v>
          </cell>
          <cell r="AK9">
            <v>1.7255</v>
          </cell>
          <cell r="AL9">
            <v>1.8029999999999999</v>
          </cell>
          <cell r="AM9">
            <v>1.8819999999999999</v>
          </cell>
          <cell r="AN9">
            <v>1.9624999999999999</v>
          </cell>
          <cell r="AO9">
            <v>2.0446</v>
          </cell>
          <cell r="AP9">
            <v>2.1282000000000001</v>
          </cell>
          <cell r="AQ9">
            <v>2.2134999999999998</v>
          </cell>
          <cell r="AR9">
            <v>2.3003999999999998</v>
          </cell>
          <cell r="AS9">
            <v>2.3889</v>
          </cell>
          <cell r="AT9">
            <v>2.4790999999999999</v>
          </cell>
          <cell r="AU9">
            <v>2.5710000000000002</v>
          </cell>
          <cell r="AV9">
            <v>2.6646000000000001</v>
          </cell>
          <cell r="AW9">
            <v>2.76</v>
          </cell>
        </row>
        <row r="10">
          <cell r="B10">
            <v>1.9E-2</v>
          </cell>
          <cell r="C10">
            <v>3.3300000000000003E-2</v>
          </cell>
          <cell r="D10">
            <v>5.1200000000000002E-2</v>
          </cell>
          <cell r="E10">
            <v>7.2499999999999995E-2</v>
          </cell>
          <cell r="F10">
            <v>9.7000000000000003E-2</v>
          </cell>
          <cell r="G10">
            <v>0.1244</v>
          </cell>
          <cell r="H10">
            <v>0.15479999999999999</v>
          </cell>
          <cell r="I10">
            <v>0.18779999999999999</v>
          </cell>
          <cell r="J10">
            <v>0.2233</v>
          </cell>
          <cell r="K10">
            <v>0.26119999999999999</v>
          </cell>
          <cell r="L10">
            <v>0.3014</v>
          </cell>
          <cell r="M10">
            <v>0.34379999999999999</v>
          </cell>
          <cell r="N10">
            <v>0.38829999999999998</v>
          </cell>
          <cell r="O10">
            <v>0.43480000000000002</v>
          </cell>
          <cell r="P10">
            <v>0.48320000000000002</v>
          </cell>
          <cell r="Q10">
            <v>0.53349999999999997</v>
          </cell>
          <cell r="R10">
            <v>0.58550000000000002</v>
          </cell>
          <cell r="S10">
            <v>0.63929999999999998</v>
          </cell>
          <cell r="T10">
            <v>0.69479999999999997</v>
          </cell>
          <cell r="U10">
            <v>0.75190000000000001</v>
          </cell>
          <cell r="V10">
            <v>0.81069999999999998</v>
          </cell>
          <cell r="W10">
            <v>0.871</v>
          </cell>
          <cell r="X10">
            <v>0.93279999999999996</v>
          </cell>
          <cell r="Y10">
            <v>0.99619999999999997</v>
          </cell>
          <cell r="Z10">
            <v>1.0610999999999999</v>
          </cell>
          <cell r="AA10">
            <v>1.1274999999999999</v>
          </cell>
          <cell r="AB10">
            <v>1.1953</v>
          </cell>
          <cell r="AC10">
            <v>1.2645999999999999</v>
          </cell>
          <cell r="AD10">
            <v>1.3352999999999999</v>
          </cell>
          <cell r="AE10">
            <v>1.4074</v>
          </cell>
          <cell r="AF10">
            <v>1.4810000000000001</v>
          </cell>
          <cell r="AG10">
            <v>1.556</v>
          </cell>
          <cell r="AH10">
            <v>1.6325000000000001</v>
          </cell>
          <cell r="AI10">
            <v>1.7102999999999999</v>
          </cell>
          <cell r="AJ10">
            <v>1.7896000000000001</v>
          </cell>
          <cell r="AK10">
            <v>1.8704000000000001</v>
          </cell>
          <cell r="AL10">
            <v>1.9525999999999999</v>
          </cell>
          <cell r="AM10">
            <v>2.0362</v>
          </cell>
          <cell r="AN10">
            <v>2.1213000000000002</v>
          </cell>
          <cell r="AO10">
            <v>2.2079</v>
          </cell>
          <cell r="AP10">
            <v>2.2959000000000001</v>
          </cell>
          <cell r="AQ10">
            <v>2.3854000000000002</v>
          </cell>
          <cell r="AR10">
            <v>2.4765000000000001</v>
          </cell>
          <cell r="AS10">
            <v>2.569</v>
          </cell>
          <cell r="AT10">
            <v>2.6631</v>
          </cell>
          <cell r="AU10">
            <v>2.7587999999999999</v>
          </cell>
          <cell r="AV10">
            <v>2.8559999999999999</v>
          </cell>
          <cell r="AW10">
            <v>2.9548000000000001</v>
          </cell>
        </row>
        <row r="11">
          <cell r="B11">
            <v>2.0500000000000001E-2</v>
          </cell>
          <cell r="C11">
            <v>3.5999999999999997E-2</v>
          </cell>
          <cell r="D11">
            <v>5.5399999999999998E-2</v>
          </cell>
          <cell r="E11">
            <v>7.8600000000000003E-2</v>
          </cell>
          <cell r="F11">
            <v>0.1052</v>
          </cell>
          <cell r="G11">
            <v>0.1351</v>
          </cell>
          <cell r="H11">
            <v>0.1681</v>
          </cell>
          <cell r="I11">
            <v>0.20399999999999999</v>
          </cell>
          <cell r="J11">
            <v>0.2427</v>
          </cell>
          <cell r="K11">
            <v>0.28399999999999997</v>
          </cell>
          <cell r="L11">
            <v>0.32779999999999998</v>
          </cell>
          <cell r="M11">
            <v>0.374</v>
          </cell>
          <cell r="N11">
            <v>0.42249999999999999</v>
          </cell>
          <cell r="O11">
            <v>0.47310000000000002</v>
          </cell>
          <cell r="P11">
            <v>0.52590000000000003</v>
          </cell>
          <cell r="Q11">
            <v>0.5806</v>
          </cell>
          <cell r="R11">
            <v>0.63719999999999999</v>
          </cell>
          <cell r="S11">
            <v>0.69569999999999999</v>
          </cell>
          <cell r="T11">
            <v>0.75600000000000001</v>
          </cell>
          <cell r="U11">
            <v>0.81799999999999995</v>
          </cell>
          <cell r="V11">
            <v>0.88170000000000004</v>
          </cell>
          <cell r="W11">
            <v>0.94710000000000005</v>
          </cell>
          <cell r="X11">
            <v>1.0141</v>
          </cell>
          <cell r="Y11">
            <v>1.0826</v>
          </cell>
          <cell r="Z11">
            <v>1.1527000000000001</v>
          </cell>
          <cell r="AA11">
            <v>1.2242999999999999</v>
          </cell>
          <cell r="AB11">
            <v>1.2974000000000001</v>
          </cell>
          <cell r="AC11">
            <v>1.3718999999999999</v>
          </cell>
          <cell r="AD11">
            <v>1.4479</v>
          </cell>
          <cell r="AE11">
            <v>1.5253000000000001</v>
          </cell>
          <cell r="AF11">
            <v>1.6042000000000001</v>
          </cell>
          <cell r="AG11">
            <v>1.6843999999999999</v>
          </cell>
          <cell r="AH11">
            <v>1.7661</v>
          </cell>
          <cell r="AI11">
            <v>1.8491</v>
          </cell>
          <cell r="AJ11">
            <v>1.9335</v>
          </cell>
          <cell r="AK11">
            <v>2.0194000000000001</v>
          </cell>
          <cell r="AL11">
            <v>2.1065999999999998</v>
          </cell>
          <cell r="AM11">
            <v>2.1951999999999998</v>
          </cell>
          <cell r="AN11">
            <v>2.2852000000000001</v>
          </cell>
          <cell r="AO11">
            <v>2.3765999999999998</v>
          </cell>
          <cell r="AP11">
            <v>2.4693000000000001</v>
          </cell>
          <cell r="AQ11">
            <v>2.5634999999999999</v>
          </cell>
          <cell r="AR11">
            <v>2.6591</v>
          </cell>
          <cell r="AS11">
            <v>2.7561</v>
          </cell>
          <cell r="AT11">
            <v>2.8544999999999998</v>
          </cell>
          <cell r="AU11">
            <v>2.9544000000000001</v>
          </cell>
          <cell r="AV11">
            <v>3.0556999999999999</v>
          </cell>
          <cell r="AW11">
            <v>3.1585000000000001</v>
          </cell>
        </row>
        <row r="12">
          <cell r="B12">
            <v>2.1999999999999999E-2</v>
          </cell>
          <cell r="C12">
            <v>3.8699999999999998E-2</v>
          </cell>
          <cell r="D12">
            <v>5.9700000000000003E-2</v>
          </cell>
          <cell r="E12">
            <v>8.4599999999999995E-2</v>
          </cell>
          <cell r="F12">
            <v>0.1134</v>
          </cell>
          <cell r="G12">
            <v>0.1457</v>
          </cell>
          <cell r="H12">
            <v>0.18140000000000001</v>
          </cell>
          <cell r="I12">
            <v>0.2203</v>
          </cell>
          <cell r="J12">
            <v>0.26219999999999999</v>
          </cell>
          <cell r="K12">
            <v>0.30690000000000001</v>
          </cell>
          <cell r="L12">
            <v>0.35439999999999999</v>
          </cell>
          <cell r="M12">
            <v>0.40439999999999998</v>
          </cell>
          <cell r="N12">
            <v>0.45700000000000002</v>
          </cell>
          <cell r="O12">
            <v>0.51180000000000003</v>
          </cell>
          <cell r="P12">
            <v>0.56889999999999996</v>
          </cell>
          <cell r="Q12">
            <v>0.62809999999999999</v>
          </cell>
          <cell r="R12">
            <v>0.68940000000000001</v>
          </cell>
          <cell r="S12">
            <v>0.75270000000000004</v>
          </cell>
          <cell r="T12">
            <v>0.81789999999999996</v>
          </cell>
          <cell r="U12">
            <v>0.88490000000000002</v>
          </cell>
          <cell r="V12">
            <v>0.95369999999999999</v>
          </cell>
          <cell r="W12">
            <v>1.0242</v>
          </cell>
          <cell r="X12">
            <v>1.0964</v>
          </cell>
          <cell r="Y12">
            <v>1.1702999999999999</v>
          </cell>
          <cell r="Z12">
            <v>1.2457</v>
          </cell>
          <cell r="AA12">
            <v>1.3226</v>
          </cell>
          <cell r="AB12">
            <v>1.4011</v>
          </cell>
          <cell r="AC12">
            <v>1.4811000000000001</v>
          </cell>
          <cell r="AD12">
            <v>1.5626</v>
          </cell>
          <cell r="AE12">
            <v>1.6455</v>
          </cell>
          <cell r="AF12">
            <v>1.7298</v>
          </cell>
          <cell r="AG12">
            <v>1.8154999999999999</v>
          </cell>
          <cell r="AH12">
            <v>1.9025000000000001</v>
          </cell>
          <cell r="AI12">
            <v>1.9910000000000001</v>
          </cell>
          <cell r="AJ12">
            <v>2.0808</v>
          </cell>
          <cell r="AK12">
            <v>2.1720000000000002</v>
          </cell>
          <cell r="AL12">
            <v>2.2645</v>
          </cell>
          <cell r="AM12">
            <v>2.3582999999999998</v>
          </cell>
          <cell r="AN12">
            <v>2.4535</v>
          </cell>
          <cell r="AO12">
            <v>2.5499999999999998</v>
          </cell>
          <cell r="AP12">
            <v>2.6478000000000002</v>
          </cell>
          <cell r="AQ12">
            <v>2.7469999999999999</v>
          </cell>
          <cell r="AR12">
            <v>2.8473999999999999</v>
          </cell>
          <cell r="AS12">
            <v>2.9491999999999998</v>
          </cell>
          <cell r="AT12">
            <v>3.0524</v>
          </cell>
          <cell r="AU12">
            <v>3.1568000000000001</v>
          </cell>
          <cell r="AV12">
            <v>3.2625999999999999</v>
          </cell>
          <cell r="AW12">
            <v>3.3698000000000001</v>
          </cell>
        </row>
        <row r="13">
          <cell r="B13">
            <v>2.3599999999999999E-2</v>
          </cell>
          <cell r="C13">
            <v>4.1500000000000002E-2</v>
          </cell>
          <cell r="D13">
            <v>6.3899999999999998E-2</v>
          </cell>
          <cell r="E13">
            <v>9.0700000000000003E-2</v>
          </cell>
          <cell r="F13">
            <v>0.1216</v>
          </cell>
          <cell r="G13">
            <v>0.15640000000000001</v>
          </cell>
          <cell r="H13">
            <v>0.1948</v>
          </cell>
          <cell r="I13">
            <v>0.2366</v>
          </cell>
          <cell r="J13">
            <v>0.28170000000000001</v>
          </cell>
          <cell r="K13">
            <v>0.33</v>
          </cell>
          <cell r="L13">
            <v>0.38109999999999999</v>
          </cell>
          <cell r="M13">
            <v>0.435</v>
          </cell>
          <cell r="N13">
            <v>0.49159999999999998</v>
          </cell>
          <cell r="O13">
            <v>0.55069999999999997</v>
          </cell>
          <cell r="P13">
            <v>0.61219999999999997</v>
          </cell>
          <cell r="Q13">
            <v>0.67600000000000005</v>
          </cell>
          <cell r="R13">
            <v>0.74199999999999999</v>
          </cell>
          <cell r="S13">
            <v>0.81020000000000003</v>
          </cell>
          <cell r="T13">
            <v>0.88029999999999997</v>
          </cell>
          <cell r="U13">
            <v>0.95240000000000002</v>
          </cell>
          <cell r="V13">
            <v>1.0264</v>
          </cell>
          <cell r="W13">
            <v>1.1022000000000001</v>
          </cell>
          <cell r="X13">
            <v>1.1798</v>
          </cell>
          <cell r="Y13">
            <v>1.2589999999999999</v>
          </cell>
          <cell r="Z13">
            <v>1.3399000000000001</v>
          </cell>
          <cell r="AA13">
            <v>1.4224000000000001</v>
          </cell>
          <cell r="AB13">
            <v>1.5064</v>
          </cell>
          <cell r="AC13">
            <v>1.5920000000000001</v>
          </cell>
          <cell r="AD13">
            <v>1.6791</v>
          </cell>
          <cell r="AE13">
            <v>1.7676000000000001</v>
          </cell>
          <cell r="AF13">
            <v>1.8574999999999999</v>
          </cell>
          <cell r="AG13">
            <v>1.9488000000000001</v>
          </cell>
          <cell r="AH13">
            <v>2.0415999999999999</v>
          </cell>
          <cell r="AI13">
            <v>2.1356000000000002</v>
          </cell>
          <cell r="AJ13">
            <v>2.2309999999999999</v>
          </cell>
          <cell r="AK13">
            <v>2.3277000000000001</v>
          </cell>
          <cell r="AL13">
            <v>2.4258000000000002</v>
          </cell>
          <cell r="AM13">
            <v>2.5251000000000001</v>
          </cell>
          <cell r="AN13">
            <v>2.6257000000000001</v>
          </cell>
          <cell r="AO13">
            <v>2.7275999999999998</v>
          </cell>
          <cell r="AP13">
            <v>2.8307000000000002</v>
          </cell>
          <cell r="AQ13">
            <v>2.9350999999999998</v>
          </cell>
          <cell r="AR13">
            <v>3.0407000000000002</v>
          </cell>
          <cell r="AS13">
            <v>3.1476000000000002</v>
          </cell>
          <cell r="AT13">
            <v>3.2557999999999998</v>
          </cell>
          <cell r="AU13">
            <v>3.3652000000000002</v>
          </cell>
          <cell r="AV13">
            <v>3.4758</v>
          </cell>
          <cell r="AW13">
            <v>3.5876999999999999</v>
          </cell>
        </row>
        <row r="14">
          <cell r="B14">
            <v>2.5100000000000001E-2</v>
          </cell>
          <cell r="C14">
            <v>4.4200000000000003E-2</v>
          </cell>
          <cell r="D14">
            <v>6.8199999999999997E-2</v>
          </cell>
          <cell r="E14">
            <v>9.6799999999999997E-2</v>
          </cell>
          <cell r="F14">
            <v>0.12989999999999999</v>
          </cell>
          <cell r="G14">
            <v>0.1671</v>
          </cell>
          <cell r="H14">
            <v>0.2082</v>
          </cell>
          <cell r="I14">
            <v>0.253</v>
          </cell>
          <cell r="J14">
            <v>0.3014</v>
          </cell>
          <cell r="K14">
            <v>0.35310000000000002</v>
          </cell>
          <cell r="L14">
            <v>0.40789999999999998</v>
          </cell>
          <cell r="M14">
            <v>0.4657</v>
          </cell>
          <cell r="N14">
            <v>0.52639999999999998</v>
          </cell>
          <cell r="O14">
            <v>0.58979999999999999</v>
          </cell>
          <cell r="P14">
            <v>0.65580000000000005</v>
          </cell>
          <cell r="Q14">
            <v>0.72430000000000005</v>
          </cell>
          <cell r="R14">
            <v>0.79510000000000003</v>
          </cell>
          <cell r="S14">
            <v>0.86809999999999998</v>
          </cell>
          <cell r="T14">
            <v>0.94330000000000003</v>
          </cell>
          <cell r="U14">
            <v>1.0206</v>
          </cell>
          <cell r="V14">
            <v>1.0998000000000001</v>
          </cell>
          <cell r="W14">
            <v>1.181</v>
          </cell>
          <cell r="X14">
            <v>1.264</v>
          </cell>
          <cell r="Y14">
            <v>1.3487</v>
          </cell>
          <cell r="Z14">
            <v>1.4352</v>
          </cell>
          <cell r="AA14">
            <v>1.5233000000000001</v>
          </cell>
          <cell r="AB14">
            <v>1.6131</v>
          </cell>
          <cell r="AC14">
            <v>1.7042999999999999</v>
          </cell>
          <cell r="AD14">
            <v>1.7971999999999999</v>
          </cell>
          <cell r="AE14">
            <v>1.8914</v>
          </cell>
          <cell r="AF14">
            <v>1.9872000000000001</v>
          </cell>
          <cell r="AG14">
            <v>2.0842999999999998</v>
          </cell>
          <cell r="AH14">
            <v>2.1827999999999999</v>
          </cell>
          <cell r="AI14">
            <v>2.2827000000000002</v>
          </cell>
          <cell r="AJ14">
            <v>2.3837999999999999</v>
          </cell>
          <cell r="AK14">
            <v>2.4863</v>
          </cell>
          <cell r="AL14">
            <v>2.59</v>
          </cell>
          <cell r="AM14">
            <v>2.6951000000000001</v>
          </cell>
          <cell r="AN14">
            <v>2.8012999999999999</v>
          </cell>
          <cell r="AO14">
            <v>2.9087999999999998</v>
          </cell>
          <cell r="AP14">
            <v>3.0175000000000001</v>
          </cell>
          <cell r="AQ14">
            <v>3.1274000000000002</v>
          </cell>
          <cell r="AR14">
            <v>3.2383999999999999</v>
          </cell>
          <cell r="AS14">
            <v>3.3506999999999998</v>
          </cell>
          <cell r="AT14">
            <v>3.4641000000000002</v>
          </cell>
          <cell r="AU14">
            <v>3.5788000000000002</v>
          </cell>
          <cell r="AV14">
            <v>3.6945000000000001</v>
          </cell>
          <cell r="AW14">
            <v>3.8113999999999999</v>
          </cell>
        </row>
        <row r="15">
          <cell r="B15">
            <v>2.6700000000000002E-2</v>
          </cell>
          <cell r="C15">
            <v>4.6899999999999997E-2</v>
          </cell>
          <cell r="D15">
            <v>7.2499999999999995E-2</v>
          </cell>
          <cell r="E15">
            <v>0.10290000000000001</v>
          </cell>
          <cell r="F15">
            <v>0.1381</v>
          </cell>
          <cell r="G15">
            <v>0.17780000000000001</v>
          </cell>
          <cell r="H15">
            <v>0.22159999999999999</v>
          </cell>
          <cell r="I15">
            <v>0.26939999999999997</v>
          </cell>
          <cell r="J15">
            <v>0.32100000000000001</v>
          </cell>
          <cell r="K15">
            <v>0.37619999999999998</v>
          </cell>
          <cell r="L15">
            <v>0.43480000000000002</v>
          </cell>
          <cell r="M15">
            <v>0.49659999999999999</v>
          </cell>
          <cell r="N15">
            <v>0.56140000000000001</v>
          </cell>
          <cell r="O15">
            <v>0.62909999999999999</v>
          </cell>
          <cell r="P15">
            <v>0.6996</v>
          </cell>
          <cell r="Q15">
            <v>0.77280000000000004</v>
          </cell>
          <cell r="R15">
            <v>0.84840000000000004</v>
          </cell>
          <cell r="S15">
            <v>0.9264</v>
          </cell>
          <cell r="T15">
            <v>1.0066999999999999</v>
          </cell>
          <cell r="U15">
            <v>1.0891999999999999</v>
          </cell>
          <cell r="V15">
            <v>1.1738</v>
          </cell>
          <cell r="W15">
            <v>1.2604</v>
          </cell>
          <cell r="X15">
            <v>1.3489</v>
          </cell>
          <cell r="Y15">
            <v>1.4393</v>
          </cell>
          <cell r="Z15">
            <v>1.5314000000000001</v>
          </cell>
          <cell r="AA15">
            <v>1.6253</v>
          </cell>
          <cell r="AB15">
            <v>1.7208000000000001</v>
          </cell>
          <cell r="AC15">
            <v>1.8180000000000001</v>
          </cell>
          <cell r="AD15">
            <v>1.9167000000000001</v>
          </cell>
          <cell r="AE15">
            <v>2.0169000000000001</v>
          </cell>
          <cell r="AF15">
            <v>2.1185</v>
          </cell>
          <cell r="AG15">
            <v>2.2216</v>
          </cell>
          <cell r="AH15">
            <v>2.3260000000000001</v>
          </cell>
          <cell r="AI15">
            <v>2.4318</v>
          </cell>
          <cell r="AJ15">
            <v>2.5390000000000001</v>
          </cell>
          <cell r="AK15">
            <v>2.6474000000000002</v>
          </cell>
          <cell r="AL15">
            <v>2.7570000000000001</v>
          </cell>
          <cell r="AM15">
            <v>2.8679000000000001</v>
          </cell>
          <cell r="AN15">
            <v>2.98</v>
          </cell>
          <cell r="AO15">
            <v>3.0933000000000002</v>
          </cell>
          <cell r="AP15">
            <v>3.2077</v>
          </cell>
          <cell r="AQ15">
            <v>3.3233000000000001</v>
          </cell>
          <cell r="AR15">
            <v>3.4401000000000002</v>
          </cell>
          <cell r="AS15">
            <v>3.5579000000000001</v>
          </cell>
          <cell r="AT15">
            <v>3.6768999999999998</v>
          </cell>
          <cell r="AU15">
            <v>3.7970000000000002</v>
          </cell>
          <cell r="AV15">
            <v>3.9180999999999999</v>
          </cell>
          <cell r="AW15">
            <v>4.0404</v>
          </cell>
        </row>
        <row r="16">
          <cell r="B16">
            <v>2.8199999999999999E-2</v>
          </cell>
          <cell r="C16">
            <v>4.9700000000000001E-2</v>
          </cell>
          <cell r="D16">
            <v>7.6700000000000004E-2</v>
          </cell>
          <cell r="E16">
            <v>0.1091</v>
          </cell>
          <cell r="F16">
            <v>0.1464</v>
          </cell>
          <cell r="G16">
            <v>0.1885</v>
          </cell>
          <cell r="H16">
            <v>0.2351</v>
          </cell>
          <cell r="I16">
            <v>0.28589999999999999</v>
          </cell>
          <cell r="J16">
            <v>0.34079999999999999</v>
          </cell>
          <cell r="K16">
            <v>0.39950000000000002</v>
          </cell>
          <cell r="L16">
            <v>0.46179999999999999</v>
          </cell>
          <cell r="M16">
            <v>0.52749999999999997</v>
          </cell>
          <cell r="N16">
            <v>0.59650000000000003</v>
          </cell>
          <cell r="O16">
            <v>0.66859999999999997</v>
          </cell>
          <cell r="P16">
            <v>0.74370000000000003</v>
          </cell>
          <cell r="Q16">
            <v>0.82150000000000001</v>
          </cell>
          <cell r="R16">
            <v>0.90200000000000002</v>
          </cell>
          <cell r="S16">
            <v>0.98509999999999998</v>
          </cell>
          <cell r="T16">
            <v>1.0705</v>
          </cell>
          <cell r="U16">
            <v>1.1583000000000001</v>
          </cell>
          <cell r="V16">
            <v>1.2483</v>
          </cell>
          <cell r="W16">
            <v>1.3404</v>
          </cell>
          <cell r="X16">
            <v>1.4345000000000001</v>
          </cell>
          <cell r="Y16">
            <v>1.5306</v>
          </cell>
          <cell r="Z16">
            <v>1.6285000000000001</v>
          </cell>
          <cell r="AA16">
            <v>1.7282</v>
          </cell>
          <cell r="AB16">
            <v>1.8297000000000001</v>
          </cell>
          <cell r="AC16">
            <v>1.9328000000000001</v>
          </cell>
          <cell r="AD16">
            <v>2.0373999999999999</v>
          </cell>
          <cell r="AE16">
            <v>2.1436999999999999</v>
          </cell>
          <cell r="AF16">
            <v>2.2513999999999998</v>
          </cell>
          <cell r="AG16">
            <v>2.3605</v>
          </cell>
          <cell r="AH16">
            <v>2.4710999999999999</v>
          </cell>
          <cell r="AI16">
            <v>2.5829</v>
          </cell>
          <cell r="AJ16">
            <v>2.6962000000000002</v>
          </cell>
          <cell r="AK16">
            <v>2.8106</v>
          </cell>
          <cell r="AL16">
            <v>2.9264000000000001</v>
          </cell>
          <cell r="AM16">
            <v>3.0432999999999999</v>
          </cell>
          <cell r="AN16">
            <v>3.1614</v>
          </cell>
          <cell r="AO16">
            <v>3.2806999999999999</v>
          </cell>
          <cell r="AP16">
            <v>3.4011</v>
          </cell>
          <cell r="AQ16">
            <v>3.5226000000000002</v>
          </cell>
          <cell r="AR16">
            <v>3.6452</v>
          </cell>
          <cell r="AS16">
            <v>3.7688999999999999</v>
          </cell>
          <cell r="AT16">
            <v>3.8936000000000002</v>
          </cell>
          <cell r="AU16">
            <v>4.0194000000000001</v>
          </cell>
          <cell r="AV16">
            <v>4.1460999999999997</v>
          </cell>
          <cell r="AW16">
            <v>4.2739000000000003</v>
          </cell>
        </row>
        <row r="17">
          <cell r="B17">
            <v>2.9700000000000001E-2</v>
          </cell>
          <cell r="C17">
            <v>5.2400000000000002E-2</v>
          </cell>
          <cell r="D17">
            <v>8.1000000000000003E-2</v>
          </cell>
          <cell r="E17">
            <v>0.1152</v>
          </cell>
          <cell r="F17">
            <v>0.1547</v>
          </cell>
          <cell r="G17">
            <v>0.19919999999999999</v>
          </cell>
          <cell r="H17">
            <v>0.2485</v>
          </cell>
          <cell r="I17">
            <v>0.3024</v>
          </cell>
          <cell r="J17">
            <v>0.36049999999999999</v>
          </cell>
          <cell r="K17">
            <v>0.42270000000000002</v>
          </cell>
          <cell r="L17">
            <v>0.48880000000000001</v>
          </cell>
          <cell r="M17">
            <v>0.5585</v>
          </cell>
          <cell r="N17">
            <v>0.63170000000000004</v>
          </cell>
          <cell r="O17">
            <v>0.70820000000000005</v>
          </cell>
          <cell r="P17">
            <v>0.78790000000000004</v>
          </cell>
          <cell r="Q17">
            <v>0.87050000000000005</v>
          </cell>
          <cell r="R17">
            <v>0.95589999999999997</v>
          </cell>
          <cell r="S17">
            <v>1.044</v>
          </cell>
          <cell r="T17">
            <v>1.1347</v>
          </cell>
          <cell r="U17">
            <v>1.2278</v>
          </cell>
          <cell r="V17">
            <v>1.3232999999999999</v>
          </cell>
          <cell r="W17">
            <v>1.421</v>
          </cell>
          <cell r="X17">
            <v>1.5207999999999999</v>
          </cell>
          <cell r="Y17">
            <v>1.6226</v>
          </cell>
          <cell r="Z17">
            <v>1.7263999999999999</v>
          </cell>
          <cell r="AA17">
            <v>1.8320000000000001</v>
          </cell>
          <cell r="AB17">
            <v>1.9394</v>
          </cell>
          <cell r="AC17">
            <v>2.0486</v>
          </cell>
          <cell r="AD17">
            <v>2.1593</v>
          </cell>
          <cell r="AE17">
            <v>2.2717000000000001</v>
          </cell>
          <cell r="AF17">
            <v>2.3856000000000002</v>
          </cell>
          <cell r="AG17">
            <v>2.5009000000000001</v>
          </cell>
          <cell r="AH17">
            <v>2.6177000000000001</v>
          </cell>
          <cell r="AI17">
            <v>2.7357999999999998</v>
          </cell>
          <cell r="AJ17">
            <v>2.8552</v>
          </cell>
          <cell r="AK17">
            <v>2.9759000000000002</v>
          </cell>
          <cell r="AL17">
            <v>3.0979000000000001</v>
          </cell>
          <cell r="AM17">
            <v>3.2210000000000001</v>
          </cell>
          <cell r="AN17">
            <v>3.3452999999999999</v>
          </cell>
          <cell r="AO17">
            <v>3.4706999999999999</v>
          </cell>
          <cell r="AP17">
            <v>3.5973000000000002</v>
          </cell>
          <cell r="AQ17">
            <v>3.7248999999999999</v>
          </cell>
          <cell r="AR17">
            <v>3.8534999999999999</v>
          </cell>
          <cell r="AS17">
            <v>3.9832000000000001</v>
          </cell>
          <cell r="AT17">
            <v>4.1138000000000003</v>
          </cell>
          <cell r="AU17">
            <v>4.2454999999999998</v>
          </cell>
          <cell r="AV17">
            <v>4.3780999999999999</v>
          </cell>
          <cell r="AW17">
            <v>4.5115999999999996</v>
          </cell>
        </row>
        <row r="18">
          <cell r="B18">
            <v>3.1300000000000001E-2</v>
          </cell>
          <cell r="C18">
            <v>5.5100000000000003E-2</v>
          </cell>
          <cell r="D18">
            <v>8.5300000000000001E-2</v>
          </cell>
          <cell r="E18">
            <v>0.12130000000000001</v>
          </cell>
          <cell r="F18">
            <v>0.16300000000000001</v>
          </cell>
          <cell r="G18">
            <v>0.21</v>
          </cell>
          <cell r="H18">
            <v>0.26200000000000001</v>
          </cell>
          <cell r="I18">
            <v>0.31890000000000002</v>
          </cell>
          <cell r="J18">
            <v>0.38030000000000003</v>
          </cell>
          <cell r="K18">
            <v>0.4461</v>
          </cell>
          <cell r="L18">
            <v>0.51590000000000003</v>
          </cell>
          <cell r="M18">
            <v>0.5897</v>
          </cell>
          <cell r="N18">
            <v>0.66710000000000003</v>
          </cell>
          <cell r="O18">
            <v>0.748</v>
          </cell>
          <cell r="P18">
            <v>0.83220000000000005</v>
          </cell>
          <cell r="Q18">
            <v>0.91959999999999997</v>
          </cell>
          <cell r="R18">
            <v>1.01</v>
          </cell>
          <cell r="S18">
            <v>1.1032</v>
          </cell>
          <cell r="T18">
            <v>1.1992</v>
          </cell>
          <cell r="U18">
            <v>1.2977000000000001</v>
          </cell>
          <cell r="V18">
            <v>1.3987000000000001</v>
          </cell>
          <cell r="W18">
            <v>1.502</v>
          </cell>
          <cell r="X18">
            <v>1.6074999999999999</v>
          </cell>
          <cell r="Y18">
            <v>1.7152000000000001</v>
          </cell>
          <cell r="Z18">
            <v>1.8249</v>
          </cell>
          <cell r="AA18">
            <v>1.9365000000000001</v>
          </cell>
          <cell r="AB18">
            <v>2.0499999999999998</v>
          </cell>
          <cell r="AC18">
            <v>2.1652999999999998</v>
          </cell>
          <cell r="AD18">
            <v>2.2823000000000002</v>
          </cell>
          <cell r="AE18">
            <v>2.4009</v>
          </cell>
          <cell r="AF18">
            <v>2.5209999999999999</v>
          </cell>
          <cell r="AG18">
            <v>2.6425999999999998</v>
          </cell>
          <cell r="AH18">
            <v>2.7656999999999998</v>
          </cell>
          <cell r="AI18">
            <v>2.8902000000000001</v>
          </cell>
          <cell r="AJ18">
            <v>3.0158999999999998</v>
          </cell>
          <cell r="AK18">
            <v>3.1429999999999998</v>
          </cell>
          <cell r="AL18">
            <v>3.2713000000000001</v>
          </cell>
          <cell r="AM18">
            <v>3.4007999999999998</v>
          </cell>
          <cell r="AN18">
            <v>3.5314000000000001</v>
          </cell>
          <cell r="AO18">
            <v>3.6631</v>
          </cell>
          <cell r="AP18">
            <v>3.7959000000000001</v>
          </cell>
          <cell r="AQ18">
            <v>3.9298000000000002</v>
          </cell>
          <cell r="AR18">
            <v>4.0646000000000004</v>
          </cell>
          <cell r="AS18">
            <v>4.2004999999999999</v>
          </cell>
          <cell r="AT18">
            <v>4.3372999999999999</v>
          </cell>
          <cell r="AU18">
            <v>4.4749999999999996</v>
          </cell>
          <cell r="AV18">
            <v>4.6135999999999999</v>
          </cell>
          <cell r="AW18">
            <v>4.7530999999999999</v>
          </cell>
        </row>
        <row r="19">
          <cell r="B19">
            <v>3.2800000000000003E-2</v>
          </cell>
          <cell r="C19">
            <v>5.79E-2</v>
          </cell>
          <cell r="D19">
            <v>8.9499999999999996E-2</v>
          </cell>
          <cell r="E19">
            <v>0.12740000000000001</v>
          </cell>
          <cell r="F19">
            <v>0.17119999999999999</v>
          </cell>
          <cell r="G19">
            <v>0.22070000000000001</v>
          </cell>
          <cell r="H19">
            <v>0.27550000000000002</v>
          </cell>
          <cell r="I19">
            <v>0.33539999999999998</v>
          </cell>
          <cell r="J19">
            <v>0.4002</v>
          </cell>
          <cell r="K19">
            <v>0.46949999999999997</v>
          </cell>
          <cell r="L19">
            <v>0.54310000000000003</v>
          </cell>
          <cell r="M19">
            <v>0.62080000000000002</v>
          </cell>
          <cell r="N19">
            <v>0.70250000000000001</v>
          </cell>
          <cell r="O19">
            <v>0.78779999999999994</v>
          </cell>
          <cell r="P19">
            <v>0.87670000000000003</v>
          </cell>
          <cell r="Q19">
            <v>0.96889999999999998</v>
          </cell>
          <cell r="R19">
            <v>1.0643</v>
          </cell>
          <cell r="S19">
            <v>1.1627000000000001</v>
          </cell>
          <cell r="T19">
            <v>1.2639</v>
          </cell>
          <cell r="U19">
            <v>1.3678999999999999</v>
          </cell>
          <cell r="V19">
            <v>1.4743999999999999</v>
          </cell>
          <cell r="W19">
            <v>1.5833999999999999</v>
          </cell>
          <cell r="X19">
            <v>1.6948000000000001</v>
          </cell>
          <cell r="Y19">
            <v>1.8083</v>
          </cell>
          <cell r="Z19">
            <v>1.9239999999999999</v>
          </cell>
          <cell r="AA19">
            <v>2.0417000000000001</v>
          </cell>
          <cell r="AB19">
            <v>2.1614</v>
          </cell>
          <cell r="AC19">
            <v>2.2829000000000002</v>
          </cell>
          <cell r="AD19">
            <v>2.4060999999999999</v>
          </cell>
          <cell r="AE19">
            <v>2.5310000000000001</v>
          </cell>
          <cell r="AF19">
            <v>2.6575000000000002</v>
          </cell>
          <cell r="AG19">
            <v>2.7854999999999999</v>
          </cell>
          <cell r="AH19">
            <v>2.915</v>
          </cell>
          <cell r="AI19">
            <v>3.0459000000000001</v>
          </cell>
          <cell r="AJ19">
            <v>3.1781999999999999</v>
          </cell>
          <cell r="AK19">
            <v>3.3117000000000001</v>
          </cell>
          <cell r="AL19">
            <v>3.4464999999999999</v>
          </cell>
          <cell r="AM19">
            <v>3.5823999999999998</v>
          </cell>
          <cell r="AN19">
            <v>3.7195</v>
          </cell>
          <cell r="AO19">
            <v>3.8576999999999999</v>
          </cell>
          <cell r="AP19">
            <v>3.9969000000000001</v>
          </cell>
          <cell r="AQ19">
            <v>4.1371000000000002</v>
          </cell>
          <cell r="AR19">
            <v>4.2784000000000004</v>
          </cell>
          <cell r="AS19">
            <v>4.4204999999999997</v>
          </cell>
          <cell r="AT19">
            <v>4.5636000000000001</v>
          </cell>
          <cell r="AU19">
            <v>4.7076000000000002</v>
          </cell>
          <cell r="AV19">
            <v>4.8524000000000003</v>
          </cell>
          <cell r="AW19">
            <v>4.9980000000000002</v>
          </cell>
        </row>
        <row r="20">
          <cell r="B20">
            <v>3.44E-2</v>
          </cell>
          <cell r="C20">
            <v>6.0600000000000001E-2</v>
          </cell>
          <cell r="D20">
            <v>9.3799999999999994E-2</v>
          </cell>
          <cell r="E20">
            <v>0.13350000000000001</v>
          </cell>
          <cell r="F20">
            <v>0.17949999999999999</v>
          </cell>
          <cell r="G20">
            <v>0.23150000000000001</v>
          </cell>
          <cell r="H20">
            <v>0.28910000000000002</v>
          </cell>
          <cell r="I20">
            <v>0.35199999999999998</v>
          </cell>
          <cell r="J20">
            <v>0.42</v>
          </cell>
          <cell r="K20">
            <v>0.4929</v>
          </cell>
          <cell r="L20">
            <v>0.57030000000000003</v>
          </cell>
          <cell r="M20">
            <v>0.65210000000000001</v>
          </cell>
          <cell r="N20">
            <v>0.73799999999999999</v>
          </cell>
          <cell r="O20">
            <v>0.82779999999999998</v>
          </cell>
          <cell r="P20">
            <v>0.92130000000000001</v>
          </cell>
          <cell r="Q20">
            <v>1.0184</v>
          </cell>
          <cell r="R20">
            <v>1.1188</v>
          </cell>
          <cell r="S20">
            <v>1.2222999999999999</v>
          </cell>
          <cell r="T20">
            <v>1.3289</v>
          </cell>
          <cell r="U20">
            <v>1.4383999999999999</v>
          </cell>
          <cell r="V20">
            <v>1.5505</v>
          </cell>
          <cell r="W20">
            <v>1.6653</v>
          </cell>
          <cell r="X20">
            <v>1.7824</v>
          </cell>
          <cell r="Y20">
            <v>1.9019999999999999</v>
          </cell>
          <cell r="Z20">
            <v>2.0236999999999998</v>
          </cell>
          <cell r="AA20">
            <v>2.1476000000000002</v>
          </cell>
          <cell r="AB20">
            <v>2.2734000000000001</v>
          </cell>
          <cell r="AC20">
            <v>2.4011999999999998</v>
          </cell>
          <cell r="AD20">
            <v>2.5308000000000002</v>
          </cell>
          <cell r="AE20">
            <v>2.6621000000000001</v>
          </cell>
          <cell r="AF20">
            <v>2.7949999999999999</v>
          </cell>
          <cell r="AG20">
            <v>2.9295</v>
          </cell>
          <cell r="AH20">
            <v>3.0655999999999999</v>
          </cell>
          <cell r="AI20">
            <v>3.2029999999999998</v>
          </cell>
          <cell r="AJ20">
            <v>3.3418000000000001</v>
          </cell>
          <cell r="AK20">
            <v>3.4819</v>
          </cell>
          <cell r="AL20">
            <v>3.6233</v>
          </cell>
          <cell r="AM20">
            <v>3.7658</v>
          </cell>
          <cell r="AN20">
            <v>3.9094000000000002</v>
          </cell>
          <cell r="AO20">
            <v>4.0541999999999998</v>
          </cell>
          <cell r="AP20">
            <v>4.2</v>
          </cell>
          <cell r="AQ20">
            <v>4.3467000000000002</v>
          </cell>
          <cell r="AR20">
            <v>4.4945000000000004</v>
          </cell>
          <cell r="AS20">
            <v>4.6430999999999996</v>
          </cell>
          <cell r="AT20">
            <v>4.7926000000000002</v>
          </cell>
          <cell r="AU20">
            <v>4.9428999999999998</v>
          </cell>
          <cell r="AV20">
            <v>5.0941000000000001</v>
          </cell>
          <cell r="AW20">
            <v>5.2460000000000004</v>
          </cell>
        </row>
        <row r="21">
          <cell r="B21">
            <v>3.5900000000000001E-2</v>
          </cell>
          <cell r="C21">
            <v>6.3399999999999998E-2</v>
          </cell>
          <cell r="D21">
            <v>9.8100000000000007E-2</v>
          </cell>
          <cell r="E21">
            <v>0.13969999999999999</v>
          </cell>
          <cell r="F21">
            <v>0.18779999999999999</v>
          </cell>
          <cell r="G21">
            <v>0.2422</v>
          </cell>
          <cell r="H21">
            <v>0.30259999999999998</v>
          </cell>
          <cell r="I21">
            <v>0.36859999999999998</v>
          </cell>
          <cell r="J21">
            <v>0.43990000000000001</v>
          </cell>
          <cell r="K21">
            <v>0.51629999999999998</v>
          </cell>
          <cell r="L21">
            <v>0.59760000000000002</v>
          </cell>
          <cell r="M21">
            <v>0.68340000000000001</v>
          </cell>
          <cell r="N21">
            <v>0.77359999999999995</v>
          </cell>
          <cell r="O21">
            <v>0.8679</v>
          </cell>
          <cell r="P21">
            <v>0.96609999999999996</v>
          </cell>
          <cell r="Q21">
            <v>1.0680000000000001</v>
          </cell>
          <cell r="R21">
            <v>1.1734</v>
          </cell>
          <cell r="S21">
            <v>1.2822</v>
          </cell>
          <cell r="T21">
            <v>1.3940999999999999</v>
          </cell>
          <cell r="U21">
            <v>1.5091000000000001</v>
          </cell>
          <cell r="V21">
            <v>1.6269</v>
          </cell>
          <cell r="W21">
            <v>1.7474000000000001</v>
          </cell>
          <cell r="X21">
            <v>1.8705000000000001</v>
          </cell>
          <cell r="Y21">
            <v>1.996</v>
          </cell>
          <cell r="Z21">
            <v>2.1238999999999999</v>
          </cell>
          <cell r="AA21">
            <v>2.2538999999999998</v>
          </cell>
          <cell r="AB21">
            <v>2.3860999999999999</v>
          </cell>
          <cell r="AC21">
            <v>2.5202</v>
          </cell>
          <cell r="AD21">
            <v>2.6562000000000001</v>
          </cell>
          <cell r="AE21">
            <v>2.794</v>
          </cell>
          <cell r="AF21">
            <v>2.9333999999999998</v>
          </cell>
          <cell r="AG21">
            <v>3.0745</v>
          </cell>
          <cell r="AH21">
            <v>3.2172000000000001</v>
          </cell>
          <cell r="AI21">
            <v>3.3612000000000002</v>
          </cell>
          <cell r="AJ21">
            <v>3.5066999999999999</v>
          </cell>
          <cell r="AK21">
            <v>3.6535000000000002</v>
          </cell>
          <cell r="AL21">
            <v>3.8014999999999999</v>
          </cell>
          <cell r="AM21">
            <v>3.9506999999999999</v>
          </cell>
          <cell r="AN21">
            <v>4.1010999999999997</v>
          </cell>
          <cell r="AO21">
            <v>4.2525000000000004</v>
          </cell>
          <cell r="AP21">
            <v>4.4048999999999996</v>
          </cell>
          <cell r="AQ21">
            <v>4.5583</v>
          </cell>
          <cell r="AR21">
            <v>4.7126999999999999</v>
          </cell>
          <cell r="AS21">
            <v>4.8678999999999997</v>
          </cell>
          <cell r="AT21">
            <v>5.024</v>
          </cell>
          <cell r="AU21">
            <v>5.1809000000000003</v>
          </cell>
          <cell r="AV21">
            <v>5.3384999999999998</v>
          </cell>
          <cell r="AW21">
            <v>5.4969000000000001</v>
          </cell>
        </row>
        <row r="22">
          <cell r="B22">
            <v>3.7400000000000003E-2</v>
          </cell>
          <cell r="C22">
            <v>6.6100000000000006E-2</v>
          </cell>
          <cell r="D22">
            <v>0.1023</v>
          </cell>
          <cell r="E22">
            <v>0.14580000000000001</v>
          </cell>
          <cell r="F22">
            <v>0.1961</v>
          </cell>
          <cell r="G22">
            <v>0.253</v>
          </cell>
          <cell r="H22">
            <v>0.31609999999999999</v>
          </cell>
          <cell r="I22">
            <v>0.38519999999999999</v>
          </cell>
          <cell r="J22">
            <v>0.45979999999999999</v>
          </cell>
          <cell r="K22">
            <v>0.53979999999999995</v>
          </cell>
          <cell r="L22">
            <v>0.62490000000000001</v>
          </cell>
          <cell r="M22">
            <v>0.71479999999999999</v>
          </cell>
          <cell r="N22">
            <v>0.80920000000000003</v>
          </cell>
          <cell r="O22">
            <v>0.90800000000000003</v>
          </cell>
          <cell r="P22">
            <v>1.0108999999999999</v>
          </cell>
          <cell r="Q22">
            <v>1.1176999999999999</v>
          </cell>
          <cell r="R22">
            <v>1.2282</v>
          </cell>
          <cell r="S22">
            <v>1.3422000000000001</v>
          </cell>
          <cell r="T22">
            <v>1.4596</v>
          </cell>
          <cell r="U22">
            <v>1.5801000000000001</v>
          </cell>
          <cell r="V22">
            <v>1.7036</v>
          </cell>
          <cell r="W22">
            <v>1.8299000000000001</v>
          </cell>
          <cell r="X22">
            <v>1.9589000000000001</v>
          </cell>
          <cell r="Y22">
            <v>2.0905</v>
          </cell>
          <cell r="Z22">
            <v>2.2244999999999999</v>
          </cell>
          <cell r="AA22">
            <v>2.3607999999999998</v>
          </cell>
          <cell r="AB22">
            <v>2.4992999999999999</v>
          </cell>
          <cell r="AC22">
            <v>2.6398000000000001</v>
          </cell>
          <cell r="AD22">
            <v>2.7823000000000002</v>
          </cell>
          <cell r="AE22">
            <v>2.9266000000000001</v>
          </cell>
          <cell r="AF22">
            <v>3.0727000000000002</v>
          </cell>
          <cell r="AG22">
            <v>3.2204000000000002</v>
          </cell>
          <cell r="AH22">
            <v>3.3696999999999999</v>
          </cell>
          <cell r="AI22">
            <v>3.5205000000000002</v>
          </cell>
          <cell r="AJ22">
            <v>3.6726999999999999</v>
          </cell>
          <cell r="AK22">
            <v>3.8262999999999998</v>
          </cell>
          <cell r="AL22">
            <v>3.9811000000000001</v>
          </cell>
          <cell r="AM22">
            <v>4.1371000000000002</v>
          </cell>
          <cell r="AN22">
            <v>4.2942</v>
          </cell>
          <cell r="AO22">
            <v>4.4523999999999999</v>
          </cell>
          <cell r="AP22">
            <v>4.6116000000000001</v>
          </cell>
          <cell r="AQ22">
            <v>4.7717999999999998</v>
          </cell>
          <cell r="AR22">
            <v>4.9329000000000001</v>
          </cell>
          <cell r="AS22">
            <v>5.0948000000000002</v>
          </cell>
          <cell r="AT22">
            <v>5.2576000000000001</v>
          </cell>
          <cell r="AU22">
            <v>5.4211</v>
          </cell>
          <cell r="AV22">
            <v>5.5853999999999999</v>
          </cell>
          <cell r="AW22">
            <v>5.7503000000000002</v>
          </cell>
        </row>
        <row r="23">
          <cell r="B23">
            <v>3.9E-2</v>
          </cell>
          <cell r="C23">
            <v>6.88E-2</v>
          </cell>
          <cell r="D23">
            <v>0.1066</v>
          </cell>
          <cell r="E23">
            <v>0.15190000000000001</v>
          </cell>
          <cell r="F23">
            <v>0.2044</v>
          </cell>
          <cell r="G23">
            <v>0.26379999999999998</v>
          </cell>
          <cell r="H23">
            <v>0.32969999999999999</v>
          </cell>
          <cell r="I23">
            <v>0.40179999999999999</v>
          </cell>
          <cell r="J23">
            <v>0.47970000000000002</v>
          </cell>
          <cell r="K23">
            <v>0.56330000000000002</v>
          </cell>
          <cell r="L23">
            <v>0.6522</v>
          </cell>
          <cell r="M23">
            <v>0.74619999999999997</v>
          </cell>
          <cell r="N23">
            <v>0.84489999999999998</v>
          </cell>
          <cell r="O23">
            <v>0.94820000000000004</v>
          </cell>
          <cell r="P23">
            <v>1.0558000000000001</v>
          </cell>
          <cell r="Q23">
            <v>1.1675</v>
          </cell>
          <cell r="R23">
            <v>1.2830999999999999</v>
          </cell>
          <cell r="S23">
            <v>1.4024000000000001</v>
          </cell>
          <cell r="T23">
            <v>1.5251999999999999</v>
          </cell>
          <cell r="U23">
            <v>1.6513</v>
          </cell>
          <cell r="V23">
            <v>1.7805</v>
          </cell>
          <cell r="W23">
            <v>1.9127000000000001</v>
          </cell>
          <cell r="X23">
            <v>2.0476999999999999</v>
          </cell>
          <cell r="Y23">
            <v>2.1854</v>
          </cell>
          <cell r="Z23">
            <v>2.3254999999999999</v>
          </cell>
          <cell r="AA23">
            <v>2.4681000000000002</v>
          </cell>
          <cell r="AB23">
            <v>2.613</v>
          </cell>
          <cell r="AC23">
            <v>2.76</v>
          </cell>
          <cell r="AD23">
            <v>2.9089999999999998</v>
          </cell>
          <cell r="AE23">
            <v>3.0598999999999998</v>
          </cell>
          <cell r="AF23">
            <v>3.2126999999999999</v>
          </cell>
          <cell r="AG23">
            <v>3.3671000000000002</v>
          </cell>
          <cell r="AH23">
            <v>3.5232000000000001</v>
          </cell>
          <cell r="AI23">
            <v>3.6808000000000001</v>
          </cell>
          <cell r="AJ23">
            <v>3.8397999999999999</v>
          </cell>
          <cell r="AK23">
            <v>4.0002000000000004</v>
          </cell>
          <cell r="AL23">
            <v>4.1619000000000002</v>
          </cell>
          <cell r="AM23">
            <v>4.3247</v>
          </cell>
          <cell r="AN23">
            <v>4.4886999999999997</v>
          </cell>
          <cell r="AO23">
            <v>4.6538000000000004</v>
          </cell>
          <cell r="AP23">
            <v>4.8198999999999996</v>
          </cell>
          <cell r="AQ23">
            <v>4.9870000000000001</v>
          </cell>
          <cell r="AR23">
            <v>5.1548999999999996</v>
          </cell>
          <cell r="AS23">
            <v>5.3236999999999997</v>
          </cell>
          <cell r="AT23">
            <v>5.4932999999999996</v>
          </cell>
          <cell r="AU23">
            <v>5.6635999999999997</v>
          </cell>
          <cell r="AV23">
            <v>5.8346</v>
          </cell>
          <cell r="AW23">
            <v>6.0061999999999998</v>
          </cell>
        </row>
        <row r="24">
          <cell r="B24">
            <v>4.0500000000000001E-2</v>
          </cell>
          <cell r="C24">
            <v>7.1599999999999997E-2</v>
          </cell>
          <cell r="D24">
            <v>0.1109</v>
          </cell>
          <cell r="E24">
            <v>0.15809999999999999</v>
          </cell>
          <cell r="F24">
            <v>0.2127</v>
          </cell>
          <cell r="G24">
            <v>0.27460000000000001</v>
          </cell>
          <cell r="H24">
            <v>0.34320000000000001</v>
          </cell>
          <cell r="I24">
            <v>0.41839999999999999</v>
          </cell>
          <cell r="J24">
            <v>0.49969999999999998</v>
          </cell>
          <cell r="K24">
            <v>0.58679999999999999</v>
          </cell>
          <cell r="L24">
            <v>0.67959999999999998</v>
          </cell>
          <cell r="M24">
            <v>0.77759999999999996</v>
          </cell>
          <cell r="N24">
            <v>0.88070000000000004</v>
          </cell>
          <cell r="O24">
            <v>0.98850000000000005</v>
          </cell>
          <cell r="P24">
            <v>1.1008</v>
          </cell>
          <cell r="Q24">
            <v>1.2175</v>
          </cell>
          <cell r="R24">
            <v>1.3382000000000001</v>
          </cell>
          <cell r="S24">
            <v>1.4626999999999999</v>
          </cell>
          <cell r="T24">
            <v>1.5909</v>
          </cell>
          <cell r="U24">
            <v>1.7225999999999999</v>
          </cell>
          <cell r="V24">
            <v>1.8575999999999999</v>
          </cell>
          <cell r="W24">
            <v>1.9957</v>
          </cell>
          <cell r="X24">
            <v>2.1366999999999998</v>
          </cell>
          <cell r="Y24">
            <v>2.2805</v>
          </cell>
          <cell r="Z24">
            <v>2.427</v>
          </cell>
          <cell r="AA24">
            <v>2.5758999999999999</v>
          </cell>
          <cell r="AB24">
            <v>2.7271999999999998</v>
          </cell>
          <cell r="AC24">
            <v>2.8807</v>
          </cell>
          <cell r="AD24">
            <v>3.0363000000000002</v>
          </cell>
          <cell r="AE24">
            <v>3.1939000000000002</v>
          </cell>
          <cell r="AF24">
            <v>3.3534000000000002</v>
          </cell>
          <cell r="AG24">
            <v>3.5146000000000002</v>
          </cell>
          <cell r="AH24">
            <v>3.6775000000000002</v>
          </cell>
          <cell r="AI24">
            <v>3.8418999999999999</v>
          </cell>
          <cell r="AJ24">
            <v>4.0077999999999996</v>
          </cell>
          <cell r="AK24">
            <v>4.1752000000000002</v>
          </cell>
          <cell r="AL24">
            <v>4.3437999999999999</v>
          </cell>
          <cell r="AM24">
            <v>4.5136000000000003</v>
          </cell>
          <cell r="AN24">
            <v>4.6845999999999997</v>
          </cell>
          <cell r="AO24">
            <v>4.8567</v>
          </cell>
          <cell r="AP24">
            <v>5.0297000000000001</v>
          </cell>
          <cell r="AQ24">
            <v>5.2037000000000004</v>
          </cell>
          <cell r="AR24">
            <v>5.3785999999999996</v>
          </cell>
          <cell r="AS24">
            <v>5.5542999999999996</v>
          </cell>
          <cell r="AT24">
            <v>5.7308000000000003</v>
          </cell>
          <cell r="AU24">
            <v>5.9080000000000004</v>
          </cell>
          <cell r="AV24">
            <v>6.0857999999999999</v>
          </cell>
          <cell r="AW24">
            <v>6.2643000000000004</v>
          </cell>
        </row>
        <row r="25">
          <cell r="B25">
            <v>4.2099999999999999E-2</v>
          </cell>
          <cell r="C25">
            <v>7.4300000000000005E-2</v>
          </cell>
          <cell r="D25">
            <v>0.1152</v>
          </cell>
          <cell r="E25">
            <v>0.16420000000000001</v>
          </cell>
          <cell r="F25">
            <v>0.22109999999999999</v>
          </cell>
          <cell r="G25">
            <v>0.28539999999999999</v>
          </cell>
          <cell r="H25">
            <v>0.35680000000000001</v>
          </cell>
          <cell r="I25">
            <v>0.435</v>
          </cell>
          <cell r="J25">
            <v>0.51959999999999995</v>
          </cell>
          <cell r="K25">
            <v>0.61040000000000005</v>
          </cell>
          <cell r="L25">
            <v>0.70699999999999996</v>
          </cell>
          <cell r="M25">
            <v>0.80910000000000004</v>
          </cell>
          <cell r="N25">
            <v>0.91649999999999998</v>
          </cell>
          <cell r="O25">
            <v>1.0287999999999999</v>
          </cell>
          <cell r="P25">
            <v>1.1458999999999999</v>
          </cell>
          <cell r="Q25">
            <v>1.2675000000000001</v>
          </cell>
          <cell r="R25">
            <v>1.3933</v>
          </cell>
          <cell r="S25">
            <v>1.5232000000000001</v>
          </cell>
          <cell r="T25">
            <v>1.6569</v>
          </cell>
          <cell r="U25">
            <v>1.7942</v>
          </cell>
          <cell r="V25">
            <v>1.9349000000000001</v>
          </cell>
          <cell r="W25">
            <v>2.0789</v>
          </cell>
          <cell r="X25">
            <v>2.226</v>
          </cell>
          <cell r="Y25">
            <v>2.3759999999999999</v>
          </cell>
          <cell r="Z25">
            <v>2.5287000000000002</v>
          </cell>
          <cell r="AA25">
            <v>2.6840000000000002</v>
          </cell>
          <cell r="AB25">
            <v>2.8418000000000001</v>
          </cell>
          <cell r="AC25">
            <v>3.0019</v>
          </cell>
          <cell r="AD25">
            <v>3.1640999999999999</v>
          </cell>
          <cell r="AE25">
            <v>3.3283999999999998</v>
          </cell>
          <cell r="AF25">
            <v>3.4946999999999999</v>
          </cell>
          <cell r="AG25">
            <v>3.6627000000000001</v>
          </cell>
          <cell r="AH25">
            <v>3.8325</v>
          </cell>
          <cell r="AI25">
            <v>4.0038999999999998</v>
          </cell>
          <cell r="AJ25">
            <v>4.1768000000000001</v>
          </cell>
          <cell r="AK25">
            <v>4.3510999999999997</v>
          </cell>
          <cell r="AL25">
            <v>4.5266999999999999</v>
          </cell>
          <cell r="AM25">
            <v>4.7035999999999998</v>
          </cell>
          <cell r="AN25">
            <v>4.8815999999999997</v>
          </cell>
          <cell r="AO25">
            <v>5.0606999999999998</v>
          </cell>
          <cell r="AP25">
            <v>5.2408999999999999</v>
          </cell>
          <cell r="AQ25">
            <v>5.4218999999999999</v>
          </cell>
          <cell r="AR25">
            <v>5.6039000000000003</v>
          </cell>
          <cell r="AS25">
            <v>5.7866</v>
          </cell>
          <cell r="AT25">
            <v>5.9701000000000004</v>
          </cell>
          <cell r="AU25">
            <v>6.1542000000000003</v>
          </cell>
          <cell r="AV25">
            <v>6.3390000000000004</v>
          </cell>
          <cell r="AW25">
            <v>6.5244</v>
          </cell>
        </row>
        <row r="26">
          <cell r="B26">
            <v>4.36E-2</v>
          </cell>
          <cell r="C26">
            <v>7.7100000000000002E-2</v>
          </cell>
          <cell r="D26">
            <v>0.11940000000000001</v>
          </cell>
          <cell r="E26">
            <v>0.17030000000000001</v>
          </cell>
          <cell r="F26">
            <v>0.22939999999999999</v>
          </cell>
          <cell r="G26">
            <v>0.29620000000000002</v>
          </cell>
          <cell r="H26">
            <v>0.37040000000000001</v>
          </cell>
          <cell r="I26">
            <v>0.4516</v>
          </cell>
          <cell r="J26">
            <v>0.53959999999999997</v>
          </cell>
          <cell r="K26">
            <v>0.63400000000000001</v>
          </cell>
          <cell r="L26">
            <v>0.73440000000000005</v>
          </cell>
          <cell r="M26">
            <v>0.84060000000000001</v>
          </cell>
          <cell r="N26">
            <v>0.95230000000000004</v>
          </cell>
          <cell r="O26">
            <v>1.0691999999999999</v>
          </cell>
          <cell r="P26">
            <v>1.1910000000000001</v>
          </cell>
          <cell r="Q26">
            <v>1.3176000000000001</v>
          </cell>
          <cell r="R26">
            <v>1.4486000000000001</v>
          </cell>
          <cell r="S26">
            <v>1.5838000000000001</v>
          </cell>
          <cell r="T26">
            <v>1.7229000000000001</v>
          </cell>
          <cell r="U26">
            <v>1.8658999999999999</v>
          </cell>
          <cell r="V26">
            <v>2.0125000000000002</v>
          </cell>
          <cell r="W26">
            <v>2.1623999999999999</v>
          </cell>
          <cell r="X26">
            <v>2.3155999999999999</v>
          </cell>
          <cell r="Y26">
            <v>2.4716999999999998</v>
          </cell>
          <cell r="Z26">
            <v>2.6307999999999998</v>
          </cell>
          <cell r="AA26">
            <v>2.7925</v>
          </cell>
          <cell r="AB26">
            <v>2.9567999999999999</v>
          </cell>
          <cell r="AC26">
            <v>3.1234999999999999</v>
          </cell>
          <cell r="AD26">
            <v>3.2924000000000002</v>
          </cell>
          <cell r="AE26">
            <v>3.4634999999999998</v>
          </cell>
          <cell r="AF26">
            <v>3.6366000000000001</v>
          </cell>
          <cell r="AG26">
            <v>3.8115000000000001</v>
          </cell>
          <cell r="AH26">
            <v>3.9883000000000002</v>
          </cell>
          <cell r="AI26">
            <v>4.1665999999999999</v>
          </cell>
          <cell r="AJ26">
            <v>4.3464999999999998</v>
          </cell>
          <cell r="AK26">
            <v>4.5278999999999998</v>
          </cell>
          <cell r="AL26">
            <v>4.7106000000000003</v>
          </cell>
          <cell r="AM26">
            <v>4.8945999999999996</v>
          </cell>
          <cell r="AN26">
            <v>5.0797999999999996</v>
          </cell>
          <cell r="AO26">
            <v>5.266</v>
          </cell>
          <cell r="AP26">
            <v>5.4532999999999996</v>
          </cell>
          <cell r="AQ26">
            <v>5.6414999999999997</v>
          </cell>
          <cell r="AR26">
            <v>5.8304999999999998</v>
          </cell>
          <cell r="AS26">
            <v>6.0204000000000004</v>
          </cell>
          <cell r="AT26">
            <v>6.2110000000000003</v>
          </cell>
          <cell r="AU26">
            <v>6.4021999999999997</v>
          </cell>
          <cell r="AV26">
            <v>6.5941000000000001</v>
          </cell>
          <cell r="AW26">
            <v>6.7865000000000002</v>
          </cell>
        </row>
        <row r="27">
          <cell r="B27">
            <v>4.5100000000000001E-2</v>
          </cell>
          <cell r="C27">
            <v>7.9799999999999996E-2</v>
          </cell>
          <cell r="D27">
            <v>0.1237</v>
          </cell>
          <cell r="E27">
            <v>0.17649999999999999</v>
          </cell>
          <cell r="F27">
            <v>0.23769999999999999</v>
          </cell>
          <cell r="G27">
            <v>0.307</v>
          </cell>
          <cell r="H27">
            <v>0.38400000000000001</v>
          </cell>
          <cell r="I27">
            <v>0.46829999999999999</v>
          </cell>
          <cell r="J27">
            <v>0.55959999999999999</v>
          </cell>
          <cell r="K27">
            <v>0.65759999999999996</v>
          </cell>
          <cell r="L27">
            <v>0.76190000000000002</v>
          </cell>
          <cell r="M27">
            <v>0.87219999999999998</v>
          </cell>
          <cell r="N27">
            <v>0.98819999999999997</v>
          </cell>
          <cell r="O27">
            <v>1.1095999999999999</v>
          </cell>
          <cell r="P27">
            <v>1.2363</v>
          </cell>
          <cell r="Q27">
            <v>1.3677999999999999</v>
          </cell>
          <cell r="R27">
            <v>1.5039</v>
          </cell>
          <cell r="S27">
            <v>1.6444000000000001</v>
          </cell>
          <cell r="T27">
            <v>1.7890999999999999</v>
          </cell>
          <cell r="U27">
            <v>1.9378</v>
          </cell>
          <cell r="V27">
            <v>2.0901999999999998</v>
          </cell>
          <cell r="W27">
            <v>2.2461000000000002</v>
          </cell>
          <cell r="X27">
            <v>2.4053</v>
          </cell>
          <cell r="Y27">
            <v>2.5678000000000001</v>
          </cell>
          <cell r="Z27">
            <v>2.7330999999999999</v>
          </cell>
          <cell r="AA27">
            <v>2.9013</v>
          </cell>
          <cell r="AB27">
            <v>3.0722</v>
          </cell>
          <cell r="AC27">
            <v>3.2454999999999998</v>
          </cell>
          <cell r="AD27">
            <v>3.4211999999999998</v>
          </cell>
          <cell r="AE27">
            <v>3.5991</v>
          </cell>
          <cell r="AF27">
            <v>3.7789999999999999</v>
          </cell>
          <cell r="AG27">
            <v>3.9609000000000001</v>
          </cell>
          <cell r="AH27">
            <v>4.1445999999999996</v>
          </cell>
          <cell r="AI27">
            <v>4.3300999999999998</v>
          </cell>
          <cell r="AJ27">
            <v>4.5171000000000001</v>
          </cell>
          <cell r="AK27">
            <v>4.7055999999999996</v>
          </cell>
          <cell r="AL27">
            <v>4.8954000000000004</v>
          </cell>
          <cell r="AM27">
            <v>5.0865999999999998</v>
          </cell>
          <cell r="AN27">
            <v>5.2789000000000001</v>
          </cell>
          <cell r="AO27">
            <v>5.4724000000000004</v>
          </cell>
          <cell r="AP27">
            <v>5.6669</v>
          </cell>
          <cell r="AQ27">
            <v>5.8623000000000003</v>
          </cell>
          <cell r="AR27">
            <v>6.0585000000000004</v>
          </cell>
          <cell r="AS27">
            <v>6.2556000000000003</v>
          </cell>
          <cell r="AT27">
            <v>6.4534000000000002</v>
          </cell>
          <cell r="AU27">
            <v>6.6517999999999997</v>
          </cell>
          <cell r="AV27">
            <v>6.8507999999999996</v>
          </cell>
          <cell r="AW27">
            <v>7.0503</v>
          </cell>
        </row>
        <row r="28">
          <cell r="B28">
            <v>4.6699999999999998E-2</v>
          </cell>
          <cell r="C28">
            <v>8.2600000000000007E-2</v>
          </cell>
          <cell r="D28">
            <v>0.128</v>
          </cell>
          <cell r="E28">
            <v>0.18260000000000001</v>
          </cell>
          <cell r="F28">
            <v>0.246</v>
          </cell>
          <cell r="G28">
            <v>0.31780000000000003</v>
          </cell>
          <cell r="H28">
            <v>0.39750000000000002</v>
          </cell>
          <cell r="I28">
            <v>0.4849</v>
          </cell>
          <cell r="J28">
            <v>0.5796</v>
          </cell>
          <cell r="K28">
            <v>0.68120000000000003</v>
          </cell>
          <cell r="L28">
            <v>0.7893</v>
          </cell>
          <cell r="M28">
            <v>0.90369999999999995</v>
          </cell>
          <cell r="N28">
            <v>1.0241</v>
          </cell>
          <cell r="O28">
            <v>1.1500999999999999</v>
          </cell>
          <cell r="P28">
            <v>1.2815000000000001</v>
          </cell>
          <cell r="Q28">
            <v>1.4179999999999999</v>
          </cell>
          <cell r="R28">
            <v>1.5592999999999999</v>
          </cell>
          <cell r="S28">
            <v>1.7052</v>
          </cell>
          <cell r="T28">
            <v>1.8554999999999999</v>
          </cell>
          <cell r="U28">
            <v>2.0097999999999998</v>
          </cell>
          <cell r="V28">
            <v>2.1680000000000001</v>
          </cell>
          <cell r="W28">
            <v>2.3298999999999999</v>
          </cell>
          <cell r="X28">
            <v>2.4952999999999999</v>
          </cell>
          <cell r="Y28">
            <v>2.6640000000000001</v>
          </cell>
          <cell r="Z28">
            <v>2.8357999999999999</v>
          </cell>
          <cell r="AA28">
            <v>3.0104000000000002</v>
          </cell>
          <cell r="AB28">
            <v>3.1879</v>
          </cell>
          <cell r="AC28">
            <v>3.3679000000000001</v>
          </cell>
          <cell r="AD28">
            <v>3.5503999999999998</v>
          </cell>
          <cell r="AE28">
            <v>3.7351000000000001</v>
          </cell>
          <cell r="AF28">
            <v>3.9220000000000002</v>
          </cell>
          <cell r="AG28">
            <v>4.1109</v>
          </cell>
          <cell r="AH28">
            <v>4.3015999999999996</v>
          </cell>
          <cell r="AI28">
            <v>4.4941000000000004</v>
          </cell>
          <cell r="AJ28">
            <v>4.6882999999999999</v>
          </cell>
          <cell r="AK28">
            <v>4.8840000000000003</v>
          </cell>
          <cell r="AL28">
            <v>5.0810000000000004</v>
          </cell>
          <cell r="AM28">
            <v>5.2793999999999999</v>
          </cell>
          <cell r="AN28">
            <v>5.4790000000000001</v>
          </cell>
          <cell r="AO28">
            <v>5.6798000000000002</v>
          </cell>
          <cell r="AP28">
            <v>5.8815</v>
          </cell>
          <cell r="AQ28">
            <v>6.0842000000000001</v>
          </cell>
          <cell r="AR28">
            <v>6.2877999999999998</v>
          </cell>
          <cell r="AS28">
            <v>6.4920999999999998</v>
          </cell>
          <cell r="AT28">
            <v>6.6970999999999998</v>
          </cell>
          <cell r="AU28">
            <v>6.9028</v>
          </cell>
          <cell r="AV28">
            <v>7.109</v>
          </cell>
          <cell r="AW28">
            <v>7.3158000000000003</v>
          </cell>
        </row>
        <row r="29">
          <cell r="B29">
            <v>4.82E-2</v>
          </cell>
          <cell r="C29">
            <v>8.5300000000000001E-2</v>
          </cell>
          <cell r="D29">
            <v>0.1323</v>
          </cell>
          <cell r="E29">
            <v>0.1888</v>
          </cell>
          <cell r="F29">
            <v>0.25430000000000003</v>
          </cell>
          <cell r="G29">
            <v>0.3286</v>
          </cell>
          <cell r="H29">
            <v>0.41110000000000002</v>
          </cell>
          <cell r="I29">
            <v>0.50160000000000005</v>
          </cell>
          <cell r="J29">
            <v>0.59960000000000002</v>
          </cell>
          <cell r="K29">
            <v>0.70479999999999998</v>
          </cell>
          <cell r="L29">
            <v>0.81679999999999997</v>
          </cell>
          <cell r="M29">
            <v>0.93530000000000002</v>
          </cell>
          <cell r="N29">
            <v>1.0601</v>
          </cell>
          <cell r="O29">
            <v>1.1907000000000001</v>
          </cell>
          <cell r="P29">
            <v>1.3268</v>
          </cell>
          <cell r="Q29">
            <v>1.4682999999999999</v>
          </cell>
          <cell r="R29">
            <v>1.6148</v>
          </cell>
          <cell r="S29">
            <v>1.7661</v>
          </cell>
          <cell r="T29">
            <v>1.9218999999999999</v>
          </cell>
          <cell r="U29">
            <v>2.0819000000000001</v>
          </cell>
          <cell r="V29">
            <v>2.246</v>
          </cell>
          <cell r="W29">
            <v>2.4140000000000001</v>
          </cell>
          <cell r="X29">
            <v>2.5855000000000001</v>
          </cell>
          <cell r="Y29">
            <v>2.7605</v>
          </cell>
          <cell r="Z29">
            <v>2.9386000000000001</v>
          </cell>
          <cell r="AA29">
            <v>3.1198000000000001</v>
          </cell>
          <cell r="AB29">
            <v>3.3039000000000001</v>
          </cell>
          <cell r="AC29">
            <v>3.4906000000000001</v>
          </cell>
          <cell r="AD29">
            <v>3.6798999999999999</v>
          </cell>
          <cell r="AE29">
            <v>3.8715000000000002</v>
          </cell>
          <cell r="AF29">
            <v>4.0654000000000003</v>
          </cell>
          <cell r="AG29">
            <v>4.2613000000000003</v>
          </cell>
          <cell r="AH29">
            <v>4.4592000000000001</v>
          </cell>
          <cell r="AI29">
            <v>4.6588000000000003</v>
          </cell>
          <cell r="AJ29">
            <v>4.8601999999999999</v>
          </cell>
          <cell r="AK29">
            <v>5.0631000000000004</v>
          </cell>
          <cell r="AL29">
            <v>5.2674000000000003</v>
          </cell>
          <cell r="AM29">
            <v>5.4730999999999996</v>
          </cell>
          <cell r="AN29">
            <v>5.68</v>
          </cell>
          <cell r="AO29">
            <v>5.8880999999999997</v>
          </cell>
          <cell r="AP29">
            <v>6.0972</v>
          </cell>
          <cell r="AQ29">
            <v>6.3071999999999999</v>
          </cell>
          <cell r="AR29">
            <v>6.5180999999999996</v>
          </cell>
          <cell r="AS29">
            <v>6.7298</v>
          </cell>
          <cell r="AT29">
            <v>6.9421999999999997</v>
          </cell>
          <cell r="AU29">
            <v>7.1551999999999998</v>
          </cell>
          <cell r="AV29">
            <v>7.3686999999999996</v>
          </cell>
          <cell r="AW29">
            <v>7.5827999999999998</v>
          </cell>
        </row>
        <row r="30">
          <cell r="B30">
            <v>4.9799999999999997E-2</v>
          </cell>
          <cell r="C30">
            <v>8.7999999999999995E-2</v>
          </cell>
          <cell r="D30">
            <v>0.1366</v>
          </cell>
          <cell r="E30">
            <v>0.19489999999999999</v>
          </cell>
          <cell r="F30">
            <v>0.2626</v>
          </cell>
          <cell r="G30">
            <v>0.33939999999999998</v>
          </cell>
          <cell r="H30">
            <v>0.42470000000000002</v>
          </cell>
          <cell r="I30">
            <v>0.51829999999999998</v>
          </cell>
          <cell r="J30">
            <v>0.61960000000000004</v>
          </cell>
          <cell r="K30">
            <v>0.72840000000000005</v>
          </cell>
          <cell r="L30">
            <v>0.84430000000000005</v>
          </cell>
          <cell r="M30">
            <v>0.96699999999999997</v>
          </cell>
          <cell r="N30">
            <v>1.0960000000000001</v>
          </cell>
          <cell r="O30">
            <v>1.2312000000000001</v>
          </cell>
          <cell r="P30">
            <v>1.3722000000000001</v>
          </cell>
          <cell r="Q30">
            <v>1.5186999999999999</v>
          </cell>
          <cell r="R30">
            <v>1.6704000000000001</v>
          </cell>
          <cell r="S30">
            <v>1.827</v>
          </cell>
          <cell r="T30">
            <v>1.9883999999999999</v>
          </cell>
          <cell r="U30">
            <v>2.1541999999999999</v>
          </cell>
          <cell r="V30">
            <v>2.3241999999999998</v>
          </cell>
          <cell r="W30">
            <v>2.4982000000000002</v>
          </cell>
          <cell r="X30">
            <v>2.6758999999999999</v>
          </cell>
          <cell r="Y30">
            <v>2.8571</v>
          </cell>
          <cell r="Z30">
            <v>3.0417000000000001</v>
          </cell>
          <cell r="AA30">
            <v>3.2294999999999998</v>
          </cell>
          <cell r="AB30">
            <v>3.4201999999999999</v>
          </cell>
          <cell r="AC30">
            <v>3.6137000000000001</v>
          </cell>
          <cell r="AD30">
            <v>3.8098000000000001</v>
          </cell>
          <cell r="AE30">
            <v>4.0084</v>
          </cell>
          <cell r="AF30">
            <v>4.2092000000000001</v>
          </cell>
          <cell r="AG30">
            <v>4.4122000000000003</v>
          </cell>
          <cell r="AH30">
            <v>4.6172000000000004</v>
          </cell>
          <cell r="AI30">
            <v>4.8240999999999996</v>
          </cell>
          <cell r="AJ30">
            <v>5.0326000000000004</v>
          </cell>
          <cell r="AK30">
            <v>5.2427999999999999</v>
          </cell>
          <cell r="AL30">
            <v>5.4545000000000003</v>
          </cell>
          <cell r="AM30">
            <v>5.6676000000000002</v>
          </cell>
          <cell r="AN30">
            <v>5.8818999999999999</v>
          </cell>
          <cell r="AO30">
            <v>6.0972999999999997</v>
          </cell>
          <cell r="AP30">
            <v>6.3137999999999996</v>
          </cell>
          <cell r="AQ30">
            <v>6.5312999999999999</v>
          </cell>
          <cell r="AR30">
            <v>6.7496</v>
          </cell>
          <cell r="AS30">
            <v>6.9687000000000001</v>
          </cell>
          <cell r="AT30">
            <v>7.1885000000000003</v>
          </cell>
          <cell r="AU30">
            <v>7.4089</v>
          </cell>
          <cell r="AV30">
            <v>7.6298000000000004</v>
          </cell>
          <cell r="AW30">
            <v>7.8512000000000004</v>
          </cell>
        </row>
        <row r="31">
          <cell r="B31">
            <v>5.1299999999999998E-2</v>
          </cell>
          <cell r="C31">
            <v>9.0800000000000006E-2</v>
          </cell>
          <cell r="D31">
            <v>0.14080000000000001</v>
          </cell>
          <cell r="E31">
            <v>0.20100000000000001</v>
          </cell>
          <cell r="F31">
            <v>0.27100000000000002</v>
          </cell>
          <cell r="G31">
            <v>0.35020000000000001</v>
          </cell>
          <cell r="H31">
            <v>0.43830000000000002</v>
          </cell>
          <cell r="I31">
            <v>0.53490000000000004</v>
          </cell>
          <cell r="J31">
            <v>0.63959999999999995</v>
          </cell>
          <cell r="K31">
            <v>0.75209999999999999</v>
          </cell>
          <cell r="L31">
            <v>0.87180000000000002</v>
          </cell>
          <cell r="M31">
            <v>0.99860000000000004</v>
          </cell>
          <cell r="N31">
            <v>1.1321000000000001</v>
          </cell>
          <cell r="O31">
            <v>1.2718</v>
          </cell>
          <cell r="P31">
            <v>1.4176</v>
          </cell>
          <cell r="Q31">
            <v>1.5690999999999999</v>
          </cell>
          <cell r="R31">
            <v>1.726</v>
          </cell>
          <cell r="S31">
            <v>1.8880999999999999</v>
          </cell>
          <cell r="T31">
            <v>2.0550000000000002</v>
          </cell>
          <cell r="U31">
            <v>2.2265999999999999</v>
          </cell>
          <cell r="V31">
            <v>2.4024999999999999</v>
          </cell>
          <cell r="W31">
            <v>2.5825</v>
          </cell>
          <cell r="X31">
            <v>2.7664</v>
          </cell>
          <cell r="Y31">
            <v>2.9540000000000002</v>
          </cell>
          <cell r="Z31">
            <v>3.1450999999999998</v>
          </cell>
          <cell r="AA31">
            <v>3.3393999999999999</v>
          </cell>
          <cell r="AB31">
            <v>3.5367999999999999</v>
          </cell>
          <cell r="AC31">
            <v>3.7370999999999999</v>
          </cell>
          <cell r="AD31">
            <v>3.9401000000000002</v>
          </cell>
          <cell r="AE31">
            <v>4.1456</v>
          </cell>
          <cell r="AF31">
            <v>4.3535000000000004</v>
          </cell>
          <cell r="AG31">
            <v>4.5636000000000001</v>
          </cell>
          <cell r="AH31">
            <v>4.7756999999999996</v>
          </cell>
          <cell r="AI31">
            <v>4.9897999999999998</v>
          </cell>
          <cell r="AJ31">
            <v>5.2057000000000002</v>
          </cell>
          <cell r="AK31">
            <v>5.4231999999999996</v>
          </cell>
          <cell r="AL31">
            <v>5.6422999999999996</v>
          </cell>
          <cell r="AM31">
            <v>5.8627000000000002</v>
          </cell>
          <cell r="AN31">
            <v>6.0843999999999996</v>
          </cell>
          <cell r="AO31">
            <v>6.3072999999999997</v>
          </cell>
          <cell r="AP31">
            <v>6.5312999999999999</v>
          </cell>
          <cell r="AQ31">
            <v>6.7563000000000004</v>
          </cell>
          <cell r="AR31">
            <v>6.9821</v>
          </cell>
          <cell r="AS31">
            <v>7.2085999999999997</v>
          </cell>
          <cell r="AT31">
            <v>7.4359000000000002</v>
          </cell>
          <cell r="AU31">
            <v>7.6638000000000002</v>
          </cell>
          <cell r="AV31">
            <v>7.8921999999999999</v>
          </cell>
          <cell r="AW31">
            <v>8.1210000000000004</v>
          </cell>
        </row>
        <row r="32">
          <cell r="B32">
            <v>5.28E-2</v>
          </cell>
          <cell r="C32">
            <v>9.35E-2</v>
          </cell>
          <cell r="D32">
            <v>0.14510000000000001</v>
          </cell>
          <cell r="E32">
            <v>0.2072</v>
          </cell>
          <cell r="F32">
            <v>0.27929999999999999</v>
          </cell>
          <cell r="G32">
            <v>0.36099999999999999</v>
          </cell>
          <cell r="H32">
            <v>0.45190000000000002</v>
          </cell>
          <cell r="I32">
            <v>0.55159999999999998</v>
          </cell>
          <cell r="J32">
            <v>0.65969999999999995</v>
          </cell>
          <cell r="K32">
            <v>0.77569999999999995</v>
          </cell>
          <cell r="L32">
            <v>0.89939999999999998</v>
          </cell>
          <cell r="M32">
            <v>1.0303</v>
          </cell>
          <cell r="N32">
            <v>1.1680999999999999</v>
          </cell>
          <cell r="O32">
            <v>1.3125</v>
          </cell>
          <cell r="P32">
            <v>1.4631000000000001</v>
          </cell>
          <cell r="Q32">
            <v>1.6195999999999999</v>
          </cell>
          <cell r="R32">
            <v>1.7817000000000001</v>
          </cell>
          <cell r="S32">
            <v>1.9492</v>
          </cell>
          <cell r="T32">
            <v>2.1217000000000001</v>
          </cell>
          <cell r="U32">
            <v>2.2989999999999999</v>
          </cell>
          <cell r="V32">
            <v>2.4807999999999999</v>
          </cell>
          <cell r="W32">
            <v>2.6669</v>
          </cell>
          <cell r="X32">
            <v>2.8571</v>
          </cell>
          <cell r="Y32">
            <v>3.0510000000000002</v>
          </cell>
          <cell r="Z32">
            <v>3.2486000000000002</v>
          </cell>
          <cell r="AA32">
            <v>3.4495</v>
          </cell>
          <cell r="AB32">
            <v>3.6536</v>
          </cell>
          <cell r="AC32">
            <v>3.8607</v>
          </cell>
          <cell r="AD32">
            <v>4.0705999999999998</v>
          </cell>
          <cell r="AE32">
            <v>4.2831000000000001</v>
          </cell>
          <cell r="AF32">
            <v>4.4981</v>
          </cell>
          <cell r="AG32">
            <v>4.7153</v>
          </cell>
          <cell r="AH32">
            <v>4.9347000000000003</v>
          </cell>
          <cell r="AI32">
            <v>5.1561000000000003</v>
          </cell>
          <cell r="AJ32">
            <v>5.3792999999999997</v>
          </cell>
          <cell r="AK32">
            <v>5.6041999999999996</v>
          </cell>
          <cell r="AL32">
            <v>5.8305999999999996</v>
          </cell>
          <cell r="AM32">
            <v>6.0585000000000004</v>
          </cell>
          <cell r="AN32">
            <v>6.2877000000000001</v>
          </cell>
          <cell r="AO32">
            <v>6.5182000000000002</v>
          </cell>
          <cell r="AP32">
            <v>6.7496</v>
          </cell>
          <cell r="AQ32">
            <v>6.9821</v>
          </cell>
          <cell r="AR32">
            <v>7.2154999999999996</v>
          </cell>
          <cell r="AS32">
            <v>7.4496000000000002</v>
          </cell>
          <cell r="AT32">
            <v>7.6844000000000001</v>
          </cell>
          <cell r="AU32">
            <v>7.9198000000000004</v>
          </cell>
          <cell r="AV32">
            <v>8.1556999999999995</v>
          </cell>
          <cell r="AW32">
            <v>8.3919999999999995</v>
          </cell>
        </row>
      </sheetData>
      <sheetData sheetId="4" refreshError="1"/>
      <sheetData sheetId="5" refreshError="1">
        <row r="2">
          <cell r="B2">
            <v>7.9000000000000008E-3</v>
          </cell>
          <cell r="C2">
            <v>1.3100000000000001E-2</v>
          </cell>
          <cell r="D2">
            <v>1.95E-2</v>
          </cell>
          <cell r="E2">
            <v>2.69E-2</v>
          </cell>
          <cell r="F2">
            <v>3.5299999999999998E-2</v>
          </cell>
          <cell r="G2">
            <v>4.4600000000000001E-2</v>
          </cell>
          <cell r="H2">
            <v>5.4899999999999997E-2</v>
          </cell>
          <cell r="I2">
            <v>6.6000000000000003E-2</v>
          </cell>
          <cell r="J2">
            <v>7.8100000000000003E-2</v>
          </cell>
          <cell r="K2">
            <v>9.11E-2</v>
          </cell>
          <cell r="L2">
            <v>0.105</v>
          </cell>
          <cell r="M2">
            <v>0.1198</v>
          </cell>
          <cell r="N2">
            <v>0.1356</v>
          </cell>
          <cell r="O2">
            <v>0.15229999999999999</v>
          </cell>
          <cell r="P2">
            <v>0.17</v>
          </cell>
          <cell r="Q2">
            <v>0.1888</v>
          </cell>
          <cell r="R2">
            <v>0.20849999999999999</v>
          </cell>
          <cell r="S2">
            <v>0.2293</v>
          </cell>
          <cell r="T2">
            <v>0.25130000000000002</v>
          </cell>
          <cell r="U2">
            <v>0.27429999999999999</v>
          </cell>
          <cell r="V2">
            <v>0.29859999999999998</v>
          </cell>
          <cell r="W2">
            <v>0.3241</v>
          </cell>
          <cell r="X2">
            <v>0.3508</v>
          </cell>
          <cell r="Y2">
            <v>0.37890000000000001</v>
          </cell>
          <cell r="Z2">
            <v>0.4083</v>
          </cell>
          <cell r="AA2">
            <v>0.43919999999999998</v>
          </cell>
          <cell r="AB2">
            <v>0.47149999999999997</v>
          </cell>
          <cell r="AC2">
            <v>0.50529999999999997</v>
          </cell>
          <cell r="AD2">
            <v>0.54079999999999995</v>
          </cell>
          <cell r="AE2">
            <v>0.57789999999999997</v>
          </cell>
          <cell r="AF2">
            <v>0.61670000000000003</v>
          </cell>
          <cell r="AG2">
            <v>0.6573</v>
          </cell>
          <cell r="AH2">
            <v>0.69979999999999998</v>
          </cell>
          <cell r="AI2">
            <v>0.74419999999999997</v>
          </cell>
          <cell r="AJ2">
            <v>0.79059999999999997</v>
          </cell>
          <cell r="AK2">
            <v>0.83919999999999995</v>
          </cell>
          <cell r="AL2">
            <v>0.88990000000000002</v>
          </cell>
          <cell r="AM2">
            <v>0.94279999999999997</v>
          </cell>
          <cell r="AN2">
            <v>0.99809999999999999</v>
          </cell>
          <cell r="AO2">
            <v>1.0559000000000001</v>
          </cell>
          <cell r="AP2">
            <v>1.1162000000000001</v>
          </cell>
          <cell r="AQ2">
            <v>1.1792</v>
          </cell>
          <cell r="AR2">
            <v>1.2448999999999999</v>
          </cell>
          <cell r="AS2">
            <v>1.3134999999999999</v>
          </cell>
          <cell r="AT2">
            <v>1.385</v>
          </cell>
          <cell r="AU2">
            <v>1.4597</v>
          </cell>
          <cell r="AV2">
            <v>1.5375000000000001</v>
          </cell>
          <cell r="AW2">
            <v>1.6187</v>
          </cell>
        </row>
        <row r="3">
          <cell r="B3">
            <v>9.5999999999999992E-3</v>
          </cell>
          <cell r="C3">
            <v>1.6E-2</v>
          </cell>
          <cell r="D3">
            <v>2.3699999999999999E-2</v>
          </cell>
          <cell r="E3">
            <v>3.27E-2</v>
          </cell>
          <cell r="F3">
            <v>4.2999999999999997E-2</v>
          </cell>
          <cell r="G3">
            <v>5.4300000000000001E-2</v>
          </cell>
          <cell r="H3">
            <v>6.6799999999999998E-2</v>
          </cell>
          <cell r="I3">
            <v>8.0399999999999999E-2</v>
          </cell>
          <cell r="J3">
            <v>9.5100000000000004E-2</v>
          </cell>
          <cell r="K3">
            <v>0.1108</v>
          </cell>
          <cell r="L3">
            <v>0.12759999999999999</v>
          </cell>
          <cell r="M3">
            <v>0.14549999999999999</v>
          </cell>
          <cell r="N3">
            <v>0.16439999999999999</v>
          </cell>
          <cell r="O3">
            <v>0.18429999999999999</v>
          </cell>
          <cell r="P3">
            <v>0.2054</v>
          </cell>
          <cell r="Q3">
            <v>0.2276</v>
          </cell>
          <cell r="R3">
            <v>0.25090000000000001</v>
          </cell>
          <cell r="S3">
            <v>0.27529999999999999</v>
          </cell>
          <cell r="T3">
            <v>0.3009</v>
          </cell>
          <cell r="U3">
            <v>0.32779999999999998</v>
          </cell>
          <cell r="V3">
            <v>0.35580000000000001</v>
          </cell>
          <cell r="W3">
            <v>0.3851</v>
          </cell>
          <cell r="X3">
            <v>0.41570000000000001</v>
          </cell>
          <cell r="Y3">
            <v>0.4476</v>
          </cell>
          <cell r="Z3">
            <v>0.48089999999999999</v>
          </cell>
          <cell r="AA3">
            <v>0.51570000000000005</v>
          </cell>
          <cell r="AB3">
            <v>0.55179999999999996</v>
          </cell>
          <cell r="AC3">
            <v>0.58950000000000002</v>
          </cell>
          <cell r="AD3">
            <v>0.62880000000000003</v>
          </cell>
          <cell r="AE3">
            <v>0.66959999999999997</v>
          </cell>
          <cell r="AF3">
            <v>0.71209999999999996</v>
          </cell>
          <cell r="AG3">
            <v>0.75629999999999997</v>
          </cell>
          <cell r="AH3">
            <v>0.80230000000000001</v>
          </cell>
          <cell r="AI3">
            <v>0.85009999999999997</v>
          </cell>
          <cell r="AJ3">
            <v>0.89980000000000004</v>
          </cell>
          <cell r="AK3">
            <v>0.95140000000000002</v>
          </cell>
          <cell r="AL3">
            <v>1.0051000000000001</v>
          </cell>
          <cell r="AM3">
            <v>1.0608</v>
          </cell>
          <cell r="AN3">
            <v>1.1187</v>
          </cell>
          <cell r="AO3">
            <v>1.1788000000000001</v>
          </cell>
          <cell r="AP3">
            <v>1.2413000000000001</v>
          </cell>
          <cell r="AQ3">
            <v>1.3061</v>
          </cell>
          <cell r="AR3">
            <v>1.3734</v>
          </cell>
          <cell r="AS3">
            <v>1.4432</v>
          </cell>
          <cell r="AT3">
            <v>1.5156000000000001</v>
          </cell>
          <cell r="AU3">
            <v>1.5908</v>
          </cell>
          <cell r="AV3">
            <v>1.6688000000000001</v>
          </cell>
          <cell r="AW3">
            <v>1.7497</v>
          </cell>
        </row>
        <row r="4">
          <cell r="B4">
            <v>1.12E-2</v>
          </cell>
          <cell r="C4">
            <v>1.8800000000000001E-2</v>
          </cell>
          <cell r="D4">
            <v>2.7900000000000001E-2</v>
          </cell>
          <cell r="E4">
            <v>3.8600000000000002E-2</v>
          </cell>
          <cell r="F4">
            <v>5.0700000000000002E-2</v>
          </cell>
          <cell r="G4">
            <v>6.4100000000000004E-2</v>
          </cell>
          <cell r="H4">
            <v>7.8899999999999998E-2</v>
          </cell>
          <cell r="I4">
            <v>9.5000000000000001E-2</v>
          </cell>
          <cell r="J4">
            <v>0.11219999999999999</v>
          </cell>
          <cell r="K4">
            <v>0.1308</v>
          </cell>
          <cell r="L4">
            <v>0.15049999999999999</v>
          </cell>
          <cell r="M4">
            <v>0.1714</v>
          </cell>
          <cell r="N4">
            <v>0.19359999999999999</v>
          </cell>
          <cell r="O4">
            <v>0.21690000000000001</v>
          </cell>
          <cell r="P4">
            <v>0.24149999999999999</v>
          </cell>
          <cell r="Q4">
            <v>0.26719999999999999</v>
          </cell>
          <cell r="R4">
            <v>0.29420000000000002</v>
          </cell>
          <cell r="S4">
            <v>0.32240000000000002</v>
          </cell>
          <cell r="T4">
            <v>0.35189999999999999</v>
          </cell>
          <cell r="U4">
            <v>0.3826</v>
          </cell>
          <cell r="V4">
            <v>0.41470000000000001</v>
          </cell>
          <cell r="W4">
            <v>0.44800000000000001</v>
          </cell>
          <cell r="X4">
            <v>0.48280000000000001</v>
          </cell>
          <cell r="Y4">
            <v>0.51880000000000004</v>
          </cell>
          <cell r="Z4">
            <v>0.55630000000000002</v>
          </cell>
          <cell r="AA4">
            <v>0.59519999999999995</v>
          </cell>
          <cell r="AB4">
            <v>0.63560000000000005</v>
          </cell>
          <cell r="AC4">
            <v>0.67759999999999998</v>
          </cell>
          <cell r="AD4">
            <v>0.72099999999999997</v>
          </cell>
          <cell r="AE4">
            <v>0.7661</v>
          </cell>
          <cell r="AF4">
            <v>0.81269999999999998</v>
          </cell>
          <cell r="AG4">
            <v>0.86109999999999998</v>
          </cell>
          <cell r="AH4">
            <v>0.91120000000000001</v>
          </cell>
          <cell r="AI4">
            <v>0.96299999999999997</v>
          </cell>
          <cell r="AJ4">
            <v>1.0165999999999999</v>
          </cell>
          <cell r="AK4">
            <v>1.0722</v>
          </cell>
          <cell r="AL4">
            <v>1.1295999999999999</v>
          </cell>
          <cell r="AM4">
            <v>1.1890000000000001</v>
          </cell>
          <cell r="AN4">
            <v>1.2504999999999999</v>
          </cell>
          <cell r="AO4">
            <v>1.3140000000000001</v>
          </cell>
          <cell r="AP4">
            <v>1.3796999999999999</v>
          </cell>
          <cell r="AQ4">
            <v>1.4477</v>
          </cell>
          <cell r="AR4">
            <v>1.5179</v>
          </cell>
          <cell r="AS4">
            <v>1.5904</v>
          </cell>
          <cell r="AT4">
            <v>1.6654</v>
          </cell>
          <cell r="AU4">
            <v>1.7427999999999999</v>
          </cell>
          <cell r="AV4">
            <v>1.8228</v>
          </cell>
          <cell r="AW4">
            <v>1.9055</v>
          </cell>
        </row>
        <row r="5">
          <cell r="B5">
            <v>1.29E-2</v>
          </cell>
          <cell r="C5">
            <v>2.1600000000000001E-2</v>
          </cell>
          <cell r="D5">
            <v>3.2199999999999999E-2</v>
          </cell>
          <cell r="E5">
            <v>4.4499999999999998E-2</v>
          </cell>
          <cell r="F5">
            <v>5.8400000000000001E-2</v>
          </cell>
          <cell r="G5">
            <v>7.3999999999999996E-2</v>
          </cell>
          <cell r="H5">
            <v>9.0999999999999998E-2</v>
          </cell>
          <cell r="I5">
            <v>0.1096</v>
          </cell>
          <cell r="J5">
            <v>0.1295</v>
          </cell>
          <cell r="K5">
            <v>0.15090000000000001</v>
          </cell>
          <cell r="L5">
            <v>0.1736</v>
          </cell>
          <cell r="M5">
            <v>0.19769999999999999</v>
          </cell>
          <cell r="N5">
            <v>0.22320000000000001</v>
          </cell>
          <cell r="O5">
            <v>0.24990000000000001</v>
          </cell>
          <cell r="P5">
            <v>0.27800000000000002</v>
          </cell>
          <cell r="Q5">
            <v>0.3075</v>
          </cell>
          <cell r="R5">
            <v>0.33829999999999999</v>
          </cell>
          <cell r="S5">
            <v>0.37040000000000001</v>
          </cell>
          <cell r="T5">
            <v>0.40389999999999998</v>
          </cell>
          <cell r="U5">
            <v>0.43869999999999998</v>
          </cell>
          <cell r="V5">
            <v>0.47489999999999999</v>
          </cell>
          <cell r="W5">
            <v>0.51249999999999996</v>
          </cell>
          <cell r="X5">
            <v>0.55159999999999998</v>
          </cell>
          <cell r="Y5">
            <v>0.59199999999999997</v>
          </cell>
          <cell r="Z5">
            <v>0.63390000000000002</v>
          </cell>
          <cell r="AA5">
            <v>0.67730000000000001</v>
          </cell>
          <cell r="AB5">
            <v>0.72219999999999995</v>
          </cell>
          <cell r="AC5">
            <v>0.76870000000000005</v>
          </cell>
          <cell r="AD5">
            <v>0.81669999999999998</v>
          </cell>
          <cell r="AE5">
            <v>0.86629999999999996</v>
          </cell>
          <cell r="AF5">
            <v>0.91749999999999998</v>
          </cell>
          <cell r="AG5">
            <v>0.97050000000000003</v>
          </cell>
          <cell r="AH5">
            <v>1.0250999999999999</v>
          </cell>
          <cell r="AI5">
            <v>1.0814999999999999</v>
          </cell>
          <cell r="AJ5">
            <v>1.1395999999999999</v>
          </cell>
          <cell r="AK5">
            <v>1.1996</v>
          </cell>
          <cell r="AL5">
            <v>1.2615000000000001</v>
          </cell>
          <cell r="AM5">
            <v>1.3252999999999999</v>
          </cell>
          <cell r="AN5">
            <v>1.391</v>
          </cell>
          <cell r="AO5">
            <v>1.4587000000000001</v>
          </cell>
          <cell r="AP5">
            <v>1.5286</v>
          </cell>
          <cell r="AQ5">
            <v>1.6005</v>
          </cell>
          <cell r="AR5">
            <v>1.6746000000000001</v>
          </cell>
          <cell r="AS5">
            <v>1.7508999999999999</v>
          </cell>
          <cell r="AT5">
            <v>1.8294999999999999</v>
          </cell>
          <cell r="AU5">
            <v>1.9104000000000001</v>
          </cell>
          <cell r="AV5">
            <v>1.9937</v>
          </cell>
          <cell r="AW5">
            <v>2.0794999999999999</v>
          </cell>
        </row>
        <row r="6">
          <cell r="B6">
            <v>1.46E-2</v>
          </cell>
          <cell r="C6">
            <v>2.4400000000000002E-2</v>
          </cell>
          <cell r="D6">
            <v>3.6400000000000002E-2</v>
          </cell>
          <cell r="E6">
            <v>5.04E-2</v>
          </cell>
          <cell r="F6">
            <v>6.6199999999999995E-2</v>
          </cell>
          <cell r="G6">
            <v>8.3799999999999999E-2</v>
          </cell>
          <cell r="H6">
            <v>0.1032</v>
          </cell>
          <cell r="I6">
            <v>0.1242</v>
          </cell>
          <cell r="J6">
            <v>0.1469</v>
          </cell>
          <cell r="K6">
            <v>0.1711</v>
          </cell>
          <cell r="L6">
            <v>0.19689999999999999</v>
          </cell>
          <cell r="M6">
            <v>0.22420000000000001</v>
          </cell>
          <cell r="N6">
            <v>0.253</v>
          </cell>
          <cell r="O6">
            <v>0.2833</v>
          </cell>
          <cell r="P6">
            <v>0.315</v>
          </cell>
          <cell r="Q6">
            <v>0.34820000000000001</v>
          </cell>
          <cell r="R6">
            <v>0.38290000000000002</v>
          </cell>
          <cell r="S6">
            <v>0.41909999999999997</v>
          </cell>
          <cell r="T6">
            <v>0.45660000000000001</v>
          </cell>
          <cell r="U6">
            <v>0.49569999999999997</v>
          </cell>
          <cell r="V6">
            <v>0.53620000000000001</v>
          </cell>
          <cell r="W6">
            <v>0.57820000000000005</v>
          </cell>
          <cell r="X6">
            <v>0.62170000000000003</v>
          </cell>
          <cell r="Y6">
            <v>0.66679999999999995</v>
          </cell>
          <cell r="Z6">
            <v>0.71330000000000005</v>
          </cell>
          <cell r="AA6">
            <v>0.76139999999999997</v>
          </cell>
          <cell r="AB6">
            <v>0.81100000000000005</v>
          </cell>
          <cell r="AC6">
            <v>0.86219999999999997</v>
          </cell>
          <cell r="AD6">
            <v>0.91510000000000002</v>
          </cell>
          <cell r="AE6">
            <v>0.96960000000000002</v>
          </cell>
          <cell r="AF6">
            <v>1.0257000000000001</v>
          </cell>
          <cell r="AG6">
            <v>1.0834999999999999</v>
          </cell>
          <cell r="AH6">
            <v>1.1431</v>
          </cell>
          <cell r="AI6">
            <v>1.2043999999999999</v>
          </cell>
          <cell r="AJ6">
            <v>1.2674000000000001</v>
          </cell>
          <cell r="AK6">
            <v>1.3323</v>
          </cell>
          <cell r="AL6">
            <v>1.3991</v>
          </cell>
          <cell r="AM6">
            <v>1.4677</v>
          </cell>
          <cell r="AN6">
            <v>1.5383</v>
          </cell>
          <cell r="AO6">
            <v>1.6108</v>
          </cell>
          <cell r="AP6">
            <v>1.6854</v>
          </cell>
          <cell r="AQ6">
            <v>1.762</v>
          </cell>
          <cell r="AR6">
            <v>1.8407</v>
          </cell>
          <cell r="AS6">
            <v>1.9215</v>
          </cell>
          <cell r="AT6">
            <v>2.0045999999999999</v>
          </cell>
          <cell r="AU6">
            <v>2.0897999999999999</v>
          </cell>
          <cell r="AV6">
            <v>2.1774</v>
          </cell>
          <cell r="AW6">
            <v>2.2673000000000001</v>
          </cell>
        </row>
        <row r="7">
          <cell r="B7">
            <v>1.6199999999999999E-2</v>
          </cell>
          <cell r="C7">
            <v>2.7199999999999998E-2</v>
          </cell>
          <cell r="D7">
            <v>4.0599999999999997E-2</v>
          </cell>
          <cell r="E7">
            <v>5.6300000000000003E-2</v>
          </cell>
          <cell r="F7">
            <v>7.3999999999999996E-2</v>
          </cell>
          <cell r="G7">
            <v>9.3700000000000006E-2</v>
          </cell>
          <cell r="H7">
            <v>0.1154</v>
          </cell>
          <cell r="I7">
            <v>0.13900000000000001</v>
          </cell>
          <cell r="J7">
            <v>0.1643</v>
          </cell>
          <cell r="K7">
            <v>0.1915</v>
          </cell>
          <cell r="L7">
            <v>0.2203</v>
          </cell>
          <cell r="M7">
            <v>0.25090000000000001</v>
          </cell>
          <cell r="N7">
            <v>0.28310000000000002</v>
          </cell>
          <cell r="O7">
            <v>0.31690000000000002</v>
          </cell>
          <cell r="P7">
            <v>0.3523</v>
          </cell>
          <cell r="Q7">
            <v>0.38940000000000002</v>
          </cell>
          <cell r="R7">
            <v>0.42799999999999999</v>
          </cell>
          <cell r="S7">
            <v>0.46829999999999999</v>
          </cell>
          <cell r="T7">
            <v>0.5101</v>
          </cell>
          <cell r="U7">
            <v>0.5534</v>
          </cell>
          <cell r="V7">
            <v>0.59840000000000004</v>
          </cell>
          <cell r="W7">
            <v>0.64490000000000003</v>
          </cell>
          <cell r="X7">
            <v>0.69299999999999995</v>
          </cell>
          <cell r="Y7">
            <v>0.74280000000000002</v>
          </cell>
          <cell r="Z7">
            <v>0.79410000000000003</v>
          </cell>
          <cell r="AA7">
            <v>0.84699999999999998</v>
          </cell>
          <cell r="AB7">
            <v>0.90159999999999996</v>
          </cell>
          <cell r="AC7">
            <v>0.95779999999999998</v>
          </cell>
          <cell r="AD7">
            <v>1.0157</v>
          </cell>
          <cell r="AE7">
            <v>1.0751999999999999</v>
          </cell>
          <cell r="AF7">
            <v>1.1365000000000001</v>
          </cell>
          <cell r="AG7">
            <v>1.1995</v>
          </cell>
          <cell r="AH7">
            <v>1.2642</v>
          </cell>
          <cell r="AI7">
            <v>1.3308</v>
          </cell>
          <cell r="AJ7">
            <v>1.3991</v>
          </cell>
          <cell r="AK7">
            <v>1.4692000000000001</v>
          </cell>
          <cell r="AL7">
            <v>1.5411999999999999</v>
          </cell>
          <cell r="AM7">
            <v>1.6151</v>
          </cell>
          <cell r="AN7">
            <v>1.6910000000000001</v>
          </cell>
          <cell r="AO7">
            <v>1.7686999999999999</v>
          </cell>
          <cell r="AP7">
            <v>1.8485</v>
          </cell>
          <cell r="AQ7">
            <v>1.9302999999999999</v>
          </cell>
          <cell r="AR7">
            <v>2.0141</v>
          </cell>
          <cell r="AS7">
            <v>2.1000999999999999</v>
          </cell>
          <cell r="AT7">
            <v>2.1882000000000001</v>
          </cell>
          <cell r="AU7">
            <v>2.2784</v>
          </cell>
          <cell r="AV7">
            <v>2.3708999999999998</v>
          </cell>
          <cell r="AW7">
            <v>2.4657</v>
          </cell>
        </row>
        <row r="8">
          <cell r="B8">
            <v>1.7899999999999999E-2</v>
          </cell>
          <cell r="C8">
            <v>3.0099999999999998E-2</v>
          </cell>
          <cell r="D8">
            <v>4.4900000000000002E-2</v>
          </cell>
          <cell r="E8">
            <v>6.2100000000000002E-2</v>
          </cell>
          <cell r="F8">
            <v>8.1799999999999998E-2</v>
          </cell>
          <cell r="G8">
            <v>0.1036</v>
          </cell>
          <cell r="H8">
            <v>0.12770000000000001</v>
          </cell>
          <cell r="I8">
            <v>0.1537</v>
          </cell>
          <cell r="J8">
            <v>0.18179999999999999</v>
          </cell>
          <cell r="K8">
            <v>0.21190000000000001</v>
          </cell>
          <cell r="L8">
            <v>0.24379999999999999</v>
          </cell>
          <cell r="M8">
            <v>0.2777</v>
          </cell>
          <cell r="N8">
            <v>0.31330000000000002</v>
          </cell>
          <cell r="O8">
            <v>0.35070000000000001</v>
          </cell>
          <cell r="P8">
            <v>0.38990000000000002</v>
          </cell>
          <cell r="Q8">
            <v>0.43080000000000002</v>
          </cell>
          <cell r="R8">
            <v>0.47349999999999998</v>
          </cell>
          <cell r="S8">
            <v>0.51790000000000003</v>
          </cell>
          <cell r="T8">
            <v>0.56399999999999995</v>
          </cell>
          <cell r="U8">
            <v>0.61180000000000001</v>
          </cell>
          <cell r="V8">
            <v>0.66120000000000001</v>
          </cell>
          <cell r="W8">
            <v>0.71240000000000003</v>
          </cell>
          <cell r="X8">
            <v>0.76519999999999999</v>
          </cell>
          <cell r="Y8">
            <v>0.81979999999999997</v>
          </cell>
          <cell r="Z8">
            <v>0.876</v>
          </cell>
          <cell r="AA8">
            <v>0.93389999999999995</v>
          </cell>
          <cell r="AB8">
            <v>0.99360000000000004</v>
          </cell>
          <cell r="AC8">
            <v>1.0548999999999999</v>
          </cell>
          <cell r="AD8">
            <v>1.1180000000000001</v>
          </cell>
          <cell r="AE8">
            <v>1.1829000000000001</v>
          </cell>
          <cell r="AF8">
            <v>1.2495000000000001</v>
          </cell>
          <cell r="AG8">
            <v>1.3179000000000001</v>
          </cell>
          <cell r="AH8">
            <v>1.3879999999999999</v>
          </cell>
          <cell r="AI8">
            <v>1.46</v>
          </cell>
          <cell r="AJ8">
            <v>1.5338000000000001</v>
          </cell>
          <cell r="AK8">
            <v>1.6094999999999999</v>
          </cell>
          <cell r="AL8">
            <v>1.6871</v>
          </cell>
          <cell r="AM8">
            <v>1.7665999999999999</v>
          </cell>
          <cell r="AN8">
            <v>1.8480000000000001</v>
          </cell>
          <cell r="AO8">
            <v>1.9313</v>
          </cell>
          <cell r="AP8">
            <v>2.0167000000000002</v>
          </cell>
          <cell r="AQ8">
            <v>2.1040999999999999</v>
          </cell>
          <cell r="AR8">
            <v>2.1934999999999998</v>
          </cell>
          <cell r="AS8">
            <v>2.2850000000000001</v>
          </cell>
          <cell r="AT8">
            <v>2.3786</v>
          </cell>
          <cell r="AU8">
            <v>2.4742999999999999</v>
          </cell>
          <cell r="AV8">
            <v>2.5722999999999998</v>
          </cell>
          <cell r="AW8">
            <v>2.6724000000000001</v>
          </cell>
        </row>
        <row r="9">
          <cell r="B9">
            <v>1.9599999999999999E-2</v>
          </cell>
          <cell r="C9">
            <v>3.2899999999999999E-2</v>
          </cell>
          <cell r="D9">
            <v>4.9099999999999998E-2</v>
          </cell>
          <cell r="E9">
            <v>6.8099999999999994E-2</v>
          </cell>
          <cell r="F9">
            <v>8.9599999999999999E-2</v>
          </cell>
          <cell r="G9">
            <v>0.11360000000000001</v>
          </cell>
          <cell r="H9">
            <v>0.1399</v>
          </cell>
          <cell r="I9">
            <v>0.1686</v>
          </cell>
          <cell r="J9">
            <v>0.19939999999999999</v>
          </cell>
          <cell r="K9">
            <v>0.2324</v>
          </cell>
          <cell r="L9">
            <v>0.26740000000000003</v>
          </cell>
          <cell r="M9">
            <v>0.30459999999999998</v>
          </cell>
          <cell r="N9">
            <v>0.34360000000000002</v>
          </cell>
          <cell r="O9">
            <v>0.38469999999999999</v>
          </cell>
          <cell r="P9">
            <v>0.42770000000000002</v>
          </cell>
          <cell r="Q9">
            <v>0.47260000000000002</v>
          </cell>
          <cell r="R9">
            <v>0.51929999999999998</v>
          </cell>
          <cell r="S9">
            <v>0.56789999999999996</v>
          </cell>
          <cell r="T9">
            <v>0.61829999999999996</v>
          </cell>
          <cell r="U9">
            <v>0.67059999999999997</v>
          </cell>
          <cell r="V9">
            <v>0.72460000000000002</v>
          </cell>
          <cell r="W9">
            <v>0.78049999999999997</v>
          </cell>
          <cell r="X9">
            <v>0.83819999999999995</v>
          </cell>
          <cell r="Y9">
            <v>0.89759999999999995</v>
          </cell>
          <cell r="Z9">
            <v>0.95889999999999997</v>
          </cell>
          <cell r="AA9">
            <v>1.0219</v>
          </cell>
          <cell r="AB9">
            <v>1.0867</v>
          </cell>
          <cell r="AC9">
            <v>1.1534</v>
          </cell>
          <cell r="AD9">
            <v>1.2218</v>
          </cell>
          <cell r="AE9">
            <v>1.2921</v>
          </cell>
          <cell r="AF9">
            <v>1.3642000000000001</v>
          </cell>
          <cell r="AG9">
            <v>1.4381999999999999</v>
          </cell>
          <cell r="AH9">
            <v>1.514</v>
          </cell>
          <cell r="AI9">
            <v>1.5915999999999999</v>
          </cell>
          <cell r="AJ9">
            <v>1.6712</v>
          </cell>
          <cell r="AK9">
            <v>1.7525999999999999</v>
          </cell>
          <cell r="AL9">
            <v>1.8360000000000001</v>
          </cell>
          <cell r="AM9">
            <v>1.9213</v>
          </cell>
          <cell r="AN9">
            <v>2.0085000000000002</v>
          </cell>
          <cell r="AO9">
            <v>2.0977999999999999</v>
          </cell>
          <cell r="AP9">
            <v>2.1890000000000001</v>
          </cell>
          <cell r="AQ9">
            <v>2.2823000000000002</v>
          </cell>
          <cell r="AR9">
            <v>2.3776000000000002</v>
          </cell>
          <cell r="AS9">
            <v>2.4750000000000001</v>
          </cell>
          <cell r="AT9">
            <v>2.5745</v>
          </cell>
          <cell r="AU9">
            <v>2.6762000000000001</v>
          </cell>
          <cell r="AV9">
            <v>2.78</v>
          </cell>
          <cell r="AW9">
            <v>2.8860000000000001</v>
          </cell>
        </row>
        <row r="10">
          <cell r="B10">
            <v>2.1299999999999999E-2</v>
          </cell>
          <cell r="C10">
            <v>3.5700000000000003E-2</v>
          </cell>
          <cell r="D10">
            <v>5.3400000000000003E-2</v>
          </cell>
          <cell r="E10">
            <v>7.3999999999999996E-2</v>
          </cell>
          <cell r="F10">
            <v>9.74E-2</v>
          </cell>
          <cell r="G10">
            <v>0.1235</v>
          </cell>
          <cell r="H10">
            <v>0.1522</v>
          </cell>
          <cell r="I10">
            <v>0.18340000000000001</v>
          </cell>
          <cell r="J10">
            <v>0.217</v>
          </cell>
          <cell r="K10">
            <v>0.25290000000000001</v>
          </cell>
          <cell r="L10">
            <v>0.29110000000000003</v>
          </cell>
          <cell r="M10">
            <v>0.33150000000000002</v>
          </cell>
          <cell r="N10">
            <v>0.37409999999999999</v>
          </cell>
          <cell r="O10">
            <v>0.41880000000000001</v>
          </cell>
          <cell r="P10">
            <v>0.46560000000000001</v>
          </cell>
          <cell r="Q10">
            <v>0.51449999999999996</v>
          </cell>
          <cell r="R10">
            <v>0.56530000000000002</v>
          </cell>
          <cell r="S10">
            <v>0.61819999999999997</v>
          </cell>
          <cell r="T10">
            <v>0.67300000000000004</v>
          </cell>
          <cell r="U10">
            <v>0.7298</v>
          </cell>
          <cell r="V10">
            <v>0.78849999999999998</v>
          </cell>
          <cell r="W10">
            <v>0.84909999999999997</v>
          </cell>
          <cell r="X10">
            <v>0.91169999999999995</v>
          </cell>
          <cell r="Y10">
            <v>0.97609999999999997</v>
          </cell>
          <cell r="Z10">
            <v>1.0425</v>
          </cell>
          <cell r="AA10">
            <v>1.1108</v>
          </cell>
          <cell r="AB10">
            <v>1.1809000000000001</v>
          </cell>
          <cell r="AC10">
            <v>1.2528999999999999</v>
          </cell>
          <cell r="AD10">
            <v>1.3269</v>
          </cell>
          <cell r="AE10">
            <v>1.4027000000000001</v>
          </cell>
          <cell r="AF10">
            <v>1.4803999999999999</v>
          </cell>
          <cell r="AG10">
            <v>1.5601</v>
          </cell>
          <cell r="AH10">
            <v>1.6416999999999999</v>
          </cell>
          <cell r="AI10">
            <v>1.7252000000000001</v>
          </cell>
          <cell r="AJ10">
            <v>1.8106</v>
          </cell>
          <cell r="AK10">
            <v>1.8979999999999999</v>
          </cell>
          <cell r="AL10">
            <v>1.9873000000000001</v>
          </cell>
          <cell r="AM10">
            <v>2.0787</v>
          </cell>
          <cell r="AN10">
            <v>2.1720000000000002</v>
          </cell>
          <cell r="AO10">
            <v>2.2673999999999999</v>
          </cell>
          <cell r="AP10">
            <v>2.3647999999999998</v>
          </cell>
          <cell r="AQ10">
            <v>2.4641999999999999</v>
          </cell>
          <cell r="AR10">
            <v>2.5657000000000001</v>
          </cell>
          <cell r="AS10">
            <v>2.6692999999999998</v>
          </cell>
          <cell r="AT10">
            <v>2.7751000000000001</v>
          </cell>
          <cell r="AU10">
            <v>2.8828999999999998</v>
          </cell>
          <cell r="AV10">
            <v>2.9929000000000001</v>
          </cell>
          <cell r="AW10">
            <v>3.1052</v>
          </cell>
        </row>
        <row r="11">
          <cell r="B11">
            <v>2.29E-2</v>
          </cell>
          <cell r="C11">
            <v>3.8600000000000002E-2</v>
          </cell>
          <cell r="D11">
            <v>5.7599999999999998E-2</v>
          </cell>
          <cell r="E11">
            <v>7.9899999999999999E-2</v>
          </cell>
          <cell r="F11">
            <v>0.1052</v>
          </cell>
          <cell r="G11">
            <v>0.13339999999999999</v>
          </cell>
          <cell r="H11">
            <v>0.16450000000000001</v>
          </cell>
          <cell r="I11">
            <v>0.19819999999999999</v>
          </cell>
          <cell r="J11">
            <v>0.2346</v>
          </cell>
          <cell r="K11">
            <v>0.27350000000000002</v>
          </cell>
          <cell r="L11">
            <v>0.31480000000000002</v>
          </cell>
          <cell r="M11">
            <v>0.35859999999999997</v>
          </cell>
          <cell r="N11">
            <v>0.4047</v>
          </cell>
          <cell r="O11">
            <v>0.4531</v>
          </cell>
          <cell r="P11">
            <v>0.50370000000000004</v>
          </cell>
          <cell r="Q11">
            <v>0.55649999999999999</v>
          </cell>
          <cell r="R11">
            <v>0.61150000000000004</v>
          </cell>
          <cell r="S11">
            <v>0.66869999999999996</v>
          </cell>
          <cell r="T11">
            <v>0.72799999999999998</v>
          </cell>
          <cell r="U11">
            <v>0.7893</v>
          </cell>
          <cell r="V11">
            <v>0.85270000000000001</v>
          </cell>
          <cell r="W11">
            <v>0.91820000000000002</v>
          </cell>
          <cell r="X11">
            <v>0.98570000000000002</v>
          </cell>
          <cell r="Y11">
            <v>1.0552999999999999</v>
          </cell>
          <cell r="Z11">
            <v>1.1268</v>
          </cell>
          <cell r="AA11">
            <v>1.2002999999999999</v>
          </cell>
          <cell r="AB11">
            <v>1.2759</v>
          </cell>
          <cell r="AC11">
            <v>1.3533999999999999</v>
          </cell>
          <cell r="AD11">
            <v>1.4329000000000001</v>
          </cell>
          <cell r="AE11">
            <v>1.5144</v>
          </cell>
          <cell r="AF11">
            <v>1.5979000000000001</v>
          </cell>
          <cell r="AG11">
            <v>1.6834</v>
          </cell>
          <cell r="AH11">
            <v>1.7708999999999999</v>
          </cell>
          <cell r="AI11">
            <v>1.8603000000000001</v>
          </cell>
          <cell r="AJ11">
            <v>1.9518</v>
          </cell>
          <cell r="AK11">
            <v>2.0453000000000001</v>
          </cell>
          <cell r="AL11">
            <v>2.1408</v>
          </cell>
          <cell r="AM11">
            <v>2.2383999999999999</v>
          </cell>
          <cell r="AN11">
            <v>2.3380000000000001</v>
          </cell>
          <cell r="AO11">
            <v>2.4397000000000002</v>
          </cell>
          <cell r="AP11">
            <v>2.5434000000000001</v>
          </cell>
          <cell r="AQ11">
            <v>2.6492</v>
          </cell>
          <cell r="AR11">
            <v>2.7570999999999999</v>
          </cell>
          <cell r="AS11">
            <v>2.8672</v>
          </cell>
          <cell r="AT11">
            <v>2.9794</v>
          </cell>
          <cell r="AU11">
            <v>3.0937000000000001</v>
          </cell>
          <cell r="AV11">
            <v>3.2103000000000002</v>
          </cell>
          <cell r="AW11">
            <v>3.3290000000000002</v>
          </cell>
        </row>
        <row r="12">
          <cell r="B12">
            <v>2.46E-2</v>
          </cell>
          <cell r="C12">
            <v>4.1399999999999999E-2</v>
          </cell>
          <cell r="D12">
            <v>6.1800000000000001E-2</v>
          </cell>
          <cell r="E12">
            <v>8.5800000000000001E-2</v>
          </cell>
          <cell r="F12">
            <v>0.113</v>
          </cell>
          <cell r="G12">
            <v>0.1434</v>
          </cell>
          <cell r="H12">
            <v>0.17680000000000001</v>
          </cell>
          <cell r="I12">
            <v>0.21310000000000001</v>
          </cell>
          <cell r="J12">
            <v>0.25219999999999998</v>
          </cell>
          <cell r="K12">
            <v>0.29409999999999997</v>
          </cell>
          <cell r="L12">
            <v>0.33860000000000001</v>
          </cell>
          <cell r="M12">
            <v>0.38569999999999999</v>
          </cell>
          <cell r="N12">
            <v>0.43530000000000002</v>
          </cell>
          <cell r="O12">
            <v>0.4874</v>
          </cell>
          <cell r="P12">
            <v>0.54190000000000005</v>
          </cell>
          <cell r="Q12">
            <v>0.5988</v>
          </cell>
          <cell r="R12">
            <v>0.65800000000000003</v>
          </cell>
          <cell r="S12">
            <v>0.71940000000000004</v>
          </cell>
          <cell r="T12">
            <v>0.78320000000000001</v>
          </cell>
          <cell r="U12">
            <v>0.84909999999999997</v>
          </cell>
          <cell r="V12">
            <v>0.9173</v>
          </cell>
          <cell r="W12">
            <v>0.98770000000000002</v>
          </cell>
          <cell r="X12">
            <v>1.0602</v>
          </cell>
          <cell r="Y12">
            <v>1.1348</v>
          </cell>
          <cell r="Z12">
            <v>1.2116</v>
          </cell>
          <cell r="AA12">
            <v>1.2905</v>
          </cell>
          <cell r="AB12">
            <v>1.3714999999999999</v>
          </cell>
          <cell r="AC12">
            <v>1.4545999999999999</v>
          </cell>
          <cell r="AD12">
            <v>1.5398000000000001</v>
          </cell>
          <cell r="AE12">
            <v>1.6271</v>
          </cell>
          <cell r="AF12">
            <v>1.7163999999999999</v>
          </cell>
          <cell r="AG12">
            <v>1.8078000000000001</v>
          </cell>
          <cell r="AH12">
            <v>1.9013</v>
          </cell>
          <cell r="AI12">
            <v>1.9968999999999999</v>
          </cell>
          <cell r="AJ12">
            <v>2.0945</v>
          </cell>
          <cell r="AK12">
            <v>2.1943000000000001</v>
          </cell>
          <cell r="AL12">
            <v>2.2961</v>
          </cell>
          <cell r="AM12">
            <v>2.4</v>
          </cell>
          <cell r="AN12">
            <v>2.5061</v>
          </cell>
          <cell r="AO12">
            <v>2.6141999999999999</v>
          </cell>
          <cell r="AP12">
            <v>2.7244999999999999</v>
          </cell>
          <cell r="AQ12">
            <v>2.8369</v>
          </cell>
          <cell r="AR12">
            <v>2.9514</v>
          </cell>
          <cell r="AS12">
            <v>3.0680999999999998</v>
          </cell>
          <cell r="AT12">
            <v>3.1869999999999998</v>
          </cell>
          <cell r="AU12">
            <v>3.3079999999999998</v>
          </cell>
          <cell r="AV12">
            <v>3.4312999999999998</v>
          </cell>
          <cell r="AW12">
            <v>3.5568</v>
          </cell>
        </row>
        <row r="13">
          <cell r="B13">
            <v>2.63E-2</v>
          </cell>
          <cell r="C13">
            <v>4.4200000000000003E-2</v>
          </cell>
          <cell r="D13">
            <v>6.6100000000000006E-2</v>
          </cell>
          <cell r="E13">
            <v>9.1700000000000004E-2</v>
          </cell>
          <cell r="F13">
            <v>0.1208</v>
          </cell>
          <cell r="G13">
            <v>0.15329999999999999</v>
          </cell>
          <cell r="H13">
            <v>0.18909999999999999</v>
          </cell>
          <cell r="I13">
            <v>0.22800000000000001</v>
          </cell>
          <cell r="J13">
            <v>0.26989999999999997</v>
          </cell>
          <cell r="K13">
            <v>0.31469999999999998</v>
          </cell>
          <cell r="L13">
            <v>0.3624</v>
          </cell>
          <cell r="M13">
            <v>0.41289999999999999</v>
          </cell>
          <cell r="N13">
            <v>0.46600000000000003</v>
          </cell>
          <cell r="O13">
            <v>0.52180000000000004</v>
          </cell>
          <cell r="P13">
            <v>0.58020000000000005</v>
          </cell>
          <cell r="Q13">
            <v>0.6411</v>
          </cell>
          <cell r="R13">
            <v>0.70450000000000002</v>
          </cell>
          <cell r="S13">
            <v>0.77029999999999998</v>
          </cell>
          <cell r="T13">
            <v>0.83860000000000001</v>
          </cell>
          <cell r="U13">
            <v>0.90920000000000001</v>
          </cell>
          <cell r="V13">
            <v>0.98219999999999996</v>
          </cell>
          <cell r="W13">
            <v>1.0573999999999999</v>
          </cell>
          <cell r="X13">
            <v>1.135</v>
          </cell>
          <cell r="Y13">
            <v>1.2149000000000001</v>
          </cell>
          <cell r="Z13">
            <v>1.2968999999999999</v>
          </cell>
          <cell r="AA13">
            <v>1.3812</v>
          </cell>
          <cell r="AB13">
            <v>1.4678</v>
          </cell>
          <cell r="AC13">
            <v>1.5565</v>
          </cell>
          <cell r="AD13">
            <v>1.6474</v>
          </cell>
          <cell r="AE13">
            <v>1.7404999999999999</v>
          </cell>
          <cell r="AF13">
            <v>1.8358000000000001</v>
          </cell>
          <cell r="AG13">
            <v>1.9333</v>
          </cell>
          <cell r="AH13">
            <v>2.0329000000000002</v>
          </cell>
          <cell r="AI13">
            <v>2.1345999999999998</v>
          </cell>
          <cell r="AJ13">
            <v>2.2385999999999999</v>
          </cell>
          <cell r="AK13">
            <v>2.3447</v>
          </cell>
          <cell r="AL13">
            <v>2.4529000000000001</v>
          </cell>
          <cell r="AM13">
            <v>2.5632999999999999</v>
          </cell>
          <cell r="AN13">
            <v>2.6758999999999999</v>
          </cell>
          <cell r="AO13">
            <v>2.7907000000000002</v>
          </cell>
          <cell r="AP13">
            <v>2.9076</v>
          </cell>
          <cell r="AQ13">
            <v>3.0266999999999999</v>
          </cell>
          <cell r="AR13">
            <v>3.1480999999999999</v>
          </cell>
          <cell r="AS13">
            <v>3.2715999999999998</v>
          </cell>
          <cell r="AT13">
            <v>3.3973</v>
          </cell>
          <cell r="AU13">
            <v>3.5253000000000001</v>
          </cell>
          <cell r="AV13">
            <v>3.6555</v>
          </cell>
          <cell r="AW13">
            <v>3.7879999999999998</v>
          </cell>
        </row>
        <row r="14">
          <cell r="B14">
            <v>2.8000000000000001E-2</v>
          </cell>
          <cell r="C14">
            <v>4.7E-2</v>
          </cell>
          <cell r="D14">
            <v>7.0300000000000001E-2</v>
          </cell>
          <cell r="E14">
            <v>9.7600000000000006E-2</v>
          </cell>
          <cell r="F14">
            <v>0.12870000000000001</v>
          </cell>
          <cell r="G14">
            <v>0.1633</v>
          </cell>
          <cell r="H14">
            <v>0.2014</v>
          </cell>
          <cell r="I14">
            <v>0.2429</v>
          </cell>
          <cell r="J14">
            <v>0.28760000000000002</v>
          </cell>
          <cell r="K14">
            <v>0.33539999999999998</v>
          </cell>
          <cell r="L14">
            <v>0.38629999999999998</v>
          </cell>
          <cell r="M14">
            <v>0.44009999999999999</v>
          </cell>
          <cell r="N14">
            <v>0.49680000000000002</v>
          </cell>
          <cell r="O14">
            <v>0.55630000000000002</v>
          </cell>
          <cell r="P14">
            <v>0.61860000000000004</v>
          </cell>
          <cell r="Q14">
            <v>0.6835</v>
          </cell>
          <cell r="R14">
            <v>0.75119999999999998</v>
          </cell>
          <cell r="S14">
            <v>0.82140000000000002</v>
          </cell>
          <cell r="T14">
            <v>0.89419999999999999</v>
          </cell>
          <cell r="U14">
            <v>0.96950000000000003</v>
          </cell>
          <cell r="V14">
            <v>1.0472999999999999</v>
          </cell>
          <cell r="W14">
            <v>1.1274999999999999</v>
          </cell>
          <cell r="X14">
            <v>1.2101999999999999</v>
          </cell>
          <cell r="Y14">
            <v>1.2951999999999999</v>
          </cell>
          <cell r="Z14">
            <v>1.3826000000000001</v>
          </cell>
          <cell r="AA14">
            <v>1.4723999999999999</v>
          </cell>
          <cell r="AB14">
            <v>1.5645</v>
          </cell>
          <cell r="AC14">
            <v>1.659</v>
          </cell>
          <cell r="AD14">
            <v>1.7557</v>
          </cell>
          <cell r="AE14">
            <v>1.8547</v>
          </cell>
          <cell r="AF14">
            <v>1.956</v>
          </cell>
          <cell r="AG14">
            <v>2.0594999999999999</v>
          </cell>
          <cell r="AH14">
            <v>2.1652999999999998</v>
          </cell>
          <cell r="AI14">
            <v>2.2734000000000001</v>
          </cell>
          <cell r="AJ14">
            <v>2.3837000000000002</v>
          </cell>
          <cell r="AK14">
            <v>2.4963000000000002</v>
          </cell>
          <cell r="AL14">
            <v>2.6110000000000002</v>
          </cell>
          <cell r="AM14">
            <v>2.7281</v>
          </cell>
          <cell r="AN14">
            <v>2.8473000000000002</v>
          </cell>
          <cell r="AO14">
            <v>2.9687999999999999</v>
          </cell>
          <cell r="AP14">
            <v>3.0926</v>
          </cell>
          <cell r="AQ14">
            <v>3.2185999999999999</v>
          </cell>
          <cell r="AR14">
            <v>3.3468</v>
          </cell>
          <cell r="AS14">
            <v>3.4773000000000001</v>
          </cell>
          <cell r="AT14">
            <v>3.6101000000000001</v>
          </cell>
          <cell r="AU14">
            <v>3.7450999999999999</v>
          </cell>
          <cell r="AV14">
            <v>3.8824999999999998</v>
          </cell>
          <cell r="AW14">
            <v>4.0221</v>
          </cell>
        </row>
        <row r="15">
          <cell r="B15">
            <v>2.9600000000000001E-2</v>
          </cell>
          <cell r="C15">
            <v>4.99E-2</v>
          </cell>
          <cell r="D15">
            <v>7.46E-2</v>
          </cell>
          <cell r="E15">
            <v>0.10349999999999999</v>
          </cell>
          <cell r="F15">
            <v>0.13650000000000001</v>
          </cell>
          <cell r="G15">
            <v>0.17330000000000001</v>
          </cell>
          <cell r="H15">
            <v>0.21379999999999999</v>
          </cell>
          <cell r="I15">
            <v>0.25779999999999997</v>
          </cell>
          <cell r="J15">
            <v>0.30530000000000002</v>
          </cell>
          <cell r="K15">
            <v>0.35610000000000003</v>
          </cell>
          <cell r="L15">
            <v>0.41010000000000002</v>
          </cell>
          <cell r="M15">
            <v>0.46729999999999999</v>
          </cell>
          <cell r="N15">
            <v>0.52759999999999996</v>
          </cell>
          <cell r="O15">
            <v>0.59079999999999999</v>
          </cell>
          <cell r="P15">
            <v>0.65700000000000003</v>
          </cell>
          <cell r="Q15">
            <v>0.72609999999999997</v>
          </cell>
          <cell r="R15">
            <v>0.79790000000000005</v>
          </cell>
          <cell r="S15">
            <v>0.87260000000000004</v>
          </cell>
          <cell r="T15">
            <v>0.94989999999999997</v>
          </cell>
          <cell r="U15">
            <v>1.0299</v>
          </cell>
          <cell r="V15">
            <v>1.1125</v>
          </cell>
          <cell r="W15">
            <v>1.1978</v>
          </cell>
          <cell r="X15">
            <v>1.2856000000000001</v>
          </cell>
          <cell r="Y15">
            <v>1.3758999999999999</v>
          </cell>
          <cell r="Z15">
            <v>1.4686999999999999</v>
          </cell>
          <cell r="AA15">
            <v>1.5640000000000001</v>
          </cell>
          <cell r="AB15">
            <v>1.6617</v>
          </cell>
          <cell r="AC15">
            <v>1.7619</v>
          </cell>
          <cell r="AD15">
            <v>1.8645</v>
          </cell>
          <cell r="AE15">
            <v>1.9695</v>
          </cell>
          <cell r="AF15">
            <v>2.0768</v>
          </cell>
          <cell r="AG15">
            <v>2.1865999999999999</v>
          </cell>
          <cell r="AH15">
            <v>2.2986</v>
          </cell>
          <cell r="AI15">
            <v>2.4131</v>
          </cell>
          <cell r="AJ15">
            <v>2.5297999999999998</v>
          </cell>
          <cell r="AK15">
            <v>2.6488999999999998</v>
          </cell>
          <cell r="AL15">
            <v>2.7703000000000002</v>
          </cell>
          <cell r="AM15">
            <v>2.8940999999999999</v>
          </cell>
          <cell r="AN15">
            <v>3.0200999999999998</v>
          </cell>
          <cell r="AO15">
            <v>3.1484999999999999</v>
          </cell>
          <cell r="AP15">
            <v>3.2791000000000001</v>
          </cell>
          <cell r="AQ15">
            <v>3.4121000000000001</v>
          </cell>
          <cell r="AR15">
            <v>3.5474000000000001</v>
          </cell>
          <cell r="AS15">
            <v>3.6850000000000001</v>
          </cell>
          <cell r="AT15">
            <v>3.8250000000000002</v>
          </cell>
          <cell r="AU15">
            <v>3.9672000000000001</v>
          </cell>
          <cell r="AV15">
            <v>4.1117999999999997</v>
          </cell>
          <cell r="AW15">
            <v>4.2587000000000002</v>
          </cell>
        </row>
        <row r="16">
          <cell r="B16">
            <v>3.1300000000000001E-2</v>
          </cell>
          <cell r="C16">
            <v>5.2699999999999997E-2</v>
          </cell>
          <cell r="D16">
            <v>7.8799999999999995E-2</v>
          </cell>
          <cell r="E16">
            <v>0.1094</v>
          </cell>
          <cell r="F16">
            <v>0.14430000000000001</v>
          </cell>
          <cell r="G16">
            <v>0.1832</v>
          </cell>
          <cell r="H16">
            <v>0.2261</v>
          </cell>
          <cell r="I16">
            <v>0.2727</v>
          </cell>
          <cell r="J16">
            <v>0.32300000000000001</v>
          </cell>
          <cell r="K16">
            <v>0.37680000000000002</v>
          </cell>
          <cell r="L16">
            <v>0.434</v>
          </cell>
          <cell r="M16">
            <v>0.49459999999999998</v>
          </cell>
          <cell r="N16">
            <v>0.55840000000000001</v>
          </cell>
          <cell r="O16">
            <v>0.62539999999999996</v>
          </cell>
          <cell r="P16">
            <v>0.69550000000000001</v>
          </cell>
          <cell r="Q16">
            <v>0.76870000000000005</v>
          </cell>
          <cell r="R16">
            <v>0.8448</v>
          </cell>
          <cell r="S16">
            <v>0.92379999999999995</v>
          </cell>
          <cell r="T16">
            <v>1.0058</v>
          </cell>
          <cell r="U16">
            <v>1.0905</v>
          </cell>
          <cell r="V16">
            <v>1.1779999999999999</v>
          </cell>
          <cell r="W16">
            <v>1.2683</v>
          </cell>
          <cell r="X16">
            <v>1.3612</v>
          </cell>
          <cell r="Y16">
            <v>1.4568000000000001</v>
          </cell>
          <cell r="Z16">
            <v>1.5550999999999999</v>
          </cell>
          <cell r="AA16">
            <v>1.6558999999999999</v>
          </cell>
          <cell r="AB16">
            <v>1.7593000000000001</v>
          </cell>
          <cell r="AC16">
            <v>1.8653</v>
          </cell>
          <cell r="AD16">
            <v>1.9738</v>
          </cell>
          <cell r="AE16">
            <v>2.0848</v>
          </cell>
          <cell r="AF16">
            <v>2.1983000000000001</v>
          </cell>
          <cell r="AG16">
            <v>2.3142</v>
          </cell>
          <cell r="AH16">
            <v>2.4327000000000001</v>
          </cell>
          <cell r="AI16">
            <v>2.5535000000000001</v>
          </cell>
          <cell r="AJ16">
            <v>2.6768000000000001</v>
          </cell>
          <cell r="AK16">
            <v>2.8025000000000002</v>
          </cell>
          <cell r="AL16">
            <v>2.9306000000000001</v>
          </cell>
          <cell r="AM16">
            <v>3.0611000000000002</v>
          </cell>
          <cell r="AN16">
            <v>3.1941000000000002</v>
          </cell>
          <cell r="AO16">
            <v>3.3294000000000001</v>
          </cell>
          <cell r="AP16">
            <v>3.4670999999999998</v>
          </cell>
          <cell r="AQ16">
            <v>3.6071</v>
          </cell>
          <cell r="AR16">
            <v>3.7496</v>
          </cell>
          <cell r="AS16">
            <v>3.8944000000000001</v>
          </cell>
          <cell r="AT16">
            <v>4.0415999999999999</v>
          </cell>
          <cell r="AU16">
            <v>4.1913</v>
          </cell>
          <cell r="AV16">
            <v>4.3432000000000004</v>
          </cell>
          <cell r="AW16">
            <v>4.4976000000000003</v>
          </cell>
        </row>
        <row r="17">
          <cell r="B17">
            <v>3.3000000000000002E-2</v>
          </cell>
          <cell r="C17">
            <v>5.5500000000000001E-2</v>
          </cell>
          <cell r="D17">
            <v>8.3099999999999993E-2</v>
          </cell>
          <cell r="E17">
            <v>0.1154</v>
          </cell>
          <cell r="F17">
            <v>0.15210000000000001</v>
          </cell>
          <cell r="G17">
            <v>0.19320000000000001</v>
          </cell>
          <cell r="H17">
            <v>0.2384</v>
          </cell>
          <cell r="I17">
            <v>0.28760000000000002</v>
          </cell>
          <cell r="J17">
            <v>0.3407</v>
          </cell>
          <cell r="K17">
            <v>0.39750000000000002</v>
          </cell>
          <cell r="L17">
            <v>0.45789999999999997</v>
          </cell>
          <cell r="M17">
            <v>0.52190000000000003</v>
          </cell>
          <cell r="N17">
            <v>0.58930000000000005</v>
          </cell>
          <cell r="O17">
            <v>0.66010000000000002</v>
          </cell>
          <cell r="P17">
            <v>0.73409999999999997</v>
          </cell>
          <cell r="Q17">
            <v>0.81130000000000002</v>
          </cell>
          <cell r="R17">
            <v>0.89170000000000005</v>
          </cell>
          <cell r="S17">
            <v>0.97519999999999996</v>
          </cell>
          <cell r="T17">
            <v>1.0617000000000001</v>
          </cell>
          <cell r="U17">
            <v>1.1512</v>
          </cell>
          <cell r="V17">
            <v>1.2436</v>
          </cell>
          <cell r="W17">
            <v>1.3389</v>
          </cell>
          <cell r="X17">
            <v>1.4370000000000001</v>
          </cell>
          <cell r="Y17">
            <v>1.538</v>
          </cell>
          <cell r="Z17">
            <v>1.6416999999999999</v>
          </cell>
          <cell r="AA17">
            <v>1.7481</v>
          </cell>
          <cell r="AB17">
            <v>1.8572</v>
          </cell>
          <cell r="AC17">
            <v>1.9690000000000001</v>
          </cell>
          <cell r="AD17">
            <v>2.0834999999999999</v>
          </cell>
          <cell r="AE17">
            <v>2.2006000000000001</v>
          </cell>
          <cell r="AF17">
            <v>2.3201999999999998</v>
          </cell>
          <cell r="AG17">
            <v>2.4424999999999999</v>
          </cell>
          <cell r="AH17">
            <v>2.5672999999999999</v>
          </cell>
          <cell r="AI17">
            <v>2.6945999999999999</v>
          </cell>
          <cell r="AJ17">
            <v>2.8245</v>
          </cell>
          <cell r="AK17">
            <v>2.9569000000000001</v>
          </cell>
          <cell r="AL17">
            <v>3.0918000000000001</v>
          </cell>
          <cell r="AM17">
            <v>3.2292000000000001</v>
          </cell>
          <cell r="AN17">
            <v>3.3691</v>
          </cell>
          <cell r="AO17">
            <v>3.5114000000000001</v>
          </cell>
          <cell r="AP17">
            <v>3.6562000000000001</v>
          </cell>
          <cell r="AQ17">
            <v>3.8035000000000001</v>
          </cell>
          <cell r="AR17">
            <v>3.9531999999999998</v>
          </cell>
          <cell r="AS17">
            <v>4.1052999999999997</v>
          </cell>
          <cell r="AT17">
            <v>4.26</v>
          </cell>
          <cell r="AU17">
            <v>4.4169999999999998</v>
          </cell>
          <cell r="AV17">
            <v>4.5765000000000002</v>
          </cell>
          <cell r="AW17">
            <v>4.7385000000000002</v>
          </cell>
        </row>
        <row r="18">
          <cell r="B18">
            <v>3.4700000000000002E-2</v>
          </cell>
          <cell r="C18">
            <v>5.8400000000000001E-2</v>
          </cell>
          <cell r="D18">
            <v>8.7300000000000003E-2</v>
          </cell>
          <cell r="E18">
            <v>0.12130000000000001</v>
          </cell>
          <cell r="F18">
            <v>0.16</v>
          </cell>
          <cell r="G18">
            <v>0.20319999999999999</v>
          </cell>
          <cell r="H18">
            <v>0.25080000000000002</v>
          </cell>
          <cell r="I18">
            <v>0.30259999999999998</v>
          </cell>
          <cell r="J18">
            <v>0.3584</v>
          </cell>
          <cell r="K18">
            <v>0.41820000000000002</v>
          </cell>
          <cell r="L18">
            <v>0.4819</v>
          </cell>
          <cell r="M18">
            <v>0.54920000000000002</v>
          </cell>
          <cell r="N18">
            <v>0.62019999999999997</v>
          </cell>
          <cell r="O18">
            <v>0.69469999999999998</v>
          </cell>
          <cell r="P18">
            <v>0.77270000000000005</v>
          </cell>
          <cell r="Q18">
            <v>0.85409999999999997</v>
          </cell>
          <cell r="R18">
            <v>0.93879999999999997</v>
          </cell>
          <cell r="S18">
            <v>1.0266999999999999</v>
          </cell>
          <cell r="T18">
            <v>1.1177999999999999</v>
          </cell>
          <cell r="U18">
            <v>1.212</v>
          </cell>
          <cell r="V18">
            <v>1.3093999999999999</v>
          </cell>
          <cell r="W18">
            <v>1.4097</v>
          </cell>
          <cell r="X18">
            <v>1.5130999999999999</v>
          </cell>
          <cell r="Y18">
            <v>1.6194</v>
          </cell>
          <cell r="Z18">
            <v>1.7284999999999999</v>
          </cell>
          <cell r="AA18">
            <v>1.8406</v>
          </cell>
          <cell r="AB18">
            <v>1.9555</v>
          </cell>
          <cell r="AC18">
            <v>2.0731000000000002</v>
          </cell>
          <cell r="AD18">
            <v>2.1936</v>
          </cell>
          <cell r="AE18">
            <v>2.3168000000000002</v>
          </cell>
          <cell r="AF18">
            <v>2.4426000000000001</v>
          </cell>
          <cell r="AG18">
            <v>2.5712000000000002</v>
          </cell>
          <cell r="AH18">
            <v>2.7025000000000001</v>
          </cell>
          <cell r="AI18">
            <v>2.8363999999999998</v>
          </cell>
          <cell r="AJ18">
            <v>2.9729000000000001</v>
          </cell>
          <cell r="AK18">
            <v>3.1120000000000001</v>
          </cell>
          <cell r="AL18">
            <v>3.2538</v>
          </cell>
          <cell r="AM18">
            <v>3.3980999999999999</v>
          </cell>
          <cell r="AN18">
            <v>3.5449999999999999</v>
          </cell>
          <cell r="AO18">
            <v>3.6943999999999999</v>
          </cell>
          <cell r="AP18">
            <v>3.8464</v>
          </cell>
          <cell r="AQ18">
            <v>4.0010000000000003</v>
          </cell>
          <cell r="AR18">
            <v>4.1580000000000004</v>
          </cell>
          <cell r="AS18">
            <v>4.3175999999999997</v>
          </cell>
          <cell r="AT18">
            <v>4.4797000000000002</v>
          </cell>
          <cell r="AU18">
            <v>4.6443000000000003</v>
          </cell>
          <cell r="AV18">
            <v>4.8113999999999999</v>
          </cell>
          <cell r="AW18">
            <v>4.9810999999999996</v>
          </cell>
        </row>
        <row r="19">
          <cell r="B19">
            <v>3.6299999999999999E-2</v>
          </cell>
          <cell r="C19">
            <v>6.1199999999999997E-2</v>
          </cell>
          <cell r="D19">
            <v>9.1600000000000001E-2</v>
          </cell>
          <cell r="E19">
            <v>0.12720000000000001</v>
          </cell>
          <cell r="F19">
            <v>0.1678</v>
          </cell>
          <cell r="G19">
            <v>0.2132</v>
          </cell>
          <cell r="H19">
            <v>0.2631</v>
          </cell>
          <cell r="I19">
            <v>0.3175</v>
          </cell>
          <cell r="J19">
            <v>0.37619999999999998</v>
          </cell>
          <cell r="K19">
            <v>0.439</v>
          </cell>
          <cell r="L19">
            <v>0.50580000000000003</v>
          </cell>
          <cell r="M19">
            <v>0.5766</v>
          </cell>
          <cell r="N19">
            <v>0.65110000000000001</v>
          </cell>
          <cell r="O19">
            <v>0.72940000000000005</v>
          </cell>
          <cell r="P19">
            <v>0.81140000000000001</v>
          </cell>
          <cell r="Q19">
            <v>0.89690000000000003</v>
          </cell>
          <cell r="R19">
            <v>0.98580000000000001</v>
          </cell>
          <cell r="S19">
            <v>1.0782</v>
          </cell>
          <cell r="T19">
            <v>1.1739999999999999</v>
          </cell>
          <cell r="U19">
            <v>1.2729999999999999</v>
          </cell>
          <cell r="V19">
            <v>1.3752</v>
          </cell>
          <cell r="W19">
            <v>1.4806999999999999</v>
          </cell>
          <cell r="X19">
            <v>1.5892999999999999</v>
          </cell>
          <cell r="Y19">
            <v>1.7009000000000001</v>
          </cell>
          <cell r="Z19">
            <v>1.8156000000000001</v>
          </cell>
          <cell r="AA19">
            <v>1.9333</v>
          </cell>
          <cell r="AB19">
            <v>2.0539000000000001</v>
          </cell>
          <cell r="AC19">
            <v>2.1775000000000002</v>
          </cell>
          <cell r="AD19">
            <v>2.3039999999999998</v>
          </cell>
          <cell r="AE19">
            <v>2.4333</v>
          </cell>
          <cell r="AF19">
            <v>2.5655000000000001</v>
          </cell>
          <cell r="AG19">
            <v>2.7004000000000001</v>
          </cell>
          <cell r="AH19">
            <v>2.8382000000000001</v>
          </cell>
          <cell r="AI19">
            <v>2.9786999999999999</v>
          </cell>
          <cell r="AJ19">
            <v>3.1219000000000001</v>
          </cell>
          <cell r="AK19">
            <v>3.2677999999999998</v>
          </cell>
          <cell r="AL19">
            <v>3.4165000000000001</v>
          </cell>
          <cell r="AM19">
            <v>3.5678000000000001</v>
          </cell>
          <cell r="AN19">
            <v>3.7216999999999998</v>
          </cell>
          <cell r="AO19">
            <v>3.8784000000000001</v>
          </cell>
          <cell r="AP19">
            <v>4.0376000000000003</v>
          </cell>
          <cell r="AQ19">
            <v>4.1994999999999996</v>
          </cell>
          <cell r="AR19">
            <v>4.3639999999999999</v>
          </cell>
          <cell r="AS19">
            <v>4.5309999999999997</v>
          </cell>
          <cell r="AT19">
            <v>4.7007000000000003</v>
          </cell>
          <cell r="AU19">
            <v>4.8730000000000002</v>
          </cell>
          <cell r="AV19">
            <v>5.0477999999999996</v>
          </cell>
          <cell r="AW19">
            <v>5.2252999999999998</v>
          </cell>
        </row>
        <row r="20">
          <cell r="B20">
            <v>3.7999999999999999E-2</v>
          </cell>
          <cell r="C20">
            <v>6.4000000000000001E-2</v>
          </cell>
          <cell r="D20">
            <v>9.5799999999999996E-2</v>
          </cell>
          <cell r="E20">
            <v>0.1331</v>
          </cell>
          <cell r="F20">
            <v>0.17560000000000001</v>
          </cell>
          <cell r="G20">
            <v>0.22320000000000001</v>
          </cell>
          <cell r="H20">
            <v>0.27550000000000002</v>
          </cell>
          <cell r="I20">
            <v>0.33250000000000002</v>
          </cell>
          <cell r="J20">
            <v>0.39389999999999997</v>
          </cell>
          <cell r="K20">
            <v>0.4597</v>
          </cell>
          <cell r="L20">
            <v>0.52980000000000005</v>
          </cell>
          <cell r="M20">
            <v>0.60389999999999999</v>
          </cell>
          <cell r="N20">
            <v>0.68210000000000004</v>
          </cell>
          <cell r="O20">
            <v>0.76419999999999999</v>
          </cell>
          <cell r="P20">
            <v>0.85009999999999997</v>
          </cell>
          <cell r="Q20">
            <v>0.93969999999999998</v>
          </cell>
          <cell r="R20">
            <v>1.0329999999999999</v>
          </cell>
          <cell r="S20">
            <v>1.1297999999999999</v>
          </cell>
          <cell r="T20">
            <v>1.2302</v>
          </cell>
          <cell r="U20">
            <v>1.3340000000000001</v>
          </cell>
          <cell r="V20">
            <v>1.4412</v>
          </cell>
          <cell r="W20">
            <v>1.5518000000000001</v>
          </cell>
          <cell r="X20">
            <v>1.6656</v>
          </cell>
          <cell r="Y20">
            <v>1.7826</v>
          </cell>
          <cell r="Z20">
            <v>1.9028</v>
          </cell>
          <cell r="AA20">
            <v>2.0261999999999998</v>
          </cell>
          <cell r="AB20">
            <v>2.1526999999999998</v>
          </cell>
          <cell r="AC20">
            <v>2.2822</v>
          </cell>
          <cell r="AD20">
            <v>2.4146999999999998</v>
          </cell>
          <cell r="AE20">
            <v>2.5501999999999998</v>
          </cell>
          <cell r="AF20">
            <v>2.6886000000000001</v>
          </cell>
          <cell r="AG20">
            <v>2.83</v>
          </cell>
          <cell r="AH20">
            <v>2.9742999999999999</v>
          </cell>
          <cell r="AI20">
            <v>3.1214</v>
          </cell>
          <cell r="AJ20">
            <v>3.2713999999999999</v>
          </cell>
          <cell r="AK20">
            <v>3.4241999999999999</v>
          </cell>
          <cell r="AL20">
            <v>3.5798000000000001</v>
          </cell>
          <cell r="AM20">
            <v>3.7381000000000002</v>
          </cell>
          <cell r="AN20">
            <v>3.8992</v>
          </cell>
          <cell r="AO20">
            <v>4.0631000000000004</v>
          </cell>
          <cell r="AP20">
            <v>4.2297000000000002</v>
          </cell>
          <cell r="AQ20">
            <v>4.3989000000000003</v>
          </cell>
          <cell r="AR20">
            <v>4.5709</v>
          </cell>
          <cell r="AS20">
            <v>4.7455999999999996</v>
          </cell>
          <cell r="AT20">
            <v>4.9229000000000003</v>
          </cell>
          <cell r="AU20">
            <v>5.1029</v>
          </cell>
          <cell r="AV20">
            <v>5.2854999999999999</v>
          </cell>
          <cell r="AW20">
            <v>5.4707999999999997</v>
          </cell>
        </row>
        <row r="21">
          <cell r="B21">
            <v>3.9699999999999999E-2</v>
          </cell>
          <cell r="C21">
            <v>6.6900000000000001E-2</v>
          </cell>
          <cell r="D21">
            <v>0.10009999999999999</v>
          </cell>
          <cell r="E21">
            <v>0.1391</v>
          </cell>
          <cell r="F21">
            <v>0.1835</v>
          </cell>
          <cell r="G21">
            <v>0.2331</v>
          </cell>
          <cell r="H21">
            <v>0.2878</v>
          </cell>
          <cell r="I21">
            <v>0.34739999999999999</v>
          </cell>
          <cell r="J21">
            <v>0.41170000000000001</v>
          </cell>
          <cell r="K21">
            <v>0.48049999999999998</v>
          </cell>
          <cell r="L21">
            <v>0.55369999999999997</v>
          </cell>
          <cell r="M21">
            <v>0.63129999999999997</v>
          </cell>
          <cell r="N21">
            <v>0.71309999999999996</v>
          </cell>
          <cell r="O21">
            <v>0.79890000000000005</v>
          </cell>
          <cell r="P21">
            <v>0.88880000000000003</v>
          </cell>
          <cell r="Q21">
            <v>0.98250000000000004</v>
          </cell>
          <cell r="R21">
            <v>1.0801000000000001</v>
          </cell>
          <cell r="S21">
            <v>1.1815</v>
          </cell>
          <cell r="T21">
            <v>1.2865</v>
          </cell>
          <cell r="U21">
            <v>1.3951</v>
          </cell>
          <cell r="V21">
            <v>1.5073000000000001</v>
          </cell>
          <cell r="W21">
            <v>1.623</v>
          </cell>
          <cell r="X21">
            <v>1.742</v>
          </cell>
          <cell r="Y21">
            <v>1.8645</v>
          </cell>
          <cell r="Z21">
            <v>1.9903</v>
          </cell>
          <cell r="AA21">
            <v>2.1193</v>
          </cell>
          <cell r="AB21">
            <v>2.2515999999999998</v>
          </cell>
          <cell r="AC21">
            <v>2.387</v>
          </cell>
          <cell r="AD21">
            <v>2.5255999999999998</v>
          </cell>
          <cell r="AE21">
            <v>2.6674000000000002</v>
          </cell>
          <cell r="AF21">
            <v>2.8121</v>
          </cell>
          <cell r="AG21">
            <v>2.96</v>
          </cell>
          <cell r="AH21">
            <v>3.1107999999999998</v>
          </cell>
          <cell r="AI21">
            <v>3.2646000000000002</v>
          </cell>
          <cell r="AJ21">
            <v>3.4214000000000002</v>
          </cell>
          <cell r="AK21">
            <v>3.581</v>
          </cell>
          <cell r="AL21">
            <v>3.7435999999999998</v>
          </cell>
          <cell r="AM21">
            <v>3.9091</v>
          </cell>
          <cell r="AN21">
            <v>4.0773999999999999</v>
          </cell>
          <cell r="AO21">
            <v>4.2484999999999999</v>
          </cell>
          <cell r="AP21">
            <v>4.4225000000000003</v>
          </cell>
          <cell r="AQ21">
            <v>4.5991999999999997</v>
          </cell>
          <cell r="AR21">
            <v>4.7788000000000004</v>
          </cell>
          <cell r="AS21">
            <v>4.9611000000000001</v>
          </cell>
          <cell r="AT21">
            <v>5.1460999999999997</v>
          </cell>
          <cell r="AU21">
            <v>5.3338999999999999</v>
          </cell>
          <cell r="AV21">
            <v>5.5244</v>
          </cell>
          <cell r="AW21">
            <v>5.7176</v>
          </cell>
        </row>
        <row r="22">
          <cell r="B22">
            <v>4.1399999999999999E-2</v>
          </cell>
          <cell r="C22">
            <v>6.9699999999999998E-2</v>
          </cell>
          <cell r="D22">
            <v>0.1043</v>
          </cell>
          <cell r="E22">
            <v>0.14499999999999999</v>
          </cell>
          <cell r="F22">
            <v>0.1913</v>
          </cell>
          <cell r="G22">
            <v>0.24310000000000001</v>
          </cell>
          <cell r="H22">
            <v>0.30020000000000002</v>
          </cell>
          <cell r="I22">
            <v>0.3624</v>
          </cell>
          <cell r="J22">
            <v>0.4294</v>
          </cell>
          <cell r="K22">
            <v>0.50129999999999997</v>
          </cell>
          <cell r="L22">
            <v>0.57769999999999999</v>
          </cell>
          <cell r="M22">
            <v>0.65869999999999995</v>
          </cell>
          <cell r="N22">
            <v>0.74409999999999998</v>
          </cell>
          <cell r="O22">
            <v>0.8337</v>
          </cell>
          <cell r="P22">
            <v>0.92749999999999999</v>
          </cell>
          <cell r="Q22">
            <v>1.0254000000000001</v>
          </cell>
          <cell r="R22">
            <v>1.1274</v>
          </cell>
          <cell r="S22">
            <v>1.2332000000000001</v>
          </cell>
          <cell r="T22">
            <v>1.3429</v>
          </cell>
          <cell r="U22">
            <v>1.4562999999999999</v>
          </cell>
          <cell r="V22">
            <v>1.5734999999999999</v>
          </cell>
          <cell r="W22">
            <v>1.6941999999999999</v>
          </cell>
          <cell r="X22">
            <v>1.8186</v>
          </cell>
          <cell r="Y22">
            <v>1.9464999999999999</v>
          </cell>
          <cell r="Z22">
            <v>2.0777999999999999</v>
          </cell>
          <cell r="AA22">
            <v>2.2126000000000001</v>
          </cell>
          <cell r="AB22">
            <v>2.3506999999999998</v>
          </cell>
          <cell r="AC22">
            <v>2.4921000000000002</v>
          </cell>
          <cell r="AD22">
            <v>2.6368</v>
          </cell>
          <cell r="AE22">
            <v>2.7848000000000002</v>
          </cell>
          <cell r="AF22">
            <v>2.9359000000000002</v>
          </cell>
          <cell r="AG22">
            <v>3.0901999999999998</v>
          </cell>
          <cell r="AH22">
            <v>3.2477</v>
          </cell>
          <cell r="AI22">
            <v>3.4081999999999999</v>
          </cell>
          <cell r="AJ22">
            <v>3.5718000000000001</v>
          </cell>
          <cell r="AK22">
            <v>3.7383999999999999</v>
          </cell>
          <cell r="AL22">
            <v>3.9079999999999999</v>
          </cell>
          <cell r="AM22">
            <v>4.0805999999999996</v>
          </cell>
          <cell r="AN22">
            <v>4.2561</v>
          </cell>
          <cell r="AO22">
            <v>4.4345999999999997</v>
          </cell>
          <cell r="AP22">
            <v>4.6159999999999997</v>
          </cell>
          <cell r="AQ22">
            <v>4.8003</v>
          </cell>
          <cell r="AR22">
            <v>4.9874000000000001</v>
          </cell>
          <cell r="AS22">
            <v>5.1773999999999996</v>
          </cell>
          <cell r="AT22">
            <v>5.3701999999999996</v>
          </cell>
          <cell r="AU22">
            <v>5.5659000000000001</v>
          </cell>
          <cell r="AV22">
            <v>5.7644000000000002</v>
          </cell>
          <cell r="AW22">
            <v>5.9656000000000002</v>
          </cell>
        </row>
        <row r="23">
          <cell r="B23">
            <v>4.2999999999999997E-2</v>
          </cell>
          <cell r="C23">
            <v>7.2499999999999995E-2</v>
          </cell>
          <cell r="D23">
            <v>0.1086</v>
          </cell>
          <cell r="E23">
            <v>0.15090000000000001</v>
          </cell>
          <cell r="F23">
            <v>0.19919999999999999</v>
          </cell>
          <cell r="G23">
            <v>0.25309999999999999</v>
          </cell>
          <cell r="H23">
            <v>0.31259999999999999</v>
          </cell>
          <cell r="I23">
            <v>0.37730000000000002</v>
          </cell>
          <cell r="J23">
            <v>0.44719999999999999</v>
          </cell>
          <cell r="K23">
            <v>0.52200000000000002</v>
          </cell>
          <cell r="L23">
            <v>0.60170000000000001</v>
          </cell>
          <cell r="M23">
            <v>0.68610000000000004</v>
          </cell>
          <cell r="N23">
            <v>0.77510000000000001</v>
          </cell>
          <cell r="O23">
            <v>0.86850000000000005</v>
          </cell>
          <cell r="P23">
            <v>0.96630000000000005</v>
          </cell>
          <cell r="Q23">
            <v>1.0684</v>
          </cell>
          <cell r="R23">
            <v>1.1746000000000001</v>
          </cell>
          <cell r="S23">
            <v>1.2849999999999999</v>
          </cell>
          <cell r="T23">
            <v>1.3993</v>
          </cell>
          <cell r="U23">
            <v>1.5176000000000001</v>
          </cell>
          <cell r="V23">
            <v>1.6396999999999999</v>
          </cell>
          <cell r="W23">
            <v>1.7656000000000001</v>
          </cell>
          <cell r="X23">
            <v>1.8953</v>
          </cell>
          <cell r="Y23">
            <v>2.0286</v>
          </cell>
          <cell r="Z23">
            <v>2.1655000000000002</v>
          </cell>
          <cell r="AA23">
            <v>2.306</v>
          </cell>
          <cell r="AB23">
            <v>2.4500000000000002</v>
          </cell>
          <cell r="AC23">
            <v>2.5973999999999999</v>
          </cell>
          <cell r="AD23">
            <v>2.7483</v>
          </cell>
          <cell r="AE23">
            <v>2.9024999999999999</v>
          </cell>
          <cell r="AF23">
            <v>3.06</v>
          </cell>
          <cell r="AG23">
            <v>3.2208000000000001</v>
          </cell>
          <cell r="AH23">
            <v>3.3849</v>
          </cell>
          <cell r="AI23">
            <v>3.5520999999999998</v>
          </cell>
          <cell r="AJ23">
            <v>3.7225999999999999</v>
          </cell>
          <cell r="AK23">
            <v>3.8961000000000001</v>
          </cell>
          <cell r="AL23">
            <v>4.0728</v>
          </cell>
          <cell r="AM23">
            <v>4.2526000000000002</v>
          </cell>
          <cell r="AN23">
            <v>4.4353999999999996</v>
          </cell>
          <cell r="AO23">
            <v>4.6212999999999997</v>
          </cell>
          <cell r="AP23">
            <v>4.8102</v>
          </cell>
          <cell r="AQ23">
            <v>5.0019999999999998</v>
          </cell>
          <cell r="AR23">
            <v>5.1967999999999996</v>
          </cell>
          <cell r="AS23">
            <v>5.3945999999999996</v>
          </cell>
          <cell r="AT23">
            <v>5.5952000000000002</v>
          </cell>
          <cell r="AU23">
            <v>5.7988</v>
          </cell>
          <cell r="AV23">
            <v>6.0053000000000001</v>
          </cell>
          <cell r="AW23">
            <v>6.2145999999999999</v>
          </cell>
        </row>
        <row r="24">
          <cell r="B24">
            <v>4.4699999999999997E-2</v>
          </cell>
          <cell r="C24">
            <v>7.5300000000000006E-2</v>
          </cell>
          <cell r="D24">
            <v>0.1128</v>
          </cell>
          <cell r="E24">
            <v>0.15679999999999999</v>
          </cell>
          <cell r="F24">
            <v>0.20699999999999999</v>
          </cell>
          <cell r="G24">
            <v>0.2631</v>
          </cell>
          <cell r="H24">
            <v>0.32490000000000002</v>
          </cell>
          <cell r="I24">
            <v>0.39229999999999998</v>
          </cell>
          <cell r="J24">
            <v>0.46500000000000002</v>
          </cell>
          <cell r="K24">
            <v>0.54279999999999995</v>
          </cell>
          <cell r="L24">
            <v>0.62570000000000003</v>
          </cell>
          <cell r="M24">
            <v>0.71350000000000002</v>
          </cell>
          <cell r="N24">
            <v>0.80610000000000004</v>
          </cell>
          <cell r="O24">
            <v>0.90329999999999999</v>
          </cell>
          <cell r="P24">
            <v>1.0051000000000001</v>
          </cell>
          <cell r="Q24">
            <v>1.1113</v>
          </cell>
          <cell r="R24">
            <v>1.2219</v>
          </cell>
          <cell r="S24">
            <v>1.3368</v>
          </cell>
          <cell r="T24">
            <v>1.4558</v>
          </cell>
          <cell r="U24">
            <v>1.5789</v>
          </cell>
          <cell r="V24">
            <v>1.706</v>
          </cell>
          <cell r="W24">
            <v>1.8371</v>
          </cell>
          <cell r="X24">
            <v>1.972</v>
          </cell>
          <cell r="Y24">
            <v>2.1107999999999998</v>
          </cell>
          <cell r="Z24">
            <v>2.2532999999999999</v>
          </cell>
          <cell r="AA24">
            <v>2.3996</v>
          </cell>
          <cell r="AB24">
            <v>2.5493999999999999</v>
          </cell>
          <cell r="AC24">
            <v>2.7029000000000001</v>
          </cell>
          <cell r="AD24">
            <v>2.8599000000000001</v>
          </cell>
          <cell r="AE24">
            <v>3.0204</v>
          </cell>
          <cell r="AF24">
            <v>3.1842999999999999</v>
          </cell>
          <cell r="AG24">
            <v>3.3515999999999999</v>
          </cell>
          <cell r="AH24">
            <v>3.5223</v>
          </cell>
          <cell r="AI24">
            <v>3.6964000000000001</v>
          </cell>
          <cell r="AJ24">
            <v>3.8736999999999999</v>
          </cell>
          <cell r="AK24">
            <v>4.0542999999999996</v>
          </cell>
          <cell r="AL24">
            <v>4.2381000000000002</v>
          </cell>
          <cell r="AM24">
            <v>4.4250999999999996</v>
          </cell>
          <cell r="AN24">
            <v>4.6151999999999997</v>
          </cell>
          <cell r="AO24">
            <v>4.8085000000000004</v>
          </cell>
          <cell r="AP24">
            <v>5.0049000000000001</v>
          </cell>
          <cell r="AQ24">
            <v>5.2042999999999999</v>
          </cell>
          <cell r="AR24">
            <v>5.4069000000000003</v>
          </cell>
          <cell r="AS24">
            <v>5.6124000000000001</v>
          </cell>
          <cell r="AT24">
            <v>5.8209999999999997</v>
          </cell>
          <cell r="AU24">
            <v>6.0324999999999998</v>
          </cell>
          <cell r="AV24">
            <v>6.2470999999999997</v>
          </cell>
          <cell r="AW24">
            <v>6.4645000000000001</v>
          </cell>
        </row>
        <row r="25">
          <cell r="B25">
            <v>4.6399999999999997E-2</v>
          </cell>
          <cell r="C25">
            <v>7.8200000000000006E-2</v>
          </cell>
          <cell r="D25">
            <v>0.1171</v>
          </cell>
          <cell r="E25">
            <v>0.16270000000000001</v>
          </cell>
          <cell r="F25">
            <v>0.21479999999999999</v>
          </cell>
          <cell r="G25">
            <v>0.27310000000000001</v>
          </cell>
          <cell r="H25">
            <v>0.33729999999999999</v>
          </cell>
          <cell r="I25">
            <v>0.40720000000000001</v>
          </cell>
          <cell r="J25">
            <v>0.48270000000000002</v>
          </cell>
          <cell r="K25">
            <v>0.56359999999999999</v>
          </cell>
          <cell r="L25">
            <v>0.64970000000000006</v>
          </cell>
          <cell r="M25">
            <v>0.74099999999999999</v>
          </cell>
          <cell r="N25">
            <v>0.83709999999999996</v>
          </cell>
          <cell r="O25">
            <v>0.93820000000000003</v>
          </cell>
          <cell r="P25">
            <v>1.0439000000000001</v>
          </cell>
          <cell r="Q25">
            <v>1.1543000000000001</v>
          </cell>
          <cell r="R25">
            <v>1.2692000000000001</v>
          </cell>
          <cell r="S25">
            <v>1.3886000000000001</v>
          </cell>
          <cell r="T25">
            <v>1.5123</v>
          </cell>
          <cell r="U25">
            <v>1.6402000000000001</v>
          </cell>
          <cell r="V25">
            <v>1.7724</v>
          </cell>
          <cell r="W25">
            <v>1.9086000000000001</v>
          </cell>
          <cell r="X25">
            <v>2.0489000000000002</v>
          </cell>
          <cell r="Y25">
            <v>2.1930999999999998</v>
          </cell>
          <cell r="Z25">
            <v>2.3412999999999999</v>
          </cell>
          <cell r="AA25">
            <v>2.4931999999999999</v>
          </cell>
          <cell r="AB25">
            <v>2.649</v>
          </cell>
          <cell r="AC25">
            <v>2.8085</v>
          </cell>
          <cell r="AD25">
            <v>2.9716999999999998</v>
          </cell>
          <cell r="AE25">
            <v>3.1383999999999999</v>
          </cell>
          <cell r="AF25">
            <v>3.3088000000000002</v>
          </cell>
          <cell r="AG25">
            <v>3.4826999999999999</v>
          </cell>
          <cell r="AH25">
            <v>3.6600999999999999</v>
          </cell>
          <cell r="AI25">
            <v>3.8409</v>
          </cell>
          <cell r="AJ25">
            <v>4.0251999999999999</v>
          </cell>
          <cell r="AK25">
            <v>4.2127999999999997</v>
          </cell>
          <cell r="AL25">
            <v>4.4036999999999997</v>
          </cell>
          <cell r="AM25">
            <v>4.5979000000000001</v>
          </cell>
          <cell r="AN25">
            <v>4.7953999999999999</v>
          </cell>
          <cell r="AO25">
            <v>4.9962</v>
          </cell>
          <cell r="AP25">
            <v>5.2000999999999999</v>
          </cell>
          <cell r="AQ25">
            <v>5.4073000000000002</v>
          </cell>
          <cell r="AR25">
            <v>5.6174999999999997</v>
          </cell>
          <cell r="AS25">
            <v>5.8308999999999997</v>
          </cell>
          <cell r="AT25">
            <v>6.0473999999999997</v>
          </cell>
          <cell r="AU25">
            <v>6.2670000000000003</v>
          </cell>
          <cell r="AV25">
            <v>6.4897</v>
          </cell>
          <cell r="AW25">
            <v>6.7153</v>
          </cell>
        </row>
        <row r="26">
          <cell r="B26">
            <v>4.8099999999999997E-2</v>
          </cell>
          <cell r="C26">
            <v>8.1000000000000003E-2</v>
          </cell>
          <cell r="D26">
            <v>0.12130000000000001</v>
          </cell>
          <cell r="E26">
            <v>0.16869999999999999</v>
          </cell>
          <cell r="F26">
            <v>0.22270000000000001</v>
          </cell>
          <cell r="G26">
            <v>0.28310000000000002</v>
          </cell>
          <cell r="H26">
            <v>0.34970000000000001</v>
          </cell>
          <cell r="I26">
            <v>0.42220000000000002</v>
          </cell>
          <cell r="J26">
            <v>0.50049999999999994</v>
          </cell>
          <cell r="K26">
            <v>0.58440000000000003</v>
          </cell>
          <cell r="L26">
            <v>0.67369999999999997</v>
          </cell>
          <cell r="M26">
            <v>0.76839999999999997</v>
          </cell>
          <cell r="N26">
            <v>0.86819999999999997</v>
          </cell>
          <cell r="O26">
            <v>0.97299999999999998</v>
          </cell>
          <cell r="P26">
            <v>1.0828</v>
          </cell>
          <cell r="Q26">
            <v>1.1973</v>
          </cell>
          <cell r="R26">
            <v>1.3166</v>
          </cell>
          <cell r="S26">
            <v>1.4404999999999999</v>
          </cell>
          <cell r="T26">
            <v>1.5688</v>
          </cell>
          <cell r="U26">
            <v>1.7016</v>
          </cell>
          <cell r="V26">
            <v>1.8388</v>
          </cell>
          <cell r="W26">
            <v>1.9802</v>
          </cell>
          <cell r="X26">
            <v>2.1257999999999999</v>
          </cell>
          <cell r="Y26">
            <v>2.2755000000000001</v>
          </cell>
          <cell r="Z26">
            <v>2.4293</v>
          </cell>
          <cell r="AA26">
            <v>2.5870000000000002</v>
          </cell>
          <cell r="AB26">
            <v>2.7486999999999999</v>
          </cell>
          <cell r="AC26">
            <v>2.9142000000000001</v>
          </cell>
          <cell r="AD26">
            <v>3.0836000000000001</v>
          </cell>
          <cell r="AE26">
            <v>3.2566999999999999</v>
          </cell>
          <cell r="AF26">
            <v>3.4335</v>
          </cell>
          <cell r="AG26">
            <v>3.6139999999999999</v>
          </cell>
          <cell r="AH26">
            <v>3.7980999999999998</v>
          </cell>
          <cell r="AI26">
            <v>3.9857</v>
          </cell>
          <cell r="AJ26">
            <v>4.1768999999999998</v>
          </cell>
          <cell r="AK26">
            <v>4.3715999999999999</v>
          </cell>
          <cell r="AL26">
            <v>4.5697000000000001</v>
          </cell>
          <cell r="AM26">
            <v>4.7712000000000003</v>
          </cell>
          <cell r="AN26">
            <v>4.9760999999999997</v>
          </cell>
          <cell r="AO26">
            <v>5.1843000000000004</v>
          </cell>
          <cell r="AP26">
            <v>5.3959000000000001</v>
          </cell>
          <cell r="AQ26">
            <v>5.6106999999999996</v>
          </cell>
          <cell r="AR26">
            <v>5.8288000000000002</v>
          </cell>
          <cell r="AS26">
            <v>6.05</v>
          </cell>
          <cell r="AT26">
            <v>6.2744999999999997</v>
          </cell>
          <cell r="AU26">
            <v>6.5022000000000002</v>
          </cell>
          <cell r="AV26">
            <v>6.7329999999999997</v>
          </cell>
          <cell r="AW26">
            <v>6.9668999999999999</v>
          </cell>
        </row>
        <row r="27">
          <cell r="B27">
            <v>4.9700000000000001E-2</v>
          </cell>
          <cell r="C27">
            <v>8.3799999999999999E-2</v>
          </cell>
          <cell r="D27">
            <v>0.12559999999999999</v>
          </cell>
          <cell r="E27">
            <v>0.17460000000000001</v>
          </cell>
          <cell r="F27">
            <v>0.23050000000000001</v>
          </cell>
          <cell r="G27">
            <v>0.29310000000000003</v>
          </cell>
          <cell r="H27">
            <v>0.36199999999999999</v>
          </cell>
          <cell r="I27">
            <v>0.43719999999999998</v>
          </cell>
          <cell r="J27">
            <v>0.51829999999999998</v>
          </cell>
          <cell r="K27">
            <v>0.60519999999999996</v>
          </cell>
          <cell r="L27">
            <v>0.69779999999999998</v>
          </cell>
          <cell r="M27">
            <v>0.79579999999999995</v>
          </cell>
          <cell r="N27">
            <v>0.8992</v>
          </cell>
          <cell r="O27">
            <v>1.0079</v>
          </cell>
          <cell r="P27">
            <v>1.1215999999999999</v>
          </cell>
          <cell r="Q27">
            <v>1.2403999999999999</v>
          </cell>
          <cell r="R27">
            <v>1.3640000000000001</v>
          </cell>
          <cell r="S27">
            <v>1.4923999999999999</v>
          </cell>
          <cell r="T27">
            <v>1.6254</v>
          </cell>
          <cell r="U27">
            <v>1.7630999999999999</v>
          </cell>
          <cell r="V27">
            <v>1.9053</v>
          </cell>
          <cell r="W27">
            <v>2.0518000000000001</v>
          </cell>
          <cell r="X27">
            <v>2.2027999999999999</v>
          </cell>
          <cell r="Y27">
            <v>2.3580000000000001</v>
          </cell>
          <cell r="Z27">
            <v>2.5173999999999999</v>
          </cell>
          <cell r="AA27">
            <v>2.6808999999999998</v>
          </cell>
          <cell r="AB27">
            <v>2.8485</v>
          </cell>
          <cell r="AC27">
            <v>3.0200999999999998</v>
          </cell>
          <cell r="AD27">
            <v>3.1957</v>
          </cell>
          <cell r="AE27">
            <v>3.3751000000000002</v>
          </cell>
          <cell r="AF27">
            <v>3.5583999999999998</v>
          </cell>
          <cell r="AG27">
            <v>3.7454999999999998</v>
          </cell>
          <cell r="AH27">
            <v>3.9363000000000001</v>
          </cell>
          <cell r="AI27">
            <v>4.1307999999999998</v>
          </cell>
          <cell r="AJ27">
            <v>4.3289</v>
          </cell>
          <cell r="AK27">
            <v>4.5307000000000004</v>
          </cell>
          <cell r="AL27">
            <v>4.7359999999999998</v>
          </cell>
          <cell r="AM27">
            <v>4.9447999999999999</v>
          </cell>
          <cell r="AN27">
            <v>5.1570999999999998</v>
          </cell>
          <cell r="AO27">
            <v>5.3728999999999996</v>
          </cell>
          <cell r="AP27">
            <v>5.5919999999999996</v>
          </cell>
          <cell r="AQ27">
            <v>5.8146000000000004</v>
          </cell>
          <cell r="AR27">
            <v>6.0404999999999998</v>
          </cell>
          <cell r="AS27">
            <v>6.2697000000000003</v>
          </cell>
          <cell r="AT27">
            <v>6.5022000000000002</v>
          </cell>
          <cell r="AU27">
            <v>6.7380000000000004</v>
          </cell>
          <cell r="AV27">
            <v>6.9770000000000003</v>
          </cell>
          <cell r="AW27">
            <v>7.2191999999999998</v>
          </cell>
        </row>
        <row r="28">
          <cell r="B28">
            <v>5.1400000000000001E-2</v>
          </cell>
          <cell r="C28">
            <v>8.6699999999999999E-2</v>
          </cell>
          <cell r="D28">
            <v>0.1298</v>
          </cell>
          <cell r="E28">
            <v>0.18049999999999999</v>
          </cell>
          <cell r="F28">
            <v>0.2384</v>
          </cell>
          <cell r="G28">
            <v>0.30309999999999998</v>
          </cell>
          <cell r="H28">
            <v>0.37440000000000001</v>
          </cell>
          <cell r="I28">
            <v>0.4521</v>
          </cell>
          <cell r="J28">
            <v>0.53610000000000002</v>
          </cell>
          <cell r="K28">
            <v>0.626</v>
          </cell>
          <cell r="L28">
            <v>0.7218</v>
          </cell>
          <cell r="M28">
            <v>0.82330000000000003</v>
          </cell>
          <cell r="N28">
            <v>0.93030000000000002</v>
          </cell>
          <cell r="O28">
            <v>1.0427999999999999</v>
          </cell>
          <cell r="P28">
            <v>1.1605000000000001</v>
          </cell>
          <cell r="Q28">
            <v>1.2834000000000001</v>
          </cell>
          <cell r="R28">
            <v>1.4114</v>
          </cell>
          <cell r="S28">
            <v>1.5443</v>
          </cell>
          <cell r="T28">
            <v>1.6820999999999999</v>
          </cell>
          <cell r="U28">
            <v>1.8246</v>
          </cell>
          <cell r="V28">
            <v>1.9718</v>
          </cell>
          <cell r="W28">
            <v>2.1236000000000002</v>
          </cell>
          <cell r="X28">
            <v>2.2797999999999998</v>
          </cell>
          <cell r="Y28">
            <v>2.4405000000000001</v>
          </cell>
          <cell r="Z28">
            <v>2.6055999999999999</v>
          </cell>
          <cell r="AA28">
            <v>2.7749000000000001</v>
          </cell>
          <cell r="AB28">
            <v>2.9483999999999999</v>
          </cell>
          <cell r="AC28">
            <v>3.1261000000000001</v>
          </cell>
          <cell r="AD28">
            <v>3.3079000000000001</v>
          </cell>
          <cell r="AE28">
            <v>3.4937</v>
          </cell>
          <cell r="AF28">
            <v>3.6835</v>
          </cell>
          <cell r="AG28">
            <v>3.8772000000000002</v>
          </cell>
          <cell r="AH28">
            <v>4.0747</v>
          </cell>
          <cell r="AI28">
            <v>4.2760999999999996</v>
          </cell>
          <cell r="AJ28">
            <v>4.4812000000000003</v>
          </cell>
          <cell r="AK28">
            <v>4.6900000000000004</v>
          </cell>
          <cell r="AL28">
            <v>4.9025999999999996</v>
          </cell>
          <cell r="AM28">
            <v>5.1186999999999996</v>
          </cell>
          <cell r="AN28">
            <v>5.3384999999999998</v>
          </cell>
          <cell r="AO28">
            <v>5.5617999999999999</v>
          </cell>
          <cell r="AP28">
            <v>5.7885999999999997</v>
          </cell>
          <cell r="AQ28">
            <v>6.0189000000000004</v>
          </cell>
          <cell r="AR28">
            <v>6.2526999999999999</v>
          </cell>
          <cell r="AS28">
            <v>6.4898999999999996</v>
          </cell>
          <cell r="AT28">
            <v>6.7304000000000004</v>
          </cell>
          <cell r="AU28">
            <v>6.9744000000000002</v>
          </cell>
          <cell r="AV28">
            <v>7.2215999999999996</v>
          </cell>
          <cell r="AW28">
            <v>7.4722</v>
          </cell>
        </row>
        <row r="29">
          <cell r="B29">
            <v>5.3100000000000001E-2</v>
          </cell>
          <cell r="C29">
            <v>8.9499999999999996E-2</v>
          </cell>
          <cell r="D29">
            <v>0.1341</v>
          </cell>
          <cell r="E29">
            <v>0.18640000000000001</v>
          </cell>
          <cell r="F29">
            <v>0.2462</v>
          </cell>
          <cell r="G29">
            <v>0.31309999999999999</v>
          </cell>
          <cell r="H29">
            <v>0.38679999999999998</v>
          </cell>
          <cell r="I29">
            <v>0.46710000000000002</v>
          </cell>
          <cell r="J29">
            <v>0.55379999999999996</v>
          </cell>
          <cell r="K29">
            <v>0.64680000000000004</v>
          </cell>
          <cell r="L29">
            <v>0.74580000000000002</v>
          </cell>
          <cell r="M29">
            <v>0.85070000000000001</v>
          </cell>
          <cell r="N29">
            <v>0.96140000000000003</v>
          </cell>
          <cell r="O29">
            <v>1.0777000000000001</v>
          </cell>
          <cell r="P29">
            <v>1.1994</v>
          </cell>
          <cell r="Q29">
            <v>1.3265</v>
          </cell>
          <cell r="R29">
            <v>1.4588000000000001</v>
          </cell>
          <cell r="S29">
            <v>1.5963000000000001</v>
          </cell>
          <cell r="T29">
            <v>1.7386999999999999</v>
          </cell>
          <cell r="U29">
            <v>1.8861000000000001</v>
          </cell>
          <cell r="V29">
            <v>2.0383</v>
          </cell>
          <cell r="W29">
            <v>2.1953</v>
          </cell>
          <cell r="X29">
            <v>2.3569</v>
          </cell>
          <cell r="Y29">
            <v>2.5230999999999999</v>
          </cell>
          <cell r="Z29">
            <v>2.6939000000000002</v>
          </cell>
          <cell r="AA29">
            <v>2.8690000000000002</v>
          </cell>
          <cell r="AB29">
            <v>3.0485000000000002</v>
          </cell>
          <cell r="AC29">
            <v>3.2322000000000002</v>
          </cell>
          <cell r="AD29">
            <v>3.4201999999999999</v>
          </cell>
          <cell r="AE29">
            <v>3.6124000000000001</v>
          </cell>
          <cell r="AF29">
            <v>3.8087</v>
          </cell>
          <cell r="AG29">
            <v>4.0090000000000003</v>
          </cell>
          <cell r="AH29">
            <v>4.2133000000000003</v>
          </cell>
          <cell r="AI29">
            <v>4.4215</v>
          </cell>
          <cell r="AJ29">
            <v>4.6337000000000002</v>
          </cell>
          <cell r="AK29">
            <v>4.8495999999999997</v>
          </cell>
          <cell r="AL29">
            <v>5.0693999999999999</v>
          </cell>
          <cell r="AM29">
            <v>5.2929000000000004</v>
          </cell>
          <cell r="AN29">
            <v>5.5202</v>
          </cell>
          <cell r="AO29">
            <v>5.7510000000000003</v>
          </cell>
          <cell r="AP29">
            <v>5.9855999999999998</v>
          </cell>
          <cell r="AQ29">
            <v>6.2237</v>
          </cell>
          <cell r="AR29">
            <v>6.4653</v>
          </cell>
          <cell r="AS29">
            <v>6.7104999999999997</v>
          </cell>
          <cell r="AT29">
            <v>6.9592000000000001</v>
          </cell>
          <cell r="AU29">
            <v>7.2112999999999996</v>
          </cell>
          <cell r="AV29">
            <v>7.4668000000000001</v>
          </cell>
          <cell r="AW29">
            <v>7.7256999999999998</v>
          </cell>
        </row>
        <row r="30">
          <cell r="B30">
            <v>5.4800000000000001E-2</v>
          </cell>
          <cell r="C30">
            <v>9.2299999999999993E-2</v>
          </cell>
          <cell r="D30">
            <v>0.1384</v>
          </cell>
          <cell r="E30">
            <v>0.19239999999999999</v>
          </cell>
          <cell r="F30">
            <v>0.254</v>
          </cell>
          <cell r="G30">
            <v>0.3231</v>
          </cell>
          <cell r="H30">
            <v>0.39910000000000001</v>
          </cell>
          <cell r="I30">
            <v>0.48209999999999997</v>
          </cell>
          <cell r="J30">
            <v>0.5716</v>
          </cell>
          <cell r="K30">
            <v>0.66759999999999997</v>
          </cell>
          <cell r="L30">
            <v>0.76990000000000003</v>
          </cell>
          <cell r="M30">
            <v>0.87819999999999998</v>
          </cell>
          <cell r="N30">
            <v>0.99250000000000005</v>
          </cell>
          <cell r="O30">
            <v>1.1126</v>
          </cell>
          <cell r="P30">
            <v>1.2383</v>
          </cell>
          <cell r="Q30">
            <v>1.3695999999999999</v>
          </cell>
          <cell r="R30">
            <v>1.5063</v>
          </cell>
          <cell r="S30">
            <v>1.6482000000000001</v>
          </cell>
          <cell r="T30">
            <v>1.7954000000000001</v>
          </cell>
          <cell r="U30">
            <v>1.9477</v>
          </cell>
          <cell r="V30">
            <v>2.1049000000000002</v>
          </cell>
          <cell r="W30">
            <v>2.2671000000000001</v>
          </cell>
          <cell r="X30">
            <v>2.4340999999999999</v>
          </cell>
          <cell r="Y30">
            <v>2.6057999999999999</v>
          </cell>
          <cell r="Z30">
            <v>2.7822</v>
          </cell>
          <cell r="AA30">
            <v>2.9630999999999998</v>
          </cell>
          <cell r="AB30">
            <v>3.1486000000000001</v>
          </cell>
          <cell r="AC30">
            <v>3.3384999999999998</v>
          </cell>
          <cell r="AD30">
            <v>3.5327000000000002</v>
          </cell>
          <cell r="AE30">
            <v>3.7311999999999999</v>
          </cell>
          <cell r="AF30">
            <v>3.9340000000000002</v>
          </cell>
          <cell r="AG30">
            <v>4.141</v>
          </cell>
          <cell r="AH30">
            <v>4.3521000000000001</v>
          </cell>
          <cell r="AI30">
            <v>4.5671999999999997</v>
          </cell>
          <cell r="AJ30">
            <v>4.7864000000000004</v>
          </cell>
          <cell r="AK30">
            <v>5.0095000000000001</v>
          </cell>
          <cell r="AL30">
            <v>5.2365000000000004</v>
          </cell>
          <cell r="AM30">
            <v>5.4673999999999996</v>
          </cell>
          <cell r="AN30">
            <v>5.7020999999999997</v>
          </cell>
          <cell r="AO30">
            <v>5.9405999999999999</v>
          </cell>
          <cell r="AP30">
            <v>6.1829000000000001</v>
          </cell>
          <cell r="AQ30">
            <v>6.4287999999999998</v>
          </cell>
          <cell r="AR30">
            <v>6.6783999999999999</v>
          </cell>
          <cell r="AS30">
            <v>6.9316000000000004</v>
          </cell>
          <cell r="AT30">
            <v>7.1883999999999997</v>
          </cell>
          <cell r="AU30">
            <v>7.4486999999999997</v>
          </cell>
          <cell r="AV30">
            <v>7.7126000000000001</v>
          </cell>
          <cell r="AW30">
            <v>7.9798999999999998</v>
          </cell>
        </row>
        <row r="31">
          <cell r="B31">
            <v>5.6399999999999999E-2</v>
          </cell>
          <cell r="C31">
            <v>9.5200000000000007E-2</v>
          </cell>
          <cell r="D31">
            <v>0.1426</v>
          </cell>
          <cell r="E31">
            <v>0.1983</v>
          </cell>
          <cell r="F31">
            <v>0.26190000000000002</v>
          </cell>
          <cell r="G31">
            <v>0.33300000000000002</v>
          </cell>
          <cell r="H31">
            <v>0.41149999999999998</v>
          </cell>
          <cell r="I31">
            <v>0.497</v>
          </cell>
          <cell r="J31">
            <v>0.58940000000000003</v>
          </cell>
          <cell r="K31">
            <v>0.68840000000000001</v>
          </cell>
          <cell r="L31">
            <v>0.79390000000000005</v>
          </cell>
          <cell r="M31">
            <v>0.90569999999999995</v>
          </cell>
          <cell r="N31">
            <v>1.0236000000000001</v>
          </cell>
          <cell r="O31">
            <v>1.1475</v>
          </cell>
          <cell r="P31">
            <v>1.2771999999999999</v>
          </cell>
          <cell r="Q31">
            <v>1.4127000000000001</v>
          </cell>
          <cell r="R31">
            <v>1.5537000000000001</v>
          </cell>
          <cell r="S31">
            <v>1.7001999999999999</v>
          </cell>
          <cell r="T31">
            <v>1.8521000000000001</v>
          </cell>
          <cell r="U31">
            <v>2.0093000000000001</v>
          </cell>
          <cell r="V31">
            <v>2.1716000000000002</v>
          </cell>
          <cell r="W31">
            <v>2.339</v>
          </cell>
          <cell r="X31">
            <v>2.5112999999999999</v>
          </cell>
          <cell r="Y31">
            <v>2.6886000000000001</v>
          </cell>
          <cell r="Z31">
            <v>2.8706</v>
          </cell>
          <cell r="AA31">
            <v>3.0573999999999999</v>
          </cell>
          <cell r="AB31">
            <v>3.2488000000000001</v>
          </cell>
          <cell r="AC31">
            <v>3.4447999999999999</v>
          </cell>
          <cell r="AD31">
            <v>3.6453000000000002</v>
          </cell>
          <cell r="AE31">
            <v>3.8502000000000001</v>
          </cell>
          <cell r="AF31">
            <v>4.0594999999999999</v>
          </cell>
          <cell r="AG31">
            <v>4.2731000000000003</v>
          </cell>
          <cell r="AH31">
            <v>4.4909999999999997</v>
          </cell>
          <cell r="AI31">
            <v>4.7130000000000001</v>
          </cell>
          <cell r="AJ31">
            <v>4.9391999999999996</v>
          </cell>
          <cell r="AK31">
            <v>5.1695000000000002</v>
          </cell>
          <cell r="AL31">
            <v>5.4038000000000004</v>
          </cell>
          <cell r="AM31">
            <v>5.6421000000000001</v>
          </cell>
          <cell r="AN31">
            <v>5.8844000000000003</v>
          </cell>
          <cell r="AO31">
            <v>6.1304999999999996</v>
          </cell>
          <cell r="AP31">
            <v>6.3804999999999996</v>
          </cell>
          <cell r="AQ31">
            <v>6.6341999999999999</v>
          </cell>
          <cell r="AR31">
            <v>6.8917999999999999</v>
          </cell>
          <cell r="AS31">
            <v>7.1529999999999996</v>
          </cell>
          <cell r="AT31">
            <v>7.4180000000000001</v>
          </cell>
          <cell r="AU31">
            <v>7.6866000000000003</v>
          </cell>
          <cell r="AV31">
            <v>7.9588000000000001</v>
          </cell>
          <cell r="AW31">
            <v>8.2345000000000006</v>
          </cell>
        </row>
        <row r="32">
          <cell r="B32">
            <v>5.8099999999999999E-2</v>
          </cell>
          <cell r="C32">
            <v>9.8000000000000004E-2</v>
          </cell>
          <cell r="D32">
            <v>0.1469</v>
          </cell>
          <cell r="E32">
            <v>0.20419999999999999</v>
          </cell>
          <cell r="F32">
            <v>0.2697</v>
          </cell>
          <cell r="G32">
            <v>0.34300000000000003</v>
          </cell>
          <cell r="H32">
            <v>0.4239</v>
          </cell>
          <cell r="I32">
            <v>0.51200000000000001</v>
          </cell>
          <cell r="J32">
            <v>0.60719999999999996</v>
          </cell>
          <cell r="K32">
            <v>0.70930000000000004</v>
          </cell>
          <cell r="L32">
            <v>0.81799999999999995</v>
          </cell>
          <cell r="M32">
            <v>0.93320000000000003</v>
          </cell>
          <cell r="N32">
            <v>1.0547</v>
          </cell>
          <cell r="O32">
            <v>1.1823999999999999</v>
          </cell>
          <cell r="P32">
            <v>1.3161</v>
          </cell>
          <cell r="Q32">
            <v>1.4558</v>
          </cell>
          <cell r="R32">
            <v>1.6012</v>
          </cell>
          <cell r="S32">
            <v>1.7523</v>
          </cell>
          <cell r="T32">
            <v>1.9089</v>
          </cell>
          <cell r="U32">
            <v>2.0709</v>
          </cell>
          <cell r="V32">
            <v>2.2383000000000002</v>
          </cell>
          <cell r="W32">
            <v>2.4108000000000001</v>
          </cell>
          <cell r="X32">
            <v>2.5886</v>
          </cell>
          <cell r="Y32">
            <v>2.7713000000000001</v>
          </cell>
          <cell r="Z32">
            <v>2.9590999999999998</v>
          </cell>
          <cell r="AA32">
            <v>3.1516999999999999</v>
          </cell>
          <cell r="AB32">
            <v>3.3491</v>
          </cell>
          <cell r="AC32">
            <v>3.5512000000000001</v>
          </cell>
          <cell r="AD32">
            <v>3.7578999999999998</v>
          </cell>
          <cell r="AE32">
            <v>3.9693000000000001</v>
          </cell>
          <cell r="AF32">
            <v>4.1851000000000003</v>
          </cell>
          <cell r="AG32">
            <v>4.4054000000000002</v>
          </cell>
          <cell r="AH32">
            <v>4.6300999999999997</v>
          </cell>
          <cell r="AI32">
            <v>4.8590999999999998</v>
          </cell>
          <cell r="AJ32">
            <v>5.0922999999999998</v>
          </cell>
          <cell r="AK32">
            <v>5.3297999999999996</v>
          </cell>
          <cell r="AL32">
            <v>5.5713999999999997</v>
          </cell>
          <cell r="AM32">
            <v>5.8170999999999999</v>
          </cell>
          <cell r="AN32">
            <v>6.0669000000000004</v>
          </cell>
          <cell r="AO32">
            <v>6.3205999999999998</v>
          </cell>
          <cell r="AP32">
            <v>6.5784000000000002</v>
          </cell>
          <cell r="AQ32">
            <v>6.84</v>
          </cell>
          <cell r="AR32">
            <v>7.1055000000000001</v>
          </cell>
          <cell r="AS32">
            <v>7.3747999999999996</v>
          </cell>
          <cell r="AT32">
            <v>7.6479999999999997</v>
          </cell>
          <cell r="AU32">
            <v>7.9248000000000003</v>
          </cell>
          <cell r="AV32">
            <v>8.2053999999999991</v>
          </cell>
          <cell r="AW32">
            <v>8.4896999999999991</v>
          </cell>
        </row>
      </sheetData>
      <sheetData sheetId="6" refreshError="1">
        <row r="2">
          <cell r="B2">
            <v>8.8000000000000005E-3</v>
          </cell>
          <cell r="C2">
            <v>1.41E-2</v>
          </cell>
          <cell r="D2">
            <v>2.0400000000000001E-2</v>
          </cell>
          <cell r="E2">
            <v>2.75E-2</v>
          </cell>
          <cell r="F2">
            <v>3.5299999999999998E-2</v>
          </cell>
          <cell r="G2">
            <v>4.3900000000000002E-2</v>
          </cell>
          <cell r="H2">
            <v>5.33E-2</v>
          </cell>
          <cell r="I2">
            <v>6.3399999999999998E-2</v>
          </cell>
          <cell r="J2">
            <v>7.4300000000000005E-2</v>
          </cell>
          <cell r="K2">
            <v>8.5999999999999993E-2</v>
          </cell>
          <cell r="L2">
            <v>9.8599999999999993E-2</v>
          </cell>
          <cell r="M2">
            <v>0.112</v>
          </cell>
          <cell r="N2">
            <v>0.12640000000000001</v>
          </cell>
          <cell r="O2">
            <v>0.14169999999999999</v>
          </cell>
          <cell r="P2">
            <v>0.15809999999999999</v>
          </cell>
          <cell r="Q2">
            <v>0.17549999999999999</v>
          </cell>
          <cell r="R2">
            <v>0.19420000000000001</v>
          </cell>
          <cell r="S2">
            <v>0.214</v>
          </cell>
          <cell r="T2">
            <v>0.23519999999999999</v>
          </cell>
          <cell r="U2">
            <v>0.25769999999999998</v>
          </cell>
          <cell r="V2">
            <v>0.28170000000000001</v>
          </cell>
          <cell r="W2">
            <v>0.30719999999999997</v>
          </cell>
          <cell r="X2">
            <v>0.33439999999999998</v>
          </cell>
          <cell r="Y2">
            <v>0.3634</v>
          </cell>
          <cell r="Z2">
            <v>0.39419999999999999</v>
          </cell>
          <cell r="AA2">
            <v>0.4269</v>
          </cell>
          <cell r="AB2">
            <v>0.4617</v>
          </cell>
          <cell r="AC2">
            <v>0.49880000000000002</v>
          </cell>
          <cell r="AD2">
            <v>0.53810000000000002</v>
          </cell>
          <cell r="AE2">
            <v>0.57989999999999997</v>
          </cell>
          <cell r="AF2">
            <v>0.62429999999999997</v>
          </cell>
          <cell r="AG2">
            <v>0.67149999999999999</v>
          </cell>
          <cell r="AH2">
            <v>0.72160000000000002</v>
          </cell>
          <cell r="AI2">
            <v>0.77480000000000004</v>
          </cell>
          <cell r="AJ2">
            <v>0.83120000000000005</v>
          </cell>
          <cell r="AK2">
            <v>0.89119999999999999</v>
          </cell>
          <cell r="AL2">
            <v>0.95469999999999999</v>
          </cell>
          <cell r="AM2">
            <v>1.0221</v>
          </cell>
          <cell r="AN2">
            <v>1.0935999999999999</v>
          </cell>
          <cell r="AO2">
            <v>1.1694</v>
          </cell>
          <cell r="AP2">
            <v>1.2498</v>
          </cell>
          <cell r="AQ2">
            <v>1.3349</v>
          </cell>
          <cell r="AR2">
            <v>1.4251</v>
          </cell>
          <cell r="AS2">
            <v>1.5206999999999999</v>
          </cell>
          <cell r="AT2">
            <v>1.6218999999999999</v>
          </cell>
          <cell r="AU2">
            <v>1.7291000000000001</v>
          </cell>
          <cell r="AV2">
            <v>1.8426</v>
          </cell>
          <cell r="AW2">
            <v>1.9628000000000001</v>
          </cell>
        </row>
        <row r="3">
          <cell r="B3">
            <v>1.0800000000000001E-2</v>
          </cell>
          <cell r="C3">
            <v>1.7399999999999999E-2</v>
          </cell>
          <cell r="D3">
            <v>2.5100000000000001E-2</v>
          </cell>
          <cell r="E3">
            <v>3.39E-2</v>
          </cell>
          <cell r="F3">
            <v>4.3700000000000003E-2</v>
          </cell>
          <cell r="G3">
            <v>5.4300000000000001E-2</v>
          </cell>
          <cell r="H3">
            <v>6.5799999999999997E-2</v>
          </cell>
          <cell r="I3">
            <v>7.8299999999999995E-2</v>
          </cell>
          <cell r="J3">
            <v>9.1600000000000001E-2</v>
          </cell>
          <cell r="K3">
            <v>0.10580000000000001</v>
          </cell>
          <cell r="L3">
            <v>0.12089999999999999</v>
          </cell>
          <cell r="M3">
            <v>0.13700000000000001</v>
          </cell>
          <cell r="N3">
            <v>0.15409999999999999</v>
          </cell>
          <cell r="O3">
            <v>0.17219999999999999</v>
          </cell>
          <cell r="P3">
            <v>0.19139999999999999</v>
          </cell>
          <cell r="Q3">
            <v>0.2117</v>
          </cell>
          <cell r="R3">
            <v>0.23319999999999999</v>
          </cell>
          <cell r="S3">
            <v>0.25590000000000002</v>
          </cell>
          <cell r="T3">
            <v>0.28000000000000003</v>
          </cell>
          <cell r="U3">
            <v>0.30530000000000002</v>
          </cell>
          <cell r="V3">
            <v>0.3322</v>
          </cell>
          <cell r="W3">
            <v>0.36049999999999999</v>
          </cell>
          <cell r="X3">
            <v>0.39040000000000002</v>
          </cell>
          <cell r="Y3">
            <v>0.42199999999999999</v>
          </cell>
          <cell r="Z3">
            <v>0.45540000000000003</v>
          </cell>
          <cell r="AA3">
            <v>0.49059999999999998</v>
          </cell>
          <cell r="AB3">
            <v>0.52769999999999995</v>
          </cell>
          <cell r="AC3">
            <v>0.56689999999999996</v>
          </cell>
          <cell r="AD3">
            <v>0.60829999999999995</v>
          </cell>
          <cell r="AE3">
            <v>0.65190000000000003</v>
          </cell>
          <cell r="AF3">
            <v>0.69789999999999996</v>
          </cell>
          <cell r="AG3">
            <v>0.74639999999999995</v>
          </cell>
          <cell r="AH3">
            <v>0.79759999999999998</v>
          </cell>
          <cell r="AI3">
            <v>0.85150000000000003</v>
          </cell>
          <cell r="AJ3">
            <v>0.9083</v>
          </cell>
          <cell r="AK3">
            <v>0.96819999999999995</v>
          </cell>
          <cell r="AL3">
            <v>1.0313000000000001</v>
          </cell>
          <cell r="AM3">
            <v>1.0978000000000001</v>
          </cell>
          <cell r="AN3">
            <v>1.1677999999999999</v>
          </cell>
          <cell r="AO3">
            <v>1.2416</v>
          </cell>
          <cell r="AP3">
            <v>1.3192999999999999</v>
          </cell>
          <cell r="AQ3">
            <v>1.4011</v>
          </cell>
          <cell r="AR3">
            <v>1.4872000000000001</v>
          </cell>
          <cell r="AS3">
            <v>1.5778000000000001</v>
          </cell>
          <cell r="AT3">
            <v>1.6732</v>
          </cell>
          <cell r="AU3">
            <v>1.7735000000000001</v>
          </cell>
          <cell r="AV3">
            <v>1.8792</v>
          </cell>
          <cell r="AW3">
            <v>1.9903</v>
          </cell>
        </row>
        <row r="4">
          <cell r="B4">
            <v>1.2699999999999999E-2</v>
          </cell>
          <cell r="C4">
            <v>2.06E-2</v>
          </cell>
          <cell r="D4">
            <v>2.9899999999999999E-2</v>
          </cell>
          <cell r="E4">
            <v>4.0399999999999998E-2</v>
          </cell>
          <cell r="F4">
            <v>5.21E-2</v>
          </cell>
          <cell r="G4">
            <v>6.4899999999999999E-2</v>
          </cell>
          <cell r="H4">
            <v>7.8600000000000003E-2</v>
          </cell>
          <cell r="I4">
            <v>9.35E-2</v>
          </cell>
          <cell r="J4">
            <v>0.10929999999999999</v>
          </cell>
          <cell r="K4">
            <v>0.12609999999999999</v>
          </cell>
          <cell r="L4">
            <v>0.14399999999999999</v>
          </cell>
          <cell r="M4">
            <v>0.16289999999999999</v>
          </cell>
          <cell r="N4">
            <v>0.18290000000000001</v>
          </cell>
          <cell r="O4">
            <v>0.2039</v>
          </cell>
          <cell r="P4">
            <v>0.2261</v>
          </cell>
          <cell r="Q4">
            <v>0.2495</v>
          </cell>
          <cell r="R4">
            <v>0.27400000000000002</v>
          </cell>
          <cell r="S4">
            <v>0.29980000000000001</v>
          </cell>
          <cell r="T4">
            <v>0.32700000000000001</v>
          </cell>
          <cell r="U4">
            <v>0.35549999999999998</v>
          </cell>
          <cell r="V4">
            <v>0.38540000000000002</v>
          </cell>
          <cell r="W4">
            <v>0.41689999999999999</v>
          </cell>
          <cell r="X4">
            <v>0.44979999999999998</v>
          </cell>
          <cell r="Y4">
            <v>0.48449999999999999</v>
          </cell>
          <cell r="Z4">
            <v>0.52080000000000004</v>
          </cell>
          <cell r="AA4">
            <v>0.55889999999999995</v>
          </cell>
          <cell r="AB4">
            <v>0.5988</v>
          </cell>
          <cell r="AC4">
            <v>0.64070000000000005</v>
          </cell>
          <cell r="AD4">
            <v>0.68469999999999998</v>
          </cell>
          <cell r="AE4">
            <v>0.73080000000000001</v>
          </cell>
          <cell r="AF4">
            <v>0.77910000000000001</v>
          </cell>
          <cell r="AG4">
            <v>0.82969999999999999</v>
          </cell>
          <cell r="AH4">
            <v>0.88280000000000003</v>
          </cell>
          <cell r="AI4">
            <v>0.93840000000000001</v>
          </cell>
          <cell r="AJ4">
            <v>0.99670000000000003</v>
          </cell>
          <cell r="AK4">
            <v>1.0578000000000001</v>
          </cell>
          <cell r="AL4">
            <v>1.1216999999999999</v>
          </cell>
          <cell r="AM4">
            <v>1.1888000000000001</v>
          </cell>
          <cell r="AN4">
            <v>1.2589999999999999</v>
          </cell>
          <cell r="AO4">
            <v>1.3325</v>
          </cell>
          <cell r="AP4">
            <v>1.4096</v>
          </cell>
          <cell r="AQ4">
            <v>1.4902</v>
          </cell>
          <cell r="AR4">
            <v>1.5746</v>
          </cell>
          <cell r="AS4">
            <v>1.6631</v>
          </cell>
          <cell r="AT4">
            <v>1.7556</v>
          </cell>
          <cell r="AU4">
            <v>1.8525</v>
          </cell>
          <cell r="AV4">
            <v>1.9539</v>
          </cell>
          <cell r="AW4">
            <v>2.06</v>
          </cell>
        </row>
        <row r="5">
          <cell r="B5">
            <v>1.47E-2</v>
          </cell>
          <cell r="C5">
            <v>2.3900000000000001E-2</v>
          </cell>
          <cell r="D5">
            <v>3.4700000000000002E-2</v>
          </cell>
          <cell r="E5">
            <v>4.7E-2</v>
          </cell>
          <cell r="F5">
            <v>6.0699999999999997E-2</v>
          </cell>
          <cell r="G5">
            <v>7.5600000000000001E-2</v>
          </cell>
          <cell r="H5">
            <v>9.1700000000000004E-2</v>
          </cell>
          <cell r="I5">
            <v>0.1089</v>
          </cell>
          <cell r="J5">
            <v>0.12740000000000001</v>
          </cell>
          <cell r="K5">
            <v>0.1469</v>
          </cell>
          <cell r="L5">
            <v>0.1676</v>
          </cell>
          <cell r="M5">
            <v>0.1895</v>
          </cell>
          <cell r="N5">
            <v>0.21240000000000001</v>
          </cell>
          <cell r="O5">
            <v>0.2366</v>
          </cell>
          <cell r="P5">
            <v>0.26190000000000002</v>
          </cell>
          <cell r="Q5">
            <v>0.28849999999999998</v>
          </cell>
          <cell r="R5">
            <v>0.31640000000000001</v>
          </cell>
          <cell r="S5">
            <v>0.34549999999999997</v>
          </cell>
          <cell r="T5">
            <v>0.376</v>
          </cell>
          <cell r="U5">
            <v>0.40789999999999998</v>
          </cell>
          <cell r="V5">
            <v>0.44119999999999998</v>
          </cell>
          <cell r="W5">
            <v>0.47599999999999998</v>
          </cell>
          <cell r="X5">
            <v>0.51239999999999997</v>
          </cell>
          <cell r="Y5">
            <v>0.5504</v>
          </cell>
          <cell r="Z5">
            <v>0.59</v>
          </cell>
          <cell r="AA5">
            <v>0.63139999999999996</v>
          </cell>
          <cell r="AB5">
            <v>0.67459999999999998</v>
          </cell>
          <cell r="AC5">
            <v>0.71970000000000001</v>
          </cell>
          <cell r="AD5">
            <v>0.76670000000000005</v>
          </cell>
          <cell r="AE5">
            <v>0.81579999999999997</v>
          </cell>
          <cell r="AF5">
            <v>0.86709999999999998</v>
          </cell>
          <cell r="AG5">
            <v>0.92049999999999998</v>
          </cell>
          <cell r="AH5">
            <v>0.97619999999999996</v>
          </cell>
          <cell r="AI5">
            <v>1.0344</v>
          </cell>
          <cell r="AJ5">
            <v>1.095</v>
          </cell>
          <cell r="AK5">
            <v>1.1581999999999999</v>
          </cell>
          <cell r="AL5">
            <v>1.2241</v>
          </cell>
          <cell r="AM5">
            <v>1.2928999999999999</v>
          </cell>
          <cell r="AN5">
            <v>1.3645</v>
          </cell>
          <cell r="AO5">
            <v>1.4393</v>
          </cell>
          <cell r="AP5">
            <v>1.5172000000000001</v>
          </cell>
          <cell r="AQ5">
            <v>1.5983000000000001</v>
          </cell>
          <cell r="AR5">
            <v>1.6830000000000001</v>
          </cell>
          <cell r="AS5">
            <v>1.7712000000000001</v>
          </cell>
          <cell r="AT5">
            <v>1.8631</v>
          </cell>
          <cell r="AU5">
            <v>1.9589000000000001</v>
          </cell>
          <cell r="AV5">
            <v>2.0587</v>
          </cell>
          <cell r="AW5">
            <v>2.1625999999999999</v>
          </cell>
        </row>
        <row r="6">
          <cell r="B6">
            <v>1.67E-2</v>
          </cell>
          <cell r="C6">
            <v>2.7199999999999998E-2</v>
          </cell>
          <cell r="D6">
            <v>3.9600000000000003E-2</v>
          </cell>
          <cell r="E6">
            <v>5.3600000000000002E-2</v>
          </cell>
          <cell r="F6">
            <v>6.93E-2</v>
          </cell>
          <cell r="G6">
            <v>8.6400000000000005E-2</v>
          </cell>
          <cell r="H6">
            <v>0.1048</v>
          </cell>
          <cell r="I6">
            <v>0.1246</v>
          </cell>
          <cell r="J6">
            <v>0.1457</v>
          </cell>
          <cell r="K6">
            <v>0.1681</v>
          </cell>
          <cell r="L6">
            <v>0.19170000000000001</v>
          </cell>
          <cell r="M6">
            <v>0.21659999999999999</v>
          </cell>
          <cell r="N6">
            <v>0.2427</v>
          </cell>
          <cell r="O6">
            <v>0.27010000000000001</v>
          </cell>
          <cell r="P6">
            <v>0.29880000000000001</v>
          </cell>
          <cell r="Q6">
            <v>0.32869999999999999</v>
          </cell>
          <cell r="R6">
            <v>0.36</v>
          </cell>
          <cell r="S6">
            <v>0.39269999999999999</v>
          </cell>
          <cell r="T6">
            <v>0.42670000000000002</v>
          </cell>
          <cell r="U6">
            <v>0.4622</v>
          </cell>
          <cell r="V6">
            <v>0.49909999999999999</v>
          </cell>
          <cell r="W6">
            <v>0.53749999999999998</v>
          </cell>
          <cell r="X6">
            <v>0.5776</v>
          </cell>
          <cell r="Y6">
            <v>0.61919999999999997</v>
          </cell>
          <cell r="Z6">
            <v>0.66249999999999998</v>
          </cell>
          <cell r="AA6">
            <v>0.70750000000000002</v>
          </cell>
          <cell r="AB6">
            <v>0.75439999999999996</v>
          </cell>
          <cell r="AC6">
            <v>0.80300000000000005</v>
          </cell>
          <cell r="AD6">
            <v>0.85360000000000003</v>
          </cell>
          <cell r="AE6">
            <v>0.90620000000000001</v>
          </cell>
          <cell r="AF6">
            <v>0.96079999999999999</v>
          </cell>
          <cell r="AG6">
            <v>1.0176000000000001</v>
          </cell>
          <cell r="AH6">
            <v>1.0766</v>
          </cell>
          <cell r="AI6">
            <v>1.1378999999999999</v>
          </cell>
          <cell r="AJ6">
            <v>1.2015</v>
          </cell>
          <cell r="AK6">
            <v>1.2677</v>
          </cell>
          <cell r="AL6">
            <v>1.3364</v>
          </cell>
          <cell r="AM6">
            <v>1.4077</v>
          </cell>
          <cell r="AN6">
            <v>1.4818</v>
          </cell>
          <cell r="AO6">
            <v>1.5587</v>
          </cell>
          <cell r="AP6">
            <v>1.6386000000000001</v>
          </cell>
          <cell r="AQ6">
            <v>1.7216</v>
          </cell>
          <cell r="AR6">
            <v>1.8077000000000001</v>
          </cell>
          <cell r="AS6">
            <v>1.8972</v>
          </cell>
          <cell r="AT6">
            <v>1.99</v>
          </cell>
          <cell r="AU6">
            <v>2.0863999999999998</v>
          </cell>
          <cell r="AV6">
            <v>2.1865000000000001</v>
          </cell>
          <cell r="AW6">
            <v>2.2904</v>
          </cell>
        </row>
        <row r="7">
          <cell r="B7">
            <v>1.8700000000000001E-2</v>
          </cell>
          <cell r="C7">
            <v>3.0499999999999999E-2</v>
          </cell>
          <cell r="D7">
            <v>4.4400000000000002E-2</v>
          </cell>
          <cell r="E7">
            <v>6.0299999999999999E-2</v>
          </cell>
          <cell r="F7">
            <v>7.7899999999999997E-2</v>
          </cell>
          <cell r="G7">
            <v>9.7299999999999998E-2</v>
          </cell>
          <cell r="H7">
            <v>0.1181</v>
          </cell>
          <cell r="I7">
            <v>0.14050000000000001</v>
          </cell>
          <cell r="J7">
            <v>0.1643</v>
          </cell>
          <cell r="K7">
            <v>0.18959999999999999</v>
          </cell>
          <cell r="L7">
            <v>0.2162</v>
          </cell>
          <cell r="M7">
            <v>0.2442</v>
          </cell>
          <cell r="N7">
            <v>0.27350000000000002</v>
          </cell>
          <cell r="O7">
            <v>0.30430000000000001</v>
          </cell>
          <cell r="P7">
            <v>0.33639999999999998</v>
          </cell>
          <cell r="Q7">
            <v>0.36980000000000002</v>
          </cell>
          <cell r="R7">
            <v>0.4047</v>
          </cell>
          <cell r="S7">
            <v>0.441</v>
          </cell>
          <cell r="T7">
            <v>0.4788</v>
          </cell>
          <cell r="U7">
            <v>0.51800000000000002</v>
          </cell>
          <cell r="V7">
            <v>0.55879999999999996</v>
          </cell>
          <cell r="W7">
            <v>0.60109999999999997</v>
          </cell>
          <cell r="X7">
            <v>0.64500000000000002</v>
          </cell>
          <cell r="Y7">
            <v>0.6905</v>
          </cell>
          <cell r="Z7">
            <v>0.73780000000000001</v>
          </cell>
          <cell r="AA7">
            <v>0.78669999999999995</v>
          </cell>
          <cell r="AB7">
            <v>0.83750000000000002</v>
          </cell>
          <cell r="AC7">
            <v>0.8901</v>
          </cell>
          <cell r="AD7">
            <v>0.94450000000000001</v>
          </cell>
          <cell r="AE7">
            <v>1.0009999999999999</v>
          </cell>
          <cell r="AF7">
            <v>1.0595000000000001</v>
          </cell>
          <cell r="AG7">
            <v>1.1200000000000001</v>
          </cell>
          <cell r="AH7">
            <v>1.1827000000000001</v>
          </cell>
          <cell r="AI7">
            <v>1.2477</v>
          </cell>
          <cell r="AJ7">
            <v>1.3149</v>
          </cell>
          <cell r="AK7">
            <v>1.3846000000000001</v>
          </cell>
          <cell r="AL7">
            <v>1.4565999999999999</v>
          </cell>
          <cell r="AM7">
            <v>1.5313000000000001</v>
          </cell>
          <cell r="AN7">
            <v>1.6085</v>
          </cell>
          <cell r="AO7">
            <v>1.6884999999999999</v>
          </cell>
          <cell r="AP7">
            <v>1.7713000000000001</v>
          </cell>
          <cell r="AQ7">
            <v>1.8569</v>
          </cell>
          <cell r="AR7">
            <v>1.9456</v>
          </cell>
          <cell r="AS7">
            <v>2.0373999999999999</v>
          </cell>
          <cell r="AT7">
            <v>2.1322999999999999</v>
          </cell>
          <cell r="AU7">
            <v>2.2305999999999999</v>
          </cell>
          <cell r="AV7">
            <v>2.3323</v>
          </cell>
          <cell r="AW7">
            <v>2.4376000000000002</v>
          </cell>
        </row>
        <row r="8">
          <cell r="B8">
            <v>2.07E-2</v>
          </cell>
          <cell r="C8">
            <v>3.3799999999999997E-2</v>
          </cell>
          <cell r="D8">
            <v>4.9299999999999997E-2</v>
          </cell>
          <cell r="E8">
            <v>6.7000000000000004E-2</v>
          </cell>
          <cell r="F8">
            <v>8.6699999999999999E-2</v>
          </cell>
          <cell r="G8">
            <v>0.1082</v>
          </cell>
          <cell r="H8">
            <v>0.13150000000000001</v>
          </cell>
          <cell r="I8">
            <v>0.1565</v>
          </cell>
          <cell r="J8">
            <v>0.18310000000000001</v>
          </cell>
          <cell r="K8">
            <v>0.21129999999999999</v>
          </cell>
          <cell r="L8">
            <v>0.24099999999999999</v>
          </cell>
          <cell r="M8">
            <v>0.27210000000000001</v>
          </cell>
          <cell r="N8">
            <v>0.30480000000000002</v>
          </cell>
          <cell r="O8">
            <v>0.33900000000000002</v>
          </cell>
          <cell r="P8">
            <v>0.37459999999999999</v>
          </cell>
          <cell r="Q8">
            <v>0.41170000000000001</v>
          </cell>
          <cell r="R8">
            <v>0.45029999999999998</v>
          </cell>
          <cell r="S8">
            <v>0.4904</v>
          </cell>
          <cell r="T8">
            <v>0.53210000000000002</v>
          </cell>
          <cell r="U8">
            <v>0.57520000000000004</v>
          </cell>
          <cell r="V8">
            <v>0.62</v>
          </cell>
          <cell r="W8">
            <v>0.6663</v>
          </cell>
          <cell r="X8">
            <v>0.71430000000000005</v>
          </cell>
          <cell r="Y8">
            <v>0.76400000000000001</v>
          </cell>
          <cell r="Z8">
            <v>0.81540000000000001</v>
          </cell>
          <cell r="AA8">
            <v>0.86850000000000005</v>
          </cell>
          <cell r="AB8">
            <v>0.9234</v>
          </cell>
          <cell r="AC8">
            <v>0.98019999999999996</v>
          </cell>
          <cell r="AD8">
            <v>1.0388999999999999</v>
          </cell>
          <cell r="AE8">
            <v>1.0994999999999999</v>
          </cell>
          <cell r="AF8">
            <v>1.1621999999999999</v>
          </cell>
          <cell r="AG8">
            <v>1.2269000000000001</v>
          </cell>
          <cell r="AH8">
            <v>1.2937000000000001</v>
          </cell>
          <cell r="AI8">
            <v>1.3628</v>
          </cell>
          <cell r="AJ8">
            <v>1.4340999999999999</v>
          </cell>
          <cell r="AK8">
            <v>1.5077</v>
          </cell>
          <cell r="AL8">
            <v>1.5837000000000001</v>
          </cell>
          <cell r="AM8">
            <v>1.6620999999999999</v>
          </cell>
          <cell r="AN8">
            <v>1.7431000000000001</v>
          </cell>
          <cell r="AO8">
            <v>1.8267</v>
          </cell>
          <cell r="AP8">
            <v>1.9131</v>
          </cell>
          <cell r="AQ8">
            <v>2.0022000000000002</v>
          </cell>
          <cell r="AR8">
            <v>2.0941000000000001</v>
          </cell>
          <cell r="AS8">
            <v>2.1890000000000001</v>
          </cell>
          <cell r="AT8">
            <v>2.2869999999999999</v>
          </cell>
          <cell r="AU8">
            <v>2.3881000000000001</v>
          </cell>
          <cell r="AV8">
            <v>2.4925000000000002</v>
          </cell>
          <cell r="AW8">
            <v>2.6000999999999999</v>
          </cell>
        </row>
        <row r="9">
          <cell r="B9">
            <v>2.2700000000000001E-2</v>
          </cell>
          <cell r="C9">
            <v>3.7100000000000001E-2</v>
          </cell>
          <cell r="D9">
            <v>5.4199999999999998E-2</v>
          </cell>
          <cell r="E9">
            <v>7.3700000000000002E-2</v>
          </cell>
          <cell r="F9">
            <v>9.5399999999999999E-2</v>
          </cell>
          <cell r="G9">
            <v>0.1192</v>
          </cell>
          <cell r="H9">
            <v>0.14499999999999999</v>
          </cell>
          <cell r="I9">
            <v>0.1726</v>
          </cell>
          <cell r="J9">
            <v>0.20200000000000001</v>
          </cell>
          <cell r="K9">
            <v>0.23319999999999999</v>
          </cell>
          <cell r="L9">
            <v>0.26600000000000001</v>
          </cell>
          <cell r="M9">
            <v>0.3004</v>
          </cell>
          <cell r="N9">
            <v>0.33650000000000002</v>
          </cell>
          <cell r="O9">
            <v>0.37419999999999998</v>
          </cell>
          <cell r="P9">
            <v>0.41339999999999999</v>
          </cell>
          <cell r="Q9">
            <v>0.45429999999999998</v>
          </cell>
          <cell r="R9">
            <v>0.49669999999999997</v>
          </cell>
          <cell r="S9">
            <v>0.54069999999999996</v>
          </cell>
          <cell r="T9">
            <v>0.58630000000000004</v>
          </cell>
          <cell r="U9">
            <v>0.63360000000000005</v>
          </cell>
          <cell r="V9">
            <v>0.6825</v>
          </cell>
          <cell r="W9">
            <v>0.73299999999999998</v>
          </cell>
          <cell r="X9">
            <v>0.7853</v>
          </cell>
          <cell r="Y9">
            <v>0.83930000000000005</v>
          </cell>
          <cell r="Z9">
            <v>0.89500000000000002</v>
          </cell>
          <cell r="AA9">
            <v>0.95250000000000001</v>
          </cell>
          <cell r="AB9">
            <v>1.0118</v>
          </cell>
          <cell r="AC9">
            <v>1.0730999999999999</v>
          </cell>
          <cell r="AD9">
            <v>1.1362000000000001</v>
          </cell>
          <cell r="AE9">
            <v>1.2013</v>
          </cell>
          <cell r="AF9">
            <v>1.2684</v>
          </cell>
          <cell r="AG9">
            <v>1.3375999999999999</v>
          </cell>
          <cell r="AH9">
            <v>1.4089</v>
          </cell>
          <cell r="AI9">
            <v>1.4823</v>
          </cell>
          <cell r="AJ9">
            <v>1.5580000000000001</v>
          </cell>
          <cell r="AK9">
            <v>1.6359999999999999</v>
          </cell>
          <cell r="AL9">
            <v>1.7162999999999999</v>
          </cell>
          <cell r="AM9">
            <v>1.7990999999999999</v>
          </cell>
          <cell r="AN9">
            <v>1.8843000000000001</v>
          </cell>
          <cell r="AO9">
            <v>1.9721</v>
          </cell>
          <cell r="AP9">
            <v>2.0625</v>
          </cell>
          <cell r="AQ9">
            <v>2.1556000000000002</v>
          </cell>
          <cell r="AR9">
            <v>2.2515000000000001</v>
          </cell>
          <cell r="AS9">
            <v>2.3502000000000001</v>
          </cell>
          <cell r="AT9">
            <v>2.4519000000000002</v>
          </cell>
          <cell r="AU9">
            <v>2.5565000000000002</v>
          </cell>
          <cell r="AV9">
            <v>2.6642999999999999</v>
          </cell>
          <cell r="AW9">
            <v>2.7753000000000001</v>
          </cell>
        </row>
        <row r="10">
          <cell r="B10">
            <v>2.47E-2</v>
          </cell>
          <cell r="C10">
            <v>4.0399999999999998E-2</v>
          </cell>
          <cell r="D10">
            <v>5.91E-2</v>
          </cell>
          <cell r="E10">
            <v>8.0399999999999999E-2</v>
          </cell>
          <cell r="F10">
            <v>0.1042</v>
          </cell>
          <cell r="G10">
            <v>0.1303</v>
          </cell>
          <cell r="H10">
            <v>0.1585</v>
          </cell>
          <cell r="I10">
            <v>0.1888</v>
          </cell>
          <cell r="J10">
            <v>0.22109999999999999</v>
          </cell>
          <cell r="K10">
            <v>0.25519999999999998</v>
          </cell>
          <cell r="L10">
            <v>0.29120000000000001</v>
          </cell>
          <cell r="M10">
            <v>0.32900000000000001</v>
          </cell>
          <cell r="N10">
            <v>0.36849999999999999</v>
          </cell>
          <cell r="O10">
            <v>0.40970000000000001</v>
          </cell>
          <cell r="P10">
            <v>0.45269999999999999</v>
          </cell>
          <cell r="Q10">
            <v>0.49740000000000001</v>
          </cell>
          <cell r="R10">
            <v>0.54369999999999996</v>
          </cell>
          <cell r="S10">
            <v>0.5917</v>
          </cell>
          <cell r="T10">
            <v>0.64149999999999996</v>
          </cell>
          <cell r="U10">
            <v>0.69289999999999996</v>
          </cell>
          <cell r="V10">
            <v>0.74609999999999999</v>
          </cell>
          <cell r="W10">
            <v>0.80100000000000005</v>
          </cell>
          <cell r="X10">
            <v>0.85760000000000003</v>
          </cell>
          <cell r="Y10">
            <v>0.91610000000000003</v>
          </cell>
          <cell r="Z10">
            <v>0.97629999999999995</v>
          </cell>
          <cell r="AA10">
            <v>1.0384</v>
          </cell>
          <cell r="AB10">
            <v>1.1023000000000001</v>
          </cell>
          <cell r="AC10">
            <v>1.1681999999999999</v>
          </cell>
          <cell r="AD10">
            <v>1.236</v>
          </cell>
          <cell r="AE10">
            <v>1.3058000000000001</v>
          </cell>
          <cell r="AF10">
            <v>1.3775999999999999</v>
          </cell>
          <cell r="AG10">
            <v>1.4515</v>
          </cell>
          <cell r="AH10">
            <v>1.5275000000000001</v>
          </cell>
          <cell r="AI10">
            <v>1.6056999999999999</v>
          </cell>
          <cell r="AJ10">
            <v>1.6860999999999999</v>
          </cell>
          <cell r="AK10">
            <v>1.7687999999999999</v>
          </cell>
          <cell r="AL10">
            <v>1.8537999999999999</v>
          </cell>
          <cell r="AM10">
            <v>1.9412</v>
          </cell>
          <cell r="AN10">
            <v>2.0310999999999999</v>
          </cell>
          <cell r="AO10">
            <v>2.1234999999999999</v>
          </cell>
          <cell r="AP10">
            <v>2.2183999999999999</v>
          </cell>
          <cell r="AQ10">
            <v>2.3159999999999998</v>
          </cell>
          <cell r="AR10">
            <v>2.4163000000000001</v>
          </cell>
          <cell r="AS10">
            <v>2.5192999999999999</v>
          </cell>
          <cell r="AT10">
            <v>2.6252</v>
          </cell>
          <cell r="AU10">
            <v>2.7341000000000002</v>
          </cell>
          <cell r="AV10">
            <v>2.8458999999999999</v>
          </cell>
          <cell r="AW10">
            <v>2.9609000000000001</v>
          </cell>
        </row>
        <row r="11">
          <cell r="B11">
            <v>2.6700000000000002E-2</v>
          </cell>
          <cell r="C11">
            <v>4.3700000000000003E-2</v>
          </cell>
          <cell r="D11">
            <v>6.4000000000000001E-2</v>
          </cell>
          <cell r="E11">
            <v>8.72E-2</v>
          </cell>
          <cell r="F11">
            <v>0.113</v>
          </cell>
          <cell r="G11">
            <v>0.1414</v>
          </cell>
          <cell r="H11">
            <v>0.1721</v>
          </cell>
          <cell r="I11">
            <v>0.2051</v>
          </cell>
          <cell r="J11">
            <v>0.2402</v>
          </cell>
          <cell r="K11">
            <v>0.27739999999999998</v>
          </cell>
          <cell r="L11">
            <v>0.31659999999999999</v>
          </cell>
          <cell r="M11">
            <v>0.35770000000000002</v>
          </cell>
          <cell r="N11">
            <v>0.40079999999999999</v>
          </cell>
          <cell r="O11">
            <v>0.4456</v>
          </cell>
          <cell r="P11">
            <v>0.4924</v>
          </cell>
          <cell r="Q11">
            <v>0.54090000000000005</v>
          </cell>
          <cell r="R11">
            <v>0.59119999999999995</v>
          </cell>
          <cell r="S11">
            <v>0.64339999999999997</v>
          </cell>
          <cell r="T11">
            <v>0.69730000000000003</v>
          </cell>
          <cell r="U11">
            <v>0.75309999999999999</v>
          </cell>
          <cell r="V11">
            <v>0.81059999999999999</v>
          </cell>
          <cell r="W11">
            <v>0.87</v>
          </cell>
          <cell r="X11">
            <v>0.93120000000000003</v>
          </cell>
          <cell r="Y11">
            <v>0.99419999999999997</v>
          </cell>
          <cell r="Z11">
            <v>1.0590999999999999</v>
          </cell>
          <cell r="AA11">
            <v>1.1258999999999999</v>
          </cell>
          <cell r="AB11">
            <v>1.1946000000000001</v>
          </cell>
          <cell r="AC11">
            <v>1.2653000000000001</v>
          </cell>
          <cell r="AD11">
            <v>1.3380000000000001</v>
          </cell>
          <cell r="AE11">
            <v>1.4127000000000001</v>
          </cell>
          <cell r="AF11">
            <v>1.4894000000000001</v>
          </cell>
          <cell r="AG11">
            <v>1.5683</v>
          </cell>
          <cell r="AH11">
            <v>1.6493</v>
          </cell>
          <cell r="AI11">
            <v>1.7323999999999999</v>
          </cell>
          <cell r="AJ11">
            <v>1.8178000000000001</v>
          </cell>
          <cell r="AK11">
            <v>1.9055</v>
          </cell>
          <cell r="AL11">
            <v>1.9955000000000001</v>
          </cell>
          <cell r="AM11">
            <v>2.0878999999999999</v>
          </cell>
          <cell r="AN11">
            <v>2.1827000000000001</v>
          </cell>
          <cell r="AO11">
            <v>2.2799999999999998</v>
          </cell>
          <cell r="AP11">
            <v>2.3799000000000001</v>
          </cell>
          <cell r="AQ11">
            <v>2.4823</v>
          </cell>
          <cell r="AR11">
            <v>2.5874000000000001</v>
          </cell>
          <cell r="AS11">
            <v>2.6953</v>
          </cell>
          <cell r="AT11">
            <v>2.8058999999999998</v>
          </cell>
          <cell r="AU11">
            <v>2.9194</v>
          </cell>
          <cell r="AV11">
            <v>3.0358000000000001</v>
          </cell>
          <cell r="AW11">
            <v>3.1553</v>
          </cell>
        </row>
        <row r="12">
          <cell r="B12">
            <v>2.87E-2</v>
          </cell>
          <cell r="C12">
            <v>4.7100000000000003E-2</v>
          </cell>
          <cell r="D12">
            <v>6.8900000000000003E-2</v>
          </cell>
          <cell r="E12">
            <v>9.3899999999999997E-2</v>
          </cell>
          <cell r="F12">
            <v>0.12180000000000001</v>
          </cell>
          <cell r="G12">
            <v>0.1525</v>
          </cell>
          <cell r="H12">
            <v>0.18579999999999999</v>
          </cell>
          <cell r="I12">
            <v>0.22140000000000001</v>
          </cell>
          <cell r="J12">
            <v>0.25950000000000001</v>
          </cell>
          <cell r="K12">
            <v>0.29970000000000002</v>
          </cell>
          <cell r="L12">
            <v>0.3422</v>
          </cell>
          <cell r="M12">
            <v>0.38669999999999999</v>
          </cell>
          <cell r="N12">
            <v>0.43319999999999997</v>
          </cell>
          <cell r="O12">
            <v>0.48180000000000001</v>
          </cell>
          <cell r="P12">
            <v>0.53239999999999998</v>
          </cell>
          <cell r="Q12">
            <v>0.58489999999999998</v>
          </cell>
          <cell r="R12">
            <v>0.63929999999999998</v>
          </cell>
          <cell r="S12">
            <v>0.6956</v>
          </cell>
          <cell r="T12">
            <v>0.75380000000000003</v>
          </cell>
          <cell r="U12">
            <v>0.81389999999999996</v>
          </cell>
          <cell r="V12">
            <v>0.876</v>
          </cell>
          <cell r="W12">
            <v>0.93989999999999996</v>
          </cell>
          <cell r="X12">
            <v>1.0057</v>
          </cell>
          <cell r="Y12">
            <v>1.0734999999999999</v>
          </cell>
          <cell r="Z12">
            <v>1.1432</v>
          </cell>
          <cell r="AA12">
            <v>1.2149000000000001</v>
          </cell>
          <cell r="AB12">
            <v>1.2885</v>
          </cell>
          <cell r="AC12">
            <v>1.3642000000000001</v>
          </cell>
          <cell r="AD12">
            <v>1.4419</v>
          </cell>
          <cell r="AE12">
            <v>1.5217000000000001</v>
          </cell>
          <cell r="AF12">
            <v>1.6034999999999999</v>
          </cell>
          <cell r="AG12">
            <v>1.6875</v>
          </cell>
          <cell r="AH12">
            <v>1.7737000000000001</v>
          </cell>
          <cell r="AI12">
            <v>1.8621000000000001</v>
          </cell>
          <cell r="AJ12">
            <v>1.9527000000000001</v>
          </cell>
          <cell r="AK12">
            <v>2.0455999999999999</v>
          </cell>
          <cell r="AL12">
            <v>2.1408</v>
          </cell>
          <cell r="AM12">
            <v>2.2385000000000002</v>
          </cell>
          <cell r="AN12">
            <v>2.3384999999999998</v>
          </cell>
          <cell r="AO12">
            <v>2.4411</v>
          </cell>
          <cell r="AP12">
            <v>2.5461</v>
          </cell>
          <cell r="AQ12">
            <v>2.6537999999999999</v>
          </cell>
          <cell r="AR12">
            <v>2.7641</v>
          </cell>
          <cell r="AS12">
            <v>2.8771</v>
          </cell>
          <cell r="AT12">
            <v>2.9927999999999999</v>
          </cell>
          <cell r="AU12">
            <v>3.1114000000000002</v>
          </cell>
          <cell r="AV12">
            <v>3.2328999999999999</v>
          </cell>
          <cell r="AW12">
            <v>3.3572000000000002</v>
          </cell>
        </row>
        <row r="13">
          <cell r="B13">
            <v>3.0700000000000002E-2</v>
          </cell>
          <cell r="C13">
            <v>5.04E-2</v>
          </cell>
          <cell r="D13">
            <v>7.3800000000000004E-2</v>
          </cell>
          <cell r="E13">
            <v>0.1007</v>
          </cell>
          <cell r="F13">
            <v>0.13070000000000001</v>
          </cell>
          <cell r="G13">
            <v>0.16370000000000001</v>
          </cell>
          <cell r="H13">
            <v>0.19939999999999999</v>
          </cell>
          <cell r="I13">
            <v>0.2379</v>
          </cell>
          <cell r="J13">
            <v>0.27879999999999999</v>
          </cell>
          <cell r="K13">
            <v>0.3221</v>
          </cell>
          <cell r="L13">
            <v>0.36780000000000002</v>
          </cell>
          <cell r="M13">
            <v>0.4158</v>
          </cell>
          <cell r="N13">
            <v>0.46589999999999998</v>
          </cell>
          <cell r="O13">
            <v>0.51819999999999999</v>
          </cell>
          <cell r="P13">
            <v>0.57269999999999999</v>
          </cell>
          <cell r="Q13">
            <v>0.62909999999999999</v>
          </cell>
          <cell r="R13">
            <v>0.68769999999999998</v>
          </cell>
          <cell r="S13">
            <v>0.74829999999999997</v>
          </cell>
          <cell r="T13">
            <v>0.81079999999999997</v>
          </cell>
          <cell r="U13">
            <v>0.87539999999999996</v>
          </cell>
          <cell r="V13">
            <v>0.94199999999999995</v>
          </cell>
          <cell r="W13">
            <v>1.0105999999999999</v>
          </cell>
          <cell r="X13">
            <v>1.0811999999999999</v>
          </cell>
          <cell r="Y13">
            <v>1.1537999999999999</v>
          </cell>
          <cell r="Z13">
            <v>1.2283999999999999</v>
          </cell>
          <cell r="AA13">
            <v>1.3050999999999999</v>
          </cell>
          <cell r="AB13">
            <v>1.3837999999999999</v>
          </cell>
          <cell r="AC13">
            <v>1.4645999999999999</v>
          </cell>
          <cell r="AD13">
            <v>1.5475000000000001</v>
          </cell>
          <cell r="AE13">
            <v>1.6325000000000001</v>
          </cell>
          <cell r="AF13">
            <v>1.7196</v>
          </cell>
          <cell r="AG13">
            <v>1.8089</v>
          </cell>
          <cell r="AH13">
            <v>1.9004000000000001</v>
          </cell>
          <cell r="AI13">
            <v>1.9942</v>
          </cell>
          <cell r="AJ13">
            <v>2.0903</v>
          </cell>
          <cell r="AK13">
            <v>2.1886000000000001</v>
          </cell>
          <cell r="AL13">
            <v>2.2892999999999999</v>
          </cell>
          <cell r="AM13">
            <v>2.3925000000000001</v>
          </cell>
          <cell r="AN13">
            <v>2.4980000000000002</v>
          </cell>
          <cell r="AO13">
            <v>2.6061000000000001</v>
          </cell>
          <cell r="AP13">
            <v>2.7166000000000001</v>
          </cell>
          <cell r="AQ13">
            <v>2.8298000000000001</v>
          </cell>
          <cell r="AR13">
            <v>2.9456000000000002</v>
          </cell>
          <cell r="AS13">
            <v>3.0640000000000001</v>
          </cell>
          <cell r="AT13">
            <v>3.1852</v>
          </cell>
          <cell r="AU13">
            <v>3.3092000000000001</v>
          </cell>
          <cell r="AV13">
            <v>3.4361000000000002</v>
          </cell>
          <cell r="AW13">
            <v>3.5657999999999999</v>
          </cell>
        </row>
        <row r="14">
          <cell r="B14">
            <v>3.27E-2</v>
          </cell>
          <cell r="C14">
            <v>5.3699999999999998E-2</v>
          </cell>
          <cell r="D14">
            <v>7.8700000000000006E-2</v>
          </cell>
          <cell r="E14">
            <v>0.1074</v>
          </cell>
          <cell r="F14">
            <v>0.13950000000000001</v>
          </cell>
          <cell r="G14">
            <v>0.17480000000000001</v>
          </cell>
          <cell r="H14">
            <v>0.21310000000000001</v>
          </cell>
          <cell r="I14">
            <v>0.25430000000000003</v>
          </cell>
          <cell r="J14">
            <v>0.29820000000000002</v>
          </cell>
          <cell r="K14">
            <v>0.34460000000000002</v>
          </cell>
          <cell r="L14">
            <v>0.39360000000000001</v>
          </cell>
          <cell r="M14">
            <v>0.44500000000000001</v>
          </cell>
          <cell r="N14">
            <v>0.49880000000000002</v>
          </cell>
          <cell r="O14">
            <v>0.55489999999999995</v>
          </cell>
          <cell r="P14">
            <v>0.61319999999999997</v>
          </cell>
          <cell r="Q14">
            <v>0.67369999999999997</v>
          </cell>
          <cell r="R14">
            <v>0.73650000000000004</v>
          </cell>
          <cell r="S14">
            <v>0.80130000000000001</v>
          </cell>
          <cell r="T14">
            <v>0.86839999999999995</v>
          </cell>
          <cell r="U14">
            <v>0.9375</v>
          </cell>
          <cell r="V14">
            <v>1.0086999999999999</v>
          </cell>
          <cell r="W14">
            <v>1.0820000000000001</v>
          </cell>
          <cell r="X14">
            <v>1.1575</v>
          </cell>
          <cell r="Y14">
            <v>1.2350000000000001</v>
          </cell>
          <cell r="Z14">
            <v>1.3146</v>
          </cell>
          <cell r="AA14">
            <v>1.3964000000000001</v>
          </cell>
          <cell r="AB14">
            <v>1.4802999999999999</v>
          </cell>
          <cell r="AC14">
            <v>1.5663</v>
          </cell>
          <cell r="AD14">
            <v>1.6545000000000001</v>
          </cell>
          <cell r="AE14">
            <v>1.7448999999999999</v>
          </cell>
          <cell r="AF14">
            <v>1.8373999999999999</v>
          </cell>
          <cell r="AG14">
            <v>1.9321999999999999</v>
          </cell>
          <cell r="AH14">
            <v>2.0293000000000001</v>
          </cell>
          <cell r="AI14">
            <v>2.1286</v>
          </cell>
          <cell r="AJ14">
            <v>2.2303000000000002</v>
          </cell>
          <cell r="AK14">
            <v>2.3342999999999998</v>
          </cell>
          <cell r="AL14">
            <v>2.4407000000000001</v>
          </cell>
          <cell r="AM14">
            <v>2.5495000000000001</v>
          </cell>
          <cell r="AN14">
            <v>2.6608000000000001</v>
          </cell>
          <cell r="AO14">
            <v>2.7745000000000002</v>
          </cell>
          <cell r="AP14">
            <v>2.8908999999999998</v>
          </cell>
          <cell r="AQ14">
            <v>3.0097999999999998</v>
          </cell>
          <cell r="AR14">
            <v>3.1313</v>
          </cell>
          <cell r="AS14">
            <v>3.2555000000000001</v>
          </cell>
          <cell r="AT14">
            <v>3.3824999999999998</v>
          </cell>
          <cell r="AU14">
            <v>3.5122</v>
          </cell>
          <cell r="AV14">
            <v>3.6448</v>
          </cell>
          <cell r="AW14">
            <v>3.7801999999999998</v>
          </cell>
        </row>
        <row r="15">
          <cell r="B15">
            <v>3.4700000000000002E-2</v>
          </cell>
          <cell r="C15">
            <v>5.7000000000000002E-2</v>
          </cell>
          <cell r="D15">
            <v>8.3599999999999994E-2</v>
          </cell>
          <cell r="E15">
            <v>0.1142</v>
          </cell>
          <cell r="F15">
            <v>0.1484</v>
          </cell>
          <cell r="G15">
            <v>0.186</v>
          </cell>
          <cell r="H15">
            <v>0.22689999999999999</v>
          </cell>
          <cell r="I15">
            <v>0.27079999999999999</v>
          </cell>
          <cell r="J15">
            <v>0.31759999999999999</v>
          </cell>
          <cell r="K15">
            <v>0.36720000000000003</v>
          </cell>
          <cell r="L15">
            <v>0.41949999999999998</v>
          </cell>
          <cell r="M15">
            <v>0.47439999999999999</v>
          </cell>
          <cell r="N15">
            <v>0.53180000000000005</v>
          </cell>
          <cell r="O15">
            <v>0.5917</v>
          </cell>
          <cell r="P15">
            <v>0.65400000000000003</v>
          </cell>
          <cell r="Q15">
            <v>0.71860000000000002</v>
          </cell>
          <cell r="R15">
            <v>0.78559999999999997</v>
          </cell>
          <cell r="S15">
            <v>0.8548</v>
          </cell>
          <cell r="T15">
            <v>0.92630000000000001</v>
          </cell>
          <cell r="U15">
            <v>1</v>
          </cell>
          <cell r="V15">
            <v>1.0759000000000001</v>
          </cell>
          <cell r="W15">
            <v>1.1540999999999999</v>
          </cell>
          <cell r="X15">
            <v>1.2344999999999999</v>
          </cell>
          <cell r="Y15">
            <v>1.3169999999999999</v>
          </cell>
          <cell r="Z15">
            <v>1.4016999999999999</v>
          </cell>
          <cell r="AA15">
            <v>1.4886999999999999</v>
          </cell>
          <cell r="AB15">
            <v>1.5779000000000001</v>
          </cell>
          <cell r="AC15">
            <v>1.6692</v>
          </cell>
          <cell r="AD15">
            <v>1.7627999999999999</v>
          </cell>
          <cell r="AE15">
            <v>1.8587</v>
          </cell>
          <cell r="AF15">
            <v>1.9568000000000001</v>
          </cell>
          <cell r="AG15">
            <v>2.0573000000000001</v>
          </cell>
          <cell r="AH15">
            <v>2.16</v>
          </cell>
          <cell r="AI15">
            <v>2.2650000000000001</v>
          </cell>
          <cell r="AJ15">
            <v>2.3725000000000001</v>
          </cell>
          <cell r="AK15">
            <v>2.4823</v>
          </cell>
          <cell r="AL15">
            <v>2.5945</v>
          </cell>
          <cell r="AM15">
            <v>2.7092000000000001</v>
          </cell>
          <cell r="AN15">
            <v>2.8264</v>
          </cell>
          <cell r="AO15">
            <v>2.9460999999999999</v>
          </cell>
          <cell r="AP15">
            <v>3.0684</v>
          </cell>
          <cell r="AQ15">
            <v>3.1932999999999998</v>
          </cell>
          <cell r="AR15">
            <v>3.3208000000000002</v>
          </cell>
          <cell r="AS15">
            <v>3.4510000000000001</v>
          </cell>
          <cell r="AT15">
            <v>3.5840000000000001</v>
          </cell>
          <cell r="AU15">
            <v>3.7197</v>
          </cell>
          <cell r="AV15">
            <v>3.8582999999999998</v>
          </cell>
          <cell r="AW15">
            <v>3.9996999999999998</v>
          </cell>
        </row>
        <row r="16">
          <cell r="B16">
            <v>3.6700000000000003E-2</v>
          </cell>
          <cell r="C16">
            <v>6.0299999999999999E-2</v>
          </cell>
          <cell r="D16">
            <v>8.8599999999999998E-2</v>
          </cell>
          <cell r="E16">
            <v>0.121</v>
          </cell>
          <cell r="F16">
            <v>0.1573</v>
          </cell>
          <cell r="G16">
            <v>0.1973</v>
          </cell>
          <cell r="H16">
            <v>0.24060000000000001</v>
          </cell>
          <cell r="I16">
            <v>0.2873</v>
          </cell>
          <cell r="J16">
            <v>0.33710000000000001</v>
          </cell>
          <cell r="K16">
            <v>0.38979999999999998</v>
          </cell>
          <cell r="L16">
            <v>0.44550000000000001</v>
          </cell>
          <cell r="M16">
            <v>0.50390000000000001</v>
          </cell>
          <cell r="N16">
            <v>0.56489999999999996</v>
          </cell>
          <cell r="O16">
            <v>0.62870000000000004</v>
          </cell>
          <cell r="P16">
            <v>0.69489999999999996</v>
          </cell>
          <cell r="Q16">
            <v>0.76370000000000005</v>
          </cell>
          <cell r="R16">
            <v>0.83489999999999998</v>
          </cell>
          <cell r="S16">
            <v>0.90859999999999996</v>
          </cell>
          <cell r="T16">
            <v>0.98460000000000003</v>
          </cell>
          <cell r="U16">
            <v>1.0629999999999999</v>
          </cell>
          <cell r="V16">
            <v>1.1436999999999999</v>
          </cell>
          <cell r="W16">
            <v>1.2266999999999999</v>
          </cell>
          <cell r="X16">
            <v>1.3121</v>
          </cell>
          <cell r="Y16">
            <v>1.3996999999999999</v>
          </cell>
          <cell r="Z16">
            <v>1.4896</v>
          </cell>
          <cell r="AA16">
            <v>1.5819000000000001</v>
          </cell>
          <cell r="AB16">
            <v>1.6763999999999999</v>
          </cell>
          <cell r="AC16">
            <v>1.7732000000000001</v>
          </cell>
          <cell r="AD16">
            <v>1.8724000000000001</v>
          </cell>
          <cell r="AE16">
            <v>1.9738</v>
          </cell>
          <cell r="AF16">
            <v>2.0775999999999999</v>
          </cell>
          <cell r="AG16">
            <v>2.1838000000000002</v>
          </cell>
          <cell r="AH16">
            <v>2.2923</v>
          </cell>
          <cell r="AI16">
            <v>2.4033000000000002</v>
          </cell>
          <cell r="AJ16">
            <v>2.5165999999999999</v>
          </cell>
          <cell r="AK16">
            <v>2.6324000000000001</v>
          </cell>
          <cell r="AL16">
            <v>2.7505999999999999</v>
          </cell>
          <cell r="AM16">
            <v>2.8714</v>
          </cell>
          <cell r="AN16">
            <v>2.9946000000000002</v>
          </cell>
          <cell r="AO16">
            <v>3.1204999999999998</v>
          </cell>
          <cell r="AP16">
            <v>3.2488999999999999</v>
          </cell>
          <cell r="AQ16">
            <v>3.38</v>
          </cell>
          <cell r="AR16">
            <v>3.5137</v>
          </cell>
          <cell r="AS16">
            <v>3.6501999999999999</v>
          </cell>
          <cell r="AT16">
            <v>3.7894000000000001</v>
          </cell>
          <cell r="AU16">
            <v>3.9312999999999998</v>
          </cell>
          <cell r="AV16">
            <v>4.0762</v>
          </cell>
          <cell r="AW16">
            <v>4.2237999999999998</v>
          </cell>
        </row>
        <row r="17">
          <cell r="B17">
            <v>3.8699999999999998E-2</v>
          </cell>
          <cell r="C17">
            <v>6.3700000000000007E-2</v>
          </cell>
          <cell r="D17">
            <v>9.35E-2</v>
          </cell>
          <cell r="E17">
            <v>0.1278</v>
          </cell>
          <cell r="F17">
            <v>0.16619999999999999</v>
          </cell>
          <cell r="G17">
            <v>0.20849999999999999</v>
          </cell>
          <cell r="H17">
            <v>0.25440000000000002</v>
          </cell>
          <cell r="I17">
            <v>0.3039</v>
          </cell>
          <cell r="J17">
            <v>0.35659999999999997</v>
          </cell>
          <cell r="K17">
            <v>0.41249999999999998</v>
          </cell>
          <cell r="L17">
            <v>0.47149999999999997</v>
          </cell>
          <cell r="M17">
            <v>0.53339999999999999</v>
          </cell>
          <cell r="N17">
            <v>0.59819999999999995</v>
          </cell>
          <cell r="O17">
            <v>0.66579999999999995</v>
          </cell>
          <cell r="P17">
            <v>0.73599999999999999</v>
          </cell>
          <cell r="Q17">
            <v>0.80900000000000005</v>
          </cell>
          <cell r="R17">
            <v>0.88449999999999995</v>
          </cell>
          <cell r="S17">
            <v>0.96260000000000001</v>
          </cell>
          <cell r="T17">
            <v>1.0431999999999999</v>
          </cell>
          <cell r="U17">
            <v>1.1263000000000001</v>
          </cell>
          <cell r="V17">
            <v>1.2118</v>
          </cell>
          <cell r="W17">
            <v>1.2998000000000001</v>
          </cell>
          <cell r="X17">
            <v>1.3902000000000001</v>
          </cell>
          <cell r="Y17">
            <v>1.4830000000000001</v>
          </cell>
          <cell r="Z17">
            <v>1.5782</v>
          </cell>
          <cell r="AA17">
            <v>1.6758</v>
          </cell>
          <cell r="AB17">
            <v>1.7758</v>
          </cell>
          <cell r="AC17">
            <v>1.8782000000000001</v>
          </cell>
          <cell r="AD17">
            <v>1.9829000000000001</v>
          </cell>
          <cell r="AE17">
            <v>2.0901000000000001</v>
          </cell>
          <cell r="AF17">
            <v>2.1997</v>
          </cell>
          <cell r="AG17">
            <v>2.3117000000000001</v>
          </cell>
          <cell r="AH17">
            <v>2.4262000000000001</v>
          </cell>
          <cell r="AI17">
            <v>2.5430999999999999</v>
          </cell>
          <cell r="AJ17">
            <v>2.6625000000000001</v>
          </cell>
          <cell r="AK17">
            <v>2.7843</v>
          </cell>
          <cell r="AL17">
            <v>2.9087000000000001</v>
          </cell>
          <cell r="AM17">
            <v>3.0356999999999998</v>
          </cell>
          <cell r="AN17">
            <v>3.1652</v>
          </cell>
          <cell r="AO17">
            <v>3.2974000000000001</v>
          </cell>
          <cell r="AP17">
            <v>3.4321000000000002</v>
          </cell>
          <cell r="AQ17">
            <v>3.5695000000000001</v>
          </cell>
          <cell r="AR17">
            <v>3.7097000000000002</v>
          </cell>
          <cell r="AS17">
            <v>3.8525</v>
          </cell>
          <cell r="AT17">
            <v>3.9982000000000002</v>
          </cell>
          <cell r="AU17">
            <v>4.1466000000000003</v>
          </cell>
          <cell r="AV17">
            <v>4.2979000000000003</v>
          </cell>
          <cell r="AW17">
            <v>4.4520999999999997</v>
          </cell>
        </row>
        <row r="18">
          <cell r="B18">
            <v>4.07E-2</v>
          </cell>
          <cell r="C18">
            <v>6.7000000000000004E-2</v>
          </cell>
          <cell r="D18">
            <v>9.8400000000000001E-2</v>
          </cell>
          <cell r="E18">
            <v>0.1346</v>
          </cell>
          <cell r="F18">
            <v>0.17510000000000001</v>
          </cell>
          <cell r="G18">
            <v>0.21970000000000001</v>
          </cell>
          <cell r="H18">
            <v>0.26819999999999999</v>
          </cell>
          <cell r="I18">
            <v>0.32040000000000002</v>
          </cell>
          <cell r="J18">
            <v>0.37609999999999999</v>
          </cell>
          <cell r="K18">
            <v>0.43519999999999998</v>
          </cell>
          <cell r="L18">
            <v>0.49759999999999999</v>
          </cell>
          <cell r="M18">
            <v>0.56299999999999994</v>
          </cell>
          <cell r="N18">
            <v>0.63149999999999995</v>
          </cell>
          <cell r="O18">
            <v>0.70299999999999996</v>
          </cell>
          <cell r="P18">
            <v>0.77729999999999999</v>
          </cell>
          <cell r="Q18">
            <v>0.85440000000000005</v>
          </cell>
          <cell r="R18">
            <v>0.93430000000000002</v>
          </cell>
          <cell r="S18">
            <v>1.0168999999999999</v>
          </cell>
          <cell r="T18">
            <v>1.1021000000000001</v>
          </cell>
          <cell r="U18">
            <v>1.19</v>
          </cell>
          <cell r="V18">
            <v>1.2804</v>
          </cell>
          <cell r="W18">
            <v>1.3733</v>
          </cell>
          <cell r="X18">
            <v>1.4689000000000001</v>
          </cell>
          <cell r="Y18">
            <v>1.5669</v>
          </cell>
          <cell r="Z18">
            <v>1.6674</v>
          </cell>
          <cell r="AA18">
            <v>1.7704</v>
          </cell>
          <cell r="AB18">
            <v>1.8759999999999999</v>
          </cell>
          <cell r="AC18">
            <v>1.984</v>
          </cell>
          <cell r="AD18">
            <v>2.0943999999999998</v>
          </cell>
          <cell r="AE18">
            <v>2.2073999999999998</v>
          </cell>
          <cell r="AF18">
            <v>2.3229000000000002</v>
          </cell>
          <cell r="AG18">
            <v>2.4407999999999999</v>
          </cell>
          <cell r="AH18">
            <v>2.5613000000000001</v>
          </cell>
          <cell r="AI18">
            <v>2.6842999999999999</v>
          </cell>
          <cell r="AJ18">
            <v>2.8098999999999998</v>
          </cell>
          <cell r="AK18">
            <v>2.9380000000000002</v>
          </cell>
          <cell r="AL18">
            <v>3.0687000000000002</v>
          </cell>
          <cell r="AM18">
            <v>3.202</v>
          </cell>
          <cell r="AN18">
            <v>3.3378999999999999</v>
          </cell>
          <cell r="AO18">
            <v>3.4765000000000001</v>
          </cell>
          <cell r="AP18">
            <v>3.6177000000000001</v>
          </cell>
          <cell r="AQ18">
            <v>3.7616999999999998</v>
          </cell>
          <cell r="AR18">
            <v>3.9083999999999999</v>
          </cell>
          <cell r="AS18">
            <v>4.0578000000000003</v>
          </cell>
          <cell r="AT18">
            <v>4.2100999999999997</v>
          </cell>
          <cell r="AU18">
            <v>4.3651999999999997</v>
          </cell>
          <cell r="AV18">
            <v>4.5231000000000003</v>
          </cell>
          <cell r="AW18">
            <v>4.6840000000000002</v>
          </cell>
        </row>
        <row r="19">
          <cell r="B19">
            <v>4.2700000000000002E-2</v>
          </cell>
          <cell r="C19">
            <v>7.0300000000000001E-2</v>
          </cell>
          <cell r="D19">
            <v>0.1033</v>
          </cell>
          <cell r="E19">
            <v>0.14130000000000001</v>
          </cell>
          <cell r="F19">
            <v>0.184</v>
          </cell>
          <cell r="G19">
            <v>0.23100000000000001</v>
          </cell>
          <cell r="H19">
            <v>0.28199999999999997</v>
          </cell>
          <cell r="I19">
            <v>0.33700000000000002</v>
          </cell>
          <cell r="J19">
            <v>0.3957</v>
          </cell>
          <cell r="K19">
            <v>0.45800000000000002</v>
          </cell>
          <cell r="L19">
            <v>0.52370000000000005</v>
          </cell>
          <cell r="M19">
            <v>0.59279999999999999</v>
          </cell>
          <cell r="N19">
            <v>0.66500000000000004</v>
          </cell>
          <cell r="O19">
            <v>0.74029999999999996</v>
          </cell>
          <cell r="P19">
            <v>0.81869999999999998</v>
          </cell>
          <cell r="Q19">
            <v>0.90010000000000001</v>
          </cell>
          <cell r="R19">
            <v>0.98429999999999995</v>
          </cell>
          <cell r="S19">
            <v>1.0713999999999999</v>
          </cell>
          <cell r="T19">
            <v>1.1613</v>
          </cell>
          <cell r="U19">
            <v>1.2539</v>
          </cell>
          <cell r="V19">
            <v>1.3492999999999999</v>
          </cell>
          <cell r="W19">
            <v>1.4473</v>
          </cell>
          <cell r="X19">
            <v>1.548</v>
          </cell>
          <cell r="Y19">
            <v>1.6513</v>
          </cell>
          <cell r="Z19">
            <v>1.7572000000000001</v>
          </cell>
          <cell r="AA19">
            <v>1.8656999999999999</v>
          </cell>
          <cell r="AB19">
            <v>1.9767999999999999</v>
          </cell>
          <cell r="AC19">
            <v>2.0905</v>
          </cell>
          <cell r="AD19">
            <v>2.2067999999999999</v>
          </cell>
          <cell r="AE19">
            <v>2.3256000000000001</v>
          </cell>
          <cell r="AF19">
            <v>2.4470999999999998</v>
          </cell>
          <cell r="AG19">
            <v>2.5710999999999999</v>
          </cell>
          <cell r="AH19">
            <v>2.6977000000000002</v>
          </cell>
          <cell r="AI19">
            <v>2.8269000000000002</v>
          </cell>
          <cell r="AJ19">
            <v>2.9586999999999999</v>
          </cell>
          <cell r="AK19">
            <v>3.0931999999999999</v>
          </cell>
          <cell r="AL19">
            <v>3.2303000000000002</v>
          </cell>
          <cell r="AM19">
            <v>3.3700999999999999</v>
          </cell>
          <cell r="AN19">
            <v>3.5125000000000002</v>
          </cell>
          <cell r="AO19">
            <v>3.6576</v>
          </cell>
          <cell r="AP19">
            <v>3.8054999999999999</v>
          </cell>
          <cell r="AQ19">
            <v>3.9561000000000002</v>
          </cell>
          <cell r="AR19">
            <v>4.1096000000000004</v>
          </cell>
          <cell r="AS19">
            <v>4.2657999999999996</v>
          </cell>
          <cell r="AT19">
            <v>4.4248000000000003</v>
          </cell>
          <cell r="AU19">
            <v>4.5867000000000004</v>
          </cell>
          <cell r="AV19">
            <v>4.7515999999999998</v>
          </cell>
          <cell r="AW19">
            <v>4.9192999999999998</v>
          </cell>
        </row>
        <row r="20">
          <cell r="B20">
            <v>4.4699999999999997E-2</v>
          </cell>
          <cell r="C20">
            <v>7.3599999999999999E-2</v>
          </cell>
          <cell r="D20">
            <v>0.10829999999999999</v>
          </cell>
          <cell r="E20">
            <v>0.14810000000000001</v>
          </cell>
          <cell r="F20">
            <v>0.19289999999999999</v>
          </cell>
          <cell r="G20">
            <v>0.2422</v>
          </cell>
          <cell r="H20">
            <v>0.2959</v>
          </cell>
          <cell r="I20">
            <v>0.35360000000000003</v>
          </cell>
          <cell r="J20">
            <v>0.41539999999999999</v>
          </cell>
          <cell r="K20">
            <v>0.48080000000000001</v>
          </cell>
          <cell r="L20">
            <v>0.54990000000000006</v>
          </cell>
          <cell r="M20">
            <v>0.62250000000000005</v>
          </cell>
          <cell r="N20">
            <v>0.69850000000000001</v>
          </cell>
          <cell r="O20">
            <v>0.77780000000000005</v>
          </cell>
          <cell r="P20">
            <v>0.86029999999999995</v>
          </cell>
          <cell r="Q20">
            <v>0.94589999999999996</v>
          </cell>
          <cell r="R20">
            <v>1.0345</v>
          </cell>
          <cell r="S20">
            <v>1.1261000000000001</v>
          </cell>
          <cell r="T20">
            <v>1.2206999999999999</v>
          </cell>
          <cell r="U20">
            <v>1.3182</v>
          </cell>
          <cell r="V20">
            <v>1.4185000000000001</v>
          </cell>
          <cell r="W20">
            <v>1.5216000000000001</v>
          </cell>
          <cell r="X20">
            <v>1.6274999999999999</v>
          </cell>
          <cell r="Y20">
            <v>1.7361</v>
          </cell>
          <cell r="Z20">
            <v>1.8474999999999999</v>
          </cell>
          <cell r="AA20">
            <v>1.9615</v>
          </cell>
          <cell r="AB20">
            <v>2.0783</v>
          </cell>
          <cell r="AC20">
            <v>2.1978</v>
          </cell>
          <cell r="AD20">
            <v>2.3199000000000001</v>
          </cell>
          <cell r="AE20">
            <v>2.4447000000000001</v>
          </cell>
          <cell r="AF20">
            <v>2.5722</v>
          </cell>
          <cell r="AG20">
            <v>2.7023999999999999</v>
          </cell>
          <cell r="AH20">
            <v>2.8351999999999999</v>
          </cell>
          <cell r="AI20">
            <v>2.9706999999999999</v>
          </cell>
          <cell r="AJ20">
            <v>3.1089000000000002</v>
          </cell>
          <cell r="AK20">
            <v>3.2498</v>
          </cell>
          <cell r="AL20">
            <v>3.3934000000000002</v>
          </cell>
          <cell r="AM20">
            <v>3.5396999999999998</v>
          </cell>
          <cell r="AN20">
            <v>3.6888000000000001</v>
          </cell>
          <cell r="AO20">
            <v>3.8407</v>
          </cell>
          <cell r="AP20">
            <v>3.9952999999999999</v>
          </cell>
          <cell r="AQ20">
            <v>4.1527000000000003</v>
          </cell>
          <cell r="AR20">
            <v>4.3129999999999997</v>
          </cell>
          <cell r="AS20">
            <v>4.4760999999999997</v>
          </cell>
          <cell r="AT20">
            <v>4.6421000000000001</v>
          </cell>
          <cell r="AU20">
            <v>4.8109999999999999</v>
          </cell>
          <cell r="AV20">
            <v>4.9828999999999999</v>
          </cell>
          <cell r="AW20">
            <v>5.1577000000000002</v>
          </cell>
        </row>
        <row r="21">
          <cell r="B21">
            <v>4.6699999999999998E-2</v>
          </cell>
          <cell r="C21">
            <v>7.6999999999999999E-2</v>
          </cell>
          <cell r="D21">
            <v>0.1132</v>
          </cell>
          <cell r="E21">
            <v>0.15490000000000001</v>
          </cell>
          <cell r="F21">
            <v>0.20180000000000001</v>
          </cell>
          <cell r="G21">
            <v>0.2535</v>
          </cell>
          <cell r="H21">
            <v>0.30969999999999998</v>
          </cell>
          <cell r="I21">
            <v>0.37030000000000002</v>
          </cell>
          <cell r="J21">
            <v>0.435</v>
          </cell>
          <cell r="K21">
            <v>0.50370000000000004</v>
          </cell>
          <cell r="L21">
            <v>0.57620000000000005</v>
          </cell>
          <cell r="M21">
            <v>0.65239999999999998</v>
          </cell>
          <cell r="N21">
            <v>0.73209999999999997</v>
          </cell>
          <cell r="O21">
            <v>0.81530000000000002</v>
          </cell>
          <cell r="P21">
            <v>0.90190000000000003</v>
          </cell>
          <cell r="Q21">
            <v>0.99180000000000001</v>
          </cell>
          <cell r="R21">
            <v>1.0848</v>
          </cell>
          <cell r="S21">
            <v>1.181</v>
          </cell>
          <cell r="T21">
            <v>1.2803</v>
          </cell>
          <cell r="U21">
            <v>1.3826000000000001</v>
          </cell>
          <cell r="V21">
            <v>1.4879</v>
          </cell>
          <cell r="W21">
            <v>1.5962000000000001</v>
          </cell>
          <cell r="X21">
            <v>1.7073</v>
          </cell>
          <cell r="Y21">
            <v>1.8212999999999999</v>
          </cell>
          <cell r="Z21">
            <v>1.9381999999999999</v>
          </cell>
          <cell r="AA21">
            <v>2.0579000000000001</v>
          </cell>
          <cell r="AB21">
            <v>2.1804000000000001</v>
          </cell>
          <cell r="AC21">
            <v>2.3056999999999999</v>
          </cell>
          <cell r="AD21">
            <v>2.4337</v>
          </cell>
          <cell r="AE21">
            <v>2.5646</v>
          </cell>
          <cell r="AF21">
            <v>2.6981999999999999</v>
          </cell>
          <cell r="AG21">
            <v>2.8344999999999998</v>
          </cell>
          <cell r="AH21">
            <v>2.9737</v>
          </cell>
          <cell r="AI21">
            <v>3.1156000000000001</v>
          </cell>
          <cell r="AJ21">
            <v>3.2602000000000002</v>
          </cell>
          <cell r="AK21">
            <v>3.4077000000000002</v>
          </cell>
          <cell r="AL21">
            <v>3.5579000000000001</v>
          </cell>
          <cell r="AM21">
            <v>3.7109000000000001</v>
          </cell>
          <cell r="AN21">
            <v>3.8668</v>
          </cell>
          <cell r="AO21">
            <v>4.0254000000000003</v>
          </cell>
          <cell r="AP21">
            <v>4.1868999999999996</v>
          </cell>
          <cell r="AQ21">
            <v>4.3513000000000002</v>
          </cell>
          <cell r="AR21">
            <v>4.5186000000000002</v>
          </cell>
          <cell r="AS21">
            <v>4.6886999999999999</v>
          </cell>
          <cell r="AT21">
            <v>4.8617999999999997</v>
          </cell>
          <cell r="AU21">
            <v>5.0377999999999998</v>
          </cell>
          <cell r="AV21">
            <v>5.2168999999999999</v>
          </cell>
          <cell r="AW21">
            <v>5.3989000000000003</v>
          </cell>
        </row>
        <row r="22">
          <cell r="B22">
            <v>4.87E-2</v>
          </cell>
          <cell r="C22">
            <v>8.0299999999999996E-2</v>
          </cell>
          <cell r="D22">
            <v>0.1181</v>
          </cell>
          <cell r="E22">
            <v>0.16170000000000001</v>
          </cell>
          <cell r="F22">
            <v>0.2107</v>
          </cell>
          <cell r="G22">
            <v>0.26479999999999998</v>
          </cell>
          <cell r="H22">
            <v>0.3236</v>
          </cell>
          <cell r="I22">
            <v>0.38690000000000002</v>
          </cell>
          <cell r="J22">
            <v>0.45469999999999999</v>
          </cell>
          <cell r="K22">
            <v>0.52659999999999996</v>
          </cell>
          <cell r="L22">
            <v>0.60250000000000004</v>
          </cell>
          <cell r="M22">
            <v>0.68220000000000003</v>
          </cell>
          <cell r="N22">
            <v>0.76580000000000004</v>
          </cell>
          <cell r="O22">
            <v>0.85289999999999999</v>
          </cell>
          <cell r="P22">
            <v>0.94359999999999999</v>
          </cell>
          <cell r="Q22">
            <v>1.0378000000000001</v>
          </cell>
          <cell r="R22">
            <v>1.1353</v>
          </cell>
          <cell r="S22">
            <v>1.2361</v>
          </cell>
          <cell r="T22">
            <v>1.3401000000000001</v>
          </cell>
          <cell r="U22">
            <v>1.4474</v>
          </cell>
          <cell r="V22">
            <v>1.5577000000000001</v>
          </cell>
          <cell r="W22">
            <v>1.6711</v>
          </cell>
          <cell r="X22">
            <v>1.7875000000000001</v>
          </cell>
          <cell r="Y22">
            <v>1.907</v>
          </cell>
          <cell r="Z22">
            <v>2.0293999999999999</v>
          </cell>
          <cell r="AA22">
            <v>2.1547000000000001</v>
          </cell>
          <cell r="AB22">
            <v>2.2829999999999999</v>
          </cell>
          <cell r="AC22">
            <v>2.4142000000000001</v>
          </cell>
          <cell r="AD22">
            <v>2.5482</v>
          </cell>
          <cell r="AE22">
            <v>2.6850999999999998</v>
          </cell>
          <cell r="AF22">
            <v>2.8249</v>
          </cell>
          <cell r="AG22">
            <v>2.9676</v>
          </cell>
          <cell r="AH22">
            <v>3.1131000000000002</v>
          </cell>
          <cell r="AI22">
            <v>3.2614000000000001</v>
          </cell>
          <cell r="AJ22">
            <v>3.4125999999999999</v>
          </cell>
          <cell r="AK22">
            <v>3.5667</v>
          </cell>
          <cell r="AL22">
            <v>3.7235999999999998</v>
          </cell>
          <cell r="AM22">
            <v>3.8834</v>
          </cell>
          <cell r="AN22">
            <v>4.0461</v>
          </cell>
          <cell r="AO22">
            <v>4.2117000000000004</v>
          </cell>
          <cell r="AP22">
            <v>4.3802000000000003</v>
          </cell>
          <cell r="AQ22">
            <v>4.5515999999999996</v>
          </cell>
          <cell r="AR22">
            <v>4.726</v>
          </cell>
          <cell r="AS22">
            <v>4.9032999999999998</v>
          </cell>
          <cell r="AT22">
            <v>5.0835999999999997</v>
          </cell>
          <cell r="AU22">
            <v>5.2668999999999997</v>
          </cell>
          <cell r="AV22">
            <v>5.4532999999999996</v>
          </cell>
          <cell r="AW22">
            <v>5.6426999999999996</v>
          </cell>
        </row>
        <row r="23">
          <cell r="B23">
            <v>5.0700000000000002E-2</v>
          </cell>
          <cell r="C23">
            <v>8.3599999999999994E-2</v>
          </cell>
          <cell r="D23">
            <v>0.1231</v>
          </cell>
          <cell r="E23">
            <v>0.1686</v>
          </cell>
          <cell r="F23">
            <v>0.21959999999999999</v>
          </cell>
          <cell r="G23">
            <v>0.27600000000000002</v>
          </cell>
          <cell r="H23">
            <v>0.33739999999999998</v>
          </cell>
          <cell r="I23">
            <v>0.40360000000000001</v>
          </cell>
          <cell r="J23">
            <v>0.4743</v>
          </cell>
          <cell r="K23">
            <v>0.54949999999999999</v>
          </cell>
          <cell r="L23">
            <v>0.62880000000000003</v>
          </cell>
          <cell r="M23">
            <v>0.71220000000000006</v>
          </cell>
          <cell r="N23">
            <v>0.79949999999999999</v>
          </cell>
          <cell r="O23">
            <v>0.89059999999999995</v>
          </cell>
          <cell r="P23">
            <v>0.98550000000000004</v>
          </cell>
          <cell r="Q23">
            <v>1.0839000000000001</v>
          </cell>
          <cell r="R23">
            <v>1.1859</v>
          </cell>
          <cell r="S23">
            <v>1.2912999999999999</v>
          </cell>
          <cell r="T23">
            <v>1.4000999999999999</v>
          </cell>
          <cell r="U23">
            <v>1.5123</v>
          </cell>
          <cell r="V23">
            <v>1.6276999999999999</v>
          </cell>
          <cell r="W23">
            <v>1.7463</v>
          </cell>
          <cell r="X23">
            <v>1.8680000000000001</v>
          </cell>
          <cell r="Y23">
            <v>1.9928999999999999</v>
          </cell>
          <cell r="Z23">
            <v>2.1208999999999998</v>
          </cell>
          <cell r="AA23">
            <v>2.2519999999999998</v>
          </cell>
          <cell r="AB23">
            <v>2.3860999999999999</v>
          </cell>
          <cell r="AC23">
            <v>2.5232000000000001</v>
          </cell>
          <cell r="AD23">
            <v>2.6633</v>
          </cell>
          <cell r="AE23">
            <v>2.8062999999999998</v>
          </cell>
          <cell r="AF23">
            <v>2.9523999999999999</v>
          </cell>
          <cell r="AG23">
            <v>3.1013999999999999</v>
          </cell>
          <cell r="AH23">
            <v>3.2532999999999999</v>
          </cell>
          <cell r="AI23">
            <v>3.4081999999999999</v>
          </cell>
          <cell r="AJ23">
            <v>3.5659999999999998</v>
          </cell>
          <cell r="AK23">
            <v>3.7267999999999999</v>
          </cell>
          <cell r="AL23">
            <v>3.8904999999999998</v>
          </cell>
          <cell r="AM23">
            <v>4.0571999999999999</v>
          </cell>
          <cell r="AN23">
            <v>4.2268999999999997</v>
          </cell>
          <cell r="AO23">
            <v>4.3994999999999997</v>
          </cell>
          <cell r="AP23">
            <v>4.5750000000000002</v>
          </cell>
          <cell r="AQ23">
            <v>4.7535999999999996</v>
          </cell>
          <cell r="AR23">
            <v>4.9352</v>
          </cell>
          <cell r="AS23">
            <v>5.1197999999999997</v>
          </cell>
          <cell r="AT23">
            <v>5.3075000000000001</v>
          </cell>
          <cell r="AU23">
            <v>5.4981999999999998</v>
          </cell>
          <cell r="AV23">
            <v>5.6919000000000004</v>
          </cell>
          <cell r="AW23">
            <v>5.8887999999999998</v>
          </cell>
        </row>
        <row r="24">
          <cell r="B24">
            <v>5.2699999999999997E-2</v>
          </cell>
          <cell r="C24">
            <v>8.6999999999999994E-2</v>
          </cell>
          <cell r="D24">
            <v>0.128</v>
          </cell>
          <cell r="E24">
            <v>0.1754</v>
          </cell>
          <cell r="F24">
            <v>0.2286</v>
          </cell>
          <cell r="G24">
            <v>0.2873</v>
          </cell>
          <cell r="H24">
            <v>0.3513</v>
          </cell>
          <cell r="I24">
            <v>0.42030000000000001</v>
          </cell>
          <cell r="J24">
            <v>0.49399999999999999</v>
          </cell>
          <cell r="K24">
            <v>0.57240000000000002</v>
          </cell>
          <cell r="L24">
            <v>0.65510000000000002</v>
          </cell>
          <cell r="M24">
            <v>0.74209999999999998</v>
          </cell>
          <cell r="N24">
            <v>0.83330000000000004</v>
          </cell>
          <cell r="O24">
            <v>0.9284</v>
          </cell>
          <cell r="P24">
            <v>1.0274000000000001</v>
          </cell>
          <cell r="Q24">
            <v>1.1301000000000001</v>
          </cell>
          <cell r="R24">
            <v>1.2365999999999999</v>
          </cell>
          <cell r="S24">
            <v>1.3467</v>
          </cell>
          <cell r="T24">
            <v>1.4602999999999999</v>
          </cell>
          <cell r="U24">
            <v>1.5773999999999999</v>
          </cell>
          <cell r="V24">
            <v>1.6978</v>
          </cell>
          <cell r="W24">
            <v>1.8217000000000001</v>
          </cell>
          <cell r="X24">
            <v>1.9488000000000001</v>
          </cell>
          <cell r="Y24">
            <v>2.0792000000000002</v>
          </cell>
          <cell r="Z24">
            <v>2.2128000000000001</v>
          </cell>
          <cell r="AA24">
            <v>2.3496000000000001</v>
          </cell>
          <cell r="AB24">
            <v>2.4895999999999998</v>
          </cell>
          <cell r="AC24">
            <v>2.6326999999999998</v>
          </cell>
          <cell r="AD24">
            <v>2.7787999999999999</v>
          </cell>
          <cell r="AE24">
            <v>2.9281000000000001</v>
          </cell>
          <cell r="AF24">
            <v>3.0804999999999998</v>
          </cell>
          <cell r="AG24">
            <v>3.2359</v>
          </cell>
          <cell r="AH24">
            <v>3.3942999999999999</v>
          </cell>
          <cell r="AI24">
            <v>3.5558000000000001</v>
          </cell>
          <cell r="AJ24">
            <v>3.7202999999999999</v>
          </cell>
          <cell r="AK24">
            <v>3.8879000000000001</v>
          </cell>
          <cell r="AL24">
            <v>4.0585000000000004</v>
          </cell>
          <cell r="AM24">
            <v>4.2321</v>
          </cell>
          <cell r="AN24">
            <v>4.4088000000000003</v>
          </cell>
          <cell r="AO24">
            <v>4.5884999999999998</v>
          </cell>
          <cell r="AP24">
            <v>4.7713000000000001</v>
          </cell>
          <cell r="AQ24">
            <v>4.9570999999999996</v>
          </cell>
          <cell r="AR24">
            <v>5.1459999999999999</v>
          </cell>
          <cell r="AS24">
            <v>5.3380000000000001</v>
          </cell>
          <cell r="AT24">
            <v>5.5331000000000001</v>
          </cell>
          <cell r="AU24">
            <v>5.7313000000000001</v>
          </cell>
          <cell r="AV24">
            <v>5.9326999999999996</v>
          </cell>
          <cell r="AW24">
            <v>6.1372</v>
          </cell>
        </row>
        <row r="25">
          <cell r="B25">
            <v>5.4699999999999999E-2</v>
          </cell>
          <cell r="C25">
            <v>9.0300000000000005E-2</v>
          </cell>
          <cell r="D25">
            <v>0.13300000000000001</v>
          </cell>
          <cell r="E25">
            <v>0.1822</v>
          </cell>
          <cell r="F25">
            <v>0.23749999999999999</v>
          </cell>
          <cell r="G25">
            <v>0.29859999999999998</v>
          </cell>
          <cell r="H25">
            <v>0.36520000000000002</v>
          </cell>
          <cell r="I25">
            <v>0.437</v>
          </cell>
          <cell r="J25">
            <v>0.51380000000000003</v>
          </cell>
          <cell r="K25">
            <v>0.59530000000000005</v>
          </cell>
          <cell r="L25">
            <v>0.68149999999999999</v>
          </cell>
          <cell r="M25">
            <v>0.77210000000000001</v>
          </cell>
          <cell r="N25">
            <v>0.86709999999999998</v>
          </cell>
          <cell r="O25">
            <v>0.96619999999999995</v>
          </cell>
          <cell r="P25">
            <v>1.0692999999999999</v>
          </cell>
          <cell r="Q25">
            <v>1.1765000000000001</v>
          </cell>
          <cell r="R25">
            <v>1.2874000000000001</v>
          </cell>
          <cell r="S25">
            <v>1.4021999999999999</v>
          </cell>
          <cell r="T25">
            <v>1.5206</v>
          </cell>
          <cell r="U25">
            <v>1.6426000000000001</v>
          </cell>
          <cell r="V25">
            <v>1.7682</v>
          </cell>
          <cell r="W25">
            <v>1.8973</v>
          </cell>
          <cell r="X25">
            <v>2.0297999999999998</v>
          </cell>
          <cell r="Y25">
            <v>2.1657999999999999</v>
          </cell>
          <cell r="Z25">
            <v>2.3050000000000002</v>
          </cell>
          <cell r="AA25">
            <v>2.4476</v>
          </cell>
          <cell r="AB25">
            <v>2.5935000000000001</v>
          </cell>
          <cell r="AC25">
            <v>2.7425999999999999</v>
          </cell>
          <cell r="AD25">
            <v>2.8948999999999998</v>
          </cell>
          <cell r="AE25">
            <v>3.0503999999999998</v>
          </cell>
          <cell r="AF25">
            <v>3.2092000000000001</v>
          </cell>
          <cell r="AG25">
            <v>3.371</v>
          </cell>
          <cell r="AH25">
            <v>3.536</v>
          </cell>
          <cell r="AI25">
            <v>3.7042000000000002</v>
          </cell>
          <cell r="AJ25">
            <v>3.8755000000000002</v>
          </cell>
          <cell r="AK25">
            <v>4.0499000000000001</v>
          </cell>
          <cell r="AL25">
            <v>4.2275</v>
          </cell>
          <cell r="AM25">
            <v>4.4081000000000001</v>
          </cell>
          <cell r="AN25">
            <v>4.5918999999999999</v>
          </cell>
          <cell r="AO25">
            <v>4.7788000000000004</v>
          </cell>
          <cell r="AP25">
            <v>4.9687999999999999</v>
          </cell>
          <cell r="AQ25">
            <v>5.1619999999999999</v>
          </cell>
          <cell r="AR25">
            <v>5.3582999999999998</v>
          </cell>
          <cell r="AS25">
            <v>5.5578000000000003</v>
          </cell>
          <cell r="AT25">
            <v>5.7605000000000004</v>
          </cell>
          <cell r="AU25">
            <v>5.9663000000000004</v>
          </cell>
          <cell r="AV25">
            <v>6.1753</v>
          </cell>
          <cell r="AW25">
            <v>6.3875999999999999</v>
          </cell>
        </row>
        <row r="26">
          <cell r="B26">
            <v>5.67E-2</v>
          </cell>
          <cell r="C26">
            <v>9.3600000000000003E-2</v>
          </cell>
          <cell r="D26">
            <v>0.13789999999999999</v>
          </cell>
          <cell r="E26">
            <v>0.189</v>
          </cell>
          <cell r="F26">
            <v>0.24640000000000001</v>
          </cell>
          <cell r="G26">
            <v>0.30990000000000001</v>
          </cell>
          <cell r="H26">
            <v>0.37909999999999999</v>
          </cell>
          <cell r="I26">
            <v>0.45369999999999999</v>
          </cell>
          <cell r="J26">
            <v>0.53349999999999997</v>
          </cell>
          <cell r="K26">
            <v>0.61829999999999996</v>
          </cell>
          <cell r="L26">
            <v>0.70789999999999997</v>
          </cell>
          <cell r="M26">
            <v>0.80220000000000002</v>
          </cell>
          <cell r="N26">
            <v>0.90090000000000003</v>
          </cell>
          <cell r="O26">
            <v>1.004</v>
          </cell>
          <cell r="P26">
            <v>1.1113999999999999</v>
          </cell>
          <cell r="Q26">
            <v>1.2228000000000001</v>
          </cell>
          <cell r="R26">
            <v>1.3383</v>
          </cell>
          <cell r="S26">
            <v>1.4577</v>
          </cell>
          <cell r="T26">
            <v>1.581</v>
          </cell>
          <cell r="U26">
            <v>1.708</v>
          </cell>
          <cell r="V26">
            <v>1.8388</v>
          </cell>
          <cell r="W26">
            <v>1.9731000000000001</v>
          </cell>
          <cell r="X26">
            <v>2.1111</v>
          </cell>
          <cell r="Y26">
            <v>2.2526000000000002</v>
          </cell>
          <cell r="Z26">
            <v>2.3975</v>
          </cell>
          <cell r="AA26">
            <v>2.5459999999999998</v>
          </cell>
          <cell r="AB26">
            <v>2.6978</v>
          </cell>
          <cell r="AC26">
            <v>2.8529</v>
          </cell>
          <cell r="AD26">
            <v>3.0114000000000001</v>
          </cell>
          <cell r="AE26">
            <v>3.1732999999999998</v>
          </cell>
          <cell r="AF26">
            <v>3.3384</v>
          </cell>
          <cell r="AG26">
            <v>3.5068000000000001</v>
          </cell>
          <cell r="AH26">
            <v>3.6783999999999999</v>
          </cell>
          <cell r="AI26">
            <v>3.8532999999999999</v>
          </cell>
          <cell r="AJ26">
            <v>4.0313999999999997</v>
          </cell>
          <cell r="AK26">
            <v>4.2127999999999997</v>
          </cell>
          <cell r="AL26">
            <v>4.3973000000000004</v>
          </cell>
          <cell r="AM26">
            <v>4.5850999999999997</v>
          </cell>
          <cell r="AN26">
            <v>4.7759999999999998</v>
          </cell>
          <cell r="AO26">
            <v>4.9702000000000002</v>
          </cell>
          <cell r="AP26">
            <v>5.1676000000000002</v>
          </cell>
          <cell r="AQ26">
            <v>5.3681999999999999</v>
          </cell>
          <cell r="AR26">
            <v>5.5720000000000001</v>
          </cell>
          <cell r="AS26">
            <v>5.7790999999999997</v>
          </cell>
          <cell r="AT26">
            <v>5.9893999999999998</v>
          </cell>
          <cell r="AU26">
            <v>6.2028999999999996</v>
          </cell>
          <cell r="AV26">
            <v>6.4196999999999997</v>
          </cell>
          <cell r="AW26">
            <v>6.6398000000000001</v>
          </cell>
        </row>
        <row r="27">
          <cell r="B27">
            <v>5.8700000000000002E-2</v>
          </cell>
          <cell r="C27">
            <v>9.7000000000000003E-2</v>
          </cell>
          <cell r="D27">
            <v>0.14280000000000001</v>
          </cell>
          <cell r="E27">
            <v>0.1958</v>
          </cell>
          <cell r="F27">
            <v>0.25540000000000002</v>
          </cell>
          <cell r="G27">
            <v>0.32119999999999999</v>
          </cell>
          <cell r="H27">
            <v>0.39300000000000002</v>
          </cell>
          <cell r="I27">
            <v>0.47039999999999998</v>
          </cell>
          <cell r="J27">
            <v>0.55330000000000001</v>
          </cell>
          <cell r="K27">
            <v>0.64129999999999998</v>
          </cell>
          <cell r="L27">
            <v>0.73440000000000005</v>
          </cell>
          <cell r="M27">
            <v>0.83230000000000004</v>
          </cell>
          <cell r="N27">
            <v>0.93479999999999996</v>
          </cell>
          <cell r="O27">
            <v>1.042</v>
          </cell>
          <cell r="P27">
            <v>1.1535</v>
          </cell>
          <cell r="Q27">
            <v>1.2693000000000001</v>
          </cell>
          <cell r="R27">
            <v>1.3893</v>
          </cell>
          <cell r="S27">
            <v>1.5134000000000001</v>
          </cell>
          <cell r="T27">
            <v>1.6415999999999999</v>
          </cell>
          <cell r="U27">
            <v>1.7736000000000001</v>
          </cell>
          <cell r="V27">
            <v>1.9095</v>
          </cell>
          <cell r="W27">
            <v>2.0491999999999999</v>
          </cell>
          <cell r="X27">
            <v>2.1926000000000001</v>
          </cell>
          <cell r="Y27">
            <v>2.3395999999999999</v>
          </cell>
          <cell r="Z27">
            <v>2.4903</v>
          </cell>
          <cell r="AA27">
            <v>2.6446000000000001</v>
          </cell>
          <cell r="AB27">
            <v>2.8024</v>
          </cell>
          <cell r="AC27">
            <v>2.9636999999999998</v>
          </cell>
          <cell r="AD27">
            <v>3.1284000000000001</v>
          </cell>
          <cell r="AE27">
            <v>3.2966000000000002</v>
          </cell>
          <cell r="AF27">
            <v>3.4681000000000002</v>
          </cell>
          <cell r="AG27">
            <v>3.6431</v>
          </cell>
          <cell r="AH27">
            <v>3.8214000000000001</v>
          </cell>
          <cell r="AI27">
            <v>4.0030999999999999</v>
          </cell>
          <cell r="AJ27">
            <v>4.1881000000000004</v>
          </cell>
          <cell r="AK27">
            <v>4.3764000000000003</v>
          </cell>
          <cell r="AL27">
            <v>4.5679999999999996</v>
          </cell>
          <cell r="AM27">
            <v>4.7629000000000001</v>
          </cell>
          <cell r="AN27">
            <v>4.9611999999999998</v>
          </cell>
          <cell r="AO27">
            <v>5.1627000000000001</v>
          </cell>
          <cell r="AP27">
            <v>5.3674999999999997</v>
          </cell>
          <cell r="AQ27">
            <v>5.5755999999999997</v>
          </cell>
          <cell r="AR27">
            <v>5.7869999999999999</v>
          </cell>
          <cell r="AS27">
            <v>6.0016999999999996</v>
          </cell>
          <cell r="AT27">
            <v>6.2198000000000002</v>
          </cell>
          <cell r="AU27">
            <v>6.4410999999999996</v>
          </cell>
          <cell r="AV27">
            <v>6.6657999999999999</v>
          </cell>
          <cell r="AW27">
            <v>6.8937999999999997</v>
          </cell>
        </row>
        <row r="28">
          <cell r="B28">
            <v>6.0699999999999997E-2</v>
          </cell>
          <cell r="C28">
            <v>0.1003</v>
          </cell>
          <cell r="D28">
            <v>0.14779999999999999</v>
          </cell>
          <cell r="E28">
            <v>0.2026</v>
          </cell>
          <cell r="F28">
            <v>0.26429999999999998</v>
          </cell>
          <cell r="G28">
            <v>0.33250000000000002</v>
          </cell>
          <cell r="H28">
            <v>0.40689999999999998</v>
          </cell>
          <cell r="I28">
            <v>0.48709999999999998</v>
          </cell>
          <cell r="J28">
            <v>0.57299999999999995</v>
          </cell>
          <cell r="K28">
            <v>0.6643</v>
          </cell>
          <cell r="L28">
            <v>0.76080000000000003</v>
          </cell>
          <cell r="M28">
            <v>0.86240000000000006</v>
          </cell>
          <cell r="N28">
            <v>0.96879999999999999</v>
          </cell>
          <cell r="O28">
            <v>1.0799000000000001</v>
          </cell>
          <cell r="P28">
            <v>1.1956</v>
          </cell>
          <cell r="Q28">
            <v>1.3158000000000001</v>
          </cell>
          <cell r="R28">
            <v>1.4403999999999999</v>
          </cell>
          <cell r="S28">
            <v>1.5691999999999999</v>
          </cell>
          <cell r="T28">
            <v>1.7021999999999999</v>
          </cell>
          <cell r="U28">
            <v>1.8392999999999999</v>
          </cell>
          <cell r="V28">
            <v>1.9803999999999999</v>
          </cell>
          <cell r="W28">
            <v>2.1254</v>
          </cell>
          <cell r="X28">
            <v>2.2742</v>
          </cell>
          <cell r="Y28">
            <v>2.4268999999999998</v>
          </cell>
          <cell r="Z28">
            <v>2.5834000000000001</v>
          </cell>
          <cell r="AA28">
            <v>2.7435</v>
          </cell>
          <cell r="AB28">
            <v>2.9073000000000002</v>
          </cell>
          <cell r="AC28">
            <v>3.0747</v>
          </cell>
          <cell r="AD28">
            <v>3.2456999999999998</v>
          </cell>
          <cell r="AE28">
            <v>3.4203000000000001</v>
          </cell>
          <cell r="AF28">
            <v>3.5983999999999998</v>
          </cell>
          <cell r="AG28">
            <v>3.7799</v>
          </cell>
          <cell r="AH28">
            <v>3.9649999999999999</v>
          </cell>
          <cell r="AI28">
            <v>4.1535000000000002</v>
          </cell>
          <cell r="AJ28">
            <v>4.3453999999999997</v>
          </cell>
          <cell r="AK28">
            <v>4.5407000000000002</v>
          </cell>
          <cell r="AL28">
            <v>4.7394999999999996</v>
          </cell>
          <cell r="AM28">
            <v>4.9416000000000002</v>
          </cell>
          <cell r="AN28">
            <v>5.1471999999999998</v>
          </cell>
          <cell r="AO28">
            <v>5.3560999999999996</v>
          </cell>
          <cell r="AP28">
            <v>5.5683999999999996</v>
          </cell>
          <cell r="AQ28">
            <v>5.7840999999999996</v>
          </cell>
          <cell r="AR28">
            <v>6.0031999999999996</v>
          </cell>
          <cell r="AS28">
            <v>6.2256999999999998</v>
          </cell>
          <cell r="AT28">
            <v>6.4515000000000002</v>
          </cell>
          <cell r="AU28">
            <v>6.6807999999999996</v>
          </cell>
          <cell r="AV28">
            <v>6.9134000000000002</v>
          </cell>
          <cell r="AW28">
            <v>7.1494999999999997</v>
          </cell>
        </row>
        <row r="29">
          <cell r="B29">
            <v>6.2700000000000006E-2</v>
          </cell>
          <cell r="C29">
            <v>0.1036</v>
          </cell>
          <cell r="D29">
            <v>0.1527</v>
          </cell>
          <cell r="E29">
            <v>0.2094</v>
          </cell>
          <cell r="F29">
            <v>0.2732</v>
          </cell>
          <cell r="G29">
            <v>0.34379999999999999</v>
          </cell>
          <cell r="H29">
            <v>0.42080000000000001</v>
          </cell>
          <cell r="I29">
            <v>0.50390000000000001</v>
          </cell>
          <cell r="J29">
            <v>0.59279999999999999</v>
          </cell>
          <cell r="K29">
            <v>0.68730000000000002</v>
          </cell>
          <cell r="L29">
            <v>0.7873</v>
          </cell>
          <cell r="M29">
            <v>0.89249999999999996</v>
          </cell>
          <cell r="N29">
            <v>1.0026999999999999</v>
          </cell>
          <cell r="O29">
            <v>1.1178999999999999</v>
          </cell>
          <cell r="P29">
            <v>1.2379</v>
          </cell>
          <cell r="Q29">
            <v>1.3624000000000001</v>
          </cell>
          <cell r="R29">
            <v>1.4916</v>
          </cell>
          <cell r="S29">
            <v>1.6251</v>
          </cell>
          <cell r="T29">
            <v>1.7629999999999999</v>
          </cell>
          <cell r="U29">
            <v>1.9051</v>
          </cell>
          <cell r="V29">
            <v>2.0514000000000001</v>
          </cell>
          <cell r="W29">
            <v>2.2017000000000002</v>
          </cell>
          <cell r="X29">
            <v>2.3561000000000001</v>
          </cell>
          <cell r="Y29">
            <v>2.5144000000000002</v>
          </cell>
          <cell r="Z29">
            <v>2.6766000000000001</v>
          </cell>
          <cell r="AA29">
            <v>2.8426999999999998</v>
          </cell>
          <cell r="AB29">
            <v>3.0125000000000002</v>
          </cell>
          <cell r="AC29">
            <v>3.1861000000000002</v>
          </cell>
          <cell r="AD29">
            <v>3.3633999999999999</v>
          </cell>
          <cell r="AE29">
            <v>3.5444</v>
          </cell>
          <cell r="AF29">
            <v>3.7290000000000001</v>
          </cell>
          <cell r="AG29">
            <v>3.9171999999999998</v>
          </cell>
          <cell r="AH29">
            <v>4.109</v>
          </cell>
          <cell r="AI29">
            <v>4.3044000000000002</v>
          </cell>
          <cell r="AJ29">
            <v>4.5033000000000003</v>
          </cell>
          <cell r="AK29">
            <v>4.7057000000000002</v>
          </cell>
          <cell r="AL29">
            <v>4.9116999999999997</v>
          </cell>
          <cell r="AM29">
            <v>5.1211000000000002</v>
          </cell>
          <cell r="AN29">
            <v>5.3339999999999996</v>
          </cell>
          <cell r="AO29">
            <v>5.5503999999999998</v>
          </cell>
          <cell r="AP29">
            <v>5.7702999999999998</v>
          </cell>
          <cell r="AQ29">
            <v>5.9936999999999996</v>
          </cell>
          <cell r="AR29">
            <v>6.2205000000000004</v>
          </cell>
          <cell r="AS29">
            <v>6.4508000000000001</v>
          </cell>
          <cell r="AT29">
            <v>6.6844999999999999</v>
          </cell>
          <cell r="AU29">
            <v>6.9217000000000004</v>
          </cell>
          <cell r="AV29">
            <v>7.1623999999999999</v>
          </cell>
          <cell r="AW29">
            <v>7.4066000000000001</v>
          </cell>
        </row>
        <row r="30">
          <cell r="B30">
            <v>6.4799999999999996E-2</v>
          </cell>
          <cell r="C30">
            <v>0.107</v>
          </cell>
          <cell r="D30">
            <v>0.15770000000000001</v>
          </cell>
          <cell r="E30">
            <v>0.2162</v>
          </cell>
          <cell r="F30">
            <v>0.28220000000000001</v>
          </cell>
          <cell r="G30">
            <v>0.35510000000000003</v>
          </cell>
          <cell r="H30">
            <v>0.43469999999999998</v>
          </cell>
          <cell r="I30">
            <v>0.52059999999999995</v>
          </cell>
          <cell r="J30">
            <v>0.61260000000000003</v>
          </cell>
          <cell r="K30">
            <v>0.71040000000000003</v>
          </cell>
          <cell r="L30">
            <v>0.81379999999999997</v>
          </cell>
          <cell r="M30">
            <v>0.92259999999999998</v>
          </cell>
          <cell r="N30">
            <v>1.0367</v>
          </cell>
          <cell r="O30">
            <v>1.1558999999999999</v>
          </cell>
          <cell r="P30">
            <v>1.2801</v>
          </cell>
          <cell r="Q30">
            <v>1.4091</v>
          </cell>
          <cell r="R30">
            <v>1.5427999999999999</v>
          </cell>
          <cell r="S30">
            <v>1.6811</v>
          </cell>
          <cell r="T30">
            <v>1.8238000000000001</v>
          </cell>
          <cell r="U30">
            <v>1.9710000000000001</v>
          </cell>
          <cell r="V30">
            <v>2.1225000000000001</v>
          </cell>
          <cell r="W30">
            <v>2.2782</v>
          </cell>
          <cell r="X30">
            <v>2.4380999999999999</v>
          </cell>
          <cell r="Y30">
            <v>2.6021000000000001</v>
          </cell>
          <cell r="Z30">
            <v>2.7700999999999998</v>
          </cell>
          <cell r="AA30">
            <v>2.9420999999999999</v>
          </cell>
          <cell r="AB30">
            <v>3.1179999999999999</v>
          </cell>
          <cell r="AC30">
            <v>3.2978000000000001</v>
          </cell>
          <cell r="AD30">
            <v>3.4815</v>
          </cell>
          <cell r="AE30">
            <v>3.6688999999999998</v>
          </cell>
          <cell r="AF30">
            <v>3.8601000000000001</v>
          </cell>
          <cell r="AG30">
            <v>4.0549999999999997</v>
          </cell>
          <cell r="AH30">
            <v>4.2535999999999996</v>
          </cell>
          <cell r="AI30">
            <v>4.4558999999999997</v>
          </cell>
          <cell r="AJ30">
            <v>4.6618000000000004</v>
          </cell>
          <cell r="AK30">
            <v>4.8714000000000004</v>
          </cell>
          <cell r="AL30">
            <v>5.0846</v>
          </cell>
          <cell r="AM30">
            <v>5.3013000000000003</v>
          </cell>
          <cell r="AN30">
            <v>5.5217000000000001</v>
          </cell>
          <cell r="AO30">
            <v>5.7455999999999996</v>
          </cell>
          <cell r="AP30">
            <v>5.9730999999999996</v>
          </cell>
          <cell r="AQ30">
            <v>6.2042000000000002</v>
          </cell>
          <cell r="AR30">
            <v>6.4387999999999996</v>
          </cell>
          <cell r="AS30">
            <v>6.6769999999999996</v>
          </cell>
          <cell r="AT30">
            <v>6.9187000000000003</v>
          </cell>
          <cell r="AU30">
            <v>7.1639999999999997</v>
          </cell>
          <cell r="AV30">
            <v>7.4127999999999998</v>
          </cell>
          <cell r="AW30">
            <v>7.6651999999999996</v>
          </cell>
        </row>
        <row r="31">
          <cell r="B31">
            <v>6.6799999999999998E-2</v>
          </cell>
          <cell r="C31">
            <v>0.1103</v>
          </cell>
          <cell r="D31">
            <v>0.16259999999999999</v>
          </cell>
          <cell r="E31">
            <v>0.223</v>
          </cell>
          <cell r="F31">
            <v>0.29110000000000003</v>
          </cell>
          <cell r="G31">
            <v>0.3664</v>
          </cell>
          <cell r="H31">
            <v>0.4486</v>
          </cell>
          <cell r="I31">
            <v>0.5373</v>
          </cell>
          <cell r="J31">
            <v>0.63239999999999996</v>
          </cell>
          <cell r="K31">
            <v>0.73340000000000005</v>
          </cell>
          <cell r="L31">
            <v>0.84030000000000005</v>
          </cell>
          <cell r="M31">
            <v>0.95279999999999998</v>
          </cell>
          <cell r="N31">
            <v>1.0708</v>
          </cell>
          <cell r="O31">
            <v>1.194</v>
          </cell>
          <cell r="P31">
            <v>1.3224</v>
          </cell>
          <cell r="Q31">
            <v>1.4558</v>
          </cell>
          <cell r="R31">
            <v>1.5941000000000001</v>
          </cell>
          <cell r="S31">
            <v>1.7371000000000001</v>
          </cell>
          <cell r="T31">
            <v>1.8848</v>
          </cell>
          <cell r="U31">
            <v>2.0369999999999999</v>
          </cell>
          <cell r="V31">
            <v>2.1938</v>
          </cell>
          <cell r="W31">
            <v>2.3549000000000002</v>
          </cell>
          <cell r="X31">
            <v>2.5203000000000002</v>
          </cell>
          <cell r="Y31">
            <v>2.69</v>
          </cell>
          <cell r="Z31">
            <v>2.8637999999999999</v>
          </cell>
          <cell r="AA31">
            <v>3.0417999999999998</v>
          </cell>
          <cell r="AB31">
            <v>3.2238000000000002</v>
          </cell>
          <cell r="AC31">
            <v>3.4098000000000002</v>
          </cell>
          <cell r="AD31">
            <v>3.5998000000000001</v>
          </cell>
          <cell r="AE31">
            <v>3.7936999999999999</v>
          </cell>
          <cell r="AF31">
            <v>3.9914999999999998</v>
          </cell>
          <cell r="AG31">
            <v>4.1932</v>
          </cell>
          <cell r="AH31">
            <v>4.3986000000000001</v>
          </cell>
          <cell r="AI31">
            <v>4.6078999999999999</v>
          </cell>
          <cell r="AJ31">
            <v>4.8209</v>
          </cell>
          <cell r="AK31">
            <v>5.0376000000000003</v>
          </cell>
          <cell r="AL31">
            <v>5.2580999999999998</v>
          </cell>
          <cell r="AM31">
            <v>5.4823000000000004</v>
          </cell>
          <cell r="AN31">
            <v>5.7100999999999997</v>
          </cell>
          <cell r="AO31">
            <v>5.9416000000000002</v>
          </cell>
          <cell r="AP31">
            <v>6.1768000000000001</v>
          </cell>
          <cell r="AQ31">
            <v>6.4156000000000004</v>
          </cell>
          <cell r="AR31">
            <v>6.6581000000000001</v>
          </cell>
          <cell r="AS31">
            <v>6.9042000000000003</v>
          </cell>
          <cell r="AT31">
            <v>7.1539999999999999</v>
          </cell>
          <cell r="AU31">
            <v>7.4074</v>
          </cell>
          <cell r="AV31">
            <v>7.6643999999999997</v>
          </cell>
          <cell r="AW31">
            <v>7.9250999999999996</v>
          </cell>
        </row>
        <row r="32">
          <cell r="B32">
            <v>6.88E-2</v>
          </cell>
          <cell r="C32">
            <v>0.11360000000000001</v>
          </cell>
          <cell r="D32">
            <v>0.16750000000000001</v>
          </cell>
          <cell r="E32">
            <v>0.22989999999999999</v>
          </cell>
          <cell r="F32">
            <v>0.30009999999999998</v>
          </cell>
          <cell r="G32">
            <v>0.37780000000000002</v>
          </cell>
          <cell r="H32">
            <v>0.46250000000000002</v>
          </cell>
          <cell r="I32">
            <v>0.55410000000000004</v>
          </cell>
          <cell r="J32">
            <v>0.6522</v>
          </cell>
          <cell r="K32">
            <v>0.75649999999999995</v>
          </cell>
          <cell r="L32">
            <v>0.86680000000000001</v>
          </cell>
          <cell r="M32">
            <v>0.98299999999999998</v>
          </cell>
          <cell r="N32">
            <v>1.1048</v>
          </cell>
          <cell r="O32">
            <v>1.2321</v>
          </cell>
          <cell r="P32">
            <v>1.3647</v>
          </cell>
          <cell r="Q32">
            <v>1.5025999999999999</v>
          </cell>
          <cell r="R32">
            <v>1.6454</v>
          </cell>
          <cell r="S32">
            <v>1.7931999999999999</v>
          </cell>
          <cell r="T32">
            <v>1.9458</v>
          </cell>
          <cell r="U32">
            <v>2.1032000000000002</v>
          </cell>
          <cell r="V32">
            <v>2.2650999999999999</v>
          </cell>
          <cell r="W32">
            <v>2.4316</v>
          </cell>
          <cell r="X32">
            <v>2.6025999999999998</v>
          </cell>
          <cell r="Y32">
            <v>2.778</v>
          </cell>
          <cell r="Z32">
            <v>2.9577</v>
          </cell>
          <cell r="AA32">
            <v>3.1415999999999999</v>
          </cell>
          <cell r="AB32">
            <v>3.3298000000000001</v>
          </cell>
          <cell r="AC32">
            <v>3.5219999999999998</v>
          </cell>
          <cell r="AD32">
            <v>3.7183999999999999</v>
          </cell>
          <cell r="AE32">
            <v>3.9188999999999998</v>
          </cell>
          <cell r="AF32">
            <v>4.1233000000000004</v>
          </cell>
          <cell r="AG32">
            <v>4.3316999999999997</v>
          </cell>
          <cell r="AH32">
            <v>4.5441000000000003</v>
          </cell>
          <cell r="AI32">
            <v>4.7603</v>
          </cell>
          <cell r="AJ32">
            <v>4.9804000000000004</v>
          </cell>
          <cell r="AK32">
            <v>5.2043999999999997</v>
          </cell>
          <cell r="AL32">
            <v>5.4321999999999999</v>
          </cell>
          <cell r="AM32">
            <v>5.6638000000000002</v>
          </cell>
          <cell r="AN32">
            <v>5.8992000000000004</v>
          </cell>
          <cell r="AO32">
            <v>6.1383999999999999</v>
          </cell>
          <cell r="AP32">
            <v>6.3813000000000004</v>
          </cell>
          <cell r="AQ32">
            <v>6.6279000000000003</v>
          </cell>
          <cell r="AR32">
            <v>6.8784000000000001</v>
          </cell>
          <cell r="AS32">
            <v>7.1325000000000003</v>
          </cell>
          <cell r="AT32">
            <v>7.3903999999999996</v>
          </cell>
          <cell r="AU32">
            <v>7.6519000000000004</v>
          </cell>
          <cell r="AV32">
            <v>7.9173</v>
          </cell>
          <cell r="AW32">
            <v>8.1862999999999992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목차"/>
      <sheetName val="산출1"/>
      <sheetName val="산출2"/>
      <sheetName val="laroux"/>
      <sheetName val="관급자재대"/>
      <sheetName val="강원소나무"/>
      <sheetName val="낙엽송"/>
      <sheetName val="상수리"/>
      <sheetName val="신갈"/>
      <sheetName val="잣나무"/>
      <sheetName val="수량산출"/>
      <sheetName val="정공공사"/>
      <sheetName val="데이타"/>
      <sheetName val="식재인부"/>
      <sheetName val="1공구"/>
      <sheetName val="일위대가"/>
      <sheetName val="일위대가목록"/>
      <sheetName val="산출내역서2"/>
      <sheetName val="산출내역서1"/>
      <sheetName val="인자기준_2007"/>
      <sheetName val="할인_할증률산정"/>
      <sheetName val="금액단가표"/>
      <sheetName val="자료기입"/>
      <sheetName val="예정공정표(장기간)"/>
      <sheetName val="수량"/>
      <sheetName val="날개벽"/>
      <sheetName val="거래처관리"/>
      <sheetName val="지점별강우량"/>
      <sheetName val="H-PILE수량집계"/>
      <sheetName val="06 일위대가목록"/>
      <sheetName val="unitpric"/>
      <sheetName val="자재단가"/>
    </sheetNames>
    <sheetDataSet>
      <sheetData sheetId="0">
        <row r="723">
          <cell r="A723">
            <v>17</v>
          </cell>
        </row>
      </sheetData>
      <sheetData sheetId="1" refreshError="1">
        <row r="723">
          <cell r="A723">
            <v>17</v>
          </cell>
        </row>
      </sheetData>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요소"/>
      <sheetName val="설계품셈적용기준"/>
      <sheetName val="표지"/>
      <sheetName val="속지"/>
      <sheetName val="목차"/>
      <sheetName val="위치도"/>
      <sheetName val="현장사진"/>
      <sheetName val="설계설명서"/>
      <sheetName val="설계적용기준"/>
      <sheetName val="시방서"/>
      <sheetName val="어린나무전문시방서"/>
      <sheetName val="소반별시방서"/>
      <sheetName val="예정공정표"/>
      <sheetName val="소요인원산출서"/>
      <sheetName val="대상지조서"/>
      <sheetName val="임소반조서"/>
      <sheetName val="GPS좌표값"/>
      <sheetName val="사업비원가계산서"/>
      <sheetName val="총괄설계내역서"/>
      <sheetName val="설계내역서"/>
      <sheetName val="설계내역서 (덩굴)"/>
      <sheetName val="단가산출서"/>
      <sheetName val="덩굴걷기단가산출서"/>
      <sheetName val="수량산출서"/>
      <sheetName val="표준지조사 내역서"/>
      <sheetName val="표준지조사집계표"/>
      <sheetName val="표준지조사야장"/>
      <sheetName val="경사분석"/>
      <sheetName val="책임기술자 자격증(사본)"/>
      <sheetName val="사업자등록증(사본)"/>
      <sheetName val="물가자료"/>
      <sheetName val="도면용"/>
      <sheetName val="간지"/>
      <sheetName val="Sheet1"/>
      <sheetName val="표준지요소"/>
      <sheetName val="Sheet2"/>
    </sheetNames>
    <sheetDataSet>
      <sheetData sheetId="0">
        <row r="49">
          <cell r="B49" t="str">
            <v>2026년 어린나무가꾸기사업</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ow r="6">
          <cell r="A6" t="str">
            <v>1-0</v>
          </cell>
        </row>
      </sheetData>
      <sheetData sheetId="24"/>
      <sheetData sheetId="25"/>
      <sheetData sheetId="26"/>
      <sheetData sheetId="27"/>
      <sheetData sheetId="28"/>
      <sheetData sheetId="29"/>
      <sheetData sheetId="30"/>
      <sheetData sheetId="31"/>
      <sheetData sheetId="32"/>
      <sheetData sheetId="33"/>
      <sheetData sheetId="34"/>
      <sheetData sheetId="35"/>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목(가-마)"/>
      <sheetName val="수목(바-주목)"/>
      <sheetName val="수목(중국단풍-)"/>
      <sheetName val="식재인부"/>
      <sheetName val="지주목수"/>
      <sheetName val="데이타"/>
      <sheetName val="VXXXXX"/>
      <sheetName val="일위대가"/>
      <sheetName val="일위대가(내역)"/>
      <sheetName val="foxz"/>
      <sheetName val="표지"/>
      <sheetName val="실행집계"/>
      <sheetName val="원실행"/>
      <sheetName val="공통가설계"/>
      <sheetName val="공통가설비"/>
      <sheetName val="현관계"/>
      <sheetName val="현관"/>
      <sheetName val="원가LIST"/>
      <sheetName val="월별투입계획"/>
      <sheetName val="[수목일위.XLS][수목일위.XLS]el\설계서\수목일위"/>
      <sheetName val="___"/>
      <sheetName val="현황"/>
      <sheetName val="현황(1공구)"/>
      <sheetName val="현황(2공구)"/>
      <sheetName val="현황(3공구)"/>
      <sheetName val="간지"/>
      <sheetName val="1공구 단가 (정원)"/>
      <sheetName val="1공구 단가 (산광)"/>
      <sheetName val="1공구 단가 (용호)"/>
      <sheetName val="간지 (2)"/>
      <sheetName val="2공구 단가(인성)"/>
      <sheetName val="2공구 단가(대동)"/>
      <sheetName val="2공구 단가(산광)"/>
      <sheetName val="Sheet3"/>
      <sheetName val="터널구조물산근"/>
      <sheetName val="도로구조물산근"/>
      <sheetName val="Sheet1"/>
      <sheetName val="Sheet2"/>
      <sheetName val="터널굴착단산"/>
      <sheetName val="장약패턴90M2"/>
      <sheetName val="토공산근"/>
      <sheetName val="단가산출근거"/>
      <sheetName val="실행내역서"/>
      <sheetName val="1.토공"/>
      <sheetName val="2.배수공"/>
      <sheetName val="3.구조물공"/>
      <sheetName val="4.포장공"/>
      <sheetName val="5부대공"/>
      <sheetName val="6사급자재대"/>
      <sheetName val="공통가설공"/>
      <sheetName val="BASIC1"/>
      <sheetName val="재료비"/>
      <sheetName val="노무비"/>
      <sheetName val="중기비"/>
      <sheetName val="Sheet4"/>
      <sheetName val="설계가"/>
      <sheetName val="구조물공수량명세서"/>
      <sheetName val="공사비"/>
      <sheetName val="단가산출"/>
      <sheetName val="가드레일산근"/>
      <sheetName val="수량집계표"/>
      <sheetName val="수량"/>
      <sheetName val="단가비교"/>
      <sheetName val="적용2002"/>
      <sheetName val="중기"/>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PACKING LIST"/>
      <sheetName val="조경공사(총괄)"/>
      <sheetName val="내역"/>
      <sheetName val="수목일위"/>
      <sheetName val="기초일위"/>
      <sheetName val="시설일위"/>
      <sheetName val="지주목 및 비료산출기준"/>
      <sheetName val="지주목및비료산출"/>
      <sheetName val="시설물수량산출서"/>
      <sheetName val="노임"/>
      <sheetName val="관접합및부설"/>
      <sheetName val="단가"/>
      <sheetName val="1. 설계예산서"/>
      <sheetName val="2. 목차"/>
      <sheetName val="3.설계설명서"/>
      <sheetName val="4.시방서갑지"/>
      <sheetName val="5.시방서(일반시방서)"/>
      <sheetName val="6.시방서갑지(특기)"/>
      <sheetName val="7.예정공정표"/>
      <sheetName val="예정공정표"/>
      <sheetName val="8. 설계예산서"/>
      <sheetName val="16.설계서용지(갑)"/>
      <sheetName val="17. 내역서갑지"/>
      <sheetName val="원가계산서"/>
      <sheetName val="공종별집계표"/>
      <sheetName val="내 역 서"/>
      <sheetName val="일 위 대 가 표"/>
      <sheetName val="일위대가표(자동제어반제작)"/>
      <sheetName val="수 량 산 출 서"/>
      <sheetName val="계통도갑지"/>
      <sheetName val="전차선로 물량표"/>
      <sheetName val="한강운반비"/>
      <sheetName val="#REF"/>
      <sheetName val="자재"/>
      <sheetName val="공통(20-91)"/>
      <sheetName val="원가"/>
      <sheetName val="수량집계A"/>
      <sheetName val="철근집계A"/>
      <sheetName val="진주방향"/>
      <sheetName val="일위대가표"/>
      <sheetName val="총괄내역서"/>
      <sheetName val="물가시세"/>
      <sheetName val="DATE"/>
      <sheetName val="일위대가 "/>
      <sheetName val="원가서"/>
      <sheetName val="AS포장복구 "/>
      <sheetName val="건축2"/>
      <sheetName val="수목데이타"/>
      <sheetName val="1,2공구원가계산서"/>
      <sheetName val="2공구산출내역"/>
      <sheetName val="1공구산출내역서"/>
      <sheetName val="준검 내역서"/>
      <sheetName val="투찰"/>
      <sheetName val="내역서"/>
      <sheetName val="견적"/>
      <sheetName val="공사비산출내역"/>
      <sheetName val="별표집계"/>
      <sheetName val="실행(ALT1)"/>
      <sheetName val="변수값"/>
      <sheetName val="중기상차"/>
      <sheetName val="AS복구"/>
      <sheetName val="중기터파기"/>
      <sheetName val="노무"/>
      <sheetName val="가설공사비"/>
      <sheetName val="도로구조공사비"/>
      <sheetName val="도로토공공사비"/>
      <sheetName val="여수토공사비"/>
      <sheetName val="문학간접"/>
      <sheetName val="간접"/>
      <sheetName val="Total"/>
      <sheetName val="단가대비표"/>
      <sheetName val="수량산출"/>
      <sheetName val="BOJUNGGM"/>
      <sheetName val="연습"/>
      <sheetName val="실행(표지,갑,을)"/>
      <sheetName val="b_balju_cho"/>
      <sheetName val="금액"/>
      <sheetName val="기계경비산출기준"/>
      <sheetName val="기본단가표"/>
      <sheetName val="토공"/>
      <sheetName val="조건"/>
      <sheetName val="장비집계"/>
      <sheetName val="공사개요"/>
      <sheetName val="nys"/>
      <sheetName val="수량산출서"/>
      <sheetName val="가시설"/>
      <sheetName val="기초단가"/>
      <sheetName val="자료"/>
      <sheetName val="자재단가조사표-수목"/>
      <sheetName val="변경내역"/>
      <sheetName val="시설물일위"/>
      <sheetName val="가설공사"/>
      <sheetName val="단가결정"/>
      <sheetName val="내역아"/>
      <sheetName val="울타리"/>
      <sheetName val="1차증가원가계산"/>
      <sheetName val="2003상반기노임기준"/>
      <sheetName val="기준액"/>
      <sheetName val="토공총괄표"/>
      <sheetName val="공사요율산출표"/>
      <sheetName val="공사설명서"/>
      <sheetName val="계산서(곡선부)"/>
      <sheetName val="포장재료집계표"/>
      <sheetName val="요율"/>
      <sheetName val="노임단가"/>
      <sheetName val="갑지"/>
      <sheetName val="전기일위목록"/>
      <sheetName val="전기대가"/>
      <sheetName val="산출조서표지"/>
      <sheetName val="공량산출"/>
      <sheetName val="단가산출_목록"/>
      <sheetName val="수목표준대가"/>
      <sheetName val="일위목록"/>
      <sheetName val="결재판"/>
      <sheetName val="제출내역 (2)"/>
      <sheetName val="계정"/>
      <sheetName val="관급자재"/>
      <sheetName val="폐기물"/>
      <sheetName val="값"/>
      <sheetName val="중기조종사 단위단가"/>
      <sheetName val="내역서생태통로"/>
      <sheetName val="원가계산(생태통로)"/>
      <sheetName val="생태통로"/>
      <sheetName val="내역서(석산부지)"/>
      <sheetName val="원가계산(석산부지)"/>
      <sheetName val="석산부지녹화"/>
      <sheetName val="일위대가목록(식재)"/>
      <sheetName val="일위대가 (식재)"/>
      <sheetName val="자재단가(식재)"/>
      <sheetName val="노임단가(식재)"/>
      <sheetName val="70%"/>
      <sheetName val="-치수표(곡선부)"/>
      <sheetName val="골재집계"/>
      <sheetName val="-레미콘집계"/>
      <sheetName val="-몰탈콘크리트"/>
      <sheetName val="자갈,시멘트,모래산출"/>
      <sheetName val="-철근집계"/>
      <sheetName val="포장재료(1)"/>
      <sheetName val="-흄관집계"/>
      <sheetName val="COVER"/>
      <sheetName val="다공관8"/>
      <sheetName val="다공관12"/>
      <sheetName val="다공관20"/>
      <sheetName val="다공관22"/>
      <sheetName val="영구ANCHOR(1사면)"/>
      <sheetName val="영구ANCHOR(8-2사면)"/>
      <sheetName val="격자블럭공"/>
      <sheetName val="격자블럭호표"/>
      <sheetName val="기초자료"/>
      <sheetName val="장비손료"/>
      <sheetName val="제잡비계산"/>
      <sheetName val="설계서(본관)"/>
      <sheetName val="데리네이타현황"/>
      <sheetName val="6호기"/>
      <sheetName val="FB25JN"/>
      <sheetName val="카렌스센터계량기설치공사"/>
      <sheetName val="16-1"/>
      <sheetName val="단위단가"/>
      <sheetName val="공구원가계산"/>
      <sheetName val="설명"/>
      <sheetName val="원가계산"/>
      <sheetName val="원가계산 (2)"/>
      <sheetName val="계획금액"/>
      <sheetName val="을지"/>
      <sheetName val="2000.11월설계내역"/>
      <sheetName val="버스운행안내"/>
      <sheetName val="근태계획서"/>
      <sheetName val="예방접종계획"/>
      <sheetName val="단가산출서"/>
      <sheetName val="전체"/>
      <sheetName val="전익자재"/>
      <sheetName val="소비자가"/>
      <sheetName val="삭제금지단가"/>
      <sheetName val="식재"/>
      <sheetName val="시설물"/>
      <sheetName val="식재출력용"/>
      <sheetName val="유지관리"/>
      <sheetName val="입찰견적보고서"/>
      <sheetName val="일위산출"/>
      <sheetName val="부대내역"/>
      <sheetName val="건축"/>
      <sheetName val="2호맨홀공제수량"/>
      <sheetName val="세부내역"/>
      <sheetName val="참조 (2)"/>
      <sheetName val="실행대비"/>
      <sheetName val="금액내역서"/>
      <sheetName val="경영"/>
      <sheetName val="98년"/>
      <sheetName val="실적"/>
      <sheetName val="신청서"/>
      <sheetName val="수목단가"/>
      <sheetName val="시설수량표"/>
      <sheetName val="식재수량표"/>
      <sheetName val="자재단가"/>
      <sheetName val="도급기성"/>
      <sheetName val="코드"/>
      <sheetName val="콘크스"/>
      <sheetName val="산출기초"/>
      <sheetName val="건축-물가변동"/>
      <sheetName val="A-4"/>
      <sheetName val="노임이"/>
      <sheetName val="Recovered_Sheet1"/>
      <sheetName val="수량계표"/>
      <sheetName val="자판실행"/>
      <sheetName val="WORK"/>
      <sheetName val="기초입력 DATA"/>
      <sheetName val="Sheet1 (2)"/>
      <sheetName val="배수장토목공사비"/>
      <sheetName val="증감내역서"/>
      <sheetName val="용역비내역-진짜"/>
      <sheetName val="갈현동"/>
      <sheetName val="대비표"/>
      <sheetName val="설계예산서"/>
      <sheetName val="LP-S"/>
      <sheetName val="기준비용"/>
      <sheetName val="설계"/>
      <sheetName val="기초코드"/>
      <sheetName val="이름표지정"/>
      <sheetName val="구조물5월기성내역"/>
      <sheetName val="기타 정보통신공사"/>
      <sheetName val="예산내역서"/>
      <sheetName val="중기사용료산출근거"/>
      <sheetName val="단가산출2"/>
      <sheetName val="단가 및 재료비"/>
      <sheetName val="인건비"/>
      <sheetName val="전등설비"/>
      <sheetName val="시멘트"/>
      <sheetName val="11-2.아파트내역"/>
      <sheetName val="iec"/>
      <sheetName val="ks"/>
      <sheetName val="DATA"/>
      <sheetName val="선로정수"/>
      <sheetName val="9811"/>
      <sheetName val="월간관리비"/>
      <sheetName val="산출근거"/>
      <sheetName val="재료단가"/>
      <sheetName val="임금단가"/>
      <sheetName val="장비목록표"/>
      <sheetName val="장비운전경비"/>
      <sheetName val="집계(공통)"/>
      <sheetName val="집계(건축-총괄)"/>
      <sheetName val="집계(건축-공동주택)"/>
      <sheetName val="집계(건축-업무)"/>
      <sheetName val="집계(건축-지하)"/>
      <sheetName val="집계(건축-근생)"/>
      <sheetName val="내역(건축-공동주택)"/>
      <sheetName val="집계(기계-총괄)"/>
      <sheetName val="집계(기계-공동주택)"/>
      <sheetName val="집계(기계-업무)"/>
      <sheetName val="집계(기계-지하)"/>
      <sheetName val="집계(기계-근생)"/>
      <sheetName val="집계(기계-복리)"/>
      <sheetName val="집계(토목)"/>
      <sheetName val="제경비적용기준"/>
      <sheetName val="공사자료입력"/>
      <sheetName val="직재"/>
      <sheetName val="재집"/>
      <sheetName val="1공구원가계산"/>
      <sheetName val="1공구원가계산서"/>
      <sheetName val="골조시행"/>
      <sheetName val="골조-APT 갑지"/>
      <sheetName val="토사(PE)"/>
      <sheetName val="입력"/>
      <sheetName val="안내"/>
      <sheetName val="적용공정"/>
      <sheetName val="지급자재"/>
      <sheetName val="가설건물"/>
      <sheetName val="표_재료"/>
      <sheetName val="빙장비사양"/>
      <sheetName val="장비사양"/>
      <sheetName val="제경비율"/>
      <sheetName val="목차"/>
      <sheetName val="산출내역서"/>
      <sheetName val="조경집계표"/>
      <sheetName val="7.원가계산서(품셈)"/>
      <sheetName val="조경내역서"/>
      <sheetName val="수량집계"/>
      <sheetName val="일위대가목록"/>
      <sheetName val="일위대가1"/>
      <sheetName val="단가산출근거 목록표"/>
      <sheetName val="단 가 산 출 근 거"/>
      <sheetName val="중기 목록표"/>
      <sheetName val="시간당 중기사용료"/>
      <sheetName val="노임단가목록"/>
      <sheetName val="환율및 기초자료"/>
      <sheetName val="순공사비내역서"/>
      <sheetName val="일위대가목록표"/>
      <sheetName val="기계경비목록"/>
      <sheetName val="기계경비"/>
      <sheetName val="단가산출목록"/>
      <sheetName val="노무비단가"/>
      <sheetName val="단목객토단위수량산출"/>
      <sheetName val="단위수량산출"/>
      <sheetName val="맹암거,초지"/>
      <sheetName val="대상수목수량"/>
      <sheetName val="총괄"/>
      <sheetName val="포장수량단위"/>
      <sheetName val="날개벽"/>
      <sheetName val="암거단위"/>
      <sheetName val="횡 연장"/>
      <sheetName val="설명서 "/>
      <sheetName val="토목"/>
      <sheetName val="재료값"/>
      <sheetName val="3.바닥판  "/>
      <sheetName val="표지 (2)"/>
      <sheetName val="106C0300"/>
      <sheetName val="입찰"/>
      <sheetName val="현경"/>
      <sheetName val="경비"/>
      <sheetName val="노임,재료비"/>
      <sheetName val="BID"/>
      <sheetName val="터파기및재료"/>
      <sheetName val="설계예산"/>
      <sheetName val="정부노임단가"/>
      <sheetName val="토목검측서"/>
      <sheetName val="CON'C"/>
      <sheetName val="부대tu"/>
      <sheetName val="팔당터널(1공구)"/>
      <sheetName val="총계"/>
      <sheetName val="인건비 "/>
      <sheetName val="CC16-내역서"/>
      <sheetName val="L_RPTB02_01"/>
      <sheetName val="플랜트 설치"/>
      <sheetName val="Sheet5"/>
      <sheetName val="해외(원화)"/>
      <sheetName val="물가대비표"/>
      <sheetName val="6-1. 관개량조서"/>
      <sheetName val="산출(부하간선)"/>
      <sheetName val="1안"/>
      <sheetName val="토목내역서"/>
      <sheetName val="평가데이터"/>
      <sheetName val="연결임시"/>
      <sheetName val="소요자재"/>
      <sheetName val="노무산출서"/>
      <sheetName val="기초1"/>
      <sheetName val="년도별노임표"/>
      <sheetName val="중기목록표"/>
      <sheetName val="FOB발"/>
      <sheetName val="참조(2)"/>
      <sheetName val="참조"/>
      <sheetName val="심사물량"/>
      <sheetName val="심사계산"/>
      <sheetName val="조명시설"/>
      <sheetName val="30집계표"/>
      <sheetName val="자재단가2007.10"/>
      <sheetName val="자재단가2008.4"/>
      <sheetName val="설계총괄표"/>
      <sheetName val="아파트 내역"/>
      <sheetName val="공통가설"/>
      <sheetName val="CTEMCOST"/>
      <sheetName val="우수받이"/>
      <sheetName val="전기"/>
      <sheetName val="가감수량"/>
      <sheetName val="맨홀수량산출"/>
      <sheetName val="경비_원본"/>
      <sheetName val="산출근거(복구)"/>
      <sheetName val="단가표"/>
      <sheetName val="내역서1999.8최종"/>
      <sheetName val="건축내역서"/>
      <sheetName val="7.계측제어"/>
      <sheetName val="6.동력"/>
      <sheetName val="13.방송공사"/>
      <sheetName val="15.소방공사"/>
      <sheetName val="12.옥외 방송공사"/>
      <sheetName val="8.옥외 보안등공사"/>
      <sheetName val="9.전등공사"/>
      <sheetName val="4.전력간선공사"/>
      <sheetName val="1.전력인입"/>
      <sheetName val="10.전열 공사"/>
      <sheetName val="11.전화공사"/>
      <sheetName val="5.CABLE TRAY"/>
      <sheetName val="3.피뢰공사"/>
      <sheetName val="14.TV공사"/>
      <sheetName val="기기리스트"/>
      <sheetName val="1.2 동력(철거)"/>
      <sheetName val="1.접지공사"/>
      <sheetName val="설계내역"/>
      <sheetName val="화성태안9공구내역(실행)"/>
      <sheetName val="도급"/>
      <sheetName val="결재갑지"/>
      <sheetName val="평당공사비산정"/>
      <sheetName val="조내역"/>
      <sheetName val="적용기준"/>
      <sheetName val="을-ATYPE"/>
      <sheetName val="내역(APT)"/>
      <sheetName val="고유코드_설계"/>
      <sheetName val="원가data"/>
      <sheetName val="총괄표"/>
      <sheetName val="재료"/>
      <sheetName val="2000년1차"/>
      <sheetName val="2000전체분"/>
      <sheetName val="판매시설"/>
      <sheetName val="INDEX  LIST"/>
      <sheetName val="설계내역서"/>
      <sheetName val="01"/>
      <sheetName val="JOIN(2span)"/>
      <sheetName val="바닥판"/>
      <sheetName val="주빔의 설계"/>
      <sheetName val="철근량산정및사용성검토"/>
      <sheetName val="입력DATA"/>
      <sheetName val="매채조회"/>
      <sheetName val="세금자료"/>
      <sheetName val="말뚝지지력산정"/>
      <sheetName val="실행,원가 최종예상"/>
      <sheetName val="노임단가표"/>
      <sheetName val="토공수량"/>
      <sheetName val="00노임기준"/>
      <sheetName val="기계경비(시간당)"/>
      <sheetName val="램머"/>
      <sheetName val="장비경비"/>
      <sheetName val="인제내역"/>
      <sheetName val="타공종이기"/>
      <sheetName val="표  지"/>
      <sheetName val="화설내"/>
      <sheetName val="7월11일"/>
      <sheetName val="화장실"/>
      <sheetName val="시중노임단가"/>
      <sheetName val="토목(대안)"/>
      <sheetName val="설계명세서"/>
      <sheetName val="공정표"/>
      <sheetName val="LOOKUP"/>
      <sheetName val="48일위(기존)"/>
      <sheetName val="케이블트레이"/>
      <sheetName val="수목_바_주목_"/>
      <sheetName val="내역갑지"/>
      <sheetName val="참고사항"/>
      <sheetName val="근로자자료입력"/>
      <sheetName val="에너지동"/>
      <sheetName val="상부공철근집계(ABC)"/>
      <sheetName val="원가계산하도"/>
      <sheetName val="21301동"/>
      <sheetName val="기계설비-물가변동"/>
      <sheetName val="맨홀수량집계"/>
      <sheetName val="전기공사"/>
      <sheetName val="일위"/>
      <sheetName val="배수장공사비명세서"/>
      <sheetName val="말고개터널조명전압강하"/>
      <sheetName val="산출내역서집계표"/>
      <sheetName val="적점"/>
      <sheetName val="토목주소"/>
      <sheetName val="프랜트면허"/>
      <sheetName val="일위대가목록표(1)"/>
      <sheetName val="일위대가표(1)"/>
      <sheetName val="일위대가목록표(2)"/>
      <sheetName val="일위대가표(2)"/>
      <sheetName val="자재단가조사서"/>
      <sheetName val="노임단가조사서"/>
      <sheetName val="산근1"/>
      <sheetName val="산근2"/>
      <sheetName val="산근3"/>
      <sheetName val="산근4"/>
      <sheetName val="산근5"/>
      <sheetName val="산근6"/>
      <sheetName val="산근7"/>
      <sheetName val="산근8"/>
      <sheetName val="산근9"/>
      <sheetName val="산근10"/>
      <sheetName val="산근11"/>
      <sheetName val="산근12"/>
      <sheetName val="산근13"/>
      <sheetName val="아파트"/>
      <sheetName val="지질조사"/>
      <sheetName val="Tool"/>
      <sheetName val="그림"/>
      <sheetName val="★도급내역(2공구)"/>
      <sheetName val="밸브설치"/>
      <sheetName val="월별수입"/>
      <sheetName val="건설기계"/>
      <sheetName val="사급자재"/>
      <sheetName val="2공구하도급내역서"/>
      <sheetName val="재정비직인"/>
      <sheetName val="패널"/>
      <sheetName val="공사비증감"/>
      <sheetName val="램프"/>
      <sheetName val="99노임기준"/>
      <sheetName val="투자비"/>
      <sheetName val="조성원가DATA"/>
      <sheetName val="사업비"/>
      <sheetName val="단가목록"/>
      <sheetName val="자재목록"/>
      <sheetName val="노임목록"/>
      <sheetName val="자재 집계표"/>
      <sheetName val="철콘"/>
      <sheetName val="Sheet15"/>
      <sheetName val="약품설비"/>
      <sheetName val="계정code"/>
      <sheetName val="소방"/>
      <sheetName val="BSD (2)"/>
      <sheetName val="EARTH"/>
      <sheetName val="협력업체"/>
      <sheetName val="시공"/>
      <sheetName val="00상노임"/>
      <sheetName val="날개벽(시점좌측)"/>
      <sheetName val="주공 갑지"/>
      <sheetName val="본사공가현황"/>
      <sheetName val="1-4-2.관(약)"/>
      <sheetName val="pier(각형)"/>
      <sheetName val="입찰안"/>
      <sheetName val="해평견적"/>
      <sheetName val="신표지1"/>
      <sheetName val="단가(자재)"/>
      <sheetName val="단가(노임)"/>
      <sheetName val="기초목록"/>
      <sheetName val="총괄내역서(설계)"/>
      <sheetName val="견적율"/>
      <sheetName val="장비투입계획"/>
      <sheetName val="직원투입계획"/>
      <sheetName val="정화조방수미장"/>
      <sheetName val="1-최종안"/>
      <sheetName val="사업분석-분양가결정"/>
      <sheetName val="입력란"/>
      <sheetName val="97노임단가"/>
      <sheetName val="배수내역"/>
      <sheetName val="공사진행"/>
      <sheetName val="예가표"/>
      <sheetName val="[수목일위.XLS][수목일위.XLS]el_______64"/>
      <sheetName val="북제주원가"/>
      <sheetName val="8설7발"/>
      <sheetName val="[수목일위.XLS][수목일위.XLS]el________4"/>
      <sheetName val="[수목일위.XLS][수목일위.XLS]el________5"/>
      <sheetName val="코드표"/>
      <sheetName val="안양동교 1안"/>
      <sheetName val="여과지동"/>
      <sheetName val="부표총괄"/>
      <sheetName val="9509"/>
      <sheetName val="단가일람"/>
      <sheetName val="자재일람"/>
      <sheetName val="조경일람"/>
      <sheetName val="AL공사(원)"/>
      <sheetName val="상호참고자료"/>
      <sheetName val="발주처자료입력"/>
      <sheetName val="회사기본자료"/>
      <sheetName val="하자보증자료"/>
      <sheetName val="기술자관련자료"/>
      <sheetName val="기본정보입력"/>
      <sheetName val="구체"/>
      <sheetName val="좌측날개벽"/>
      <sheetName val="우측날개벽"/>
      <sheetName val="중기집계"/>
      <sheetName val="설계서"/>
      <sheetName val="수정"/>
      <sheetName val="직원관련자료"/>
      <sheetName val="설계산출기초"/>
      <sheetName val="도급예산내역서봉투"/>
      <sheetName val="공사원가계산서"/>
      <sheetName val="설계산출표지"/>
      <sheetName val="건설기계사용료목록"/>
      <sheetName val="중기사용료"/>
      <sheetName val="자재단가조사"/>
      <sheetName val="피해현황"/>
      <sheetName val="피해현황 (수량합계)"/>
      <sheetName val="원가계산서구조조정"/>
      <sheetName val="98수문일위"/>
      <sheetName val="G.R300경비"/>
      <sheetName val="개별직종노임단가(2005.1)"/>
      <sheetName val="내역(전체_금차)"/>
      <sheetName val="제경비_전체"/>
      <sheetName val="제경비_금차준공분"/>
      <sheetName val="단위수량산출서"/>
      <sheetName val="토공사(흙막이)"/>
      <sheetName val="직접경비호표"/>
      <sheetName val="구조물공"/>
      <sheetName val="부대공"/>
      <sheetName val="배수공"/>
      <sheetName val="포장공"/>
      <sheetName val="DATA1"/>
      <sheetName val="CABLE SIZE-1"/>
      <sheetName val="COST"/>
      <sheetName val="지수"/>
      <sheetName val="개비온집계"/>
      <sheetName val="개비온 단위"/>
      <sheetName val="비계공사"/>
      <sheetName val="단가산출1"/>
      <sheetName val="경비내역(을)-1"/>
      <sheetName val="현장관리비"/>
      <sheetName val="기본단가"/>
      <sheetName val="H-PILE수량집계"/>
      <sheetName val="경율산정.XLS"/>
      <sheetName val="매립"/>
      <sheetName val="공사별 가중치 산출근거(토목)"/>
      <sheetName val="가중치근거(조경)"/>
      <sheetName val="공사별 가중치 산출근거(건축)"/>
      <sheetName val="견적단가"/>
      <sheetName val="el\설계서\수목일위_XLS]데이타"/>
      <sheetName val="1공구_단가_(정원)"/>
      <sheetName val="1공구_단가_(산광)"/>
      <sheetName val="인부노임단가"/>
      <sheetName val="골조물량"/>
      <sheetName val="1공구_단가_(용호)"/>
      <sheetName val="간지_(2)"/>
      <sheetName val="2공구_단가(인성)"/>
      <sheetName val="2공구_단가(대동)"/>
      <sheetName val="2공구_단가(산광)"/>
      <sheetName val="1_토공"/>
      <sheetName val="2_배수공"/>
      <sheetName val="3_구조물공"/>
      <sheetName val="4_포장공"/>
      <sheetName val="PACKING_LIST"/>
      <sheetName val="지주목_및_비료산출기준"/>
      <sheetName val="el\설계서\수목일위_XLS"/>
      <sheetName val="1__설계예산서"/>
      <sheetName val="2__목차"/>
      <sheetName val="3_설계설명서"/>
      <sheetName val="4_시방서갑지"/>
      <sheetName val="5_시방서(일반시방서)"/>
      <sheetName val="6_시방서갑지(특기)"/>
      <sheetName val="7_예정공정표"/>
      <sheetName val="8__설계예산서"/>
      <sheetName val="환경기계공정표 (3)"/>
      <sheetName val="갑지1"/>
      <sheetName val="고시단가"/>
      <sheetName val="가로등"/>
      <sheetName val="관련자료입력"/>
      <sheetName val="1단계"/>
      <sheetName val="쌍송교"/>
      <sheetName val="2.고용보험료산출근거"/>
      <sheetName val="단가집"/>
      <sheetName val="차액보증"/>
      <sheetName val="16_설계서용지(갑)"/>
      <sheetName val="17__내역서갑지"/>
      <sheetName val="내_역_서"/>
      <sheetName val="일_위_대_가_표"/>
      <sheetName val="수_량_산_출_서"/>
      <sheetName val="전차선로_물량표"/>
      <sheetName val="AS포장복구_"/>
      <sheetName val="일위대가_"/>
      <sheetName val="준검_내역서"/>
      <sheetName val="중기조종사_단위단가"/>
      <sheetName val="제출내역_(2)"/>
      <sheetName val="원가계산_(2)"/>
      <sheetName val="2000_11월설계내역"/>
      <sheetName val="일위대가_(식재)"/>
      <sheetName val="설계변경내역 98"/>
      <sheetName val="기구조직"/>
      <sheetName val="계측제어설비"/>
      <sheetName val="기술자자료입력"/>
      <sheetName val="D-철근총괄"/>
      <sheetName val="MOTOR"/>
      <sheetName val="도급예산내역서총/_x0000_"/>
      <sheetName val="토공연장"/>
      <sheetName val="E.P.T수량산출서"/>
      <sheetName val="단위수량"/>
      <sheetName val="건설산출"/>
      <sheetName val="1"/>
      <sheetName val="2"/>
      <sheetName val="도급예산내역서총︀㳕"/>
      <sheetName val="배수장공사비명_x0000__x0000_"/>
      <sheetName val="Macro2"/>
      <sheetName val="Macro1"/>
      <sheetName val="3"/>
      <sheetName val="4"/>
      <sheetName val="5"/>
      <sheetName val="갑지(추정)"/>
      <sheetName val="ABUT수량-A1"/>
      <sheetName val="일위집계(기존)"/>
      <sheetName val="DANGA"/>
      <sheetName val="방수"/>
      <sheetName val="배수장공사비명菈_x0019_"/>
      <sheetName val="도급예산내역서총저ᦃ"/>
      <sheetName val="도급예산내역서총︀ᣕ"/>
      <sheetName val="도급예산내역서총䈀"/>
      <sheetName val="백호우계수"/>
      <sheetName val="법면단"/>
      <sheetName val="석축설면"/>
      <sheetName val="법면설면"/>
      <sheetName val="석축단"/>
      <sheetName val="법면수집"/>
      <sheetName val="총괄변경내역서"/>
      <sheetName val="시점교대"/>
      <sheetName val="도급예산내역서총㠀ⱴ"/>
      <sheetName val="참조_(2)"/>
      <sheetName val="Sheet1_(2)"/>
      <sheetName val="TABLE DB"/>
      <sheetName val="쌍용 data base"/>
      <sheetName val="LD"/>
      <sheetName val="배수장공사비명헾⿘"/>
      <sheetName val="배수장공사비명쁈."/>
      <sheetName val="도급예산내역서총䠀ㆿ"/>
      <sheetName val="도급예산䒿︀鯕ԯ_x0000_"/>
      <sheetName val="도급예산䈀ԯ_x0000_缀_x0000_"/>
      <sheetName val="도급예산䈀ԯ_x0000_缀_x0000_"/>
      <sheetName val="배수장공사비명橂⼢"/>
      <sheetName val="배수장공사비명鐰,"/>
      <sheetName val="도급예산내역서총䈀뭪"/>
      <sheetName val="도급예산䈀_xdf6a_ԯ_x0000_缀_x0000_"/>
      <sheetName val="내역(전0_x0000_á_x0000_"/>
      <sheetName val="도급예산내역서총괄표"/>
      <sheetName val="을부담운반비"/>
      <sheetName val="운반비산출"/>
      <sheetName val="내역(원)"/>
      <sheetName val="3차"/>
      <sheetName val="가감수량(2호)"/>
      <sheetName val="맨홀수량산출(2호)"/>
      <sheetName val="48수량"/>
      <sheetName val="49일위"/>
      <sheetName val="22일위"/>
      <sheetName val="49수량"/>
      <sheetName val="설비내역서"/>
      <sheetName val="전기내역서"/>
      <sheetName val="각사별공사비분개 "/>
      <sheetName val="접합 및 부설 "/>
      <sheetName val="공내역"/>
      <sheetName val="토공(우물통,기타) "/>
      <sheetName val="도급예산내역서총䠀⻀"/>
      <sheetName val="예산갑지"/>
      <sheetName val="토공사"/>
      <sheetName val="현장관리비 산출내역"/>
      <sheetName val="단가및재료비"/>
      <sheetName val="경율산정"/>
      <sheetName val="연동내역"/>
      <sheetName val="준공정산"/>
      <sheetName val="24.보증금"/>
      <sheetName val="P-산#1-1(WOWA1)"/>
      <sheetName val="SG"/>
      <sheetName val="개요"/>
      <sheetName val="인원"/>
      <sheetName val="실행철강하도"/>
      <sheetName val="단가입력"/>
      <sheetName val="철거산출근거"/>
      <sheetName val=" 상부공통집계(총괄)"/>
      <sheetName val="교각1"/>
      <sheetName val="기타_정보통신공사"/>
      <sheetName val="기초입력_DATA"/>
      <sheetName val="골조-APT_갑지"/>
      <sheetName val="3_바닥판__"/>
      <sheetName val="설명서_"/>
      <sheetName val="플랜트_설치"/>
      <sheetName val="단가_및_재료비"/>
      <sheetName val="11-2_아파트내역"/>
      <sheetName val="6-1__관개량조서"/>
      <sheetName val="자재단가2007_10"/>
      <sheetName val="자재단가2008_4"/>
      <sheetName val="표지_(2)"/>
      <sheetName val="인건비_"/>
      <sheetName val="아파트_내역"/>
      <sheetName val="7_원가계산서(품셈)"/>
      <sheetName val="단가산출근거_목록표"/>
      <sheetName val="단_가_산_출_근_거"/>
      <sheetName val="중기_목록표"/>
      <sheetName val="시간당_중기사용료"/>
      <sheetName val="환율및_기초자료"/>
      <sheetName val="INDEX__LIST"/>
      <sheetName val="el\설계서\수목일위_XLS]데이타1"/>
      <sheetName val="1공구_단가_(정원)1"/>
      <sheetName val="1공구_단가_(산광)1"/>
      <sheetName val="1공구_단가_(용호)1"/>
      <sheetName val="간지_(2)1"/>
      <sheetName val="2공구_단가(인성)1"/>
      <sheetName val="2공구_단가(대동)1"/>
      <sheetName val="구간산출"/>
      <sheetName val="총집계표"/>
      <sheetName val="본실행경비"/>
      <sheetName val="실행_ALT1_"/>
      <sheetName val="현장경비"/>
      <sheetName val="현장식당(1)"/>
      <sheetName val="수량산출(음암)"/>
      <sheetName val="현장경상비"/>
      <sheetName val="1호인버트수량"/>
      <sheetName val="단면 (2)"/>
      <sheetName val="input"/>
      <sheetName val="설계조건"/>
      <sheetName val="안정계산"/>
      <sheetName val="단면검토"/>
      <sheetName val="을"/>
      <sheetName val="실행"/>
      <sheetName val="UPRI"/>
      <sheetName val="8설7︀"/>
      <sheetName val="공종별산출내역서"/>
      <sheetName val="포장복구집계"/>
      <sheetName val="인부노임"/>
      <sheetName val="건축일위"/>
      <sheetName val="그라우팅일위"/>
      <sheetName val="마산방향"/>
      <sheetName val="99노임단가"/>
      <sheetName val="총괄 내역서"/>
      <sheetName val="동문건설"/>
      <sheetName val="actual"/>
      <sheetName val="단계별내역 (2)"/>
      <sheetName val="재료수량(1)"/>
      <sheetName val="설계예시"/>
      <sheetName val="조건표"/>
      <sheetName val="직접노무비"/>
      <sheetName val="상반기손익차2총괄"/>
      <sheetName val="토적표"/>
      <sheetName val="배수공수집"/>
      <sheetName val="관공일위대가"/>
      <sheetName val="시점匰,"/>
      <sheetName val="대로근거"/>
      <sheetName val="중로근거"/>
      <sheetName val="노임(1차)"/>
      <sheetName val="guard(mac)"/>
      <sheetName val="6PILE  (돌출)"/>
      <sheetName val="실행간접비용"/>
      <sheetName val="COPING"/>
      <sheetName val="취수탑"/>
      <sheetName val="부안일위"/>
      <sheetName val="참조M"/>
      <sheetName val="도급예산내역서총㔀቎"/>
      <sheetName val="N賃率-職"/>
      <sheetName val="위치조서"/>
      <sheetName val="재정비내역"/>
      <sheetName val="지적고시내역"/>
      <sheetName val="FCM"/>
      <sheetName val="16_설계서용지(씀逖"/>
      <sheetName val="배수통관(좌)"/>
      <sheetName val="AL공사(ᰀ፜"/>
      <sheetName val="AL공사(䀀፣"/>
      <sheetName val="ITEM"/>
      <sheetName val="세부내역서"/>
      <sheetName val="구조물철거타공정이월"/>
      <sheetName val="16_설계서용지(씀ሖ"/>
      <sheetName val="가설공사내역"/>
      <sheetName val="401"/>
      <sheetName val="시가지우회도로공내역서"/>
      <sheetName val="DC-O-4-S(설명서)"/>
      <sheetName val="단가조사"/>
      <sheetName val="결과조달"/>
      <sheetName val="내역서 제출"/>
      <sheetName val="미사용현황"/>
      <sheetName val="코드시트"/>
      <sheetName val="사용자료"/>
      <sheetName val="설계산출표︀"/>
      <sheetName val="4.설계예산내역서"/>
      <sheetName val="6.관급자재조서"/>
      <sheetName val="품신"/>
      <sheetName val="3.예정공정표"/>
      <sheetName val="7.청제공기계기구조서"/>
      <sheetName val="견적서"/>
      <sheetName val="수량산출표"/>
      <sheetName val="댐구조도"/>
      <sheetName val="세월교산출기초"/>
      <sheetName val="골막이(야매)"/>
      <sheetName val="도급예산내역서총︀懕"/>
      <sheetName val="unitpric"/>
      <sheetName val="[수목일위.XLS][수목일위.XLS]el________2"/>
      <sheetName val="[수목일위.XLS][수목일위.XLS]el________3"/>
      <sheetName val="Sheet4_x0000__x0000__x0000__x0000__x0000__x0000__x0000__x0010_[수목일위.XLS]가드레일산근_x0000_"/>
      <sheetName val="회계코드"/>
      <sheetName val="공사코드"/>
      <sheetName val="관리부"/>
      <sheetName val="정산"/>
      <sheetName val="청구분"/>
      <sheetName val="총무부"/>
      <sheetName val="변경-C"/>
      <sheetName val="[수목일위.XLS][수목일위.XLS]el_______10"/>
      <sheetName val="[수목일위.XLS][수목일위.XLS]el_______11"/>
      <sheetName val="[수목일위.XLS][수목일위.XLS]el_______14"/>
      <sheetName val="[수목일위.XLS][수목일위.XLS]el_______15"/>
      <sheetName val="[수목일위.XLS][수목일위.XLS]el________6"/>
      <sheetName val="[수목일위.XLS][수목일위.XLS]el________7"/>
      <sheetName val="[수목일위.XLS][수목일위.XLS]el________8"/>
      <sheetName val="[수목일위.XLS][수목일위.XLS]el________9"/>
      <sheetName val="[수목일위.XLS][수목일위.XLS]el_______12"/>
      <sheetName val="[수목일위.XLS][수목일위.XLS]el_______13"/>
      <sheetName val="[수목일위.XLS][수목일위.XLS]el_______16"/>
      <sheetName val="[수목일위.XLS][수목일위.XLS]el_______17"/>
      <sheetName val="공사요율"/>
      <sheetName val="사업비변경내역(96.9단가)"/>
      <sheetName val="노임자재단가"/>
      <sheetName val="noyim"/>
      <sheetName val="2)관접합"/>
      <sheetName val="설계변경총괄표(계산식)"/>
      <sheetName val="1~9 하중계산"/>
      <sheetName val="ⴭⴭⴭⴭ"/>
      <sheetName val="계정과목"/>
      <sheetName val="현장구분"/>
      <sheetName val="식재가격"/>
      <sheetName val="식재총괄"/>
      <sheetName val="자재코드"/>
      <sheetName val="JUCK"/>
      <sheetName val="일위-1"/>
      <sheetName val="제잡비"/>
      <sheetName val="1SPAN"/>
      <sheetName val="구조"/>
      <sheetName val="FTRN20-총괄표"/>
      <sheetName val="전체실행"/>
      <sheetName val="기자재비"/>
      <sheetName val="견적대비표"/>
      <sheetName val="계장 품셈표"/>
      <sheetName val="잡비"/>
      <sheetName val="운반"/>
      <sheetName val="공사비명세서"/>
      <sheetName val="실행내역서 "/>
      <sheetName val="경산"/>
      <sheetName val="산근"/>
      <sheetName val="6.송금의뢰내역서"/>
      <sheetName val="기본설정"/>
      <sheetName val="참조-(1)"/>
      <sheetName val="증감대비"/>
      <sheetName val="비계缀ᴪ"/>
      <sheetName val="비계ꀀ᩶"/>
      <sheetName val="2012노임단가"/>
      <sheetName val="방지책개소별명세"/>
      <sheetName val="노무비산출"/>
      <sheetName val="Sheet17"/>
      <sheetName val="계약서"/>
      <sheetName val="단가조건(02년)"/>
      <sheetName val="단면가정"/>
      <sheetName val="일위대가단가표"/>
      <sheetName val="공사계획서"/>
      <sheetName val="1공구_단가_餀ԯ_x0000_"/>
      <sheetName val="조명율표"/>
      <sheetName val="차도조도계산"/>
      <sheetName val="발주내역서"/>
      <sheetName val="세골재  T2 변경 현황"/>
      <sheetName val="대비"/>
      <sheetName val="대치판정"/>
      <sheetName val="산출1"/>
      <sheetName val="TOTAL_BOQ"/>
      <sheetName val="강원소나무"/>
      <sheetName val="낙엽송"/>
      <sheetName val="상수리"/>
      <sheetName val="신갈"/>
      <sheetName val="잣나무"/>
      <sheetName val="내역표지"/>
      <sheetName val="[수목일위.XLS][수목일위.XLS]el_______68"/>
      <sheetName val="[수목일위.XLS][수목일위.XLS]el_______69"/>
      <sheetName val="[수목일위.XLS][수목일위.XLS]el_______66"/>
      <sheetName val="[수목일위.XLS][수목일위.XLS]el_______67"/>
      <sheetName val="중사"/>
      <sheetName val="노임변동률"/>
      <sheetName val="슬래브"/>
      <sheetName val="단가(긴급전화)"/>
      <sheetName val="약품공급2"/>
      <sheetName val="총괄,내역"/>
      <sheetName val="내역1"/>
      <sheetName val="설계기준"/>
      <sheetName val="노단"/>
      <sheetName val="단산"/>
      <sheetName val="명세"/>
      <sheetName val="일대"/>
      <sheetName val="[수목일위.XLS][수목일위.XLS]el_______58"/>
      <sheetName val="[수목일위.XLS][수목일위.XLS]el_______59"/>
      <sheetName val="산북아MS"/>
      <sheetName val="관급자재대"/>
      <sheetName val="공사기본내용입력"/>
      <sheetName val="식재일위"/>
      <sheetName val="S0"/>
      <sheetName val="자재단가비교표"/>
      <sheetName val="구리토평1전기"/>
      <sheetName val="견적의뢰"/>
      <sheetName val="9GNG운반"/>
      <sheetName val="운반자료"/>
      <sheetName val="직노"/>
      <sheetName val="[수목일위.XLS]el\설계서\수목일위_XLS]데이타"/>
      <sheetName val="[수목일위.XLS]el\설계서\수목일위_XLS"/>
      <sheetName val="[수목일위.XLS][수목일위.XLS][수목일위.XLS]e"/>
      <sheetName val="[수목일위.XLS][수목일위.XLS]el_______20"/>
      <sheetName val="[수목일위.XLS][수목일위.XLS]el_______28"/>
      <sheetName val="[수목일위.XLS][수목일위.XLS]el_______29"/>
      <sheetName val="[수목일위.XLS][수목일위.XLS]el_______21"/>
      <sheetName val="[수목일위.XLS][수목일위.XLS]el_______18"/>
      <sheetName val="[수목일위.XLS][수목일위.XLS]el_______19"/>
      <sheetName val="[수목일위.XLS][수목일위.XLS]el_______22"/>
      <sheetName val="[수목일위.XLS][수목일위.XLS]el_______24"/>
      <sheetName val="[수목일위.XLS][수목일위.XLS]el_______25"/>
      <sheetName val="[수목일위.XLS][수목일위.XLS]el_______23"/>
      <sheetName val="[수목일위.XLS][수목일위.XLS]el_______26"/>
      <sheetName val="[수목일위.XLS][수목일위.XLS]el_______27"/>
      <sheetName val="[수목일위.XLS][수목일위.XLS]el_______30"/>
      <sheetName val="[수목일위.XLS][수목일위.XLS]el_______31"/>
      <sheetName val="[수목일위.XLS][수목일위.XLS]el_______38"/>
      <sheetName val="[수목일위.XLS][수목일위.XLS]el_______39"/>
      <sheetName val="[수목일위.XLS][수목일위.XLS]el_______34"/>
      <sheetName val="[수목일위.XLS][수목일위.XLS]el_______35"/>
      <sheetName val="[수목일위.XLS][수목일위.XLS]el_______32"/>
      <sheetName val="[수목일위.XLS][수목일위.XLS]el_______33"/>
      <sheetName val="[수목일위.XLS][수목일위.XLS]el_______36"/>
      <sheetName val="[수목일위.XLS][수목일위.XLS]el_______37"/>
      <sheetName val="[수목일위.XLS][수목일위.XLS]el_______40"/>
      <sheetName val="[수목일위.XLS][수목일위.XLS]el_______41"/>
      <sheetName val="[수목일위.XLS][수목일위.XLS]el_______42"/>
      <sheetName val="[수목일위.XLS][수목일위.XLS]el_______43"/>
      <sheetName val="[수목일위.XLS][수목일위.XLS]el_______44"/>
      <sheetName val="[수목일위.XLS][수목일위.XLS]el_______45"/>
      <sheetName val="[수목일위.XLS][수목일위.XLS]el_______52"/>
      <sheetName val="[수목일위.XLS][수목일위.XLS]el_______53"/>
      <sheetName val="[수목일위.XLS][수목일위.XLS]el_______46"/>
      <sheetName val="[수목일위.XLS][수목일위.XLS]el_______47"/>
      <sheetName val="[수목일위.XLS][수목일위.XLS]el_______48"/>
      <sheetName val="[수목일위.XLS][수목일위.XLS]el_______49"/>
      <sheetName val="[수목일위.XLS][수목일위.XLS]el_______50"/>
      <sheetName val="[수목일위.XLS][수목일위.XLS]el_______51"/>
      <sheetName val="[수목일위.XLS][수목일위.XLS]el_______54"/>
      <sheetName val="[수목일위.XLS][수목일위.XLS]el_______56"/>
      <sheetName val="[수목일위.XLS][수목일위.XLS]el_______57"/>
      <sheetName val="[수목일위.XLS][수목일위.XLS]el_______55"/>
      <sheetName val="[수목일위.XLS][수목일위.XLS]el_______60"/>
      <sheetName val="[수목일위.XLS][수목일위.XLS]el_______61"/>
      <sheetName val="[수목일위.XLS][수목일위.XLS]el_______65"/>
      <sheetName val="[수목일위.XLS][수목일위.XLS]el_______62"/>
      <sheetName val="[수목일위.XLS][수목일위.XLS]el_______63"/>
      <sheetName val="[수목일위.XLS][수목일위.XLS]el_______70"/>
      <sheetName val="[수목일위.XLS][수목일위.XLS]el_______71"/>
      <sheetName val="[수목일위.XLS][수목일위.XLS]el_______72"/>
      <sheetName val="[수목일위.XLS][수목일위.XLS]el_______73"/>
      <sheetName val="[수목일위.XLS][수목일위.XLS]el_______74"/>
      <sheetName val="[수목일위.XLS][수목일위.XLS]el_______75"/>
      <sheetName val="[수목일위.XLS][수목일위.XLS]el_______76"/>
      <sheetName val="[수목일위.XLS][수목일위.XLS]el_______77"/>
      <sheetName val="[수목일위.XLS][수목일위.XLS]el_______80"/>
      <sheetName val="[수목일위.XLS][수목일위.XLS]el_______81"/>
      <sheetName val="[수목일위.XLS][수목일위.XLS]el_______78"/>
      <sheetName val="[수목일위.XLS][수목일위.XLS]el_______79"/>
      <sheetName val="[수목일위.XLS][수목일위.XLS]el_______82"/>
      <sheetName val="[수목일위.XLS][수목일위.XLS]el_______83"/>
      <sheetName val="[수목일위.XLS][수목일위.XLS]el_______92"/>
      <sheetName val="[수목일위.XLS][수목일위.XLS]el_______93"/>
      <sheetName val="[수목일위.XLS][수목일위.XLS]el_______84"/>
      <sheetName val="[수목일위.XLS][수목일위.XLS]el_______85"/>
      <sheetName val="[수목일위.XLS][수목일위.XLS]el_______86"/>
      <sheetName val="[수목일위.XLS][수목일위.XLS]el_______87"/>
      <sheetName val="[수목일위.XLS][수목일위.XLS]el_______88"/>
      <sheetName val="[수목일위.XLS][수목일위.XLS]el_______89"/>
      <sheetName val="[수목일위.XLS][수목일위.XLS]el_______90"/>
      <sheetName val="[수목일위.XLS][수목일위.XLS]el_______91"/>
      <sheetName val="[수목일위.XLS][수목일위.XLS]el_______94"/>
      <sheetName val="[수목일위.XLS][수목일위.XLS]el_______95"/>
      <sheetName val="토적집계"/>
      <sheetName val="48일위_x0005__x0000__x0000_"/>
      <sheetName val="미원천정비재료집계표"/>
      <sheetName val="권역안내판재료집계표"/>
      <sheetName val="마을쉼터조성재료집계표"/>
      <sheetName val="자재대(물량)"/>
      <sheetName val="부대공사재료집계표"/>
      <sheetName val="경비내역徸〒_x0005__x0000_"/>
      <sheetName val="8.설치품셈"/>
      <sheetName val="내역서1999_8최종"/>
      <sheetName val="4.고용보험"/>
      <sheetName val="3.고용보험료산출근거"/>
      <sheetName val="공사명입력"/>
      <sheetName val="총괄내역"/>
      <sheetName val="일위대가(긴급전화)"/>
      <sheetName val="긴급전화(단가)"/>
      <sheetName val="제경집계"/>
      <sheetName val="EL90"/>
      <sheetName val="관리,공감"/>
      <sheetName val="정산산출서(배수판)"/>
      <sheetName val="환율"/>
      <sheetName val="단가산출서 (2)"/>
      <sheetName val="하자보증자Á"/>
      <sheetName val="도급예산내역서총尀䘳"/>
      <sheetName val="중기집԰"/>
      <sheetName val="중기집堀"/>
      <sheetName val="5_시방서(일반_x0000__x0000_䫰_x0000_"/>
      <sheetName val="노무,재료"/>
      <sheetName val="계정c헾】_x0005_"/>
      <sheetName val="2001년계약내력출력분"/>
      <sheetName val="1차기성분내력"/>
      <sheetName val="토공집계"/>
      <sheetName val="중기일위대가"/>
      <sheetName val="가시설단위수량"/>
      <sheetName val="SORCE1"/>
      <sheetName val="Summary"/>
      <sheetName val="6. 안전관리비"/>
      <sheetName val="4.전기"/>
      <sheetName val="CODE"/>
      <sheetName val="기본일위"/>
      <sheetName val="el\설계서\수목︀ᇕ԰_x0000_缀_x0000__x0000__x0000_䘀_xd802_"/>
      <sheetName val="내역서01"/>
      <sheetName val="JUCKEYK"/>
      <sheetName val="실행내역(10.13)"/>
      <sheetName val="표__지"/>
      <sheetName val="BSD_(2)"/>
      <sheetName val="99노임崆Ē"/>
      <sheetName val="사업총괄"/>
      <sheetName val="전기혼잡제경비(45)"/>
      <sheetName val="적격"/>
      <sheetName val="회사기본_x0000__x0000_"/>
      <sheetName val="유동표"/>
      <sheetName val="안양동교 菸_x001c_"/>
      <sheetName val="J直材4"/>
      <sheetName val="초기화면"/>
      <sheetName val="기준"/>
      <sheetName val="자재비"/>
      <sheetName val="가도공"/>
      <sheetName val="계획"/>
      <sheetName val="전기공사비총괄"/>
      <sheetName val="내역서-토목"/>
      <sheetName val="4차공사"/>
      <sheetName val="이름"/>
      <sheetName val="1F-공장동"/>
      <sheetName val="내력서"/>
      <sheetName val="8.PILE  (돌출)"/>
      <sheetName val="을지총괄"/>
      <sheetName val="거래처관리"/>
      <sheetName val="도급예산내역서총ࠁ⸵"/>
      <sheetName val="[수목일위.XLS][수목일위.XLS]el_______96"/>
      <sheetName val="[수목일위.XLS][수목일위.XLS]el_______97"/>
      <sheetName val="[수목일위.XLS][수목일위.XLS]el_______98"/>
      <sheetName val="[수목일위.XLS][수목일위.XLS]el_______99"/>
      <sheetName val="[수목일위.XLS][수목일위.XLS]el______100"/>
      <sheetName val="[수목일위.XLS][수목일위.XLS]el______101"/>
      <sheetName val="[수목일위.XLS][수목일위.XLS]el______104"/>
      <sheetName val="[수목일위.XLS][수목일위.XLS]el______105"/>
      <sheetName val="[수목일위.XLS][수목일위.XLS]el______102"/>
      <sheetName val="[수목일위.XLS][수목일위.XLS]el______103"/>
      <sheetName val="[수목일위.XLS][수목일위.XLS]el______106"/>
      <sheetName val="[수목일위.XLS][수목일위.XLS]el______107"/>
      <sheetName val="[수목일위.XLS][수목일위.XLS]el______108"/>
      <sheetName val="[수목일위.XLS]el\설계_x0000__x0000__x0000__x0000__x0000__x0000__x0000__x0001_ "/>
      <sheetName val="[수목일위.XLS][수목일위.XLS]el______109"/>
      <sheetName val="[수목일위.XLS]el\설계_x0000__x0000__x0000__x0000__x0000__x0000__x0000__x0001_뀀孟"/>
      <sheetName val="[수목일위.XLS][수목일위.XLS]el______110"/>
      <sheetName val="[수목일위.XLS]el\설계_x0000__x0000__x0000__x0000__x0000__x0000__x0000__x0001_䀀_xd9e7_"/>
      <sheetName val="[수목일위.XLS][수목일위.XLS]el______111"/>
      <sheetName val="[수목일위.XLS][수목일위.XLS]el______112"/>
      <sheetName val="[수목일위.XLS][수목일위.XLS]el______121"/>
      <sheetName val="[수목일위.XLS][수목일위.XLS]el______122"/>
      <sheetName val="[수목일위.XLS][수목일위.XLS]el______115"/>
      <sheetName val="[수목일위.XLS][수목일위.XLS]el______116"/>
      <sheetName val="상세"/>
      <sheetName val="도로정위치부표"/>
      <sheetName val="DB구축"/>
      <sheetName val="도로조사부표"/>
      <sheetName val="입력변수"/>
      <sheetName val="단가비교표(전기)"/>
      <sheetName val="품셈"/>
      <sheetName val="criteria(enlc)"/>
      <sheetName val="교각계산"/>
      <sheetName val="청천내"/>
      <sheetName val="도급예산내역서총︀ᇕ"/>
      <sheetName val="주빔의_설계"/>
      <sheetName val="기성내역"/>
      <sheetName val="배수장공사비명橂】"/>
      <sheetName val="배수장공사비명_x0005__x0000_"/>
      <sheetName val="제안서입력"/>
      <sheetName val="el_설계서_수목일위.XLS_데이타"/>
      <sheetName val="el_설계서_수목일위.XLS"/>
      <sheetName val="직접경비"/>
      <sheetName val="투찰내역"/>
      <sheetName val="좌측_x0000__x0000_"/>
      <sheetName val="상부집계표"/>
      <sheetName val="상하차비용(기계상차)"/>
      <sheetName val="운반비"/>
      <sheetName val="하자보증자0"/>
      <sheetName val="도급예산䈀湪ԯ_x0000_缀_x0000_"/>
      <sheetName val="배수장공사비명鉰@"/>
      <sheetName val="도급예산쀀នఀប䈀⩪"/>
      <sheetName val="도급예산내역서총ꀀ⪓"/>
      <sheetName val="도급예산내역서총䈀詪"/>
      <sheetName val="도급예산내역서총䈀Ꝫ"/>
      <sheetName val="도급예산내역서총　䊕"/>
      <sheetName val="도급예산내역서총퀀㲔"/>
      <sheetName val="도급예산내역서총瀀䂒"/>
      <sheetName val="도급예산내역서총_x0000_㚘"/>
      <sheetName val="도급예산내역서총䈀啪"/>
      <sheetName val="도급예산내역서총怀᪗"/>
      <sheetName val="도급예산瀀㊔밀㊔䈀꭪"/>
      <sheetName val="도급예산᪔Ⰰ᪕䈀ᥪ"/>
      <sheetName val="도급예산내역서총倀䒘"/>
      <sheetName val="00_x0005__x0000_B"/>
      <sheetName val="배수장공사비명橂⿺"/>
      <sheetName val="도급예산䈀頻ԯ_x0000_缀_x0000_"/>
      <sheetName val="도급예산내역서총䈀頻"/>
      <sheetName val="도급예산내역서총耀⮗"/>
      <sheetName val="도급예산내역서총䈀롪"/>
      <sheetName val="䈀祪"/>
      <sheetName val="도급예산내역서총䈀祪"/>
      <sheetName val="도급예산내역서총耀ភ"/>
      <sheetName val="배수장공사비명鞀_x0017_"/>
      <sheetName val="도급예산내역서총耀䂕"/>
      <sheetName val="배수장공사비명門@"/>
      <sheetName val="도급예산0_x0000_뀀_x0005__x0000__x0000_"/>
      <sheetName val="도급예산0_x0000_᠀¿_x0000__x0000_"/>
      <sheetName val="ABUT수량-A㔀"/>
      <sheetName val="CABLE_SIZE-1"/>
      <sheetName val="1-4-2_관(약)"/>
      <sheetName val="자재_집계표"/>
      <sheetName val="횡_연장"/>
      <sheetName val="직접인건비"/>
      <sheetName val="ABUT수량-Aԇ"/>
      <sheetName val="ABUT수량-Aက"/>
      <sheetName val="5차설계"/>
      <sheetName val="3련 BOX"/>
      <sheetName val="정화조방수미㬁"/>
      <sheetName val="정화조방수미/"/>
      <sheetName val="안전건강연금"/>
      <sheetName val="건축실적"/>
      <sheetName val="고용퇴직"/>
      <sheetName val="기계실적"/>
      <sheetName val="물가기준년"/>
      <sheetName val="노임산재"/>
      <sheetName val="장비기준"/>
      <sheetName val="조경수목"/>
      <sheetName val="토목실적"/>
      <sheetName val="청제공기계일위대가"/>
      <sheetName val="setup"/>
      <sheetName val="가격"/>
      <sheetName val="명세서"/>
      <sheetName val="1.1서버도입"/>
      <sheetName val="도급예산내역서총鬀ఓ"/>
      <sheetName val="도급예산내역서총鬀툓"/>
      <sheetName val="제경비_x0000__x0000_"/>
      <sheetName val="도급예산내역서총洐쵩"/>
      <sheetName val="도급예산내역서총᠓ᐳ"/>
      <sheetName val="도급예산내역서총蠀䅾"/>
      <sheetName val="도급예산쀯_x0000__x0000__x0000__x0000_"/>
      <sheetName val="배수장공사비명䡲⿛"/>
      <sheetName val="도급예산내역서총蠊ᙌ"/>
      <sheetName val="도급예산내역서총蠌き"/>
      <sheetName val="배수장공사비명䡲ぇ"/>
      <sheetName val="도급예산내역서총0_x0000_"/>
      <sheetName val="배수장공사비명橂⽠"/>
      <sheetName val="매媸"/>
      <sheetName val="내역(전체_금차0"/>
      <sheetName val="도급예산내역서총砀⑋"/>
      <sheetName val="도급예산砀⑋䈀Ꝫԯ_x0000_"/>
      <sheetName val="도급예산내역서총蠀᱌"/>
      <sheetName val="도급예산내역서총䈀ⱪ"/>
      <sheetName val="도급예산내역서총㪖"/>
      <sheetName val="배수장공사비명橂⼯"/>
      <sheetName val="배수장공사비명熠_x001e_"/>
      <sheetName val="배수장공사비명犰*"/>
      <sheetName val="도급예산내역서총瀀⪘"/>
      <sheetName val="도급예산내역서총䈀䅪"/>
      <sheetName val="도급예산내역서총䈀摪"/>
      <sheetName val="도급예산내역서총　Ⲙ"/>
      <sheetName val="배수장공사비명橂⽉"/>
      <sheetName val="도급예산䈀䥪ԯ_x0000_缀_x0000_"/>
      <sheetName val="배수장공사비명閐+"/>
      <sheetName val="도급예산ԯ_x0000_缀_x0000__x0000__x0000_"/>
      <sheetName val="도급예산내역서총က㚕"/>
      <sheetName val="내역(전က㚕尀㚕䈀"/>
      <sheetName val="도급예산倀㞔鰀㞔䈀な"/>
      <sheetName val="도급예산㒐Ⰰ㒑䈀끪"/>
      <sheetName val="도급예산내역서총䈀㑪"/>
      <sheetName val="도급예산䈀꽪ԯ_x0000_缀_x0000_"/>
      <sheetName val="도급예산退ភ_xdc00_ភ䈀⵪"/>
      <sheetName val="도급예산䈀쥪ԯ_x0000_缀_x0000_"/>
      <sheetName val="도급예산내역서총䈀幪"/>
      <sheetName val="도급예산내역서총䈀酪"/>
      <sheetName val="도급예산내역서총퀀ᶐ"/>
      <sheetName val="도급예산내역서총䈀≪"/>
      <sheetName val="도급예산내역서총䈀ꉪ"/>
      <sheetName val="배수장공사비명愵⿀"/>
      <sheetName val="배수장공사비명邰&lt;"/>
      <sheetName val="도급예산내역서총䈀ժ"/>
      <sheetName val="배수장공사비명橂⽭"/>
      <sheetName val="도급예산내역서총䈀䝪"/>
      <sheetName val="배수장공사비명橂⽇"/>
      <sheetName val="도급예산내역서총퀀ᦕ"/>
      <sheetName val="도급예산내역서총᠀㙗"/>
      <sheetName val="도급예산/_x0000_䀀_x0015__x0000__x0000_"/>
      <sheetName val="내역(전/_x0000_쀀¿_x0000_"/>
      <sheetName val="내역(전/_x0000_ꠀ_x0010__x0000_"/>
      <sheetName val="내역(전砝䖋怀䝛䨌"/>
      <sheetName val="내역(전체_금차⠀"/>
      <sheetName val="내역(전체_금차頀"/>
      <sheetName val="배수장공사비명_x0000_"/>
      <sheetName val="배수장공사비명洅⿞"/>
      <sheetName val="배수장공사비명헾⽅"/>
      <sheetName val="도급예산내역서총䈀䭪"/>
      <sheetName val="배수장공사비명鍀/"/>
      <sheetName val="도급예산내역서총䀀⾓"/>
      <sheetName val="도급예산내역서총⠀䑐"/>
      <sheetName val="도급예산내역서총䈀ꍪ"/>
      <sheetName val="도급예산내역서총䈀ﭪ"/>
      <sheetName val="내역(전체_금차蠀"/>
      <sheetName val="내역(전체_금차"/>
      <sheetName val="배수장공사비명釠3"/>
      <sheetName val="배수장공사비명翈±"/>
      <sheetName val="배수장공사비명礊⿏"/>
      <sheetName val="도급예산내역서총䈀"/>
      <sheetName val="도급예산䈀ԯ_x0000_缀_x0000_"/>
      <sheetName val="배수장공사비명橂⿭"/>
      <sheetName val="배수장공사비명橂⼶"/>
      <sheetName val="도급예산ꠊᠹ堀才朁륥"/>
      <sheetName val="내역(전체_금차/"/>
      <sheetName val="도급예산0_x0000_P_x0000__x0000_"/>
      <sheetName val="도급예산/_x0000_퀀ô_x0000__x0000_"/>
      <sheetName val="도급예산頉ᶗ쀀老쀁"/>
      <sheetName val="도급예산/_x0000_退ý_x0000__x0000_"/>
      <sheetName val="배수장공사비명헾〉"/>
      <sheetName val="도급예산내역서총︀䗕"/>
      <sheetName val="도급예산내역서총栀羅"/>
      <sheetName val="도급예산내역서총螄"/>
      <sheetName val="도급예산堀︀釕ԯ_x0000_"/>
      <sheetName val="도급예산내역서총︀껕"/>
      <sheetName val="배수장공사비명헾⽌"/>
      <sheetName val="도급예산내역서총︀⋕"/>
      <sheetName val="도급예산내역서총洌絩"/>
      <sheetName val="8설_x0005__x0000_"/>
      <sheetName val="2공구_단가(산광)1"/>
      <sheetName val="1_토공1"/>
      <sheetName val="2_배수공1"/>
      <sheetName val="3_구조물공1"/>
      <sheetName val="4_포장공1"/>
      <sheetName val="지주목_및_비료산출기준1"/>
      <sheetName val="PACKING_LIST1"/>
      <sheetName val="el\설계서\수목일위_XLS1"/>
      <sheetName val="1__설계예산서1"/>
      <sheetName val="2__목차1"/>
      <sheetName val="3_설계설명서1"/>
      <sheetName val="4_시방서갑지1"/>
      <sheetName val="5_시방서(일반시방서)1"/>
      <sheetName val="6_시방서갑지(특기)1"/>
      <sheetName val="7_예정공정표1"/>
      <sheetName val="8__설계예산서1"/>
      <sheetName val="16_설계서용지(갑)1"/>
      <sheetName val="17__내역서갑지1"/>
      <sheetName val="내_역_서1"/>
      <sheetName val="일_위_대_가_표1"/>
      <sheetName val="수_량_산_출_서1"/>
      <sheetName val="준검_내역서1"/>
      <sheetName val="일위대가_1"/>
      <sheetName val="AS포장복구_1"/>
      <sheetName val="전차선로_물량표1"/>
      <sheetName val="제출내역_(2)1"/>
      <sheetName val="2000_11월설계내역1"/>
      <sheetName val="중기조종사_단위단가1"/>
      <sheetName val="원가계산_(2)1"/>
      <sheetName val="기타_정보통신공사1"/>
      <sheetName val="참조_(2)1"/>
      <sheetName val="기초입력_DATA1"/>
      <sheetName val="Sheet1_(2)1"/>
      <sheetName val="일위대가_(식재)1"/>
      <sheetName val="골조-APT_갑지1"/>
      <sheetName val="설명서_1"/>
      <sheetName val="3_바닥판__1"/>
      <sheetName val="실행,원가_최종예상"/>
      <sheetName val="현장관리비_산출내역"/>
      <sheetName val="7_계측제어"/>
      <sheetName val="6_동력"/>
      <sheetName val="13_방송공사"/>
      <sheetName val="15_소방공사"/>
      <sheetName val="12_옥외_방송공사"/>
      <sheetName val="8_옥외_보안등공사"/>
      <sheetName val="9_전등공사"/>
      <sheetName val="4_전력간선공사"/>
      <sheetName val="1_전력인입"/>
      <sheetName val="10_전열_공사"/>
      <sheetName val="11_전화공사"/>
      <sheetName val="5_CABLE_TRAY"/>
      <sheetName val="3_피뢰공사"/>
      <sheetName val="14_TV공사"/>
      <sheetName val="1_2_동력(철거)"/>
      <sheetName val="1_접지공사"/>
      <sheetName val="공사별_가중치_산출근거(토목)"/>
      <sheetName val="공사별_가중치_산출근거(건축)"/>
      <sheetName val="G_R300경비"/>
      <sheetName val="안양동교_1안"/>
      <sheetName val="설계변경내역_98"/>
      <sheetName val="각사별공사비분개_"/>
      <sheetName val="개별직종노임단가(2005_1)"/>
      <sheetName val="주공_갑지"/>
      <sheetName val="경율산정_XLS"/>
      <sheetName val="E_P_T수량산출서"/>
      <sheetName val="2_고용보험료산출근거"/>
      <sheetName val="피해현황_(수량합계)"/>
      <sheetName val="6PILE__(돌출)"/>
      <sheetName val="TABLE_DB"/>
      <sheetName val="쌍용_data_base"/>
      <sheetName val="6__안전관리비"/>
      <sheetName val="총괄_내역서"/>
      <sheetName val="단면_(2)"/>
      <sheetName val="단계별내역_(2)"/>
      <sheetName val="개비온_단위"/>
      <sheetName val="접합_및_부설_"/>
      <sheetName val="배수장공사비명菈"/>
      <sheetName val="배수장공사비명쁈_"/>
      <sheetName val="도급예산䈀ԯ缀"/>
      <sheetName val="토공(우물통,기타)_"/>
      <sheetName val="_상부공통집계(총괄)"/>
      <sheetName val="중간부"/>
      <sheetName val="간선계산"/>
      <sheetName val="목록"/>
      <sheetName val="인건비(10)"/>
      <sheetName val="8.석축단위(H=1.5M)"/>
      <sheetName val="개거산출내역"/>
      <sheetName val="내역서(전기)"/>
      <sheetName val="6"/>
      <sheetName val="기본1"/>
      <sheetName val="수정일위대가"/>
      <sheetName val="옹벽"/>
      <sheetName val="기둥(원형)"/>
      <sheetName val="31.경비기본입력"/>
      <sheetName val="토  공"/>
      <sheetName val="내역을"/>
      <sheetName val="교량하부공"/>
      <sheetName val="입력데이터"/>
      <sheetName val="간접비"/>
      <sheetName val="일위대가(가설)"/>
      <sheetName val="현장관리_x0005_"/>
      <sheetName val="하수급견적대비"/>
      <sheetName val="원가계산서구조조ꠀ"/>
      <sheetName val="원가계산서구조조저"/>
      <sheetName val="원가계산서구조조좬"/>
      <sheetName val="원가계산서구조조ԯ"/>
      <sheetName val="DATA-UPS"/>
      <sheetName val="자재(원원+원대)"/>
      <sheetName val="장문교(대전)"/>
      <sheetName val="공사비 증감 내역서"/>
      <sheetName val="Factor"/>
      <sheetName val="거래처등록"/>
      <sheetName val="참고자료"/>
      <sheetName val="은행코드"/>
      <sheetName val="단가일灘"/>
      <sheetName val="단가일茐"/>
      <sheetName val="계정c԰_x0000_缀"/>
      <sheetName val="A"/>
      <sheetName val="D"/>
      <sheetName val="PACKING_LISþ"/>
      <sheetName val="PACKING_LIS¸"/>
      <sheetName val="단가일헾"/>
      <sheetName val="마감LIST-1"/>
      <sheetName val="본실행_x0005__x0000_"/>
      <sheetName val="터널조도"/>
      <sheetName val="C3"/>
      <sheetName val="VST재료산출"/>
      <sheetName val="접속도로1"/>
      <sheetName val="예산서"/>
      <sheetName val="98지급계획"/>
      <sheetName val="04년부품"/>
      <sheetName val="자재 집_x0005__x0003_"/>
      <sheetName val="_x0000__x0003__x0000__x0004_"/>
      <sheetName val="철근량산정및사용성검僀"/>
      <sheetName val="철근량산정및锼_x0013_閄_x0013_๿"/>
      <sheetName val="철근량산정및사용성검๿"/>
      <sheetName val="실행,원䀀ኀ㠀ኃᘀ腞"/>
      <sheetName val="철근량산정및사용성검炜"/>
      <sheetName val="철근량산정및사용성锼_x0013_"/>
      <sheetName val="상호참고堀᎟"/>
      <sheetName val="철근량산정및사용성검锼"/>
      <sheetName val="실행,원᐀ባ搀腳԰_x0000_"/>
      <sheetName val="철근량산정및사용성검瓨"/>
      <sheetName val="내역서1999.8최저"/>
      <sheetName val="철근량산정및사용성검芨"/>
      <sheetName val="철근량산정및사용성검襨"/>
      <sheetName val="상호참고자堀"/>
      <sheetName val="상호참고자ꠀ"/>
      <sheetName val="상호참고자저"/>
      <sheetName val="철근량산정및사용성검齘"/>
      <sheetName val="상호참고죈፺"/>
      <sheetName val="상호참고怀፵"/>
      <sheetName val="실행,원怀፵ቇ԰_x0000_"/>
      <sheetName val="실행,원삾ፐቇ԰_x0000_"/>
      <sheetName val="상호참고ꃈፐ"/>
      <sheetName val="철근량산정및사용성검窨"/>
      <sheetName val="공挔_x0012_"/>
      <sheetName val="철근량산정및사용성검竈"/>
      <sheetName val="개비온집쀀"/>
      <sheetName val="실행,원堀᎟鰀᎟︀ᇕ"/>
      <sheetName val="철근량산정및齘_x0013_龜_x0013_헾"/>
      <sheetName val="공傠_x0013_"/>
      <sheetName val="개비온집ꀀ"/>
      <sheetName val="현장관리窨"/>
      <sheetName val="공窨_x0013_"/>
      <sheetName val="★도급내역졾ᲂఀᲃ툀"/>
      <sheetName val="★도급내역栊⺝︀ԯ"/>
      <sheetName val="수안보-MBR1"/>
      <sheetName val="변경내역서"/>
      <sheetName val="신규일위목록"/>
      <sheetName val="신항수로관조서"/>
      <sheetName val="신항용수로집계"/>
      <sheetName val="중기목록"/>
      <sheetName val="중기내역"/>
      <sheetName val="구역화물"/>
      <sheetName val="견"/>
      <sheetName val="재ﻇ"/>
      <sheetName val="수량총"/>
      <sheetName val="토공총"/>
      <sheetName val="노임,적용율"/>
      <sheetName val="블럭 손익"/>
      <sheetName val="가격자료"/>
      <sheetName val="금융비용"/>
      <sheetName val="세부"/>
      <sheetName val="cable-data"/>
      <sheetName val="조경일0"/>
      <sheetName val="5. 현장관리비(new) "/>
      <sheetName val="24.보증금(전신전화가입권)"/>
      <sheetName val="IHS"/>
      <sheetName val="A LINE"/>
      <sheetName val="AL공사ԯ_x0000_缀"/>
      <sheetName val="동해title"/>
      <sheetName val="Sheet6"/>
      <sheetName val="관리동"/>
      <sheetName val="발주내역"/>
      <sheetName val="일위2"/>
      <sheetName val="소방 하 내역"/>
      <sheetName val="공사비예산서(토목분)"/>
      <sheetName val="08공임"/>
      <sheetName val="기중"/>
      <sheetName val="카펫타일"/>
      <sheetName val="입출재고현황 (2)"/>
      <sheetName val="배수관집계"/>
      <sheetName val="안전시설"/>
      <sheetName val="구헾"/>
      <sheetName val="품셈표"/>
      <sheetName val="단가일ﺭ"/>
      <sheetName val="부하계산서"/>
      <sheetName val="1.설계조건"/>
      <sheetName val="공사비︀⏕"/>
      <sheetName val="발주처렀቟԰_x0000_"/>
      <sheetName val="MRS세부"/>
      <sheetName val="설֮㖮"/>
      <sheetName val="실행내역"/>
      <sheetName val="물량산출"/>
      <sheetName val="빌딩 안내"/>
      <sheetName val="[수목일위.XLS]el\설계서\수목일_x0000__x0000__x0000__x0001_Ԁ"/>
      <sheetName val="5.2.6~7공사요율"/>
      <sheetName val="간지 (세)"/>
      <sheetName val="장척총괄"/>
      <sheetName val="시설물단가표"/>
      <sheetName val="노무비단가표"/>
      <sheetName val="날개벽수량표"/>
      <sheetName val="단가䘭瞰"/>
      <sheetName val="월ԯ_x0000_缀"/>
      <sheetName val="월Ň԰"/>
      <sheetName val="월԰ԯ_x0000_"/>
      <sheetName val="램퀀"/>
      <sheetName val="기䩇ԯ"/>
      <sheetName val="월䩇ԯ"/>
      <sheetName val="월片ԯ"/>
      <sheetName val="월ကᙿ"/>
      <sheetName val="기怀፵ꈀ"/>
      <sheetName val="3단계"/>
      <sheetName val="2단계"/>
      <sheetName val="월԰瀀፮"/>
      <sheetName val="기怀፵"/>
      <sheetName val="기堀᎟鰀"/>
      <sheetName val="날怀፵"/>
      <sheetName val="월堀᎟鰀"/>
      <sheetName val="마감물량"/>
      <sheetName val="램怀"/>
      <sheetName val="램堀"/>
      <sheetName val="월별氀饿"/>
      <sheetName val="프랜怀፵"/>
      <sheetName val="기԰_x0000_缀"/>
      <sheetName val="주관사업"/>
      <sheetName val="월԰堀᎟"/>
      <sheetName val="날԰_x0000_"/>
      <sheetName val="도급내역"/>
      <sheetName val="el\설계서\수목일︀ᇕ԰_x0000_缀_x0000__x0000__x0000_Ȁ"/>
      <sheetName val="el\설계서\수목일︀ᇕ԰_x0000_缀_x0000__x0000__x0000_焀"/>
      <sheetName val="도급원가"/>
      <sheetName val="원형1호맨홀토공수량"/>
      <sheetName val="총괄집계표"/>
      <sheetName val="기종별 합계"/>
      <sheetName val="과세내역(세부)"/>
      <sheetName val="1.취수장"/>
      <sheetName val="귀래 설계 공내역서"/>
      <sheetName val="Scenario"/>
      <sheetName val="실행철강렀቟"/>
      <sheetName val="상촌터널실행"/>
      <sheetName val="양재동 고향생각"/>
      <sheetName val="산정표"/>
      <sheetName val="Sheet4_x0000__x0010_[수목일위.XLS]가드레일산근_x0000_耀_x000f_[수목일"/>
      <sheetName val="내역서(기계)"/>
      <sheetName val="SCHE"/>
      <sheetName val="8.옥외᐀ባ혀腺԰_x0000_"/>
      <sheetName val="단계별내역 (丵〒"/>
      <sheetName val="세목전체"/>
      <sheetName val="슬래브1"/>
      <sheetName val="용수량(생활용수)"/>
      <sheetName val="연결관암거"/>
      <sheetName val="예산명세서"/>
      <sheetName val="자료입력"/>
      <sheetName val="건축공사"/>
      <sheetName val="지수적용공사비내역서"/>
      <sheetName val="하중조건(평상시)"/>
      <sheetName val="설계명세서-2"/>
      <sheetName val="주공 _x0005__x0000_"/>
      <sheetName val="ELECTRIC"/>
      <sheetName val="빙축열"/>
      <sheetName val="일위대가(1)"/>
      <sheetName val="철근량산정및사용성검⩿"/>
      <sheetName val="고압수량(철거)"/>
      <sheetName val="공량(전기)"/>
      <sheetName val="단가적용(터널)"/>
      <sheetName val="단위가격"/>
      <sheetName val="단위가격_할증"/>
      <sheetName val="품셈집계표"/>
      <sheetName val="자재조사표(참고용)"/>
      <sheetName val="일반부표집계표"/>
      <sheetName val="품셈 "/>
      <sheetName val="우측날개_x0005_"/>
      <sheetName val="우측날개畠"/>
      <sheetName val="원가蠀ᎊ찀ᎊ"/>
      <sheetName val="설계ᎃ"/>
      <sheetName val="일위대가목차"/>
      <sheetName val="연수동"/>
      <sheetName val="간선"/>
      <sheetName val="전압"/>
      <sheetName val="조도"/>
      <sheetName val="동력"/>
      <sheetName val="기계내역서"/>
      <sheetName val="입력자료"/>
      <sheetName val="분석대장"/>
      <sheetName val="주공 _x0010__x0000_"/>
      <sheetName val="공사비_x0010__x0000_"/>
      <sheetName val="공사비׃⿓"/>
      <sheetName val="주공 ׃⿓"/>
      <sheetName val="현장관리׃"/>
      <sheetName val="정보"/>
      <sheetName val="기초자료입력"/>
      <sheetName val="수지표"/>
      <sheetName val="부산4"/>
      <sheetName val="일위稀_x001e_⩿"/>
      <sheetName val="에너媀͖"/>
      <sheetName val="기술자관련자爈"/>
      <sheetName val="기술자관련자爇"/>
      <sheetName val="조頔ន"/>
      <sheetName val="초"/>
      <sheetName val="일위(시설)"/>
      <sheetName val="1공구_단䈀챪ԯ_x0000_缀_x0000_"/>
      <sheetName val="전력"/>
      <sheetName val="품목납기"/>
      <sheetName val="작성"/>
      <sheetName val="정공공사"/>
      <sheetName val="FAB별"/>
      <sheetName val="AL공사԰"/>
      <sheetName val="조경일壀"/>
      <sheetName val="단가일丵"/>
      <sheetName val="기준표"/>
      <sheetName val="비목군분류일위"/>
      <sheetName val="공사비집계표"/>
      <sheetName val="전체내역"/>
      <sheetName val="부대︀"/>
      <sheetName val="공賌㥛퐀"/>
      <sheetName val="총砀⫵܃"/>
      <sheetName val="3차설계"/>
      <sheetName val="매堀"/>
      <sheetName val="BQ(실행)"/>
      <sheetName val="AV시스템"/>
      <sheetName val="총 원가계산"/>
      <sheetName val="99노임기԰"/>
      <sheetName val="99노임기頀"/>
      <sheetName val="날개벽(浜-涤-䟣"/>
      <sheetName val="배수䀀⍭"/>
      <sheetName val="날개벽(䟣⾯_x0005__x0000_"/>
      <sheetName val="배수尀⵭"/>
      <sheetName val="배수　ᵳ"/>
      <sheetName val="날개벽(_x0005__x0000__x0000__x0000_"/>
      <sheetName val="99노임기렀"/>
      <sheetName val="날개벽(犜&amp;狤&amp;䟣"/>
      <sheetName val="배수葇"/>
      <sheetName val="상호참고_x0005__x0000_"/>
      <sheetName val="현장_x0005__x0000_"/>
      <sheetName val="배수倀ᝰ"/>
      <sheetName val="잡철물"/>
      <sheetName val="단렀቟԰"/>
      <sheetName val="5_시방서(일반시방㔀቎"/>
      <sheetName val="날개벽(䟣⾄_x0005__x0000_"/>
      <sheetName val="단퀀ᙕᰀ"/>
      <sheetName val="단ԯ_x0000_缀"/>
      <sheetName val="간접1"/>
      <sheetName val="하중계산"/>
      <sheetName val="산출2-동력"/>
      <sheetName val="산출3-전등"/>
      <sheetName val="산출4-조명제어"/>
      <sheetName val="산출5-전열"/>
      <sheetName val="산출7-유도등"/>
      <sheetName val="총공비"/>
      <sheetName val="개별직종노임단가(2005.1徸"/>
      <sheetName val="合成単価作成表-BLDG"/>
      <sheetName val="3.하중산정4.지지력"/>
      <sheetName val="인원계획-미화"/>
      <sheetName val="8"/>
      <sheetName val="10"/>
      <sheetName val="12"/>
      <sheetName val="9"/>
      <sheetName val="11"/>
      <sheetName val="등가관장표"/>
      <sheetName val="산출내역집계표"/>
      <sheetName val="수량-가로등"/>
      <sheetName val="수리보고서비"/>
      <sheetName val="방수-수량산출서"/>
      <sheetName val="001"/>
      <sheetName val="단가요약"/>
      <sheetName val="대창(함평)"/>
      <sheetName val="대창(장성)"/>
      <sheetName val="대창(함평)-창열"/>
      <sheetName val="base"/>
      <sheetName val="총집_x0005__x0000_"/>
      <sheetName val="토적표(2차기성)"/>
      <sheetName val="tggwan(mac)"/>
      <sheetName val="급여조견표"/>
      <sheetName val="A2"/>
      <sheetName val="원가계산서_x0005__x0000__x0000_"/>
      <sheetName val="토공실행"/>
      <sheetName val="설계내역서 "/>
      <sheetName val="교대"/>
      <sheetName val="남양구조시험동"/>
      <sheetName val="도"/>
      <sheetName val="2BOX본체"/>
      <sheetName val="냉천부속동"/>
      <sheetName val="개산공사비"/>
      <sheetName val="예총"/>
      <sheetName val="I一般比"/>
      <sheetName val="본사인상전"/>
      <sheetName val="직원투_x0000__x0000__x0005_"/>
      <sheetName val="최종내역"/>
      <sheetName val="일위대가橂"/>
      <sheetName val="PACKING_LIS_x0005_"/>
      <sheetName val="PACKING_LIS°"/>
      <sheetName val="재고list"/>
      <sheetName val="1표지-공사시방서"/>
      <sheetName val="2표지-설계내역서"/>
      <sheetName val="관급내역서"/>
      <sheetName val="aiming(일위대가표)"/>
      <sheetName val="산출서"/>
      <sheetName val="F단가비교표"/>
      <sheetName val="3표지-설계도면"/>
      <sheetName val="炷舅?XLS]데이타'!$E$124"/>
      <sheetName val="ls]노임"/>
      <sheetName val="____"/>
      <sheetName val="炷舅?XLS"/>
      <sheetName val="ls"/>
      <sheetName val="소일위대가코드표"/>
      <sheetName val="품셈TABLE"/>
      <sheetName val="Customer Databas"/>
      <sheetName val="원내역"/>
      <sheetName val="공종단가"/>
      <sheetName val="참고"/>
      <sheetName val="장비별표(오거보링)(Ø400)(12M)"/>
      <sheetName val="䈘목(중국단풍-)"/>
      <sheetName val="갑  지"/>
      <sheetName val="unit 4"/>
      <sheetName val="화재 탐지 설비"/>
      <sheetName val="횡배수관재료-"/>
      <sheetName val="계산서(직선부)"/>
      <sheetName val="콘크리트측구연장"/>
      <sheetName val="-배수구조물공토공"/>
      <sheetName val="조명일위"/>
      <sheetName val="철근총괄집계표"/>
      <sheetName val="집수정(600-700)"/>
      <sheetName val="빗물받이(910-510-410)"/>
      <sheetName val="우수"/>
      <sheetName val="공종목록표"/>
      <sheetName val="파일의이용"/>
      <sheetName val="설계내역일위"/>
      <sheetName val="EACT10"/>
      <sheetName val="교사기준면적(초등)"/>
      <sheetName val="지주목시비량산출서"/>
      <sheetName val="49"/>
      <sheetName val="견적시담(송포2공구)"/>
      <sheetName val="남양내역"/>
      <sheetName val="개인"/>
      <sheetName val="공종별원가계산"/>
      <sheetName val="전주2本1"/>
      <sheetName val="토공산출(주차장)"/>
      <sheetName val="현장관리"/>
      <sheetName val="매입"/>
      <sheetName val="토공산출 (아파트)"/>
      <sheetName val="횡배수관토공수량"/>
      <sheetName val="5 일위목록"/>
      <sheetName val="7 단가조사"/>
      <sheetName val="6 일위대가"/>
      <sheetName val="정렬"/>
      <sheetName val="Mc1"/>
      <sheetName val="10공구일위"/>
      <sheetName val="Ⅶ-2.현장경비산출"/>
      <sheetName val="기계경비적용기준"/>
      <sheetName val="DT"/>
      <sheetName val="롤러"/>
      <sheetName val="펌프차타설"/>
      <sheetName val="시설물기초"/>
      <sheetName val="일위대가-1"/>
      <sheetName val="년도별시공"/>
      <sheetName val="물가자료"/>
      <sheetName val="골조대비내역"/>
      <sheetName val="평가내역"/>
      <sheetName val="123"/>
      <sheetName val="계수시트"/>
      <sheetName val="2.대외공문"/>
      <sheetName val="현장"/>
      <sheetName val="단가표 (2)"/>
      <sheetName val="1차 내역서"/>
      <sheetName val="대가표(품셈)"/>
      <sheetName val="GAS"/>
      <sheetName val="토집"/>
      <sheetName val="개소별수량산출"/>
      <sheetName val="근거(기밀댐퍼)"/>
      <sheetName val="일위집계표"/>
      <sheetName val="공통"/>
      <sheetName val="퇴직금(울산천상)"/>
      <sheetName val="4-10"/>
      <sheetName val="설계내"/>
      <sheetName val="제수"/>
      <sheetName val="공기"/>
      <sheetName val="교육종류"/>
      <sheetName val="부대공Ⅱ"/>
      <sheetName val="상 부"/>
      <sheetName val="전선 및 전선관"/>
      <sheetName val="금융"/>
      <sheetName val="DB@Acess"/>
      <sheetName val="Civil"/>
      <sheetName val="소야공정계획표"/>
      <sheetName val="22인공"/>
      <sheetName val="부하계산"/>
      <sheetName val="일반부표"/>
      <sheetName val="운동장 (2)"/>
      <sheetName val="충주"/>
      <sheetName val="시추주상도"/>
      <sheetName val="성곽내역서"/>
      <sheetName val="BH"/>
      <sheetName val="총괄표1"/>
      <sheetName val="Customer_Databas"/>
      <sheetName val="갑__지"/>
      <sheetName val="unit_4"/>
      <sheetName val="화재_탐지_설비"/>
      <sheetName val="토공산출_(아파트)"/>
      <sheetName val="1_설계조건"/>
      <sheetName val="Ⅶ-2_현장경비산출"/>
      <sheetName val="귀래_설계_공내역서"/>
      <sheetName val="5_일위목록"/>
      <sheetName val="7_단가조사"/>
      <sheetName val="6_일위대가"/>
      <sheetName val="전선_및_전선관"/>
      <sheetName val="GAS저장소"/>
      <sheetName val="라인마킹"/>
      <sheetName val="위험물저장소"/>
      <sheetName val="일반창고동"/>
      <sheetName val="기성청구"/>
      <sheetName val="EQUIP-H"/>
      <sheetName val="공통비총괄표"/>
      <sheetName val="주요항목별"/>
      <sheetName val="내역서2안"/>
      <sheetName val="부대공1(65-77,93-95)"/>
      <sheetName val="부대공2(78-"/>
      <sheetName val="배수및구조물공1"/>
      <sheetName val="구조물토공"/>
      <sheetName val="토공2(11~19)"/>
      <sheetName val="배수및구조물공2"/>
      <sheetName val="토공1(1~10,92)"/>
      <sheetName val="토공3(20~31)"/>
      <sheetName val="평교-내역"/>
      <sheetName val="구조물공1(51~56)"/>
      <sheetName val="D&amp;P특기사항"/>
      <sheetName val="우각부보강"/>
      <sheetName val="EQT-ESTN"/>
      <sheetName val="공종집계"/>
      <sheetName val="날개벽(좌,우=60도-4개)"/>
      <sheetName val="03하반기내역서"/>
      <sheetName val="04상반기"/>
      <sheetName val="공작물조직표(용배수)"/>
      <sheetName val=" 견적서"/>
      <sheetName val="인부신상자료"/>
      <sheetName val="퍼스트"/>
      <sheetName val="자단"/>
      <sheetName val="인공산출"/>
      <sheetName val="11월"/>
      <sheetName val="수량계산서 집계표(가설 신설 및 철거-을지로3가 3호선)"/>
      <sheetName val="수량계산서 집계표(신설-을지로3가 3호선)"/>
      <sheetName val="수량계산서 집계표(철거-을지로3가 3호선)"/>
      <sheetName val="bearing"/>
      <sheetName val="단가표_(2)"/>
      <sheetName val="수목데이타 "/>
      <sheetName val="투찰금액"/>
      <sheetName val="평형별수량표"/>
      <sheetName val="가설개략"/>
      <sheetName val="평당"/>
      <sheetName val="매입세"/>
      <sheetName val="창호"/>
      <sheetName val="천방교접속"/>
      <sheetName val="EJ"/>
      <sheetName val="1차_내역서"/>
      <sheetName val="계산내역(설비)"/>
      <sheetName val="와동25-3(변경)"/>
      <sheetName val="가격비"/>
      <sheetName val="炷舅_XLS_데이타'!$E$124"/>
      <sheetName val="ls_노임"/>
      <sheetName val="炷舅_XLS"/>
      <sheetName val="전계가"/>
      <sheetName val="배수판"/>
      <sheetName val="TB-내역서"/>
      <sheetName val="Customer_Databas1"/>
      <sheetName val="표지_(2)1"/>
      <sheetName val="갑__지1"/>
      <sheetName val="unit_41"/>
      <sheetName val="화재_탐지_설비1"/>
      <sheetName val="단가_및_재료비1"/>
      <sheetName val="1_설계조건1"/>
      <sheetName val="Ⅶ-2_현장경비산출1"/>
      <sheetName val="토공산출_(아파트)1"/>
      <sheetName val="5_일위목록1"/>
      <sheetName val="7_단가조사1"/>
      <sheetName val="6_일위대가1"/>
      <sheetName val="E_P_T수량산출서1"/>
      <sheetName val="PW3"/>
      <sheetName val="PW4"/>
      <sheetName val="SC1"/>
      <sheetName val="PE"/>
      <sheetName val="PM"/>
      <sheetName val="TR"/>
      <sheetName val="교대시점"/>
      <sheetName val="TEL"/>
      <sheetName val="담장산출"/>
      <sheetName val="부하(성남)"/>
      <sheetName val="sub"/>
      <sheetName val="가설"/>
      <sheetName val="구조포설"/>
      <sheetName val="복구"/>
      <sheetName val="부호표"/>
      <sheetName val="기성내역서표지"/>
      <sheetName val="당초내역서"/>
      <sheetName val="Y-WORK"/>
      <sheetName val="절감계산"/>
      <sheetName val="공사"/>
      <sheetName val="04.10건강보험(일용직)"/>
      <sheetName val="수원공매수"/>
      <sheetName val="변경내역대비표(2)"/>
      <sheetName val="ABUT수량-A԰"/>
      <sheetName val="(1)본선수량집계"/>
      <sheetName val="견적기준"/>
      <sheetName val="하부철근수량"/>
      <sheetName val="경상비"/>
      <sheetName val="연돌일위집계"/>
      <sheetName val="월별수删"/>
      <sheetName val="노임,자재"/>
      <sheetName val="5정거장"/>
      <sheetName val="1-3길내기"/>
      <sheetName val="양촌면도평리"/>
      <sheetName val="J01"/>
      <sheetName val="전기내역1"/>
      <sheetName val="하도급대비"/>
      <sheetName val="00000"/>
      <sheetName val="설계산출기怀"/>
      <sheetName val="5_시방서(일반시丵〒_x0005_"/>
      <sheetName val="4_시방서롌቟"/>
      <sheetName val="4_시방서Ռ_x0000_"/>
      <sheetName val="기자재집계"/>
      <sheetName val="에너_x0000__x0000_"/>
      <sheetName val="시행후면적"/>
      <sheetName val="현장일보"/>
      <sheetName val="참조자료"/>
      <sheetName val="[수목일위.XLS]도급예산내역서총/_x0000_"/>
      <sheetName val="[수목일위.XLS]el\설계서\수목︀ᇕ԰_x0000_缀_x0000__x0000__x0000_䘀_xd802_"/>
      <sheetName val="[수목일위.XLS]정화조방수미/"/>
      <sheetName val="[수목일위.XLS]도급예산/_x0000_䀀_x0015__x0000__x0000_"/>
      <sheetName val="[수목일위.XLS]내역(전/_x0000_쀀¿_x0000_"/>
      <sheetName val="[수목일위.XLS]내역(전/_x0000_ꠀ_x0010__x0000_"/>
      <sheetName val="[수목일위.XLS]배수장공사비명鍀/"/>
      <sheetName val="[수목일위.XLS]내역(전체_금차/"/>
      <sheetName val="[수목일위.XLS]도급예산/_x0000_퀀ô_x0000__x0000_"/>
      <sheetName val="[수목일위.XLS]도급예산/_x0000_退ý_x0000__x0000_"/>
      <sheetName val="[수목일위.XLS]el\설계서\수목일위_XLS]데이타1"/>
      <sheetName val="[수목일위.XLS]el\설계서\수목일위_XLS1"/>
      <sheetName val="업무량"/>
      <sheetName val="개별직종노임단가(2003.9)"/>
      <sheetName val="2.고용보׃⿦_x0000__x0000__x0000_"/>
      <sheetName val="하자보증자Ⴡ"/>
      <sheetName val="도급예산䈀ԯ"/>
      <sheetName val="도급예산䈀ԯ"/>
      <sheetName val="도급예산䈀?ԯ"/>
      <sheetName val="내역(전0"/>
      <sheetName val="도급예산䈀湪ԯ"/>
      <sheetName val="00_x0005_"/>
      <sheetName val="도급예산䈀頻ԯ"/>
      <sheetName val="도급예산0"/>
      <sheetName val="슬래브(유곡)"/>
      <sheetName val="el\설계서\수목︀ᇕ԰"/>
      <sheetName val="제경비"/>
      <sheetName val="도급예산䈀䥪ԯ"/>
      <sheetName val="도급예산ԯ"/>
      <sheetName val="도급예산䈀꽪ԯ"/>
      <sheetName val="도급예산退ភ?ភ䈀⵪"/>
      <sheetName val="도급예산䈀쥪ԯ"/>
      <sheetName val="도급예산/"/>
      <sheetName val="내역(전/"/>
      <sheetName val="도급예산䈀ԯ"/>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관경별내역서"/>
      <sheetName val="Too_xd89a_"/>
      <sheetName val="수량집"/>
      <sheetName val="06 일위대가목록"/>
      <sheetName val="경율산정.舓⼱_x0005_"/>
      <sheetName val="경율산정._x0005__x0000_"/>
      <sheetName val="★도급내역︀𥉉ԯ_x0000_缀"/>
      <sheetName val="★도급내역碪᎝밀᎝︀"/>
      <sheetName val="총괄내역서(설계Ԃ"/>
      <sheetName val="★도급내역က_x0000_ꠀ຾Ԃ"/>
      <sheetName val="★도급내역Ԃ⡭䠯#_x0000_"/>
      <sheetName val="G-IL"/>
      <sheetName val="BU"/>
      <sheetName val="IL"/>
      <sheetName val="EQ-R1"/>
      <sheetName val="1공구_단咀2ꮸ⽇_x0005__x0000_"/>
      <sheetName val="암거(내역)"/>
      <sheetName val="환경일위대가"/>
      <sheetName val="금리계산"/>
      <sheetName val="노임단가 (2)"/>
      <sheetName val="소렀"/>
      <sheetName val="변화치수"/>
      <sheetName val="회사기본자԰"/>
      <sheetName val="SLAB&quot;1&quot;"/>
      <sheetName val="가중치근거栀⦅가⦅"/>
      <sheetName val="라.공사비"/>
      <sheetName val="다.도서인쇄비 "/>
      <sheetName val="E.P.T수량䈀ᅪ԰"/>
      <sheetName val="Sheet11"/>
      <sheetName val="필터류(발주요구)"/>
      <sheetName val="4차구매요청물품"/>
      <sheetName val="08년+저장품+수급계획"/>
      <sheetName val="UTIMS분석DATA(리셋 등 제외)"/>
      <sheetName val="고장분류"/>
      <sheetName val=" 역별 발생건수"/>
      <sheetName val="회사기헾】_x0005_"/>
      <sheetName val="회사기奐'妜"/>
      <sheetName val="정거장"/>
      <sheetName val="길내기"/>
      <sheetName val="기성2"/>
      <sheetName val="일위대가(계측기설치)"/>
      <sheetName val="FCþ"/>
      <sheetName val="제원및배치"/>
      <sheetName val="우수공"/>
      <sheetName val="직접㰀᎕萀᎕"/>
      <sheetName val="내역서1999.8최_x0005_"/>
      <sheetName val="본선토량운반계산서(1)0"/>
      <sheetName val="산皸_x001b_"/>
      <sheetName val="산碘&quot;"/>
      <sheetName val="산帖め"/>
      <sheetName val="산瞈_x001a_"/>
      <sheetName val="증감대비표"/>
      <sheetName val="2.고용보험㥝〒_x0005__x0000_"/>
      <sheetName val="일대-1"/>
      <sheetName val="2.교량(신설)"/>
      <sheetName val="발주처_xdc00_䕫␀䕬"/>
      <sheetName val="날개벽(시점԰_x0000_缀"/>
      <sheetName val="안정검토(온1)"/>
      <sheetName val="철_xdc00_"/>
      <sheetName val="철ᰀ"/>
      <sheetName val="방호시설검토"/>
      <sheetName val="9.전등噪"/>
      <sheetName val="설계산ᛅ〒_x0005_"/>
      <sheetName val="출력X"/>
      <sheetName val="수_x0005_"/>
      <sheetName val="단가산출서(기계)"/>
      <sheetName val="직접䈀ᅪ԰_x0000_"/>
      <sheetName val="직원헾】_x0005__x0000_"/>
      <sheetName val="도급예산내역서총頀悂"/>
      <sheetName val="도급예산내역서총︀"/>
      <sheetName val="개_x0005_"/>
      <sheetName val="흥양2교토공집계표"/>
      <sheetName val="바닥판(1)"/>
      <sheetName val="MATERIAL"/>
      <sheetName val="군남내역서"/>
      <sheetName val="4차원가계산서"/>
      <sheetName val="수문일1"/>
      <sheetName val="골조공사"/>
      <sheetName val="costing_CV"/>
      <sheetName val="Pipe"/>
      <sheetName val="3차준공"/>
      <sheetName val="수僰"/>
      <sheetName val="h-013211-2"/>
      <sheetName val="하자보증자_x0000_"/>
      <sheetName val="jobhist"/>
      <sheetName val="PAC"/>
      <sheetName val="전기수량집계"/>
      <sheetName val="규격 단가표"/>
      <sheetName val="데리려ଈ타현황"/>
      <sheetName val="날㔀੎"/>
      <sheetName val="구조_x0005__x0000_"/>
      <sheetName val="배수내_x0005_"/>
      <sheetName val="회사기_x0005__x0000_"/>
      <sheetName val="도배공사언고"/>
      <sheetName val="U-TYPE(1)"/>
      <sheetName val="단가일︀"/>
      <sheetName val="단가일_xd800_"/>
      <sheetName val="가스(내역)"/>
      <sheetName val="el\설계서\수목일︀ᇕ԰_x0000_缀_x0000__x0000__x0000_Ԁ"/>
      <sheetName val="TYPE집계표"/>
      <sheetName val="협력丵⽙"/>
      <sheetName val="D-철근0_x0000_"/>
      <sheetName val="원가계헾】_x0005_"/>
      <sheetName val="합의경상"/>
      <sheetName val="자재조사표"/>
      <sheetName val="구분표"/>
      <sheetName val="제원입력"/>
      <sheetName val="가스내역"/>
      <sheetName val="관련자료詈_x0015_"/>
      <sheetName val="G.R300경׃"/>
      <sheetName val="테이블"/>
      <sheetName val="급여준비"/>
      <sheetName val="수로BOX"/>
      <sheetName val="단가적용"/>
      <sheetName val="에԰_x0000_缀"/>
      <sheetName val="Site Expenses"/>
      <sheetName val="1-4-_x0000__x0000__x0005__x0000_㳀ҙ"/>
      <sheetName val="M-MG1"/>
      <sheetName val="건설剸_x001b_"/>
      <sheetName val="건설丵⼨"/>
      <sheetName val="건설夸'"/>
      <sheetName val="woo(mac)"/>
      <sheetName val="우석문틀"/>
      <sheetName val="세부窨_x0013_竬"/>
      <sheetName val="날개벽(시점좌_x0005__x0000_"/>
      <sheetName val="날개벽(시점좌僀_x0013_"/>
      <sheetName val="옹벽수량집계표"/>
      <sheetName val="1-4-2_관(약⠀"/>
      <sheetName val="전기실(고압)"/>
      <sheetName val="14.TV공_x0005_"/>
      <sheetName val="대총괄"/>
      <sheetName val="사업분석_x0000__x0000_Ԁ_x0000__x0000_㣾"/>
      <sheetName val="잡비계산"/>
      <sheetName val="공사내역서"/>
      <sheetName val="공종별수량집계"/>
      <sheetName val="포항보고서"/>
      <sheetName val="가실행 내역서"/>
      <sheetName val="기계경비시간당손료목록"/>
      <sheetName val="배관배선내역"/>
      <sheetName val="본사공가᳈፜"/>
      <sheetName val="월별수唀"/>
      <sheetName val="월별수徸"/>
      <sheetName val="기안"/>
      <sheetName val="(3.품질관리 시험 총괄표)"/>
      <sheetName val="਀"/>
      <sheetName val="ꠀ䶅"/>
      <sheetName val="Ԁ_x0000_"/>
      <sheetName val="堀媁"/>
      <sheetName val="2공구_단가䈀頻ԯ_x0000_"/>
      <sheetName val="좌측헾】_x0005_"/>
      <sheetName val="좌측Ẩ瘒恌"/>
      <sheetName val="공사비총괄표"/>
      <sheetName val="재⪋"/>
      <sheetName val="재徸"/>
      <sheetName val="재尜"/>
      <sheetName val="00尜_x0013_層"/>
      <sheetName val="조경尜_x0013_"/>
      <sheetName val="00徸〒_x0005_"/>
      <sheetName val="재丵"/>
      <sheetName val="재_x0005_"/>
      <sheetName val="2공구_단가䈀ᅪ԰_x0000_"/>
      <sheetName val="2공구_단가렀቟԰_x0000_"/>
      <sheetName val="횡배수관"/>
      <sheetName val="현장ᘀ᨜԰"/>
      <sheetName val="설계개요"/>
      <sheetName val="설명서"/>
      <sheetName val="조도계산서 (도서)"/>
      <sheetName val="c_balju"/>
      <sheetName val="D-䈀ᅪ԰_x0000_"/>
      <sheetName val="에너지_x0005_"/>
      <sheetName val="T13(P68~72,78)"/>
      <sheetName val="철근량산정및畠_x0013_䌢〚_x0005_"/>
      <sheetName val="실행,원惇፵∀ᩃ԰_x0000_"/>
      <sheetName val="적ꠀ"/>
      <sheetName val="철근량산정및竈_x0013_笌_x0013_헾"/>
      <sheetName val="상호참고壈᎟"/>
      <sheetName val="voucher"/>
      <sheetName val="신︀"/>
      <sheetName val="구조물"/>
      <sheetName val="용역단가"/>
      <sheetName val="배저ᕰ㔀"/>
      <sheetName val="신청내역"/>
      <sheetName val="TYPE-1"/>
      <sheetName val="분석"/>
      <sheetName val="산徸⼷_x0005_"/>
      <sheetName val="송도(A3)-가야"/>
      <sheetName val="단순공사비단가표"/>
      <sheetName val="정화조방_x0000__x0000__x0005_"/>
      <sheetName val="정화조방_x0000__x0000_ᅠ"/>
      <sheetName val="2000_11월씀ԯ_x0000_"/>
      <sheetName val="2000_11월ԯ_x0000_缀_x0000_"/>
      <sheetName val="1-최_x0005__x0000_"/>
      <sheetName val="일위_파일"/>
      <sheetName val="부_x0000__x0000_"/>
      <sheetName val="1.2 동력(철ᰀ፜"/>
      <sheetName val="Front"/>
      <sheetName val="wall"/>
      <sheetName val="공조기"/>
      <sheetName val="공조기휀"/>
      <sheetName val="AHU집계"/>
      <sheetName val="공량산출서"/>
      <sheetName val="INDEX"/>
      <sheetName val="셀명"/>
      <sheetName val="b_balju"/>
      <sheetName val="산橂】"/>
      <sheetName val="산丵〒"/>
      <sheetName val="산헾】"/>
      <sheetName val="배수Ȁ腳"/>
      <sheetName val="하자보증자ﻁ"/>
      <sheetName val="토공仰0"/>
      <sheetName val="재료비단가"/>
      <sheetName val="5.자금이체명세서"/>
      <sheetName val="조내헾"/>
      <sheetName val="부대시설"/>
      <sheetName val="원가계ԯ_x0000_缀"/>
      <sheetName val="[수목일위.XLS]el\설계서\수목일︀ᇕ԰_x0000_缀_x0000__x0000__x0000_Ȁ"/>
      <sheetName val="[수목일위.XLS]el\설계서\수목일︀ᇕ԰_x0000_缀_x0000__x0000__x0000_焀"/>
      <sheetName val="[수목일위.XLS]el\설계서\수목일︀ᇕ԰_x0000_缀_x0000__x0000__x0000_Ԁ"/>
      <sheetName val="단가일䢭"/>
      <sheetName val="산堀᎟"/>
      <sheetName val="9902"/>
      <sheetName val="단가䘭疚"/>
      <sheetName val="상부공"/>
      <sheetName val="토缀ᨎ԰"/>
      <sheetName val="맨홀수ׇឃ"/>
      <sheetName val="6동"/>
      <sheetName val="2006납품"/>
      <sheetName val="⠍⑎"/>
      <sheetName val="골栀᱔렀"/>
      <sheetName val="복공계산"/>
      <sheetName val="남양주댠가표"/>
      <sheetName val="2공구_단가(대_x0000__x0000_"/>
      <sheetName val="2공구_단가(대頀㙿"/>
      <sheetName val="난방방식분류"/>
      <sheetName val="공사정보입력"/>
      <sheetName val="3.골재원검토의견서 갑지"/>
      <sheetName val="상호참ᰖ〚_x0005_"/>
      <sheetName val="1,2,3,4,5단위수량"/>
      <sheetName val="약품劈,"/>
      <sheetName val="총괄_x0000_谂በ"/>
      <sheetName val="입缀숪"/>
      <sheetName val="좌측԰_x0000_缀"/>
      <sheetName val="단가비교표"/>
      <sheetName val="노무비 근거"/>
      <sheetName val="산출내역"/>
      <sheetName val="자재반입현황표"/>
      <sheetName val="에너ፈߞ"/>
      <sheetName val="일위대׈_x0000_缀_x0000__x0000_"/>
      <sheetName val="일위대렀቟԰_x0000_缀"/>
      <sheetName val="상호참고헾⾣"/>
      <sheetName val="제품별"/>
      <sheetName val="분전반계산서(석관)"/>
      <sheetName val="구분자"/>
      <sheetName val="원가계산서墠_x0016_壬_x0016_"/>
      <sheetName val="개墠"/>
      <sheetName val="개嘠"/>
      <sheetName val="공사별 가중치 산출근거(토존❒"/>
      <sheetName val="개勈"/>
      <sheetName val="개嗐"/>
      <sheetName val="매채조蠀"/>
      <sheetName val="원가계산서垀_x001b_埌_x001b_"/>
      <sheetName val="원가계산서夸_x0014_丵⾌"/>
      <sheetName val="원가계산서丵』_x0005__x0000_"/>
      <sheetName val="원가계산서劸.丵⾁"/>
      <sheetName val="개呠"/>
      <sheetName val="방배동내역(리라)"/>
      <sheetName val="건축공사집계표"/>
      <sheetName val="방배동내역 (총괄)"/>
      <sheetName val="부대공사총괄"/>
      <sheetName val="조내尜"/>
      <sheetName val="안산기계장치"/>
      <sheetName val="이름표"/>
      <sheetName val="현장관리비 "/>
      <sheetName val="지입집계"/>
      <sheetName val="운怀"/>
      <sheetName val="8설7㖮"/>
      <sheetName val="시점교䈀"/>
      <sheetName val="현장਀腹԰"/>
      <sheetName val="적격심사표"/>
      <sheetName val="인ꠀ"/>
      <sheetName val="상호참고_x0005_헾"/>
      <sheetName val="산근缀"/>
      <sheetName val="AL공渀፷԰_x0000_"/>
      <sheetName val="철근량산정및헾】_x0005__x0000_"/>
      <sheetName val="철근량산정및_x0005__x0000__x0000__x0000_"/>
      <sheetName val="8ꠀ፺"/>
      <sheetName val="심堀᎟鰀"/>
      <sheetName val="철근량산정및사용성검傠"/>
      <sheetName val="실행,원᐀ባ切腷԰_x0000_"/>
      <sheetName val="심ꀀፐ"/>
      <sheetName val="실행,원저፺ఀ፻︀ᇕ"/>
      <sheetName val="철근량산정및窨_x0013_竬_x0013_헾"/>
      <sheetName val="실행,원ꠀ፺፺︀ᇕ"/>
      <sheetName val="X17-TOTAL"/>
      <sheetName val="용역비내역_진짜"/>
      <sheetName val="기본단헾"/>
      <sheetName val="인사자료총집계"/>
      <sheetName val="구조_x0005_헾"/>
      <sheetName val="CAT_5"/>
      <sheetName val="총괄내역㳕᎕萀᎕缀"/>
      <sheetName val="96작생능"/>
      <sheetName val="개_x0000_"/>
      <sheetName val="원가계산서_x0000__x0000__x0005__x0000_"/>
      <sheetName val="배_x0000__x0000_Ԁ"/>
      <sheetName val="암거橂⽬"/>
      <sheetName val="원가계≎"/>
      <sheetName val="원가계≎"/>
      <sheetName val="원가계⠏ፏ蠀"/>
      <sheetName val="원가계⠙ፏ_x0000_"/>
      <sheetName val="99노徸⼣_x0005_"/>
      <sheetName val="주공Գ︀ᇕ"/>
      <sheetName val="TYPE-B 평균H"/>
      <sheetName val="일위집계(苈)헾"/>
      <sheetName val="내역서1999.咀&amp;哌"/>
      <sheetName val="포장집계"/>
      <sheetName val="포장연장"/>
      <sheetName val="포장수량"/>
      <sheetName val="실행내역서(DCU)"/>
      <sheetName val="산출집계"/>
      <sheetName val="1. 조명내역서(조명설치)"/>
      <sheetName val="2. 조명내역서(조명자재)"/>
      <sheetName val="일위대가집계표"/>
      <sheetName val="중기단가"/>
      <sheetName val="1차네트공정"/>
      <sheetName val="단계별내역 (헾】"/>
      <sheetName val="도급예산헾】_x0005__x0000_"/>
      <sheetName val="배수장공사비명ꀀፐ"/>
      <sheetName val="배수장공사비명䀀፣"/>
      <sheetName val="단계별내역 (贸_x0013_"/>
      <sheetName val="단계별내역 (⩿〚"/>
      <sheetName val="단계별내역 (齘_x0013_"/>
      <sheetName val="단계별내역 (尜_x0013_"/>
      <sheetName val="단계별내역 (徸〒"/>
      <sheetName val="집계"/>
      <sheetName val="단계별내역 (橂】"/>
      <sheetName val="45,46"/>
      <sheetName val="단  가  대  비  표"/>
      <sheetName val="일  위  대  가  목  록"/>
      <sheetName val="토공정보"/>
      <sheetName val="AL공԰԰"/>
      <sheetName val="기술자자료敧ぞ"/>
      <sheetName val="기술자자료游/"/>
      <sheetName val="3.피뢰공_x0005_"/>
      <sheetName val="단면상수 및 주빔설계"/>
      <sheetName val="2공구하_x0005__x0000__x0000__x0000_"/>
      <sheetName val="XXXXXX"/>
      <sheetName val="투찰판"/>
      <sheetName val="설계내역서 (대안분)"/>
      <sheetName val="토목(대안) (BID)"/>
      <sheetName val="건축집계표"/>
      <sheetName val="설비집계표"/>
      <sheetName val="전기(대안)"/>
      <sheetName val="설계내역서 (원안분)"/>
      <sheetName val="토목(원안)"/>
      <sheetName val="토목(원안) (BID)"/>
      <sheetName val="전기(원안)"/>
      <sheetName val="계약내역서(을지)"/>
      <sheetName val="배수장공사囘$ᯑ⾉"/>
      <sheetName val="TYPE-A"/>
      <sheetName val="준공조서"/>
      <sheetName val="공사준공계"/>
      <sheetName val="준공검사보고서"/>
      <sheetName val="안양동丵〒_x0005__x0000_"/>
      <sheetName val="현장관丵〒"/>
      <sheetName val="돌담교 상부수량"/>
      <sheetName val="기록대장"/>
      <sheetName val="단਀腹԰"/>
      <sheetName val="조도계산서1"/>
      <sheetName val="월_x0000__x0000_Ԁ"/>
      <sheetName val="교대(A1)"/>
      <sheetName val="철근량산정및사용ꠀ፺"/>
      <sheetName val="토목莘!"/>
      <sheetName val="8설7헾"/>
      <sheetName val="개소별집계표"/>
      <sheetName val="주요자재집계표"/>
      <sheetName val="8䈀ᅪ԰"/>
      <sheetName val="2.고용보험԰_x0000_缀_x0000__x0000_"/>
      <sheetName val="인수공규격"/>
      <sheetName val="9GN︀ᇕ԰"/>
      <sheetName val="가시설수량"/>
      <sheetName val="CONCRETE"/>
      <sheetName val="RAHMEN"/>
      <sheetName val="ROOF(ALKALI)"/>
      <sheetName val="cal"/>
      <sheetName val="법면က"/>
      <sheetName val="법면ᰎ"/>
      <sheetName val="법면0"/>
      <sheetName val="법면爈"/>
      <sheetName val="매원개착터널총괄"/>
      <sheetName val="배수︀"/>
      <sheetName val="KP1590_E"/>
      <sheetName val="거래내역"/>
      <sheetName val="수설계"/>
      <sheetName val="3.PT개발계획"/>
      <sheetName val="건축명"/>
      <sheetName val="기계명"/>
      <sheetName val="전기명"/>
      <sheetName val="토목명"/>
      <sheetName val="★도급내역(2공구԰"/>
      <sheetName val="000000"/>
      <sheetName val="산출근거1"/>
      <sheetName val="전기공사일위대가"/>
      <sheetName val="내역서 "/>
      <sheetName val="견적내역서"/>
      <sheetName val="sw1"/>
      <sheetName val="상호참_x0005__x0000_"/>
      <sheetName val="회사정보"/>
      <sheetName val="친환경주택"/>
      <sheetName val="변동인원"/>
      <sheetName val="자재⸀朋"/>
      <sheetName val="대창토공"/>
      <sheetName val="AL공렀ず氀ぜ"/>
      <sheetName val="AL공렀♗氀♙"/>
      <sheetName val="주공墐;壜"/>
      <sheetName val="2)관渀㡷"/>
      <sheetName val="변경-㔀"/>
      <sheetName val="AL공蠀㥔㔀"/>
      <sheetName val="총원가계산서(요율)"/>
      <sheetName val="자재耀퓬"/>
      <sheetName val="신규품셈목차"/>
      <sheetName val="단가일֭"/>
      <sheetName val="총괄내역서(설ԯ_x0000_"/>
      <sheetName val="원가계箌_x0016_篔"/>
      <sheetName val="총괄내역서(설谀ᙻ"/>
      <sheetName val="역T형교대(말뚝기초)"/>
      <sheetName val="고부제"/>
      <sheetName val="삼기제"/>
      <sheetName val="원평천상류2차"/>
      <sheetName val="일반하천실시설계용역"/>
      <sheetName val="조촌제"/>
      <sheetName val="소방 산출서"/>
      <sheetName val="단가일︾"/>
      <sheetName val="횡배위치"/>
      <sheetName val="단가헾⿚"/>
      <sheetName val="건축(산출)"/>
      <sheetName val="토목(산출)"/>
      <sheetName val="기본DATA"/>
      <sheetName val="현금"/>
      <sheetName val="사업분석ﻂ峕ԯ_x0000_缀_x0000_"/>
      <sheetName val="분양가격표"/>
      <sheetName val="조㢸+"/>
      <sheetName val="조_x0000__x0000_"/>
      <sheetName val="건축(을)"/>
      <sheetName val="공정코드"/>
      <sheetName val="기계실 D200"/>
      <sheetName val="전기일위대가"/>
      <sheetName val="공사발의서"/>
      <sheetName val="사전공사"/>
      <sheetName val="동력부하계산"/>
      <sheetName val="ENTRY"/>
      <sheetName val="TRE TABLE"/>
      <sheetName val="영업.일1"/>
      <sheetName val="단목"/>
      <sheetName val="토목수량"/>
      <sheetName val="Sheet13"/>
      <sheetName val="발전기"/>
      <sheetName val="Sheet14"/>
      <sheetName val="MAIN"/>
      <sheetName val="PAINT"/>
      <sheetName val="대공종"/>
      <sheetName val="2.2.10.샤시등"/>
      <sheetName val="투입비"/>
      <sheetName val="철근량"/>
      <sheetName val="List"/>
      <sheetName val="7"/>
      <sheetName val="발생토"/>
      <sheetName val="각종단가"/>
      <sheetName val="邅☳"/>
      <sheetName val="토공집계표"/>
      <sheetName val="GAEYO"/>
      <sheetName val="영동(D)"/>
      <sheetName val="가격조사서"/>
      <sheetName val="제잡비집계"/>
      <sheetName val="-배수구조물⳵토공"/>
      <sheetName val="D16"/>
      <sheetName val="D25"/>
      <sheetName val="D22"/>
      <sheetName val="신.분"/>
      <sheetName val="통합내역"/>
      <sheetName val="3.공통공사대비"/>
      <sheetName val="내2"/>
      <sheetName val="투자효율분석"/>
      <sheetName val="오억미만"/>
      <sheetName val="현장조사"/>
      <sheetName val="요약&amp;결과"/>
      <sheetName val="공사원가"/>
      <sheetName val="1.가설"/>
      <sheetName val="4.목공사"/>
      <sheetName val="덕소내역"/>
      <sheetName val="일위대가(건축)"/>
      <sheetName val="암거단위-1련"/>
      <sheetName val="5.전사투자계획종함안"/>
      <sheetName val="이름정의"/>
      <sheetName val="설계변경조서"/>
      <sheetName val="일위대가표肀䄹ᬃ"/>
      <sheetName val="단가催릓"/>
      <sheetName val="하자보수율"/>
      <sheetName val="산근1,2"/>
      <sheetName val="대전-교대(A1-A2)"/>
      <sheetName val="총괄서"/>
      <sheetName val="사통"/>
      <sheetName val="내역서19多⿣_x0005__x0000__x0000_"/>
      <sheetName val="배수장공사비명ﺮ폕"/>
      <sheetName val="계정c_x0000__x0000_耠"/>
      <sheetName val="계정c_x0000__x0000_㧘"/>
      <sheetName val="I.설계조건"/>
      <sheetName val="1.설계기준"/>
      <sheetName val="노임단가자료"/>
      <sheetName val="단_x0000__x0000__x0005_"/>
      <sheetName val="2공구_단가(인성︀"/>
      <sheetName val="2.재료비"/>
      <sheetName val="접속도로"/>
      <sheetName val="산䈀뵪ԯ"/>
      <sheetName val="BOX"/>
      <sheetName val="3.바닥판설계"/>
      <sheetName val="[수목일위.XLS]기술자자료游/"/>
      <sheetName val="상계견적"/>
      <sheetName val="산근1衲"/>
      <sheetName val="1차변경내역서"/>
      <sheetName val="신공항A-9(원가수정)"/>
      <sheetName val="견적서갑지연속"/>
      <sheetName val="4.전력橂⾧_x0005__x0000_"/>
      <sheetName val="단가(자헾】"/>
      <sheetName val="개헾"/>
      <sheetName val="본사공가현헾"/>
      <sheetName val="갑지(추정眨"/>
      <sheetName val="횡芸Â헾"/>
      <sheetName val="통계연보"/>
      <sheetName val="주공Գ昀⭝"/>
      <sheetName val="주공頀๔꤂"/>
      <sheetName val="주공Գ_x0000__x0000_"/>
      <sheetName val="주공Գ傡"/>
      <sheetName val="주공恷䇦昂"/>
      <sheetName val="주공Գ_x0001__x0000_"/>
      <sheetName val="주공Գⴀ譆"/>
      <sheetName val="단가목_x0000_"/>
      <sheetName val="설_x0000__x0000_"/>
      <sheetName val="주공_x0000__x0000_쀀"/>
      <sheetName val="단가목撈"/>
      <sheetName val="14.TV헾⽦"/>
      <sheetName val="계약내역"/>
      <sheetName val="표지1"/>
      <sheetName val="건공실"/>
      <sheetName val="을부담운窘_x0013_"/>
      <sheetName val="공용시설내역"/>
      <sheetName val="공사진䈀"/>
      <sheetName val="공사진︀"/>
      <sheetName val="날개벽(TYPE2)"/>
      <sheetName val="[수목일위.XLS_x0000_][수목일위.XLS_x0000_]el\설계서\수목"/>
      <sheetName val="ilch"/>
      <sheetName val="하자보증자嘰"/>
      <sheetName val="교통대책내역"/>
      <sheetName val="단가(ﺿ"/>
      <sheetName val="el_설계서_수목일위_XLS_데이타"/>
      <sheetName val="시橂"/>
      <sheetName val="대포2교접속"/>
      <sheetName val="설계서(7)"/>
      <sheetName val="예산서(6)"/>
      <sheetName val="[수목일위.XLS]el\설계서\수_x0000__x0000_Ԁ_x0000_瀀᷹쎤"/>
      <sheetName val="[수목일위.XLS]el\설계서\수_x0000__x0000_Ԁ_x0000_䀀徘쎦"/>
      <sheetName val="[수목일위.XLS]el\설계서\수_x0000__x0000_Ԁ_x0000_ꀀ㛢鴵"/>
      <sheetName val="3.고과순"/>
      <sheetName val="[수목일위.XLS][수목일위.XLS]el______113"/>
      <sheetName val="[수목일위.XLS][수목일위.XLS]el______114"/>
      <sheetName val="[수목일위.XLS][수목일위.XLS]el______117"/>
      <sheetName val="[수목일위.XLS][수목일위.XLS]el______118"/>
      <sheetName val="[수목일위.XLS][수목일위.XLS]el______119"/>
      <sheetName val="[수목일위.XLS][수목일위.XLS]el______120"/>
      <sheetName val="[수목일위.XLS][수목일위.XLS]el______127"/>
      <sheetName val="[수목일위.XLS][수목일위.XLS]el______128"/>
      <sheetName val="[수목일위.XLS][수목일위.XLS]el______123"/>
      <sheetName val="[수목일위.XLS][수목일위.XLS]el______124"/>
      <sheetName val="[수목일위.XLS][수목일위.XLS]el______125"/>
      <sheetName val="[수목일위.XLS][수목일위.XLS]el______126"/>
      <sheetName val="[수목일위.XLS][수목일위.XLS]el______129"/>
      <sheetName val="[수목일위.XLS][수목일위.XLS]el______130"/>
      <sheetName val="[수목일위.XLS][수목일위.XLS]el______133"/>
      <sheetName val="[수목일위.XLS][수목일위.XLS]el______134"/>
      <sheetName val="[수목일위.XLS][수목일위.XLS]el______131"/>
      <sheetName val="[수목일위.XLS][수목일위.XLS]el______132"/>
      <sheetName val="[수목일위.XLS][수목일위.XLS]el______135"/>
      <sheetName val="[수목일위.XLS][수목일위.XLS]el______136"/>
      <sheetName val="[수목일위.XLS][수목일위.XLS]el______137"/>
      <sheetName val="[수목일위.XLS][수목일위.XLS]el______138"/>
      <sheetName val="[수목일위.XLS][수목일위.XLS]el______692"/>
      <sheetName val="[수목일위.XLS][수목일위.XLS]el______693"/>
      <sheetName val="[수목일위.XLS][수목일위.XLS]el______688"/>
      <sheetName val="[수목일위.XLS][수목일위.XLS]el______689"/>
      <sheetName val="[수목일위.XLS][수목일위.XLS]el______684"/>
      <sheetName val="[수목일위.XLS][수목일위.XLS]el______685"/>
      <sheetName val="[수목일위.XLS][수목일위.XLS]el______672"/>
      <sheetName val="[수목일위.XLS][수목일위.XLS]el______673"/>
      <sheetName val="[수목일위.XLS][수목일위.XLS]el______670"/>
      <sheetName val="[수목일위.XLS][수목일위.XLS]el______671"/>
      <sheetName val="[수목일위.XLS][수목일위.XLS]el______656"/>
      <sheetName val="[수목일위.XLS][수목일위.XLS]el______657"/>
      <sheetName val="[수목일위.XLS][수목일위.XLS]el______644"/>
      <sheetName val="[수목일위.XLS][수목일위.XLS]el______645"/>
      <sheetName val="[수목일위.XLS][수목일위.XLS]el______590"/>
      <sheetName val="[수목일위.XLS][수목일위.XLS]el______591"/>
      <sheetName val="[수목일위.XLS][수목일위.XLS]el______394"/>
      <sheetName val="[수목일위.XLS][수목일위.XLS]el______395"/>
      <sheetName val="[수목일위.XLS][수목일위.XLS]el______370"/>
      <sheetName val="[수목일위.XLS][수목일위.XLS]el______371"/>
      <sheetName val="[수목일위.XLS][수목일위.XLS]el______350"/>
      <sheetName val="[수목일위.XLS][수목일위.XLS]el______351"/>
      <sheetName val="[수목일위.XLS][수목일위.XLS]el______320"/>
      <sheetName val="[수목일위.XLS][수목일위.XLS]el______321"/>
      <sheetName val="[수목일위.XLS][수목일위.XLS]el______316"/>
      <sheetName val="[수목일위.XLS][수목일위.XLS]el______317"/>
      <sheetName val="좌측ꙭī_x0000_"/>
      <sheetName val="[수목일위.XLS]el\설계서\_x0000_츀[_x0000__x0000_舁ֱ_x0000_"/>
      <sheetName val="[수목일위.XLS]el\설계서\_x0000_戀¼_x0000__x0000_ꈁ֬_x0000_"/>
      <sheetName val="[수목일위.XLS][수목일위.XLS]el______139"/>
      <sheetName val="[수목일위.XLS][수목일위.XLS]el______142"/>
      <sheetName val="[수목일위.XLS][수목일위.XLS]el______143"/>
      <sheetName val="[수목일위.XLS][수목일위.XLS]el______140"/>
      <sheetName val="[수목일위.XLS][수목일위.XLS]el______141"/>
      <sheetName val="[수목일위.XLS][수목일위.XLS]el______150"/>
      <sheetName val="[수목일위.XLS][수목일위.XLS]el______151"/>
      <sheetName val="[수목일위.XLS][수목일위.XLS]el______148"/>
      <sheetName val="[수목일위.XLS][수목일위.XLS]el______149"/>
      <sheetName val="el\설계서\수목일위_XLS]_x0000__x0000__x0005_"/>
      <sheetName val="[수목일위.XLS][수목일위.XLS]el______146"/>
      <sheetName val="[수목일위.XLS][수목일위.XLS]el______147"/>
      <sheetName val="[수목일위.XLS][수목일위.XLS]el______144"/>
      <sheetName val="[수목일위.XLS][수목일위.XLS]el______145"/>
      <sheetName val="[수목일위.XLS][수목일위.XLS]el______152"/>
      <sheetName val="[수목일위.XLS][수목일위.XLS]el______153"/>
      <sheetName val="[수목일위.XLS][수목일위.XLS]el______154"/>
      <sheetName val="[수목일위.XLS][수목일위.XLS]el______155"/>
      <sheetName val="[수목일위.XLS][수목일위.XLS]el______156"/>
      <sheetName val="[수목일위.XLS][수목일위.XLS]el______157"/>
      <sheetName val="[수목일위.XLS][수목일위.XLS]el___서_수__2"/>
      <sheetName val="[수목일위.XLS][수목일위.XLS]el___서_수__3"/>
      <sheetName val="[수목일위.XLS][수목일위.XLS]el___서_수__4"/>
      <sheetName val="[수목일위.XLS][수목일위.XLS]el___서_수__5"/>
      <sheetName val="AL공_x0005__x0000__x0000_疼"/>
      <sheetName val="배수장공사비명冈_x001f_"/>
      <sheetName val="구ᰚ"/>
      <sheetName val="구曐"/>
      <sheetName val="맨홀謈_x001b_籀ԯ"/>
      <sheetName val="[수목일위.XLS][수목일위.XLS]el______160"/>
      <sheetName val="[수목일위.XLS][수목일위.XLS]el______161"/>
      <sheetName val="[수목일위.XLS][수목일위.XLS]el______158"/>
      <sheetName val="[수목일위.XLS][수목일위.XLS]el______159"/>
      <sheetName val="[수목일위.XLS][수목일위.XLS]el______162"/>
      <sheetName val="[수목일위.XLS][수목일위.XLS]el______163"/>
      <sheetName val="[수목일위.XLS][수목일위.XLS]el______166"/>
      <sheetName val="[수목일위.XLS][수목일위.XLS]el______167"/>
      <sheetName val="[수목일위.XLS][수목일위.XLS]el______164"/>
      <sheetName val="[수목일위.XLS][수목일위.XLS]el______165"/>
      <sheetName val="[수목일위.XLS][수목일위.XLS]el______170"/>
      <sheetName val="[수목일위.XLS][수목일위.XLS]el______171"/>
      <sheetName val="[수목일위.XLS][수목일위.XLS]el______168"/>
      <sheetName val="[수목일위.XLS][수목일위.XLS]el______169"/>
      <sheetName val="[수목일위.XLS][수목일위.XLS]el______172"/>
      <sheetName val="[수목일위.XLS][수목일위.XLS]el______173"/>
      <sheetName val="[수목일위.XLS][수목일위.XLS]el______174"/>
      <sheetName val="[수목일위.XLS][수목일위.XLS]el______175"/>
      <sheetName val="[수목일위.XLS][수목일위.XLS]el______176"/>
      <sheetName val="[수목일위.XLS][수목일위.XLS]el______177"/>
      <sheetName val="[수목일위.XLS][수목일위.XLS]el______182"/>
      <sheetName val="[수목일위.XLS][수목일위.XLS]el______183"/>
      <sheetName val="[수목일위.XLS][수목일위.XLS]el______180"/>
      <sheetName val="[수목일위.XLS][수목일위.XLS]el______181"/>
      <sheetName val="[수목일위.XLS][수목일위.XLS]el______178"/>
      <sheetName val="[수목일위.XLS][수목일위.XLS]el______179"/>
      <sheetName val="협쌂紅/"/>
      <sheetName val="[수목일위.XLS][수목일위.XLS]el______190"/>
      <sheetName val="[수목일위.XLS][수목일위.XLS]el______191"/>
      <sheetName val="[수목일위.XLS][수목일위.XLS]el______186"/>
      <sheetName val="[수목일위.XLS][수목일위.XLS]el______187"/>
      <sheetName val="[수목일위.XLS][수목일위.XLS]el______184"/>
      <sheetName val="[수목일위.XLS][수목일위.XLS]el______185"/>
      <sheetName val="[수목일위.XLS][수목일위.XLS]el______192"/>
      <sheetName val="[수목일위.XLS][수목일위.XLS]el______193"/>
      <sheetName val="[수목일위.XLS][수목일위.XLS]el______188"/>
      <sheetName val="[수목일위.XLS][수목일위.XLS]el______189"/>
      <sheetName val="[수목일위.XLS][수목일위.XLS]el______204"/>
      <sheetName val="[수목일위.XLS][수목일위.XLS]el______205"/>
      <sheetName val="[수목일위.XLS][수목일위.XLS]el______202"/>
      <sheetName val="[수목일위.XLS][수목일위.XLS]el______203"/>
      <sheetName val="[수목일위.XLS][수목일위.XLS]el______194"/>
      <sheetName val="[수목일위.XLS][수목일위.XLS]el______195"/>
      <sheetName val="[수목일위.XLS][수목일위.XLS]el______196"/>
      <sheetName val="[수목일위.XLS][수목일위.XLS]el______197"/>
      <sheetName val="[수목일위.XLS][수목일위.XLS]el______198"/>
      <sheetName val="[수목일위.XLS][수목일위.XLS]el______199"/>
      <sheetName val="[수목일위.XLS][수목일위.XLS]el______200"/>
      <sheetName val="[수목일위.XLS][수목일위.XLS]el______201"/>
      <sheetName val="[수목일위.XLS][수목일위.XLS]el______208"/>
      <sheetName val="[수목일위.XLS][수목일위.XLS]el______209"/>
      <sheetName val="[수목일위.XLS][수목일위.XLS]el______206"/>
      <sheetName val="[수목일위.XLS][수목일위.XLS]el______207"/>
      <sheetName val="[수목일위.XLS][수목일위.XLS]el______210"/>
      <sheetName val="[수목일위.XLS][수목일위.XLS]el______211"/>
      <sheetName val="[수목일위.XLS][수목일위.XLS]el______294"/>
      <sheetName val="[수목일위.XLS][수목일위.XLS]el______295"/>
      <sheetName val="신우"/>
      <sheetName val="보고서"/>
      <sheetName val="일위대가모듈"/>
      <sheetName val="일위대가표지"/>
      <sheetName val="시행분집계"/>
      <sheetName val="일위대가시행분"/>
      <sheetName val="단가산출표지"/>
      <sheetName val="단가산출집계"/>
      <sheetName val="우수관로 자재집계  "/>
      <sheetName val="우수관로 수량집계"/>
      <sheetName val="우수관로자재접합 "/>
      <sheetName val="맨홀집계표 "/>
      <sheetName val="맨홀수량"/>
      <sheetName val="맨홀토공"/>
      <sheetName val="VXXXXXX"/>
      <sheetName val="-구조물공토공"/>
      <sheetName val="-접속도로-"/>
      <sheetName val="-접속도로증감1"/>
      <sheetName val="낙찰표"/>
      <sheetName val="자재단가 산출근거"/>
      <sheetName val="횡날개수집"/>
      <sheetName val="인자기준"/>
      <sheetName val="바닥막이1.5"/>
      <sheetName val="재적표"/>
      <sheetName val="임소반구역"/>
      <sheetName val="소요량"/>
      <sheetName val="신규식재수량"/>
      <sheetName val="단재적표"/>
      <sheetName val="1 자원총괄"/>
      <sheetName val="본체"/>
      <sheetName val="구조물토적"/>
      <sheetName val="Baby일위대가"/>
      <sheetName val="상행-교대(A1-A2)"/>
      <sheetName val="DATA입력"/>
      <sheetName val="수자재단위당"/>
      <sheetName val="1. 설계조건 2.단면가정 3. 하중계산"/>
      <sheetName val="[수목일위.XLS][수목일위.XLS_x0000_]el_______4"/>
      <sheetName val="[수목일위.XLS][수목일위.XLS_x0000_]el_______5"/>
      <sheetName val="[수목일위.XLS][수목일위.XLS_x0000_]el_______2"/>
      <sheetName val="[수목일위.XLS][수목일위.XLS_x0000_]el_______3"/>
      <sheetName val="단가산출기초자료"/>
      <sheetName val="산출근거기본형식"/>
      <sheetName val="공종단가목록"/>
      <sheetName val="지정기초공사"/>
      <sheetName val="철근공사"/>
      <sheetName val="거푸집공사"/>
      <sheetName val="콘크리트공사"/>
      <sheetName val="철골공사"/>
      <sheetName val="돌쌓기공사"/>
      <sheetName val="조경공사"/>
      <sheetName val="하천공사"/>
      <sheetName val="골재채집"/>
      <sheetName val="운반공사"/>
      <sheetName val="도로포장"/>
      <sheetName val="항만공사"/>
      <sheetName val="터널공사"/>
      <sheetName val="궤도공사"/>
      <sheetName val="개간"/>
      <sheetName val="토관부설"/>
      <sheetName val="무근콘크리트관"/>
      <sheetName val="철근콘크리트관"/>
      <sheetName val="원심력철근콘크리트관"/>
      <sheetName val="납죠인트관접합"/>
      <sheetName val="플랜지죠인트접합"/>
      <sheetName val="메카니칼죠인트부설접합"/>
      <sheetName val="타이튼죠인트부설접합"/>
      <sheetName val="나사관접합부설"/>
      <sheetName val="PVC관접합"/>
      <sheetName val="맞이음부설"/>
      <sheetName val="부단수천공기정자관"/>
      <sheetName val="누수방지대부설접합"/>
      <sheetName val="파형폴리에틸렌관"/>
      <sheetName val="강관부설접합"/>
      <sheetName val="관갱생공"/>
      <sheetName val="관세관공"/>
      <sheetName val="제수변부설"/>
      <sheetName val="파형강관접합부설"/>
      <sheetName val="KP메카니칼"/>
      <sheetName val="PE관부설"/>
      <sheetName val="부단수천공분기점"/>
      <sheetName val="이중벽폴리에틸렌관"/>
      <sheetName val="PC관접합부설"/>
      <sheetName val="PE관새들분기관"/>
      <sheetName val="수지파형강관"/>
      <sheetName val="관절단"/>
      <sheetName val="강이형관부설"/>
      <sheetName val="내충격수도관"/>
      <sheetName val="토질토양조사"/>
      <sheetName val="하수공사"/>
      <sheetName val="금속공사"/>
      <sheetName val="부대공사"/>
      <sheetName val="구역화물1"/>
      <sheetName val="구역화물2"/>
      <sheetName val="건설기계가격"/>
      <sheetName val="기계경비계산"/>
      <sheetName val="회사기초자료"/>
      <sheetName val="[수목일위.XLS][수목일위.XLS]el______242"/>
      <sheetName val="[수목일위.XLS][수목일위.XLS]el______243"/>
      <sheetName val="[수목일위.XLS][수목일위.XLS]el______240"/>
      <sheetName val="[수목일위.XLS][수목일위.XLS]el______241"/>
      <sheetName val="JOIN(2spa㎨_x0013_"/>
      <sheetName val="실행,원㔀቎԰_x0000_缀_x0000_"/>
      <sheetName val="8堀᎟鰀"/>
      <sheetName val="바挔_x0012_"/>
      <sheetName val="철근량산정및丵〒_x0005__x0000_"/>
      <sheetName val="D-철근肘_x0013_"/>
      <sheetName val="9.娆ᱣ0_x0000_"/>
      <sheetName val="[수목일위.XLS][수목일위.XLS_x0000_]el\설계서\수목일"/>
      <sheetName val="[수목일위.XLS_x0000_][수목일위.XLS_x0000_]el______2"/>
      <sheetName val="[수목일위.XLS_x0000_][수목일위.XLS_x0000_]el______3"/>
      <sheetName val="[수목일위.XLS_x0000_]el\설계서ﷸᱬ_x0000__x0000__x0000__x0000_宔³_x0006_"/>
      <sheetName val="입력단가"/>
      <sheetName val="철근량산정및傠_x0013_䌢〚_x0005_"/>
      <sheetName val="실행,원가 挔_x0012_矺め"/>
      <sheetName val="개비온집저"/>
      <sheetName val="단가(헾】_x0005_"/>
      <sheetName val="단가(竈_x0013_笌"/>
      <sheetName val="단가(헾⾑_x0005_"/>
      <sheetName val="단가(鬘_x001d_헾"/>
      <sheetName val="상호참고저ᚙ"/>
      <sheetName val="단가(肘%헾"/>
      <sheetName val="단가(芈+苌"/>
      <sheetName val="상호참고︀嗕"/>
      <sheetName val="[수목일위.XLS][수목일위.XLS]el______212"/>
      <sheetName val="[수목일위.XLS][수목일위.XLS]el______213"/>
      <sheetName val="[수목일위.XLS][수목일위.XLS]el______214"/>
      <sheetName val="[수목일위.XLS][수목일위.XLS]el______215"/>
      <sheetName val="[수목일위.XLS][수목일위.XLS]el______216"/>
      <sheetName val="[수목일위.XLS][수목일위.XLS]el______217"/>
      <sheetName val="[수목일위.XLS][수목일위.XLS]el______218"/>
      <sheetName val="[수목일위.XLS][수목일위.XLS]el______219"/>
      <sheetName val="[수목일위.XLS][수목일위.XLS]el______220"/>
      <sheetName val="[수목일위.XLS][수목일위.XLS]el______221"/>
      <sheetName val="[수목일위.XLS][수목일위.XLS]el______224"/>
      <sheetName val="[수목일위.XLS][수목일위.XLS]el______225"/>
      <sheetName val="[수목일위.XLS][수목일위.XLS]el______222"/>
      <sheetName val="[수목일위.XLS][수목일위.XLS]el______223"/>
      <sheetName val="[수목일위.XLS][수목일위.XLS]el______226"/>
      <sheetName val="[수목일위.XLS][수목일위.XLS]el______227"/>
      <sheetName val="[수목일위.XLS][수목일위.XLS]el______228"/>
      <sheetName val="[수목일위.XLS][수목일위.XLS]el______229"/>
      <sheetName val="[수목일위.XLS][수목일위.XLS]el______232"/>
      <sheetName val="[수목일위.XLS][수목일위.XLS]el______233"/>
      <sheetName val="[수목일위.XLS][수목일위.XLS]el______230"/>
      <sheetName val="[수목일위.XLS][수목일위.XLS]el______231"/>
      <sheetName val="[수목일위.XLS][수목일위.XLS]el______236"/>
      <sheetName val="[수목일위.XLS][수목일위.XLS]el______237"/>
      <sheetName val="[수목일위.XLS][수목일위.XLS]el______234"/>
      <sheetName val="[수목일위.XLS][수목일위.XLS]el______235"/>
      <sheetName val="[수목일위.XLS][수목일위.XLS]el______238"/>
      <sheetName val="[수목일위.XLS][수목일위.XLS]el______239"/>
      <sheetName val="[수목일위.XLS][수목일위.XLS]el______262"/>
      <sheetName val="[수목일위.XLS][수목일위.XLS]el______263"/>
      <sheetName val="[수목일위.XLS][수목일위.XLS]el______256"/>
      <sheetName val="[수목일위.XLS][수목일위.XLS]el______257"/>
      <sheetName val="[수목일위.XLS][수목일위.XLS]el______246"/>
      <sheetName val="[수목일위.XLS][수목일위.XLS]el______247"/>
      <sheetName val="[수목일위.XLS][수목일위.XLS]el______244"/>
      <sheetName val="[수목일위.XLS][수목일위.XLS]el______245"/>
      <sheetName val="[수목일위.XLS][수목일위.XLS]el______250"/>
      <sheetName val="[수목일위.XLS][수목일위.XLS]el______251"/>
      <sheetName val="[수목일위.XLS][수목일위.XLS]el______248"/>
      <sheetName val="[수목일위.XLS][수목일위.XLS]el______249"/>
      <sheetName val="[수목일위.XLS][수목일위.XLS]el______254"/>
      <sheetName val="[수목일위.XLS][수목일위.XLS]el______255"/>
      <sheetName val="[수목일위.XLS][수목일위.XLS]el______252"/>
      <sheetName val="[수목일위.XLS][수목일위.XLS]el______253"/>
      <sheetName val="[수목일위.XLS][수목일위.XLS]el______260"/>
      <sheetName val="[수목일위.XLS][수목일위.XLS]el______261"/>
      <sheetName val="[수목일위.XLS][수목일위.XLS]el______258"/>
      <sheetName val="[수목일위.XLS][수목일위.XLS]el______259"/>
      <sheetName val="[수목일위.XLS][수목일위.XLS]el______264"/>
      <sheetName val="[수목일위.XLS][수목일위.XLS]el______265"/>
      <sheetName val="[수목일위.XLS][수목일위.XLS]el______266"/>
      <sheetName val="[수목일위.XLS][수목일위.XLS]el______267"/>
      <sheetName val="[수목일위.XLS][수목일위.XLS]el______268"/>
      <sheetName val="[수목일위.XLS][수목일위.XLS]el______269"/>
      <sheetName val="[수목일위.XLS][수목일위.XLS]el______270"/>
      <sheetName val="[수목일위.XLS][수목일위.XLS]el______271"/>
      <sheetName val="[수목일위.XLS][수목일위.XLS]el______272"/>
      <sheetName val="[수목일위.XLS][수목일위.XLS]el______273"/>
      <sheetName val="[수목일위.XLS][수목일위.XLS]el______274"/>
      <sheetName val="[수목일위.XLS][수목일위.XLS]el______275"/>
      <sheetName val="[수목일위.XLS][수목일위.XLS]el______276"/>
      <sheetName val="[수목일위.XLS][수목일위.XLS]el______277"/>
      <sheetName val="[수목일위.XLS][수목일위.XLS]el______278"/>
      <sheetName val="[수목일위.XLS][수목일위.XLS]el______279"/>
      <sheetName val="[수목일위.XLS][수목일위.XLS]el______280"/>
      <sheetName val="[수목일위.XLS][수목일위.XLS]el______281"/>
      <sheetName val="[수목일위.XLS][수목일위.XLS]el______282"/>
      <sheetName val="[수목일위.XLS][수목일위.XLS]el______283"/>
      <sheetName val="[수목일위.XLS][수목일위.XLS]el______284"/>
      <sheetName val="[수목일위.XLS][수목일위.XLS]el______285"/>
      <sheetName val="[수목일위.XLS][수목일위.XLS]el______286"/>
      <sheetName val="[수목일위.XLS][수목일위.XLS]el______287"/>
      <sheetName val="[수목일위.XLS][수목일위.XLS]el______288"/>
      <sheetName val="[수목일위.XLS][수목일위.XLS]el______289"/>
      <sheetName val="[수목일위.XLS][수목일위.XLS]el______290"/>
      <sheetName val="[수목일위.XLS][수목일위.XLS]el______291"/>
      <sheetName val="[수목일위.XLS][수목일위.XLS]el______292"/>
      <sheetName val="[수목일위.XLS][수목일위.XLS]el______293"/>
      <sheetName val="공사원가산출서"/>
      <sheetName val="구간별"/>
      <sheetName val="약품裂Ǚ"/>
      <sheetName val="차수"/>
      <sheetName val="4.전력_x0000__x0000_鼨ᆉ"/>
      <sheetName val="약품圈Ð"/>
      <sheetName val="el\설계서\수목일위_XLS]데이타2"/>
      <sheetName val="1공구_단가_(정원)2"/>
      <sheetName val="1공구_단가_(산광)2"/>
      <sheetName val="1공구_단가_(용호)2"/>
      <sheetName val="간지_(2)2"/>
      <sheetName val="2공구_단가(인성)2"/>
      <sheetName val="11-2_아파트내역1"/>
      <sheetName val="인건비_1"/>
      <sheetName val="6-1__관개량조서1"/>
      <sheetName val="자재단가2007_101"/>
      <sheetName val="자재단가2008_41"/>
      <sheetName val="INDEX__LIST1"/>
      <sheetName val="주빔의_설계1"/>
      <sheetName val="플랜트_설치1"/>
      <sheetName val="아파트_내역1"/>
      <sheetName val="7_원가계산서(품셈)1"/>
      <sheetName val="단가산출근거_목록표1"/>
      <sheetName val="단_가_산_출_근_거1"/>
      <sheetName val="중기_목록표1"/>
      <sheetName val="시간당_중기사용료1"/>
      <sheetName val="환율및_기초자료1"/>
      <sheetName val="표__지1"/>
      <sheetName val="횡_연장1"/>
      <sheetName val="자재_집계표1"/>
      <sheetName val="내역서1999_8최종1"/>
      <sheetName val="Sheet4[수목일위_XLS]가드레일산근"/>
      <sheetName val="7_계측제어1"/>
      <sheetName val="6_동력1"/>
      <sheetName val="13_방송공사1"/>
      <sheetName val="1-4-2_관(약)1"/>
      <sheetName val="CABLE_SIZE-11"/>
      <sheetName val="8_설치품셈"/>
      <sheetName val="계장_품셈표"/>
      <sheetName val="사업비변경내역(96_9단가)"/>
      <sheetName val="본실행"/>
      <sheetName val="24_보증금"/>
      <sheetName val="1~9_하중계산"/>
      <sheetName val="실행내역서_"/>
      <sheetName val="내역서_제출"/>
      <sheetName val="A_LINE"/>
      <sheetName val="Sheet4[수목일위_XLS]가드레일산근耀[수목일"/>
      <sheetName val="4_설계예산내역서"/>
      <sheetName val="6_관급자재조서"/>
      <sheetName val="3_예정공정표"/>
      <sheetName val="7_청제공기계기구조서"/>
      <sheetName val="el_설계서_수목일위_XLS"/>
      <sheetName val="공사비_증감_내역서"/>
      <sheetName val="원가계산서"/>
      <sheetName val="Site_Expenses"/>
      <sheetName val="1-4-㳀ҙ"/>
      <sheetName val="소방_하_내역"/>
      <sheetName val="24_보증금(전신전화가입권)"/>
      <sheetName val="6_송금의뢰내역서"/>
      <sheetName val="토__공"/>
      <sheetName val="세골재__T2_변경_현황"/>
      <sheetName val="건설剸"/>
      <sheetName val="5__현장관리비(new)_"/>
      <sheetName val="품셈_"/>
      <sheetName val="우측날개"/>
      <sheetName val="1_취수장"/>
      <sheetName val="자재_집"/>
      <sheetName val="3_고용보험료산출근거"/>
      <sheetName val="4_고용보험"/>
      <sheetName val="단가_x0000__x0000_蝰⨊"/>
      <sheetName val="실԰"/>
      <sheetName val="[수목일위.XLS][수목일위.XLS]el______296"/>
      <sheetName val="[수목일위.XLS][수목일위.XLS]el______297"/>
      <sheetName val="[수목일위.XLS][수목일위.XLS]el______298"/>
      <sheetName val="[수목일위.XLS][수목일위.XLS]el______299"/>
      <sheetName val="[수목일위.XLS][수목일위.XLS]el______300"/>
      <sheetName val="[수목일위.XLS][수목일위.XLS]el______301"/>
      <sheetName val="[수목일위.XLS][수목일위.XLS]el______302"/>
      <sheetName val="[수목일위.XLS][수목일위.XLS]el______303"/>
      <sheetName val="[수목일위.XLS][수목일위.XLS]el______304"/>
      <sheetName val="[수목일위.XLS][수목일위.XLS]el______305"/>
      <sheetName val="[수목일위.XLS][수목일위.XLS]el______306"/>
      <sheetName val="[수목일위.XLS][수목일위.XLS]el______307"/>
      <sheetName val="[수목일위.XLS][수목일위.XLS]el______308"/>
      <sheetName val="[수목일위.XLS][수목일위.XLS]el______309"/>
      <sheetName val="[수목일위.XLS][수목일위.XLS]el______310"/>
      <sheetName val="[수목일위.XLS][수목일위.XLS]el______311"/>
      <sheetName val="[수목일위.XLS][수목일위.XLS]el______312"/>
      <sheetName val="[수목일위.XLS][수목일위.XLS]el______313"/>
      <sheetName val="[수목일위.XLS][수목일위.XLS]el______314"/>
      <sheetName val="[수목일위.XLS][수목일위.XLS]el______315"/>
      <sheetName val="[수목일위.XLS][수목일위.XLS]el______318"/>
      <sheetName val="[수목일위.XLS][수목일위.XLS]el______319"/>
      <sheetName val="[수목일위.XLS][수목일위.XLS]el______322"/>
      <sheetName val="[수목일위.XLS][수목일위.XLS]el______323"/>
      <sheetName val="[수목일위.XLS][수목일위.XLS]el______324"/>
      <sheetName val="[수목일위.XLS][수목일위.XLS]el______325"/>
      <sheetName val="[수목일위.XLS][수목일위.XLS]el______326"/>
      <sheetName val="[수목일위.XLS][수목일위.XLS]el______327"/>
      <sheetName val="[수목일위.XLS][수목일위.XLS]el______328"/>
      <sheetName val="[수목일위.XLS][수목일위.XLS]el______329"/>
      <sheetName val="[수목일위.XLS][수목일위.XLS]el______330"/>
      <sheetName val="[수목일위.XLS][수목일위.XLS]el______331"/>
      <sheetName val="[수목일위.XLS][수목일위.XLS]el______332"/>
      <sheetName val="[수목일위.XLS][수목일위.XLS]el______333"/>
      <sheetName val="[수목일위.XLS][수목일위.XLS]el______334"/>
      <sheetName val="[수목일위.XLS][수목일위.XLS]el______335"/>
      <sheetName val="[수목일위.XLS][수목일위.XLS]el______336"/>
      <sheetName val="[수목일위.XLS][수목일위.XLS]el______337"/>
      <sheetName val="[수목일위.XLS][수목일위.XLS]el______338"/>
      <sheetName val="[수목일위.XLS][수목일위.XLS]el______339"/>
      <sheetName val="[수목일위.XLS][수목일위.XLS]el______340"/>
      <sheetName val="[수목일위.XLS][수목일위.XLS]el______341"/>
      <sheetName val="[수목일위.XLS][수목일위.XLS]el______342"/>
      <sheetName val="[수목일위.XLS][수목일위.XLS]el______343"/>
      <sheetName val="[수목일위.XLS][수목일위.XLS]el______344"/>
      <sheetName val="[수목일위.XLS][수목일위.XLS]el______345"/>
      <sheetName val="[수목일위.XLS][수목일위.XLS]el______346"/>
      <sheetName val="[수목일위.XLS][수목일위.XLS]el______347"/>
      <sheetName val="[수목일위.XLS][수목일위.XLS]el______348"/>
      <sheetName val="[수목일위.XLS][수목일위.XLS]el______349"/>
      <sheetName val="[수목일위.XLS][수목일위.XLS]el______352"/>
      <sheetName val="[수목일위.XLS][수목일위.XLS]el______353"/>
      <sheetName val="[수목일위.XLS][수목일위.XLS]el______354"/>
      <sheetName val="[수목일위.XLS][수목일위.XLS]el______355"/>
      <sheetName val="[수목일위.XLS][수목일위.XLS]el______356"/>
      <sheetName val="[수목일위.XLS][수목일위.XLS]el______357"/>
      <sheetName val="[수목일위.XLS][수목일위.XLS]el______358"/>
      <sheetName val="[수목일위.XLS][수목일위.XLS]el______359"/>
      <sheetName val="[수목일위.XLS][수목일위.XLS]el______360"/>
      <sheetName val="[수목일위.XLS][수목일위.XLS]el______361"/>
      <sheetName val="[수목일위.XLS][수목일위.XLS]el______362"/>
      <sheetName val="[수목일위.XLS][수목일위.XLS]el______363"/>
      <sheetName val="[수목일위.XLS][수목일위.XLS]el______364"/>
      <sheetName val="[수목일위.XLS][수목일위.XLS]el______365"/>
      <sheetName val="[수목일위.XLS][수목일위.XLS]el______366"/>
      <sheetName val="[수목일위.XLS][수목일위.XLS]el______367"/>
      <sheetName val="[수목일위.XLS][수목일위.XLS]el______368"/>
      <sheetName val="[수목일위.XLS][수목일위.XLS]el______369"/>
      <sheetName val="[수목일위.XLS][수목일위.XLS]el______372"/>
      <sheetName val="[수목일위.XLS][수목일위.XLS]el______373"/>
      <sheetName val="[수목일위.XLS][수목일위.XLS]el______374"/>
      <sheetName val="[수목일위.XLS][수목일위.XLS]el______375"/>
      <sheetName val="[수목일위.XLS][수목일위.XLS]el______376"/>
      <sheetName val="[수목일위.XLS][수목일위.XLS]el______377"/>
      <sheetName val="[수목일위.XLS][수목일위.XLS]el______378"/>
      <sheetName val="[수목일위.XLS][수목일위.XLS]el______379"/>
      <sheetName val="[수목일위.XLS][수목일위.XLS]el______380"/>
      <sheetName val="[수목일위.XLS][수목일위.XLS]el______381"/>
      <sheetName val="[수목일위.XLS][수목일위.XLS]el______382"/>
      <sheetName val="[수목일위.XLS][수목일위.XLS]el______383"/>
      <sheetName val="[수목일위.XLS][수목일위.XLS]el______384"/>
      <sheetName val="[수목일위.XLS][수목일위.XLS]el______385"/>
      <sheetName val="[수목일위.XLS][수목일위.XLS]el______386"/>
      <sheetName val="[수목일위.XLS][수목일위.XLS]el______387"/>
      <sheetName val="[수목일위.XLS][수목일위.XLS]el______388"/>
      <sheetName val="[수목일위.XLS][수목일위.XLS]el______389"/>
      <sheetName val="[수목일위.XLS][수목일위.XLS]el______390"/>
      <sheetName val="[수목일위.XLS][수목일위.XLS]el______391"/>
      <sheetName val="[수목일위.XLS][수목일위.XLS]el______392"/>
      <sheetName val="[수목일위.XLS][수목일위.XLS]el______393"/>
      <sheetName val="[수목일위.XLS][수목일위.XLS]el______402"/>
      <sheetName val="[수목일위.XLS][수목일위.XLS]el______403"/>
      <sheetName val="[수목일위.XLS][수목일위.XLS]el______398"/>
      <sheetName val="[수목일위.XLS][수목일위.XLS]el______399"/>
      <sheetName val="[수목일위.XLS][수목일위.XLS]el______396"/>
      <sheetName val="[수목일위.XLS][수목일위.XLS]el______397"/>
      <sheetName val="[수목일위.XLS][수목일위.XLS]el______400"/>
      <sheetName val="[수목일위.XLS][수목일위.XLS]el______401"/>
      <sheetName val="[수목일위.XLS][수목일위.XLS]el______404"/>
      <sheetName val="[수목일위.XLS][수목일위.XLS]el______405"/>
      <sheetName val="[수목일위.XLS][수목일위.XLS]el______406"/>
      <sheetName val="[수목일위.XLS][수목일위.XLS]el______407"/>
      <sheetName val="[수목일위.XLS][수목일위.XLS]el______408"/>
      <sheetName val="[수목일위.XLS][수목일위.XLS]el______409"/>
      <sheetName val="[수목일위.XLS][수목일위.XLS]el______586"/>
      <sheetName val="[수목일위.XLS][수목일위.XLS]el______587"/>
      <sheetName val="준공갑지"/>
      <sheetName val="수畸"/>
      <sheetName val="수膈"/>
      <sheetName val="현장관ↅ"/>
      <sheetName val="현장관謀阪"/>
      <sheetName val="재무제표"/>
      <sheetName val="013199"/>
      <sheetName val="CBD-PRICE"/>
      <sheetName val="수窼"/>
      <sheetName val="실䈀"/>
      <sheetName val="일위대가목_x0000__x0000__x0005__x0000_움"/>
      <sheetName val="1공구_단가_გ᭘尀"/>
      <sheetName val="기성신청"/>
      <sheetName val="협력업ׇ"/>
      <sheetName val="단가(자재헾"/>
      <sheetName val="일위대ﻈᇕ԰_x0000_缀"/>
      <sheetName val="pier_x0005__x0000__x0000__x0000_"/>
      <sheetName val="pier畠_x0013_闰〒"/>
      <sheetName val="pier尜_x0013_層_x0013_"/>
      <sheetName val="일위대怀፵ን԰"/>
      <sheetName val="pier徸。_x0005__x0000_"/>
      <sheetName val="산출서양식01"/>
      <sheetName val="7월1"/>
      <sheetName val="조경일԰"/>
      <sheetName val="98비정기소모"/>
      <sheetName val="단중표"/>
      <sheetName val="용수간선"/>
      <sheetName val="견적揄"/>
      <sheetName val="Apt내역"/>
      <sheetName val="Ȁ_x0004_夁瓅"/>
      <sheetName val="영창26"/>
      <sheetName val="결재판(삭제하지말아주세요)"/>
      <sheetName val="O＆P"/>
      <sheetName val="3BL공동구 수량"/>
      <sheetName val="7단가"/>
      <sheetName val="현장지지물물량"/>
      <sheetName val="월별"/>
      <sheetName val="간선토공재집"/>
      <sheetName val="지선토공재집"/>
      <sheetName val="도시가스현황"/>
      <sheetName val="예정(3)"/>
      <sheetName val="자재단가집계"/>
      <sheetName val="목차 "/>
      <sheetName val="계획서"/>
      <sheetName val="연장"/>
      <sheetName val="위치도(점용허가용)"/>
      <sheetName val="자"/>
      <sheetName val="노"/>
      <sheetName val="우배수"/>
      <sheetName val="원형맨홀수량"/>
      <sheetName val="귀래_설계_공내역서1"/>
      <sheetName val="전선_및_전선관1"/>
      <sheetName val="2_대외공문"/>
      <sheetName val="상_부"/>
      <sheetName val="운동장_(2)"/>
      <sheetName val="1차_내역서1"/>
      <sheetName val="_견적서"/>
      <sheetName val="수량계산서_집계표(가설_신설_및_철거-을지로3가_3호선)"/>
      <sheetName val="수량계산서_집계표(신설-을지로3가_3호선)"/>
      <sheetName val="수량계산서_집계표(철거-을지로3가_3호선)"/>
      <sheetName val="XREF"/>
      <sheetName val="감가상각누계액"/>
      <sheetName val="분류"/>
      <sheetName val="RAW DATA"/>
      <sheetName val="HVAC"/>
      <sheetName val="타견적(을)"/>
      <sheetName val="부시수량"/>
      <sheetName val="2.가로등(영구)"/>
      <sheetName val="수입"/>
      <sheetName val="관기성공.내"/>
      <sheetName val="기초공"/>
      <sheetName val="자재표"/>
      <sheetName val="수로단위수량"/>
      <sheetName val="단가 산출서(산근#1~#102)"/>
      <sheetName val="table"/>
      <sheetName val="기계경비일람"/>
      <sheetName val="횡배수관수량집계"/>
      <sheetName val="횡배수관기초"/>
      <sheetName val="포장자재집계표"/>
      <sheetName val="INPUTDATA"/>
      <sheetName val="2000,9월 일위"/>
      <sheetName val="품의서(0217)"/>
      <sheetName val="일위(PN)"/>
      <sheetName val="99년신청"/>
      <sheetName val="#3_일위대가목록"/>
      <sheetName val="1공구내역서(1)"/>
      <sheetName val="Cost bd-&quot;A&quot;"/>
      <sheetName val="날개벽(좌,우=45도,75도)"/>
      <sheetName val="대비표(토공1안)"/>
      <sheetName val="36+45-113-18+19+20I"/>
      <sheetName val="부속동"/>
      <sheetName val="시화점실행"/>
      <sheetName val="샘플표지"/>
      <sheetName val="General Data"/>
      <sheetName val="LF자재단가"/>
      <sheetName val="SUMMARY(S)"/>
      <sheetName val="내역서-전체낙찰율"/>
      <sheetName val="산출2-기기동력"/>
      <sheetName val="직접공사비집계표_7"/>
      <sheetName val="공통가설_8"/>
      <sheetName val="기타시설"/>
      <sheetName val="아파트_9"/>
      <sheetName val="주민복지관"/>
      <sheetName val="지하주차장"/>
      <sheetName val="XL4Poppy"/>
      <sheetName val="변경일위"/>
      <sheetName val="Book1"/>
      <sheetName val="용산1(해보)"/>
      <sheetName val="설비2차"/>
      <sheetName val="물량표"/>
      <sheetName val="별표 "/>
      <sheetName val="환율표"/>
      <sheetName val="노 무 비"/>
      <sheetName val="무시"/>
      <sheetName val="월별입차량"/>
      <sheetName val="EQUIP LIST"/>
      <sheetName val="1안내역"/>
      <sheetName val="공사대장"/>
      <sheetName val="토적계산"/>
      <sheetName val="기타경비"/>
      <sheetName val="잔토처리"/>
      <sheetName val="터파기,되메우기,램머,코아"/>
      <sheetName val="절단,포장깨기"/>
      <sheetName val="관내역"/>
      <sheetName val="고개가설"/>
      <sheetName val="절감계산(보일러)"/>
      <sheetName val="6.가격조사서 "/>
      <sheetName val="건축공사수량"/>
      <sheetName val="DATA_Garak"/>
      <sheetName val="DATA_Total"/>
      <sheetName val="DATA_Kwangju"/>
      <sheetName val="DATA_Daejeon"/>
      <sheetName val="DATA_Sadang"/>
      <sheetName val="DATA_Yangjae"/>
      <sheetName val="DATA_Yoido"/>
      <sheetName val="DATA_Ulsan"/>
      <sheetName val="DATA_Incheon"/>
      <sheetName val="DATA_Jeonju"/>
      <sheetName val="토목-물가"/>
      <sheetName val="F4-F7"/>
      <sheetName val="남양시작동자105노65기1.3화1.2"/>
      <sheetName val="남양시작동010313100%"/>
      <sheetName val="조명율"/>
      <sheetName val="항목등록"/>
      <sheetName val="내역서(기성청구)"/>
      <sheetName val="Macro(차단기)"/>
      <sheetName val="장비가동"/>
      <sheetName val="보차도경계석"/>
      <sheetName val="기타공사"/>
      <sheetName val="단청(제외)"/>
      <sheetName val="목공집계"/>
      <sheetName val="미장(2)"/>
      <sheetName val="지붕(기와)"/>
      <sheetName val="산출내역(K2)"/>
      <sheetName val="6공구(당초)"/>
      <sheetName val="공사비집계"/>
      <sheetName val="설직재-1"/>
      <sheetName val="제직재"/>
      <sheetName val="내역(토목)"/>
      <sheetName val="3연box"/>
      <sheetName val="단 box"/>
      <sheetName val="H-pile(298x299)"/>
      <sheetName val="H-pile(250x250)"/>
      <sheetName val="노임 단가"/>
      <sheetName val="ETC"/>
      <sheetName val="식재일위대가"/>
      <sheetName val="전선관"/>
      <sheetName val="관계주식"/>
      <sheetName val="부표총괄표"/>
      <sheetName val="예산M12A"/>
      <sheetName val="SCHEDULE"/>
      <sheetName val="내역서1"/>
      <sheetName val="일반문틀 설치"/>
      <sheetName val="샌딩 에폭시 도장"/>
      <sheetName val="스텐문틀설치"/>
      <sheetName val="Sheet7(ㅅ)"/>
      <sheetName val="제2~4호표"/>
      <sheetName val="2-나.물가조사서"/>
      <sheetName val="전익정산집계"/>
      <sheetName val="MAT"/>
      <sheetName val="자금청구"/>
      <sheetName val="기성고조서 "/>
      <sheetName val="봉급(직영)"/>
      <sheetName val="200"/>
      <sheetName val="99.12"/>
      <sheetName val="설계기준 및 하중계산"/>
      <sheetName val="일반전기"/>
      <sheetName val="교대철근집계"/>
      <sheetName val="구의33고"/>
      <sheetName val="기성내역서"/>
      <sheetName val="자동제어"/>
      <sheetName val="설계예산2"/>
      <sheetName val="왕십리방향"/>
      <sheetName val="선급금신청서"/>
      <sheetName val="[수목일위.XLS][수목일위.XLS]el______480"/>
      <sheetName val="[수목일위.XLS][수목일위.XLS]el______481"/>
      <sheetName val="[수목일위.XLS][수목일위.XLS]el______432"/>
      <sheetName val="[수목일위.XLS][수목일위.XLS]el______433"/>
      <sheetName val="[수목일위.XLS][수목일위.XLS]el______410"/>
      <sheetName val="[수목일위.XLS][수목일위.XLS]el______411"/>
      <sheetName val="[수목일위.XLS][수목일위.XLS]el______412"/>
      <sheetName val="[수목일위.XLS][수목일위.XLS]el______413"/>
      <sheetName val="[수목일위.XLS][수목일위.XLS]el______422"/>
      <sheetName val="[수목일위.XLS][수목일위.XLS]el______423"/>
      <sheetName val="[수목일위.XLS][수목일위.XLS]el______416"/>
      <sheetName val="[수목일위.XLS][수목일위.XLS]el______417"/>
      <sheetName val="[수목일위.XLS][수목일위.XLS]el______414"/>
      <sheetName val="[수목일위.XLS][수목일위.XLS]el______415"/>
      <sheetName val="[수목일위.XLS][수목일위.XLS]el______418"/>
      <sheetName val="[수목일위.XLS][수목일위.XLS]el______419"/>
      <sheetName val="[수목일위.XLS][수목일위.XLS]el______420"/>
      <sheetName val="[수목일위.XLS][수목일위.XLS]el______421"/>
      <sheetName val="[수목일위.XLS][수목일위.XLS]el______440"/>
      <sheetName val="[수목일위.XLS][수목일위.XLS]el______441"/>
      <sheetName val="[수목일위.XLS][수목일위.XLS]el______424"/>
      <sheetName val="[수목일위.XLS][수목일위.XLS]el______425"/>
      <sheetName val="[수목일위.XLS][수목일위.XLS]el______426"/>
      <sheetName val="[수목일위.XLS][수목일위.XLS]el______427"/>
      <sheetName val="[수목일위.XLS][수목일위.XLS]el______428"/>
      <sheetName val="[수목일위.XLS][수목일위.XLS]el______429"/>
      <sheetName val="[수목일위.XLS][수목일위.XLS]el______430"/>
      <sheetName val="[수목일위.XLS][수목일위.XLS]el______431"/>
      <sheetName val="[수목일위.XLS][수목일위.XLS]el______456"/>
      <sheetName val="[수목일위.XLS][수목일위.XLS]el______457"/>
      <sheetName val="[수목일위.XLS][수목일위.XLS]el______434"/>
      <sheetName val="[수목일위.XLS][수목일위.XLS]el______435"/>
      <sheetName val="[수목일위.XLS][수목일위.XLS]el______436"/>
      <sheetName val="[수목일위.XLS][수목일위.XLS]el______437"/>
      <sheetName val="[수목일위.XLS][수목일위.XLS]el______438"/>
      <sheetName val="[수목일위.XLS][수목일위.XLS]el______439"/>
      <sheetName val="[수목일위.XLS][수목일위.XLS]el______458"/>
      <sheetName val="[수목일위.XLS][수목일위.XLS]el______459"/>
      <sheetName val="[수목일위.XLS][수목일위.XLS]el______442"/>
      <sheetName val="[수목일위.XLS][수목일위.XLS]el______443"/>
      <sheetName val="[수목일위.XLS][수목일위.XLS]el______444"/>
      <sheetName val="[수목일위.XLS][수목일위.XLS]el______445"/>
      <sheetName val="[수목일위.XLS][수목일위.XLS]el______446"/>
      <sheetName val="[수목일위.XLS][수목일위.XLS]el______447"/>
      <sheetName val="[수목일위.XLS][수목일위.XLS]el______448"/>
      <sheetName val="[수목일위.XLS][수목일위.XLS]el______449"/>
      <sheetName val="[수목일위.XLS][수목일위.XLS]el______450"/>
      <sheetName val="[수목일위.XLS][수목일위.XLS]el______451"/>
      <sheetName val="[수목일위.XLS][수목일위.XLS]el______452"/>
      <sheetName val="[수목일위.XLS][수목일위.XLS]el______453"/>
      <sheetName val="[수목일위.XLS][수목일위.XLS]el______454"/>
      <sheetName val="[수목일위.XLS][수목일위.XLS]el______455"/>
      <sheetName val="[수목일위.XLS][수목일위.XLS]el______460"/>
      <sheetName val="[수목일위.XLS][수목일위.XLS]el______461"/>
      <sheetName val="[수목일위.XLS][수목일위.XLS]el______464"/>
      <sheetName val="[수목일위.XLS][수목일위.XLS]el______465"/>
      <sheetName val="[수목일위.XLS][수목일위.XLS]el______462"/>
      <sheetName val="[수목일위.XLS][수목일위.XLS]el______463"/>
      <sheetName val="[수목일위.XLS]el\설계_x0000_ _x0015__x0000__x0000_㜁չ_x0000_倀⿲"/>
      <sheetName val="정부노임"/>
      <sheetName val="[수목일위.XLS][수목일위.XLS]el______466"/>
      <sheetName val="[수목일위.XLS][수목일위.XLS]el______467"/>
      <sheetName val="[수목일위.XLS][수목일위.XLS]el______468"/>
      <sheetName val="[수목일위.XLS][수목일위.XLS]el______469"/>
      <sheetName val="[수목일위.XLS][수목일위.XLS]el______470"/>
      <sheetName val="[수목일위.XLS][수목일위.XLS]el______471"/>
      <sheetName val="[수목일위.XLS][수목일위.XLS]el______472"/>
      <sheetName val="[수목일위.XLS][수목일위.XLS]el______473"/>
      <sheetName val="[수목일위.XLS][수목일위.XLS]el______474"/>
      <sheetName val="[수목일위.XLS][수목일위.XLS]el______475"/>
      <sheetName val="[수목일위.XLS][수목일위.XLS]el______476"/>
      <sheetName val="[수목일위.XLS][수목일위.XLS]el______477"/>
      <sheetName val="[수목일위.XLS][수목일위.XLS]el______478"/>
      <sheetName val="[수목일위.XLS][수목일위.XLS]el______479"/>
      <sheetName val="[수목일위.XLS][수목일위.XLS]el______488"/>
      <sheetName val="[수목일위.XLS][수목일위.XLS]el______489"/>
      <sheetName val="[수목일위.XLS][수목일위.XLS]el______482"/>
      <sheetName val="[수목일위.XLS][수목일위.XLS]el______483"/>
      <sheetName val="[수목일위.XLS][수목일위.XLS]el______484"/>
      <sheetName val="[수목일위.XLS][수목일위.XLS]el______485"/>
      <sheetName val="[수목일위.XLS][수목일위.XLS]el______486"/>
      <sheetName val="[수목일위.XLS][수목일위.XLS]el______487"/>
      <sheetName val="[수목일위.XLS][수목일위.XLS]el______492"/>
      <sheetName val="[수목일위.XLS][수목일위.XLS]el______493"/>
      <sheetName val="[수목일위.XLS][수목일위.XLS]el______490"/>
      <sheetName val="[수목일위.XLS][수목일위.XLS]el______491"/>
      <sheetName val="[수목일위.XLS][수목일위.XLS]el______496"/>
      <sheetName val="[수목일위.XLS][수목일위.XLS]el______497"/>
      <sheetName val="[수목일위.XLS][수목일위.XLS]el______494"/>
      <sheetName val="[수목일위.XLS][수목일위.XLS]el______495"/>
      <sheetName val="[수목일위.XLS][수목일위.XLS]el______498"/>
      <sheetName val="[수목일위.XLS][수목일위.XLS]el______499"/>
      <sheetName val="[수목일위.XLS]el\설계_x0000__x0000_ᰀ_x0002_　ᄭᲛ_x0002__x0000_⸁"/>
      <sheetName val="내역서(시설)"/>
      <sheetName val="조경썿鴅"/>
      <sheetName val="산쌺攅"/>
      <sheetName val="산:_x0000_"/>
      <sheetName val="내역서1999._x0005__x0000_"/>
      <sheetName val="[수목일위.XLS][수목일위.XLS]el______502"/>
      <sheetName val="[수목일위.XLS][수목일위.XLS]el______503"/>
      <sheetName val="[수목일위.XLS][수목일위.XLS]el______500"/>
      <sheetName val="[수목일위.XLS][수목일위.XLS]el______501"/>
      <sheetName val="[수목일위.XLS][수목일위.XLS]el______552"/>
      <sheetName val="[수목일위.XLS][수목일위.XLS]el______553"/>
      <sheetName val="[수목일위.XLS][수목일위.XLS]el______504"/>
      <sheetName val="[수목일위.XLS][수목일위.XLS]el______505"/>
      <sheetName val="[수목일위.XLS][수목일위.XLS]el______506"/>
      <sheetName val="[수목일위.XLS][수목일위.XLS]el______507"/>
      <sheetName val="[수목일위.XLS][수목일위.XLS]el______508"/>
      <sheetName val="[수목일위.XLS][수목일위.XLS]el______509"/>
      <sheetName val="[수목일위.XLS][수목일위.XLS]el______510"/>
      <sheetName val="[수목일위.XLS][수목일위.XLS]el______511"/>
      <sheetName val="[수목일위.XLS][수목일위.XLS]el______512"/>
      <sheetName val="[수목일위.XLS][수목일위.XLS]el______513"/>
      <sheetName val="[수목일위.XLS][수목일위.XLS]el______514"/>
      <sheetName val="[수목일위.XLS][수목일위.XLS]el______515"/>
      <sheetName val="[수목일위.XLS][수목일위.XLS]el______516"/>
      <sheetName val="[수목일위.XLS][수목일위.XLS]el______517"/>
      <sheetName val="[수목일위.XLS][수목일위.XLS]el______518"/>
      <sheetName val="[수목일위.XLS][수목일위.XLS]el______519"/>
      <sheetName val="[수목일위.XLS][수목일위.XLS]el______520"/>
      <sheetName val="[수목일위.XLS][수목일위.XLS]el______521"/>
      <sheetName val="[수목일위.XLS][수목일위.XLS]el______522"/>
      <sheetName val="[수목일위.XLS][수목일위.XLS]el______523"/>
      <sheetName val="[수목일위.XLS][수목일위.XLS]el______524"/>
      <sheetName val="[수목일위.XLS][수목일위.XLS]el______525"/>
      <sheetName val="[수목일위.XLS][수목일위.XLS]el______526"/>
      <sheetName val="[수목일위.XLS][수목일위.XLS]el______527"/>
      <sheetName val="[수목일위.XLS][수목일위.XLS]el______528"/>
      <sheetName val="[수목일위.XLS][수목일위.XLS]el______529"/>
      <sheetName val="[수목일위.XLS][수목일위.XLS]el______530"/>
      <sheetName val="[수목일위.XLS][수목일위.XLS]el______531"/>
      <sheetName val="[수목일위.XLS][수목일위.XLS]el______532"/>
      <sheetName val="[수목일위.XLS][수목일위.XLS]el______533"/>
      <sheetName val="[수목일위.XLS][수목일위.XLS]el______534"/>
      <sheetName val="[수목일위.XLS][수목일위.XLS]el______535"/>
      <sheetName val="[수목일위.XLS][수목일위.XLS]el______536"/>
      <sheetName val="[수목일위.XLS][수목일위.XLS]el______537"/>
      <sheetName val="[수목일위.XLS][수목일위.XLS]el______538"/>
      <sheetName val="[수목일위.XLS][수목일위.XLS]el______539"/>
      <sheetName val="[수목일위.XLS][수목일위.XLS]el______540"/>
      <sheetName val="[수목일위.XLS][수목일위.XLS]el______541"/>
      <sheetName val="[수목일위.XLS][수목일위.XLS]el______542"/>
      <sheetName val="[수목일위.XLS][수목일위.XLS]el______543"/>
      <sheetName val="[수목일위.XLS][수목일위.XLS]el______544"/>
      <sheetName val="[수목일위.XLS][수목일위.XLS]el______545"/>
      <sheetName val="[수목일위.XLS][수목일위.XLS]el______546"/>
      <sheetName val="[수목일위.XLS][수목일위.XLS]el______547"/>
      <sheetName val="[수목일위.XLS][수목일위.XLS]el______548"/>
      <sheetName val="[수목일위.XLS][수목일위.XLS]el______549"/>
      <sheetName val="[수목일위.XLS][수목일위.XLS]el______550"/>
      <sheetName val="[수목일위.XLS][수목일위.XLS]el______551"/>
      <sheetName val="[수목일위.XLS][수목일위.XLS]el______558"/>
      <sheetName val="[수목일위.XLS][수목일위.XLS]el______559"/>
      <sheetName val="[수목일위.XLS][수목일위.XLS]el______556"/>
      <sheetName val="[수목일위.XLS][수목일위.XLS]el______557"/>
      <sheetName val="[수목일위.XLS][수목일위.XLS]el______554"/>
      <sheetName val="[수목일위.XLS][수목일위.XLS]el______555"/>
      <sheetName val="[수목일위.XLS][수목일위.XLS]el______562"/>
      <sheetName val="[수목일위.XLS][수목일위.XLS]el______563"/>
      <sheetName val="[수목일위.XLS][수목일위.XLS]el______560"/>
      <sheetName val="[수목일위.XLS][수목일위.XLS]el______561"/>
      <sheetName val="[수목일위.XLS][수목일위.XLS]el______566"/>
      <sheetName val="[수목일위.XLS][수목일위.XLS]el______567"/>
      <sheetName val="DATA 입력부"/>
      <sheetName val="노견단위수량"/>
      <sheetName val="[수목일위.XLS][수목일위.XLS]el______564"/>
      <sheetName val="[수목일위.XLS][수목일위.XLS]el______565"/>
      <sheetName val="임율"/>
      <sheetName val="골프장예산"/>
      <sheetName val="견䡰_x0015_"/>
      <sheetName val="법면_x0000_"/>
      <sheetName val="48일㗅቎԰_x0000_缀"/>
      <sheetName val="출력!내역서"/>
      <sheetName val="공사Ԁ_x0000_"/>
      <sheetName val="철근량산정및사용성검噀"/>
      <sheetName val="3.피뢰공丵"/>
      <sheetName val="전신"/>
      <sheetName val="공비현2"/>
      <sheetName val="1단԰"/>
      <sheetName val="공사䀀፣"/>
      <sheetName val="공사씀ሖ"/>
      <sheetName val="공사䈀ᅪ"/>
      <sheetName val="공사餀ኘ"/>
      <sheetName val="램橂"/>
      <sheetName val="[수목일위.XLS]el\설계서\수목닑⼢_x0005__x0000__x0000_"/>
      <sheetName val="[수목일위.XLS_x0000_][수목일위.XLS_x0000_][수목일위.XLS"/>
      <sheetName val="자압"/>
      <sheetName val="작성중-지반조사집계표2"/>
      <sheetName val="구⸀訋ԯ"/>
      <sheetName val="내역서1999.聈8헾"/>
      <sheetName val="배헾⿠"/>
      <sheetName val="도로"/>
      <sheetName val="1공구_단가_᳉፜搀፜"/>
      <sheetName val="15.소방공䊬"/>
      <sheetName val="15.소방공⢬"/>
      <sheetName val="입︀ᇕ"/>
      <sheetName val="입堀᎟"/>
      <sheetName val="2.토목공사"/>
      <sheetName val="수량산출서(원본)"/>
      <sheetName val="토목颙〒"/>
      <sheetName val="단가(긴급전화Ⰰ"/>
      <sheetName val="단가(긴급전화Ԁ"/>
      <sheetName val="단가(긴급전화ԯ"/>
      <sheetName val="단가(긴급전화ׇ"/>
      <sheetName val="단가(긴급전화蠀"/>
      <sheetName val="산근/"/>
      <sheetName val="산근_xdc00_"/>
      <sheetName val="계측_x0000_ﴂ㣣"/>
      <sheetName val="유림골조"/>
      <sheetName val="단_x0000_囮䶵"/>
      <sheetName val="조경掱⿈"/>
      <sheetName val="조경㐨#"/>
      <sheetName val="코스모공장 (어음)"/>
      <sheetName val="조경_x0005__x0000_"/>
      <sheetName val="건舘ď艜"/>
      <sheetName val="입헾】"/>
      <sheetName val="SLIDES"/>
      <sheetName val="12.보오링"/>
      <sheetName val="18.공내수압탄성자연"/>
      <sheetName val="TYPE-B"/>
      <sheetName val="관련자료壆い"/>
      <sheetName val="별첨-기계경비 산출목록"/>
      <sheetName val="E.P.T수량怀愣԰"/>
      <sheetName val="입⍠ち"/>
      <sheetName val="설계변경총괄표(계산餀"/>
      <sheetName val="[수목일위.XLS]el\설계서\_x0000__x0000__x0005__x0000_㸀Ь_x0000__x0000_"/>
      <sheetName val="E.P.T수량Ⴐ_x0000_倀"/>
      <sheetName val="철근량산정및_x0005_"/>
      <sheetName val="실행,원㔀቎԰"/>
      <sheetName val="철근량산정및丵〒_x0005_"/>
      <sheetName val="E.P.T수량Ⴐ"/>
      <sheetName val="E.P.T수량ვ_x0000_䀀"/>
      <sheetName val="자재목蕨"/>
      <sheetName val="차액헾】"/>
      <sheetName val="해평견ၷ"/>
      <sheetName val="해평견䁷"/>
      <sheetName val="해평견ⴀ"/>
      <sheetName val="슬래브수량"/>
      <sheetName val="골조물Ç"/>
      <sheetName val="장비"/>
      <sheetName val="산출명세"/>
      <sheetName val="단가표 "/>
      <sheetName val="광공업조"/>
      <sheetName val="SM1-09"/>
      <sheetName val="SM2-09"/>
      <sheetName val="BD-09"/>
      <sheetName val="MT-09"/>
      <sheetName val="예가"/>
      <sheetName val="9609Aß"/>
      <sheetName val="전도금정산서(27)"/>
      <sheetName val="판매현황"/>
      <sheetName val="21.경비기본입력"/>
      <sheetName val="단"/>
      <sheetName val="평형별㓈_x0019_؟"/>
      <sheetName val="덕전리"/>
      <sheetName val="갑__지2"/>
      <sheetName val="Customer_Databas2"/>
      <sheetName val="AS포장복구_2"/>
      <sheetName val="2000_11월설계내역2"/>
      <sheetName val="기타_정보통신공사2"/>
      <sheetName val="표지_(2)2"/>
      <sheetName val="unit_42"/>
      <sheetName val="화재_탐지_설비2"/>
      <sheetName val="준검_내역서2"/>
      <sheetName val="단가_및_재료비2"/>
      <sheetName val="Sheet1_(2)2"/>
      <sheetName val="1_설계조건2"/>
      <sheetName val="토공산출_(아파트)2"/>
      <sheetName val="5_일위목록2"/>
      <sheetName val="7_단가조사2"/>
      <sheetName val="6_일위대가2"/>
      <sheetName val="소׍"/>
      <sheetName val="소ﻍ"/>
      <sheetName val="지입재료비"/>
      <sheetName val="※참고자료※"/>
      <sheetName val="[수목일위.XLS]el\설계서\수목일竐Bﾈɻ萹"/>
      <sheetName val="[수목일위.XLS]el\설계서\수목일ɏ삑CṸ"/>
      <sheetName val="조呸_x0019_"/>
      <sheetName val="조姐_x0016_"/>
      <sheetName val="손익차9월2"/>
      <sheetName val="CABLE SIZE-3"/>
      <sheetName val="5_시방서닮ň䥸"/>
      <sheetName val="간지_(2ԯ"/>
      <sheetName val="사업분석㛬Y괨␭걨␭"/>
      <sheetName val="사업분석㛬Y괨␭纨␭"/>
      <sheetName val="원가계颙〒_x0005_"/>
      <sheetName val="건축전기약전.소방"/>
      <sheetName val="FD"/>
      <sheetName val="산㗇቎"/>
      <sheetName val="경율산_x0005_"/>
      <sheetName val="정산표"/>
      <sheetName val="입찰품의서"/>
      <sheetName val="1-1-2.고순도용접"/>
      <sheetName val="1-5"/>
      <sheetName val="물량산출근거"/>
      <sheetName val="kimre scrubber"/>
      <sheetName val="GRDBS"/>
      <sheetName val="설֮ꨀ"/>
      <sheetName val="䈀ᅪ"/>
      <sheetName val="95년기준조정"/>
      <sheetName val="투찰내역서"/>
      <sheetName val="미드수량"/>
      <sheetName val="기본계획수립-2(backdata)"/>
      <sheetName val="2002이전(backdata)"/>
      <sheetName val="2002년이후(backdata)"/>
      <sheetName val="하천일람(bcakdata)"/>
      <sheetName val="옹벽철근"/>
      <sheetName val="토목헾⾀"/>
      <sheetName val="수정계획3"/>
      <sheetName val="토︀ᇕ԰"/>
      <sheetName val="토᐀ባ切"/>
      <sheetName val="토⠀䊆氀"/>
      <sheetName val="토㠀ᎍ簀"/>
      <sheetName val="단㔀቎԰"/>
      <sheetName val="상선"/>
      <sheetName val="취합표"/>
      <sheetName val="장비투_x0000__x0000_쀀"/>
      <sheetName val="견䗽睦"/>
      <sheetName val="[수목일위.XLS]el\설계서\수목일위_XLS]데이타2"/>
      <sheetName val="[수목일위.XLS]el\설계서\수목일위.脃퀀"/>
      <sheetName val="[수목일위.XLS]el\설계서\수저⯹ᘁࠁ㹠#"/>
      <sheetName val="[수목일위.XLS][수목일위.XLS]el______목_2"/>
      <sheetName val="[수목일위.XLS][수목일위.XLS]el______목_3"/>
      <sheetName val="고가수조"/>
      <sheetName val="약품_x0000__x0000_"/>
      <sheetName val="일위대가헾"/>
      <sheetName val="유기공정"/>
      <sheetName val="STEEL BOX 단면설계(SEC.8)"/>
      <sheetName val="crude.SLAB RE-bar"/>
      <sheetName val="간지_(櫀 "/>
      <sheetName val="원가계堀ᩘఀ"/>
      <sheetName val="데이터"/>
      <sheetName val="8__⽗가⽙渀"/>
      <sheetName val="원가계 ⱓ氀"/>
      <sheetName val="원가계㔀㹎ԯ"/>
      <sheetName val="화해(함평)"/>
      <sheetName val="화해(장성)"/>
      <sheetName val="[수목일위.XLS][수목일위.XLS]el______568"/>
      <sheetName val="[수목일위.XLS][수목일위.XLS]el______569"/>
      <sheetName val="[수목일위.XLS][수목일위.XLS]el______570"/>
      <sheetName val="[수목일위.XLS][수목일위.XLS]el______571"/>
      <sheetName val="[수목일위.XLS][수목일위.XLS]el______572"/>
      <sheetName val="[수목일위.XLS][수목일위.XLS]el______573"/>
      <sheetName val="[수목일위.XLS][수목일위.XLS]el______574"/>
      <sheetName val="[수목일위.XLS][수목일위.XLS]el______575"/>
      <sheetName val="[수목일위.XLS][수목일위.XLS]el______576"/>
      <sheetName val="[수목일위.XLS][수목일위.XLS]el______577"/>
      <sheetName val="[수목일위.XLS][수목일위.XLS]el______578"/>
      <sheetName val="[수목일위.XLS][수목일위.XLS]el______579"/>
      <sheetName val="[수목일위.XLS][수목일위.XLS]el______582"/>
      <sheetName val="[수목일위.XLS][수목일위.XLS]el______583"/>
      <sheetName val="[수목일위.XLS][수목일위.XLS]el______580"/>
      <sheetName val="[수목일위.XLS][수목일위.XLS]el______581"/>
      <sheetName val="[수목일위.XLS][수목일위.XLS]el______584"/>
      <sheetName val="[수목일위.XLS][수목일위.XLS]el______585"/>
      <sheetName val="[수목일위.XLS][수목일위.XLS]el______588"/>
      <sheetName val="[수목일위.XLS][수목일위.XLS]el______589"/>
      <sheetName val="[수목일위.XLS][수목일위.XLS]el______638"/>
      <sheetName val="[수목일위.XLS][수목일위.XLS]el______639"/>
      <sheetName val="[수목일위.XLS][수목일위.XLS]el______608"/>
      <sheetName val="[수목일위.XLS][수목일위.XLS]el______609"/>
      <sheetName val="[수목일위.XLS][수목일위.XLS]el______602"/>
      <sheetName val="[수목일위.XLS][수목일위.XLS]el______603"/>
      <sheetName val="[수목일위.XLS][수목일위.XLS]el______596"/>
      <sheetName val="[수목일위.XLS][수목일위.XLS]el______597"/>
      <sheetName val="[수목일위.XLS][수목일위.XLS]el______592"/>
      <sheetName val="[수목일위.XLS][수목일위.XLS]el______593"/>
      <sheetName val="[수목일위.XLS][수목일위.XLS]el______594"/>
      <sheetName val="[수목일위.XLS][수목일위.XLS]el______595"/>
      <sheetName val="[수목일위.XLS][수목일위.XLS]el______598"/>
      <sheetName val="[수목일위.XLS][수목일위.XLS]el______599"/>
      <sheetName val="[수목일위.XLS][수목일위.XLS]el______600"/>
      <sheetName val="[수목일위.XLS][수목일위.XLS]el______601"/>
      <sheetName val="[수목일위.XLS][수목일위.XLS]el______604"/>
      <sheetName val="[수목일위.XLS][수목일위.XLS]el______605"/>
      <sheetName val="[수목일위.XLS][수목일위.XLS]el______606"/>
      <sheetName val="[수목일위.XLS][수목일위.XLS]el______607"/>
      <sheetName val="[수목일위.XLS][수목일위.XLS]el______610"/>
      <sheetName val="[수목일위.XLS][수목일위.XLS]el______611"/>
      <sheetName val="[수목일위.XLS][수목일위.XLS]el______612"/>
      <sheetName val="[수목일위.XLS][수목일위.XLS]el______613"/>
      <sheetName val="[수목일위.XLS][수목일위.XLS]el______614"/>
      <sheetName val="[수목일위.XLS][수목일위.XLS]el______615"/>
      <sheetName val="[수목일위.XLS][수목일위.XLS]el______616"/>
      <sheetName val="[수목일위.XLS][수목일위.XLS]el______617"/>
      <sheetName val="[수목일위.XLS][수목일위.XLS]el______618"/>
      <sheetName val="[수목일위.XLS][수목일위.XLS]el______619"/>
      <sheetName val="[수목일위.XLS][수목일위.XLS]el______620"/>
      <sheetName val="[수목일위.XLS][수목일위.XLS]el______621"/>
      <sheetName val="[수목일위.XLS][수목일위.XLS]el______622"/>
      <sheetName val="[수목일위.XLS][수목일위.XLS]el______623"/>
      <sheetName val="[수목일위.XLS][수목일위.XLS]el______624"/>
      <sheetName val="[수목일위.XLS][수목일위.XLS]el______625"/>
      <sheetName val="[수목일위.XLS][수목일위.XLS]el______626"/>
      <sheetName val="[수목일위.XLS][수목일위.XLS]el______627"/>
      <sheetName val="[수목일위.XLS][수목일위.XLS]el______628"/>
      <sheetName val="[수목일위.XLS][수목일위.XLS]el______629"/>
      <sheetName val="[수목일위.XLS][수목일위.XLS]el______630"/>
      <sheetName val="[수목일위.XLS][수목일위.XLS]el______631"/>
      <sheetName val="[수목일위.XLS][수목일위.XLS]el______632"/>
      <sheetName val="[수목일위.XLS][수목일위.XLS]el______633"/>
      <sheetName val="[수목일위.XLS][수목일위.XLS]el______634"/>
      <sheetName val="[수목일위.XLS][수목일위.XLS]el______635"/>
      <sheetName val="[수목일위.XLS][수목일위.XLS]el______636"/>
      <sheetName val="[수목일위.XLS][수목일위.XLS]el______637"/>
      <sheetName val="[수목일위.XLS][수목일위.XLS]el______642"/>
      <sheetName val="[수목일위.XLS][수목일위.XLS]el______643"/>
      <sheetName val="[수목일위.XLS][수목일위.XLS]el______640"/>
      <sheetName val="[수목일위.XLS][수목일위.XLS]el______641"/>
      <sheetName val="[수목일위.XLS][수목일위.XLS]el______646"/>
      <sheetName val="[수목일위.XLS][수목일위.XLS]el______647"/>
      <sheetName val="[수목일위.XLS][수목일위.XLS]el______648"/>
      <sheetName val="[수목일위.XLS][수목일위.XLS]el______649"/>
      <sheetName val="[수목일위.XLS][수목일위.XLS]el______650"/>
      <sheetName val="[수목일위.XLS][수목일위.XLS]el______651"/>
      <sheetName val="[수목일위.XLS][수목일위.XLS]el______652"/>
      <sheetName val="[수목일위.XLS][수목일위.XLS]el______653"/>
      <sheetName val="[수목일위.XLS][수목일위.XLS]el______654"/>
      <sheetName val="[수목일위.XLS][수목일위.XLS]el______655"/>
      <sheetName val="[수목일위.XLS][수목일위.XLS]el______658"/>
      <sheetName val="[수목일위.XLS][수목일위.XLS]el______659"/>
      <sheetName val="[수목일위.XLS][수목일위.XLS]el______660"/>
      <sheetName val="[수목일위.XLS][수목일위.XLS]el______661"/>
      <sheetName val="[수목일위.XLS][수목일위.XLS]el______662"/>
      <sheetName val="[수목일위.XLS][수목일위.XLS]el______663"/>
      <sheetName val="[수목일위.XLS][수목일위.XLS]el______664"/>
      <sheetName val="[수목일위.XLS][수목일위.XLS]el______665"/>
      <sheetName val="[수목일위.XLS][수목일위.XLS]el______666"/>
      <sheetName val="[수목일위.XLS][수목일위.XLS]el______667"/>
      <sheetName val="[수목일위.XLS][수목일위.XLS]el______668"/>
      <sheetName val="[수목일위.XLS][수목일위.XLS]el______669"/>
      <sheetName val="[수목일위.XLS][수목일위.XLS]el______674"/>
      <sheetName val="[수목일위.XLS][수목일위.XLS]el______675"/>
      <sheetName val="[수목일위.XLS][수목일위.XLS]el______678"/>
      <sheetName val="[수목일위.XLS][수목일위.XLS]el______679"/>
      <sheetName val="[수목일위.XLS][수목일위.XLS]el______676"/>
      <sheetName val="[수목일위.XLS][수목일위.XLS]el______677"/>
      <sheetName val="[수목일위.XLS][수목일위.XLS]el______682"/>
      <sheetName val="[수목일위.XLS][수목일위.XLS]el______683"/>
      <sheetName val="[수목일위.XLS][수목일위.XLS]el______680"/>
      <sheetName val="[수목일위.XLS][수목일위.XLS]el______681"/>
      <sheetName val="[수목일위.XLS][수목일위.XLS]el______686"/>
      <sheetName val="[수목일위.XLS][수목일위.XLS]el______687"/>
      <sheetName val="[수목일위.XLS][수목일위.XLS]el______690"/>
      <sheetName val="[수목일위.XLS][수목일위.XLS]el______691"/>
      <sheetName val="[수목일위.XLS][수목일위.XLS]el______704"/>
      <sheetName val="[수목일위.XLS][수목일위.XLS]el______705"/>
      <sheetName val="[수목일위.XLS][수목일위.XLS]el______702"/>
      <sheetName val="[수목일위.XLS][수목일위.XLS]el______703"/>
      <sheetName val="[수목일위.XLS]el\설계서_x0000_猀¥_x0000__x0000_谁׸_x0000_　"/>
      <sheetName val="신고분기설정참고"/>
      <sheetName val="거래처자료등록"/>
      <sheetName val="접지1종"/>
      <sheetName val="[수목일위.XLS][수목일위.XLS]el_설계___목_8"/>
      <sheetName val="[수목일위.XLS][수목일위.XLS]el_설계___목_9"/>
      <sheetName val="[수목일위.XLS][수목일위.XLS]el_설계___목_2"/>
      <sheetName val="[수목일위.XLS][수목일위.XLS]el_설계___목_3"/>
      <sheetName val="[수목일위.XLS][수목일위.XLS]el_설계___목_4"/>
      <sheetName val="[수목일위.XLS][수목일위.XLS]el_설계___목_5"/>
      <sheetName val="[수목일위.XLS][수목일위.XLS]el_설계___목_6"/>
      <sheetName val="[수목일위.XLS][수목일위.XLS]el_설계___목_7"/>
      <sheetName val="[수목일위.XLS][수목일위.XLS]el_설계____14"/>
      <sheetName val="[수목일위.XLS][수목일위.XLS]el_설계____15"/>
      <sheetName val="[수목일위.XLS][수목일위.XLS]el_설계____10"/>
      <sheetName val="[수목일위.XLS][수목일위.XLS]el_설계____11"/>
      <sheetName val="[수목일위.XLS][수목일위.XLS]el_설계____12"/>
      <sheetName val="[수목일위.XLS][수목일위.XLS]el_설계____13"/>
      <sheetName val="[수목일위.XLS][수목일위.XLS]el_설계____20"/>
      <sheetName val="[수목일위.XLS][수목일위.XLS]el_설계____21"/>
      <sheetName val="[수목일위.XLS][수목일위.XLS]el_설계____16"/>
      <sheetName val="[수목일위.XLS][수목일위.XLS]el_설계____17"/>
      <sheetName val="[수목일위.XLS][수목일위.XLS]el_설계____18"/>
      <sheetName val="[수목일위.XLS][수목일위.XLS]el_설계____19"/>
      <sheetName val="[수목일위.XLS][수목일위.XLS]el_설계____26"/>
      <sheetName val="[수목일위.XLS][수목일위.XLS]el_설계____27"/>
      <sheetName val="[수목일위.XLS][수목일위.XLS]el_설계____24"/>
      <sheetName val="[수목일위.XLS][수목일위.XLS]el_설계____25"/>
      <sheetName val="[수목일위.XLS][수목일위.XLS]el_설계____22"/>
      <sheetName val="[수목일위.XLS][수목일위.XLS]el_설계____23"/>
      <sheetName val="2공구_단ၒ_x0000__x0000__x0000__x0000_"/>
      <sheetName val="포장직선구간"/>
      <sheetName val="4)유동표"/>
      <sheetName val="5.설계명세서"/>
      <sheetName val="[수목일위.XLS][수목일위.XLS]el_설계____28"/>
      <sheetName val="[수목일위.XLS][수목일위.XLS]el_설계____29"/>
      <sheetName val="[수목일위.XLS]el\설계서\수목_x0000__x0000_Ǚ_x0000_ⴠ"/>
      <sheetName val="0319"/>
      <sheetName val="협력ԯ_x0000_"/>
      <sheetName val="계정coF_x0000_"/>
      <sheetName val="[수목일위.XLS]el\설계ȃ_x0000_蠀域鴃撼᠀储%_x0000_"/>
      <sheetName val="[수목일위.XLS]el\설계鴃撼᠀储%_x0000__x0000__x0000_刀_x0010_"/>
      <sheetName val="[수목일위.XLS]el\설계서\수_x0000__x0000__x0000__x0001_Ԁ_x0000__x0000_"/>
      <sheetName val="[수목일위.XLS]el\설계퀃㠀鹿_x001a__x0000__x0000__x0000_砀佌"/>
      <sheetName val="[수목일위.XLS]el\설계서\수_x0000_鸀ꠀ㇖_xd803_ﾹ쀀"/>
      <sheetName val="[수목일위.XLS][수목일위.XLS]el__계서_수목_8"/>
      <sheetName val="[수목일위.XLS][수목일위.XLS]el__계서_수목_9"/>
      <sheetName val="[수목일위.XLS][수목일위.XLS]el__계서_수목_2"/>
      <sheetName val="[수목일위.XLS][수목일위.XLS]el__계서_수목_3"/>
      <sheetName val="[수목일위.XLS][수목일위.XLS]el__계서_수목_6"/>
      <sheetName val="[수목일위.XLS][수목일위.XLS]el__계서_수목_7"/>
      <sheetName val="[수목일위.XLS][수목일위.XLS]el__계서_수목_4"/>
      <sheetName val="[수목일위.XLS][수목일위.XLS]el__계서_수목_5"/>
      <sheetName val="[수목일위.XLS]el\설계서\수　焄_x0016__x0000__x0000__x0000_氀"/>
      <sheetName val="[수목일위.XLS]el\설계서\수_x0000__x0000__x0000__x0000__x0000__x0001__x0000_"/>
      <sheetName val="[수목일위.XLS]el\설계က鵈_x001d__x0000__x0000__x0000_ᰀ_xde58_؂_x0000_"/>
      <sheetName val="[수목일위.XLS]el\설계서퀂俌뀀뤹_x0015__x0000__x0000__x0000_䠀"/>
      <sheetName val="[수목일위.XLS]el\설계퀂觌怀驓_x0014__x0000__x0000__x0000_⠀ᭈ"/>
      <sheetName val="[수목일위.XLS]el\설계서\수목_x0005__x0000__x0000__x0000__x0000_"/>
      <sheetName val="[수목일위.XLS]el\설계서 鶉_x0000_꣏⠟艢#"/>
      <sheetName val="[수목일위.XLS_x0000_][수목일위.XLS_x0000_]el______4"/>
      <sheetName val="[수목일위.XLS_x0000_][수목일위.XLS_x0000_]el______5"/>
      <sheetName val="[수목일위.XLS][수목일위.XLS]el______694"/>
      <sheetName val="[수목일위.XLS][수목일위.XLS]el______695"/>
      <sheetName val="[수목일위.XLS]el\설계서\수䴂멎က6_x0000__x0000_"/>
      <sheetName val="교각 P3"/>
      <sheetName val="슬래브(PF)(하류)"/>
      <sheetName val="[수목일위.XLS][수목일위.XLS]el______700"/>
      <sheetName val="[수목일위.XLS][수목일위.XLS]el______701"/>
      <sheetName val="[수목일위.XLS][수목일위.XLS]el______698"/>
      <sheetName val="[수목일위.XLS][수목일위.XLS]el______699"/>
      <sheetName val="[수목일위.XLS][수목일위.XLS]el______696"/>
      <sheetName val="[수목일위.XLS][수목일위.XLS]el______697"/>
      <sheetName val="[수목일위.XLS][수목일위.XLS]el______708"/>
      <sheetName val="[수목일위.XLS][수목일위.XLS]el______709"/>
      <sheetName val="[수목일위.XLS][수목일위.XLS]el______706"/>
      <sheetName val="[수목일위.XLS][수목일위.XLS]el______707"/>
      <sheetName val="[수목일위.XLS][수목일위.XLS]el______760"/>
      <sheetName val="[수목일위.XLS][수목일위.XLS]el______761"/>
      <sheetName val="[수목일위.XLS][수목일위.XLS]el______758"/>
      <sheetName val="[수목일위.XLS][수목일위.XLS]el______759"/>
      <sheetName val="[수목일위.XLS][수목일위.XLS]el______720"/>
      <sheetName val="[수목일위.XLS][수목일위.XLS]el______721"/>
      <sheetName val="[수목일위.XLS][수목일위.XLS]el______718"/>
      <sheetName val="[수목일위.XLS][수목일위.XLS]el______719"/>
      <sheetName val="구조물徸"/>
      <sheetName val="구조물圀"/>
      <sheetName val="구조물吀"/>
      <sheetName val="구조물又"/>
      <sheetName val="XXXXXXXX"/>
      <sheetName val="프랜트면_x0000_"/>
      <sheetName val="배駋ꦘԯ"/>
      <sheetName val="배ﺕ꿕ԯ"/>
      <sheetName val="방화도료"/>
      <sheetName val="[수목일위.XLS]el\설계서\수栀뫥᐀␑頁镄_x001b_"/>
      <sheetName val="법剨!"/>
      <sheetName val="수원역(전체분)설계서"/>
      <sheetName val="[수목일위.XLS][수목일위.XLS_x0000_]el_______6"/>
      <sheetName val="[수목일위.XLS][수목일위.XLS_x0000_]el_______7"/>
      <sheetName val="인건-측정"/>
      <sheetName val="TARGET"/>
      <sheetName val="원가계산서(1공구)"/>
      <sheetName val="마산방향철근집계"/>
      <sheetName val="공사ﻇᇕ԰"/>
      <sheetName val="15_소방공사1"/>
      <sheetName val="12_옥외_방송공사1"/>
      <sheetName val="8_옥외_보안등공사1"/>
      <sheetName val="9_전등공사1"/>
      <sheetName val="4_전력간선공사1"/>
      <sheetName val="1_전력인입1"/>
      <sheetName val="10_전열_공사1"/>
      <sheetName val="11_전화공사1"/>
      <sheetName val="5_CABLE_TRAY1"/>
      <sheetName val="3_피뢰공사1"/>
      <sheetName val="14_TV공사1"/>
      <sheetName val="1_2_동력(철거)1"/>
      <sheetName val="1_접지공사1"/>
      <sheetName val="실행,원가_최종예상1"/>
      <sheetName val="설계변경내역_981"/>
      <sheetName val="BSD_(2)1"/>
      <sheetName val="주공_갑지1"/>
      <sheetName val="1공구_단가_룉቟԰_x0000_"/>
      <sheetName val="단가조사서"/>
      <sheetName val="2012공임"/>
      <sheetName val="비탈면보호공수량산출"/>
      <sheetName val="견적렀"/>
      <sheetName val="1근거"/>
      <sheetName val="관련자ԯ_x0000_缀"/>
      <sheetName val="현장관리비刨_x0014_⍠⿛_x0005_"/>
      <sheetName val="현장관리비_x0005__x0000__x0000__x0000_"/>
      <sheetName val="주공尜_x0013_層"/>
      <sheetName val="BQ"/>
      <sheetName val="준공조서갑지"/>
      <sheetName val="괴목육교"/>
      <sheetName val="D-철근_x0005__x0000_"/>
      <sheetName val="단위집계표"/>
      <sheetName val="수량산출रʅ׃⿩"/>
      <sheetName val="시_x0000_"/>
      <sheetName val="일반자재"/>
      <sheetName val="내역(2000년)"/>
      <sheetName val="대림경상68억"/>
      <sheetName val="단鈀腷԰"/>
      <sheetName val="단᠀䕙찀"/>
      <sheetName val="도급예산내역서총ԯ_x0000_"/>
      <sheetName val="도급예산0_x0000_G_x0000__x0000_"/>
      <sheetName val="도급예산︀跕ԯ_x0000_缀_x0000_"/>
      <sheetName val="도급예산0_x0000_堀6_x0000__x0000_"/>
      <sheetName val="도급예산/_x0000_䠀j_x0000__x0000_"/>
      <sheetName val="도급예산내역서총밅㉤"/>
      <sheetName val="전체공내역서"/>
      <sheetName val="산ꃇ䅙"/>
      <sheetName val="산㳇ᡙ"/>
      <sheetName val="[수목일위.XLS]el\설계서\촂頀氆-_x0000__x0000__x0000_"/>
      <sheetName val="전신환매도율"/>
      <sheetName val="내역(전_x0000__x0000__x0005__x0000_樀"/>
      <sheetName val="CSCHEDUL"/>
      <sheetName val="7월1帔⿪"/>
      <sheetName val="가ᰀ፜"/>
      <sheetName val="납부서"/>
      <sheetName val="APT"/>
      <sheetName val="0226"/>
      <sheetName val="기초수량산출서"/>
      <sheetName val="16_설계서용지(丵〒"/>
      <sheetName val="가로᳂"/>
      <sheetName val="공사淠Ƕ"/>
      <sheetName val="골조က╗"/>
      <sheetName val="총물량"/>
      <sheetName val="1공구_단䈀ᅪ԰_x0000_缀_x0000_"/>
      <sheetName val="단가조사-2"/>
      <sheetName val="[수목일위.XLS]el\설계서\수ംⅩ耀㉉_x0014__x0000__x0000_"/>
      <sheetName val="[수목일위.XLS]el\설계서\수砀倂㼁ംⅩ　"/>
      <sheetName val="사업분석-분Ἐί踇⼿"/>
      <sheetName val="사업분석-분咸+橂⽓"/>
      <sheetName val="기기리스玘"/>
      <sheetName val="esc"/>
      <sheetName val="[수목일위.XLS]el\설계서\_x0000__x0000_Ā_x0000__x0005__x0000_翿_x0000_"/>
      <sheetName val="가爂案"/>
      <sheetName val="가爃案"/>
      <sheetName val="배수ᰀ"/>
      <sheetName val="단가일尜"/>
      <sheetName val="건설기ᰀ"/>
      <sheetName val="_x0000_䅅呒"/>
      <sheetName val="D-철尜_x0013_層"/>
      <sheetName val="?䅅呒"/>
      <sheetName val="DB"/>
      <sheetName val="48일위(叠+听"/>
      <sheetName val="48일위(헾⽧_x0005_"/>
      <sheetName val="수량산출(APT)"/>
      <sheetName val="PROJECT BRIEF(EX.NEW)"/>
      <sheetName val="0.갑지"/>
      <sheetName val="8.현장관리비"/>
      <sheetName val="7.안전관리비"/>
      <sheetName val="96보완계획7.12"/>
      <sheetName val="분양가상한산출"/>
      <sheetName val="도급FORM"/>
      <sheetName val="POOM_MOTO"/>
      <sheetName val="POOM_MOTO2"/>
      <sheetName val="1.토공집계표"/>
      <sheetName val="단가(노墭᎟"/>
      <sheetName val="[수목일위.XLS]el\설계서\수목일위_XL_x0001_"/>
      <sheetName val="설계က_x0000_倀"/>
      <sheetName val="상시"/>
      <sheetName val="사업분석-분䠀ⱒ䈀祪"/>
      <sheetName val="장비일위대가2003상"/>
      <sheetName val="[수목일위.XLS]el\설계서\수목일위.堃ᦋ鄃ா뀁ᢪ_x001f_"/>
      <sheetName val="조내_x0000_"/>
      <sheetName val="[수목일위.XLS][수목일위.XLS]el___서_수목_2"/>
      <sheetName val="[수목일위.XLS][수목일위.XLS]el___서_수목_3"/>
      <sheetName val="2-1. 경관조명 내역총괄표"/>
      <sheetName val="입ԯ_x0000_"/>
      <sheetName val="3.피뢰공儨"/>
      <sheetName val="공문"/>
      <sheetName val="[수목일위.XLS_x0000_]el\설계서\수목일위_x0000__x0000__x0005__x0000_茠ꈃɵ_x0000_"/>
      <sheetName val="총사업비현황"/>
      <sheetName val="11공사비요율"/>
      <sheetName val="단가목氚"/>
      <sheetName val="외주"/>
      <sheetName val="[수목일위.XLS]el\설계서瀀ᯢ_x0000__x0000_฀痼Ŀ_x0000__x0000_"/>
      <sheetName val="conclusion"/>
      <sheetName val="결정단가"/>
      <sheetName val="comparables"/>
      <sheetName val="Deduction"/>
      <sheetName val="other"/>
      <sheetName val="현장청취복명서"/>
      <sheetName val="H-PIÍ_x0000_炑쐜紹"/>
      <sheetName val="상부공철근︀ᇕ԰_x0000_缀_x0000__x0000_"/>
      <sheetName val="설계서(동안동)"/>
      <sheetName val="발주처자료입_x0005_"/>
      <sheetName val="일위대가(X)"/>
      <sheetName val="[수목일위.XLS]el\설계서\수목　⣝_x0000__x0000_Āⳡ"/>
      <sheetName val="[수목일위.XLS]el\설계서\수목_x0000_⧝_x0000__x0000_Ā틡"/>
      <sheetName val="[수목일위.XLS]el\설계서\수목က↏_x0000__x0000_Ā"/>
      <sheetName val="달력"/>
      <sheetName val="발주처"/>
      <sheetName val="직원"/>
      <sheetName val="거래처"/>
      <sheetName val="[수목일위.XLS]el\설계서\수/_x0000_頀_x0004__x0000__x0000_⤀"/>
      <sheetName val="빌딩_안내"/>
      <sheetName val="실행내역(10_13)"/>
      <sheetName val="함수"/>
      <sheetName val="H-PI_x0000__x0000__x0005__x0000_㬀φ"/>
      <sheetName val="H-PI_x0000__x0000__x0005__x0000_ᜀ΀"/>
      <sheetName val="Dsndata"/>
      <sheetName val="StrucData"/>
      <sheetName val="월별수缀"/>
      <sheetName val="간공설계서"/>
      <sheetName val="궤도부설(424-441,1-27)"/>
      <sheetName val="레일단(70-125)"/>
      <sheetName val="장대단(55-71,126-129)"/>
      <sheetName val="궤도철거(442-448,36-54,130-134)"/>
      <sheetName val="분기(135-174,257-302)"/>
      <sheetName val="교상침목(177-183,151-184,254-262)"/>
      <sheetName val="침목단WT(182-246)"/>
      <sheetName val="궤도이설(20-27)"/>
      <sheetName val="기타1(558-577,263-293)"/>
      <sheetName val="자갈"/>
      <sheetName val="기타2(336-382)"/>
      <sheetName val="장,교(549-571,5-6,11-12,16-17,22"/>
      <sheetName val="체결구(348-375)"/>
      <sheetName val="기계상차(388)"/>
      <sheetName val="용접(389-423)"/>
      <sheetName val="장대(449-475)"/>
      <sheetName val="레일w(476-494)"/>
      <sheetName val="레일P(495-501)"/>
      <sheetName val="침목WT(502-518)"/>
      <sheetName val="침목PP(533-548)"/>
      <sheetName val="궤간정정"/>
      <sheetName val="면(37)"/>
      <sheetName val="면맞춤"/>
      <sheetName val="줄(37)"/>
      <sheetName val="줄맞춤"/>
      <sheetName val="유간(37)"/>
      <sheetName val="유간정정"/>
      <sheetName val="처짐(37)"/>
      <sheetName val="이음처짐"/>
      <sheetName val="위치(37)"/>
      <sheetName val="위치정정"/>
      <sheetName val="다지기(37)"/>
      <sheetName val="총다지기"/>
      <sheetName val="자갈치기(37)"/>
      <sheetName val="자갈치기"/>
      <sheetName val="분기보수"/>
      <sheetName val="기타"/>
      <sheetName val="가설소"/>
      <sheetName val="신품"/>
      <sheetName val="에너齘_x0013_"/>
      <sheetName val="단가일蜨"/>
      <sheetName val="[수목일위.XLS]el\설계서\밀潖Ѐ潗렀暫ԯ_x0000_"/>
      <sheetName val="북제_x0005__x0000_"/>
      <sheetName val="[수목일위.XLS]el\설계서\수_x0000__x0000_Ā_x0000__x0005__x0000_翻"/>
      <sheetName val="99량액"/>
      <sheetName val="[수목일위.XLS][수목일위.XLS_x0000_]el______10"/>
      <sheetName val="[수목일위.XLS][수목일위.XLS_x0000_]el______11"/>
      <sheetName val="[수목일위.XLS][수목일위.XLS_x0000_]el_______8"/>
      <sheetName val="[수목일위.XLS][수목일위.XLS_x0000_]el_______9"/>
      <sheetName val="[수목일위.XLS][수목일위.XLS_x0000_]el______14"/>
      <sheetName val="[수목일위.XLS][수목일위.XLS_x0000_]el______15"/>
      <sheetName val="[수목일위.XLS][수목일위.XLS_x0000_]el______12"/>
      <sheetName val="[수목일위.XLS][수목일위.XLS_x0000_]el______13"/>
      <sheetName val="[수목일위.XLS][수목일위.XLS_x0000_]el______16"/>
      <sheetName val="[수목일위.XLS][수목일위.XLS_x0000_]el______17"/>
      <sheetName val="산수배수"/>
      <sheetName val="[수목일위.XLS]el\설계서\수목일위_x0000__x0000_ᧈ̬"/>
      <sheetName val="[수목일위.XLS]el\설계서\수목일위_x0000__x0000_졈ᚆ"/>
      <sheetName val="별첨2(임금)"/>
      <sheetName val="직원Ā考遘͙"/>
      <sheetName val="직원_x0000__x0000_Ā_x0000_"/>
      <sheetName val="견적갑지"/>
      <sheetName val="도급예산내역서총က⩗"/>
      <sheetName val="도급예산내역서총　䁖"/>
      <sheetName val="도급예산내역서총㕒"/>
      <sheetName val="도급예산내역서총렀앟"/>
      <sheetName val="도급예산내역서총退㙓"/>
      <sheetName val="수량산출서 갑지"/>
      <sheetName val="설비내역"/>
      <sheetName val="약품盌_x0015_"/>
      <sheetName val="[수목일위.XLS]el\설계서뀀䀂娊脂ⲙ堀1"/>
      <sheetName val="[수목일위.XLS]el\설계서\수_x0000__x0000__x0000__x0001_Ԁ_x0000_礀"/>
      <sheetName val="[수목일위.XLS]el\설계서\수_x0000__x0000__x0000__x0001_Ԁ_x0000_㬀"/>
      <sheetName val="pier(ე_x0000_頀"/>
      <sheetName val="pier(ე_x0000_퀀"/>
      <sheetName val="자_x0000__x0000__x0005_"/>
      <sheetName val="2공구_단가/_x0000_c"/>
      <sheetName val="[수목일위.XLS]el\설계서\수목일က_x0000_　㰲Ԃ"/>
      <sheetName val="[수목일위.XLS]el\설계서\수목일Ԇ_xdb6d_䀯L_x0000_"/>
      <sheetName val="[수목일위.XLS]el\설계서\수목일Ԃ_xdb6d_ 6_x0000_"/>
      <sheetName val="집계(기계-뷵리)"/>
      <sheetName val="산업"/>
      <sheetName val="맨홀조서"/>
      <sheetName val="9.　Ი_x0000__x0000_"/>
      <sheetName val="EP0618"/>
      <sheetName val="[수목일위.XLS]el\설계서\수목쒠䤏)_x0000_鋢"/>
      <sheetName val="2공구하도급_x0000__x0000__x0005_"/>
      <sheetName val="[수목일위.XLS]el\설계서_x0000__x0000_쩨℞㛜Ǿ_x0000__x0000_煔"/>
      <sheetName val="[수목일위.XLS]el\설계서_x0000__x0000__x0005__x0000_≀䣝Ȑ_x0000__x0000_"/>
      <sheetName val="[수목일위.XLS]산근/"/>
      <sheetName val="공량산출근거서"/>
      <sheetName val="_수목일위.XLS__수목일위.XLS_el_설계서_수목일위"/>
      <sheetName val="제품매출원가율(누계)"/>
      <sheetName val="골조혂䡧"/>
      <sheetName val="총괄내역서(설계頂"/>
      <sheetName val="율적용"/>
      <sheetName val="산_x0000__x0000_"/>
      <sheetName val="9.²_x0000_Ԁ_x0000_"/>
      <sheetName val="[수목일위.XLS]el\설계서\壈ĳ닑⽳_x0005__x0000__x0000_"/>
      <sheetName val="[수목일위.XLS]el\설계서\수목鄂㊾꡺_x001b__x0000_"/>
      <sheetName val="[수목일위.XLS]el\설계서\수_x0000__x0000__x0000__x0001_Ԁ_x0000_ﰀ"/>
      <sheetName val="02.25"/>
      <sheetName val="날개벽(시헾⽂_x0005__x0000_"/>
      <sheetName val="날개벽(시蕘o헾⿡"/>
      <sheetName val="견적을지"/>
      <sheetName val="갑"/>
      <sheetName val="֮_x0000_"/>
      <sheetName val="설֮䈀"/>
      <sheetName val="︀ᇕ"/>
      <sheetName val="[수목일위.XLS_x0000_]el\설계서\㼠팰᣷_x0000__x0000__x0000__x0000_"/>
      <sheetName val="회사기본자㔀"/>
      <sheetName val="일위집계(㔀቎԰"/>
      <sheetName val="도장면적"/>
      <sheetName val="단중표 (2)"/>
      <sheetName val="산扈="/>
      <sheetName val="기준자료1"/>
      <sheetName val="양배수장"/>
      <sheetName val="내역서1999.헾】_x0005_"/>
      <sheetName val="᐀ባ"/>
      <sheetName val="실행⑹Ⰰ⑺"/>
      <sheetName val="기기리스_x0000_"/>
      <sheetName val="[수목일위.XLS]el\설계서\수목일識ɾ뺑p䎸"/>
      <sheetName val="단가 (2)"/>
      <sheetName val="개비온집Ԁ"/>
      <sheetName val="개비온집︀"/>
      <sheetName val="상호참고ꠀ᪘"/>
      <sheetName val="단가(헾⾝_x0005_"/>
      <sheetName val="상호참고ࠀ᎚"/>
      <sheetName val="동별집계(비디오폰흑백-&gt;칼라)"/>
      <sheetName val="동별집계"/>
      <sheetName val="[수목일위.XLS]el\설계서\수목_x0000__x0000_Ā_x0000__x0005__x0000_"/>
      <sheetName val="일위대가목록표(_x0005__x0000_"/>
      <sheetName val="일위대가목록표(繨'"/>
      <sheetName val="일위대가목록표(苈("/>
      <sheetName val="일위대가목록표(菨0"/>
      <sheetName val="내역총괄"/>
      <sheetName val="계정c԰"/>
      <sheetName val="직원투"/>
      <sheetName val="날개벽(䟣⾯_x0005_"/>
      <sheetName val="날개벽(_x0005_"/>
      <sheetName val="현장_x0005_"/>
      <sheetName val="날개벽(䟣⾄_x0005_"/>
      <sheetName val="날개벽(시점԰"/>
      <sheetName val="사업분석ﻂ峕ԯ"/>
      <sheetName val="회사기_x0005_"/>
      <sheetName val="el\설계서\수목일︀ᇕ԰"/>
      <sheetName val="정화조방"/>
      <sheetName val="★도급내역︀𥉉ԯ"/>
      <sheetName val="★도급내역က"/>
      <sheetName val="원가계ԯ"/>
      <sheetName val="산근?"/>
      <sheetName val="2000_11월ԯ"/>
      <sheetName val="에԰"/>
      <sheetName val="1-4-"/>
      <sheetName val="일위대렀቟԰"/>
      <sheetName val="철?"/>
      <sheetName val="기԰"/>
      <sheetName val="[수목일위.XLS]el\설계서\수목일︀ᇕ԰"/>
      <sheetName val="발주처?䕫␀䕬"/>
      <sheetName val="철근량산정및헾】_x0005_"/>
      <sheetName val="사업분석"/>
      <sheetName val="2.고용보험㥝〒_x0005_"/>
      <sheetName val="48일위_x0005_"/>
      <sheetName val="도급예산헾】_x0005_"/>
      <sheetName val="2공구하_x0005_"/>
      <sheetName val="일위대׈"/>
      <sheetName val="[수목일위.XLS]el\설계서\수목︀ᇕ԰"/>
      <sheetName val="[수목일위.XLS]el\설계서瀀ᯢ"/>
      <sheetName val="주공"/>
      <sheetName val="장비투"/>
      <sheetName val="2.고용보׃⿦"/>
      <sheetName val="[수목일위.XLS"/>
      <sheetName val="[수목일위.XLS]el\설계서\수목　⣝"/>
      <sheetName val="배"/>
      <sheetName val="[수목일위.XLS]el\설계서\수목"/>
      <sheetName val="[수목일위.XLS]el\설계서\수목က↏"/>
      <sheetName val="내역서19多⿣_x0005_"/>
      <sheetName val="2.고용보험԰"/>
      <sheetName val="경비내역徸〒_x0005_"/>
      <sheetName val="95TOTREV"/>
      <sheetName val="월별수"/>
      <sheetName val="배수공 내역서 적용수량"/>
      <sheetName val="D-철근총喸"/>
      <sheetName val="공구"/>
      <sheetName val="[수목일위.XLS]el\설계서_xdc00_㶻ࠀ戗洃䵩翃_x001a_"/>
      <sheetName val="[수목일위.XLS]el\설계서_xdc00_㶻ࠀ戗洃䵩码蛑_x0012_"/>
      <sheetName val="[수목일위.XLS]el\설계서洂⹩退_x001d__x0000__x0000__x0000_耀"/>
      <sheetName val="★도급내역Ԕ_x0000_缀_x0000__x0000_"/>
      <sheetName val="[수목일위.XLS]el\설계서_x0000__x0000__x0000__x0000__x0000__x0000_Ā_x0000_竐"/>
      <sheetName val="[수목일위.XLS][수목일위.XLS]el______710"/>
      <sheetName val="[수목일위.XLS][수목일위.XLS]el______711"/>
      <sheetName val="[수목일위.XLS][수목일위.XLS]el______716"/>
      <sheetName val="[수목일위.XLS][수목일위.XLS]el______717"/>
      <sheetName val="[수목일위.XLS][수목일위.XLS]el______714"/>
      <sheetName val="[수목일위.XLS][수목일위.XLS]el______715"/>
      <sheetName val="[수목일위.XLS][수목일위.XLS]el______712"/>
      <sheetName val="[수목일위.XLS][수목일위.XLS]el______713"/>
      <sheetName val="[수목일위.XLS][수목일위.XLS]el______722"/>
      <sheetName val="[수목일위.XLS][수목일위.XLS]el______723"/>
      <sheetName val="[수목일위.XLS][수목일위.XLS]el______756"/>
      <sheetName val="[수목일위.XLS][수목일위.XLS]el______757"/>
      <sheetName val="자재 집㢬⢂"/>
      <sheetName val="[수목일위.XLS][수목일위.XLS]el______754"/>
      <sheetName val="[수목일위.XLS][수목일위.XLS]el______755"/>
      <sheetName val="[수목일위.XLS][수목일위.XLS]el______738"/>
      <sheetName val="[수목일위.XLS][수목일위.XLS]el______739"/>
      <sheetName val="[수목일위.XLS][수목일위.XLS]el______724"/>
      <sheetName val="[수목일위.XLS][수목일위.XLS]el______725"/>
      <sheetName val="[수목일위.XLS][수목일위.XLS]el______726"/>
      <sheetName val="[수목일위.XLS][수목일위.XLS]el______727"/>
      <sheetName val="[수목일위.XLS][수목일위.XLS]el______728"/>
      <sheetName val="[수목일위.XLS][수목일위.XLS]el______729"/>
      <sheetName val="[수목일위.XLS][수목일위.XLS]el______730"/>
      <sheetName val="[수목일위.XLS][수목일위.XLS]el______731"/>
      <sheetName val="[수목일위.XLS][수목일위.XLS]el______732"/>
      <sheetName val="[수목일위.XLS][수목일위.XLS]el______733"/>
      <sheetName val="[수목일위.XLS][수목일위.XLS]el______734"/>
      <sheetName val="[수목일위.XLS][수목일위.XLS]el______735"/>
      <sheetName val="[수목일위.XLS][수목일위.XLS]el______736"/>
      <sheetName val="[수목일위.XLS][수목일위.XLS]el______737"/>
      <sheetName val="[수목일위.XLS][수목일위.XLS]el______752"/>
      <sheetName val="[수목일위.XLS][수목일위.XLS]el______753"/>
      <sheetName val="[수목일위.XLS][수목일위.XLS]el______740"/>
      <sheetName val="[수목일위.XLS][수목일위.XLS]el______741"/>
      <sheetName val="[수목일위.XLS][수목일위.XLS]el______742"/>
      <sheetName val="[수목일위.XLS][수목일위.XLS]el______743"/>
      <sheetName val="[수목일위.XLS][수목일위.XLS]el______744"/>
      <sheetName val="[수목일위.XLS][수목일위.XLS]el______745"/>
      <sheetName val="[수목일위.XLS][수목일위.XLS]el______746"/>
      <sheetName val="[수목일위.XLS][수목일위.XLS]el______747"/>
      <sheetName val="[수목일위.XLS][수목일위.XLS]el______748"/>
      <sheetName val="[수목일위.XLS][수목일위.XLS]el______749"/>
      <sheetName val="[수목일위.XLS][수목일위.XLS]el______750"/>
      <sheetName val="[수목일위.XLS][수목일위.XLS]el______751"/>
      <sheetName val="설계산출䲸_x0013_"/>
      <sheetName val="골조钼9"/>
      <sheetName val="내역서1999.擀睈㙠"/>
      <sheetName val="[수목일위.XLS][수목일위.XLS]el___서_수목_4"/>
      <sheetName val="[수목일위.XLS][수목일위.XLS]el___서_수목_5"/>
      <sheetName val="아耀"/>
      <sheetName val="안정검토"/>
      <sheetName val="type-F"/>
      <sheetName val="통합"/>
      <sheetName val="연결관산출조서"/>
      <sheetName val="출력은 금물"/>
      <sheetName val="_x0010_"/>
      <sheetName val="산洕っ"/>
      <sheetName val="자재Å_x0000_"/>
      <sheetName val="산근_x0005__x0000_"/>
      <sheetName val="철근량산정및사용성ׂ"/>
      <sheetName val="8/_x0000_"/>
      <sheetName val="[수목일위.XLS]el\설계서\᠀鞼栂䛒က铛倜ꆟ"/>
      <sheetName val="하남내역"/>
      <sheetName val="[수목일위.XLS]el\설계서\_x0000__x0000__x0005__x0000_쇠ퟃǿ_x0000_"/>
      <sheetName val="[수목일위.XLS]el\설계서\_x0000__x0000__x0005__x0000_⿭ƫ_x0000_"/>
      <sheetName val="1__설계예산肈"/>
      <sheetName val="명단"/>
      <sheetName val="[수목일위.XLS][수목일위.XLS]el_설_서_수목_4"/>
      <sheetName val="[수목일위.XLS][수목일위.XLS]el_설_서_수목_5"/>
      <sheetName val="[수목일위.XLS][수목일위.XLS]el_설_서_수목_2"/>
      <sheetName val="[수목일위.XLS][수목일위.XLS]el_설_서_수목_3"/>
      <sheetName val="[수목일위.XLS][수목일위.XLS]el_설_서_수목_6"/>
      <sheetName val="[수목일위.XLS][수목일위.XLS]el_설_서_수목_7"/>
      <sheetName val="[수목일위.XLS][수목일위.XLS]el_설_서_수목_8"/>
      <sheetName val="[수목일위.XLS][수목일위.XLS]el_설_서_수목_9"/>
      <sheetName val="일반자료"/>
      <sheetName val="수령할 서류 확인장"/>
      <sheetName val="[수목일위.XLS][수목일위.XLS]el______762"/>
      <sheetName val="[수목일위.XLS][수목일위.XLS]el______763"/>
      <sheetName val="[수목일위.XLS][수목일위.XLS]el_____1964"/>
      <sheetName val="[수목일위.XLS][수목일위.XLS]el_____1965"/>
      <sheetName val="[수목일위.XLS][수목일위.XLS]el_____1936"/>
      <sheetName val="[수목일위.XLS][수목일위.XLS]el_____1937"/>
      <sheetName val="일위대가목록표(_x0000__x0000_"/>
      <sheetName val="[수목일위.XLS][수목일위.XLS]el_____1930"/>
      <sheetName val="[수목일위.XLS][수목일위.XLS]el_____1931"/>
      <sheetName val="[수목일위.XLS][수목일위.XLS]el_____1928"/>
      <sheetName val="[수목일위.XLS][수목일위.XLS]el_____1929"/>
      <sheetName val="[수목일위.XLS][수목일위.XLS]el_____1924"/>
      <sheetName val="[수목일위.XLS][수목일위.XLS]el_____1925"/>
      <sheetName val="[수목일위.XLS][수목일위.XLS]el_____1922"/>
      <sheetName val="[수목일위.XLS][수목일위.XLS]el_____1923"/>
      <sheetName val="[수목일위.XLS][수목일위.XLS]el______목_4"/>
      <sheetName val="[수목일위.XLS][수목일위.XLS]el______목_5"/>
      <sheetName val="입ࣉ쥠"/>
      <sheetName val="토목을"/>
      <sheetName val="단가목¾"/>
      <sheetName val="직원_x0000__x0000_讀ɷ"/>
      <sheetName val="직원_x0000__x0000_讀ɱ"/>
      <sheetName val="기술자관련_x0000__x0000_"/>
      <sheetName val="직원뺱oㄈ┄"/>
      <sheetName val="직원뺱oⒼ"/>
      <sheetName val="기술자관련뺱"/>
      <sheetName val="구皸"/>
      <sheetName val="수량산출서-2"/>
      <sheetName val="H-PILE수량Ç_x0000_"/>
      <sheetName val="[수목일위.XLS][수목일위.XLS]도급예산내역서총/_x0000_"/>
      <sheetName val="[수목일위.XLS]el\설계서\纨¯绬¯헾⼺_x0005__x0000_"/>
      <sheetName val="1) 안채산출 1"/>
      <sheetName val="1) 안채산출 2"/>
      <sheetName val="1) 안채산출 3-1"/>
      <sheetName val="1) 안채산출 5"/>
      <sheetName val="단가(橂】_x0005_"/>
      <sheetName val="옥룡잡비"/>
      <sheetName val="[수목일위.XLS]el\설계ം㱤倀⭵_x0012__x0000__x0000__x0000_怀_xde5f_"/>
      <sheetName val="자ꠎ㲁"/>
      <sheetName val="공사쌁≍퐀"/>
      <sheetName val="금전출납"/>
      <sheetName val="업무분장"/>
      <sheetName val="[수목일위.XLS]el\설계서\_x0000__x0000_官_x0000__x0000__x0000_뿭"/>
      <sheetName val="시도69호선 도로확포장 전기공사-선화.xlsx"/>
      <sheetName val="RangeObject"/>
      <sheetName val="철집"/>
      <sheetName val="내역(전체_橂⾘_x0005_"/>
      <sheetName val="DAꞅ︀"/>
      <sheetName val="약품薨T"/>
      <sheetName val="약품蔈"/>
      <sheetName val="[수목일위.XLS][수목일위.XLS]el_설계서____4"/>
      <sheetName val="[수목일위.XLS][수목일위.XLS]el_설계서____5"/>
      <sheetName val="[수목일위.XLS][수목일위.XLS]el_설계서____2"/>
      <sheetName val="[수목일위.XLS][수목일위.XLS]el_설계서____3"/>
      <sheetName val="[수목일위.XLS]el\설계서刀_x0010__x0000__x0000__x0000__x0000__x0000__x0001_Ԁ"/>
      <sheetName val="엔지니어링요율"/>
      <sheetName val="총 괄 표"/>
      <sheetName val="AL공_x0005_헾⿘_x0005_"/>
      <sheetName val="[수목일위.XLS][수목일위.XLS]el__계서_수_10"/>
      <sheetName val="[수목일위.XLS][수목일위.XLS]el__계서_수_11"/>
      <sheetName val="[수목일위.XLS][수목일위.XLS]el__계서_수_20"/>
      <sheetName val="[수목일위.XLS][수목일위.XLS]el__계서_수_21"/>
      <sheetName val="[수목일위.XLS][수목일위.XLS]el__계서_수_12"/>
      <sheetName val="[수목일위.XLS][수목일위.XLS]el__계서_수_13"/>
      <sheetName val="[수목일위.XLS][수목일위.XLS]el__계서_수_14"/>
      <sheetName val="[수목일위.XLS][수목일위.XLS]el__계서_수_15"/>
      <sheetName val="[수목일위.XLS][수목일위.XLS]el__계서_수_16"/>
      <sheetName val="[수목일위.XLS][수목일위.XLS]el__계서_수_17"/>
      <sheetName val="[수목일위.XLS][수목일위.XLS]el__계서_수_18"/>
      <sheetName val="[수목일위.XLS][수목일위.XLS]el__계서_수_19"/>
      <sheetName val="[수목일위.XLS][수목일위.XLS]el__계서_수_22"/>
      <sheetName val="[수목일위.XLS][수목일위.XLS]el__계서_수_23"/>
      <sheetName val="[수목일위.XLS][수목일위.XLS]el__계서_수_24"/>
      <sheetName val="[수목일위.XLS][수목일위.XLS]el__계서_수_25"/>
      <sheetName val="자¬"/>
      <sheetName val="[수목일위.XLS]el\설계서\수목일_x0010__x0000_煮࠼׃"/>
      <sheetName val="[수목일위.XLS]el\설계서\수목일_x0000__x0000_릠_x0000__x0000_"/>
      <sheetName val="[수목일위.XLS]el\설계서\수목일_x0000__x0000_켘_x0000__x0000_"/>
      <sheetName val="배수장공사비명ࠀᙖ"/>
      <sheetName val="[수목일위.XLS_x0000_]el\설계서\수목일위.湌õ溔"/>
      <sheetName val="[수목일위.XLS][수목일위.XLS]el__계서_수_44"/>
      <sheetName val="[수목일위.XLS][수목일위.XLS]el__계서_수_45"/>
      <sheetName val="[수목일위.XLS][수목일위.XLS]el__계서_수_50"/>
      <sheetName val="[수목일위.XLS][수목일위.XLS]el__계서_수_51"/>
      <sheetName val="[수목일위.XLS][수목일위.XLS]el__계서_수_32"/>
      <sheetName val="[수목일위.XLS][수목일위.XLS]el__계서_수_33"/>
      <sheetName val="[수목일위.XLS][수목일위.XLS]el__계서_수_28"/>
      <sheetName val="[수목일위.XLS][수목일위.XLS]el__계서_수_29"/>
      <sheetName val="[수목일위.XLS][수목일위.XLS]el__계서_수_26"/>
      <sheetName val="[수목일위.XLS][수목일위.XLS]el__계서_수_27"/>
      <sheetName val="[수목일위.XLS][수목일위.XLS]el__계서_수_30"/>
      <sheetName val="[수목일위.XLS][수목일위.XLS]el__계서_수_31"/>
      <sheetName val="[수목일위.XLS][수목일위.XLS]el__계서_수_40"/>
      <sheetName val="[수목일위.XLS][수목일위.XLS]el__계서_수_41"/>
      <sheetName val="[수목일위.XLS][수목일위.XLS]el__계서_수_34"/>
      <sheetName val="[수목일위.XLS][수목일위.XLS]el__계서_수_35"/>
      <sheetName val="[수목일위.XLS][수목일위.XLS]el__계서_수_36"/>
      <sheetName val="[수목일위.XLS][수목일위.XLS]el__계서_수_37"/>
      <sheetName val="[수목일위.XLS][수목일위.XLS]el__계서_수_38"/>
      <sheetName val="[수목일위.XLS][수목일위.XLS]el__계서_수_39"/>
      <sheetName val="[수목일위.XLS][수목일위.XLS]el__계서_수_42"/>
      <sheetName val="[수목일위.XLS][수목일위.XLS]el__계서_수_43"/>
      <sheetName val="[수목일위.XLS][수목일위.XLS]el__계서_수_46"/>
      <sheetName val="[수목일위.XLS][수목일위.XLS]el__계서_수_47"/>
      <sheetName val="[수목일위.XLS][수목일위.XLS]el__계서_수_48"/>
      <sheetName val="[수목일위.XLS][수목일위.XLS]el__계서_수_49"/>
      <sheetName val="[수목일위.XLS][수목일위.XLS]el__계서_수_52"/>
      <sheetName val="[수목일위.XLS][수목일위.XLS]el__계서_수_53"/>
      <sheetName val="[수목일위.XLS][수목일위.XLS]el__계서_수_54"/>
      <sheetName val="[수목일위.XLS][수목일위.XLS]el__계서_수_55"/>
      <sheetName val="건설_x0000__x0000_"/>
      <sheetName val="AL공사騸+驼"/>
      <sheetName val="AL공_x0005__x0005__x0000_"/>
      <sheetName val="[수목일위.XLS]el\설계서\수ἴ_x0000_ᥨ'_x0000__x0000_"/>
      <sheetName val="[수목일위.XLS]el\설계서\수㴃㦼⠀鑲!_x0000__x0000_"/>
      <sheetName val="pier(_x0000__x0000__x0005_"/>
      <sheetName val="[수목일위.XLS]el\설계서\_x0000_:預˂扬«犐┲"/>
      <sheetName val="pier(_x0000_4曐"/>
      <sheetName val="★도급내저"/>
      <sheetName val="약품翸Z"/>
      <sheetName val="약품荈C"/>
      <sheetName val="[수목일위.XLS]el\설계서\수목일위.Xၒ_x0000__x0000__x0000__x0000__x0000_"/>
      <sheetName val="2공구_단가(˘î"/>
      <sheetName val="포장損"/>
      <sheetName val="[수목일위.XLS][수목일위.XLS]el_설___수__2"/>
      <sheetName val="[수목일위.XLS][수목일위.XLS]el_설___수__3"/>
      <sheetName val="[수목일위.XLS]el\설계_x0000__x0000__x0000__x0001_Ԁ_x0000_ﴀ瀀外"/>
      <sheetName val="중기晰­_x0000_"/>
      <sheetName val="중기踠晰­_x0000_"/>
      <sheetName val="Sheet4_x0000__x0000__x0000__x00"/>
      <sheetName val="Sheet4_x0000__x0010_[수목일위.XLS]가"/>
      <sheetName val="도급예산0_x0000_뀀_x0005__x0000__x00"/>
      <sheetName val="el\설계서\수목︀ᇕ԰_x0000_缀_x0000__x00"/>
      <sheetName val="도급예산쀯_x0000__x0000__x0000__x00"/>
      <sheetName val="도급예산ԯ_x0000_缀_x0000__x0000__x00"/>
      <sheetName val="도급예산/_x0000_䀀_x0015__x0000__x00"/>
      <sheetName val="el\설계서\수목일︀ᇕ԰_x0000_缀_x0000__x0"/>
      <sheetName val="1-4-_x0000__x0000__x0005__x0000"/>
      <sheetName val="날개벽(_x0005__x0000__x0000__x000"/>
      <sheetName val="[수목일위.XLS]el\설계서\수목일︀ᇕ԰_x0000_缀"/>
      <sheetName val="[수목일위.XLS]el\설계서\수_x0000_鸀ꠀ㇖_xd"/>
      <sheetName val="[수목일위.XLS]el\설계퀃㠀鹿_x001a__x000"/>
      <sheetName val="[수목일위.XLS]el\설계က鵈_x001d__x0000_"/>
      <sheetName val="[수목일위.XLS]el\설계서\수_x0000__x0000"/>
      <sheetName val="[수목일위.XLS]el\설계퀂觌怀驓_x0014__x000"/>
      <sheetName val="[수목일위.XLS]el\설계서퀂俌뀀뤹_x0015__x00"/>
      <sheetName val="[수목일위.XLS]el\설계서_x0000_猀¥_x0000"/>
      <sheetName val="[수목일위.XLS]el\설계서\수목︀ᇕ԰_x0000_缀_"/>
      <sheetName val="[수목일위.XLS]el\설계서\수목_x0005__x000"/>
      <sheetName val="pier_x0005__x0000__x0000__x0000"/>
      <sheetName val="[수목일위.XLS]el\설계서\수목_x0000__x000"/>
      <sheetName val="철근량산정및_x0005__x0000__x0000__x0"/>
      <sheetName val="[수목일위.XLS]el\설계서\수목일_x0010__x00"/>
      <sheetName val="[수목일위.XLS]el\설계서\수목일_x0000__x00"/>
      <sheetName val="사업분석_x0000__x0000_Ԁ_x0000__x000"/>
      <sheetName val="2공구하_x0005__x0000__x0000__x000"/>
      <sheetName val="[수목일위.XLS_x0000_][수목일위.XLS_x000"/>
      <sheetName val="[수목일위.XLS_x0000_]el\설계서\수목일위.湌õ"/>
      <sheetName val="[수목일위.XLS]도급예산/_x0000_䀀_x0015__"/>
      <sheetName val="[수목일위.XLS]내역(전/_x0000_ꠀ_x0010__"/>
      <sheetName val="원가계산서_x0000__x0000__x0005__x000"/>
      <sheetName val="[수목일위.XLS]el\설계서\_x0000__x0000_"/>
      <sheetName val="[수목일위.XLS]el\설계서\수목鄂㊾꡺_x001b__"/>
      <sheetName val="[수목일위.XLS]el\설계서刀_x0010__x0000_"/>
      <sheetName val="[수목일위.XLS]el\설계_x0000__x0000__x"/>
      <sheetName val="[수목일위.XLS][수목일위.XLS_x0000_]el\설"/>
      <sheetName val="[수목일위.XLS][수목일위.XLS]el__계서_수_56"/>
      <sheetName val="[수목일위.XLS][수목일위.XLS]el__계서_수_57"/>
      <sheetName val="[수목일위.XLS][수목일위.XLS]el__계서_수_58"/>
      <sheetName val="[수목일위.XLS][수목일위.XLS]el__계서_수_59"/>
      <sheetName val="원보"/>
      <sheetName val="제원"/>
      <sheetName val="재"/>
      <sheetName val="간재"/>
      <sheetName val="노집"/>
      <sheetName val="노공"/>
      <sheetName val="간노비"/>
      <sheetName val="VXXX"/>
      <sheetName val="진짜내역"/>
      <sheetName val="공량집"/>
      <sheetName val="배부율"/>
      <sheetName val="완성1"/>
      <sheetName val="완성2"/>
      <sheetName val="산재비율"/>
      <sheetName val="안전비율"/>
      <sheetName val="일반비율"/>
      <sheetName val="공량"/>
      <sheetName val="전시원"/>
      <sheetName val="전시내"/>
      <sheetName val="표"/>
      <sheetName val="목"/>
      <sheetName val="일"/>
      <sheetName val="일집표"/>
      <sheetName val="일위표"/>
      <sheetName val="수표"/>
      <sheetName val="내역서(내부)"/>
      <sheetName val="총경기장별내역서(10-11)"/>
      <sheetName val="경기장별내역서(12-107)"/>
      <sheetName val="사당"/>
      <sheetName val="물가"/>
      <sheetName val="원가 (2)"/>
      <sheetName val="백암비스타내역"/>
      <sheetName val="토목공사일반"/>
      <sheetName val="계양가시설"/>
      <sheetName val="일위대가(4층원격)"/>
      <sheetName val="기초내역서"/>
      <sheetName val="대가목록표"/>
      <sheetName val="설계서(표지)"/>
      <sheetName val="공사현황"/>
      <sheetName val="추가대화"/>
      <sheetName val="소방사항"/>
      <sheetName val="부재리스트"/>
      <sheetName val="내역서(설비+소방)"/>
      <sheetName val="첨부1"/>
      <sheetName val="감가상각"/>
      <sheetName val="자재단가리스트"/>
      <sheetName val="사급자재(1단계)"/>
      <sheetName val="자  재"/>
      <sheetName val="건축외주"/>
      <sheetName val="원가계산서 "/>
      <sheetName val="대상공사(조달청)"/>
      <sheetName val="자료(통합)"/>
      <sheetName val="TANK견적대지"/>
      <sheetName val="공사예산하조서(O.K)"/>
      <sheetName val="설계명세서 (장비)"/>
      <sheetName val="시설장비부하계산서"/>
      <sheetName val="CT "/>
      <sheetName val="별표"/>
      <sheetName val="KIM"/>
      <sheetName val="인테리어내역"/>
      <sheetName val="내역서총집계표"/>
      <sheetName val="NEGO"/>
      <sheetName val="BCK3672"/>
      <sheetName val="홍보비디오"/>
      <sheetName val="Book4"/>
      <sheetName val=" HIT-&gt;HMC 견적(3900)"/>
      <sheetName val="2F 회의실견적(5_14 일대)"/>
      <sheetName val="工완성공사율"/>
      <sheetName val="2006년일위대가"/>
      <sheetName val="104동"/>
      <sheetName val="20관리비율"/>
      <sheetName val="단가기준"/>
      <sheetName val="저"/>
      <sheetName val="내역서적용수량"/>
      <sheetName val="건축공사 분괴표원본데이터(공통+건축)"/>
      <sheetName val="구천"/>
      <sheetName val="제품별단가"/>
      <sheetName val="제품별절단길이-0628"/>
      <sheetName val="동수"/>
      <sheetName val="주소"/>
      <sheetName val="원가_(2)"/>
      <sheetName val="평내중"/>
      <sheetName val="외삼초"/>
      <sheetName val="서울대규장각(가시설흙막이)"/>
      <sheetName val="일위목록-기"/>
      <sheetName val="2003 일위대가"/>
      <sheetName val="직접수량"/>
      <sheetName val="전체도급"/>
      <sheetName val="사업부배부A"/>
      <sheetName val="건축내역(진해석동)"/>
      <sheetName val="누계12"/>
      <sheetName val="도급견적가"/>
      <sheetName val="설계명세서(a"/>
      <sheetName val="말뚝물량"/>
      <sheetName val="단가 "/>
      <sheetName val="급수 (LPM)"/>
      <sheetName val="국별인원"/>
      <sheetName val="CP-E2 (품셈표)"/>
      <sheetName val="공통가설공사"/>
      <sheetName val="MIJIBI"/>
      <sheetName val="재공품기초자료"/>
      <sheetName val="구조대가"/>
      <sheetName val="포설대가1"/>
      <sheetName val="부대대가"/>
      <sheetName val="중강당 내역"/>
      <sheetName val="공통비(전체)"/>
      <sheetName val="공사내역"/>
      <sheetName val="일용직내역"/>
      <sheetName val="합천내역"/>
      <sheetName val="工관리비율"/>
      <sheetName val="공통(Ȳ_x0000__xd800_䧶_x0000__x0000_"/>
      <sheetName val="주식"/>
      <sheetName val="연부97-1"/>
      <sheetName val="기존단가 (2)"/>
      <sheetName val="6.일위목록"/>
      <sheetName val="비교1"/>
      <sheetName val="TRU"/>
      <sheetName val="내   역"/>
      <sheetName val="기본자료"/>
      <sheetName val="외주비"/>
      <sheetName val="소각장스케줄"/>
      <sheetName val="fursys"/>
      <sheetName val="동원인원"/>
      <sheetName val="1차설계변경내역"/>
      <sheetName val="신규DEP"/>
      <sheetName val="가로등내역서"/>
      <sheetName val="전기변내역"/>
      <sheetName val="공통(Ȳ"/>
      <sheetName val="SW개발대상목록(기능점수)"/>
      <sheetName val="지하"/>
      <sheetName val="1000 DB구축 부표"/>
      <sheetName val="제-노임"/>
      <sheetName val="98NS-N"/>
      <sheetName val="99총공사내역서"/>
      <sheetName val="공수"/>
      <sheetName val="건축설계 대가요율"/>
      <sheetName val="기초일위대가"/>
      <sheetName val="CODE(2)"/>
      <sheetName val="원가+내역"/>
      <sheetName val="일반공사"/>
      <sheetName val="03전반노무비"/>
      <sheetName val="도봉2지구"/>
      <sheetName val="일위(설)"/>
      <sheetName val="출자한도"/>
      <sheetName val="5사남"/>
      <sheetName val="RE9604"/>
      <sheetName val="대비2"/>
      <sheetName val="분양가"/>
      <sheetName val="부대대비"/>
      <sheetName val="냉연집계"/>
      <sheetName val="10월"/>
      <sheetName val="업체별기성내역"/>
      <sheetName val="¿øº¸"/>
      <sheetName val="Á¦¿ø"/>
      <sheetName val="ÀçÁý"/>
      <sheetName val="Àç"/>
      <sheetName val="°£Àç"/>
      <sheetName val="³ëÁý"/>
      <sheetName val="Á÷³ë"/>
      <sheetName val="³ë°ø"/>
      <sheetName val="ÀÓÀ²"/>
      <sheetName val="°£³ëºñ"/>
      <sheetName val="°æ»ê"/>
      <sheetName val="ÁøÂ¥³»¿ª"/>
      <sheetName val="´Ü°¡"/>
      <sheetName val="ÃÑ°ý"/>
      <sheetName val="Áý°è"/>
      <sheetName val="³»¿ª"/>
      <sheetName val="°ø·®Áý"/>
      <sheetName val="¹èºÎÀ²"/>
      <sheetName val="¿Ï¼º1"/>
      <sheetName val="¿Ï¼º2"/>
      <sheetName val="»êÀçºñÀ²"/>
      <sheetName val="¾ÈÀüºñÀ²"/>
      <sheetName val="ÀÏ¹ÝºñÀ²"/>
      <sheetName val="³ëÀÓ"/>
      <sheetName val="°ø·®"/>
      <sheetName val="Àü½Ã¿ø"/>
      <sheetName val="Àü½Ã³»"/>
      <sheetName val="Ç¥"/>
      <sheetName val="¸ñ"/>
      <sheetName val="¼³"/>
      <sheetName val="ÀÏ"/>
      <sheetName val="ÀÏÁýÇ¥"/>
      <sheetName val="ÀÏÀ§Ç¥"/>
      <sheetName val="¼öÇ¥"/>
      <sheetName val="¿ø°¡"/>
      <sheetName val="Áý°èÇ¥"/>
      <sheetName val="³»¿ª¼­(³»ºÎ)"/>
      <sheetName val="³»¿ª¼­"/>
      <sheetName val="ÀÏÀ§´ë°¡"/>
      <sheetName val="´Ü°¡»êÃâ¼­"/>
      <sheetName val="Áß±â»ç¿ë·á"/>
      <sheetName val="Àç·á´Ü°¡"/>
      <sheetName val="³ëÀÓ´Ü°¡"/>
      <sheetName val="ÃÑ°æ±âÀåº°³»¿ª¼­(10-11)"/>
      <sheetName val="°æ±âÀåº°³»¿ª¼­(12-107)"/>
      <sheetName val="1Â÷ ³»¿ª¼­"/>
      <sheetName val="ÀÏÀ§´ë°¡¸ñ·Ï"/>
      <sheetName val="ÇÑ°­¿î¹Ýºñ"/>
      <sheetName val="°øÅë(20-91)"/>
      <sheetName val="»ç´ç"/>
      <sheetName val="À»"/>
      <sheetName val="ÀÔÂû¾È"/>
      <sheetName val="¹é¾Ïºñ½ºÅ¸³»¿ª"/>
      <sheetName val="98Áö±Þ°èÈ¹"/>
      <sheetName val="¿ø°¡ (2)"/>
      <sheetName val="¹°°¡"/>
      <sheetName val="Á÷Àç"/>
      <sheetName val="6PILE  (µ¹Ãâ)"/>
      <sheetName val="ÀÏÀ§´ë°¡(4Ãþ¿ø°Ý)"/>
      <sheetName val="Â÷¾×º¸Áõ"/>
      <sheetName val="Ã¶°Å»êÃâ±Ù°Å"/>
      <sheetName val="ºÎ´ë°ø"/>
      <sheetName val="Æ÷Àå°ø"/>
      <sheetName val="Åä°ø"/>
      <sheetName val="°ßÀû¼­"/>
      <sheetName val="JòÁî§4"/>
      <sheetName val="±âÃÊ³»¿ª¼­"/>
      <sheetName val="¼ö·®»êÃâ"/>
      <sheetName val="´ë°¡¸ñ·ÏÇ¥"/>
      <sheetName val="ÇöÀå"/>
      <sheetName val="2°ø±¸»êÃâ³»¿ª"/>
      <sheetName val="³»¿ª¼­2¾È"/>
      <sheetName val="Ç°¼ÀTABLE"/>
      <sheetName val="Åä¸ñ°ø»çÀÏ¹Ý"/>
      <sheetName val="Ãß°¡´ëÈ­"/>
      <sheetName val="°øÅë°¡¼³"/>
      <sheetName val="¼³°è¼­(Ç¥Áö)"/>
      <sheetName val="¿ø°¡°è»ê¼­"/>
      <sheetName val="°ø»çÇöÈ²"/>
      <sheetName val="´Ü°¡Á¶»ç"/>
      <sheetName val="±Ý¾×³»¿ª¼­"/>
      <sheetName val="¼Ò¹æ»çÇ×"/>
      <sheetName val="±³Åë´ëÃ¥³»¿ª"/>
      <sheetName val="»êÃâ±Ù°Å"/>
      <sheetName val="ÀÚÀç´Ü°¡¸®½ºÆ®"/>
      <sheetName val="ÆÐ³Î"/>
      <sheetName val="°è¾ç°¡½Ã¼³"/>
      <sheetName val="³ë¹«"/>
      <sheetName val="°ø»ç°³¿ä"/>
      <sheetName val="½ÇÇà³»¿ª"/>
      <sheetName val="NìüëÒ-òÅ"/>
      <sheetName val="Æò°¡µ¥ÀÌÅÍ"/>
      <sheetName val="µµ±ÞFORM"/>
      <sheetName val="¾ÆÆÄÆ® ³»¿ª"/>
      <sheetName val="ÃÊ±âÈ­¸é"/>
      <sheetName val="°ü±ÞÀÚÀç"/>
      <sheetName val="TANK°ßÀû´ëÁö"/>
      <sheetName val="ÀÎ°Ç-ÃøÁ¤"/>
      <sheetName val="´ë»ó°ø»ç(Á¶´ÞÃ»)"/>
      <sheetName val="ÀÚ·á(ÅëÇÕ)"/>
      <sheetName val="ÀÏÀ§"/>
      <sheetName val="°ø»ç¿¹»êÇÏÁ¶¼­(O.K)"/>
      <sheetName val="³ë¹«ºñ"/>
      <sheetName val="±â°è°æºñ(½Ã°£´ç)"/>
      <sheetName val="·¥¸Ó"/>
      <sheetName val="ÆÄÀÏÀÇÀÌ¿ë"/>
      <sheetName val="¼³°è¸í¼¼¼­ (Àåºñ)"/>
      <sheetName val="±âº»ÀÏÀ§"/>
      <sheetName val="³»¿ª¼­(¼³ºñ+¼Ò¹æ)"/>
      <sheetName val="ÀüÃ¼"/>
      <sheetName val="°ñÁ¶½ÃÇà"/>
      <sheetName val="Ã·ºÎ1"/>
      <sheetName val="ºÎÀç¸®½ºÆ®"/>
      <sheetName val="º°Ç¥"/>
      <sheetName val="¼³°è³»¿ª¼­"/>
      <sheetName val="2°ø±¸ÇÏµµ±Þ³»¿ª¼­"/>
      <sheetName val="°ÇÃà¿ø°¡"/>
      <sheetName val="³»¿ª¼­ÃÑÁý°èÇ¥"/>
      <sheetName val="ÀÎÅ×¸®¾î³»¿ª"/>
      <sheetName val="°©Áö(ÃßÁ¤)"/>
      <sheetName val="Åä¸ñ"/>
      <sheetName val="ÇöÀå°æºñ"/>
      <sheetName val="Áß±âÁ¶Á¾»ç ´ÜÀ§´Ü°¡"/>
      <sheetName val="¿äÀ²"/>
      <sheetName val="2000.11¿ù¼³°è³»¿ª"/>
      <sheetName val="ÀÚ  Àç"/>
      <sheetName val="°ÇÃà¿ÜÁÖ"/>
      <sheetName val="½Ã¼³ÀåºñºÎÇÏ°è»ê¼­"/>
      <sheetName val="°¨°¡»ó°¢"/>
      <sheetName val="Åä»ç(PE)"/>
      <sheetName val="³¯°³º®"/>
      <sheetName val="60명당사(총괄)"/>
      <sheetName val="손익분석"/>
      <sheetName val="구간별현황"/>
      <sheetName val="기성청구서"/>
      <sheetName val="견적내역"/>
      <sheetName val="AIR SHOWER(3인용)"/>
      <sheetName val="PSCbeam설계"/>
      <sheetName val="업무"/>
      <sheetName val="호표"/>
      <sheetName val="대표자"/>
      <sheetName val="1456"/>
      <sheetName val="단가_(2)"/>
      <sheetName val="자__재"/>
      <sheetName val="CT_"/>
      <sheetName val="공사예산하조서(O_K)"/>
      <sheetName val="설계명세서_(장비)"/>
      <sheetName val="_HIT-&gt;HMC_견적(3900)"/>
      <sheetName val="2F_회의실견적(5_14_일대)"/>
      <sheetName val="원가계산서_"/>
      <sheetName val="단가_"/>
      <sheetName val="수목데이타_"/>
      <sheetName val="1_설계기준"/>
      <sheetName val="급수_(LPM)"/>
      <sheetName val="일위대가표(유단가)"/>
      <sheetName val="감리원배치기준"/>
      <sheetName val="책임감리공제요율"/>
      <sheetName val="등급별 배치기준"/>
      <sheetName val="분전함신설"/>
      <sheetName val="총차분(토목)"/>
      <sheetName val="간접비계산"/>
      <sheetName val="입력데이타"/>
      <sheetName val="대가단최종"/>
      <sheetName val="한일양산"/>
      <sheetName val="단가산출목록표"/>
      <sheetName val="토목공사"/>
      <sheetName val="정산서 "/>
      <sheetName val="지질조사분석"/>
      <sheetName val="1회 기성내역서"/>
      <sheetName val="범례표"/>
      <sheetName val="산식3"/>
      <sheetName val="data table"/>
      <sheetName val="열린교실"/>
      <sheetName val="실행보고서갑지"/>
      <sheetName val="공통(Ȳ?_xd800_䧶??"/>
      <sheetName val="BOX전기내역"/>
      <sheetName val="집수정단위수량 "/>
      <sheetName val="수금예정"/>
      <sheetName val="database"/>
      <sheetName val="적용대가"/>
      <sheetName val="지수내역"/>
      <sheetName val="노(97.1,97.9,98.1)"/>
      <sheetName val="조경적용"/>
      <sheetName val="조경내역"/>
      <sheetName val="기계적용"/>
      <sheetName val="계장적용 "/>
      <sheetName val="계장내역"/>
      <sheetName val="산출기준자료"/>
      <sheetName val="02하반기노임"/>
      <sheetName val="변수"/>
      <sheetName val="조경"/>
      <sheetName val="유지관리비등"/>
      <sheetName val="Sens&amp;Anal"/>
      <sheetName val="IS&lt;양식27&gt;"/>
      <sheetName val="총투자비산정"/>
      <sheetName val="A 견적"/>
      <sheetName val="공비대비"/>
      <sheetName val="기본자료입력"/>
      <sheetName val="기본사항"/>
      <sheetName val="특수선일위대가"/>
      <sheetName val="1TYPE"/>
      <sheetName val="6PILE__(돌출)1"/>
      <sheetName val="원가_(2)1"/>
      <sheetName val="단가_(2)1"/>
      <sheetName val="자__재1"/>
      <sheetName val="약품逸ϳ"/>
      <sheetName val="Excel"/>
      <sheetName val="[수목일위.XLS]el\설계서\수목_x0000_唀耀鈜猂爠"/>
      <sheetName val="[수목일위.XLS]el\설계서\수목⁳r瓘媏_x0000__x0000_"/>
      <sheetName val="G.R300경崀"/>
      <sheetName val="G.R300경䈀"/>
      <sheetName val="G.R300경"/>
      <sheetName val="G.R300경瀀"/>
      <sheetName val="G.R300경嶠"/>
      <sheetName val="기술자관련蓈2"/>
      <sheetName val="[수목일위.XLS][수목일위.XLS]el__계__수__2"/>
      <sheetName val="[수목일위.XLS][수목일위.XLS]el__계__수__3"/>
      <sheetName val="01노임적용기준"/>
      <sheetName val="입梾r"/>
      <sheetName val="좌측舘1헾"/>
      <sheetName val="좌측_x0000__x0000__x0005_"/>
      <sheetName val="입餀ኘ"/>
      <sheetName val="매채睮め"/>
      <sheetName val="약품橠ʬ"/>
      <sheetName val="내역5"/>
      <sheetName val="입력_xdf88_"/>
      <sheetName val="내역서199倀ὗ鰀ὗ餀"/>
      <sheetName val="공사일위대가"/>
      <sheetName val="보도단위수량"/>
      <sheetName val="[수목일위.XLS]el\설계서榝I궨☎_x0000__x0000__x0000__x0000_㊐"/>
      <sheetName val="[수목일위.XLS]el\설계서\수 ꍯꀀ왚_xd829_"/>
      <sheetName val="[수목일위.XLS]el\설계서\수 ꍯ_x0000_밢⠩"/>
      <sheetName val="pier(각형铐"/>
      <sheetName val="pier(각형닑"/>
      <sheetName val="9.׍_x0000_缀_x0000_"/>
      <sheetName val="pier(각형_x0005_"/>
      <sheetName val="pier(각형娈"/>
      <sheetName val="9.턀ԯ_x0000_"/>
      <sheetName val="9.꣍⭙턀Ⴒ"/>
      <sheetName val="편입토지조서"/>
      <sheetName val="Sheet4_x0000__x0000__x0000__x0000__x0000__x0000__x0000__x0010_[수목일위.XLS]______2"/>
      <sheetName val="기본가정"/>
      <sheetName val="HEAT_입력자료"/>
      <sheetName val="열수지"/>
      <sheetName val="여수토토적"/>
      <sheetName val="단가적용기준"/>
      <sheetName val="[수목일위.XLS]el\설계서\수목일위_x0000__x0000_Ԁ_x0000_"/>
      <sheetName val="추가예산"/>
      <sheetName val="[수목일위.XLS]el\설계서\수목일_xdd80_&quot;_x0000__x0000_"/>
      <sheetName val="[수목일위.XLS][수목일위.XLS]el_설계서_수목_2"/>
      <sheetName val="[수목일위.XLS][수목일위.XLS]el_설계서_수목_3"/>
      <sheetName val="[수목일위.XLS]el\설계서\_x0000__x0000__x0000__x0000_　䨰_x0000__x0000_"/>
      <sheetName val="해평견_x0000_"/>
      <sheetName val="수肹"/>
      <sheetName val="노임단가조사厨"/>
      <sheetName val="Macro(전선)"/>
      <sheetName val="견적990322"/>
      <sheetName val="개별직종노임단가(2005.1丵"/>
      <sheetName val="[수목일위.XLS]el\설계서\수목일위 ␨/_x0000_"/>
      <sheetName val="공䀀㽙谀"/>
      <sheetName val="9.瀀玿́_x0000_"/>
      <sheetName val="9._x0000__x0000_Ԁ_x0000_"/>
      <sheetName val="[수목일위.XLS]el\설계서\_x0000_랸˨損Ï퀀▶"/>
      <sheetName val="월별수啰"/>
      <sheetName val="월별수區"/>
      <sheetName val="월별수橂"/>
      <sheetName val="노무비계"/>
      <sheetName val="[수목일위.XLS]el\설계서\수목일위.X맘+"/>
      <sheetName val="[수목일위.XLS][수목일위.XLS]el_____1528"/>
      <sheetName val="[수목일위.XLS][수목일위.XLS]el_____1529"/>
      <sheetName val="[수목일위.XLS][수목일위.XLS]el_____1530"/>
      <sheetName val="[수목일위.XLS][수목일위.XLS]el_____1531"/>
      <sheetName val="가공비"/>
      <sheetName val="메뉴"/>
      <sheetName val="강북라우터"/>
      <sheetName val="계 (4)"/>
      <sheetName val="[수목일위.XLS][수목일위.XLS]el______834"/>
      <sheetName val="[수목일위.XLS][수목일위.XLS]el______835"/>
      <sheetName val="[수목일위.XLS][수목일위.XLS]el______836"/>
      <sheetName val="[수목일위.XLS][수목일위.XLS]el______837"/>
      <sheetName val="을부담운반揄"/>
      <sheetName val="[수목일위.XLS_x0000_][수목일위.XLS_x0000_]el\설계서\_x0000__x0000_"/>
      <sheetName val="[수목일위.XLS][수목일위.XLS]el______832"/>
      <sheetName val="[수목일위.XLS][수목일위.XLS]el______833"/>
      <sheetName val="항목(1)"/>
      <sheetName val="석공사"/>
      <sheetName val="음료실행"/>
      <sheetName val="[수목일위.XLS]el\설계서\_x0000__x0000__x0005__x0000_ថ鏯ɧ_x0000_"/>
      <sheetName val="[수목일위.XLS]el\설계서\_x0000__x0000__x0005__x0000_ꍰ㾫Ś_x0000_"/>
      <sheetName val="0"/>
      <sheetName val="[수목일위.XLS]el\설계서\_x0002__x0000_蠀僿㤁ᒄ᐀ȳ"/>
      <sheetName val="공사䈀ሬ"/>
      <sheetName val="상반기손䡲る_x0000__x0000_"/>
      <sheetName val="BLOCK(1)"/>
      <sheetName val="표준내역"/>
      <sheetName val="[수목일위.XLS]el\설계서_x0000__x0000_Ā_x0000__x0005__x0000__x0000__x0000_⅐"/>
      <sheetName val="내역서1999.8殰时"/>
      <sheetName val="설비원가"/>
      <sheetName val="DATA 입력란"/>
      <sheetName val="12.옥倶ⶠ_x0000__x0000_ഀ펚"/>
      <sheetName val="재산세 토지"/>
      <sheetName val="하조서"/>
      <sheetName val="[수목일위.XLS][수목일위.XLS]el______772"/>
      <sheetName val="[수목일위.XLS][수목일위.XLS]el______773"/>
      <sheetName val="[수목일위.XLS][수목일위.XLS]el______770"/>
      <sheetName val="[수목일위.XLS][수목일위.XLS]el______771"/>
      <sheetName val="[수목일위.XLS][수목일위.XLS]el______766"/>
      <sheetName val="[수목일위.XLS][수목일위.XLS]el______767"/>
      <sheetName val="[수목일위.XLS][수목일위.XLS]el______764"/>
      <sheetName val="[수목일위.XLS][수목일위.XLS]el______765"/>
      <sheetName val="[수목일위.XLS][수목일위.XLS]el______768"/>
      <sheetName val="[수목일위.XLS][수목일위.XLS]el______769"/>
      <sheetName val="[수목일위.XLS][수목일위.XLS]el______776"/>
      <sheetName val="[수목일위.XLS][수목일위.XLS]el______777"/>
      <sheetName val="[수목일위.XLS][수목일위.XLS]el______774"/>
      <sheetName val="[수목일위.XLS][수목일위.XLS]el______775"/>
      <sheetName val="[수목일위.XLS][수목일위.XLS]el______782"/>
      <sheetName val="[수목일위.XLS][수목일위.XLS]el______783"/>
      <sheetName val="[수목일위.XLS][수목일위.XLS]el______778"/>
      <sheetName val="[수목일위.XLS][수목일위.XLS]el______779"/>
      <sheetName val="[수목일위.XLS][수목일위.XLS]el______780"/>
      <sheetName val="[수목일위.XLS][수목일위.XLS]el______781"/>
      <sheetName val="대_x0000__x0000_ɳ"/>
      <sheetName val="가락화장을지"/>
      <sheetName val="계좌번호"/>
      <sheetName val="장비사용료"/>
      <sheetName val="4-1.공통가설공사"/>
      <sheetName val="3-1.현장관리비"/>
      <sheetName val="2.인원투입"/>
      <sheetName val="[수목일위.XLS]el\설계_x0000__x0000__x0000__x0000_耀ﴮ㇅_x0002__x0000_"/>
      <sheetName val="L형현황"/>
      <sheetName val="[수목일위.XLS]el\설계서\_x0000_ꩺ_x0000__x0000_Ā㶖_x0005__x0000_"/>
      <sheetName val="★도급내︀"/>
      <sheetName val="★도급내᠀"/>
      <sheetName val="[수목일위.XLS][수목일위.XLS]el______786"/>
      <sheetName val="[수목일위.XLS][수목일위.XLS]el______787"/>
      <sheetName val="[수목일위.XLS][수목일위.XLS]el______790"/>
      <sheetName val="[수목일위.XLS][수목일위.XLS]el______791"/>
      <sheetName val="[수목일위.XLS][수목일위.XLS]el______784"/>
      <sheetName val="[수목일위.XLS][수목일위.XLS]el______785"/>
      <sheetName val="[수목일위.XLS][수목일위.XLS]el______788"/>
      <sheetName val="[수목일위.XLS][수목일위.XLS]el______789"/>
      <sheetName val="[수목일위.XLS][수목일위.XLS]el______792"/>
      <sheetName val="[수목일위.XLS][수목일위.XLS]el______793"/>
      <sheetName val="[수목일위.XLS][수목일위.XLS]el______798"/>
      <sheetName val="[수목일위.XLS][수목일위.XLS]el______799"/>
      <sheetName val="[수목일위.XLS][수목일위.XLS]el______796"/>
      <sheetName val="[수목일위.XLS][수목일위.XLS]el______797"/>
      <sheetName val="[수목일위.XLS][수목일위.XLS]el______794"/>
      <sheetName val="[수목일위.XLS][수목일위.XLS]el______795"/>
      <sheetName val="[수목일위.XLS][수목일위.XLS]el______828"/>
      <sheetName val="[수목일위.XLS][수목일위.XLS]el______829"/>
      <sheetName val="[수목일위.XLS][수목일위.XLS]el______806"/>
      <sheetName val="[수목일위.XLS][수목일위.XLS]el______807"/>
      <sheetName val="[수목일위.XLS][수목일위.XLS]el______804"/>
      <sheetName val="[수목일위.XLS][수목일위.XLS]el______805"/>
      <sheetName val="[수목일위.XLS][수목일위.XLS]el______800"/>
      <sheetName val="[수목일위.XLS][수목일위.XLS]el______801"/>
      <sheetName val="[수목일위.XLS][수목일위.XLS]el______802"/>
      <sheetName val="[수목일위.XLS][수목일위.XLS]el______803"/>
      <sheetName val="[수목일위.XLS][수목일위.XLS]el______808"/>
      <sheetName val="[수목일위.XLS][수목일위.XLS]el______809"/>
      <sheetName val="[수목일위.XLS][수목일위.XLS]el______830"/>
      <sheetName val="[수목일위.XLS][수목일위.XLS]el______831"/>
      <sheetName val="[수목일위.XLS][수목일위.XLS]el______820"/>
      <sheetName val="[수목일위.XLS][수목일위.XLS]el______821"/>
      <sheetName val="[수목일위.XLS][수목일위.XLS]el______822"/>
      <sheetName val="[수목일위.XLS][수목일위.XLS]el______823"/>
      <sheetName val="[수목일위.XLS][수목일위.XLS]el______810"/>
      <sheetName val="[수목일위.XLS][수목일위.XLS]el______811"/>
      <sheetName val="[수목일위.XLS][수목일위.XLS]el______812"/>
      <sheetName val="[수목일위.XLS][수목일위.XLS]el______813"/>
      <sheetName val="[수목일위.XLS][수목일위.XLS]el______814"/>
      <sheetName val="[수목일위.XLS][수목일위.XLS]el______815"/>
      <sheetName val="[수목일위.XLS][수목일위.XLS]el______816"/>
      <sheetName val="[수목일위.XLS][수목일위.XLS]el______817"/>
      <sheetName val="[수목일위.XLS][수목일위.XLS]el______818"/>
      <sheetName val="[수목일위.XLS][수목일위.XLS]el______819"/>
      <sheetName val="[수목일위.XLS][수목일위.XLS]el______824"/>
      <sheetName val="[수목일위.XLS][수목일위.XLS]el______825"/>
      <sheetName val="[수목일위.XLS][수목일위.XLS]el______826"/>
      <sheetName val="[수목일위.XLS][수목일위.XLS]el______827"/>
      <sheetName val="[수목일위.XLS][수목일위.XLS]el______838"/>
      <sheetName val="[수목일위.XLS][수목일위.XLS]el______839"/>
      <sheetName val="[수목일위.XLS][수목일위.XLS]el______840"/>
      <sheetName val="[수목일위.XLS][수목일위.XLS]el______841"/>
      <sheetName val="[수목일위.XLS][수목일위.XLS]el______844"/>
      <sheetName val="[수목일위.XLS][수목일위.XLS]el______845"/>
      <sheetName val="[수목일위.XLS][수목일위.XLS]el______846"/>
      <sheetName val="[수목일위.XLS][수목일위.XLS]el______847"/>
      <sheetName val="[수목일위.XLS][수목일위.XLS]el______842"/>
      <sheetName val="[수목일위.XLS][수목일위.XLS]el______843"/>
      <sheetName val="[수목일위.XLS][수목일위.XLS]el______848"/>
      <sheetName val="[수목일위.XLS][수목일위.XLS]el______849"/>
      <sheetName val="[수목일위.XLS][수목일위.XLS]el______850"/>
      <sheetName val="[수목일위.XLS][수목일위.XLS]el______851"/>
      <sheetName val="[수목일위.XLS][수목일위.XLS]el______852"/>
      <sheetName val="[수목일위.XLS][수목일위.XLS]el______853"/>
      <sheetName val="[수목일위.XLS][수목일위.XLS]el______854"/>
      <sheetName val="[수목일위.XLS][수목일위.XLS]el______855"/>
      <sheetName val="[수목일위.XLS][수목일위.XLS]el______856"/>
      <sheetName val="[수목일위.XLS][수목일위.XLS]el______857"/>
      <sheetName val="[수목일위.XLS][수목일위.XLS]el______858"/>
      <sheetName val="[수목일위.XLS][수목일위.XLS]el______859"/>
      <sheetName val="[수목일위.XLS][수목일위.XLS]el______862"/>
      <sheetName val="[수목일위.XLS][수목일위.XLS]el______863"/>
      <sheetName val="[수목일위.XLS][수목일위.XLS]el______860"/>
      <sheetName val="[수목일위.XLS][수목일위.XLS]el______861"/>
      <sheetName val="[수목일위.XLS][수목일위.XLS]el______864"/>
      <sheetName val="[수목일위.XLS][수목일위.XLS]el______865"/>
      <sheetName val="[수목일위.XLS][수목일위.XLS]el______866"/>
      <sheetName val="[수목일위.XLS][수목일위.XLS]el______867"/>
      <sheetName val="[수목일위.XLS][수목일위.XLS]el______896"/>
      <sheetName val="[수목일위.XLS][수목일위.XLS]el______897"/>
      <sheetName val="[수목일위.XLS][수목일위.XLS]el______892"/>
      <sheetName val="[수목일위.XLS][수목일위.XLS]el______893"/>
      <sheetName val="[수목일위.XLS][수목일위.XLS]el______876"/>
      <sheetName val="[수목일위.XLS][수목일위.XLS]el______877"/>
      <sheetName val="[수목일위.XLS][수목일위.XLS]el______868"/>
      <sheetName val="[수목일위.XLS][수목일위.XLS]el______869"/>
      <sheetName val="[수목일위.XLS][수목일위.XLS]el______870"/>
      <sheetName val="[수목일위.XLS][수목일위.XLS]el______871"/>
      <sheetName val="[수목일위.XLS][수목일위.XLS]el______872"/>
      <sheetName val="[수목일위.XLS][수목일위.XLS]el______873"/>
      <sheetName val="[수목일위.XLS][수목일위.XLS]el______874"/>
      <sheetName val="[수목일위.XLS][수목일위.XLS]el______875"/>
      <sheetName val="[수목일위.XLS][수목일위.XLS]el______882"/>
      <sheetName val="[수목일위.XLS][수목일위.XLS]el______883"/>
      <sheetName val="[수목일위.XLS][수목일위.XLS]el______878"/>
      <sheetName val="[수목일위.XLS][수목일위.XLS]el______879"/>
      <sheetName val="[수목일위.XLS][수목일위.XLS]el______880"/>
      <sheetName val="[수목일위.XLS][수목일위.XLS]el______881"/>
      <sheetName val="[수목일위.XLS]el\설계서\수목일위_x0000_耀_xdd65__x0002_"/>
      <sheetName val="[수목일위.XLS][수목일위.XLS]el______884"/>
      <sheetName val="[수목일위.XLS][수목일위.XLS]el______885"/>
      <sheetName val="[수목일위.XLS][수목일위.XLS]el______886"/>
      <sheetName val="[수목일위.XLS][수목일위.XLS]el______887"/>
      <sheetName val="[수목일위.XLS][수목일위.XLS]el______890"/>
      <sheetName val="[수목일위.XLS][수목일위.XLS]el______891"/>
      <sheetName val="[수목일위.XLS][수목일위.XLS]el______888"/>
      <sheetName val="[수목일위.XLS][수목일위.XLS]el______889"/>
      <sheetName val="[수목일위.XLS][수목일위.XLS]el______904"/>
      <sheetName val="[수목일위.XLS][수목일위.XLS]el______905"/>
      <sheetName val="[수목일위.XLS][수목일위.XLS]el______894"/>
      <sheetName val="[수목일위.XLS][수목일위.XLS]el______895"/>
      <sheetName val="[수목일위.XLS][수목일위.XLS]el______898"/>
      <sheetName val="[수목일위.XLS][수목일위.XLS]el______899"/>
      <sheetName val="[수목일위.XLS][수목일위.XLS]el______902"/>
      <sheetName val="[수목일위.XLS][수목일위.XLS]el______903"/>
      <sheetName val="[수목일위.XLS][수목일위.XLS]el______900"/>
      <sheetName val="[수목일위.XLS][수목일위.XLS]el______901"/>
      <sheetName val="[수목일위.XLS][수목일위.XLS]el______908"/>
      <sheetName val="[수목일위.XLS][수목일위.XLS]el______909"/>
      <sheetName val="[수목일위.XLS][수목일위.XLS]el______906"/>
      <sheetName val="[수목일위.XLS][수목일위.XLS]el______907"/>
      <sheetName val="[수목일위.XLS][수목일위.XLS]el______910"/>
      <sheetName val="[수목일위.XLS][수목일위.XLS]el______911"/>
      <sheetName val="[수목일위.XLS][수목일위.XLS]el______912"/>
      <sheetName val="[수목일위.XLS][수목일위.XLS]el______913"/>
      <sheetName val="[수목일위.XLS][수목일위.XLS]el______914"/>
      <sheetName val="[수목일위.XLS][수목일위.XLS]el______915"/>
      <sheetName val="[수목일위.XLS][수목일위.XLS]el______916"/>
      <sheetName val="[수목일위.XLS][수목일위.XLS]el______917"/>
      <sheetName val="[수목일위.XLS][수목일위.XLS]el______918"/>
      <sheetName val="[수목일위.XLS][수목일위.XLS]el______919"/>
      <sheetName val="[수목일위.XLS][수목일위.XLS]el______920"/>
      <sheetName val="[수목일위.XLS][수목일위.XLS]el______921"/>
      <sheetName val="[수목일위.XLS][수목일위.XLS]el______922"/>
      <sheetName val="[수목일위.XLS][수목일위.XLS]el______923"/>
      <sheetName val="[수목일위.XLS][수목일위.XLS]el______924"/>
      <sheetName val="[수목일위.XLS][수목일위.XLS]el______925"/>
      <sheetName val="[수목일위.XLS][수목일위.XLS]el______926"/>
      <sheetName val="[수목일위.XLS][수목일위.XLS]el______927"/>
      <sheetName val="[수목일위.XLS][수목일위.XLS]el______928"/>
      <sheetName val="[수목일위.XLS][수목일위.XLS]el______929"/>
      <sheetName val="[수목일위.XLS][수목일위.XLS]el______932"/>
      <sheetName val="[수목일위.XLS][수목일위.XLS]el______933"/>
      <sheetName val="[수목일위.XLS][수목일위.XLS]el______934"/>
      <sheetName val="[수목일위.XLS][수목일위.XLS]el______935"/>
      <sheetName val="[수목일위.XLS][수목일위.XLS]el______930"/>
      <sheetName val="[수목일위.XLS][수목일위.XLS]el______931"/>
      <sheetName val="[수목일위.XLS][수목일위.XLS]el______936"/>
      <sheetName val="[수목일위.XLS][수목일위.XLS]el______937"/>
      <sheetName val="BP"/>
      <sheetName val="뜃맟뭁돽띿맟?-BLDG"/>
      <sheetName val="가. 노임단가"/>
      <sheetName val="MEED"/>
      <sheetName val="[수목일위.XLS][수목일위.XLS_x0000_]el______20"/>
      <sheetName val="[수목일위.XLS][수목일위.XLS_x0000_]el______21"/>
      <sheetName val="[수목일위.XLS][수목일위.XLS_x0000_]el______18"/>
      <sheetName val="[수목일위.XLS][수목일위.XLS_x0000_]el______19"/>
      <sheetName val="[수목일위.XLS][수목일위.XLS]el_설계서_수__2"/>
      <sheetName val="[수목일위.XLS][수목일위.XLS]el_설계서_수__3"/>
      <sheetName val="[수목일위.XLS][수목일위.XLS]el_설계서_수__4"/>
      <sheetName val="[수목일위.XLS][수목일위.XLS]el_설계서_수__5"/>
      <sheetName val="[수목일위.XLS][수목일위.XLS]el___서_수목_6"/>
      <sheetName val="[수목일위.XLS][수목일위.XLS]el___서_수목_7"/>
      <sheetName val="[수목일위.XLS]el\설계서\수목일위._x0000__x0000_Ā"/>
      <sheetName val="3.피뢰공喘"/>
      <sheetName val="4_시방서遌ⵔ"/>
      <sheetName val="[수목일위.XLS]el\설계서\坰ȵ椰だ_x0000__x0000_䔈_x0000_"/>
      <sheetName val="[수목일위.XLS]el\설계서\수목瀀ᯝ_x0000__x0000_Ā﷡"/>
      <sheetName val="[수목일위.XLS]el\설계서\수목쿓_x0000_Ā㓡"/>
      <sheetName val="[수목일위.XLS]el\설계서\수목_x0000_쾋_x0000_Ā㓡"/>
      <sheetName val="[수목일위.XLS]el\설계서\수목က࿖뱂_x0000_Ā﫡"/>
      <sheetName val="계측제어_x0000__x0000_"/>
      <sheetName val="[수목일위.XLS]el\설계서\수목일위_x0000__x0000__x0005__x0000_"/>
      <sheetName val="신당동집계표"/>
      <sheetName val="[수목일위.XLS][수목일위.XLS]정화조방수미/"/>
      <sheetName val="내역서1999.啐0喜"/>
      <sheetName val="내역서1999.♱⿤_x0005_"/>
      <sheetName val="내역서1999.㐬ȟⱈ"/>
      <sheetName val="매출"/>
      <sheetName val="[수목일위.XLS][수목일위.XLS]기술자자료游/"/>
      <sheetName val="낙엽송지주목"/>
      <sheetName val="Sheet8"/>
      <sheetName val="Sheet9"/>
      <sheetName val="Sheet10"/>
      <sheetName val="Sheet12"/>
      <sheetName val="Sheet16"/>
      <sheetName val="Module1"/>
      <sheetName val="Module2"/>
      <sheetName val="수리결과"/>
      <sheetName val="시중노임"/>
      <sheetName val="MASTER00.7月"/>
      <sheetName val="일위대가표(DEEP)"/>
      <sheetName val="투찰가"/>
      <sheetName val="PI"/>
      <sheetName val="2002하반기노임기준"/>
      <sheetName val="영업소실적"/>
      <sheetName val="설비단가표"/>
      <sheetName val="환산"/>
      <sheetName val="공종별자재"/>
      <sheetName val="관람석제출"/>
      <sheetName val="카메라"/>
      <sheetName val="목표세부명세"/>
      <sheetName val="MAT_N048"/>
      <sheetName val="공주-교대(A1)"/>
      <sheetName val="48일위"/>
      <sheetName val="22수량"/>
      <sheetName val="견적대비"/>
      <sheetName val="환율 및 노임"/>
      <sheetName val="속 일위대가"/>
      <sheetName val="자재단가대비표"/>
      <sheetName val="전체제잡비"/>
      <sheetName val="재료집계표"/>
      <sheetName val="사급자재비"/>
      <sheetName val="노임 (2차)"/>
      <sheetName val="단중표-ST"/>
      <sheetName val="대,유,램"/>
      <sheetName val="적용단위길이"/>
      <sheetName val="피벗테이블데이터분석"/>
      <sheetName val="특수기호강도거푸집"/>
      <sheetName val="종배수관면벽신"/>
      <sheetName val="종배수관(신)"/>
      <sheetName val="기슭막이(야면석찰쌓기)"/>
      <sheetName val="배관내역서"/>
      <sheetName val="배관품셈총괄표"/>
      <sheetName val="중갑지"/>
      <sheetName val="일목"/>
      <sheetName val="단가입력창"/>
      <sheetName val="공종단가표 "/>
      <sheetName val="주소록"/>
      <sheetName val="09공임"/>
      <sheetName val="산출기준(파견전산실)"/>
      <sheetName val="건축(APT,부대동)"/>
      <sheetName val="Macro7"/>
      <sheetName val="단위세대물량"/>
      <sheetName val="(A)내역서"/>
      <sheetName val="경비산출"/>
      <sheetName val="UPDATA"/>
      <sheetName val="예가비교표"/>
      <sheetName val="앉음벽 (2)"/>
      <sheetName val="전문품의"/>
      <sheetName val="1회기성을"/>
      <sheetName val="과단위"/>
      <sheetName val="원본(갑지)"/>
      <sheetName val="대구실행"/>
      <sheetName val="정내"/>
      <sheetName val="단가비교표_공통1"/>
      <sheetName val="PC"/>
      <sheetName val="배수관토공"/>
      <sheetName val="2.도실원내역(원본)"/>
      <sheetName val="견적(100%)"/>
      <sheetName val="DNT OSBL"/>
      <sheetName val="부재력정리"/>
      <sheetName val="일위1"/>
      <sheetName val="PL단가산정"/>
      <sheetName val="그림2"/>
      <sheetName val="배수관공"/>
      <sheetName val="고창방향"/>
      <sheetName val="운반공"/>
      <sheetName val="기별(종합)"/>
      <sheetName val="자재단가_사급"/>
      <sheetName val="중기기준"/>
      <sheetName val="중기적산목록"/>
      <sheetName val="건축공사집계"/>
      <sheetName val="경영계획1월"/>
      <sheetName val="목동세대 산출근거"/>
      <sheetName val="아파트 "/>
      <sheetName val="성곽내역헾"/>
      <sheetName val="mcc일위대가"/>
      <sheetName val="제수문"/>
      <sheetName val="1호토공"/>
      <sheetName val="좌홍배수장"/>
      <sheetName val="좌홍배수장토공"/>
      <sheetName val="IBM UX"/>
      <sheetName val="당초"/>
      <sheetName val="평균높이산출근거"/>
      <sheetName val="횡배수관위치조서"/>
      <sheetName val="SPC노임(5월)"/>
      <sheetName val="선급비용"/>
      <sheetName val="99년하반기"/>
      <sheetName val="총괄집퀀ᦔ"/>
      <sheetName val="연돌일退←_xdc00_"/>
      <sheetName val="연돌일위退←"/>
      <sheetName val="연돌일_x0000__x0000_Ԁ"/>
      <sheetName val="수량3"/>
      <sheetName val="토공A"/>
      <sheetName val="당정동공통이수"/>
      <sheetName val="당정동경상이수"/>
      <sheetName val="동일대내"/>
      <sheetName val="표층포설및다짐"/>
      <sheetName val="도급내역서(3)"/>
      <sheetName val="보건노"/>
      <sheetName val="산출동탄"/>
      <sheetName val="본선 토공 분배표"/>
      <sheetName val="loading"/>
      <sheetName val="기별"/>
      <sheetName val="오餀ԯ"/>
      <sheetName val="하도"/>
      <sheetName val="copy"/>
      <sheetName val="서식"/>
      <sheetName val="익월작업계힉"/>
      <sheetName val="J형측구단위수량"/>
      <sheetName val="마포토정"/>
      <sheetName val="L_RPTA05_목록"/>
      <sheetName val="기성세부내역서"/>
      <sheetName val="기성원가계산서"/>
      <sheetName val="기성부분내역서"/>
      <sheetName val="도장재료산출"/>
      <sheetName val="설비"/>
      <sheetName val="수량계산서 집계표(가설 신설 및 철거-을지로3가 2호선)"/>
      <sheetName val="수량계산서 집계표(신설-을지로3가 2호선)"/>
      <sheetName val="수량계산서 집계표(철거-을지로3가 2호선)"/>
      <sheetName val="공사설명서외"/>
      <sheetName val="영업_일1"/>
      <sheetName val="케이블류 OLD"/>
      <sheetName val="변경총괄지(1)"/>
      <sheetName val="관로토공"/>
      <sheetName val="중기손료"/>
      <sheetName val="퇴직공제부금산출근거"/>
      <sheetName val="가설(사)"/>
      <sheetName val="목집(사)"/>
      <sheetName val="운반(사)"/>
      <sheetName val="지붕(사)"/>
      <sheetName val="Summary Sheet"/>
      <sheetName val="기성(1차) "/>
      <sheetName val="DESIGN CRETERIA"/>
      <sheetName val="관급"/>
      <sheetName val="E_P_T수량산출서2"/>
      <sheetName val="일위총괄표"/>
      <sheetName val="마북 손익분석(CATIA)"/>
      <sheetName val="A가설공사"/>
      <sheetName val="G균열보수공사"/>
      <sheetName val="Z기타공사"/>
      <sheetName val="P도배공사"/>
      <sheetName val="M도장공사"/>
      <sheetName val="R목공사_old"/>
      <sheetName val="K미장공사"/>
      <sheetName val="Q설비공사"/>
      <sheetName val="H방수공사"/>
      <sheetName val="S보수,보강공사"/>
      <sheetName val="L석공사"/>
      <sheetName val="I수장공사"/>
      <sheetName val="F조적공사"/>
      <sheetName val="B지반보강공사"/>
      <sheetName val="N지붕공사"/>
      <sheetName val="O창호공사"/>
      <sheetName val="D철거및잔재처리"/>
      <sheetName val="U철골공사"/>
      <sheetName val="E철근콘크리트공사"/>
      <sheetName val="J타일공사"/>
      <sheetName val="C토공사"/>
      <sheetName val="Requirement(Work Crew)"/>
      <sheetName val="수로교총재료집계"/>
      <sheetName val="N賃԰_x0000__x0000_"/>
      <sheetName val="표 지"/>
      <sheetName val="PriceSummary"/>
      <sheetName val="0_갑지"/>
      <sheetName val="8_현장관리비"/>
      <sheetName val="7_안전관리비"/>
      <sheetName val="재무가정"/>
      <sheetName val="1Month+Sheet2!"/>
      <sheetName val="견적 (2)"/>
      <sheetName val="실행원가내역"/>
      <sheetName val="총누계"/>
      <sheetName val="표준계약서"/>
      <sheetName val="3.부제O호표"/>
      <sheetName val="4.장비손료"/>
      <sheetName val="5.소모재료비"/>
      <sheetName val="9.공삭공지층별작업시간"/>
      <sheetName val="7.주입분사시간제원표"/>
      <sheetName val="6.작업시간표"/>
      <sheetName val="8.시멘트제원표"/>
      <sheetName val="2.품제O호표"/>
      <sheetName val="1.총괄표1500mm"/>
      <sheetName val="단면(직벽형)-H=1m"/>
      <sheetName val="공사비집계표(서해안고속도로)"/>
      <sheetName val="1SGATE97"/>
      <sheetName val="영창2餀"/>
      <sheetName val="영창2"/>
      <sheetName val="자재운반단가일람표"/>
      <sheetName val="태안9)3-2)원내역"/>
      <sheetName val=" 냉각수펌프"/>
      <sheetName val="AL공사(嫰ʍ"/>
      <sheetName val="[수목일위.XLS]el\설계_x0000__x0000__x0000__x0001_Ԁ_x0000__x0000__x0000_澦"/>
      <sheetName val="정화조방_x0000__x0000_결"/>
      <sheetName val="설계산출_x0000__x0000_"/>
      <sheetName val="설계산출㜘C"/>
      <sheetName val="내역(전체_臨%般"/>
      <sheetName val="[수목일위.XLS]el\설계서턀몲ԯ_x0000_缀_x0000__x0000__x0000__xdd00_"/>
      <sheetName val="[수목일위.XLS]el\설계서턀者ԯ_x0000_缀_x0000__x0000__x0000_最"/>
      <sheetName val="[수목일위.XLS]el\설계서\痕꛸Ș捘õ_x0000__x0000_"/>
      <sheetName val="[수목일위.XLS]el\설계서\躨က쿯쨂_xdd00_鿄"/>
      <sheetName val="[수목일위.XLS]el\설계서\수_x0000__x0000__x0005__x0000_흐ꧼƜ"/>
      <sheetName val="포장_x0000_"/>
      <sheetName val="중공업예산통제계정"/>
      <sheetName val="토공개요C"/>
      <sheetName val="원가계산서(APT+상가)"/>
      <sheetName val="[수목일위.XLS]el\설계서\수목일위_x0000__x0000_Ā_x0000_"/>
      <sheetName val="산#3-1"/>
      <sheetName val="산#3-2"/>
      <sheetName val="산#3-2-2"/>
      <sheetName val="[수목일위.XLS]el\설계서\　◔쀀잗 瑩"/>
      <sheetName val="C1.공사개요"/>
      <sheetName val="[수목일위.XLS]el\설계서\수목일ﾈƸ萹|㒔"/>
      <sheetName val="직원투입계¬"/>
      <sheetName val="[수목일위.XLS]el\설계서\수栁_x001b__x0000__x0000__x0000_搀"/>
      <sheetName val="[수목일위.XLS]el\설계서\수목일위.릘ͲŜ띀ស_x0000_"/>
      <sheetName val="[수목일위.XLS]el\설계서\수목일위._x0000__x0000__x0005__x0000_며꠬ʘ"/>
      <sheetName val="내역서(4공구)"/>
      <sheetName val="물량산출서"/>
      <sheetName val="B1F 사진"/>
      <sheetName val="1F 사진"/>
      <sheetName val="2F 사진"/>
      <sheetName val="[수목일위.XLS]el\설계서\_x0000__x0000_Ā_x0000__x0005__x0000_\_x0000_"/>
      <sheetName val="[수목일위.XLS]el\설계서\_x0000__x0000_Ā_x0000__x0005__x0000_翸_x0000_"/>
      <sheetName val="상세내역서"/>
      <sheetName val="[수목일위.XLS][수목일위.XLS]el\설계_x0000__x0000__x0000__x0001_Ԁ_x0000_"/>
      <sheetName val="배수장공사비명세ԯ"/>
      <sheetName val="48일위(橂】_x0005_"/>
      <sheetName val="상부공철근집계(AB蠀㛿"/>
      <sheetName val="[수목일위.XLS]2공구_단가/_x0000_c"/>
      <sheetName val="설계哈)丵"/>
      <sheetName val="실행철_x0000__x0000__x0005_"/>
      <sheetName val="[수목일위.XLS]el\설계　ᓡ_x0000__x0000_Ā巡Ŀ_x0000__x0000__x0000_"/>
      <sheetName val="일위대ﻈᇕ԰"/>
      <sheetName val="1공구_단䈀챪ԯ"/>
      <sheetName val="[수목일위.XLS]el\설계서\_x0000__x0000_Ā_x0000__x0005__x0000_翽_x0000_"/>
      <sheetName val="[수목일위.XLS]el\설계서\_x0000__x0000_Ā_x0000__x0005__x0000_翹_x0000_"/>
      <sheetName val="[수목일위.XLS]el\설계서\_x0000__x0000_ȯ_x0000_⫐⡢ȯ_x0000_"/>
      <sheetName val="단가_및_䠅ኀ谀"/>
      <sheetName val="[수목일위.XLS][수목일위.XLS]el_____1148"/>
      <sheetName val="[수목일위.XLS][수목일위.XLS]el_____1149"/>
      <sheetName val="[수목일위.XLS][수목일위.XLS]el_____1102"/>
      <sheetName val="[수목일위.XLS][수목일위.XLS]el_____1103"/>
      <sheetName val="[수목일위.XLS][수목일위.XLS]el______948"/>
      <sheetName val="[수목일위.XLS][수목일위.XLS]el______949"/>
      <sheetName val="[수목일위.XLS][수목일위.XLS]el______952"/>
      <sheetName val="[수목일위.XLS][수목일위.XLS]el______953"/>
      <sheetName val="[수목일위.XLS][수목일위.XLS]el______938"/>
      <sheetName val="[수목일위.XLS][수목일위.XLS]el______939"/>
      <sheetName val="[수목일위.XLS][수목일위.XLS]el______940"/>
      <sheetName val="[수목일위.XLS][수목일위.XLS]el______941"/>
      <sheetName val="[수목일위.XLS][수목일위.XLS]el______942"/>
      <sheetName val="[수목일위.XLS][수목일위.XLS]el______943"/>
      <sheetName val="[수목일위.XLS][수목일위.XLS]el______944"/>
      <sheetName val="[수목일위.XLS][수목일위.XLS]el______945"/>
      <sheetName val="[수목일위.XLS][수목일위.XLS]el______946"/>
      <sheetName val="[수목일위.XLS][수목일위.XLS]el______947"/>
      <sheetName val="[수목일위.XLS][수목일위.XLS]el______950"/>
      <sheetName val="[수목일위.XLS][수목일위.XLS]el______951"/>
      <sheetName val="[수목일위.XLS][수목일위.XLS]el______986"/>
      <sheetName val="[수목일위.XLS][수목일위.XLS]el______987"/>
      <sheetName val="[수목일위.XLS][수목일위.XLS]el______988"/>
      <sheetName val="[수목일위.XLS][수목일위.XLS]el______989"/>
      <sheetName val="[수목일위.XLS][수목일위.XLS]el______964"/>
      <sheetName val="[수목일위.XLS][수목일위.XLS]el______965"/>
      <sheetName val="[수목일위.XLS][수목일위.XLS]el______960"/>
      <sheetName val="[수목일위.XLS][수목일위.XLS]el______961"/>
      <sheetName val="[수목일위.XLS][수목일위.XLS]el______954"/>
      <sheetName val="[수목일위.XLS][수목일위.XLS]el______955"/>
      <sheetName val="[수목일위.XLS][수목일위.XLS]el______956"/>
      <sheetName val="[수목일위.XLS][수목일위.XLS]el______957"/>
      <sheetName val="[수목일위.XLS][수목일위.XLS]el______958"/>
      <sheetName val="[수목일위.XLS][수목일위.XLS]el______959"/>
      <sheetName val="[수목일위.XLS][수목일위.XLS]el______962"/>
      <sheetName val="[수목일위.XLS][수목일위.XLS]el______963"/>
      <sheetName val="[수목일위.XLS][수목일위.XLS]el______980"/>
      <sheetName val="[수목일위.XLS][수목일위.XLS]el______981"/>
      <sheetName val="[수목일위.XLS][수목일위.XLS]el______978"/>
      <sheetName val="[수목일위.XLS][수목일위.XLS]el______979"/>
      <sheetName val="[수목일위.XLS][수목일위.XLS]el______970"/>
      <sheetName val="[수목일위.XLS][수목일위.XLS]el______971"/>
      <sheetName val="[수목일위.XLS][수목일위.XLS]el______968"/>
      <sheetName val="[수목일위.XLS][수목일위.XLS]el______969"/>
      <sheetName val="[수목일위.XLS][수목일위.XLS]el______966"/>
      <sheetName val="[수목일위.XLS][수목일위.XLS]el______967"/>
      <sheetName val="[수목일위.XLS][수목일위.XLS]el______972"/>
      <sheetName val="[수목일위.XLS][수목일위.XLS]el______973"/>
      <sheetName val="[수목일위.XLS][수목일위.XLS]el______974"/>
      <sheetName val="[수목일위.XLS][수목일위.XLS]el______975"/>
      <sheetName val="[수목일위.XLS][수목일위.XLS]el______976"/>
      <sheetName val="[수목일위.XLS][수목일위.XLS]el______977"/>
      <sheetName val="[수목일위.XLS][수목일위.XLS]el______982"/>
      <sheetName val="[수목일위.XLS][수목일위.XLS]el______983"/>
      <sheetName val="[수목일위.XLS][수목일위.XLS]el______984"/>
      <sheetName val="[수목일위.XLS][수목일위.XLS]el______985"/>
      <sheetName val="[수목일위.XLS][수목일위.XLS]el_____1014"/>
      <sheetName val="[수목일위.XLS][수목일위.XLS]el_____1015"/>
      <sheetName val="[수목일위.XLS][수목일위.XLS]el______990"/>
      <sheetName val="[수목일위.XLS][수목일위.XLS]el______991"/>
      <sheetName val="[수목일위.XLS][수목일위.XLS]el______992"/>
      <sheetName val="[수목일위.XLS][수목일위.XLS]el______993"/>
      <sheetName val="[수목일위.XLS][수목일위.XLS]el______994"/>
      <sheetName val="[수목일위.XLS][수목일위.XLS]el______995"/>
      <sheetName val="[수목일위.XLS][수목일위.XLS]el______996"/>
      <sheetName val="[수목일위.XLS][수목일위.XLS]el______997"/>
      <sheetName val="[수목일위.XLS][수목일위.XLS]el_____1016"/>
      <sheetName val="[수목일위.XLS][수목일위.XLS]el_____1017"/>
      <sheetName val="[수목일위.XLS][수목일위.XLS]el______998"/>
      <sheetName val="[수목일위.XLS][수목일위.XLS]el______999"/>
      <sheetName val="[수목일위.XLS][수목일위.XLS]el_____1002"/>
      <sheetName val="[수목일위.XLS][수목일위.XLS]el_____1003"/>
      <sheetName val="[수목일위.XLS][수목일위.XLS]el_____1000"/>
      <sheetName val="[수목일위.XLS][수목일위.XLS]el_____1001"/>
      <sheetName val="[수목일위.XLS][수목일위.XLS]el_____1004"/>
      <sheetName val="[수목일위.XLS][수목일위.XLS]el_____1005"/>
      <sheetName val="[수목일위.XLS][수목일위.XLS]el_____1006"/>
      <sheetName val="[수목일위.XLS][수목일위.XLS]el_____1007"/>
      <sheetName val="[수목일위.XLS][수목일위.XLS]el_____1008"/>
      <sheetName val="[수목일위.XLS][수목일위.XLS]el_____1009"/>
      <sheetName val="[수목일위.XLS][수목일위.XLS]el_____1010"/>
      <sheetName val="[수목일위.XLS][수목일위.XLS]el_____1011"/>
      <sheetName val="[수목일위.XLS][수목일위.XLS]el_____1012"/>
      <sheetName val="[수목일위.XLS][수목일위.XLS]el_____1013"/>
      <sheetName val="[수목일위.XLS][수목일위.XLS]el_____1018"/>
      <sheetName val="[수목일위.XLS][수목일위.XLS]el_____1019"/>
      <sheetName val="[수목일위.XLS][수목일위.XLS]el_____1020"/>
      <sheetName val="[수목일위.XLS][수목일위.XLS]el_____1021"/>
      <sheetName val="[수목일위.XLS][수목일위.XLS]el_____1040"/>
      <sheetName val="[수목일위.XLS][수목일위.XLS]el_____1041"/>
      <sheetName val="[수목일위.XLS][수목일위.XLS]el_____1038"/>
      <sheetName val="[수목일위.XLS][수목일위.XLS]el_____1039"/>
      <sheetName val="[수목일위.XLS][수목일위.XLS]el_____1036"/>
      <sheetName val="[수목일위.XLS][수목일위.XLS]el_____1037"/>
      <sheetName val="[수목일위.XLS][수목일위.XLS]el_____1032"/>
      <sheetName val="[수목일위.XLS][수목일위.XLS]el_____1033"/>
      <sheetName val="[수목일위.XLS][수목일위.XLS]el_____1030"/>
      <sheetName val="[수목일위.XLS][수목일위.XLS]el_____1031"/>
      <sheetName val="[수목일위.XLS][수목일위.XLS]el_____1028"/>
      <sheetName val="[수목일위.XLS][수목일위.XLS]el_____1029"/>
      <sheetName val="[수목일위.XLS][수목일위.XLS]el_____1026"/>
      <sheetName val="[수목일위.XLS][수목일위.XLS]el_____1027"/>
      <sheetName val="[수목일위.XLS][수목일위.XLS]el_____1022"/>
      <sheetName val="[수목일위.XLS][수목일위.XLS]el_____1023"/>
      <sheetName val="[수목일위.XLS][수목일위.XLS]el_____1024"/>
      <sheetName val="[수목일위.XLS][수목일위.XLS]el_____1025"/>
      <sheetName val="[수목일위.XLS][수목일위.XLS]el_____1034"/>
      <sheetName val="[수목일위.XLS][수목일위.XLS]el_____1035"/>
      <sheetName val="[수목일위.XLS][수목일위.XLS]el_____1044"/>
      <sheetName val="[수목일위.XLS][수목일위.XLS]el_____1045"/>
      <sheetName val="[수목일위.XLS][수목일위.XLS]el_____1042"/>
      <sheetName val="[수목일위.XLS][수목일위.XLS]el_____1043"/>
      <sheetName val="[수목일위.XLS][수목일위.XLS]el_____1050"/>
      <sheetName val="[수목일위.XLS][수목일위.XLS]el_____1051"/>
      <sheetName val="[수목일위.XLS][수목일위.XLS]el_____1046"/>
      <sheetName val="[수목일위.XLS][수목일위.XLS]el_____1047"/>
      <sheetName val="[수목일위.XLS][수목일위.XLS]el_____1048"/>
      <sheetName val="[수목일위.XLS][수목일위.XLS]el_____1049"/>
      <sheetName val="[수목일위.XLS][수목일위.XLS]el_____1052"/>
      <sheetName val="[수목일위.XLS][수목일위.XLS]el_____1053"/>
      <sheetName val="[수목일위.XLS][수목일위.XLS]el_____1064"/>
      <sheetName val="[수목일위.XLS][수목일위.XLS]el_____1065"/>
      <sheetName val="[수목일위.XLS][수목일위.XLS]el_____1054"/>
      <sheetName val="[수목일위.XLS][수목일위.XLS]el_____1055"/>
      <sheetName val="[수목일위.XLS][수목일위.XLS]el_____1056"/>
      <sheetName val="[수목일위.XLS][수목일위.XLS]el_____1057"/>
      <sheetName val="[수목일위.XLS][수목일위.XLS]el_____1058"/>
      <sheetName val="[수목일위.XLS][수목일위.XLS]el_____1059"/>
      <sheetName val="[수목일위.XLS][수목일위.XLS]el_____1060"/>
      <sheetName val="[수목일위.XLS][수목일위.XLS]el_____1061"/>
      <sheetName val="[수목일위.XLS][수목일위.XLS]el_____1062"/>
      <sheetName val="[수목일위.XLS][수목일위.XLS]el_____1063"/>
      <sheetName val="[수목일위.XLS][수목일위.XLS]el_____1068"/>
      <sheetName val="[수목일위.XLS][수목일위.XLS]el_____1069"/>
      <sheetName val="[수목일위.XLS][수목일위.XLS]el_____1066"/>
      <sheetName val="[수목일위.XLS][수목일위.XLS]el_____1067"/>
      <sheetName val="[수목일위.XLS][수목일위.XLS]el_____1072"/>
      <sheetName val="[수목일위.XLS][수목일위.XLS]el_____1073"/>
      <sheetName val="[수목일위.XLS][수목일위.XLS]el_____1070"/>
      <sheetName val="[수목일위.XLS][수목일위.XLS]el_____1071"/>
      <sheetName val="[수목일위.XLS][수목일위.XLS]el_____1074"/>
      <sheetName val="[수목일위.XLS][수목일위.XLS]el_____1075"/>
      <sheetName val="[수목일위.XLS][수목일위.XLS]el_____1088"/>
      <sheetName val="[수목일위.XLS][수목일위.XLS]el_____1089"/>
      <sheetName val="[수목일위.XLS][수목일위.XLS]el_____1080"/>
      <sheetName val="[수목일위.XLS][수목일위.XLS]el_____1081"/>
      <sheetName val="[수목일위.XLS][수목일위.XLS]el_____1076"/>
      <sheetName val="[수목일위.XLS][수목일위.XLS]el_____1077"/>
      <sheetName val="[수목일위.XLS][수목일위.XLS]el_____1078"/>
      <sheetName val="[수목일위.XLS][수목일위.XLS]el_____1079"/>
      <sheetName val="[수목일위.XLS][수목일위.XLS]el_____1086"/>
      <sheetName val="[수목일위.XLS][수목일위.XLS]el_____1087"/>
      <sheetName val="[수목일위.XLS][수목일위.XLS]el_____1082"/>
      <sheetName val="[수목일위.XLS][수목일위.XLS]el_____1083"/>
      <sheetName val="[수목일위.XLS][수목일위.XLS]el_____1084"/>
      <sheetName val="[수목일위.XLS][수목일위.XLS]el_____1085"/>
      <sheetName val="[수목일위.XLS][수목일위.XLS]el_____1096"/>
      <sheetName val="[수목일위.XLS][수목일위.XLS]el_____1097"/>
      <sheetName val="[수목일위.XLS][수목일위.XLS]el_____1090"/>
      <sheetName val="[수목일위.XLS][수목일위.XLS]el_____1091"/>
      <sheetName val="[수목일위.XLS][수목일위.XLS]el_____1092"/>
      <sheetName val="[수목일위.XLS][수목일위.XLS]el_____1093"/>
      <sheetName val="[수목일위.XLS][수목일위.XLS]el_____1100"/>
      <sheetName val="[수목일위.XLS][수목일위.XLS]el_____1101"/>
      <sheetName val="[수목일위.XLS][수목일위.XLS]el_____1094"/>
      <sheetName val="[수목일위.XLS][수목일위.XLS]el_____1095"/>
      <sheetName val="[수목일위.XLS][수목일위.XLS]el_____1098"/>
      <sheetName val="[수목일위.XLS][수목일위.XLS]el_____1099"/>
      <sheetName val="[수목일위.XLS][수목일위.XLS]el_____1164"/>
      <sheetName val="[수목일위.XLS][수목일위.XLS]el_____1165"/>
      <sheetName val="[수목일위.XLS][수목일위.XLS]el_____1132"/>
      <sheetName val="[수목일위.XLS][수목일위.XLS]el_____1133"/>
      <sheetName val="[수목일위.XLS][수목일위.XLS]el_____1112"/>
      <sheetName val="[수목일위.XLS][수목일위.XLS]el_____1113"/>
      <sheetName val="[수목일위.XLS][수목일위.XLS]el_____1110"/>
      <sheetName val="[수목일위.XLS][수목일위.XLS]el_____1111"/>
      <sheetName val="[수목일위.XLS][수목일위.XLS]el_____1104"/>
      <sheetName val="[수목일위.XLS][수목일위.XLS]el_____1105"/>
      <sheetName val="[수목일위.XLS][수목일위.XLS]el_____1106"/>
      <sheetName val="[수목일위.XLS][수목일위.XLS]el_____1107"/>
      <sheetName val="[수목일위.XLS][수목일위.XLS]el_____1108"/>
      <sheetName val="[수목일위.XLS][수목일위.XLS]el_____1109"/>
      <sheetName val="[수목일위.XLS][수목일위.XLS]el_____1114"/>
      <sheetName val="[수목일위.XLS][수목일위.XLS]el_____1115"/>
      <sheetName val="[수목일위.XLS][수목일위.XLS]el_____1116"/>
      <sheetName val="[수목일위.XLS][수목일위.XLS]el_____1117"/>
      <sheetName val="[수목일위.XLS][수목일위.XLS]el_____1118"/>
      <sheetName val="[수목일위.XLS][수목일위.XLS]el_____1119"/>
      <sheetName val="[수목일위.XLS][수목일위.XLS]el_____1120"/>
      <sheetName val="[수목일위.XLS][수목일위.XLS]el_____1121"/>
      <sheetName val="[수목일위.XLS][수목일위.XLS]el_____1122"/>
      <sheetName val="[수목일위.XLS][수목일위.XLS]el_____1123"/>
      <sheetName val="[수목일위.XLS][수목일위.XLS]el_____1124"/>
      <sheetName val="[수목일위.XLS][수목일위.XLS]el_____1125"/>
      <sheetName val="[수목일위.XLS][수목일위.XLS]el_____1126"/>
      <sheetName val="[수목일위.XLS][수목일위.XLS]el_____1127"/>
      <sheetName val="[수목일위.XLS][수목일위.XLS]el_____1130"/>
      <sheetName val="[수목일위.XLS][수목일위.XLS]el_____1131"/>
      <sheetName val="[수목일위.XLS][수목일위.XLS]el_____1128"/>
      <sheetName val="[수목일위.XLS][수목일위.XLS]el_____1129"/>
      <sheetName val="[수목일위.XLS][수목일위.XLS]el_____1134"/>
      <sheetName val="[수목일위.XLS][수목일위.XLS]el_____1135"/>
      <sheetName val="[수목일위.XLS][수목일위.XLS]el_____1136"/>
      <sheetName val="[수목일위.XLS][수목일위.XLS]el_____1137"/>
      <sheetName val="[수목일위.XLS][수목일위.XLS]el_____1138"/>
      <sheetName val="[수목일위.XLS][수목일위.XLS]el_____1139"/>
      <sheetName val="[수목일위.XLS][수목일위.XLS]el_____1140"/>
      <sheetName val="[수목일위.XLS][수목일위.XLS]el_____1141"/>
      <sheetName val="[수목일위.XLS][수목일위.XLS]el_____1142"/>
      <sheetName val="[수목일위.XLS][수목일위.XLS]el_____1143"/>
      <sheetName val="[수목일위.XLS][수목일위.XLS]el_____1144"/>
      <sheetName val="[수목일위.XLS][수목일위.XLS]el_____1145"/>
      <sheetName val="[수목일위.XLS][수목일위.XLS]el_____1146"/>
      <sheetName val="[수목일위.XLS][수목일위.XLS]el_____1147"/>
      <sheetName val="[수목일위.XLS][수목일위.XLS]el_____1170"/>
      <sheetName val="[수목일위.XLS][수목일위.XLS]el_____1171"/>
      <sheetName val="[수목일위.XLS][수목일위.XLS]el_____1150"/>
      <sheetName val="[수목일위.XLS][수목일위.XLS]el_____1151"/>
      <sheetName val="[수목일위.XLS][수목일위.XLS]el_____1152"/>
      <sheetName val="[수목일위.XLS][수목일위.XLS]el_____1153"/>
      <sheetName val="[수목일위.XLS][수목일위.XLS]el_____1154"/>
      <sheetName val="[수목일위.XLS][수목일위.XLS]el_____1155"/>
      <sheetName val="[수목일위.XLS][수목일위.XLS]el_____1156"/>
      <sheetName val="[수목일위.XLS][수목일위.XLS]el_____1157"/>
      <sheetName val="[수목일위.XLS][수목일위.XLS]el_____1158"/>
      <sheetName val="[수목일위.XLS][수목일위.XLS]el_____1159"/>
      <sheetName val="[수목일위.XLS][수목일위.XLS]el_____1160"/>
      <sheetName val="[수목일위.XLS][수목일위.XLS]el_____1161"/>
      <sheetName val="[수목일위.XLS]el\설계서\_x0000_郙_x0000__x0000_Ā邎_x0005__x0000_"/>
      <sheetName val="[수목일위.XLS][수목일위.XLS]el_____1162"/>
      <sheetName val="[수목일위.XLS][수목일위.XLS]el_____1163"/>
      <sheetName val="[수목일위.XLS][수목일위.XLS]el_____1166"/>
      <sheetName val="[수목일위.XLS][수목일위.XLS]el_____1167"/>
      <sheetName val="[수목일위.XLS][수목일위.XLS]el_____1168"/>
      <sheetName val="[수목일위.XLS][수목일위.XLS]el_____1169"/>
      <sheetName val="[수목일위.XLS][수목일위.XLS]el_____1172"/>
      <sheetName val="[수목일위.XLS][수목일위.XLS]el_____1173"/>
      <sheetName val="[수목일위.XLS][수목일위.XLS]el_____1174"/>
      <sheetName val="[수목일위.XLS][수목일위.XLS]el_____1175"/>
      <sheetName val="[수목일위.XLS][수목일위.XLS]el_____1178"/>
      <sheetName val="[수목일위.XLS][수목일위.XLS]el_____1179"/>
      <sheetName val="[수목일위.XLS][수목일위.XLS]el_____1180"/>
      <sheetName val="[수목일위.XLS][수목일위.XLS]el_____1181"/>
      <sheetName val="[수목일위.XLS][수목일위.XLS]el_____1176"/>
      <sheetName val="[수목일위.XLS][수목일위.XLS]el_____1177"/>
      <sheetName val="[수목일위.XLS][수목일위.XLS]el_____1188"/>
      <sheetName val="[수목일위.XLS][수목일위.XLS]el_____1189"/>
      <sheetName val="[수목일위.XLS][수목일위.XLS]el_____1182"/>
      <sheetName val="[수목일위.XLS][수목일위.XLS]el_____1183"/>
      <sheetName val="[수목일위.XLS][수목일위.XLS]el_____1184"/>
      <sheetName val="[수목일위.XLS][수목일위.XLS]el_____1185"/>
      <sheetName val="[수목일위.XLS][수목일위.XLS]el_____1186"/>
      <sheetName val="[수목일위.XLS][수목일위.XLS]el_____1187"/>
      <sheetName val="[수목일위.XLS][수목일위.XLS]el_____1192"/>
      <sheetName val="[수목일위.XLS][수목일위.XLS]el_____1193"/>
      <sheetName val="[수목일위.XLS][수목일위.XLS]el_____1190"/>
      <sheetName val="[수목일위.XLS][수목일위.XLS]el_____1191"/>
      <sheetName val="[수목일위.XLS][수목일위.XLS]el_____1194"/>
      <sheetName val="[수목일위.XLS][수목일위.XLS]el_____1195"/>
      <sheetName val="[수목일위.XLS][수목일위.XLS]el_____1198"/>
      <sheetName val="[수목일위.XLS][수목일위.XLS]el_____1199"/>
      <sheetName val="[수목일위.XLS][수목일위.XLS]el_____1196"/>
      <sheetName val="[수목일위.XLS][수목일위.XLS]el_____1197"/>
      <sheetName val="[수목일위.XLS][수목일위.XLS]el_____1202"/>
      <sheetName val="[수목일위.XLS][수목일위.XLS]el_____1203"/>
      <sheetName val="[수목일위.XLS][수목일위.XLS]el_____1200"/>
      <sheetName val="[수목일위.XLS][수목일위.XLS]el_____1201"/>
      <sheetName val="[수목일위.XLS][수목일위.XLS]el_____1214"/>
      <sheetName val="[수목일위.XLS][수목일위.XLS]el_____1215"/>
      <sheetName val="[수목일위.XLS][수목일위.XLS]el_____1208"/>
      <sheetName val="[수목일위.XLS][수목일위.XLS]el_____1209"/>
      <sheetName val="[수목일위.XLS][수목일위.XLS]el_____1204"/>
      <sheetName val="[수목일위.XLS][수목일위.XLS]el_____1205"/>
      <sheetName val="[수목일위.XLS][수목일위.XLS]el_____1206"/>
      <sheetName val="[수목일위.XLS][수목일위.XLS]el_____1207"/>
      <sheetName val="[수목일위.XLS][수목일위.XLS]el_____1210"/>
      <sheetName val="[수목일위.XLS][수목일위.XLS]el_____1211"/>
      <sheetName val="[수목일위.XLS][수목일위.XLS]el_____1212"/>
      <sheetName val="[수목일위.XLS][수목일위.XLS]el_____1213"/>
      <sheetName val="[수목일위.XLS][수목일위.XLS]el_____1232"/>
      <sheetName val="[수목일위.XLS][수목일위.XLS]el_____1233"/>
      <sheetName val="[수목일위.XLS][수목일위.XLS]el_____1230"/>
      <sheetName val="[수목일위.XLS][수목일위.XLS]el_____1231"/>
      <sheetName val="[수목일위.XLS][수목일위.XLS]el_____1216"/>
      <sheetName val="[수목일위.XLS][수목일위.XLS]el_____1217"/>
      <sheetName val="[수목일위.XLS][수목일위.XLS]el_____1218"/>
      <sheetName val="[수목일위.XLS][수목일위.XLS]el_____1219"/>
      <sheetName val="[수목일위.XLS][수목일위.XLS]el_____1220"/>
      <sheetName val="[수목일위.XLS][수목일위.XLS]el_____1221"/>
      <sheetName val="[수목일위.XLS][수목일위.XLS]el_____1222"/>
      <sheetName val="[수목일위.XLS][수목일위.XLS]el_____1223"/>
      <sheetName val="[수목일위.XLS][수목일위.XLS]el_____1224"/>
      <sheetName val="[수목일위.XLS][수목일위.XLS]el_____1225"/>
      <sheetName val="[수목일위.XLS][수목일위.XLS]el_____1226"/>
      <sheetName val="[수목일위.XLS][수목일위.XLS]el_____1227"/>
      <sheetName val="[수목일위.XLS][수목일위.XLS]el_____1228"/>
      <sheetName val="[수목일위.XLS][수목일위.XLS]el_____1229"/>
      <sheetName val="[수목일위.XLS][수목일위.XLS]el_____1236"/>
      <sheetName val="[수목일위.XLS][수목일위.XLS]el_____1237"/>
      <sheetName val="[수목일위.XLS][수목일위.XLS]el_____1234"/>
      <sheetName val="[수목일위.XLS][수목일위.XLS]el_____1235"/>
      <sheetName val="[수목일위.XLS][수목일위.XLS]el_____1238"/>
      <sheetName val="[수목일위.XLS][수목일위.XLS]el_____1239"/>
      <sheetName val="[수목일위.XLS][수목일위.XLS]el_____1242"/>
      <sheetName val="[수목일위.XLS][수목일위.XLS]el_____1243"/>
      <sheetName val="[수목일위.XLS][수목일위.XLS]el_____1240"/>
      <sheetName val="[수목일위.XLS][수목일위.XLS]el_____1241"/>
      <sheetName val="[수목일위.XLS][수목일위.XLS]el_____1244"/>
      <sheetName val="[수목일위.XLS][수목일위.XLS]el_____1245"/>
      <sheetName val="[수목일위.XLS][수목일위.XLS]el_____1248"/>
      <sheetName val="[수목일위.XLS][수목일위.XLS]el_____1249"/>
      <sheetName val="[수목일위.XLS][수목일위.XLS]el_____1246"/>
      <sheetName val="[수목일위.XLS][수목일위.XLS]el_____1247"/>
      <sheetName val="[수목일위.XLS][수목일위.XLS]el_____1252"/>
      <sheetName val="[수목일위.XLS][수목일위.XLS]el_____1253"/>
      <sheetName val="[수목일위.XLS][수목일위.XLS]el_____1250"/>
      <sheetName val="[수목일위.XLS][수목일위.XLS]el_____1251"/>
      <sheetName val="[수목일위.XLS][수목일위.XLS]el_____1254"/>
      <sheetName val="[수목일위.XLS][수목일위.XLS]el_____1255"/>
      <sheetName val="[수목일위.XLS][수목일위.XLS]el_____1276"/>
      <sheetName val="[수목일위.XLS][수목일위.XLS]el_____1277"/>
      <sheetName val="[수목일위.XLS][수목일위.XLS]el_____1270"/>
      <sheetName val="[수목일위.XLS][수목일위.XLS]el_____1271"/>
      <sheetName val="[수목일위.XLS][수목일위.XLS]el_____1266"/>
      <sheetName val="[수목일위.XLS][수목일위.XLS]el_____1267"/>
      <sheetName val="[수목일위.XLS][수목일위.XLS]el_____1258"/>
      <sheetName val="[수목일위.XLS][수목일위.XLS]el_____1259"/>
      <sheetName val="[수목일위.XLS][수목일위.XLS]el_____1256"/>
      <sheetName val="[수목일위.XLS][수목일위.XLS]el_____1257"/>
      <sheetName val="1-_x0000__x0000_쀀"/>
      <sheetName val="[수목일위.XLS][수목일위.XLS]el_____1260"/>
      <sheetName val="[수목일위.XLS][수목일위.XLS]el_____1261"/>
      <sheetName val="[수목일위.XLS][수목일위.XLS]el_____1268"/>
      <sheetName val="[수목일위.XLS][수목일위.XLS]el_____1269"/>
      <sheetName val="[수목일위.XLS][수목일위.XLS]el_____1264"/>
      <sheetName val="[수목일위.XLS][수목일위.XLS]el_____1265"/>
      <sheetName val="[수목일위.XLS][수목일위.XLS]el_____1262"/>
      <sheetName val="[수목일위.XLS][수목일위.XLS]el_____1263"/>
      <sheetName val="[수목일위.XLS][수목일위.XLS]el_____1272"/>
      <sheetName val="[수목일위.XLS][수목일위.XLS]el_____1273"/>
      <sheetName val="[수목일위.XLS][수목일위.XLS]el_____1274"/>
      <sheetName val="[수목일위.XLS][수목일위.XLS]el_____1275"/>
      <sheetName val="[수목일위.XLS][수목일위.XLS]el_____1278"/>
      <sheetName val="[수목일위.XLS][수목일위.XLS]el_____1279"/>
      <sheetName val="[수목일위.XLS][수목일위.XLS]el_____1280"/>
      <sheetName val="[수목일위.XLS][수목일위.XLS]el_____1281"/>
      <sheetName val="[수목일위.XLS][수목일위.XLS]el_____1282"/>
      <sheetName val="[수목일위.XLS][수목일위.XLS]el_____1283"/>
      <sheetName val="[수목일위.XLS][수목일위.XLS]el_____1284"/>
      <sheetName val="[수목일위.XLS][수목일위.XLS]el_____1285"/>
      <sheetName val="[수목일위.XLS][수목일위.XLS]el_____1288"/>
      <sheetName val="[수목일위.XLS][수목일위.XLS]el_____1289"/>
      <sheetName val="[수목일위.XLS][수목일위.XLS]el_____1290"/>
      <sheetName val="[수목일위.XLS][수목일위.XLS]el_____1291"/>
      <sheetName val="[수목일위.XLS][수목일위.XLS]el_____1286"/>
      <sheetName val="[수목일위.XLS][수목일위.XLS]el_____1287"/>
      <sheetName val="[수목일위.XLS][수목일위.XLS]el_____1294"/>
      <sheetName val="[수목일위.XLS][수목일위.XLS]el_____1295"/>
      <sheetName val="[수목일위.XLS][수목일위.XLS]el_____1292"/>
      <sheetName val="[수목일위.XLS][수목일위.XLS]el_____1293"/>
      <sheetName val="[수목일위.XLS][수목일위.XLS]el_____1300"/>
      <sheetName val="[수목일위.XLS][수목일위.XLS]el_____1301"/>
      <sheetName val="[수목일위.XLS][수목일위.XLS]el_____1298"/>
      <sheetName val="[수목일위.XLS][수목일위.XLS]el_____1299"/>
      <sheetName val="[수목일위.XLS][수목일위.XLS]el_____1296"/>
      <sheetName val="[수목일위.XLS][수목일위.XLS]el_____1297"/>
      <sheetName val="[수목일위.XLS][수목일위.XLS]el_____1304"/>
      <sheetName val="[수목일위.XLS][수목일위.XLS]el_____1305"/>
      <sheetName val="[수목일위.XLS][수목일위.XLS]el_____1302"/>
      <sheetName val="[수목일위.XLS][수목일위.XLS]el_____1303"/>
      <sheetName val="[수목일위.XLS][수목일위.XLS]el_____1334"/>
      <sheetName val="[수목일위.XLS][수목일위.XLS]el_____1335"/>
      <sheetName val="[수목일위.XLS][수목일위.XLS]el_____1336"/>
      <sheetName val="[수목일위.XLS][수목일위.XLS]el_____1337"/>
      <sheetName val="[수목일위.XLS][수목일위.XLS]el_____1316"/>
      <sheetName val="[수목일위.XLS][수목일위.XLS]el_____1317"/>
      <sheetName val="[수목일위.XLS][수목일위.XLS]el_____1306"/>
      <sheetName val="[수목일위.XLS][수목일위.XLS]el_____1307"/>
      <sheetName val="[수목일위.XLS][수목일위.XLS]el_____1308"/>
      <sheetName val="[수목일위.XLS][수목일위.XLS]el_____1309"/>
      <sheetName val="[수목일위.XLS][수목일위.XLS]el_____1310"/>
      <sheetName val="[수목일위.XLS][수목일위.XLS]el_____1311"/>
      <sheetName val="[수목일위.XLS][수목일위.XLS]el_____1312"/>
      <sheetName val="[수목일위.XLS][수목일위.XLS]el_____1313"/>
      <sheetName val="[수목일위.XLS][수목일위.XLS]el_____1314"/>
      <sheetName val="[수목일위.XLS][수목일위.XLS]el_____1315"/>
      <sheetName val="[수목일위.XLS][수목일위.XLS]el_____1332"/>
      <sheetName val="[수목일위.XLS][수목일위.XLS]el_____1333"/>
      <sheetName val="[수목일위.XLS][수목일위.XLS]el_____1322"/>
      <sheetName val="[수목일위.XLS][수목일위.XLS]el_____1323"/>
      <sheetName val="[수목일위.XLS][수목일위.XLS]el_____1320"/>
      <sheetName val="[수목일위.XLS][수목일위.XLS]el_____1321"/>
      <sheetName val="[수목일위.XLS][수목일위.XLS]el_____1318"/>
      <sheetName val="[수목일위.XLS][수목일위.XLS]el_____1319"/>
      <sheetName val="[수목일위.XLS][수목일위.XLS]el_____1324"/>
      <sheetName val="[수목일위.XLS][수목일위.XLS]el_____1325"/>
      <sheetName val="[수목일위.XLS][수목일위.XLS]el_____1326"/>
      <sheetName val="[수목일위.XLS][수목일위.XLS]el_____1327"/>
      <sheetName val="[수목일위.XLS][수목일위.XLS]el_____1328"/>
      <sheetName val="[수목일위.XLS][수목일위.XLS]el_____1329"/>
      <sheetName val="[수목일위.XLS][수목일위.XLS]el_____1330"/>
      <sheetName val="[수목일위.XLS][수목일위.XLS]el_____1331"/>
      <sheetName val="[수목일위.XLS][수목일위.XLS]el_____1348"/>
      <sheetName val="[수목일위.XLS][수목일위.XLS]el_____1349"/>
      <sheetName val="[수목일위.XLS][수목일위.XLS]el_____1338"/>
      <sheetName val="[수목일위.XLS][수목일위.XLS]el_____1339"/>
      <sheetName val="[수목일위.XLS][수목일위.XLS]el_____1340"/>
      <sheetName val="[수목일위.XLS][수목일위.XLS]el_____1341"/>
      <sheetName val="[수목일위.XLS][수목일위.XLS]el_____1342"/>
      <sheetName val="[수목일위.XLS][수목일위.XLS]el_____1343"/>
      <sheetName val="[수목일위.XLS][수목일위.XLS]el_____1344"/>
      <sheetName val="[수목일위.XLS][수목일위.XLS]el_____1345"/>
      <sheetName val="[수목일위.XLS][수목일위.XLS]el_____1346"/>
      <sheetName val="[수목일위.XLS][수목일위.XLS]el_____1347"/>
      <sheetName val="[수목일위.XLS][수목일위.XLS]el_____1350"/>
      <sheetName val="[수목일위.XLS][수목일위.XLS]el_____1351"/>
      <sheetName val="[수목일위.XLS][수목일위.XLS]el_____1352"/>
      <sheetName val="[수목일위.XLS][수목일위.XLS]el_____1353"/>
      <sheetName val="[수목일위.XLS][수목일위.XLS]el_____1358"/>
      <sheetName val="[수목일위.XLS][수목일위.XLS]el_____1359"/>
      <sheetName val="[수목일위.XLS][수목일위.XLS]el_____1364"/>
      <sheetName val="[수목일위.XLS][수목일위.XLS]el_____1365"/>
      <sheetName val="[수목일위.XLS][수목일위.XLS]el_____1354"/>
      <sheetName val="[수목일위.XLS][수목일위.XLS]el_____1355"/>
      <sheetName val="[수목일위.XLS][수목일위.XLS]el_____1356"/>
      <sheetName val="[수목일위.XLS][수목일위.XLS]el_____1357"/>
      <sheetName val="[수목일위.XLS][수목일위.XLS]el_____1360"/>
      <sheetName val="[수목일위.XLS][수목일위.XLS]el_____1361"/>
      <sheetName val="[수목일위.XLS][수목일위.XLS]el_____1362"/>
      <sheetName val="[수목일위.XLS][수목일위.XLS]el_____1363"/>
      <sheetName val="[수목일위.XLS][수목일위.XLS]el_____1368"/>
      <sheetName val="[수목일위.XLS][수목일위.XLS]el_____1369"/>
      <sheetName val="[수목일위.XLS][수목일위.XLS]el_____1366"/>
      <sheetName val="[수목일위.XLS][수목일위.XLS]el_____1367"/>
      <sheetName val="[수목일위.XLS][수목일위.XLS]el_____1374"/>
      <sheetName val="[수목일위.XLS][수목일위.XLS]el_____1375"/>
      <sheetName val="[수목일위.XLS][수목일위.XLS]el_____1370"/>
      <sheetName val="[수목일위.XLS][수목일위.XLS]el_____1371"/>
      <sheetName val="[수목일위.XLS][수목일위.XLS]el_____1372"/>
      <sheetName val="[수목일위.XLS][수목일위.XLS]el_____1373"/>
      <sheetName val="[수목일위.XLS][수목일위.XLS]el_____1376"/>
      <sheetName val="[수목일위.XLS][수목일위.XLS]el_____1377"/>
      <sheetName val="[수목일위.XLS][수목일위.XLS]el_____1384"/>
      <sheetName val="[수목일위.XLS][수목일위.XLS]el_____1385"/>
      <sheetName val="[수목일위.XLS][수목일위.XLS]el_____1382"/>
      <sheetName val="[수목일위.XLS][수목일위.XLS]el_____1383"/>
      <sheetName val="[수목일위.XLS][수목일위.XLS]el_____1380"/>
      <sheetName val="[수목일위.XLS][수목일위.XLS]el_____1381"/>
      <sheetName val="[수목일위.XLS][수목일위.XLS]el_____1378"/>
      <sheetName val="[수목일위.XLS][수목일위.XLS]el_____1379"/>
      <sheetName val="[수목일위.XLS][수목일위.XLS]el_____1398"/>
      <sheetName val="[수목일위.XLS][수목일위.XLS]el_____1399"/>
      <sheetName val="[수목일위.XLS][수목일위.XLS]el_____1394"/>
      <sheetName val="[수목일위.XLS][수목일위.XLS]el_____1395"/>
      <sheetName val="[수목일위.XLS][수목일위.XLS]el_____1386"/>
      <sheetName val="[수목일위.XLS][수목일위.XLS]el_____1387"/>
      <sheetName val="[수목일위.XLS][수목일위.XLS]el_____1388"/>
      <sheetName val="[수목일위.XLS][수목일위.XLS]el_____1389"/>
      <sheetName val="[수목일위.XLS][수목일위.XLS]el_____1390"/>
      <sheetName val="[수목일위.XLS][수목일위.XLS]el_____1391"/>
      <sheetName val="[수목일위.XLS][수목일위.XLS]el_____1396"/>
      <sheetName val="[수목일위.XLS][수목일위.XLS]el_____1397"/>
      <sheetName val="[수목일위.XLS][수목일위.XLS]el_____1392"/>
      <sheetName val="[수목일위.XLS][수목일위.XLS]el_____1393"/>
      <sheetName val="[수목일위.XLS][수목일위.XLS]el_____1406"/>
      <sheetName val="[수목일위.XLS][수목일위.XLS]el_____1407"/>
      <sheetName val="[수목일위.XLS][수목일위.XLS]el_____1402"/>
      <sheetName val="[수목일위.XLS][수목일위.XLS]el_____1403"/>
      <sheetName val="[수목일위.XLS][수목일위.XLS]el_____1400"/>
      <sheetName val="[수목일위.XLS][수목일위.XLS]el_____1401"/>
      <sheetName val="[수목일위.XLS][수목일위.XLS]el_____1404"/>
      <sheetName val="[수목일위.XLS][수목일위.XLS]el_____1405"/>
      <sheetName val="[수목일위.XLS][수목일위.XLS]el_____1454"/>
      <sheetName val="[수목일위.XLS][수목일위.XLS]el_____1455"/>
      <sheetName val="[수목일위.XLS][수목일위.XLS]el_____1430"/>
      <sheetName val="[수목일위.XLS][수목일위.XLS]el_____1431"/>
      <sheetName val="[수목일위.XLS][수목일위.XLS]el_____1418"/>
      <sheetName val="[수목일위.XLS][수목일위.XLS]el_____1419"/>
      <sheetName val="[수목일위.XLS][수목일위.XLS]el_____1414"/>
      <sheetName val="[수목일위.XLS][수목일위.XLS]el_____1415"/>
      <sheetName val="[수목일위.XLS][수목일위.XLS]el_____1408"/>
      <sheetName val="[수목일위.XLS][수목일위.XLS]el_____1409"/>
      <sheetName val="[수목일위.XLS][수목일위.XLS]el_____1410"/>
      <sheetName val="[수목일위.XLS][수목일위.XLS]el_____1411"/>
      <sheetName val="[수목일위.XLS][수목일위.XLS]el_____1412"/>
      <sheetName val="[수목일위.XLS][수목일위.XLS]el_____1413"/>
      <sheetName val="[수목일위.XLS][수목일위.XLS]el_____1416"/>
      <sheetName val="[수목일위.XLS][수목일위.XLS]el_____1417"/>
      <sheetName val="[수목일위.XLS][수목일위.XLS]el_____1422"/>
      <sheetName val="[수목일위.XLS][수목일위.XLS]el_____1423"/>
      <sheetName val="[수목일위.XLS][수목일위.XLS]el_____1424"/>
      <sheetName val="[수목일위.XLS][수목일위.XLS]el_____1425"/>
      <sheetName val="[수목일위.XLS][수목일위.XLS]el_____1420"/>
      <sheetName val="[수목일위.XLS][수목일위.XLS]el_____1421"/>
      <sheetName val="[수목일위.XLS][수목일위.XLS]el_____1426"/>
      <sheetName val="[수목일위.XLS][수목일위.XLS]el_____1427"/>
      <sheetName val="[수목일위.XLS][수목일위.XLS]el_____1428"/>
      <sheetName val="[수목일위.XLS][수목일위.XLS]el_____1429"/>
      <sheetName val="[수목일위.XLS][수목일위.XLS]el_____1438"/>
      <sheetName val="[수목일위.XLS][수목일위.XLS]el_____1439"/>
      <sheetName val="[수목일위.XLS][수목일위.XLS]el_____1432"/>
      <sheetName val="[수목일위.XLS][수목일위.XLS]el_____1433"/>
      <sheetName val="[수목일위.XLS][수목일위.XLS]el_____1434"/>
      <sheetName val="[수목일위.XLS][수목일위.XLS]el_____1435"/>
      <sheetName val="[수목일위.XLS][수목일위.XLS]el_____1436"/>
      <sheetName val="[수목일위.XLS][수목일위.XLS]el_____1437"/>
      <sheetName val="[수목일위.XLS][수목일위.XLS]el_____1440"/>
      <sheetName val="[수목일위.XLS][수목일위.XLS]el_____1441"/>
      <sheetName val="[수목일위.XLS][수목일위.XLS]el_____1446"/>
      <sheetName val="[수목일위.XLS][수목일위.XLS]el_____1447"/>
      <sheetName val="[수목일위.XLS][수목일위.XLS]el_____1442"/>
      <sheetName val="[수목일위.XLS][수목일위.XLS]el_____1443"/>
      <sheetName val="[수목일위.XLS][수목일위.XLS]el_____1444"/>
      <sheetName val="[수목일위.XLS][수목일위.XLS]el_____1445"/>
      <sheetName val="[수목일위.XLS][수목일위.XLS]el_____1450"/>
      <sheetName val="[수목일위.XLS][수목일위.XLS]el_____1451"/>
      <sheetName val="[수목일위.XLS][수목일위.XLS]el_____1448"/>
      <sheetName val="[수목일위.XLS][수목일위.XLS]el_____1449"/>
      <sheetName val="[수목일위.XLS][수목일위.XLS]el_____1452"/>
      <sheetName val="[수목일위.XLS][수목일위.XLS]el_____1453"/>
      <sheetName val="[수목일위.XLS][수목일위.XLS]el_____1460"/>
      <sheetName val="[수목일위.XLS][수목일위.XLS]el_____1461"/>
      <sheetName val="[수목일위.XLS][수목일위.XLS]el_____1456"/>
      <sheetName val="[수목일위.XLS][수목일위.XLS]el_____1457"/>
      <sheetName val="[수목일위.XLS][수목일위.XLS]el_____1458"/>
      <sheetName val="[수목일위.XLS][수목일위.XLS]el_____1459"/>
      <sheetName val="[수목일위.XLS][수목일위.XLS]el_____1472"/>
      <sheetName val="[수목일위.XLS][수목일위.XLS]el_____1473"/>
      <sheetName val="[수목일위.XLS][수목일위.XLS]el_____1468"/>
      <sheetName val="[수목일위.XLS][수목일위.XLS]el_____1469"/>
      <sheetName val="[수목일위.XLS][수목일위.XLS]el_____1470"/>
      <sheetName val="[수목일위.XLS][수목일위.XLS]el_____1471"/>
      <sheetName val="[수목일위.XLS][수목일위.XLS]el_____1462"/>
      <sheetName val="[수목일위.XLS][수목일위.XLS]el_____1463"/>
      <sheetName val="[수목일위.XLS][수목일위.XLS]el_____1464"/>
      <sheetName val="[수목일위.XLS][수목일위.XLS]el_____1465"/>
      <sheetName val="[수목일위.XLS][수목일위.XLS]el_____1466"/>
      <sheetName val="[수목일위.XLS][수목일위.XLS]el_____1467"/>
      <sheetName val="[수목일위.XLS][수목일위.XLS]el_____1474"/>
      <sheetName val="[수목일위.XLS][수목일위.XLS]el_____1475"/>
      <sheetName val="[수목일위.XLS][수목일위.XLS]el_____1478"/>
      <sheetName val="[수목일위.XLS][수목일위.XLS]el_____1479"/>
      <sheetName val="제36-40호표"/>
      <sheetName val="LEGEND"/>
      <sheetName val="맨홀_x0000__x0000_ㅐ_x0000_"/>
      <sheetName val="시점교蠀"/>
      <sheetName val="[수목일위.XLS][수목일위.XLS]el__계서_수__8"/>
      <sheetName val="[수목일위.XLS][수목일위.XLS]el__계서_수__9"/>
      <sheetName val="[수목일위.XLS][수목일위.XLS]el__계서_수__2"/>
      <sheetName val="[수목일위.XLS][수목일위.XLS]el__계서_수__3"/>
      <sheetName val="[수목일위.XLS][수목일위.XLS]el__계서_수__4"/>
      <sheetName val="[수목일위.XLS][수목일위.XLS]el__계서_수__5"/>
      <sheetName val="[수목일위.XLS][수목일위.XLS]el__계서_수__6"/>
      <sheetName val="[수목일위.XLS][수목일위.XLS]el__계서_수__7"/>
      <sheetName val="[수목일위.XLS][수목일위.XLS]el__계서__102"/>
      <sheetName val="[수목일위.XLS][수목일위.XLS]el__계서__103"/>
      <sheetName val="[수목일위.XLS][수목일위.XLS]el__계서_수_68"/>
      <sheetName val="[수목일위.XLS][수목일위.XLS]el__계서_수_69"/>
      <sheetName val="[수목일위.XLS][수목일위.XLS]el__계서_수_60"/>
      <sheetName val="[수목일위.XLS][수목일위.XLS]el__계서_수_61"/>
      <sheetName val="[수목일위.XLS][수목일위.XLS]el__계서_수_80"/>
      <sheetName val="[수목일위.XLS][수목일위.XLS]el__계서_수_81"/>
      <sheetName val="[수목일위.XLS][수목일위.XLS]el__계서_수_62"/>
      <sheetName val="[수목일위.XLS][수목일위.XLS]el__계서_수_63"/>
      <sheetName val="[수목일위.XLS][수목일위.XLS]el__계서_수_64"/>
      <sheetName val="[수목일위.XLS][수목일위.XLS]el__계서_수_65"/>
      <sheetName val="[수목일위.XLS][수목일위.XLS]el__계서_수_66"/>
      <sheetName val="[수목일위.XLS][수목일위.XLS]el__계서_수_67"/>
      <sheetName val="[수목일위.XLS][수목일위.XLS]el__계서_수_78"/>
      <sheetName val="[수목일위.XLS][수목일위.XLS]el__계서_수_79"/>
      <sheetName val="[수목일위.XLS][수목일위.XLS]el__계서_수_70"/>
      <sheetName val="[수목일위.XLS][수목일위.XLS]el__계서_수_71"/>
      <sheetName val="[수목일위.XLS][수목일위.XLS]el__계서_수_72"/>
      <sheetName val="[수목일위.XLS][수목일위.XLS]el__계서_수_73"/>
      <sheetName val="[수목일위.XLS][수목일위.XLS]el__계서_수_74"/>
      <sheetName val="[수목일위.XLS][수목일위.XLS]el__계서_수_75"/>
      <sheetName val="[수목일위.XLS][수목일위.XLS]el__계서_수_76"/>
      <sheetName val="[수목일위.XLS][수목일위.XLS]el__계서_수_77"/>
      <sheetName val="[수목일위.XLS][수목일위.XLS]el__계서_수_82"/>
      <sheetName val="[수목일위.XLS][수목일위.XLS]el__계서_수_83"/>
      <sheetName val="[수목일위.XLS][수목일위.XLS]el__계서_수_86"/>
      <sheetName val="[수목일위.XLS][수목일위.XLS]el__계서_수_87"/>
      <sheetName val="[수목일위.XLS][수목일위.XLS]el__계서_수_84"/>
      <sheetName val="[수목일위.XLS][수목일위.XLS]el__계서_수_85"/>
      <sheetName val="[수목일위.XLS][수목일위.XLS]el__계서_수_88"/>
      <sheetName val="[수목일위.XLS][수목일위.XLS]el__계서_수_89"/>
      <sheetName val="[수목일위.XLS][수목일위.XLS]el__계서_수_90"/>
      <sheetName val="[수목일위.XLS][수목일위.XLS]el__계서_수_91"/>
      <sheetName val="[수목일위.XLS][수목일위.XLS]el__계서_수_96"/>
      <sheetName val="[수목일위.XLS][수목일위.XLS]el__계서_수_97"/>
      <sheetName val="[수목일위.XLS][수목일위.XLS]el__계서_수_92"/>
      <sheetName val="[수목일위.XLS][수목일위.XLS]el__계서_수_93"/>
      <sheetName val="[수목일위.XLS][수목일위.XLS]el__계서_수_98"/>
      <sheetName val="[수목일위.XLS][수목일위.XLS]el__계서_수_99"/>
      <sheetName val="[수목일위.XLS][수목일위.XLS]el__계서_수_94"/>
      <sheetName val="[수목일위.XLS][수목일위.XLS]el__계서_수_95"/>
      <sheetName val="[수목일위.XLS][수목일위.XLS]el__계서__100"/>
      <sheetName val="[수목일위.XLS][수목일위.XLS]el__계서__101"/>
      <sheetName val="[수목일위.XLS][수목일위.XLS]el__계서__104"/>
      <sheetName val="[수목일위.XLS][수목일위.XLS]el__계서__105"/>
      <sheetName val="건축공사실행"/>
      <sheetName val="[수목일위.XLS]el\설계서_x0000__x0000_Ǌ_x0000_ⵀ댬Ǌ_x0000_Ā"/>
      <sheetName val="[수목일위.XLS]el\설계서_x0000__x0000_ȇ_x0000_ⰰ⥒ȇ_x0000_Ā"/>
      <sheetName val="[수목일위.XLS]el\설계서_x0000__x0000_Ā_x0000__x0005__x0000__x0000__x0000_ꉐ"/>
      <sheetName val="[수목일위.XLS][수목일위.XLS]el_____1476"/>
      <sheetName val="[수목일위.XLS][수목일위.XLS]el_____1477"/>
      <sheetName val="[수목일위.XLS][수목일위.XLS]el_____1480"/>
      <sheetName val="[수목일위.XLS][수목일위.XLS]el_____1481"/>
      <sheetName val="[수목일위.XLS][수목일위.XLS]el_____1482"/>
      <sheetName val="[수목일위.XLS][수목일위.XLS]el_____1483"/>
      <sheetName val="[수목일위.XLS][수목일위.XLS]el_____1484"/>
      <sheetName val="[수목일위.XLS][수목일위.XLS]el_____1485"/>
      <sheetName val="[수목일위.XLS][수목일위.XLS]el_____1486"/>
      <sheetName val="[수목일위.XLS][수목일위.XLS]el_____1487"/>
      <sheetName val="[수목일위.XLS][수목일위.XLS]el_____1502"/>
      <sheetName val="[수목일위.XLS][수목일위.XLS]el_____1503"/>
      <sheetName val="[수목일위.XLS][수목일위.XLS]el_____1488"/>
      <sheetName val="[수목일위.XLS][수목일위.XLS]el_____1489"/>
      <sheetName val="[수목일위.XLS][수목일위.XLS]el_____1490"/>
      <sheetName val="[수목일위.XLS][수목일위.XLS]el_____1491"/>
      <sheetName val="[수목일위.XLS][수목일위.XLS]el_____1492"/>
      <sheetName val="[수목일위.XLS][수목일위.XLS]el_____1493"/>
      <sheetName val="[수목일위.XLS][수목일위.XLS]el_____1494"/>
      <sheetName val="[수목일위.XLS][수목일위.XLS]el_____1495"/>
      <sheetName val="[수목일위.XLS][수목일위.XLS]el_____1496"/>
      <sheetName val="[수목일위.XLS][수목일위.XLS]el_____1497"/>
      <sheetName val="[수목일위.XLS][수목일위.XLS]el_____1506"/>
      <sheetName val="[수목일위.XLS][수목일위.XLS]el_____1507"/>
      <sheetName val="[수목일위.XLS][수목일위.XLS]el_____1498"/>
      <sheetName val="[수목일위.XLS][수목일위.XLS]el_____1499"/>
      <sheetName val="[수목일위.XLS][수목일위.XLS]el_____1500"/>
      <sheetName val="[수목일위.XLS][수목일위.XLS]el_____1501"/>
      <sheetName val="[수목일위.XLS][수목일위.XLS]el_____1504"/>
      <sheetName val="[수목일위.XLS][수목일위.XLS]el_____1505"/>
      <sheetName val="[수목일위.XLS][수목일위.XLS]el_____1508"/>
      <sheetName val="[수목일위.XLS][수목일위.XLS]el_____1509"/>
      <sheetName val="[수목일위.XLS][수목일위.XLS]el_____1518"/>
      <sheetName val="[수목일위.XLS][수목일위.XLS]el_____1519"/>
      <sheetName val="[수목일위.XLS][수목일위.XLS]el_____1510"/>
      <sheetName val="[수목일위.XLS][수목일위.XLS]el_____1511"/>
      <sheetName val="[수목일위.XLS][수목일위.XLS]el_____1514"/>
      <sheetName val="[수목일위.XLS][수목일위.XLS]el_____1515"/>
      <sheetName val="[수목일위.XLS][수목일위.XLS]el_____1512"/>
      <sheetName val="[수목일위.XLS][수목일위.XLS]el_____1513"/>
      <sheetName val="[수목일위.XLS][수목일위.XLS]el_____1516"/>
      <sheetName val="[수목일위.XLS][수목일위.XLS]el_____1517"/>
      <sheetName val="[수목일위.XLS][수목일위.XLS]el_____1520"/>
      <sheetName val="[수목일위.XLS][수목일위.XLS]el_____1521"/>
      <sheetName val="[수목일위.XLS][수목일위.XLS]el_____1522"/>
      <sheetName val="[수목일위.XLS][수목일위.XLS]el_____1523"/>
      <sheetName val="[수목일위.XLS][수목일위.XLS]el_____1524"/>
      <sheetName val="[수목일위.XLS][수목일위.XLS]el_____1525"/>
      <sheetName val="[수목일위.XLS][수목일위.XLS]el_____1526"/>
      <sheetName val="[수목일위.XLS][수목일위.XLS]el_____1527"/>
      <sheetName val="[수목일위.XLS][수목일위.XLS]el_____1532"/>
      <sheetName val="[수목일위.XLS][수목일위.XLS]el_____1533"/>
      <sheetName val="[수목일위.XLS][수목일위.XLS]el_____1536"/>
      <sheetName val="[수목일위.XLS][수목일위.XLS]el_____1537"/>
      <sheetName val="[수목일위.XLS][수목일위.XLS]el_____1534"/>
      <sheetName val="[수목일위.XLS][수목일위.XLS]el_____1535"/>
      <sheetName val="[수목일위.XLS][수목일위.XLS]el_____1542"/>
      <sheetName val="[수목일위.XLS][수목일위.XLS]el_____1543"/>
      <sheetName val="[수목일위.XLS][수목일위.XLS]el_____1540"/>
      <sheetName val="[수목일위.XLS][수목일위.XLS]el_____1541"/>
      <sheetName val="[수목일위.XLS]el\설계서\수乍Nᤐ㾰_x0000__x0000__x0000_"/>
      <sheetName val="아파트_내ԯ"/>
      <sheetName val="면적표-D7"/>
      <sheetName val="기구저㑾"/>
      <sheetName val="기구㠀ẁ"/>
      <sheetName val="기구蠀㮄"/>
      <sheetName val="기구ࠀ⢄"/>
      <sheetName val="기구︀퇕"/>
      <sheetName val="기구ử"/>
      <sheetName val="기구꜀릵"/>
      <sheetName val="[수목일위.XLS][수목일위.XLS]el_____1538"/>
      <sheetName val="[수목일위.XLS][수목일위.XLS]el_____1539"/>
      <sheetName val="[수목일위.XLS][수목일위.XLS]el_____1858"/>
      <sheetName val="[수목일위.XLS][수목일위.XLS]el_____1859"/>
      <sheetName val="[수목일위.XLS][수목일위.XLS]el_____1544"/>
      <sheetName val="[수목일위.XLS][수목일위.XLS]el_____1545"/>
      <sheetName val="[수목일위.XLS][수목일위.XLS]el_____1862"/>
      <sheetName val="[수목일위.XLS][수목일위.XLS]el_____1863"/>
      <sheetName val="[수목일위.XLS][수목일위.XLS]el_____1854"/>
      <sheetName val="[수목일위.XLS][수목일위.XLS]el_____1855"/>
      <sheetName val="[수목일위.XLS][수목일위.XLS]el_____1852"/>
      <sheetName val="[수목일위.XLS][수목일위.XLS]el_____1853"/>
      <sheetName val="토지비준표"/>
      <sheetName val="기타요인"/>
      <sheetName val="토지산출근거-평가"/>
      <sheetName val="비교표준지"/>
      <sheetName val="시점수정"/>
      <sheetName val="[수목일위.XLS]el\설계서›_x0000__x0000__x0000__x0000_幜;_x0006_"/>
      <sheetName val="경  비 "/>
      <sheetName val="[수목일위.XLS]el\설계서\_x0000__x0000_Ԁ_x0000_쀀欺_x0017__x0000_"/>
      <sheetName val="콘센트신설"/>
      <sheetName val="단지정보"/>
      <sheetName val="[수목일위.XLS]el\설계서\수목일_x0000__x0000_Ā_x0000__x0005_"/>
      <sheetName val="설계변경橂⾷_x0005__x0000_"/>
      <sheetName val="가多〒"/>
      <sheetName val="[수목일위.XLS][수목일위.XLS]el_____1548"/>
      <sheetName val="[수목일위.XLS][수목일위.XLS]el_____1549"/>
      <sheetName val="[수목일위.XLS][수목일위.XLS]el_____1552"/>
      <sheetName val="[수목일위.XLS][수목일위.XLS]el_____1553"/>
      <sheetName val="[수목일위.XLS][수목일위.XLS]el_____1546"/>
      <sheetName val="[수목일위.XLS][수목일위.XLS]el_____1547"/>
      <sheetName val="[수목일위.XLS][수목일위.XLS]el_____1550"/>
      <sheetName val="[수목일위.XLS][수목일위.XLS]el_____1551"/>
      <sheetName val="[수목일위.XLS][수목일위.XLS]el_____1554"/>
      <sheetName val="[수목일위.XLS][수목일위.XLS]el_____1555"/>
      <sheetName val="[수목일위.XLS][수목일위.XLS]el_____1602"/>
      <sheetName val="[수목일위.XLS][수목일위.XLS]el_____1603"/>
      <sheetName val="[수목일위.XLS][수목일위.XLS]el_____1556"/>
      <sheetName val="[수목일위.XLS][수목일위.XLS]el_____1557"/>
      <sheetName val="[수목일위.XLS][수목일위.XLS]el_____1596"/>
      <sheetName val="[수목일위.XLS][수목일위.XLS]el_____1597"/>
      <sheetName val="[수목일위.XLS][수목일위.XLS]el_____1576"/>
      <sheetName val="[수목일위.XLS][수목일위.XLS]el_____1577"/>
      <sheetName val="[수목일위.XLS][수목일위.XLS]el_____1560"/>
      <sheetName val="[수목일위.XLS][수목일위.XLS]el_____1561"/>
      <sheetName val="[수목일위.XLS][수목일위.XLS]el_____1558"/>
      <sheetName val="[수목일위.XLS][수목일위.XLS]el_____1559"/>
      <sheetName val="[수목일위.XLS][수목일위.XLS]el_____1564"/>
      <sheetName val="[수목일위.XLS][수목일위.XLS]el_____1565"/>
      <sheetName val="[수목일위.XLS][수목일위.XLS]el_____1562"/>
      <sheetName val="[수목일위.XLS][수목일위.XLS]el_____1563"/>
      <sheetName val="[수목일위.XLS][수목일위.XLS]el_____1566"/>
      <sheetName val="[수목일위.XLS][수목일위.XLS]el_____1567"/>
      <sheetName val="[수목일위.XLS][수목일위.XLS]el_____1568"/>
      <sheetName val="[수목일위.XLS][수목일위.XLS]el_____1569"/>
      <sheetName val="[수목일위.XLS][수목일위.XLS]el_____1570"/>
      <sheetName val="[수목일위.XLS][수목일위.XLS]el_____1571"/>
      <sheetName val="[수목일위.XLS][수목일위.XLS]el_____1572"/>
      <sheetName val="[수목일위.XLS][수목일위.XLS]el_____1573"/>
      <sheetName val="[수목일위.XLS][수목일위.XLS]el_____1574"/>
      <sheetName val="[수목일위.XLS][수목일위.XLS]el_____1575"/>
      <sheetName val="[수목일위.XLS][수목일위.XLS]el_____1584"/>
      <sheetName val="[수목일위.XLS][수목일위.XLS]el_____1585"/>
      <sheetName val="[수목일위.XLS][수목일위.XLS]el_____1582"/>
      <sheetName val="[수목일위.XLS][수목일위.XLS]el_____1583"/>
      <sheetName val="[수목일위.XLS][수목일위.XLS]el_____1578"/>
      <sheetName val="[수목일위.XLS][수목일위.XLS]el_____1579"/>
      <sheetName val="[수목일위.XLS][수목일위.XLS]el_____1580"/>
      <sheetName val="[수목일위.XLS][수목일위.XLS]el_____1581"/>
      <sheetName val="[수목일위.XLS][수목일위.XLS]el_____1586"/>
      <sheetName val="[수목일위.XLS][수목일위.XLS]el_____1587"/>
      <sheetName val="[수목일위.XLS][수목일위.XLS]el_____1590"/>
      <sheetName val="[수목일위.XLS][수목일위.XLS]el_____1591"/>
      <sheetName val="[수목일위.XLS][수목일위.XLS]el_____1588"/>
      <sheetName val="[수목일위.XLS][수목일위.XLS]el_____1589"/>
      <sheetName val="[수목일위.XLS][수목일위.XLS]el_____1592"/>
      <sheetName val="[수목일위.XLS][수목일위.XLS]el_____1593"/>
      <sheetName val="[수목일위.XLS][수목일위.XLS]el_____1594"/>
      <sheetName val="[수목일위.XLS][수목일위.XLS]el_____1595"/>
      <sheetName val="[수목일위.XLS][수목일위.XLS]el_____1598"/>
      <sheetName val="[수목일위.XLS][수목일위.XLS]el_____1599"/>
      <sheetName val="[수목일위.XLS][수목일위.XLS]el_____1600"/>
      <sheetName val="[수목일위.XLS][수목일위.XLS]el_____1601"/>
      <sheetName val="[수목일위.XLS][수목일위.XLS]el_____1618"/>
      <sheetName val="[수목일위.XLS][수목일위.XLS]el_____1619"/>
      <sheetName val="[수목일위.XLS][수목일위.XLS]el_____1608"/>
      <sheetName val="[수목일위.XLS][수목일위.XLS]el_____1609"/>
      <sheetName val="[수목일위.XLS]el\설계서\수_x0000__x0000_Ū_x0000_⳰_xdc9e_Ū"/>
      <sheetName val="[수목일위.XLS]el\설계_x0000__x0000__x0000__x0001_Ԁ_x0000_ꔀ_x0000_退珧"/>
      <sheetName val="2)관저ᒂ"/>
      <sheetName val="주공_x0005__x0000_"/>
      <sheetName val="AL공_xd800_ⲃᰀⲄ"/>
      <sheetName val="위치조ԯ"/>
      <sheetName val="AL공渀乷԰_x0000_"/>
      <sheetName val="주공舸8헾"/>
      <sheetName val="변경-԰"/>
      <sheetName val="[수목일위.XLS][수목일위.XLS]el_____1604"/>
      <sheetName val="[수목일위.XLS][수목일위.XLS]el_____1605"/>
      <sheetName val="[수목일위.XLS][수목일위.XLS]el_____1606"/>
      <sheetName val="[수목일위.XLS][수목일위.XLS]el_____1607"/>
      <sheetName val="[수목일위.XLS][수목일위.XLS]el_____1612"/>
      <sheetName val="[수목일위.XLS][수목일위.XLS]el_____1613"/>
      <sheetName val="[수목일위.XLS][수목일위.XLS]el_____1610"/>
      <sheetName val="[수목일위.XLS][수목일위.XLS]el_____1611"/>
      <sheetName val="[수목일위.XLS][수목일위.XLS]el_____1614"/>
      <sheetName val="[수목일위.XLS][수목일위.XLS]el_____1615"/>
      <sheetName val="[수목일위.XLS][수목일위.XLS]el_____1616"/>
      <sheetName val="[수목일위.XLS][수목일위.XLS]el_____1617"/>
      <sheetName val="[수목일위.XLS][수목일위.XLS]el_____1624"/>
      <sheetName val="[수목일위.XLS][수목일위.XLS]el_____1625"/>
      <sheetName val="[수목일위.XLS][수목일위.XLS]el_____1628"/>
      <sheetName val="[수목일위.XLS][수목일위.XLS]el_____1629"/>
      <sheetName val="[수목일위.XLS][수목일위.XLS]el_____1622"/>
      <sheetName val="[수목일위.XLS][수목일위.XLS]el_____1623"/>
      <sheetName val="[수목일위.XLS][수목일위.XLS]el_____1620"/>
      <sheetName val="[수목일위.XLS][수목일위.XLS]el_____1621"/>
      <sheetName val="[수목일위.XLS][수목일위.XLS]el_____1626"/>
      <sheetName val="[수목일위.XLS][수목일위.XLS]el_____1627"/>
      <sheetName val="[수목일위.XLS][수목일위.XLS]el_____1630"/>
      <sheetName val="[수목일위.XLS][수목일위.XLS]el_____1631"/>
      <sheetName val="[수목일위.XLS][수목일위.XLS]el_____1652"/>
      <sheetName val="[수목일위.XLS][수목일위.XLS]el_____1653"/>
      <sheetName val="[수목일위.XLS][수목일위.XLS]el_____1648"/>
      <sheetName val="[수목일위.XLS][수목일위.XLS]el_____1649"/>
      <sheetName val="[수목일위.XLS][수목일위.XLS]el_____1632"/>
      <sheetName val="[수목일위.XLS][수목일위.XLS]el_____1633"/>
      <sheetName val="[수목일위.XLS][수목일위.XLS]el_____1634"/>
      <sheetName val="[수목일위.XLS][수목일위.XLS]el_____1635"/>
      <sheetName val="[수목일위.XLS][수목일위.XLS]el_____1638"/>
      <sheetName val="[수목일위.XLS][수목일위.XLS]el_____1639"/>
      <sheetName val="[수목일위.XLS][수목일위.XLS]el_____1636"/>
      <sheetName val="[수목일위.XLS][수목일위.XLS]el_____1637"/>
      <sheetName val="[수목일위.XLS][수목일위.XLS]el_____1642"/>
      <sheetName val="[수목일위.XLS][수목일위.XLS]el_____1643"/>
      <sheetName val="[수목일위.XLS][수목일위.XLS]el_____1640"/>
      <sheetName val="[수목일위.XLS][수목일위.XLS]el_____1641"/>
      <sheetName val="[수목일위.XLS][수목일위.XLS]el_____1644"/>
      <sheetName val="[수목일위.XLS][수목일위.XLS]el_____1645"/>
      <sheetName val="[수목일위.XLS][수목일위.XLS]el_____1646"/>
      <sheetName val="[수목일위.XLS][수목일위.XLS]el_____1647"/>
      <sheetName val="[수목일위.XLS][수목일위.XLS]el_____1650"/>
      <sheetName val="[수목일위.XLS][수목일위.XLS]el_____1651"/>
      <sheetName val="[수목일위.XLS][수목일위.XLS]el_____1654"/>
      <sheetName val="[수목일위.XLS][수목일위.XLS]el_____1655"/>
      <sheetName val="[수목일위.XLS][수목일위.XLS]el_____1656"/>
      <sheetName val="[수목일위.XLS][수목일위.XLS]el_____1657"/>
      <sheetName val="[수목일위.XLS][수목일위.XLS]el_____1672"/>
      <sheetName val="[수목일위.XLS][수목일위.XLS]el_____1673"/>
      <sheetName val="[수목일위.XLS][수목일위.XLS]el_____1670"/>
      <sheetName val="[수목일위.XLS][수목일위.XLS]el_____1671"/>
      <sheetName val="[수목일위.XLS][수목일위.XLS]el_____1660"/>
      <sheetName val="[수목일위.XLS][수목일위.XLS]el_____1661"/>
      <sheetName val="[수목일위.XLS][수목일위.XLS]el_____1658"/>
      <sheetName val="[수목일위.XLS][수목일위.XLS]el_____1659"/>
      <sheetName val="[수목일위.XLS][수목일위.XLS]el_____1662"/>
      <sheetName val="[수목일위.XLS][수목일위.XLS]el_____1663"/>
      <sheetName val="[수목일위.XLS][수목일위.XLS]el_____1664"/>
      <sheetName val="[수목일위.XLS][수목일위.XLS]el_____1665"/>
      <sheetName val="[수목일위.XLS][수목일위.XLS]el_____1666"/>
      <sheetName val="[수목일위.XLS][수목일위.XLS]el_____1667"/>
      <sheetName val="확산동"/>
      <sheetName val="2000년하반기"/>
      <sheetName val="MEXICO-C"/>
      <sheetName val="DWDM 10M+SEC"/>
      <sheetName val="piping"/>
      <sheetName val="계측"/>
      <sheetName val="[수목일위.XLS]el\설계서\수_x0001__x0000_倀搥촣ꀀ"/>
      <sheetName val="PROCURE"/>
      <sheetName val="[수목일위.XLS]el\설계서\수_x0000__x0000__x0000__x0001_Ԁ_x0000_ᰀ"/>
      <sheetName val="[수목일위.XLS]el\설계서\수목일위_x0000__x0000__x0000__x0001_"/>
      <sheetName val="내역(전_x0000__x0000_Ā_x0000__x0005_"/>
      <sheetName val="배수장공사비԰_x0000_缀"/>
      <sheetName val="배수장공사비駇ኘ԰"/>
      <sheetName val="배수장공사비餀ኘ԰"/>
      <sheetName val="99노徸〒"/>
      <sheetName val="C &amp; G RHS"/>
      <sheetName val="[수목일위.XLS][수목일위.XLS]el_설______2"/>
      <sheetName val="[수목일위.XLS][수목일위.XLS]el_설______3"/>
      <sheetName val="[수목일위.XLS]el\설계서\수목일위._x0000__x0000__x0000__x0001_Ԁ_x0000_销"/>
      <sheetName val="[수목일위.XLS]el\설계서\수목일위._x0000__x0000__x0000__x0001_Ԁ_x0000_䀀"/>
      <sheetName val="[수목일위.XLS]el\설계서\수목일위._x0000__x0000__x0000__x0001_Ԁ_x0000__xde00_"/>
      <sheetName val="[수목일위.XLS]el\설계서\수목일위._x0000__x0000__x0000__x0001_Ԁ_x0000_需"/>
      <sheetName val="[수목일위.XLS][수목일위.XLS_x0000_]el______24"/>
      <sheetName val="[수목일위.XLS][수목일위.XLS_x0000_]el______25"/>
      <sheetName val="[수목일위.XLS][수목일위.XLS_x0000_]el______22"/>
      <sheetName val="[수목일위.XLS][수목일위.XLS_x0000_]el______23"/>
      <sheetName val="[수목일위.XLS]el\설계서\ﴘᑆאּ˳삱ç⃔"/>
      <sheetName val="[수목일위.XLS]el\설계서\԰↔_x0000__x0000__x0000__x0000_䮬"/>
      <sheetName val="[수목일위.XLS][수목일위.XLS]el_설계서____6"/>
      <sheetName val="[수목일위.XLS][수목일위.XLS]el_설계서____7"/>
      <sheetName val="[수목일위.XLS][수목일위.XLS]el_설계서____8"/>
      <sheetName val="[수목일위.XLS][수목일위.XLS]el_설계서____9"/>
      <sheetName val="[수목일위.XLS][수목일위.XLS]el_설계서___10"/>
      <sheetName val="[수목일위.XLS][수목일위.XLS]el_설계서___11"/>
      <sheetName val="[수목일위.XLS][수목일위.XLS]el_설계서___12"/>
      <sheetName val="[수목일위.XLS][수목일위.XLS]el_설계서___13"/>
      <sheetName val="[수목일위.XLS][수목일위.XLS]el_설계서___14"/>
      <sheetName val="[수목일위.XLS][수목일위.XLS]el_설계서___15"/>
      <sheetName val="[수목일위.XLS][수목일위.XLS]el_설계서___18"/>
      <sheetName val="[수목일위.XLS][수목일위.XLS]el_설계서___19"/>
      <sheetName val="[수목일위.XLS][수목일위.XLS]el_설계서___20"/>
      <sheetName val="[수목일위.XLS][수목일위.XLS]el_설계서___21"/>
      <sheetName val="[수목일위.XLS][수목일위.XLS]el_설계서___16"/>
      <sheetName val="[수목일위.XLS][수목일위.XLS]el_설계서___17"/>
      <sheetName val="[수목일위.XLS][수목일위.XLS]el_설계서___22"/>
      <sheetName val="[수목일위.XLS][수목일위.XLS]el_설계서___23"/>
      <sheetName val="[수목일위.XLS][수목일위.XLS]el_설계서___24"/>
      <sheetName val="[수목일위.XLS][수목일위.XLS]el_설계서___25"/>
      <sheetName val="[수목일위.XLS][수목일위.XLS]el_설계서___26"/>
      <sheetName val="[수목일위.XLS][수목일위.XLS]el_설계서___27"/>
      <sheetName val="[수목일위.XLS][수목일위.XLS]el_설계서___28"/>
      <sheetName val="[수목일위.XLS][수목일위.XLS]el_설계서___29"/>
      <sheetName val="[수목일위.XLS][수목일위.XLS]el_설계서___34"/>
      <sheetName val="[수목일위.XLS][수목일위.XLS]el_설계서___35"/>
      <sheetName val="[수목일위.XLS][수목일위.XLS]el_설계서___30"/>
      <sheetName val="[수목일위.XLS][수목일위.XLS]el_설계서___31"/>
      <sheetName val="[수목일위.XLS][수목일위.XLS]el_설계서___32"/>
      <sheetName val="[수목일위.XLS][수목일위.XLS]el_설계서___33"/>
      <sheetName val="[수목일위.XLS][수목일위.XLS]el_설계서___36"/>
      <sheetName val="[수목일위.XLS][수목일위.XLS]el_설계서___37"/>
      <sheetName val="[수목일위.XLS][수목일위.XLS]el_설계서___38"/>
      <sheetName val="[수목일위.XLS][수목일위.XLS]el_설계서___39"/>
      <sheetName val="[수목일위.XLS][수목일위.XLS]el_설계서___40"/>
      <sheetName val="[수목일위.XLS][수목일위.XLS]el_설계서___41"/>
      <sheetName val="[수목일위.XLS][수목일위.XLS]el_설계서___42"/>
      <sheetName val="[수목일위.XLS][수목일위.XLS]el_설계서___43"/>
      <sheetName val="[수목일위.XLS][수목일위.XLS]el_설계서___44"/>
      <sheetName val="[수목일위.XLS][수목일위.XLS]el_설계서___45"/>
      <sheetName val="[수목일위.XLS][수목일위.XLS]el_설계서___50"/>
      <sheetName val="[수목일위.XLS][수목일위.XLS]el_설계서___51"/>
      <sheetName val="[수목일위.XLS][수목일위.XLS]el_설계서___46"/>
      <sheetName val="[수목일위.XLS][수목일위.XLS]el_설계서___47"/>
      <sheetName val="[수목일위.XLS][수목일위.XLS]el_설계서___48"/>
      <sheetName val="[수목일위.XLS][수목일위.XLS]el_설계서___49"/>
      <sheetName val="[수목일위.XLS][수목일위.XLS]el_설계서___52"/>
      <sheetName val="[수목일위.XLS][수목일위.XLS]el_설계서___53"/>
      <sheetName val="[수목일위.XLS][수목일위.XLS]el_설계서___56"/>
      <sheetName val="[수목일위.XLS][수목일위.XLS]el_설계서___57"/>
      <sheetName val="[수목일위.XLS][수목일위.XLS]el_설계서___62"/>
      <sheetName val="[수목일위.XLS][수목일위.XLS]el_설계서___63"/>
      <sheetName val="[수목일위.XLS][수목일위.XLS]el_설계서___54"/>
      <sheetName val="[수목일위.XLS][수목일위.XLS]el_설계서___55"/>
      <sheetName val="[수목일위.XLS][수목일위.XLS]el_설계서___58"/>
      <sheetName val="[수목일위.XLS][수목일위.XLS]el_설계서___59"/>
      <sheetName val="[수목일위.XLS][수목일위.XLS]el_설계서___60"/>
      <sheetName val="[수목일위.XLS][수목일위.XLS]el_설계서___61"/>
      <sheetName val="[수목일위.XLS][수목일위.XLS]el_설계서___64"/>
      <sheetName val="[수목일위.XLS][수목일위.XLS]el_설계서___65"/>
      <sheetName val="[수목일위.XLS][수목일위.XLS]el_설계서___68"/>
      <sheetName val="[수목일위.XLS][수목일위.XLS]el_설계서___69"/>
      <sheetName val="[수목일위.XLS][수목일위.XLS]el_설계서___70"/>
      <sheetName val="[수목일위.XLS][수목일위.XLS]el_설계서___71"/>
      <sheetName val="[수목일위.XLS][수목일위.XLS]el_설계서___66"/>
      <sheetName val="[수목일위.XLS][수목일위.XLS]el_설계서___67"/>
      <sheetName val="[수목일위.XLS][수목일위.XLS]el_설계서___84"/>
      <sheetName val="[수목일위.XLS][수목일위.XLS]el_설계서___85"/>
      <sheetName val="[수목일위.XLS][수목일위.XLS]el_설계서___76"/>
      <sheetName val="[수목일위.XLS][수목일위.XLS]el_설계서___77"/>
      <sheetName val="[수목일위.XLS][수목일위.XLS]el_설계서___78"/>
      <sheetName val="[수목일위.XLS][수목일위.XLS]el_설계서___79"/>
      <sheetName val="[수목일위.XLS][수목일위.XLS]el_설계서___74"/>
      <sheetName val="[수목일위.XLS][수목일위.XLS]el_설계서___75"/>
      <sheetName val="[수목일위.XLS][수목일위.XLS]el_설계서___72"/>
      <sheetName val="[수목일위.XLS][수목일위.XLS]el_설계서___73"/>
      <sheetName val="[수목일위.XLS][수목일위.XLS]el_설계서___80"/>
      <sheetName val="[수목일위.XLS][수목일위.XLS]el_설계서___81"/>
      <sheetName val="[수목일위.XLS][수목일위.XLS]el_설계서___82"/>
      <sheetName val="[수목일위.XLS][수목일위.XLS]el_설계서___83"/>
      <sheetName val="[수목일위.XLS]el\설계서_x0000__x0000_Ā_x0000__x0005__x0000_翽_x0000_㼀"/>
      <sheetName val="[수목일위.XLS]el\설계서_x0000__x0000__x0005__x0000_冐趉ƣ_x0000__x0000_"/>
      <sheetName val="[수목일위.XLS]el\설계서_x0000__x0000__x0005__x0000_힀厎ǰ_x0000__x0000_"/>
      <sheetName val="[수목일위.XLS]el\설계서_x0000__x0000__x0005__x0000_塰펶Ɂ_x0000__x0000_"/>
      <sheetName val="[수목일위.XLS]el\설계서_x0000__x0000_Ā_x0000__x0005__x0000_翿_x0000_澠"/>
      <sheetName val="[수목일위.XLS]el\설계서_x0000__x0000_Ā_x0000__x0005__x0000_翹_x0000_"/>
      <sheetName val="램_x0005_"/>
      <sheetName val="내역(전_x0000__x0000__x0005__x0000_멠"/>
      <sheetName val="내역(전_x0000__x0000__x0005__x0000_˰"/>
      <sheetName val="내역(전_x0000__x0000__x0005__x0000_晰"/>
      <sheetName val="내역(전_x0000__x0000__x0005__x0000_ঠ"/>
      <sheetName val="내역(전_x0000__x0000__x0005__x0000_㞰"/>
      <sheetName val="내역(전_x0000__x0000__x0005__x0000_"/>
      <sheetName val="내역(전_x0000__x0000__x0005__x0000_⸠"/>
      <sheetName val="내역(전_x0000__x0000__x0005__x0000_ኰ"/>
      <sheetName val="내역(전_x0000__x0000__x0005__x0000_㘠"/>
      <sheetName val="내역(전_x0000__x0000__x0005__x0000_앀"/>
      <sheetName val="내역(전_x0000__x0000__x0005__x0000_쎐"/>
      <sheetName val="내역(전_x0000__x0000__x0005__x0000_≐"/>
      <sheetName val="내역(전_x0000__x0000__x0005__x0000_캰"/>
      <sheetName val="내역(전_x0000__x0000__x0005__x0000_驠"/>
      <sheetName val="내역(전_x0000__x0000__x0005__x0000_攠"/>
      <sheetName val="내역(전_x0000__x0000__x0005__x0000_狠"/>
      <sheetName val="내역(전_x0000__x0000__x0005__x0000_"/>
      <sheetName val="설계명세"/>
      <sheetName val="측량노임단가"/>
      <sheetName val="[수목일위.XLS]el\설계서\_x0000__x0000_Ԁ_x0000_　ᴝࠓ_x0002_"/>
      <sheetName val="[수목일위.XLS]el\설계서\_x0000__x0000_Ԁ_x0000_쀀⼓ࠬ_x0002_"/>
      <sheetName val="[수목일위.XLS]el\설계서\_x0000__x0000_Ԁ_x0000_ꀀ⇞ࠬ_x0002_"/>
      <sheetName val="[수목일위.XLS]el\설계서\낀ҏ搃헆堀铗_x001b__x0000_"/>
      <sheetName val="[수목일위.XLS]el\설계서\낀ҏ搃헆ꀀ锄_x001b__x0000_"/>
      <sheetName val="[수목일위.XLS]el\설계서\낀ҏ搃헆뀀⤻&lt;_x0000_"/>
      <sheetName val="[수목일위.XLS]el\설계서\_x0000__x0000_Ԁ_x0000__x0000_ꀴ鞦_x0002_"/>
      <sheetName val="내역(전_x0000__x0000__x0005__x0000_裠"/>
      <sheetName val="내역(전_x0000__x0000__x0005__x0000_谠"/>
      <sheetName val="내역(전_x0000__x0000__x0005__x0000_Ҁ"/>
      <sheetName val="내역(전_x0000__x0000_猐_x0000__x0000_"/>
      <sheetName val="내역(전_x0000__x0000_ꕀ_x0000__x0000_"/>
      <sheetName val="내역(전׃⿾_x0000__x0000_燸"/>
      <sheetName val="내역(전_x0000__x0000__x0005__x0000_딐"/>
      <sheetName val="내역(전_x0000__x0000__x0005__x0000_팠"/>
      <sheetName val="주요량(96)"/>
      <sheetName val="BoQ"/>
      <sheetName val="[수목일위.XLS]el\설계서\수목일위._x0000__x0000__x0000__x0001_Ԁ_x0000_ሀ"/>
      <sheetName val="[수목일위.XLS]el\설계서\수목일위._x0000__x0000__x0000__x0001_Ԁ_x0000_踀"/>
      <sheetName val="[수목일위.XLS]el\설계서\수목일위._x0000__x0000__x0000__x0001_Ԁ_x0000_最"/>
      <sheetName val="[수목일위.XLS]el\설계서\수목일위._x0000__x0000__x0000__x0001_Ԁ_x0000_ꘀ"/>
      <sheetName val="[수목일위.XLS]el\설계서\수목일위._x0000__x0000__x0000__x0001_Ԁ_x0000_⨀"/>
      <sheetName val="48일㗅቎԰"/>
      <sheetName val="도급예산䈀_xdf6a_ԯ"/>
      <sheetName val="[수목일위.XLS]el\설계서\수목닑⼢_x0005_"/>
      <sheetName val="[수목일위.XLS]el\설계서\수목일위."/>
      <sheetName val="4.전력"/>
      <sheetName val="설계က"/>
      <sheetName val="관련자ԯ"/>
      <sheetName val="현장관리비_x0005_"/>
      <sheetName val="도급예산︀跕ԯ"/>
      <sheetName val="차액/_x0000_"/>
      <sheetName val="직접蔀꡹ԯ_x0000_"/>
      <sheetName val="[수목일위.XLS][수목일위.XLS]el_설계서_수목_4"/>
      <sheetName val="[수목일위.XLS][수목일위.XLS]el_설계서_수목_5"/>
      <sheetName val="1공구_단䈀ᅪ԰"/>
      <sheetName val="내역서1999._x0005_"/>
      <sheetName val="내역(전"/>
      <sheetName val="북제_x0005_"/>
      <sheetName val="H-PI"/>
      <sheetName val="[수목일위.XLS]도급예산/"/>
      <sheetName val="[수목일위.XLS]내역(전/"/>
      <sheetName val="[수목일위.XLS]el\설계"/>
      <sheetName val="12.옥倶ⶠ"/>
      <sheetName val="연돌일"/>
      <sheetName val="상부공철근︀ᇕ԰"/>
      <sheetName val="H-PIÍ"/>
      <sheetName val="[수목일위.XLS]el\설계서\수/"/>
      <sheetName val="[수목일위.XLS]el\설계서\_x0002_"/>
      <sheetName val="상반기손䡲る"/>
      <sheetName val="[수목일위.XLS]el\설계서턀몲ԯ"/>
      <sheetName val="[수목일위.XLS]el\설계서턀者ԯ"/>
      <sheetName val="[수목일위.XLS]el\설계서\수목일위._x0000__x0000__x0000__x0001_Ԁ_x0000_挀"/>
      <sheetName val="[수목일위.XLS]el\설계서\수목일위._x0000__x0000_Ԁ_x0000_ꀀ롳菓"/>
      <sheetName val="[수목일위.XLS]el\설계서\수목일위._x0000__x0000_Ԁ_x0000_耀镦菬"/>
      <sheetName val="물가시세표"/>
      <sheetName val="EQ"/>
      <sheetName val="경유"/>
      <sheetName val="휘발유"/>
      <sheetName val="자재집계표"/>
      <sheetName val="Ma되ኤ_x0000__x0000_"/>
      <sheetName val="[수목일위.XLS]el\설계서\遘ʖퟍ‮_x0000__x0000_"/>
      <sheetName val="내역(전체)"/>
      <sheetName val="골조_x0000__x0000_"/>
      <sheetName val="발주설계서(당초)"/>
      <sheetName val="횡 翨_x001b_"/>
      <sheetName val="횡 _x0005__x0000_"/>
      <sheetName val="[수목일위.XLS]el\설계서_x0000__x0000__x0005__x0000_Ʒ_x0000__x0000_"/>
      <sheetName val="출력일지(01월)"/>
      <sheetName val="2공구하도급ꬨΧ੶"/>
      <sheetName val="2공구하도급_x0000__x0000_醈"/>
      <sheetName val="2공구하도급掀җ੶"/>
      <sheetName val="2공구하도급_x0000__x0000_큰"/>
      <sheetName val="2공구하도급α੶"/>
      <sheetName val="2공구하도급_x0000__x0000_꼘"/>
      <sheetName val="2공구하도급_x0000__x0000_拘"/>
      <sheetName val="2공구하도급㸀௓੶"/>
      <sheetName val="2공구하도급_x0000__x0000_杰"/>
      <sheetName val="[수목일위.XLS]el\설계_x0000__x0000_褀_x0002_က똫西_x0002__x0000__x0001_"/>
      <sheetName val="토지가격산출(발송)"/>
      <sheetName val="종배수관"/>
      <sheetName val="[수목일위.XLS]el\설계서\ᾏ×⭨_x0000__x0000__x0000__x0000_"/>
      <sheetName val="약품설闰"/>
      <sheetName val="[수목일위.XLS][수목일위.XLS]el\설계서\수_x0000__x0000__x0005_"/>
      <sheetName val="[수목일위.XLS]el\설계서\수목일위绀5ﾈȸ"/>
      <sheetName val="退鹗"/>
      <sheetName val="JOKUN"/>
      <sheetName val="적용률"/>
      <sheetName val="ACDIM6D"/>
      <sheetName val="기계시공"/>
      <sheetName val="1.우편집중내역서"/>
      <sheetName val="AP1"/>
      <sheetName val="갑지_추정_"/>
      <sheetName val="EKOG10건축"/>
      <sheetName val="설산1.나"/>
      <sheetName val="본사S"/>
      <sheetName val="SUM-CTI"/>
      <sheetName val="ºÎÇÏ°è»ê¼­"/>
      <sheetName val="ÇöÀåÁöÁö¹°¹°·®"/>
      <sheetName val="±â°è½Ã°ø"/>
      <sheetName val="Àû¿ë·ü"/>
      <sheetName val="»ê±Ù"/>
      <sheetName val="EKOG10°ÇÃà"/>
      <sheetName val="À»Áö"/>
      <sheetName val="Åä°ø(¿ì¹°Åë,±âÅ¸) "/>
      <sheetName val="¼³»ê1.³ª"/>
      <sheetName val="º»»çS"/>
      <sheetName val="대우단가(풍산)"/>
      <sheetName val="CATV"/>
      <sheetName val="아파트 기성내역서"/>
      <sheetName val="1-1"/>
      <sheetName val="Breakdown"/>
      <sheetName val="UnitRate"/>
      <sheetName val="BLR 1"/>
      <sheetName val="GEN"/>
      <sheetName val="DEAE"/>
      <sheetName val="BLR2"/>
      <sheetName val="BLR3"/>
      <sheetName val="BLR4"/>
      <sheetName val="BLR5"/>
      <sheetName val="DEM"/>
      <sheetName val="SAM"/>
      <sheetName val="CHEM"/>
      <sheetName val="COP"/>
      <sheetName val="간접비내역-1"/>
      <sheetName val="hvac(제어동)"/>
      <sheetName val="ITB COST"/>
      <sheetName val="1월"/>
      <sheetName val="Indirect Cost"/>
      <sheetName val="본공사"/>
      <sheetName val="정화조동내역"/>
      <sheetName val="4.2유효폭의 계산"/>
      <sheetName val="대가목록"/>
      <sheetName val="°©Áö_ÃßÁ¤_"/>
      <sheetName val="³»¿ª1"/>
      <sheetName val="1¿ù"/>
      <sheetName val="¸ñ·Ï"/>
      <sheetName val="½ÇÇà(Ç¥Áö,°©,À»)"/>
      <sheetName val="¼³°è¸í¼¼"/>
      <sheetName val="°ÇÃà°ø»ç½ÇÇà"/>
      <sheetName val="ÀÚÀç(¿ø¿ø+¿ø´ë)"/>
      <sheetName val="Ãâ·ÂÀÏÁö(01¿ù)"/>
      <sheetName val="°ÇÃàÁý°è"/>
      <sheetName val="¼³°è"/>
      <sheetName val="ÄÚµå"/>
      <sheetName val="Á¤ºÎ³ëÀÓ´Ü°¡"/>
      <sheetName val="ÃÑ¹°·®"/>
      <sheetName val="½ÇÇà(ALT1)"/>
      <sheetName val="ÀÔÂû"/>
      <sheetName val="Çö°æ"/>
      <sheetName val="¼³ºñ¿ø°¡"/>
      <sheetName val="Ç¥Áö"/>
      <sheetName val="±âÃÊÀÏÀ§"/>
      <sheetName val="6È£±â"/>
      <sheetName val="º»°ø»ç"/>
      <sheetName val="°ø³»¿ª"/>
      <sheetName val="1Â÷¼³°èº¯°æ³»¿ª"/>
      <sheetName val="업체견적(거푸집)"/>
      <sheetName val="은행"/>
      <sheetName val="BSD _2_"/>
      <sheetName val="콘크리트타설집계표"/>
      <sheetName val="KMT물량"/>
      <sheetName val="입고현황(전체)"/>
      <sheetName val="간접경상비"/>
      <sheetName val="s"/>
      <sheetName val="당진1,2호기전선관설치및접지4차공사내역서-을지"/>
      <sheetName val="입찰보고"/>
      <sheetName val="기계"/>
      <sheetName val="[수목일위.XLS]el\설계서\수목일위_x0000_$Ĩɭ"/>
      <sheetName val="[수목일위.XLS]el\설계서\수목일위㼠A뺀⦟"/>
      <sheetName val="[수목일위.XLS][수목일위.XLS]el_설계서_수_10"/>
      <sheetName val="[수목일위.XLS][수목일위.XLS]el_설계서_수_11"/>
      <sheetName val="[수목일위.XLS][수목일위.XLS]el_설계서_수목_8"/>
      <sheetName val="[수목일위.XLS][수목일위.XLS]el_설계서_수목_9"/>
      <sheetName val="[수목일위.XLS][수목일위.XLS]el_설계서_수목_6"/>
      <sheetName val="[수목일위.XLS][수목일위.XLS]el_설계서_수목_7"/>
      <sheetName val="[수목일위.XLS]el\설계서䶀ա_x0000__x0000__x0000__x0000_er㺔"/>
      <sheetName val="좌측齘_x0013_龜"/>
      <sheetName val="맨홀_x0000__x0000_塚_x0000_"/>
      <sheetName val="[수목일위.XLS]el\설계서_x0000__x0000_Ǧ_x0000_ⴠꤼǦ_x0000_Ā"/>
      <sheetName val="단가(́㑐각"/>
      <sheetName val="범위이름"/>
      <sheetName val="[수목일위.XLS]el\설계서\수목_x0002__x0000_飀ɬ顔?"/>
      <sheetName val="[수목일위.XLS]el\설계서\수목일위.X顔Äᵜ_x0000__x0000_"/>
      <sheetName val="[수목일위.XLS]el\설계서\수목일위.X_x0002__x0000_飀̈́顔ė"/>
      <sheetName val="[수목일위.XLS]el\설계서\수목일위.X_x0002__x0000_飀ͻ顔Ŏ"/>
      <sheetName val="[수목일위.XLS]el\설계서\수목일위.X_x0002__x0000_飀ˇ顔"/>
      <sheetName val="[수목일위.XLS]el\설계서\수목일위.X_x0002__x0000_飀ɸ顔K"/>
      <sheetName val="[수목일위.XLS]el\설계서\수목일위.X顔í원⃇_x0000__x0000_"/>
      <sheetName val="[수목일위.XLS]el\설계서\수목일위.X顔%⩘☪_x0000__x0000_"/>
      <sheetName val="基本设置"/>
      <sheetName val="[수목일위.XLS][수목일위.XLS]el_설_서__목_2"/>
      <sheetName val="[수목일위.XLS][수목일위.XLS]el_설_서__목_3"/>
      <sheetName val="48일위(׃⾹_x0000_"/>
      <sheetName val="G2설비도급"/>
      <sheetName val="FT_금액"/>
      <sheetName val="FAB_O"/>
      <sheetName val="10.전⽬餀"/>
      <sheetName val="배수내룅"/>
      <sheetName val="[수목일위.XLS]el\설계서\Ꚑ⺉_x0000__x0000__x0000__x0000_彄Ώ"/>
      <sheetName val="2공구하도鸬º_x0000_"/>
      <sheetName val="99'대차 통합(2)"/>
      <sheetName val="임대보고(최종)"/>
      <sheetName val="99'대차 통합"/>
      <sheetName val="2.냉난방설비공사"/>
      <sheetName val="7.자동제어공사"/>
      <sheetName val="[수목일위.XLS]el\설계서_x0000__x0000_Ԁ_x0000_쥗_x0001__x0000_"/>
      <sheetName val="[수목일위.XLS]el\설계렃耀ﻯ+_x0000__x0000__x0000_덎"/>
      <sheetName val="TEST1"/>
      <sheetName val="[수목일위.XLS]el\설계서\罨(헾⿣_x0005__x0000__x0000_"/>
      <sheetName val="[수목일위.XLS]el\설계서\ﾈȟ萹ãⱄ&gt;폠ছ"/>
      <sheetName val="[수목일위.XLS]el\설계서\羈_x001a_헾⽝_x0005__x0000__x0000_"/>
      <sheetName val="[수목일위.XLS][수목일위.XLS]el__계_____2"/>
      <sheetName val="[수목일위.XLS][수목일위.XLS]el__계_____3"/>
      <sheetName val="[수목일위.XLS][수목일위.XLS]el__계_____4"/>
      <sheetName val="[수목일위.XLS][수목일위.XLS]el__계_____5"/>
      <sheetName val="[수목일위.XLS][수목일위.XLS]el__계_____6"/>
      <sheetName val="[수목일위.XLS][수목일위.XLS]el__계_____7"/>
      <sheetName val="[수목일위.XLS][수목일위.XLS]el______목_6"/>
      <sheetName val="[수목일위.XLS][수목일위.XLS]el______목_7"/>
      <sheetName val="완성차 미수금"/>
      <sheetName val="CHECK LIST"/>
      <sheetName val="salaries&amp;bonus"/>
      <sheetName val="[수목일위.XLS][수목일위.XLS]el_설계서_수_12"/>
      <sheetName val="[수목일위.XLS][수목일위.XLS]el_설계서_수_13"/>
      <sheetName val="[수목일위.XLS][수목일위.XLS]el_설계서_수_14"/>
      <sheetName val="[수목일위.XLS][수목일위.XLS]el_설계서_수_15"/>
      <sheetName val="철거현황"/>
      <sheetName val="[수목일위.XLS][수목일위.XLS]el_설_서_수_10"/>
      <sheetName val="[수목일위.XLS][수목일위.XLS]el_설_서_수_11"/>
      <sheetName val="총괄개요"/>
      <sheetName val="[수목일위.XLS][수목일위.XLS]el___서_수목_8"/>
      <sheetName val="[수목일위.XLS][수목일위.XLS]el___서_수목_9"/>
      <sheetName val="토목내역 (2)"/>
      <sheetName val="预算表"/>
      <sheetName val="고객사 관리 코드"/>
      <sheetName val="[수목일위.XLS]el\설계서\수_x0000__x0000_ŵ_x0000_ⶀ꾓ŵ"/>
      <sheetName val="[수목일위.XLS]el\설계서\수_x0000__x0000_ơ_x0000_⸰鴧ơ"/>
      <sheetName val="6.¼_x0000_"/>
      <sheetName val="발주처자료입å"/>
      <sheetName val="일위대가표_x0005__x0000_"/>
      <sheetName val="횡배수관집현황(2공구)"/>
      <sheetName val="el\설계서\수목일위_XLS]데이타3"/>
      <sheetName val="1공구_단가_(정원)3"/>
      <sheetName val="1공구_단가_(산광)3"/>
      <sheetName val="1공구_단가_(용호)3"/>
      <sheetName val="간지_(2)3"/>
      <sheetName val="2공구_단가(인성)3"/>
      <sheetName val="2공구_단가(대동)3"/>
      <sheetName val="2공구_단가(산광)2"/>
      <sheetName val="1_토공2"/>
      <sheetName val="2_배수공2"/>
      <sheetName val="3_구조물공2"/>
      <sheetName val="4_포장공2"/>
      <sheetName val="지주목_및_비료산출기준2"/>
      <sheetName val="PACKING_LIST2"/>
      <sheetName val="el\설계서\수목일위_XLS2"/>
      <sheetName val="일위대가_2"/>
      <sheetName val="1__설계예산서2"/>
      <sheetName val="2__목차2"/>
      <sheetName val="3_설계설명서2"/>
      <sheetName val="4_시방서갑지2"/>
      <sheetName val="5_시방서(일반시방서)2"/>
      <sheetName val="6_시방서갑지(특기)2"/>
      <sheetName val="7_예정공정표2"/>
      <sheetName val="8__설계예산서2"/>
      <sheetName val="16_설계서용지(갑)2"/>
      <sheetName val="17__내역서갑지2"/>
      <sheetName val="내_역_서2"/>
      <sheetName val="일_위_대_가_표2"/>
      <sheetName val="수_량_산_출_서2"/>
      <sheetName val="전차선로_물량표2"/>
      <sheetName val="중기조종사_단위단가2"/>
      <sheetName val="제출내역_(2)2"/>
      <sheetName val="참조_(2)2"/>
      <sheetName val="기초입력_DATA2"/>
      <sheetName val="원가계산_(2)2"/>
      <sheetName val="일위대가_(식재)2"/>
      <sheetName val="골조-APT_갑지2"/>
      <sheetName val="3_바닥판__2"/>
      <sheetName val="설명서_2"/>
      <sheetName val="플랜트_설치2"/>
      <sheetName val="아파트_내역2"/>
      <sheetName val="6-1__관개량조서2"/>
      <sheetName val="7_원가계산서(품셈)2"/>
      <sheetName val="단가산출근거_목록표2"/>
      <sheetName val="단_가_산_출_근_거2"/>
      <sheetName val="중기_목록표2"/>
      <sheetName val="시간당_중기사용료2"/>
      <sheetName val="환율및_기초자료2"/>
      <sheetName val="인건비_2"/>
      <sheetName val="11-2_아파트내역2"/>
      <sheetName val="자재단가2007_102"/>
      <sheetName val="자재단가2008_42"/>
      <sheetName val="INDEX__LIST2"/>
      <sheetName val="표__지2"/>
      <sheetName val="G_R300경비1"/>
      <sheetName val="1-4-2_관(약)2"/>
      <sheetName val="주빔의_설계2"/>
      <sheetName val="횡_연장2"/>
      <sheetName val="BSD_(2)2"/>
      <sheetName val="자재_집계표2"/>
      <sheetName val="2_고용보험료산출근거1"/>
      <sheetName val="내역서1999_8최종2"/>
      <sheetName val="각사별공사비분개_1"/>
      <sheetName val="안양동교_1안1"/>
      <sheetName val="총괄_내역서1"/>
      <sheetName val="CABLE_SIZE-12"/>
      <sheetName val="단계별내역_(2)1"/>
      <sheetName val="개별직종노임단가(2005_1)1"/>
      <sheetName val="현장관리비_산출내역1"/>
      <sheetName val="공사별_가중치_산출근거(토목)1"/>
      <sheetName val="TABLE_DB1"/>
      <sheetName val="쌍용_data_base1"/>
      <sheetName val="공사별_가중치_산출근거(건축)1"/>
      <sheetName val="회사기헾】"/>
      <sheetName val="_상부공통집계(총괄)1"/>
      <sheetName val="토공(우물통,기타)_1"/>
      <sheetName val="1_취수장1"/>
      <sheetName val="개비온_단위1"/>
      <sheetName val="계장_품셈표1"/>
      <sheetName val="단면_(2)1"/>
      <sheetName val="내역서_제출1"/>
      <sheetName val="8_설치품셈1"/>
      <sheetName val="8_옥외᐀ባ혀腺԰"/>
      <sheetName val="24_보증금1"/>
      <sheetName val="단계별내역_(丵〒1"/>
      <sheetName val="6__안전관리비1"/>
      <sheetName val="사업비변경내역(96_9단가)1"/>
      <sheetName val="1공구_단咀2ꮸ⽇"/>
      <sheetName val="4_설계예산내역서1"/>
      <sheetName val="6_관급자재조서1"/>
      <sheetName val="3_예정공정표1"/>
      <sheetName val="7_청제공기계기구조서1"/>
      <sheetName val="실행내역(10_13)1"/>
      <sheetName val="계정c헾】"/>
      <sheetName val="경율산정_XLS1"/>
      <sheetName val="4_전기1"/>
      <sheetName val="총집"/>
      <sheetName val="공사비_증감_내역서1"/>
      <sheetName val="A_LINE1"/>
      <sheetName val="토__공1"/>
      <sheetName val="3_고용보험료산출근거1"/>
      <sheetName val="4_고용보험1"/>
      <sheetName val="세골재__T2_변경_현황1"/>
      <sheetName val="1~9_하중계산1"/>
      <sheetName val="실행내역서_1"/>
      <sheetName val="el_설계서_수목일위_XLS_데이타1"/>
      <sheetName val="el_설계서_수목일위_XLS1"/>
      <sheetName val="5__현장관리비(new)_1"/>
      <sheetName val="24_보증금(전신전화가입권)1"/>
      <sheetName val="6_송금의뢰내역서1"/>
      <sheetName val="소방_하_내역1"/>
      <sheetName val="피해현황_(수량합계)1"/>
      <sheetName val="양재동_고향생각1"/>
      <sheetName val="설계내역서_1"/>
      <sheetName val="1__조명내역서(조명설치)1"/>
      <sheetName val="2__조명내역서(조명자재)1"/>
      <sheetName val="주공_"/>
      <sheetName val="품셈_1"/>
      <sheetName val="가실행_내역서1"/>
      <sheetName val="31_경비기본입력1"/>
      <sheetName val="5_2_6~7공사요율1"/>
      <sheetName val="날개벽(䟣⾯"/>
      <sheetName val="날개벽("/>
      <sheetName val="접합_및_부설_1"/>
      <sheetName val="배수내"/>
      <sheetName val="회사기"/>
      <sheetName val="48일위"/>
      <sheetName val="수"/>
      <sheetName val="8_석축단위(H=1_5M)1"/>
      <sheetName val="주공_׃⿓1"/>
      <sheetName val="블럭_손익1"/>
      <sheetName val="철근량산정및锼閄๿"/>
      <sheetName val="철근량산정및사용성锼"/>
      <sheetName val="내역서1999_8최저1"/>
      <sheetName val="공挔"/>
      <sheetName val="철근량산정및齘龜헾"/>
      <sheetName val="공傠"/>
      <sheetName val="공窨"/>
      <sheetName val="입출재고현황_(2)1"/>
      <sheetName val="빌딩_안내1"/>
      <sheetName val="3_하중산정4_지지력1"/>
      <sheetName val="환경기계공정표_(3)1"/>
      <sheetName val="1-최"/>
      <sheetName val="[수목일위_XLS][수목일위_XLS]el\설계서\수목일1"/>
      <sheetName val="상호참ᰖ〚"/>
      <sheetName val="2공구_단가(대동)2"/>
      <sheetName val="단계별내역_(丵〒"/>
      <sheetName val="4_전기"/>
      <sheetName val="양재동_고향생각"/>
      <sheetName val="설계내역서_"/>
      <sheetName val="1__조명내역서(조명설치)"/>
      <sheetName val="2__조명내역서(조명자재)"/>
      <sheetName val="가실행_내역서"/>
      <sheetName val="31_경비기본입력"/>
      <sheetName val="5_2_6~7공사요율"/>
      <sheetName val="8_석축단위(H=1_5M)"/>
      <sheetName val="주공_׃⿓"/>
      <sheetName val="블럭_손익"/>
      <sheetName val="내역서1999_8최저"/>
      <sheetName val="입출재고현황_(2)"/>
      <sheetName val="3_하중산정4_지지력"/>
      <sheetName val="환경기계공정표_(3)"/>
      <sheetName val="[수목일위_XLS][수목일위_XLS]el\설계서\수목일위"/>
      <sheetName val="el\설계서\수목일위_XLS]데이타4"/>
      <sheetName val="1공구_단가_(정원)4"/>
      <sheetName val="1공구_단가_(산광)4"/>
      <sheetName val="1공구_단가_(용호)4"/>
      <sheetName val="간지_(2)4"/>
      <sheetName val="2공구_단가(인성)4"/>
      <sheetName val="2공구_단가(대동)4"/>
      <sheetName val="2공구_단가(산광)3"/>
      <sheetName val="1_토공3"/>
      <sheetName val="2_배수공3"/>
      <sheetName val="3_구조물공3"/>
      <sheetName val="4_포장공3"/>
      <sheetName val="지주목_및_비료산출기준3"/>
      <sheetName val="PACKING_LIST3"/>
      <sheetName val="준검_내역서3"/>
      <sheetName val="el\설계서\수목일위_XLS3"/>
      <sheetName val="일위대가_3"/>
      <sheetName val="1__설계예산서3"/>
      <sheetName val="2__목차3"/>
      <sheetName val="3_설계설명서3"/>
      <sheetName val="4_시방서갑지3"/>
      <sheetName val="5_시방서(일반시방서)3"/>
      <sheetName val="6_시방서갑지(특기)3"/>
      <sheetName val="7_예정공정표3"/>
      <sheetName val="8__설계예산서3"/>
      <sheetName val="16_설계서용지(갑)3"/>
      <sheetName val="17__내역서갑지3"/>
      <sheetName val="내_역_서3"/>
      <sheetName val="일_위_대_가_표3"/>
      <sheetName val="수_량_산_출_서3"/>
      <sheetName val="AS포장복구_3"/>
      <sheetName val="전차선로_물량표3"/>
      <sheetName val="중기조종사_단위단가3"/>
      <sheetName val="제출내역_(2)3"/>
      <sheetName val="2000_11월설계내역3"/>
      <sheetName val="참조_(2)3"/>
      <sheetName val="기초입력_DATA3"/>
      <sheetName val="원가계산_(2)3"/>
      <sheetName val="Sheet1_(2)3"/>
      <sheetName val="일위대가_(식재)3"/>
      <sheetName val="기타_정보통신공사3"/>
      <sheetName val="단가_및_재료비3"/>
      <sheetName val="표지_(2)3"/>
      <sheetName val="골조-APT_갑지3"/>
      <sheetName val="3_바닥판__3"/>
      <sheetName val="설명서_3"/>
      <sheetName val="플랜트_설치3"/>
      <sheetName val="아파트_내역3"/>
      <sheetName val="6-1__관개량조서3"/>
      <sheetName val="7_원가계산서(품셈)3"/>
      <sheetName val="단가산출근거_목록표3"/>
      <sheetName val="단_가_산_출_근_거3"/>
      <sheetName val="중기_목록표3"/>
      <sheetName val="시간당_중기사용료3"/>
      <sheetName val="환율및_기초자료3"/>
      <sheetName val="인건비_3"/>
      <sheetName val="11-2_아파트내역3"/>
      <sheetName val="자재단가2007_103"/>
      <sheetName val="자재단가2008_43"/>
      <sheetName val="INDEX__LIST3"/>
      <sheetName val="표__지3"/>
      <sheetName val="실행,원가_최종예상2"/>
      <sheetName val="G_R300경비2"/>
      <sheetName val="1-4-2_관(약)3"/>
      <sheetName val="주빔의_설계3"/>
      <sheetName val="횡_연장3"/>
      <sheetName val="BSD_(2)3"/>
      <sheetName val="자재_집계표3"/>
      <sheetName val="2_고용보험료산출근거2"/>
      <sheetName val="내역서1999_8최종3"/>
      <sheetName val="7_계측제어2"/>
      <sheetName val="6_동력2"/>
      <sheetName val="13_방송공사2"/>
      <sheetName val="15_소방공사2"/>
      <sheetName val="12_옥외_방송공사2"/>
      <sheetName val="8_옥외_보안등공사2"/>
      <sheetName val="9_전등공사2"/>
      <sheetName val="4_전력간선공사2"/>
      <sheetName val="1_전력인입2"/>
      <sheetName val="10_전열_공사2"/>
      <sheetName val="11_전화공사2"/>
      <sheetName val="5_CABLE_TRAY2"/>
      <sheetName val="3_피뢰공사2"/>
      <sheetName val="14_TV공사2"/>
      <sheetName val="1_2_동력(철거)2"/>
      <sheetName val="1_접지공사2"/>
      <sheetName val="각사별공사비분개_2"/>
      <sheetName val="안양동교_1안2"/>
      <sheetName val="주공_갑지2"/>
      <sheetName val="총괄_내역서2"/>
      <sheetName val="CABLE_SIZE-13"/>
      <sheetName val="단계별내역_(2)2"/>
      <sheetName val="개별직종노임단가(2005_1)2"/>
      <sheetName val="현장관리비_산출내역2"/>
      <sheetName val="6PILE__(돌출)2"/>
      <sheetName val="공사별_가중치_산출근거(토목)2"/>
      <sheetName val="TABLE_DB2"/>
      <sheetName val="쌍용_data_base2"/>
      <sheetName val="설계변경내역_982"/>
      <sheetName val="공사별_가중치_산출근거(건축)2"/>
      <sheetName val="_상부공통집계(총괄)2"/>
      <sheetName val="토공(우물통,기타)_2"/>
      <sheetName val="1_취수장2"/>
      <sheetName val="귀래_설계_공내역서2"/>
      <sheetName val="개비온_단위2"/>
      <sheetName val="계장_품셈표2"/>
      <sheetName val="단면_(2)2"/>
      <sheetName val="내역서_제출2"/>
      <sheetName val="8_설치품셈2"/>
      <sheetName val="24_보증금2"/>
      <sheetName val="단계별내역_(丵〒2"/>
      <sheetName val="6__안전관리비2"/>
      <sheetName val="사업비변경내역(96_9단가)2"/>
      <sheetName val="4_설계예산내역서2"/>
      <sheetName val="6_관급자재조서2"/>
      <sheetName val="3_예정공정표2"/>
      <sheetName val="7_청제공기계기구조서2"/>
      <sheetName val="실행내역(10_13)2"/>
      <sheetName val="경율산정_XLS2"/>
      <sheetName val="4_전기2"/>
      <sheetName val="공사비_증감_내역서2"/>
      <sheetName val="A_LINE2"/>
      <sheetName val="토__공2"/>
      <sheetName val="3_고용보험료산출근거2"/>
      <sheetName val="4_고용보험2"/>
      <sheetName val="세골재__T2_변경_현황2"/>
      <sheetName val="1~9_하중계산2"/>
      <sheetName val="실행내역서_2"/>
      <sheetName val="el_설계서_수목일위_XLS_데이타2"/>
      <sheetName val="el_설계서_수목일위_XLS2"/>
      <sheetName val="5__현장관리비(new)_2"/>
      <sheetName val="24_보증금(전신전화가입권)2"/>
      <sheetName val="6_송금의뢰내역서2"/>
      <sheetName val="소방_하_내역2"/>
      <sheetName val="피해현황_(수량합계)2"/>
      <sheetName val="양재동_고향생각2"/>
      <sheetName val="설계내역서_2"/>
      <sheetName val="1__조명내역서(조명설치)2"/>
      <sheetName val="2__조명내역서(조명자재)2"/>
      <sheetName val="품셈_2"/>
      <sheetName val="가실행_내역서2"/>
      <sheetName val="31_경비기본입력2"/>
      <sheetName val="5_2_6~7공사요율2"/>
      <sheetName val="접합_및_부설_2"/>
      <sheetName val="8_석축단위(H=1_5M)2"/>
      <sheetName val="주공_׃⿓2"/>
      <sheetName val="블럭_손익2"/>
      <sheetName val="내역서1999_8최저2"/>
      <sheetName val="입출재고현황_(2)2"/>
      <sheetName val="빌딩_안내2"/>
      <sheetName val="3_하중산정4_지지력2"/>
      <sheetName val="환경기계공정표_(3)2"/>
      <sheetName val="[수목일위_XLS][수목일위_XLS]el\설계서\수목일2"/>
      <sheetName val="차액뇣ă"/>
      <sheetName val="골재"/>
      <sheetName val="[수목일위.XLS][수목일위.XLS]el__계___목_2"/>
      <sheetName val="[수목일위.XLS][수목일위.XLS]el__계___목_3"/>
      <sheetName val="장비ⱙ꜀"/>
      <sheetName val="철근단면적"/>
      <sheetName val="1.htm"/>
      <sheetName val="[수목일위.XLS]el\설계서\_x0003__x0000__xde08_N벝ÃꟐắ"/>
      <sheetName val="[수목일위.XLS]el\설계서_x0000__x0000_Ə_x0000_⯀䘟Ə_x0000_Ā"/>
      <sheetName val="[수목일위.XLS]el\설계서_x0000__x0000_Ʈ_x0000_Ⳡ⁾Ʈ_x0000_Ā"/>
      <sheetName val="[수목일위.XLS]el\설계서\_x0014__x0000__x0000__x0000_Ѐ༰"/>
      <sheetName val="건축내역(목련)"/>
      <sheetName val="건축내역(한솔)"/>
      <sheetName val="[수목일위.XLS][수목일위.XLS]el___서_수_12"/>
      <sheetName val="[수목일위.XLS][수목일위.XLS]el___서_수_13"/>
      <sheetName val="[수목일위.XLS][수목일위.XLS]el___서_수_10"/>
      <sheetName val="[수목일위.XLS][수목일위.XLS]el___서_수_11"/>
      <sheetName val="[수목일위.XLS][수목일위.XLS]el___서_수_14"/>
      <sheetName val="[수목일위.XLS][수목일위.XLS]el___서_수_15"/>
      <sheetName val="코_x0000__x0000_"/>
      <sheetName val="[수목일위.XLS]el\설계서\⭛ş하ឆ_x0000__x0000__x0000__x0000_"/>
      <sheetName val="[수목일위.XLS]el\설계서\수_x0000_樀?_x0000__x0000_츁ԫ"/>
      <sheetName val="[수목일위.XLS]el\설계서\수_x0000_ᨀÓ_x0000__x0000_度כ"/>
      <sheetName val="[수목일위.XLS]el\설계서\수_x0000_攀£_x0000__x0000_币ք"/>
      <sheetName val="[수목일위.XLS]el\설계서\수_x0000_䠀Z_x0000__x0000_츁շ"/>
      <sheetName val="부하LOAD"/>
      <sheetName val="[수목일위.XLS][수목일위.XLS]el_설_서_수_12"/>
      <sheetName val="[수목일위.XLS][수목일위.XLS]el_설_서_수_13"/>
      <sheetName val="[수목일위.XLS]el\설계서\_x0000__x0000_Ԁ_x0000_뀀ﺋ_x0001_"/>
      <sheetName val="4.전력간»一æ"/>
      <sheetName val="[수목일위.XLS][수목일위.XLS]el_____1668"/>
      <sheetName val="[수목일위.XLS][수목일위.XLS]el_____1669"/>
      <sheetName val="[수목일위.XLS][수목일위.XLS]el_____1676"/>
      <sheetName val="[수목일위.XLS][수목일위.XLS]el_____1677"/>
      <sheetName val="[수목일위.XLS][수목일위.XLS]el_____1674"/>
      <sheetName val="[수목일위.XLS][수목일위.XLS]el_____1675"/>
      <sheetName val="[수목일위.XLS][수목일위.XLS]el_____1680"/>
      <sheetName val="[수목일위.XLS][수목일위.XLS]el_____1681"/>
      <sheetName val="[수목일위.XLS][수목일위.XLS]el_____1678"/>
      <sheetName val="[수목일위.XLS][수목일위.XLS]el_____1679"/>
      <sheetName val="[수목일위.XLS][수목일위.XLS]el_____1686"/>
      <sheetName val="[수목일위.XLS][수목일위.XLS]el_____1687"/>
      <sheetName val="[수목일위.XLS][수목일위.XLS]el_____1684"/>
      <sheetName val="[수목일위.XLS][수목일위.XLS]el_____1685"/>
      <sheetName val="[수목일위.XLS][수목일위.XLS]el_____1682"/>
      <sheetName val="[수목일위.XLS][수목일위.XLS]el_____1683"/>
      <sheetName val="[수목일위.XLS][수목일위.XLS]el_____1694"/>
      <sheetName val="[수목일위.XLS][수목일위.XLS]el_____1695"/>
      <sheetName val="[수목일위.XLS][수목일위.XLS]el_____1688"/>
      <sheetName val="[수목일위.XLS][수목일위.XLS]el_____1689"/>
      <sheetName val="[수목일위.XLS][수목일위.XLS]el_____1690"/>
      <sheetName val="[수목일위.XLS][수목일위.XLS]el_____1691"/>
      <sheetName val="[수목일위.XLS][수목일위.XLS]el_____1692"/>
      <sheetName val="[수목일위.XLS][수목일위.XLS]el_____1693"/>
      <sheetName val="[수목일위.XLS][수목일위.XLS]el_____1698"/>
      <sheetName val="[수목일위.XLS][수목일위.XLS]el_____1699"/>
      <sheetName val="[수목일위.XLS][수목일위.XLS]el_____1706"/>
      <sheetName val="[수목일위.XLS][수목일위.XLS]el_____1707"/>
      <sheetName val="[수목일위.XLS][수목일위.XLS]el_____1696"/>
      <sheetName val="[수목일위.XLS][수목일위.XLS]el_____1697"/>
      <sheetName val="[수목일위.XLS][수목일위.XLS]el_____1700"/>
      <sheetName val="[수목일위.XLS][수목일위.XLS]el_____1701"/>
      <sheetName val="[수목일위.XLS][수목일위.XLS]el_____1702"/>
      <sheetName val="[수목일위.XLS][수목일위.XLS]el_____1703"/>
      <sheetName val="[수목일위.XLS][수목일위.XLS]el_____1704"/>
      <sheetName val="[수목일위.XLS][수목일위.XLS]el_____1705"/>
      <sheetName val="[수목일위.XLS][수목일위.XLS]el_____1710"/>
      <sheetName val="[수목일위.XLS][수목일위.XLS]el_____1711"/>
      <sheetName val="[수목일위.XLS][수목일위.XLS]el_____1708"/>
      <sheetName val="[수목일위.XLS][수목일위.XLS]el_____1709"/>
      <sheetName val="[수목일위.XLS][수목일위.XLS]el_____1716"/>
      <sheetName val="[수목일위.XLS][수목일위.XLS]el_____1717"/>
      <sheetName val="[수목일위.XLS][수목일위.XLS]el_____1714"/>
      <sheetName val="[수목일위.XLS][수목일위.XLS]el_____1715"/>
      <sheetName val="[수목일위.XLS][수목일위.XLS]el_____1712"/>
      <sheetName val="[수목일위.XLS][수목일위.XLS]el_____1713"/>
      <sheetName val="[수목일위.XLS][수목일위.XLS]el_____1718"/>
      <sheetName val="[수목일위.XLS][수목일위.XLS]el_____1719"/>
      <sheetName val="[수목일위.XLS][수목일위.XLS]el_____1732"/>
      <sheetName val="[수목일위.XLS][수목일위.XLS]el_____1733"/>
      <sheetName val="[수목일위.XLS][수목일위.XLS]el_____1720"/>
      <sheetName val="[수목일위.XLS][수목일위.XLS]el_____1721"/>
      <sheetName val="[수목일위.XLS][수목일위.XLS]el_____1722"/>
      <sheetName val="[수목일위.XLS][수목일위.XLS]el_____1723"/>
      <sheetName val="[수목일위.XLS][수목일위.XLS]el_____1724"/>
      <sheetName val="[수목일위.XLS][수목일위.XLS]el_____1725"/>
      <sheetName val="[수목일위.XLS][수목일위.XLS]el_____1726"/>
      <sheetName val="[수목일위.XLS][수목일위.XLS]el_____1727"/>
      <sheetName val="[수목일위.XLS][수목일위.XLS]el_____1728"/>
      <sheetName val="[수목일위.XLS][수목일위.XLS]el_____1729"/>
      <sheetName val="[수목일위.XLS][수목일위.XLS]el_____1730"/>
      <sheetName val="[수목일위.XLS][수목일위.XLS]el_____1731"/>
      <sheetName val="[수목일위.XLS][수목일위.XLS]el_____1752"/>
      <sheetName val="[수목일위.XLS][수목일위.XLS]el_____1753"/>
      <sheetName val="[수목일위.XLS][수목일위.XLS]el_____1734"/>
      <sheetName val="[수목일위.XLS][수목일위.XLS]el_____1735"/>
      <sheetName val="[수목일위.XLS][수목일위.XLS]el_____1754"/>
      <sheetName val="[수목일위.XLS][수목일위.XLS]el_____1755"/>
      <sheetName val="[수목일위.XLS][수목일위.XLS]el_____1744"/>
      <sheetName val="[수목일위.XLS][수목일위.XLS]el_____1745"/>
      <sheetName val="[수목일위.XLS][수목일위.XLS]el_____1736"/>
      <sheetName val="[수목일위.XLS][수목일위.XLS]el_____1737"/>
      <sheetName val="[수목일위.XLS][수목일위.XLS]el_____1738"/>
      <sheetName val="[수목일위.XLS][수목일위.XLS]el_____1739"/>
      <sheetName val="[수목일위.XLS][수목일위.XLS]el_____1740"/>
      <sheetName val="[수목일위.XLS][수목일위.XLS]el_____1741"/>
      <sheetName val="[수목일위.XLS][수목일위.XLS]el_____1742"/>
      <sheetName val="[수목일위.XLS][수목일위.XLS]el_____1743"/>
      <sheetName val="[수목일위.XLS][수목일위.XLS]el_____1746"/>
      <sheetName val="[수목일위.XLS][수목일위.XLS]el_____1747"/>
      <sheetName val="[수목일위.XLS][수목일위.XLS]el_____1750"/>
      <sheetName val="[수목일위.XLS][수목일위.XLS]el_____1751"/>
      <sheetName val="[수목일위.XLS][수목일위.XLS]el_____1748"/>
      <sheetName val="[수목일위.XLS][수목일위.XLS]el_____1749"/>
      <sheetName val="[수목일위.XLS][수목일위.XLS]el_____1766"/>
      <sheetName val="[수목일위.XLS][수목일위.XLS]el_____1767"/>
      <sheetName val="[수목일위.XLS][수목일위.XLS]el_____1756"/>
      <sheetName val="[수목일위.XLS][수목일위.XLS]el_____1757"/>
      <sheetName val="[수목일위.XLS][수목일위.XLS]el_____1758"/>
      <sheetName val="[수목일위.XLS][수목일위.XLS]el_____1759"/>
      <sheetName val="[수목일위.XLS][수목일위.XLS]el_____1760"/>
      <sheetName val="[수목일위.XLS][수목일위.XLS]el_____1761"/>
      <sheetName val="[수목일위.XLS][수목일위.XLS]el_____1762"/>
      <sheetName val="[수목일위.XLS][수목일위.XLS]el_____1763"/>
      <sheetName val="[수목일위.XLS][수목일위.XLS]el_____1764"/>
      <sheetName val="[수목일위.XLS][수목일위.XLS]el_____1765"/>
      <sheetName val="[수목일위.XLS][수목일위.XLS]el_____1776"/>
      <sheetName val="[수목일위.XLS][수목일위.XLS]el_____1777"/>
      <sheetName val="[수목일위.XLS][수목일위.XLS]el_____1770"/>
      <sheetName val="[수목일위.XLS][수목일위.XLS]el_____1771"/>
      <sheetName val="[수목일위.XLS][수목일위.XLS]el_____1772"/>
      <sheetName val="[수목일위.XLS][수목일위.XLS]el_____1773"/>
      <sheetName val="[수목일위.XLS][수목일위.XLS]el_____1768"/>
      <sheetName val="[수목일위.XLS][수목일위.XLS]el_____1769"/>
      <sheetName val="[수목일위.XLS][수목일위.XLS]el_____1774"/>
      <sheetName val="[수목일위.XLS][수목일위.XLS]el_____1775"/>
      <sheetName val="[수목일위.XLS][수목일위.XLS]el_____1780"/>
      <sheetName val="[수목일위.XLS][수목일위.XLS]el_____1781"/>
      <sheetName val="[수목일위.XLS][수목일위.XLS]el_____1778"/>
      <sheetName val="[수목일위.XLS][수목일위.XLS]el_____1779"/>
      <sheetName val="[수목일위.XLS][수목일위.XLS]el_____1784"/>
      <sheetName val="[수목일위.XLS][수목일위.XLS]el_____1785"/>
      <sheetName val="[수목일위.XLS][수목일위.XLS]el_____1782"/>
      <sheetName val="[수목일위.XLS][수목일위.XLS]el_____1783"/>
      <sheetName val="[수목일위.XLS][수목일위.XLS]el_____1794"/>
      <sheetName val="[수목일위.XLS][수목일위.XLS]el_____1795"/>
      <sheetName val="[수목일위.XLS][수목일위.XLS]el_____1788"/>
      <sheetName val="[수목일위.XLS][수목일위.XLS]el_____1789"/>
      <sheetName val="[수목일위.XLS][수목일위.XLS]el_____1786"/>
      <sheetName val="[수목일위.XLS][수목일위.XLS]el_____1787"/>
      <sheetName val="[수목일위.XLS][수목일위.XLS]el_____1790"/>
      <sheetName val="[수목일위.XLS][수목일위.XLS]el_____1791"/>
      <sheetName val="[수목일위.XLS][수목일위.XLS]el_____1792"/>
      <sheetName val="[수목일위.XLS][수목일위.XLS]el_____1793"/>
      <sheetName val="[수목일위.XLS][수목일위.XLS]el_____1800"/>
      <sheetName val="[수목일위.XLS][수목일위.XLS]el_____1801"/>
      <sheetName val="[수목일위.XLS][수목일위.XLS]el_____1796"/>
      <sheetName val="[수목일위.XLS][수목일위.XLS]el_____1797"/>
      <sheetName val="[수목일위.XLS][수목일위.XLS]el_____1798"/>
      <sheetName val="[수목일위.XLS][수목일위.XLS]el_____1799"/>
      <sheetName val="[수목일위.XLS][수목일위.XLS]el_____1802"/>
      <sheetName val="[수목일위.XLS][수목일위.XLS]el_____1803"/>
      <sheetName val="[수목일위.XLS][수목일위.XLS]el_____1810"/>
      <sheetName val="[수목일위.XLS][수목일위.XLS]el_____1811"/>
      <sheetName val="[수목일위.XLS][수목일위.XLS]el_____1840"/>
      <sheetName val="[수목일위.XLS][수목일위.XLS]el_____1841"/>
      <sheetName val="[수목일위.XLS][수목일위.XLS]el_____1804"/>
      <sheetName val="[수목일위.XLS][수목일위.XLS]el_____1805"/>
      <sheetName val="[수목일위.XLS][수목일위.XLS]el_____1806"/>
      <sheetName val="[수목일위.XLS][수목일위.XLS]el_____1807"/>
      <sheetName val="[수목일위.XLS][수목일위.XLS]el_____1808"/>
      <sheetName val="[수목일위.XLS][수목일위.XLS]el_____1809"/>
      <sheetName val="[수목일위.XLS][수목일위.XLS]el_____1812"/>
      <sheetName val="[수목일위.XLS][수목일위.XLS]el_____1813"/>
      <sheetName val="[수목일위.XLS][수목일위.XLS]el_____1814"/>
      <sheetName val="[수목일위.XLS][수목일위.XLS]el_____1815"/>
      <sheetName val="[수목일위.XLS][수목일위.XLS]el_____1816"/>
      <sheetName val="[수목일위.XLS][수목일위.XLS]el_____1817"/>
      <sheetName val="[수목일위.XLS][수목일위.XLS]el_____1842"/>
      <sheetName val="[수목일위.XLS][수목일위.XLS]el_____1843"/>
      <sheetName val="[수목일위.XLS][수목일위.XLS]el_____1818"/>
      <sheetName val="[수목일위.XLS][수목일위.XLS]el_____1819"/>
      <sheetName val="[수목일위.XLS][수목일위.XLS]el_____1820"/>
      <sheetName val="[수목일위.XLS][수목일위.XLS]el_____1821"/>
      <sheetName val="[수목일위.XLS][수목일위.XLS]el_____1822"/>
      <sheetName val="[수목일위.XLS][수목일위.XLS]el_____1823"/>
      <sheetName val="[수목일위.XLS][수목일위.XLS]el_____1824"/>
      <sheetName val="[수목일위.XLS][수목일위.XLS]el_____1825"/>
      <sheetName val="[수목일위.XLS][수목일위.XLS]el_____1826"/>
      <sheetName val="[수목일위.XLS][수목일위.XLS]el_____1827"/>
      <sheetName val="[수목일위.XLS][수목일위.XLS]el_____1828"/>
      <sheetName val="[수목일위.XLS][수목일위.XLS]el_____1829"/>
      <sheetName val="[수목일위.XLS][수목일위.XLS]el_____1830"/>
      <sheetName val="[수목일위.XLS][수목일위.XLS]el_____1831"/>
      <sheetName val="[수목일위.XLS][수목일위.XLS]el_____1832"/>
      <sheetName val="[수목일위.XLS][수목일위.XLS]el_____1833"/>
      <sheetName val="[수목일위.XLS][수목일위.XLS]el_____1834"/>
      <sheetName val="[수목일위.XLS][수목일위.XLS]el_____1835"/>
      <sheetName val="[수목일위.XLS][수목일위.XLS]el_____1836"/>
      <sheetName val="[수목일위.XLS][수목일위.XLS]el_____1837"/>
      <sheetName val="[수목일위.XLS][수목일위.XLS]el_____1838"/>
      <sheetName val="[수목일위.XLS][수목일위.XLS]el_____1839"/>
      <sheetName val="[수목일위.XLS][수목일위.XLS]el_____1844"/>
      <sheetName val="[수목일위.XLS][수목일위.XLS]el_____1845"/>
      <sheetName val="[수목일위.XLS][수목일위.XLS]el_____1846"/>
      <sheetName val="[수목일위.XLS][수목일위.XLS]el_____1847"/>
      <sheetName val="[수목일위.XLS][수목일위.XLS]el_____1850"/>
      <sheetName val="[수목일위.XLS][수목일위.XLS]el_____1851"/>
      <sheetName val="[수목일위.XLS][수목일위.XLS_x0000_]el______26"/>
      <sheetName val="[수목일위.XLS][수목일위.XLS_x0000_]el______27"/>
      <sheetName val="[수목일위.XLS][수목일위.XLS]el_____1848"/>
      <sheetName val="[수목일위.XLS][수목일위.XLS]el_____1849"/>
      <sheetName val="[수목일위.XLS][수목일위.XLS]el_____1856"/>
      <sheetName val="[수목일위.XLS][수목일위.XLS]el_____1857"/>
      <sheetName val="[수목일위.XLS][수목일위.XLS]el_____1860"/>
      <sheetName val="[수목일위.XLS][수목일위.XLS]el_____1861"/>
      <sheetName val="[수목일위.XLS][수목일위.XLS]el_____1868"/>
      <sheetName val="[수목일위.XLS][수목일위.XLS]el_____1869"/>
      <sheetName val="[수목일위.XLS][수목일위.XLS]el_____1864"/>
      <sheetName val="[수목일위.XLS][수목일위.XLS]el_____1865"/>
      <sheetName val="[수목일위.XLS][수목일위.XLS]el_____1866"/>
      <sheetName val="[수목일위.XLS][수목일위.XLS]el_____1867"/>
      <sheetName val="[수목일위.XLS][수목일위.XLS]el_____1874"/>
      <sheetName val="[수목일위.XLS][수목일위.XLS]el_____1875"/>
      <sheetName val="[수목일위.XLS][수목일위.XLS]el_____1870"/>
      <sheetName val="[수목일위.XLS][수목일위.XLS]el_____1871"/>
      <sheetName val="WON기타"/>
      <sheetName val="WON제"/>
      <sheetName val="NAI-T"/>
      <sheetName val="NAI"/>
      <sheetName val="IL-L"/>
      <sheetName val="G-IL-L"/>
      <sheetName val="EQ-L"/>
      <sheetName val="EQ-총"/>
      <sheetName val="BU-L"/>
      <sheetName val="BU-손"/>
      <sheetName val="DAN"/>
      <sheetName val="CAL-R"/>
      <sheetName val="거리"/>
      <sheetName val="요율표"/>
      <sheetName val="+-"/>
      <sheetName val="F1"/>
      <sheetName val="불도저 계수"/>
      <sheetName val="배토판 용량"/>
      <sheetName val="BD운반거리계수"/>
      <sheetName val="로더계수"/>
      <sheetName val="덤프트럭계수"/>
      <sheetName val="그레이더계수"/>
      <sheetName val="롤러계수"/>
      <sheetName val="디젤파일해머계수"/>
      <sheetName val="SU_전기공량"/>
      <sheetName val="인력터파기품"/>
      <sheetName val="조경계수"/>
      <sheetName val="[수목일위.XLS][수목일위.XLS_x0000_]el_설_서___2"/>
      <sheetName val="[수목일위.XLS][수목일위.XLS_x0000_]el_설_서___3"/>
      <sheetName val="[수목일위.XLS][수목일위.XLS]el_설_서____2"/>
      <sheetName val="[수목일위.XLS][수목일위.XLS]el_설_서____3"/>
      <sheetName val="[수목일위.XLS][수목일위.XLS]el_설_서____4"/>
      <sheetName val="[수목일위.XLS][수목일위.XLS]el_설_서____5"/>
      <sheetName val="[수목일위.XLS][수목일위.XLS]el_____1872"/>
      <sheetName val="[수목일위.XLS][수목일위.XLS]el_____1873"/>
      <sheetName val="[수목일위.XLS][수목일위.XLS]el_____1876"/>
      <sheetName val="[수목일위.XLS][수목일위.XLS]el_____1877"/>
      <sheetName val="[수목일위.XLS][수목일위.XLS]el_____1880"/>
      <sheetName val="[수목일위.XLS][수목일위.XLS]el_____1881"/>
      <sheetName val="[수목일위.XLS][수목일위.XLS]el_____1878"/>
      <sheetName val="[수목일위.XLS][수목일위.XLS]el_____1879"/>
      <sheetName val="[수목일위.XLS][수목일위.XLS]el_____1882"/>
      <sheetName val="[수목일위.XLS][수목일위.XLS]el_____1883"/>
      <sheetName val="9.׍"/>
      <sheetName val="[수목일위.XLS]el\설계서\수␐̅浝¼䎰Ⅻ븐"/>
      <sheetName val="산_x0000__x0000__x0005_"/>
      <sheetName val="[수목일위.XLS]el\설계_x0000__x0000__x0000__x0001_Ԁ_x0000_ﰀ怀곴"/>
      <sheetName val="[수목일위.XLS]el\설계_x0000__x0000__x0000__x0001_Ԁ_x0000_ﰀ_x0000_꾽"/>
      <sheetName val="[수목일위.XLS][수목일위.XLS]el_____1884"/>
      <sheetName val="[수목일위.XLS][수목일위.XLS]el_____1885"/>
      <sheetName val="[수목일위.XLS][수목일위.XLS]el_____1890"/>
      <sheetName val="[수목일위.XLS][수목일위.XLS]el_____1891"/>
      <sheetName val="[수목일위.XLS][수목일위.XLS]el_____1892"/>
      <sheetName val="[수목일위.XLS][수목일위.XLS]el_____1893"/>
      <sheetName val="[수목일위.XLS][수목일위.XLS]el_____1886"/>
      <sheetName val="[수목일위.XLS][수목일위.XLS]el_____1887"/>
      <sheetName val="[수목일위.XLS][수목일위.XLS]el_____1888"/>
      <sheetName val="[수목일위.XLS][수목일위.XLS]el_____1889"/>
      <sheetName val="[수목일위.XLS][수목일위.XLS]el_____1896"/>
      <sheetName val="[수목일위.XLS][수목일위.XLS]el_____1897"/>
      <sheetName val="[수목일위.XLS][수목일위.XLS]el_____1894"/>
      <sheetName val="[수목일위.XLS][수목일위.XLS]el_____1895"/>
      <sheetName val="[수목일위.XLS][수목일위.XLS]el_____1906"/>
      <sheetName val="[수목일위.XLS][수목일위.XLS]el_____1907"/>
      <sheetName val="[수목일위.XLS][수목일위.XLS]el_____1898"/>
      <sheetName val="[수목일위.XLS][수목일위.XLS]el_____1899"/>
      <sheetName val="[수목일위.XLS][수목일위.XLS]el_____1900"/>
      <sheetName val="[수목일위.XLS][수목일위.XLS]el_____1901"/>
      <sheetName val="[수목일위.XLS][수목일위.XLS]el_____1902"/>
      <sheetName val="[수목일위.XLS][수목일위.XLS]el_____1903"/>
      <sheetName val="[수목일위.XLS][수목일위.XLS]el_____1904"/>
      <sheetName val="[수목일위.XLS][수목일위.XLS]el_____1905"/>
      <sheetName val="[수목일위.XLS][수목일위.XLS]el_____1908"/>
      <sheetName val="[수목일위.XLS][수목일위.XLS]el_____1909"/>
      <sheetName val="[수목일위.XLS][수목일위.XLS]el_____1914"/>
      <sheetName val="[수목일위.XLS][수목일위.XLS]el_____1915"/>
      <sheetName val="[수목일위.XLS][수목일위.XLS]el_____1910"/>
      <sheetName val="[수목일위.XLS][수목일위.XLS]el_____1911"/>
      <sheetName val="[수목일위.XLS][수목일위.XLS]el_____1912"/>
      <sheetName val="[수목일위.XLS][수목일위.XLS]el_____1913"/>
      <sheetName val="[수목일위.XLS][수목일위.XLS]el_____1920"/>
      <sheetName val="[수목일위.XLS][수목일위.XLS]el_____1921"/>
      <sheetName val="[수목일위.XLS][수목일위.XLS]el_____1916"/>
      <sheetName val="[수목일위.XLS][수목일위.XLS]el_____1917"/>
      <sheetName val="[수목일위.XLS][수목일위.XLS]el_____1918"/>
      <sheetName val="[수목일위.XLS][수목일위.XLS]el_____1919"/>
      <sheetName val="[수목일위.XLS][수목일위.XLS]el_____1926"/>
      <sheetName val="[수목일위.XLS][수목일위.XLS]el_____1927"/>
      <sheetName val="[수목일위.XLS][수목일위.XLS]el_____1932"/>
      <sheetName val="[수목일위.XLS][수목일위.XLS]el_____1933"/>
      <sheetName val="[수목일위.XLS][수목일위.XLS]el_____1934"/>
      <sheetName val="[수목일위.XLS][수목일위.XLS]el_____1935"/>
      <sheetName val="9.Í_x0000_Ԁ_x0000_"/>
      <sheetName val="9.Í"/>
      <sheetName val="[수목일위.XLS]el\설계서㴃㲼 ﹮#_x0000__x0000__x0000_刀"/>
      <sheetName val="[수목일위.XLS][수목일위.XLS]el_설계____34"/>
      <sheetName val="[수목일위.XLS][수목일위.XLS]el_설계____35"/>
      <sheetName val="[수목일위.XLS][수목일위.XLS]el_설계____32"/>
      <sheetName val="[수목일위.XLS][수목일위.XLS]el_설계____33"/>
      <sheetName val="[수목일위.XLS][수목일위.XLS]el_설계____30"/>
      <sheetName val="[수목일위.XLS][수목일위.XLS]el_설계____31"/>
      <sheetName val="[수목일위.XLS][수목일위.XLS]el_설계____38"/>
      <sheetName val="[수목일위.XLS][수목일위.XLS]el_설계____39"/>
      <sheetName val="[수목일위.XLS][수목일위.XLS]el_설계____36"/>
      <sheetName val="[수목일위.XLS][수목일위.XLS]el_설계____37"/>
      <sheetName val="[수목일위.XLS][수목일위.XLS]el_설계____42"/>
      <sheetName val="[수목일위.XLS][수목일위.XLS]el_설계____43"/>
      <sheetName val="[수목일위.XLS][수목일위.XLS]el_설계____40"/>
      <sheetName val="[수목일위.XLS][수목일위.XLS]el_설계____41"/>
      <sheetName val="[수목일위.XLS][수목일위.XLS]el_설계____44"/>
      <sheetName val="[수목일위.XLS][수목일위.XLS]el_설계____45"/>
      <sheetName val="[수목일위.XLS][수목일위.XLS]el_____1958"/>
      <sheetName val="[수목일위.XLS][수목일위.XLS]el_____1959"/>
      <sheetName val="[수목일위.XLS][수목일위.XLS]el_____1952"/>
      <sheetName val="[수목일위.XLS][수목일위.XLS]el_____1953"/>
      <sheetName val="[수목일위.XLS][수목일위.XLS]el_____1940"/>
      <sheetName val="[수목일위.XLS][수목일위.XLS]el_____1941"/>
      <sheetName val="[수목일위.XLS][수목일위.XLS]el_____1942"/>
      <sheetName val="[수목일위.XLS][수목일위.XLS]el_____1943"/>
      <sheetName val="[수목일위.XLS][수목일위.XLS]el_____1938"/>
      <sheetName val="[수목일위.XLS][수목일위.XLS]el_____1939"/>
      <sheetName val="[수목일위.XLS][수목일위.XLS]el_____1946"/>
      <sheetName val="[수목일위.XLS][수목일위.XLS]el_____1947"/>
      <sheetName val="[수목일위.XLS][수목일위.XLS]el_____1950"/>
      <sheetName val="[수목일위.XLS][수목일위.XLS]el_____1951"/>
      <sheetName val="[수목일위.XLS][수목일위.XLS]el_____1944"/>
      <sheetName val="[수목일위.XLS][수목일위.XLS]el_____1945"/>
      <sheetName val="[수목일위.XLS][수목일위.XLS]el_____1948"/>
      <sheetName val="[수목일위.XLS][수목일위.XLS]el_____1949"/>
      <sheetName val="[수목일위.XLS][수목일위.XLS]el_____1960"/>
      <sheetName val="[수목일위.XLS][수목일위.XLS]el_____1961"/>
      <sheetName val="[수목일위.XLS][수목일위.XLS]el_____1954"/>
      <sheetName val="[수목일위.XLS][수목일위.XLS]el_____1955"/>
      <sheetName val="조ɷ_x0000_"/>
      <sheetName val="[수목일위.XLS][수목일위.XLS]el_____1956"/>
      <sheetName val="[수목일위.XLS][수목일위.XLS]el_____1957"/>
      <sheetName val="[수목일위.XLS][수목일위.XLS]el_____1962"/>
      <sheetName val="[수목일위.XLS][수목일위.XLS]el_____1963"/>
      <sheetName val="[수목일위.XLS][수목일위.XLS]el_____1978"/>
      <sheetName val="[수목일위.XLS][수목일위.XLS]el_____1979"/>
      <sheetName val="[수목일위.XLS][수목일위.XLS]el_____1966"/>
      <sheetName val="[수목일위.XLS][수목일위.XLS]el_____1967"/>
      <sheetName val="[수목일위.XLS][수목일위.XLS]el_____1968"/>
      <sheetName val="[수목일위.XLS][수목일위.XLS]el_____1969"/>
      <sheetName val="[수목일위.XLS][수목일위.XLS]el_____1970"/>
      <sheetName val="[수목일위.XLS][수목일위.XLS]el_____1971"/>
      <sheetName val="[수목일위.XLS][수목일위.XLS]el_____1972"/>
      <sheetName val="[수목일위.XLS][수목일위.XLS]el_____1973"/>
      <sheetName val="[수목일위.XLS][수목일위.XLS]el_____1974"/>
      <sheetName val="[수목일위.XLS][수목일위.XLS]el_____1975"/>
      <sheetName val="[수목일위.XLS][수목일위.XLS]el_____1976"/>
      <sheetName val="[수목일위.XLS][수목일위.XLS]el_____1977"/>
      <sheetName val="[수목일위.XLS][수목일위.XLS]el_____1988"/>
      <sheetName val="[수목일위.XLS][수목일위.XLS]el_____1989"/>
      <sheetName val="[수목일위.XLS][수목일위.XLS]el_____1986"/>
      <sheetName val="[수목일위.XLS][수목일위.XLS]el_____1987"/>
      <sheetName val="[수목일위.XLS][수목일위.XLS]el_____1984"/>
      <sheetName val="[수목일위.XLS][수목일위.XLS]el_____1985"/>
      <sheetName val="[수목일위.XLS][수목일위.XLS]el_____1980"/>
      <sheetName val="[수목일위.XLS][수목일위.XLS]el_____1981"/>
      <sheetName val="[수목일위.XLS][수목일위.XLS]el_____1982"/>
      <sheetName val="[수목일위.XLS][수목일위.XLS]el_____1983"/>
      <sheetName val="[수목일위.XLS][수목일위.XLS]el_____1992"/>
      <sheetName val="[수목일위.XLS][수목일위.XLS]el_____1993"/>
      <sheetName val="[수목일위.XLS][수목일위.XLS]el_____1990"/>
      <sheetName val="[수목일위.XLS][수목일위.XLS]el_____1991"/>
      <sheetName val="[수목일위.XLS][수목일위.XLS]el_____1994"/>
      <sheetName val="[수목일위.XLS][수목일위.XLS]el_____1995"/>
    </sheetNames>
    <sheetDataSet>
      <sheetData sheetId="0" refreshError="1"/>
      <sheetData sheetId="1" refreshError="1"/>
      <sheetData sheetId="2" refreshError="1"/>
      <sheetData sheetId="3" refreshError="1"/>
      <sheetData sheetId="4" refreshError="1"/>
      <sheetData sheetId="5" refreshError="1">
        <row r="2">
          <cell r="E2">
            <v>23200</v>
          </cell>
        </row>
        <row r="46">
          <cell r="E46">
            <v>16300</v>
          </cell>
        </row>
        <row r="99">
          <cell r="E99">
            <v>35900</v>
          </cell>
        </row>
        <row r="104">
          <cell r="E104">
            <v>114000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row r="2">
          <cell r="E2">
            <v>23200</v>
          </cell>
        </row>
      </sheetData>
      <sheetData sheetId="23">
        <row r="2">
          <cell r="E2">
            <v>23200</v>
          </cell>
        </row>
      </sheetData>
      <sheetData sheetId="24">
        <row r="2">
          <cell r="E2">
            <v>23200</v>
          </cell>
        </row>
      </sheetData>
      <sheetData sheetId="25">
        <row r="2">
          <cell r="E2">
            <v>23200</v>
          </cell>
        </row>
      </sheetData>
      <sheetData sheetId="26">
        <row r="2">
          <cell r="E2">
            <v>23200</v>
          </cell>
        </row>
      </sheetData>
      <sheetData sheetId="27">
        <row r="2">
          <cell r="E2">
            <v>23200</v>
          </cell>
        </row>
      </sheetData>
      <sheetData sheetId="28">
        <row r="2">
          <cell r="E2">
            <v>23200</v>
          </cell>
        </row>
      </sheetData>
      <sheetData sheetId="29">
        <row r="2">
          <cell r="E2">
            <v>23200</v>
          </cell>
        </row>
      </sheetData>
      <sheetData sheetId="30">
        <row r="2">
          <cell r="E2">
            <v>23200</v>
          </cell>
        </row>
      </sheetData>
      <sheetData sheetId="31">
        <row r="2">
          <cell r="E2">
            <v>23200</v>
          </cell>
        </row>
      </sheetData>
      <sheetData sheetId="32">
        <row r="2">
          <cell r="E2">
            <v>23200</v>
          </cell>
        </row>
      </sheetData>
      <sheetData sheetId="33">
        <row r="2">
          <cell r="E2">
            <v>23200</v>
          </cell>
        </row>
      </sheetData>
      <sheetData sheetId="34">
        <row r="2">
          <cell r="E2">
            <v>23200</v>
          </cell>
        </row>
      </sheetData>
      <sheetData sheetId="35">
        <row r="2">
          <cell r="E2">
            <v>23200</v>
          </cell>
        </row>
      </sheetData>
      <sheetData sheetId="36">
        <row r="2">
          <cell r="E2">
            <v>23200</v>
          </cell>
        </row>
      </sheetData>
      <sheetData sheetId="37">
        <row r="2">
          <cell r="E2">
            <v>23200</v>
          </cell>
        </row>
      </sheetData>
      <sheetData sheetId="38"/>
      <sheetData sheetId="39" refreshError="1"/>
      <sheetData sheetId="40" refreshError="1"/>
      <sheetData sheetId="41" refreshError="1"/>
      <sheetData sheetId="42" refreshError="1"/>
      <sheetData sheetId="43">
        <row r="2">
          <cell r="E2">
            <v>23200</v>
          </cell>
        </row>
      </sheetData>
      <sheetData sheetId="44">
        <row r="2">
          <cell r="E2">
            <v>23200</v>
          </cell>
        </row>
      </sheetData>
      <sheetData sheetId="45">
        <row r="2">
          <cell r="E2">
            <v>23200</v>
          </cell>
        </row>
      </sheetData>
      <sheetData sheetId="46">
        <row r="2">
          <cell r="E2">
            <v>23200</v>
          </cell>
        </row>
      </sheetData>
      <sheetData sheetId="47">
        <row r="2">
          <cell r="E2">
            <v>23200</v>
          </cell>
        </row>
      </sheetData>
      <sheetData sheetId="48">
        <row r="2">
          <cell r="E2">
            <v>23200</v>
          </cell>
        </row>
      </sheetData>
      <sheetData sheetId="49">
        <row r="2">
          <cell r="E2">
            <v>23200</v>
          </cell>
        </row>
      </sheetData>
      <sheetData sheetId="50">
        <row r="2">
          <cell r="E2">
            <v>23200</v>
          </cell>
        </row>
      </sheetData>
      <sheetData sheetId="51">
        <row r="2">
          <cell r="E2">
            <v>23200</v>
          </cell>
        </row>
      </sheetData>
      <sheetData sheetId="52">
        <row r="2">
          <cell r="E2">
            <v>23200</v>
          </cell>
        </row>
      </sheetData>
      <sheetData sheetId="53"/>
      <sheetData sheetId="54">
        <row r="2">
          <cell r="E2">
            <v>23200</v>
          </cell>
        </row>
      </sheetData>
      <sheetData sheetId="55" refreshError="1"/>
      <sheetData sheetId="56"/>
      <sheetData sheetId="57" refreshError="1"/>
      <sheetData sheetId="58">
        <row r="2">
          <cell r="E2">
            <v>23200</v>
          </cell>
        </row>
      </sheetData>
      <sheetData sheetId="59">
        <row r="2">
          <cell r="E2">
            <v>23200</v>
          </cell>
        </row>
      </sheetData>
      <sheetData sheetId="60">
        <row r="2">
          <cell r="E2">
            <v>23200</v>
          </cell>
        </row>
      </sheetData>
      <sheetData sheetId="61">
        <row r="2">
          <cell r="E2">
            <v>23200</v>
          </cell>
        </row>
      </sheetData>
      <sheetData sheetId="62">
        <row r="2">
          <cell r="E2">
            <v>23200</v>
          </cell>
        </row>
      </sheetData>
      <sheetData sheetId="63">
        <row r="2">
          <cell r="E2">
            <v>23200</v>
          </cell>
        </row>
      </sheetData>
      <sheetData sheetId="64">
        <row r="2">
          <cell r="E2">
            <v>23200</v>
          </cell>
        </row>
      </sheetData>
      <sheetData sheetId="65">
        <row r="2">
          <cell r="E2">
            <v>23200</v>
          </cell>
        </row>
      </sheetData>
      <sheetData sheetId="66">
        <row r="2">
          <cell r="E2">
            <v>23200</v>
          </cell>
        </row>
      </sheetData>
      <sheetData sheetId="67">
        <row r="2">
          <cell r="E2">
            <v>23200</v>
          </cell>
        </row>
      </sheetData>
      <sheetData sheetId="68">
        <row r="2">
          <cell r="E2">
            <v>23200</v>
          </cell>
        </row>
      </sheetData>
      <sheetData sheetId="69">
        <row r="2">
          <cell r="E2">
            <v>23200</v>
          </cell>
        </row>
      </sheetData>
      <sheetData sheetId="70">
        <row r="2">
          <cell r="E2">
            <v>23200</v>
          </cell>
        </row>
      </sheetData>
      <sheetData sheetId="71">
        <row r="2">
          <cell r="E2">
            <v>23200</v>
          </cell>
        </row>
      </sheetData>
      <sheetData sheetId="72">
        <row r="2">
          <cell r="E2">
            <v>23200</v>
          </cell>
        </row>
      </sheetData>
      <sheetData sheetId="73">
        <row r="2">
          <cell r="E2">
            <v>23200</v>
          </cell>
        </row>
      </sheetData>
      <sheetData sheetId="74">
        <row r="2">
          <cell r="E2">
            <v>23200</v>
          </cell>
        </row>
      </sheetData>
      <sheetData sheetId="75">
        <row r="2">
          <cell r="E2">
            <v>23200</v>
          </cell>
        </row>
      </sheetData>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refreshError="1"/>
      <sheetData sheetId="109" refreshError="1"/>
      <sheetData sheetId="110" refreshError="1"/>
      <sheetData sheetId="111" refreshError="1"/>
      <sheetData sheetId="112" refreshError="1"/>
      <sheetData sheetId="113" refreshError="1"/>
      <sheetData sheetId="114"/>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sheetData sheetId="290"/>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sheetData sheetId="304" refreshError="1"/>
      <sheetData sheetId="305"/>
      <sheetData sheetId="306"/>
      <sheetData sheetId="307"/>
      <sheetData sheetId="308"/>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sheetData sheetId="629"/>
      <sheetData sheetId="630" refreshError="1"/>
      <sheetData sheetId="631" refreshError="1"/>
      <sheetData sheetId="632" refreshError="1"/>
      <sheetData sheetId="633" refreshError="1"/>
      <sheetData sheetId="634" refreshError="1"/>
      <sheetData sheetId="635"/>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sheetData sheetId="660"/>
      <sheetData sheetId="661"/>
      <sheetData sheetId="662" refreshError="1"/>
      <sheetData sheetId="663" refreshError="1"/>
      <sheetData sheetId="664"/>
      <sheetData sheetId="665"/>
      <sheetData sheetId="666"/>
      <sheetData sheetId="667"/>
      <sheetData sheetId="668"/>
      <sheetData sheetId="669"/>
      <sheetData sheetId="670"/>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sheetData sheetId="921" refreshError="1"/>
      <sheetData sheetId="922" refreshError="1"/>
      <sheetData sheetId="923" refreshError="1"/>
      <sheetData sheetId="924"/>
      <sheetData sheetId="925" refreshError="1"/>
      <sheetData sheetId="926"/>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sheetData sheetId="2016" refreshError="1"/>
      <sheetData sheetId="2017" refreshError="1"/>
      <sheetData sheetId="2018" refreshError="1"/>
      <sheetData sheetId="2019"/>
      <sheetData sheetId="2020"/>
      <sheetData sheetId="2021"/>
      <sheetData sheetId="2022"/>
      <sheetData sheetId="2023"/>
      <sheetData sheetId="2024"/>
      <sheetData sheetId="2025"/>
      <sheetData sheetId="2026" refreshError="1"/>
      <sheetData sheetId="2027" refreshError="1"/>
      <sheetData sheetId="2028"/>
      <sheetData sheetId="2029"/>
      <sheetData sheetId="2030"/>
      <sheetData sheetId="2031"/>
      <sheetData sheetId="2032"/>
      <sheetData sheetId="2033"/>
      <sheetData sheetId="2034"/>
      <sheetData sheetId="2035"/>
      <sheetData sheetId="2036"/>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sheetData sheetId="2616"/>
      <sheetData sheetId="2617"/>
      <sheetData sheetId="2618" refreshError="1"/>
      <sheetData sheetId="2619"/>
      <sheetData sheetId="2620"/>
      <sheetData sheetId="2621"/>
      <sheetData sheetId="2622"/>
      <sheetData sheetId="2623"/>
      <sheetData sheetId="2624"/>
      <sheetData sheetId="2625"/>
      <sheetData sheetId="2626" refreshError="1"/>
      <sheetData sheetId="2627"/>
      <sheetData sheetId="2628"/>
      <sheetData sheetId="2629"/>
      <sheetData sheetId="2630"/>
      <sheetData sheetId="2631"/>
      <sheetData sheetId="2632">
        <row r="2">
          <cell r="E2">
            <v>23200</v>
          </cell>
        </row>
      </sheetData>
      <sheetData sheetId="2633" refreshError="1"/>
      <sheetData sheetId="2634"/>
      <sheetData sheetId="2635" refreshError="1"/>
      <sheetData sheetId="2636"/>
      <sheetData sheetId="2637" refreshError="1"/>
      <sheetData sheetId="2638"/>
      <sheetData sheetId="2639" refreshError="1"/>
      <sheetData sheetId="2640">
        <row r="2">
          <cell r="E2">
            <v>23200</v>
          </cell>
        </row>
      </sheetData>
      <sheetData sheetId="2641" refreshError="1"/>
      <sheetData sheetId="2642"/>
      <sheetData sheetId="2643" refreshError="1"/>
      <sheetData sheetId="2644"/>
      <sheetData sheetId="2645" refreshError="1"/>
      <sheetData sheetId="2646" refreshError="1"/>
      <sheetData sheetId="2647" refreshError="1"/>
      <sheetData sheetId="2648" refreshError="1"/>
      <sheetData sheetId="2649" refreshError="1"/>
      <sheetData sheetId="2650"/>
      <sheetData sheetId="2651"/>
      <sheetData sheetId="2652"/>
      <sheetData sheetId="2653"/>
      <sheetData sheetId="2654">
        <row r="5">
          <cell r="B5" t="str">
            <v>백-호</v>
          </cell>
        </row>
      </sheetData>
      <sheetData sheetId="2655"/>
      <sheetData sheetId="2656"/>
      <sheetData sheetId="2657"/>
      <sheetData sheetId="2658" refreshError="1"/>
      <sheetData sheetId="2659"/>
      <sheetData sheetId="2660" refreshError="1"/>
      <sheetData sheetId="2661"/>
      <sheetData sheetId="2662" refreshError="1"/>
      <sheetData sheetId="2663" refreshError="1"/>
      <sheetData sheetId="2664"/>
      <sheetData sheetId="2665"/>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ow r="2">
          <cell r="E2">
            <v>23200</v>
          </cell>
        </row>
      </sheetData>
      <sheetData sheetId="2701" refreshError="1"/>
      <sheetData sheetId="2702">
        <row r="2">
          <cell r="E2">
            <v>23200</v>
          </cell>
        </row>
      </sheetData>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sheetData sheetId="2784" refreshError="1"/>
      <sheetData sheetId="2785"/>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sheetData sheetId="2959"/>
      <sheetData sheetId="2960"/>
      <sheetData sheetId="2961"/>
      <sheetData sheetId="2962"/>
      <sheetData sheetId="2963"/>
      <sheetData sheetId="2964">
        <row r="2">
          <cell r="E2">
            <v>23200</v>
          </cell>
        </row>
      </sheetData>
      <sheetData sheetId="2965"/>
      <sheetData sheetId="2966"/>
      <sheetData sheetId="2967">
        <row r="2">
          <cell r="E2">
            <v>23200</v>
          </cell>
        </row>
      </sheetData>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ow r="2">
          <cell r="E2">
            <v>23200</v>
          </cell>
        </row>
      </sheetData>
      <sheetData sheetId="3022"/>
      <sheetData sheetId="3023">
        <row r="2">
          <cell r="E2">
            <v>23200</v>
          </cell>
        </row>
      </sheetData>
      <sheetData sheetId="3024"/>
      <sheetData sheetId="3025"/>
      <sheetData sheetId="3026"/>
      <sheetData sheetId="3027">
        <row r="2">
          <cell r="E2">
            <v>23200</v>
          </cell>
        </row>
      </sheetData>
      <sheetData sheetId="3028"/>
      <sheetData sheetId="3029">
        <row r="2">
          <cell r="E2">
            <v>23200</v>
          </cell>
        </row>
      </sheetData>
      <sheetData sheetId="3030"/>
      <sheetData sheetId="3031">
        <row r="2">
          <cell r="E2">
            <v>23200</v>
          </cell>
        </row>
      </sheetData>
      <sheetData sheetId="3032"/>
      <sheetData sheetId="3033">
        <row r="2">
          <cell r="E2">
            <v>23200</v>
          </cell>
        </row>
      </sheetData>
      <sheetData sheetId="3034"/>
      <sheetData sheetId="3035"/>
      <sheetData sheetId="3036"/>
      <sheetData sheetId="3037">
        <row r="5">
          <cell r="B5" t="str">
            <v>백-호</v>
          </cell>
        </row>
      </sheetData>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sheetData sheetId="3139"/>
      <sheetData sheetId="3140"/>
      <sheetData sheetId="3141"/>
      <sheetData sheetId="3142"/>
      <sheetData sheetId="3143"/>
      <sheetData sheetId="3144"/>
      <sheetData sheetId="3145"/>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sheetData sheetId="3320"/>
      <sheetData sheetId="3321" refreshError="1"/>
      <sheetData sheetId="3322" refreshError="1"/>
      <sheetData sheetId="3323" refreshError="1"/>
      <sheetData sheetId="3324"/>
      <sheetData sheetId="3325" refreshError="1"/>
      <sheetData sheetId="3326" refreshError="1"/>
      <sheetData sheetId="3327" refreshError="1"/>
      <sheetData sheetId="3328" refreshError="1"/>
      <sheetData sheetId="3329" refreshError="1"/>
      <sheetData sheetId="3330"/>
      <sheetData sheetId="3331" refreshError="1"/>
      <sheetData sheetId="3332" refreshError="1"/>
      <sheetData sheetId="3333" refreshError="1"/>
      <sheetData sheetId="3334"/>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sheetData sheetId="3369" refreshError="1"/>
      <sheetData sheetId="3370" refreshError="1"/>
      <sheetData sheetId="3371" refreshError="1"/>
      <sheetData sheetId="3372" refreshError="1"/>
      <sheetData sheetId="3373"/>
      <sheetData sheetId="3374" refreshError="1"/>
      <sheetData sheetId="3375" refreshError="1"/>
      <sheetData sheetId="3376" refreshError="1"/>
      <sheetData sheetId="3377" refreshError="1"/>
      <sheetData sheetId="3378" refreshError="1"/>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refreshError="1"/>
      <sheetData sheetId="3395"/>
      <sheetData sheetId="3396" refreshError="1"/>
      <sheetData sheetId="3397"/>
      <sheetData sheetId="3398" refreshError="1"/>
      <sheetData sheetId="3399"/>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sheetData sheetId="3420"/>
      <sheetData sheetId="3421" refreshError="1"/>
      <sheetData sheetId="3422" refreshError="1"/>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row r="2">
          <cell r="E2">
            <v>23200</v>
          </cell>
        </row>
      </sheetData>
      <sheetData sheetId="3468"/>
      <sheetData sheetId="3469">
        <row r="2">
          <cell r="E2">
            <v>23200</v>
          </cell>
        </row>
      </sheetData>
      <sheetData sheetId="3470"/>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ow r="2">
          <cell r="E2">
            <v>23200</v>
          </cell>
        </row>
      </sheetData>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sheetData sheetId="3604"/>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ow r="2">
          <cell r="E2">
            <v>23200</v>
          </cell>
        </row>
      </sheetData>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sheetData sheetId="3678" refreshError="1"/>
      <sheetData sheetId="3679">
        <row r="2">
          <cell r="E2">
            <v>23200</v>
          </cell>
        </row>
      </sheetData>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ow r="2">
          <cell r="E2">
            <v>23200</v>
          </cell>
        </row>
      </sheetData>
      <sheetData sheetId="3696" refreshError="1"/>
      <sheetData sheetId="3697">
        <row r="2">
          <cell r="E2">
            <v>23200</v>
          </cell>
        </row>
      </sheetData>
      <sheetData sheetId="3698" refreshError="1"/>
      <sheetData sheetId="3699">
        <row r="2">
          <cell r="E2">
            <v>23200</v>
          </cell>
        </row>
      </sheetData>
      <sheetData sheetId="3700" refreshError="1"/>
      <sheetData sheetId="3701">
        <row r="2">
          <cell r="E2">
            <v>23200</v>
          </cell>
        </row>
      </sheetData>
      <sheetData sheetId="3702" refreshError="1"/>
      <sheetData sheetId="3703"/>
      <sheetData sheetId="3704" refreshError="1"/>
      <sheetData sheetId="3705">
        <row r="2">
          <cell r="E2">
            <v>23200</v>
          </cell>
        </row>
      </sheetData>
      <sheetData sheetId="3706" refreshError="1"/>
      <sheetData sheetId="3707"/>
      <sheetData sheetId="3708" refreshError="1"/>
      <sheetData sheetId="3709">
        <row r="2">
          <cell r="E2">
            <v>23200</v>
          </cell>
        </row>
      </sheetData>
      <sheetData sheetId="3710" refreshError="1"/>
      <sheetData sheetId="3711">
        <row r="2">
          <cell r="E2">
            <v>23200</v>
          </cell>
        </row>
      </sheetData>
      <sheetData sheetId="3712" refreshError="1"/>
      <sheetData sheetId="3713">
        <row r="2">
          <cell r="E2">
            <v>23200</v>
          </cell>
        </row>
      </sheetData>
      <sheetData sheetId="3714" refreshError="1"/>
      <sheetData sheetId="3715">
        <row r="2">
          <cell r="E2">
            <v>23200</v>
          </cell>
        </row>
      </sheetData>
      <sheetData sheetId="3716" refreshError="1"/>
      <sheetData sheetId="3717">
        <row r="2">
          <cell r="E2">
            <v>23200</v>
          </cell>
        </row>
      </sheetData>
      <sheetData sheetId="3718" refreshError="1"/>
      <sheetData sheetId="3719">
        <row r="2">
          <cell r="E2">
            <v>23200</v>
          </cell>
        </row>
      </sheetData>
      <sheetData sheetId="3720" refreshError="1"/>
      <sheetData sheetId="3721"/>
      <sheetData sheetId="3722" refreshError="1"/>
      <sheetData sheetId="3723"/>
      <sheetData sheetId="3724" refreshError="1"/>
      <sheetData sheetId="3725"/>
      <sheetData sheetId="3726" refreshError="1"/>
      <sheetData sheetId="3727">
        <row r="2">
          <cell r="E2">
            <v>23200</v>
          </cell>
        </row>
      </sheetData>
      <sheetData sheetId="3728" refreshError="1"/>
      <sheetData sheetId="3729"/>
      <sheetData sheetId="3730" refreshError="1"/>
      <sheetData sheetId="3731"/>
      <sheetData sheetId="3732" refreshError="1"/>
      <sheetData sheetId="3733"/>
      <sheetData sheetId="3734" refreshError="1"/>
      <sheetData sheetId="3735"/>
      <sheetData sheetId="3736" refreshError="1"/>
      <sheetData sheetId="3737"/>
      <sheetData sheetId="3738" refreshError="1"/>
      <sheetData sheetId="3739"/>
      <sheetData sheetId="3740" refreshError="1"/>
      <sheetData sheetId="3741"/>
      <sheetData sheetId="3742" refreshError="1"/>
      <sheetData sheetId="3743"/>
      <sheetData sheetId="3744" refreshError="1"/>
      <sheetData sheetId="3745"/>
      <sheetData sheetId="3746" refreshError="1"/>
      <sheetData sheetId="3747"/>
      <sheetData sheetId="3748" refreshError="1"/>
      <sheetData sheetId="3749"/>
      <sheetData sheetId="3750" refreshError="1"/>
      <sheetData sheetId="3751">
        <row r="2">
          <cell r="E2">
            <v>23200</v>
          </cell>
        </row>
      </sheetData>
      <sheetData sheetId="3752" refreshError="1"/>
      <sheetData sheetId="3753"/>
      <sheetData sheetId="3754" refreshError="1"/>
      <sheetData sheetId="3755">
        <row r="2">
          <cell r="E2">
            <v>23200</v>
          </cell>
        </row>
      </sheetData>
      <sheetData sheetId="3756" refreshError="1"/>
      <sheetData sheetId="3757"/>
      <sheetData sheetId="3758" refreshError="1"/>
      <sheetData sheetId="3759">
        <row r="2">
          <cell r="E2">
            <v>23200</v>
          </cell>
        </row>
      </sheetData>
      <sheetData sheetId="3760" refreshError="1"/>
      <sheetData sheetId="3761"/>
      <sheetData sheetId="3762" refreshError="1"/>
      <sheetData sheetId="3763"/>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ow r="5">
          <cell r="B5" t="str">
            <v>백-호</v>
          </cell>
        </row>
      </sheetData>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ow r="2">
          <cell r="E2">
            <v>23200</v>
          </cell>
        </row>
      </sheetData>
      <sheetData sheetId="4294"/>
      <sheetData sheetId="4295">
        <row r="2">
          <cell r="E2">
            <v>23200</v>
          </cell>
        </row>
      </sheetData>
      <sheetData sheetId="4296" refreshError="1"/>
      <sheetData sheetId="4297"/>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sheetData sheetId="4333" refreshError="1"/>
      <sheetData sheetId="4334"/>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ow r="2">
          <cell r="E2">
            <v>23200</v>
          </cell>
        </row>
      </sheetData>
      <sheetData sheetId="4355" refreshError="1"/>
      <sheetData sheetId="4356" refreshError="1"/>
      <sheetData sheetId="4357" refreshError="1"/>
      <sheetData sheetId="4358" refreshError="1"/>
      <sheetData sheetId="4359" refreshError="1"/>
      <sheetData sheetId="4360" refreshError="1"/>
      <sheetData sheetId="4361" refreshError="1"/>
      <sheetData sheetId="4362">
        <row r="2">
          <cell r="E2">
            <v>23200</v>
          </cell>
        </row>
      </sheetData>
      <sheetData sheetId="4363" refreshError="1"/>
      <sheetData sheetId="4364">
        <row r="2">
          <cell r="E2">
            <v>23200</v>
          </cell>
        </row>
      </sheetData>
      <sheetData sheetId="4365" refreshError="1"/>
      <sheetData sheetId="4366" refreshError="1"/>
      <sheetData sheetId="4367" refreshError="1"/>
      <sheetData sheetId="4368">
        <row r="2">
          <cell r="E2">
            <v>23200</v>
          </cell>
        </row>
      </sheetData>
      <sheetData sheetId="4369" refreshError="1"/>
      <sheetData sheetId="4370">
        <row r="2">
          <cell r="E2">
            <v>23200</v>
          </cell>
        </row>
      </sheetData>
      <sheetData sheetId="4371" refreshError="1"/>
      <sheetData sheetId="4372" refreshError="1"/>
      <sheetData sheetId="4373" refreshError="1"/>
      <sheetData sheetId="4374" refreshError="1"/>
      <sheetData sheetId="4375" refreshError="1"/>
      <sheetData sheetId="4376">
        <row r="2">
          <cell r="E2">
            <v>23200</v>
          </cell>
        </row>
      </sheetData>
      <sheetData sheetId="4377" refreshError="1"/>
      <sheetData sheetId="4378" refreshError="1"/>
      <sheetData sheetId="4379" refreshError="1"/>
      <sheetData sheetId="4380" refreshError="1"/>
      <sheetData sheetId="4381" refreshError="1"/>
      <sheetData sheetId="4382">
        <row r="2">
          <cell r="E2">
            <v>23200</v>
          </cell>
        </row>
      </sheetData>
      <sheetData sheetId="4383" refreshError="1"/>
      <sheetData sheetId="4384">
        <row r="2">
          <cell r="E2">
            <v>23200</v>
          </cell>
        </row>
      </sheetData>
      <sheetData sheetId="4385" refreshError="1"/>
      <sheetData sheetId="4386">
        <row r="2">
          <cell r="E2">
            <v>23200</v>
          </cell>
        </row>
      </sheetData>
      <sheetData sheetId="4387" refreshError="1"/>
      <sheetData sheetId="4388">
        <row r="2">
          <cell r="E2">
            <v>23200</v>
          </cell>
        </row>
      </sheetData>
      <sheetData sheetId="4389" refreshError="1"/>
      <sheetData sheetId="4390">
        <row r="2">
          <cell r="E2">
            <v>23200</v>
          </cell>
        </row>
      </sheetData>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sheetData sheetId="4445" refreshError="1"/>
      <sheetData sheetId="4446" refreshError="1"/>
      <sheetData sheetId="4447" refreshError="1"/>
      <sheetData sheetId="4448">
        <row r="2">
          <cell r="E2">
            <v>23200</v>
          </cell>
        </row>
      </sheetData>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sheetData sheetId="4467"/>
      <sheetData sheetId="4468"/>
      <sheetData sheetId="4469"/>
      <sheetData sheetId="4470"/>
      <sheetData sheetId="4471"/>
      <sheetData sheetId="4472"/>
      <sheetData sheetId="4473"/>
      <sheetData sheetId="4474"/>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sheetData sheetId="4812"/>
      <sheetData sheetId="4813" refreshError="1"/>
      <sheetData sheetId="4814" refreshError="1"/>
      <sheetData sheetId="4815" refreshError="1"/>
      <sheetData sheetId="4816" refreshError="1"/>
      <sheetData sheetId="4817"/>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ow r="2">
          <cell r="E2">
            <v>23200</v>
          </cell>
        </row>
      </sheetData>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sheetData sheetId="4932" refreshError="1"/>
      <sheetData sheetId="4933" refreshError="1"/>
      <sheetData sheetId="4934" refreshError="1"/>
      <sheetData sheetId="4935" refreshError="1"/>
      <sheetData sheetId="4936">
        <row r="2">
          <cell r="E2">
            <v>23200</v>
          </cell>
        </row>
      </sheetData>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ow r="2">
          <cell r="E2">
            <v>23200</v>
          </cell>
        </row>
      </sheetData>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ow r="2">
          <cell r="E2">
            <v>23200</v>
          </cell>
        </row>
      </sheetData>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ow r="2">
          <cell r="E2">
            <v>23200</v>
          </cell>
        </row>
      </sheetData>
      <sheetData sheetId="5042" refreshError="1"/>
      <sheetData sheetId="5043" refreshError="1"/>
      <sheetData sheetId="5044" refreshError="1"/>
      <sheetData sheetId="5045">
        <row r="2">
          <cell r="E2">
            <v>23200</v>
          </cell>
        </row>
      </sheetData>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ow r="2">
          <cell r="E2">
            <v>23200</v>
          </cell>
        </row>
      </sheetData>
      <sheetData sheetId="5068" refreshError="1"/>
      <sheetData sheetId="5069" refreshError="1"/>
      <sheetData sheetId="5070" refreshError="1"/>
      <sheetData sheetId="5071" refreshError="1"/>
      <sheetData sheetId="5072" refreshError="1"/>
      <sheetData sheetId="5073" refreshError="1"/>
      <sheetData sheetId="5074" refreshError="1"/>
      <sheetData sheetId="5075"/>
      <sheetData sheetId="5076" refreshError="1"/>
      <sheetData sheetId="5077"/>
      <sheetData sheetId="5078" refreshError="1"/>
      <sheetData sheetId="5079"/>
      <sheetData sheetId="5080" refreshError="1"/>
      <sheetData sheetId="508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sheetData sheetId="5092"/>
      <sheetData sheetId="5093"/>
      <sheetData sheetId="5094"/>
      <sheetData sheetId="5095" refreshError="1"/>
      <sheetData sheetId="5096" refreshError="1"/>
      <sheetData sheetId="5097"/>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ow r="2">
          <cell r="E2">
            <v>23200</v>
          </cell>
        </row>
      </sheetData>
      <sheetData sheetId="5117">
        <row r="2">
          <cell r="E2">
            <v>23200</v>
          </cell>
        </row>
      </sheetData>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sheetData sheetId="5134"/>
      <sheetData sheetId="5135"/>
      <sheetData sheetId="5136"/>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ow r="2">
          <cell r="E2">
            <v>23200</v>
          </cell>
        </row>
      </sheetData>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ow r="2">
          <cell r="E2">
            <v>23200</v>
          </cell>
        </row>
      </sheetData>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ow r="2">
          <cell r="E2">
            <v>23200</v>
          </cell>
        </row>
      </sheetData>
      <sheetData sheetId="5446" refreshError="1"/>
      <sheetData sheetId="5447">
        <row r="2">
          <cell r="E2">
            <v>23200</v>
          </cell>
        </row>
      </sheetData>
      <sheetData sheetId="5448" refreshError="1"/>
      <sheetData sheetId="5449" refreshError="1"/>
      <sheetData sheetId="5450" refreshError="1"/>
      <sheetData sheetId="5451">
        <row r="2">
          <cell r="E2">
            <v>23200</v>
          </cell>
        </row>
      </sheetData>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ow r="2">
          <cell r="E2">
            <v>23200</v>
          </cell>
        </row>
      </sheetData>
      <sheetData sheetId="5554" refreshError="1"/>
      <sheetData sheetId="5555" refreshError="1"/>
      <sheetData sheetId="5556" refreshError="1"/>
      <sheetData sheetId="5557">
        <row r="2">
          <cell r="E2">
            <v>23200</v>
          </cell>
        </row>
      </sheetData>
      <sheetData sheetId="5558" refreshError="1"/>
      <sheetData sheetId="5559" refreshError="1"/>
      <sheetData sheetId="5560" refreshError="1"/>
      <sheetData sheetId="5561">
        <row r="2">
          <cell r="E2">
            <v>23200</v>
          </cell>
        </row>
      </sheetData>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ow r="2">
          <cell r="E2">
            <v>23200</v>
          </cell>
        </row>
      </sheetData>
      <sheetData sheetId="5625" refreshError="1"/>
      <sheetData sheetId="5626">
        <row r="2">
          <cell r="E2">
            <v>23200</v>
          </cell>
        </row>
      </sheetData>
      <sheetData sheetId="5627" refreshError="1"/>
      <sheetData sheetId="5628">
        <row r="2">
          <cell r="E2">
            <v>23200</v>
          </cell>
        </row>
      </sheetData>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ow r="2">
          <cell r="E2">
            <v>23200</v>
          </cell>
        </row>
      </sheetData>
      <sheetData sheetId="5641" refreshError="1"/>
      <sheetData sheetId="5642">
        <row r="2">
          <cell r="E2">
            <v>23200</v>
          </cell>
        </row>
      </sheetData>
      <sheetData sheetId="5643" refreshError="1"/>
      <sheetData sheetId="5644">
        <row r="2">
          <cell r="E2">
            <v>23200</v>
          </cell>
        </row>
      </sheetData>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ow r="2">
          <cell r="E2">
            <v>23200</v>
          </cell>
        </row>
      </sheetData>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ow r="2">
          <cell r="E2">
            <v>23200</v>
          </cell>
        </row>
      </sheetData>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ow r="2">
          <cell r="E2">
            <v>23200</v>
          </cell>
        </row>
      </sheetData>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ow r="2">
          <cell r="E2">
            <v>23200</v>
          </cell>
        </row>
      </sheetData>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ow r="2">
          <cell r="E2">
            <v>23200</v>
          </cell>
        </row>
      </sheetData>
      <sheetData sheetId="5914" refreshError="1"/>
      <sheetData sheetId="5915">
        <row r="2">
          <cell r="E2">
            <v>23200</v>
          </cell>
        </row>
      </sheetData>
      <sheetData sheetId="5916" refreshError="1"/>
      <sheetData sheetId="5917">
        <row r="2">
          <cell r="E2">
            <v>23200</v>
          </cell>
        </row>
      </sheetData>
      <sheetData sheetId="5918" refreshError="1"/>
      <sheetData sheetId="5919">
        <row r="2">
          <cell r="E2">
            <v>23200</v>
          </cell>
        </row>
      </sheetData>
      <sheetData sheetId="5920" refreshError="1"/>
      <sheetData sheetId="5921">
        <row r="2">
          <cell r="E2">
            <v>23200</v>
          </cell>
        </row>
      </sheetData>
      <sheetData sheetId="5922" refreshError="1"/>
      <sheetData sheetId="5923">
        <row r="2">
          <cell r="E2">
            <v>23200</v>
          </cell>
        </row>
      </sheetData>
      <sheetData sheetId="5924" refreshError="1"/>
      <sheetData sheetId="5925">
        <row r="2">
          <cell r="E2">
            <v>23200</v>
          </cell>
        </row>
      </sheetData>
      <sheetData sheetId="5926" refreshError="1"/>
      <sheetData sheetId="5927">
        <row r="2">
          <cell r="E2">
            <v>23200</v>
          </cell>
        </row>
      </sheetData>
      <sheetData sheetId="5928" refreshError="1"/>
      <sheetData sheetId="5929">
        <row r="2">
          <cell r="E2">
            <v>23200</v>
          </cell>
        </row>
      </sheetData>
      <sheetData sheetId="5930" refreshError="1"/>
      <sheetData sheetId="5931">
        <row r="2">
          <cell r="E2">
            <v>23200</v>
          </cell>
        </row>
      </sheetData>
      <sheetData sheetId="5932" refreshError="1"/>
      <sheetData sheetId="5933">
        <row r="2">
          <cell r="E2">
            <v>23200</v>
          </cell>
        </row>
      </sheetData>
      <sheetData sheetId="5934" refreshError="1"/>
      <sheetData sheetId="5935">
        <row r="2">
          <cell r="E2">
            <v>23200</v>
          </cell>
        </row>
      </sheetData>
      <sheetData sheetId="5936" refreshError="1"/>
      <sheetData sheetId="5937">
        <row r="2">
          <cell r="E2">
            <v>23200</v>
          </cell>
        </row>
      </sheetData>
      <sheetData sheetId="5938" refreshError="1"/>
      <sheetData sheetId="5939" refreshError="1"/>
      <sheetData sheetId="5940" refreshError="1"/>
      <sheetData sheetId="5941">
        <row r="2">
          <cell r="E2">
            <v>23200</v>
          </cell>
        </row>
      </sheetData>
      <sheetData sheetId="5942" refreshError="1"/>
      <sheetData sheetId="5943">
        <row r="2">
          <cell r="E2">
            <v>23200</v>
          </cell>
        </row>
      </sheetData>
      <sheetData sheetId="5944" refreshError="1"/>
      <sheetData sheetId="5945">
        <row r="2">
          <cell r="E2">
            <v>23200</v>
          </cell>
        </row>
      </sheetData>
      <sheetData sheetId="5946" refreshError="1"/>
      <sheetData sheetId="5947">
        <row r="2">
          <cell r="E2">
            <v>23200</v>
          </cell>
        </row>
      </sheetData>
      <sheetData sheetId="5948" refreshError="1"/>
      <sheetData sheetId="5949" refreshError="1"/>
      <sheetData sheetId="5950" refreshError="1"/>
      <sheetData sheetId="5951" refreshError="1"/>
      <sheetData sheetId="5952" refreshError="1"/>
      <sheetData sheetId="5953">
        <row r="2">
          <cell r="E2">
            <v>23200</v>
          </cell>
        </row>
      </sheetData>
      <sheetData sheetId="5954" refreshError="1"/>
      <sheetData sheetId="5955">
        <row r="2">
          <cell r="E2">
            <v>23200</v>
          </cell>
        </row>
      </sheetData>
      <sheetData sheetId="5956" refreshError="1"/>
      <sheetData sheetId="5957">
        <row r="2">
          <cell r="E2">
            <v>23200</v>
          </cell>
        </row>
      </sheetData>
      <sheetData sheetId="5958" refreshError="1"/>
      <sheetData sheetId="5959" refreshError="1"/>
      <sheetData sheetId="5960" refreshError="1"/>
      <sheetData sheetId="5961">
        <row r="2">
          <cell r="E2">
            <v>23200</v>
          </cell>
        </row>
      </sheetData>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ow r="2">
          <cell r="E2">
            <v>23200</v>
          </cell>
        </row>
      </sheetData>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ow r="2">
          <cell r="E2">
            <v>23200</v>
          </cell>
        </row>
      </sheetData>
      <sheetData sheetId="5998" refreshError="1"/>
      <sheetData sheetId="5999">
        <row r="2">
          <cell r="E2">
            <v>23200</v>
          </cell>
        </row>
      </sheetData>
      <sheetData sheetId="6000" refreshError="1"/>
      <sheetData sheetId="6001">
        <row r="2">
          <cell r="E2">
            <v>23200</v>
          </cell>
        </row>
      </sheetData>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sheetData sheetId="7128" refreshError="1"/>
      <sheetData sheetId="7129" refreshError="1"/>
      <sheetData sheetId="7130" refreshError="1"/>
      <sheetData sheetId="7131"/>
      <sheetData sheetId="7132" refreshError="1"/>
      <sheetData sheetId="7133" refreshError="1"/>
      <sheetData sheetId="7134" refreshError="1"/>
      <sheetData sheetId="7135" refreshError="1"/>
      <sheetData sheetId="7136" refreshError="1"/>
      <sheetData sheetId="7137" refreshError="1"/>
      <sheetData sheetId="7138" refreshError="1"/>
      <sheetData sheetId="7139">
        <row r="2">
          <cell r="K2" t="str">
            <v>모양</v>
          </cell>
        </row>
      </sheetData>
      <sheetData sheetId="7140" refreshError="1"/>
      <sheetData sheetId="7141" refreshError="1"/>
      <sheetData sheetId="7142" refreshError="1"/>
      <sheetData sheetId="7143" refreshError="1"/>
      <sheetData sheetId="7144" refreshError="1"/>
      <sheetData sheetId="7145" refreshError="1"/>
      <sheetData sheetId="7146"/>
      <sheetData sheetId="7147" refreshError="1"/>
      <sheetData sheetId="7148"/>
      <sheetData sheetId="7149" refreshError="1"/>
      <sheetData sheetId="7150"/>
      <sheetData sheetId="7151" refreshError="1"/>
      <sheetData sheetId="7152"/>
      <sheetData sheetId="7153" refreshError="1"/>
      <sheetData sheetId="7154"/>
      <sheetData sheetId="7155" refreshError="1"/>
      <sheetData sheetId="7156" refreshError="1"/>
      <sheetData sheetId="7157" refreshError="1"/>
      <sheetData sheetId="7158" refreshError="1"/>
      <sheetData sheetId="7159" refreshError="1"/>
      <sheetData sheetId="7160" refreshError="1"/>
      <sheetData sheetId="7161" refreshError="1"/>
      <sheetData sheetId="7162"/>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sheetData sheetId="7272" refreshError="1"/>
      <sheetData sheetId="7273"/>
      <sheetData sheetId="7274" refreshError="1"/>
      <sheetData sheetId="7275"/>
      <sheetData sheetId="7276" refreshError="1"/>
      <sheetData sheetId="7277"/>
      <sheetData sheetId="7278" refreshError="1"/>
      <sheetData sheetId="7279"/>
      <sheetData sheetId="7280" refreshError="1"/>
      <sheetData sheetId="7281"/>
      <sheetData sheetId="7282" refreshError="1"/>
      <sheetData sheetId="7283"/>
      <sheetData sheetId="7284" refreshError="1"/>
      <sheetData sheetId="7285"/>
      <sheetData sheetId="7286"/>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내역서"/>
      <sheetName val="현장경비"/>
      <sheetName val="설계산출기초"/>
      <sheetName val="도급예산내역서봉투"/>
      <sheetName val="공사원가계산서"/>
      <sheetName val="설계산출표지"/>
      <sheetName val="도급예산내역서총괄표"/>
      <sheetName val="을부담운반비"/>
      <sheetName val="운반비산출"/>
      <sheetName val="일위대가"/>
      <sheetName val="데이타"/>
      <sheetName val="갑지1"/>
      <sheetName val="현장경상비"/>
      <sheetName val="원가"/>
      <sheetName val="갑지(추정)"/>
      <sheetName val="샤워실위생"/>
      <sheetName val="일위대가표"/>
      <sheetName val="식재인부"/>
      <sheetName val="집계표"/>
      <sheetName val="노임이"/>
      <sheetName val="시멘트"/>
      <sheetName val="현장관리비"/>
      <sheetName val="작성"/>
      <sheetName val="DATE"/>
      <sheetName val="실행예산-변경분"/>
      <sheetName val="동원인원"/>
      <sheetName val="견적의뢰"/>
      <sheetName val="평가데이터"/>
      <sheetName val="판매시설"/>
      <sheetName val="계DATA"/>
      <sheetName val="실DATA "/>
      <sheetName val="건축직영"/>
      <sheetName val="협력업체"/>
      <sheetName val="노임단가"/>
      <sheetName val="중기사용료"/>
      <sheetName val="Total"/>
      <sheetName val="입찰견적보고서"/>
      <sheetName val="산업"/>
      <sheetName val="수량집계"/>
      <sheetName val="#REF"/>
      <sheetName val="금액"/>
      <sheetName val="요율"/>
      <sheetName val="음료실행"/>
      <sheetName val="개요"/>
      <sheetName val="현장관리"/>
      <sheetName val="설계서(7)"/>
      <sheetName val="예가표"/>
      <sheetName val="프랜트면허"/>
      <sheetName val="토목주소"/>
      <sheetName val="지수980731이후"/>
      <sheetName val="공구"/>
      <sheetName val="총괄내역서"/>
      <sheetName val=" 갑  지 "/>
      <sheetName val="소비자가"/>
      <sheetName val="내역서(1)"/>
      <sheetName val="내역표지"/>
      <sheetName val="코스모공장 (어음)"/>
      <sheetName val="조직도"/>
      <sheetName val="공정표"/>
      <sheetName val="조건"/>
      <sheetName val="Sheet1"/>
      <sheetName val="인제내역"/>
      <sheetName val="건축내역서"/>
      <sheetName val="내역서"/>
      <sheetName val="조내역"/>
      <sheetName val="A 견적"/>
      <sheetName val="주식"/>
      <sheetName val="실DATA_"/>
      <sheetName val="실행"/>
      <sheetName val="총괄"/>
      <sheetName val="갑지"/>
      <sheetName val="계약내역(2)"/>
      <sheetName val="참조"/>
      <sheetName val="일위대가목록"/>
      <sheetName val="공사개요"/>
      <sheetName val="실행철강하도"/>
      <sheetName val="경산"/>
      <sheetName val="공문"/>
      <sheetName val="을"/>
      <sheetName val="사급자재"/>
      <sheetName val="목차"/>
      <sheetName val="추정_최근현장"/>
      <sheetName val="리스트_최근현장"/>
      <sheetName val="팩스리스트"/>
      <sheetName val="변수값"/>
      <sheetName val="중기상차"/>
      <sheetName val="AS복구"/>
      <sheetName val="중기터파기"/>
      <sheetName val="값"/>
      <sheetName val="건축공사실행"/>
      <sheetName val="내역"/>
      <sheetName val="원가계산서(거목)"/>
      <sheetName val="원가계산서(다숲)"/>
      <sheetName val="원가계산서(법정외주)"/>
      <sheetName val="수량산출"/>
      <sheetName val="GAEYO"/>
      <sheetName val="재료"/>
      <sheetName val="실행(ALT1)"/>
      <sheetName val="내역서2안"/>
      <sheetName val="납부서"/>
      <sheetName val="인사자료총집계"/>
      <sheetName val="기초단가"/>
      <sheetName val="Sheet5"/>
      <sheetName val="견적"/>
      <sheetName val="수량-양식"/>
      <sheetName val="시설물일위"/>
      <sheetName val="가설공사"/>
      <sheetName val="단가결정"/>
      <sheetName val="내역아"/>
      <sheetName val="울타리"/>
      <sheetName val="환경기계공정표 (3)"/>
      <sheetName val="SAM"/>
      <sheetName val="Y-WORK"/>
      <sheetName val="기계경비(시간당)"/>
      <sheetName val="램머"/>
      <sheetName val="01"/>
      <sheetName val="_갑__지_"/>
      <sheetName val="SPEC"/>
      <sheetName val="원가계산서"/>
      <sheetName val="COVER"/>
      <sheetName val="조명시설"/>
      <sheetName val="FAB별"/>
      <sheetName val="아파트"/>
      <sheetName val="관접합및부설"/>
      <sheetName val="단가"/>
      <sheetName val="증감내역서"/>
      <sheetName val="금액내역서"/>
      <sheetName val="투찰내역서"/>
      <sheetName val="설계명세서"/>
      <sheetName val="건축"/>
      <sheetName val="Sheet1 (2)"/>
      <sheetName val="본실행경비"/>
      <sheetName val="총 원가계산"/>
      <sheetName val="factor(건축)"/>
      <sheetName val="산근"/>
      <sheetName val="세금자료"/>
      <sheetName val="진주방향"/>
      <sheetName val="설계내역"/>
      <sheetName val="2공구산출내역"/>
      <sheetName val="노무"/>
      <sheetName val="중기조종사 단위단가"/>
      <sheetName val="원가계산"/>
      <sheetName val="화전내"/>
      <sheetName val="전기"/>
      <sheetName val="기본항목 입력"/>
      <sheetName val="야장종합"/>
      <sheetName val="입찰안"/>
      <sheetName val="물가대비표"/>
      <sheetName val="노무비"/>
      <sheetName val="총괄갑 "/>
      <sheetName val="일위"/>
      <sheetName val="개산공사비"/>
      <sheetName val="실행대비"/>
      <sheetName val="CTEMCOST"/>
      <sheetName val="제경비율"/>
      <sheetName val="입력데이타"/>
      <sheetName val="설계서(본관)"/>
      <sheetName val="6PILE  (돌출)"/>
      <sheetName val="연돌일위집계"/>
      <sheetName val="전등설비"/>
      <sheetName val="원가data"/>
      <sheetName val="단가 (2)"/>
      <sheetName val="단중표"/>
      <sheetName val="F4-F7"/>
      <sheetName val="벽체물량산출서"/>
      <sheetName val="지수"/>
      <sheetName val="---FAB#1업무일지---"/>
      <sheetName val="수량산출서"/>
      <sheetName val="을지"/>
      <sheetName val="계산서(곡선부)"/>
      <sheetName val="포장재료집계표"/>
      <sheetName val="6호기"/>
      <sheetName val="카펫타일"/>
      <sheetName val="기안"/>
      <sheetName val="내역서1999.8최종"/>
      <sheetName val="EQT-ESTN"/>
      <sheetName val="용역비내역-진짜"/>
      <sheetName val="설계요소"/>
      <sheetName val="책등"/>
      <sheetName val="표지 "/>
      <sheetName val="표지간지"/>
      <sheetName val="위치간지"/>
      <sheetName val="현장사진간지"/>
      <sheetName val="설계설명서간지"/>
      <sheetName val="간지"/>
      <sheetName val="위치도"/>
      <sheetName val="현장사진"/>
      <sheetName val="사업개요서"/>
      <sheetName val="설계설명서"/>
      <sheetName val="예정공정표간지"/>
      <sheetName val="묘목생산자별본수"/>
      <sheetName val="예정공정표"/>
      <sheetName val="일반시방서간지"/>
      <sheetName val="특별시방서간지"/>
      <sheetName val="목재소반별시방"/>
      <sheetName val="식재방법및시비요령"/>
      <sheetName val="소반시방간지"/>
      <sheetName val="사업원가계산서간지"/>
      <sheetName val="송이소반별시방"/>
      <sheetName val="필지별조서"/>
      <sheetName val="지번별 묘묙소요내역"/>
      <sheetName val="목재임소필지별조서"/>
      <sheetName val="임소필지별조서"/>
      <sheetName val="설계내역간지"/>
      <sheetName val="총괄 설계내역서"/>
      <sheetName val="설계내역서(예정지정리)"/>
      <sheetName val="내역서(조림)"/>
      <sheetName val="단가산출서간지"/>
      <sheetName val="설계내역서(표시봉)"/>
      <sheetName val="설계내역서(대운반비)"/>
      <sheetName val="목재단가산출"/>
      <sheetName val="야장"/>
      <sheetName val="산림재해단가산출서"/>
      <sheetName val="특용수단가산출"/>
      <sheetName val="바이오단가산출"/>
      <sheetName val="송이단가산출서"/>
      <sheetName val="대운반산출기초"/>
      <sheetName val="일반화물자동차운임"/>
      <sheetName val="필지별간지"/>
      <sheetName val="필지별묘목간지"/>
      <sheetName val="사무소간지"/>
      <sheetName val="수고조사야장"/>
      <sheetName val="골막이(야매)"/>
      <sheetName val="5사남"/>
      <sheetName val="원가계산하도"/>
      <sheetName val="시중노임단가"/>
      <sheetName val="BID"/>
      <sheetName val="날개벽수량표"/>
      <sheetName val="구성비"/>
      <sheetName val="표지"/>
      <sheetName val="변경내역서"/>
      <sheetName val="11-2.아파트내역"/>
      <sheetName val="내역서01"/>
      <sheetName val="노임"/>
      <sheetName val="국내조달(통합-1)"/>
      <sheetName val="수배전반"/>
      <sheetName val="1"/>
      <sheetName val="2"/>
      <sheetName val="3"/>
      <sheetName val="4"/>
      <sheetName val="5"/>
      <sheetName val="6"/>
      <sheetName val="식재수량표"/>
      <sheetName val="일위목록"/>
      <sheetName val="SG"/>
      <sheetName val="DATA1"/>
      <sheetName val="당정동경상이수"/>
      <sheetName val="당정동공통이수"/>
      <sheetName val="2-1. 경관조명 내역총괄표"/>
      <sheetName val="참고사항"/>
      <sheetName val="근로자자료입력"/>
      <sheetName val="경영상태"/>
      <sheetName val="2003상반기노임기준"/>
      <sheetName val="입력"/>
      <sheetName val="인건비 "/>
      <sheetName val="날개벽(시점좌측)"/>
      <sheetName val="건축집계표"/>
      <sheetName val="단가산출2"/>
      <sheetName val="중기사용료산출근거"/>
      <sheetName val="단가산출1"/>
      <sheetName val="단가 및 재료비"/>
      <sheetName val="일위대가(계측기설치)"/>
      <sheetName val="건축내역"/>
      <sheetName val="[내역서(ͭ_x0000_ͭ_x0000__x001c__x0000__x001c__x0000_가표"/>
      <sheetName val="물량표"/>
      <sheetName val="총투입계"/>
      <sheetName val="정보"/>
      <sheetName val="사진대지"/>
      <sheetName val="총괄집계표"/>
      <sheetName val="교통대책내역"/>
      <sheetName val="직재"/>
      <sheetName val="ilch"/>
      <sheetName val="기초입력 DATA"/>
      <sheetName val=" 견적서"/>
      <sheetName val="해평견적"/>
      <sheetName val="상호참고자료"/>
      <sheetName val="발주처자료입력"/>
      <sheetName val="회사기본자료"/>
      <sheetName val="하자보증자료"/>
      <sheetName val="기술자관련자료"/>
      <sheetName val="자단"/>
      <sheetName val="직접경비"/>
      <sheetName val="직접인건비"/>
      <sheetName val="inter"/>
      <sheetName val="TEST1"/>
      <sheetName val="수리결과"/>
      <sheetName val="TYPE-A"/>
      <sheetName val="Option"/>
      <sheetName val="001"/>
      <sheetName val="Sheet2"/>
      <sheetName val="배명(단가)"/>
      <sheetName val="일위산출"/>
      <sheetName val="자재가격조사표"/>
      <sheetName val="1차 내역서"/>
      <sheetName val="CON'C"/>
      <sheetName val="차액보증"/>
      <sheetName val="플랜트 설치"/>
      <sheetName val="견적갑지"/>
      <sheetName val="물량내역"/>
      <sheetName val="설명서 "/>
      <sheetName val="토목"/>
      <sheetName val="역T형교대(말뚝기초)"/>
      <sheetName val="공통가설"/>
      <sheetName val="설계서"/>
      <sheetName val="견적조건"/>
      <sheetName val="합천내역"/>
      <sheetName val="출입자명단"/>
      <sheetName val="건축공사집계"/>
      <sheetName val="노임단가 (2)"/>
      <sheetName val="현장별"/>
      <sheetName val="BSD (2)"/>
      <sheetName val="자재단가"/>
      <sheetName val="동별집계(비디오폰흑백-&gt;칼라)"/>
      <sheetName val="동별집계"/>
      <sheetName val="세부내역서"/>
      <sheetName val="가설공사내역"/>
      <sheetName val="토공연장"/>
      <sheetName val="자재"/>
      <sheetName val="장비집계"/>
      <sheetName val="파일의이용"/>
      <sheetName val="공종목록표"/>
      <sheetName val="장비경비"/>
      <sheetName val="공사_산출"/>
      <sheetName val="철거산출근거"/>
      <sheetName val="FOB발"/>
      <sheetName val="예산서"/>
      <sheetName val="수량3"/>
      <sheetName val="각형맨홀"/>
      <sheetName val="설비내역서"/>
      <sheetName val="전기내역서"/>
      <sheetName val="C3"/>
      <sheetName val="매출현황"/>
      <sheetName val="입력정보"/>
      <sheetName val="산출1"/>
      <sheetName val="집계"/>
      <sheetName val="1,2공구원가계산서"/>
      <sheetName val="1공구산출내역서"/>
      <sheetName val="노임자재단가"/>
      <sheetName val="사용자입력"/>
      <sheetName val="시행후면적"/>
      <sheetName val="수지예산"/>
      <sheetName val="설계조건"/>
      <sheetName val="가공비"/>
      <sheetName val="예산"/>
      <sheetName val="단위가격"/>
      <sheetName val="1SGATE97"/>
      <sheetName val="단가보완"/>
      <sheetName val="공사비총괄표"/>
      <sheetName val="하수실행"/>
      <sheetName val="SR97-1"/>
      <sheetName val="청하배수"/>
      <sheetName val="예정공정표 "/>
      <sheetName val="실행_ALT1_"/>
      <sheetName val="설비공사"/>
      <sheetName val="FORM-0"/>
      <sheetName val="업무분장"/>
      <sheetName val="측량요율"/>
      <sheetName val="자재대"/>
      <sheetName val="27.건설이자"/>
      <sheetName val="9-2.단지투자"/>
      <sheetName val="9-4.단지분양수납"/>
      <sheetName val="28.차입금상환계획"/>
      <sheetName val="10-4.운하물류분양수납"/>
      <sheetName val="10-2.운하물류투자"/>
      <sheetName val="※.2010예산총괄표"/>
      <sheetName val="부속동"/>
      <sheetName val="용수량(생활용수)"/>
      <sheetName val="0"/>
      <sheetName val="유림골조"/>
      <sheetName val="골조시행"/>
      <sheetName val="적격심사표"/>
      <sheetName val="우수받이재료집계표"/>
      <sheetName val="PAINT"/>
      <sheetName val="실행내역"/>
      <sheetName val="토목공사"/>
      <sheetName val="차수"/>
      <sheetName val="건축실행"/>
      <sheetName val="수목단가"/>
      <sheetName val="시설수량표"/>
      <sheetName val="청천내"/>
      <sheetName val="2000년1차"/>
      <sheetName val="980731"/>
      <sheetName val="Sheet3"/>
      <sheetName val="포장복구집계"/>
      <sheetName val="부표총괄"/>
      <sheetName val="AS포장복구 "/>
      <sheetName val="결재판"/>
      <sheetName val="일위대가 "/>
      <sheetName val="CONCRETE"/>
      <sheetName val="배관배선내역"/>
      <sheetName val="pier(각형)"/>
      <sheetName val="경비"/>
      <sheetName val="본선토량운반계산서(1)0"/>
      <sheetName val="전선 및 전선관-자유로"/>
      <sheetName val="관로터파기-자유로"/>
      <sheetName val="COST"/>
      <sheetName val="INPUT"/>
      <sheetName val="수량계산서 집계표(가설 신설 및 철거-을지로3가 3호선)"/>
      <sheetName val="수량계산서 집계표(신설-을지로3가 3호선)"/>
      <sheetName val="수량계산서 집계표(철거-을지로3가 3호선)"/>
      <sheetName val="산출"/>
      <sheetName val="초기화면"/>
      <sheetName val="관급자재"/>
      <sheetName val="05-원가계산"/>
      <sheetName val="계목분류"/>
      <sheetName val="3월팀계 "/>
      <sheetName val="신.분"/>
      <sheetName val="토공집계"/>
      <sheetName val="기성"/>
      <sheetName val="말뚝지지력산정"/>
      <sheetName val="단기차입금"/>
      <sheetName val="배수내역"/>
      <sheetName val="입력시트"/>
      <sheetName val="구분자"/>
      <sheetName val="단가및재료비"/>
      <sheetName val="기초일위"/>
      <sheetName val="시설일위"/>
      <sheetName val="조명일위"/>
      <sheetName val="정부노임단가"/>
      <sheetName val="참조M"/>
      <sheetName val="소요자재"/>
      <sheetName val="견적율"/>
      <sheetName val="퍼스트"/>
      <sheetName val="단가대비표"/>
      <sheetName val="연도별노무비(신)"/>
      <sheetName val="산출서"/>
      <sheetName val="Sheet4"/>
      <sheetName val="수량명세서"/>
      <sheetName val="MAT_N048"/>
      <sheetName val="G.R300경비"/>
      <sheetName val="표준건축비"/>
      <sheetName val="고유코드_설계"/>
      <sheetName val="공사통보서"/>
      <sheetName val="공사요율"/>
      <sheetName val="새공통"/>
      <sheetName val="C1.공사개요"/>
      <sheetName val="실행(1)"/>
      <sheetName val="A1.스케쥴"/>
      <sheetName val="계획금액"/>
      <sheetName val="단가(자재)"/>
      <sheetName val="단가(노임)"/>
      <sheetName val="기초목록"/>
      <sheetName val="단가조사"/>
      <sheetName val="철콘"/>
      <sheetName val="삭제금지단가"/>
      <sheetName val="wall"/>
      <sheetName val="APT"/>
      <sheetName val="한강운반비"/>
      <sheetName val="99노임기준"/>
      <sheetName val="계정"/>
      <sheetName val="실DATA_1"/>
      <sheetName val="_갑__지_1"/>
      <sheetName val="코스모공장_(어음)"/>
      <sheetName val="A_견적"/>
      <sheetName val="환경기계공정표_(3)"/>
      <sheetName val="단가_(2)"/>
      <sheetName val="Sheet1_(2)"/>
      <sheetName val="총_원가계산"/>
      <sheetName val="6PILE__(돌출)"/>
      <sheetName val="총괄갑_"/>
      <sheetName val="11-2_아파트내역"/>
      <sheetName val="내역서1999_8최종"/>
      <sheetName val="설계명세서-2"/>
      <sheetName val="신_분"/>
      <sheetName val="토목내역"/>
      <sheetName val="경쟁실분"/>
      <sheetName val="Customer Databas"/>
      <sheetName val="DATA 입력란"/>
      <sheetName val="수목표준대가"/>
      <sheetName val="횡배수관"/>
      <sheetName val="8.설치품셈"/>
      <sheetName val="아파트기별"/>
      <sheetName val="공리일"/>
      <sheetName val="골재집계"/>
      <sheetName val="-레미콘집계"/>
      <sheetName val="-몰탈콘크리트"/>
      <sheetName val="자갈,시멘트,모래산출"/>
      <sheetName val="-철근집계"/>
      <sheetName val="포장재료(1)"/>
      <sheetName val="-흄관집계"/>
      <sheetName val="ateCodes_x0000_TimeCodes_x0000_OverrideShor"/>
      <sheetName val="공사내역서"/>
      <sheetName val="6동"/>
      <sheetName val="FD"/>
      <sheetName val="LD"/>
      <sheetName val="가시설단위수량"/>
      <sheetName val="SORCE1"/>
      <sheetName val="단위수량"/>
      <sheetName val="1호맨홀가감수량"/>
      <sheetName val="아파트 내역"/>
      <sheetName val="가시설(TYPE-A)"/>
      <sheetName val="1호맨홀수량산출"/>
      <sheetName val="1-1평균터파기고(1)"/>
      <sheetName val="출자한도"/>
      <sheetName val="가감수량"/>
      <sheetName val="맨홀수량산출"/>
      <sheetName val="소방"/>
      <sheetName val="투입비분석표"/>
      <sheetName val="목표세부명세"/>
      <sheetName val="자판실행"/>
      <sheetName val="Apt내역"/>
      <sheetName val="경율산정.XLS"/>
      <sheetName val="주공 갑지"/>
      <sheetName val="1-최종안"/>
      <sheetName val="사업분석-분양가결정"/>
      <sheetName val="매입세율"/>
      <sheetName val="장문교(대전)"/>
      <sheetName val="백암비스타내역"/>
      <sheetName val="토공사"/>
      <sheetName val="코드"/>
      <sheetName val="우배수"/>
      <sheetName val="계산식"/>
      <sheetName val="부하(성남)"/>
      <sheetName val="간접"/>
      <sheetName val="D"/>
      <sheetName val="손익분석"/>
      <sheetName val="00000"/>
      <sheetName val="최적단면"/>
      <sheetName val="설계예산서"/>
      <sheetName val="예산내역서"/>
      <sheetName val="총계"/>
      <sheetName val="수량산출(음암)"/>
      <sheetName val="수정시산표"/>
      <sheetName val="등록자료"/>
      <sheetName val="회사정보"/>
      <sheetName val="금융비용"/>
      <sheetName val="현금및현금등가물"/>
      <sheetName val="계정code"/>
      <sheetName val="XL4Poppy"/>
      <sheetName val="참고"/>
      <sheetName val="내역서 제출"/>
      <sheetName val="연부97-1"/>
      <sheetName val="#3_일위대가목록"/>
      <sheetName val="터널조도"/>
      <sheetName val="토사(PE)"/>
      <sheetName val="1안98Billing"/>
      <sheetName val="친환경주택"/>
      <sheetName val="장비사양"/>
      <sheetName val="工완성공사율"/>
      <sheetName val="제경비"/>
      <sheetName val="실적공사비"/>
      <sheetName val="입력(K0)"/>
      <sheetName val="장비기준"/>
      <sheetName val="재료비"/>
      <sheetName val="환율"/>
      <sheetName val="전차선로 물량표"/>
      <sheetName val="울산시산표"/>
      <sheetName val="빙장비사양"/>
      <sheetName val="노무비단가"/>
      <sheetName val="용역비내역_진짜"/>
      <sheetName val="[내역서(ͭ?ͭ?_x001c_?_x001c_?가표"/>
      <sheetName val="대비"/>
      <sheetName val="b_balju_cho"/>
      <sheetName val="물가시세"/>
      <sheetName val="BLOCK(1)"/>
      <sheetName val="소업1교"/>
      <sheetName val="전익자재"/>
      <sheetName val="DATA"/>
      <sheetName val="99년신청"/>
      <sheetName val="2.고용보험료산출근거"/>
      <sheetName val="아파트 "/>
      <sheetName val="견적1"/>
      <sheetName val="BTL시설예산 기준표"/>
      <sheetName val="5.학교신설예산 집행(01~08)"/>
      <sheetName val="점검결과(08년 100교 지원)"/>
      <sheetName val="-치수표(곡선부)"/>
      <sheetName val="9811"/>
      <sheetName val="노임단가표"/>
      <sheetName val="손익집계(공장별)"/>
      <sheetName val="출력"/>
      <sheetName val="4동급수"/>
      <sheetName val="공사내역"/>
      <sheetName val="월별수입"/>
      <sheetName val="문학간접"/>
      <sheetName val="1안"/>
      <sheetName val="도급"/>
      <sheetName val="일위_파일"/>
      <sheetName val="내역1"/>
      <sheetName val="품셈표"/>
      <sheetName val="COVER-P"/>
      <sheetName val="조도계산서 (도서)"/>
      <sheetName val="VST재료산출"/>
      <sheetName val="금회지출"/>
      <sheetName val="교각1"/>
      <sheetName val="6-1. 관개량조서"/>
      <sheetName val="21301동"/>
      <sheetName val="5.직원투입현황"/>
      <sheetName val="판가반영"/>
      <sheetName val="1.동력공사"/>
      <sheetName val="보증종류"/>
      <sheetName val="수지표"/>
      <sheetName val="셀명"/>
      <sheetName val="관련부서"/>
      <sheetName val="산출근거-배전"/>
      <sheetName val="9-1차이내역"/>
      <sheetName val="품셈 "/>
      <sheetName val="방화도료"/>
      <sheetName val="분석대장"/>
      <sheetName val="base"/>
      <sheetName val="본부소개"/>
      <sheetName val="연결임시"/>
      <sheetName val="5-1신설물량"/>
      <sheetName val="기초입력_DATA"/>
      <sheetName val="_견적서"/>
      <sheetName val="노임단가_(2)"/>
      <sheetName val="플랜트_설치"/>
      <sheetName val="1차_내역서"/>
      <sheetName val="2-1__경관조명_내역총괄표"/>
      <sheetName val="2013노임단가"/>
      <sheetName val="패널"/>
      <sheetName val="총괄표"/>
      <sheetName val="ateCodes"/>
      <sheetName val="제안서입력"/>
      <sheetName val="거래처등록"/>
      <sheetName val="참고자료"/>
      <sheetName val="은행코드"/>
      <sheetName val="회선별대책안(한전)"/>
      <sheetName val="기계경비"/>
      <sheetName val="database"/>
      <sheetName val="CC16-내역서"/>
      <sheetName val="자재단가비교표"/>
      <sheetName val="Macro(전선)"/>
      <sheetName val="노임(1차)"/>
      <sheetName val="_갑__지_2"/>
      <sheetName val="실DATA_2"/>
      <sheetName val="코스모공장_(어음)1"/>
      <sheetName val="A_견적1"/>
      <sheetName val="환경기계공정표_(3)1"/>
      <sheetName val="단가_(2)1"/>
      <sheetName val="Sheet1_(2)1"/>
      <sheetName val="총_원가계산1"/>
      <sheetName val="6PILE__(돌출)1"/>
      <sheetName val="총괄갑_1"/>
      <sheetName val="11-2_아파트내역1"/>
      <sheetName val="내역서1999_8최종1"/>
      <sheetName val="수량계산서_집계표(가설_신설_및_철거-을지로3가_3호선)"/>
      <sheetName val="수량계산서_집계표(신설-을지로3가_3호선)"/>
      <sheetName val="수량계산서_집계표(철거-을지로3가_3호선)"/>
      <sheetName val="인건비_"/>
      <sheetName val="BSD_(2)"/>
      <sheetName val="중기조종사_단위단가"/>
      <sheetName val="설명서_"/>
      <sheetName val="일위대가_"/>
      <sheetName val="3월팀계_"/>
      <sheetName val="C1_공사개요"/>
      <sheetName val="A1_스케쥴"/>
      <sheetName val="Customer_Databas"/>
      <sheetName val="전선_및_전선관-자유로"/>
      <sheetName val="아파트_내역"/>
      <sheetName val="[내역서(ͭ"/>
      <sheetName val="사업총괄"/>
      <sheetName val="방배동내역(리라)"/>
      <sheetName val="부대공사총괄"/>
      <sheetName val="건축공사집계표"/>
      <sheetName val="&quot;"/>
      <sheetName val="단가_및_재료비"/>
      <sheetName val="주공_갑지"/>
      <sheetName val="AS포장복구_"/>
      <sheetName val="G_R300경비"/>
      <sheetName val="[내역서(ͭͭ가표"/>
      <sheetName val="DATA_입력란"/>
      <sheetName val="교각계산"/>
      <sheetName val="안정계산"/>
      <sheetName val="단면검토"/>
      <sheetName val="당초"/>
      <sheetName val="EQUIP LIST"/>
      <sheetName val="일일작업현황"/>
      <sheetName val="물류최종8월7"/>
      <sheetName val="단가(1)"/>
      <sheetName val="8.PILE  (돌출)"/>
      <sheetName val="nys"/>
      <sheetName val="입력자료"/>
      <sheetName val="7.기-검-보.100"/>
      <sheetName val="원본"/>
      <sheetName val="찍기"/>
      <sheetName val="수선비MATRIX"/>
      <sheetName val="차량소요량-년간주행거리"/>
      <sheetName val="인부노임"/>
      <sheetName val="계좌분리(계약)"/>
      <sheetName val="계좌분리(기성)"/>
      <sheetName val="총괄(데이소)"/>
      <sheetName val="총괄(데이전)"/>
      <sheetName val="총괄(데이터)"/>
      <sheetName val="단가조정"/>
      <sheetName val="소총괄"/>
      <sheetName val="소총괄(집계)"/>
      <sheetName val="HISTORICAL"/>
      <sheetName val="FORECASTING"/>
      <sheetName val="신표지1"/>
      <sheetName val="부하계산서"/>
      <sheetName val="견적단가"/>
      <sheetName val="낙찰표"/>
      <sheetName val="금전출납"/>
      <sheetName val="직영명부"/>
      <sheetName val="증감대비"/>
      <sheetName val="인수공"/>
      <sheetName val="ateCodes?TimeCodes?OverrideShor"/>
      <sheetName val="관람석제출"/>
      <sheetName val="페이지"/>
      <sheetName val="XREF"/>
      <sheetName val="Raw Data"/>
      <sheetName val="3희질산"/>
      <sheetName val="사통"/>
      <sheetName val="전체내역 (2)"/>
      <sheetName val="내역- CCTV"/>
      <sheetName val="AHU집계"/>
      <sheetName val="공조기휀"/>
      <sheetName val="공조기"/>
      <sheetName val="가도공"/>
      <sheetName val="양식3"/>
      <sheetName val="영동(D)"/>
      <sheetName val="한일양산"/>
      <sheetName val="실행내역서 "/>
      <sheetName val="간선계산"/>
      <sheetName val="중동공구"/>
      <sheetName val="신축(단위)"/>
      <sheetName val="FB25JN"/>
      <sheetName val="설비(제출)"/>
      <sheetName val="BQ(실행)"/>
      <sheetName val="수안보-MBR1"/>
      <sheetName val="설계가"/>
      <sheetName val="우각부보강"/>
      <sheetName val="양촌면도평리"/>
      <sheetName val="하수급견적대비"/>
      <sheetName val="골조(1)"/>
      <sheetName val="골조(3)"/>
      <sheetName val="마감(1)"/>
      <sheetName val="업무량"/>
      <sheetName val="1.설계조건"/>
      <sheetName val="산출내역서집계표"/>
      <sheetName val="총괄BOQ"/>
      <sheetName val="2.대외공문"/>
      <sheetName val="S0"/>
      <sheetName val="ABUT수량-A1"/>
      <sheetName val="기본단가표"/>
      <sheetName val="절감계산"/>
      <sheetName val="설계예시"/>
      <sheetName val="기초자료입력"/>
      <sheetName val="고정자산"/>
      <sheetName val="매출원가추정"/>
      <sheetName val="매출추정"/>
      <sheetName val="예산대비"/>
      <sheetName val="공사비대비"/>
      <sheetName val="매출"/>
      <sheetName val="설계기준"/>
      <sheetName val="산출근거"/>
      <sheetName val="정비손익"/>
      <sheetName val="관급자재대"/>
      <sheetName val="공사요율산출표"/>
      <sheetName val="06 일위대가목록"/>
      <sheetName val="[내역서(ͭ_x005f_x0000_ͭ_x005f_x0000__x005f_x001c__x0"/>
      <sheetName val="수고조사야_x0002_"/>
      <sheetName val="TOTAL_BOQ"/>
      <sheetName val="J형측구단위수량"/>
      <sheetName val="부대경비산출서"/>
      <sheetName val="예총"/>
      <sheetName val="200"/>
      <sheetName val="데리네이타현황"/>
      <sheetName val="단가산출서(기계)"/>
      <sheetName val="옹벽수량집계표"/>
      <sheetName val="수목데이타"/>
      <sheetName val="98수문일위"/>
      <sheetName val="_내역서(ͭ"/>
      <sheetName val="연령별자료"/>
      <sheetName val="현장청취복명서"/>
      <sheetName val="인건비"/>
      <sheetName val="EP0618"/>
      <sheetName val="계정과목"/>
      <sheetName val="1차물량(ABOUT)"/>
      <sheetName val="참고)BTL시설예산 기준표"/>
      <sheetName val="경기"/>
      <sheetName val="품셈TABLE"/>
      <sheetName val="VXXXXX"/>
      <sheetName val="H-PILE수량집계"/>
      <sheetName val="2000전체분"/>
      <sheetName val="접속도로1"/>
      <sheetName val="단면"/>
      <sheetName val="드롭다운목록"/>
      <sheetName val="충주"/>
      <sheetName val="45,46"/>
      <sheetName val="견적내역서"/>
      <sheetName val="우수받이"/>
      <sheetName val="정공공사"/>
      <sheetName val="총괄변경내역서"/>
      <sheetName val="고가수조"/>
      <sheetName val="달력"/>
      <sheetName val="수로BOX"/>
      <sheetName val="비탈면보호공수량산출"/>
      <sheetName val="성명순"/>
      <sheetName val="MOTOR"/>
      <sheetName val="03전반노무비"/>
      <sheetName val="INDEX"/>
      <sheetName val="물량내역서"/>
      <sheetName val="신_분1"/>
      <sheetName val="[내역서(ͭ?ͭ???가표"/>
      <sheetName val="경율산정_XLS"/>
      <sheetName val="BTL시설예산_기준표"/>
      <sheetName val="5_학교신설예산_집행(01~08)"/>
      <sheetName val="점검결과(08년_100교_지원)"/>
      <sheetName val="8_설치품셈"/>
      <sheetName val="내역서_제출"/>
      <sheetName val="아파트_"/>
      <sheetName val="2_고용보험료산출근거"/>
      <sheetName val="27_건설이자"/>
      <sheetName val="9-2_단지투자"/>
      <sheetName val="9-4_단지분양수납"/>
      <sheetName val="28_차입금상환계획"/>
      <sheetName val="10-4_운하물류분양수납"/>
      <sheetName val="10-2_운하물류투자"/>
      <sheetName val="※_2010예산총괄표"/>
      <sheetName val="전차선로_물량표"/>
      <sheetName val="식재"/>
      <sheetName val="시설물"/>
      <sheetName val="식재출력용"/>
      <sheetName val="유지관리"/>
      <sheetName val="투자비"/>
      <sheetName val="조성원가DATA"/>
      <sheetName val="사업비"/>
      <sheetName val="토목검측서"/>
      <sheetName val="원"/>
      <sheetName val="공사원가계산서 "/>
      <sheetName val="단가산출서"/>
      <sheetName val="공종단가"/>
      <sheetName val="용수지선토적"/>
      <sheetName val="도로토적"/>
      <sheetName val="울산자동제어"/>
      <sheetName val="개별직종노임단가(2005.1)"/>
      <sheetName val="제목"/>
      <sheetName val="결재갑지"/>
      <sheetName val="96보완계획7.12"/>
      <sheetName val="일위대가(가설)"/>
      <sheetName val="기술자자료입력"/>
      <sheetName val="COPING"/>
      <sheetName val="산출집계"/>
      <sheetName val="1. 조명내역서(조명설치)"/>
      <sheetName val="2. 조명내역서(조명자재)"/>
      <sheetName val="일위대가집계표"/>
      <sheetName val="_내역서(ͭ_ͭ__x001c___x001c__가표"/>
      <sheetName val="Macro1"/>
      <sheetName val="입찰보고"/>
      <sheetName val="신천교(음성)"/>
      <sheetName val="부대내역"/>
      <sheetName val="설계변경총괄표(계산식)"/>
      <sheetName val="건축설비"/>
      <sheetName val="검토"/>
      <sheetName val="도장면"/>
      <sheetName val="공통부대"/>
      <sheetName val="공사비"/>
      <sheetName val="표지 (3)"/>
      <sheetName val="발송공문"/>
      <sheetName val="공사완료보고서"/>
      <sheetName val="준공계"/>
      <sheetName val="준공검사원"/>
      <sheetName val="준공검사조서"/>
      <sheetName val="공사감독조서"/>
      <sheetName val="시설인수인계서"/>
      <sheetName val="손질공사조서"/>
      <sheetName val="입회조서"/>
      <sheetName val="준공내역서"/>
      <sheetName val="공사비집행결과보고서"/>
      <sheetName val="실명화카드"/>
      <sheetName val="원가계산서 (2)"/>
      <sheetName val="원가계산서3"/>
      <sheetName val="공종별집계표1"/>
      <sheetName val="공종별내역서1"/>
      <sheetName val="주요자재1"/>
      <sheetName val="일위대가1"/>
      <sheetName val="산출 근거1"/>
      <sheetName val="원가계산서(군)"/>
      <sheetName val="공종별집계표"/>
      <sheetName val="관급자재정산서"/>
      <sheetName val="작업공정표"/>
      <sheetName val="각사별공사비분개 "/>
      <sheetName val="GT 1050x650"/>
      <sheetName val="연동내역"/>
      <sheetName val="세부내역"/>
      <sheetName val="본사인상전"/>
      <sheetName val="BOJUNGGM"/>
      <sheetName val="입력단가"/>
      <sheetName val="99노임단가"/>
      <sheetName val="총괄 내역서"/>
      <sheetName val="마스터"/>
      <sheetName val="2.토목공사"/>
      <sheetName val="일위대가목차"/>
      <sheetName val="사  업  비  수  지  예  산  서"/>
      <sheetName val="장비"/>
      <sheetName val="철골,판넬"/>
      <sheetName val="일위-1"/>
      <sheetName val="일위-2"/>
      <sheetName val="일위-3"/>
      <sheetName val="일위-4"/>
      <sheetName val="일위-5"/>
      <sheetName val="설비원가"/>
      <sheetName val="4.고용보험"/>
      <sheetName val="3.고용보험료산출근거"/>
      <sheetName val="CHECKLIST"/>
      <sheetName val="PIPE"/>
      <sheetName val="우수"/>
      <sheetName val="인부노임단가"/>
      <sheetName val="고시단가"/>
      <sheetName val="수량산출표"/>
      <sheetName val="세월교산출기초"/>
      <sheetName val="댐구조도"/>
      <sheetName val="보고서"/>
      <sheetName val="변경개요"/>
      <sheetName val="실정내역"/>
      <sheetName val="이서 빙등제"/>
      <sheetName val="내역증감-전체분"/>
      <sheetName val="원가계산서(생태쉼터) "/>
      <sheetName val="내역서(빙등제)"/>
      <sheetName val="전망데크1"/>
      <sheetName val="단가산출호표"/>
      <sheetName val="방림 토공수량"/>
      <sheetName val="방림 토공 산출근거"/>
      <sheetName val="종류별수량산출"/>
      <sheetName val="소운반단가산출"/>
      <sheetName val="이서 빙등제 수량집계표"/>
      <sheetName val="이서 빙등제 산출근거"/>
      <sheetName val="현황사진대지"/>
      <sheetName val="code"/>
      <sheetName val="운반거리"/>
      <sheetName val="자재 집계표"/>
      <sheetName val="2130䢧"/>
      <sheetName val="견적서"/>
      <sheetName val="공사비산출내역"/>
      <sheetName val="PIPERACK 집계표"/>
      <sheetName val="EQUIPEMENT 집계표"/>
      <sheetName val="BUILDING &amp;SHELTER 집계표"/>
      <sheetName val="OTHERS 집계표"/>
      <sheetName val="MPR01"/>
      <sheetName val="MPR02"/>
      <sheetName val="MPR03"/>
      <sheetName val="SPR01"/>
      <sheetName val="SPR02"/>
      <sheetName val="SPR03"/>
      <sheetName val="FPR01"/>
      <sheetName val="FPR02"/>
      <sheetName val="G-1"/>
      <sheetName val="K-PR"/>
      <sheetName val="YE-1"/>
      <sheetName val="YE-2"/>
      <sheetName val="YK"/>
      <sheetName val="YJ"/>
      <sheetName val="YN"/>
      <sheetName val="YW"/>
      <sheetName val="COLDBOX"/>
      <sheetName val="STR-A"/>
      <sheetName val="STR-B"/>
      <sheetName val="STR-C"/>
      <sheetName val="STR-D"/>
      <sheetName val="STR-E"/>
      <sheetName val="STR-F"/>
      <sheetName val="STR-G"/>
      <sheetName val="101-H"/>
      <sheetName val="203-H"/>
      <sheetName val="401-H"/>
      <sheetName val="124-F1"/>
      <sheetName val="134-C2"/>
      <sheetName val="506-CR"/>
      <sheetName val="CONTROL BD"/>
      <sheetName val="CCS201"/>
      <sheetName val="CCS401"/>
      <sheetName val="C3-LPF"/>
      <sheetName val="CT-LPF"/>
      <sheetName val="CT-HANDRAIL"/>
      <sheetName val="LPM01"/>
      <sheetName val="LPM02"/>
      <sheetName val="LPM03"/>
      <sheetName val="LPM04"/>
      <sheetName val="CW-LPS"/>
      <sheetName val="LPS-AB"/>
      <sheetName val="LPS-AC"/>
      <sheetName val="LPS-AD"/>
      <sheetName val="LPS-CD"/>
      <sheetName val="LPS-JK"/>
      <sheetName val="LIFTING DEVICE"/>
      <sheetName val="SCHEDULE"/>
      <sheetName val="식재일위대가"/>
      <sheetName val="중기일위대가"/>
      <sheetName val="Customer_Databa袸"/>
      <sheetName val="터파기및재료"/>
      <sheetName val="2016상반기노임단가"/>
      <sheetName val="96.12"/>
      <sheetName val="기자재비"/>
      <sheetName val="단면가정"/>
      <sheetName val="원형1호맨홀토공수량"/>
      <sheetName val="건축원가"/>
      <sheetName val="직노"/>
      <sheetName val="Baby일위대가"/>
      <sheetName val="기계내역"/>
      <sheetName val="저"/>
      <sheetName val="사당"/>
      <sheetName val="구조대가"/>
      <sheetName val="포설대가1"/>
      <sheetName val="부대대가"/>
      <sheetName val="단가표"/>
      <sheetName val="단가일람 (2)"/>
      <sheetName val="동해title"/>
      <sheetName val="전체공내역서"/>
      <sheetName val="98지급계획"/>
      <sheetName val="연습장소"/>
      <sheetName val="내역(영일)"/>
      <sheetName val="계수시트"/>
      <sheetName val="관부설공집계표"/>
      <sheetName val="개인별조서"/>
      <sheetName val="노임,재료비"/>
      <sheetName val="FACTOR"/>
      <sheetName val="자재코드"/>
      <sheetName val="Table"/>
      <sheetName val="기초입력"/>
      <sheetName val="A2"/>
      <sheetName val="스케즐"/>
      <sheetName val="PI"/>
      <sheetName val="DD_raw"/>
      <sheetName val="NW_raw"/>
      <sheetName val="당월 인력"/>
      <sheetName val="설산1.나"/>
      <sheetName val="본사S"/>
      <sheetName val="대로근거"/>
      <sheetName val="중로근거"/>
      <sheetName val="양수장(기계)"/>
      <sheetName val="220 (2)"/>
      <sheetName val="단가비교표(전기)"/>
      <sheetName val="품셈"/>
      <sheetName val="ateCodes_TimeCodes_OverrideShor"/>
      <sheetName val="ateCodes_x005f_x0000_TimeCodes_x005f_x0000_"/>
      <sheetName val="[내역서(ͭ?ͭ?_x005f_x001c_?_x005f_x001c_?가표"/>
      <sheetName val="G_R300경푀"/>
      <sheetName val="본사공가현황"/>
      <sheetName val="소상 &quot;1&quot;"/>
      <sheetName val="04년부품"/>
      <sheetName val="BATCH"/>
      <sheetName val="6.1.일위대가"/>
      <sheetName val="효성CB 1P기초"/>
      <sheetName val="건축개요"/>
      <sheetName val="1단지구내"/>
      <sheetName val="1단지주차장전등"/>
      <sheetName val="집계표_정리_"/>
      <sheetName val="2.원가및인원현황집계"/>
      <sheetName val="AILC004"/>
      <sheetName val="손익"/>
      <sheetName val="Quantity"/>
      <sheetName val="De bai"/>
      <sheetName val="125x125"/>
      <sheetName val="도실집(내역)-전기외주"/>
      <sheetName val="Man Hole"/>
      <sheetName val="1차배부(JB포함)"/>
      <sheetName val="신청서"/>
      <sheetName val="0.0ControlSheet"/>
      <sheetName val="본공사"/>
      <sheetName val="JUCKEYK"/>
      <sheetName val="물량표S"/>
      <sheetName val="단가적용"/>
      <sheetName val="자료입력"/>
      <sheetName val="L형옹벽"/>
      <sheetName val="입력란"/>
      <sheetName val="97노임단가"/>
      <sheetName val="약품공급2"/>
      <sheetName val="07기준"/>
      <sheetName val="동문건설"/>
      <sheetName val="Tool"/>
      <sheetName val="그림"/>
      <sheetName val="(A)내역서"/>
      <sheetName val="JUCK"/>
      <sheetName val="물가자료"/>
      <sheetName val="수로교총재료집계"/>
      <sheetName val="건축내역(동해조인)"/>
      <sheetName val="상세"/>
      <sheetName val="사업성분석"/>
      <sheetName val="재집"/>
      <sheetName val="단가산출"/>
      <sheetName val="사업ﾈƩ"/>
      <sheetName val="2000노임기준"/>
      <sheetName val="재료비집계표"/>
      <sheetName val="영동(D젅"/>
      <sheetName val="[내역서(ͭ_x0000_ͭ_x0000__x001c__x0"/>
      <sheetName val="ateCodes_x0000_TimeCodes_x0000_"/>
      <sheetName val="대전-교대(A1-A2)"/>
      <sheetName val="공내역"/>
      <sheetName val="5.학교신설예산 쎸⬅/_x0000_瀀þ_x0000__x0000_밀"/>
      <sheetName val="골조"/>
      <sheetName val="조경내역"/>
      <sheetName val="문10"/>
      <sheetName val="주요항목별"/>
      <sheetName val="공통가설내역서  (당사)"/>
      <sheetName val="임시정보시트"/>
      <sheetName val="토목내역서 (도급단가)"/>
      <sheetName val="덤프트럭계수"/>
      <sheetName val="전력구구조물산근"/>
      <sheetName val="토적계산서"/>
      <sheetName val="공사명입력"/>
      <sheetName val="의왕실행"/>
      <sheetName val="공사"/>
      <sheetName val="수Å_x0000_"/>
      <sheetName val="수뢹_xdd4d_"/>
      <sheetName val="예산서 "/>
      <sheetName val="일산실행내역"/>
      <sheetName val="5.학교신설예산 Ⴘ_x0000_퀀诋쌆蠅/_x0000_᠀"/>
      <sheetName val="원가계산서 "/>
      <sheetName val="기초자료"/>
      <sheetName val="견蒸8蓼"/>
      <sheetName val="수_x0000_"/>
      <sheetName val="은행"/>
      <sheetName val="BM"/>
      <sheetName val="Macro(전기)"/>
      <sheetName val="관련자료입력"/>
      <sheetName val="Sch9"/>
      <sheetName val="산출근_x001b__x0000__x0000__x0000_"/>
      <sheetName val="_내역서(ͭ_x005f_x0000_ͭ_x005f_x0000__x005f_x001c__x0"/>
      <sheetName val="_내역서(ͭ_ͭ__x005f_x001c___x005f_x001c__가표"/>
      <sheetName val="노임단가(2010.상)"/>
      <sheetName val="분수장비시설수량"/>
      <sheetName val="기계경비일람"/>
      <sheetName val="단가_및_밀⪙Ѐ"/>
      <sheetName val="단가_및_렀풫ԯ"/>
      <sheetName val="단가_및_렀侫ԯ"/>
      <sheetName val="단가_및_가ᦘ"/>
      <sheetName val="단가_및_䰀ẗ鐀"/>
      <sheetName val="단가_및_렀纫ԯ"/>
      <sheetName val="건축공사"/>
      <sheetName val="실DATA_3"/>
      <sheetName val="_갑__지_3"/>
      <sheetName val="코스모공장_(어음)2"/>
      <sheetName val="A_견적2"/>
      <sheetName val="단가_(2)2"/>
      <sheetName val="환경기계공정표_(3)2"/>
      <sheetName val="Sheet1_(2)2"/>
      <sheetName val="총_원가계산2"/>
      <sheetName val="총괄갑_2"/>
      <sheetName val="내역서1999_8최종2"/>
      <sheetName val="6PILE__(돌출)2"/>
      <sheetName val="11-2_아파트내역2"/>
      <sheetName val="플랜트_설치1"/>
      <sheetName val="기초입력_DATA1"/>
      <sheetName val="_견적서1"/>
      <sheetName val="1차_내역서1"/>
      <sheetName val="노임단가_(2)1"/>
      <sheetName val="설명서_1"/>
      <sheetName val="2-1__경관조명_내역총괄표1"/>
      <sheetName val="중기조종사_단위단가1"/>
      <sheetName val="BSD_(2)1"/>
      <sheetName val="인건비_1"/>
      <sheetName val="수량계산서_집계표(가설_신설_및_철거-을지로3가_3호선1"/>
      <sheetName val="수량계산서_집계표(신설-을지로3가_3호선)1"/>
      <sheetName val="수량계산서_집계표(철거-을지로3가_3호선)1"/>
      <sheetName val="전선_및_전선관-자유로1"/>
      <sheetName val="아파트_내역1"/>
      <sheetName val="일위대가_1"/>
      <sheetName val="3월팀계_1"/>
      <sheetName val="C1_공사개요1"/>
      <sheetName val="A1_스케쥴1"/>
      <sheetName val="단가_및_재료비1"/>
      <sheetName val="AS포장복구_1"/>
      <sheetName val="G_R300경비1"/>
      <sheetName val="Customer_Databas1"/>
      <sheetName val="주공_갑지1"/>
      <sheetName val="DATA_입력란1"/>
      <sheetName val="조도계산서_(도서)"/>
      <sheetName val="내역-_CCTV"/>
      <sheetName val="업무처리전"/>
      <sheetName val="회계코드"/>
      <sheetName val="공사코드"/>
      <sheetName val="관리부"/>
      <sheetName val="정산"/>
      <sheetName val="청구분"/>
      <sheetName val="총무부"/>
      <sheetName val="화순 대리-다지리실행내역"/>
      <sheetName val="DG"/>
      <sheetName val="EL"/>
      <sheetName val="Isolasi Luar Dalam"/>
      <sheetName val="Isolasi Luar"/>
      <sheetName val="VL,NC,MTC"/>
      <sheetName val="breakdown Price-Chuong"/>
      <sheetName val="cable, lighting, switch"/>
      <sheetName val="DONGIA"/>
      <sheetName val="Dulieu"/>
      <sheetName val="BG"/>
      <sheetName val="DonGia VatTuLK"/>
      <sheetName val="DLdauvao"/>
      <sheetName val="DGXDCB"/>
      <sheetName val="ANX3A11"/>
      <sheetName val="Bang chiet tinh TBA"/>
      <sheetName val="Tcd"/>
      <sheetName val="DTCT"/>
      <sheetName val="gvl"/>
      <sheetName val="Cash2"/>
      <sheetName val="Z"/>
      <sheetName val="사렀趫ԯ"/>
      <sheetName val="사렀㾫ԯ"/>
      <sheetName val="사렀஫԰"/>
      <sheetName val="사업총렀"/>
      <sheetName val="단가_및_렀랫ԯ"/>
      <sheetName val="INSTR"/>
      <sheetName val="선급금有(현금지출)"/>
      <sheetName val="원보"/>
      <sheetName val="갑"/>
      <sheetName val="경영"/>
      <sheetName val="98년"/>
      <sheetName val="실적"/>
      <sheetName val="품셈_"/>
      <sheetName val="1_동력공사"/>
      <sheetName val="실행내역서_"/>
      <sheetName val="6-1__관개량조서"/>
      <sheetName val="5_직원투입현황"/>
      <sheetName val="2_대외공문"/>
      <sheetName val="EQUIP_LIST"/>
      <sheetName val="전체내역_(2)"/>
      <sheetName val="7_기-검-보_100"/>
      <sheetName val="Raw_Data"/>
      <sheetName val="예정공정표_"/>
      <sheetName val="문2공10일위대가"/>
      <sheetName val="99선급비용"/>
      <sheetName val="정의"/>
      <sheetName val="현장관리비 산출내역"/>
      <sheetName val="DHEQSUPT"/>
      <sheetName val="건축집계합계"/>
      <sheetName val="건축집계표이수"/>
      <sheetName val="_내역서(ͭ_x0000_ͭ_x0000__x001c__x0"/>
      <sheetName val="기본사양입력"/>
      <sheetName val="PMC"/>
      <sheetName val="뚝토공"/>
      <sheetName val="_내역서(ͭ_x005f_x005f_x005f_x0000_ͭ_x005f_x005f_x000"/>
      <sheetName val="ateCodes_x005f_x005f_x005f_x0000_TimeCodes_"/>
      <sheetName val="_내역서(ͭ_ͭ__x005f_x005f_x005f_x001c___x005f_x005f_x"/>
      <sheetName val="단가_및_재료_xdab0_"/>
      <sheetName val="단가_및_재료讀"/>
      <sheetName val="사가⺘"/>
      <sheetName val="심사공종"/>
      <sheetName val="경비2내역"/>
      <sheetName val="2.1 受電設備棟"/>
      <sheetName val="2.2 受・防火水槽"/>
      <sheetName val="2.3 排水処理設備棟"/>
      <sheetName val="2.4 倉庫棟"/>
      <sheetName val="2.5 守衛棟"/>
      <sheetName val="Div26 - Elect"/>
      <sheetName val="Prelims"/>
      <sheetName val="Rate"/>
      <sheetName val="電気設備表"/>
      <sheetName val="一発シート"/>
      <sheetName val="Item-DATA"/>
      <sheetName val="NSA fr Revit"/>
      <sheetName val="MTO REV.0"/>
      <sheetName val="HS"/>
      <sheetName val="Area Cal"/>
      <sheetName val="設計条件"/>
      <sheetName val="안전장치"/>
      <sheetName val="케이블트레이"/>
      <sheetName val="간접비"/>
      <sheetName val="A__x0010__x0000_"/>
      <sheetName val="시행결의을"/>
      <sheetName val="30집계표"/>
      <sheetName val="사䀀啣1"/>
      <sheetName val="신축(_x0000__x0000__x0005_"/>
      <sheetName val="PL단가산정"/>
      <sheetName val="그림2"/>
      <sheetName val="방배동내역 (총괄)"/>
      <sheetName val="마감사양"/>
      <sheetName val="중동볨ᇭ"/>
      <sheetName val="고객사 관리 코드"/>
      <sheetName val="예가대비"/>
      <sheetName val="요약"/>
      <sheetName val="노면표시1"/>
      <sheetName val="총급여"/>
      <sheetName val="삼영지급"/>
      <sheetName val="수당"/>
      <sheetName val="노무비대장기본"/>
      <sheetName val="계정과목분류"/>
      <sheetName val="기초"/>
      <sheetName val="Setup"/>
      <sheetName val="실DATA_4"/>
      <sheetName val="총괄갑_3"/>
      <sheetName val="_갑__지_4"/>
      <sheetName val="코스모공장_(어음)3"/>
      <sheetName val="A_견적3"/>
      <sheetName val="환경기계공정표_(3)3"/>
      <sheetName val="Sheet1_(2)3"/>
      <sheetName val="총_원가계산3"/>
      <sheetName val="단가_(2)3"/>
      <sheetName val="내역서1999_8최종3"/>
      <sheetName val="6PILE__(돌출)3"/>
      <sheetName val="11-2_아파트내역3"/>
      <sheetName val="_견적서2"/>
      <sheetName val="1차_내역서2"/>
      <sheetName val="기초입력_DATA2"/>
      <sheetName val="노임단가_(2)2"/>
      <sheetName val="인건비_2"/>
      <sheetName val="플랜트_설치2"/>
      <sheetName val="BSD_(2)2"/>
      <sheetName val="2-1__경관조명_내역총괄표2"/>
      <sheetName val="신_분2"/>
      <sheetName val="일위대가_2"/>
      <sheetName val="중기조종사_단위단가2"/>
      <sheetName val="설명서_2"/>
      <sheetName val="수량계산서_집계표(가설_신설_및_철거-을지로3가_3호선2"/>
      <sheetName val="수량계산서_집계표(신설-을지로3가_3호선)2"/>
      <sheetName val="수량계산서_집계표(철거-을지로3가_3호선)2"/>
      <sheetName val="전선_및_전선관-자유로2"/>
      <sheetName val="3월팀계_2"/>
      <sheetName val="단가_및_재료비2"/>
      <sheetName val="C1_공사개요2"/>
      <sheetName val="A1_스케쥴2"/>
      <sheetName val="AS포장복구_2"/>
      <sheetName val="G_R300경비2"/>
      <sheetName val="주공_갑지2"/>
      <sheetName val="아파트_내역2"/>
      <sheetName val="Customer_Databas2"/>
      <sheetName val="2_고용보험료산출근거1"/>
      <sheetName val="경율산정_XLS1"/>
      <sheetName val="DATA_입력란2"/>
      <sheetName val="27_건설이자1"/>
      <sheetName val="9-2_단지투자1"/>
      <sheetName val="9-4_단지분양수납1"/>
      <sheetName val="28_차입금상환계획1"/>
      <sheetName val="10-4_운하물류분양수납1"/>
      <sheetName val="10-2_운하물류투자1"/>
      <sheetName val="※_2010예산총괄표1"/>
      <sheetName val="8_설치품셈1"/>
      <sheetName val="내역서_제출1"/>
      <sheetName val="BTL시설예산_기준표1"/>
      <sheetName val="5_학교신설예산_집행(01~08)1"/>
      <sheetName val="점검결과(08년_100교_지원)1"/>
      <sheetName val="전차선로_물량표1"/>
      <sheetName val="아파트_1"/>
      <sheetName val="조도계산서_(도서)1"/>
      <sheetName val="내역-_CCTV1"/>
      <sheetName val="1_설계조건"/>
      <sheetName val="기본항목_입력"/>
      <sheetName val="8_PILE__(돌출)"/>
      <sheetName val="공사원가계산서_"/>
      <sheetName val="표지_(3)"/>
      <sheetName val="원가계산서_(2)"/>
      <sheetName val="산출_근거1"/>
      <sheetName val="총괄_내역서"/>
      <sheetName val="1__조명내역서(조명설치)"/>
      <sheetName val="2__조명내역서(조명자재)"/>
      <sheetName val="_내역서(ͭ_ͭ___가표"/>
      <sheetName val="GT_1050x650"/>
      <sheetName val="참고)BTL시설예산_기준표"/>
      <sheetName val="개별직종노임단가(2005_1)"/>
      <sheetName val="2_토목공사"/>
      <sheetName val="각사별공사비분개_"/>
      <sheetName val="4_고용보험"/>
      <sheetName val="3_고용보험료산출근거"/>
      <sheetName val="PIPERACK_집계표"/>
      <sheetName val="EQUIPEMENT_집계표"/>
      <sheetName val="BUILDING_&amp;SHELTER_집계표"/>
      <sheetName val="OTHERS_집계표"/>
      <sheetName val="CONTROL_BD"/>
      <sheetName val="LIFTING_DEVICE"/>
      <sheetName val="단가일람_(2)"/>
      <sheetName val="사__업__비__수__지__예__산__서"/>
      <sheetName val="Man_Hole"/>
      <sheetName val="220_(2)"/>
      <sheetName val="96_12"/>
      <sheetName val="당월_인력"/>
      <sheetName val="소상_&quot;1&quot;"/>
      <sheetName val="설산1_나"/>
      <sheetName val="표지_"/>
      <sheetName val="지번별_묘묙소요내역"/>
      <sheetName val="총괄_설계내역서"/>
      <sheetName val="0_0ControlSheet"/>
      <sheetName val="[내역서(ͭͭ_x0"/>
      <sheetName val="De_bai"/>
      <sheetName val="2_원가및인원현황집계"/>
      <sheetName val="수뢹"/>
      <sheetName val="예산서_"/>
      <sheetName val="노임단가(2010_상)"/>
      <sheetName val="Isolasi_Luar_Dalam"/>
      <sheetName val="Isolasi_Luar"/>
      <sheetName val="breakdown_Price-Chuong"/>
      <sheetName val="cable,_lighting,_switch"/>
      <sheetName val="DonGia_VatTuLK"/>
      <sheetName val="Bang_chiet_tinh_TBA"/>
      <sheetName val="화순_대리-다지리실행내역"/>
      <sheetName val="6_1_일위대가"/>
      <sheetName val="효성CB_1P기초"/>
      <sheetName val="토목내역서_(도급단가)"/>
      <sheetName val="5_학교신설예산_쎸⬅/瀀þ밀"/>
      <sheetName val="공통가설내역서__(당사)"/>
      <sheetName val="EXPENSE"/>
      <sheetName val="품셈총괄표"/>
      <sheetName val="6공구(당초)"/>
      <sheetName val="원가계산서_"/>
      <sheetName val="[내역서(1).xls]5.학교신설예산 쎸⬅/_x0000_瀀þ_x0000__x0000_밀"/>
      <sheetName val="화성태안9공구내역(실행)"/>
      <sheetName val="노무비 근거"/>
      <sheetName val="계측-Tray"/>
      <sheetName val="CCTV 수량(배관-송수가압장)"/>
      <sheetName val="토목내역서"/>
      <sheetName val="기계내역서"/>
      <sheetName val="BUR"/>
      <sheetName val="Finishes code"/>
      <sheetName val="ironmongery"/>
      <sheetName val="CC-Breakdown"/>
      <sheetName val="T13(P68~72,78)"/>
      <sheetName val="직접경비산출근거"/>
      <sheetName val="특수선일위대가"/>
      <sheetName val=""/>
      <sheetName val="부가세별도"/>
      <sheetName val="업체자료"/>
      <sheetName val="토공계산서(부체도로)"/>
      <sheetName val="설계_x0000_"/>
      <sheetName val="관경별내역서"/>
      <sheetName val="11-2_아파_x0000__x0000_Ԁ_x0000_"/>
      <sheetName val="환경기계공정표_(3)"/>
      <sheetName val="환경기계공정표_(3)´"/>
      <sheetName val="HX"/>
      <sheetName val="인건비(10)"/>
      <sheetName val="공사비 내역 (가)"/>
      <sheetName val="신규일위"/>
      <sheetName val="역T형교대(PILE기초)"/>
      <sheetName val="1승인신청서"/>
      <sheetName val="laroux"/>
      <sheetName val="재무가정"/>
      <sheetName val="일정계획"/>
      <sheetName val="HD 1-4 세부공종별,업체별 내역(L4)"/>
      <sheetName val="2F 회의실견적(5_14 일대)"/>
      <sheetName val="ateCodes_x005f_x0000_TimeCodes_"/>
      <sheetName val="_내역서(ͭ_x005f_x0000_ͭ_x000"/>
      <sheetName val="_내역서(ͭ_ͭ__x005f_x001c___x"/>
      <sheetName val="cable-data"/>
      <sheetName val="목록"/>
      <sheetName val="LEGEND"/>
      <sheetName val="VIN_Index"/>
      <sheetName val="Khoi luong"/>
      <sheetName val="VCV-BE-TONG"/>
      <sheetName val="chiettinh"/>
      <sheetName val="_내역서(ͭ?ͭ?_x001c__x0"/>
      <sheetName val="ateCodes?TimeCodes?"/>
      <sheetName val="_내역서(ͭͭ가표"/>
      <sheetName val="Section"/>
      <sheetName val="Sum"/>
      <sheetName val="Gia vat tu"/>
      <sheetName val="KL"/>
      <sheetName val="TTDZ22"/>
      <sheetName val="KH-Q1,Q2,01"/>
      <sheetName val="제경비산출서"/>
      <sheetName val="costing_CV"/>
      <sheetName val="Spec1"/>
      <sheetName val="w't table"/>
      <sheetName val="VS배관내역서"/>
      <sheetName val="③知识"/>
      <sheetName val="교량공"/>
      <sheetName val="범례표"/>
      <sheetName val="은행코ᇇ"/>
      <sheetName val="사_x0000__x0000_Ԁ"/>
      <sheetName val="단위단가"/>
      <sheetName val="공사설명서"/>
      <sheetName val="공급기자재조서 (2)"/>
      <sheetName val="산출(동해선 본선)"/>
      <sheetName val="집계(동해본선) "/>
      <sheetName val="산출(동해역통신)"/>
      <sheetName val="역집계(동해역통신)"/>
      <sheetName val="Sheet㙸˯㦀ȼ_xda1b_!"/>
      <sheetName val="7.경제성결과"/>
      <sheetName val="설명서硅"/>
      <sheetName val="설명서E"/>
      <sheetName val="고객사_관리_코드"/>
      <sheetName val="_내역서(ͭͭ_x0"/>
      <sheetName val="Front"/>
      <sheetName val="암센터"/>
      <sheetName val="손익차9월2"/>
      <sheetName val="소화실적"/>
      <sheetName val="사업부배부A"/>
      <sheetName val="상반기손익차2총괄"/>
      <sheetName val="97 사업추정(WEKI)"/>
      <sheetName val="공사금액 내역 (1)"/>
      <sheetName val="신축(단위_x0000_"/>
      <sheetName val="배수통관(좌)"/>
      <sheetName val="단가_(2\_x0000_"/>
      <sheetName val="단가_(2\栀"/>
      <sheetName val="환경기계공정표_(3_x0000__x0000_"/>
      <sheetName val="ประมาณการประตูหน้าต่าง "/>
      <sheetName val="schedule "/>
      <sheetName val="SITE OFFICE"/>
      <sheetName val="FRP PIPING 일위대가"/>
      <sheetName val="사_x0000__x0000__x0000_"/>
      <sheetName val="대비표(토공1안)"/>
      <sheetName val="포장물량집계"/>
      <sheetName val="1.변경범위"/>
      <sheetName val="ateCodes_TimeCodes_OverrideSh_3"/>
      <sheetName val="ateCodes_TimeCodes_OverrideSh_2"/>
      <sheetName val="방배동내역(_x0000__x0000_"/>
      <sheetName val="전선_및_전선관-_x0000__x0000__x0005_"/>
      <sheetName val="c &amp; g rhs"/>
      <sheetName val="HARGA MATERIAL"/>
      <sheetName val="경제지표"/>
      <sheetName val="영업소실적"/>
      <sheetName val="Formula"/>
      <sheetName val="DIV2"/>
      <sheetName val="ESTI."/>
      <sheetName val="DI-ESTI"/>
      <sheetName val="D_MUC"/>
      <sheetName val="Don gia chi tiet"/>
      <sheetName val="Breakdown (B)"/>
      <sheetName val="Scheme B Estimate "/>
      <sheetName val="5.학교신설예산 쎸⬅/"/>
      <sheetName val="5.학교신설예산 Ⴘ"/>
      <sheetName val="별표총괄"/>
      <sheetName val="실DATA_5"/>
      <sheetName val="_갑__지_5"/>
      <sheetName val="코스모공장_(어음)4"/>
      <sheetName val="A_견적4"/>
      <sheetName val="환경기계공정표_(3)4"/>
      <sheetName val="총_원가계산4"/>
      <sheetName val="Sheet1_(2)4"/>
      <sheetName val="내역서1999_8최종4"/>
      <sheetName val="단가_(2)4"/>
      <sheetName val="총괄갑_4"/>
      <sheetName val="6PILE__(돌출)4"/>
      <sheetName val="11-2_아파트내역4"/>
      <sheetName val="기초입력_DATA3"/>
      <sheetName val="_견적서3"/>
      <sheetName val="노임단가_(2)3"/>
      <sheetName val="1차_내역서3"/>
      <sheetName val="BSD_(2)3"/>
      <sheetName val="플랜트_설치3"/>
      <sheetName val="설명서_3"/>
      <sheetName val="2-1__경관조명_내역총괄표3"/>
      <sheetName val="일위대가_3"/>
      <sheetName val="중기조종사_단위단가3"/>
      <sheetName val="인건비_3"/>
      <sheetName val="전선_및_전선관-자유로3"/>
      <sheetName val="수량계산서_집계표(가설_신설_및_철거-을지로3가_3호선3"/>
      <sheetName val="수량계산서_집계표(신설-을지로3가_3호선)3"/>
      <sheetName val="수량계산서_집계표(철거-을지로3가_3호선)3"/>
      <sheetName val="신_분3"/>
      <sheetName val="C1_공사개요3"/>
      <sheetName val="A1_스케쥴3"/>
      <sheetName val="3월팀계_3"/>
      <sheetName val="Customer_Databas3"/>
      <sheetName val="단가_및_재료비3"/>
      <sheetName val="아파트_내역3"/>
      <sheetName val="AS포장복구_3"/>
      <sheetName val="전차선로_물량표2"/>
      <sheetName val="G_R300경비3"/>
      <sheetName val="27_건설이자2"/>
      <sheetName val="9-2_단지투자2"/>
      <sheetName val="9-4_단지분양수납2"/>
      <sheetName val="28_차입금상환계획2"/>
      <sheetName val="10-4_운하물류분양수납2"/>
      <sheetName val="10-2_운하물류투자2"/>
      <sheetName val="※_2010예산총괄표2"/>
      <sheetName val="주공_갑지3"/>
      <sheetName val="내역서_제출2"/>
      <sheetName val="1_동력공사1"/>
      <sheetName val="DATA_입력란3"/>
      <sheetName val="경율산정_XLS2"/>
      <sheetName val="조도계산서_(도서)2"/>
      <sheetName val="2_고용보험료산출근거2"/>
      <sheetName val="8_설치품셈2"/>
      <sheetName val="아파트_2"/>
      <sheetName val="품셈_1"/>
      <sheetName val="1_설계조건1"/>
      <sheetName val="BTL시설예산_기준표2"/>
      <sheetName val="5_학교신설예산_집행(01~08)2"/>
      <sheetName val="점검결과(08년_100교_지원)2"/>
      <sheetName val="5_직원투입현황1"/>
      <sheetName val="EQUIP_LIST1"/>
      <sheetName val="6-1__관개량조서1"/>
      <sheetName val="실행내역서_1"/>
      <sheetName val="전체내역_(2)1"/>
      <sheetName val="예정공정표_1"/>
      <sheetName val="Raw_Data1"/>
      <sheetName val="내역-_CCTV2"/>
      <sheetName val="2_대외공문1"/>
      <sheetName val="7_기-검-보_1001"/>
      <sheetName val="기본항목_입력1"/>
      <sheetName val="8_PILE__(돌출)1"/>
      <sheetName val="1__조명내역서(조명설치)1"/>
      <sheetName val="2__조명내역서(조명자재)1"/>
      <sheetName val="참고)BTL시설예산_기준표1"/>
      <sheetName val="표지_(3)1"/>
      <sheetName val="원가계산서_(2)1"/>
      <sheetName val="산출_근거11"/>
      <sheetName val="공사원가계산서_1"/>
      <sheetName val="총괄_내역서1"/>
      <sheetName val="2_토목공사1"/>
      <sheetName val="GT_1050x6501"/>
      <sheetName val="개별직종노임단가(2005_1)1"/>
      <sheetName val="당월_인력1"/>
      <sheetName val="2_원가및인원현황집계1"/>
      <sheetName val="96_121"/>
      <sheetName val="각사별공사비분개_1"/>
      <sheetName val="4_고용보험1"/>
      <sheetName val="3_고용보험료산출근거1"/>
      <sheetName val="단가일람_(2)1"/>
      <sheetName val="사__업__비__수__지__예__산__서1"/>
      <sheetName val="PIPERACK_집계표1"/>
      <sheetName val="EQUIPEMENT_집계표1"/>
      <sheetName val="BUILDING_&amp;SHELTER_집계표1"/>
      <sheetName val="OTHERS_집계표1"/>
      <sheetName val="CONTROL_BD1"/>
      <sheetName val="LIFTING_DEVICE1"/>
      <sheetName val="Man_Hole1"/>
      <sheetName val="소상_&quot;1&quot;1"/>
      <sheetName val="6_1_일위대가1"/>
      <sheetName val="효성CB_1P기초1"/>
      <sheetName val="De_bai1"/>
      <sheetName val="토목내역서_(도급단가)1"/>
      <sheetName val="설산1_나1"/>
      <sheetName val="220_(2)1"/>
      <sheetName val="0_0ControlSheet1"/>
      <sheetName val="노임단가(2010_상)1"/>
      <sheetName val="표지_1"/>
      <sheetName val="지번별_묘묙소요내역1"/>
      <sheetName val="총괄_설계내역서1"/>
      <sheetName val="예산서_1"/>
      <sheetName val="A_"/>
      <sheetName val="5_학교신설예산_Ⴘ퀀诋쌆蠅/᠀"/>
      <sheetName val="Isolasi_Luar_Dalam1"/>
      <sheetName val="Isolasi_Luar1"/>
      <sheetName val="breakdown_Price-Chuong1"/>
      <sheetName val="cable,_lighting,_switch1"/>
      <sheetName val="DonGia_VatTuLK1"/>
      <sheetName val="Bang_chiet_tinh_TBA1"/>
      <sheetName val="현장관리비_산출내역"/>
      <sheetName val="공통가설내역서__(당사)1"/>
      <sheetName val="화순_대리-다지리실행내역1"/>
      <sheetName val="2_1_受電設備棟"/>
      <sheetName val="2_2_受・防火水槽"/>
      <sheetName val="2_3_排水処理設備棟"/>
      <sheetName val="2_4_倉庫棟"/>
      <sheetName val="2_5_守衛棟"/>
      <sheetName val="Div26_-_Elect"/>
      <sheetName val="NSA_fr_Revit"/>
      <sheetName val="MTO_REV_0"/>
      <sheetName val="Area_Cal"/>
      <sheetName val="방배동내역_(총괄)"/>
      <sheetName val="Finishes_code"/>
      <sheetName val="96보완계획7_12"/>
      <sheetName val="HD_1-4_세부공종별,업체별_내역(L4)"/>
      <sheetName val="2F_회의실견적(5_14_일대)"/>
      <sheetName val="포장집계"/>
      <sheetName val="포장연장"/>
      <sheetName val="기타자료"/>
      <sheetName val="말고개터널조명전압강하"/>
      <sheetName val="일위(시설)"/>
      <sheetName val="1호인버트수량"/>
      <sheetName val="AS포장복_x0000__x0000_"/>
      <sheetName val="unit 4"/>
      <sheetName val="하도정산계약분"/>
      <sheetName val="철거폐쇄,고재"/>
      <sheetName val="자재,부설,부대공(50)"/>
      <sheetName val="재료,부설(80)"/>
      <sheetName val="단가_및邰㡗_xdc00_㡗"/>
      <sheetName val="내역금액적용"/>
      <sheetName val="회선별대책안_x0000__x0000__x0000__x0001_"/>
      <sheetName val="BOQ-VN"/>
      <sheetName val="[내역서(1).xls]5.학교신설예산 Ⴘ_x0000_퀀诋쌆蠅/_x0000_᠀"/>
      <sheetName val="환경기계공정표_(3)E"/>
      <sheetName val="아파트_⃖휬"/>
      <sheetName val="아파트_烖"/>
      <sheetName val="아파트_壖"/>
      <sheetName val="아파트_Ö_x0000_"/>
      <sheetName val="2000,9월 일위"/>
      <sheetName val="공통단가"/>
      <sheetName val="코드표"/>
      <sheetName val="단가일람"/>
      <sheetName val="조경일람"/>
      <sheetName val="운반비"/>
      <sheetName val="실DATA_6"/>
      <sheetName val="_갑__지_6"/>
      <sheetName val="코스모공장_(어음)5"/>
      <sheetName val="A_견적5"/>
      <sheetName val="환경기계공정표_(3)5"/>
      <sheetName val="총_원가계산5"/>
      <sheetName val="단가_(2)5"/>
      <sheetName val="Sheet1_(2)5"/>
      <sheetName val="총괄갑_5"/>
      <sheetName val="내역서1999_8최종5"/>
      <sheetName val="6PILE__(돌출)5"/>
      <sheetName val="11-2_아파트내역5"/>
      <sheetName val="_견적서4"/>
      <sheetName val="1차_내역서4"/>
      <sheetName val="기초입력_DATA4"/>
      <sheetName val="노임단가_(2)4"/>
      <sheetName val="BSD_(2)4"/>
      <sheetName val="플랜트_설치4"/>
      <sheetName val="중기조종사_단위단가4"/>
      <sheetName val="설명서_4"/>
      <sheetName val="인건비_4"/>
      <sheetName val="2-1__경관조명_내역총괄표4"/>
      <sheetName val="수량계산서_집계표(가설_신설_및_철거-을지로3가_3호선4"/>
      <sheetName val="수량계산서_집계표(신설-을지로3가_3호선)4"/>
      <sheetName val="수량계산서_집계표(철거-을지로3가_3호선)4"/>
      <sheetName val="신_분4"/>
      <sheetName val="일위대가_4"/>
      <sheetName val="3월팀계_4"/>
      <sheetName val="전선_및_전선관-자유로4"/>
      <sheetName val="Customer_Databas4"/>
      <sheetName val="주공_갑지4"/>
      <sheetName val="C1_공사개요4"/>
      <sheetName val="A1_스케쥴4"/>
      <sheetName val="단가_및_재료비4"/>
      <sheetName val="아파트_내역4"/>
      <sheetName val="AS포장복구_4"/>
      <sheetName val="2_고용보험료산출근거3"/>
      <sheetName val="DATA_입력란4"/>
      <sheetName val="EQUIP_LIST2"/>
      <sheetName val="G_R300경비4"/>
      <sheetName val="조도계산서_(도서)3"/>
      <sheetName val="8_설치품셈3"/>
      <sheetName val="27_건설이자3"/>
      <sheetName val="9-2_단지투자3"/>
      <sheetName val="9-4_단지분양수납3"/>
      <sheetName val="28_차입금상환계획3"/>
      <sheetName val="10-4_운하물류분양수납3"/>
      <sheetName val="10-2_운하물류투자3"/>
      <sheetName val="※_2010예산총괄표3"/>
      <sheetName val="전차선로_물량표3"/>
      <sheetName val="경율산정_XLS3"/>
      <sheetName val="내역서_제출3"/>
      <sheetName val="아파트_3"/>
      <sheetName val="6-1__관개량조서2"/>
      <sheetName val="BTL시설예산_기준표3"/>
      <sheetName val="5_학교신설예산_집행(01~08)3"/>
      <sheetName val="점검결과(08년_100교_지원)3"/>
      <sheetName val="품셈_2"/>
      <sheetName val="1_동력공사2"/>
      <sheetName val="전체내역_(2)2"/>
      <sheetName val="7_기-검-보_1002"/>
      <sheetName val="5_직원투입현황2"/>
      <sheetName val="예정공정표_2"/>
      <sheetName val="실행내역서_2"/>
      <sheetName val="2_대외공문2"/>
      <sheetName val="Raw_Data2"/>
      <sheetName val="내역-_CCTV3"/>
      <sheetName val="표지_(3)2"/>
      <sheetName val="원가계산서_(2)2"/>
      <sheetName val="산출_근거12"/>
      <sheetName val="1_설계조건2"/>
      <sheetName val="96_122"/>
      <sheetName val="1__조명내역서(조명설치)2"/>
      <sheetName val="2__조명내역서(조명자재)2"/>
      <sheetName val="8_PILE__(돌출)2"/>
      <sheetName val="기본항목_입력2"/>
      <sheetName val="참고)BTL시설예산_기준표2"/>
      <sheetName val="공사원가계산서_2"/>
      <sheetName val="2_원가및인원현황집계2"/>
      <sheetName val="GT_1050x6502"/>
      <sheetName val="각사별공사비분개_2"/>
      <sheetName val="개별직종노임단가(2005_1)2"/>
      <sheetName val="총괄_내역서2"/>
      <sheetName val="4_고용보험2"/>
      <sheetName val="3_고용보험료산출근거2"/>
      <sheetName val="소상_&quot;1&quot;2"/>
      <sheetName val="사__업__비__수__지__예__산__서2"/>
      <sheetName val="PIPERACK_집계표2"/>
      <sheetName val="EQUIPEMENT_집계표2"/>
      <sheetName val="BUILDING_&amp;SHELTER_집계표2"/>
      <sheetName val="OTHERS_집계표2"/>
      <sheetName val="CONTROL_BD2"/>
      <sheetName val="LIFTING_DEVICE2"/>
      <sheetName val="2_토목공사2"/>
      <sheetName val="당월_인력2"/>
      <sheetName val="설산1_나2"/>
      <sheetName val="0_0ControlSheet2"/>
      <sheetName val="노임단가(2010_상)2"/>
      <sheetName val="단가일람_(2)2"/>
      <sheetName val="220_(2)2"/>
      <sheetName val="Man_Hole2"/>
      <sheetName val="6_1_일위대가2"/>
      <sheetName val="효성CB_1P기초2"/>
      <sheetName val="De_bai2"/>
      <sheetName val="토목내역서_(도급단가)2"/>
      <sheetName val="표지_2"/>
      <sheetName val="지번별_묘묙소요내역2"/>
      <sheetName val="총괄_설계내역서2"/>
      <sheetName val="예산서_2"/>
      <sheetName val="Isolasi_Luar_Dalam2"/>
      <sheetName val="Isolasi_Luar2"/>
      <sheetName val="breakdown_Price-Chuong2"/>
      <sheetName val="cable,_lighting,_switch2"/>
      <sheetName val="DonGia_VatTuLK2"/>
      <sheetName val="Bang_chiet_tinh_TBA2"/>
      <sheetName val="HD_1-4_세부공종별,업체별_내역(L4)1"/>
      <sheetName val="2F_회의실견적(5_14_일대)1"/>
      <sheetName val="고객사_관리_코드1"/>
      <sheetName val="화순_대리-다지리실행내역2"/>
      <sheetName val="원가계산서_1"/>
      <sheetName val="현장관리비_산출내역1"/>
      <sheetName val="공통가설내역서__(당사)2"/>
      <sheetName val="2_1_受電設備棟1"/>
      <sheetName val="2_2_受・防火水槽1"/>
      <sheetName val="2_3_排水処理設備棟1"/>
      <sheetName val="2_4_倉庫棟1"/>
      <sheetName val="2_5_守衛棟1"/>
      <sheetName val="Div26_-_Elect1"/>
      <sheetName val="NSA_fr_Revit1"/>
      <sheetName val="MTO_REV_01"/>
      <sheetName val="Area_Cal1"/>
      <sheetName val="방배동내역_(총괄)1"/>
      <sheetName val="Finishes_code1"/>
      <sheetName val="96보완계획7_121"/>
      <sheetName val="신축("/>
      <sheetName val="노무비_근거"/>
      <sheetName val="실DATA_8"/>
      <sheetName val="_갑__지_8"/>
      <sheetName val="코스모공장_(어음)7"/>
      <sheetName val="A_견적7"/>
      <sheetName val="환경기계공정표_(3)7"/>
      <sheetName val="총_원가계산7"/>
      <sheetName val="Sheet1_(2)7"/>
      <sheetName val="내역서1999_8최종7"/>
      <sheetName val="단가_(2)7"/>
      <sheetName val="총괄갑_7"/>
      <sheetName val="6PILE__(돌출)7"/>
      <sheetName val="11-2_아파트내역7"/>
      <sheetName val="기초입력_DATA6"/>
      <sheetName val="_견적서6"/>
      <sheetName val="노임단가_(2)6"/>
      <sheetName val="1차_내역서6"/>
      <sheetName val="BSD_(2)6"/>
      <sheetName val="플랜트_설치6"/>
      <sheetName val="설명서_6"/>
      <sheetName val="2-1__경관조명_내역총괄표6"/>
      <sheetName val="일위대가_6"/>
      <sheetName val="중기조종사_단위단가6"/>
      <sheetName val="인건비_6"/>
      <sheetName val="전선_및_전선관-자유로6"/>
      <sheetName val="수량계산서_집계표(가설_신설_및_철거-을지로3가_3호선6"/>
      <sheetName val="수량계산서_집계표(신설-을지로3가_3호선)6"/>
      <sheetName val="수량계산서_집계표(철거-을지로3가_3호선)6"/>
      <sheetName val="신_분6"/>
      <sheetName val="C1_공사개요6"/>
      <sheetName val="A1_스케쥴6"/>
      <sheetName val="3월팀계_6"/>
      <sheetName val="Customer_Databas6"/>
      <sheetName val="단가_및_재료비6"/>
      <sheetName val="아파트_내역6"/>
      <sheetName val="AS포장복구_6"/>
      <sheetName val="전차선로_물량표5"/>
      <sheetName val="G_R300경비6"/>
      <sheetName val="27_건설이자5"/>
      <sheetName val="9-2_단지투자5"/>
      <sheetName val="9-4_단지분양수납5"/>
      <sheetName val="28_차입금상환계획5"/>
      <sheetName val="10-4_운하물류분양수납5"/>
      <sheetName val="10-2_운하물류투자5"/>
      <sheetName val="※_2010예산총괄표5"/>
      <sheetName val="주공_갑지6"/>
      <sheetName val="내역서_제출5"/>
      <sheetName val="1_동력공사4"/>
      <sheetName val="DATA_입력란6"/>
      <sheetName val="경율산정_XLS5"/>
      <sheetName val="조도계산서_(도서)5"/>
      <sheetName val="2_고용보험료산출근거5"/>
      <sheetName val="8_설치품셈5"/>
      <sheetName val="아파트_5"/>
      <sheetName val="품셈_4"/>
      <sheetName val="1_설계조건4"/>
      <sheetName val="BTL시설예산_기준표5"/>
      <sheetName val="5_학교신설예산_집행(01~08)5"/>
      <sheetName val="점검결과(08년_100교_지원)5"/>
      <sheetName val="5_직원투입현황4"/>
      <sheetName val="EQUIP_LIST4"/>
      <sheetName val="6-1__관개량조서4"/>
      <sheetName val="실행내역서_4"/>
      <sheetName val="전체내역_(2)4"/>
      <sheetName val="예정공정표_4"/>
      <sheetName val="Raw_Data4"/>
      <sheetName val="내역-_CCTV5"/>
      <sheetName val="2_대외공문4"/>
      <sheetName val="7_기-검-보_1004"/>
      <sheetName val="기본항목_입력4"/>
      <sheetName val="8_PILE__(돌출)4"/>
      <sheetName val="1__조명내역서(조명설치)4"/>
      <sheetName val="2__조명내역서(조명자재)4"/>
      <sheetName val="참고)BTL시설예산_기준표4"/>
      <sheetName val="표지_(3)4"/>
      <sheetName val="원가계산서_(2)4"/>
      <sheetName val="산출_근거14"/>
      <sheetName val="공사원가계산서_4"/>
      <sheetName val="총괄_내역서4"/>
      <sheetName val="2_토목공사4"/>
      <sheetName val="GT_1050x6504"/>
      <sheetName val="개별직종노임단가(2005_1)4"/>
      <sheetName val="당월_인력4"/>
      <sheetName val="2_원가및인원현황집계4"/>
      <sheetName val="96_124"/>
      <sheetName val="각사별공사비분개_4"/>
      <sheetName val="사__업__비__수__지__예__산__서4"/>
      <sheetName val="4_고용보험4"/>
      <sheetName val="3_고용보험료산출근거4"/>
      <sheetName val="단가일람_(2)4"/>
      <sheetName val="PIPERACK_집계표4"/>
      <sheetName val="EQUIPEMENT_집계표4"/>
      <sheetName val="BUILDING_&amp;SHELTER_집계표4"/>
      <sheetName val="OTHERS_집계표4"/>
      <sheetName val="CONTROL_BD4"/>
      <sheetName val="LIFTING_DEVICE4"/>
      <sheetName val="0_0ControlSheet4"/>
      <sheetName val="토목내역서_(도급단가)4"/>
      <sheetName val="소상_&quot;1&quot;4"/>
      <sheetName val="6_1_일위대가4"/>
      <sheetName val="효성CB_1P기초4"/>
      <sheetName val="De_bai4"/>
      <sheetName val="노임단가(2010_상)4"/>
      <sheetName val="설산1_나4"/>
      <sheetName val="220_(2)4"/>
      <sheetName val="Man_Hole4"/>
      <sheetName val="표지_4"/>
      <sheetName val="지번별_묘묙소요내역4"/>
      <sheetName val="총괄_설계내역서4"/>
      <sheetName val="공통가설내역서__(당사)4"/>
      <sheetName val="예산서_4"/>
      <sheetName val="원가계산서_3"/>
      <sheetName val="현장관리비_산출내역3"/>
      <sheetName val="고객사_관리_코드3"/>
      <sheetName val="Isolasi_Luar_Dalam4"/>
      <sheetName val="Isolasi_Luar4"/>
      <sheetName val="breakdown_Price-Chuong4"/>
      <sheetName val="cable,_lighting,_switch4"/>
      <sheetName val="DonGia_VatTuLK4"/>
      <sheetName val="Bang_chiet_tinh_TBA4"/>
      <sheetName val="화순_대리-다지리실행내역4"/>
      <sheetName val="실DATA_7"/>
      <sheetName val="_갑__지_7"/>
      <sheetName val="코스모공장_(어음)6"/>
      <sheetName val="A_견적6"/>
      <sheetName val="환경기계공정표_(3)6"/>
      <sheetName val="총_원가계산6"/>
      <sheetName val="Sheet1_(2)6"/>
      <sheetName val="내역서1999_8최종6"/>
      <sheetName val="단가_(2)6"/>
      <sheetName val="총괄갑_6"/>
      <sheetName val="6PILE__(돌출)6"/>
      <sheetName val="11-2_아파트내역6"/>
      <sheetName val="기초입력_DATA5"/>
      <sheetName val="_견적서5"/>
      <sheetName val="노임단가_(2)5"/>
      <sheetName val="1차_내역서5"/>
      <sheetName val="BSD_(2)5"/>
      <sheetName val="플랜트_설치5"/>
      <sheetName val="설명서_5"/>
      <sheetName val="2-1__경관조명_내역총괄표5"/>
      <sheetName val="일위대가_5"/>
      <sheetName val="중기조종사_단위단가5"/>
      <sheetName val="인건비_5"/>
      <sheetName val="전선_및_전선관-자유로5"/>
      <sheetName val="수량계산서_집계표(가설_신설_및_철거-을지로3가_3호선5"/>
      <sheetName val="수량계산서_집계표(신설-을지로3가_3호선)5"/>
      <sheetName val="수량계산서_집계표(철거-을지로3가_3호선)5"/>
      <sheetName val="신_분5"/>
      <sheetName val="C1_공사개요5"/>
      <sheetName val="A1_스케쥴5"/>
      <sheetName val="3월팀계_5"/>
      <sheetName val="Customer_Databas5"/>
      <sheetName val="단가_및_재료비5"/>
      <sheetName val="아파트_내역5"/>
      <sheetName val="AS포장복구_5"/>
      <sheetName val="전차선로_물량표4"/>
      <sheetName val="G_R300경비5"/>
      <sheetName val="27_건설이자4"/>
      <sheetName val="9-2_단지투자4"/>
      <sheetName val="9-4_단지분양수납4"/>
      <sheetName val="28_차입금상환계획4"/>
      <sheetName val="10-4_운하물류분양수납4"/>
      <sheetName val="10-2_운하물류투자4"/>
      <sheetName val="※_2010예산총괄표4"/>
      <sheetName val="주공_갑지5"/>
      <sheetName val="내역서_제출4"/>
      <sheetName val="1_동력공사3"/>
      <sheetName val="DATA_입력란5"/>
      <sheetName val="경율산정_XLS4"/>
      <sheetName val="조도계산서_(도서)4"/>
      <sheetName val="2_고용보험료산출근거4"/>
      <sheetName val="8_설치품셈4"/>
      <sheetName val="아파트_4"/>
      <sheetName val="품셈_3"/>
      <sheetName val="1_설계조건3"/>
      <sheetName val="BTL시설예산_기준표4"/>
      <sheetName val="5_학교신설예산_집행(01~08)4"/>
      <sheetName val="점검결과(08년_100교_지원)4"/>
      <sheetName val="5_직원투입현황3"/>
      <sheetName val="EQUIP_LIST3"/>
      <sheetName val="6-1__관개량조서3"/>
      <sheetName val="실행내역서_3"/>
      <sheetName val="전체내역_(2)3"/>
      <sheetName val="예정공정표_3"/>
      <sheetName val="Raw_Data3"/>
      <sheetName val="내역-_CCTV4"/>
      <sheetName val="2_대외공문3"/>
      <sheetName val="7_기-검-보_1003"/>
      <sheetName val="기본항목_입력3"/>
      <sheetName val="8_PILE__(돌출)3"/>
      <sheetName val="1__조명내역서(조명설치)3"/>
      <sheetName val="2__조명내역서(조명자재)3"/>
      <sheetName val="참고)BTL시설예산_기준표3"/>
      <sheetName val="표지_(3)3"/>
      <sheetName val="원가계산서_(2)3"/>
      <sheetName val="산출_근거13"/>
      <sheetName val="공사원가계산서_3"/>
      <sheetName val="총괄_내역서3"/>
      <sheetName val="2_토목공사3"/>
      <sheetName val="GT_1050x6503"/>
      <sheetName val="개별직종노임단가(2005_1)3"/>
      <sheetName val="당월_인력3"/>
      <sheetName val="2_원가및인원현황집계3"/>
      <sheetName val="96_123"/>
      <sheetName val="각사별공사비분개_3"/>
      <sheetName val="사__업__비__수__지__예__산__서3"/>
      <sheetName val="4_고용보험3"/>
      <sheetName val="3_고용보험료산출근거3"/>
      <sheetName val="단가일람_(2)3"/>
      <sheetName val="PIPERACK_집계표3"/>
      <sheetName val="EQUIPEMENT_집계표3"/>
      <sheetName val="BUILDING_&amp;SHELTER_집계표3"/>
      <sheetName val="OTHERS_집계표3"/>
      <sheetName val="CONTROL_BD3"/>
      <sheetName val="LIFTING_DEVICE3"/>
      <sheetName val="0_0ControlSheet3"/>
      <sheetName val="토목내역서_(도급단가)3"/>
      <sheetName val="소상_&quot;1&quot;3"/>
      <sheetName val="6_1_일위대가3"/>
      <sheetName val="효성CB_1P기초3"/>
      <sheetName val="De_bai3"/>
      <sheetName val="노임단가(2010_상)3"/>
      <sheetName val="설산1_나3"/>
      <sheetName val="220_(2)3"/>
      <sheetName val="Man_Hole3"/>
      <sheetName val="표지_3"/>
      <sheetName val="지번별_묘묙소요내역3"/>
      <sheetName val="총괄_설계내역서3"/>
      <sheetName val="공통가설내역서__(당사)3"/>
      <sheetName val="예산서_3"/>
      <sheetName val="원가계산서_2"/>
      <sheetName val="현장관리비_산출내역2"/>
      <sheetName val="고객사_관리_코드2"/>
      <sheetName val="Isolasi_Luar_Dalam3"/>
      <sheetName val="Isolasi_Luar3"/>
      <sheetName val="breakdown_Price-Chuong3"/>
      <sheetName val="cable,_lighting,_switch3"/>
      <sheetName val="DonGia_VatTuLK3"/>
      <sheetName val="Bang_chiet_tinh_TBA3"/>
      <sheetName val="화순_대리-다지리실행내역3"/>
      <sheetName val="경비계획(전체)"/>
      <sheetName val="97(US,EP,PCT,KR)"/>
      <sheetName val="수정하지마세요"/>
      <sheetName val="전선_및_전선관-壆⿶"/>
      <sheetName val="A__x0010_"/>
      <sheetName val="11-2_아파"/>
      <sheetName val="거래罈.羌"/>
      <sheetName val="[내역서(׃"/>
      <sheetName val="부대집계"/>
      <sheetName val="환경기계공정표_(3)_x0012_"/>
      <sheetName val="환경기계공정표__x0005__x0000__x0000_"/>
      <sheetName val="총괄(데倀辍즳"/>
      <sheetName val="총괄(데뀀连즳"/>
      <sheetName val="총괄(데뀀ﾒ犺"/>
      <sheetName val="총괄(데䀀﷥䰗"/>
      <sheetName val="BOX(1.5X1.5)"/>
      <sheetName val="점수계산1-2"/>
      <sheetName val="구조물공"/>
      <sheetName val="철근단면적"/>
      <sheetName val="직원인원"/>
      <sheetName val="단면 (2)"/>
      <sheetName val="집 계 표"/>
      <sheetName val="선박별 배부"/>
      <sheetName val="KUNGDEVI"/>
      <sheetName val="기본정보"/>
      <sheetName val="내역(설계)"/>
      <sheetName val="외주수리비"/>
      <sheetName val="계류장사용료"/>
      <sheetName val="정비재료비"/>
      <sheetName val="지상조업료"/>
      <sheetName val="AT"/>
      <sheetName val="B777"/>
      <sheetName val="신공항"/>
      <sheetName val="JJ"/>
      <sheetName val="잡유비"/>
      <sheetName val="MA"/>
      <sheetName val="MC"/>
      <sheetName val="ME"/>
      <sheetName val="MF"/>
      <sheetName val="MI"/>
      <sheetName val="MT"/>
      <sheetName val="QA"/>
      <sheetName val="내역서중"/>
      <sheetName val="1차설계변경내역"/>
      <sheetName val="2000년 공정표"/>
      <sheetName val="정렬"/>
      <sheetName val="기본1"/>
      <sheetName val="수정일위대가"/>
      <sheetName val="인건비예산(정규직)"/>
      <sheetName val="인건비예산(용역)"/>
      <sheetName val="phuluc1"/>
      <sheetName val="tong du toan"/>
      <sheetName val="기본단가"/>
      <sheetName val="XL4Po夂囿 "/>
      <sheetName val="맨홀기준"/>
      <sheetName val="국공유지"/>
      <sheetName val="[내역서(1).xls]5.학교신설예산 쎸⬅/"/>
      <sheetName val="의뢰서"/>
      <sheetName val="사업총쌈"/>
      <sheetName val="공사예산하조서(O.K)"/>
      <sheetName val="공사예산하조서_O_K_"/>
      <sheetName val="전선 및 전선관"/>
      <sheetName val="변경내역"/>
      <sheetName val="°ø»ç¿¹»êÇÏÁ¶¼­(O.K)"/>
      <sheetName val="4.설계예산내역서"/>
      <sheetName val="콘센트신설"/>
      <sheetName val="용산1(해보)"/>
      <sheetName val="3.내역서"/>
      <sheetName val="구리토평1전기"/>
      <sheetName val="설계명세"/>
      <sheetName val="BUD"/>
      <sheetName val="archi(본사)"/>
      <sheetName val="인건-측정"/>
      <sheetName val="도급양식"/>
      <sheetName val="49단가"/>
      <sheetName val="36단가"/>
      <sheetName val="36수량"/>
      <sheetName val="규격"/>
      <sheetName val="공리공제"/>
      <sheetName val="역간(덕_동)"/>
      <sheetName val="역간(의-덕)"/>
      <sheetName val="BEND LOSS"/>
      <sheetName val="건축공사 집계표"/>
      <sheetName val="설비2차"/>
      <sheetName val="기준FACTOR"/>
      <sheetName val="설비"/>
      <sheetName val="N賃率-職"/>
      <sheetName val="THU T6"/>
      <sheetName val="Thu chi T04"/>
      <sheetName val="SLTH"/>
      <sheetName val="전선_및_전선관-罘º헾"/>
      <sheetName val="전기일위대가"/>
      <sheetName val="퇴직금(울산천상)"/>
      <sheetName val="환경기계공정표__x0005_"/>
      <sheetName val="전선_및_전선관-"/>
      <sheetName val="[내역서(1).xls]5.학교신설예산 Ⴘ"/>
      <sheetName val="내역전기"/>
      <sheetName val="교각_x0000_"/>
      <sheetName val="내역(원안-대안)"/>
      <sheetName val="직원관련자료"/>
      <sheetName val="공종집계"/>
      <sheetName val="ateCఀ_x0002_저殑"/>
      <sheetName val="[내역서(ͭ_x0000__x0000_Ԁ"/>
      <sheetName val="기준"/>
      <sheetName val="변동인원"/>
      <sheetName val="PEDESB"/>
      <sheetName val="수뢹?"/>
      <sheetName val="Sheet㙸˯㦀ȼ?"/>
      <sheetName val="_내역서(ͭ_x005f_x0000_ͭ_x005f_x005f_x000"/>
      <sheetName val="_내역서(ͭ_ͭ__x005f_x001c___x005f_x005f_x"/>
      <sheetName val="1.암사대교 산출"/>
      <sheetName val="마산방향"/>
      <sheetName val="TKCK"/>
      <sheetName val="PL Vua"/>
      <sheetName val="ateCodes?TimeCodes?Overrid_x0000__x0000__x0005__x0000_钀"/>
      <sheetName val="6PILE脂鎙堀1_x0013__x0000__x0000_"/>
      <sheetName val="계장 품셈표"/>
      <sheetName val="전선관"/>
      <sheetName val="A_견_x0000__x0000_"/>
      <sheetName val="2000제조1"/>
      <sheetName val="집연95"/>
      <sheetName val="POL6차-PIPING"/>
      <sheetName val="[내역서(ͭ_x005f_x005f_x005f_x0000_ͭ_x005f_x005f_x000"/>
      <sheetName val="[내역서(ͭ?ͭ?_x005f_x005f_x005f_x001c_?_x005f_x005f_x"/>
      <sheetName val="_내역서(ͭ_x005f_x005f_x005f_x005f_x005f_x005f_x005f_x0000_"/>
      <sheetName val="ateCodes_x005f_x005f_x005f_x005f_x005f_x005f_x000"/>
      <sheetName val="_내역서(ͭ_ͭ__x005f_x005f_x005f_x005f_x005f_x005f_x00"/>
      <sheetName val="간지1"/>
      <sheetName val="1.사유서"/>
      <sheetName val="간지2"/>
      <sheetName val="간지3"/>
      <sheetName val="부재별집계표"/>
      <sheetName val="도면"/>
      <sheetName val="간¾_x0000_Ԁ"/>
      <sheetName val="2공구하도급내역서"/>
      <sheetName val="DB_ET200(R. A)"/>
      <sheetName val="Summary"/>
      <sheetName val="NKC6"/>
      <sheetName val="Summary - Budget"/>
      <sheetName val="회선별대책안"/>
      <sheetName val="신축"/>
      <sheetName val="회선별대책안À_x0000_Ԁ_x0000_"/>
      <sheetName val="[내역서(1)_xls]5_학교신설예산_쎸⬅/瀀þ밀"/>
      <sheetName val="입력DATA"/>
      <sheetName val="바닥판"/>
      <sheetName val="가시설수량"/>
      <sheetName val="ITEM"/>
      <sheetName val="환경기계공정표_(3)椀"/>
      <sheetName val="철골9F"/>
      <sheetName val="전선_및_전선관-㞘}઀"/>
      <sheetName val="말뚝물량"/>
      <sheetName val="24_보증금_전신전화가입권_"/>
      <sheetName val="수입"/>
      <sheetName val="손익현황"/>
      <sheetName val="Project Name"/>
      <sheetName val="Deliver Date"/>
      <sheetName val="Staff"/>
      <sheetName val="anti-termite"/>
      <sheetName val="BIDDING-SUM"/>
      <sheetName val="CTG"/>
      <sheetName val="Project_Name"/>
      <sheetName val="Deliver_Date"/>
      <sheetName val="손익그래프및카메라"/>
      <sheetName val="THVT"/>
      <sheetName val="SITE-E"/>
      <sheetName val="KHỐI LƯỢNG THANH TOÁN"/>
      <sheetName val="SEX"/>
      <sheetName val="General2"/>
      <sheetName val="Phu cap"/>
      <sheetName val="GIAVLIEU"/>
      <sheetName val="BETON"/>
      <sheetName val="hinhhoc"/>
      <sheetName val="PTDG (T3)"/>
      <sheetName val="PTDG (T4)"/>
      <sheetName val="기계경¬"/>
      <sheetName val="유림총괄"/>
      <sheetName val="hGH정제"/>
      <sheetName val="[내역서(ͭͭ가_x0000_"/>
      <sheetName val="G_R30绘ÿ헾"/>
      <sheetName val="환경기계공정표_(3)"/>
      <sheetName val="데이터"/>
      <sheetName val="견적요율_(업체명)"/>
      <sheetName val="(1) 국내 사이트 상세 주소 "/>
      <sheetName val="0. 수출,수입 건수"/>
      <sheetName val="1. 수출 해상 (LCL) "/>
      <sheetName val="2. 수출 항공 "/>
      <sheetName val="(2-3) 수출 특송"/>
      <sheetName val="3. 수출 내륙 운송료"/>
      <sheetName val="4. 수입 해상 (FCL)"/>
      <sheetName val="5. 수입 해상 (LCL) "/>
      <sheetName val="6. 수입 항공 "/>
      <sheetName val="(3-4) 수입 특송 "/>
      <sheetName val="7. 수입 내륙 운송료"/>
      <sheetName val="8. 창고료"/>
      <sheetName val="9. 내륙 운송"/>
      <sheetName val="10. 추가 제안 및 기타"/>
      <sheetName val="운송내역 "/>
      <sheetName val="3.PT개발계획"/>
      <sheetName val="24.보증금(전신전화가입권)"/>
      <sheetName val="Ⅴ-2.공종별내역"/>
      <sheetName val="Summ"/>
      <sheetName val="breakdown"/>
      <sheetName val="Вспом_лист"/>
      <sheetName val="Analisa Harga Satuan"/>
      <sheetName val="일위대가_호표"/>
      <sheetName val="일위대가_산근"/>
      <sheetName val="중기사용료목록"/>
      <sheetName val="중기기초자료"/>
      <sheetName val="자재조서"/>
      <sheetName val="전역변수"/>
      <sheetName val="중기전역변수"/>
      <sheetName val="구체"/>
      <sheetName val="좌측날개벽"/>
      <sheetName val="우측날개벽"/>
      <sheetName val="준공정산"/>
      <sheetName val="IBASE"/>
      <sheetName val="Config"/>
      <sheetName val="Du toan"/>
      <sheetName val="Keothep"/>
      <sheetName val="Re-bar"/>
      <sheetName val="HVAC"/>
      <sheetName val="방배동내역("/>
      <sheetName val="HSNV"/>
      <sheetName val="현장"/>
      <sheetName val="전체"/>
      <sheetName val="조명율표"/>
      <sheetName val="종합표"/>
      <sheetName val="차수공개요"/>
      <sheetName val="상시"/>
      <sheetName val="주beam"/>
      <sheetName val="부안일위"/>
      <sheetName val="단가조사표"/>
      <sheetName val="11.산출(전열)"/>
      <sheetName val="6.산출(동력)"/>
      <sheetName val="7.산출(TRAY)"/>
      <sheetName val="추가예산"/>
      <sheetName val="차입"/>
      <sheetName val="월별예산"/>
      <sheetName val="PC%계산"/>
      <sheetName val="유가증권LS"/>
      <sheetName val="통장출금액"/>
      <sheetName val="업무연락"/>
      <sheetName val="월별매출"/>
      <sheetName val="부대tu"/>
      <sheetName val="VXXXXXXX"/>
      <sheetName val="#2_일위대가목록"/>
      <sheetName val="마산월령동골조물량변경"/>
      <sheetName val="공종별현황_공무팀자료"/>
      <sheetName val="6. 안전관리비"/>
      <sheetName val="내역서1"/>
      <sheetName val="P4-C"/>
      <sheetName val="1062-X방향 "/>
      <sheetName val="특외대"/>
      <sheetName val="수입실적"/>
      <sheetName val="A-100전제"/>
      <sheetName val="품의"/>
      <sheetName val="comps LFY+"/>
      <sheetName val="HDI implied"/>
      <sheetName val="호봉피치"/>
      <sheetName val="첨부1"/>
      <sheetName val="감독1130"/>
      <sheetName val="CAUDIT"/>
      <sheetName val="임의 매출-수정전"/>
      <sheetName val="감가상각"/>
      <sheetName val="채권 현황"/>
      <sheetName val="FRQ"/>
      <sheetName val="지급자재"/>
      <sheetName val="직접공사비"/>
      <sheetName val="자산LIST"/>
      <sheetName val="현금흐름"/>
      <sheetName val="간접1"/>
      <sheetName val="CC Down load 0716"/>
      <sheetName val="CF6"/>
      <sheetName val="9703"/>
      <sheetName val="미지급비용"/>
      <sheetName val="요일별시간대별 근무인원 그래프"/>
      <sheetName val="정식주주명부(061108)"/>
      <sheetName val="6월수불"/>
      <sheetName val="코드(대중분류)"/>
      <sheetName val="1.매출액"/>
      <sheetName val="2.원가"/>
      <sheetName val="10.인원"/>
      <sheetName val="2.호선별예상실적"/>
      <sheetName val="생산매출 (4)"/>
      <sheetName val="사업계획"/>
      <sheetName val="1월 예산"/>
      <sheetName val="DATA98"/>
      <sheetName val="건설가"/>
      <sheetName val="RE9604"/>
      <sheetName val="대차대조표 (2)"/>
      <sheetName val="손익계산서"/>
      <sheetName val="지점장"/>
      <sheetName val="admin"/>
      <sheetName val="AN-01"/>
      <sheetName val="환율 및 참고"/>
      <sheetName val=" 총괄표"/>
      <sheetName val="총괄-1"/>
      <sheetName val="MAIN_TABLE"/>
      <sheetName val="95년12월말"/>
      <sheetName val="그림모음"/>
      <sheetName val="국도접속 차도부수량"/>
      <sheetName val="간접(90)"/>
      <sheetName val="용지조사보고서"/>
      <sheetName val="3800-400 기계감가"/>
      <sheetName val="MIBK원단위"/>
      <sheetName val="콘크리트타설집계표"/>
      <sheetName val="중기"/>
      <sheetName val="DANGA"/>
      <sheetName val="청학계"/>
      <sheetName val="사다리"/>
      <sheetName val="영창26"/>
      <sheetName val="공사비예산서(토목분)"/>
      <sheetName val="외화채권"/>
      <sheetName val="Assumptions"/>
      <sheetName val="조명투자및환수계획"/>
      <sheetName val="제조중간결과"/>
      <sheetName val="101동"/>
      <sheetName val="변경총괄지(1)"/>
      <sheetName val="SANTOGO"/>
      <sheetName val="지수적용공사비내역서"/>
      <sheetName val="부대공Ⅱ"/>
      <sheetName val="TB-내역서"/>
      <sheetName val="총원"/>
      <sheetName val="[내역서(1).xls]5_학교신설예산_쎸⬅/瀀þ밀"/>
      <sheetName val="공간"/>
      <sheetName val="공종"/>
      <sheetName val="부위자재"/>
      <sheetName val="하자유형"/>
      <sheetName val="세대"/>
      <sheetName val="견적집계표(철콘)"/>
      <sheetName val="산출2-기기동력"/>
      <sheetName val="databasH"/>
      <sheetName val="신축넃䛀跡"/>
      <sheetName val="폐기물"/>
      <sheetName val="_갑___x0000__x0000_"/>
      <sheetName val="Estimate"/>
      <sheetName val="AnalisaSIPIL RIIL"/>
      <sheetName val="D 5243-ARAMCO"/>
      <sheetName val="D-4801 OXY"/>
      <sheetName val="배수내역 (2)"/>
      <sheetName val="表三甲"/>
      <sheetName val="Har Sat"/>
      <sheetName val="도급기성"/>
      <sheetName val="인원"/>
      <sheetName val="3연box"/>
      <sheetName val="전체제잡비"/>
      <sheetName val="단"/>
      <sheetName val="회선별대책안À"/>
      <sheetName val="Sheet1_Çæ_x0000_"/>
      <sheetName val="환경기계공정표_(3)¾"/>
      <sheetName val="점검결과(08년_x0000__x0000_Ԁ_x0000_䀀㸎_x0008__x0000__x0000_"/>
      <sheetName val="환경기계공정표_(3)刀"/>
      <sheetName val="편성절차"/>
      <sheetName val="_갑  지 "/>
      <sheetName val="Eq. Mobilization"/>
      <sheetName val="수량계산서_집계표(가설_신설_및_철거-을지로3가_3ఀ_x0002_က"/>
      <sheetName val="KLDT DIEN"/>
      <sheetName val="Dinh muc CP KTCB khac"/>
      <sheetName val="TinhGiaMTC"/>
      <sheetName val="TH MTC"/>
      <sheetName val="TH N.Cong"/>
      <sheetName val="TinhGiaNC"/>
      <sheetName val="DMCP"/>
      <sheetName val="현장식당(1)"/>
      <sheetName val="계약내역서"/>
      <sheetName val="노단"/>
      <sheetName val="단산"/>
      <sheetName val="명세"/>
      <sheetName val="일대"/>
      <sheetName val="5.학교신설예산 집행(01~偤°"/>
      <sheetName val="6PILEሀ_x0002_䀀⨊脃ﲙ"/>
      <sheetName val="현황산출서"/>
      <sheetName val="공사비예비관리공감측설산출내역"/>
      <sheetName val="[내역서(1).xls][내역서(1).xls]5_____2"/>
      <sheetName val="[내역서(1).xls]단가_(2\_x0000_"/>
      <sheetName val="[내역서(1).xls]단가_(2\栀"/>
      <sheetName val="[내역서(1).xls][내역서(1).xls]5_____3"/>
      <sheetName val="[내역서(1).xls]5_학교신설예산_Ⴘ퀀诋쌆蠅/᠀"/>
      <sheetName val="[내역서(1).xls][내역서(1).xls]5_____4"/>
      <sheetName val="COA-17"/>
      <sheetName val="POWER"/>
      <sheetName val="중기작업"/>
      <sheetName val="손익경비"/>
      <sheetName val="A.일용노무비지급명세서"/>
      <sheetName val="실행-자재"/>
      <sheetName val="입찰내역서"/>
      <sheetName val="ate_x000b__x0000_蠀᏿㤂"/>
      <sheetName val="Bill2-TTTM&amp;CH"/>
      <sheetName val="Bill 2-VMart&amp;VPro"/>
      <sheetName val="보증_x0000_縀"/>
      <sheetName val="보증_x0000_ༀ"/>
      <sheetName val="단가_(2)Ì"/>
      <sheetName val="보증"/>
      <sheetName val="적용노임(09상)"/>
      <sheetName val=" 기성청구서 양식.xlsx"/>
      <sheetName val="Bang TH"/>
      <sheetName val="Shelves"/>
      <sheetName val="보_x0000__x0000__x0005_"/>
      <sheetName val="w't_table"/>
      <sheetName val="ประมาณการประตูหน้าต่าง_"/>
      <sheetName val="schedule_"/>
      <sheetName val="SITE_OFFICE"/>
      <sheetName val="단가__x0000__x0000_Ԁ_x0000_"/>
      <sheetName val="Concord"/>
      <sheetName val="부서코드표"/>
      <sheetName val="배수관공"/>
      <sheetName val="설명서劝"/>
      <sheetName val="asd"/>
      <sheetName val="B"/>
      <sheetName val="I一般比"/>
      <sheetName val="토공 total"/>
      <sheetName val="조경"/>
      <sheetName val="당진1,2호기전선관설치및접지4차공사내역서-을지"/>
      <sheetName val="식생블럭단위수량"/>
      <sheetName val="인공산출"/>
      <sheetName val="ENE-CAL 1"/>
      <sheetName val="본사업"/>
      <sheetName val="예산M11A"/>
      <sheetName val="철콘산출"/>
      <sheetName val="DB"/>
      <sheetName val="토공내역"/>
      <sheetName val="설직재-1"/>
      <sheetName val="96정변2"/>
      <sheetName val="배수공 시멘트 및 골재량 산출"/>
      <sheetName val="소방사항"/>
      <sheetName val="공사진행"/>
      <sheetName val="96노임기준"/>
      <sheetName val="대공종"/>
      <sheetName val="제잡비계산"/>
      <sheetName val="Sheet1_Çꀀ_x0000_"/>
      <sheetName val="순위"/>
      <sheetName val="ateCodes?TimeCodes?Overrid"/>
      <sheetName val="간¾"/>
      <sheetName val="설계조縨"/>
      <sheetName val="설계조"/>
      <sheetName val="BQ"/>
      <sheetName val="Total for Check"/>
      <sheetName val="DAFTAR_8"/>
      <sheetName val="DAFTAR 7"/>
      <sheetName val="SIZING"/>
      <sheetName val="공정진도현황(2069)"/>
      <sheetName val="공정진도현황(2단계2차)"/>
      <sheetName val="건    재"/>
      <sheetName val="대비표"/>
      <sheetName val="MEXICO-C"/>
      <sheetName val="노원열병합  건축공사기성내역서"/>
      <sheetName val="_내역서(ͭ_ͭ__x001c___x"/>
      <sheetName val="96수출"/>
      <sheetName val="[내역서(ͭ_x0000_ͭ_x0000__x001c__x02"/>
      <sheetName val="ateCodes_x0000_TimeCodes_x0000_2"/>
      <sheetName val="[내역서(ͭ_x0000_ͭ_x0000__x001c__x03"/>
      <sheetName val="ateCodes_x0000_TimeCodes_x0000_3"/>
      <sheetName val="[내역서(ͭ_x0000_ͭ_x0000__x001c__x04"/>
      <sheetName val="ateCodes_x0000_TimeCodes_x0000_4"/>
      <sheetName val="[내역서(ͭ_x0000_ͭ_x0000__x001c__x05"/>
      <sheetName val="ateCodes_x0000_TimeCodes_x0000_5"/>
      <sheetName val="[내역서(ͭ_x0000_ͭ_x0000__x001c__x06"/>
      <sheetName val="ateCodes_x0000_TimeCodes_x0000_6"/>
      <sheetName val="[내역서(ͭ_x0000_ͭ_x0000__x001c__x07"/>
      <sheetName val="ateCodes_x0000_TimeCodes_x0000_7"/>
      <sheetName val="[내역서(ͭ_x0000_ͭ_x0000__x001c__x08"/>
      <sheetName val="ateCodes_x0000_TimeCodes_x0000_8"/>
      <sheetName val="[내역서(ͭ_x0000_ͭ_x0000__x001c__x09"/>
      <sheetName val="ateCodes_x0000_TimeCodes_x0000_9"/>
      <sheetName val="[내역서(ͭ_x0000_ͭ_x0000__x001c__x010"/>
      <sheetName val="ateCodes_x0000_TimeCodes_x0000_10"/>
      <sheetName val="[내역서(ͭ_x0000_ͭ_x0000__x001c__x011"/>
      <sheetName val="ateCodes_x0000_TimeCodes_x0000_11"/>
      <sheetName val="[내역서(ͭ_x0000_ͭ_x0000__x001c__x012"/>
      <sheetName val="ateCodes_x0000_TimeCodes_x0000_12"/>
      <sheetName val="[내역서(ͭ_x0000_ͭ_x0000__x001c__x013"/>
      <sheetName val="ateCodes_x0000_TimeCodes_x0000_13"/>
      <sheetName val="[내역서(ͭ_x0000_ͭ_x0000__x001c__x014"/>
      <sheetName val="ateCodes_x0000_TimeCodes_x0000_14"/>
      <sheetName val="잡철물"/>
      <sheetName val="강관파일내역"/>
      <sheetName val="호프"/>
      <sheetName val="scale &amp; Income"/>
      <sheetName val="기본사항"/>
      <sheetName val="제작비"/>
      <sheetName val="용융아연도금"/>
      <sheetName val="제작물량 7월"/>
      <sheetName val="基础资料"/>
      <sheetName val="재고list"/>
      <sheetName val="16-1"/>
      <sheetName val="DW산출"/>
      <sheetName val="JP_GP_UP통합"/>
      <sheetName val="설명서ó"/>
      <sheetName val="원본1"/>
      <sheetName val="SOLICITUD"/>
      <sheetName val="II. CF"/>
      <sheetName val="ateCodes?TimeCodes?OverrideSho_x0000_"/>
      <sheetName val="ateCodes?TimeCodes?OverrideSho适"/>
      <sheetName val="ateCodes?TimeCodes?OverrideSho렀"/>
      <sheetName val="ateCodes?TimeCodes?OverrideSho"/>
      <sheetName val="ateCodes?TimeCodes?OverrideSho退"/>
      <sheetName val="ateCodes?TimeCodes?OverrideSho᠀"/>
      <sheetName val="총괄(데䀀?䰗"/>
      <sheetName val="입찰내역 발주처 양식"/>
      <sheetName val="Cst Pkg-Eden"/>
      <sheetName val="Parem"/>
      <sheetName val="Final Staff Chart"/>
      <sheetName val="7.Á¶Á÷Ç¥"/>
      <sheetName val="경유"/>
      <sheetName val="휘발유"/>
      <sheetName val="조서입력"/>
      <sheetName val="재직자"/>
      <sheetName val="분문집계2"/>
      <sheetName val="배부금액"/>
      <sheetName val="입고계획"/>
      <sheetName val="계약"/>
      <sheetName val="ateCodes_x0000_TimeCodes_"/>
      <sheetName val="_내역서(ͭ_x0000_ͭ_x000"/>
      <sheetName val="주공_¹"/>
      <sheetName val="Tiepdia"/>
      <sheetName val="ma-pt"/>
      <sheetName val="COAT&amp;WRAP-QIOT-#3"/>
      <sheetName val="인원계획"/>
      <sheetName val="정부노임"/>
      <sheetName val="방화산출"/>
      <sheetName val="총괄(데이소ꃁ"/>
      <sheetName val="총괄(데이소ࣁ"/>
      <sheetName val="ateCodes?TimeCodes?Overri_x0000__x0000__x0005__x0000_飀Ⱔ"/>
      <sheetName val="총괄(Í_x0000_Ԁ_x0000_"/>
      <sheetName val="70%"/>
      <sheetName val="집수정(600-700)"/>
      <sheetName val="_내역서(ͭ_x005f"/>
      <sheetName val="ateCodes_x005f"/>
      <sheetName val="ee-prop"/>
      <sheetName val="CABLE SIZE-1"/>
      <sheetName val="분전반계산서(석관)"/>
      <sheetName val="ateCodes?TimeCodes?OverrideSho怀"/>
      <sheetName val="ateCodes?TimeCodes?OverrideSho逃"/>
      <sheetName val="변화치수"/>
      <sheetName val="Executive Summary"/>
      <sheetName val="5201.2004"/>
      <sheetName val="GRAND REKAP"/>
      <sheetName val="평3"/>
      <sheetName val="맨홀수량집계"/>
      <sheetName val="Analisa"/>
      <sheetName val="REKAP"/>
      <sheetName val="정산산출서(배수판)"/>
      <sheetName val="_갑__"/>
      <sheetName val="점검결과(08년"/>
      <sheetName val="ate_x000b_"/>
      <sheetName val="_______x005f_x0000___x005f_x0000__x005f_x001c___2"/>
      <sheetName val="ateCodes_x005f_x0000_TimeCodes_x000_2"/>
      <sheetName val="_______x005f_x005f_x005f_x0000___x005f_x005f_x0_2"/>
      <sheetName val="ateCodes_x005f_x005f_x005f_x0000_TimeCode_2"/>
      <sheetName val="__________x005f_x005f_x005f_x001c___x005f_x005f_2"/>
      <sheetName val="수_x005f_x0000_"/>
      <sheetName val="_______x005f_x005f_x005f_x0000___x005f_x005f_x0_3"/>
      <sheetName val="__________x005f_x005f_x005f_x001c___x005f_x005f_3"/>
      <sheetName val="수Å_x005f_x0000_"/>
      <sheetName val="수뢹_x005f_xdd4d_"/>
      <sheetName val="A__x005f_x0010__x005f_x0000_"/>
      <sheetName val="5____________x005f_x0000____x005f_x0000___2"/>
      <sheetName val="5.학교신설예산 Ⴘ_x005f_x0000_퀀诋쌆蠅/_x005f_x0000_᠀"/>
      <sheetName val="신축(_x005f_x0000__x005f_x0000__x005f_x0005_"/>
      <sheetName val="단가_및_재료_x005f_xdab0_"/>
      <sheetName val="_______x005f_x005f_x005f_x005f_x005f_x005f_x000_2"/>
      <sheetName val="ateCodes_x005f_x005f_x005f_x005f_x005f_x005f_x0_2"/>
      <sheetName val="__________x005f_x005f_x005f_x005f_x005f_x005f_x_2"/>
      <sheetName val="[내역서(1).xls]5____________x000_2"/>
      <sheetName val="11-2_아파_x005f_x0000__x005f_x0000_Ԁ_x005f_x0000_"/>
      <sheetName val="_내역서(ͭ_x005f_x005f_x005f_x0000_ͭ_x000"/>
      <sheetName val="_내역서(ͭ_ͭ__x005f_x005f_x005f_x001c___x"/>
      <sheetName val="사_x005f_x0000__x005f_x0000_Ԁ"/>
      <sheetName val="설계_x005f_x0000_"/>
      <sheetName val="전선_및_전선관-_x005f_x0000__x005f_x0000__x005f_x0005_"/>
      <sheetName val="신축(단위_x005f_x0000_"/>
      <sheetName val="Sheet㙸˯㦀ȼ_x005f_xda1b_!"/>
      <sheetName val="_내역서(ͭ?ͭ?_x005f_x001c__x0"/>
      <sheetName val="단가_(2\_x005f_x0000_"/>
      <sheetName val="A__x005f_x0010_"/>
      <sheetName val="사_x005f_x0000__x005f_x0000__x005f_x0000_"/>
      <sheetName val="방배동내역(_x005f_x0000__x005f_x0000_"/>
      <sheetName val="[내역서(1).xls]5__________x005f_x0000__2"/>
      <sheetName val="환경기계공정표_(3_x005f_x0000__x005f_x0000_"/>
      <sheetName val="환경기계공정표__x005f_x0005__x005f_x0000__x005f_x0000_"/>
      <sheetName val="_______x005f_x0000__x005f_x0000__x005f_x0000__x_2"/>
      <sheetName val="환경기계공정표_(3)_x005f_x0012_"/>
      <sheetName val="A_견_x005f_x0000__x005f_x0000_"/>
      <sheetName val="환경기계공정표__x005f_x0005_"/>
      <sheetName val="교각_x005f_x0000_"/>
      <sheetName val="ateCఀ_x005f_x0002_저殑"/>
      <sheetName val="[내역서(ͭ_x005f_x0000__x005f_x0000_Ԁ"/>
      <sheetName val="_______x005f_x005f_x005f_x0000___x005f_x005f_x0_4"/>
      <sheetName val="__________x005f_x005f_x005f_x001c___x005f_x005f_4"/>
      <sheetName val="ateCodes_TimeCodes_Overrid_x0_2"/>
      <sheetName val="_갑___x005f_x0000__x005f_x0000_"/>
      <sheetName val="6PILE脂鎙堀1_x005f_x0013__x005f_x0000__x005f_x0000_"/>
      <sheetName val="간¾_x005f_x0000_Ԁ"/>
      <sheetName val="_______x005f_x005f_x005f_x005f_x005f_x005f_x000_3"/>
      <sheetName val="__________x005f_x005f_x005f_x005f_x005f_x005f_x_3"/>
      <sheetName val="_______x005f_x005f_x005f_x005f_x005f_x005f_x005_2"/>
      <sheetName val="ateCodes_x005f_x005f_x005f_x005f_x005f_x005f_x0_3"/>
      <sheetName val="__________x005f_x005f_x005f_x005f_x005f_x005f_x_4"/>
      <sheetName val="적용기준"/>
      <sheetName val="내역- ꍈ┊"/>
      <sheetName val="내역- _xdc48_ʉꍈ&gt;"/>
      <sheetName val="NKChungTu"/>
      <sheetName val="tong hop v.tu"/>
      <sheetName val="노임명세"/>
      <sheetName val="[내역서(1).xls][내역서(1).xls]5____10"/>
      <sheetName val="[내역서(1).xls][내역서(1).xls]5____11"/>
      <sheetName val="[내역서(1).xls][내역서(1).xls]5____12"/>
      <sheetName val="[내역서(1).xls][내역서(1).xls]5____13"/>
      <sheetName val="[내역서(1).xls][내역서(1).xls]단가_(2\_x0000_"/>
      <sheetName val="[내역서(1).xls][내역서(1).xls]단가_(2\栀"/>
      <sheetName val="[내역서(1).xls][내역서(1).xls]5____14"/>
      <sheetName val="[내역서(1).xls][내역서(1).xls]5_____5"/>
      <sheetName val="[내역서(1).xls][내역서(1).xls]5_____6"/>
      <sheetName val="[내역서(1).xls][내역서(1).xls]5_____7"/>
      <sheetName val="[내역서(1).xls][내역서(1).xls]5_____8"/>
      <sheetName val="[내역서(1).xls][내역서(1).xls]______2"/>
      <sheetName val="[내역서(1).xls][내역서(1).xls]______3"/>
      <sheetName val="[내역서(1).xls][내역서(1).xls]5_____9"/>
      <sheetName val="[내역서(1).xls][내역서(1)_xls]5_____2"/>
      <sheetName val="집계표(건축)"/>
      <sheetName val="Price Database"/>
      <sheetName val="Don_gia_chi_tiet"/>
      <sheetName val="Gia_vat_tu"/>
      <sheetName val="ESTI_"/>
      <sheetName val="Khoi_luong"/>
      <sheetName val="_내역서(ͭ?ͭ?_x0"/>
      <sheetName val="Breakdown_(B)"/>
      <sheetName val="Scheme_B_Estimate_"/>
      <sheetName val="tong_du_toan"/>
      <sheetName val="97_사업추정(WEKI)"/>
      <sheetName val="공사금액_내역_(1)"/>
      <sheetName val="5_학교신설예산_쎸⬅/"/>
      <sheetName val="5_학교신설예산_Ⴘ"/>
      <sheetName val="THU_T6"/>
      <sheetName val="Thu_chi_T04"/>
      <sheetName val="Summary_-_Budget"/>
      <sheetName val="KHỐI_LƯỢNG_THANH_TOÁN"/>
      <sheetName val="A_"/>
      <sheetName val="[내역서(1)_xls]5_학교신설예산_쎸⬅/"/>
      <sheetName val="PL_Vua"/>
      <sheetName val="Phu_cap"/>
      <sheetName val="DB_ET200(R__A)"/>
      <sheetName val="Bill_2-VMart&amp;VPro"/>
      <sheetName val="Cst_Pkg-Eden"/>
      <sheetName val="c_&amp;_g_rhs"/>
      <sheetName val="2000년_공정표"/>
      <sheetName val="11_산출(전열)"/>
      <sheetName val="6_산출(동력)"/>
      <sheetName val="7_산출(TRAY)"/>
      <sheetName val="TOSHIBA-Structure"/>
      <sheetName val="Detail"/>
      <sheetName val="cov-estimate"/>
      <sheetName val="부대공"/>
      <sheetName val="배수공"/>
      <sheetName val="토공"/>
      <sheetName val="포장공"/>
      <sheetName val="일반공사"/>
      <sheetName val="지하1층"/>
      <sheetName val="시화점실행"/>
      <sheetName val="각종양식"/>
      <sheetName val="자금운용표"/>
      <sheetName val="총(철거)"/>
      <sheetName val="검수고1-1층"/>
      <sheetName val="총물량표"/>
      <sheetName val="하수처리장"/>
      <sheetName val="BREAKDOWN(철거설치)"/>
      <sheetName val="3본사"/>
      <sheetName val="총공사내역서"/>
      <sheetName val="견적대비(1차) (2)"/>
      <sheetName val="총괄내역"/>
      <sheetName val="정산내역서"/>
      <sheetName val="대분류 ITEM별 분석(3월)"/>
      <sheetName val="기본일위"/>
      <sheetName val="카렌스센터계량기설치공사"/>
      <sheetName val="boq"/>
      <sheetName val="산출내역서"/>
      <sheetName val="기초데이타"/>
      <sheetName val="2.损益表"/>
      <sheetName val="4.PL"/>
      <sheetName val="6.BS"/>
      <sheetName val="9.차입,대여금"/>
      <sheetName val="1월--7월"/>
      <sheetName val="2-2.매출분석"/>
      <sheetName val="첨부_예산"/>
      <sheetName val="선박별_배부"/>
      <sheetName val="1_변경범위"/>
      <sheetName val="comps_LFY+"/>
      <sheetName val="HDI_implied"/>
      <sheetName val="임의_매출-수정전"/>
      <sheetName val="채권_현황"/>
      <sheetName val="CC_Down_load_0716"/>
      <sheetName val="요일별시간대별_근무인원_그래프"/>
      <sheetName val="BOX(1_5X1_5)"/>
      <sheetName val="1_매출액"/>
      <sheetName val="2_원가"/>
      <sheetName val="10_인원"/>
      <sheetName val="1월_예산"/>
      <sheetName val="2_호선별예상실적"/>
      <sheetName val="생산매출_(4)"/>
      <sheetName val="대차대조표_(2)"/>
      <sheetName val="환율_및_참고"/>
      <sheetName val="6.PL"/>
      <sheetName val="4.成本明细表"/>
      <sheetName val="7.6大成本明细表"/>
      <sheetName val="본부평가(연말)"/>
      <sheetName val="4.추정손익"/>
      <sheetName val="2.매출원가"/>
      <sheetName val="3.일반관리,영업외"/>
      <sheetName val="AT비용"/>
      <sheetName val="JJ비용"/>
      <sheetName val="부대수입"/>
      <sheetName val="MA비용"/>
      <sheetName val="ME비용"/>
      <sheetName val="MF비용"/>
      <sheetName val="MI비용"/>
      <sheetName val="MT비용"/>
      <sheetName val="5.管理费明细表"/>
      <sheetName val="6.营业外收支明细表"/>
      <sheetName val="3.收入明细表"/>
      <sheetName val="공통"/>
      <sheetName val="cash_flow"/>
      <sheetName val="FOOTING"/>
      <sheetName val="봉방동근생"/>
      <sheetName val="교수설계"/>
      <sheetName val="특기시방"/>
      <sheetName val="선박별_배부1"/>
      <sheetName val="1_변경범위1"/>
      <sheetName val="comps_LFY+1"/>
      <sheetName val="HDI_implied1"/>
      <sheetName val="임의_매출-수정전1"/>
      <sheetName val="채권_현황1"/>
      <sheetName val="2000년_공정표1"/>
      <sheetName val="CC_Down_load_07161"/>
      <sheetName val="요일별시간대별_근무인원_그래프1"/>
      <sheetName val="BOX(1_5X1_5)1"/>
      <sheetName val="1_매출액1"/>
      <sheetName val="2_원가1"/>
      <sheetName val="10_인원1"/>
      <sheetName val="2_호선별예상실적1"/>
      <sheetName val="생산매출_(4)1"/>
      <sheetName val="1월_예산1"/>
      <sheetName val="대차대조표_(2)1"/>
      <sheetName val="환율_및_참고1"/>
      <sheetName val="_총괄표"/>
      <sheetName val="1062-X방향_"/>
      <sheetName val="2_损益表"/>
      <sheetName val="4_PL"/>
      <sheetName val="6_BS"/>
      <sheetName val="9_차입,대여금"/>
      <sheetName val="2-2_매출분석"/>
      <sheetName val="6_PL"/>
      <sheetName val="4_成本明细表"/>
      <sheetName val="7_6大成本明细表"/>
      <sheetName val="4_추정손익"/>
      <sheetName val="2_매출원가"/>
      <sheetName val="3_일반관리,영업외"/>
      <sheetName val="5_管理费明细表"/>
      <sheetName val="6_营业外收支明细表"/>
      <sheetName val="3_收入明细表"/>
      <sheetName val="3800-400_기계감가"/>
      <sheetName val="FILE1"/>
      <sheetName val="토공(우물통,기타) "/>
      <sheetName val="토지조서(원본)"/>
      <sheetName val="chiet tinh"/>
      <sheetName val="5.학교신설예산 쎸⬅_"/>
      <sheetName val="_내역서(1).xls_5.학교신설예산 쎸⬅_"/>
      <sheetName val="_내역서(ͭ_ͭ__x001c__x0"/>
      <sheetName val="ateCodes_TimeCodes_"/>
      <sheetName val="5_학교신설예산_쎸⬅_瀀þ밀"/>
      <sheetName val="5_학교신설예산_Ⴘ퀀诋쌆蠅_᠀"/>
      <sheetName val="단가_(2_"/>
      <sheetName val="단가_(2_栀"/>
      <sheetName val="침하계"/>
      <sheetName val="붙임4.앵커볼트"/>
      <sheetName val="붙임2.최대수평하중"/>
      <sheetName val="3월팀계_x0010_"/>
      <sheetName val="ateCodes?TimeCodes?Overri"/>
      <sheetName val="bi-mnthly rep Villa"/>
      <sheetName val="original"/>
      <sheetName val="1999-2000 MONTHLY CASHFLOW"/>
      <sheetName val="장비종합부표"/>
      <sheetName val="집계표_식재"/>
      <sheetName val="부표"/>
      <sheetName val="공사비_내역_(가)"/>
      <sheetName val="bi-mnthly_rep_Villa"/>
      <sheetName val="CCTV_수량(배관-송수가압장)"/>
      <sheetName val="1999-2000_MONTHLY_CASHFLOW"/>
      <sheetName val="5_학교신설예산_쎸⬅_"/>
      <sheetName val="_내역서(ͭ_ͭ__x0"/>
      <sheetName val="_내역서(1)_xls_5_학교신설예산_쎸⬅_"/>
      <sheetName val="ateCodes?TimeCod_xd978_ꀋᙰ0_x0000_頀{_x0000__x0000_堀簊夞ĸ"/>
      <sheetName val="ateCodes?TimeCod_xd80b_齒ꀈᙰ0_x0000__xd800_Y_x0000__x0000_堀䠊夙ĸ"/>
      <sheetName val="실DATA_9"/>
      <sheetName val="_갑__지_9"/>
      <sheetName val="코스모공장_(어음)8"/>
      <sheetName val="A_견적8"/>
      <sheetName val="환경기계공정표_(3)8"/>
      <sheetName val="총괄갑_8"/>
      <sheetName val="Sheet1_(2)8"/>
      <sheetName val="총_원가계산8"/>
      <sheetName val="단가_(2)8"/>
      <sheetName val="6PILE__(돌출)8"/>
      <sheetName val="11-2_아파트내역8"/>
      <sheetName val="내역서1999_8최종8"/>
      <sheetName val="플랜트_설치7"/>
      <sheetName val="기초입력_DATA7"/>
      <sheetName val="설명서_7"/>
      <sheetName val="BSD_(2)7"/>
      <sheetName val="1차_내역서7"/>
      <sheetName val="노임단가_(2)7"/>
      <sheetName val="_견적서7"/>
      <sheetName val="중기조종사_단위단가7"/>
      <sheetName val="2-1__경관조명_내역총괄표7"/>
      <sheetName val="3월팀계_7"/>
      <sheetName val="인건비_7"/>
      <sheetName val="C1_공사개요7"/>
      <sheetName val="A1_스케쥴7"/>
      <sheetName val="일위대가_7"/>
      <sheetName val="수량계산서_집계표(가설_신설_및_철거-을지로3가_3호선7"/>
      <sheetName val="수량계산서_집계표(신설-을지로3가_3호선)7"/>
      <sheetName val="수량계산서_집계표(철거-을지로3가_3호선)7"/>
      <sheetName val="신_분7"/>
      <sheetName val="단가_및_재료비7"/>
      <sheetName val="아파트_내역7"/>
      <sheetName val="전선_및_전선관-자유로7"/>
      <sheetName val="Customer_Databas7"/>
      <sheetName val="AS포장복구_7"/>
      <sheetName val="G_R300경비7"/>
      <sheetName val="2_고용보험료산출근거6"/>
      <sheetName val="DATA_입력란7"/>
      <sheetName val="주공_갑지7"/>
      <sheetName val="8_설치품셈6"/>
      <sheetName val="경율산정_XLS6"/>
      <sheetName val="전차선로_물량표6"/>
      <sheetName val="27_건설이자6"/>
      <sheetName val="9-2_단지투자6"/>
      <sheetName val="9-4_단지분양수납6"/>
      <sheetName val="28_차입금상환계획6"/>
      <sheetName val="10-4_운하물류분양수납6"/>
      <sheetName val="10-2_운하물류투자6"/>
      <sheetName val="※_2010예산총괄표6"/>
      <sheetName val="BTL시설예산_기준표6"/>
      <sheetName val="5_학교신설예산_집행(01~08)6"/>
      <sheetName val="점검결과(08년_100교_지원)6"/>
      <sheetName val="내역서_제출6"/>
      <sheetName val="아파트_6"/>
      <sheetName val="5_직원투입현황5"/>
      <sheetName val="조도계산서_(도서)6"/>
      <sheetName val="품셈_5"/>
      <sheetName val="EQUIP_LIST5"/>
      <sheetName val="6-1__관개량조서5"/>
      <sheetName val="Raw_Data5"/>
      <sheetName val="내역-_CCTV6"/>
      <sheetName val="전체내역_(2)5"/>
      <sheetName val="1_동력공사5"/>
      <sheetName val="예정공정표_5"/>
      <sheetName val="2_대외공문5"/>
      <sheetName val="실행내역서_5"/>
      <sheetName val="7_기-검-보_1005"/>
      <sheetName val="1_설계조건5"/>
      <sheetName val="8_PILE__(돌출)5"/>
      <sheetName val="기본항목_입력5"/>
      <sheetName val="표지_(3)5"/>
      <sheetName val="원가계산서_(2)5"/>
      <sheetName val="산출_근거15"/>
      <sheetName val="각사별공사비분개_5"/>
      <sheetName val="GT_1050x6505"/>
      <sheetName val="공사원가계산서_5"/>
      <sheetName val="개별직종노임단가(2005_1)5"/>
      <sheetName val="1__조명내역서(조명설치)5"/>
      <sheetName val="2__조명내역서(조명자재)5"/>
      <sheetName val="참고)BTL시설예산_기준표5"/>
      <sheetName val="총괄_내역서5"/>
      <sheetName val="4_고용보험5"/>
      <sheetName val="3_고용보험료산출근거5"/>
      <sheetName val="2_토목공사5"/>
      <sheetName val="단가일람_(2)5"/>
      <sheetName val="사__업__비__수__지__예__산__서5"/>
      <sheetName val="PIPERACK_집계표5"/>
      <sheetName val="EQUIPEMENT_집계표5"/>
      <sheetName val="BUILDING_&amp;SHELTER_집계표5"/>
      <sheetName val="OTHERS_집계표5"/>
      <sheetName val="CONTROL_BD5"/>
      <sheetName val="LIFTING_DEVICE5"/>
      <sheetName val="96_125"/>
      <sheetName val="당월_인력5"/>
      <sheetName val="220_(2)5"/>
      <sheetName val="설산1_나5"/>
      <sheetName val="소상_&quot;1&quot;5"/>
      <sheetName val="표지_5"/>
      <sheetName val="지번별_묘묙소요내역5"/>
      <sheetName val="총괄_설계내역서5"/>
      <sheetName val="2_원가및인원현황집계5"/>
      <sheetName val="0_0ControlSheet5"/>
      <sheetName val="6_1_일위대가5"/>
      <sheetName val="효성CB_1P기초5"/>
      <sheetName val="Man_Hole5"/>
      <sheetName val="예산서_5"/>
      <sheetName val="De_bai5"/>
      <sheetName val="노임단가(2010_상)5"/>
      <sheetName val="원가계산서_4"/>
      <sheetName val="방배동내역_(총괄)2"/>
      <sheetName val="화순_대리-다지리실행내역5"/>
      <sheetName val="공통가설내역서__(당사)5"/>
      <sheetName val="Isolasi_Luar_Dalam5"/>
      <sheetName val="Isolasi_Luar5"/>
      <sheetName val="breakdown_Price-Chuong5"/>
      <sheetName val="cable,_lighting,_switch5"/>
      <sheetName val="DonGia_VatTuLK5"/>
      <sheetName val="Bang_chiet_tinh_TBA5"/>
      <sheetName val="토목내역서_(도급단가)5"/>
      <sheetName val="2_1_受電設備棟2"/>
      <sheetName val="2_2_受・防火水槽2"/>
      <sheetName val="2_3_排水処理設備棟2"/>
      <sheetName val="2_4_倉庫棟2"/>
      <sheetName val="2_5_守衛棟2"/>
      <sheetName val="Div26_-_Elect2"/>
      <sheetName val="NSA_fr_Revit2"/>
      <sheetName val="MTO_REV_02"/>
      <sheetName val="Area_Cal2"/>
      <sheetName val="현장관리비_산출내역4"/>
      <sheetName val="96보완계획7_122"/>
      <sheetName val="Finishes_code2"/>
      <sheetName val="고객사_관리_코드4"/>
      <sheetName val="ประมาณการประตูหน้าต่าง_1"/>
      <sheetName val="schedule_1"/>
      <sheetName val="SITE_OFFICE1"/>
      <sheetName val="노무비_근거1"/>
      <sheetName val="HD_1-4_세부공종별,업체별_내역(L4)2"/>
      <sheetName val="2F_회의실견적(5_14_일대)2"/>
      <sheetName val="w't_table1"/>
      <sheetName val="환경기계공정표_"/>
      <sheetName val="7_경제성결과"/>
      <sheetName val="FRP_PIPING_일위대가"/>
      <sheetName val="[내역서(1)_xls]5_학교신설예산_Ⴘ퀀诋쌆蠅/᠀"/>
      <sheetName val="단면_(2)"/>
      <sheetName val="집_계_표"/>
      <sheetName val="공급기자재조서_(2)"/>
      <sheetName val="산출(동해선_본선)"/>
      <sheetName val="집계(동해본선)_"/>
      <sheetName val="거래罈_羌"/>
      <sheetName val="BEND_LOSS"/>
      <sheetName val="이서_빙등제"/>
      <sheetName val="원가계산서(생태쉼터)_"/>
      <sheetName val="방림_토공수량"/>
      <sheetName val="방림_토공_산출근거"/>
      <sheetName val="이서_빙등제_수량집계표"/>
      <sheetName val="이서_빙등제_산출근거"/>
      <sheetName val="자재_집계표"/>
      <sheetName val="1_암사대교_산출"/>
      <sheetName val="ate蠀᏿㤂"/>
      <sheetName val="6PILE脂鎙堀1"/>
      <sheetName val="unit_4"/>
      <sheetName val="공사예산하조서(O_K)"/>
      <sheetName val="전선_및_전선관"/>
      <sheetName val="°ø»ç¿¹»êÇÏÁ¶¼­(O_K)"/>
      <sheetName val="4_설계예산내역서"/>
      <sheetName val="3_내역서"/>
      <sheetName val="건축공사_집계표"/>
      <sheetName val="[내역서(1)_xls]5_학교신설예산_Ⴘ"/>
      <sheetName val="ateCodes?TimeCodes?Overrid钀"/>
      <sheetName val="HARGA_MATERIAL"/>
      <sheetName val="1_사유서"/>
      <sheetName val="환경기계공정표_"/>
      <sheetName val="계장_품셈표"/>
      <sheetName val="ateCఀ저殑"/>
      <sheetName val="_갑__지_10"/>
      <sheetName val="Project_Name1"/>
      <sheetName val="Deliver_Date1"/>
      <sheetName val="(1)_국내_사이트_상세_주소_"/>
      <sheetName val="0__수출,수입_건수"/>
      <sheetName val="1__수출_해상_(LCL)_"/>
      <sheetName val="2__수출_항공_"/>
      <sheetName val="(2-3)_수출_특송"/>
      <sheetName val="3__수출_내륙_운송료"/>
      <sheetName val="4__수입_해상_(FCL)"/>
      <sheetName val="5__수입_해상_(LCL)_"/>
      <sheetName val="6__수입_항공_"/>
      <sheetName val="(3-4)_수입_특송_"/>
      <sheetName val="7__수입_내륙_운송료"/>
      <sheetName val="8__창고료"/>
      <sheetName val="9__내륙_운송"/>
      <sheetName val="10__추가_제안_및_기타"/>
      <sheetName val="운송내역_"/>
      <sheetName val="3_PT개발계획"/>
      <sheetName val="24_보증금(전신전화가입권)"/>
      <sheetName val="Ⅴ-2_공종별내역"/>
      <sheetName val="PTDG_(T3)"/>
      <sheetName val="PTDG_(T4)"/>
      <sheetName val="[내역서(1)_xls]5_학교신설예산_쎸⬅/瀀þ밀1"/>
      <sheetName val="[내역서(1)_xls][내역서(1)_xls]5_____2"/>
      <sheetName val="[내역서(1)_xls]단가_(2\"/>
      <sheetName val="[내역서(1)_xls]단가_(2\栀"/>
      <sheetName val="[내역서(1)_xls][내역서(1)_xls]5_____3"/>
      <sheetName val="[내역서(1)_xls][내역서(1)_xls]5_____4"/>
      <sheetName val="AnalisaSIPIL_RIIL"/>
      <sheetName val="D_5243-ARAMCO"/>
      <sheetName val="D-4801_OXY"/>
      <sheetName val="배수내역_(2)"/>
      <sheetName val="Har_Sat"/>
      <sheetName val="6__안전관리비"/>
      <sheetName val="국도접속_차도부수량"/>
      <sheetName val="2000,9월_일위"/>
      <sheetName val="Analisa_Harga_Satuan"/>
      <sheetName val="점검결과(08년Ԁ䀀㸎"/>
      <sheetName val="KLDT_DIEN"/>
      <sheetName val="Dinh_muc_CP_KTCB_khac"/>
      <sheetName val="TH_MTC"/>
      <sheetName val="TH_N_Cong"/>
      <sheetName val="Eq__Mobilization"/>
      <sheetName val="Du_toan"/>
      <sheetName val="6PILEሀ䀀⨊脃ﲙ"/>
      <sheetName val="수량계산서_집계표(가설_신설_및_철거-을지로3가_3ఀက"/>
      <sheetName val="5_학교신설예산_집행(01~偤°"/>
      <sheetName val="노원열병합__건축공사기성내역서"/>
      <sheetName val="_내역서(ͭ_ͭ___x"/>
      <sheetName val="토공_total"/>
      <sheetName val="ENE-CAL_1"/>
      <sheetName val="배수공_시멘트_및_골재량_산출"/>
      <sheetName val="A_일용노무비지급명세서"/>
      <sheetName val="단가_및邰㡗㡗"/>
      <sheetName val="공사내_x0000_"/>
      <sheetName val="환경기계공정표_髈㘻_x0000__x0000_"/>
      <sheetName val="환경기계공정표_艀㫐_x0000__x0000_"/>
      <sheetName val="환경기계공정표_蔀㫐_x0000__x0000_"/>
      <sheetName val="계측제어설비"/>
      <sheetName val="기계경비시간당손료목록"/>
      <sheetName val="6PILE__(効_x0010__x0000__x0000_"/>
      <sheetName val="거래刀_x0010__x0000_"/>
      <sheetName val="거래_x0000_⨀ﯥ"/>
      <sheetName val="AS포_x0000__x0000__x0000__x0000_"/>
      <sheetName val="거래_x0000__x0000__x0000_"/>
      <sheetName val="WORK"/>
      <sheetName val="공사비증감"/>
      <sheetName val="모래운반"/>
      <sheetName val="내역서-전기"/>
      <sheetName val="대장"/>
      <sheetName val="voucher"/>
      <sheetName val="계좌번호"/>
      <sheetName val="12월"/>
      <sheetName val="2007년1월"/>
      <sheetName val="__"/>
      <sheetName val="1_변경범위2"/>
      <sheetName val="BOX(1_5X1_5)2"/>
      <sheetName val="선박별_배부2"/>
      <sheetName val="2000년_공정표2"/>
      <sheetName val="1062-X방향_1"/>
      <sheetName val="comps_LFY+2"/>
      <sheetName val="HDI_implied2"/>
      <sheetName val="임의_매출-수정전2"/>
      <sheetName val="채권_현황2"/>
      <sheetName val="CC_Down_load_07162"/>
      <sheetName val="요일별시간대별_근무인원_그래프2"/>
      <sheetName val="1_매출액2"/>
      <sheetName val="2_원가2"/>
      <sheetName val="10_인원2"/>
      <sheetName val="2_호선별예상실적2"/>
      <sheetName val="생산매출_(4)2"/>
      <sheetName val="1월_예산2"/>
      <sheetName val="대차대조표_(2)2"/>
      <sheetName val="환율_및_참고2"/>
      <sheetName val="_총괄표1"/>
      <sheetName val="3800-400_기계감가1"/>
      <sheetName val="입찰내역_발주처_양식"/>
      <sheetName val="3월팀계"/>
      <sheetName val="[내역서(ͭͭ_x02"/>
      <sheetName val="[내역서(ͭͭ_x03"/>
      <sheetName val="[내역서(ͭͭ_x04"/>
      <sheetName val="[내역서(ͭͭ_x05"/>
      <sheetName val="[내역서(ͭͭ_x06"/>
      <sheetName val="[내역서(ͭͭ_x07"/>
      <sheetName val="[내역서(ͭͭ_x08"/>
      <sheetName val="[내역서(ͭͭ_x09"/>
      <sheetName val="[내역서(ͭͭ_x010"/>
      <sheetName val="[내역서(ͭͭ_x011"/>
      <sheetName val="[내역서(ͭͭ_x012"/>
      <sheetName val="[내역서(ͭͭ_x013"/>
      <sheetName val="[내역서(ͭͭ_x014"/>
      <sheetName val="_기성청구서_양식_xlsx"/>
      <sheetName val="Bang_TH"/>
      <sheetName val="06_일위대가목록"/>
      <sheetName val="견적대비(1차)_(2)"/>
      <sheetName val="대분류_ITEM별_분석(3월)"/>
      <sheetName val="2_损益表1"/>
      <sheetName val="4_PL1"/>
      <sheetName val="6_BS1"/>
      <sheetName val="9_차입,대여금1"/>
      <sheetName val="2-2_매출분석1"/>
      <sheetName val="6_PL1"/>
      <sheetName val="4_成本明细表1"/>
      <sheetName val="7_6大成本明细表1"/>
      <sheetName val="4_추정손익1"/>
      <sheetName val="2_매출원가1"/>
      <sheetName val="3_일반관리,영업외1"/>
      <sheetName val="5_管理费明细表1"/>
      <sheetName val="6_营业外收支明细表1"/>
      <sheetName val="3_收入明细表1"/>
      <sheetName val="토공(우물통,기타)_"/>
      <sheetName val="6PILE__(効"/>
      <sheetName val="J直材4"/>
      <sheetName val="간공설계서"/>
      <sheetName val="자재분류"/>
      <sheetName val="자재청구서"/>
      <sheetName val="PILE"/>
      <sheetName val="경비일위계"/>
      <sheetName val="Bang NS79"/>
      <sheetName val="keyword"/>
      <sheetName val="과장"/>
      <sheetName val="Progres"/>
      <sheetName val="H.Satuan"/>
      <sheetName val="단가_"/>
      <sheetName val="보"/>
      <sheetName val="MP01"/>
      <sheetName val="MP02"/>
      <sheetName val="수입2"/>
      <sheetName val="철콘깨기단산"/>
      <sheetName val="BCulSch"/>
      <sheetName val="statement"/>
      <sheetName val="Build Up Rates"/>
      <sheetName val="LS"/>
      <sheetName val="M1master"/>
      <sheetName val="건물"/>
      <sheetName val="1분기재고장"/>
      <sheetName val="2분기재고"/>
      <sheetName val="일위대가(건축)"/>
      <sheetName val="한전일위"/>
      <sheetName val="양식_x0000_"/>
      <sheetName val="ateCodes?TimeCodes?OverrideSho_x0002_"/>
      <sheetName val="공사기본내용입력"/>
      <sheetName val="계좌분리(_xdae0_䛸+"/>
      <sheetName val="시선유도표지집계표"/>
      <sheetName val="발행"/>
      <sheetName val="조정금액결과표 (차수별)"/>
      <sheetName val="BOM LIST 정리"/>
      <sheetName val="입고단가 LIST"/>
      <sheetName val="전선_및_전선관-자㢾㝎"/>
      <sheetName val="보.기둥표"/>
      <sheetName val="PROFILE"/>
      <sheetName val="마감재표"/>
      <sheetName val="창호"/>
      <sheetName val="품셈衆"/>
      <sheetName val="1.취수장"/>
      <sheetName val="발주참고#"/>
      <sheetName val="노임변동률"/>
      <sheetName val="총공사비"/>
      <sheetName val="수액원료4"/>
      <sheetName val="장비 (2)"/>
      <sheetName val="금리계산"/>
      <sheetName val="영외수지"/>
      <sheetName val="전동기"/>
      <sheetName val="단가(공통)"/>
      <sheetName val="대부예산서"/>
      <sheetName val="공정코드"/>
      <sheetName val="내역총괄"/>
      <sheetName val="내역총괄2"/>
      <sheetName val="내역총괄3"/>
      <sheetName val="선수금"/>
      <sheetName val="Total All By Trades highest 1st"/>
      <sheetName val="원가서"/>
      <sheetName val="M.o.S. Schedule"/>
      <sheetName val="기준액"/>
      <sheetName val="SCE_LOG"/>
      <sheetName val="PROJ. DATA"/>
      <sheetName val=" Beams Sched "/>
      <sheetName val="5.동별횡주관경"/>
      <sheetName val="별첨2.발주예정"/>
      <sheetName val="부하자료"/>
      <sheetName val="3BL공동구 수량"/>
      <sheetName val="공사설계서"/>
      <sheetName val="동해묵호1내역"/>
      <sheetName val="준검 내역서"/>
      <sheetName val="통계자료"/>
      <sheetName val="93D"/>
      <sheetName val="94D"/>
      <sheetName val="95D"/>
      <sheetName val="      "/>
      <sheetName val="SJB-101"/>
      <sheetName val="골재산출"/>
      <sheetName val="기술부대조건"/>
      <sheetName val="선급비용"/>
      <sheetName val="Total_All_By_Trades_highest_1st"/>
      <sheetName val="M_o_S__Schedule"/>
      <sheetName val="1_취수장"/>
      <sheetName val="PROJ__DATA"/>
      <sheetName val="_Beams_Sched_"/>
      <sheetName val="4차원가계산서"/>
      <sheetName val="토목내역 (2)"/>
      <sheetName val="Num_Word1"/>
      <sheetName val="시산표"/>
      <sheetName val="본사재고"/>
      <sheetName val="손익계산서PL"/>
      <sheetName val="현금성자산,단기금융"/>
      <sheetName val="매출채권"/>
      <sheetName val="대여,공사,분양미수금,미수수익"/>
      <sheetName val="미수금"/>
      <sheetName val="선급금,선급법인세,선급비용"/>
      <sheetName val="재고자산,임대주택자산"/>
      <sheetName val="장기금융,장기투자,보증금"/>
      <sheetName val="유,무형자산"/>
      <sheetName val="건중,장기미수금,보증금"/>
      <sheetName val="매입채무"/>
      <sheetName val="미지급금"/>
      <sheetName val="단기,장기차입금"/>
      <sheetName val="분양,임대선수금"/>
      <sheetName val="예수금,미지급비용,예수보증금"/>
      <sheetName val="장기보증금"/>
      <sheetName val="퇴충,하자충"/>
      <sheetName val="자본금"/>
      <sheetName val="영업부문분류"/>
      <sheetName val="BOX"/>
      <sheetName val="SLAB&quot;1&quot;"/>
      <sheetName val="MIJIBI"/>
      <sheetName val="노임9월"/>
      <sheetName val="사고96"/>
      <sheetName val="자금운용계획표"/>
      <sheetName val="남양내역"/>
      <sheetName val="제품목록"/>
      <sheetName val="lee"/>
      <sheetName val="집계표소트"/>
      <sheetName val="ATM기초철가"/>
      <sheetName val="인원계획-미화"/>
      <sheetName val="환산"/>
      <sheetName val="통계연보"/>
      <sheetName val="2.1  노무비 평균단가산출"/>
      <sheetName val="인력투입산출"/>
      <sheetName val="전체실적"/>
      <sheetName val="효율계획(당월)"/>
      <sheetName val="제조부문배부"/>
      <sheetName val="SCH- % WT."/>
      <sheetName val="OVERALL CURVE"/>
      <sheetName val="Input_Data"/>
      <sheetName val="현장지지물물량"/>
      <sheetName val="WIP"/>
      <sheetName val="참_x0000__x0000_Ԁ"/>
      <sheetName val="[내역서(ͭ_x0000_ͭ_x0000_ _x0000_ _x0000_가표"/>
      <sheetName val="[내역서(ͭ?ͭ? ? ?가표"/>
      <sheetName val="자재단가_x0000__x0000__x0005_"/>
      <sheetName val="업체별공사이행등급"/>
      <sheetName val="2A"/>
      <sheetName val="자바라1"/>
      <sheetName val="Sheet㙸˯㦀ȼ?!"/>
      <sheetName val="ateCodes?TimeCod?ꀋᙰ0_x0000_頀{_x0000__x0000_堀簊夞ĸ"/>
      <sheetName val="ateCodes?TimeCod?齒ꀈᙰ0_x0000_?Y_x0000__x0000_堀䠊夙ĸ"/>
      <sheetName val="3-2. 산재고용보험료"/>
      <sheetName val="6-1. 관개량_x0000__x0000_"/>
      <sheetName val="총괄(Í"/>
      <sheetName val="수량계산서_집계표(철거-_x0000__x0000_즈ɐ:_xdef0_㄀_x0000__x0000_"/>
      <sheetName val="수량계산서_집계표(철거-_x0000__x0000_즈ɐ:⏰ヿ_x0000__x0000_"/>
      <sheetName val="수량계산서_집계표(철거-:_xdf10_‭_x0000__x0000__x0000__x0000_冘˚"/>
      <sheetName val="수량계산서_집계표(철거-:ᬐ‭_x0000__x0000__x0000__x0000_冘˚"/>
      <sheetName val="설계개요"/>
      <sheetName val="설계_x0005_"/>
      <sheetName val="Earthwork"/>
      <sheetName val="ptvt"/>
      <sheetName val="외동,공시지가"/>
      <sheetName val="대차대조표"/>
      <sheetName val="재무비율"/>
      <sheetName val="계좌분리郁蒬퀤蒭"/>
      <sheetName val="계좌분리蘎ꨃ㟑"/>
      <sheetName val="품셈Å"/>
      <sheetName val="DGG"/>
      <sheetName val="CAP"/>
      <sheetName val="dV&amp;Cl"/>
      <sheetName val="Var."/>
      <sheetName val="R"/>
      <sheetName val="BGT"/>
      <sheetName val="Re1"/>
      <sheetName val="prog-C1"/>
      <sheetName val="geo-C1"/>
      <sheetName val="geo-C2"/>
      <sheetName val="C1_공䂏࿢ﱼ"/>
      <sheetName val="C1_공_x0000_Ԁ"/>
      <sheetName val="기성내역"/>
      <sheetName val="⑤항목별2"/>
      <sheetName val="BẢNG TRA"/>
      <sheetName val="C1_공_x0000__x0000_"/>
      <sheetName val="C1_공_x0019__x0000__x0000_"/>
      <sheetName val="산거각호표"/>
      <sheetName val="1.R18 BF"/>
      <sheetName val="A"/>
      <sheetName val="G"/>
      <sheetName val="F-B"/>
      <sheetName val="H-J"/>
      <sheetName val="6.External works-R18"/>
      <sheetName val="Items"/>
      <sheetName val="6MONTHS"/>
      <sheetName val="LE"/>
      <sheetName val="BLOCK C2"/>
      <sheetName val="[내역서(ͭ_x005f_x0000_ͭ_x005f_x005f_x000"/>
      <sheetName val="[내역서(ͭ?ͭ?_x005f_x001c_?_x005f_x005f_x"/>
      <sheetName val="_내역서(ͭ_x005f_x005f_x005F?"/>
      <sheetName val="ateCodes_x005f_x005f_x000"/>
      <sheetName val="_내역서(ͭ_ͭ__x005f_x005f_x00"/>
      <sheetName val="단가_및邰㡗?㡗"/>
      <sheetName val="건____재"/>
      <sheetName val="환경기계공정표_腰╙_x0000__x0000_"/>
      <sheetName val="환경기계공정표_〃ᇐᖗ"/>
      <sheetName val="ateCodes?TimeCod_xd978_ꀋᙰ0"/>
      <sheetName val="ateCodes?TimeCod_xd80b_齒ꀈᙰ0"/>
      <sheetName val="MAIN GATE HOUSE"/>
      <sheetName val="조선용암면"/>
      <sheetName val="TONG NUOCGOC"/>
      <sheetName val="단가_및_재료?"/>
      <sheetName val="Doi so"/>
      <sheetName val="_내역서(1).xls_5.학교신설예산 Ⴘ"/>
      <sheetName val="Main"/>
      <sheetName val="Bar-Data"/>
      <sheetName val="5.직倳즪စ즬_x0005_"/>
      <sheetName val="5.직耳䀪*"/>
      <sheetName val="적용요율"/>
      <sheetName val="C1_공_x001c_"/>
      <sheetName val="ateCodeñ"/>
      <sheetName val="C1_공则_x0010__x0000_"/>
      <sheetName val="SANBAISU"/>
      <sheetName val="13.접속슬래브"/>
      <sheetName val="상용"/>
      <sheetName val="판넬"/>
      <sheetName val="철골"/>
      <sheetName val="환경기계공정표_¹_x0000_Ԁ_x0000_"/>
      <sheetName val="TEMP (9)"/>
      <sheetName val="初期値設定"/>
      <sheetName val="纏め表"/>
      <sheetName val="見積総括表"/>
      <sheetName val="빌딩 안내"/>
      <sheetName val="중강당 내역"/>
      <sheetName val="흑관"/>
      <sheetName val="협가표"/>
      <sheetName val="건축공사糥嬲䀂"/>
      <sheetName val="건축공사椂軶"/>
      <sheetName val="건축공사椂軶저"/>
      <sheetName val="건축공사椂軶 "/>
      <sheetName val="건축공사栀ᬧ,"/>
      <sheetName val="세금계산서 "/>
      <sheetName val="출고대장"/>
      <sheetName val="거래명세표"/>
      <sheetName val="S-Curve"/>
      <sheetName val="부재력정리"/>
      <sheetName val="TYPE-B 평균H"/>
      <sheetName val="B1"/>
      <sheetName val="Civil"/>
      <sheetName val="CIM"/>
      <sheetName val="DD EST."/>
      <sheetName val="KP_List"/>
      <sheetName val="LIBRARY"/>
      <sheetName val="GESTION FICHE"/>
      <sheetName val="TRADUCTION LISTES"/>
      <sheetName val="Schedule S-Curve Revision#3"/>
      <sheetName val="RFP002"/>
      <sheetName val="BOQ segment3 (Part C-H)"/>
      <sheetName val="VF Full Recon"/>
      <sheetName val="BOQ segment3 (PartB)"/>
      <sheetName val="eqpmt"/>
      <sheetName val="性能取り纏め"/>
      <sheetName val="Materials"/>
      <sheetName val="見管ＧＴ"/>
      <sheetName val="EXR"/>
      <sheetName val="NDC HW Repair"/>
      <sheetName val="Derive"/>
      <sheetName val="prod-rates2"/>
      <sheetName val="CFA"/>
      <sheetName val="Main Bldg."/>
      <sheetName val="prices"/>
      <sheetName val="RATES"/>
      <sheetName val="Summary - Buildings"/>
      <sheetName val="CashFlwProjections"/>
      <sheetName val="NC"/>
      <sheetName val="取纏"/>
      <sheetName val="INPUT DATA HERE"/>
      <sheetName val="想定価格"/>
      <sheetName val="costing_ESDV"/>
      <sheetName val="costing_FE"/>
      <sheetName val="costing_Misc"/>
      <sheetName val="costing_MOV"/>
      <sheetName val="costing_Press"/>
      <sheetName val="eq_data"/>
      <sheetName val="Equipt Rental"/>
      <sheetName val="BM DATA SHEET"/>
      <sheetName val="Electrical Pricelist"/>
      <sheetName val="Other"/>
      <sheetName val="Building"/>
      <sheetName val="Dico"/>
      <sheetName val="C_E"/>
      <sheetName val="ACMV"/>
      <sheetName val="markup"/>
      <sheetName val="Resource"/>
      <sheetName val="A.1.1(e)"/>
      <sheetName val="A.1.4"/>
      <sheetName val="A.1.1(d)"/>
      <sheetName val="A.1.3"/>
      <sheetName val="A.1.2(a)"/>
      <sheetName val="A.1.1(a)"/>
      <sheetName val="적용환율"/>
      <sheetName val="corbeldatail"/>
      <sheetName val="I.설계조건"/>
      <sheetName val="Bill 2 -RETAIL"/>
      <sheetName val="tabulation (comparison)"/>
      <sheetName val="TABLO-3"/>
      <sheetName val="LOADS"/>
      <sheetName val="Code 07"/>
      <sheetName val="기초분물량표"/>
      <sheetName val="결재판(삭제하지말아주세요)"/>
      <sheetName val="단가_(2_x0000__x0000_"/>
      <sheetName val="환경검토직접경비"/>
      <sheetName val="환경검토총괄"/>
      <sheetName val="환경검토직접인건비"/>
      <sheetName val="총괄(데이소劼"/>
      <sheetName val="거래⺿g"/>
      <sheetName val="3.하중계산"/>
      <sheetName val="tree"/>
      <sheetName val="loading"/>
      <sheetName val="방배동내역(리_x0000__x0000_"/>
      <sheetName val="ph2B cnstrction sched."/>
      <sheetName val="도기류"/>
      <sheetName val="비열"/>
      <sheetName val="PLCAL"/>
      <sheetName val="투자계획집계표"/>
      <sheetName val="ACC NW"/>
      <sheetName val="유지보수"/>
      <sheetName val="이동통신"/>
      <sheetName val="II SYS"/>
      <sheetName val="해외"/>
      <sheetName val="LOOKUP"/>
      <sheetName val="주공_갑_x0000_"/>
      <sheetName val="ateCode勱"/>
      <sheetName val="C1_공_x0019__x0000_꤀"/>
      <sheetName val="C1_공r_x0000__x0000_"/>
      <sheetName val="C1_공_x0019__x0000_倀"/>
      <sheetName val="steam table"/>
      <sheetName val="配管BQ"/>
      <sheetName val="내역서(교량)전체"/>
      <sheetName val="소일위대가코드표"/>
      <sheetName val="기초목"/>
      <sheetName val="빙축열"/>
      <sheetName val="접합 및 부설 "/>
      <sheetName val="전선_및_전선관-자䝼-"/>
      <sheetName val="비계공사"/>
      <sheetName val="영동癰၎_x0000_"/>
      <sheetName val="설치내역서"/>
      <sheetName val="실DATA_10"/>
      <sheetName val="코스모공장_(어음)9"/>
      <sheetName val="A_견적9"/>
      <sheetName val="환경기계공정표_(3)9"/>
      <sheetName val="Sheet1_(2)9"/>
      <sheetName val="총_원가계산9"/>
      <sheetName val="단가_(2)9"/>
      <sheetName val="6PILE__(돌출)9"/>
      <sheetName val="총괄갑_9"/>
      <sheetName val="11-2_아파트내역9"/>
      <sheetName val="내역서1999_8최종9"/>
      <sheetName val="기초입력_DATA8"/>
      <sheetName val="노임단가_(2)8"/>
      <sheetName val="1차_내역서8"/>
      <sheetName val="BSD_(2)8"/>
      <sheetName val="설명서_8"/>
      <sheetName val="2-1__경관조명_내역총괄표8"/>
      <sheetName val="_견적서8"/>
      <sheetName val="플랜트_설치8"/>
      <sheetName val="중기조종사_단위단가8"/>
      <sheetName val="신_분8"/>
      <sheetName val="인건비_8"/>
      <sheetName val="수량계산서_집계표(가설_신설_및_철거-을지로3가_3호선8"/>
      <sheetName val="수량계산서_집계표(신설-을지로3가_3호선)8"/>
      <sheetName val="수량계산서_집계표(철거-을지로3가_3호선)8"/>
      <sheetName val="일위대가_8"/>
      <sheetName val="전선_및_전선관-자유로8"/>
      <sheetName val="3월팀계_8"/>
      <sheetName val="Customer_Databas8"/>
      <sheetName val="C1_공사개요8"/>
      <sheetName val="A1_스케쥴8"/>
      <sheetName val="단가_및_재료비8"/>
      <sheetName val="AS포장복구_8"/>
      <sheetName val="G_R300경비8"/>
      <sheetName val="아파트_내역8"/>
      <sheetName val="DATA_입력란8"/>
      <sheetName val="주공_갑지8"/>
      <sheetName val="경율산정_XLS7"/>
      <sheetName val="전차선로_물량표7"/>
      <sheetName val="조도계산서_(도서)7"/>
      <sheetName val="1_동력공사6"/>
      <sheetName val="2_고용보험료산출근거7"/>
      <sheetName val="27_건설이자7"/>
      <sheetName val="9-2_단지투자7"/>
      <sheetName val="9-4_단지분양수납7"/>
      <sheetName val="28_차입금상환계획7"/>
      <sheetName val="10-4_운하물류분양수납7"/>
      <sheetName val="10-2_운하물류투자7"/>
      <sheetName val="※_2010예산총괄표7"/>
      <sheetName val="내역서_제출7"/>
      <sheetName val="8_설치품셈7"/>
      <sheetName val="아파트_7"/>
      <sheetName val="품셈_6"/>
      <sheetName val="1_설계조건6"/>
      <sheetName val="EQUIP_LIST6"/>
      <sheetName val="6-1__관개량조서6"/>
      <sheetName val="BTL시설예산_기준표7"/>
      <sheetName val="5_학교신설예산_집행(01~08)7"/>
      <sheetName val="점검결과(08년_100교_지원)7"/>
      <sheetName val="표지_(3)6"/>
      <sheetName val="원가계산서_(2)6"/>
      <sheetName val="산출_근거16"/>
      <sheetName val="Raw_Data6"/>
      <sheetName val="전체내역_(2)6"/>
      <sheetName val="실행내역서_6"/>
      <sheetName val="5_직원투입현황6"/>
      <sheetName val="예정공정표_6"/>
      <sheetName val="7_기-검-보_1006"/>
      <sheetName val="내역-_CCTV7"/>
      <sheetName val="2_대외공문6"/>
      <sheetName val="기본항목_입력6"/>
      <sheetName val="공사원가계산서_6"/>
      <sheetName val="1__조명내역서(조명설치)6"/>
      <sheetName val="2__조명내역서(조명자재)6"/>
      <sheetName val="8_PILE__(돌출)6"/>
      <sheetName val="참고)BTL시설예산_기준표6"/>
      <sheetName val="단가일람_(2)6"/>
      <sheetName val="96_126"/>
      <sheetName val="GT_1050x6506"/>
      <sheetName val="2_토목공사6"/>
      <sheetName val="사__업__비__수__지__예__산__서6"/>
      <sheetName val="각사별공사비분개_6"/>
      <sheetName val="개별직종노임단가(2005_1)6"/>
      <sheetName val="총괄_내역서6"/>
      <sheetName val="4_고용보험6"/>
      <sheetName val="3_고용보험료산출근거6"/>
      <sheetName val="PIPERACK_집계표6"/>
      <sheetName val="EQUIPEMENT_집계표6"/>
      <sheetName val="BUILDING_&amp;SHELTER_집계표6"/>
      <sheetName val="OTHERS_집계표6"/>
      <sheetName val="CONTROL_BD6"/>
      <sheetName val="LIFTING_DEVICE6"/>
      <sheetName val="220_(2)6"/>
      <sheetName val="Man_Hole6"/>
      <sheetName val="소상_&quot;1&quot;6"/>
      <sheetName val="당월_인력6"/>
      <sheetName val="0_0ControlSheet6"/>
      <sheetName val="설산1_나6"/>
      <sheetName val="공통가설내역서__(당사)6"/>
      <sheetName val="2_원가및인원현황집계6"/>
      <sheetName val="De_bai6"/>
      <sheetName val="표지_6"/>
      <sheetName val="지번별_묘묙소요내역6"/>
      <sheetName val="총괄_설계내역서6"/>
      <sheetName val="6_1_일위대가6"/>
      <sheetName val="효성CB_1P기초6"/>
      <sheetName val="예산서_6"/>
      <sheetName val="화순_대리-다지리실행내역6"/>
      <sheetName val="노임단가(2010_상)6"/>
      <sheetName val="원가계산서_5"/>
      <sheetName val="토목내역서_(도급단가)6"/>
      <sheetName val="Isolasi_Luar_Dalam6"/>
      <sheetName val="Isolasi_Luar6"/>
      <sheetName val="breakdown_Price-Chuong6"/>
      <sheetName val="cable,_lighting,_switch6"/>
      <sheetName val="DonGia_VatTuLK6"/>
      <sheetName val="Bang_chiet_tinh_TBA6"/>
      <sheetName val="현장관리비_산출내역5"/>
      <sheetName val="고객사_관리_코드5"/>
      <sheetName val="2_1_受電設備棟3"/>
      <sheetName val="2_2_受・防火水槽3"/>
      <sheetName val="2_3_排水処理設備棟3"/>
      <sheetName val="2_4_倉庫棟3"/>
      <sheetName val="2_5_守衛棟3"/>
      <sheetName val="Div26_-_Elect3"/>
      <sheetName val="NSA_fr_Revit3"/>
      <sheetName val="MTO_REV_03"/>
      <sheetName val="Area_Cal3"/>
      <sheetName val="96보완계획7_123"/>
      <sheetName val="공사비_내역_(가)1"/>
      <sheetName val="방배동내역_(총괄)3"/>
      <sheetName val="노무비_근거2"/>
      <sheetName val="Finishes_code3"/>
      <sheetName val="HD_1-4_세부공종별,업체별_내역(L4)3"/>
      <sheetName val="2F_회의실견적(5_14_일대)3"/>
      <sheetName val="97_사업추정(WEKI)1"/>
      <sheetName val="공사금액_내역_(1)1"/>
      <sheetName val="FRP_PIPING_일위대가1"/>
      <sheetName val="CCTV_수량(배관-송수가압장)1"/>
      <sheetName val="공사예산하조서(O_K)1"/>
      <sheetName val="전선_및_전선관1"/>
      <sheetName val="°ø»ç¿¹»êÇÏÁ¶¼­(O_K)1"/>
      <sheetName val="4_설계예산내역서1"/>
      <sheetName val="3_내역서1"/>
      <sheetName val="BEND_LOSS1"/>
      <sheetName val="건축공사_집계표1"/>
      <sheetName val="Khoi_luong1"/>
      <sheetName val="Gia_vat_tu1"/>
      <sheetName val="7_경제성결과1"/>
      <sheetName val="ESTI_1"/>
      <sheetName val="Breakdown_(B)1"/>
      <sheetName val="Don_gia_chi_tiet1"/>
      <sheetName val="Scheme_B_Estimate_1"/>
      <sheetName val="5_학교신설예산_쎸⬅/1"/>
      <sheetName val="5_학교신설예산_Ⴘ1"/>
      <sheetName val="THU_T61"/>
      <sheetName val="Thu_chi_T041"/>
      <sheetName val="tong_du_toan1"/>
      <sheetName val="공급기자재조서_(2)1"/>
      <sheetName val="산출(동해선_본선)1"/>
      <sheetName val="집계(동해본선)_1"/>
      <sheetName val="거래罈_羌1"/>
      <sheetName val="이서_빙등제1"/>
      <sheetName val="원가계산서(생태쉼터)_1"/>
      <sheetName val="방림_토공수량1"/>
      <sheetName val="방림_토공_산출근거1"/>
      <sheetName val="이서_빙등제_수량집계표1"/>
      <sheetName val="이서_빙등제_산출근거1"/>
      <sheetName val="자재_집계표1"/>
      <sheetName val="1_암사대교_산출1"/>
      <sheetName val="단면_(2)1"/>
      <sheetName val="집_계_표1"/>
      <sheetName val="PL_Vua1"/>
      <sheetName val="unit_41"/>
      <sheetName val="DB_ET200(R__A)1"/>
      <sheetName val="Summary_-_Budget1"/>
      <sheetName val="[내역서(1)_xls]5_학교신설예산_쎸⬅/1"/>
      <sheetName val="[내역서(1)_xls]5_학교신설예산_Ⴘ1"/>
      <sheetName val="HARGA_MATERIAL1"/>
      <sheetName val="c_&amp;_g_rhs1"/>
      <sheetName val="_갑__지_11"/>
      <sheetName val="KHỐI_LƯỢNG_THANH_TOÁN1"/>
      <sheetName val="Phu_cap1"/>
      <sheetName val="[내역서(1)_xls]5_학교신설예산_쎸⬅/瀀þ밀2"/>
      <sheetName val="11_산출(전열)1"/>
      <sheetName val="6_산출(동력)1"/>
      <sheetName val="7_산출(TRAY)1"/>
      <sheetName val="6__안전관리비1"/>
      <sheetName val="국도접속_차도부수량1"/>
      <sheetName val="[내역서(1)_xls]5_학교신설예산_Ⴘ퀀诋쌆蠅/᠀1"/>
      <sheetName val="A_일용노무비지급명세서1"/>
      <sheetName val="5_학교신설예산_집행(01~偤°1"/>
      <sheetName val="Bill_2-VMart&amp;VPro1"/>
      <sheetName val="ateCodes?TimeCodes?Overri飀Ⱔ"/>
      <sheetName val="Cst_Pkg-Eden1"/>
      <sheetName val="chiet_tinh"/>
      <sheetName val="tong_hop_v_tu"/>
      <sheetName val="Price_Database"/>
      <sheetName val="붙임4_앵커볼트"/>
      <sheetName val="붙임2_최대수평하중"/>
      <sheetName val="[내역서(1)_xls][내역서(1)_xls]5____10"/>
      <sheetName val="[내역서(1)_xls][내역서(1)_xls]5____11"/>
      <sheetName val="[내역서(1)_xls][내역서(1)_xls]5____12"/>
      <sheetName val="[내역서(1)_xls][내역서(1)_xls]5____13"/>
      <sheetName val="[내역서(1)_xls][내역서(1)_xls]단가_(2\"/>
      <sheetName val="[내역서(1)_xls][내역서(1)_xls]단가_(2\栀"/>
      <sheetName val="[내역서(1)_xls][내역서(1)_xls]5____14"/>
      <sheetName val="[내역서(1)_xls][내역서(1)_xls]5_____5"/>
      <sheetName val="[내역서(1)_xls][내역서(1)_xls]5_____6"/>
      <sheetName val="[내역서(1)_xls][내역서(1)_xls]5_____7"/>
      <sheetName val="[내역서(1)_xls][내역서(1)_xls]5_____8"/>
      <sheetName val="[내역서(1)_xls][내역서(1)_xls]______2"/>
      <sheetName val="[내역서(1)_xls][내역서(1)_xls]______3"/>
      <sheetName val="[내역서(1)_xls][내역서(1)_xls]5_____9"/>
      <sheetName val="[내역서(1)_xls][내역서(1)_xls]5_____1"/>
      <sheetName val="ate"/>
      <sheetName val="Total_for_Check"/>
      <sheetName val="DAFTAR_7"/>
      <sheetName val="II__CF"/>
      <sheetName val="Final_Staff_Chart"/>
      <sheetName val="7_Á¶Á÷Ç¥"/>
      <sheetName val="Executive_Summary"/>
      <sheetName val="5201_2004"/>
      <sheetName val="GRAND_REKAP"/>
      <sheetName val="scale_&amp;_Income"/>
      <sheetName val="BOM_LIST_정리"/>
      <sheetName val="입고단가_LIST"/>
      <sheetName val="거래刀"/>
      <sheetName val="CABLE_SIZE-1"/>
      <sheetName val="제작물량_7월"/>
      <sheetName val="수고조사야"/>
      <sheetName val="CHAMBER"/>
      <sheetName val="산출금액내역"/>
      <sheetName val="포장수량단위"/>
      <sheetName val="Customer_Datab뇠ᜑ"/>
      <sheetName val="Customer_Datab먠᜽"/>
      <sheetName val="일위대가(계측_x0000__x0000_Ԁ_x0000_"/>
      <sheetName val="현황표-원래"/>
      <sheetName val="지급(진행중)"/>
      <sheetName val="자  재"/>
      <sheetName val="건축외주"/>
      <sheetName val="5.BANG I"/>
      <sheetName val="Public Health systems"/>
      <sheetName val="Annual_CFs_Asset"/>
      <sheetName val="마산방향철근집계"/>
      <sheetName val="TH VL, NC, DDHT Thanhphuoc"/>
      <sheetName val="대창(함평)"/>
      <sheetName val="대창(장성)"/>
      <sheetName val="Cost increment"/>
      <sheetName val="XLR_NoRangeSheet"/>
      <sheetName val="Define finishing"/>
      <sheetName val="H_Satuan"/>
      <sheetName val="5_BANG_I"/>
      <sheetName val="Public_Health_systems"/>
      <sheetName val="TH_VL,_NC,_DDHT_Thanhphuoc"/>
      <sheetName val="Cost_increment"/>
      <sheetName val="Define_finishing"/>
      <sheetName val="GlassData"/>
      <sheetName val="_내역서(ͭ_x005f_x005f_x005F"/>
      <sheetName val="_내역서(ͭ_x005f_x0000_"/>
      <sheetName val="실DAT_x0000__x0000__x0000_"/>
      <sheetName val="참"/>
      <sheetName val="설계내역2"/>
      <sheetName val="LP-S"/>
      <sheetName val="수목일위"/>
      <sheetName val="산출근거#2-3"/>
      <sheetName val="Sur Site"/>
      <sheetName val="Spool Index"/>
      <sheetName val="분석적검토"/>
      <sheetName val="현금흐름표"/>
      <sheetName val="12CGOU"/>
      <sheetName val="전선_및_전선관-자유_x000a_"/>
      <sheetName val="고용(소방)"/>
      <sheetName val="고용(전기)"/>
      <sheetName val="소총괄(계좌)"/>
      <sheetName val="SUP'T 자재현황"/>
      <sheetName val="Analis Kusen okk"/>
      <sheetName val="AC"/>
      <sheetName val="구의33고"/>
      <sheetName val="내역서(1).xls"/>
      <sheetName val="%EB%82%B4%EC%97%AD%EC%84%9C(1)."/>
      <sheetName val="3-DIV3"/>
      <sheetName val="ANL SNI"/>
      <sheetName val="Bahan"/>
      <sheetName val="Cash Out-Plan"/>
      <sheetName val="Rebar Sum"/>
      <sheetName val="Manpower costs + data"/>
      <sheetName val="rate PC item"/>
      <sheetName val="7IFS-5A"/>
      <sheetName val="TH Kinh phi"/>
      <sheetName val="Thuc thanh"/>
      <sheetName val="총원가계산서(요율)"/>
      <sheetName val="Đơn giá theo m2"/>
      <sheetName val="본부장"/>
      <sheetName val=" 총 괄 표"/>
      <sheetName val="조정금액결과표_(차수별)"/>
      <sheetName val="토공_total1"/>
      <sheetName val="ENE-CAL_11"/>
      <sheetName val="견적대비(1차)_(2)1"/>
      <sheetName val="대분류_ITEM별_분석(3월)1"/>
      <sheetName val="5_학교신설예산_Ⴘ_x005f_x0000_퀀诋쌆蠅/_x005f_x0000_᠀"/>
      <sheetName val="[내역서(1)_xls]5____________x000_2"/>
      <sheetName val="[내역서(1)_xls]5__________x005f_x0000__2"/>
      <sheetName val="1_취수장1"/>
      <sheetName val="장비_(2)"/>
      <sheetName val="Total_All_By_Trades_highest_1s1"/>
      <sheetName val="M_o_S__Schedule1"/>
      <sheetName val="PROJ__DATA1"/>
      <sheetName val="_Beams_Sched_1"/>
      <sheetName val="5_동별횡주관경"/>
      <sheetName val="별첨2_발주예정"/>
      <sheetName val="3BL공동구_수량"/>
      <sheetName val="준검_내역서"/>
      <sheetName val="______"/>
      <sheetName val="토목내역_(2)"/>
      <sheetName val="내역-_ꍈ┊"/>
      <sheetName val="내역-_ʉꍈ&gt;"/>
      <sheetName val="Assumption"/>
      <sheetName val="HEAT_입력자료"/>
      <sheetName val="열수지"/>
      <sheetName val="공사기본내용"/>
      <sheetName val="[내역서(1).xls]단가_(2\_x005f_x0000_"/>
      <sheetName val="[내역서(1).xls]5_학교신설예산_쎸⬅/"/>
      <sheetName val="[내역서(1).xls][내역서(1)_xls]단가_(2\"/>
      <sheetName val="[내역서(1).xls][내역서(1)_xls]단가_(2\栀"/>
      <sheetName val="공정집계_국별"/>
      <sheetName val="_내역서(ͭͭ_x001c__x001c_가표"/>
      <sheetName val="5.학교신설예산 쎸⬅_瀀þ밀"/>
      <sheetName val="5.학교신설예산 Ⴘ퀀诋쌆蠅_᠀"/>
      <sheetName val="_내역서(1).xls_5.학교신설예산 쎸⬅_瀀þ밀"/>
      <sheetName val="_내역서(1).xls_5.학교신설예산 Ⴘ퀀诋쌆蠅_᠀"/>
      <sheetName val="_내역서(׃"/>
      <sheetName val="_내역서(ͭԀ"/>
      <sheetName val="수뢹_"/>
      <sheetName val="Sheet㙸˯㦀ȼ_"/>
      <sheetName val="ateCodes_TimeCodes_Overri_x0005_飀Ⱔ"/>
      <sheetName val="ateCodes_TimeCodes_Overri"/>
      <sheetName val="제비용"/>
      <sheetName val="①매출"/>
      <sheetName val="0226"/>
      <sheetName val="_내역서(1)_xls_5_학교신설예산_쎸⬅_瀀þ밀"/>
      <sheetName val="ateCodes_TimeCodes_Overrid_x0005_钀"/>
      <sheetName val="_내역서(ͭͭ가"/>
      <sheetName val="_내역서(ͭͭ_x001c__x02"/>
      <sheetName val="_내역서(ͭͭ_x001c__x03"/>
      <sheetName val="_내역서(ͭͭ_x001c__x04"/>
      <sheetName val="_내역서(ͭͭ_x001c__x05"/>
      <sheetName val="_내역서(ͭͭ_x001c__x06"/>
      <sheetName val="_내역서(ͭͭ_x001c__x07"/>
      <sheetName val="_내역서(ͭͭ_x001c__x08"/>
      <sheetName val="_내역서(ͭͭ_x001c__x09"/>
      <sheetName val="_내역서(ͭͭ_x001c__x010"/>
      <sheetName val="_내역서(ͭͭ_x001c__x011"/>
      <sheetName val="_내역서(ͭͭ_x001c__x012"/>
      <sheetName val="_내역서(ͭͭ_x001c__x013"/>
      <sheetName val="_내역서(ͭͭ_x001c__x014"/>
      <sheetName val="_내역서(1).xls_5_학교신설예산_쎸⬅_瀀þ밀"/>
      <sheetName val="_내역서(1).xls_5_학교신설예산_Ⴘ퀀诋쌆蠅_᠀"/>
      <sheetName val="_내역서(1).xls__내역서(1).xls_5_____2"/>
      <sheetName val="_내역서(1).xls__내역서(1).xls_5_____3"/>
      <sheetName val="_내역서(1).xls_단가_(2_"/>
      <sheetName val="_내역서(1).xls_단가_(2_栀"/>
      <sheetName val="_내역서(1).xls__내역서(1).xls_5_____4"/>
      <sheetName val="ateCodes_TimeCodes_OverrideSho"/>
      <sheetName val="ateCodes_TimeCodes_OverrideSho适"/>
      <sheetName val="ateCodes_TimeCodes_OverrideSho렀"/>
      <sheetName val="ateCodes_TimeCodes_OverrideSho"/>
      <sheetName val="ateCodes_TimeCodes_OverrideSho退"/>
      <sheetName val="ateCodes_TimeCodes_OverrideSho᠀"/>
      <sheetName val="ateCodes_TimeCodes_OverrideSho怀"/>
      <sheetName val="ateCodes_TimeCodes_OverrideSho逃"/>
      <sheetName val="ateCodes_TimeCodes_Overrid"/>
      <sheetName val="_내역서(1)_xls_5_학교신설예산_Ⴘ퀀诋쌆蠅_᠀"/>
      <sheetName val="ateCodes_TimeCodes_Overrid钀"/>
      <sheetName val="_내역서(1)_xls_5_학교신설예산_Ⴘ"/>
      <sheetName val="총괄(데䀀_䰗"/>
      <sheetName val="_내역서(1).xls__내역서(1).xls_5____10"/>
      <sheetName val="_내역서(1).xls__내역서(1).xls_5____11"/>
      <sheetName val="_내역서(1).xls__내역서(1).xls_5____12"/>
      <sheetName val="_내역서(1).xls__내역서(1).xls_5____13"/>
      <sheetName val="_내역서(1).xls__내역서(1).xls_단가_(2_"/>
      <sheetName val="_내역서(1).xls__내역서(1).xls_단가_(2_栀"/>
      <sheetName val="_내역서(1).xls__내역서(1).xls_5____14"/>
      <sheetName val="_내역서(1).xls__내역서(1).xls_5_____5"/>
      <sheetName val="_내역서(1).xls__내역서(1).xls_5_____6"/>
      <sheetName val="_내역서(1).xls__내역서(1).xls_5_____7"/>
      <sheetName val="_내역서(1).xls__내역서(1).xls_5_____8"/>
      <sheetName val="_내역서(1).xls__내역서(1).xls_______2"/>
      <sheetName val="_내역서(1).xls__내역서(1).xls_______3"/>
      <sheetName val="_내역서(1).xls__내역서(1).xls_5_____9"/>
      <sheetName val="_내역서(1).xls__내역서(1)_xls_5_____2"/>
      <sheetName val="ateCodes_TimeCodes_OverrideSho_x0002_"/>
      <sheetName val="5.직耳䀪_"/>
      <sheetName val="ateCodes_TimeCod_xd978_ꀋᙰ0頀{堀簊夞ĸ"/>
      <sheetName val="ateCodes_TimeCod_xd80b_齒ꀈᙰ0_xd800_Y堀䠊夙ĸ"/>
      <sheetName val="_내역서(1)_xls_5_학교신설예산_쎸⬅_瀀þ밀1"/>
      <sheetName val="_내역서(1)_xls__내역서(1)_xls_5_____2"/>
      <sheetName val="_내역서(1)_xls_단가_(2_"/>
      <sheetName val="_내역서(1)_xls_단가_(2_栀"/>
      <sheetName val="_내역서(1)_xls__내역서(1)_xls_5_____3"/>
      <sheetName val="_내역서(1)_xls__내역서(1)_xls_5_____4"/>
      <sheetName val="_내역서(ͭͭ_x02"/>
      <sheetName val="_내역서(ͭͭ_x03"/>
      <sheetName val="_내역서(ͭͭ_x04"/>
      <sheetName val="_내역서(ͭͭ_x05"/>
      <sheetName val="_내역서(ͭͭ_x06"/>
      <sheetName val="_내역서(ͭͭ_x07"/>
      <sheetName val="_내역서(ͭͭ_x08"/>
      <sheetName val="_내역서(ͭͭ_x09"/>
      <sheetName val="_내역서(ͭͭ_x010"/>
      <sheetName val="_내역서(ͭͭ_x011"/>
      <sheetName val="_내역서(ͭͭ_x012"/>
      <sheetName val="_내역서(ͭͭ_x013"/>
      <sheetName val="_내역서(ͭͭ_x014"/>
      <sheetName val="5.학교신설예산 Ⴘ_x005f_x0000_퀀诋쌆蠅__x005f_x0000_᠀"/>
      <sheetName val="_내역서(1).xls_5____________x000_2"/>
      <sheetName val="_내역서(ͭ_ͭ__x005f_x001c__x0"/>
      <sheetName val="단가_(2__x005f_x0000_"/>
      <sheetName val="_내역서(1).xls_5__________x005f_x0000__2"/>
      <sheetName val="_내역서(ͭ_x005f_x0000__x005f_x0000_Ԁ"/>
      <sheetName val="5_학교신설예산_쎸⬅_1"/>
      <sheetName val="_내역서(1)_xls_5_학교신설예산_쎸⬅_1"/>
      <sheetName val="단가_및_재료_"/>
      <sheetName val="ateCodes?TimeCod�齒ꀈᙰ0_x0000_�Y_x0000__x0000_堀䠊夙ĸ"/>
      <sheetName val="일위대가(당초)"/>
      <sheetName val="세골재  T2 변경 현황"/>
      <sheetName val="조건표"/>
      <sheetName val="賃料等一覧"/>
      <sheetName val="부대공자재집계표"/>
      <sheetName val="산출근ρ_x0000_퀀嫿"/>
      <sheetName val="수_x0000_"/>
      <sheetName val="수_x0000__x0000_"/>
      <sheetName val="필지별묘목간+"/>
      <sheetName val="b_balju_N_x0000__x0000_"/>
      <sheetName val="unitpri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sheetData sheetId="359"/>
      <sheetData sheetId="360"/>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sheetData sheetId="541" refreshError="1"/>
      <sheetData sheetId="542"/>
      <sheetData sheetId="543" refreshError="1"/>
      <sheetData sheetId="544" refreshError="1"/>
      <sheetData sheetId="545"/>
      <sheetData sheetId="546" refreshError="1"/>
      <sheetData sheetId="547" refreshError="1"/>
      <sheetData sheetId="548"/>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sheetData sheetId="588" refreshError="1"/>
      <sheetData sheetId="589"/>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sheetData sheetId="614"/>
      <sheetData sheetId="615"/>
      <sheetData sheetId="616" refreshError="1"/>
      <sheetData sheetId="617" refreshError="1"/>
      <sheetData sheetId="618" refreshError="1"/>
      <sheetData sheetId="619"/>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sheetData sheetId="646"/>
      <sheetData sheetId="647"/>
      <sheetData sheetId="648" refreshError="1"/>
      <sheetData sheetId="649" refreshError="1"/>
      <sheetData sheetId="650"/>
      <sheetData sheetId="651" refreshError="1"/>
      <sheetData sheetId="652" refreshError="1"/>
      <sheetData sheetId="653" refreshError="1"/>
      <sheetData sheetId="654" refreshError="1"/>
      <sheetData sheetId="655"/>
      <sheetData sheetId="656"/>
      <sheetData sheetId="657"/>
      <sheetData sheetId="658"/>
      <sheetData sheetId="659"/>
      <sheetData sheetId="660"/>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sheetData sheetId="1299"/>
      <sheetData sheetId="1300"/>
      <sheetData sheetId="1301"/>
      <sheetData sheetId="1302"/>
      <sheetData sheetId="1303"/>
      <sheetData sheetId="1304"/>
      <sheetData sheetId="1305"/>
      <sheetData sheetId="1306"/>
      <sheetData sheetId="1307"/>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sheetData sheetId="1414"/>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sheetData sheetId="2208">
        <row r="21">
          <cell r="A21">
            <v>0</v>
          </cell>
        </row>
      </sheetData>
      <sheetData sheetId="2209"/>
      <sheetData sheetId="2210"/>
      <sheetData sheetId="2211"/>
      <sheetData sheetId="2212"/>
      <sheetData sheetId="2213"/>
      <sheetData sheetId="2214"/>
      <sheetData sheetId="2215"/>
      <sheetData sheetId="2216"/>
      <sheetData sheetId="2217"/>
      <sheetData sheetId="2218">
        <row r="21">
          <cell r="A21">
            <v>0</v>
          </cell>
        </row>
      </sheetData>
      <sheetData sheetId="2219">
        <row r="21">
          <cell r="A21">
            <v>0</v>
          </cell>
        </row>
      </sheetData>
      <sheetData sheetId="2220">
        <row r="21">
          <cell r="A21">
            <v>0</v>
          </cell>
        </row>
      </sheetData>
      <sheetData sheetId="2221">
        <row r="21">
          <cell r="A21">
            <v>0</v>
          </cell>
        </row>
      </sheetData>
      <sheetData sheetId="2222">
        <row r="21">
          <cell r="A21">
            <v>0</v>
          </cell>
        </row>
      </sheetData>
      <sheetData sheetId="2223" refreshError="1"/>
      <sheetData sheetId="2224" refreshError="1"/>
      <sheetData sheetId="2225">
        <row r="21">
          <cell r="A21">
            <v>0</v>
          </cell>
        </row>
      </sheetData>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sheetData sheetId="2428" refreshError="1"/>
      <sheetData sheetId="2429" refreshError="1"/>
      <sheetData sheetId="2430" refreshError="1"/>
      <sheetData sheetId="2431" refreshError="1"/>
      <sheetData sheetId="2432" refreshError="1"/>
      <sheetData sheetId="2433" refreshError="1"/>
      <sheetData sheetId="2434">
        <row r="21">
          <cell r="A21">
            <v>0</v>
          </cell>
        </row>
      </sheetData>
      <sheetData sheetId="2435">
        <row r="21">
          <cell r="A21">
            <v>0</v>
          </cell>
        </row>
      </sheetData>
      <sheetData sheetId="2436">
        <row r="21">
          <cell r="A21">
            <v>0</v>
          </cell>
        </row>
      </sheetData>
      <sheetData sheetId="2437">
        <row r="21">
          <cell r="A21">
            <v>0</v>
          </cell>
        </row>
      </sheetData>
      <sheetData sheetId="2438">
        <row r="21">
          <cell r="A21">
            <v>0</v>
          </cell>
        </row>
      </sheetData>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ow r="21">
          <cell r="A21">
            <v>0</v>
          </cell>
        </row>
      </sheetData>
      <sheetData sheetId="2486">
        <row r="21">
          <cell r="A21">
            <v>0</v>
          </cell>
        </row>
      </sheetData>
      <sheetData sheetId="2487">
        <row r="21">
          <cell r="A21">
            <v>0</v>
          </cell>
        </row>
      </sheetData>
      <sheetData sheetId="2488">
        <row r="21">
          <cell r="A21">
            <v>0</v>
          </cell>
        </row>
      </sheetData>
      <sheetData sheetId="2489">
        <row r="21">
          <cell r="A21">
            <v>0</v>
          </cell>
        </row>
      </sheetData>
      <sheetData sheetId="2490">
        <row r="21">
          <cell r="A21">
            <v>0</v>
          </cell>
        </row>
      </sheetData>
      <sheetData sheetId="2491">
        <row r="21">
          <cell r="A21">
            <v>0</v>
          </cell>
        </row>
      </sheetData>
      <sheetData sheetId="2492">
        <row r="21">
          <cell r="A21">
            <v>0</v>
          </cell>
        </row>
      </sheetData>
      <sheetData sheetId="2493">
        <row r="21">
          <cell r="A21">
            <v>0</v>
          </cell>
        </row>
      </sheetData>
      <sheetData sheetId="2494">
        <row r="21">
          <cell r="A21">
            <v>0</v>
          </cell>
        </row>
      </sheetData>
      <sheetData sheetId="2495">
        <row r="21">
          <cell r="A21">
            <v>0</v>
          </cell>
        </row>
      </sheetData>
      <sheetData sheetId="2496">
        <row r="21">
          <cell r="A21">
            <v>0</v>
          </cell>
        </row>
      </sheetData>
      <sheetData sheetId="2497">
        <row r="21">
          <cell r="A21">
            <v>0</v>
          </cell>
        </row>
      </sheetData>
      <sheetData sheetId="2498">
        <row r="21">
          <cell r="A21">
            <v>0</v>
          </cell>
        </row>
      </sheetData>
      <sheetData sheetId="2499">
        <row r="21">
          <cell r="A21">
            <v>0</v>
          </cell>
        </row>
      </sheetData>
      <sheetData sheetId="2500">
        <row r="21">
          <cell r="A21">
            <v>0</v>
          </cell>
        </row>
      </sheetData>
      <sheetData sheetId="2501">
        <row r="21">
          <cell r="A21">
            <v>0</v>
          </cell>
        </row>
      </sheetData>
      <sheetData sheetId="2502">
        <row r="21">
          <cell r="A21">
            <v>0</v>
          </cell>
        </row>
      </sheetData>
      <sheetData sheetId="2503">
        <row r="21">
          <cell r="A21">
            <v>0</v>
          </cell>
        </row>
      </sheetData>
      <sheetData sheetId="2504">
        <row r="21">
          <cell r="A21">
            <v>0</v>
          </cell>
        </row>
      </sheetData>
      <sheetData sheetId="2505">
        <row r="21">
          <cell r="A21">
            <v>0</v>
          </cell>
        </row>
      </sheetData>
      <sheetData sheetId="2506">
        <row r="21">
          <cell r="A21">
            <v>0</v>
          </cell>
        </row>
      </sheetData>
      <sheetData sheetId="2507">
        <row r="21">
          <cell r="A21">
            <v>0</v>
          </cell>
        </row>
      </sheetData>
      <sheetData sheetId="2508">
        <row r="21">
          <cell r="A21">
            <v>0</v>
          </cell>
        </row>
      </sheetData>
      <sheetData sheetId="2509">
        <row r="21">
          <cell r="A21">
            <v>0</v>
          </cell>
        </row>
      </sheetData>
      <sheetData sheetId="2510">
        <row r="21">
          <cell r="A21">
            <v>0</v>
          </cell>
        </row>
      </sheetData>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sheetData sheetId="2535" refreshError="1"/>
      <sheetData sheetId="2536" refreshError="1"/>
      <sheetData sheetId="2537" refreshError="1"/>
      <sheetData sheetId="2538" refreshError="1"/>
      <sheetData sheetId="2539" refreshError="1"/>
      <sheetData sheetId="2540" refreshError="1"/>
      <sheetData sheetId="2541" refreshError="1"/>
      <sheetData sheetId="2542">
        <row r="21">
          <cell r="A21">
            <v>0</v>
          </cell>
        </row>
      </sheetData>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ow r="21">
          <cell r="C21">
            <v>22.680000000000003</v>
          </cell>
        </row>
      </sheetData>
      <sheetData sheetId="2559" refreshError="1"/>
      <sheetData sheetId="2560" refreshError="1"/>
      <sheetData sheetId="2561" refreshError="1"/>
      <sheetData sheetId="2562" refreshError="1"/>
      <sheetData sheetId="2563"/>
      <sheetData sheetId="2564"/>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ow r="21">
          <cell r="A21">
            <v>0</v>
          </cell>
        </row>
      </sheetData>
      <sheetData sheetId="2580"/>
      <sheetData sheetId="258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sheetData sheetId="2639"/>
      <sheetData sheetId="2640" refreshError="1"/>
      <sheetData sheetId="2641" refreshError="1"/>
      <sheetData sheetId="2642" refreshError="1"/>
      <sheetData sheetId="2643" refreshError="1"/>
      <sheetData sheetId="2644">
        <row r="21">
          <cell r="A21">
            <v>0</v>
          </cell>
        </row>
      </sheetData>
      <sheetData sheetId="2645" refreshError="1"/>
      <sheetData sheetId="2646" refreshError="1"/>
      <sheetData sheetId="2647" refreshError="1"/>
      <sheetData sheetId="2648" refreshError="1"/>
      <sheetData sheetId="2649" refreshError="1"/>
      <sheetData sheetId="2650" refreshError="1"/>
      <sheetData sheetId="2651">
        <row r="21">
          <cell r="A21">
            <v>0</v>
          </cell>
        </row>
      </sheetData>
      <sheetData sheetId="2652" refreshError="1"/>
      <sheetData sheetId="2653" refreshError="1"/>
      <sheetData sheetId="2654" refreshError="1"/>
      <sheetData sheetId="2655">
        <row r="21">
          <cell r="A21">
            <v>0</v>
          </cell>
        </row>
      </sheetData>
      <sheetData sheetId="2656" refreshError="1"/>
      <sheetData sheetId="2657" refreshError="1"/>
      <sheetData sheetId="2658">
        <row r="21">
          <cell r="C21">
            <v>22.680000000000003</v>
          </cell>
        </row>
      </sheetData>
      <sheetData sheetId="2659">
        <row r="21">
          <cell r="A21">
            <v>0</v>
          </cell>
        </row>
      </sheetData>
      <sheetData sheetId="2660">
        <row r="21">
          <cell r="A21">
            <v>0</v>
          </cell>
        </row>
      </sheetData>
      <sheetData sheetId="2661">
        <row r="21">
          <cell r="A21">
            <v>0</v>
          </cell>
        </row>
      </sheetData>
      <sheetData sheetId="2662">
        <row r="21">
          <cell r="C21">
            <v>22.680000000000003</v>
          </cell>
        </row>
      </sheetData>
      <sheetData sheetId="2663">
        <row r="21">
          <cell r="A21">
            <v>0</v>
          </cell>
        </row>
      </sheetData>
      <sheetData sheetId="2664">
        <row r="21">
          <cell r="A21">
            <v>0</v>
          </cell>
        </row>
      </sheetData>
      <sheetData sheetId="2665">
        <row r="21">
          <cell r="A21">
            <v>0</v>
          </cell>
        </row>
      </sheetData>
      <sheetData sheetId="2666">
        <row r="21">
          <cell r="A21">
            <v>0</v>
          </cell>
        </row>
      </sheetData>
      <sheetData sheetId="2667">
        <row r="21">
          <cell r="C21">
            <v>22.680000000000003</v>
          </cell>
        </row>
      </sheetData>
      <sheetData sheetId="2668">
        <row r="21">
          <cell r="A21">
            <v>0</v>
          </cell>
        </row>
      </sheetData>
      <sheetData sheetId="2669">
        <row r="21">
          <cell r="A21">
            <v>0</v>
          </cell>
        </row>
      </sheetData>
      <sheetData sheetId="2670">
        <row r="21">
          <cell r="A21">
            <v>0</v>
          </cell>
        </row>
      </sheetData>
      <sheetData sheetId="2671">
        <row r="21">
          <cell r="A21">
            <v>0</v>
          </cell>
        </row>
      </sheetData>
      <sheetData sheetId="2672">
        <row r="21">
          <cell r="A21">
            <v>0</v>
          </cell>
        </row>
      </sheetData>
      <sheetData sheetId="2673">
        <row r="21">
          <cell r="A21">
            <v>0</v>
          </cell>
        </row>
      </sheetData>
      <sheetData sheetId="2674">
        <row r="21">
          <cell r="A21">
            <v>0</v>
          </cell>
        </row>
      </sheetData>
      <sheetData sheetId="2675">
        <row r="21">
          <cell r="A21">
            <v>0</v>
          </cell>
        </row>
      </sheetData>
      <sheetData sheetId="2676">
        <row r="21">
          <cell r="A21">
            <v>0</v>
          </cell>
        </row>
      </sheetData>
      <sheetData sheetId="2677">
        <row r="21">
          <cell r="A21">
            <v>0</v>
          </cell>
        </row>
      </sheetData>
      <sheetData sheetId="2678">
        <row r="21">
          <cell r="A21">
            <v>0</v>
          </cell>
        </row>
      </sheetData>
      <sheetData sheetId="2679">
        <row r="21">
          <cell r="A21">
            <v>0</v>
          </cell>
        </row>
      </sheetData>
      <sheetData sheetId="2680">
        <row r="21">
          <cell r="A21">
            <v>0</v>
          </cell>
        </row>
      </sheetData>
      <sheetData sheetId="2681">
        <row r="21">
          <cell r="A21">
            <v>0</v>
          </cell>
        </row>
      </sheetData>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sheetData sheetId="2801"/>
      <sheetData sheetId="2802"/>
      <sheetData sheetId="2803"/>
      <sheetData sheetId="2804"/>
      <sheetData sheetId="2805"/>
      <sheetData sheetId="2806">
        <row r="21">
          <cell r="C21">
            <v>22.680000000000003</v>
          </cell>
        </row>
      </sheetData>
      <sheetData sheetId="2807"/>
      <sheetData sheetId="2808"/>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ow r="21">
          <cell r="C21">
            <v>22.680000000000003</v>
          </cell>
        </row>
      </sheetData>
      <sheetData sheetId="2821" refreshError="1"/>
      <sheetData sheetId="2822">
        <row r="21">
          <cell r="C21">
            <v>22.680000000000003</v>
          </cell>
        </row>
      </sheetData>
      <sheetData sheetId="2823" refreshError="1"/>
      <sheetData sheetId="2824" refreshError="1"/>
      <sheetData sheetId="2825" refreshError="1"/>
      <sheetData sheetId="2826" refreshError="1"/>
      <sheetData sheetId="2827" refreshError="1"/>
      <sheetData sheetId="2828" refreshError="1"/>
      <sheetData sheetId="2829"/>
      <sheetData sheetId="2830"/>
      <sheetData sheetId="2831">
        <row r="21">
          <cell r="C21">
            <v>22.680000000000003</v>
          </cell>
        </row>
      </sheetData>
      <sheetData sheetId="2832">
        <row r="21">
          <cell r="C21">
            <v>22.680000000000003</v>
          </cell>
        </row>
      </sheetData>
      <sheetData sheetId="2833">
        <row r="21">
          <cell r="A21">
            <v>0</v>
          </cell>
        </row>
      </sheetData>
      <sheetData sheetId="2834"/>
      <sheetData sheetId="2835"/>
      <sheetData sheetId="2836">
        <row r="21">
          <cell r="C21">
            <v>22.680000000000003</v>
          </cell>
        </row>
      </sheetData>
      <sheetData sheetId="2837"/>
      <sheetData sheetId="2838"/>
      <sheetData sheetId="2839"/>
      <sheetData sheetId="2840"/>
      <sheetData sheetId="2841">
        <row r="21">
          <cell r="C21">
            <v>22.680000000000003</v>
          </cell>
        </row>
      </sheetData>
      <sheetData sheetId="2842"/>
      <sheetData sheetId="2843">
        <row r="21">
          <cell r="C21">
            <v>22.680000000000003</v>
          </cell>
        </row>
      </sheetData>
      <sheetData sheetId="2844"/>
      <sheetData sheetId="2845"/>
      <sheetData sheetId="2846"/>
      <sheetData sheetId="2847">
        <row r="21">
          <cell r="C21">
            <v>22.680000000000003</v>
          </cell>
        </row>
      </sheetData>
      <sheetData sheetId="2848"/>
      <sheetData sheetId="2849">
        <row r="21">
          <cell r="A21">
            <v>0</v>
          </cell>
        </row>
      </sheetData>
      <sheetData sheetId="2850">
        <row r="21">
          <cell r="C21">
            <v>22.680000000000003</v>
          </cell>
        </row>
      </sheetData>
      <sheetData sheetId="2851"/>
      <sheetData sheetId="2852"/>
      <sheetData sheetId="2853"/>
      <sheetData sheetId="2854"/>
      <sheetData sheetId="2855">
        <row r="21">
          <cell r="A21">
            <v>0</v>
          </cell>
        </row>
      </sheetData>
      <sheetData sheetId="2856"/>
      <sheetData sheetId="2857">
        <row r="21">
          <cell r="A21">
            <v>0</v>
          </cell>
        </row>
      </sheetData>
      <sheetData sheetId="2858"/>
      <sheetData sheetId="2859"/>
      <sheetData sheetId="2860">
        <row r="21">
          <cell r="C21">
            <v>22.680000000000003</v>
          </cell>
        </row>
      </sheetData>
      <sheetData sheetId="2861"/>
      <sheetData sheetId="2862"/>
      <sheetData sheetId="2863"/>
      <sheetData sheetId="2864"/>
      <sheetData sheetId="2865"/>
      <sheetData sheetId="2866">
        <row r="21">
          <cell r="C21">
            <v>22.680000000000003</v>
          </cell>
        </row>
      </sheetData>
      <sheetData sheetId="2867">
        <row r="21">
          <cell r="A21">
            <v>0</v>
          </cell>
        </row>
      </sheetData>
      <sheetData sheetId="2868"/>
      <sheetData sheetId="2869"/>
      <sheetData sheetId="2870">
        <row r="21">
          <cell r="C21">
            <v>22.680000000000003</v>
          </cell>
        </row>
      </sheetData>
      <sheetData sheetId="2871">
        <row r="21">
          <cell r="A21">
            <v>0</v>
          </cell>
        </row>
      </sheetData>
      <sheetData sheetId="2872"/>
      <sheetData sheetId="2873">
        <row r="21">
          <cell r="C21">
            <v>22.680000000000003</v>
          </cell>
        </row>
      </sheetData>
      <sheetData sheetId="2874"/>
      <sheetData sheetId="2875">
        <row r="21">
          <cell r="C21">
            <v>22.680000000000003</v>
          </cell>
        </row>
      </sheetData>
      <sheetData sheetId="2876"/>
      <sheetData sheetId="2877">
        <row r="21">
          <cell r="A21">
            <v>0</v>
          </cell>
        </row>
      </sheetData>
      <sheetData sheetId="2878"/>
      <sheetData sheetId="2879"/>
      <sheetData sheetId="2880"/>
      <sheetData sheetId="2881">
        <row r="21">
          <cell r="A21">
            <v>0</v>
          </cell>
        </row>
      </sheetData>
      <sheetData sheetId="2882"/>
      <sheetData sheetId="2883"/>
      <sheetData sheetId="2884"/>
      <sheetData sheetId="2885"/>
      <sheetData sheetId="2886"/>
      <sheetData sheetId="2887"/>
      <sheetData sheetId="2888"/>
      <sheetData sheetId="2889"/>
      <sheetData sheetId="2890">
        <row r="21">
          <cell r="A21">
            <v>0</v>
          </cell>
        </row>
      </sheetData>
      <sheetData sheetId="2891"/>
      <sheetData sheetId="2892"/>
      <sheetData sheetId="2893">
        <row r="21">
          <cell r="C21">
            <v>22.680000000000003</v>
          </cell>
        </row>
      </sheetData>
      <sheetData sheetId="2894">
        <row r="21">
          <cell r="C21">
            <v>22.680000000000003</v>
          </cell>
        </row>
      </sheetData>
      <sheetData sheetId="2895">
        <row r="21">
          <cell r="C21">
            <v>22.680000000000003</v>
          </cell>
        </row>
      </sheetData>
      <sheetData sheetId="2896">
        <row r="21">
          <cell r="C21">
            <v>22.680000000000003</v>
          </cell>
        </row>
      </sheetData>
      <sheetData sheetId="2897">
        <row r="21">
          <cell r="C21">
            <v>22.680000000000003</v>
          </cell>
        </row>
      </sheetData>
      <sheetData sheetId="2898">
        <row r="21">
          <cell r="C21">
            <v>22.680000000000003</v>
          </cell>
        </row>
      </sheetData>
      <sheetData sheetId="2899">
        <row r="21">
          <cell r="C21">
            <v>22.680000000000003</v>
          </cell>
        </row>
      </sheetData>
      <sheetData sheetId="2900">
        <row r="21">
          <cell r="C21">
            <v>22.680000000000003</v>
          </cell>
        </row>
      </sheetData>
      <sheetData sheetId="2901">
        <row r="21">
          <cell r="C21">
            <v>22.680000000000003</v>
          </cell>
        </row>
      </sheetData>
      <sheetData sheetId="2902">
        <row r="21">
          <cell r="A21">
            <v>0</v>
          </cell>
        </row>
      </sheetData>
      <sheetData sheetId="2903"/>
      <sheetData sheetId="2904"/>
      <sheetData sheetId="2905">
        <row r="21">
          <cell r="C21">
            <v>22.680000000000003</v>
          </cell>
        </row>
      </sheetData>
      <sheetData sheetId="2906">
        <row r="21">
          <cell r="A21">
            <v>0</v>
          </cell>
        </row>
      </sheetData>
      <sheetData sheetId="2907"/>
      <sheetData sheetId="2908">
        <row r="21">
          <cell r="A21">
            <v>0</v>
          </cell>
        </row>
      </sheetData>
      <sheetData sheetId="2909">
        <row r="21">
          <cell r="C21">
            <v>22.680000000000003</v>
          </cell>
        </row>
      </sheetData>
      <sheetData sheetId="2910">
        <row r="21">
          <cell r="C21">
            <v>22.680000000000003</v>
          </cell>
        </row>
      </sheetData>
      <sheetData sheetId="2911">
        <row r="21">
          <cell r="C21">
            <v>22.680000000000003</v>
          </cell>
        </row>
      </sheetData>
      <sheetData sheetId="2912">
        <row r="21">
          <cell r="C21">
            <v>22.680000000000003</v>
          </cell>
        </row>
      </sheetData>
      <sheetData sheetId="2913">
        <row r="21">
          <cell r="C21">
            <v>22.680000000000003</v>
          </cell>
        </row>
      </sheetData>
      <sheetData sheetId="2914">
        <row r="21">
          <cell r="C21">
            <v>22.680000000000003</v>
          </cell>
        </row>
      </sheetData>
      <sheetData sheetId="2915">
        <row r="21">
          <cell r="C21">
            <v>22.680000000000003</v>
          </cell>
        </row>
      </sheetData>
      <sheetData sheetId="2916">
        <row r="21">
          <cell r="C21">
            <v>22.680000000000003</v>
          </cell>
        </row>
      </sheetData>
      <sheetData sheetId="2917">
        <row r="21">
          <cell r="C21">
            <v>22.680000000000003</v>
          </cell>
        </row>
      </sheetData>
      <sheetData sheetId="2918">
        <row r="21">
          <cell r="C21">
            <v>22.680000000000003</v>
          </cell>
        </row>
      </sheetData>
      <sheetData sheetId="2919">
        <row r="21">
          <cell r="C21">
            <v>22.680000000000003</v>
          </cell>
        </row>
      </sheetData>
      <sheetData sheetId="2920">
        <row r="21">
          <cell r="C21">
            <v>22.680000000000003</v>
          </cell>
        </row>
      </sheetData>
      <sheetData sheetId="2921">
        <row r="21">
          <cell r="A21">
            <v>0</v>
          </cell>
        </row>
      </sheetData>
      <sheetData sheetId="2922">
        <row r="21">
          <cell r="C21">
            <v>22.680000000000003</v>
          </cell>
        </row>
      </sheetData>
      <sheetData sheetId="2923">
        <row r="21">
          <cell r="A21">
            <v>0</v>
          </cell>
        </row>
      </sheetData>
      <sheetData sheetId="2924">
        <row r="21">
          <cell r="C21">
            <v>22.680000000000003</v>
          </cell>
        </row>
      </sheetData>
      <sheetData sheetId="2925">
        <row r="21">
          <cell r="C21">
            <v>22.680000000000003</v>
          </cell>
        </row>
      </sheetData>
      <sheetData sheetId="2926">
        <row r="21">
          <cell r="C21">
            <v>22.680000000000003</v>
          </cell>
        </row>
      </sheetData>
      <sheetData sheetId="2927">
        <row r="21">
          <cell r="A21">
            <v>0</v>
          </cell>
        </row>
      </sheetData>
      <sheetData sheetId="2928">
        <row r="21">
          <cell r="C21">
            <v>22.680000000000003</v>
          </cell>
        </row>
      </sheetData>
      <sheetData sheetId="2929">
        <row r="21">
          <cell r="A21">
            <v>0</v>
          </cell>
        </row>
      </sheetData>
      <sheetData sheetId="2930">
        <row r="21">
          <cell r="C21">
            <v>22.680000000000003</v>
          </cell>
        </row>
      </sheetData>
      <sheetData sheetId="2931">
        <row r="21">
          <cell r="C21">
            <v>22.680000000000003</v>
          </cell>
        </row>
      </sheetData>
      <sheetData sheetId="2932">
        <row r="21">
          <cell r="A21">
            <v>0</v>
          </cell>
        </row>
      </sheetData>
      <sheetData sheetId="2933">
        <row r="21">
          <cell r="C21">
            <v>22.680000000000003</v>
          </cell>
        </row>
      </sheetData>
      <sheetData sheetId="2934">
        <row r="21">
          <cell r="A21">
            <v>0</v>
          </cell>
        </row>
      </sheetData>
      <sheetData sheetId="2935">
        <row r="21">
          <cell r="A21">
            <v>0</v>
          </cell>
        </row>
      </sheetData>
      <sheetData sheetId="2936">
        <row r="21">
          <cell r="C21">
            <v>22.680000000000003</v>
          </cell>
        </row>
      </sheetData>
      <sheetData sheetId="2937">
        <row r="21">
          <cell r="C21">
            <v>22.680000000000003</v>
          </cell>
        </row>
      </sheetData>
      <sheetData sheetId="2938">
        <row r="21">
          <cell r="A21">
            <v>0</v>
          </cell>
        </row>
      </sheetData>
      <sheetData sheetId="2939">
        <row r="21">
          <cell r="A21">
            <v>0</v>
          </cell>
        </row>
      </sheetData>
      <sheetData sheetId="2940">
        <row r="21">
          <cell r="C21">
            <v>22.680000000000003</v>
          </cell>
        </row>
      </sheetData>
      <sheetData sheetId="2941">
        <row r="21">
          <cell r="C21">
            <v>22.680000000000003</v>
          </cell>
        </row>
      </sheetData>
      <sheetData sheetId="2942">
        <row r="21">
          <cell r="C21">
            <v>22.680000000000003</v>
          </cell>
        </row>
      </sheetData>
      <sheetData sheetId="2943">
        <row r="21">
          <cell r="C21">
            <v>22.680000000000003</v>
          </cell>
        </row>
      </sheetData>
      <sheetData sheetId="2944">
        <row r="21">
          <cell r="A21">
            <v>0</v>
          </cell>
        </row>
      </sheetData>
      <sheetData sheetId="2945">
        <row r="21">
          <cell r="C21">
            <v>22.680000000000003</v>
          </cell>
        </row>
      </sheetData>
      <sheetData sheetId="2946">
        <row r="21">
          <cell r="A21">
            <v>0</v>
          </cell>
        </row>
      </sheetData>
      <sheetData sheetId="2947">
        <row r="21">
          <cell r="C21">
            <v>22.680000000000003</v>
          </cell>
        </row>
      </sheetData>
      <sheetData sheetId="2948">
        <row r="21">
          <cell r="C21">
            <v>22.680000000000003</v>
          </cell>
        </row>
      </sheetData>
      <sheetData sheetId="2949">
        <row r="21">
          <cell r="A21">
            <v>0</v>
          </cell>
        </row>
      </sheetData>
      <sheetData sheetId="2950">
        <row r="21">
          <cell r="C21">
            <v>22.680000000000003</v>
          </cell>
        </row>
      </sheetData>
      <sheetData sheetId="2951">
        <row r="21">
          <cell r="A21">
            <v>0</v>
          </cell>
        </row>
      </sheetData>
      <sheetData sheetId="2952">
        <row r="21">
          <cell r="C21">
            <v>22.680000000000003</v>
          </cell>
        </row>
      </sheetData>
      <sheetData sheetId="2953">
        <row r="21">
          <cell r="C21">
            <v>22.680000000000003</v>
          </cell>
        </row>
      </sheetData>
      <sheetData sheetId="2954">
        <row r="21">
          <cell r="A21">
            <v>0</v>
          </cell>
        </row>
      </sheetData>
      <sheetData sheetId="2955">
        <row r="21">
          <cell r="A21">
            <v>0</v>
          </cell>
        </row>
      </sheetData>
      <sheetData sheetId="2956">
        <row r="21">
          <cell r="A21">
            <v>0</v>
          </cell>
        </row>
      </sheetData>
      <sheetData sheetId="2957">
        <row r="21">
          <cell r="A21">
            <v>0</v>
          </cell>
        </row>
      </sheetData>
      <sheetData sheetId="2958">
        <row r="21">
          <cell r="A21">
            <v>0</v>
          </cell>
        </row>
      </sheetData>
      <sheetData sheetId="2959">
        <row r="21">
          <cell r="A21">
            <v>0</v>
          </cell>
        </row>
      </sheetData>
      <sheetData sheetId="2960">
        <row r="21">
          <cell r="A21">
            <v>0</v>
          </cell>
        </row>
      </sheetData>
      <sheetData sheetId="2961">
        <row r="21">
          <cell r="A21">
            <v>0</v>
          </cell>
        </row>
      </sheetData>
      <sheetData sheetId="2962">
        <row r="21">
          <cell r="A21">
            <v>0</v>
          </cell>
        </row>
      </sheetData>
      <sheetData sheetId="2963">
        <row r="21">
          <cell r="A21">
            <v>0</v>
          </cell>
        </row>
      </sheetData>
      <sheetData sheetId="2964">
        <row r="21">
          <cell r="C21">
            <v>22.680000000000003</v>
          </cell>
        </row>
      </sheetData>
      <sheetData sheetId="2965">
        <row r="21">
          <cell r="A21">
            <v>0</v>
          </cell>
        </row>
      </sheetData>
      <sheetData sheetId="2966">
        <row r="21">
          <cell r="A21">
            <v>0</v>
          </cell>
        </row>
      </sheetData>
      <sheetData sheetId="2967">
        <row r="21">
          <cell r="A21">
            <v>0</v>
          </cell>
        </row>
      </sheetData>
      <sheetData sheetId="2968">
        <row r="21">
          <cell r="C21">
            <v>22.680000000000003</v>
          </cell>
        </row>
      </sheetData>
      <sheetData sheetId="2969">
        <row r="21">
          <cell r="A21">
            <v>0</v>
          </cell>
        </row>
      </sheetData>
      <sheetData sheetId="2970">
        <row r="21">
          <cell r="A21">
            <v>0</v>
          </cell>
        </row>
      </sheetData>
      <sheetData sheetId="2971">
        <row r="21">
          <cell r="C21">
            <v>22.680000000000003</v>
          </cell>
        </row>
      </sheetData>
      <sheetData sheetId="2972">
        <row r="21">
          <cell r="C21">
            <v>22.680000000000003</v>
          </cell>
        </row>
      </sheetData>
      <sheetData sheetId="2973">
        <row r="21">
          <cell r="A21">
            <v>0</v>
          </cell>
        </row>
      </sheetData>
      <sheetData sheetId="2974">
        <row r="21">
          <cell r="A21">
            <v>0</v>
          </cell>
        </row>
      </sheetData>
      <sheetData sheetId="2975">
        <row r="21">
          <cell r="A21">
            <v>0</v>
          </cell>
        </row>
      </sheetData>
      <sheetData sheetId="2976">
        <row r="21">
          <cell r="A21">
            <v>0</v>
          </cell>
        </row>
      </sheetData>
      <sheetData sheetId="2977">
        <row r="21">
          <cell r="C21">
            <v>22.680000000000003</v>
          </cell>
        </row>
      </sheetData>
      <sheetData sheetId="2978">
        <row r="21">
          <cell r="A21">
            <v>0</v>
          </cell>
        </row>
      </sheetData>
      <sheetData sheetId="2979">
        <row r="21">
          <cell r="C21">
            <v>22.680000000000003</v>
          </cell>
        </row>
      </sheetData>
      <sheetData sheetId="2980">
        <row r="21">
          <cell r="A21">
            <v>0</v>
          </cell>
        </row>
      </sheetData>
      <sheetData sheetId="2981">
        <row r="21">
          <cell r="A21">
            <v>0</v>
          </cell>
        </row>
      </sheetData>
      <sheetData sheetId="2982">
        <row r="21">
          <cell r="A21">
            <v>0</v>
          </cell>
        </row>
      </sheetData>
      <sheetData sheetId="2983">
        <row r="21">
          <cell r="C21">
            <v>22.680000000000003</v>
          </cell>
        </row>
      </sheetData>
      <sheetData sheetId="2984">
        <row r="21">
          <cell r="A21">
            <v>0</v>
          </cell>
        </row>
      </sheetData>
      <sheetData sheetId="2985">
        <row r="21">
          <cell r="A21">
            <v>0</v>
          </cell>
        </row>
      </sheetData>
      <sheetData sheetId="2986">
        <row r="21">
          <cell r="A21">
            <v>0</v>
          </cell>
        </row>
      </sheetData>
      <sheetData sheetId="2987">
        <row r="21">
          <cell r="A21">
            <v>0</v>
          </cell>
        </row>
      </sheetData>
      <sheetData sheetId="2988">
        <row r="21">
          <cell r="A21">
            <v>0</v>
          </cell>
        </row>
      </sheetData>
      <sheetData sheetId="2989">
        <row r="21">
          <cell r="A21">
            <v>0</v>
          </cell>
        </row>
      </sheetData>
      <sheetData sheetId="2990">
        <row r="21">
          <cell r="A21">
            <v>0</v>
          </cell>
        </row>
      </sheetData>
      <sheetData sheetId="2991">
        <row r="21">
          <cell r="A21">
            <v>0</v>
          </cell>
        </row>
      </sheetData>
      <sheetData sheetId="2992">
        <row r="21">
          <cell r="A21">
            <v>0</v>
          </cell>
        </row>
      </sheetData>
      <sheetData sheetId="2993">
        <row r="21">
          <cell r="C21">
            <v>22.680000000000003</v>
          </cell>
        </row>
      </sheetData>
      <sheetData sheetId="2994">
        <row r="21">
          <cell r="C21">
            <v>22.680000000000003</v>
          </cell>
        </row>
      </sheetData>
      <sheetData sheetId="2995">
        <row r="21">
          <cell r="A21">
            <v>0</v>
          </cell>
        </row>
      </sheetData>
      <sheetData sheetId="2996">
        <row r="21">
          <cell r="A21">
            <v>0</v>
          </cell>
        </row>
      </sheetData>
      <sheetData sheetId="2997">
        <row r="21">
          <cell r="A21">
            <v>0</v>
          </cell>
        </row>
      </sheetData>
      <sheetData sheetId="2998">
        <row r="21">
          <cell r="A21">
            <v>0</v>
          </cell>
        </row>
      </sheetData>
      <sheetData sheetId="2999">
        <row r="21">
          <cell r="A21">
            <v>0</v>
          </cell>
        </row>
      </sheetData>
      <sheetData sheetId="3000">
        <row r="21">
          <cell r="A21">
            <v>0</v>
          </cell>
        </row>
      </sheetData>
      <sheetData sheetId="3001">
        <row r="21">
          <cell r="A21">
            <v>0</v>
          </cell>
        </row>
      </sheetData>
      <sheetData sheetId="3002">
        <row r="21">
          <cell r="A21">
            <v>0</v>
          </cell>
        </row>
      </sheetData>
      <sheetData sheetId="3003">
        <row r="21">
          <cell r="A21">
            <v>0</v>
          </cell>
        </row>
      </sheetData>
      <sheetData sheetId="3004">
        <row r="21">
          <cell r="A21">
            <v>0</v>
          </cell>
        </row>
      </sheetData>
      <sheetData sheetId="3005">
        <row r="21">
          <cell r="A21">
            <v>0</v>
          </cell>
        </row>
      </sheetData>
      <sheetData sheetId="3006">
        <row r="21">
          <cell r="A21">
            <v>0</v>
          </cell>
        </row>
      </sheetData>
      <sheetData sheetId="3007">
        <row r="21">
          <cell r="A21">
            <v>0</v>
          </cell>
        </row>
      </sheetData>
      <sheetData sheetId="3008">
        <row r="21">
          <cell r="A21">
            <v>0</v>
          </cell>
        </row>
      </sheetData>
      <sheetData sheetId="3009">
        <row r="21">
          <cell r="A21">
            <v>0</v>
          </cell>
        </row>
      </sheetData>
      <sheetData sheetId="3010">
        <row r="21">
          <cell r="A21">
            <v>0</v>
          </cell>
        </row>
      </sheetData>
      <sheetData sheetId="3011">
        <row r="21">
          <cell r="A21">
            <v>0</v>
          </cell>
        </row>
      </sheetData>
      <sheetData sheetId="3012">
        <row r="21">
          <cell r="A21">
            <v>0</v>
          </cell>
        </row>
      </sheetData>
      <sheetData sheetId="3013">
        <row r="21">
          <cell r="A21">
            <v>0</v>
          </cell>
        </row>
      </sheetData>
      <sheetData sheetId="3014">
        <row r="21">
          <cell r="A21">
            <v>0</v>
          </cell>
        </row>
      </sheetData>
      <sheetData sheetId="3015">
        <row r="21">
          <cell r="A21">
            <v>0</v>
          </cell>
        </row>
      </sheetData>
      <sheetData sheetId="3016">
        <row r="21">
          <cell r="A21">
            <v>0</v>
          </cell>
        </row>
      </sheetData>
      <sheetData sheetId="3017">
        <row r="21">
          <cell r="A21">
            <v>0</v>
          </cell>
        </row>
      </sheetData>
      <sheetData sheetId="3018">
        <row r="21">
          <cell r="A21">
            <v>0</v>
          </cell>
        </row>
      </sheetData>
      <sheetData sheetId="3019">
        <row r="21">
          <cell r="A21">
            <v>0</v>
          </cell>
        </row>
      </sheetData>
      <sheetData sheetId="3020">
        <row r="21">
          <cell r="A21">
            <v>0</v>
          </cell>
        </row>
      </sheetData>
      <sheetData sheetId="3021">
        <row r="21">
          <cell r="A21">
            <v>0</v>
          </cell>
        </row>
      </sheetData>
      <sheetData sheetId="3022">
        <row r="21">
          <cell r="A21">
            <v>0</v>
          </cell>
        </row>
      </sheetData>
      <sheetData sheetId="3023">
        <row r="21">
          <cell r="A21">
            <v>0</v>
          </cell>
        </row>
      </sheetData>
      <sheetData sheetId="3024">
        <row r="21">
          <cell r="A21">
            <v>0</v>
          </cell>
        </row>
      </sheetData>
      <sheetData sheetId="3025">
        <row r="21">
          <cell r="A21">
            <v>0</v>
          </cell>
        </row>
      </sheetData>
      <sheetData sheetId="3026">
        <row r="21">
          <cell r="A21">
            <v>0</v>
          </cell>
        </row>
      </sheetData>
      <sheetData sheetId="3027">
        <row r="21">
          <cell r="A21">
            <v>0</v>
          </cell>
        </row>
      </sheetData>
      <sheetData sheetId="3028">
        <row r="21">
          <cell r="A21">
            <v>0</v>
          </cell>
        </row>
      </sheetData>
      <sheetData sheetId="3029">
        <row r="21">
          <cell r="A21">
            <v>0</v>
          </cell>
        </row>
      </sheetData>
      <sheetData sheetId="3030">
        <row r="21">
          <cell r="A21">
            <v>0</v>
          </cell>
        </row>
      </sheetData>
      <sheetData sheetId="3031">
        <row r="21">
          <cell r="A21">
            <v>0</v>
          </cell>
        </row>
      </sheetData>
      <sheetData sheetId="3032">
        <row r="21">
          <cell r="A21">
            <v>0</v>
          </cell>
        </row>
      </sheetData>
      <sheetData sheetId="3033">
        <row r="21">
          <cell r="A21">
            <v>0</v>
          </cell>
        </row>
      </sheetData>
      <sheetData sheetId="3034">
        <row r="21">
          <cell r="A21">
            <v>0</v>
          </cell>
        </row>
      </sheetData>
      <sheetData sheetId="3035">
        <row r="21">
          <cell r="A21">
            <v>0</v>
          </cell>
        </row>
      </sheetData>
      <sheetData sheetId="3036">
        <row r="21">
          <cell r="A21">
            <v>0</v>
          </cell>
        </row>
      </sheetData>
      <sheetData sheetId="3037">
        <row r="21">
          <cell r="A21">
            <v>0</v>
          </cell>
        </row>
      </sheetData>
      <sheetData sheetId="3038">
        <row r="21">
          <cell r="A21">
            <v>0</v>
          </cell>
        </row>
      </sheetData>
      <sheetData sheetId="3039">
        <row r="21">
          <cell r="A21">
            <v>0</v>
          </cell>
        </row>
      </sheetData>
      <sheetData sheetId="3040">
        <row r="21">
          <cell r="A21">
            <v>0</v>
          </cell>
        </row>
      </sheetData>
      <sheetData sheetId="3041">
        <row r="21">
          <cell r="A21">
            <v>0</v>
          </cell>
        </row>
      </sheetData>
      <sheetData sheetId="3042">
        <row r="21">
          <cell r="A21">
            <v>0</v>
          </cell>
        </row>
      </sheetData>
      <sheetData sheetId="3043">
        <row r="21">
          <cell r="A21">
            <v>0</v>
          </cell>
        </row>
      </sheetData>
      <sheetData sheetId="3044">
        <row r="21">
          <cell r="A21">
            <v>0</v>
          </cell>
        </row>
      </sheetData>
      <sheetData sheetId="3045">
        <row r="21">
          <cell r="A21">
            <v>0</v>
          </cell>
        </row>
      </sheetData>
      <sheetData sheetId="3046">
        <row r="21">
          <cell r="A21">
            <v>0</v>
          </cell>
        </row>
      </sheetData>
      <sheetData sheetId="3047">
        <row r="21">
          <cell r="A21">
            <v>0</v>
          </cell>
        </row>
      </sheetData>
      <sheetData sheetId="3048">
        <row r="21">
          <cell r="A21">
            <v>0</v>
          </cell>
        </row>
      </sheetData>
      <sheetData sheetId="3049">
        <row r="21">
          <cell r="A21">
            <v>0</v>
          </cell>
        </row>
      </sheetData>
      <sheetData sheetId="3050">
        <row r="21">
          <cell r="A21">
            <v>0</v>
          </cell>
        </row>
      </sheetData>
      <sheetData sheetId="3051">
        <row r="21">
          <cell r="A21">
            <v>0</v>
          </cell>
        </row>
      </sheetData>
      <sheetData sheetId="3052"/>
      <sheetData sheetId="3053">
        <row r="21">
          <cell r="A21">
            <v>0</v>
          </cell>
        </row>
      </sheetData>
      <sheetData sheetId="3054">
        <row r="21">
          <cell r="A21">
            <v>0</v>
          </cell>
        </row>
      </sheetData>
      <sheetData sheetId="3055">
        <row r="21">
          <cell r="A21">
            <v>0</v>
          </cell>
        </row>
      </sheetData>
      <sheetData sheetId="3056">
        <row r="21">
          <cell r="A21">
            <v>0</v>
          </cell>
        </row>
      </sheetData>
      <sheetData sheetId="3057">
        <row r="21">
          <cell r="A21">
            <v>0</v>
          </cell>
        </row>
      </sheetData>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ow r="21">
          <cell r="A21">
            <v>0</v>
          </cell>
        </row>
      </sheetData>
      <sheetData sheetId="3080">
        <row r="21">
          <cell r="A21">
            <v>0</v>
          </cell>
        </row>
      </sheetData>
      <sheetData sheetId="3081">
        <row r="21">
          <cell r="A21">
            <v>0</v>
          </cell>
        </row>
      </sheetData>
      <sheetData sheetId="3082">
        <row r="21">
          <cell r="A21">
            <v>0</v>
          </cell>
        </row>
      </sheetData>
      <sheetData sheetId="3083">
        <row r="21">
          <cell r="A21">
            <v>0</v>
          </cell>
        </row>
      </sheetData>
      <sheetData sheetId="3084">
        <row r="21">
          <cell r="A21">
            <v>0</v>
          </cell>
        </row>
      </sheetData>
      <sheetData sheetId="3085">
        <row r="21">
          <cell r="A21">
            <v>0</v>
          </cell>
        </row>
      </sheetData>
      <sheetData sheetId="3086">
        <row r="21">
          <cell r="A21">
            <v>0</v>
          </cell>
        </row>
      </sheetData>
      <sheetData sheetId="3087">
        <row r="21">
          <cell r="A21">
            <v>0</v>
          </cell>
        </row>
      </sheetData>
      <sheetData sheetId="3088">
        <row r="21">
          <cell r="A21">
            <v>0</v>
          </cell>
        </row>
      </sheetData>
      <sheetData sheetId="3089">
        <row r="21">
          <cell r="A21">
            <v>0</v>
          </cell>
        </row>
      </sheetData>
      <sheetData sheetId="3090">
        <row r="21">
          <cell r="A21">
            <v>0</v>
          </cell>
        </row>
      </sheetData>
      <sheetData sheetId="3091">
        <row r="21">
          <cell r="A21">
            <v>0</v>
          </cell>
        </row>
      </sheetData>
      <sheetData sheetId="3092">
        <row r="21">
          <cell r="A21">
            <v>0</v>
          </cell>
        </row>
      </sheetData>
      <sheetData sheetId="3093">
        <row r="21">
          <cell r="A21">
            <v>0</v>
          </cell>
        </row>
      </sheetData>
      <sheetData sheetId="3094">
        <row r="21">
          <cell r="A21">
            <v>0</v>
          </cell>
        </row>
      </sheetData>
      <sheetData sheetId="3095">
        <row r="21">
          <cell r="A21">
            <v>0</v>
          </cell>
        </row>
      </sheetData>
      <sheetData sheetId="3096">
        <row r="21">
          <cell r="A21">
            <v>0</v>
          </cell>
        </row>
      </sheetData>
      <sheetData sheetId="3097">
        <row r="21">
          <cell r="A21">
            <v>0</v>
          </cell>
        </row>
      </sheetData>
      <sheetData sheetId="3098">
        <row r="21">
          <cell r="A21">
            <v>0</v>
          </cell>
        </row>
      </sheetData>
      <sheetData sheetId="3099">
        <row r="21">
          <cell r="A21">
            <v>0</v>
          </cell>
        </row>
      </sheetData>
      <sheetData sheetId="3100">
        <row r="21">
          <cell r="A21">
            <v>0</v>
          </cell>
        </row>
      </sheetData>
      <sheetData sheetId="3101">
        <row r="21">
          <cell r="A21">
            <v>0</v>
          </cell>
        </row>
      </sheetData>
      <sheetData sheetId="3102">
        <row r="21">
          <cell r="A21">
            <v>0</v>
          </cell>
        </row>
      </sheetData>
      <sheetData sheetId="3103">
        <row r="21">
          <cell r="A21">
            <v>0</v>
          </cell>
        </row>
      </sheetData>
      <sheetData sheetId="3104">
        <row r="21">
          <cell r="A21">
            <v>0</v>
          </cell>
        </row>
      </sheetData>
      <sheetData sheetId="3105">
        <row r="21">
          <cell r="A21">
            <v>0</v>
          </cell>
        </row>
      </sheetData>
      <sheetData sheetId="3106">
        <row r="21">
          <cell r="A21">
            <v>0</v>
          </cell>
        </row>
      </sheetData>
      <sheetData sheetId="3107">
        <row r="21">
          <cell r="A21">
            <v>0</v>
          </cell>
        </row>
      </sheetData>
      <sheetData sheetId="3108">
        <row r="21">
          <cell r="A21">
            <v>0</v>
          </cell>
        </row>
      </sheetData>
      <sheetData sheetId="3109">
        <row r="21">
          <cell r="A21">
            <v>0</v>
          </cell>
        </row>
      </sheetData>
      <sheetData sheetId="3110">
        <row r="21">
          <cell r="A21">
            <v>0</v>
          </cell>
        </row>
      </sheetData>
      <sheetData sheetId="3111">
        <row r="21">
          <cell r="A21">
            <v>0</v>
          </cell>
        </row>
      </sheetData>
      <sheetData sheetId="3112">
        <row r="21">
          <cell r="A21">
            <v>0</v>
          </cell>
        </row>
      </sheetData>
      <sheetData sheetId="3113">
        <row r="21">
          <cell r="A21">
            <v>0</v>
          </cell>
        </row>
      </sheetData>
      <sheetData sheetId="3114">
        <row r="21">
          <cell r="A21">
            <v>0</v>
          </cell>
        </row>
      </sheetData>
      <sheetData sheetId="3115">
        <row r="21">
          <cell r="A21">
            <v>0</v>
          </cell>
        </row>
      </sheetData>
      <sheetData sheetId="3116">
        <row r="21">
          <cell r="A21">
            <v>0</v>
          </cell>
        </row>
      </sheetData>
      <sheetData sheetId="3117">
        <row r="21">
          <cell r="A21">
            <v>0</v>
          </cell>
        </row>
      </sheetData>
      <sheetData sheetId="3118">
        <row r="21">
          <cell r="A21">
            <v>0</v>
          </cell>
        </row>
      </sheetData>
      <sheetData sheetId="3119">
        <row r="21">
          <cell r="A21">
            <v>0</v>
          </cell>
        </row>
      </sheetData>
      <sheetData sheetId="3120">
        <row r="21">
          <cell r="A21">
            <v>0</v>
          </cell>
        </row>
      </sheetData>
      <sheetData sheetId="3121">
        <row r="21">
          <cell r="A21">
            <v>0</v>
          </cell>
        </row>
      </sheetData>
      <sheetData sheetId="3122">
        <row r="21">
          <cell r="A21">
            <v>0</v>
          </cell>
        </row>
      </sheetData>
      <sheetData sheetId="3123">
        <row r="21">
          <cell r="A21">
            <v>0</v>
          </cell>
        </row>
      </sheetData>
      <sheetData sheetId="3124">
        <row r="21">
          <cell r="A21">
            <v>0</v>
          </cell>
        </row>
      </sheetData>
      <sheetData sheetId="3125">
        <row r="21">
          <cell r="A21">
            <v>0</v>
          </cell>
        </row>
      </sheetData>
      <sheetData sheetId="3126">
        <row r="21">
          <cell r="A21">
            <v>0</v>
          </cell>
        </row>
      </sheetData>
      <sheetData sheetId="3127">
        <row r="21">
          <cell r="A21">
            <v>0</v>
          </cell>
        </row>
      </sheetData>
      <sheetData sheetId="3128">
        <row r="21">
          <cell r="A21">
            <v>0</v>
          </cell>
        </row>
      </sheetData>
      <sheetData sheetId="3129">
        <row r="21">
          <cell r="A21">
            <v>0</v>
          </cell>
        </row>
      </sheetData>
      <sheetData sheetId="3130">
        <row r="21">
          <cell r="A21">
            <v>0</v>
          </cell>
        </row>
      </sheetData>
      <sheetData sheetId="3131">
        <row r="21">
          <cell r="A21">
            <v>0</v>
          </cell>
        </row>
      </sheetData>
      <sheetData sheetId="3132">
        <row r="21">
          <cell r="A21">
            <v>0</v>
          </cell>
        </row>
      </sheetData>
      <sheetData sheetId="3133">
        <row r="21">
          <cell r="A21">
            <v>0</v>
          </cell>
        </row>
      </sheetData>
      <sheetData sheetId="3134">
        <row r="21">
          <cell r="A21">
            <v>0</v>
          </cell>
        </row>
      </sheetData>
      <sheetData sheetId="3135">
        <row r="21">
          <cell r="A21">
            <v>0</v>
          </cell>
        </row>
      </sheetData>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ow r="21">
          <cell r="A21">
            <v>0</v>
          </cell>
        </row>
      </sheetData>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sheetData sheetId="3169" refreshError="1"/>
      <sheetData sheetId="3170" refreshError="1"/>
      <sheetData sheetId="3171" refreshError="1"/>
      <sheetData sheetId="3172" refreshError="1"/>
      <sheetData sheetId="3173"/>
      <sheetData sheetId="3174"/>
      <sheetData sheetId="3175"/>
      <sheetData sheetId="3176"/>
      <sheetData sheetId="3177"/>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sheetData sheetId="3207" refreshError="1"/>
      <sheetData sheetId="3208" refreshError="1"/>
      <sheetData sheetId="3209" refreshError="1"/>
      <sheetData sheetId="3210" refreshError="1"/>
      <sheetData sheetId="3211" refreshError="1"/>
      <sheetData sheetId="3212" refreshError="1"/>
      <sheetData sheetId="3213"/>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sheetData sheetId="3272"/>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sheetData sheetId="3345"/>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sheetData sheetId="3453"/>
      <sheetData sheetId="3454"/>
      <sheetData sheetId="3455"/>
      <sheetData sheetId="3456"/>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row r="21">
          <cell r="A21">
            <v>0</v>
          </cell>
        </row>
      </sheetData>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sheetData sheetId="3727"/>
      <sheetData sheetId="3728"/>
      <sheetData sheetId="3729"/>
      <sheetData sheetId="3730"/>
      <sheetData sheetId="3731"/>
      <sheetData sheetId="3732" refreshError="1"/>
      <sheetData sheetId="3733"/>
      <sheetData sheetId="3734"/>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sheetData sheetId="3798"/>
      <sheetData sheetId="3799"/>
      <sheetData sheetId="3800" refreshError="1"/>
      <sheetData sheetId="380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표"/>
      <sheetName val="원가계산서"/>
      <sheetName val="설계서용지"/>
      <sheetName val="외과수술산출내역"/>
      <sheetName val="일위대가목록"/>
      <sheetName val="일위대가표"/>
      <sheetName val=" 자재내역"/>
      <sheetName val="자재조서"/>
      <sheetName val="설계내역서"/>
      <sheetName val="데이타"/>
      <sheetName val="공사명입력"/>
      <sheetName val="근로자자료입력"/>
      <sheetName val="참고자료"/>
      <sheetName val="일위대가"/>
      <sheetName val="경산"/>
      <sheetName val="내역서적용수량"/>
      <sheetName val="2공구산출내역"/>
      <sheetName val="DATE"/>
      <sheetName val="단위수량"/>
      <sheetName val="총괄설계내역서"/>
      <sheetName val="직접재료비 사용내역"/>
      <sheetName val="실행내역서"/>
      <sheetName val="골막이(야매)"/>
      <sheetName val="콘크리트댐수량산출"/>
      <sheetName val="예가평정서표지"/>
      <sheetName val="단가산출"/>
      <sheetName val="06 일위대가목록"/>
      <sheetName val="공사비"/>
      <sheetName val="단가집계"/>
      <sheetName val="산출1"/>
      <sheetName val="각형맨홀"/>
      <sheetName val="평가데이터"/>
      <sheetName val="유림골조"/>
      <sheetName val="집계표"/>
      <sheetName val="노임자재단가"/>
      <sheetName val="원가계산"/>
      <sheetName val="조명시설"/>
      <sheetName val="기초입력 DATA"/>
      <sheetName val="중기경비산출서"/>
      <sheetName val="설계요소"/>
      <sheetName val="잡비근거"/>
      <sheetName val="동력부하계산"/>
      <sheetName val="목차"/>
      <sheetName val="기초자료입력"/>
      <sheetName val="단재적표"/>
      <sheetName val="총괄내역"/>
      <sheetName val="내역서"/>
      <sheetName val="원가계산서 "/>
      <sheetName val="Sheet1 (2)"/>
      <sheetName val="TOTAL_BOQ"/>
      <sheetName val="08-공사비총괄표"/>
      <sheetName val="17-횡단측량야장"/>
    </sheetNames>
    <sheetDataSet>
      <sheetData sheetId="0">
        <row r="1">
          <cell r="A1" t="str">
            <v>연 번</v>
          </cell>
        </row>
      </sheetData>
      <sheetData sheetId="1"/>
      <sheetData sheetId="2"/>
      <sheetData sheetId="3">
        <row r="1">
          <cell r="A1" t="str">
            <v>연 번</v>
          </cell>
        </row>
      </sheetData>
      <sheetData sheetId="4" refreshError="1">
        <row r="1">
          <cell r="A1" t="str">
            <v>연 번</v>
          </cell>
          <cell r="B1" t="str">
            <v>공  종</v>
          </cell>
          <cell r="C1" t="str">
            <v>규 격</v>
          </cell>
          <cell r="D1" t="str">
            <v>단위</v>
          </cell>
          <cell r="E1" t="str">
            <v>재 료 비</v>
          </cell>
          <cell r="G1" t="str">
            <v>노 무 비</v>
          </cell>
          <cell r="I1" t="str">
            <v>경    비</v>
          </cell>
          <cell r="K1" t="str">
            <v>총    액</v>
          </cell>
          <cell r="M1" t="str">
            <v>비고</v>
          </cell>
        </row>
        <row r="2">
          <cell r="E2" t="str">
            <v>단가</v>
          </cell>
          <cell r="F2" t="str">
            <v>금 액</v>
          </cell>
          <cell r="G2" t="str">
            <v>단가</v>
          </cell>
          <cell r="H2" t="str">
            <v>금 액</v>
          </cell>
          <cell r="I2" t="str">
            <v>단가</v>
          </cell>
          <cell r="J2" t="str">
            <v>금 액</v>
          </cell>
          <cell r="K2" t="str">
            <v>단가</v>
          </cell>
          <cell r="L2" t="str">
            <v>금 액</v>
          </cell>
        </row>
      </sheetData>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유림골조"/>
      <sheetName val="유림총괄"/>
      <sheetName val="비교1"/>
      <sheetName val="공기"/>
      <sheetName val="새공통(97년3월)"/>
      <sheetName val="협력업체"/>
      <sheetName val="외주업체list (3)"/>
      <sheetName val="FAX양식"/>
      <sheetName val="FAX양식 (2)"/>
      <sheetName val="Sheet1"/>
      <sheetName val="Sheet2"/>
      <sheetName val="Sheet21"/>
      <sheetName val="Sheet20"/>
      <sheetName val="Sheet19"/>
      <sheetName val="Sheet18"/>
      <sheetName val="Sheet17"/>
      <sheetName val="Sheet16"/>
      <sheetName val="Sheet15"/>
      <sheetName val="Sheet14"/>
      <sheetName val="Sheet13"/>
      <sheetName val="Sheet12"/>
      <sheetName val="Sheet11"/>
      <sheetName val="Sheet10"/>
      <sheetName val="Sheet9"/>
      <sheetName val="Sheet8"/>
      <sheetName val="Sheet7"/>
      <sheetName val="Sheet6"/>
      <sheetName val="Sheet5"/>
      <sheetName val="Sheet4"/>
      <sheetName val="Sheet3"/>
      <sheetName val="새공통(96임금인상기준)"/>
      <sheetName val="공사개요"/>
      <sheetName val="분당코아"/>
      <sheetName val="물가"/>
      <sheetName val="물가 (2)"/>
      <sheetName val="옥외공사"/>
      <sheetName val="내역표지"/>
      <sheetName val="견적조건"/>
      <sheetName val="공사총괄-2"/>
      <sheetName val="변경연면적"/>
      <sheetName val="품의서"/>
      <sheetName val="건축대비"/>
      <sheetName val="부대골조"/>
      <sheetName val="아파트파일공사"/>
      <sheetName val="부대파일공사"/>
      <sheetName val="공제분"/>
      <sheetName val="상승요인분석"/>
      <sheetName val="토목공사"/>
      <sheetName val="옥외"/>
      <sheetName val="물가상승변경(960827)"/>
      <sheetName val="건축부대공사대비"/>
      <sheetName val="제출표지"/>
      <sheetName val="특수조건"/>
      <sheetName val="분책"/>
      <sheetName val="실행대비"/>
      <sheetName val="평단가비교"/>
      <sheetName val="OPTION비교"/>
      <sheetName val="실행원안對현장통보실행안"/>
      <sheetName val="의뢰"/>
      <sheetName val="의뢰서"/>
      <sheetName val="품의서(A3-3장)"/>
      <sheetName val="NEW비교"/>
      <sheetName val="계단실,로비"/>
      <sheetName val="주방가구外"/>
      <sheetName val="빌라트대비"/>
      <sheetName val="공통비대비"/>
      <sheetName val="공통비대비분석"/>
      <sheetName val="새공통(97년1월)"/>
      <sheetName val="직원투입계획"/>
      <sheetName val="현채투입계획"/>
      <sheetName val="전체총괄표"/>
      <sheetName val="산출내역서"/>
      <sheetName val="항목별총괄표"/>
      <sheetName val="공사현황"/>
      <sheetName val="건축실행대비"/>
      <sheetName val="가설공사"/>
      <sheetName val="철근콘크리트공사"/>
      <sheetName val="타일공사"/>
      <sheetName val="창호공사"/>
      <sheetName val="AL창호"/>
      <sheetName val="수장공사"/>
      <sheetName val="철골공사"/>
      <sheetName val="증가요인"/>
      <sheetName val="감사실"/>
      <sheetName val="물량증가"/>
      <sheetName val="9604000"/>
      <sheetName val="960503"/>
      <sheetName val="새공통(96년12월) "/>
      <sheetName val="협조문"/>
      <sheetName val="안양코아"/>
      <sheetName val="COLUMN"/>
      <sheetName val="공통비비교"/>
      <sheetName val="부지조성"/>
      <sheetName val="투입인원대비"/>
      <sheetName val="형틀분개"/>
      <sheetName val="시행대비"/>
      <sheetName val="마감범위"/>
      <sheetName val="추가예산"/>
      <sheetName val="TEMP철골"/>
      <sheetName val="기계기초"/>
      <sheetName val="안양코아최종대비"/>
      <sheetName val="최종건축대비"/>
      <sheetName val="A급현장"/>
      <sheetName val="A급현장 (2)"/>
      <sheetName val="B급현장"/>
      <sheetName val="B급현장 (2)"/>
      <sheetName val="C급현장"/>
      <sheetName val="C급현장 (2)"/>
      <sheetName val="D급현장"/>
      <sheetName val="D급현장 (2)"/>
      <sheetName val="공통비산출근거"/>
      <sheetName val="일위대가목록"/>
      <sheetName val="데이타"/>
      <sheetName val="구조물철거타공정이월"/>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통비비교"/>
      <sheetName val="공통비총괄표"/>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시설일위"/>
      <sheetName val="조명일위"/>
      <sheetName val="기초일위"/>
      <sheetName val="내역서"/>
      <sheetName val="식재수량표"/>
      <sheetName val="시설수량표"/>
      <sheetName val="광조명수량산출"/>
      <sheetName val="주요자재집계"/>
      <sheetName val="주요자재"/>
      <sheetName val="시멘모래"/>
      <sheetName val="관급"/>
      <sheetName val="일위목록"/>
      <sheetName val="식재일위"/>
      <sheetName val="자재단가"/>
      <sheetName val="수목단가"/>
      <sheetName val="노임단가"/>
      <sheetName val="경비목록"/>
      <sheetName val="경비"/>
      <sheetName val="주공일위"/>
      <sheetName val="유림골조"/>
      <sheetName val="소일위대가코드표"/>
      <sheetName val="일위대가목록"/>
      <sheetName val="내역"/>
      <sheetName val="용소리교"/>
      <sheetName val="R15"/>
      <sheetName val="기본단가표"/>
      <sheetName val="일위대가"/>
      <sheetName val="노임"/>
      <sheetName val="데리네이타현황"/>
      <sheetName val="9509"/>
      <sheetName val="금액단가표"/>
      <sheetName val="자료기입"/>
      <sheetName val="예정공정표(장기간)"/>
      <sheetName val="수량"/>
      <sheetName val="2000년1차"/>
      <sheetName val="데이타"/>
      <sheetName val="예가평정서표지"/>
      <sheetName val="unitpric"/>
      <sheetName val="토사(PE)"/>
      <sheetName val="중기조종사 단위단가"/>
      <sheetName val="공종단가"/>
      <sheetName val="터파기및재료"/>
      <sheetName val="경산"/>
      <sheetName val="날개벽수량표"/>
      <sheetName val="암거"/>
      <sheetName val="#REF"/>
      <sheetName val="기계경비(시간당)"/>
      <sheetName val="램머"/>
      <sheetName val="TOTAL_BOQ"/>
      <sheetName val="공사설계서"/>
      <sheetName val="노무비단가"/>
      <sheetName val="토공"/>
      <sheetName val="출력X"/>
      <sheetName val="Sheet2"/>
      <sheetName val="Sheet3"/>
      <sheetName val="FACTOR"/>
      <sheetName val="2원료가나다."/>
      <sheetName val="SORCE1"/>
      <sheetName val="기본1"/>
      <sheetName val="수정일위대가"/>
      <sheetName val="연결임시"/>
      <sheetName val="증감대비"/>
      <sheetName val="대로근거"/>
      <sheetName val="제거량(원목)합산"/>
      <sheetName val="건축내역"/>
      <sheetName val="토적기초"/>
      <sheetName val="설계내역서"/>
      <sheetName val="단위중량"/>
      <sheetName val="범례표"/>
      <sheetName val="골막이(야매)"/>
      <sheetName val="산출내역"/>
      <sheetName val="인자기준_2007"/>
      <sheetName val="할인_할증률산정"/>
      <sheetName val="99노임기준"/>
      <sheetName val="토공(우물통,기타) "/>
      <sheetName val="DATE"/>
      <sheetName val="기성내역서표지"/>
      <sheetName val="내역전기"/>
      <sheetName val="을지"/>
      <sheetName val="수목표준대가"/>
      <sheetName val="수종선택"/>
      <sheetName val="설계명세"/>
      <sheetName val="투입내역"/>
      <sheetName val="조명시설"/>
      <sheetName val="규격"/>
      <sheetName val="수종"/>
      <sheetName val="노임자재단가"/>
      <sheetName val="자료"/>
      <sheetName val="기초"/>
      <sheetName val="기계"/>
      <sheetName val="전기"/>
      <sheetName val="사급자재"/>
      <sheetName val="진해석동"/>
      <sheetName val="자가"/>
      <sheetName val="중사"/>
      <sheetName val="슬래브"/>
      <sheetName val="COPING-1"/>
      <sheetName val="역T형교대-2수량"/>
      <sheetName val="구천"/>
      <sheetName val="현장관리비"/>
      <sheetName val="노무단가"/>
      <sheetName val="내력서"/>
      <sheetName val="설계설명서"/>
      <sheetName val="우배수"/>
      <sheetName val="수로단위수량"/>
      <sheetName val="관급자재대"/>
    </sheetNames>
    <sheetDataSet>
      <sheetData sheetId="0" refreshError="1">
        <row r="1">
          <cell r="H1" t="str">
            <v>재  료  비</v>
          </cell>
          <cell r="J1" t="str">
            <v>노  무  비</v>
          </cell>
          <cell r="L1" t="str">
            <v>경     비</v>
          </cell>
        </row>
        <row r="2">
          <cell r="G2" t="str">
            <v>금 액</v>
          </cell>
          <cell r="H2" t="str">
            <v>단 가</v>
          </cell>
          <cell r="I2" t="str">
            <v>금 액</v>
          </cell>
          <cell r="J2" t="str">
            <v>단 가</v>
          </cell>
          <cell r="K2" t="str">
            <v>금 액</v>
          </cell>
          <cell r="L2" t="str">
            <v>단 가</v>
          </cell>
          <cell r="M2" t="str">
            <v>금 액</v>
          </cell>
        </row>
        <row r="3">
          <cell r="G3" t="str">
            <v>m당</v>
          </cell>
          <cell r="H3">
            <v>0</v>
          </cell>
          <cell r="I3">
            <v>0</v>
          </cell>
          <cell r="J3">
            <v>0</v>
          </cell>
          <cell r="K3">
            <v>0</v>
          </cell>
          <cell r="M3">
            <v>0</v>
          </cell>
        </row>
        <row r="4">
          <cell r="G4">
            <v>0</v>
          </cell>
          <cell r="H4">
            <v>0</v>
          </cell>
          <cell r="I4">
            <v>0</v>
          </cell>
          <cell r="J4">
            <v>5928</v>
          </cell>
          <cell r="K4">
            <v>2181.5</v>
          </cell>
          <cell r="L4">
            <v>0</v>
          </cell>
          <cell r="M4">
            <v>0</v>
          </cell>
        </row>
        <row r="5">
          <cell r="G5">
            <v>0</v>
          </cell>
          <cell r="H5">
            <v>0</v>
          </cell>
          <cell r="I5">
            <v>0</v>
          </cell>
          <cell r="J5">
            <v>7410</v>
          </cell>
          <cell r="K5">
            <v>2045.1</v>
          </cell>
          <cell r="L5">
            <v>0</v>
          </cell>
          <cell r="M5">
            <v>0</v>
          </cell>
        </row>
        <row r="6">
          <cell r="G6">
            <v>0</v>
          </cell>
          <cell r="H6">
            <v>0</v>
          </cell>
          <cell r="I6">
            <v>0</v>
          </cell>
          <cell r="J6">
            <v>7780</v>
          </cell>
          <cell r="K6">
            <v>715.7</v>
          </cell>
          <cell r="L6">
            <v>0</v>
          </cell>
          <cell r="M6">
            <v>0</v>
          </cell>
        </row>
        <row r="7">
          <cell r="G7">
            <v>0</v>
          </cell>
          <cell r="H7">
            <v>3377</v>
          </cell>
          <cell r="I7">
            <v>1013.1</v>
          </cell>
          <cell r="J7">
            <v>10908</v>
          </cell>
          <cell r="K7">
            <v>3272.4</v>
          </cell>
          <cell r="L7">
            <v>0</v>
          </cell>
          <cell r="M7">
            <v>0</v>
          </cell>
        </row>
        <row r="8">
          <cell r="G8">
            <v>0</v>
          </cell>
          <cell r="H8">
            <v>39188</v>
          </cell>
          <cell r="I8">
            <v>7053.8</v>
          </cell>
          <cell r="J8">
            <v>19650</v>
          </cell>
          <cell r="K8">
            <v>3537</v>
          </cell>
          <cell r="L8">
            <v>0</v>
          </cell>
          <cell r="M8">
            <v>0</v>
          </cell>
        </row>
        <row r="9">
          <cell r="G9">
            <v>0</v>
          </cell>
          <cell r="H9">
            <v>45177</v>
          </cell>
          <cell r="I9">
            <v>2710.6</v>
          </cell>
          <cell r="J9">
            <v>37052</v>
          </cell>
          <cell r="K9">
            <v>2223.1</v>
          </cell>
          <cell r="L9">
            <v>0</v>
          </cell>
          <cell r="M9">
            <v>0</v>
          </cell>
        </row>
        <row r="10">
          <cell r="H10">
            <v>59000</v>
          </cell>
          <cell r="I10">
            <v>7080</v>
          </cell>
          <cell r="K10">
            <v>0</v>
          </cell>
          <cell r="M10">
            <v>0</v>
          </cell>
        </row>
        <row r="11">
          <cell r="H11">
            <v>85000</v>
          </cell>
          <cell r="I11">
            <v>102000</v>
          </cell>
          <cell r="K11">
            <v>0</v>
          </cell>
          <cell r="M11">
            <v>0</v>
          </cell>
        </row>
        <row r="12">
          <cell r="G12">
            <v>0</v>
          </cell>
          <cell r="H12">
            <v>48.6</v>
          </cell>
          <cell r="I12">
            <v>291.60000000000002</v>
          </cell>
          <cell r="K12">
            <v>0</v>
          </cell>
          <cell r="M12">
            <v>0</v>
          </cell>
        </row>
        <row r="13">
          <cell r="G13">
            <v>0</v>
          </cell>
          <cell r="H13">
            <v>32.6</v>
          </cell>
          <cell r="I13">
            <v>652</v>
          </cell>
          <cell r="K13">
            <v>0</v>
          </cell>
          <cell r="M13">
            <v>0</v>
          </cell>
        </row>
        <row r="14">
          <cell r="G14">
            <v>0</v>
          </cell>
          <cell r="H14">
            <v>10456</v>
          </cell>
          <cell r="I14">
            <v>1254.7</v>
          </cell>
          <cell r="J14">
            <v>6763</v>
          </cell>
          <cell r="K14">
            <v>811.5</v>
          </cell>
          <cell r="L14">
            <v>0</v>
          </cell>
          <cell r="M14">
            <v>0</v>
          </cell>
        </row>
        <row r="15">
          <cell r="H15">
            <v>0</v>
          </cell>
          <cell r="I15">
            <v>0</v>
          </cell>
          <cell r="J15">
            <v>107349</v>
          </cell>
          <cell r="K15">
            <v>128818.8</v>
          </cell>
          <cell r="L15">
            <v>0</v>
          </cell>
          <cell r="M15">
            <v>0</v>
          </cell>
        </row>
        <row r="16">
          <cell r="G16">
            <v>265660</v>
          </cell>
          <cell r="I16">
            <v>122055</v>
          </cell>
          <cell r="K16">
            <v>143605</v>
          </cell>
          <cell r="M16">
            <v>0</v>
          </cell>
        </row>
        <row r="17">
          <cell r="G17">
            <v>0</v>
          </cell>
          <cell r="I17">
            <v>0</v>
          </cell>
          <cell r="K17">
            <v>0</v>
          </cell>
          <cell r="M17">
            <v>0</v>
          </cell>
        </row>
        <row r="18">
          <cell r="G18" t="str">
            <v>m2당</v>
          </cell>
          <cell r="H18">
            <v>0</v>
          </cell>
          <cell r="I18">
            <v>0</v>
          </cell>
          <cell r="J18">
            <v>0</v>
          </cell>
          <cell r="K18">
            <v>0</v>
          </cell>
          <cell r="M18">
            <v>0</v>
          </cell>
        </row>
        <row r="19">
          <cell r="G19">
            <v>0</v>
          </cell>
          <cell r="H19">
            <v>0</v>
          </cell>
          <cell r="I19">
            <v>0</v>
          </cell>
          <cell r="J19">
            <v>5928</v>
          </cell>
          <cell r="K19">
            <v>1363.4</v>
          </cell>
          <cell r="L19">
            <v>0</v>
          </cell>
          <cell r="M19">
            <v>0</v>
          </cell>
        </row>
        <row r="20">
          <cell r="G20">
            <v>0</v>
          </cell>
          <cell r="H20">
            <v>0</v>
          </cell>
          <cell r="I20">
            <v>0</v>
          </cell>
          <cell r="J20">
            <v>7410</v>
          </cell>
          <cell r="K20">
            <v>1704.3</v>
          </cell>
          <cell r="L20">
            <v>0</v>
          </cell>
          <cell r="M20">
            <v>0</v>
          </cell>
        </row>
        <row r="21">
          <cell r="G21">
            <v>0</v>
          </cell>
          <cell r="H21">
            <v>39188</v>
          </cell>
          <cell r="I21">
            <v>5878.2</v>
          </cell>
          <cell r="J21">
            <v>19650</v>
          </cell>
          <cell r="K21">
            <v>2947.5</v>
          </cell>
          <cell r="L21">
            <v>0</v>
          </cell>
          <cell r="M21">
            <v>0</v>
          </cell>
        </row>
        <row r="22">
          <cell r="G22">
            <v>0</v>
          </cell>
          <cell r="H22">
            <v>45177</v>
          </cell>
          <cell r="I22">
            <v>2258.8000000000002</v>
          </cell>
          <cell r="J22">
            <v>37052</v>
          </cell>
          <cell r="K22">
            <v>1852.6</v>
          </cell>
          <cell r="L22">
            <v>0</v>
          </cell>
          <cell r="M22">
            <v>0</v>
          </cell>
        </row>
        <row r="23">
          <cell r="H23">
            <v>59000</v>
          </cell>
          <cell r="I23">
            <v>8850</v>
          </cell>
          <cell r="K23">
            <v>0</v>
          </cell>
          <cell r="M23">
            <v>0</v>
          </cell>
        </row>
        <row r="24">
          <cell r="H24">
            <v>85000</v>
          </cell>
          <cell r="I24">
            <v>85000</v>
          </cell>
          <cell r="K24">
            <v>0</v>
          </cell>
          <cell r="M24">
            <v>0</v>
          </cell>
        </row>
        <row r="25">
          <cell r="G25">
            <v>0</v>
          </cell>
          <cell r="H25">
            <v>48.6</v>
          </cell>
          <cell r="I25">
            <v>486</v>
          </cell>
          <cell r="K25">
            <v>0</v>
          </cell>
          <cell r="M25">
            <v>0</v>
          </cell>
        </row>
        <row r="26">
          <cell r="G26">
            <v>0</v>
          </cell>
          <cell r="H26">
            <v>32.6</v>
          </cell>
          <cell r="I26">
            <v>554.20000000000005</v>
          </cell>
          <cell r="K26">
            <v>0</v>
          </cell>
          <cell r="M26">
            <v>0</v>
          </cell>
        </row>
        <row r="27">
          <cell r="G27">
            <v>0</v>
          </cell>
          <cell r="H27">
            <v>10456</v>
          </cell>
          <cell r="I27">
            <v>1568.4</v>
          </cell>
          <cell r="J27">
            <v>6763</v>
          </cell>
          <cell r="K27">
            <v>1014.4</v>
          </cell>
          <cell r="L27">
            <v>0</v>
          </cell>
          <cell r="M27">
            <v>0</v>
          </cell>
        </row>
        <row r="28">
          <cell r="H28">
            <v>0</v>
          </cell>
          <cell r="I28">
            <v>0</v>
          </cell>
          <cell r="J28">
            <v>107349</v>
          </cell>
          <cell r="K28">
            <v>107349</v>
          </cell>
          <cell r="L28">
            <v>0</v>
          </cell>
          <cell r="M28">
            <v>0</v>
          </cell>
        </row>
        <row r="29">
          <cell r="G29">
            <v>220826</v>
          </cell>
          <cell r="I29">
            <v>104595</v>
          </cell>
          <cell r="K29">
            <v>116231</v>
          </cell>
          <cell r="M29">
            <v>0</v>
          </cell>
        </row>
        <row r="30">
          <cell r="G30">
            <v>0</v>
          </cell>
          <cell r="I30">
            <v>0</v>
          </cell>
          <cell r="K30">
            <v>0</v>
          </cell>
          <cell r="M30">
            <v>0</v>
          </cell>
        </row>
        <row r="31">
          <cell r="G31" t="str">
            <v>개소당</v>
          </cell>
          <cell r="H31">
            <v>0</v>
          </cell>
          <cell r="I31">
            <v>0</v>
          </cell>
          <cell r="J31">
            <v>0</v>
          </cell>
          <cell r="K31">
            <v>0</v>
          </cell>
          <cell r="M31">
            <v>0</v>
          </cell>
        </row>
        <row r="32">
          <cell r="H32">
            <v>2633661</v>
          </cell>
          <cell r="I32">
            <v>2633661</v>
          </cell>
          <cell r="J32">
            <v>2832248</v>
          </cell>
          <cell r="K32">
            <v>2832248</v>
          </cell>
          <cell r="L32">
            <v>5965</v>
          </cell>
          <cell r="M32">
            <v>5965</v>
          </cell>
        </row>
        <row r="33">
          <cell r="G33">
            <v>0</v>
          </cell>
          <cell r="H33">
            <v>51156</v>
          </cell>
          <cell r="I33">
            <v>3586547.1</v>
          </cell>
          <cell r="J33">
            <v>82903</v>
          </cell>
          <cell r="K33">
            <v>5812329.2999999998</v>
          </cell>
          <cell r="L33">
            <v>146</v>
          </cell>
          <cell r="M33">
            <v>10236</v>
          </cell>
        </row>
        <row r="34">
          <cell r="G34">
            <v>14880986</v>
          </cell>
          <cell r="I34">
            <v>6220208</v>
          </cell>
          <cell r="K34">
            <v>8644577</v>
          </cell>
          <cell r="M34">
            <v>16201</v>
          </cell>
        </row>
        <row r="36">
          <cell r="G36" t="str">
            <v>개소당</v>
          </cell>
          <cell r="H36">
            <v>0</v>
          </cell>
          <cell r="I36">
            <v>0</v>
          </cell>
          <cell r="J36">
            <v>0</v>
          </cell>
          <cell r="K36">
            <v>0</v>
          </cell>
          <cell r="M36">
            <v>0</v>
          </cell>
        </row>
        <row r="37">
          <cell r="H37">
            <v>27071</v>
          </cell>
          <cell r="I37">
            <v>2160265.7999999998</v>
          </cell>
          <cell r="J37">
            <v>32105</v>
          </cell>
          <cell r="K37">
            <v>2561979</v>
          </cell>
          <cell r="L37">
            <v>44</v>
          </cell>
          <cell r="M37">
            <v>3511.2</v>
          </cell>
        </row>
        <row r="38">
          <cell r="G38">
            <v>0</v>
          </cell>
          <cell r="H38">
            <v>51156</v>
          </cell>
          <cell r="I38">
            <v>5316643</v>
          </cell>
          <cell r="J38">
            <v>82903</v>
          </cell>
          <cell r="K38">
            <v>8616108.6999999993</v>
          </cell>
          <cell r="L38">
            <v>146</v>
          </cell>
          <cell r="M38">
            <v>15173.7</v>
          </cell>
        </row>
        <row r="39">
          <cell r="G39">
            <v>18673679</v>
          </cell>
          <cell r="I39">
            <v>7476908</v>
          </cell>
          <cell r="K39">
            <v>11178087</v>
          </cell>
          <cell r="M39">
            <v>18684</v>
          </cell>
        </row>
        <row r="41">
          <cell r="G41" t="str">
            <v>개소당</v>
          </cell>
          <cell r="H41">
            <v>0</v>
          </cell>
          <cell r="I41">
            <v>0</v>
          </cell>
          <cell r="J41">
            <v>0</v>
          </cell>
          <cell r="K41">
            <v>0</v>
          </cell>
          <cell r="M41">
            <v>0</v>
          </cell>
        </row>
        <row r="42">
          <cell r="H42">
            <v>135</v>
          </cell>
          <cell r="I42">
            <v>2682.9</v>
          </cell>
          <cell r="J42">
            <v>1882</v>
          </cell>
          <cell r="K42">
            <v>37402.800000000003</v>
          </cell>
          <cell r="L42">
            <v>179</v>
          </cell>
          <cell r="M42">
            <v>3557.4</v>
          </cell>
        </row>
        <row r="43">
          <cell r="G43">
            <v>0</v>
          </cell>
          <cell r="H43">
            <v>0</v>
          </cell>
          <cell r="I43">
            <v>0</v>
          </cell>
          <cell r="J43">
            <v>7410</v>
          </cell>
          <cell r="K43">
            <v>91380.1</v>
          </cell>
          <cell r="L43">
            <v>0</v>
          </cell>
          <cell r="M43">
            <v>0</v>
          </cell>
        </row>
        <row r="44">
          <cell r="G44">
            <v>0</v>
          </cell>
          <cell r="H44">
            <v>0</v>
          </cell>
          <cell r="I44">
            <v>0</v>
          </cell>
          <cell r="J44">
            <v>7780</v>
          </cell>
          <cell r="K44">
            <v>58676.7</v>
          </cell>
          <cell r="L44">
            <v>0</v>
          </cell>
          <cell r="M44">
            <v>0</v>
          </cell>
        </row>
        <row r="45">
          <cell r="H45">
            <v>13500</v>
          </cell>
          <cell r="I45">
            <v>39892.5</v>
          </cell>
          <cell r="J45">
            <v>40757</v>
          </cell>
          <cell r="K45">
            <v>120436.9</v>
          </cell>
          <cell r="L45">
            <v>815</v>
          </cell>
          <cell r="M45">
            <v>2408.3000000000002</v>
          </cell>
        </row>
        <row r="46">
          <cell r="G46">
            <v>0</v>
          </cell>
          <cell r="H46">
            <v>3377</v>
          </cell>
          <cell r="I46">
            <v>21646.5</v>
          </cell>
          <cell r="J46">
            <v>10908</v>
          </cell>
          <cell r="K46">
            <v>69920.2</v>
          </cell>
          <cell r="L46">
            <v>0</v>
          </cell>
          <cell r="M46">
            <v>0</v>
          </cell>
        </row>
        <row r="47">
          <cell r="G47">
            <v>0</v>
          </cell>
          <cell r="H47">
            <v>42127</v>
          </cell>
          <cell r="I47">
            <v>221798.6</v>
          </cell>
          <cell r="J47">
            <v>21677</v>
          </cell>
          <cell r="K47">
            <v>114129.4</v>
          </cell>
          <cell r="L47">
            <v>0</v>
          </cell>
          <cell r="M47">
            <v>0</v>
          </cell>
        </row>
        <row r="48">
          <cell r="G48">
            <v>0</v>
          </cell>
          <cell r="H48">
            <v>320</v>
          </cell>
          <cell r="I48">
            <v>111576.9</v>
          </cell>
          <cell r="K48">
            <v>0</v>
          </cell>
          <cell r="M48">
            <v>0</v>
          </cell>
        </row>
        <row r="49">
          <cell r="G49">
            <v>0</v>
          </cell>
          <cell r="H49">
            <v>4</v>
          </cell>
          <cell r="I49">
            <v>1354</v>
          </cell>
          <cell r="J49">
            <v>656</v>
          </cell>
          <cell r="K49">
            <v>222071</v>
          </cell>
          <cell r="L49">
            <v>0</v>
          </cell>
          <cell r="M49">
            <v>0</v>
          </cell>
        </row>
        <row r="50">
          <cell r="G50">
            <v>0</v>
          </cell>
          <cell r="H50">
            <v>2397</v>
          </cell>
          <cell r="I50">
            <v>75026.100000000006</v>
          </cell>
          <cell r="J50">
            <v>15258</v>
          </cell>
          <cell r="K50">
            <v>477575.4</v>
          </cell>
          <cell r="L50">
            <v>0</v>
          </cell>
          <cell r="M50">
            <v>0</v>
          </cell>
        </row>
        <row r="51">
          <cell r="G51">
            <v>0</v>
          </cell>
          <cell r="H51">
            <v>45177</v>
          </cell>
          <cell r="I51">
            <v>47300.3</v>
          </cell>
          <cell r="J51">
            <v>37052</v>
          </cell>
          <cell r="K51">
            <v>38793.4</v>
          </cell>
          <cell r="L51">
            <v>0</v>
          </cell>
          <cell r="M51">
            <v>0</v>
          </cell>
        </row>
        <row r="52">
          <cell r="G52">
            <v>0</v>
          </cell>
          <cell r="H52">
            <v>53796</v>
          </cell>
          <cell r="I52">
            <v>14094.5</v>
          </cell>
          <cell r="J52">
            <v>37052</v>
          </cell>
          <cell r="K52">
            <v>9707.6</v>
          </cell>
          <cell r="L52">
            <v>0</v>
          </cell>
          <cell r="M52">
            <v>0</v>
          </cell>
        </row>
        <row r="53">
          <cell r="G53">
            <v>0</v>
          </cell>
          <cell r="H53">
            <v>35000</v>
          </cell>
          <cell r="I53">
            <v>1064000</v>
          </cell>
          <cell r="K53">
            <v>0</v>
          </cell>
          <cell r="M53">
            <v>0</v>
          </cell>
        </row>
        <row r="54">
          <cell r="G54">
            <v>0</v>
          </cell>
          <cell r="H54">
            <v>0</v>
          </cell>
          <cell r="I54">
            <v>0</v>
          </cell>
          <cell r="J54">
            <v>54031</v>
          </cell>
          <cell r="K54">
            <v>1492876.5</v>
          </cell>
          <cell r="L54">
            <v>0</v>
          </cell>
          <cell r="M54">
            <v>0</v>
          </cell>
        </row>
        <row r="55">
          <cell r="G55">
            <v>0</v>
          </cell>
          <cell r="H55">
            <v>11500</v>
          </cell>
          <cell r="I55">
            <v>1035000</v>
          </cell>
          <cell r="K55">
            <v>0</v>
          </cell>
          <cell r="M55">
            <v>0</v>
          </cell>
        </row>
        <row r="56">
          <cell r="G56">
            <v>0</v>
          </cell>
          <cell r="I56">
            <v>0</v>
          </cell>
          <cell r="J56">
            <v>51490</v>
          </cell>
          <cell r="K56">
            <v>50666.1</v>
          </cell>
          <cell r="M56">
            <v>0</v>
          </cell>
        </row>
        <row r="57">
          <cell r="G57">
            <v>0</v>
          </cell>
          <cell r="I57">
            <v>0</v>
          </cell>
          <cell r="J57">
            <v>37052</v>
          </cell>
          <cell r="K57">
            <v>48612.2</v>
          </cell>
          <cell r="M57">
            <v>0</v>
          </cell>
        </row>
        <row r="58">
          <cell r="G58">
            <v>0</v>
          </cell>
          <cell r="H58">
            <v>100</v>
          </cell>
          <cell r="I58">
            <v>-710.8</v>
          </cell>
          <cell r="K58">
            <v>0</v>
          </cell>
          <cell r="M58">
            <v>0</v>
          </cell>
        </row>
        <row r="59">
          <cell r="G59">
            <v>5471874</v>
          </cell>
          <cell r="I59">
            <v>2633661</v>
          </cell>
          <cell r="K59">
            <v>2832248</v>
          </cell>
          <cell r="M59">
            <v>5965</v>
          </cell>
        </row>
        <row r="61">
          <cell r="G61" t="str">
            <v>m당</v>
          </cell>
          <cell r="H61">
            <v>0</v>
          </cell>
          <cell r="I61">
            <v>0</v>
          </cell>
          <cell r="J61">
            <v>0</v>
          </cell>
          <cell r="K61">
            <v>0</v>
          </cell>
          <cell r="M61">
            <v>0</v>
          </cell>
        </row>
        <row r="62">
          <cell r="H62">
            <v>0</v>
          </cell>
          <cell r="I62">
            <v>0</v>
          </cell>
          <cell r="J62">
            <v>0</v>
          </cell>
          <cell r="K62">
            <v>0</v>
          </cell>
          <cell r="L62">
            <v>0</v>
          </cell>
          <cell r="M62">
            <v>0</v>
          </cell>
        </row>
        <row r="63">
          <cell r="G63">
            <v>0</v>
          </cell>
          <cell r="H63">
            <v>0</v>
          </cell>
          <cell r="I63">
            <v>0</v>
          </cell>
          <cell r="J63">
            <v>7410</v>
          </cell>
          <cell r="K63">
            <v>1259.7</v>
          </cell>
          <cell r="L63">
            <v>0</v>
          </cell>
          <cell r="M63">
            <v>0</v>
          </cell>
        </row>
        <row r="64">
          <cell r="G64">
            <v>0</v>
          </cell>
          <cell r="H64">
            <v>0</v>
          </cell>
          <cell r="I64">
            <v>0</v>
          </cell>
          <cell r="J64">
            <v>7780</v>
          </cell>
          <cell r="K64">
            <v>311.2</v>
          </cell>
          <cell r="L64">
            <v>0</v>
          </cell>
          <cell r="M64">
            <v>0</v>
          </cell>
        </row>
        <row r="65">
          <cell r="H65">
            <v>13500</v>
          </cell>
          <cell r="I65">
            <v>729</v>
          </cell>
          <cell r="J65">
            <v>40757</v>
          </cell>
          <cell r="K65">
            <v>2200.8000000000002</v>
          </cell>
          <cell r="L65">
            <v>815</v>
          </cell>
          <cell r="M65">
            <v>44</v>
          </cell>
        </row>
        <row r="66">
          <cell r="G66">
            <v>0</v>
          </cell>
          <cell r="H66">
            <v>3377</v>
          </cell>
          <cell r="I66">
            <v>2363.9</v>
          </cell>
          <cell r="J66">
            <v>10908</v>
          </cell>
          <cell r="K66">
            <v>7635.6</v>
          </cell>
          <cell r="L66">
            <v>0</v>
          </cell>
          <cell r="M66">
            <v>0</v>
          </cell>
        </row>
        <row r="67">
          <cell r="G67">
            <v>0</v>
          </cell>
          <cell r="H67">
            <v>42127</v>
          </cell>
          <cell r="I67">
            <v>2148.4</v>
          </cell>
          <cell r="J67">
            <v>21677</v>
          </cell>
          <cell r="K67">
            <v>1105.5</v>
          </cell>
          <cell r="L67">
            <v>0</v>
          </cell>
          <cell r="M67">
            <v>0</v>
          </cell>
        </row>
        <row r="68">
          <cell r="G68">
            <v>0</v>
          </cell>
          <cell r="H68">
            <v>320</v>
          </cell>
          <cell r="I68">
            <v>1246</v>
          </cell>
          <cell r="K68">
            <v>0</v>
          </cell>
          <cell r="M68">
            <v>0</v>
          </cell>
        </row>
        <row r="69">
          <cell r="G69">
            <v>0</v>
          </cell>
          <cell r="H69">
            <v>4</v>
          </cell>
          <cell r="I69">
            <v>15.1</v>
          </cell>
          <cell r="J69">
            <v>656</v>
          </cell>
          <cell r="K69">
            <v>2480.3000000000002</v>
          </cell>
          <cell r="L69">
            <v>0</v>
          </cell>
          <cell r="M69">
            <v>0</v>
          </cell>
        </row>
        <row r="70">
          <cell r="G70">
            <v>0</v>
          </cell>
          <cell r="H70">
            <v>2397</v>
          </cell>
          <cell r="I70">
            <v>719.1</v>
          </cell>
          <cell r="J70">
            <v>15258</v>
          </cell>
          <cell r="K70">
            <v>4577.3999999999996</v>
          </cell>
          <cell r="L70">
            <v>0</v>
          </cell>
          <cell r="M70">
            <v>0</v>
          </cell>
        </row>
        <row r="71">
          <cell r="G71">
            <v>0</v>
          </cell>
          <cell r="H71">
            <v>45177</v>
          </cell>
          <cell r="I71">
            <v>496.9</v>
          </cell>
          <cell r="J71">
            <v>37052</v>
          </cell>
          <cell r="K71">
            <v>407.5</v>
          </cell>
          <cell r="L71">
            <v>0</v>
          </cell>
          <cell r="M71">
            <v>0</v>
          </cell>
        </row>
        <row r="72">
          <cell r="G72">
            <v>0</v>
          </cell>
          <cell r="H72">
            <v>53796</v>
          </cell>
          <cell r="I72">
            <v>161.30000000000001</v>
          </cell>
          <cell r="J72">
            <v>37052</v>
          </cell>
          <cell r="K72">
            <v>111.1</v>
          </cell>
          <cell r="L72">
            <v>0</v>
          </cell>
          <cell r="M72">
            <v>0</v>
          </cell>
        </row>
        <row r="73">
          <cell r="G73">
            <v>0</v>
          </cell>
          <cell r="H73">
            <v>35000</v>
          </cell>
          <cell r="I73">
            <v>7700</v>
          </cell>
          <cell r="K73">
            <v>0</v>
          </cell>
          <cell r="M73">
            <v>0</v>
          </cell>
        </row>
        <row r="74">
          <cell r="G74">
            <v>0</v>
          </cell>
          <cell r="H74">
            <v>0</v>
          </cell>
          <cell r="I74">
            <v>0</v>
          </cell>
          <cell r="J74">
            <v>54031</v>
          </cell>
          <cell r="K74">
            <v>10806.2</v>
          </cell>
          <cell r="L74">
            <v>0</v>
          </cell>
          <cell r="M74">
            <v>0</v>
          </cell>
        </row>
        <row r="75">
          <cell r="G75">
            <v>0</v>
          </cell>
          <cell r="H75">
            <v>11500</v>
          </cell>
          <cell r="I75">
            <v>11500</v>
          </cell>
          <cell r="K75">
            <v>0</v>
          </cell>
          <cell r="M75">
            <v>0</v>
          </cell>
        </row>
        <row r="76">
          <cell r="G76">
            <v>0</v>
          </cell>
          <cell r="I76">
            <v>0</v>
          </cell>
          <cell r="J76">
            <v>51490</v>
          </cell>
          <cell r="K76">
            <v>617.79999999999995</v>
          </cell>
          <cell r="M76">
            <v>0</v>
          </cell>
        </row>
        <row r="77">
          <cell r="G77">
            <v>0</v>
          </cell>
          <cell r="I77">
            <v>0</v>
          </cell>
          <cell r="J77">
            <v>37052</v>
          </cell>
          <cell r="K77">
            <v>592.79999999999995</v>
          </cell>
          <cell r="M77">
            <v>0</v>
          </cell>
        </row>
        <row r="78">
          <cell r="G78">
            <v>0</v>
          </cell>
          <cell r="H78">
            <v>100</v>
          </cell>
          <cell r="I78">
            <v>-7.9</v>
          </cell>
          <cell r="K78">
            <v>0</v>
          </cell>
          <cell r="M78">
            <v>0</v>
          </cell>
        </row>
        <row r="79">
          <cell r="G79">
            <v>59220</v>
          </cell>
          <cell r="I79">
            <v>27071</v>
          </cell>
          <cell r="K79">
            <v>32105</v>
          </cell>
          <cell r="M79">
            <v>44</v>
          </cell>
        </row>
        <row r="81">
          <cell r="G81" t="str">
            <v>m2당</v>
          </cell>
          <cell r="H81">
            <v>0</v>
          </cell>
          <cell r="I81">
            <v>0</v>
          </cell>
          <cell r="J81">
            <v>0</v>
          </cell>
          <cell r="K81">
            <v>0</v>
          </cell>
          <cell r="M81">
            <v>0</v>
          </cell>
        </row>
        <row r="82">
          <cell r="H82">
            <v>14</v>
          </cell>
          <cell r="I82">
            <v>7.8</v>
          </cell>
          <cell r="J82">
            <v>120</v>
          </cell>
          <cell r="K82">
            <v>67.2</v>
          </cell>
          <cell r="L82">
            <v>43</v>
          </cell>
          <cell r="M82">
            <v>24</v>
          </cell>
        </row>
        <row r="83">
          <cell r="G83">
            <v>0</v>
          </cell>
          <cell r="H83">
            <v>0</v>
          </cell>
          <cell r="I83">
            <v>0</v>
          </cell>
          <cell r="J83">
            <v>7410</v>
          </cell>
          <cell r="K83">
            <v>4149.6000000000004</v>
          </cell>
          <cell r="L83">
            <v>0</v>
          </cell>
          <cell r="M83">
            <v>0</v>
          </cell>
        </row>
        <row r="84">
          <cell r="H84">
            <v>13500</v>
          </cell>
          <cell r="I84">
            <v>2025</v>
          </cell>
          <cell r="J84">
            <v>40757</v>
          </cell>
          <cell r="K84">
            <v>6113.5</v>
          </cell>
          <cell r="L84">
            <v>815</v>
          </cell>
          <cell r="M84">
            <v>122.2</v>
          </cell>
        </row>
        <row r="85">
          <cell r="G85">
            <v>0</v>
          </cell>
          <cell r="H85">
            <v>42127</v>
          </cell>
          <cell r="I85">
            <v>4212.7</v>
          </cell>
          <cell r="J85">
            <v>21677</v>
          </cell>
          <cell r="K85">
            <v>2167.6999999999998</v>
          </cell>
          <cell r="L85">
            <v>0</v>
          </cell>
          <cell r="M85">
            <v>0</v>
          </cell>
        </row>
        <row r="86">
          <cell r="G86">
            <v>0</v>
          </cell>
          <cell r="H86">
            <v>320</v>
          </cell>
          <cell r="I86">
            <v>2623.6</v>
          </cell>
          <cell r="K86">
            <v>0</v>
          </cell>
          <cell r="M86">
            <v>0</v>
          </cell>
        </row>
        <row r="87">
          <cell r="G87">
            <v>0</v>
          </cell>
          <cell r="H87">
            <v>4</v>
          </cell>
          <cell r="I87">
            <v>0</v>
          </cell>
          <cell r="J87">
            <v>656</v>
          </cell>
          <cell r="K87">
            <v>5.2</v>
          </cell>
          <cell r="L87">
            <v>0</v>
          </cell>
          <cell r="M87">
            <v>0</v>
          </cell>
        </row>
        <row r="88">
          <cell r="G88">
            <v>0</v>
          </cell>
          <cell r="H88">
            <v>2397</v>
          </cell>
          <cell r="I88">
            <v>2397</v>
          </cell>
          <cell r="J88">
            <v>15258</v>
          </cell>
          <cell r="K88">
            <v>15258</v>
          </cell>
          <cell r="L88">
            <v>0</v>
          </cell>
          <cell r="M88">
            <v>0</v>
          </cell>
        </row>
        <row r="89">
          <cell r="G89">
            <v>0</v>
          </cell>
          <cell r="H89">
            <v>45177</v>
          </cell>
          <cell r="I89">
            <v>1084.2</v>
          </cell>
          <cell r="J89">
            <v>37052</v>
          </cell>
          <cell r="K89">
            <v>889.2</v>
          </cell>
          <cell r="L89">
            <v>0</v>
          </cell>
          <cell r="M89">
            <v>0</v>
          </cell>
        </row>
        <row r="90">
          <cell r="G90">
            <v>0</v>
          </cell>
          <cell r="H90">
            <v>53796</v>
          </cell>
          <cell r="I90">
            <v>322.7</v>
          </cell>
          <cell r="J90">
            <v>37052</v>
          </cell>
          <cell r="K90">
            <v>222.3</v>
          </cell>
          <cell r="L90">
            <v>0</v>
          </cell>
          <cell r="M90">
            <v>0</v>
          </cell>
        </row>
        <row r="91">
          <cell r="G91">
            <v>0</v>
          </cell>
          <cell r="H91">
            <v>35000</v>
          </cell>
          <cell r="I91">
            <v>38500</v>
          </cell>
          <cell r="K91">
            <v>0</v>
          </cell>
          <cell r="M91">
            <v>0</v>
          </cell>
        </row>
        <row r="92">
          <cell r="G92">
            <v>0</v>
          </cell>
          <cell r="H92">
            <v>0</v>
          </cell>
          <cell r="I92">
            <v>0</v>
          </cell>
          <cell r="J92">
            <v>54031</v>
          </cell>
          <cell r="K92">
            <v>54031</v>
          </cell>
          <cell r="L92">
            <v>0</v>
          </cell>
          <cell r="M92">
            <v>0</v>
          </cell>
        </row>
        <row r="93">
          <cell r="G93">
            <v>0</v>
          </cell>
          <cell r="H93">
            <v>100</v>
          </cell>
          <cell r="I93">
            <v>-16.7</v>
          </cell>
          <cell r="K93">
            <v>0</v>
          </cell>
          <cell r="M93">
            <v>0</v>
          </cell>
        </row>
        <row r="94">
          <cell r="G94">
            <v>134205</v>
          </cell>
          <cell r="I94">
            <v>51156</v>
          </cell>
          <cell r="K94">
            <v>82903</v>
          </cell>
          <cell r="M94">
            <v>146</v>
          </cell>
        </row>
        <row r="96">
          <cell r="G96" t="str">
            <v>개소당</v>
          </cell>
          <cell r="H96">
            <v>0</v>
          </cell>
          <cell r="I96">
            <v>0</v>
          </cell>
          <cell r="J96">
            <v>0</v>
          </cell>
          <cell r="K96">
            <v>0</v>
          </cell>
          <cell r="M96">
            <v>0</v>
          </cell>
        </row>
        <row r="97">
          <cell r="G97">
            <v>0</v>
          </cell>
          <cell r="H97">
            <v>0</v>
          </cell>
          <cell r="I97">
            <v>0</v>
          </cell>
          <cell r="J97">
            <v>9263</v>
          </cell>
          <cell r="K97">
            <v>97502.3</v>
          </cell>
          <cell r="L97">
            <v>0</v>
          </cell>
          <cell r="M97">
            <v>0</v>
          </cell>
        </row>
        <row r="98">
          <cell r="G98">
            <v>0</v>
          </cell>
          <cell r="H98">
            <v>0</v>
          </cell>
          <cell r="I98">
            <v>0</v>
          </cell>
          <cell r="J98">
            <v>7410</v>
          </cell>
          <cell r="K98">
            <v>57464.5</v>
          </cell>
          <cell r="L98">
            <v>0</v>
          </cell>
          <cell r="M98">
            <v>0</v>
          </cell>
        </row>
        <row r="99">
          <cell r="G99">
            <v>0</v>
          </cell>
          <cell r="H99">
            <v>0</v>
          </cell>
          <cell r="I99">
            <v>0</v>
          </cell>
          <cell r="J99">
            <v>7780</v>
          </cell>
          <cell r="K99">
            <v>21558.3</v>
          </cell>
          <cell r="L99">
            <v>0</v>
          </cell>
          <cell r="M99">
            <v>0</v>
          </cell>
        </row>
        <row r="100">
          <cell r="H100">
            <v>13500</v>
          </cell>
          <cell r="I100">
            <v>49072.5</v>
          </cell>
          <cell r="J100">
            <v>40757</v>
          </cell>
          <cell r="K100">
            <v>148151.6</v>
          </cell>
          <cell r="L100">
            <v>815</v>
          </cell>
          <cell r="M100">
            <v>2962.5</v>
          </cell>
        </row>
        <row r="101">
          <cell r="G101">
            <v>0</v>
          </cell>
          <cell r="H101">
            <v>3377</v>
          </cell>
          <cell r="I101">
            <v>91938.8</v>
          </cell>
          <cell r="J101">
            <v>10908</v>
          </cell>
          <cell r="K101">
            <v>296970.3</v>
          </cell>
          <cell r="L101">
            <v>0</v>
          </cell>
          <cell r="M101">
            <v>0</v>
          </cell>
        </row>
        <row r="102">
          <cell r="G102">
            <v>0</v>
          </cell>
          <cell r="H102">
            <v>42127</v>
          </cell>
          <cell r="I102">
            <v>352013.2</v>
          </cell>
          <cell r="J102">
            <v>21677</v>
          </cell>
          <cell r="K102">
            <v>181133</v>
          </cell>
          <cell r="L102">
            <v>0</v>
          </cell>
          <cell r="M102">
            <v>0</v>
          </cell>
        </row>
        <row r="103">
          <cell r="G103">
            <v>0</v>
          </cell>
          <cell r="H103">
            <v>320</v>
          </cell>
          <cell r="I103">
            <v>118154.2</v>
          </cell>
          <cell r="K103">
            <v>0</v>
          </cell>
          <cell r="M103">
            <v>0</v>
          </cell>
        </row>
        <row r="104">
          <cell r="G104">
            <v>0</v>
          </cell>
          <cell r="H104">
            <v>4</v>
          </cell>
          <cell r="I104">
            <v>1412</v>
          </cell>
          <cell r="J104">
            <v>656</v>
          </cell>
          <cell r="K104">
            <v>231568</v>
          </cell>
          <cell r="L104">
            <v>0</v>
          </cell>
          <cell r="M104">
            <v>0</v>
          </cell>
        </row>
        <row r="105">
          <cell r="G105">
            <v>0</v>
          </cell>
          <cell r="H105">
            <v>36000</v>
          </cell>
          <cell r="I105">
            <v>2736000</v>
          </cell>
          <cell r="K105">
            <v>0</v>
          </cell>
          <cell r="M105">
            <v>0</v>
          </cell>
        </row>
        <row r="106">
          <cell r="G106">
            <v>0</v>
          </cell>
          <cell r="H106">
            <v>0</v>
          </cell>
          <cell r="I106">
            <v>0</v>
          </cell>
          <cell r="J106">
            <v>792305</v>
          </cell>
          <cell r="K106">
            <v>3452072.8</v>
          </cell>
          <cell r="L106">
            <v>0</v>
          </cell>
          <cell r="M106">
            <v>0</v>
          </cell>
        </row>
        <row r="107">
          <cell r="G107">
            <v>0</v>
          </cell>
          <cell r="H107">
            <v>45177</v>
          </cell>
          <cell r="I107">
            <v>91347.8</v>
          </cell>
          <cell r="J107">
            <v>37052</v>
          </cell>
          <cell r="K107">
            <v>74919.100000000006</v>
          </cell>
          <cell r="L107">
            <v>0</v>
          </cell>
          <cell r="M107">
            <v>0</v>
          </cell>
        </row>
        <row r="108">
          <cell r="G108">
            <v>0</v>
          </cell>
          <cell r="H108">
            <v>53796</v>
          </cell>
          <cell r="I108">
            <v>8499.7000000000007</v>
          </cell>
          <cell r="J108">
            <v>37052</v>
          </cell>
          <cell r="K108">
            <v>5854.2</v>
          </cell>
          <cell r="L108">
            <v>0</v>
          </cell>
          <cell r="M108">
            <v>0</v>
          </cell>
        </row>
        <row r="109">
          <cell r="G109">
            <v>0</v>
          </cell>
          <cell r="H109">
            <v>137349</v>
          </cell>
          <cell r="I109">
            <v>137349</v>
          </cell>
          <cell r="J109">
            <v>150452</v>
          </cell>
          <cell r="K109">
            <v>150452</v>
          </cell>
          <cell r="L109">
            <v>3715</v>
          </cell>
          <cell r="M109">
            <v>3715</v>
          </cell>
        </row>
        <row r="110">
          <cell r="G110">
            <v>0</v>
          </cell>
          <cell r="H110">
            <v>100</v>
          </cell>
          <cell r="I110">
            <v>-742.6</v>
          </cell>
          <cell r="K110">
            <v>0</v>
          </cell>
          <cell r="M110">
            <v>0</v>
          </cell>
        </row>
        <row r="111">
          <cell r="G111">
            <v>8309367</v>
          </cell>
          <cell r="I111">
            <v>3585044</v>
          </cell>
          <cell r="K111">
            <v>4717646</v>
          </cell>
          <cell r="M111">
            <v>6677</v>
          </cell>
        </row>
        <row r="113">
          <cell r="G113" t="str">
            <v>개소당</v>
          </cell>
          <cell r="I113">
            <v>0</v>
          </cell>
          <cell r="J113">
            <v>0</v>
          </cell>
          <cell r="K113">
            <v>0</v>
          </cell>
          <cell r="M113">
            <v>0</v>
          </cell>
        </row>
        <row r="114">
          <cell r="G114">
            <v>0</v>
          </cell>
          <cell r="H114">
            <v>0</v>
          </cell>
          <cell r="I114">
            <v>0</v>
          </cell>
          <cell r="J114">
            <v>9263</v>
          </cell>
          <cell r="K114">
            <v>117992</v>
          </cell>
          <cell r="L114">
            <v>0</v>
          </cell>
          <cell r="M114">
            <v>0</v>
          </cell>
        </row>
        <row r="115">
          <cell r="G115">
            <v>0</v>
          </cell>
          <cell r="H115">
            <v>0</v>
          </cell>
          <cell r="I115">
            <v>0</v>
          </cell>
          <cell r="J115">
            <v>7410</v>
          </cell>
          <cell r="K115">
            <v>71914</v>
          </cell>
          <cell r="L115">
            <v>0</v>
          </cell>
          <cell r="M115">
            <v>0</v>
          </cell>
        </row>
        <row r="116">
          <cell r="G116">
            <v>0</v>
          </cell>
          <cell r="H116">
            <v>0</v>
          </cell>
          <cell r="I116">
            <v>0</v>
          </cell>
          <cell r="J116">
            <v>7780</v>
          </cell>
          <cell r="K116">
            <v>23596.7</v>
          </cell>
          <cell r="L116">
            <v>0</v>
          </cell>
          <cell r="M116">
            <v>0</v>
          </cell>
        </row>
        <row r="117">
          <cell r="H117">
            <v>13500</v>
          </cell>
          <cell r="I117">
            <v>60291</v>
          </cell>
          <cell r="J117">
            <v>40757</v>
          </cell>
          <cell r="K117">
            <v>182020.7</v>
          </cell>
          <cell r="L117">
            <v>815</v>
          </cell>
          <cell r="M117">
            <v>3639.7</v>
          </cell>
        </row>
        <row r="118">
          <cell r="G118">
            <v>0</v>
          </cell>
          <cell r="H118">
            <v>3377</v>
          </cell>
          <cell r="I118">
            <v>110147.6</v>
          </cell>
          <cell r="J118">
            <v>10908</v>
          </cell>
          <cell r="K118">
            <v>355786.2</v>
          </cell>
          <cell r="L118">
            <v>0</v>
          </cell>
          <cell r="M118">
            <v>0</v>
          </cell>
        </row>
        <row r="119">
          <cell r="G119">
            <v>0</v>
          </cell>
          <cell r="H119">
            <v>42127</v>
          </cell>
          <cell r="I119">
            <v>439005.4</v>
          </cell>
          <cell r="J119">
            <v>21677</v>
          </cell>
          <cell r="K119">
            <v>225896</v>
          </cell>
          <cell r="L119">
            <v>0</v>
          </cell>
          <cell r="M119">
            <v>0</v>
          </cell>
        </row>
        <row r="120">
          <cell r="G120">
            <v>0</v>
          </cell>
          <cell r="H120">
            <v>320</v>
          </cell>
          <cell r="I120">
            <v>113200.6</v>
          </cell>
          <cell r="K120">
            <v>0</v>
          </cell>
          <cell r="M120">
            <v>0</v>
          </cell>
        </row>
        <row r="121">
          <cell r="G121">
            <v>0</v>
          </cell>
          <cell r="H121">
            <v>4</v>
          </cell>
          <cell r="I121">
            <v>1756</v>
          </cell>
          <cell r="J121">
            <v>656</v>
          </cell>
          <cell r="K121">
            <v>287984</v>
          </cell>
          <cell r="L121">
            <v>0</v>
          </cell>
          <cell r="M121">
            <v>0</v>
          </cell>
        </row>
        <row r="122">
          <cell r="G122">
            <v>0</v>
          </cell>
          <cell r="H122">
            <v>36000</v>
          </cell>
          <cell r="I122">
            <v>3456000</v>
          </cell>
          <cell r="K122">
            <v>0</v>
          </cell>
          <cell r="M122">
            <v>0</v>
          </cell>
        </row>
        <row r="123">
          <cell r="G123">
            <v>0</v>
          </cell>
          <cell r="H123">
            <v>0</v>
          </cell>
          <cell r="I123">
            <v>0</v>
          </cell>
          <cell r="J123">
            <v>792305</v>
          </cell>
          <cell r="K123">
            <v>4406800.4000000004</v>
          </cell>
          <cell r="L123">
            <v>0</v>
          </cell>
          <cell r="M123">
            <v>0</v>
          </cell>
        </row>
        <row r="124">
          <cell r="G124">
            <v>0</v>
          </cell>
          <cell r="H124">
            <v>45177</v>
          </cell>
          <cell r="I124">
            <v>117415</v>
          </cell>
          <cell r="J124">
            <v>37052</v>
          </cell>
          <cell r="K124">
            <v>96298.1</v>
          </cell>
          <cell r="L124">
            <v>0</v>
          </cell>
          <cell r="M124">
            <v>0</v>
          </cell>
        </row>
        <row r="125">
          <cell r="G125">
            <v>0</v>
          </cell>
          <cell r="H125">
            <v>53796</v>
          </cell>
          <cell r="I125">
            <v>1560</v>
          </cell>
          <cell r="J125">
            <v>37052</v>
          </cell>
          <cell r="K125">
            <v>1074.5</v>
          </cell>
          <cell r="L125">
            <v>0</v>
          </cell>
          <cell r="M125">
            <v>0</v>
          </cell>
        </row>
        <row r="126">
          <cell r="G126">
            <v>0</v>
          </cell>
          <cell r="H126">
            <v>281902</v>
          </cell>
          <cell r="I126">
            <v>281902</v>
          </cell>
          <cell r="J126">
            <v>315520</v>
          </cell>
          <cell r="K126">
            <v>315520</v>
          </cell>
          <cell r="L126">
            <v>7636</v>
          </cell>
          <cell r="M126">
            <v>7636</v>
          </cell>
        </row>
        <row r="127">
          <cell r="G127">
            <v>0</v>
          </cell>
          <cell r="H127">
            <v>100</v>
          </cell>
          <cell r="I127">
            <v>-925.1</v>
          </cell>
          <cell r="K127">
            <v>0</v>
          </cell>
          <cell r="M127">
            <v>0</v>
          </cell>
        </row>
        <row r="128">
          <cell r="G128">
            <v>10676509</v>
          </cell>
          <cell r="I128">
            <v>4580352</v>
          </cell>
          <cell r="K128">
            <v>6084882</v>
          </cell>
          <cell r="M128">
            <v>11275</v>
          </cell>
        </row>
        <row r="131">
          <cell r="G131" t="str">
            <v>개소당</v>
          </cell>
          <cell r="H131">
            <v>0</v>
          </cell>
          <cell r="I131">
            <v>0</v>
          </cell>
          <cell r="J131">
            <v>0</v>
          </cell>
          <cell r="K131">
            <v>0</v>
          </cell>
          <cell r="M131">
            <v>0</v>
          </cell>
        </row>
        <row r="132">
          <cell r="G132">
            <v>0</v>
          </cell>
          <cell r="H132">
            <v>0</v>
          </cell>
          <cell r="I132">
            <v>0</v>
          </cell>
          <cell r="J132">
            <v>9263</v>
          </cell>
          <cell r="K132">
            <v>10207.799999999999</v>
          </cell>
          <cell r="L132">
            <v>0</v>
          </cell>
          <cell r="M132">
            <v>0</v>
          </cell>
        </row>
        <row r="133">
          <cell r="G133">
            <v>0</v>
          </cell>
          <cell r="H133">
            <v>0</v>
          </cell>
          <cell r="I133">
            <v>0</v>
          </cell>
          <cell r="J133">
            <v>7410</v>
          </cell>
          <cell r="K133">
            <v>4742.3999999999996</v>
          </cell>
          <cell r="L133">
            <v>0</v>
          </cell>
          <cell r="M133">
            <v>0</v>
          </cell>
        </row>
        <row r="134">
          <cell r="G134">
            <v>0</v>
          </cell>
          <cell r="H134">
            <v>0</v>
          </cell>
          <cell r="I134">
            <v>0</v>
          </cell>
          <cell r="J134">
            <v>7780</v>
          </cell>
          <cell r="K134">
            <v>3594.3</v>
          </cell>
          <cell r="L134">
            <v>0</v>
          </cell>
          <cell r="M134">
            <v>0</v>
          </cell>
        </row>
        <row r="135">
          <cell r="H135">
            <v>13500</v>
          </cell>
          <cell r="I135">
            <v>8248.5</v>
          </cell>
          <cell r="J135">
            <v>40757</v>
          </cell>
          <cell r="K135">
            <v>24902.5</v>
          </cell>
          <cell r="L135">
            <v>815</v>
          </cell>
          <cell r="M135">
            <v>497.9</v>
          </cell>
        </row>
        <row r="136">
          <cell r="G136">
            <v>0</v>
          </cell>
          <cell r="H136">
            <v>3377</v>
          </cell>
          <cell r="I136">
            <v>14892.5</v>
          </cell>
          <cell r="J136">
            <v>10908</v>
          </cell>
          <cell r="K136">
            <v>48104.2</v>
          </cell>
          <cell r="L136">
            <v>0</v>
          </cell>
          <cell r="M136">
            <v>0</v>
          </cell>
        </row>
        <row r="137">
          <cell r="G137">
            <v>0</v>
          </cell>
          <cell r="H137">
            <v>42127</v>
          </cell>
          <cell r="I137">
            <v>25823.8</v>
          </cell>
          <cell r="J137">
            <v>21677</v>
          </cell>
          <cell r="K137">
            <v>13288</v>
          </cell>
          <cell r="L137">
            <v>0</v>
          </cell>
          <cell r="M137">
            <v>0</v>
          </cell>
        </row>
        <row r="138">
          <cell r="G138">
            <v>0</v>
          </cell>
          <cell r="H138">
            <v>320</v>
          </cell>
          <cell r="I138">
            <v>13642.5</v>
          </cell>
          <cell r="K138">
            <v>0</v>
          </cell>
          <cell r="M138">
            <v>0</v>
          </cell>
        </row>
        <row r="139">
          <cell r="G139">
            <v>0</v>
          </cell>
          <cell r="H139">
            <v>4</v>
          </cell>
          <cell r="I139">
            <v>165.5</v>
          </cell>
          <cell r="J139">
            <v>656</v>
          </cell>
          <cell r="K139">
            <v>27153.1</v>
          </cell>
          <cell r="L139">
            <v>0</v>
          </cell>
          <cell r="M139">
            <v>0</v>
          </cell>
        </row>
        <row r="140">
          <cell r="G140">
            <v>0</v>
          </cell>
          <cell r="H140">
            <v>31653</v>
          </cell>
          <cell r="I140">
            <v>84830</v>
          </cell>
          <cell r="J140">
            <v>9466</v>
          </cell>
          <cell r="K140">
            <v>25368.799999999999</v>
          </cell>
          <cell r="L140">
            <v>0</v>
          </cell>
          <cell r="M140">
            <v>0</v>
          </cell>
        </row>
        <row r="141">
          <cell r="G141">
            <v>0</v>
          </cell>
          <cell r="H141">
            <v>42211</v>
          </cell>
          <cell r="I141">
            <v>62050.1</v>
          </cell>
          <cell r="J141">
            <v>8780</v>
          </cell>
          <cell r="K141">
            <v>12906.6</v>
          </cell>
          <cell r="L141">
            <v>0</v>
          </cell>
          <cell r="M141">
            <v>0</v>
          </cell>
        </row>
        <row r="142">
          <cell r="G142">
            <v>0</v>
          </cell>
          <cell r="H142">
            <v>100</v>
          </cell>
          <cell r="I142">
            <v>-86.8</v>
          </cell>
          <cell r="K142">
            <v>0</v>
          </cell>
          <cell r="M142">
            <v>0</v>
          </cell>
        </row>
        <row r="143">
          <cell r="G143">
            <v>380330</v>
          </cell>
          <cell r="I143">
            <v>209566</v>
          </cell>
          <cell r="K143">
            <v>170267</v>
          </cell>
          <cell r="M143">
            <v>497</v>
          </cell>
        </row>
        <row r="145">
          <cell r="G145" t="str">
            <v>개소당</v>
          </cell>
          <cell r="H145">
            <v>0</v>
          </cell>
          <cell r="I145">
            <v>0</v>
          </cell>
          <cell r="J145">
            <v>0</v>
          </cell>
          <cell r="K145">
            <v>0</v>
          </cell>
          <cell r="M145">
            <v>0</v>
          </cell>
        </row>
        <row r="146">
          <cell r="G146">
            <v>0</v>
          </cell>
          <cell r="H146">
            <v>0</v>
          </cell>
          <cell r="I146">
            <v>0</v>
          </cell>
          <cell r="J146">
            <v>9263</v>
          </cell>
          <cell r="K146">
            <v>7419.6</v>
          </cell>
          <cell r="L146">
            <v>0</v>
          </cell>
          <cell r="M146">
            <v>0</v>
          </cell>
        </row>
        <row r="147">
          <cell r="G147">
            <v>0</v>
          </cell>
          <cell r="H147">
            <v>0</v>
          </cell>
          <cell r="I147">
            <v>0</v>
          </cell>
          <cell r="J147">
            <v>7410</v>
          </cell>
          <cell r="K147">
            <v>3445.6</v>
          </cell>
          <cell r="L147">
            <v>0</v>
          </cell>
          <cell r="M147">
            <v>0</v>
          </cell>
        </row>
        <row r="148">
          <cell r="G148">
            <v>0</v>
          </cell>
          <cell r="H148">
            <v>0</v>
          </cell>
          <cell r="I148">
            <v>0</v>
          </cell>
          <cell r="J148">
            <v>7780</v>
          </cell>
          <cell r="K148">
            <v>2614</v>
          </cell>
          <cell r="L148">
            <v>0</v>
          </cell>
          <cell r="M148">
            <v>0</v>
          </cell>
        </row>
        <row r="149">
          <cell r="H149">
            <v>13500</v>
          </cell>
          <cell r="I149">
            <v>21303</v>
          </cell>
          <cell r="J149">
            <v>40757</v>
          </cell>
          <cell r="K149">
            <v>64314.5</v>
          </cell>
          <cell r="L149">
            <v>815</v>
          </cell>
          <cell r="M149">
            <v>1286</v>
          </cell>
        </row>
        <row r="150">
          <cell r="G150">
            <v>0</v>
          </cell>
          <cell r="H150">
            <v>3377</v>
          </cell>
          <cell r="I150">
            <v>23402.6</v>
          </cell>
          <cell r="J150">
            <v>10908</v>
          </cell>
          <cell r="K150">
            <v>75592.399999999994</v>
          </cell>
          <cell r="L150">
            <v>0</v>
          </cell>
          <cell r="M150">
            <v>0</v>
          </cell>
        </row>
        <row r="151">
          <cell r="G151">
            <v>0</v>
          </cell>
          <cell r="H151">
            <v>42127</v>
          </cell>
          <cell r="I151">
            <v>81094.399999999994</v>
          </cell>
          <cell r="J151">
            <v>21677</v>
          </cell>
          <cell r="K151">
            <v>41728.199999999997</v>
          </cell>
          <cell r="L151">
            <v>0</v>
          </cell>
          <cell r="M151">
            <v>0</v>
          </cell>
        </row>
        <row r="152">
          <cell r="G152">
            <v>0</v>
          </cell>
          <cell r="H152">
            <v>320</v>
          </cell>
          <cell r="I152">
            <v>32037.4</v>
          </cell>
          <cell r="K152">
            <v>0</v>
          </cell>
          <cell r="M152">
            <v>0</v>
          </cell>
        </row>
        <row r="153">
          <cell r="G153">
            <v>0</v>
          </cell>
          <cell r="H153">
            <v>4</v>
          </cell>
          <cell r="I153">
            <v>388.8</v>
          </cell>
          <cell r="J153">
            <v>656</v>
          </cell>
          <cell r="K153">
            <v>63763.8</v>
          </cell>
          <cell r="L153">
            <v>0</v>
          </cell>
          <cell r="M153">
            <v>0</v>
          </cell>
        </row>
        <row r="154">
          <cell r="G154">
            <v>0</v>
          </cell>
          <cell r="H154">
            <v>31653</v>
          </cell>
          <cell r="I154">
            <v>277913.3</v>
          </cell>
          <cell r="J154">
            <v>9466</v>
          </cell>
          <cell r="K154">
            <v>83111.399999999994</v>
          </cell>
          <cell r="L154">
            <v>0</v>
          </cell>
          <cell r="M154">
            <v>0</v>
          </cell>
        </row>
        <row r="155">
          <cell r="G155">
            <v>0</v>
          </cell>
          <cell r="H155">
            <v>42211</v>
          </cell>
          <cell r="I155">
            <v>202612.8</v>
          </cell>
          <cell r="J155">
            <v>8780</v>
          </cell>
          <cell r="K155">
            <v>42144</v>
          </cell>
          <cell r="L155">
            <v>0</v>
          </cell>
          <cell r="M155">
            <v>0</v>
          </cell>
        </row>
        <row r="156">
          <cell r="G156">
            <v>0</v>
          </cell>
          <cell r="H156">
            <v>100</v>
          </cell>
          <cell r="I156">
            <v>-204.1</v>
          </cell>
          <cell r="K156">
            <v>0</v>
          </cell>
          <cell r="M156">
            <v>0</v>
          </cell>
        </row>
        <row r="157">
          <cell r="G157">
            <v>1023967</v>
          </cell>
          <cell r="I157">
            <v>638548</v>
          </cell>
          <cell r="K157">
            <v>384133</v>
          </cell>
          <cell r="M157">
            <v>1286</v>
          </cell>
        </row>
        <row r="159">
          <cell r="G159" t="str">
            <v>개소당</v>
          </cell>
          <cell r="H159">
            <v>0</v>
          </cell>
          <cell r="I159">
            <v>0</v>
          </cell>
          <cell r="J159">
            <v>0</v>
          </cell>
          <cell r="K159">
            <v>0</v>
          </cell>
          <cell r="M159">
            <v>0</v>
          </cell>
        </row>
        <row r="160">
          <cell r="G160">
            <v>0</v>
          </cell>
          <cell r="H160">
            <v>0</v>
          </cell>
          <cell r="I160">
            <v>0</v>
          </cell>
          <cell r="J160">
            <v>9263</v>
          </cell>
          <cell r="K160">
            <v>7289.9</v>
          </cell>
          <cell r="L160">
            <v>0</v>
          </cell>
          <cell r="M160">
            <v>0</v>
          </cell>
        </row>
        <row r="161">
          <cell r="G161">
            <v>0</v>
          </cell>
          <cell r="H161">
            <v>0</v>
          </cell>
          <cell r="I161">
            <v>0</v>
          </cell>
          <cell r="J161">
            <v>7410</v>
          </cell>
          <cell r="K161">
            <v>3386.3</v>
          </cell>
          <cell r="L161">
            <v>0</v>
          </cell>
          <cell r="M161">
            <v>0</v>
          </cell>
        </row>
        <row r="162">
          <cell r="G162">
            <v>0</v>
          </cell>
          <cell r="H162">
            <v>0</v>
          </cell>
          <cell r="I162">
            <v>0</v>
          </cell>
          <cell r="J162">
            <v>7780</v>
          </cell>
          <cell r="K162">
            <v>2567.4</v>
          </cell>
          <cell r="L162">
            <v>0</v>
          </cell>
          <cell r="M162">
            <v>0</v>
          </cell>
        </row>
        <row r="163">
          <cell r="H163">
            <v>13500</v>
          </cell>
          <cell r="I163">
            <v>18522</v>
          </cell>
          <cell r="J163">
            <v>40757</v>
          </cell>
          <cell r="K163">
            <v>55918.6</v>
          </cell>
          <cell r="L163">
            <v>815</v>
          </cell>
          <cell r="M163">
            <v>1118.0999999999999</v>
          </cell>
        </row>
        <row r="164">
          <cell r="G164">
            <v>0</v>
          </cell>
          <cell r="H164">
            <v>3377</v>
          </cell>
          <cell r="I164">
            <v>26137.9</v>
          </cell>
          <cell r="J164">
            <v>10908</v>
          </cell>
          <cell r="K164">
            <v>84427.9</v>
          </cell>
          <cell r="L164">
            <v>0</v>
          </cell>
          <cell r="M164">
            <v>0</v>
          </cell>
        </row>
        <row r="165">
          <cell r="G165">
            <v>0</v>
          </cell>
          <cell r="H165">
            <v>42127</v>
          </cell>
          <cell r="I165">
            <v>63569.599999999999</v>
          </cell>
          <cell r="J165">
            <v>21677</v>
          </cell>
          <cell r="K165">
            <v>32710.5</v>
          </cell>
          <cell r="L165">
            <v>0</v>
          </cell>
          <cell r="M165">
            <v>0</v>
          </cell>
        </row>
        <row r="166">
          <cell r="G166">
            <v>0</v>
          </cell>
          <cell r="H166">
            <v>320</v>
          </cell>
          <cell r="I166">
            <v>23940.400000000001</v>
          </cell>
          <cell r="K166">
            <v>0</v>
          </cell>
          <cell r="M166">
            <v>0</v>
          </cell>
        </row>
        <row r="167">
          <cell r="G167">
            <v>0</v>
          </cell>
          <cell r="H167">
            <v>4</v>
          </cell>
          <cell r="I167">
            <v>290.5</v>
          </cell>
          <cell r="J167">
            <v>656</v>
          </cell>
          <cell r="K167">
            <v>47648.5</v>
          </cell>
          <cell r="L167">
            <v>0</v>
          </cell>
          <cell r="M167">
            <v>0</v>
          </cell>
        </row>
        <row r="168">
          <cell r="G168">
            <v>0</v>
          </cell>
          <cell r="H168">
            <v>31653</v>
          </cell>
          <cell r="I168">
            <v>212708.1</v>
          </cell>
          <cell r="J168">
            <v>9466</v>
          </cell>
          <cell r="K168">
            <v>63611.5</v>
          </cell>
          <cell r="L168">
            <v>0</v>
          </cell>
          <cell r="M168">
            <v>0</v>
          </cell>
        </row>
        <row r="169">
          <cell r="G169">
            <v>0</v>
          </cell>
          <cell r="H169">
            <v>42211</v>
          </cell>
          <cell r="I169">
            <v>154914.29999999999</v>
          </cell>
          <cell r="J169">
            <v>8780</v>
          </cell>
          <cell r="K169">
            <v>32222.6</v>
          </cell>
          <cell r="L169">
            <v>0</v>
          </cell>
          <cell r="M169">
            <v>0</v>
          </cell>
        </row>
        <row r="170">
          <cell r="G170">
            <v>0</v>
          </cell>
          <cell r="H170">
            <v>100</v>
          </cell>
          <cell r="I170">
            <v>-152.5</v>
          </cell>
          <cell r="K170">
            <v>0</v>
          </cell>
          <cell r="M170">
            <v>0</v>
          </cell>
        </row>
        <row r="171">
          <cell r="G171">
            <v>830831</v>
          </cell>
          <cell r="I171">
            <v>499930</v>
          </cell>
          <cell r="K171">
            <v>329783</v>
          </cell>
          <cell r="M171">
            <v>1118</v>
          </cell>
        </row>
        <row r="173">
          <cell r="G173" t="str">
            <v>개소당</v>
          </cell>
          <cell r="H173">
            <v>0</v>
          </cell>
          <cell r="I173">
            <v>0</v>
          </cell>
          <cell r="J173">
            <v>0</v>
          </cell>
          <cell r="K173">
            <v>0</v>
          </cell>
          <cell r="M173">
            <v>0</v>
          </cell>
        </row>
        <row r="174">
          <cell r="G174">
            <v>0</v>
          </cell>
          <cell r="H174">
            <v>0</v>
          </cell>
          <cell r="I174">
            <v>0</v>
          </cell>
          <cell r="J174">
            <v>9263</v>
          </cell>
          <cell r="K174">
            <v>4298</v>
          </cell>
          <cell r="L174">
            <v>0</v>
          </cell>
          <cell r="M174">
            <v>0</v>
          </cell>
        </row>
        <row r="175">
          <cell r="G175">
            <v>0</v>
          </cell>
          <cell r="H175">
            <v>0</v>
          </cell>
          <cell r="I175">
            <v>0</v>
          </cell>
          <cell r="J175">
            <v>7410</v>
          </cell>
          <cell r="K175">
            <v>1993.2</v>
          </cell>
          <cell r="L175">
            <v>0</v>
          </cell>
          <cell r="M175">
            <v>0</v>
          </cell>
        </row>
        <row r="176">
          <cell r="G176">
            <v>0</v>
          </cell>
          <cell r="H176">
            <v>0</v>
          </cell>
          <cell r="I176">
            <v>0</v>
          </cell>
          <cell r="J176">
            <v>7780</v>
          </cell>
          <cell r="K176">
            <v>1517.1</v>
          </cell>
          <cell r="L176">
            <v>0</v>
          </cell>
          <cell r="M176">
            <v>0</v>
          </cell>
        </row>
        <row r="177">
          <cell r="H177">
            <v>13500</v>
          </cell>
          <cell r="I177">
            <v>10921.5</v>
          </cell>
          <cell r="J177">
            <v>40757</v>
          </cell>
          <cell r="K177">
            <v>32972.400000000001</v>
          </cell>
          <cell r="L177">
            <v>815</v>
          </cell>
          <cell r="M177">
            <v>659.3</v>
          </cell>
        </row>
        <row r="178">
          <cell r="G178">
            <v>0</v>
          </cell>
          <cell r="H178">
            <v>3377</v>
          </cell>
          <cell r="I178">
            <v>21612.799999999999</v>
          </cell>
          <cell r="J178">
            <v>10908</v>
          </cell>
          <cell r="K178">
            <v>69811.199999999997</v>
          </cell>
          <cell r="L178">
            <v>0</v>
          </cell>
          <cell r="M178">
            <v>0</v>
          </cell>
        </row>
        <row r="179">
          <cell r="G179">
            <v>0</v>
          </cell>
          <cell r="H179">
            <v>42127</v>
          </cell>
          <cell r="I179">
            <v>81094.399999999994</v>
          </cell>
          <cell r="J179">
            <v>21677</v>
          </cell>
          <cell r="K179">
            <v>41728.199999999997</v>
          </cell>
          <cell r="L179">
            <v>0</v>
          </cell>
          <cell r="M179">
            <v>0</v>
          </cell>
        </row>
        <row r="180">
          <cell r="G180">
            <v>0</v>
          </cell>
          <cell r="H180">
            <v>320</v>
          </cell>
          <cell r="I180">
            <v>15856.3</v>
          </cell>
          <cell r="K180">
            <v>0</v>
          </cell>
          <cell r="M180">
            <v>0</v>
          </cell>
        </row>
        <row r="181">
          <cell r="G181">
            <v>0</v>
          </cell>
          <cell r="H181">
            <v>4</v>
          </cell>
          <cell r="I181">
            <v>196.4</v>
          </cell>
          <cell r="J181">
            <v>656</v>
          </cell>
          <cell r="K181">
            <v>32214.799999999999</v>
          </cell>
          <cell r="L181">
            <v>0</v>
          </cell>
          <cell r="M181">
            <v>0</v>
          </cell>
        </row>
        <row r="182">
          <cell r="G182">
            <v>0</v>
          </cell>
          <cell r="H182">
            <v>31653</v>
          </cell>
          <cell r="I182">
            <v>143388</v>
          </cell>
          <cell r="J182">
            <v>9466</v>
          </cell>
          <cell r="K182">
            <v>42880.9</v>
          </cell>
          <cell r="L182">
            <v>0</v>
          </cell>
          <cell r="M182">
            <v>0</v>
          </cell>
        </row>
        <row r="183">
          <cell r="G183">
            <v>0</v>
          </cell>
          <cell r="H183">
            <v>42211</v>
          </cell>
          <cell r="I183">
            <v>104261.1</v>
          </cell>
          <cell r="J183">
            <v>8780</v>
          </cell>
          <cell r="K183">
            <v>21686.6</v>
          </cell>
          <cell r="L183">
            <v>0</v>
          </cell>
          <cell r="M183">
            <v>0</v>
          </cell>
        </row>
        <row r="184">
          <cell r="G184">
            <v>0</v>
          </cell>
          <cell r="H184">
            <v>100</v>
          </cell>
          <cell r="I184">
            <v>-101</v>
          </cell>
          <cell r="K184">
            <v>0</v>
          </cell>
          <cell r="M184">
            <v>0</v>
          </cell>
        </row>
        <row r="185">
          <cell r="G185">
            <v>626990</v>
          </cell>
          <cell r="I185">
            <v>377229</v>
          </cell>
          <cell r="K185">
            <v>249102</v>
          </cell>
          <cell r="M185">
            <v>659</v>
          </cell>
        </row>
        <row r="187">
          <cell r="G187" t="str">
            <v>개소당</v>
          </cell>
          <cell r="H187">
            <v>0</v>
          </cell>
          <cell r="I187">
            <v>0</v>
          </cell>
          <cell r="J187">
            <v>0</v>
          </cell>
          <cell r="K187">
            <v>0</v>
          </cell>
          <cell r="M187">
            <v>0</v>
          </cell>
        </row>
        <row r="188">
          <cell r="G188">
            <v>0</v>
          </cell>
          <cell r="H188">
            <v>0</v>
          </cell>
          <cell r="I188">
            <v>0</v>
          </cell>
          <cell r="J188">
            <v>9263</v>
          </cell>
          <cell r="K188">
            <v>6076.5</v>
          </cell>
          <cell r="L188">
            <v>0</v>
          </cell>
          <cell r="M188">
            <v>0</v>
          </cell>
        </row>
        <row r="189">
          <cell r="G189">
            <v>0</v>
          </cell>
          <cell r="H189">
            <v>0</v>
          </cell>
          <cell r="I189">
            <v>0</v>
          </cell>
          <cell r="J189">
            <v>7410</v>
          </cell>
          <cell r="K189">
            <v>2823.2</v>
          </cell>
          <cell r="L189">
            <v>0</v>
          </cell>
          <cell r="M189">
            <v>0</v>
          </cell>
        </row>
        <row r="190">
          <cell r="G190">
            <v>0</v>
          </cell>
          <cell r="H190">
            <v>0</v>
          </cell>
          <cell r="I190">
            <v>0</v>
          </cell>
          <cell r="J190">
            <v>7780</v>
          </cell>
          <cell r="K190">
            <v>2139.5</v>
          </cell>
          <cell r="L190">
            <v>0</v>
          </cell>
          <cell r="M190">
            <v>0</v>
          </cell>
        </row>
        <row r="191">
          <cell r="H191">
            <v>13500</v>
          </cell>
          <cell r="I191">
            <v>19710</v>
          </cell>
          <cell r="J191">
            <v>40757</v>
          </cell>
          <cell r="K191">
            <v>59505.2</v>
          </cell>
          <cell r="L191">
            <v>815</v>
          </cell>
          <cell r="M191">
            <v>1189.9000000000001</v>
          </cell>
        </row>
        <row r="192">
          <cell r="G192">
            <v>0</v>
          </cell>
          <cell r="H192">
            <v>3377</v>
          </cell>
          <cell r="I192">
            <v>19586.599999999999</v>
          </cell>
          <cell r="J192">
            <v>10908</v>
          </cell>
          <cell r="K192">
            <v>63266.400000000001</v>
          </cell>
          <cell r="L192">
            <v>0</v>
          </cell>
          <cell r="M192">
            <v>0</v>
          </cell>
        </row>
        <row r="193">
          <cell r="G193">
            <v>0</v>
          </cell>
          <cell r="H193">
            <v>42127</v>
          </cell>
          <cell r="I193">
            <v>67403.199999999997</v>
          </cell>
          <cell r="J193">
            <v>21677</v>
          </cell>
          <cell r="K193">
            <v>34683.199999999997</v>
          </cell>
          <cell r="L193">
            <v>0</v>
          </cell>
          <cell r="M193">
            <v>0</v>
          </cell>
        </row>
        <row r="194">
          <cell r="G194">
            <v>0</v>
          </cell>
          <cell r="H194">
            <v>320</v>
          </cell>
          <cell r="I194">
            <v>23185.9</v>
          </cell>
          <cell r="K194">
            <v>0</v>
          </cell>
          <cell r="M194">
            <v>0</v>
          </cell>
        </row>
        <row r="195">
          <cell r="G195">
            <v>0</v>
          </cell>
          <cell r="H195">
            <v>4</v>
          </cell>
          <cell r="I195">
            <v>281.3</v>
          </cell>
          <cell r="J195">
            <v>656</v>
          </cell>
          <cell r="K195">
            <v>46146.9</v>
          </cell>
          <cell r="L195">
            <v>0</v>
          </cell>
          <cell r="M195">
            <v>0</v>
          </cell>
        </row>
        <row r="196">
          <cell r="G196">
            <v>0</v>
          </cell>
          <cell r="H196">
            <v>12480</v>
          </cell>
          <cell r="I196">
            <v>748.8</v>
          </cell>
          <cell r="J196">
            <v>9263</v>
          </cell>
          <cell r="K196">
            <v>555.70000000000005</v>
          </cell>
          <cell r="L196">
            <v>0</v>
          </cell>
          <cell r="M196">
            <v>0</v>
          </cell>
        </row>
        <row r="197">
          <cell r="G197">
            <v>0</v>
          </cell>
          <cell r="H197">
            <v>31653</v>
          </cell>
          <cell r="I197">
            <v>262719.90000000002</v>
          </cell>
          <cell r="J197">
            <v>9466</v>
          </cell>
          <cell r="K197">
            <v>78567.8</v>
          </cell>
          <cell r="L197">
            <v>0</v>
          </cell>
          <cell r="M197">
            <v>0</v>
          </cell>
        </row>
        <row r="198">
          <cell r="G198">
            <v>0</v>
          </cell>
          <cell r="H198">
            <v>42211</v>
          </cell>
          <cell r="I198">
            <v>156602.79999999999</v>
          </cell>
          <cell r="J198">
            <v>8780</v>
          </cell>
          <cell r="K198">
            <v>32573.8</v>
          </cell>
          <cell r="L198">
            <v>0</v>
          </cell>
          <cell r="M198">
            <v>0</v>
          </cell>
        </row>
        <row r="199">
          <cell r="G199">
            <v>0</v>
          </cell>
          <cell r="H199">
            <v>100</v>
          </cell>
          <cell r="I199">
            <v>-147.69999999999999</v>
          </cell>
          <cell r="K199">
            <v>0</v>
          </cell>
          <cell r="M199">
            <v>0</v>
          </cell>
        </row>
        <row r="200">
          <cell r="G200">
            <v>877617</v>
          </cell>
          <cell r="I200">
            <v>550090</v>
          </cell>
          <cell r="K200">
            <v>326338</v>
          </cell>
          <cell r="M200">
            <v>1189</v>
          </cell>
        </row>
        <row r="202">
          <cell r="G202" t="str">
            <v>개소당</v>
          </cell>
          <cell r="H202">
            <v>0</v>
          </cell>
          <cell r="I202">
            <v>0</v>
          </cell>
          <cell r="J202">
            <v>0</v>
          </cell>
          <cell r="K202">
            <v>0</v>
          </cell>
          <cell r="M202">
            <v>0</v>
          </cell>
        </row>
        <row r="203">
          <cell r="G203">
            <v>0</v>
          </cell>
          <cell r="H203">
            <v>0</v>
          </cell>
          <cell r="I203">
            <v>0</v>
          </cell>
          <cell r="J203">
            <v>9263</v>
          </cell>
          <cell r="K203">
            <v>11180.4</v>
          </cell>
          <cell r="L203">
            <v>0</v>
          </cell>
          <cell r="M203">
            <v>0</v>
          </cell>
        </row>
        <row r="204">
          <cell r="G204">
            <v>0</v>
          </cell>
          <cell r="H204">
            <v>0</v>
          </cell>
          <cell r="I204">
            <v>0</v>
          </cell>
          <cell r="J204">
            <v>7410</v>
          </cell>
          <cell r="K204">
            <v>5194.3999999999996</v>
          </cell>
          <cell r="L204">
            <v>0</v>
          </cell>
          <cell r="M204">
            <v>0</v>
          </cell>
        </row>
        <row r="205">
          <cell r="G205">
            <v>0</v>
          </cell>
          <cell r="H205">
            <v>0</v>
          </cell>
          <cell r="I205">
            <v>0</v>
          </cell>
          <cell r="J205">
            <v>7780</v>
          </cell>
          <cell r="K205">
            <v>3936.6</v>
          </cell>
          <cell r="L205">
            <v>0</v>
          </cell>
          <cell r="M205">
            <v>0</v>
          </cell>
        </row>
        <row r="206">
          <cell r="H206">
            <v>13500</v>
          </cell>
          <cell r="I206">
            <v>19710</v>
          </cell>
          <cell r="J206">
            <v>40757</v>
          </cell>
          <cell r="K206">
            <v>59505.2</v>
          </cell>
          <cell r="L206">
            <v>815</v>
          </cell>
          <cell r="M206">
            <v>1189.9000000000001</v>
          </cell>
        </row>
        <row r="207">
          <cell r="G207">
            <v>0</v>
          </cell>
          <cell r="H207">
            <v>3377</v>
          </cell>
          <cell r="I207">
            <v>37721</v>
          </cell>
          <cell r="J207">
            <v>10908</v>
          </cell>
          <cell r="K207">
            <v>121842.3</v>
          </cell>
          <cell r="L207">
            <v>0</v>
          </cell>
          <cell r="M207">
            <v>0</v>
          </cell>
        </row>
        <row r="208">
          <cell r="G208">
            <v>0</v>
          </cell>
          <cell r="H208">
            <v>42127</v>
          </cell>
          <cell r="I208">
            <v>114332.6</v>
          </cell>
          <cell r="J208">
            <v>21677</v>
          </cell>
          <cell r="K208">
            <v>58831.3</v>
          </cell>
          <cell r="L208">
            <v>0</v>
          </cell>
          <cell r="M208">
            <v>0</v>
          </cell>
        </row>
        <row r="209">
          <cell r="G209">
            <v>0</v>
          </cell>
          <cell r="H209">
            <v>320</v>
          </cell>
          <cell r="I209">
            <v>41298.800000000003</v>
          </cell>
          <cell r="K209">
            <v>0</v>
          </cell>
          <cell r="M209">
            <v>0</v>
          </cell>
        </row>
        <row r="210">
          <cell r="G210">
            <v>0</v>
          </cell>
          <cell r="H210">
            <v>4</v>
          </cell>
          <cell r="I210">
            <v>501.2</v>
          </cell>
          <cell r="J210">
            <v>656</v>
          </cell>
          <cell r="K210">
            <v>82196.800000000003</v>
          </cell>
          <cell r="L210">
            <v>0</v>
          </cell>
          <cell r="M210">
            <v>0</v>
          </cell>
        </row>
        <row r="211">
          <cell r="G211">
            <v>0</v>
          </cell>
          <cell r="H211">
            <v>12480</v>
          </cell>
          <cell r="I211">
            <v>773.7</v>
          </cell>
          <cell r="J211">
            <v>9263</v>
          </cell>
          <cell r="K211">
            <v>574.29999999999995</v>
          </cell>
          <cell r="L211">
            <v>0</v>
          </cell>
          <cell r="M211">
            <v>0</v>
          </cell>
        </row>
        <row r="212">
          <cell r="G212">
            <v>0</v>
          </cell>
          <cell r="H212">
            <v>31653</v>
          </cell>
          <cell r="I212">
            <v>422251</v>
          </cell>
          <cell r="J212">
            <v>9466</v>
          </cell>
          <cell r="K212">
            <v>126276.4</v>
          </cell>
          <cell r="L212">
            <v>0</v>
          </cell>
          <cell r="M212">
            <v>0</v>
          </cell>
        </row>
        <row r="213">
          <cell r="G213">
            <v>0</v>
          </cell>
          <cell r="H213">
            <v>42211</v>
          </cell>
          <cell r="I213">
            <v>271838.8</v>
          </cell>
          <cell r="J213">
            <v>8780</v>
          </cell>
          <cell r="K213">
            <v>56543.199999999997</v>
          </cell>
          <cell r="L213">
            <v>0</v>
          </cell>
          <cell r="M213">
            <v>0</v>
          </cell>
        </row>
        <row r="214">
          <cell r="G214">
            <v>0</v>
          </cell>
          <cell r="H214">
            <v>100</v>
          </cell>
          <cell r="I214">
            <v>-263.10000000000002</v>
          </cell>
          <cell r="K214">
            <v>0</v>
          </cell>
          <cell r="M214">
            <v>0</v>
          </cell>
        </row>
        <row r="215">
          <cell r="G215">
            <v>1435433</v>
          </cell>
          <cell r="I215">
            <v>908164</v>
          </cell>
          <cell r="K215">
            <v>526080</v>
          </cell>
          <cell r="M215">
            <v>1189</v>
          </cell>
        </row>
        <row r="217">
          <cell r="G217" t="str">
            <v>개소당</v>
          </cell>
          <cell r="H217">
            <v>0</v>
          </cell>
          <cell r="I217">
            <v>0</v>
          </cell>
          <cell r="J217">
            <v>0</v>
          </cell>
          <cell r="K217">
            <v>0</v>
          </cell>
          <cell r="M217">
            <v>0</v>
          </cell>
        </row>
        <row r="218">
          <cell r="G218">
            <v>0</v>
          </cell>
          <cell r="H218">
            <v>0</v>
          </cell>
          <cell r="I218">
            <v>0</v>
          </cell>
          <cell r="J218">
            <v>9263</v>
          </cell>
          <cell r="K218">
            <v>6317.3</v>
          </cell>
          <cell r="L218">
            <v>0</v>
          </cell>
          <cell r="M218">
            <v>0</v>
          </cell>
        </row>
        <row r="219">
          <cell r="G219">
            <v>0</v>
          </cell>
          <cell r="H219">
            <v>0</v>
          </cell>
          <cell r="I219">
            <v>0</v>
          </cell>
          <cell r="J219">
            <v>7410</v>
          </cell>
          <cell r="K219">
            <v>2934.3</v>
          </cell>
          <cell r="L219">
            <v>0</v>
          </cell>
          <cell r="M219">
            <v>0</v>
          </cell>
        </row>
        <row r="220">
          <cell r="G220">
            <v>0</v>
          </cell>
          <cell r="H220">
            <v>0</v>
          </cell>
          <cell r="I220">
            <v>0</v>
          </cell>
          <cell r="J220">
            <v>7780</v>
          </cell>
          <cell r="K220">
            <v>2225</v>
          </cell>
          <cell r="L220">
            <v>0</v>
          </cell>
          <cell r="M220">
            <v>0</v>
          </cell>
        </row>
        <row r="221">
          <cell r="H221">
            <v>13500</v>
          </cell>
          <cell r="I221">
            <v>25002</v>
          </cell>
          <cell r="J221">
            <v>40757</v>
          </cell>
          <cell r="K221">
            <v>75481.899999999994</v>
          </cell>
          <cell r="L221">
            <v>815</v>
          </cell>
          <cell r="M221">
            <v>1509.3</v>
          </cell>
        </row>
        <row r="222">
          <cell r="G222">
            <v>0</v>
          </cell>
          <cell r="H222">
            <v>3377</v>
          </cell>
          <cell r="I222">
            <v>24213</v>
          </cell>
          <cell r="J222">
            <v>10908</v>
          </cell>
          <cell r="K222">
            <v>78210.3</v>
          </cell>
          <cell r="L222">
            <v>0</v>
          </cell>
          <cell r="M222">
            <v>0</v>
          </cell>
        </row>
        <row r="223">
          <cell r="G223">
            <v>0</v>
          </cell>
          <cell r="H223">
            <v>42127</v>
          </cell>
          <cell r="I223">
            <v>84338.2</v>
          </cell>
          <cell r="J223">
            <v>21677</v>
          </cell>
          <cell r="K223">
            <v>43397.3</v>
          </cell>
          <cell r="L223">
            <v>0</v>
          </cell>
          <cell r="M223">
            <v>0</v>
          </cell>
        </row>
        <row r="224">
          <cell r="G224">
            <v>0</v>
          </cell>
          <cell r="H224">
            <v>320</v>
          </cell>
          <cell r="I224">
            <v>30072.9</v>
          </cell>
          <cell r="K224">
            <v>0</v>
          </cell>
          <cell r="M224">
            <v>0</v>
          </cell>
        </row>
        <row r="225">
          <cell r="G225">
            <v>0</v>
          </cell>
          <cell r="H225">
            <v>4</v>
          </cell>
          <cell r="I225">
            <v>364.9</v>
          </cell>
          <cell r="J225">
            <v>656</v>
          </cell>
          <cell r="K225">
            <v>59854</v>
          </cell>
          <cell r="L225">
            <v>0</v>
          </cell>
          <cell r="M225">
            <v>0</v>
          </cell>
        </row>
        <row r="226">
          <cell r="G226">
            <v>0</v>
          </cell>
          <cell r="H226">
            <v>12480</v>
          </cell>
          <cell r="I226">
            <v>773.7</v>
          </cell>
          <cell r="J226">
            <v>9263</v>
          </cell>
          <cell r="K226">
            <v>574.29999999999995</v>
          </cell>
          <cell r="L226">
            <v>0</v>
          </cell>
          <cell r="M226">
            <v>0</v>
          </cell>
        </row>
        <row r="227">
          <cell r="G227">
            <v>0</v>
          </cell>
          <cell r="H227">
            <v>31653</v>
          </cell>
          <cell r="I227">
            <v>339003.6</v>
          </cell>
          <cell r="J227">
            <v>9466</v>
          </cell>
          <cell r="K227">
            <v>101380.8</v>
          </cell>
          <cell r="L227">
            <v>0</v>
          </cell>
          <cell r="M227">
            <v>0</v>
          </cell>
        </row>
        <row r="228">
          <cell r="G228">
            <v>0</v>
          </cell>
          <cell r="H228">
            <v>42211</v>
          </cell>
          <cell r="I228">
            <v>211055</v>
          </cell>
          <cell r="J228">
            <v>8780</v>
          </cell>
          <cell r="K228">
            <v>43900</v>
          </cell>
          <cell r="L228">
            <v>0</v>
          </cell>
          <cell r="M228">
            <v>0</v>
          </cell>
        </row>
        <row r="229">
          <cell r="G229">
            <v>0</v>
          </cell>
          <cell r="H229">
            <v>100</v>
          </cell>
          <cell r="I229">
            <v>-191.5</v>
          </cell>
          <cell r="K229">
            <v>0</v>
          </cell>
          <cell r="M229">
            <v>0</v>
          </cell>
        </row>
        <row r="230">
          <cell r="G230">
            <v>1130415</v>
          </cell>
          <cell r="I230">
            <v>714631</v>
          </cell>
          <cell r="K230">
            <v>414275</v>
          </cell>
          <cell r="M230">
            <v>1509</v>
          </cell>
        </row>
        <row r="232">
          <cell r="G232" t="str">
            <v>개소당</v>
          </cell>
          <cell r="H232">
            <v>0</v>
          </cell>
          <cell r="I232">
            <v>0</v>
          </cell>
          <cell r="J232">
            <v>0</v>
          </cell>
          <cell r="K232">
            <v>0</v>
          </cell>
          <cell r="M232">
            <v>0</v>
          </cell>
        </row>
        <row r="233">
          <cell r="G233">
            <v>0</v>
          </cell>
          <cell r="H233">
            <v>0</v>
          </cell>
          <cell r="I233">
            <v>0</v>
          </cell>
          <cell r="J233">
            <v>9263</v>
          </cell>
          <cell r="K233">
            <v>6317.3</v>
          </cell>
          <cell r="L233">
            <v>0</v>
          </cell>
          <cell r="M233">
            <v>0</v>
          </cell>
        </row>
        <row r="234">
          <cell r="G234">
            <v>0</v>
          </cell>
          <cell r="H234">
            <v>0</v>
          </cell>
          <cell r="I234">
            <v>0</v>
          </cell>
          <cell r="J234">
            <v>7410</v>
          </cell>
          <cell r="K234">
            <v>2934.3</v>
          </cell>
          <cell r="L234">
            <v>0</v>
          </cell>
          <cell r="M234">
            <v>0</v>
          </cell>
        </row>
        <row r="235">
          <cell r="G235">
            <v>0</v>
          </cell>
          <cell r="H235">
            <v>0</v>
          </cell>
          <cell r="I235">
            <v>0</v>
          </cell>
          <cell r="J235">
            <v>7780</v>
          </cell>
          <cell r="K235">
            <v>2225</v>
          </cell>
          <cell r="L235">
            <v>0</v>
          </cell>
          <cell r="M235">
            <v>0</v>
          </cell>
        </row>
        <row r="236">
          <cell r="H236">
            <v>13500</v>
          </cell>
          <cell r="I236">
            <v>16132.5</v>
          </cell>
          <cell r="J236">
            <v>40757</v>
          </cell>
          <cell r="K236">
            <v>48704.6</v>
          </cell>
          <cell r="L236">
            <v>815</v>
          </cell>
          <cell r="M236">
            <v>973.9</v>
          </cell>
        </row>
        <row r="237">
          <cell r="G237">
            <v>0</v>
          </cell>
          <cell r="H237">
            <v>3377</v>
          </cell>
          <cell r="I237">
            <v>19620.3</v>
          </cell>
          <cell r="J237">
            <v>10908</v>
          </cell>
          <cell r="K237">
            <v>63375.4</v>
          </cell>
          <cell r="L237">
            <v>0</v>
          </cell>
          <cell r="M237">
            <v>0</v>
          </cell>
        </row>
        <row r="238">
          <cell r="G238">
            <v>0</v>
          </cell>
          <cell r="H238">
            <v>42127</v>
          </cell>
          <cell r="I238">
            <v>64622.8</v>
          </cell>
          <cell r="J238">
            <v>21677</v>
          </cell>
          <cell r="K238">
            <v>33252.5</v>
          </cell>
          <cell r="L238">
            <v>0</v>
          </cell>
          <cell r="M238">
            <v>0</v>
          </cell>
        </row>
        <row r="239">
          <cell r="G239">
            <v>0</v>
          </cell>
          <cell r="H239">
            <v>320</v>
          </cell>
          <cell r="I239">
            <v>22710.400000000001</v>
          </cell>
          <cell r="K239">
            <v>0</v>
          </cell>
          <cell r="M239">
            <v>0</v>
          </cell>
        </row>
        <row r="240">
          <cell r="G240">
            <v>0</v>
          </cell>
          <cell r="H240">
            <v>4</v>
          </cell>
          <cell r="I240">
            <v>275.60000000000002</v>
          </cell>
          <cell r="J240">
            <v>656</v>
          </cell>
          <cell r="K240">
            <v>45200.3</v>
          </cell>
          <cell r="L240">
            <v>0</v>
          </cell>
          <cell r="M240">
            <v>0</v>
          </cell>
        </row>
        <row r="241">
          <cell r="G241">
            <v>0</v>
          </cell>
          <cell r="H241">
            <v>31653</v>
          </cell>
          <cell r="I241">
            <v>210492.4</v>
          </cell>
          <cell r="J241">
            <v>9466</v>
          </cell>
          <cell r="K241">
            <v>62948.9</v>
          </cell>
          <cell r="L241">
            <v>0</v>
          </cell>
          <cell r="M241">
            <v>0</v>
          </cell>
        </row>
        <row r="242">
          <cell r="G242">
            <v>0</v>
          </cell>
          <cell r="H242">
            <v>42211</v>
          </cell>
          <cell r="I242">
            <v>153648</v>
          </cell>
          <cell r="J242">
            <v>8780</v>
          </cell>
          <cell r="K242">
            <v>31959.200000000001</v>
          </cell>
          <cell r="L242">
            <v>0</v>
          </cell>
          <cell r="M242">
            <v>0</v>
          </cell>
        </row>
        <row r="243">
          <cell r="G243">
            <v>0</v>
          </cell>
          <cell r="H243">
            <v>100</v>
          </cell>
          <cell r="I243">
            <v>-144.6</v>
          </cell>
          <cell r="K243">
            <v>0</v>
          </cell>
          <cell r="M243">
            <v>0</v>
          </cell>
        </row>
        <row r="244">
          <cell r="G244">
            <v>785247</v>
          </cell>
          <cell r="I244">
            <v>487357</v>
          </cell>
          <cell r="K244">
            <v>296917</v>
          </cell>
          <cell r="M244">
            <v>973</v>
          </cell>
        </row>
        <row r="246">
          <cell r="G246" t="str">
            <v>개소당</v>
          </cell>
          <cell r="H246">
            <v>0</v>
          </cell>
          <cell r="I246">
            <v>0</v>
          </cell>
          <cell r="J246">
            <v>0</v>
          </cell>
          <cell r="K246">
            <v>0</v>
          </cell>
          <cell r="M246">
            <v>0</v>
          </cell>
        </row>
        <row r="247">
          <cell r="G247">
            <v>0</v>
          </cell>
          <cell r="H247">
            <v>0</v>
          </cell>
          <cell r="I247">
            <v>0</v>
          </cell>
          <cell r="J247">
            <v>9263</v>
          </cell>
          <cell r="K247">
            <v>6317.3</v>
          </cell>
          <cell r="L247">
            <v>0</v>
          </cell>
          <cell r="M247">
            <v>0</v>
          </cell>
        </row>
        <row r="248">
          <cell r="G248">
            <v>0</v>
          </cell>
          <cell r="H248">
            <v>0</v>
          </cell>
          <cell r="I248">
            <v>0</v>
          </cell>
          <cell r="J248">
            <v>7410</v>
          </cell>
          <cell r="K248">
            <v>2934.3</v>
          </cell>
          <cell r="L248">
            <v>0</v>
          </cell>
          <cell r="M248">
            <v>0</v>
          </cell>
        </row>
        <row r="249">
          <cell r="G249">
            <v>0</v>
          </cell>
          <cell r="H249">
            <v>0</v>
          </cell>
          <cell r="I249">
            <v>0</v>
          </cell>
          <cell r="J249">
            <v>7780</v>
          </cell>
          <cell r="K249">
            <v>2225</v>
          </cell>
          <cell r="L249">
            <v>0</v>
          </cell>
          <cell r="M249">
            <v>0</v>
          </cell>
        </row>
        <row r="250">
          <cell r="H250">
            <v>13500</v>
          </cell>
          <cell r="I250">
            <v>19953</v>
          </cell>
          <cell r="J250">
            <v>40757</v>
          </cell>
          <cell r="K250">
            <v>60238.8</v>
          </cell>
          <cell r="L250">
            <v>815</v>
          </cell>
          <cell r="M250">
            <v>1204.5</v>
          </cell>
        </row>
        <row r="251">
          <cell r="G251">
            <v>0</v>
          </cell>
          <cell r="H251">
            <v>3377</v>
          </cell>
          <cell r="I251">
            <v>22693.4</v>
          </cell>
          <cell r="J251">
            <v>10908</v>
          </cell>
          <cell r="K251">
            <v>73301.7</v>
          </cell>
          <cell r="L251">
            <v>0</v>
          </cell>
          <cell r="M251">
            <v>0</v>
          </cell>
        </row>
        <row r="252">
          <cell r="G252">
            <v>0</v>
          </cell>
          <cell r="H252">
            <v>42127</v>
          </cell>
          <cell r="I252">
            <v>76671.100000000006</v>
          </cell>
          <cell r="J252">
            <v>21677</v>
          </cell>
          <cell r="K252">
            <v>39452.1</v>
          </cell>
          <cell r="L252">
            <v>0</v>
          </cell>
          <cell r="M252">
            <v>0</v>
          </cell>
        </row>
        <row r="253">
          <cell r="G253">
            <v>0</v>
          </cell>
          <cell r="H253">
            <v>320</v>
          </cell>
          <cell r="I253">
            <v>27842.799999999999</v>
          </cell>
          <cell r="K253">
            <v>0</v>
          </cell>
          <cell r="M253">
            <v>0</v>
          </cell>
        </row>
        <row r="254">
          <cell r="G254">
            <v>0</v>
          </cell>
          <cell r="H254">
            <v>4</v>
          </cell>
          <cell r="I254">
            <v>337.9</v>
          </cell>
          <cell r="J254">
            <v>656</v>
          </cell>
          <cell r="K254">
            <v>55415.6</v>
          </cell>
          <cell r="L254">
            <v>0</v>
          </cell>
          <cell r="M254">
            <v>0</v>
          </cell>
        </row>
        <row r="255">
          <cell r="G255">
            <v>0</v>
          </cell>
          <cell r="H255">
            <v>31653</v>
          </cell>
          <cell r="I255">
            <v>263352.90000000002</v>
          </cell>
          <cell r="J255">
            <v>9466</v>
          </cell>
          <cell r="K255">
            <v>78757.100000000006</v>
          </cell>
          <cell r="L255">
            <v>0</v>
          </cell>
          <cell r="M255">
            <v>0</v>
          </cell>
        </row>
        <row r="256">
          <cell r="G256">
            <v>0</v>
          </cell>
          <cell r="H256">
            <v>42211</v>
          </cell>
          <cell r="I256">
            <v>192060</v>
          </cell>
          <cell r="J256">
            <v>8780</v>
          </cell>
          <cell r="K256">
            <v>39949</v>
          </cell>
          <cell r="L256">
            <v>0</v>
          </cell>
          <cell r="M256">
            <v>0</v>
          </cell>
        </row>
        <row r="257">
          <cell r="G257">
            <v>0</v>
          </cell>
          <cell r="H257">
            <v>100</v>
          </cell>
          <cell r="I257">
            <v>-177.3</v>
          </cell>
          <cell r="K257">
            <v>0</v>
          </cell>
          <cell r="M257">
            <v>0</v>
          </cell>
        </row>
        <row r="258">
          <cell r="G258">
            <v>962527</v>
          </cell>
          <cell r="I258">
            <v>602733</v>
          </cell>
          <cell r="K258">
            <v>358590</v>
          </cell>
          <cell r="M258">
            <v>1204</v>
          </cell>
        </row>
        <row r="260">
          <cell r="G260" t="str">
            <v>개소당</v>
          </cell>
          <cell r="H260">
            <v>0</v>
          </cell>
          <cell r="I260">
            <v>0</v>
          </cell>
          <cell r="J260">
            <v>0</v>
          </cell>
          <cell r="K260">
            <v>0</v>
          </cell>
          <cell r="M260">
            <v>0</v>
          </cell>
        </row>
        <row r="261">
          <cell r="G261">
            <v>0</v>
          </cell>
          <cell r="H261">
            <v>0</v>
          </cell>
          <cell r="I261">
            <v>0</v>
          </cell>
          <cell r="J261">
            <v>9263</v>
          </cell>
          <cell r="K261">
            <v>3566.2</v>
          </cell>
          <cell r="L261">
            <v>0</v>
          </cell>
          <cell r="M261">
            <v>0</v>
          </cell>
        </row>
        <row r="262">
          <cell r="G262">
            <v>0</v>
          </cell>
          <cell r="H262">
            <v>0</v>
          </cell>
          <cell r="I262">
            <v>0</v>
          </cell>
          <cell r="J262">
            <v>7410</v>
          </cell>
          <cell r="K262">
            <v>1548.6</v>
          </cell>
          <cell r="L262">
            <v>0</v>
          </cell>
          <cell r="M262">
            <v>0</v>
          </cell>
        </row>
        <row r="263">
          <cell r="G263">
            <v>0</v>
          </cell>
          <cell r="H263">
            <v>0</v>
          </cell>
          <cell r="I263">
            <v>0</v>
          </cell>
          <cell r="J263">
            <v>7780</v>
          </cell>
          <cell r="K263">
            <v>1369.2</v>
          </cell>
          <cell r="L263">
            <v>0</v>
          </cell>
          <cell r="M263">
            <v>0</v>
          </cell>
        </row>
        <row r="264">
          <cell r="G264">
            <v>0</v>
          </cell>
          <cell r="H264">
            <v>3377</v>
          </cell>
          <cell r="I264">
            <v>4322.5</v>
          </cell>
          <cell r="J264">
            <v>10908</v>
          </cell>
          <cell r="K264">
            <v>13962.2</v>
          </cell>
          <cell r="L264">
            <v>0</v>
          </cell>
          <cell r="M264">
            <v>0</v>
          </cell>
        </row>
        <row r="265">
          <cell r="G265">
            <v>0</v>
          </cell>
          <cell r="H265">
            <v>39188</v>
          </cell>
          <cell r="I265">
            <v>8190.2</v>
          </cell>
          <cell r="J265">
            <v>19650</v>
          </cell>
          <cell r="K265">
            <v>4106.8</v>
          </cell>
          <cell r="L265">
            <v>0</v>
          </cell>
          <cell r="M265">
            <v>0</v>
          </cell>
        </row>
        <row r="266">
          <cell r="H266">
            <v>23000</v>
          </cell>
          <cell r="I266">
            <v>42780</v>
          </cell>
          <cell r="K266">
            <v>0</v>
          </cell>
          <cell r="M266">
            <v>0</v>
          </cell>
        </row>
        <row r="267">
          <cell r="H267">
            <v>133000</v>
          </cell>
          <cell r="I267">
            <v>718200</v>
          </cell>
          <cell r="K267">
            <v>0</v>
          </cell>
          <cell r="M267">
            <v>0</v>
          </cell>
        </row>
        <row r="268">
          <cell r="G268">
            <v>0</v>
          </cell>
          <cell r="H268">
            <v>75.5</v>
          </cell>
          <cell r="I268">
            <v>4530</v>
          </cell>
          <cell r="K268">
            <v>0</v>
          </cell>
          <cell r="M268">
            <v>0</v>
          </cell>
        </row>
        <row r="269">
          <cell r="H269">
            <v>0</v>
          </cell>
          <cell r="I269">
            <v>0</v>
          </cell>
          <cell r="J269">
            <v>107349</v>
          </cell>
          <cell r="K269">
            <v>499172.8</v>
          </cell>
          <cell r="L269">
            <v>0</v>
          </cell>
          <cell r="M269">
            <v>0</v>
          </cell>
        </row>
        <row r="270">
          <cell r="G270">
            <v>1301747</v>
          </cell>
          <cell r="I270">
            <v>778022</v>
          </cell>
          <cell r="K270">
            <v>523725</v>
          </cell>
          <cell r="M270">
            <v>0</v>
          </cell>
        </row>
        <row r="272">
          <cell r="G272" t="str">
            <v>개소당</v>
          </cell>
          <cell r="H272">
            <v>0</v>
          </cell>
          <cell r="I272">
            <v>0</v>
          </cell>
          <cell r="J272">
            <v>0</v>
          </cell>
          <cell r="K272">
            <v>0</v>
          </cell>
          <cell r="M272">
            <v>0</v>
          </cell>
        </row>
        <row r="273">
          <cell r="G273">
            <v>0</v>
          </cell>
          <cell r="H273">
            <v>0</v>
          </cell>
          <cell r="I273">
            <v>0</v>
          </cell>
          <cell r="J273">
            <v>9263</v>
          </cell>
          <cell r="K273">
            <v>7743.8</v>
          </cell>
          <cell r="L273">
            <v>0</v>
          </cell>
          <cell r="M273">
            <v>0</v>
          </cell>
        </row>
        <row r="274">
          <cell r="G274">
            <v>0</v>
          </cell>
          <cell r="H274">
            <v>0</v>
          </cell>
          <cell r="I274">
            <v>0</v>
          </cell>
          <cell r="J274">
            <v>7410</v>
          </cell>
          <cell r="K274">
            <v>4564.5</v>
          </cell>
          <cell r="L274">
            <v>0</v>
          </cell>
          <cell r="M274">
            <v>0</v>
          </cell>
        </row>
        <row r="275">
          <cell r="G275">
            <v>0</v>
          </cell>
          <cell r="H275">
            <v>0</v>
          </cell>
          <cell r="I275">
            <v>0</v>
          </cell>
          <cell r="J275">
            <v>7780</v>
          </cell>
          <cell r="K275">
            <v>1711.6</v>
          </cell>
          <cell r="L275">
            <v>0</v>
          </cell>
          <cell r="M275">
            <v>0</v>
          </cell>
        </row>
        <row r="276">
          <cell r="G276">
            <v>0</v>
          </cell>
          <cell r="H276">
            <v>3377</v>
          </cell>
          <cell r="I276">
            <v>9138.1</v>
          </cell>
          <cell r="J276">
            <v>10908</v>
          </cell>
          <cell r="K276">
            <v>29517</v>
          </cell>
          <cell r="L276">
            <v>0</v>
          </cell>
          <cell r="M276">
            <v>0</v>
          </cell>
        </row>
        <row r="277">
          <cell r="G277">
            <v>0</v>
          </cell>
          <cell r="H277">
            <v>42127</v>
          </cell>
          <cell r="I277">
            <v>14955</v>
          </cell>
          <cell r="J277">
            <v>21677</v>
          </cell>
          <cell r="K277">
            <v>7695.3</v>
          </cell>
          <cell r="L277">
            <v>0</v>
          </cell>
          <cell r="M277">
            <v>0</v>
          </cell>
        </row>
        <row r="278">
          <cell r="G278">
            <v>0</v>
          </cell>
          <cell r="H278">
            <v>42211</v>
          </cell>
          <cell r="I278">
            <v>104261.1</v>
          </cell>
          <cell r="J278">
            <v>8780</v>
          </cell>
          <cell r="K278">
            <v>21686.6</v>
          </cell>
          <cell r="L278">
            <v>0</v>
          </cell>
          <cell r="M278">
            <v>0</v>
          </cell>
        </row>
        <row r="279">
          <cell r="G279">
            <v>0</v>
          </cell>
          <cell r="H279">
            <v>31653</v>
          </cell>
          <cell r="I279">
            <v>61406.8</v>
          </cell>
          <cell r="J279">
            <v>9466</v>
          </cell>
          <cell r="K279">
            <v>18364</v>
          </cell>
          <cell r="L279">
            <v>0</v>
          </cell>
          <cell r="M279">
            <v>0</v>
          </cell>
        </row>
        <row r="280">
          <cell r="G280">
            <v>0</v>
          </cell>
          <cell r="H280">
            <v>10393</v>
          </cell>
          <cell r="I280">
            <v>17148.400000000001</v>
          </cell>
          <cell r="J280">
            <v>20339</v>
          </cell>
          <cell r="K280">
            <v>33559.300000000003</v>
          </cell>
          <cell r="L280">
            <v>0</v>
          </cell>
          <cell r="M280">
            <v>0</v>
          </cell>
        </row>
        <row r="281">
          <cell r="G281">
            <v>0</v>
          </cell>
          <cell r="H281">
            <v>4857</v>
          </cell>
          <cell r="I281">
            <v>3982.7</v>
          </cell>
          <cell r="J281">
            <v>11173</v>
          </cell>
          <cell r="K281">
            <v>9161.7999999999993</v>
          </cell>
          <cell r="L281">
            <v>0</v>
          </cell>
          <cell r="M281">
            <v>0</v>
          </cell>
        </row>
        <row r="282">
          <cell r="G282">
            <v>344895</v>
          </cell>
          <cell r="I282">
            <v>210892</v>
          </cell>
          <cell r="K282">
            <v>134003</v>
          </cell>
          <cell r="M282">
            <v>0</v>
          </cell>
        </row>
        <row r="284">
          <cell r="G284" t="str">
            <v>개소당</v>
          </cell>
          <cell r="H284">
            <v>0</v>
          </cell>
          <cell r="I284">
            <v>0</v>
          </cell>
          <cell r="J284">
            <v>0</v>
          </cell>
          <cell r="K284">
            <v>0</v>
          </cell>
          <cell r="M284">
            <v>0</v>
          </cell>
        </row>
        <row r="285">
          <cell r="G285">
            <v>0</v>
          </cell>
          <cell r="H285">
            <v>0</v>
          </cell>
          <cell r="I285">
            <v>0</v>
          </cell>
          <cell r="J285">
            <v>9263</v>
          </cell>
          <cell r="K285">
            <v>37283.5</v>
          </cell>
          <cell r="L285">
            <v>0</v>
          </cell>
          <cell r="M285">
            <v>0</v>
          </cell>
        </row>
        <row r="286">
          <cell r="G286">
            <v>0</v>
          </cell>
          <cell r="H286">
            <v>0</v>
          </cell>
          <cell r="I286">
            <v>0</v>
          </cell>
          <cell r="J286">
            <v>7410</v>
          </cell>
          <cell r="K286">
            <v>20095.900000000001</v>
          </cell>
          <cell r="L286">
            <v>0</v>
          </cell>
          <cell r="M286">
            <v>0</v>
          </cell>
        </row>
        <row r="287">
          <cell r="G287">
            <v>0</v>
          </cell>
          <cell r="H287">
            <v>0</v>
          </cell>
          <cell r="I287">
            <v>0</v>
          </cell>
          <cell r="J287">
            <v>7780</v>
          </cell>
          <cell r="K287">
            <v>10215.1</v>
          </cell>
          <cell r="L287">
            <v>0</v>
          </cell>
          <cell r="M287">
            <v>0</v>
          </cell>
        </row>
        <row r="288">
          <cell r="H288">
            <v>13500</v>
          </cell>
          <cell r="I288">
            <v>11434.5</v>
          </cell>
          <cell r="J288">
            <v>40757</v>
          </cell>
          <cell r="K288">
            <v>34521.1</v>
          </cell>
          <cell r="L288">
            <v>815</v>
          </cell>
          <cell r="M288">
            <v>690.3</v>
          </cell>
        </row>
        <row r="289">
          <cell r="G289">
            <v>0</v>
          </cell>
          <cell r="H289">
            <v>9734</v>
          </cell>
          <cell r="I289">
            <v>659867.80000000005</v>
          </cell>
          <cell r="J289">
            <v>34089</v>
          </cell>
          <cell r="K289">
            <v>2310893.2999999998</v>
          </cell>
          <cell r="L289">
            <v>0</v>
          </cell>
          <cell r="M289">
            <v>0</v>
          </cell>
        </row>
        <row r="290">
          <cell r="G290">
            <v>0</v>
          </cell>
          <cell r="H290">
            <v>42127</v>
          </cell>
          <cell r="I290">
            <v>337353</v>
          </cell>
          <cell r="J290">
            <v>21677</v>
          </cell>
          <cell r="K290">
            <v>173589.4</v>
          </cell>
          <cell r="L290">
            <v>0</v>
          </cell>
          <cell r="M290">
            <v>0</v>
          </cell>
        </row>
        <row r="291">
          <cell r="G291">
            <v>0</v>
          </cell>
          <cell r="H291">
            <v>320</v>
          </cell>
          <cell r="I291">
            <v>110086.7</v>
          </cell>
          <cell r="K291">
            <v>0</v>
          </cell>
          <cell r="M291">
            <v>0</v>
          </cell>
        </row>
        <row r="292">
          <cell r="G292">
            <v>0</v>
          </cell>
          <cell r="H292">
            <v>4</v>
          </cell>
          <cell r="I292">
            <v>1336</v>
          </cell>
          <cell r="J292">
            <v>656</v>
          </cell>
          <cell r="K292">
            <v>219104.6</v>
          </cell>
          <cell r="L292">
            <v>0</v>
          </cell>
          <cell r="M292">
            <v>0</v>
          </cell>
        </row>
        <row r="293">
          <cell r="G293">
            <v>0</v>
          </cell>
          <cell r="H293">
            <v>100</v>
          </cell>
          <cell r="I293">
            <v>-701.4</v>
          </cell>
          <cell r="K293">
            <v>0</v>
          </cell>
          <cell r="M293">
            <v>0</v>
          </cell>
        </row>
        <row r="294">
          <cell r="G294">
            <v>3925768</v>
          </cell>
          <cell r="I294">
            <v>1119376</v>
          </cell>
          <cell r="K294">
            <v>2805702</v>
          </cell>
          <cell r="M294">
            <v>690</v>
          </cell>
        </row>
        <row r="296">
          <cell r="G296" t="str">
            <v>개소당</v>
          </cell>
          <cell r="H296">
            <v>0</v>
          </cell>
          <cell r="I296">
            <v>0</v>
          </cell>
          <cell r="J296">
            <v>0</v>
          </cell>
          <cell r="K296">
            <v>0</v>
          </cell>
          <cell r="M296">
            <v>0</v>
          </cell>
        </row>
        <row r="297">
          <cell r="G297">
            <v>0</v>
          </cell>
          <cell r="H297">
            <v>0</v>
          </cell>
          <cell r="I297">
            <v>0</v>
          </cell>
          <cell r="J297">
            <v>9263</v>
          </cell>
          <cell r="K297">
            <v>41340.699999999997</v>
          </cell>
          <cell r="L297">
            <v>0</v>
          </cell>
          <cell r="M297">
            <v>0</v>
          </cell>
        </row>
        <row r="298">
          <cell r="G298">
            <v>0</v>
          </cell>
          <cell r="H298">
            <v>0</v>
          </cell>
          <cell r="I298">
            <v>0</v>
          </cell>
          <cell r="J298">
            <v>7410</v>
          </cell>
          <cell r="K298">
            <v>17020.7</v>
          </cell>
          <cell r="L298">
            <v>0</v>
          </cell>
          <cell r="M298">
            <v>0</v>
          </cell>
        </row>
        <row r="299">
          <cell r="G299">
            <v>0</v>
          </cell>
          <cell r="H299">
            <v>0</v>
          </cell>
          <cell r="I299">
            <v>0</v>
          </cell>
          <cell r="J299">
            <v>7780</v>
          </cell>
          <cell r="K299">
            <v>16851.400000000001</v>
          </cell>
          <cell r="L299">
            <v>0</v>
          </cell>
          <cell r="M299">
            <v>0</v>
          </cell>
        </row>
        <row r="300">
          <cell r="H300">
            <v>13500</v>
          </cell>
          <cell r="I300">
            <v>7857</v>
          </cell>
          <cell r="J300">
            <v>40757</v>
          </cell>
          <cell r="K300">
            <v>23720.5</v>
          </cell>
          <cell r="L300">
            <v>815</v>
          </cell>
          <cell r="M300">
            <v>474.3</v>
          </cell>
        </row>
        <row r="301">
          <cell r="G301">
            <v>0</v>
          </cell>
          <cell r="H301">
            <v>9734</v>
          </cell>
          <cell r="I301">
            <v>177645.5</v>
          </cell>
          <cell r="J301">
            <v>34089</v>
          </cell>
          <cell r="K301">
            <v>622124.19999999995</v>
          </cell>
          <cell r="L301">
            <v>0</v>
          </cell>
          <cell r="M301">
            <v>0</v>
          </cell>
        </row>
        <row r="302">
          <cell r="G302">
            <v>0</v>
          </cell>
          <cell r="H302">
            <v>42127</v>
          </cell>
          <cell r="I302">
            <v>100599.2</v>
          </cell>
          <cell r="J302">
            <v>21677</v>
          </cell>
          <cell r="K302">
            <v>51764.6</v>
          </cell>
          <cell r="L302">
            <v>0</v>
          </cell>
          <cell r="M302">
            <v>0</v>
          </cell>
        </row>
        <row r="303">
          <cell r="G303">
            <v>0</v>
          </cell>
          <cell r="H303">
            <v>320</v>
          </cell>
          <cell r="I303">
            <v>34664.300000000003</v>
          </cell>
          <cell r="K303">
            <v>0</v>
          </cell>
          <cell r="M303">
            <v>0</v>
          </cell>
        </row>
        <row r="304">
          <cell r="G304">
            <v>0</v>
          </cell>
          <cell r="H304">
            <v>4</v>
          </cell>
          <cell r="I304">
            <v>420.6</v>
          </cell>
          <cell r="J304">
            <v>656</v>
          </cell>
          <cell r="K304">
            <v>68992.100000000006</v>
          </cell>
          <cell r="L304">
            <v>0</v>
          </cell>
          <cell r="M304">
            <v>0</v>
          </cell>
        </row>
        <row r="305">
          <cell r="G305">
            <v>0</v>
          </cell>
          <cell r="H305">
            <v>100</v>
          </cell>
          <cell r="I305">
            <v>-220.8</v>
          </cell>
          <cell r="K305">
            <v>0</v>
          </cell>
          <cell r="M305">
            <v>0</v>
          </cell>
        </row>
        <row r="306">
          <cell r="G306">
            <v>1163253</v>
          </cell>
          <cell r="I306">
            <v>320965</v>
          </cell>
          <cell r="K306">
            <v>841814</v>
          </cell>
          <cell r="M306">
            <v>474</v>
          </cell>
        </row>
        <row r="308">
          <cell r="G308" t="str">
            <v>개소당</v>
          </cell>
          <cell r="H308">
            <v>0</v>
          </cell>
          <cell r="I308">
            <v>0</v>
          </cell>
          <cell r="J308">
            <v>0</v>
          </cell>
          <cell r="K308">
            <v>0</v>
          </cell>
          <cell r="M308">
            <v>0</v>
          </cell>
        </row>
        <row r="309">
          <cell r="G309">
            <v>0</v>
          </cell>
          <cell r="H309">
            <v>0</v>
          </cell>
          <cell r="I309">
            <v>0</v>
          </cell>
          <cell r="J309">
            <v>9263</v>
          </cell>
          <cell r="K309">
            <v>15534</v>
          </cell>
          <cell r="L309">
            <v>0</v>
          </cell>
          <cell r="M309">
            <v>0</v>
          </cell>
        </row>
        <row r="310">
          <cell r="G310">
            <v>0</v>
          </cell>
          <cell r="H310">
            <v>0</v>
          </cell>
          <cell r="I310">
            <v>0</v>
          </cell>
          <cell r="J310">
            <v>7410</v>
          </cell>
          <cell r="K310">
            <v>5861.3</v>
          </cell>
          <cell r="L310">
            <v>0</v>
          </cell>
          <cell r="M310">
            <v>0</v>
          </cell>
        </row>
        <row r="311">
          <cell r="G311">
            <v>0</v>
          </cell>
          <cell r="H311">
            <v>0</v>
          </cell>
          <cell r="I311">
            <v>0</v>
          </cell>
          <cell r="J311">
            <v>7780</v>
          </cell>
          <cell r="K311">
            <v>6893</v>
          </cell>
          <cell r="L311">
            <v>0</v>
          </cell>
          <cell r="M311">
            <v>0</v>
          </cell>
        </row>
        <row r="312">
          <cell r="H312">
            <v>13500</v>
          </cell>
          <cell r="I312">
            <v>3078</v>
          </cell>
          <cell r="J312">
            <v>40757</v>
          </cell>
          <cell r="K312">
            <v>9292.5</v>
          </cell>
          <cell r="L312">
            <v>815</v>
          </cell>
          <cell r="M312">
            <v>185.8</v>
          </cell>
        </row>
        <row r="313">
          <cell r="G313">
            <v>0</v>
          </cell>
          <cell r="H313">
            <v>3377</v>
          </cell>
          <cell r="I313">
            <v>2566.5</v>
          </cell>
          <cell r="J313">
            <v>10908</v>
          </cell>
          <cell r="K313">
            <v>8290</v>
          </cell>
          <cell r="L313">
            <v>0</v>
          </cell>
          <cell r="M313">
            <v>0</v>
          </cell>
        </row>
        <row r="314">
          <cell r="G314">
            <v>0</v>
          </cell>
          <cell r="H314">
            <v>42127</v>
          </cell>
          <cell r="I314">
            <v>14491.6</v>
          </cell>
          <cell r="J314">
            <v>21677</v>
          </cell>
          <cell r="K314">
            <v>7456.8</v>
          </cell>
          <cell r="L314">
            <v>0</v>
          </cell>
          <cell r="M314">
            <v>0</v>
          </cell>
        </row>
        <row r="315">
          <cell r="G315">
            <v>0</v>
          </cell>
          <cell r="H315">
            <v>26636</v>
          </cell>
          <cell r="I315">
            <v>159816</v>
          </cell>
          <cell r="K315">
            <v>0</v>
          </cell>
          <cell r="M315">
            <v>0</v>
          </cell>
        </row>
        <row r="316">
          <cell r="G316">
            <v>0</v>
          </cell>
          <cell r="H316">
            <v>0</v>
          </cell>
          <cell r="I316">
            <v>0</v>
          </cell>
          <cell r="J316">
            <v>792305</v>
          </cell>
          <cell r="K316">
            <v>285229.8</v>
          </cell>
          <cell r="L316">
            <v>0</v>
          </cell>
          <cell r="M316">
            <v>0</v>
          </cell>
        </row>
        <row r="317">
          <cell r="G317">
            <v>0</v>
          </cell>
          <cell r="H317">
            <v>53796</v>
          </cell>
          <cell r="I317">
            <v>64.5</v>
          </cell>
          <cell r="J317">
            <v>37052</v>
          </cell>
          <cell r="K317">
            <v>44.4</v>
          </cell>
          <cell r="L317">
            <v>0</v>
          </cell>
          <cell r="M317">
            <v>0</v>
          </cell>
        </row>
        <row r="318">
          <cell r="G318">
            <v>518802</v>
          </cell>
          <cell r="I318">
            <v>180016</v>
          </cell>
          <cell r="K318">
            <v>338601</v>
          </cell>
          <cell r="M318">
            <v>185</v>
          </cell>
        </row>
        <row r="320">
          <cell r="G320" t="str">
            <v>개소당</v>
          </cell>
          <cell r="H320">
            <v>0</v>
          </cell>
          <cell r="I320">
            <v>0</v>
          </cell>
          <cell r="J320">
            <v>0</v>
          </cell>
          <cell r="K320">
            <v>0</v>
          </cell>
          <cell r="M320">
            <v>0</v>
          </cell>
        </row>
        <row r="321">
          <cell r="G321">
            <v>0</v>
          </cell>
          <cell r="H321">
            <v>0</v>
          </cell>
          <cell r="I321">
            <v>0</v>
          </cell>
          <cell r="J321">
            <v>9263</v>
          </cell>
          <cell r="K321">
            <v>8735</v>
          </cell>
          <cell r="L321">
            <v>0</v>
          </cell>
          <cell r="M321">
            <v>0</v>
          </cell>
        </row>
        <row r="322">
          <cell r="G322">
            <v>0</v>
          </cell>
          <cell r="H322">
            <v>0</v>
          </cell>
          <cell r="I322">
            <v>0</v>
          </cell>
          <cell r="J322">
            <v>7410</v>
          </cell>
          <cell r="K322">
            <v>3423.4</v>
          </cell>
          <cell r="L322">
            <v>0</v>
          </cell>
          <cell r="M322">
            <v>0</v>
          </cell>
        </row>
        <row r="323">
          <cell r="G323">
            <v>0</v>
          </cell>
          <cell r="H323">
            <v>0</v>
          </cell>
          <cell r="I323">
            <v>0</v>
          </cell>
          <cell r="J323">
            <v>7780</v>
          </cell>
          <cell r="K323">
            <v>3742.1</v>
          </cell>
          <cell r="L323">
            <v>0</v>
          </cell>
          <cell r="M323">
            <v>0</v>
          </cell>
        </row>
        <row r="324">
          <cell r="H324">
            <v>13500</v>
          </cell>
          <cell r="I324">
            <v>3402</v>
          </cell>
          <cell r="J324">
            <v>40757</v>
          </cell>
          <cell r="K324">
            <v>10270.700000000001</v>
          </cell>
          <cell r="L324">
            <v>815</v>
          </cell>
          <cell r="M324">
            <v>205.3</v>
          </cell>
        </row>
        <row r="325">
          <cell r="G325">
            <v>0</v>
          </cell>
          <cell r="H325">
            <v>3377</v>
          </cell>
          <cell r="I325">
            <v>3005.5</v>
          </cell>
          <cell r="J325">
            <v>10908</v>
          </cell>
          <cell r="K325">
            <v>9708.1</v>
          </cell>
          <cell r="L325">
            <v>0</v>
          </cell>
          <cell r="M325">
            <v>0</v>
          </cell>
        </row>
        <row r="326">
          <cell r="G326">
            <v>0</v>
          </cell>
          <cell r="H326">
            <v>42127</v>
          </cell>
          <cell r="I326">
            <v>6445.4</v>
          </cell>
          <cell r="J326">
            <v>21677</v>
          </cell>
          <cell r="K326">
            <v>3316.5</v>
          </cell>
          <cell r="L326">
            <v>0</v>
          </cell>
          <cell r="M326">
            <v>0</v>
          </cell>
        </row>
        <row r="327">
          <cell r="G327">
            <v>0</v>
          </cell>
          <cell r="H327">
            <v>42211</v>
          </cell>
          <cell r="I327">
            <v>118190.8</v>
          </cell>
          <cell r="J327">
            <v>8780</v>
          </cell>
          <cell r="K327">
            <v>24584</v>
          </cell>
          <cell r="L327">
            <v>0</v>
          </cell>
          <cell r="M327">
            <v>0</v>
          </cell>
        </row>
        <row r="328">
          <cell r="G328">
            <v>0</v>
          </cell>
          <cell r="H328">
            <v>31653</v>
          </cell>
          <cell r="I328">
            <v>22790.1</v>
          </cell>
          <cell r="J328">
            <v>9466</v>
          </cell>
          <cell r="K328">
            <v>6815.5</v>
          </cell>
          <cell r="L328">
            <v>0</v>
          </cell>
          <cell r="M328">
            <v>0</v>
          </cell>
        </row>
        <row r="329">
          <cell r="G329">
            <v>0</v>
          </cell>
          <cell r="H329">
            <v>10393</v>
          </cell>
          <cell r="I329">
            <v>19746.7</v>
          </cell>
          <cell r="J329">
            <v>20339</v>
          </cell>
          <cell r="K329">
            <v>38644.1</v>
          </cell>
          <cell r="L329">
            <v>0</v>
          </cell>
          <cell r="M329">
            <v>0</v>
          </cell>
        </row>
        <row r="330">
          <cell r="G330">
            <v>0</v>
          </cell>
          <cell r="H330">
            <v>4857</v>
          </cell>
          <cell r="I330">
            <v>3788.4</v>
          </cell>
          <cell r="J330">
            <v>11173</v>
          </cell>
          <cell r="K330">
            <v>8714.9</v>
          </cell>
          <cell r="L330">
            <v>0</v>
          </cell>
          <cell r="M330">
            <v>0</v>
          </cell>
        </row>
        <row r="331">
          <cell r="G331">
            <v>295527</v>
          </cell>
          <cell r="I331">
            <v>177368</v>
          </cell>
          <cell r="K331">
            <v>117954</v>
          </cell>
          <cell r="M331">
            <v>205</v>
          </cell>
        </row>
        <row r="333">
          <cell r="G333" t="str">
            <v>개소당</v>
          </cell>
          <cell r="H333">
            <v>0</v>
          </cell>
          <cell r="I333">
            <v>0</v>
          </cell>
          <cell r="J333">
            <v>0</v>
          </cell>
          <cell r="K333">
            <v>0</v>
          </cell>
          <cell r="M333">
            <v>0</v>
          </cell>
        </row>
        <row r="334">
          <cell r="G334">
            <v>0</v>
          </cell>
          <cell r="H334">
            <v>0</v>
          </cell>
          <cell r="I334">
            <v>0</v>
          </cell>
          <cell r="J334">
            <v>9263</v>
          </cell>
          <cell r="K334">
            <v>36125.699999999997</v>
          </cell>
          <cell r="L334">
            <v>0</v>
          </cell>
          <cell r="M334">
            <v>0</v>
          </cell>
        </row>
        <row r="335">
          <cell r="G335">
            <v>0</v>
          </cell>
          <cell r="H335">
            <v>0</v>
          </cell>
          <cell r="I335">
            <v>0</v>
          </cell>
          <cell r="J335">
            <v>7410</v>
          </cell>
          <cell r="K335">
            <v>13626.9</v>
          </cell>
          <cell r="L335">
            <v>0</v>
          </cell>
          <cell r="M335">
            <v>0</v>
          </cell>
        </row>
        <row r="336">
          <cell r="G336">
            <v>0</v>
          </cell>
          <cell r="H336">
            <v>0</v>
          </cell>
          <cell r="I336">
            <v>0</v>
          </cell>
          <cell r="J336">
            <v>7780</v>
          </cell>
          <cell r="K336">
            <v>16034.5</v>
          </cell>
          <cell r="L336">
            <v>0</v>
          </cell>
          <cell r="M336">
            <v>0</v>
          </cell>
        </row>
        <row r="337">
          <cell r="H337">
            <v>13500</v>
          </cell>
          <cell r="I337">
            <v>10368</v>
          </cell>
          <cell r="J337">
            <v>40757</v>
          </cell>
          <cell r="K337">
            <v>31301.3</v>
          </cell>
          <cell r="L337">
            <v>815</v>
          </cell>
          <cell r="M337">
            <v>625.9</v>
          </cell>
        </row>
        <row r="338">
          <cell r="G338">
            <v>0</v>
          </cell>
          <cell r="H338">
            <v>9734</v>
          </cell>
          <cell r="I338">
            <v>247340.9</v>
          </cell>
          <cell r="J338">
            <v>34089</v>
          </cell>
          <cell r="K338">
            <v>866201.4</v>
          </cell>
          <cell r="L338">
            <v>0</v>
          </cell>
          <cell r="M338">
            <v>0</v>
          </cell>
        </row>
        <row r="339">
          <cell r="G339">
            <v>0</v>
          </cell>
          <cell r="H339">
            <v>42127</v>
          </cell>
          <cell r="I339">
            <v>132531.5</v>
          </cell>
          <cell r="J339">
            <v>21677</v>
          </cell>
          <cell r="K339">
            <v>68195.8</v>
          </cell>
          <cell r="L339">
            <v>0</v>
          </cell>
          <cell r="M339">
            <v>0</v>
          </cell>
        </row>
        <row r="340">
          <cell r="G340">
            <v>0</v>
          </cell>
          <cell r="H340">
            <v>320</v>
          </cell>
          <cell r="I340">
            <v>44074.5</v>
          </cell>
          <cell r="K340">
            <v>0</v>
          </cell>
          <cell r="M340">
            <v>0</v>
          </cell>
        </row>
        <row r="341">
          <cell r="G341">
            <v>0</v>
          </cell>
          <cell r="H341">
            <v>4</v>
          </cell>
          <cell r="I341">
            <v>534.79999999999995</v>
          </cell>
          <cell r="J341">
            <v>656</v>
          </cell>
          <cell r="K341">
            <v>87721.600000000006</v>
          </cell>
          <cell r="L341">
            <v>0</v>
          </cell>
          <cell r="M341">
            <v>0</v>
          </cell>
        </row>
        <row r="342">
          <cell r="G342">
            <v>0</v>
          </cell>
          <cell r="H342">
            <v>335065</v>
          </cell>
          <cell r="I342">
            <v>335065</v>
          </cell>
          <cell r="J342">
            <v>377947</v>
          </cell>
          <cell r="K342">
            <v>377947</v>
          </cell>
          <cell r="L342">
            <v>8840</v>
          </cell>
          <cell r="M342">
            <v>8840</v>
          </cell>
        </row>
        <row r="343">
          <cell r="G343">
            <v>0</v>
          </cell>
          <cell r="H343">
            <v>100</v>
          </cell>
          <cell r="I343">
            <v>-280.7</v>
          </cell>
          <cell r="K343">
            <v>0</v>
          </cell>
          <cell r="M343">
            <v>0</v>
          </cell>
        </row>
        <row r="344">
          <cell r="G344">
            <v>2276253</v>
          </cell>
          <cell r="I344">
            <v>769634</v>
          </cell>
          <cell r="K344">
            <v>1497154</v>
          </cell>
          <cell r="M344">
            <v>9465</v>
          </cell>
        </row>
        <row r="346">
          <cell r="G346" t="str">
            <v>개소당</v>
          </cell>
          <cell r="H346">
            <v>0</v>
          </cell>
          <cell r="I346">
            <v>0</v>
          </cell>
          <cell r="J346">
            <v>0</v>
          </cell>
          <cell r="K346">
            <v>0</v>
          </cell>
          <cell r="M346">
            <v>0</v>
          </cell>
        </row>
        <row r="347">
          <cell r="G347">
            <v>0</v>
          </cell>
          <cell r="H347">
            <v>0</v>
          </cell>
          <cell r="I347">
            <v>0</v>
          </cell>
          <cell r="J347">
            <v>9263</v>
          </cell>
          <cell r="K347">
            <v>31679.4</v>
          </cell>
          <cell r="L347">
            <v>0</v>
          </cell>
          <cell r="M347">
            <v>0</v>
          </cell>
        </row>
        <row r="348">
          <cell r="G348">
            <v>0</v>
          </cell>
          <cell r="H348">
            <v>0</v>
          </cell>
          <cell r="I348">
            <v>0</v>
          </cell>
          <cell r="J348">
            <v>7410</v>
          </cell>
          <cell r="K348">
            <v>11907.8</v>
          </cell>
          <cell r="L348">
            <v>0</v>
          </cell>
          <cell r="M348">
            <v>0</v>
          </cell>
        </row>
        <row r="349">
          <cell r="G349">
            <v>0</v>
          </cell>
          <cell r="H349">
            <v>0</v>
          </cell>
          <cell r="I349">
            <v>0</v>
          </cell>
          <cell r="J349">
            <v>7780</v>
          </cell>
          <cell r="K349">
            <v>14105.1</v>
          </cell>
          <cell r="L349">
            <v>0</v>
          </cell>
          <cell r="M349">
            <v>0</v>
          </cell>
        </row>
        <row r="350">
          <cell r="H350">
            <v>13500</v>
          </cell>
          <cell r="I350">
            <v>5670</v>
          </cell>
          <cell r="J350">
            <v>40757</v>
          </cell>
          <cell r="K350">
            <v>17117.900000000001</v>
          </cell>
          <cell r="L350">
            <v>815</v>
          </cell>
          <cell r="M350">
            <v>342.3</v>
          </cell>
        </row>
        <row r="351">
          <cell r="G351">
            <v>0</v>
          </cell>
          <cell r="H351">
            <v>9734</v>
          </cell>
          <cell r="I351">
            <v>207528.8</v>
          </cell>
          <cell r="J351">
            <v>34089</v>
          </cell>
          <cell r="K351">
            <v>726777.4</v>
          </cell>
          <cell r="L351">
            <v>0</v>
          </cell>
          <cell r="M351">
            <v>0</v>
          </cell>
        </row>
        <row r="352">
          <cell r="G352">
            <v>0</v>
          </cell>
          <cell r="H352">
            <v>42127</v>
          </cell>
          <cell r="I352">
            <v>111383.7</v>
          </cell>
          <cell r="J352">
            <v>21677</v>
          </cell>
          <cell r="K352">
            <v>57313.9</v>
          </cell>
          <cell r="L352">
            <v>0</v>
          </cell>
          <cell r="M352">
            <v>0</v>
          </cell>
        </row>
        <row r="353">
          <cell r="G353">
            <v>0</v>
          </cell>
          <cell r="H353">
            <v>320</v>
          </cell>
          <cell r="I353">
            <v>37166.400000000001</v>
          </cell>
          <cell r="K353">
            <v>0</v>
          </cell>
          <cell r="M353">
            <v>0</v>
          </cell>
        </row>
        <row r="354">
          <cell r="G354">
            <v>0</v>
          </cell>
          <cell r="H354">
            <v>4</v>
          </cell>
          <cell r="I354">
            <v>451</v>
          </cell>
          <cell r="J354">
            <v>656</v>
          </cell>
          <cell r="K354">
            <v>73972.5</v>
          </cell>
          <cell r="L354">
            <v>0</v>
          </cell>
          <cell r="M354">
            <v>0</v>
          </cell>
        </row>
        <row r="355">
          <cell r="G355">
            <v>0</v>
          </cell>
          <cell r="H355">
            <v>328252</v>
          </cell>
          <cell r="I355">
            <v>328252</v>
          </cell>
          <cell r="J355">
            <v>372443</v>
          </cell>
          <cell r="K355">
            <v>372443</v>
          </cell>
          <cell r="L355">
            <v>8668</v>
          </cell>
          <cell r="M355">
            <v>8668</v>
          </cell>
        </row>
        <row r="356">
          <cell r="G356">
            <v>0</v>
          </cell>
          <cell r="H356">
            <v>100</v>
          </cell>
          <cell r="I356">
            <v>-236.7</v>
          </cell>
          <cell r="K356">
            <v>0</v>
          </cell>
          <cell r="M356">
            <v>0</v>
          </cell>
        </row>
        <row r="357">
          <cell r="G357">
            <v>2004542</v>
          </cell>
          <cell r="I357">
            <v>690215</v>
          </cell>
          <cell r="K357">
            <v>1305317</v>
          </cell>
          <cell r="M357">
            <v>9010</v>
          </cell>
        </row>
        <row r="359">
          <cell r="G359" t="str">
            <v>개소당</v>
          </cell>
          <cell r="H359">
            <v>0</v>
          </cell>
          <cell r="I359">
            <v>0</v>
          </cell>
          <cell r="J359">
            <v>0</v>
          </cell>
          <cell r="K359">
            <v>0</v>
          </cell>
          <cell r="M359">
            <v>0</v>
          </cell>
        </row>
        <row r="360">
          <cell r="G360">
            <v>0</v>
          </cell>
          <cell r="H360">
            <v>0</v>
          </cell>
          <cell r="I360">
            <v>0</v>
          </cell>
          <cell r="J360">
            <v>9263</v>
          </cell>
          <cell r="K360">
            <v>43906.6</v>
          </cell>
          <cell r="L360">
            <v>0</v>
          </cell>
          <cell r="M360">
            <v>0</v>
          </cell>
        </row>
        <row r="361">
          <cell r="G361">
            <v>0</v>
          </cell>
          <cell r="H361">
            <v>0</v>
          </cell>
          <cell r="I361">
            <v>0</v>
          </cell>
          <cell r="J361">
            <v>7410</v>
          </cell>
          <cell r="K361">
            <v>16635.400000000001</v>
          </cell>
          <cell r="L361">
            <v>0</v>
          </cell>
          <cell r="M361">
            <v>0</v>
          </cell>
        </row>
        <row r="362">
          <cell r="G362">
            <v>0</v>
          </cell>
          <cell r="H362">
            <v>0</v>
          </cell>
          <cell r="I362">
            <v>0</v>
          </cell>
          <cell r="J362">
            <v>7780</v>
          </cell>
          <cell r="K362">
            <v>19411.099999999999</v>
          </cell>
          <cell r="L362">
            <v>0</v>
          </cell>
          <cell r="M362">
            <v>0</v>
          </cell>
        </row>
        <row r="363">
          <cell r="H363">
            <v>13500</v>
          </cell>
          <cell r="I363">
            <v>7897.5</v>
          </cell>
          <cell r="J363">
            <v>40757</v>
          </cell>
          <cell r="K363">
            <v>23842.799999999999</v>
          </cell>
          <cell r="L363">
            <v>815</v>
          </cell>
          <cell r="M363">
            <v>476.7</v>
          </cell>
        </row>
        <row r="364">
          <cell r="G364">
            <v>0</v>
          </cell>
          <cell r="H364">
            <v>9734</v>
          </cell>
          <cell r="I364">
            <v>372812.2</v>
          </cell>
          <cell r="J364">
            <v>34089</v>
          </cell>
          <cell r="K364">
            <v>1305608.7</v>
          </cell>
          <cell r="L364">
            <v>0</v>
          </cell>
          <cell r="M364">
            <v>0</v>
          </cell>
        </row>
        <row r="365">
          <cell r="G365">
            <v>0</v>
          </cell>
          <cell r="H365">
            <v>42127</v>
          </cell>
          <cell r="I365">
            <v>181314.6</v>
          </cell>
          <cell r="J365">
            <v>21677</v>
          </cell>
          <cell r="K365">
            <v>93297.8</v>
          </cell>
          <cell r="L365">
            <v>0</v>
          </cell>
          <cell r="M365">
            <v>0</v>
          </cell>
        </row>
        <row r="366">
          <cell r="G366">
            <v>0</v>
          </cell>
          <cell r="H366">
            <v>320</v>
          </cell>
          <cell r="I366">
            <v>62699.8</v>
          </cell>
          <cell r="K366">
            <v>0</v>
          </cell>
          <cell r="M366">
            <v>0</v>
          </cell>
        </row>
        <row r="367">
          <cell r="G367">
            <v>0</v>
          </cell>
          <cell r="H367">
            <v>4</v>
          </cell>
          <cell r="I367">
            <v>760.9</v>
          </cell>
          <cell r="J367">
            <v>656</v>
          </cell>
          <cell r="K367">
            <v>124791.5</v>
          </cell>
          <cell r="L367">
            <v>0</v>
          </cell>
          <cell r="M367">
            <v>0</v>
          </cell>
        </row>
        <row r="368">
          <cell r="G368">
            <v>0</v>
          </cell>
          <cell r="H368">
            <v>346575</v>
          </cell>
          <cell r="I368">
            <v>346575</v>
          </cell>
          <cell r="J368">
            <v>386472</v>
          </cell>
          <cell r="K368">
            <v>386472</v>
          </cell>
          <cell r="L368">
            <v>9098</v>
          </cell>
          <cell r="M368">
            <v>9098</v>
          </cell>
        </row>
        <row r="369">
          <cell r="G369">
            <v>0</v>
          </cell>
          <cell r="H369">
            <v>100</v>
          </cell>
          <cell r="I369">
            <v>-399.4</v>
          </cell>
          <cell r="K369">
            <v>0</v>
          </cell>
          <cell r="M369">
            <v>0</v>
          </cell>
        </row>
        <row r="370">
          <cell r="G370">
            <v>2995199</v>
          </cell>
          <cell r="I370">
            <v>971660</v>
          </cell>
          <cell r="K370">
            <v>2013965</v>
          </cell>
          <cell r="M370">
            <v>9574</v>
          </cell>
        </row>
        <row r="372">
          <cell r="G372" t="str">
            <v>개소당</v>
          </cell>
          <cell r="H372">
            <v>0</v>
          </cell>
          <cell r="I372">
            <v>0</v>
          </cell>
          <cell r="J372">
            <v>0</v>
          </cell>
          <cell r="K372">
            <v>0</v>
          </cell>
          <cell r="M372">
            <v>0</v>
          </cell>
        </row>
        <row r="373">
          <cell r="G373">
            <v>0</v>
          </cell>
          <cell r="H373">
            <v>0</v>
          </cell>
          <cell r="I373">
            <v>0</v>
          </cell>
          <cell r="J373">
            <v>9263</v>
          </cell>
          <cell r="K373">
            <v>12643.9</v>
          </cell>
          <cell r="L373">
            <v>0</v>
          </cell>
          <cell r="M373">
            <v>0</v>
          </cell>
        </row>
        <row r="374">
          <cell r="G374">
            <v>0</v>
          </cell>
          <cell r="H374">
            <v>0</v>
          </cell>
          <cell r="I374">
            <v>0</v>
          </cell>
          <cell r="J374">
            <v>7410</v>
          </cell>
          <cell r="K374">
            <v>6580</v>
          </cell>
          <cell r="L374">
            <v>0</v>
          </cell>
          <cell r="M374">
            <v>0</v>
          </cell>
        </row>
        <row r="375">
          <cell r="G375">
            <v>0</v>
          </cell>
          <cell r="H375">
            <v>0</v>
          </cell>
          <cell r="I375">
            <v>0</v>
          </cell>
          <cell r="J375">
            <v>7780</v>
          </cell>
          <cell r="K375">
            <v>3711</v>
          </cell>
          <cell r="L375">
            <v>0</v>
          </cell>
          <cell r="M375">
            <v>0</v>
          </cell>
        </row>
        <row r="376">
          <cell r="H376">
            <v>13500</v>
          </cell>
          <cell r="I376">
            <v>3739.5</v>
          </cell>
          <cell r="J376">
            <v>40757</v>
          </cell>
          <cell r="K376">
            <v>11289.6</v>
          </cell>
          <cell r="L376">
            <v>815</v>
          </cell>
          <cell r="M376">
            <v>225.7</v>
          </cell>
        </row>
        <row r="377">
          <cell r="G377">
            <v>0</v>
          </cell>
          <cell r="H377">
            <v>9734</v>
          </cell>
          <cell r="I377">
            <v>292506.7</v>
          </cell>
          <cell r="J377">
            <v>34089</v>
          </cell>
          <cell r="K377">
            <v>1024374.4</v>
          </cell>
          <cell r="L377">
            <v>0</v>
          </cell>
          <cell r="M377">
            <v>0</v>
          </cell>
        </row>
        <row r="378">
          <cell r="G378">
            <v>0</v>
          </cell>
          <cell r="H378">
            <v>42127</v>
          </cell>
          <cell r="I378">
            <v>139187.6</v>
          </cell>
          <cell r="J378">
            <v>21677</v>
          </cell>
          <cell r="K378">
            <v>71620.800000000003</v>
          </cell>
          <cell r="L378">
            <v>0</v>
          </cell>
          <cell r="M378">
            <v>0</v>
          </cell>
        </row>
        <row r="379">
          <cell r="G379">
            <v>0</v>
          </cell>
          <cell r="H379">
            <v>320</v>
          </cell>
          <cell r="I379">
            <v>44732.4</v>
          </cell>
          <cell r="K379">
            <v>0</v>
          </cell>
          <cell r="M379">
            <v>0</v>
          </cell>
        </row>
        <row r="380">
          <cell r="G380">
            <v>0</v>
          </cell>
          <cell r="H380">
            <v>4</v>
          </cell>
          <cell r="I380">
            <v>542.79999999999995</v>
          </cell>
          <cell r="J380">
            <v>656</v>
          </cell>
          <cell r="K380">
            <v>89031</v>
          </cell>
          <cell r="L380">
            <v>0</v>
          </cell>
          <cell r="M380">
            <v>0</v>
          </cell>
        </row>
        <row r="381">
          <cell r="G381">
            <v>0</v>
          </cell>
          <cell r="H381">
            <v>100</v>
          </cell>
          <cell r="I381">
            <v>-284.89999999999998</v>
          </cell>
          <cell r="K381">
            <v>0</v>
          </cell>
          <cell r="M381">
            <v>0</v>
          </cell>
        </row>
        <row r="382">
          <cell r="G382">
            <v>1699899</v>
          </cell>
          <cell r="I382">
            <v>480424</v>
          </cell>
          <cell r="K382">
            <v>1219250</v>
          </cell>
          <cell r="M382">
            <v>225</v>
          </cell>
        </row>
        <row r="384">
          <cell r="G384" t="str">
            <v>개소당</v>
          </cell>
          <cell r="H384">
            <v>0</v>
          </cell>
          <cell r="I384">
            <v>0</v>
          </cell>
          <cell r="J384">
            <v>0</v>
          </cell>
          <cell r="K384">
            <v>0</v>
          </cell>
          <cell r="M384">
            <v>0</v>
          </cell>
        </row>
        <row r="385">
          <cell r="G385">
            <v>0</v>
          </cell>
          <cell r="H385">
            <v>0</v>
          </cell>
          <cell r="I385">
            <v>0</v>
          </cell>
          <cell r="J385">
            <v>9263</v>
          </cell>
          <cell r="K385">
            <v>14589.2</v>
          </cell>
          <cell r="L385">
            <v>0</v>
          </cell>
          <cell r="M385">
            <v>0</v>
          </cell>
        </row>
        <row r="386">
          <cell r="G386">
            <v>0</v>
          </cell>
          <cell r="H386">
            <v>0</v>
          </cell>
          <cell r="I386">
            <v>0</v>
          </cell>
          <cell r="J386">
            <v>7410</v>
          </cell>
          <cell r="K386">
            <v>7647.1</v>
          </cell>
          <cell r="L386">
            <v>0</v>
          </cell>
          <cell r="M386">
            <v>0</v>
          </cell>
        </row>
        <row r="387">
          <cell r="G387">
            <v>0</v>
          </cell>
          <cell r="H387">
            <v>0</v>
          </cell>
          <cell r="I387">
            <v>0</v>
          </cell>
          <cell r="J387">
            <v>7780</v>
          </cell>
          <cell r="K387">
            <v>4224.5</v>
          </cell>
          <cell r="L387">
            <v>0</v>
          </cell>
          <cell r="M387">
            <v>0</v>
          </cell>
        </row>
        <row r="388">
          <cell r="H388">
            <v>13500</v>
          </cell>
          <cell r="I388">
            <v>6966</v>
          </cell>
          <cell r="J388">
            <v>40757</v>
          </cell>
          <cell r="K388">
            <v>21030.6</v>
          </cell>
          <cell r="L388">
            <v>815</v>
          </cell>
          <cell r="M388">
            <v>420.5</v>
          </cell>
        </row>
        <row r="389">
          <cell r="G389">
            <v>0</v>
          </cell>
          <cell r="H389">
            <v>9734</v>
          </cell>
          <cell r="I389">
            <v>404253</v>
          </cell>
          <cell r="J389">
            <v>34089</v>
          </cell>
          <cell r="K389">
            <v>1415716.1</v>
          </cell>
          <cell r="L389">
            <v>0</v>
          </cell>
          <cell r="M389">
            <v>0</v>
          </cell>
        </row>
        <row r="390">
          <cell r="G390">
            <v>0</v>
          </cell>
          <cell r="H390">
            <v>42127</v>
          </cell>
          <cell r="I390">
            <v>189402.9</v>
          </cell>
          <cell r="J390">
            <v>21677</v>
          </cell>
          <cell r="K390">
            <v>97459.7</v>
          </cell>
          <cell r="L390">
            <v>0</v>
          </cell>
          <cell r="M390">
            <v>0</v>
          </cell>
        </row>
        <row r="391">
          <cell r="G391">
            <v>0</v>
          </cell>
          <cell r="H391">
            <v>320</v>
          </cell>
          <cell r="I391">
            <v>60802.2</v>
          </cell>
          <cell r="K391">
            <v>0</v>
          </cell>
          <cell r="M391">
            <v>0</v>
          </cell>
        </row>
        <row r="392">
          <cell r="G392">
            <v>0</v>
          </cell>
          <cell r="H392">
            <v>4</v>
          </cell>
          <cell r="I392">
            <v>737.8</v>
          </cell>
          <cell r="J392">
            <v>656</v>
          </cell>
          <cell r="K392">
            <v>121014.2</v>
          </cell>
          <cell r="L392">
            <v>0</v>
          </cell>
          <cell r="M392">
            <v>0</v>
          </cell>
        </row>
        <row r="393">
          <cell r="G393">
            <v>0</v>
          </cell>
          <cell r="H393">
            <v>100</v>
          </cell>
          <cell r="I393">
            <v>-387.3</v>
          </cell>
          <cell r="K393">
            <v>0</v>
          </cell>
          <cell r="M393">
            <v>0</v>
          </cell>
        </row>
        <row r="394">
          <cell r="G394">
            <v>2343875</v>
          </cell>
          <cell r="I394">
            <v>661774</v>
          </cell>
          <cell r="K394">
            <v>1681681</v>
          </cell>
          <cell r="M394">
            <v>420</v>
          </cell>
        </row>
        <row r="396">
          <cell r="G396" t="str">
            <v>개소당</v>
          </cell>
          <cell r="H396">
            <v>0</v>
          </cell>
          <cell r="I396">
            <v>0</v>
          </cell>
          <cell r="J396">
            <v>0</v>
          </cell>
          <cell r="K396">
            <v>0</v>
          </cell>
          <cell r="M396">
            <v>0</v>
          </cell>
        </row>
        <row r="397">
          <cell r="G397">
            <v>0</v>
          </cell>
          <cell r="H397">
            <v>0</v>
          </cell>
          <cell r="I397">
            <v>0</v>
          </cell>
          <cell r="J397">
            <v>9263</v>
          </cell>
          <cell r="K397">
            <v>50900.1</v>
          </cell>
          <cell r="L397">
            <v>0</v>
          </cell>
          <cell r="M397">
            <v>0</v>
          </cell>
        </row>
        <row r="398">
          <cell r="G398">
            <v>0</v>
          </cell>
          <cell r="H398">
            <v>0</v>
          </cell>
          <cell r="I398">
            <v>0</v>
          </cell>
          <cell r="J398">
            <v>7410</v>
          </cell>
          <cell r="K398">
            <v>27387.3</v>
          </cell>
          <cell r="L398">
            <v>0</v>
          </cell>
          <cell r="M398">
            <v>0</v>
          </cell>
        </row>
        <row r="399">
          <cell r="G399">
            <v>0</v>
          </cell>
          <cell r="H399">
            <v>0</v>
          </cell>
          <cell r="I399">
            <v>0</v>
          </cell>
          <cell r="J399">
            <v>7780</v>
          </cell>
          <cell r="K399">
            <v>13996.2</v>
          </cell>
          <cell r="L399">
            <v>0</v>
          </cell>
          <cell r="M399">
            <v>0</v>
          </cell>
        </row>
        <row r="400">
          <cell r="H400">
            <v>13500</v>
          </cell>
          <cell r="I400">
            <v>25110</v>
          </cell>
          <cell r="J400">
            <v>40757</v>
          </cell>
          <cell r="K400">
            <v>75808</v>
          </cell>
          <cell r="L400">
            <v>815</v>
          </cell>
          <cell r="M400">
            <v>1515.9</v>
          </cell>
        </row>
        <row r="401">
          <cell r="G401">
            <v>0</v>
          </cell>
          <cell r="H401">
            <v>9734</v>
          </cell>
          <cell r="I401">
            <v>819992.1</v>
          </cell>
          <cell r="J401">
            <v>34089</v>
          </cell>
          <cell r="K401">
            <v>2871657.3</v>
          </cell>
          <cell r="L401">
            <v>0</v>
          </cell>
          <cell r="M401">
            <v>0</v>
          </cell>
        </row>
        <row r="402">
          <cell r="G402">
            <v>0</v>
          </cell>
          <cell r="H402">
            <v>42127</v>
          </cell>
          <cell r="I402">
            <v>402565.6</v>
          </cell>
          <cell r="J402">
            <v>21677</v>
          </cell>
          <cell r="K402">
            <v>207145.4</v>
          </cell>
          <cell r="L402">
            <v>0</v>
          </cell>
          <cell r="M402">
            <v>0</v>
          </cell>
        </row>
        <row r="403">
          <cell r="G403">
            <v>0</v>
          </cell>
          <cell r="H403">
            <v>320</v>
          </cell>
          <cell r="I403">
            <v>123129.2</v>
          </cell>
          <cell r="K403">
            <v>0</v>
          </cell>
          <cell r="M403">
            <v>0</v>
          </cell>
        </row>
        <row r="404">
          <cell r="G404">
            <v>0</v>
          </cell>
          <cell r="H404">
            <v>4</v>
          </cell>
          <cell r="I404">
            <v>1494.2</v>
          </cell>
          <cell r="J404">
            <v>656</v>
          </cell>
          <cell r="K404">
            <v>245063.2</v>
          </cell>
          <cell r="L404">
            <v>0</v>
          </cell>
          <cell r="M404">
            <v>0</v>
          </cell>
        </row>
        <row r="405">
          <cell r="G405">
            <v>0</v>
          </cell>
          <cell r="H405">
            <v>100</v>
          </cell>
          <cell r="I405">
            <v>-784.5</v>
          </cell>
          <cell r="K405">
            <v>0</v>
          </cell>
          <cell r="M405">
            <v>0</v>
          </cell>
        </row>
        <row r="406">
          <cell r="G406">
            <v>4864978</v>
          </cell>
          <cell r="I406">
            <v>1371506</v>
          </cell>
          <cell r="K406">
            <v>3491957</v>
          </cell>
          <cell r="M406">
            <v>1515</v>
          </cell>
        </row>
        <row r="408">
          <cell r="G408" t="str">
            <v>개소당</v>
          </cell>
          <cell r="H408">
            <v>0</v>
          </cell>
          <cell r="I408">
            <v>0</v>
          </cell>
          <cell r="J408">
            <v>0</v>
          </cell>
          <cell r="K408">
            <v>0</v>
          </cell>
          <cell r="M408">
            <v>0</v>
          </cell>
        </row>
        <row r="409">
          <cell r="G409">
            <v>0</v>
          </cell>
          <cell r="H409">
            <v>0</v>
          </cell>
          <cell r="I409">
            <v>0</v>
          </cell>
          <cell r="J409">
            <v>9263</v>
          </cell>
          <cell r="K409">
            <v>49927.5</v>
          </cell>
          <cell r="L409">
            <v>0</v>
          </cell>
          <cell r="M409">
            <v>0</v>
          </cell>
        </row>
        <row r="410">
          <cell r="G410">
            <v>0</v>
          </cell>
          <cell r="H410">
            <v>0</v>
          </cell>
          <cell r="I410">
            <v>0</v>
          </cell>
          <cell r="J410">
            <v>7410</v>
          </cell>
          <cell r="K410">
            <v>26853.8</v>
          </cell>
          <cell r="L410">
            <v>0</v>
          </cell>
          <cell r="M410">
            <v>0</v>
          </cell>
        </row>
        <row r="411">
          <cell r="G411">
            <v>0</v>
          </cell>
          <cell r="H411">
            <v>0</v>
          </cell>
          <cell r="I411">
            <v>0</v>
          </cell>
          <cell r="J411">
            <v>7780</v>
          </cell>
          <cell r="K411">
            <v>13739.4</v>
          </cell>
          <cell r="L411">
            <v>0</v>
          </cell>
          <cell r="M411">
            <v>0</v>
          </cell>
        </row>
        <row r="412">
          <cell r="H412">
            <v>13500</v>
          </cell>
          <cell r="I412">
            <v>25110</v>
          </cell>
          <cell r="J412">
            <v>40757</v>
          </cell>
          <cell r="K412">
            <v>75808</v>
          </cell>
          <cell r="L412">
            <v>815</v>
          </cell>
          <cell r="M412">
            <v>1515.9</v>
          </cell>
        </row>
        <row r="413">
          <cell r="G413">
            <v>0</v>
          </cell>
          <cell r="H413">
            <v>9734</v>
          </cell>
          <cell r="I413">
            <v>718271.8</v>
          </cell>
          <cell r="J413">
            <v>34089</v>
          </cell>
          <cell r="K413">
            <v>2515427.2999999998</v>
          </cell>
          <cell r="L413">
            <v>0</v>
          </cell>
          <cell r="M413">
            <v>0</v>
          </cell>
        </row>
        <row r="414">
          <cell r="G414">
            <v>0</v>
          </cell>
          <cell r="H414">
            <v>42127</v>
          </cell>
          <cell r="I414">
            <v>348558.7</v>
          </cell>
          <cell r="J414">
            <v>21677</v>
          </cell>
          <cell r="K414">
            <v>179355.4</v>
          </cell>
          <cell r="L414">
            <v>0</v>
          </cell>
          <cell r="M414">
            <v>0</v>
          </cell>
        </row>
        <row r="415">
          <cell r="G415">
            <v>0</v>
          </cell>
          <cell r="H415">
            <v>320</v>
          </cell>
          <cell r="I415">
            <v>115111</v>
          </cell>
          <cell r="K415">
            <v>0</v>
          </cell>
          <cell r="M415">
            <v>0</v>
          </cell>
        </row>
        <row r="416">
          <cell r="G416">
            <v>0</v>
          </cell>
          <cell r="H416">
            <v>4</v>
          </cell>
          <cell r="I416">
            <v>1396.9</v>
          </cell>
          <cell r="J416">
            <v>656</v>
          </cell>
          <cell r="K416">
            <v>229104.7</v>
          </cell>
          <cell r="L416">
            <v>0</v>
          </cell>
          <cell r="M416">
            <v>0</v>
          </cell>
        </row>
        <row r="417">
          <cell r="G417">
            <v>0</v>
          </cell>
          <cell r="H417">
            <v>100</v>
          </cell>
          <cell r="I417">
            <v>-733.4</v>
          </cell>
          <cell r="K417">
            <v>0</v>
          </cell>
          <cell r="M417">
            <v>0</v>
          </cell>
        </row>
        <row r="418">
          <cell r="G418">
            <v>4299446</v>
          </cell>
          <cell r="I418">
            <v>1207715</v>
          </cell>
          <cell r="K418">
            <v>3090216</v>
          </cell>
          <cell r="M418">
            <v>1515</v>
          </cell>
        </row>
        <row r="420">
          <cell r="G420" t="str">
            <v>m당</v>
          </cell>
          <cell r="H420">
            <v>0</v>
          </cell>
          <cell r="I420">
            <v>0</v>
          </cell>
          <cell r="J420">
            <v>0</v>
          </cell>
          <cell r="K420">
            <v>0</v>
          </cell>
          <cell r="M420">
            <v>0</v>
          </cell>
        </row>
        <row r="421">
          <cell r="G421">
            <v>0</v>
          </cell>
          <cell r="H421">
            <v>0</v>
          </cell>
          <cell r="I421">
            <v>0</v>
          </cell>
          <cell r="J421">
            <v>9263</v>
          </cell>
          <cell r="K421">
            <v>11458.3</v>
          </cell>
          <cell r="L421">
            <v>0</v>
          </cell>
          <cell r="M421">
            <v>0</v>
          </cell>
        </row>
        <row r="422">
          <cell r="G422">
            <v>0</v>
          </cell>
          <cell r="H422">
            <v>0</v>
          </cell>
          <cell r="I422">
            <v>0</v>
          </cell>
          <cell r="J422">
            <v>7410</v>
          </cell>
          <cell r="K422">
            <v>3075.1</v>
          </cell>
          <cell r="L422">
            <v>0</v>
          </cell>
          <cell r="M422">
            <v>0</v>
          </cell>
        </row>
        <row r="423">
          <cell r="G423">
            <v>0</v>
          </cell>
          <cell r="H423">
            <v>0</v>
          </cell>
          <cell r="I423">
            <v>0</v>
          </cell>
          <cell r="J423">
            <v>7780</v>
          </cell>
          <cell r="K423">
            <v>6395.1</v>
          </cell>
          <cell r="L423">
            <v>0</v>
          </cell>
          <cell r="M423">
            <v>0</v>
          </cell>
        </row>
        <row r="424">
          <cell r="G424">
            <v>0</v>
          </cell>
          <cell r="H424">
            <v>3377</v>
          </cell>
          <cell r="I424">
            <v>12494.9</v>
          </cell>
          <cell r="J424">
            <v>10908</v>
          </cell>
          <cell r="K424">
            <v>40359.599999999999</v>
          </cell>
          <cell r="L424">
            <v>0</v>
          </cell>
          <cell r="M424">
            <v>0</v>
          </cell>
        </row>
        <row r="425">
          <cell r="G425">
            <v>0</v>
          </cell>
          <cell r="H425">
            <v>27989</v>
          </cell>
          <cell r="I425">
            <v>1763.3</v>
          </cell>
          <cell r="J425">
            <v>133348</v>
          </cell>
          <cell r="K425">
            <v>8400.9</v>
          </cell>
          <cell r="L425">
            <v>0</v>
          </cell>
          <cell r="M425">
            <v>0</v>
          </cell>
        </row>
        <row r="426">
          <cell r="G426">
            <v>0</v>
          </cell>
          <cell r="H426">
            <v>42127</v>
          </cell>
          <cell r="I426">
            <v>17356.3</v>
          </cell>
          <cell r="J426">
            <v>21677</v>
          </cell>
          <cell r="K426">
            <v>8930.9</v>
          </cell>
          <cell r="L426">
            <v>0</v>
          </cell>
          <cell r="M426">
            <v>0</v>
          </cell>
        </row>
        <row r="427">
          <cell r="G427">
            <v>0</v>
          </cell>
          <cell r="H427">
            <v>320</v>
          </cell>
          <cell r="I427">
            <v>7149.4</v>
          </cell>
          <cell r="K427">
            <v>0</v>
          </cell>
          <cell r="M427">
            <v>0</v>
          </cell>
        </row>
        <row r="428">
          <cell r="G428">
            <v>0</v>
          </cell>
          <cell r="H428">
            <v>4</v>
          </cell>
          <cell r="I428">
            <v>86.7</v>
          </cell>
          <cell r="J428">
            <v>656</v>
          </cell>
          <cell r="K428">
            <v>14229.2</v>
          </cell>
          <cell r="L428">
            <v>0</v>
          </cell>
          <cell r="M428">
            <v>0</v>
          </cell>
        </row>
        <row r="429">
          <cell r="G429">
            <v>0</v>
          </cell>
          <cell r="H429">
            <v>2423</v>
          </cell>
          <cell r="I429">
            <v>1986.8</v>
          </cell>
          <cell r="K429">
            <v>0</v>
          </cell>
          <cell r="M429">
            <v>0</v>
          </cell>
        </row>
        <row r="430">
          <cell r="G430">
            <v>0</v>
          </cell>
          <cell r="H430">
            <v>0</v>
          </cell>
          <cell r="I430">
            <v>0</v>
          </cell>
          <cell r="J430">
            <v>54031</v>
          </cell>
          <cell r="K430">
            <v>40523.199999999997</v>
          </cell>
          <cell r="L430">
            <v>0</v>
          </cell>
          <cell r="M430">
            <v>0</v>
          </cell>
        </row>
        <row r="431">
          <cell r="G431">
            <v>0</v>
          </cell>
          <cell r="H431">
            <v>24500</v>
          </cell>
          <cell r="I431">
            <v>20090</v>
          </cell>
          <cell r="K431">
            <v>0</v>
          </cell>
          <cell r="M431">
            <v>0</v>
          </cell>
        </row>
        <row r="432">
          <cell r="G432">
            <v>0</v>
          </cell>
          <cell r="H432">
            <v>0</v>
          </cell>
          <cell r="I432">
            <v>0</v>
          </cell>
          <cell r="J432">
            <v>22887</v>
          </cell>
          <cell r="K432">
            <v>18309.599999999999</v>
          </cell>
          <cell r="L432">
            <v>686</v>
          </cell>
          <cell r="M432">
            <v>548.79999999999995</v>
          </cell>
        </row>
        <row r="433">
          <cell r="G433">
            <v>0</v>
          </cell>
          <cell r="H433">
            <v>45177</v>
          </cell>
          <cell r="I433">
            <v>7725.2</v>
          </cell>
          <cell r="J433">
            <v>37052</v>
          </cell>
          <cell r="K433">
            <v>6335.8</v>
          </cell>
          <cell r="L433">
            <v>0</v>
          </cell>
          <cell r="M433">
            <v>0</v>
          </cell>
        </row>
        <row r="434">
          <cell r="G434">
            <v>0</v>
          </cell>
          <cell r="H434">
            <v>1550</v>
          </cell>
          <cell r="I434">
            <v>30380</v>
          </cell>
          <cell r="K434">
            <v>0</v>
          </cell>
          <cell r="M434">
            <v>0</v>
          </cell>
        </row>
        <row r="435">
          <cell r="G435">
            <v>0</v>
          </cell>
          <cell r="H435">
            <v>456</v>
          </cell>
          <cell r="I435">
            <v>980.4</v>
          </cell>
          <cell r="J435">
            <v>3688</v>
          </cell>
          <cell r="K435">
            <v>7929.2</v>
          </cell>
          <cell r="L435">
            <v>0</v>
          </cell>
          <cell r="M435">
            <v>0</v>
          </cell>
        </row>
        <row r="436">
          <cell r="G436">
            <v>0</v>
          </cell>
          <cell r="H436">
            <v>6300</v>
          </cell>
          <cell r="I436">
            <v>42210</v>
          </cell>
          <cell r="K436">
            <v>0</v>
          </cell>
          <cell r="M436">
            <v>0</v>
          </cell>
        </row>
        <row r="437">
          <cell r="G437">
            <v>0</v>
          </cell>
          <cell r="H437">
            <v>5400</v>
          </cell>
          <cell r="I437">
            <v>73980</v>
          </cell>
          <cell r="K437">
            <v>0</v>
          </cell>
          <cell r="M437">
            <v>0</v>
          </cell>
        </row>
        <row r="438">
          <cell r="G438">
            <v>0</v>
          </cell>
          <cell r="H438">
            <v>1800</v>
          </cell>
          <cell r="I438">
            <v>24660</v>
          </cell>
          <cell r="K438">
            <v>0</v>
          </cell>
          <cell r="M438">
            <v>0</v>
          </cell>
        </row>
        <row r="439">
          <cell r="G439">
            <v>0</v>
          </cell>
          <cell r="H439">
            <v>3600</v>
          </cell>
          <cell r="I439">
            <v>24840</v>
          </cell>
          <cell r="K439">
            <v>0</v>
          </cell>
          <cell r="M439">
            <v>0</v>
          </cell>
        </row>
        <row r="440">
          <cell r="G440">
            <v>0</v>
          </cell>
          <cell r="H440">
            <v>1300</v>
          </cell>
          <cell r="I440">
            <v>22360</v>
          </cell>
          <cell r="K440">
            <v>0</v>
          </cell>
          <cell r="M440">
            <v>0</v>
          </cell>
        </row>
        <row r="441">
          <cell r="G441">
            <v>0</v>
          </cell>
          <cell r="H441">
            <v>1800</v>
          </cell>
          <cell r="I441">
            <v>6120</v>
          </cell>
          <cell r="K441">
            <v>0</v>
          </cell>
          <cell r="M441">
            <v>0</v>
          </cell>
        </row>
        <row r="442">
          <cell r="G442">
            <v>0</v>
          </cell>
          <cell r="H442">
            <v>363</v>
          </cell>
          <cell r="I442">
            <v>363</v>
          </cell>
          <cell r="J442">
            <v>32685</v>
          </cell>
          <cell r="K442">
            <v>32685</v>
          </cell>
          <cell r="L442">
            <v>0</v>
          </cell>
          <cell r="M442">
            <v>0</v>
          </cell>
        </row>
        <row r="443">
          <cell r="G443">
            <v>0</v>
          </cell>
          <cell r="I443">
            <v>0</v>
          </cell>
          <cell r="J443">
            <v>51490</v>
          </cell>
          <cell r="K443">
            <v>1544.7</v>
          </cell>
          <cell r="M443">
            <v>0</v>
          </cell>
        </row>
        <row r="444">
          <cell r="G444">
            <v>0</v>
          </cell>
          <cell r="I444">
            <v>0</v>
          </cell>
          <cell r="J444">
            <v>37052</v>
          </cell>
          <cell r="K444">
            <v>741</v>
          </cell>
          <cell r="M444">
            <v>0</v>
          </cell>
        </row>
        <row r="445">
          <cell r="G445">
            <v>0</v>
          </cell>
          <cell r="H445">
            <v>100</v>
          </cell>
          <cell r="I445">
            <v>-45.5</v>
          </cell>
          <cell r="K445">
            <v>0</v>
          </cell>
          <cell r="M445">
            <v>0</v>
          </cell>
        </row>
        <row r="446">
          <cell r="G446">
            <v>495965</v>
          </cell>
          <cell r="I446">
            <v>294500</v>
          </cell>
          <cell r="K446">
            <v>200917</v>
          </cell>
          <cell r="M446">
            <v>548</v>
          </cell>
        </row>
        <row r="448">
          <cell r="G448" t="str">
            <v>m당</v>
          </cell>
          <cell r="H448">
            <v>0</v>
          </cell>
          <cell r="I448">
            <v>0</v>
          </cell>
          <cell r="J448">
            <v>0</v>
          </cell>
          <cell r="K448">
            <v>0</v>
          </cell>
          <cell r="M448">
            <v>0</v>
          </cell>
        </row>
        <row r="449">
          <cell r="G449">
            <v>0</v>
          </cell>
          <cell r="H449">
            <v>0</v>
          </cell>
          <cell r="I449">
            <v>0</v>
          </cell>
          <cell r="J449">
            <v>9263</v>
          </cell>
          <cell r="K449">
            <v>2084.1</v>
          </cell>
          <cell r="L449">
            <v>0</v>
          </cell>
          <cell r="M449">
            <v>0</v>
          </cell>
        </row>
        <row r="450">
          <cell r="G450">
            <v>0</v>
          </cell>
          <cell r="H450">
            <v>0</v>
          </cell>
          <cell r="I450">
            <v>0</v>
          </cell>
          <cell r="J450">
            <v>7410</v>
          </cell>
          <cell r="K450">
            <v>1296.7</v>
          </cell>
          <cell r="L450">
            <v>0</v>
          </cell>
          <cell r="M450">
            <v>0</v>
          </cell>
        </row>
        <row r="451">
          <cell r="G451">
            <v>0</v>
          </cell>
          <cell r="H451">
            <v>0</v>
          </cell>
          <cell r="I451">
            <v>0</v>
          </cell>
          <cell r="J451">
            <v>7780</v>
          </cell>
          <cell r="K451">
            <v>389</v>
          </cell>
          <cell r="L451">
            <v>0</v>
          </cell>
          <cell r="M451">
            <v>0</v>
          </cell>
        </row>
        <row r="452">
          <cell r="G452">
            <v>0</v>
          </cell>
          <cell r="H452">
            <v>3377</v>
          </cell>
          <cell r="I452">
            <v>1350.8</v>
          </cell>
          <cell r="J452">
            <v>10908</v>
          </cell>
          <cell r="K452">
            <v>4363.2</v>
          </cell>
          <cell r="L452">
            <v>0</v>
          </cell>
          <cell r="M452">
            <v>0</v>
          </cell>
        </row>
        <row r="453">
          <cell r="G453">
            <v>0</v>
          </cell>
          <cell r="H453">
            <v>31004</v>
          </cell>
          <cell r="I453">
            <v>4340.5</v>
          </cell>
          <cell r="J453">
            <v>133348</v>
          </cell>
          <cell r="K453">
            <v>18668.7</v>
          </cell>
          <cell r="L453">
            <v>0</v>
          </cell>
          <cell r="M453">
            <v>0</v>
          </cell>
        </row>
        <row r="454">
          <cell r="G454">
            <v>0</v>
          </cell>
          <cell r="H454">
            <v>138240</v>
          </cell>
          <cell r="I454">
            <v>345600</v>
          </cell>
          <cell r="K454">
            <v>0</v>
          </cell>
          <cell r="M454">
            <v>0</v>
          </cell>
        </row>
        <row r="455">
          <cell r="G455">
            <v>0</v>
          </cell>
          <cell r="H455">
            <v>0</v>
          </cell>
          <cell r="I455">
            <v>0</v>
          </cell>
          <cell r="J455">
            <v>51490</v>
          </cell>
          <cell r="K455">
            <v>58698.6</v>
          </cell>
          <cell r="L455">
            <v>0</v>
          </cell>
          <cell r="M455">
            <v>0</v>
          </cell>
        </row>
        <row r="456">
          <cell r="G456">
            <v>0</v>
          </cell>
          <cell r="H456">
            <v>0</v>
          </cell>
          <cell r="I456">
            <v>0</v>
          </cell>
          <cell r="J456">
            <v>37052</v>
          </cell>
          <cell r="K456">
            <v>56689.5</v>
          </cell>
          <cell r="L456">
            <v>0</v>
          </cell>
          <cell r="M456">
            <v>0</v>
          </cell>
        </row>
        <row r="457">
          <cell r="G457">
            <v>0</v>
          </cell>
          <cell r="H457">
            <v>3260</v>
          </cell>
          <cell r="I457">
            <v>1186.5999999999999</v>
          </cell>
          <cell r="K457">
            <v>0</v>
          </cell>
          <cell r="M457">
            <v>0</v>
          </cell>
        </row>
        <row r="458">
          <cell r="G458">
            <v>0</v>
          </cell>
          <cell r="H458">
            <v>289</v>
          </cell>
          <cell r="I458">
            <v>80.900000000000006</v>
          </cell>
          <cell r="J458">
            <v>1851</v>
          </cell>
          <cell r="K458">
            <v>518.20000000000005</v>
          </cell>
          <cell r="L458">
            <v>62</v>
          </cell>
          <cell r="M458">
            <v>17.3</v>
          </cell>
        </row>
        <row r="459">
          <cell r="G459">
            <v>0</v>
          </cell>
          <cell r="H459">
            <v>10456</v>
          </cell>
          <cell r="I459">
            <v>8364.7999999999993</v>
          </cell>
          <cell r="J459">
            <v>6763</v>
          </cell>
          <cell r="K459">
            <v>5410.4</v>
          </cell>
          <cell r="L459">
            <v>0</v>
          </cell>
          <cell r="M459">
            <v>0</v>
          </cell>
        </row>
        <row r="460">
          <cell r="G460">
            <v>0</v>
          </cell>
          <cell r="H460">
            <v>9540</v>
          </cell>
          <cell r="I460">
            <v>2833.3</v>
          </cell>
          <cell r="J460">
            <v>4816</v>
          </cell>
          <cell r="K460">
            <v>1430.3</v>
          </cell>
          <cell r="L460">
            <v>0</v>
          </cell>
          <cell r="M460">
            <v>0</v>
          </cell>
        </row>
        <row r="461">
          <cell r="G461">
            <v>0</v>
          </cell>
          <cell r="H461">
            <v>10080</v>
          </cell>
          <cell r="I461">
            <v>10080</v>
          </cell>
          <cell r="J461">
            <v>303</v>
          </cell>
          <cell r="K461">
            <v>303</v>
          </cell>
          <cell r="L461">
            <v>0</v>
          </cell>
          <cell r="M461">
            <v>0</v>
          </cell>
        </row>
        <row r="462">
          <cell r="G462">
            <v>0</v>
          </cell>
          <cell r="H462">
            <v>53796</v>
          </cell>
          <cell r="I462">
            <v>107.5</v>
          </cell>
          <cell r="J462">
            <v>37052</v>
          </cell>
          <cell r="K462">
            <v>74.099999999999994</v>
          </cell>
          <cell r="L462">
            <v>0</v>
          </cell>
          <cell r="M462">
            <v>0</v>
          </cell>
        </row>
        <row r="463">
          <cell r="G463">
            <v>0</v>
          </cell>
          <cell r="H463">
            <v>750</v>
          </cell>
          <cell r="I463">
            <v>-44.2</v>
          </cell>
          <cell r="K463">
            <v>0</v>
          </cell>
          <cell r="M463">
            <v>0</v>
          </cell>
        </row>
        <row r="464">
          <cell r="G464">
            <v>523842</v>
          </cell>
          <cell r="I464">
            <v>373900</v>
          </cell>
          <cell r="K464">
            <v>149925</v>
          </cell>
          <cell r="M464">
            <v>17</v>
          </cell>
        </row>
        <row r="466">
          <cell r="G466" t="str">
            <v>m2당</v>
          </cell>
          <cell r="H466">
            <v>0</v>
          </cell>
          <cell r="I466">
            <v>0</v>
          </cell>
          <cell r="J466">
            <v>0</v>
          </cell>
          <cell r="K466">
            <v>0</v>
          </cell>
          <cell r="M466">
            <v>0</v>
          </cell>
        </row>
        <row r="467">
          <cell r="G467">
            <v>0</v>
          </cell>
          <cell r="H467">
            <v>0</v>
          </cell>
          <cell r="I467">
            <v>0</v>
          </cell>
          <cell r="J467">
            <v>5928</v>
          </cell>
          <cell r="K467">
            <v>148.19999999999999</v>
          </cell>
          <cell r="L467">
            <v>0</v>
          </cell>
          <cell r="M467">
            <v>0</v>
          </cell>
        </row>
        <row r="468">
          <cell r="G468">
            <v>0</v>
          </cell>
          <cell r="H468">
            <v>0</v>
          </cell>
          <cell r="I468">
            <v>0</v>
          </cell>
          <cell r="J468">
            <v>7410</v>
          </cell>
          <cell r="K468">
            <v>185.2</v>
          </cell>
          <cell r="L468">
            <v>0</v>
          </cell>
          <cell r="M468">
            <v>0</v>
          </cell>
        </row>
        <row r="469">
          <cell r="G469">
            <v>0</v>
          </cell>
          <cell r="H469">
            <v>14</v>
          </cell>
          <cell r="I469">
            <v>14</v>
          </cell>
          <cell r="J469">
            <v>120</v>
          </cell>
          <cell r="K469">
            <v>120</v>
          </cell>
          <cell r="L469">
            <v>43</v>
          </cell>
          <cell r="M469">
            <v>43</v>
          </cell>
        </row>
        <row r="470">
          <cell r="H470">
            <v>13500</v>
          </cell>
          <cell r="I470">
            <v>2227.5</v>
          </cell>
          <cell r="K470">
            <v>0</v>
          </cell>
          <cell r="M470">
            <v>0</v>
          </cell>
        </row>
        <row r="471">
          <cell r="G471">
            <v>0</v>
          </cell>
          <cell r="H471">
            <v>0</v>
          </cell>
          <cell r="I471">
            <v>0</v>
          </cell>
          <cell r="J471">
            <v>51490</v>
          </cell>
          <cell r="K471">
            <v>51.4</v>
          </cell>
          <cell r="L471">
            <v>0</v>
          </cell>
          <cell r="M471">
            <v>0</v>
          </cell>
        </row>
        <row r="472">
          <cell r="G472">
            <v>0</v>
          </cell>
          <cell r="H472">
            <v>0</v>
          </cell>
          <cell r="I472">
            <v>0</v>
          </cell>
          <cell r="J472">
            <v>37052</v>
          </cell>
          <cell r="K472">
            <v>1111.5</v>
          </cell>
          <cell r="L472">
            <v>0</v>
          </cell>
          <cell r="M472">
            <v>0</v>
          </cell>
        </row>
        <row r="473">
          <cell r="G473">
            <v>0</v>
          </cell>
          <cell r="H473">
            <v>11</v>
          </cell>
          <cell r="I473">
            <v>11</v>
          </cell>
          <cell r="J473">
            <v>90</v>
          </cell>
          <cell r="K473">
            <v>90</v>
          </cell>
          <cell r="L473">
            <v>32</v>
          </cell>
          <cell r="M473">
            <v>32</v>
          </cell>
        </row>
        <row r="474">
          <cell r="G474">
            <v>0</v>
          </cell>
          <cell r="H474">
            <v>12000</v>
          </cell>
          <cell r="I474">
            <v>528</v>
          </cell>
          <cell r="K474">
            <v>0</v>
          </cell>
          <cell r="M474">
            <v>0</v>
          </cell>
        </row>
        <row r="475">
          <cell r="G475">
            <v>0</v>
          </cell>
          <cell r="H475">
            <v>0</v>
          </cell>
          <cell r="I475">
            <v>0</v>
          </cell>
          <cell r="J475">
            <v>37052</v>
          </cell>
          <cell r="K475">
            <v>185.2</v>
          </cell>
          <cell r="L475">
            <v>0</v>
          </cell>
          <cell r="M475">
            <v>0</v>
          </cell>
        </row>
        <row r="476">
          <cell r="H476">
            <v>670</v>
          </cell>
          <cell r="I476">
            <v>27604</v>
          </cell>
          <cell r="K476">
            <v>0</v>
          </cell>
          <cell r="M476">
            <v>0</v>
          </cell>
        </row>
        <row r="477">
          <cell r="G477">
            <v>0</v>
          </cell>
          <cell r="H477">
            <v>0</v>
          </cell>
          <cell r="I477">
            <v>0</v>
          </cell>
          <cell r="J477">
            <v>51490</v>
          </cell>
          <cell r="K477">
            <v>1596.1</v>
          </cell>
          <cell r="L477">
            <v>0</v>
          </cell>
          <cell r="M477">
            <v>0</v>
          </cell>
        </row>
        <row r="478">
          <cell r="G478">
            <v>0</v>
          </cell>
          <cell r="H478">
            <v>0</v>
          </cell>
          <cell r="I478">
            <v>0</v>
          </cell>
          <cell r="J478">
            <v>37052</v>
          </cell>
          <cell r="K478">
            <v>3408.7</v>
          </cell>
          <cell r="L478">
            <v>0</v>
          </cell>
          <cell r="M478">
            <v>0</v>
          </cell>
        </row>
        <row r="479">
          <cell r="G479">
            <v>0</v>
          </cell>
          <cell r="H479">
            <v>15</v>
          </cell>
          <cell r="I479">
            <v>15</v>
          </cell>
          <cell r="J479">
            <v>109</v>
          </cell>
          <cell r="K479">
            <v>109</v>
          </cell>
          <cell r="L479">
            <v>6</v>
          </cell>
          <cell r="M479">
            <v>6</v>
          </cell>
        </row>
        <row r="480">
          <cell r="G480">
            <v>0</v>
          </cell>
          <cell r="H480">
            <v>5004.7999999999993</v>
          </cell>
          <cell r="I480">
            <v>250.2</v>
          </cell>
          <cell r="K480">
            <v>0</v>
          </cell>
          <cell r="L480">
            <v>0</v>
          </cell>
          <cell r="M480">
            <v>0</v>
          </cell>
        </row>
        <row r="481">
          <cell r="G481">
            <v>37735</v>
          </cell>
          <cell r="I481">
            <v>30649</v>
          </cell>
          <cell r="K481">
            <v>7005</v>
          </cell>
          <cell r="M481">
            <v>81</v>
          </cell>
        </row>
        <row r="483">
          <cell r="G483" t="str">
            <v>m2당</v>
          </cell>
          <cell r="H483">
            <v>0</v>
          </cell>
          <cell r="I483">
            <v>0</v>
          </cell>
          <cell r="J483">
            <v>0</v>
          </cell>
          <cell r="K483">
            <v>0</v>
          </cell>
          <cell r="M483">
            <v>0</v>
          </cell>
        </row>
        <row r="484">
          <cell r="G484">
            <v>0</v>
          </cell>
          <cell r="H484">
            <v>0</v>
          </cell>
          <cell r="I484">
            <v>0</v>
          </cell>
          <cell r="J484">
            <v>5928</v>
          </cell>
          <cell r="K484">
            <v>1570.9</v>
          </cell>
          <cell r="L484">
            <v>0</v>
          </cell>
          <cell r="M484">
            <v>0</v>
          </cell>
        </row>
        <row r="485">
          <cell r="G485">
            <v>0</v>
          </cell>
          <cell r="H485">
            <v>0</v>
          </cell>
          <cell r="I485">
            <v>0</v>
          </cell>
          <cell r="J485">
            <v>7410</v>
          </cell>
          <cell r="K485">
            <v>1963.6</v>
          </cell>
          <cell r="L485">
            <v>0</v>
          </cell>
          <cell r="M485">
            <v>0</v>
          </cell>
        </row>
        <row r="486">
          <cell r="G486">
            <v>0</v>
          </cell>
          <cell r="H486">
            <v>14</v>
          </cell>
          <cell r="I486">
            <v>14</v>
          </cell>
          <cell r="J486">
            <v>120</v>
          </cell>
          <cell r="K486">
            <v>120</v>
          </cell>
          <cell r="L486">
            <v>43</v>
          </cell>
          <cell r="M486">
            <v>43</v>
          </cell>
        </row>
        <row r="487">
          <cell r="H487">
            <v>13500</v>
          </cell>
          <cell r="I487">
            <v>405</v>
          </cell>
          <cell r="K487">
            <v>0</v>
          </cell>
          <cell r="M487">
            <v>0</v>
          </cell>
        </row>
        <row r="488">
          <cell r="G488">
            <v>0</v>
          </cell>
          <cell r="H488">
            <v>0</v>
          </cell>
          <cell r="I488">
            <v>0</v>
          </cell>
          <cell r="J488">
            <v>51490</v>
          </cell>
          <cell r="K488">
            <v>8495.7999999999993</v>
          </cell>
          <cell r="L488">
            <v>0</v>
          </cell>
          <cell r="M488">
            <v>0</v>
          </cell>
        </row>
        <row r="489">
          <cell r="G489">
            <v>0</v>
          </cell>
          <cell r="H489">
            <v>0</v>
          </cell>
          <cell r="I489">
            <v>0</v>
          </cell>
          <cell r="J489">
            <v>37052</v>
          </cell>
          <cell r="K489">
            <v>37</v>
          </cell>
          <cell r="L489">
            <v>0</v>
          </cell>
          <cell r="M489">
            <v>0</v>
          </cell>
        </row>
        <row r="490">
          <cell r="G490">
            <v>0</v>
          </cell>
          <cell r="H490">
            <v>11</v>
          </cell>
          <cell r="I490">
            <v>11</v>
          </cell>
          <cell r="J490">
            <v>90</v>
          </cell>
          <cell r="K490">
            <v>90</v>
          </cell>
          <cell r="L490">
            <v>32</v>
          </cell>
          <cell r="M490">
            <v>32</v>
          </cell>
        </row>
        <row r="491">
          <cell r="G491">
            <v>0</v>
          </cell>
          <cell r="H491">
            <v>12000</v>
          </cell>
          <cell r="I491">
            <v>528</v>
          </cell>
          <cell r="K491">
            <v>0</v>
          </cell>
          <cell r="M491">
            <v>0</v>
          </cell>
        </row>
        <row r="492">
          <cell r="G492">
            <v>0</v>
          </cell>
          <cell r="H492">
            <v>0</v>
          </cell>
          <cell r="I492">
            <v>0</v>
          </cell>
          <cell r="J492">
            <v>37052</v>
          </cell>
          <cell r="K492">
            <v>185.2</v>
          </cell>
          <cell r="L492">
            <v>0</v>
          </cell>
          <cell r="M492">
            <v>0</v>
          </cell>
        </row>
        <row r="493">
          <cell r="H493">
            <v>800</v>
          </cell>
          <cell r="I493">
            <v>32960</v>
          </cell>
          <cell r="K493">
            <v>0</v>
          </cell>
          <cell r="M493">
            <v>0</v>
          </cell>
        </row>
        <row r="494">
          <cell r="G494">
            <v>0</v>
          </cell>
          <cell r="H494">
            <v>0</v>
          </cell>
          <cell r="I494">
            <v>0</v>
          </cell>
          <cell r="J494">
            <v>51490</v>
          </cell>
          <cell r="K494">
            <v>1596.1</v>
          </cell>
          <cell r="L494">
            <v>0</v>
          </cell>
          <cell r="M494">
            <v>0</v>
          </cell>
        </row>
        <row r="495">
          <cell r="G495">
            <v>0</v>
          </cell>
          <cell r="H495">
            <v>0</v>
          </cell>
          <cell r="I495">
            <v>0</v>
          </cell>
          <cell r="J495">
            <v>37052</v>
          </cell>
          <cell r="K495">
            <v>3408.7</v>
          </cell>
          <cell r="L495">
            <v>0</v>
          </cell>
          <cell r="M495">
            <v>0</v>
          </cell>
        </row>
        <row r="496">
          <cell r="G496">
            <v>0</v>
          </cell>
          <cell r="H496">
            <v>15</v>
          </cell>
          <cell r="I496">
            <v>15</v>
          </cell>
          <cell r="J496">
            <v>109</v>
          </cell>
          <cell r="K496">
            <v>109</v>
          </cell>
          <cell r="L496">
            <v>6</v>
          </cell>
          <cell r="M496">
            <v>6</v>
          </cell>
        </row>
        <row r="497">
          <cell r="G497">
            <v>0</v>
          </cell>
          <cell r="H497">
            <v>5004.7999999999993</v>
          </cell>
          <cell r="I497">
            <v>250.2</v>
          </cell>
          <cell r="K497">
            <v>0</v>
          </cell>
          <cell r="L497">
            <v>0</v>
          </cell>
          <cell r="M497">
            <v>0</v>
          </cell>
        </row>
        <row r="498">
          <cell r="G498">
            <v>51840</v>
          </cell>
          <cell r="I498">
            <v>34183</v>
          </cell>
          <cell r="K498">
            <v>17576</v>
          </cell>
          <cell r="M498">
            <v>81</v>
          </cell>
        </row>
        <row r="500">
          <cell r="G500" t="str">
            <v>m2당</v>
          </cell>
          <cell r="H500">
            <v>0</v>
          </cell>
          <cell r="I500">
            <v>0</v>
          </cell>
          <cell r="J500">
            <v>0</v>
          </cell>
          <cell r="K500">
            <v>0</v>
          </cell>
          <cell r="M500">
            <v>0</v>
          </cell>
        </row>
        <row r="501">
          <cell r="G501">
            <v>0</v>
          </cell>
          <cell r="H501">
            <v>12000</v>
          </cell>
          <cell r="I501">
            <v>528</v>
          </cell>
          <cell r="K501">
            <v>0</v>
          </cell>
          <cell r="M501">
            <v>0</v>
          </cell>
        </row>
        <row r="502">
          <cell r="G502">
            <v>0</v>
          </cell>
          <cell r="H502">
            <v>0</v>
          </cell>
          <cell r="I502">
            <v>0</v>
          </cell>
          <cell r="J502">
            <v>37052</v>
          </cell>
          <cell r="K502">
            <v>185.2</v>
          </cell>
          <cell r="L502">
            <v>0</v>
          </cell>
          <cell r="M502">
            <v>0</v>
          </cell>
        </row>
        <row r="503">
          <cell r="H503">
            <v>800</v>
          </cell>
          <cell r="I503">
            <v>32960</v>
          </cell>
          <cell r="K503">
            <v>0</v>
          </cell>
          <cell r="M503">
            <v>0</v>
          </cell>
        </row>
        <row r="504">
          <cell r="G504">
            <v>0</v>
          </cell>
          <cell r="H504">
            <v>0</v>
          </cell>
          <cell r="I504">
            <v>0</v>
          </cell>
          <cell r="J504">
            <v>51490</v>
          </cell>
          <cell r="K504">
            <v>1596.1</v>
          </cell>
          <cell r="L504">
            <v>0</v>
          </cell>
          <cell r="M504">
            <v>0</v>
          </cell>
        </row>
        <row r="505">
          <cell r="G505">
            <v>0</v>
          </cell>
          <cell r="H505">
            <v>0</v>
          </cell>
          <cell r="I505">
            <v>0</v>
          </cell>
          <cell r="J505">
            <v>37052</v>
          </cell>
          <cell r="K505">
            <v>3408.7</v>
          </cell>
          <cell r="L505">
            <v>0</v>
          </cell>
          <cell r="M505">
            <v>0</v>
          </cell>
        </row>
        <row r="506">
          <cell r="G506">
            <v>0</v>
          </cell>
          <cell r="H506">
            <v>15</v>
          </cell>
          <cell r="I506">
            <v>15</v>
          </cell>
          <cell r="J506">
            <v>109</v>
          </cell>
          <cell r="K506">
            <v>109</v>
          </cell>
          <cell r="L506">
            <v>6</v>
          </cell>
          <cell r="M506">
            <v>6</v>
          </cell>
        </row>
        <row r="507">
          <cell r="G507">
            <v>0</v>
          </cell>
          <cell r="H507">
            <v>5004.7999999999993</v>
          </cell>
          <cell r="I507">
            <v>250.2</v>
          </cell>
          <cell r="K507">
            <v>0</v>
          </cell>
          <cell r="L507">
            <v>0</v>
          </cell>
          <cell r="M507">
            <v>0</v>
          </cell>
        </row>
        <row r="508">
          <cell r="G508">
            <v>39058</v>
          </cell>
          <cell r="I508">
            <v>33753</v>
          </cell>
          <cell r="K508">
            <v>5299</v>
          </cell>
          <cell r="M508">
            <v>6</v>
          </cell>
        </row>
        <row r="510">
          <cell r="G510" t="str">
            <v>m2당</v>
          </cell>
          <cell r="H510">
            <v>0</v>
          </cell>
          <cell r="I510">
            <v>0</v>
          </cell>
          <cell r="J510">
            <v>0</v>
          </cell>
          <cell r="K510">
            <v>0</v>
          </cell>
          <cell r="M510">
            <v>0</v>
          </cell>
        </row>
        <row r="511">
          <cell r="G511">
            <v>0</v>
          </cell>
          <cell r="H511">
            <v>0</v>
          </cell>
          <cell r="I511">
            <v>0</v>
          </cell>
          <cell r="J511">
            <v>5928</v>
          </cell>
          <cell r="K511">
            <v>1541.2</v>
          </cell>
          <cell r="L511">
            <v>0</v>
          </cell>
          <cell r="M511">
            <v>0</v>
          </cell>
        </row>
        <row r="512">
          <cell r="G512">
            <v>0</v>
          </cell>
          <cell r="H512">
            <v>0</v>
          </cell>
          <cell r="I512">
            <v>0</v>
          </cell>
          <cell r="J512">
            <v>7410</v>
          </cell>
          <cell r="K512">
            <v>1926.6</v>
          </cell>
          <cell r="L512">
            <v>0</v>
          </cell>
          <cell r="M512">
            <v>0</v>
          </cell>
        </row>
        <row r="513">
          <cell r="G513">
            <v>0</v>
          </cell>
          <cell r="H513">
            <v>14</v>
          </cell>
          <cell r="I513">
            <v>14</v>
          </cell>
          <cell r="J513">
            <v>120</v>
          </cell>
          <cell r="K513">
            <v>120</v>
          </cell>
          <cell r="L513">
            <v>43</v>
          </cell>
          <cell r="M513">
            <v>43</v>
          </cell>
        </row>
        <row r="514">
          <cell r="H514">
            <v>13500</v>
          </cell>
          <cell r="I514">
            <v>1485</v>
          </cell>
          <cell r="K514">
            <v>0</v>
          </cell>
          <cell r="M514">
            <v>0</v>
          </cell>
        </row>
        <row r="515">
          <cell r="G515">
            <v>0</v>
          </cell>
          <cell r="H515">
            <v>0</v>
          </cell>
          <cell r="I515">
            <v>0</v>
          </cell>
          <cell r="J515">
            <v>51490</v>
          </cell>
          <cell r="K515">
            <v>51.4</v>
          </cell>
          <cell r="L515">
            <v>0</v>
          </cell>
          <cell r="M515">
            <v>0</v>
          </cell>
        </row>
        <row r="516">
          <cell r="G516">
            <v>0</v>
          </cell>
          <cell r="H516">
            <v>0</v>
          </cell>
          <cell r="I516">
            <v>0</v>
          </cell>
          <cell r="J516">
            <v>37052</v>
          </cell>
          <cell r="K516">
            <v>741</v>
          </cell>
          <cell r="L516">
            <v>0</v>
          </cell>
          <cell r="M516">
            <v>0</v>
          </cell>
        </row>
        <row r="517">
          <cell r="G517">
            <v>0</v>
          </cell>
          <cell r="H517">
            <v>11</v>
          </cell>
          <cell r="I517">
            <v>11</v>
          </cell>
          <cell r="J517">
            <v>90</v>
          </cell>
          <cell r="K517">
            <v>90</v>
          </cell>
          <cell r="L517">
            <v>32</v>
          </cell>
          <cell r="M517">
            <v>32</v>
          </cell>
        </row>
        <row r="518">
          <cell r="G518">
            <v>0</v>
          </cell>
          <cell r="H518">
            <v>42127</v>
          </cell>
          <cell r="I518">
            <v>4212.7</v>
          </cell>
          <cell r="J518">
            <v>21677</v>
          </cell>
          <cell r="K518">
            <v>2167.6999999999998</v>
          </cell>
          <cell r="L518">
            <v>0</v>
          </cell>
          <cell r="M518">
            <v>0</v>
          </cell>
        </row>
        <row r="519">
          <cell r="G519">
            <v>0</v>
          </cell>
          <cell r="H519">
            <v>847</v>
          </cell>
          <cell r="I519">
            <v>847</v>
          </cell>
          <cell r="J519">
            <v>800</v>
          </cell>
          <cell r="K519">
            <v>800</v>
          </cell>
          <cell r="L519">
            <v>0</v>
          </cell>
          <cell r="M519">
            <v>0</v>
          </cell>
        </row>
        <row r="520">
          <cell r="G520">
            <v>0</v>
          </cell>
          <cell r="H520">
            <v>45177</v>
          </cell>
          <cell r="I520">
            <v>1084.2</v>
          </cell>
          <cell r="J520">
            <v>37052</v>
          </cell>
          <cell r="K520">
            <v>889.2</v>
          </cell>
          <cell r="L520">
            <v>0</v>
          </cell>
          <cell r="M520">
            <v>0</v>
          </cell>
        </row>
        <row r="521">
          <cell r="G521">
            <v>0</v>
          </cell>
          <cell r="H521">
            <v>10456</v>
          </cell>
          <cell r="I521">
            <v>62.7</v>
          </cell>
          <cell r="J521">
            <v>6763</v>
          </cell>
          <cell r="K521">
            <v>40.5</v>
          </cell>
          <cell r="L521">
            <v>135</v>
          </cell>
          <cell r="M521">
            <v>0.8</v>
          </cell>
        </row>
        <row r="522">
          <cell r="G522">
            <v>0</v>
          </cell>
          <cell r="H522">
            <v>35000</v>
          </cell>
          <cell r="I522">
            <v>38500</v>
          </cell>
          <cell r="K522">
            <v>0</v>
          </cell>
          <cell r="M522">
            <v>0</v>
          </cell>
        </row>
        <row r="523">
          <cell r="G523">
            <v>0</v>
          </cell>
          <cell r="H523">
            <v>0</v>
          </cell>
          <cell r="I523">
            <v>0</v>
          </cell>
          <cell r="J523">
            <v>41059</v>
          </cell>
          <cell r="K523">
            <v>41059</v>
          </cell>
          <cell r="L523">
            <v>0</v>
          </cell>
          <cell r="M523">
            <v>0</v>
          </cell>
        </row>
        <row r="524">
          <cell r="G524">
            <v>95717</v>
          </cell>
          <cell r="I524">
            <v>46216</v>
          </cell>
          <cell r="K524">
            <v>49426</v>
          </cell>
          <cell r="M524">
            <v>75</v>
          </cell>
        </row>
        <row r="526">
          <cell r="G526" t="str">
            <v>m2당</v>
          </cell>
          <cell r="H526">
            <v>0</v>
          </cell>
          <cell r="I526">
            <v>0</v>
          </cell>
          <cell r="J526">
            <v>0</v>
          </cell>
          <cell r="K526">
            <v>0</v>
          </cell>
          <cell r="M526">
            <v>0</v>
          </cell>
        </row>
        <row r="527">
          <cell r="G527">
            <v>0</v>
          </cell>
          <cell r="H527">
            <v>0</v>
          </cell>
          <cell r="I527">
            <v>0</v>
          </cell>
          <cell r="J527">
            <v>5928</v>
          </cell>
          <cell r="K527">
            <v>1482</v>
          </cell>
          <cell r="L527">
            <v>0</v>
          </cell>
          <cell r="M527">
            <v>0</v>
          </cell>
        </row>
        <row r="528">
          <cell r="G528">
            <v>0</v>
          </cell>
          <cell r="H528">
            <v>0</v>
          </cell>
          <cell r="I528">
            <v>0</v>
          </cell>
          <cell r="J528">
            <v>7410</v>
          </cell>
          <cell r="K528">
            <v>1852.5</v>
          </cell>
          <cell r="L528">
            <v>0</v>
          </cell>
          <cell r="M528">
            <v>0</v>
          </cell>
        </row>
        <row r="529">
          <cell r="G529">
            <v>0</v>
          </cell>
          <cell r="H529">
            <v>14</v>
          </cell>
          <cell r="I529">
            <v>14</v>
          </cell>
          <cell r="J529">
            <v>120</v>
          </cell>
          <cell r="K529">
            <v>120</v>
          </cell>
          <cell r="L529">
            <v>43</v>
          </cell>
          <cell r="M529">
            <v>43</v>
          </cell>
        </row>
        <row r="530">
          <cell r="H530">
            <v>13500</v>
          </cell>
          <cell r="I530">
            <v>1485</v>
          </cell>
          <cell r="K530">
            <v>0</v>
          </cell>
          <cell r="M530">
            <v>0</v>
          </cell>
        </row>
        <row r="531">
          <cell r="G531">
            <v>0</v>
          </cell>
          <cell r="H531">
            <v>0</v>
          </cell>
          <cell r="I531">
            <v>0</v>
          </cell>
          <cell r="J531">
            <v>51490</v>
          </cell>
          <cell r="K531">
            <v>51.4</v>
          </cell>
          <cell r="L531">
            <v>0</v>
          </cell>
          <cell r="M531">
            <v>0</v>
          </cell>
        </row>
        <row r="532">
          <cell r="G532">
            <v>0</v>
          </cell>
          <cell r="H532">
            <v>0</v>
          </cell>
          <cell r="I532">
            <v>0</v>
          </cell>
          <cell r="J532">
            <v>37052</v>
          </cell>
          <cell r="K532">
            <v>741</v>
          </cell>
          <cell r="L532">
            <v>0</v>
          </cell>
          <cell r="M532">
            <v>0</v>
          </cell>
        </row>
        <row r="533">
          <cell r="G533">
            <v>0</v>
          </cell>
          <cell r="H533">
            <v>11</v>
          </cell>
          <cell r="I533">
            <v>11</v>
          </cell>
          <cell r="J533">
            <v>90</v>
          </cell>
          <cell r="K533">
            <v>90</v>
          </cell>
          <cell r="L533">
            <v>32</v>
          </cell>
          <cell r="M533">
            <v>32</v>
          </cell>
        </row>
        <row r="534">
          <cell r="G534">
            <v>0</v>
          </cell>
          <cell r="H534">
            <v>12000</v>
          </cell>
          <cell r="I534">
            <v>660</v>
          </cell>
          <cell r="K534">
            <v>0</v>
          </cell>
          <cell r="M534">
            <v>0</v>
          </cell>
        </row>
        <row r="535">
          <cell r="G535">
            <v>0</v>
          </cell>
          <cell r="H535">
            <v>0</v>
          </cell>
          <cell r="I535">
            <v>0</v>
          </cell>
          <cell r="J535">
            <v>37052</v>
          </cell>
          <cell r="K535">
            <v>259.3</v>
          </cell>
          <cell r="L535">
            <v>0</v>
          </cell>
          <cell r="M535">
            <v>0</v>
          </cell>
        </row>
        <row r="536">
          <cell r="H536">
            <v>1998</v>
          </cell>
          <cell r="I536">
            <v>11588.4</v>
          </cell>
          <cell r="K536">
            <v>0</v>
          </cell>
          <cell r="M536">
            <v>0</v>
          </cell>
        </row>
        <row r="537">
          <cell r="G537">
            <v>0</v>
          </cell>
          <cell r="H537">
            <v>0</v>
          </cell>
          <cell r="I537">
            <v>0</v>
          </cell>
          <cell r="J537">
            <v>51490</v>
          </cell>
          <cell r="K537">
            <v>1596.1</v>
          </cell>
          <cell r="L537">
            <v>0</v>
          </cell>
          <cell r="M537">
            <v>0</v>
          </cell>
        </row>
        <row r="538">
          <cell r="G538">
            <v>0</v>
          </cell>
          <cell r="H538">
            <v>0</v>
          </cell>
          <cell r="I538">
            <v>0</v>
          </cell>
          <cell r="J538">
            <v>37052</v>
          </cell>
          <cell r="K538">
            <v>3408.7</v>
          </cell>
          <cell r="L538">
            <v>0</v>
          </cell>
          <cell r="M538">
            <v>0</v>
          </cell>
        </row>
        <row r="539">
          <cell r="G539">
            <v>0</v>
          </cell>
          <cell r="H539">
            <v>15</v>
          </cell>
          <cell r="I539">
            <v>15</v>
          </cell>
          <cell r="J539">
            <v>109</v>
          </cell>
          <cell r="K539">
            <v>109</v>
          </cell>
          <cell r="L539">
            <v>6</v>
          </cell>
          <cell r="M539">
            <v>6</v>
          </cell>
        </row>
        <row r="540">
          <cell r="G540">
            <v>0</v>
          </cell>
          <cell r="I540">
            <v>0</v>
          </cell>
          <cell r="K540">
            <v>0</v>
          </cell>
          <cell r="M540">
            <v>0</v>
          </cell>
        </row>
        <row r="541">
          <cell r="G541">
            <v>0</v>
          </cell>
          <cell r="H541">
            <v>5004.7999999999993</v>
          </cell>
          <cell r="I541">
            <v>250.2</v>
          </cell>
          <cell r="K541">
            <v>0</v>
          </cell>
          <cell r="L541">
            <v>0</v>
          </cell>
          <cell r="M541">
            <v>0</v>
          </cell>
        </row>
        <row r="542">
          <cell r="G542">
            <v>23814</v>
          </cell>
          <cell r="I542">
            <v>14023</v>
          </cell>
          <cell r="K542">
            <v>9710</v>
          </cell>
          <cell r="M542">
            <v>81</v>
          </cell>
        </row>
        <row r="544">
          <cell r="G544" t="str">
            <v>m2당</v>
          </cell>
          <cell r="H544">
            <v>0</v>
          </cell>
          <cell r="I544">
            <v>0</v>
          </cell>
          <cell r="J544">
            <v>0</v>
          </cell>
          <cell r="K544">
            <v>0</v>
          </cell>
          <cell r="M544">
            <v>0</v>
          </cell>
        </row>
        <row r="545">
          <cell r="G545">
            <v>0</v>
          </cell>
          <cell r="H545">
            <v>0</v>
          </cell>
          <cell r="I545">
            <v>0</v>
          </cell>
          <cell r="J545">
            <v>5928</v>
          </cell>
          <cell r="K545">
            <v>1600.5</v>
          </cell>
          <cell r="L545">
            <v>0</v>
          </cell>
          <cell r="M545">
            <v>0</v>
          </cell>
        </row>
        <row r="546">
          <cell r="G546">
            <v>0</v>
          </cell>
          <cell r="H546">
            <v>0</v>
          </cell>
          <cell r="I546">
            <v>0</v>
          </cell>
          <cell r="J546">
            <v>7410</v>
          </cell>
          <cell r="K546">
            <v>2000.7</v>
          </cell>
          <cell r="L546">
            <v>0</v>
          </cell>
          <cell r="M546">
            <v>0</v>
          </cell>
        </row>
        <row r="547">
          <cell r="G547">
            <v>0</v>
          </cell>
          <cell r="H547">
            <v>14</v>
          </cell>
          <cell r="I547">
            <v>14</v>
          </cell>
          <cell r="J547">
            <v>120</v>
          </cell>
          <cell r="K547">
            <v>120</v>
          </cell>
          <cell r="L547">
            <v>43</v>
          </cell>
          <cell r="M547">
            <v>43</v>
          </cell>
        </row>
        <row r="548">
          <cell r="H548">
            <v>13500</v>
          </cell>
          <cell r="I548">
            <v>1485</v>
          </cell>
          <cell r="K548">
            <v>0</v>
          </cell>
          <cell r="M548">
            <v>0</v>
          </cell>
        </row>
        <row r="549">
          <cell r="G549">
            <v>0</v>
          </cell>
          <cell r="H549">
            <v>0</v>
          </cell>
          <cell r="I549">
            <v>0</v>
          </cell>
          <cell r="J549">
            <v>51490</v>
          </cell>
          <cell r="K549">
            <v>51.4</v>
          </cell>
          <cell r="L549">
            <v>0</v>
          </cell>
          <cell r="M549">
            <v>0</v>
          </cell>
        </row>
        <row r="550">
          <cell r="G550">
            <v>0</v>
          </cell>
          <cell r="H550">
            <v>0</v>
          </cell>
          <cell r="I550">
            <v>0</v>
          </cell>
          <cell r="J550">
            <v>37052</v>
          </cell>
          <cell r="K550">
            <v>741</v>
          </cell>
          <cell r="L550">
            <v>0</v>
          </cell>
          <cell r="M550">
            <v>0</v>
          </cell>
        </row>
        <row r="551">
          <cell r="G551">
            <v>0</v>
          </cell>
          <cell r="H551">
            <v>11</v>
          </cell>
          <cell r="I551">
            <v>11</v>
          </cell>
          <cell r="J551">
            <v>90</v>
          </cell>
          <cell r="K551">
            <v>90</v>
          </cell>
          <cell r="L551">
            <v>32</v>
          </cell>
          <cell r="M551">
            <v>32</v>
          </cell>
        </row>
        <row r="552">
          <cell r="G552">
            <v>0</v>
          </cell>
          <cell r="H552">
            <v>42127</v>
          </cell>
          <cell r="I552">
            <v>4212.7</v>
          </cell>
          <cell r="J552">
            <v>21677</v>
          </cell>
          <cell r="K552">
            <v>2167.6999999999998</v>
          </cell>
          <cell r="L552">
            <v>0</v>
          </cell>
          <cell r="M552">
            <v>0</v>
          </cell>
        </row>
        <row r="553">
          <cell r="G553">
            <v>0</v>
          </cell>
          <cell r="H553">
            <v>847</v>
          </cell>
          <cell r="I553">
            <v>847</v>
          </cell>
          <cell r="J553">
            <v>800</v>
          </cell>
          <cell r="K553">
            <v>800</v>
          </cell>
          <cell r="L553">
            <v>0</v>
          </cell>
          <cell r="M553">
            <v>0</v>
          </cell>
        </row>
        <row r="554">
          <cell r="G554">
            <v>0</v>
          </cell>
          <cell r="H554">
            <v>45177</v>
          </cell>
          <cell r="I554">
            <v>1355.3</v>
          </cell>
          <cell r="J554">
            <v>37052</v>
          </cell>
          <cell r="K554">
            <v>1111.5</v>
          </cell>
          <cell r="L554">
            <v>0</v>
          </cell>
          <cell r="M554">
            <v>0</v>
          </cell>
        </row>
        <row r="555">
          <cell r="G555">
            <v>0</v>
          </cell>
          <cell r="H555">
            <v>53796</v>
          </cell>
          <cell r="I555">
            <v>1075.9000000000001</v>
          </cell>
          <cell r="J555">
            <v>37052</v>
          </cell>
          <cell r="K555">
            <v>741</v>
          </cell>
          <cell r="L555">
            <v>0</v>
          </cell>
          <cell r="M555">
            <v>0</v>
          </cell>
        </row>
        <row r="556">
          <cell r="G556">
            <v>0</v>
          </cell>
          <cell r="H556">
            <v>35000</v>
          </cell>
          <cell r="I556">
            <v>38500</v>
          </cell>
          <cell r="K556">
            <v>0</v>
          </cell>
          <cell r="M556">
            <v>0</v>
          </cell>
        </row>
        <row r="557">
          <cell r="G557">
            <v>0</v>
          </cell>
          <cell r="H557">
            <v>0</v>
          </cell>
          <cell r="I557">
            <v>0</v>
          </cell>
          <cell r="J557">
            <v>41059</v>
          </cell>
          <cell r="K557">
            <v>41059</v>
          </cell>
          <cell r="L557">
            <v>0</v>
          </cell>
          <cell r="M557">
            <v>0</v>
          </cell>
        </row>
        <row r="558">
          <cell r="G558">
            <v>98057</v>
          </cell>
          <cell r="I558">
            <v>47500</v>
          </cell>
          <cell r="K558">
            <v>50482</v>
          </cell>
          <cell r="M558">
            <v>75</v>
          </cell>
        </row>
        <row r="560">
          <cell r="G560" t="str">
            <v>m당</v>
          </cell>
          <cell r="H560">
            <v>0</v>
          </cell>
          <cell r="I560">
            <v>0</v>
          </cell>
          <cell r="J560">
            <v>0</v>
          </cell>
          <cell r="K560">
            <v>0</v>
          </cell>
          <cell r="M560">
            <v>0</v>
          </cell>
        </row>
        <row r="561">
          <cell r="G561">
            <v>0</v>
          </cell>
          <cell r="H561">
            <v>0</v>
          </cell>
          <cell r="I561">
            <v>0</v>
          </cell>
          <cell r="J561">
            <v>5928</v>
          </cell>
          <cell r="K561">
            <v>1404.9</v>
          </cell>
          <cell r="L561">
            <v>0</v>
          </cell>
          <cell r="M561">
            <v>0</v>
          </cell>
        </row>
        <row r="562">
          <cell r="G562">
            <v>0</v>
          </cell>
          <cell r="H562">
            <v>0</v>
          </cell>
          <cell r="I562">
            <v>0</v>
          </cell>
          <cell r="J562">
            <v>7410</v>
          </cell>
          <cell r="K562">
            <v>1756.1</v>
          </cell>
          <cell r="L562">
            <v>0</v>
          </cell>
          <cell r="M562">
            <v>0</v>
          </cell>
        </row>
        <row r="563">
          <cell r="G563">
            <v>0</v>
          </cell>
          <cell r="H563">
            <v>15</v>
          </cell>
          <cell r="I563">
            <v>18.7</v>
          </cell>
          <cell r="J563">
            <v>109</v>
          </cell>
          <cell r="K563">
            <v>136.19999999999999</v>
          </cell>
          <cell r="L563">
            <v>6</v>
          </cell>
          <cell r="M563">
            <v>7.5</v>
          </cell>
        </row>
        <row r="564">
          <cell r="G564">
            <v>0</v>
          </cell>
          <cell r="H564">
            <v>12000</v>
          </cell>
          <cell r="I564">
            <v>660</v>
          </cell>
          <cell r="K564">
            <v>0</v>
          </cell>
          <cell r="M564">
            <v>0</v>
          </cell>
        </row>
        <row r="565">
          <cell r="G565">
            <v>0</v>
          </cell>
          <cell r="H565">
            <v>0</v>
          </cell>
          <cell r="I565">
            <v>0</v>
          </cell>
          <cell r="J565">
            <v>37052</v>
          </cell>
          <cell r="K565">
            <v>259.3</v>
          </cell>
          <cell r="L565">
            <v>0</v>
          </cell>
          <cell r="M565">
            <v>0</v>
          </cell>
        </row>
        <row r="566">
          <cell r="G566">
            <v>0</v>
          </cell>
          <cell r="H566">
            <v>45864</v>
          </cell>
          <cell r="I566">
            <v>96314.4</v>
          </cell>
          <cell r="K566">
            <v>0</v>
          </cell>
          <cell r="M566">
            <v>0</v>
          </cell>
        </row>
        <row r="567">
          <cell r="G567">
            <v>0</v>
          </cell>
          <cell r="H567">
            <v>800</v>
          </cell>
          <cell r="I567">
            <v>6640</v>
          </cell>
          <cell r="K567">
            <v>0</v>
          </cell>
          <cell r="M567">
            <v>0</v>
          </cell>
        </row>
        <row r="568">
          <cell r="G568">
            <v>0</v>
          </cell>
          <cell r="H568">
            <v>320</v>
          </cell>
          <cell r="I568">
            <v>492.1</v>
          </cell>
          <cell r="K568">
            <v>0</v>
          </cell>
          <cell r="M568">
            <v>0</v>
          </cell>
        </row>
        <row r="569">
          <cell r="H569">
            <v>0</v>
          </cell>
          <cell r="I569">
            <v>0</v>
          </cell>
          <cell r="J569">
            <v>107349</v>
          </cell>
          <cell r="K569">
            <v>134186.20000000001</v>
          </cell>
          <cell r="L569">
            <v>0</v>
          </cell>
          <cell r="M569">
            <v>0</v>
          </cell>
        </row>
        <row r="570">
          <cell r="G570">
            <v>241874</v>
          </cell>
          <cell r="I570">
            <v>104125</v>
          </cell>
          <cell r="K570">
            <v>137742</v>
          </cell>
          <cell r="M570">
            <v>7</v>
          </cell>
        </row>
        <row r="572">
          <cell r="G572" t="str">
            <v>m당</v>
          </cell>
          <cell r="H572">
            <v>0</v>
          </cell>
          <cell r="I572">
            <v>0</v>
          </cell>
          <cell r="J572">
            <v>0</v>
          </cell>
          <cell r="K572">
            <v>0</v>
          </cell>
          <cell r="M572">
            <v>0</v>
          </cell>
        </row>
        <row r="573">
          <cell r="G573">
            <v>0</v>
          </cell>
          <cell r="H573">
            <v>0</v>
          </cell>
          <cell r="I573">
            <v>0</v>
          </cell>
          <cell r="J573">
            <v>9263</v>
          </cell>
          <cell r="K573">
            <v>1509.8</v>
          </cell>
          <cell r="L573">
            <v>0</v>
          </cell>
          <cell r="M573">
            <v>0</v>
          </cell>
        </row>
        <row r="574">
          <cell r="G574">
            <v>0</v>
          </cell>
          <cell r="H574">
            <v>0</v>
          </cell>
          <cell r="I574">
            <v>0</v>
          </cell>
          <cell r="J574">
            <v>7410</v>
          </cell>
          <cell r="K574">
            <v>355.6</v>
          </cell>
          <cell r="L574">
            <v>0</v>
          </cell>
          <cell r="M574">
            <v>0</v>
          </cell>
        </row>
        <row r="575">
          <cell r="G575">
            <v>0</v>
          </cell>
          <cell r="H575">
            <v>0</v>
          </cell>
          <cell r="I575">
            <v>0</v>
          </cell>
          <cell r="J575">
            <v>7780</v>
          </cell>
          <cell r="K575">
            <v>894.7</v>
          </cell>
          <cell r="L575">
            <v>0</v>
          </cell>
          <cell r="M575">
            <v>0</v>
          </cell>
        </row>
        <row r="576">
          <cell r="G576">
            <v>0</v>
          </cell>
          <cell r="H576">
            <v>3377</v>
          </cell>
          <cell r="I576">
            <v>675.4</v>
          </cell>
          <cell r="J576">
            <v>10908</v>
          </cell>
          <cell r="K576">
            <v>2181.6</v>
          </cell>
          <cell r="L576">
            <v>0</v>
          </cell>
          <cell r="M576">
            <v>0</v>
          </cell>
        </row>
        <row r="577">
          <cell r="G577">
            <v>0</v>
          </cell>
          <cell r="H577">
            <v>39188</v>
          </cell>
          <cell r="I577">
            <v>979.7</v>
          </cell>
          <cell r="J577">
            <v>19650</v>
          </cell>
          <cell r="K577">
            <v>491.2</v>
          </cell>
          <cell r="L577">
            <v>0</v>
          </cell>
          <cell r="M577">
            <v>0</v>
          </cell>
        </row>
        <row r="578">
          <cell r="G578">
            <v>0</v>
          </cell>
          <cell r="H578">
            <v>45177</v>
          </cell>
          <cell r="I578">
            <v>9</v>
          </cell>
          <cell r="J578">
            <v>37052</v>
          </cell>
          <cell r="K578">
            <v>7.4</v>
          </cell>
          <cell r="L578">
            <v>0</v>
          </cell>
          <cell r="M578">
            <v>0</v>
          </cell>
        </row>
        <row r="579">
          <cell r="G579">
            <v>0</v>
          </cell>
          <cell r="H579">
            <v>6164</v>
          </cell>
          <cell r="I579">
            <v>6287.2</v>
          </cell>
          <cell r="K579">
            <v>0</v>
          </cell>
          <cell r="M579">
            <v>0</v>
          </cell>
        </row>
        <row r="580">
          <cell r="G580">
            <v>0</v>
          </cell>
          <cell r="H580">
            <v>0</v>
          </cell>
          <cell r="I580">
            <v>0</v>
          </cell>
          <cell r="J580">
            <v>51490</v>
          </cell>
          <cell r="K580">
            <v>2574.5</v>
          </cell>
          <cell r="L580">
            <v>0</v>
          </cell>
          <cell r="M580">
            <v>0</v>
          </cell>
        </row>
        <row r="581">
          <cell r="G581">
            <v>0</v>
          </cell>
          <cell r="H581">
            <v>0</v>
          </cell>
          <cell r="I581">
            <v>0</v>
          </cell>
          <cell r="J581">
            <v>37052</v>
          </cell>
          <cell r="K581">
            <v>2593.6</v>
          </cell>
          <cell r="L581">
            <v>0</v>
          </cell>
          <cell r="M581">
            <v>0</v>
          </cell>
        </row>
        <row r="582">
          <cell r="G582">
            <v>18559</v>
          </cell>
          <cell r="I582">
            <v>7951</v>
          </cell>
          <cell r="K582">
            <v>10608</v>
          </cell>
          <cell r="M582">
            <v>0</v>
          </cell>
        </row>
        <row r="584">
          <cell r="G584" t="str">
            <v>m당</v>
          </cell>
          <cell r="H584">
            <v>0</v>
          </cell>
          <cell r="I584">
            <v>0</v>
          </cell>
          <cell r="J584">
            <v>0</v>
          </cell>
          <cell r="K584">
            <v>0</v>
          </cell>
          <cell r="M584">
            <v>0</v>
          </cell>
        </row>
        <row r="585">
          <cell r="G585">
            <v>0</v>
          </cell>
          <cell r="H585">
            <v>0</v>
          </cell>
          <cell r="I585">
            <v>0</v>
          </cell>
          <cell r="J585">
            <v>5928</v>
          </cell>
          <cell r="K585">
            <v>355.6</v>
          </cell>
          <cell r="L585">
            <v>0</v>
          </cell>
          <cell r="M585">
            <v>0</v>
          </cell>
        </row>
        <row r="586">
          <cell r="G586">
            <v>0</v>
          </cell>
          <cell r="H586">
            <v>0</v>
          </cell>
          <cell r="I586">
            <v>0</v>
          </cell>
          <cell r="J586">
            <v>7410</v>
          </cell>
          <cell r="K586">
            <v>148.19999999999999</v>
          </cell>
          <cell r="L586">
            <v>0</v>
          </cell>
          <cell r="M586">
            <v>0</v>
          </cell>
        </row>
        <row r="587">
          <cell r="G587">
            <v>0</v>
          </cell>
          <cell r="H587">
            <v>0</v>
          </cell>
          <cell r="I587">
            <v>0</v>
          </cell>
          <cell r="J587">
            <v>7780</v>
          </cell>
          <cell r="K587">
            <v>311.2</v>
          </cell>
          <cell r="L587">
            <v>0</v>
          </cell>
          <cell r="M587">
            <v>0</v>
          </cell>
        </row>
        <row r="588">
          <cell r="G588">
            <v>0</v>
          </cell>
          <cell r="H588">
            <v>3377</v>
          </cell>
          <cell r="I588">
            <v>506.5</v>
          </cell>
          <cell r="J588">
            <v>10908</v>
          </cell>
          <cell r="K588">
            <v>1636.2</v>
          </cell>
          <cell r="L588">
            <v>0</v>
          </cell>
          <cell r="M588">
            <v>0</v>
          </cell>
        </row>
        <row r="589">
          <cell r="G589">
            <v>0</v>
          </cell>
          <cell r="H589">
            <v>39188</v>
          </cell>
          <cell r="I589">
            <v>470.2</v>
          </cell>
          <cell r="J589">
            <v>19650</v>
          </cell>
          <cell r="K589">
            <v>235.8</v>
          </cell>
          <cell r="L589">
            <v>0</v>
          </cell>
          <cell r="M589">
            <v>0</v>
          </cell>
        </row>
        <row r="590">
          <cell r="G590">
            <v>0</v>
          </cell>
          <cell r="H590">
            <v>45177</v>
          </cell>
          <cell r="I590">
            <v>9</v>
          </cell>
          <cell r="J590">
            <v>37052</v>
          </cell>
          <cell r="K590">
            <v>7.4</v>
          </cell>
          <cell r="L590">
            <v>0</v>
          </cell>
          <cell r="M590">
            <v>0</v>
          </cell>
        </row>
        <row r="591">
          <cell r="G591">
            <v>0</v>
          </cell>
          <cell r="H591">
            <v>11655</v>
          </cell>
          <cell r="I591">
            <v>11888.1</v>
          </cell>
          <cell r="K591">
            <v>0</v>
          </cell>
          <cell r="M591">
            <v>0</v>
          </cell>
        </row>
        <row r="592">
          <cell r="G592">
            <v>0</v>
          </cell>
          <cell r="H592">
            <v>0</v>
          </cell>
          <cell r="I592">
            <v>0</v>
          </cell>
          <cell r="J592">
            <v>51490</v>
          </cell>
          <cell r="K592">
            <v>2574.5</v>
          </cell>
          <cell r="L592">
            <v>0</v>
          </cell>
          <cell r="M592">
            <v>0</v>
          </cell>
        </row>
        <row r="593">
          <cell r="G593">
            <v>0</v>
          </cell>
          <cell r="H593">
            <v>0</v>
          </cell>
          <cell r="I593">
            <v>0</v>
          </cell>
          <cell r="J593">
            <v>37052</v>
          </cell>
          <cell r="K593">
            <v>2593.6</v>
          </cell>
          <cell r="L593">
            <v>0</v>
          </cell>
          <cell r="M593">
            <v>0</v>
          </cell>
        </row>
        <row r="594">
          <cell r="G594">
            <v>20735</v>
          </cell>
          <cell r="I594">
            <v>12873</v>
          </cell>
          <cell r="K594">
            <v>7862</v>
          </cell>
          <cell r="M594">
            <v>0</v>
          </cell>
        </row>
        <row r="596">
          <cell r="G596" t="str">
            <v>개소당</v>
          </cell>
          <cell r="H596">
            <v>0</v>
          </cell>
          <cell r="I596">
            <v>0</v>
          </cell>
          <cell r="J596">
            <v>0</v>
          </cell>
          <cell r="K596">
            <v>0</v>
          </cell>
          <cell r="M596">
            <v>0</v>
          </cell>
        </row>
        <row r="597">
          <cell r="G597">
            <v>0</v>
          </cell>
          <cell r="H597">
            <v>0</v>
          </cell>
          <cell r="I597">
            <v>0</v>
          </cell>
          <cell r="J597">
            <v>5928</v>
          </cell>
          <cell r="K597">
            <v>8536.2999999999993</v>
          </cell>
          <cell r="L597">
            <v>0</v>
          </cell>
          <cell r="M597">
            <v>0</v>
          </cell>
        </row>
        <row r="598">
          <cell r="G598">
            <v>0</v>
          </cell>
          <cell r="H598">
            <v>0</v>
          </cell>
          <cell r="I598">
            <v>0</v>
          </cell>
          <cell r="J598">
            <v>7410</v>
          </cell>
          <cell r="K598">
            <v>7039.5</v>
          </cell>
          <cell r="L598">
            <v>0</v>
          </cell>
          <cell r="M598">
            <v>0</v>
          </cell>
        </row>
        <row r="599">
          <cell r="G599">
            <v>0</v>
          </cell>
          <cell r="H599">
            <v>0</v>
          </cell>
          <cell r="I599">
            <v>0</v>
          </cell>
          <cell r="J599">
            <v>7780</v>
          </cell>
          <cell r="K599">
            <v>3812.2</v>
          </cell>
          <cell r="L599">
            <v>0</v>
          </cell>
          <cell r="M599">
            <v>0</v>
          </cell>
        </row>
        <row r="600">
          <cell r="G600">
            <v>0</v>
          </cell>
          <cell r="H600">
            <v>3377</v>
          </cell>
          <cell r="I600">
            <v>10266</v>
          </cell>
          <cell r="J600">
            <v>10908</v>
          </cell>
          <cell r="K600">
            <v>33160.300000000003</v>
          </cell>
          <cell r="L600">
            <v>0</v>
          </cell>
          <cell r="M600">
            <v>0</v>
          </cell>
        </row>
        <row r="601">
          <cell r="G601">
            <v>0</v>
          </cell>
          <cell r="H601">
            <v>31004</v>
          </cell>
          <cell r="I601">
            <v>23563</v>
          </cell>
          <cell r="J601">
            <v>133348</v>
          </cell>
          <cell r="K601">
            <v>101344.4</v>
          </cell>
          <cell r="L601">
            <v>0</v>
          </cell>
          <cell r="M601">
            <v>0</v>
          </cell>
        </row>
        <row r="602">
          <cell r="G602">
            <v>0</v>
          </cell>
          <cell r="H602">
            <v>138240</v>
          </cell>
          <cell r="I602">
            <v>1105920</v>
          </cell>
          <cell r="K602">
            <v>0</v>
          </cell>
          <cell r="M602">
            <v>0</v>
          </cell>
        </row>
        <row r="603">
          <cell r="G603">
            <v>0</v>
          </cell>
          <cell r="H603">
            <v>0</v>
          </cell>
          <cell r="I603">
            <v>0</v>
          </cell>
          <cell r="J603">
            <v>51490</v>
          </cell>
          <cell r="K603">
            <v>94123.7</v>
          </cell>
          <cell r="L603">
            <v>0</v>
          </cell>
          <cell r="M603">
            <v>0</v>
          </cell>
        </row>
        <row r="604">
          <cell r="G604">
            <v>0</v>
          </cell>
          <cell r="H604">
            <v>0</v>
          </cell>
          <cell r="I604">
            <v>0</v>
          </cell>
          <cell r="J604">
            <v>37052</v>
          </cell>
          <cell r="K604">
            <v>90332.7</v>
          </cell>
          <cell r="L604">
            <v>0</v>
          </cell>
          <cell r="M604">
            <v>0</v>
          </cell>
        </row>
        <row r="605">
          <cell r="G605">
            <v>0</v>
          </cell>
          <cell r="H605">
            <v>53796</v>
          </cell>
          <cell r="I605">
            <v>344.2</v>
          </cell>
          <cell r="J605">
            <v>37052</v>
          </cell>
          <cell r="K605">
            <v>237.1</v>
          </cell>
          <cell r="L605">
            <v>0</v>
          </cell>
          <cell r="M605">
            <v>0</v>
          </cell>
        </row>
        <row r="606">
          <cell r="G606">
            <v>1478679</v>
          </cell>
          <cell r="I606">
            <v>1140093</v>
          </cell>
          <cell r="K606">
            <v>338586</v>
          </cell>
          <cell r="M606">
            <v>0</v>
          </cell>
        </row>
        <row r="607">
          <cell r="G607">
            <v>0</v>
          </cell>
          <cell r="I607">
            <v>0</v>
          </cell>
          <cell r="K607">
            <v>0</v>
          </cell>
          <cell r="M607">
            <v>0</v>
          </cell>
        </row>
        <row r="608">
          <cell r="G608" t="str">
            <v>m당</v>
          </cell>
          <cell r="H608">
            <v>0</v>
          </cell>
          <cell r="I608">
            <v>0</v>
          </cell>
          <cell r="J608">
            <v>0</v>
          </cell>
          <cell r="K608">
            <v>0</v>
          </cell>
          <cell r="M608">
            <v>0</v>
          </cell>
        </row>
        <row r="609">
          <cell r="G609">
            <v>0</v>
          </cell>
          <cell r="H609">
            <v>0</v>
          </cell>
          <cell r="I609">
            <v>0</v>
          </cell>
          <cell r="J609">
            <v>5928</v>
          </cell>
          <cell r="K609">
            <v>711.3</v>
          </cell>
          <cell r="L609">
            <v>0</v>
          </cell>
          <cell r="M609">
            <v>0</v>
          </cell>
        </row>
        <row r="610">
          <cell r="G610">
            <v>0</v>
          </cell>
          <cell r="H610">
            <v>0</v>
          </cell>
          <cell r="I610">
            <v>0</v>
          </cell>
          <cell r="J610">
            <v>7410</v>
          </cell>
          <cell r="K610">
            <v>889.2</v>
          </cell>
          <cell r="L610">
            <v>0</v>
          </cell>
          <cell r="M610">
            <v>0</v>
          </cell>
        </row>
        <row r="611">
          <cell r="G611">
            <v>0</v>
          </cell>
          <cell r="H611">
            <v>95000</v>
          </cell>
          <cell r="I611">
            <v>137370</v>
          </cell>
          <cell r="K611">
            <v>0</v>
          </cell>
          <cell r="M611">
            <v>0</v>
          </cell>
        </row>
        <row r="612">
          <cell r="G612">
            <v>0</v>
          </cell>
          <cell r="H612">
            <v>0</v>
          </cell>
          <cell r="I612">
            <v>0</v>
          </cell>
          <cell r="J612">
            <v>53468</v>
          </cell>
          <cell r="K612">
            <v>193286.8</v>
          </cell>
          <cell r="L612">
            <v>0</v>
          </cell>
          <cell r="M612">
            <v>0</v>
          </cell>
        </row>
        <row r="613">
          <cell r="G613">
            <v>0</v>
          </cell>
          <cell r="H613">
            <v>0</v>
          </cell>
          <cell r="I613">
            <v>0</v>
          </cell>
          <cell r="J613">
            <v>37052</v>
          </cell>
          <cell r="K613">
            <v>133942.9</v>
          </cell>
          <cell r="L613">
            <v>0</v>
          </cell>
          <cell r="M613">
            <v>0</v>
          </cell>
        </row>
        <row r="614">
          <cell r="G614">
            <v>0</v>
          </cell>
          <cell r="I614">
            <v>0</v>
          </cell>
          <cell r="K614">
            <v>0</v>
          </cell>
          <cell r="M614">
            <v>0</v>
          </cell>
        </row>
        <row r="615">
          <cell r="G615">
            <v>466200</v>
          </cell>
          <cell r="I615">
            <v>137370</v>
          </cell>
          <cell r="K615">
            <v>328830</v>
          </cell>
          <cell r="M615">
            <v>0</v>
          </cell>
        </row>
        <row r="616">
          <cell r="G616">
            <v>0</v>
          </cell>
          <cell r="I616">
            <v>0</v>
          </cell>
          <cell r="K616">
            <v>0</v>
          </cell>
          <cell r="M616">
            <v>0</v>
          </cell>
        </row>
        <row r="617">
          <cell r="G617" t="str">
            <v>개소당</v>
          </cell>
        </row>
        <row r="618">
          <cell r="G618">
            <v>0</v>
          </cell>
          <cell r="H618">
            <v>2054</v>
          </cell>
          <cell r="I618">
            <v>72300.800000000003</v>
          </cell>
          <cell r="K618">
            <v>0</v>
          </cell>
          <cell r="M618">
            <v>0</v>
          </cell>
        </row>
        <row r="619">
          <cell r="G619">
            <v>0</v>
          </cell>
          <cell r="H619">
            <v>2232</v>
          </cell>
          <cell r="I619">
            <v>27498.2</v>
          </cell>
          <cell r="K619">
            <v>0</v>
          </cell>
          <cell r="M619">
            <v>0</v>
          </cell>
        </row>
        <row r="620">
          <cell r="G620">
            <v>0</v>
          </cell>
          <cell r="H620">
            <v>1610</v>
          </cell>
          <cell r="I620">
            <v>12880</v>
          </cell>
          <cell r="K620">
            <v>0</v>
          </cell>
          <cell r="M620">
            <v>0</v>
          </cell>
        </row>
        <row r="621">
          <cell r="G621">
            <v>0</v>
          </cell>
          <cell r="H621">
            <v>0</v>
          </cell>
          <cell r="I621">
            <v>0</v>
          </cell>
          <cell r="J621">
            <v>4520</v>
          </cell>
          <cell r="K621">
            <v>36160</v>
          </cell>
          <cell r="L621">
            <v>0</v>
          </cell>
          <cell r="M621">
            <v>0</v>
          </cell>
        </row>
        <row r="622">
          <cell r="G622">
            <v>0</v>
          </cell>
          <cell r="H622">
            <v>404</v>
          </cell>
          <cell r="I622">
            <v>17452.8</v>
          </cell>
          <cell r="J622">
            <v>2591</v>
          </cell>
          <cell r="K622">
            <v>111931.2</v>
          </cell>
          <cell r="L622">
            <v>86</v>
          </cell>
          <cell r="M622">
            <v>3715.2</v>
          </cell>
        </row>
        <row r="623">
          <cell r="G623">
            <v>0</v>
          </cell>
          <cell r="H623">
            <v>269461</v>
          </cell>
          <cell r="I623">
            <v>6467</v>
          </cell>
          <cell r="K623">
            <v>0</v>
          </cell>
          <cell r="M623">
            <v>0</v>
          </cell>
        </row>
        <row r="624">
          <cell r="H624">
            <v>0</v>
          </cell>
          <cell r="I624">
            <v>0</v>
          </cell>
          <cell r="J624">
            <v>107349</v>
          </cell>
          <cell r="K624">
            <v>2361.6</v>
          </cell>
          <cell r="L624">
            <v>0</v>
          </cell>
          <cell r="M624">
            <v>0</v>
          </cell>
        </row>
        <row r="625">
          <cell r="G625">
            <v>0</v>
          </cell>
          <cell r="H625">
            <v>119760</v>
          </cell>
          <cell r="I625">
            <v>2634.7</v>
          </cell>
          <cell r="K625">
            <v>0</v>
          </cell>
          <cell r="M625">
            <v>0</v>
          </cell>
        </row>
        <row r="626">
          <cell r="G626">
            <v>0</v>
          </cell>
          <cell r="H626">
            <v>32</v>
          </cell>
          <cell r="I626">
            <v>384</v>
          </cell>
          <cell r="K626">
            <v>0</v>
          </cell>
          <cell r="M626">
            <v>0</v>
          </cell>
        </row>
        <row r="627">
          <cell r="G627">
            <v>0</v>
          </cell>
          <cell r="H627">
            <v>750</v>
          </cell>
          <cell r="I627">
            <v>-2268</v>
          </cell>
          <cell r="K627">
            <v>0</v>
          </cell>
          <cell r="M627">
            <v>0</v>
          </cell>
        </row>
        <row r="628">
          <cell r="G628">
            <v>291516</v>
          </cell>
          <cell r="H628">
            <v>0</v>
          </cell>
          <cell r="I628">
            <v>137349</v>
          </cell>
          <cell r="J628">
            <v>0</v>
          </cell>
          <cell r="K628">
            <v>150452</v>
          </cell>
          <cell r="M628">
            <v>3715</v>
          </cell>
        </row>
        <row r="629">
          <cell r="M629">
            <v>0</v>
          </cell>
        </row>
        <row r="630">
          <cell r="G630" t="str">
            <v>개소당</v>
          </cell>
        </row>
        <row r="631">
          <cell r="G631">
            <v>0</v>
          </cell>
          <cell r="H631">
            <v>2054</v>
          </cell>
          <cell r="I631">
            <v>162676.79999999999</v>
          </cell>
          <cell r="K631">
            <v>0</v>
          </cell>
          <cell r="M631">
            <v>0</v>
          </cell>
        </row>
        <row r="632">
          <cell r="G632">
            <v>0</v>
          </cell>
          <cell r="H632">
            <v>2232</v>
          </cell>
          <cell r="I632">
            <v>41247.300000000003</v>
          </cell>
          <cell r="K632">
            <v>0</v>
          </cell>
          <cell r="M632">
            <v>0</v>
          </cell>
        </row>
        <row r="633">
          <cell r="G633">
            <v>0</v>
          </cell>
          <cell r="H633">
            <v>1610</v>
          </cell>
          <cell r="I633">
            <v>30590</v>
          </cell>
          <cell r="K633">
            <v>0</v>
          </cell>
          <cell r="M633">
            <v>0</v>
          </cell>
        </row>
        <row r="634">
          <cell r="G634">
            <v>0</v>
          </cell>
          <cell r="H634">
            <v>0</v>
          </cell>
          <cell r="I634">
            <v>0</v>
          </cell>
          <cell r="J634">
            <v>4520</v>
          </cell>
          <cell r="K634">
            <v>81360</v>
          </cell>
          <cell r="L634">
            <v>0</v>
          </cell>
          <cell r="M634">
            <v>0</v>
          </cell>
        </row>
        <row r="635">
          <cell r="G635">
            <v>0</v>
          </cell>
          <cell r="H635">
            <v>404</v>
          </cell>
          <cell r="I635">
            <v>35875.199999999997</v>
          </cell>
          <cell r="J635">
            <v>2591</v>
          </cell>
          <cell r="K635">
            <v>230080.8</v>
          </cell>
          <cell r="L635">
            <v>86</v>
          </cell>
          <cell r="M635">
            <v>7636.8</v>
          </cell>
        </row>
        <row r="636">
          <cell r="G636">
            <v>0</v>
          </cell>
          <cell r="H636">
            <v>269461</v>
          </cell>
          <cell r="I636">
            <v>11047.9</v>
          </cell>
          <cell r="K636">
            <v>0</v>
          </cell>
          <cell r="M636">
            <v>0</v>
          </cell>
        </row>
        <row r="637">
          <cell r="H637">
            <v>0</v>
          </cell>
          <cell r="I637">
            <v>0</v>
          </cell>
          <cell r="J637">
            <v>107349</v>
          </cell>
          <cell r="K637">
            <v>4079.2</v>
          </cell>
          <cell r="L637">
            <v>0</v>
          </cell>
          <cell r="M637">
            <v>0</v>
          </cell>
        </row>
        <row r="638">
          <cell r="G638">
            <v>0</v>
          </cell>
          <cell r="H638">
            <v>119760</v>
          </cell>
          <cell r="I638">
            <v>4550.8</v>
          </cell>
          <cell r="K638">
            <v>0</v>
          </cell>
          <cell r="M638">
            <v>0</v>
          </cell>
        </row>
        <row r="639">
          <cell r="G639">
            <v>0</v>
          </cell>
          <cell r="H639">
            <v>32</v>
          </cell>
          <cell r="I639">
            <v>576</v>
          </cell>
          <cell r="K639">
            <v>0</v>
          </cell>
          <cell r="M639">
            <v>0</v>
          </cell>
        </row>
        <row r="640">
          <cell r="G640">
            <v>0</v>
          </cell>
          <cell r="H640">
            <v>750</v>
          </cell>
          <cell r="I640">
            <v>-4662</v>
          </cell>
          <cell r="K640">
            <v>0</v>
          </cell>
          <cell r="M640">
            <v>0</v>
          </cell>
        </row>
        <row r="641">
          <cell r="G641">
            <v>605058</v>
          </cell>
          <cell r="H641">
            <v>0</v>
          </cell>
          <cell r="I641">
            <v>281902</v>
          </cell>
          <cell r="J641">
            <v>0</v>
          </cell>
          <cell r="K641">
            <v>315520</v>
          </cell>
          <cell r="M641">
            <v>7636</v>
          </cell>
        </row>
        <row r="642">
          <cell r="M642">
            <v>0</v>
          </cell>
        </row>
        <row r="643">
          <cell r="G643" t="str">
            <v>개소당</v>
          </cell>
        </row>
        <row r="644">
          <cell r="G644">
            <v>0</v>
          </cell>
          <cell r="H644">
            <v>2054</v>
          </cell>
          <cell r="I644">
            <v>196567.8</v>
          </cell>
          <cell r="K644">
            <v>0</v>
          </cell>
          <cell r="M644">
            <v>0</v>
          </cell>
        </row>
        <row r="645">
          <cell r="G645">
            <v>0</v>
          </cell>
          <cell r="H645">
            <v>2232</v>
          </cell>
          <cell r="I645">
            <v>38792.1</v>
          </cell>
          <cell r="K645">
            <v>0</v>
          </cell>
          <cell r="M645">
            <v>0</v>
          </cell>
        </row>
        <row r="646">
          <cell r="G646">
            <v>0</v>
          </cell>
          <cell r="H646">
            <v>1610</v>
          </cell>
          <cell r="I646">
            <v>41860</v>
          </cell>
          <cell r="K646">
            <v>0</v>
          </cell>
          <cell r="M646">
            <v>0</v>
          </cell>
        </row>
        <row r="647">
          <cell r="G647">
            <v>0</v>
          </cell>
          <cell r="H647">
            <v>0</v>
          </cell>
          <cell r="I647">
            <v>0</v>
          </cell>
          <cell r="J647">
            <v>4520</v>
          </cell>
          <cell r="K647">
            <v>108480</v>
          </cell>
          <cell r="L647">
            <v>0</v>
          </cell>
          <cell r="M647">
            <v>0</v>
          </cell>
        </row>
        <row r="648">
          <cell r="G648">
            <v>0</v>
          </cell>
          <cell r="H648">
            <v>495</v>
          </cell>
          <cell r="I648">
            <v>9405</v>
          </cell>
          <cell r="K648">
            <v>0</v>
          </cell>
          <cell r="M648">
            <v>0</v>
          </cell>
        </row>
        <row r="649">
          <cell r="G649">
            <v>0</v>
          </cell>
          <cell r="H649">
            <v>404</v>
          </cell>
          <cell r="I649">
            <v>41531.199999999997</v>
          </cell>
          <cell r="J649">
            <v>2591</v>
          </cell>
          <cell r="K649">
            <v>266354.8</v>
          </cell>
          <cell r="L649">
            <v>86</v>
          </cell>
          <cell r="M649">
            <v>8840.7999999999993</v>
          </cell>
        </row>
        <row r="650">
          <cell r="G650">
            <v>0</v>
          </cell>
          <cell r="H650">
            <v>269461</v>
          </cell>
          <cell r="I650">
            <v>8353.2000000000007</v>
          </cell>
          <cell r="K650">
            <v>0</v>
          </cell>
          <cell r="M650">
            <v>0</v>
          </cell>
        </row>
        <row r="651">
          <cell r="H651">
            <v>0</v>
          </cell>
          <cell r="I651">
            <v>0</v>
          </cell>
          <cell r="J651">
            <v>107349</v>
          </cell>
          <cell r="K651">
            <v>3113.1</v>
          </cell>
          <cell r="L651">
            <v>0</v>
          </cell>
          <cell r="M651">
            <v>0</v>
          </cell>
        </row>
        <row r="652">
          <cell r="G652">
            <v>0</v>
          </cell>
          <cell r="H652">
            <v>119760</v>
          </cell>
          <cell r="I652">
            <v>3473</v>
          </cell>
          <cell r="K652">
            <v>0</v>
          </cell>
          <cell r="M652">
            <v>0</v>
          </cell>
        </row>
        <row r="653">
          <cell r="G653">
            <v>0</v>
          </cell>
          <cell r="H653">
            <v>32</v>
          </cell>
          <cell r="I653">
            <v>480</v>
          </cell>
          <cell r="K653">
            <v>0</v>
          </cell>
          <cell r="M653">
            <v>0</v>
          </cell>
        </row>
        <row r="654">
          <cell r="G654">
            <v>0</v>
          </cell>
          <cell r="H654">
            <v>750</v>
          </cell>
          <cell r="I654">
            <v>-5397</v>
          </cell>
          <cell r="K654">
            <v>0</v>
          </cell>
          <cell r="M654">
            <v>0</v>
          </cell>
        </row>
        <row r="655">
          <cell r="G655">
            <v>721852</v>
          </cell>
          <cell r="H655">
            <v>0</v>
          </cell>
          <cell r="I655">
            <v>335065</v>
          </cell>
          <cell r="J655">
            <v>0</v>
          </cell>
          <cell r="K655">
            <v>377947</v>
          </cell>
          <cell r="M655">
            <v>8840</v>
          </cell>
        </row>
        <row r="656">
          <cell r="M656">
            <v>0</v>
          </cell>
        </row>
        <row r="657">
          <cell r="G657" t="str">
            <v>개소당</v>
          </cell>
        </row>
        <row r="658">
          <cell r="G658">
            <v>0</v>
          </cell>
          <cell r="H658">
            <v>2054</v>
          </cell>
          <cell r="I658">
            <v>196567.8</v>
          </cell>
          <cell r="K658">
            <v>0</v>
          </cell>
          <cell r="M658">
            <v>0</v>
          </cell>
        </row>
        <row r="659">
          <cell r="G659">
            <v>0</v>
          </cell>
          <cell r="H659">
            <v>2232</v>
          </cell>
          <cell r="I659">
            <v>33881.699999999997</v>
          </cell>
          <cell r="K659">
            <v>0</v>
          </cell>
          <cell r="M659">
            <v>0</v>
          </cell>
        </row>
        <row r="660">
          <cell r="G660">
            <v>0</v>
          </cell>
          <cell r="H660">
            <v>1610</v>
          </cell>
          <cell r="I660">
            <v>41860</v>
          </cell>
          <cell r="K660">
            <v>0</v>
          </cell>
          <cell r="M660">
            <v>0</v>
          </cell>
        </row>
        <row r="661">
          <cell r="G661">
            <v>0</v>
          </cell>
          <cell r="H661">
            <v>0</v>
          </cell>
          <cell r="I661">
            <v>0</v>
          </cell>
          <cell r="J661">
            <v>4520</v>
          </cell>
          <cell r="K661">
            <v>108480</v>
          </cell>
          <cell r="L661">
            <v>0</v>
          </cell>
          <cell r="M661">
            <v>0</v>
          </cell>
        </row>
        <row r="662">
          <cell r="G662">
            <v>0</v>
          </cell>
          <cell r="H662">
            <v>495</v>
          </cell>
          <cell r="I662">
            <v>9405</v>
          </cell>
          <cell r="K662">
            <v>0</v>
          </cell>
          <cell r="M662">
            <v>0</v>
          </cell>
        </row>
        <row r="663">
          <cell r="G663">
            <v>0</v>
          </cell>
          <cell r="H663">
            <v>404</v>
          </cell>
          <cell r="I663">
            <v>40723.199999999997</v>
          </cell>
          <cell r="J663">
            <v>2591</v>
          </cell>
          <cell r="K663">
            <v>261172.8</v>
          </cell>
          <cell r="L663">
            <v>86</v>
          </cell>
          <cell r="M663">
            <v>8668.7999999999993</v>
          </cell>
        </row>
        <row r="664">
          <cell r="G664">
            <v>0</v>
          </cell>
          <cell r="H664">
            <v>269461</v>
          </cell>
          <cell r="I664">
            <v>7544.9</v>
          </cell>
          <cell r="K664">
            <v>0</v>
          </cell>
          <cell r="M664">
            <v>0</v>
          </cell>
        </row>
        <row r="665">
          <cell r="H665">
            <v>0</v>
          </cell>
          <cell r="I665">
            <v>0</v>
          </cell>
          <cell r="J665">
            <v>107349</v>
          </cell>
          <cell r="K665">
            <v>2791</v>
          </cell>
          <cell r="L665">
            <v>0</v>
          </cell>
          <cell r="M665">
            <v>0</v>
          </cell>
        </row>
        <row r="666">
          <cell r="G666">
            <v>0</v>
          </cell>
          <cell r="H666">
            <v>119760</v>
          </cell>
          <cell r="I666">
            <v>3113.7</v>
          </cell>
          <cell r="K666">
            <v>0</v>
          </cell>
          <cell r="M666">
            <v>0</v>
          </cell>
        </row>
        <row r="667">
          <cell r="G667">
            <v>0</v>
          </cell>
          <cell r="H667">
            <v>32</v>
          </cell>
          <cell r="I667">
            <v>448</v>
          </cell>
          <cell r="K667">
            <v>0</v>
          </cell>
          <cell r="M667">
            <v>0</v>
          </cell>
        </row>
        <row r="668">
          <cell r="G668">
            <v>0</v>
          </cell>
          <cell r="H668">
            <v>750</v>
          </cell>
          <cell r="I668">
            <v>-5292</v>
          </cell>
          <cell r="K668">
            <v>0</v>
          </cell>
          <cell r="M668">
            <v>0</v>
          </cell>
        </row>
        <row r="669">
          <cell r="G669">
            <v>709363</v>
          </cell>
          <cell r="H669">
            <v>0</v>
          </cell>
          <cell r="I669">
            <v>328252</v>
          </cell>
          <cell r="J669">
            <v>0</v>
          </cell>
          <cell r="K669">
            <v>372443</v>
          </cell>
          <cell r="M669">
            <v>8668</v>
          </cell>
        </row>
        <row r="670">
          <cell r="M670">
            <v>0</v>
          </cell>
        </row>
        <row r="671">
          <cell r="G671" t="str">
            <v>개소당</v>
          </cell>
        </row>
        <row r="672">
          <cell r="G672">
            <v>0</v>
          </cell>
          <cell r="H672">
            <v>2054</v>
          </cell>
          <cell r="I672">
            <v>196567.8</v>
          </cell>
          <cell r="K672">
            <v>0</v>
          </cell>
          <cell r="M672">
            <v>0</v>
          </cell>
        </row>
        <row r="673">
          <cell r="G673">
            <v>0</v>
          </cell>
          <cell r="H673">
            <v>2232</v>
          </cell>
          <cell r="I673">
            <v>46157.7</v>
          </cell>
          <cell r="K673">
            <v>0</v>
          </cell>
          <cell r="M673">
            <v>0</v>
          </cell>
        </row>
        <row r="674">
          <cell r="G674">
            <v>0</v>
          </cell>
          <cell r="H674">
            <v>1610</v>
          </cell>
          <cell r="I674">
            <v>41860</v>
          </cell>
          <cell r="K674">
            <v>0</v>
          </cell>
          <cell r="M674">
            <v>0</v>
          </cell>
        </row>
        <row r="675">
          <cell r="G675">
            <v>0</v>
          </cell>
          <cell r="H675">
            <v>0</v>
          </cell>
          <cell r="I675">
            <v>0</v>
          </cell>
          <cell r="J675">
            <v>4520</v>
          </cell>
          <cell r="K675">
            <v>108480</v>
          </cell>
          <cell r="L675">
            <v>0</v>
          </cell>
          <cell r="M675">
            <v>0</v>
          </cell>
        </row>
        <row r="676">
          <cell r="G676">
            <v>0</v>
          </cell>
          <cell r="H676">
            <v>495</v>
          </cell>
          <cell r="I676">
            <v>9405</v>
          </cell>
          <cell r="K676">
            <v>0</v>
          </cell>
          <cell r="M676">
            <v>0</v>
          </cell>
        </row>
        <row r="677">
          <cell r="G677">
            <v>0</v>
          </cell>
          <cell r="H677">
            <v>404</v>
          </cell>
          <cell r="I677">
            <v>42743.199999999997</v>
          </cell>
          <cell r="J677">
            <v>2591</v>
          </cell>
          <cell r="K677">
            <v>274127.8</v>
          </cell>
          <cell r="L677">
            <v>86</v>
          </cell>
          <cell r="M677">
            <v>9098.7999999999993</v>
          </cell>
        </row>
        <row r="678">
          <cell r="G678">
            <v>0</v>
          </cell>
          <cell r="H678">
            <v>269461</v>
          </cell>
          <cell r="I678">
            <v>10508.9</v>
          </cell>
          <cell r="K678">
            <v>0</v>
          </cell>
          <cell r="M678">
            <v>0</v>
          </cell>
        </row>
        <row r="679">
          <cell r="H679">
            <v>0</v>
          </cell>
          <cell r="I679">
            <v>0</v>
          </cell>
          <cell r="J679">
            <v>107349</v>
          </cell>
          <cell r="K679">
            <v>3864.5</v>
          </cell>
          <cell r="L679">
            <v>0</v>
          </cell>
          <cell r="M679">
            <v>0</v>
          </cell>
        </row>
        <row r="680">
          <cell r="G680">
            <v>0</v>
          </cell>
          <cell r="H680">
            <v>119760</v>
          </cell>
          <cell r="I680">
            <v>4311.3</v>
          </cell>
          <cell r="K680">
            <v>0</v>
          </cell>
          <cell r="M680">
            <v>0</v>
          </cell>
        </row>
        <row r="681">
          <cell r="G681">
            <v>0</v>
          </cell>
          <cell r="H681">
            <v>32</v>
          </cell>
          <cell r="I681">
            <v>576</v>
          </cell>
          <cell r="K681">
            <v>0</v>
          </cell>
          <cell r="M681">
            <v>0</v>
          </cell>
        </row>
        <row r="682">
          <cell r="G682">
            <v>0</v>
          </cell>
          <cell r="H682">
            <v>750</v>
          </cell>
          <cell r="I682">
            <v>-5554.5</v>
          </cell>
          <cell r="K682">
            <v>0</v>
          </cell>
          <cell r="M682">
            <v>0</v>
          </cell>
        </row>
        <row r="683">
          <cell r="G683">
            <v>742145</v>
          </cell>
          <cell r="H683">
            <v>0</v>
          </cell>
          <cell r="I683">
            <v>346575</v>
          </cell>
          <cell r="J683">
            <v>0</v>
          </cell>
          <cell r="K683">
            <v>386472</v>
          </cell>
          <cell r="M683">
            <v>9098</v>
          </cell>
        </row>
        <row r="684">
          <cell r="M684">
            <v>0</v>
          </cell>
        </row>
        <row r="685">
          <cell r="G685">
            <v>0</v>
          </cell>
          <cell r="I685">
            <v>0</v>
          </cell>
          <cell r="K685">
            <v>0</v>
          </cell>
          <cell r="M685">
            <v>0</v>
          </cell>
        </row>
        <row r="686">
          <cell r="G686">
            <v>0</v>
          </cell>
          <cell r="I686">
            <v>0</v>
          </cell>
          <cell r="K686">
            <v>0</v>
          </cell>
          <cell r="M686">
            <v>0</v>
          </cell>
        </row>
      </sheetData>
      <sheetData sheetId="1" refreshError="1">
        <row r="1">
          <cell r="B1" t="str">
            <v>공   종</v>
          </cell>
          <cell r="C1" t="str">
            <v>규  격</v>
          </cell>
          <cell r="D1" t="str">
            <v>수 량</v>
          </cell>
          <cell r="E1" t="str">
            <v>단</v>
          </cell>
          <cell r="F1" t="str">
            <v>총     액</v>
          </cell>
          <cell r="H1" t="str">
            <v>재  료  비</v>
          </cell>
          <cell r="J1" t="str">
            <v>노  무  비</v>
          </cell>
          <cell r="L1" t="str">
            <v>경     비</v>
          </cell>
        </row>
        <row r="2">
          <cell r="E2" t="str">
            <v>위</v>
          </cell>
          <cell r="F2" t="str">
            <v>단 가</v>
          </cell>
          <cell r="G2" t="str">
            <v>금 액</v>
          </cell>
          <cell r="H2" t="str">
            <v>단 가</v>
          </cell>
          <cell r="I2" t="str">
            <v>금 액</v>
          </cell>
          <cell r="J2" t="str">
            <v>단 가</v>
          </cell>
          <cell r="K2" t="str">
            <v>금 액</v>
          </cell>
          <cell r="L2" t="str">
            <v>단 가</v>
          </cell>
          <cell r="M2" t="str">
            <v>금 액</v>
          </cell>
        </row>
        <row r="3">
          <cell r="B3">
            <v>146</v>
          </cell>
          <cell r="C3" t="str">
            <v>광섬유조명</v>
          </cell>
          <cell r="G3" t="str">
            <v>식당</v>
          </cell>
          <cell r="M3">
            <v>0</v>
          </cell>
        </row>
        <row r="4">
          <cell r="B4" t="str">
            <v>광섬유설치(측면)</v>
          </cell>
          <cell r="C4" t="str">
            <v>0.75mmx105C</v>
          </cell>
          <cell r="D4">
            <v>365.65000000000003</v>
          </cell>
          <cell r="E4" t="str">
            <v>M</v>
          </cell>
          <cell r="H4">
            <v>70000</v>
          </cell>
          <cell r="I4">
            <v>25595500</v>
          </cell>
          <cell r="J4">
            <v>4859</v>
          </cell>
          <cell r="K4">
            <v>1776693.3</v>
          </cell>
          <cell r="M4">
            <v>0</v>
          </cell>
        </row>
        <row r="5">
          <cell r="B5" t="str">
            <v>트랙설치</v>
          </cell>
          <cell r="C5" t="str">
            <v>TRK125</v>
          </cell>
          <cell r="D5">
            <v>186</v>
          </cell>
          <cell r="E5" t="str">
            <v>M</v>
          </cell>
          <cell r="H5">
            <v>12000</v>
          </cell>
          <cell r="I5">
            <v>2232000</v>
          </cell>
          <cell r="J5">
            <v>7995</v>
          </cell>
          <cell r="K5">
            <v>1487070</v>
          </cell>
          <cell r="M5">
            <v>0</v>
          </cell>
        </row>
        <row r="6">
          <cell r="B6" t="str">
            <v>아크릴트랙설치</v>
          </cell>
          <cell r="C6" t="str">
            <v>30x20</v>
          </cell>
          <cell r="D6">
            <v>90</v>
          </cell>
          <cell r="E6" t="str">
            <v>M</v>
          </cell>
          <cell r="H6">
            <v>25000</v>
          </cell>
          <cell r="I6">
            <v>2250000</v>
          </cell>
          <cell r="J6">
            <v>7995</v>
          </cell>
          <cell r="K6">
            <v>719550</v>
          </cell>
          <cell r="M6">
            <v>0</v>
          </cell>
        </row>
        <row r="7">
          <cell r="B7" t="str">
            <v>조광기설치</v>
          </cell>
          <cell r="C7" t="str">
            <v>HQI-150W</v>
          </cell>
          <cell r="D7">
            <v>4</v>
          </cell>
          <cell r="E7" t="str">
            <v>식</v>
          </cell>
          <cell r="H7">
            <v>1465000</v>
          </cell>
          <cell r="I7">
            <v>5860000</v>
          </cell>
          <cell r="J7">
            <v>105810</v>
          </cell>
          <cell r="K7">
            <v>423240</v>
          </cell>
          <cell r="M7">
            <v>0</v>
          </cell>
        </row>
        <row r="8">
          <cell r="B8" t="str">
            <v>1등용외함설치</v>
          </cell>
          <cell r="C8" t="str">
            <v>500x600x200</v>
          </cell>
          <cell r="D8">
            <v>4</v>
          </cell>
          <cell r="E8" t="str">
            <v>면</v>
          </cell>
          <cell r="H8">
            <v>450000</v>
          </cell>
          <cell r="I8">
            <v>1800000</v>
          </cell>
          <cell r="J8">
            <v>149907</v>
          </cell>
          <cell r="K8">
            <v>599628</v>
          </cell>
          <cell r="M8">
            <v>0</v>
          </cell>
        </row>
        <row r="9">
          <cell r="B9" t="str">
            <v>제어선</v>
          </cell>
          <cell r="D9">
            <v>49.500000000000007</v>
          </cell>
          <cell r="E9" t="str">
            <v>M</v>
          </cell>
          <cell r="H9">
            <v>801</v>
          </cell>
          <cell r="I9">
            <v>39649.5</v>
          </cell>
          <cell r="J9">
            <v>1475</v>
          </cell>
          <cell r="K9">
            <v>73012.5</v>
          </cell>
          <cell r="M9">
            <v>0</v>
          </cell>
        </row>
        <row r="10">
          <cell r="B10" t="str">
            <v>CD 전선관</v>
          </cell>
          <cell r="C10" t="str">
            <v>16mm</v>
          </cell>
          <cell r="D10">
            <v>45.1</v>
          </cell>
          <cell r="E10" t="str">
            <v>M</v>
          </cell>
          <cell r="H10">
            <v>290</v>
          </cell>
          <cell r="I10">
            <v>13079</v>
          </cell>
          <cell r="J10">
            <v>2464</v>
          </cell>
          <cell r="K10">
            <v>111126.39999999999</v>
          </cell>
          <cell r="M10">
            <v>0</v>
          </cell>
        </row>
        <row r="11">
          <cell r="B11" t="str">
            <v>잡자재</v>
          </cell>
          <cell r="C11" t="str">
            <v>재료비의 2.3%</v>
          </cell>
          <cell r="D11">
            <v>1</v>
          </cell>
          <cell r="E11" t="str">
            <v>식</v>
          </cell>
          <cell r="H11">
            <v>37737500</v>
          </cell>
          <cell r="I11">
            <v>867962.5</v>
          </cell>
          <cell r="K11">
            <v>0</v>
          </cell>
          <cell r="M11">
            <v>0</v>
          </cell>
        </row>
        <row r="12">
          <cell r="B12" t="str">
            <v>공구손료</v>
          </cell>
          <cell r="C12" t="str">
            <v>노무비의 3%</v>
          </cell>
          <cell r="D12">
            <v>1</v>
          </cell>
          <cell r="E12" t="str">
            <v>식</v>
          </cell>
          <cell r="J12">
            <v>5190320.2</v>
          </cell>
          <cell r="K12">
            <v>155709.6</v>
          </cell>
          <cell r="M12">
            <v>0</v>
          </cell>
        </row>
        <row r="13">
          <cell r="B13" t="str">
            <v>소계</v>
          </cell>
          <cell r="G13">
            <v>44004220</v>
          </cell>
          <cell r="I13">
            <v>38658191</v>
          </cell>
          <cell r="K13">
            <v>5346029</v>
          </cell>
          <cell r="M13">
            <v>0</v>
          </cell>
        </row>
        <row r="14">
          <cell r="M14">
            <v>0</v>
          </cell>
        </row>
        <row r="15">
          <cell r="B15">
            <v>147</v>
          </cell>
          <cell r="C15" t="str">
            <v>광섬유설치(Line)</v>
          </cell>
          <cell r="G15" t="str">
            <v>m당</v>
          </cell>
          <cell r="M15">
            <v>0</v>
          </cell>
        </row>
        <row r="16">
          <cell r="B16" t="str">
            <v>광섬유(측면)</v>
          </cell>
          <cell r="C16" t="str">
            <v>0.75mmx105C</v>
          </cell>
          <cell r="D16">
            <v>1</v>
          </cell>
          <cell r="E16" t="str">
            <v>M</v>
          </cell>
          <cell r="H16">
            <v>70000</v>
          </cell>
          <cell r="I16">
            <v>70000</v>
          </cell>
          <cell r="K16">
            <v>0</v>
          </cell>
          <cell r="M16">
            <v>0</v>
          </cell>
        </row>
        <row r="17">
          <cell r="B17" t="str">
            <v>광케이블기사</v>
          </cell>
          <cell r="D17">
            <v>0.05</v>
          </cell>
          <cell r="E17" t="str">
            <v>인</v>
          </cell>
          <cell r="I17">
            <v>0</v>
          </cell>
          <cell r="J17">
            <v>97185</v>
          </cell>
          <cell r="K17">
            <v>4859.2</v>
          </cell>
          <cell r="M17">
            <v>0</v>
          </cell>
        </row>
        <row r="18">
          <cell r="B18" t="str">
            <v>소계</v>
          </cell>
          <cell r="G18">
            <v>74859</v>
          </cell>
          <cell r="I18">
            <v>70000</v>
          </cell>
          <cell r="K18">
            <v>4859</v>
          </cell>
          <cell r="M18">
            <v>0</v>
          </cell>
        </row>
        <row r="19">
          <cell r="M19">
            <v>0</v>
          </cell>
        </row>
        <row r="20">
          <cell r="B20">
            <v>148</v>
          </cell>
          <cell r="C20" t="str">
            <v>트랙설치</v>
          </cell>
          <cell r="G20" t="str">
            <v>m당</v>
          </cell>
          <cell r="M20">
            <v>0</v>
          </cell>
        </row>
        <row r="21">
          <cell r="B21" t="str">
            <v>트랙</v>
          </cell>
          <cell r="C21" t="str">
            <v>TRK125</v>
          </cell>
          <cell r="D21">
            <v>1</v>
          </cell>
          <cell r="E21" t="str">
            <v>M</v>
          </cell>
          <cell r="H21">
            <v>12000</v>
          </cell>
          <cell r="I21">
            <v>12000</v>
          </cell>
          <cell r="K21">
            <v>0</v>
          </cell>
          <cell r="M21">
            <v>0</v>
          </cell>
        </row>
        <row r="22">
          <cell r="B22" t="str">
            <v>내선전공</v>
          </cell>
          <cell r="C22" t="str">
            <v>몰딩신설품</v>
          </cell>
          <cell r="D22">
            <v>0.16</v>
          </cell>
          <cell r="E22" t="str">
            <v>인</v>
          </cell>
          <cell r="I22">
            <v>0</v>
          </cell>
          <cell r="J22">
            <v>49969</v>
          </cell>
          <cell r="K22">
            <v>7995</v>
          </cell>
          <cell r="M22">
            <v>0</v>
          </cell>
        </row>
        <row r="23">
          <cell r="B23" t="str">
            <v>내선전공</v>
          </cell>
          <cell r="C23" t="str">
            <v>칼블럭설치</v>
          </cell>
          <cell r="D23">
            <v>2.8000000000000001E-2</v>
          </cell>
          <cell r="E23" t="str">
            <v>인</v>
          </cell>
          <cell r="I23">
            <v>0</v>
          </cell>
          <cell r="J23">
            <v>49969</v>
          </cell>
          <cell r="K23">
            <v>1399.1</v>
          </cell>
          <cell r="M23">
            <v>0</v>
          </cell>
        </row>
        <row r="24">
          <cell r="B24" t="str">
            <v>소계</v>
          </cell>
          <cell r="G24">
            <v>19995</v>
          </cell>
          <cell r="I24">
            <v>12000</v>
          </cell>
          <cell r="K24">
            <v>7995</v>
          </cell>
          <cell r="M24">
            <v>0</v>
          </cell>
        </row>
        <row r="25">
          <cell r="M25">
            <v>0</v>
          </cell>
        </row>
        <row r="26">
          <cell r="B26">
            <v>149</v>
          </cell>
          <cell r="C26" t="str">
            <v>아크릴트랙설치</v>
          </cell>
          <cell r="G26" t="str">
            <v>m당</v>
          </cell>
          <cell r="M26">
            <v>0</v>
          </cell>
        </row>
        <row r="27">
          <cell r="B27" t="str">
            <v>아크릴트랙</v>
          </cell>
          <cell r="C27" t="str">
            <v>30x20</v>
          </cell>
          <cell r="D27">
            <v>1</v>
          </cell>
          <cell r="E27" t="str">
            <v>M</v>
          </cell>
          <cell r="H27">
            <v>25000</v>
          </cell>
          <cell r="I27">
            <v>25000</v>
          </cell>
          <cell r="K27">
            <v>0</v>
          </cell>
          <cell r="M27">
            <v>0</v>
          </cell>
        </row>
        <row r="28">
          <cell r="B28" t="str">
            <v>내선전공</v>
          </cell>
          <cell r="C28" t="str">
            <v>몰딩신설품</v>
          </cell>
          <cell r="D28">
            <v>0.16</v>
          </cell>
          <cell r="E28" t="str">
            <v>인</v>
          </cell>
          <cell r="I28">
            <v>0</v>
          </cell>
          <cell r="J28">
            <v>49969</v>
          </cell>
          <cell r="K28">
            <v>7995</v>
          </cell>
          <cell r="M28">
            <v>0</v>
          </cell>
        </row>
        <row r="29">
          <cell r="B29" t="str">
            <v>소계</v>
          </cell>
          <cell r="G29">
            <v>32995</v>
          </cell>
          <cell r="I29">
            <v>25000</v>
          </cell>
          <cell r="K29">
            <v>7995</v>
          </cell>
          <cell r="M29">
            <v>0</v>
          </cell>
        </row>
        <row r="30">
          <cell r="M30">
            <v>0</v>
          </cell>
        </row>
        <row r="31">
          <cell r="B31">
            <v>150</v>
          </cell>
          <cell r="C31" t="str">
            <v>조광기설치 PL150-SM-4C</v>
          </cell>
          <cell r="G31" t="str">
            <v>식당</v>
          </cell>
          <cell r="M31">
            <v>0</v>
          </cell>
        </row>
        <row r="32">
          <cell r="B32" t="str">
            <v>입광부(COMMON END)</v>
          </cell>
          <cell r="D32">
            <v>1</v>
          </cell>
          <cell r="E32" t="str">
            <v>EA</v>
          </cell>
          <cell r="H32">
            <v>35000</v>
          </cell>
          <cell r="I32">
            <v>35000</v>
          </cell>
          <cell r="K32">
            <v>0</v>
          </cell>
          <cell r="M32">
            <v>0</v>
          </cell>
        </row>
        <row r="33">
          <cell r="B33" t="str">
            <v>조광기</v>
          </cell>
          <cell r="C33" t="str">
            <v>HQI-150W</v>
          </cell>
          <cell r="D33">
            <v>1</v>
          </cell>
          <cell r="E33" t="str">
            <v>EA</v>
          </cell>
          <cell r="H33">
            <v>1280000</v>
          </cell>
          <cell r="I33">
            <v>1280000</v>
          </cell>
          <cell r="K33">
            <v>0</v>
          </cell>
          <cell r="M33">
            <v>0</v>
          </cell>
        </row>
        <row r="34">
          <cell r="B34" t="str">
            <v>동기제어</v>
          </cell>
          <cell r="C34" t="str">
            <v>SM,SY(내장형)</v>
          </cell>
          <cell r="D34">
            <v>1</v>
          </cell>
          <cell r="E34" t="str">
            <v>SET</v>
          </cell>
          <cell r="H34">
            <v>100000</v>
          </cell>
          <cell r="I34">
            <v>100000</v>
          </cell>
          <cell r="K34">
            <v>0</v>
          </cell>
          <cell r="M34">
            <v>0</v>
          </cell>
        </row>
        <row r="35">
          <cell r="B35" t="str">
            <v>Color Wheel</v>
          </cell>
          <cell r="C35" t="str">
            <v>4C</v>
          </cell>
          <cell r="D35">
            <v>1</v>
          </cell>
          <cell r="E35" t="str">
            <v>SET</v>
          </cell>
          <cell r="H35">
            <v>50000</v>
          </cell>
          <cell r="I35">
            <v>50000</v>
          </cell>
          <cell r="K35">
            <v>0</v>
          </cell>
          <cell r="M35">
            <v>0</v>
          </cell>
        </row>
        <row r="36">
          <cell r="B36" t="str">
            <v>광케이블기사</v>
          </cell>
          <cell r="C36" t="str">
            <v>외피접속품</v>
          </cell>
          <cell r="D36">
            <v>0.67</v>
          </cell>
          <cell r="E36" t="str">
            <v>인</v>
          </cell>
          <cell r="I36">
            <v>0</v>
          </cell>
          <cell r="J36">
            <v>97185</v>
          </cell>
          <cell r="K36">
            <v>65113.9</v>
          </cell>
          <cell r="M36">
            <v>0</v>
          </cell>
        </row>
        <row r="37">
          <cell r="B37" t="str">
            <v>특별인부</v>
          </cell>
          <cell r="C37" t="str">
            <v>외피접속품</v>
          </cell>
          <cell r="D37">
            <v>0.31</v>
          </cell>
          <cell r="E37" t="str">
            <v>인</v>
          </cell>
          <cell r="I37">
            <v>0</v>
          </cell>
          <cell r="J37">
            <v>51490</v>
          </cell>
          <cell r="K37">
            <v>15961.9</v>
          </cell>
          <cell r="M37">
            <v>0</v>
          </cell>
        </row>
        <row r="38">
          <cell r="B38" t="str">
            <v>내선전공</v>
          </cell>
          <cell r="C38" t="str">
            <v>투광기부설품</v>
          </cell>
          <cell r="D38">
            <v>0.495</v>
          </cell>
          <cell r="E38" t="str">
            <v>인</v>
          </cell>
          <cell r="I38">
            <v>0</v>
          </cell>
          <cell r="J38">
            <v>49969</v>
          </cell>
          <cell r="K38">
            <v>24734.6</v>
          </cell>
          <cell r="M38">
            <v>0</v>
          </cell>
        </row>
        <row r="39">
          <cell r="B39" t="str">
            <v>소계</v>
          </cell>
          <cell r="G39">
            <v>1570810</v>
          </cell>
          <cell r="I39">
            <v>1465000</v>
          </cell>
          <cell r="K39">
            <v>105810</v>
          </cell>
          <cell r="M39">
            <v>0</v>
          </cell>
        </row>
        <row r="40">
          <cell r="M40">
            <v>0</v>
          </cell>
        </row>
        <row r="41">
          <cell r="B41">
            <v>151</v>
          </cell>
          <cell r="C41" t="str">
            <v>1등용외함설치</v>
          </cell>
          <cell r="G41" t="str">
            <v>면당</v>
          </cell>
          <cell r="M41">
            <v>0</v>
          </cell>
        </row>
        <row r="42">
          <cell r="B42" t="str">
            <v>광원외함(1등용)</v>
          </cell>
          <cell r="C42" t="str">
            <v>500x600x200</v>
          </cell>
          <cell r="D42">
            <v>1</v>
          </cell>
          <cell r="E42" t="str">
            <v>EA</v>
          </cell>
          <cell r="H42">
            <v>450000</v>
          </cell>
          <cell r="I42">
            <v>450000</v>
          </cell>
          <cell r="K42">
            <v>0</v>
          </cell>
          <cell r="M42">
            <v>0</v>
          </cell>
        </row>
        <row r="43">
          <cell r="B43" t="str">
            <v>내선전공</v>
          </cell>
          <cell r="C43" t="str">
            <v>풀박스설치품</v>
          </cell>
          <cell r="D43">
            <v>3</v>
          </cell>
          <cell r="E43" t="str">
            <v>인</v>
          </cell>
          <cell r="I43">
            <v>0</v>
          </cell>
          <cell r="J43">
            <v>49969</v>
          </cell>
          <cell r="K43">
            <v>149907</v>
          </cell>
          <cell r="M43">
            <v>0</v>
          </cell>
        </row>
        <row r="44">
          <cell r="B44" t="str">
            <v>내선전공</v>
          </cell>
          <cell r="C44" t="str">
            <v>앙카볼트설치</v>
          </cell>
          <cell r="D44">
            <v>0.08</v>
          </cell>
          <cell r="E44" t="str">
            <v>인</v>
          </cell>
          <cell r="I44">
            <v>0</v>
          </cell>
          <cell r="J44">
            <v>49969</v>
          </cell>
          <cell r="K44">
            <v>3997.5</v>
          </cell>
          <cell r="M44">
            <v>0</v>
          </cell>
        </row>
        <row r="45">
          <cell r="B45" t="str">
            <v>소계</v>
          </cell>
          <cell r="G45">
            <v>603904</v>
          </cell>
          <cell r="I45">
            <v>450000</v>
          </cell>
          <cell r="K45">
            <v>153904</v>
          </cell>
          <cell r="M45">
            <v>0</v>
          </cell>
        </row>
        <row r="46">
          <cell r="M46">
            <v>0</v>
          </cell>
        </row>
        <row r="47">
          <cell r="B47">
            <v>152</v>
          </cell>
          <cell r="C47" t="str">
            <v>제어케이블신설</v>
          </cell>
          <cell r="G47" t="str">
            <v>m당</v>
          </cell>
          <cell r="M47">
            <v>0</v>
          </cell>
        </row>
        <row r="48">
          <cell r="B48" t="str">
            <v>제어용비닐절연전선(CVV)</v>
          </cell>
          <cell r="C48" t="str">
            <v>3.5㎟,3심</v>
          </cell>
          <cell r="D48">
            <v>1</v>
          </cell>
          <cell r="E48" t="str">
            <v>M</v>
          </cell>
          <cell r="H48">
            <v>801</v>
          </cell>
          <cell r="I48">
            <v>801</v>
          </cell>
          <cell r="K48">
            <v>0</v>
          </cell>
          <cell r="M48">
            <v>0</v>
          </cell>
        </row>
        <row r="49">
          <cell r="B49" t="str">
            <v>저압케이블전공</v>
          </cell>
          <cell r="D49">
            <v>2.1999999999999999E-2</v>
          </cell>
          <cell r="E49" t="str">
            <v>인</v>
          </cell>
          <cell r="I49">
            <v>0</v>
          </cell>
          <cell r="J49">
            <v>67062</v>
          </cell>
          <cell r="K49">
            <v>1475.3</v>
          </cell>
          <cell r="M49">
            <v>0</v>
          </cell>
        </row>
        <row r="50">
          <cell r="B50" t="str">
            <v>소계</v>
          </cell>
          <cell r="G50">
            <v>2276</v>
          </cell>
          <cell r="I50">
            <v>801</v>
          </cell>
          <cell r="K50">
            <v>1475</v>
          </cell>
          <cell r="M50">
            <v>0</v>
          </cell>
        </row>
        <row r="51">
          <cell r="M51">
            <v>0</v>
          </cell>
        </row>
        <row r="52">
          <cell r="B52">
            <v>153</v>
          </cell>
          <cell r="C52" t="str">
            <v>전선관부설</v>
          </cell>
          <cell r="G52" t="str">
            <v>m당</v>
          </cell>
          <cell r="M52">
            <v>0</v>
          </cell>
        </row>
        <row r="53">
          <cell r="B53" t="str">
            <v>합성수지가요관(CD)</v>
          </cell>
          <cell r="C53" t="str">
            <v>16mm</v>
          </cell>
          <cell r="D53">
            <v>1</v>
          </cell>
          <cell r="E53" t="str">
            <v>M</v>
          </cell>
          <cell r="H53">
            <v>242</v>
          </cell>
          <cell r="I53">
            <v>242</v>
          </cell>
          <cell r="K53">
            <v>0</v>
          </cell>
          <cell r="M53">
            <v>0</v>
          </cell>
        </row>
        <row r="54">
          <cell r="B54" t="str">
            <v>전선관 부속품</v>
          </cell>
          <cell r="C54" t="str">
            <v>부속품율 20%</v>
          </cell>
          <cell r="D54">
            <v>0.2</v>
          </cell>
          <cell r="E54" t="str">
            <v>식</v>
          </cell>
          <cell r="H54">
            <v>242</v>
          </cell>
          <cell r="I54">
            <v>48.4</v>
          </cell>
          <cell r="K54">
            <v>0</v>
          </cell>
          <cell r="M54">
            <v>0</v>
          </cell>
        </row>
        <row r="55">
          <cell r="B55" t="str">
            <v>내선전공</v>
          </cell>
          <cell r="D55">
            <v>0.05</v>
          </cell>
          <cell r="E55" t="str">
            <v>인</v>
          </cell>
          <cell r="I55">
            <v>0</v>
          </cell>
          <cell r="J55">
            <v>49296</v>
          </cell>
          <cell r="K55">
            <v>2464.8000000000002</v>
          </cell>
          <cell r="M55">
            <v>0</v>
          </cell>
        </row>
        <row r="56">
          <cell r="B56" t="str">
            <v>소계</v>
          </cell>
          <cell r="G56">
            <v>2754</v>
          </cell>
          <cell r="I56">
            <v>290</v>
          </cell>
          <cell r="K56">
            <v>2464</v>
          </cell>
          <cell r="M56">
            <v>0</v>
          </cell>
        </row>
        <row r="57">
          <cell r="M57">
            <v>0</v>
          </cell>
        </row>
        <row r="58">
          <cell r="G58">
            <v>0</v>
          </cell>
          <cell r="I58">
            <v>0</v>
          </cell>
          <cell r="K58">
            <v>0</v>
          </cell>
          <cell r="M58">
            <v>0</v>
          </cell>
        </row>
        <row r="59">
          <cell r="M59">
            <v>0</v>
          </cell>
        </row>
        <row r="72">
          <cell r="G72">
            <v>0</v>
          </cell>
          <cell r="I72">
            <v>0</v>
          </cell>
          <cell r="K72">
            <v>0</v>
          </cell>
          <cell r="M72">
            <v>0</v>
          </cell>
        </row>
        <row r="73">
          <cell r="G73">
            <v>0</v>
          </cell>
          <cell r="I73">
            <v>0</v>
          </cell>
          <cell r="K73">
            <v>0</v>
          </cell>
          <cell r="M73">
            <v>0</v>
          </cell>
        </row>
      </sheetData>
      <sheetData sheetId="2" refreshError="1">
        <row r="1">
          <cell r="B1" t="str">
            <v>공   종</v>
          </cell>
          <cell r="C1" t="str">
            <v>규  격</v>
          </cell>
          <cell r="D1" t="str">
            <v>수 량</v>
          </cell>
          <cell r="E1" t="str">
            <v>단</v>
          </cell>
          <cell r="F1" t="str">
            <v>총     액</v>
          </cell>
          <cell r="H1" t="str">
            <v>재  료  비</v>
          </cell>
          <cell r="J1" t="str">
            <v>노  무  비</v>
          </cell>
          <cell r="L1" t="str">
            <v>경     비</v>
          </cell>
        </row>
        <row r="2">
          <cell r="E2" t="str">
            <v>위</v>
          </cell>
          <cell r="F2" t="str">
            <v>단 가</v>
          </cell>
          <cell r="G2" t="str">
            <v>금 액</v>
          </cell>
          <cell r="H2" t="str">
            <v>단 가</v>
          </cell>
          <cell r="I2" t="str">
            <v>금 액</v>
          </cell>
          <cell r="J2" t="str">
            <v>단 가</v>
          </cell>
          <cell r="K2" t="str">
            <v>금 액</v>
          </cell>
          <cell r="L2" t="str">
            <v>단 가</v>
          </cell>
          <cell r="M2" t="str">
            <v>금 액</v>
          </cell>
        </row>
        <row r="3">
          <cell r="B3">
            <v>93</v>
          </cell>
          <cell r="C3" t="str">
            <v>터파기 (인력,보통토사,0~1M)</v>
          </cell>
          <cell r="G3" t="str">
            <v>m3당</v>
          </cell>
          <cell r="H3">
            <v>0</v>
          </cell>
          <cell r="I3">
            <v>0</v>
          </cell>
          <cell r="J3">
            <v>0</v>
          </cell>
          <cell r="K3">
            <v>0</v>
          </cell>
          <cell r="M3">
            <v>0</v>
          </cell>
        </row>
        <row r="4">
          <cell r="B4" t="str">
            <v>보통인부</v>
          </cell>
          <cell r="D4">
            <v>0.2</v>
          </cell>
          <cell r="E4" t="str">
            <v>인</v>
          </cell>
          <cell r="G4">
            <v>0</v>
          </cell>
          <cell r="I4">
            <v>0</v>
          </cell>
          <cell r="J4">
            <v>37052</v>
          </cell>
          <cell r="K4">
            <v>7410.4</v>
          </cell>
          <cell r="M4">
            <v>0</v>
          </cell>
        </row>
        <row r="5">
          <cell r="B5" t="str">
            <v>소   계</v>
          </cell>
          <cell r="G5">
            <v>7410</v>
          </cell>
          <cell r="I5">
            <v>0</v>
          </cell>
          <cell r="K5">
            <v>7410</v>
          </cell>
          <cell r="M5">
            <v>0</v>
          </cell>
        </row>
        <row r="6">
          <cell r="G6">
            <v>0</v>
          </cell>
          <cell r="I6">
            <v>0</v>
          </cell>
          <cell r="K6">
            <v>0</v>
          </cell>
          <cell r="M6">
            <v>0</v>
          </cell>
        </row>
        <row r="7">
          <cell r="B7">
            <v>94</v>
          </cell>
          <cell r="C7" t="str">
            <v>터파기 (인력,보통토사,0~1M,협소)</v>
          </cell>
          <cell r="G7" t="str">
            <v>m3당</v>
          </cell>
          <cell r="H7">
            <v>0</v>
          </cell>
          <cell r="I7">
            <v>0</v>
          </cell>
          <cell r="K7">
            <v>0</v>
          </cell>
          <cell r="M7">
            <v>0</v>
          </cell>
        </row>
        <row r="8">
          <cell r="B8" t="str">
            <v>보통인부</v>
          </cell>
          <cell r="D8">
            <v>0.25</v>
          </cell>
          <cell r="E8" t="str">
            <v>인</v>
          </cell>
          <cell r="G8">
            <v>0</v>
          </cell>
          <cell r="I8">
            <v>0</v>
          </cell>
          <cell r="J8">
            <v>37052</v>
          </cell>
          <cell r="K8">
            <v>9263</v>
          </cell>
          <cell r="M8">
            <v>0</v>
          </cell>
        </row>
        <row r="9">
          <cell r="B9" t="str">
            <v>소   계</v>
          </cell>
          <cell r="G9">
            <v>9263</v>
          </cell>
          <cell r="I9">
            <v>0</v>
          </cell>
          <cell r="K9">
            <v>9263</v>
          </cell>
          <cell r="M9">
            <v>0</v>
          </cell>
        </row>
        <row r="10">
          <cell r="G10">
            <v>0</v>
          </cell>
          <cell r="I10">
            <v>0</v>
          </cell>
          <cell r="K10">
            <v>0</v>
          </cell>
          <cell r="M10">
            <v>0</v>
          </cell>
        </row>
        <row r="11">
          <cell r="B11">
            <v>95</v>
          </cell>
          <cell r="C11" t="str">
            <v>절취 (인력,보통토사)</v>
          </cell>
          <cell r="G11" t="str">
            <v>m3당</v>
          </cell>
          <cell r="H11">
            <v>0</v>
          </cell>
          <cell r="I11">
            <v>0</v>
          </cell>
          <cell r="K11">
            <v>0</v>
          </cell>
          <cell r="M11">
            <v>0</v>
          </cell>
        </row>
        <row r="12">
          <cell r="B12" t="str">
            <v>보통인부</v>
          </cell>
          <cell r="D12">
            <v>0.16</v>
          </cell>
          <cell r="E12" t="str">
            <v>인</v>
          </cell>
          <cell r="G12">
            <v>0</v>
          </cell>
          <cell r="I12">
            <v>0</v>
          </cell>
          <cell r="J12">
            <v>37052</v>
          </cell>
          <cell r="K12">
            <v>5928.3</v>
          </cell>
          <cell r="M12">
            <v>0</v>
          </cell>
        </row>
        <row r="13">
          <cell r="B13" t="str">
            <v>소   계</v>
          </cell>
          <cell r="G13">
            <v>5928</v>
          </cell>
          <cell r="I13">
            <v>0</v>
          </cell>
          <cell r="K13">
            <v>5928</v>
          </cell>
          <cell r="M13">
            <v>0</v>
          </cell>
        </row>
        <row r="15">
          <cell r="B15">
            <v>96</v>
          </cell>
          <cell r="C15" t="str">
            <v>잔토처리 (인력,현장내)</v>
          </cell>
          <cell r="G15" t="str">
            <v>m3당</v>
          </cell>
          <cell r="H15">
            <v>0</v>
          </cell>
          <cell r="I15">
            <v>0</v>
          </cell>
          <cell r="K15">
            <v>0</v>
          </cell>
          <cell r="M15">
            <v>0</v>
          </cell>
        </row>
        <row r="16">
          <cell r="B16" t="str">
            <v>보통인부</v>
          </cell>
          <cell r="D16">
            <v>0.2</v>
          </cell>
          <cell r="E16" t="str">
            <v>인</v>
          </cell>
          <cell r="G16">
            <v>0</v>
          </cell>
          <cell r="I16">
            <v>0</v>
          </cell>
          <cell r="J16">
            <v>37052</v>
          </cell>
          <cell r="K16">
            <v>7410.4</v>
          </cell>
          <cell r="M16">
            <v>0</v>
          </cell>
        </row>
        <row r="17">
          <cell r="B17" t="str">
            <v>소   계</v>
          </cell>
          <cell r="G17">
            <v>7410</v>
          </cell>
          <cell r="I17">
            <v>0</v>
          </cell>
          <cell r="K17">
            <v>7410</v>
          </cell>
          <cell r="M17">
            <v>0</v>
          </cell>
        </row>
        <row r="19">
          <cell r="B19">
            <v>97</v>
          </cell>
          <cell r="C19" t="str">
            <v>되메우기 및 다짐 (인력)</v>
          </cell>
          <cell r="G19" t="str">
            <v>m3당</v>
          </cell>
          <cell r="H19">
            <v>0</v>
          </cell>
          <cell r="I19">
            <v>0</v>
          </cell>
          <cell r="K19">
            <v>0</v>
          </cell>
          <cell r="M19">
            <v>0</v>
          </cell>
        </row>
        <row r="20">
          <cell r="B20" t="str">
            <v>보통인부</v>
          </cell>
          <cell r="C20" t="str">
            <v>되메우기</v>
          </cell>
          <cell r="D20">
            <v>0.1</v>
          </cell>
          <cell r="E20" t="str">
            <v>인</v>
          </cell>
          <cell r="G20">
            <v>0</v>
          </cell>
          <cell r="I20">
            <v>0</v>
          </cell>
          <cell r="J20">
            <v>37052</v>
          </cell>
          <cell r="K20">
            <v>3705</v>
          </cell>
          <cell r="M20">
            <v>0</v>
          </cell>
        </row>
        <row r="21">
          <cell r="B21" t="str">
            <v>보통인부</v>
          </cell>
          <cell r="C21" t="str">
            <v>다지기</v>
          </cell>
          <cell r="D21">
            <v>0.11</v>
          </cell>
          <cell r="E21" t="str">
            <v>인</v>
          </cell>
          <cell r="G21">
            <v>0</v>
          </cell>
          <cell r="I21">
            <v>0</v>
          </cell>
          <cell r="J21">
            <v>37052</v>
          </cell>
          <cell r="K21">
            <v>4075.7</v>
          </cell>
          <cell r="M21">
            <v>0</v>
          </cell>
        </row>
        <row r="22">
          <cell r="B22" t="str">
            <v>소   계</v>
          </cell>
          <cell r="G22">
            <v>7780</v>
          </cell>
          <cell r="I22">
            <v>0</v>
          </cell>
          <cell r="K22">
            <v>7780</v>
          </cell>
          <cell r="M22">
            <v>0</v>
          </cell>
        </row>
        <row r="24">
          <cell r="B24">
            <v>98</v>
          </cell>
          <cell r="C24" t="str">
            <v>흙다짐 (인력)</v>
          </cell>
          <cell r="G24" t="str">
            <v>m3당</v>
          </cell>
          <cell r="H24">
            <v>0</v>
          </cell>
          <cell r="I24">
            <v>0</v>
          </cell>
          <cell r="K24">
            <v>0</v>
          </cell>
          <cell r="M24">
            <v>0</v>
          </cell>
        </row>
        <row r="25">
          <cell r="B25" t="str">
            <v>보통인부</v>
          </cell>
          <cell r="C25" t="str">
            <v>다지기</v>
          </cell>
          <cell r="D25">
            <v>0.11</v>
          </cell>
          <cell r="E25" t="str">
            <v>인</v>
          </cell>
          <cell r="G25">
            <v>0</v>
          </cell>
          <cell r="I25">
            <v>0</v>
          </cell>
          <cell r="J25">
            <v>37052</v>
          </cell>
          <cell r="K25">
            <v>4075.7</v>
          </cell>
          <cell r="M25">
            <v>0</v>
          </cell>
        </row>
        <row r="26">
          <cell r="B26" t="str">
            <v>소   계</v>
          </cell>
          <cell r="G26">
            <v>4075</v>
          </cell>
          <cell r="I26">
            <v>0</v>
          </cell>
          <cell r="K26">
            <v>4075</v>
          </cell>
          <cell r="M26">
            <v>0</v>
          </cell>
        </row>
        <row r="28">
          <cell r="B28">
            <v>99</v>
          </cell>
          <cell r="C28" t="str">
            <v>바닥면고르기  (성토면)</v>
          </cell>
          <cell r="G28" t="str">
            <v>m2당</v>
          </cell>
          <cell r="H28">
            <v>0</v>
          </cell>
          <cell r="I28">
            <v>0</v>
          </cell>
          <cell r="K28">
            <v>0</v>
          </cell>
          <cell r="M28">
            <v>0</v>
          </cell>
        </row>
        <row r="29">
          <cell r="B29" t="str">
            <v>보통인부</v>
          </cell>
          <cell r="C29" t="str">
            <v>성토면,사질토</v>
          </cell>
          <cell r="D29">
            <v>1.9E-2</v>
          </cell>
          <cell r="E29" t="str">
            <v>인</v>
          </cell>
          <cell r="G29">
            <v>0</v>
          </cell>
          <cell r="I29">
            <v>0</v>
          </cell>
          <cell r="J29">
            <v>37052</v>
          </cell>
          <cell r="K29">
            <v>703.9</v>
          </cell>
          <cell r="M29">
            <v>0</v>
          </cell>
        </row>
        <row r="30">
          <cell r="B30" t="str">
            <v>소   계</v>
          </cell>
          <cell r="G30">
            <v>703</v>
          </cell>
          <cell r="I30">
            <v>0</v>
          </cell>
          <cell r="K30">
            <v>703</v>
          </cell>
          <cell r="M30">
            <v>0</v>
          </cell>
        </row>
        <row r="31">
          <cell r="G31">
            <v>0</v>
          </cell>
          <cell r="I31">
            <v>0</v>
          </cell>
          <cell r="K31">
            <v>0</v>
          </cell>
          <cell r="M31">
            <v>0</v>
          </cell>
        </row>
        <row r="32">
          <cell r="B32">
            <v>100</v>
          </cell>
          <cell r="C32" t="str">
            <v xml:space="preserve">잡석지정(다짐) </v>
          </cell>
          <cell r="G32" t="str">
            <v>m3당</v>
          </cell>
          <cell r="I32">
            <v>0</v>
          </cell>
          <cell r="K32">
            <v>0</v>
          </cell>
          <cell r="M32">
            <v>0</v>
          </cell>
        </row>
        <row r="33">
          <cell r="B33" t="str">
            <v>자     갈</v>
          </cell>
          <cell r="C33" t="str">
            <v>#467(Φ40mm)</v>
          </cell>
          <cell r="D33">
            <v>0.3</v>
          </cell>
          <cell r="E33" t="str">
            <v>M3</v>
          </cell>
          <cell r="G33">
            <v>0</v>
          </cell>
          <cell r="H33">
            <v>12000</v>
          </cell>
          <cell r="I33">
            <v>3600</v>
          </cell>
          <cell r="K33">
            <v>0</v>
          </cell>
          <cell r="M33">
            <v>0</v>
          </cell>
        </row>
        <row r="34">
          <cell r="B34" t="str">
            <v>잡     석</v>
          </cell>
          <cell r="C34" t="str">
            <v>#467(Φ40mm)</v>
          </cell>
          <cell r="D34">
            <v>1.1000000000000001</v>
          </cell>
          <cell r="E34" t="str">
            <v>M3</v>
          </cell>
          <cell r="G34">
            <v>0</v>
          </cell>
          <cell r="H34">
            <v>9000</v>
          </cell>
          <cell r="I34">
            <v>9900</v>
          </cell>
          <cell r="K34">
            <v>0</v>
          </cell>
          <cell r="M34">
            <v>0</v>
          </cell>
        </row>
        <row r="35">
          <cell r="B35" t="str">
            <v>보통인부</v>
          </cell>
          <cell r="C35" t="str">
            <v>떨공이 다지기</v>
          </cell>
          <cell r="D35">
            <v>1.1000000000000001</v>
          </cell>
          <cell r="E35" t="str">
            <v>인</v>
          </cell>
          <cell r="G35">
            <v>0</v>
          </cell>
          <cell r="I35">
            <v>0</v>
          </cell>
          <cell r="J35">
            <v>37052</v>
          </cell>
          <cell r="K35">
            <v>40757.199999999997</v>
          </cell>
          <cell r="M35">
            <v>0</v>
          </cell>
        </row>
        <row r="36">
          <cell r="B36" t="str">
            <v>기구손료</v>
          </cell>
          <cell r="C36" t="str">
            <v>품의 2%</v>
          </cell>
          <cell r="D36">
            <v>1</v>
          </cell>
          <cell r="E36" t="str">
            <v>식</v>
          </cell>
          <cell r="G36">
            <v>0</v>
          </cell>
          <cell r="I36">
            <v>0</v>
          </cell>
          <cell r="K36">
            <v>0</v>
          </cell>
          <cell r="L36">
            <v>40757</v>
          </cell>
          <cell r="M36">
            <v>815.1</v>
          </cell>
        </row>
        <row r="37">
          <cell r="B37" t="str">
            <v>소   계</v>
          </cell>
          <cell r="G37">
            <v>55072</v>
          </cell>
          <cell r="I37">
            <v>13500</v>
          </cell>
          <cell r="K37">
            <v>40757</v>
          </cell>
          <cell r="M37">
            <v>815</v>
          </cell>
        </row>
        <row r="38">
          <cell r="G38">
            <v>0</v>
          </cell>
          <cell r="I38">
            <v>0</v>
          </cell>
          <cell r="K38">
            <v>0</v>
          </cell>
          <cell r="M38">
            <v>0</v>
          </cell>
        </row>
        <row r="39">
          <cell r="B39">
            <v>101</v>
          </cell>
          <cell r="C39" t="str">
            <v>모래깔기</v>
          </cell>
          <cell r="G39" t="str">
            <v>m3당</v>
          </cell>
          <cell r="I39">
            <v>0</v>
          </cell>
          <cell r="K39">
            <v>0</v>
          </cell>
          <cell r="M39">
            <v>0</v>
          </cell>
        </row>
        <row r="40">
          <cell r="B40" t="str">
            <v>모     래</v>
          </cell>
          <cell r="C40">
            <v>0</v>
          </cell>
          <cell r="D40">
            <v>1.04</v>
          </cell>
          <cell r="E40" t="str">
            <v>M3</v>
          </cell>
          <cell r="G40">
            <v>0</v>
          </cell>
          <cell r="H40">
            <v>12000</v>
          </cell>
          <cell r="I40">
            <v>12480</v>
          </cell>
          <cell r="K40">
            <v>0</v>
          </cell>
          <cell r="M40">
            <v>0</v>
          </cell>
        </row>
        <row r="41">
          <cell r="B41" t="str">
            <v>보통인부</v>
          </cell>
          <cell r="C41">
            <v>0</v>
          </cell>
          <cell r="D41">
            <v>0.25</v>
          </cell>
          <cell r="E41" t="str">
            <v>인</v>
          </cell>
          <cell r="G41">
            <v>0</v>
          </cell>
          <cell r="I41">
            <v>0</v>
          </cell>
          <cell r="J41">
            <v>37052</v>
          </cell>
          <cell r="K41">
            <v>9263</v>
          </cell>
          <cell r="M41">
            <v>0</v>
          </cell>
        </row>
        <row r="42">
          <cell r="B42" t="str">
            <v>소   계</v>
          </cell>
          <cell r="G42">
            <v>21743</v>
          </cell>
          <cell r="I42">
            <v>12480</v>
          </cell>
          <cell r="K42">
            <v>9263</v>
          </cell>
          <cell r="M42">
            <v>0</v>
          </cell>
        </row>
        <row r="44">
          <cell r="G44">
            <v>0</v>
          </cell>
          <cell r="I44">
            <v>0</v>
          </cell>
          <cell r="K44">
            <v>0</v>
          </cell>
          <cell r="M44">
            <v>0</v>
          </cell>
        </row>
        <row r="45">
          <cell r="B45">
            <v>102</v>
          </cell>
          <cell r="C45" t="str">
            <v>몰     탈 (1:1)</v>
          </cell>
          <cell r="G45" t="str">
            <v>m3당</v>
          </cell>
          <cell r="I45">
            <v>0</v>
          </cell>
          <cell r="K45">
            <v>0</v>
          </cell>
          <cell r="M45">
            <v>0</v>
          </cell>
        </row>
        <row r="46">
          <cell r="B46" t="str">
            <v>시 멘 트</v>
          </cell>
          <cell r="C46" t="str">
            <v>40KG/포</v>
          </cell>
          <cell r="D46">
            <v>1093</v>
          </cell>
          <cell r="E46" t="str">
            <v>Kg</v>
          </cell>
          <cell r="G46">
            <v>0</v>
          </cell>
          <cell r="H46">
            <v>62.7</v>
          </cell>
          <cell r="I46">
            <v>68531</v>
          </cell>
          <cell r="J46">
            <v>0</v>
          </cell>
          <cell r="K46">
            <v>0</v>
          </cell>
          <cell r="M46">
            <v>0</v>
          </cell>
        </row>
        <row r="47">
          <cell r="B47" t="str">
            <v>모     래</v>
          </cell>
          <cell r="C47">
            <v>0</v>
          </cell>
          <cell r="D47">
            <v>0.78</v>
          </cell>
          <cell r="E47" t="str">
            <v>M3</v>
          </cell>
          <cell r="G47">
            <v>0</v>
          </cell>
          <cell r="H47">
            <v>12000</v>
          </cell>
          <cell r="I47">
            <v>9360</v>
          </cell>
          <cell r="K47">
            <v>0</v>
          </cell>
          <cell r="M47">
            <v>0</v>
          </cell>
        </row>
        <row r="48">
          <cell r="B48" t="str">
            <v>보통인부</v>
          </cell>
          <cell r="C48">
            <v>0</v>
          </cell>
          <cell r="D48">
            <v>1</v>
          </cell>
          <cell r="E48" t="str">
            <v>인</v>
          </cell>
          <cell r="G48">
            <v>0</v>
          </cell>
          <cell r="I48">
            <v>0</v>
          </cell>
          <cell r="J48">
            <v>37052</v>
          </cell>
          <cell r="K48">
            <v>37052</v>
          </cell>
          <cell r="M48">
            <v>0</v>
          </cell>
        </row>
        <row r="49">
          <cell r="B49" t="str">
            <v>소   계</v>
          </cell>
          <cell r="G49">
            <v>114943</v>
          </cell>
          <cell r="I49">
            <v>77891</v>
          </cell>
          <cell r="K49">
            <v>37052</v>
          </cell>
          <cell r="M49">
            <v>0</v>
          </cell>
        </row>
        <row r="50">
          <cell r="G50">
            <v>0</v>
          </cell>
          <cell r="I50">
            <v>0</v>
          </cell>
          <cell r="K50">
            <v>0</v>
          </cell>
          <cell r="M50">
            <v>0</v>
          </cell>
        </row>
        <row r="51">
          <cell r="B51">
            <v>103</v>
          </cell>
          <cell r="C51" t="str">
            <v>몰     탈 (1:2)</v>
          </cell>
          <cell r="G51" t="str">
            <v>m3당</v>
          </cell>
          <cell r="I51">
            <v>0</v>
          </cell>
          <cell r="K51">
            <v>0</v>
          </cell>
          <cell r="M51">
            <v>0</v>
          </cell>
        </row>
        <row r="52">
          <cell r="B52" t="str">
            <v>시 멘 트</v>
          </cell>
          <cell r="C52" t="str">
            <v>40KG/포</v>
          </cell>
          <cell r="D52">
            <v>680</v>
          </cell>
          <cell r="E52" t="str">
            <v>Kg</v>
          </cell>
          <cell r="G52">
            <v>0</v>
          </cell>
          <cell r="H52">
            <v>62.7</v>
          </cell>
          <cell r="I52">
            <v>42636</v>
          </cell>
          <cell r="K52">
            <v>0</v>
          </cell>
          <cell r="M52">
            <v>0</v>
          </cell>
        </row>
        <row r="53">
          <cell r="B53" t="str">
            <v>모     래</v>
          </cell>
          <cell r="C53">
            <v>0</v>
          </cell>
          <cell r="D53">
            <v>0.93</v>
          </cell>
          <cell r="E53" t="str">
            <v>M3</v>
          </cell>
          <cell r="G53">
            <v>0</v>
          </cell>
          <cell r="H53">
            <v>12000</v>
          </cell>
          <cell r="I53">
            <v>11160</v>
          </cell>
          <cell r="K53">
            <v>0</v>
          </cell>
          <cell r="M53">
            <v>0</v>
          </cell>
        </row>
        <row r="54">
          <cell r="B54" t="str">
            <v>보통인부</v>
          </cell>
          <cell r="C54">
            <v>0</v>
          </cell>
          <cell r="D54">
            <v>1</v>
          </cell>
          <cell r="E54" t="str">
            <v>인</v>
          </cell>
          <cell r="G54">
            <v>0</v>
          </cell>
          <cell r="I54">
            <v>0</v>
          </cell>
          <cell r="J54">
            <v>37052</v>
          </cell>
          <cell r="K54">
            <v>37052</v>
          </cell>
          <cell r="M54">
            <v>0</v>
          </cell>
        </row>
        <row r="55">
          <cell r="B55" t="str">
            <v>소   계</v>
          </cell>
          <cell r="G55">
            <v>90848</v>
          </cell>
          <cell r="I55">
            <v>53796</v>
          </cell>
          <cell r="K55">
            <v>37052</v>
          </cell>
          <cell r="M55">
            <v>0</v>
          </cell>
        </row>
        <row r="56">
          <cell r="G56">
            <v>0</v>
          </cell>
          <cell r="I56">
            <v>0</v>
          </cell>
          <cell r="K56">
            <v>0</v>
          </cell>
          <cell r="M56">
            <v>0</v>
          </cell>
        </row>
        <row r="57">
          <cell r="B57">
            <v>104</v>
          </cell>
          <cell r="C57" t="str">
            <v>몰     탈 (1:3)</v>
          </cell>
          <cell r="G57" t="str">
            <v>m3당</v>
          </cell>
          <cell r="I57">
            <v>0</v>
          </cell>
          <cell r="K57">
            <v>0</v>
          </cell>
          <cell r="M57">
            <v>0</v>
          </cell>
        </row>
        <row r="58">
          <cell r="B58" t="str">
            <v>시 멘 트</v>
          </cell>
          <cell r="C58" t="str">
            <v>40KG/포</v>
          </cell>
          <cell r="D58">
            <v>510</v>
          </cell>
          <cell r="E58" t="str">
            <v>Kg</v>
          </cell>
          <cell r="G58">
            <v>0</v>
          </cell>
          <cell r="H58">
            <v>62.7</v>
          </cell>
          <cell r="I58">
            <v>31977</v>
          </cell>
          <cell r="K58">
            <v>0</v>
          </cell>
          <cell r="M58">
            <v>0</v>
          </cell>
        </row>
        <row r="59">
          <cell r="B59" t="str">
            <v>모     래</v>
          </cell>
          <cell r="C59">
            <v>0</v>
          </cell>
          <cell r="D59">
            <v>1.1000000000000001</v>
          </cell>
          <cell r="E59" t="str">
            <v>M3</v>
          </cell>
          <cell r="G59">
            <v>0</v>
          </cell>
          <cell r="H59">
            <v>12000</v>
          </cell>
          <cell r="I59">
            <v>13200</v>
          </cell>
          <cell r="K59">
            <v>0</v>
          </cell>
          <cell r="M59">
            <v>0</v>
          </cell>
        </row>
        <row r="60">
          <cell r="B60" t="str">
            <v>보통인부</v>
          </cell>
          <cell r="C60">
            <v>0</v>
          </cell>
          <cell r="D60">
            <v>1</v>
          </cell>
          <cell r="E60" t="str">
            <v>인</v>
          </cell>
          <cell r="G60">
            <v>0</v>
          </cell>
          <cell r="I60">
            <v>0</v>
          </cell>
          <cell r="J60">
            <v>37052</v>
          </cell>
          <cell r="K60">
            <v>37052</v>
          </cell>
          <cell r="M60">
            <v>0</v>
          </cell>
        </row>
        <row r="61">
          <cell r="B61" t="str">
            <v>소   계</v>
          </cell>
          <cell r="G61">
            <v>82229</v>
          </cell>
          <cell r="I61">
            <v>45177</v>
          </cell>
          <cell r="K61">
            <v>37052</v>
          </cell>
          <cell r="M61">
            <v>0</v>
          </cell>
        </row>
        <row r="62">
          <cell r="G62">
            <v>0</v>
          </cell>
          <cell r="I62">
            <v>0</v>
          </cell>
          <cell r="K62">
            <v>0</v>
          </cell>
          <cell r="M62">
            <v>0</v>
          </cell>
        </row>
        <row r="63">
          <cell r="B63">
            <v>105</v>
          </cell>
          <cell r="C63" t="str">
            <v>에폭시접합</v>
          </cell>
          <cell r="G63" t="str">
            <v>m2당</v>
          </cell>
          <cell r="I63">
            <v>0</v>
          </cell>
          <cell r="K63">
            <v>0</v>
          </cell>
          <cell r="M63">
            <v>0</v>
          </cell>
        </row>
        <row r="64">
          <cell r="B64" t="str">
            <v>에폭시접착제</v>
          </cell>
          <cell r="C64">
            <v>0</v>
          </cell>
          <cell r="D64">
            <v>1.2</v>
          </cell>
          <cell r="E64" t="str">
            <v>Kg</v>
          </cell>
          <cell r="G64">
            <v>0</v>
          </cell>
          <cell r="H64">
            <v>8500</v>
          </cell>
          <cell r="I64">
            <v>10200</v>
          </cell>
          <cell r="K64">
            <v>0</v>
          </cell>
          <cell r="M64">
            <v>0</v>
          </cell>
        </row>
        <row r="65">
          <cell r="B65" t="str">
            <v>신      너</v>
          </cell>
          <cell r="C65" t="str">
            <v>KSM5319 2종</v>
          </cell>
          <cell r="D65">
            <v>0.2</v>
          </cell>
          <cell r="E65" t="str">
            <v>L</v>
          </cell>
          <cell r="G65">
            <v>0</v>
          </cell>
          <cell r="H65">
            <v>1283</v>
          </cell>
          <cell r="I65">
            <v>256</v>
          </cell>
          <cell r="K65">
            <v>0</v>
          </cell>
          <cell r="M65">
            <v>0</v>
          </cell>
        </row>
        <row r="66">
          <cell r="B66" t="str">
            <v>도장공</v>
          </cell>
          <cell r="C66">
            <v>0</v>
          </cell>
          <cell r="D66">
            <v>0.12</v>
          </cell>
          <cell r="E66" t="str">
            <v>인</v>
          </cell>
          <cell r="G66">
            <v>0</v>
          </cell>
          <cell r="I66">
            <v>0</v>
          </cell>
          <cell r="J66">
            <v>56361</v>
          </cell>
          <cell r="K66">
            <v>6763.3</v>
          </cell>
          <cell r="M66">
            <v>0</v>
          </cell>
        </row>
        <row r="67">
          <cell r="B67" t="str">
            <v>기구손료</v>
          </cell>
          <cell r="C67" t="str">
            <v>노무비의 2%</v>
          </cell>
          <cell r="D67">
            <v>1</v>
          </cell>
          <cell r="E67" t="str">
            <v>식</v>
          </cell>
          <cell r="G67">
            <v>0</v>
          </cell>
          <cell r="I67">
            <v>0</v>
          </cell>
          <cell r="K67">
            <v>0</v>
          </cell>
          <cell r="L67">
            <v>6763</v>
          </cell>
          <cell r="M67">
            <v>135.19999999999999</v>
          </cell>
        </row>
        <row r="68">
          <cell r="B68" t="str">
            <v>소   계</v>
          </cell>
          <cell r="G68">
            <v>17354</v>
          </cell>
          <cell r="I68">
            <v>10456</v>
          </cell>
          <cell r="K68">
            <v>6763</v>
          </cell>
          <cell r="M68">
            <v>135</v>
          </cell>
        </row>
        <row r="69">
          <cell r="G69">
            <v>0</v>
          </cell>
          <cell r="I69">
            <v>0</v>
          </cell>
          <cell r="K69">
            <v>0</v>
          </cell>
          <cell r="M69">
            <v>0</v>
          </cell>
        </row>
        <row r="70">
          <cell r="B70">
            <v>106</v>
          </cell>
          <cell r="C70" t="str">
            <v>에폭시모르터바르기</v>
          </cell>
          <cell r="G70" t="str">
            <v>m2당</v>
          </cell>
          <cell r="I70">
            <v>0</v>
          </cell>
          <cell r="K70">
            <v>0</v>
          </cell>
          <cell r="M70">
            <v>0</v>
          </cell>
        </row>
        <row r="71">
          <cell r="B71" t="str">
            <v>에폭시접착제</v>
          </cell>
          <cell r="C71">
            <v>0</v>
          </cell>
          <cell r="D71">
            <v>1.2</v>
          </cell>
          <cell r="E71" t="str">
            <v>Kg</v>
          </cell>
          <cell r="G71">
            <v>0</v>
          </cell>
          <cell r="H71">
            <v>8500</v>
          </cell>
          <cell r="I71">
            <v>10200</v>
          </cell>
          <cell r="K71">
            <v>0</v>
          </cell>
          <cell r="M71">
            <v>0</v>
          </cell>
        </row>
        <row r="72">
          <cell r="B72" t="str">
            <v>신      너</v>
          </cell>
          <cell r="C72" t="str">
            <v>KSM5319 2종</v>
          </cell>
          <cell r="D72">
            <v>0.2</v>
          </cell>
          <cell r="E72" t="str">
            <v>L</v>
          </cell>
          <cell r="G72">
            <v>0</v>
          </cell>
          <cell r="H72">
            <v>1283</v>
          </cell>
          <cell r="I72">
            <v>256</v>
          </cell>
          <cell r="K72">
            <v>0</v>
          </cell>
          <cell r="M72">
            <v>0</v>
          </cell>
        </row>
        <row r="73">
          <cell r="B73" t="str">
            <v>도장공</v>
          </cell>
          <cell r="C73">
            <v>0</v>
          </cell>
          <cell r="D73">
            <v>0.12</v>
          </cell>
          <cell r="E73" t="str">
            <v>인</v>
          </cell>
          <cell r="G73">
            <v>0</v>
          </cell>
          <cell r="I73">
            <v>0</v>
          </cell>
          <cell r="J73">
            <v>56361</v>
          </cell>
          <cell r="K73">
            <v>6763.3</v>
          </cell>
          <cell r="M73">
            <v>0</v>
          </cell>
        </row>
        <row r="74">
          <cell r="B74" t="str">
            <v>소   계</v>
          </cell>
          <cell r="G74">
            <v>17219</v>
          </cell>
          <cell r="I74">
            <v>10456</v>
          </cell>
          <cell r="K74">
            <v>6763</v>
          </cell>
          <cell r="M74">
            <v>0</v>
          </cell>
        </row>
        <row r="75">
          <cell r="G75">
            <v>0</v>
          </cell>
          <cell r="I75">
            <v>0</v>
          </cell>
          <cell r="K75">
            <v>0</v>
          </cell>
          <cell r="M75">
            <v>0</v>
          </cell>
        </row>
        <row r="76">
          <cell r="B76">
            <v>107</v>
          </cell>
          <cell r="C76" t="str">
            <v>레미콘타설 (25-180-8 철근구조물)</v>
          </cell>
          <cell r="G76" t="str">
            <v>m3당</v>
          </cell>
          <cell r="I76">
            <v>0</v>
          </cell>
          <cell r="K76">
            <v>0</v>
          </cell>
          <cell r="M76">
            <v>0</v>
          </cell>
        </row>
        <row r="77">
          <cell r="B77" t="str">
            <v>레 미 콘</v>
          </cell>
          <cell r="C77" t="str">
            <v>25-180-8</v>
          </cell>
          <cell r="D77">
            <v>1.01</v>
          </cell>
          <cell r="E77" t="str">
            <v>M3</v>
          </cell>
          <cell r="G77">
            <v>0</v>
          </cell>
          <cell r="H77">
            <v>41710</v>
          </cell>
          <cell r="I77">
            <v>42127</v>
          </cell>
          <cell r="K77">
            <v>0</v>
          </cell>
          <cell r="M77">
            <v>0</v>
          </cell>
        </row>
        <row r="78">
          <cell r="B78" t="str">
            <v>콘크리트공</v>
          </cell>
          <cell r="C78">
            <v>0</v>
          </cell>
          <cell r="D78">
            <v>0.17</v>
          </cell>
          <cell r="E78" t="str">
            <v>인</v>
          </cell>
          <cell r="G78">
            <v>0</v>
          </cell>
          <cell r="I78">
            <v>0</v>
          </cell>
          <cell r="J78">
            <v>64308</v>
          </cell>
          <cell r="K78">
            <v>10932.3</v>
          </cell>
          <cell r="M78">
            <v>0</v>
          </cell>
        </row>
        <row r="79">
          <cell r="B79" t="str">
            <v>보통인부</v>
          </cell>
          <cell r="C79">
            <v>0</v>
          </cell>
          <cell r="D79">
            <v>0.28999999999999998</v>
          </cell>
          <cell r="E79" t="str">
            <v>인</v>
          </cell>
          <cell r="G79">
            <v>0</v>
          </cell>
          <cell r="I79">
            <v>0</v>
          </cell>
          <cell r="J79">
            <v>37052</v>
          </cell>
          <cell r="K79">
            <v>10745</v>
          </cell>
          <cell r="M79">
            <v>0</v>
          </cell>
        </row>
        <row r="80">
          <cell r="B80" t="str">
            <v>소   계</v>
          </cell>
          <cell r="G80">
            <v>63804</v>
          </cell>
          <cell r="I80">
            <v>42127</v>
          </cell>
          <cell r="K80">
            <v>21677</v>
          </cell>
          <cell r="M80">
            <v>0</v>
          </cell>
        </row>
        <row r="82">
          <cell r="B82">
            <v>108</v>
          </cell>
          <cell r="C82" t="str">
            <v>레미콘타설 (40-160-8 철근구조물)</v>
          </cell>
          <cell r="G82" t="str">
            <v>m3당</v>
          </cell>
          <cell r="I82">
            <v>0</v>
          </cell>
          <cell r="K82">
            <v>0</v>
          </cell>
          <cell r="M82">
            <v>0</v>
          </cell>
        </row>
        <row r="83">
          <cell r="B83" t="str">
            <v>레 미 콘</v>
          </cell>
          <cell r="C83" t="str">
            <v>40-160-8</v>
          </cell>
          <cell r="D83">
            <v>1.01</v>
          </cell>
          <cell r="E83" t="str">
            <v>M3</v>
          </cell>
          <cell r="G83">
            <v>0</v>
          </cell>
          <cell r="H83">
            <v>38800</v>
          </cell>
          <cell r="I83">
            <v>39188</v>
          </cell>
          <cell r="K83">
            <v>0</v>
          </cell>
          <cell r="M83">
            <v>0</v>
          </cell>
        </row>
        <row r="84">
          <cell r="B84" t="str">
            <v>콘크리트공</v>
          </cell>
          <cell r="C84">
            <v>0</v>
          </cell>
          <cell r="D84">
            <v>0.17</v>
          </cell>
          <cell r="E84" t="str">
            <v>인</v>
          </cell>
          <cell r="G84">
            <v>0</v>
          </cell>
          <cell r="I84">
            <v>0</v>
          </cell>
          <cell r="J84">
            <v>64308</v>
          </cell>
          <cell r="K84">
            <v>10932.3</v>
          </cell>
          <cell r="M84">
            <v>0</v>
          </cell>
        </row>
        <row r="85">
          <cell r="B85" t="str">
            <v>보통인부</v>
          </cell>
          <cell r="C85">
            <v>0</v>
          </cell>
          <cell r="D85">
            <v>0.28999999999999998</v>
          </cell>
          <cell r="E85" t="str">
            <v>인</v>
          </cell>
          <cell r="G85">
            <v>0</v>
          </cell>
          <cell r="I85">
            <v>0</v>
          </cell>
          <cell r="J85">
            <v>37052</v>
          </cell>
          <cell r="K85">
            <v>10745</v>
          </cell>
          <cell r="M85">
            <v>0</v>
          </cell>
        </row>
        <row r="86">
          <cell r="B86" t="str">
            <v>소   계</v>
          </cell>
          <cell r="G86">
            <v>60865</v>
          </cell>
          <cell r="I86">
            <v>39188</v>
          </cell>
          <cell r="K86">
            <v>21677</v>
          </cell>
          <cell r="M86">
            <v>0</v>
          </cell>
        </row>
        <row r="87">
          <cell r="B87">
            <v>109</v>
          </cell>
          <cell r="C87" t="str">
            <v>레미콘타설 (40-160-8 무근구조물)</v>
          </cell>
          <cell r="G87" t="str">
            <v>m3당</v>
          </cell>
          <cell r="I87">
            <v>0</v>
          </cell>
          <cell r="K87">
            <v>0</v>
          </cell>
          <cell r="M87">
            <v>0</v>
          </cell>
        </row>
        <row r="88">
          <cell r="B88" t="str">
            <v>레 미 콘</v>
          </cell>
          <cell r="C88" t="str">
            <v>40-160-8</v>
          </cell>
          <cell r="D88">
            <v>1.01</v>
          </cell>
          <cell r="E88" t="str">
            <v>M3</v>
          </cell>
          <cell r="G88">
            <v>0</v>
          </cell>
          <cell r="H88">
            <v>38800</v>
          </cell>
          <cell r="I88">
            <v>39188</v>
          </cell>
          <cell r="K88">
            <v>0</v>
          </cell>
          <cell r="M88">
            <v>0</v>
          </cell>
        </row>
        <row r="89">
          <cell r="B89" t="str">
            <v>콘크리트공</v>
          </cell>
          <cell r="C89">
            <v>0</v>
          </cell>
          <cell r="D89">
            <v>0.15</v>
          </cell>
          <cell r="E89" t="str">
            <v>인</v>
          </cell>
          <cell r="G89">
            <v>0</v>
          </cell>
          <cell r="I89">
            <v>0</v>
          </cell>
          <cell r="J89">
            <v>64308</v>
          </cell>
          <cell r="K89">
            <v>9646.2000000000007</v>
          </cell>
          <cell r="M89">
            <v>0</v>
          </cell>
        </row>
        <row r="90">
          <cell r="B90" t="str">
            <v>보통인부</v>
          </cell>
          <cell r="C90">
            <v>0</v>
          </cell>
          <cell r="D90">
            <v>0.27</v>
          </cell>
          <cell r="E90" t="str">
            <v>인</v>
          </cell>
          <cell r="G90">
            <v>0</v>
          </cell>
          <cell r="I90">
            <v>0</v>
          </cell>
          <cell r="J90">
            <v>37052</v>
          </cell>
          <cell r="K90">
            <v>10004</v>
          </cell>
          <cell r="M90">
            <v>0</v>
          </cell>
        </row>
        <row r="91">
          <cell r="B91" t="str">
            <v>소   계</v>
          </cell>
          <cell r="G91">
            <v>58838</v>
          </cell>
          <cell r="I91">
            <v>39188</v>
          </cell>
          <cell r="K91">
            <v>19650</v>
          </cell>
          <cell r="M91">
            <v>0</v>
          </cell>
        </row>
        <row r="92">
          <cell r="G92">
            <v>0</v>
          </cell>
          <cell r="I92">
            <v>0</v>
          </cell>
          <cell r="K92">
            <v>0</v>
          </cell>
          <cell r="M92">
            <v>0</v>
          </cell>
        </row>
        <row r="93">
          <cell r="B93">
            <v>110</v>
          </cell>
          <cell r="C93" t="str">
            <v>콘크리트 (인력비빔,5종,소형)</v>
          </cell>
          <cell r="G93" t="str">
            <v>m3당</v>
          </cell>
          <cell r="I93">
            <v>0</v>
          </cell>
          <cell r="K93">
            <v>0</v>
          </cell>
          <cell r="M93">
            <v>0</v>
          </cell>
        </row>
        <row r="94">
          <cell r="B94" t="str">
            <v>시 멘 트</v>
          </cell>
          <cell r="C94" t="str">
            <v>40KG/포</v>
          </cell>
          <cell r="D94">
            <v>211</v>
          </cell>
          <cell r="E94" t="str">
            <v>KG</v>
          </cell>
          <cell r="G94">
            <v>0</v>
          </cell>
          <cell r="H94">
            <v>62.7</v>
          </cell>
          <cell r="I94">
            <v>13229</v>
          </cell>
          <cell r="K94">
            <v>0</v>
          </cell>
          <cell r="M94">
            <v>0</v>
          </cell>
        </row>
        <row r="95">
          <cell r="B95" t="str">
            <v>모     래</v>
          </cell>
          <cell r="C95">
            <v>0</v>
          </cell>
          <cell r="D95">
            <v>0.5</v>
          </cell>
          <cell r="E95" t="str">
            <v>M3</v>
          </cell>
          <cell r="G95">
            <v>0</v>
          </cell>
          <cell r="H95">
            <v>12000</v>
          </cell>
          <cell r="I95">
            <v>6000</v>
          </cell>
          <cell r="K95">
            <v>0</v>
          </cell>
          <cell r="M95">
            <v>0</v>
          </cell>
        </row>
        <row r="96">
          <cell r="B96" t="str">
            <v>자     갈</v>
          </cell>
          <cell r="C96" t="str">
            <v>#467(Φ40mm)</v>
          </cell>
          <cell r="D96">
            <v>0.73</v>
          </cell>
          <cell r="E96" t="str">
            <v>M3</v>
          </cell>
          <cell r="G96">
            <v>0</v>
          </cell>
          <cell r="H96">
            <v>12000</v>
          </cell>
          <cell r="I96">
            <v>8760</v>
          </cell>
          <cell r="K96">
            <v>0</v>
          </cell>
          <cell r="M96">
            <v>0</v>
          </cell>
        </row>
        <row r="97">
          <cell r="B97" t="str">
            <v>콘크리트공</v>
          </cell>
          <cell r="C97">
            <v>0</v>
          </cell>
          <cell r="D97">
            <v>1.29</v>
          </cell>
          <cell r="E97" t="str">
            <v>인</v>
          </cell>
          <cell r="G97">
            <v>0</v>
          </cell>
          <cell r="H97">
            <v>0</v>
          </cell>
          <cell r="I97">
            <v>0</v>
          </cell>
          <cell r="J97">
            <v>64308</v>
          </cell>
          <cell r="K97">
            <v>82957.3</v>
          </cell>
          <cell r="M97">
            <v>0</v>
          </cell>
        </row>
        <row r="98">
          <cell r="B98" t="str">
            <v>보통인부</v>
          </cell>
          <cell r="C98">
            <v>0</v>
          </cell>
          <cell r="D98">
            <v>1.36</v>
          </cell>
          <cell r="E98" t="str">
            <v>인</v>
          </cell>
          <cell r="G98">
            <v>0</v>
          </cell>
          <cell r="I98">
            <v>0</v>
          </cell>
          <cell r="J98">
            <v>37052</v>
          </cell>
          <cell r="K98">
            <v>50390.7</v>
          </cell>
          <cell r="M98">
            <v>0</v>
          </cell>
        </row>
        <row r="99">
          <cell r="B99" t="str">
            <v>소   계</v>
          </cell>
          <cell r="G99">
            <v>161337</v>
          </cell>
          <cell r="I99">
            <v>27989</v>
          </cell>
          <cell r="K99">
            <v>133348</v>
          </cell>
          <cell r="M99">
            <v>0</v>
          </cell>
        </row>
        <row r="101">
          <cell r="B101">
            <v>111</v>
          </cell>
          <cell r="C101" t="str">
            <v>콘크리트 (인력비빔,4종,소형)</v>
          </cell>
          <cell r="G101" t="str">
            <v>m3당</v>
          </cell>
          <cell r="I101">
            <v>0</v>
          </cell>
          <cell r="K101">
            <v>0</v>
          </cell>
          <cell r="M101">
            <v>0</v>
          </cell>
        </row>
        <row r="102">
          <cell r="B102" t="str">
            <v>시 멘 트</v>
          </cell>
          <cell r="C102" t="str">
            <v>40KG/포</v>
          </cell>
          <cell r="D102">
            <v>261</v>
          </cell>
          <cell r="E102" t="str">
            <v>KG</v>
          </cell>
          <cell r="G102">
            <v>0</v>
          </cell>
          <cell r="H102">
            <v>62.7</v>
          </cell>
          <cell r="I102">
            <v>16364</v>
          </cell>
          <cell r="K102">
            <v>0</v>
          </cell>
          <cell r="M102">
            <v>0</v>
          </cell>
        </row>
        <row r="103">
          <cell r="B103" t="str">
            <v>모     래</v>
          </cell>
          <cell r="C103">
            <v>0</v>
          </cell>
          <cell r="D103">
            <v>0.48</v>
          </cell>
          <cell r="E103" t="str">
            <v>M3</v>
          </cell>
          <cell r="G103">
            <v>0</v>
          </cell>
          <cell r="H103">
            <v>12000</v>
          </cell>
          <cell r="I103">
            <v>5760</v>
          </cell>
          <cell r="K103">
            <v>0</v>
          </cell>
          <cell r="M103">
            <v>0</v>
          </cell>
        </row>
        <row r="104">
          <cell r="B104" t="str">
            <v>자     갈</v>
          </cell>
          <cell r="C104" t="str">
            <v>#467(Φ40mm)</v>
          </cell>
          <cell r="D104">
            <v>0.74</v>
          </cell>
          <cell r="E104" t="str">
            <v>M3</v>
          </cell>
          <cell r="G104">
            <v>0</v>
          </cell>
          <cell r="H104">
            <v>12000</v>
          </cell>
          <cell r="I104">
            <v>8880</v>
          </cell>
          <cell r="K104">
            <v>0</v>
          </cell>
          <cell r="M104">
            <v>0</v>
          </cell>
        </row>
        <row r="105">
          <cell r="B105" t="str">
            <v>콘크리트공</v>
          </cell>
          <cell r="C105">
            <v>0</v>
          </cell>
          <cell r="D105">
            <v>1.29</v>
          </cell>
          <cell r="E105" t="str">
            <v>인</v>
          </cell>
          <cell r="G105">
            <v>0</v>
          </cell>
          <cell r="H105">
            <v>0</v>
          </cell>
          <cell r="I105">
            <v>0</v>
          </cell>
          <cell r="J105">
            <v>64308</v>
          </cell>
          <cell r="K105">
            <v>82957.3</v>
          </cell>
          <cell r="M105">
            <v>0</v>
          </cell>
        </row>
        <row r="106">
          <cell r="B106" t="str">
            <v>보통인부</v>
          </cell>
          <cell r="C106">
            <v>0</v>
          </cell>
          <cell r="D106">
            <v>1.36</v>
          </cell>
          <cell r="E106" t="str">
            <v>인</v>
          </cell>
          <cell r="G106">
            <v>0</v>
          </cell>
          <cell r="I106">
            <v>0</v>
          </cell>
          <cell r="J106">
            <v>37052</v>
          </cell>
          <cell r="K106">
            <v>50390.7</v>
          </cell>
          <cell r="M106">
            <v>0</v>
          </cell>
        </row>
        <row r="107">
          <cell r="B107" t="str">
            <v>소   계</v>
          </cell>
          <cell r="G107">
            <v>164352</v>
          </cell>
          <cell r="I107">
            <v>31004</v>
          </cell>
          <cell r="K107">
            <v>133348</v>
          </cell>
          <cell r="M107">
            <v>0</v>
          </cell>
        </row>
        <row r="108">
          <cell r="B108">
            <v>112</v>
          </cell>
          <cell r="C108" t="str">
            <v>거푸집 ( 합판1회 일반구조물)</v>
          </cell>
          <cell r="G108" t="str">
            <v>m2당</v>
          </cell>
          <cell r="I108">
            <v>0</v>
          </cell>
          <cell r="K108">
            <v>0</v>
          </cell>
          <cell r="M108">
            <v>0</v>
          </cell>
        </row>
        <row r="109">
          <cell r="B109" t="str">
            <v>합      판</v>
          </cell>
          <cell r="C109" t="str">
            <v>내수 12MM</v>
          </cell>
          <cell r="D109">
            <v>1.03</v>
          </cell>
          <cell r="E109" t="str">
            <v>M2</v>
          </cell>
          <cell r="G109">
            <v>0</v>
          </cell>
          <cell r="H109">
            <v>5542</v>
          </cell>
          <cell r="I109">
            <v>5708</v>
          </cell>
          <cell r="K109">
            <v>0</v>
          </cell>
          <cell r="M109">
            <v>0</v>
          </cell>
        </row>
        <row r="110">
          <cell r="B110" t="str">
            <v>육송각재</v>
          </cell>
          <cell r="C110" t="str">
            <v>거푸집용</v>
          </cell>
          <cell r="D110">
            <v>3.7999999999999999E-2</v>
          </cell>
          <cell r="E110" t="str">
            <v>M3</v>
          </cell>
          <cell r="G110">
            <v>0</v>
          </cell>
          <cell r="H110">
            <v>204137</v>
          </cell>
          <cell r="I110">
            <v>7757.2</v>
          </cell>
          <cell r="K110">
            <v>0</v>
          </cell>
          <cell r="M110">
            <v>0</v>
          </cell>
        </row>
        <row r="111">
          <cell r="B111" t="str">
            <v>철      선</v>
          </cell>
          <cell r="C111" t="str">
            <v># 8(Φ4.0mm)</v>
          </cell>
          <cell r="D111">
            <v>0.28999999999999998</v>
          </cell>
          <cell r="E111" t="str">
            <v>Kg</v>
          </cell>
          <cell r="G111">
            <v>0</v>
          </cell>
          <cell r="H111">
            <v>503</v>
          </cell>
          <cell r="I111">
            <v>145</v>
          </cell>
          <cell r="K111">
            <v>0</v>
          </cell>
          <cell r="M111">
            <v>0</v>
          </cell>
        </row>
        <row r="112">
          <cell r="B112" t="str">
            <v>철      못</v>
          </cell>
          <cell r="C112" t="str">
            <v>N 75</v>
          </cell>
          <cell r="D112">
            <v>0.2</v>
          </cell>
          <cell r="E112" t="str">
            <v>Kg</v>
          </cell>
          <cell r="G112">
            <v>0</v>
          </cell>
          <cell r="H112">
            <v>552</v>
          </cell>
          <cell r="I112">
            <v>110.4</v>
          </cell>
          <cell r="K112">
            <v>0</v>
          </cell>
          <cell r="M112">
            <v>0</v>
          </cell>
        </row>
        <row r="113">
          <cell r="B113" t="str">
            <v>중      유</v>
          </cell>
          <cell r="C113">
            <v>0</v>
          </cell>
          <cell r="D113">
            <v>0.19</v>
          </cell>
          <cell r="E113" t="str">
            <v>L</v>
          </cell>
          <cell r="G113">
            <v>0</v>
          </cell>
          <cell r="H113">
            <v>278.5</v>
          </cell>
          <cell r="I113">
            <v>52.9</v>
          </cell>
          <cell r="K113">
            <v>0</v>
          </cell>
          <cell r="M113">
            <v>0</v>
          </cell>
        </row>
        <row r="114">
          <cell r="B114" t="str">
            <v>형틀목공</v>
          </cell>
          <cell r="C114">
            <v>0</v>
          </cell>
          <cell r="D114">
            <v>0.28000000000000003</v>
          </cell>
          <cell r="E114" t="str">
            <v>인</v>
          </cell>
          <cell r="G114">
            <v>0</v>
          </cell>
          <cell r="H114">
            <v>0</v>
          </cell>
          <cell r="I114">
            <v>0</v>
          </cell>
          <cell r="J114">
            <v>63219</v>
          </cell>
          <cell r="K114">
            <v>17701.3</v>
          </cell>
          <cell r="M114">
            <v>0</v>
          </cell>
        </row>
        <row r="115">
          <cell r="B115" t="str">
            <v>보통인부</v>
          </cell>
          <cell r="C115">
            <v>0</v>
          </cell>
          <cell r="D115">
            <v>0.23</v>
          </cell>
          <cell r="E115" t="str">
            <v>인</v>
          </cell>
          <cell r="G115">
            <v>0</v>
          </cell>
          <cell r="I115">
            <v>0</v>
          </cell>
          <cell r="J115">
            <v>37052</v>
          </cell>
          <cell r="K115">
            <v>8521.9</v>
          </cell>
          <cell r="M115">
            <v>0</v>
          </cell>
        </row>
        <row r="116">
          <cell r="B116" t="str">
            <v>사 용 고 재</v>
          </cell>
          <cell r="C116" t="str">
            <v>(합판+각재)30%</v>
          </cell>
          <cell r="D116">
            <v>1</v>
          </cell>
          <cell r="E116" t="str">
            <v>식</v>
          </cell>
          <cell r="G116">
            <v>0</v>
          </cell>
          <cell r="H116">
            <v>13465</v>
          </cell>
          <cell r="I116">
            <v>-4039</v>
          </cell>
          <cell r="J116">
            <v>0</v>
          </cell>
          <cell r="K116">
            <v>0</v>
          </cell>
          <cell r="M116">
            <v>0</v>
          </cell>
        </row>
        <row r="117">
          <cell r="B117" t="str">
            <v>소   계</v>
          </cell>
          <cell r="G117">
            <v>35957</v>
          </cell>
          <cell r="I117">
            <v>9734</v>
          </cell>
          <cell r="K117">
            <v>26223</v>
          </cell>
          <cell r="M117">
            <v>0</v>
          </cell>
        </row>
        <row r="119">
          <cell r="B119">
            <v>113</v>
          </cell>
          <cell r="C119" t="str">
            <v>거푸집 ( 합판4회 일반구조물)</v>
          </cell>
          <cell r="G119" t="str">
            <v>m2당</v>
          </cell>
          <cell r="I119">
            <v>0</v>
          </cell>
          <cell r="K119">
            <v>0</v>
          </cell>
          <cell r="M119">
            <v>0</v>
          </cell>
        </row>
        <row r="120">
          <cell r="B120" t="str">
            <v>재   료   비</v>
          </cell>
          <cell r="C120" t="str">
            <v>1회의 40.1%</v>
          </cell>
          <cell r="D120">
            <v>1</v>
          </cell>
          <cell r="E120" t="str">
            <v>식</v>
          </cell>
          <cell r="G120">
            <v>0</v>
          </cell>
          <cell r="H120">
            <v>9734</v>
          </cell>
          <cell r="I120">
            <v>3903.3</v>
          </cell>
          <cell r="J120">
            <v>0</v>
          </cell>
          <cell r="K120">
            <v>0</v>
          </cell>
          <cell r="M120">
            <v>0</v>
          </cell>
        </row>
        <row r="121">
          <cell r="B121" t="str">
            <v>노   무   비</v>
          </cell>
          <cell r="C121" t="str">
            <v>1회의 40%</v>
          </cell>
          <cell r="D121">
            <v>1</v>
          </cell>
          <cell r="E121" t="str">
            <v>식</v>
          </cell>
          <cell r="G121">
            <v>0</v>
          </cell>
          <cell r="H121">
            <v>0</v>
          </cell>
          <cell r="I121">
            <v>0</v>
          </cell>
          <cell r="J121">
            <v>26223</v>
          </cell>
          <cell r="K121">
            <v>10489.2</v>
          </cell>
          <cell r="M121">
            <v>0</v>
          </cell>
        </row>
        <row r="122">
          <cell r="B122" t="str">
            <v>소   계</v>
          </cell>
          <cell r="G122">
            <v>14392</v>
          </cell>
          <cell r="I122">
            <v>3903</v>
          </cell>
          <cell r="K122">
            <v>10489</v>
          </cell>
          <cell r="M122">
            <v>0</v>
          </cell>
        </row>
        <row r="123">
          <cell r="G123">
            <v>0</v>
          </cell>
          <cell r="I123">
            <v>0</v>
          </cell>
          <cell r="K123">
            <v>0</v>
          </cell>
          <cell r="M123">
            <v>0</v>
          </cell>
        </row>
        <row r="124">
          <cell r="B124">
            <v>114</v>
          </cell>
          <cell r="C124" t="str">
            <v>거푸집 ( 합판6회 일반구조물)</v>
          </cell>
          <cell r="G124" t="str">
            <v>m2당</v>
          </cell>
          <cell r="I124">
            <v>0</v>
          </cell>
          <cell r="K124">
            <v>0</v>
          </cell>
          <cell r="M124">
            <v>0</v>
          </cell>
        </row>
        <row r="125">
          <cell r="B125" t="str">
            <v>재   료   비</v>
          </cell>
          <cell r="C125" t="str">
            <v>1회의 34.7%</v>
          </cell>
          <cell r="D125">
            <v>1</v>
          </cell>
          <cell r="E125" t="str">
            <v>식</v>
          </cell>
          <cell r="G125">
            <v>0</v>
          </cell>
          <cell r="H125">
            <v>9734</v>
          </cell>
          <cell r="I125">
            <v>3377.6</v>
          </cell>
          <cell r="J125">
            <v>0</v>
          </cell>
          <cell r="K125">
            <v>0</v>
          </cell>
          <cell r="M125">
            <v>0</v>
          </cell>
        </row>
        <row r="126">
          <cell r="B126" t="str">
            <v>노   무   비</v>
          </cell>
          <cell r="C126" t="str">
            <v>1회의 32%</v>
          </cell>
          <cell r="D126">
            <v>1</v>
          </cell>
          <cell r="E126" t="str">
            <v>식</v>
          </cell>
          <cell r="G126">
            <v>0</v>
          </cell>
          <cell r="H126">
            <v>0</v>
          </cell>
          <cell r="I126">
            <v>0</v>
          </cell>
          <cell r="J126">
            <v>26223</v>
          </cell>
          <cell r="K126">
            <v>8391.2999999999993</v>
          </cell>
          <cell r="M126">
            <v>0</v>
          </cell>
        </row>
        <row r="127">
          <cell r="B127" t="str">
            <v>소   계</v>
          </cell>
          <cell r="G127">
            <v>11768</v>
          </cell>
          <cell r="I127">
            <v>3377</v>
          </cell>
          <cell r="K127">
            <v>8391</v>
          </cell>
          <cell r="M127">
            <v>0</v>
          </cell>
        </row>
        <row r="129">
          <cell r="B129">
            <v>115</v>
          </cell>
          <cell r="C129" t="str">
            <v>거푸집 ( 합판1회 소형구조물)</v>
          </cell>
          <cell r="G129" t="str">
            <v>m2당</v>
          </cell>
          <cell r="I129">
            <v>0</v>
          </cell>
          <cell r="K129">
            <v>0</v>
          </cell>
          <cell r="M129">
            <v>0</v>
          </cell>
        </row>
        <row r="130">
          <cell r="B130" t="str">
            <v>재   료   비</v>
          </cell>
          <cell r="C130" t="str">
            <v>1회일반의 100%</v>
          </cell>
          <cell r="D130">
            <v>1</v>
          </cell>
          <cell r="E130" t="str">
            <v>식</v>
          </cell>
          <cell r="G130">
            <v>0</v>
          </cell>
          <cell r="H130">
            <v>9734</v>
          </cell>
          <cell r="I130">
            <v>9734</v>
          </cell>
          <cell r="J130">
            <v>0</v>
          </cell>
          <cell r="K130">
            <v>0</v>
          </cell>
          <cell r="M130">
            <v>0</v>
          </cell>
        </row>
        <row r="131">
          <cell r="B131" t="str">
            <v>노   무   비</v>
          </cell>
          <cell r="C131" t="str">
            <v>1회일반의 130%</v>
          </cell>
          <cell r="D131">
            <v>1</v>
          </cell>
          <cell r="E131" t="str">
            <v>식</v>
          </cell>
          <cell r="G131">
            <v>0</v>
          </cell>
          <cell r="H131">
            <v>0</v>
          </cell>
          <cell r="I131">
            <v>0</v>
          </cell>
          <cell r="J131">
            <v>26223</v>
          </cell>
          <cell r="K131">
            <v>34089.9</v>
          </cell>
          <cell r="M131">
            <v>0</v>
          </cell>
        </row>
        <row r="132">
          <cell r="B132" t="str">
            <v>소   계</v>
          </cell>
          <cell r="G132">
            <v>43823</v>
          </cell>
          <cell r="I132">
            <v>9734</v>
          </cell>
          <cell r="K132">
            <v>34089</v>
          </cell>
          <cell r="M132">
            <v>0</v>
          </cell>
        </row>
        <row r="133">
          <cell r="G133">
            <v>0</v>
          </cell>
          <cell r="I133">
            <v>0</v>
          </cell>
          <cell r="K133">
            <v>0</v>
          </cell>
          <cell r="M133">
            <v>0</v>
          </cell>
        </row>
        <row r="134">
          <cell r="B134">
            <v>116</v>
          </cell>
          <cell r="C134" t="str">
            <v>거푸집 ( 합판4회 소형구조물)</v>
          </cell>
          <cell r="G134" t="str">
            <v>m2당</v>
          </cell>
          <cell r="I134">
            <v>0</v>
          </cell>
          <cell r="K134">
            <v>0</v>
          </cell>
          <cell r="M134">
            <v>0</v>
          </cell>
        </row>
        <row r="135">
          <cell r="B135" t="str">
            <v>재   료   비</v>
          </cell>
          <cell r="C135" t="str">
            <v>4회일반의 100%</v>
          </cell>
          <cell r="D135">
            <v>1</v>
          </cell>
          <cell r="E135" t="str">
            <v>식</v>
          </cell>
          <cell r="G135">
            <v>0</v>
          </cell>
          <cell r="H135">
            <v>3903</v>
          </cell>
          <cell r="I135">
            <v>3903</v>
          </cell>
          <cell r="J135">
            <v>0</v>
          </cell>
          <cell r="K135">
            <v>0</v>
          </cell>
          <cell r="M135">
            <v>0</v>
          </cell>
        </row>
        <row r="136">
          <cell r="B136" t="str">
            <v>노   무   비</v>
          </cell>
          <cell r="C136" t="str">
            <v>4회일반의 130%</v>
          </cell>
          <cell r="D136">
            <v>1</v>
          </cell>
          <cell r="E136" t="str">
            <v>식</v>
          </cell>
          <cell r="G136">
            <v>0</v>
          </cell>
          <cell r="H136">
            <v>0</v>
          </cell>
          <cell r="I136">
            <v>0</v>
          </cell>
          <cell r="J136">
            <v>10489</v>
          </cell>
          <cell r="K136">
            <v>13635.7</v>
          </cell>
          <cell r="M136">
            <v>0</v>
          </cell>
        </row>
        <row r="137">
          <cell r="B137" t="str">
            <v>소   계</v>
          </cell>
          <cell r="G137">
            <v>17538</v>
          </cell>
          <cell r="I137">
            <v>3903</v>
          </cell>
          <cell r="K137">
            <v>13635</v>
          </cell>
          <cell r="M137">
            <v>0</v>
          </cell>
        </row>
        <row r="138">
          <cell r="G138">
            <v>0</v>
          </cell>
          <cell r="I138">
            <v>0</v>
          </cell>
          <cell r="K138">
            <v>0</v>
          </cell>
          <cell r="M138">
            <v>0</v>
          </cell>
        </row>
        <row r="139">
          <cell r="B139">
            <v>117</v>
          </cell>
          <cell r="C139" t="str">
            <v>거푸집 ( 합판6회 소형구조물)</v>
          </cell>
          <cell r="G139" t="str">
            <v>m2당</v>
          </cell>
          <cell r="I139">
            <v>0</v>
          </cell>
          <cell r="K139">
            <v>0</v>
          </cell>
          <cell r="M139">
            <v>0</v>
          </cell>
        </row>
        <row r="140">
          <cell r="B140" t="str">
            <v>재   료   비</v>
          </cell>
          <cell r="C140" t="str">
            <v>6회일반의 100%</v>
          </cell>
          <cell r="D140">
            <v>1</v>
          </cell>
          <cell r="E140" t="str">
            <v>식</v>
          </cell>
          <cell r="G140">
            <v>0</v>
          </cell>
          <cell r="H140">
            <v>3377</v>
          </cell>
          <cell r="I140">
            <v>3377</v>
          </cell>
          <cell r="J140">
            <v>0</v>
          </cell>
          <cell r="K140">
            <v>0</v>
          </cell>
          <cell r="M140">
            <v>0</v>
          </cell>
        </row>
        <row r="141">
          <cell r="B141" t="str">
            <v>노   무   비</v>
          </cell>
          <cell r="C141" t="str">
            <v>6회일반의 130%</v>
          </cell>
          <cell r="D141">
            <v>1</v>
          </cell>
          <cell r="E141" t="str">
            <v>식</v>
          </cell>
          <cell r="G141">
            <v>0</v>
          </cell>
          <cell r="H141">
            <v>0</v>
          </cell>
          <cell r="I141">
            <v>0</v>
          </cell>
          <cell r="J141">
            <v>8391</v>
          </cell>
          <cell r="K141">
            <v>10908.3</v>
          </cell>
          <cell r="M141">
            <v>0</v>
          </cell>
        </row>
        <row r="142">
          <cell r="B142" t="str">
            <v>소   계</v>
          </cell>
          <cell r="G142">
            <v>14285</v>
          </cell>
          <cell r="I142">
            <v>3377</v>
          </cell>
          <cell r="K142">
            <v>10908</v>
          </cell>
          <cell r="M142">
            <v>0</v>
          </cell>
        </row>
        <row r="143">
          <cell r="G143">
            <v>0</v>
          </cell>
          <cell r="I143">
            <v>0</v>
          </cell>
          <cell r="K143">
            <v>0</v>
          </cell>
          <cell r="M143">
            <v>0</v>
          </cell>
        </row>
        <row r="144">
          <cell r="B144">
            <v>118</v>
          </cell>
          <cell r="C144" t="str">
            <v>철근가공조립 (간단 소형구조물)</v>
          </cell>
          <cell r="G144" t="str">
            <v>kg당</v>
          </cell>
          <cell r="I144">
            <v>0</v>
          </cell>
          <cell r="K144">
            <v>0</v>
          </cell>
          <cell r="M144">
            <v>0</v>
          </cell>
        </row>
        <row r="145">
          <cell r="B145" t="str">
            <v>철      선</v>
          </cell>
          <cell r="C145" t="str">
            <v>#20(Φ0.9mm)</v>
          </cell>
          <cell r="D145">
            <v>5</v>
          </cell>
          <cell r="E145" t="str">
            <v>Kg</v>
          </cell>
          <cell r="G145">
            <v>0</v>
          </cell>
          <cell r="H145">
            <v>616</v>
          </cell>
          <cell r="I145">
            <v>3080</v>
          </cell>
          <cell r="J145">
            <v>0</v>
          </cell>
          <cell r="K145">
            <v>0</v>
          </cell>
          <cell r="M145">
            <v>0</v>
          </cell>
        </row>
        <row r="146">
          <cell r="B146" t="str">
            <v>철근공</v>
          </cell>
          <cell r="C146" t="str">
            <v>2.9*1.5</v>
          </cell>
          <cell r="D146">
            <v>4.3499999999999996</v>
          </cell>
          <cell r="E146" t="str">
            <v>인</v>
          </cell>
          <cell r="G146">
            <v>0</v>
          </cell>
          <cell r="I146">
            <v>0</v>
          </cell>
          <cell r="J146">
            <v>66745</v>
          </cell>
          <cell r="K146">
            <v>290340.7</v>
          </cell>
          <cell r="M146">
            <v>0</v>
          </cell>
        </row>
        <row r="147">
          <cell r="B147" t="str">
            <v>보통인부</v>
          </cell>
          <cell r="C147" t="str">
            <v>1.6*1.5</v>
          </cell>
          <cell r="D147">
            <v>2.4</v>
          </cell>
          <cell r="E147" t="str">
            <v>인</v>
          </cell>
          <cell r="G147">
            <v>0</v>
          </cell>
          <cell r="I147">
            <v>0</v>
          </cell>
          <cell r="J147">
            <v>37052</v>
          </cell>
          <cell r="K147">
            <v>88924.800000000003</v>
          </cell>
          <cell r="M147">
            <v>0</v>
          </cell>
        </row>
        <row r="148">
          <cell r="B148" t="str">
            <v>소   계</v>
          </cell>
          <cell r="G148">
            <v>382345</v>
          </cell>
          <cell r="I148">
            <v>3080</v>
          </cell>
          <cell r="K148">
            <v>379265</v>
          </cell>
          <cell r="M148">
            <v>0</v>
          </cell>
        </row>
        <row r="149">
          <cell r="B149" t="str">
            <v>Kg당</v>
          </cell>
          <cell r="G149">
            <v>382</v>
          </cell>
          <cell r="H149">
            <v>0</v>
          </cell>
          <cell r="I149">
            <v>3</v>
          </cell>
          <cell r="J149">
            <v>0</v>
          </cell>
          <cell r="K149">
            <v>379</v>
          </cell>
          <cell r="M149">
            <v>0</v>
          </cell>
        </row>
        <row r="150">
          <cell r="B150">
            <v>119</v>
          </cell>
          <cell r="C150" t="str">
            <v>철근가공조립 (보통 일반구조물)</v>
          </cell>
          <cell r="G150" t="str">
            <v>kg당</v>
          </cell>
          <cell r="I150">
            <v>0</v>
          </cell>
          <cell r="K150">
            <v>0</v>
          </cell>
          <cell r="M150">
            <v>0</v>
          </cell>
        </row>
        <row r="151">
          <cell r="B151" t="str">
            <v>철      선</v>
          </cell>
          <cell r="C151" t="str">
            <v>#20(Φ0.9mm)</v>
          </cell>
          <cell r="D151">
            <v>6.5</v>
          </cell>
          <cell r="E151" t="str">
            <v>Kg</v>
          </cell>
          <cell r="G151">
            <v>0</v>
          </cell>
          <cell r="H151">
            <v>616</v>
          </cell>
          <cell r="I151">
            <v>4004</v>
          </cell>
          <cell r="J151">
            <v>0</v>
          </cell>
          <cell r="K151">
            <v>0</v>
          </cell>
          <cell r="M151">
            <v>0</v>
          </cell>
        </row>
        <row r="152">
          <cell r="B152" t="str">
            <v>철근공</v>
          </cell>
          <cell r="D152">
            <v>4</v>
          </cell>
          <cell r="E152" t="str">
            <v>인</v>
          </cell>
          <cell r="G152">
            <v>0</v>
          </cell>
          <cell r="I152">
            <v>0</v>
          </cell>
          <cell r="J152">
            <v>66745</v>
          </cell>
          <cell r="K152">
            <v>266980</v>
          </cell>
          <cell r="M152">
            <v>0</v>
          </cell>
        </row>
        <row r="153">
          <cell r="B153" t="str">
            <v>보통인부</v>
          </cell>
          <cell r="D153">
            <v>2.2000000000000002</v>
          </cell>
          <cell r="E153" t="str">
            <v>인</v>
          </cell>
          <cell r="G153">
            <v>0</v>
          </cell>
          <cell r="I153">
            <v>0</v>
          </cell>
          <cell r="J153">
            <v>37052</v>
          </cell>
          <cell r="K153">
            <v>81514.399999999994</v>
          </cell>
          <cell r="M153">
            <v>0</v>
          </cell>
        </row>
        <row r="154">
          <cell r="B154" t="str">
            <v>소   계</v>
          </cell>
          <cell r="G154">
            <v>352498</v>
          </cell>
          <cell r="I154">
            <v>4004</v>
          </cell>
          <cell r="K154">
            <v>348494</v>
          </cell>
          <cell r="M154">
            <v>0</v>
          </cell>
        </row>
        <row r="155">
          <cell r="B155" t="str">
            <v>Kg당</v>
          </cell>
          <cell r="G155">
            <v>352</v>
          </cell>
          <cell r="H155">
            <v>0</v>
          </cell>
          <cell r="I155">
            <v>4</v>
          </cell>
          <cell r="J155">
            <v>0</v>
          </cell>
          <cell r="K155">
            <v>348</v>
          </cell>
          <cell r="M155">
            <v>0</v>
          </cell>
        </row>
        <row r="157">
          <cell r="B157">
            <v>120</v>
          </cell>
          <cell r="C157" t="str">
            <v>철근가공조립 (복잡 소형구조물)</v>
          </cell>
          <cell r="G157" t="str">
            <v>kg당</v>
          </cell>
          <cell r="I157">
            <v>0</v>
          </cell>
          <cell r="K157">
            <v>0</v>
          </cell>
          <cell r="M157">
            <v>0</v>
          </cell>
        </row>
        <row r="158">
          <cell r="B158" t="str">
            <v>철      선</v>
          </cell>
          <cell r="C158" t="str">
            <v>#20(Φ0.9mm)</v>
          </cell>
          <cell r="D158">
            <v>8</v>
          </cell>
          <cell r="E158" t="str">
            <v>Kg</v>
          </cell>
          <cell r="G158">
            <v>0</v>
          </cell>
          <cell r="H158">
            <v>616</v>
          </cell>
          <cell r="I158">
            <v>4928</v>
          </cell>
          <cell r="J158">
            <v>0</v>
          </cell>
          <cell r="K158">
            <v>0</v>
          </cell>
          <cell r="M158">
            <v>0</v>
          </cell>
        </row>
        <row r="159">
          <cell r="B159" t="str">
            <v>철근공</v>
          </cell>
          <cell r="C159" t="str">
            <v>5.0*1.5</v>
          </cell>
          <cell r="D159">
            <v>7.5</v>
          </cell>
          <cell r="E159" t="str">
            <v>인</v>
          </cell>
          <cell r="G159">
            <v>0</v>
          </cell>
          <cell r="I159">
            <v>0</v>
          </cell>
          <cell r="J159">
            <v>66745</v>
          </cell>
          <cell r="K159">
            <v>500587.5</v>
          </cell>
          <cell r="M159">
            <v>0</v>
          </cell>
        </row>
        <row r="160">
          <cell r="B160" t="str">
            <v>보통인부</v>
          </cell>
          <cell r="C160" t="str">
            <v>2.8*1.5</v>
          </cell>
          <cell r="D160">
            <v>4.2</v>
          </cell>
          <cell r="E160" t="str">
            <v>인</v>
          </cell>
          <cell r="G160">
            <v>0</v>
          </cell>
          <cell r="I160">
            <v>0</v>
          </cell>
          <cell r="J160">
            <v>37052</v>
          </cell>
          <cell r="K160">
            <v>155618.4</v>
          </cell>
          <cell r="M160">
            <v>0</v>
          </cell>
        </row>
        <row r="161">
          <cell r="B161" t="str">
            <v>소   계</v>
          </cell>
          <cell r="G161">
            <v>661133</v>
          </cell>
          <cell r="I161">
            <v>4928</v>
          </cell>
          <cell r="K161">
            <v>656205</v>
          </cell>
          <cell r="M161">
            <v>0</v>
          </cell>
        </row>
        <row r="162">
          <cell r="B162" t="str">
            <v>Kg당</v>
          </cell>
          <cell r="G162">
            <v>660</v>
          </cell>
          <cell r="H162">
            <v>0</v>
          </cell>
          <cell r="I162">
            <v>4</v>
          </cell>
          <cell r="J162">
            <v>0</v>
          </cell>
          <cell r="K162">
            <v>656</v>
          </cell>
          <cell r="M162">
            <v>0</v>
          </cell>
        </row>
        <row r="164">
          <cell r="B164">
            <v>121</v>
          </cell>
          <cell r="C164" t="str">
            <v>잡철물 제작설치 ( 철제,간단 )</v>
          </cell>
          <cell r="G164" t="str">
            <v>kg당</v>
          </cell>
          <cell r="H164">
            <v>0</v>
          </cell>
          <cell r="I164">
            <v>0</v>
          </cell>
          <cell r="J164">
            <v>0</v>
          </cell>
          <cell r="K164">
            <v>0</v>
          </cell>
          <cell r="M164">
            <v>0</v>
          </cell>
        </row>
        <row r="165">
          <cell r="B165" t="str">
            <v>용  접  봉</v>
          </cell>
          <cell r="C165" t="str">
            <v>KSE5016 Φ4</v>
          </cell>
          <cell r="D165">
            <v>18.48</v>
          </cell>
          <cell r="E165" t="str">
            <v>Kg</v>
          </cell>
          <cell r="G165">
            <v>0</v>
          </cell>
          <cell r="H165">
            <v>1410</v>
          </cell>
          <cell r="I165">
            <v>26056.799999999999</v>
          </cell>
          <cell r="K165">
            <v>0</v>
          </cell>
          <cell r="M165">
            <v>0</v>
          </cell>
        </row>
        <row r="166">
          <cell r="B166" t="str">
            <v>산      소</v>
          </cell>
          <cell r="C166" t="str">
            <v>공업용 6000L</v>
          </cell>
          <cell r="D166">
            <v>6300</v>
          </cell>
          <cell r="E166" t="str">
            <v>L</v>
          </cell>
          <cell r="G166">
            <v>0</v>
          </cell>
          <cell r="H166">
            <v>1.3</v>
          </cell>
          <cell r="I166">
            <v>8190</v>
          </cell>
          <cell r="K166">
            <v>0</v>
          </cell>
          <cell r="M166">
            <v>0</v>
          </cell>
        </row>
        <row r="167">
          <cell r="B167" t="str">
            <v>아세틸렌</v>
          </cell>
          <cell r="C167" t="str">
            <v>용접용 98%</v>
          </cell>
          <cell r="D167">
            <v>2.8</v>
          </cell>
          <cell r="E167" t="str">
            <v>Kg</v>
          </cell>
          <cell r="G167">
            <v>0</v>
          </cell>
          <cell r="H167">
            <v>10000</v>
          </cell>
          <cell r="I167">
            <v>28000</v>
          </cell>
          <cell r="K167">
            <v>0</v>
          </cell>
          <cell r="M167">
            <v>0</v>
          </cell>
        </row>
        <row r="168">
          <cell r="B168" t="str">
            <v>철공</v>
          </cell>
          <cell r="C168">
            <v>0</v>
          </cell>
          <cell r="D168">
            <v>27.65</v>
          </cell>
          <cell r="E168" t="str">
            <v>인</v>
          </cell>
          <cell r="G168">
            <v>0</v>
          </cell>
          <cell r="I168">
            <v>0</v>
          </cell>
          <cell r="J168">
            <v>68851</v>
          </cell>
          <cell r="K168">
            <v>1903730.1</v>
          </cell>
          <cell r="M168">
            <v>0</v>
          </cell>
        </row>
        <row r="169">
          <cell r="B169" t="str">
            <v>보통인부</v>
          </cell>
          <cell r="C169">
            <v>0</v>
          </cell>
          <cell r="D169">
            <v>0.66</v>
          </cell>
          <cell r="E169" t="str">
            <v>인</v>
          </cell>
          <cell r="G169">
            <v>0</v>
          </cell>
          <cell r="I169">
            <v>0</v>
          </cell>
          <cell r="J169">
            <v>37052</v>
          </cell>
          <cell r="K169">
            <v>24454.3</v>
          </cell>
          <cell r="M169">
            <v>0</v>
          </cell>
        </row>
        <row r="170">
          <cell r="B170" t="str">
            <v>용접공</v>
          </cell>
          <cell r="C170">
            <v>0</v>
          </cell>
          <cell r="D170">
            <v>2.6</v>
          </cell>
          <cell r="E170" t="str">
            <v>인</v>
          </cell>
          <cell r="G170">
            <v>0</v>
          </cell>
          <cell r="I170">
            <v>0</v>
          </cell>
          <cell r="J170">
            <v>60370</v>
          </cell>
          <cell r="K170">
            <v>156962</v>
          </cell>
          <cell r="M170">
            <v>0</v>
          </cell>
        </row>
        <row r="171">
          <cell r="B171" t="str">
            <v>특별인부</v>
          </cell>
          <cell r="C171">
            <v>0</v>
          </cell>
          <cell r="D171">
            <v>0.74</v>
          </cell>
          <cell r="E171" t="str">
            <v>인</v>
          </cell>
          <cell r="G171">
            <v>0</v>
          </cell>
          <cell r="I171">
            <v>0</v>
          </cell>
          <cell r="J171">
            <v>51490</v>
          </cell>
          <cell r="K171">
            <v>38102.6</v>
          </cell>
          <cell r="M171">
            <v>0</v>
          </cell>
        </row>
        <row r="172">
          <cell r="B172" t="str">
            <v>용접기손료</v>
          </cell>
          <cell r="C172" t="str">
            <v>교류200Amp</v>
          </cell>
          <cell r="D172">
            <v>20.83</v>
          </cell>
          <cell r="E172" t="str">
            <v>HR</v>
          </cell>
          <cell r="G172">
            <v>0</v>
          </cell>
          <cell r="I172">
            <v>0</v>
          </cell>
          <cell r="K172">
            <v>0</v>
          </cell>
          <cell r="L172">
            <v>71</v>
          </cell>
          <cell r="M172">
            <v>1478.9</v>
          </cell>
        </row>
        <row r="173">
          <cell r="B173" t="str">
            <v>전기료</v>
          </cell>
          <cell r="C173" t="str">
            <v>임시,저압,을</v>
          </cell>
          <cell r="D173">
            <v>126</v>
          </cell>
          <cell r="E173" t="str">
            <v>KW/H</v>
          </cell>
          <cell r="G173">
            <v>0</v>
          </cell>
          <cell r="I173">
            <v>0</v>
          </cell>
          <cell r="K173">
            <v>0</v>
          </cell>
          <cell r="L173">
            <v>42.3</v>
          </cell>
          <cell r="M173">
            <v>5329.8</v>
          </cell>
        </row>
        <row r="174">
          <cell r="B174" t="str">
            <v>기구손료</v>
          </cell>
          <cell r="C174" t="str">
            <v>품의 3%</v>
          </cell>
          <cell r="D174">
            <v>1</v>
          </cell>
          <cell r="E174" t="str">
            <v>식</v>
          </cell>
          <cell r="G174">
            <v>0</v>
          </cell>
          <cell r="H174">
            <v>0</v>
          </cell>
          <cell r="I174">
            <v>0</v>
          </cell>
          <cell r="K174">
            <v>0</v>
          </cell>
          <cell r="L174">
            <v>2123249</v>
          </cell>
          <cell r="M174">
            <v>63697.4</v>
          </cell>
        </row>
        <row r="175">
          <cell r="B175" t="str">
            <v>소   계</v>
          </cell>
          <cell r="G175">
            <v>2256001</v>
          </cell>
          <cell r="H175">
            <v>0</v>
          </cell>
          <cell r="I175">
            <v>62246</v>
          </cell>
          <cell r="J175">
            <v>0</v>
          </cell>
          <cell r="K175">
            <v>2123249</v>
          </cell>
          <cell r="M175">
            <v>70506</v>
          </cell>
        </row>
        <row r="176">
          <cell r="B176" t="str">
            <v>Kg당</v>
          </cell>
          <cell r="G176">
            <v>2255</v>
          </cell>
          <cell r="H176">
            <v>0</v>
          </cell>
          <cell r="I176">
            <v>62</v>
          </cell>
          <cell r="J176">
            <v>0</v>
          </cell>
          <cell r="K176">
            <v>2123</v>
          </cell>
          <cell r="M176">
            <v>70</v>
          </cell>
        </row>
        <row r="177">
          <cell r="G177">
            <v>0</v>
          </cell>
          <cell r="H177">
            <v>0</v>
          </cell>
          <cell r="I177">
            <v>0</v>
          </cell>
          <cell r="J177">
            <v>0</v>
          </cell>
          <cell r="K177">
            <v>0</v>
          </cell>
          <cell r="M177">
            <v>0</v>
          </cell>
        </row>
        <row r="178">
          <cell r="B178">
            <v>122</v>
          </cell>
          <cell r="C178" t="str">
            <v>잡철물 제작설치 ( 철제,보통 )</v>
          </cell>
          <cell r="G178" t="str">
            <v>kg당</v>
          </cell>
          <cell r="H178">
            <v>0</v>
          </cell>
          <cell r="I178">
            <v>0</v>
          </cell>
          <cell r="J178">
            <v>0</v>
          </cell>
          <cell r="K178">
            <v>0</v>
          </cell>
          <cell r="M178">
            <v>0</v>
          </cell>
        </row>
        <row r="179">
          <cell r="B179" t="str">
            <v>재   료   비</v>
          </cell>
          <cell r="C179" t="str">
            <v>간단의120%</v>
          </cell>
          <cell r="D179">
            <v>1</v>
          </cell>
          <cell r="E179" t="str">
            <v>식</v>
          </cell>
          <cell r="G179">
            <v>0</v>
          </cell>
          <cell r="H179">
            <v>62</v>
          </cell>
          <cell r="I179">
            <v>74.400000000000006</v>
          </cell>
          <cell r="M179">
            <v>0</v>
          </cell>
        </row>
        <row r="180">
          <cell r="B180" t="str">
            <v>노   무   비</v>
          </cell>
          <cell r="C180" t="str">
            <v>간단의120%</v>
          </cell>
          <cell r="D180">
            <v>1</v>
          </cell>
          <cell r="E180" t="str">
            <v>식</v>
          </cell>
          <cell r="G180">
            <v>0</v>
          </cell>
          <cell r="J180">
            <v>2123</v>
          </cell>
          <cell r="K180">
            <v>2547.6</v>
          </cell>
          <cell r="M180">
            <v>0</v>
          </cell>
        </row>
        <row r="181">
          <cell r="B181" t="str">
            <v>경        비</v>
          </cell>
          <cell r="C181" t="str">
            <v>간단의120%</v>
          </cell>
          <cell r="D181">
            <v>1</v>
          </cell>
          <cell r="E181" t="str">
            <v>식</v>
          </cell>
          <cell r="G181">
            <v>0</v>
          </cell>
          <cell r="H181">
            <v>0</v>
          </cell>
          <cell r="I181">
            <v>0</v>
          </cell>
          <cell r="K181">
            <v>0</v>
          </cell>
          <cell r="L181">
            <v>70</v>
          </cell>
          <cell r="M181">
            <v>84</v>
          </cell>
        </row>
        <row r="182">
          <cell r="B182" t="str">
            <v>소   계</v>
          </cell>
          <cell r="G182">
            <v>2705</v>
          </cell>
          <cell r="H182">
            <v>0</v>
          </cell>
          <cell r="I182">
            <v>74</v>
          </cell>
          <cell r="J182">
            <v>0</v>
          </cell>
          <cell r="K182">
            <v>2547</v>
          </cell>
          <cell r="M182">
            <v>84</v>
          </cell>
        </row>
        <row r="184">
          <cell r="B184">
            <v>123</v>
          </cell>
          <cell r="C184" t="str">
            <v>잡철물 제작설치 ( 철제,복잡 )</v>
          </cell>
          <cell r="G184" t="str">
            <v>kg당</v>
          </cell>
          <cell r="H184">
            <v>0</v>
          </cell>
          <cell r="I184">
            <v>0</v>
          </cell>
          <cell r="J184">
            <v>0</v>
          </cell>
          <cell r="K184">
            <v>0</v>
          </cell>
          <cell r="M184">
            <v>0</v>
          </cell>
        </row>
        <row r="185">
          <cell r="B185" t="str">
            <v>재   료   비</v>
          </cell>
          <cell r="C185" t="str">
            <v>간단의140%</v>
          </cell>
          <cell r="D185">
            <v>1</v>
          </cell>
          <cell r="E185" t="str">
            <v>식</v>
          </cell>
          <cell r="G185">
            <v>0</v>
          </cell>
          <cell r="H185">
            <v>62</v>
          </cell>
          <cell r="I185">
            <v>86.8</v>
          </cell>
          <cell r="M185">
            <v>0</v>
          </cell>
        </row>
        <row r="186">
          <cell r="B186" t="str">
            <v>노   무   비</v>
          </cell>
          <cell r="C186" t="str">
            <v>간단의140%</v>
          </cell>
          <cell r="D186">
            <v>1</v>
          </cell>
          <cell r="E186" t="str">
            <v>식</v>
          </cell>
          <cell r="G186">
            <v>0</v>
          </cell>
          <cell r="J186">
            <v>2123</v>
          </cell>
          <cell r="K186">
            <v>2972.2</v>
          </cell>
          <cell r="M186">
            <v>0</v>
          </cell>
        </row>
        <row r="187">
          <cell r="B187" t="str">
            <v>경        비</v>
          </cell>
          <cell r="C187" t="str">
            <v>간단의140%</v>
          </cell>
          <cell r="D187">
            <v>1</v>
          </cell>
          <cell r="E187" t="str">
            <v>식</v>
          </cell>
          <cell r="G187">
            <v>0</v>
          </cell>
          <cell r="H187">
            <v>0</v>
          </cell>
          <cell r="I187">
            <v>0</v>
          </cell>
          <cell r="K187">
            <v>0</v>
          </cell>
          <cell r="L187">
            <v>70</v>
          </cell>
          <cell r="M187">
            <v>98</v>
          </cell>
        </row>
        <row r="188">
          <cell r="B188" t="str">
            <v>소   계</v>
          </cell>
          <cell r="G188">
            <v>3156</v>
          </cell>
          <cell r="H188">
            <v>0</v>
          </cell>
          <cell r="I188">
            <v>86</v>
          </cell>
          <cell r="J188">
            <v>0</v>
          </cell>
          <cell r="K188">
            <v>2972</v>
          </cell>
          <cell r="M188">
            <v>98</v>
          </cell>
        </row>
        <row r="189">
          <cell r="G189">
            <v>0</v>
          </cell>
          <cell r="H189">
            <v>0</v>
          </cell>
          <cell r="I189">
            <v>0</v>
          </cell>
          <cell r="J189">
            <v>0</v>
          </cell>
          <cell r="K189">
            <v>0</v>
          </cell>
          <cell r="M189">
            <v>0</v>
          </cell>
        </row>
        <row r="190">
          <cell r="B190">
            <v>124</v>
          </cell>
          <cell r="C190" t="str">
            <v>잡철물 제작설치 ( 스텐,간단 )</v>
          </cell>
          <cell r="G190" t="str">
            <v>kg당</v>
          </cell>
          <cell r="H190">
            <v>0</v>
          </cell>
          <cell r="I190">
            <v>0</v>
          </cell>
          <cell r="J190">
            <v>0</v>
          </cell>
          <cell r="K190">
            <v>0</v>
          </cell>
          <cell r="M190">
            <v>0</v>
          </cell>
        </row>
        <row r="191">
          <cell r="B191" t="str">
            <v>용  접  봉</v>
          </cell>
          <cell r="C191" t="str">
            <v>AWSE309-16 Φ3.2</v>
          </cell>
          <cell r="D191">
            <v>18.48</v>
          </cell>
          <cell r="E191" t="str">
            <v>Kg</v>
          </cell>
          <cell r="G191">
            <v>0</v>
          </cell>
          <cell r="H191">
            <v>8650</v>
          </cell>
          <cell r="I191">
            <v>159852</v>
          </cell>
          <cell r="K191">
            <v>0</v>
          </cell>
          <cell r="M191">
            <v>0</v>
          </cell>
        </row>
        <row r="192">
          <cell r="B192" t="str">
            <v>아세틸렌</v>
          </cell>
          <cell r="C192" t="str">
            <v>용접용 98%</v>
          </cell>
          <cell r="D192">
            <v>2.8</v>
          </cell>
          <cell r="E192" t="str">
            <v>Kg</v>
          </cell>
          <cell r="G192">
            <v>0</v>
          </cell>
          <cell r="H192">
            <v>10000</v>
          </cell>
          <cell r="I192">
            <v>28000</v>
          </cell>
          <cell r="K192">
            <v>0</v>
          </cell>
          <cell r="M192">
            <v>0</v>
          </cell>
        </row>
        <row r="193">
          <cell r="B193" t="str">
            <v>아  르  곤</v>
          </cell>
          <cell r="C193" t="str">
            <v>99% 공업용</v>
          </cell>
          <cell r="D193">
            <v>23537</v>
          </cell>
          <cell r="E193" t="str">
            <v>L</v>
          </cell>
          <cell r="G193">
            <v>0</v>
          </cell>
          <cell r="H193">
            <v>4.3</v>
          </cell>
          <cell r="I193">
            <v>101209.1</v>
          </cell>
          <cell r="K193">
            <v>0</v>
          </cell>
          <cell r="M193">
            <v>0</v>
          </cell>
        </row>
        <row r="194">
          <cell r="B194" t="str">
            <v>철판공</v>
          </cell>
          <cell r="C194">
            <v>0</v>
          </cell>
          <cell r="D194">
            <v>27.65</v>
          </cell>
          <cell r="E194" t="str">
            <v>인</v>
          </cell>
          <cell r="G194">
            <v>0</v>
          </cell>
          <cell r="I194">
            <v>0</v>
          </cell>
          <cell r="J194">
            <v>59039</v>
          </cell>
          <cell r="K194">
            <v>1632428.3</v>
          </cell>
          <cell r="M194">
            <v>0</v>
          </cell>
        </row>
        <row r="195">
          <cell r="B195" t="str">
            <v>보통인부</v>
          </cell>
          <cell r="C195">
            <v>0</v>
          </cell>
          <cell r="D195">
            <v>0.66</v>
          </cell>
          <cell r="E195" t="str">
            <v>인</v>
          </cell>
          <cell r="G195">
            <v>0</v>
          </cell>
          <cell r="I195">
            <v>0</v>
          </cell>
          <cell r="J195">
            <v>37052</v>
          </cell>
          <cell r="K195">
            <v>24454.3</v>
          </cell>
          <cell r="M195">
            <v>0</v>
          </cell>
        </row>
        <row r="196">
          <cell r="B196" t="str">
            <v>용접공</v>
          </cell>
          <cell r="C196">
            <v>0</v>
          </cell>
          <cell r="D196">
            <v>2.6</v>
          </cell>
          <cell r="E196" t="str">
            <v>인</v>
          </cell>
          <cell r="G196">
            <v>0</v>
          </cell>
          <cell r="I196">
            <v>0</v>
          </cell>
          <cell r="J196">
            <v>60370</v>
          </cell>
          <cell r="K196">
            <v>156962</v>
          </cell>
          <cell r="M196">
            <v>0</v>
          </cell>
        </row>
        <row r="197">
          <cell r="B197" t="str">
            <v>특별인부</v>
          </cell>
          <cell r="C197">
            <v>0</v>
          </cell>
          <cell r="D197">
            <v>0.74</v>
          </cell>
          <cell r="E197" t="str">
            <v>인</v>
          </cell>
          <cell r="G197">
            <v>0</v>
          </cell>
          <cell r="I197">
            <v>0</v>
          </cell>
          <cell r="J197">
            <v>51490</v>
          </cell>
          <cell r="K197">
            <v>38102.6</v>
          </cell>
          <cell r="M197">
            <v>0</v>
          </cell>
        </row>
        <row r="198">
          <cell r="B198" t="str">
            <v>용접기손료</v>
          </cell>
          <cell r="C198" t="str">
            <v>교류200Amp</v>
          </cell>
          <cell r="D198">
            <v>20.83</v>
          </cell>
          <cell r="E198" t="str">
            <v>HR</v>
          </cell>
          <cell r="G198">
            <v>0</v>
          </cell>
          <cell r="I198">
            <v>0</v>
          </cell>
          <cell r="K198">
            <v>0</v>
          </cell>
          <cell r="L198">
            <v>71</v>
          </cell>
          <cell r="M198">
            <v>1478.9</v>
          </cell>
        </row>
        <row r="199">
          <cell r="B199" t="str">
            <v>전기료</v>
          </cell>
          <cell r="C199" t="str">
            <v>임시,저압,을</v>
          </cell>
          <cell r="D199">
            <v>126</v>
          </cell>
          <cell r="E199" t="str">
            <v>KW/H</v>
          </cell>
          <cell r="G199">
            <v>0</v>
          </cell>
          <cell r="I199">
            <v>0</v>
          </cell>
          <cell r="K199">
            <v>0</v>
          </cell>
          <cell r="L199">
            <v>42.3</v>
          </cell>
          <cell r="M199">
            <v>5329.8</v>
          </cell>
        </row>
        <row r="200">
          <cell r="B200" t="str">
            <v>기구손료</v>
          </cell>
          <cell r="C200" t="str">
            <v>품의 3%</v>
          </cell>
          <cell r="D200">
            <v>1</v>
          </cell>
          <cell r="E200" t="str">
            <v>식</v>
          </cell>
          <cell r="G200">
            <v>0</v>
          </cell>
          <cell r="H200">
            <v>0</v>
          </cell>
          <cell r="I200">
            <v>0</v>
          </cell>
          <cell r="K200">
            <v>0</v>
          </cell>
          <cell r="L200">
            <v>1851947</v>
          </cell>
          <cell r="M200">
            <v>55558.400000000001</v>
          </cell>
        </row>
        <row r="201">
          <cell r="B201" t="str">
            <v>소   계</v>
          </cell>
          <cell r="G201">
            <v>2203375</v>
          </cell>
          <cell r="H201">
            <v>0</v>
          </cell>
          <cell r="I201">
            <v>289061</v>
          </cell>
          <cell r="J201">
            <v>0</v>
          </cell>
          <cell r="K201">
            <v>1851947</v>
          </cell>
          <cell r="M201">
            <v>62367</v>
          </cell>
        </row>
        <row r="202">
          <cell r="B202" t="str">
            <v>Kg당</v>
          </cell>
          <cell r="G202">
            <v>2202</v>
          </cell>
          <cell r="H202">
            <v>0</v>
          </cell>
          <cell r="I202">
            <v>289</v>
          </cell>
          <cell r="J202">
            <v>0</v>
          </cell>
          <cell r="K202">
            <v>1851</v>
          </cell>
          <cell r="M202">
            <v>62</v>
          </cell>
        </row>
        <row r="203">
          <cell r="G203">
            <v>0</v>
          </cell>
          <cell r="H203">
            <v>0</v>
          </cell>
          <cell r="I203">
            <v>0</v>
          </cell>
          <cell r="J203">
            <v>0</v>
          </cell>
          <cell r="K203">
            <v>0</v>
          </cell>
          <cell r="M203">
            <v>0</v>
          </cell>
        </row>
        <row r="204">
          <cell r="B204">
            <v>125</v>
          </cell>
          <cell r="C204" t="str">
            <v>잡철물 제작설치 ( 스텐,보통 )</v>
          </cell>
          <cell r="G204" t="str">
            <v>kg당</v>
          </cell>
          <cell r="H204">
            <v>0</v>
          </cell>
          <cell r="I204">
            <v>0</v>
          </cell>
          <cell r="J204">
            <v>0</v>
          </cell>
          <cell r="K204">
            <v>0</v>
          </cell>
          <cell r="M204">
            <v>0</v>
          </cell>
        </row>
        <row r="205">
          <cell r="B205" t="str">
            <v>재   료   비</v>
          </cell>
          <cell r="C205" t="str">
            <v>간단의120%</v>
          </cell>
          <cell r="D205">
            <v>1</v>
          </cell>
          <cell r="E205" t="str">
            <v>식</v>
          </cell>
          <cell r="G205">
            <v>0</v>
          </cell>
          <cell r="H205">
            <v>289</v>
          </cell>
          <cell r="I205">
            <v>346.8</v>
          </cell>
          <cell r="M205">
            <v>0</v>
          </cell>
        </row>
        <row r="206">
          <cell r="B206" t="str">
            <v>노   무   비</v>
          </cell>
          <cell r="C206" t="str">
            <v>간단의120%</v>
          </cell>
          <cell r="D206">
            <v>1</v>
          </cell>
          <cell r="E206" t="str">
            <v>식</v>
          </cell>
          <cell r="G206">
            <v>0</v>
          </cell>
          <cell r="J206">
            <v>1851</v>
          </cell>
          <cell r="K206">
            <v>2221.1999999999998</v>
          </cell>
          <cell r="M206">
            <v>0</v>
          </cell>
        </row>
        <row r="207">
          <cell r="B207" t="str">
            <v>경        비</v>
          </cell>
          <cell r="C207" t="str">
            <v>간단의120%</v>
          </cell>
          <cell r="D207">
            <v>1</v>
          </cell>
          <cell r="E207" t="str">
            <v>식</v>
          </cell>
          <cell r="G207">
            <v>0</v>
          </cell>
          <cell r="H207">
            <v>0</v>
          </cell>
          <cell r="I207">
            <v>0</v>
          </cell>
          <cell r="K207">
            <v>0</v>
          </cell>
          <cell r="L207">
            <v>62</v>
          </cell>
          <cell r="M207">
            <v>74.400000000000006</v>
          </cell>
        </row>
        <row r="208">
          <cell r="B208" t="str">
            <v>소   계</v>
          </cell>
          <cell r="G208">
            <v>2641</v>
          </cell>
          <cell r="H208">
            <v>0</v>
          </cell>
          <cell r="I208">
            <v>346</v>
          </cell>
          <cell r="J208">
            <v>0</v>
          </cell>
          <cell r="K208">
            <v>2221</v>
          </cell>
          <cell r="M208">
            <v>74</v>
          </cell>
        </row>
        <row r="209">
          <cell r="G209">
            <v>0</v>
          </cell>
          <cell r="H209">
            <v>0</v>
          </cell>
          <cell r="I209">
            <v>0</v>
          </cell>
          <cell r="J209">
            <v>0</v>
          </cell>
          <cell r="K209">
            <v>0</v>
          </cell>
          <cell r="M209">
            <v>0</v>
          </cell>
        </row>
        <row r="210">
          <cell r="B210">
            <v>126</v>
          </cell>
          <cell r="C210" t="str">
            <v>잡철물 제작설치 ( 스텐,복잡 )</v>
          </cell>
          <cell r="G210" t="str">
            <v>kg당</v>
          </cell>
          <cell r="H210">
            <v>0</v>
          </cell>
          <cell r="I210">
            <v>0</v>
          </cell>
          <cell r="J210">
            <v>0</v>
          </cell>
          <cell r="K210">
            <v>0</v>
          </cell>
          <cell r="M210">
            <v>0</v>
          </cell>
        </row>
        <row r="211">
          <cell r="B211" t="str">
            <v>재   료   비</v>
          </cell>
          <cell r="C211" t="str">
            <v>간단의140%</v>
          </cell>
          <cell r="D211">
            <v>1</v>
          </cell>
          <cell r="E211" t="str">
            <v>식</v>
          </cell>
          <cell r="G211">
            <v>0</v>
          </cell>
          <cell r="H211">
            <v>289</v>
          </cell>
          <cell r="I211">
            <v>404.6</v>
          </cell>
          <cell r="M211">
            <v>0</v>
          </cell>
        </row>
        <row r="212">
          <cell r="B212" t="str">
            <v>노   무   비</v>
          </cell>
          <cell r="C212" t="str">
            <v>간단의140%</v>
          </cell>
          <cell r="D212">
            <v>1</v>
          </cell>
          <cell r="E212" t="str">
            <v>식</v>
          </cell>
          <cell r="G212">
            <v>0</v>
          </cell>
          <cell r="J212">
            <v>1851</v>
          </cell>
          <cell r="K212">
            <v>2591.4</v>
          </cell>
          <cell r="M212">
            <v>0</v>
          </cell>
        </row>
        <row r="213">
          <cell r="B213" t="str">
            <v>경        비</v>
          </cell>
          <cell r="C213" t="str">
            <v>간단의140%</v>
          </cell>
          <cell r="D213">
            <v>1</v>
          </cell>
          <cell r="E213" t="str">
            <v>식</v>
          </cell>
          <cell r="G213">
            <v>0</v>
          </cell>
          <cell r="H213">
            <v>0</v>
          </cell>
          <cell r="I213">
            <v>0</v>
          </cell>
          <cell r="K213">
            <v>0</v>
          </cell>
          <cell r="L213">
            <v>62</v>
          </cell>
          <cell r="M213">
            <v>86.8</v>
          </cell>
        </row>
        <row r="214">
          <cell r="B214" t="str">
            <v>소   계</v>
          </cell>
          <cell r="G214">
            <v>3081</v>
          </cell>
          <cell r="H214">
            <v>0</v>
          </cell>
          <cell r="I214">
            <v>404</v>
          </cell>
          <cell r="J214">
            <v>0</v>
          </cell>
          <cell r="K214">
            <v>2591</v>
          </cell>
          <cell r="M214">
            <v>86</v>
          </cell>
        </row>
        <row r="215">
          <cell r="G215">
            <v>0</v>
          </cell>
          <cell r="H215">
            <v>0</v>
          </cell>
          <cell r="I215">
            <v>0</v>
          </cell>
          <cell r="J215">
            <v>0</v>
          </cell>
          <cell r="K215">
            <v>0</v>
          </cell>
          <cell r="M215">
            <v>0</v>
          </cell>
        </row>
        <row r="216">
          <cell r="B216">
            <v>127</v>
          </cell>
          <cell r="C216" t="str">
            <v>와이어메쉬 바닥깔기 (#8*150*150)</v>
          </cell>
          <cell r="G216" t="str">
            <v>m2당</v>
          </cell>
          <cell r="I216">
            <v>0</v>
          </cell>
          <cell r="J216">
            <v>0</v>
          </cell>
          <cell r="K216">
            <v>0</v>
          </cell>
          <cell r="M216">
            <v>0</v>
          </cell>
        </row>
        <row r="217">
          <cell r="B217" t="str">
            <v>와이어메쉬</v>
          </cell>
          <cell r="C217" t="str">
            <v>#8x150x150</v>
          </cell>
          <cell r="D217">
            <v>1.1659999999999999</v>
          </cell>
          <cell r="E217" t="str">
            <v>M2</v>
          </cell>
          <cell r="G217">
            <v>0</v>
          </cell>
          <cell r="H217">
            <v>700</v>
          </cell>
          <cell r="I217">
            <v>816.2</v>
          </cell>
          <cell r="K217">
            <v>0</v>
          </cell>
          <cell r="M217">
            <v>0</v>
          </cell>
        </row>
        <row r="218">
          <cell r="B218" t="str">
            <v>철      선</v>
          </cell>
          <cell r="C218" t="str">
            <v>#20(Φ0.9mm)</v>
          </cell>
          <cell r="D218">
            <v>0.05</v>
          </cell>
          <cell r="E218" t="str">
            <v>kg</v>
          </cell>
          <cell r="G218">
            <v>0</v>
          </cell>
          <cell r="H218">
            <v>616</v>
          </cell>
          <cell r="I218">
            <v>30.8</v>
          </cell>
          <cell r="J218">
            <v>0</v>
          </cell>
          <cell r="K218">
            <v>0</v>
          </cell>
          <cell r="M218">
            <v>0</v>
          </cell>
        </row>
        <row r="219">
          <cell r="B219" t="str">
            <v>철근공</v>
          </cell>
          <cell r="D219">
            <v>1.2E-2</v>
          </cell>
          <cell r="E219" t="str">
            <v>인</v>
          </cell>
          <cell r="G219">
            <v>0</v>
          </cell>
          <cell r="I219">
            <v>0</v>
          </cell>
          <cell r="J219">
            <v>66745</v>
          </cell>
          <cell r="K219">
            <v>800.9</v>
          </cell>
          <cell r="M219">
            <v>0</v>
          </cell>
        </row>
        <row r="220">
          <cell r="B220" t="str">
            <v>소    계</v>
          </cell>
          <cell r="G220">
            <v>1647</v>
          </cell>
          <cell r="I220">
            <v>847</v>
          </cell>
          <cell r="K220">
            <v>800</v>
          </cell>
          <cell r="M220">
            <v>0</v>
          </cell>
        </row>
        <row r="221">
          <cell r="G221">
            <v>0</v>
          </cell>
          <cell r="H221">
            <v>0</v>
          </cell>
          <cell r="I221">
            <v>0</v>
          </cell>
          <cell r="J221">
            <v>0</v>
          </cell>
          <cell r="K221">
            <v>0</v>
          </cell>
          <cell r="M221">
            <v>0</v>
          </cell>
        </row>
        <row r="222">
          <cell r="B222">
            <v>128</v>
          </cell>
          <cell r="C222" t="str">
            <v>시멘트액체방수(C종)</v>
          </cell>
          <cell r="G222" t="str">
            <v>m2당</v>
          </cell>
          <cell r="J222">
            <v>0</v>
          </cell>
        </row>
        <row r="223">
          <cell r="B223" t="str">
            <v>시 멘 트</v>
          </cell>
          <cell r="C223" t="str">
            <v>40KG/포</v>
          </cell>
          <cell r="D223">
            <v>13.05</v>
          </cell>
          <cell r="E223" t="str">
            <v>kg</v>
          </cell>
          <cell r="G223">
            <v>0</v>
          </cell>
          <cell r="H223">
            <v>62.7</v>
          </cell>
          <cell r="I223">
            <v>818</v>
          </cell>
          <cell r="K223">
            <v>0</v>
          </cell>
          <cell r="M223">
            <v>0</v>
          </cell>
        </row>
        <row r="224">
          <cell r="B224" t="str">
            <v>모     래</v>
          </cell>
          <cell r="C224">
            <v>0</v>
          </cell>
          <cell r="D224">
            <v>1.7000000000000001E-2</v>
          </cell>
          <cell r="E224" t="str">
            <v>m3</v>
          </cell>
          <cell r="G224">
            <v>0</v>
          </cell>
          <cell r="H224">
            <v>12000</v>
          </cell>
          <cell r="I224">
            <v>204</v>
          </cell>
          <cell r="K224">
            <v>0</v>
          </cell>
          <cell r="M224">
            <v>0</v>
          </cell>
        </row>
        <row r="225">
          <cell r="B225" t="str">
            <v>방  수  액</v>
          </cell>
          <cell r="C225" t="str">
            <v>Prolapin 031</v>
          </cell>
          <cell r="D225">
            <v>0.65500000000000003</v>
          </cell>
          <cell r="E225" t="str">
            <v>ℓ</v>
          </cell>
          <cell r="H225">
            <v>2100</v>
          </cell>
          <cell r="I225">
            <v>1375</v>
          </cell>
        </row>
        <row r="226">
          <cell r="B226" t="str">
            <v>방수공</v>
          </cell>
          <cell r="C226">
            <v>0</v>
          </cell>
          <cell r="D226">
            <v>0.1</v>
          </cell>
          <cell r="E226" t="str">
            <v>인</v>
          </cell>
          <cell r="G226">
            <v>0</v>
          </cell>
          <cell r="I226">
            <v>0</v>
          </cell>
          <cell r="J226">
            <v>48704</v>
          </cell>
          <cell r="K226">
            <v>4870.3999999999996</v>
          </cell>
          <cell r="M226">
            <v>0</v>
          </cell>
        </row>
        <row r="227">
          <cell r="B227" t="str">
            <v>미장공</v>
          </cell>
          <cell r="C227">
            <v>0</v>
          </cell>
          <cell r="D227">
            <v>6.7000000000000004E-2</v>
          </cell>
          <cell r="E227" t="str">
            <v>인</v>
          </cell>
          <cell r="G227">
            <v>0</v>
          </cell>
          <cell r="I227">
            <v>0</v>
          </cell>
          <cell r="J227">
            <v>58263</v>
          </cell>
          <cell r="K227">
            <v>3903.6</v>
          </cell>
          <cell r="M227">
            <v>0</v>
          </cell>
        </row>
        <row r="228">
          <cell r="B228" t="str">
            <v>보통인부</v>
          </cell>
          <cell r="C228">
            <v>0</v>
          </cell>
          <cell r="D228">
            <v>0.17499999999999999</v>
          </cell>
          <cell r="E228" t="str">
            <v>인</v>
          </cell>
          <cell r="G228">
            <v>0</v>
          </cell>
          <cell r="I228">
            <v>0</v>
          </cell>
          <cell r="J228">
            <v>37052</v>
          </cell>
          <cell r="K228">
            <v>6484.1</v>
          </cell>
          <cell r="M228">
            <v>0</v>
          </cell>
        </row>
        <row r="229">
          <cell r="B229" t="str">
            <v>소   계</v>
          </cell>
          <cell r="G229">
            <v>17655</v>
          </cell>
          <cell r="H229">
            <v>0</v>
          </cell>
          <cell r="I229">
            <v>2397</v>
          </cell>
          <cell r="J229">
            <v>0</v>
          </cell>
          <cell r="K229">
            <v>15258</v>
          </cell>
          <cell r="M229">
            <v>0</v>
          </cell>
        </row>
        <row r="231">
          <cell r="B231">
            <v>129</v>
          </cell>
          <cell r="C231" t="str">
            <v>점토벽돌바닥깔기(평깔기,기존형)</v>
          </cell>
          <cell r="G231" t="str">
            <v>m2당</v>
          </cell>
          <cell r="J231">
            <v>0</v>
          </cell>
        </row>
        <row r="232">
          <cell r="B232" t="str">
            <v>점토벽돌</v>
          </cell>
          <cell r="C232" t="str">
            <v>230x114x60</v>
          </cell>
          <cell r="D232">
            <v>43</v>
          </cell>
          <cell r="E232" t="str">
            <v>매</v>
          </cell>
          <cell r="G232">
            <v>0</v>
          </cell>
          <cell r="H232">
            <v>670</v>
          </cell>
          <cell r="I232">
            <v>28810</v>
          </cell>
          <cell r="J232">
            <v>0</v>
          </cell>
          <cell r="K232">
            <v>0</v>
          </cell>
          <cell r="M232">
            <v>0</v>
          </cell>
        </row>
        <row r="233">
          <cell r="B233" t="str">
            <v>몰탈</v>
          </cell>
          <cell r="C233" t="str">
            <v>1:3</v>
          </cell>
          <cell r="D233">
            <v>3.1E-2</v>
          </cell>
          <cell r="E233" t="str">
            <v>M3</v>
          </cell>
          <cell r="G233">
            <v>0</v>
          </cell>
          <cell r="H233">
            <v>45177</v>
          </cell>
          <cell r="I233">
            <v>1400.4</v>
          </cell>
          <cell r="J233">
            <v>37052</v>
          </cell>
          <cell r="K233">
            <v>1148.5999999999999</v>
          </cell>
          <cell r="L233">
            <v>0</v>
          </cell>
          <cell r="M233">
            <v>0</v>
          </cell>
        </row>
        <row r="234">
          <cell r="B234" t="str">
            <v>시 멘 트</v>
          </cell>
          <cell r="C234" t="str">
            <v>40KG/포</v>
          </cell>
          <cell r="D234">
            <v>16.32</v>
          </cell>
          <cell r="E234" t="str">
            <v>kg</v>
          </cell>
          <cell r="G234">
            <v>0</v>
          </cell>
          <cell r="H234">
            <v>62.7</v>
          </cell>
          <cell r="I234">
            <v>1023.2</v>
          </cell>
          <cell r="K234">
            <v>0</v>
          </cell>
          <cell r="M234">
            <v>0</v>
          </cell>
        </row>
        <row r="235">
          <cell r="B235" t="str">
            <v>모     래</v>
          </cell>
          <cell r="C235">
            <v>0</v>
          </cell>
          <cell r="D235">
            <v>3.5000000000000003E-2</v>
          </cell>
          <cell r="E235" t="str">
            <v>m3</v>
          </cell>
          <cell r="G235">
            <v>0</v>
          </cell>
          <cell r="H235">
            <v>12000</v>
          </cell>
          <cell r="I235">
            <v>420</v>
          </cell>
          <cell r="K235">
            <v>0</v>
          </cell>
          <cell r="M235">
            <v>0</v>
          </cell>
        </row>
        <row r="236">
          <cell r="B236" t="str">
            <v>조적공</v>
          </cell>
          <cell r="C236" t="str">
            <v>모로세워깔기</v>
          </cell>
          <cell r="D236">
            <v>0.12</v>
          </cell>
          <cell r="E236" t="str">
            <v>인</v>
          </cell>
          <cell r="G236">
            <v>0</v>
          </cell>
          <cell r="I236">
            <v>0</v>
          </cell>
          <cell r="J236">
            <v>56969</v>
          </cell>
          <cell r="K236">
            <v>6836.2</v>
          </cell>
          <cell r="M236">
            <v>0</v>
          </cell>
        </row>
        <row r="237">
          <cell r="B237" t="str">
            <v>보통인부</v>
          </cell>
          <cell r="C237" t="str">
            <v>"</v>
          </cell>
          <cell r="D237">
            <v>0.04</v>
          </cell>
          <cell r="E237" t="str">
            <v>인</v>
          </cell>
          <cell r="G237">
            <v>0</v>
          </cell>
          <cell r="I237">
            <v>0</v>
          </cell>
          <cell r="J237">
            <v>37052</v>
          </cell>
          <cell r="K237">
            <v>1482</v>
          </cell>
          <cell r="M237">
            <v>0</v>
          </cell>
        </row>
        <row r="238">
          <cell r="B238" t="str">
            <v>소   계</v>
          </cell>
          <cell r="G238">
            <v>41119</v>
          </cell>
          <cell r="H238">
            <v>0</v>
          </cell>
          <cell r="I238">
            <v>31653</v>
          </cell>
          <cell r="J238">
            <v>0</v>
          </cell>
          <cell r="K238">
            <v>9466</v>
          </cell>
          <cell r="M238">
            <v>0</v>
          </cell>
        </row>
        <row r="240">
          <cell r="B240">
            <v>130</v>
          </cell>
          <cell r="C240" t="str">
            <v>벽돌바닥깔기(무늬깔기)</v>
          </cell>
          <cell r="G240" t="str">
            <v>m2당</v>
          </cell>
          <cell r="J240">
            <v>0</v>
          </cell>
        </row>
        <row r="241">
          <cell r="B241" t="str">
            <v>몰탈</v>
          </cell>
          <cell r="C241" t="str">
            <v>1:3</v>
          </cell>
          <cell r="D241">
            <v>4.1000000000000002E-2</v>
          </cell>
          <cell r="E241" t="str">
            <v>M3</v>
          </cell>
          <cell r="G241">
            <v>0</v>
          </cell>
          <cell r="H241">
            <v>45177</v>
          </cell>
          <cell r="I241">
            <v>1852.2</v>
          </cell>
          <cell r="J241">
            <v>37052</v>
          </cell>
          <cell r="K241">
            <v>1519.1</v>
          </cell>
          <cell r="L241">
            <v>0</v>
          </cell>
          <cell r="M241">
            <v>0</v>
          </cell>
        </row>
        <row r="242">
          <cell r="B242" t="str">
            <v>조적공</v>
          </cell>
          <cell r="C242" t="str">
            <v>모로세워깔기</v>
          </cell>
          <cell r="D242">
            <v>0.2</v>
          </cell>
          <cell r="E242" t="str">
            <v>인</v>
          </cell>
          <cell r="G242">
            <v>0</v>
          </cell>
          <cell r="I242">
            <v>0</v>
          </cell>
          <cell r="J242">
            <v>56969</v>
          </cell>
          <cell r="K242">
            <v>11393.8</v>
          </cell>
          <cell r="M242">
            <v>0</v>
          </cell>
        </row>
        <row r="243">
          <cell r="B243" t="str">
            <v>보통인부</v>
          </cell>
          <cell r="C243" t="str">
            <v>"</v>
          </cell>
          <cell r="D243">
            <v>7.0000000000000007E-2</v>
          </cell>
          <cell r="E243" t="str">
            <v>인</v>
          </cell>
          <cell r="G243">
            <v>0</v>
          </cell>
          <cell r="I243">
            <v>0</v>
          </cell>
          <cell r="J243">
            <v>37052</v>
          </cell>
          <cell r="K243">
            <v>2593.6</v>
          </cell>
          <cell r="M243">
            <v>0</v>
          </cell>
        </row>
        <row r="244">
          <cell r="B244" t="str">
            <v>소   계</v>
          </cell>
          <cell r="G244">
            <v>17358</v>
          </cell>
          <cell r="H244">
            <v>0</v>
          </cell>
          <cell r="I244">
            <v>1852</v>
          </cell>
          <cell r="J244">
            <v>0</v>
          </cell>
          <cell r="K244">
            <v>15506</v>
          </cell>
          <cell r="M244">
            <v>0</v>
          </cell>
        </row>
        <row r="246">
          <cell r="B246">
            <v>131</v>
          </cell>
          <cell r="C246" t="str">
            <v>점토벽돌쌓기(0.5B)</v>
          </cell>
          <cell r="G246" t="str">
            <v>m2당</v>
          </cell>
          <cell r="J246">
            <v>0</v>
          </cell>
        </row>
        <row r="247">
          <cell r="B247" t="str">
            <v>점토벽돌</v>
          </cell>
          <cell r="C247" t="str">
            <v>230x114x60</v>
          </cell>
          <cell r="D247">
            <v>61</v>
          </cell>
          <cell r="E247" t="str">
            <v>매</v>
          </cell>
          <cell r="G247">
            <v>0</v>
          </cell>
          <cell r="H247">
            <v>670</v>
          </cell>
          <cell r="I247">
            <v>40870</v>
          </cell>
          <cell r="J247">
            <v>0</v>
          </cell>
          <cell r="K247">
            <v>0</v>
          </cell>
          <cell r="M247">
            <v>0</v>
          </cell>
        </row>
        <row r="248">
          <cell r="B248" t="str">
            <v>몰탈</v>
          </cell>
          <cell r="C248" t="str">
            <v>1:3</v>
          </cell>
          <cell r="D248">
            <v>1.4999999999999999E-2</v>
          </cell>
          <cell r="E248" t="str">
            <v>M3</v>
          </cell>
          <cell r="G248">
            <v>0</v>
          </cell>
          <cell r="H248">
            <v>45177</v>
          </cell>
          <cell r="I248">
            <v>677.6</v>
          </cell>
          <cell r="J248">
            <v>37052</v>
          </cell>
          <cell r="K248">
            <v>555.70000000000005</v>
          </cell>
          <cell r="L248">
            <v>0</v>
          </cell>
          <cell r="M248">
            <v>0</v>
          </cell>
        </row>
        <row r="249">
          <cell r="B249" t="str">
            <v>시 멘 트</v>
          </cell>
          <cell r="C249" t="str">
            <v>40KG/포</v>
          </cell>
          <cell r="D249">
            <v>7.5220000000000002</v>
          </cell>
          <cell r="E249" t="str">
            <v>kg</v>
          </cell>
          <cell r="G249">
            <v>0</v>
          </cell>
          <cell r="H249">
            <v>62.7</v>
          </cell>
          <cell r="I249">
            <v>471.6</v>
          </cell>
          <cell r="K249">
            <v>0</v>
          </cell>
          <cell r="M249">
            <v>0</v>
          </cell>
        </row>
        <row r="250">
          <cell r="B250" t="str">
            <v>모     래</v>
          </cell>
          <cell r="C250">
            <v>0</v>
          </cell>
          <cell r="D250">
            <v>1.6E-2</v>
          </cell>
          <cell r="E250" t="str">
            <v>m3</v>
          </cell>
          <cell r="G250">
            <v>0</v>
          </cell>
          <cell r="H250">
            <v>12000</v>
          </cell>
          <cell r="I250">
            <v>192</v>
          </cell>
          <cell r="K250">
            <v>0</v>
          </cell>
          <cell r="M250">
            <v>0</v>
          </cell>
        </row>
        <row r="251">
          <cell r="B251" t="str">
            <v>조적공</v>
          </cell>
          <cell r="C251" t="str">
            <v>모로세워깔기</v>
          </cell>
          <cell r="D251">
            <v>0.106</v>
          </cell>
          <cell r="E251" t="str">
            <v>인</v>
          </cell>
          <cell r="G251">
            <v>0</v>
          </cell>
          <cell r="I251">
            <v>0</v>
          </cell>
          <cell r="J251">
            <v>56969</v>
          </cell>
          <cell r="K251">
            <v>6038.7</v>
          </cell>
          <cell r="M251">
            <v>0</v>
          </cell>
        </row>
        <row r="252">
          <cell r="B252" t="str">
            <v>보통인부</v>
          </cell>
          <cell r="C252" t="str">
            <v>"</v>
          </cell>
          <cell r="D252">
            <v>5.8999999999999997E-2</v>
          </cell>
          <cell r="E252" t="str">
            <v>인</v>
          </cell>
          <cell r="G252">
            <v>0</v>
          </cell>
          <cell r="I252">
            <v>0</v>
          </cell>
          <cell r="J252">
            <v>37052</v>
          </cell>
          <cell r="K252">
            <v>2186</v>
          </cell>
          <cell r="M252">
            <v>0</v>
          </cell>
        </row>
        <row r="253">
          <cell r="B253" t="str">
            <v>소   계</v>
          </cell>
          <cell r="G253">
            <v>50991</v>
          </cell>
          <cell r="H253">
            <v>0</v>
          </cell>
          <cell r="I253">
            <v>42211</v>
          </cell>
          <cell r="J253">
            <v>0</v>
          </cell>
          <cell r="K253">
            <v>8780</v>
          </cell>
          <cell r="M253">
            <v>0</v>
          </cell>
        </row>
        <row r="255">
          <cell r="B255">
            <v>132</v>
          </cell>
          <cell r="C255" t="str">
            <v>시멘트벽돌쌓기(0.5B,표준형)</v>
          </cell>
          <cell r="G255" t="str">
            <v>m2당</v>
          </cell>
          <cell r="J255">
            <v>0</v>
          </cell>
        </row>
        <row r="256">
          <cell r="B256" t="str">
            <v>시멘트벽돌</v>
          </cell>
          <cell r="C256" t="str">
            <v>190x90x57</v>
          </cell>
          <cell r="D256">
            <v>79</v>
          </cell>
          <cell r="E256" t="str">
            <v>매</v>
          </cell>
          <cell r="G256">
            <v>0</v>
          </cell>
          <cell r="H256">
            <v>40</v>
          </cell>
          <cell r="I256">
            <v>3160</v>
          </cell>
          <cell r="J256">
            <v>0</v>
          </cell>
          <cell r="K256">
            <v>0</v>
          </cell>
          <cell r="M256">
            <v>0</v>
          </cell>
        </row>
        <row r="257">
          <cell r="B257" t="str">
            <v>몰탈</v>
          </cell>
          <cell r="C257" t="str">
            <v>1:3</v>
          </cell>
          <cell r="D257">
            <v>1.9E-2</v>
          </cell>
          <cell r="E257" t="str">
            <v>M3</v>
          </cell>
          <cell r="G257">
            <v>0</v>
          </cell>
          <cell r="H257">
            <v>45177</v>
          </cell>
          <cell r="I257">
            <v>858.3</v>
          </cell>
          <cell r="J257">
            <v>37052</v>
          </cell>
          <cell r="K257">
            <v>703.9</v>
          </cell>
          <cell r="L257">
            <v>0</v>
          </cell>
          <cell r="M257">
            <v>0</v>
          </cell>
        </row>
        <row r="258">
          <cell r="B258" t="str">
            <v>시 멘 트</v>
          </cell>
          <cell r="C258" t="str">
            <v>40KG/포</v>
          </cell>
          <cell r="D258">
            <v>9.5619999999999994</v>
          </cell>
          <cell r="E258" t="str">
            <v>kg</v>
          </cell>
          <cell r="G258">
            <v>0</v>
          </cell>
          <cell r="H258">
            <v>62.7</v>
          </cell>
          <cell r="I258">
            <v>599.5</v>
          </cell>
          <cell r="K258">
            <v>0</v>
          </cell>
          <cell r="M258">
            <v>0</v>
          </cell>
        </row>
        <row r="259">
          <cell r="B259" t="str">
            <v>모     래</v>
          </cell>
          <cell r="C259">
            <v>0</v>
          </cell>
          <cell r="D259">
            <v>0.02</v>
          </cell>
          <cell r="E259" t="str">
            <v>m3</v>
          </cell>
          <cell r="G259">
            <v>0</v>
          </cell>
          <cell r="H259">
            <v>12000</v>
          </cell>
          <cell r="I259">
            <v>240</v>
          </cell>
          <cell r="K259">
            <v>0</v>
          </cell>
          <cell r="M259">
            <v>0</v>
          </cell>
        </row>
        <row r="260">
          <cell r="B260" t="str">
            <v>조적공</v>
          </cell>
          <cell r="C260" t="str">
            <v>모로세워깔기</v>
          </cell>
          <cell r="D260">
            <v>0.13500000000000001</v>
          </cell>
          <cell r="E260" t="str">
            <v>인</v>
          </cell>
          <cell r="G260">
            <v>0</v>
          </cell>
          <cell r="I260">
            <v>0</v>
          </cell>
          <cell r="J260">
            <v>56969</v>
          </cell>
          <cell r="K260">
            <v>7690.8</v>
          </cell>
          <cell r="M260">
            <v>0</v>
          </cell>
        </row>
        <row r="261">
          <cell r="B261" t="str">
            <v>보통인부</v>
          </cell>
          <cell r="C261" t="str">
            <v>"</v>
          </cell>
          <cell r="D261">
            <v>7.4999999999999997E-2</v>
          </cell>
          <cell r="E261" t="str">
            <v>인</v>
          </cell>
          <cell r="G261">
            <v>0</v>
          </cell>
          <cell r="I261">
            <v>0</v>
          </cell>
          <cell r="J261">
            <v>37052</v>
          </cell>
          <cell r="K261">
            <v>2778.9</v>
          </cell>
          <cell r="M261">
            <v>0</v>
          </cell>
        </row>
        <row r="262">
          <cell r="B262" t="str">
            <v>소   계</v>
          </cell>
          <cell r="G262">
            <v>16030</v>
          </cell>
          <cell r="H262">
            <v>0</v>
          </cell>
          <cell r="I262">
            <v>4857</v>
          </cell>
          <cell r="J262">
            <v>0</v>
          </cell>
          <cell r="K262">
            <v>11173</v>
          </cell>
          <cell r="M262">
            <v>0</v>
          </cell>
        </row>
        <row r="264">
          <cell r="B264">
            <v>133</v>
          </cell>
          <cell r="C264" t="str">
            <v>시멘트벽돌쌓기(1.0B,표준형)</v>
          </cell>
          <cell r="G264" t="str">
            <v>m2당</v>
          </cell>
          <cell r="J264">
            <v>0</v>
          </cell>
        </row>
        <row r="265">
          <cell r="B265" t="str">
            <v>시멘트벽돌</v>
          </cell>
          <cell r="C265" t="str">
            <v>190x90x57</v>
          </cell>
          <cell r="D265">
            <v>149</v>
          </cell>
          <cell r="E265" t="str">
            <v>매</v>
          </cell>
          <cell r="G265">
            <v>0</v>
          </cell>
          <cell r="H265">
            <v>40</v>
          </cell>
          <cell r="I265">
            <v>5960</v>
          </cell>
          <cell r="J265">
            <v>0</v>
          </cell>
          <cell r="K265">
            <v>0</v>
          </cell>
          <cell r="M265">
            <v>0</v>
          </cell>
        </row>
        <row r="266">
          <cell r="B266" t="str">
            <v>몰탈</v>
          </cell>
          <cell r="C266" t="str">
            <v>1:3</v>
          </cell>
          <cell r="D266">
            <v>4.9000000000000002E-2</v>
          </cell>
          <cell r="E266" t="str">
            <v>M3</v>
          </cell>
          <cell r="G266">
            <v>0</v>
          </cell>
          <cell r="H266">
            <v>45177</v>
          </cell>
          <cell r="I266">
            <v>2213.6</v>
          </cell>
          <cell r="J266">
            <v>37052</v>
          </cell>
          <cell r="K266">
            <v>1815.5</v>
          </cell>
          <cell r="L266">
            <v>0</v>
          </cell>
          <cell r="M266">
            <v>0</v>
          </cell>
        </row>
        <row r="267">
          <cell r="B267" t="str">
            <v>시 멘 트</v>
          </cell>
          <cell r="C267" t="str">
            <v>40KG/포</v>
          </cell>
          <cell r="D267">
            <v>25.077000000000002</v>
          </cell>
          <cell r="E267" t="str">
            <v>kg</v>
          </cell>
          <cell r="G267">
            <v>0</v>
          </cell>
          <cell r="H267">
            <v>62.7</v>
          </cell>
          <cell r="I267">
            <v>1572.3</v>
          </cell>
          <cell r="K267">
            <v>0</v>
          </cell>
          <cell r="M267">
            <v>0</v>
          </cell>
        </row>
        <row r="268">
          <cell r="B268" t="str">
            <v>모     래</v>
          </cell>
          <cell r="C268">
            <v>0</v>
          </cell>
          <cell r="D268">
            <v>5.3999999999999999E-2</v>
          </cell>
          <cell r="E268" t="str">
            <v>m3</v>
          </cell>
          <cell r="G268">
            <v>0</v>
          </cell>
          <cell r="H268">
            <v>12000</v>
          </cell>
          <cell r="I268">
            <v>648</v>
          </cell>
          <cell r="K268">
            <v>0</v>
          </cell>
          <cell r="M268">
            <v>0</v>
          </cell>
        </row>
        <row r="269">
          <cell r="B269" t="str">
            <v>조적공</v>
          </cell>
          <cell r="C269" t="str">
            <v>모로세워깔기</v>
          </cell>
          <cell r="D269">
            <v>0.23799999999999999</v>
          </cell>
          <cell r="E269" t="str">
            <v>인</v>
          </cell>
          <cell r="G269">
            <v>0</v>
          </cell>
          <cell r="I269">
            <v>0</v>
          </cell>
          <cell r="J269">
            <v>56969</v>
          </cell>
          <cell r="K269">
            <v>13558.6</v>
          </cell>
          <cell r="M269">
            <v>0</v>
          </cell>
        </row>
        <row r="270">
          <cell r="B270" t="str">
            <v>보통인부</v>
          </cell>
          <cell r="C270" t="str">
            <v>"</v>
          </cell>
          <cell r="D270">
            <v>0.13400000000000001</v>
          </cell>
          <cell r="E270" t="str">
            <v>인</v>
          </cell>
          <cell r="G270">
            <v>0</v>
          </cell>
          <cell r="I270">
            <v>0</v>
          </cell>
          <cell r="J270">
            <v>37052</v>
          </cell>
          <cell r="K270">
            <v>4964.8999999999996</v>
          </cell>
          <cell r="M270">
            <v>0</v>
          </cell>
        </row>
        <row r="271">
          <cell r="B271" t="str">
            <v>소   계</v>
          </cell>
          <cell r="G271">
            <v>30732</v>
          </cell>
          <cell r="H271">
            <v>0</v>
          </cell>
          <cell r="I271">
            <v>10393</v>
          </cell>
          <cell r="J271">
            <v>0</v>
          </cell>
          <cell r="K271">
            <v>20339</v>
          </cell>
          <cell r="M271">
            <v>0</v>
          </cell>
        </row>
        <row r="273">
          <cell r="B273">
            <v>134</v>
          </cell>
          <cell r="C273" t="str">
            <v>치장줄눈(1.5B)</v>
          </cell>
          <cell r="G273" t="str">
            <v>m2당</v>
          </cell>
          <cell r="J273">
            <v>0</v>
          </cell>
        </row>
        <row r="274">
          <cell r="B274" t="str">
            <v>몰탈</v>
          </cell>
          <cell r="C274" t="str">
            <v>1:1</v>
          </cell>
          <cell r="D274">
            <v>3.0000000000000001E-3</v>
          </cell>
          <cell r="E274" t="str">
            <v>M3</v>
          </cell>
          <cell r="H274">
            <v>77891</v>
          </cell>
          <cell r="I274">
            <v>233.6</v>
          </cell>
          <cell r="J274">
            <v>37052</v>
          </cell>
          <cell r="K274">
            <v>111.1</v>
          </cell>
          <cell r="L274">
            <v>0</v>
          </cell>
          <cell r="M274">
            <v>0</v>
          </cell>
        </row>
        <row r="275">
          <cell r="B275" t="str">
            <v>시 멘 트</v>
          </cell>
          <cell r="C275" t="str">
            <v>40KG/포</v>
          </cell>
          <cell r="D275">
            <v>3.1789999999999998</v>
          </cell>
          <cell r="E275" t="str">
            <v>kg</v>
          </cell>
          <cell r="G275">
            <v>0</v>
          </cell>
          <cell r="H275">
            <v>62.7</v>
          </cell>
          <cell r="I275">
            <v>199.3</v>
          </cell>
          <cell r="K275">
            <v>0</v>
          </cell>
          <cell r="M275">
            <v>0</v>
          </cell>
        </row>
        <row r="276">
          <cell r="B276" t="str">
            <v>모     래</v>
          </cell>
          <cell r="C276">
            <v>0</v>
          </cell>
          <cell r="D276">
            <v>2E-3</v>
          </cell>
          <cell r="E276" t="str">
            <v>M3</v>
          </cell>
          <cell r="G276">
            <v>0</v>
          </cell>
          <cell r="H276">
            <v>12000</v>
          </cell>
          <cell r="I276">
            <v>24</v>
          </cell>
          <cell r="K276">
            <v>0</v>
          </cell>
          <cell r="M276">
            <v>0</v>
          </cell>
        </row>
        <row r="277">
          <cell r="B277" t="str">
            <v>줄눈공</v>
          </cell>
          <cell r="C277">
            <v>0</v>
          </cell>
          <cell r="D277">
            <v>6.7000000000000004E-2</v>
          </cell>
          <cell r="E277" t="str">
            <v>인</v>
          </cell>
          <cell r="G277">
            <v>0</v>
          </cell>
          <cell r="I277">
            <v>0</v>
          </cell>
          <cell r="J277">
            <v>53392</v>
          </cell>
          <cell r="K277">
            <v>3577.2</v>
          </cell>
          <cell r="M277">
            <v>0</v>
          </cell>
        </row>
        <row r="278">
          <cell r="B278" t="str">
            <v>소   계</v>
          </cell>
          <cell r="G278">
            <v>4144</v>
          </cell>
          <cell r="H278">
            <v>0</v>
          </cell>
          <cell r="I278">
            <v>456</v>
          </cell>
          <cell r="K278">
            <v>3688</v>
          </cell>
          <cell r="M278">
            <v>0</v>
          </cell>
        </row>
        <row r="279">
          <cell r="H279">
            <v>0</v>
          </cell>
          <cell r="J279">
            <v>0</v>
          </cell>
        </row>
        <row r="280">
          <cell r="B280">
            <v>135</v>
          </cell>
          <cell r="C280" t="str">
            <v>타일붙임(바닥,24mm,정사각형,100X100)</v>
          </cell>
          <cell r="G280" t="str">
            <v>m2당</v>
          </cell>
          <cell r="H280">
            <v>0</v>
          </cell>
        </row>
        <row r="281">
          <cell r="B281" t="str">
            <v>타일공</v>
          </cell>
          <cell r="C281" t="str">
            <v>0.25*80%</v>
          </cell>
          <cell r="D281">
            <v>0.2</v>
          </cell>
          <cell r="E281" t="str">
            <v>인</v>
          </cell>
          <cell r="G281">
            <v>0</v>
          </cell>
          <cell r="J281">
            <v>56154</v>
          </cell>
          <cell r="K281">
            <v>11230.8</v>
          </cell>
          <cell r="M281">
            <v>0</v>
          </cell>
        </row>
        <row r="282">
          <cell r="B282" t="str">
            <v>줄눈공</v>
          </cell>
          <cell r="C282" t="str">
            <v>0.02*80%</v>
          </cell>
          <cell r="D282">
            <v>1.6E-2</v>
          </cell>
          <cell r="E282" t="str">
            <v>인</v>
          </cell>
          <cell r="G282">
            <v>0</v>
          </cell>
          <cell r="J282">
            <v>53392</v>
          </cell>
          <cell r="K282">
            <v>854.2</v>
          </cell>
          <cell r="M282">
            <v>0</v>
          </cell>
        </row>
        <row r="283">
          <cell r="B283" t="str">
            <v>보통인부</v>
          </cell>
          <cell r="C283" t="str">
            <v>붙임,0.12*80%</v>
          </cell>
          <cell r="D283">
            <v>9.6000000000000002E-2</v>
          </cell>
          <cell r="E283" t="str">
            <v>인</v>
          </cell>
          <cell r="G283">
            <v>0</v>
          </cell>
          <cell r="J283">
            <v>37052</v>
          </cell>
          <cell r="K283">
            <v>3556.9</v>
          </cell>
          <cell r="M283">
            <v>0</v>
          </cell>
        </row>
        <row r="284">
          <cell r="B284" t="str">
            <v>보통인부</v>
          </cell>
          <cell r="C284" t="str">
            <v>청소+소운반 0.03*80%+0.06</v>
          </cell>
          <cell r="D284">
            <v>8.4000000000000005E-2</v>
          </cell>
          <cell r="E284" t="str">
            <v>인</v>
          </cell>
          <cell r="G284">
            <v>0</v>
          </cell>
          <cell r="J284">
            <v>37052</v>
          </cell>
          <cell r="K284">
            <v>3112.3</v>
          </cell>
          <cell r="M284">
            <v>0</v>
          </cell>
        </row>
        <row r="285">
          <cell r="B285" t="str">
            <v>공구손료</v>
          </cell>
          <cell r="C285" t="str">
            <v>품의 3%</v>
          </cell>
          <cell r="D285">
            <v>1</v>
          </cell>
          <cell r="E285" t="str">
            <v>식</v>
          </cell>
          <cell r="G285">
            <v>0</v>
          </cell>
          <cell r="I285">
            <v>0</v>
          </cell>
          <cell r="K285">
            <v>0</v>
          </cell>
          <cell r="L285">
            <v>18754</v>
          </cell>
          <cell r="M285">
            <v>562.6</v>
          </cell>
        </row>
        <row r="286">
          <cell r="B286" t="str">
            <v>소   계</v>
          </cell>
          <cell r="G286">
            <v>19316</v>
          </cell>
          <cell r="H286">
            <v>0</v>
          </cell>
          <cell r="I286">
            <v>0</v>
          </cell>
          <cell r="K286">
            <v>18754</v>
          </cell>
          <cell r="M286">
            <v>562</v>
          </cell>
        </row>
        <row r="287">
          <cell r="H287">
            <v>0</v>
          </cell>
          <cell r="J287">
            <v>0</v>
          </cell>
        </row>
        <row r="288">
          <cell r="B288">
            <v>136</v>
          </cell>
          <cell r="C288" t="str">
            <v>타일붙임(벽,24mm,정사각형,100X100)</v>
          </cell>
          <cell r="G288" t="str">
            <v>m2당</v>
          </cell>
          <cell r="H288">
            <v>0</v>
          </cell>
        </row>
        <row r="289">
          <cell r="B289" t="str">
            <v>타일공</v>
          </cell>
          <cell r="D289">
            <v>0.25</v>
          </cell>
          <cell r="E289" t="str">
            <v>인</v>
          </cell>
          <cell r="G289">
            <v>0</v>
          </cell>
          <cell r="I289">
            <v>0</v>
          </cell>
          <cell r="J289">
            <v>56154</v>
          </cell>
          <cell r="K289">
            <v>14038.5</v>
          </cell>
          <cell r="M289">
            <v>0</v>
          </cell>
        </row>
        <row r="290">
          <cell r="B290" t="str">
            <v>줄눈공</v>
          </cell>
          <cell r="D290">
            <v>0.02</v>
          </cell>
          <cell r="E290" t="str">
            <v>인</v>
          </cell>
          <cell r="G290">
            <v>0</v>
          </cell>
          <cell r="I290">
            <v>0</v>
          </cell>
          <cell r="J290">
            <v>53392</v>
          </cell>
          <cell r="K290">
            <v>1067.8</v>
          </cell>
          <cell r="M290">
            <v>0</v>
          </cell>
        </row>
        <row r="291">
          <cell r="B291" t="str">
            <v>보통인부</v>
          </cell>
          <cell r="C291" t="str">
            <v>붙임</v>
          </cell>
          <cell r="D291">
            <v>0.12</v>
          </cell>
          <cell r="E291" t="str">
            <v>인</v>
          </cell>
          <cell r="G291">
            <v>0</v>
          </cell>
          <cell r="I291">
            <v>0</v>
          </cell>
          <cell r="J291">
            <v>37052</v>
          </cell>
          <cell r="K291">
            <v>4446.2</v>
          </cell>
          <cell r="M291">
            <v>0</v>
          </cell>
        </row>
        <row r="292">
          <cell r="B292" t="str">
            <v>보통인부</v>
          </cell>
          <cell r="C292" t="str">
            <v>청소+소운반</v>
          </cell>
          <cell r="D292">
            <v>0.09</v>
          </cell>
          <cell r="E292" t="str">
            <v>인</v>
          </cell>
          <cell r="G292">
            <v>0</v>
          </cell>
          <cell r="I292">
            <v>0</v>
          </cell>
          <cell r="J292">
            <v>37052</v>
          </cell>
          <cell r="K292">
            <v>3334.6</v>
          </cell>
          <cell r="M292">
            <v>0</v>
          </cell>
        </row>
        <row r="293">
          <cell r="B293" t="str">
            <v>공구손료</v>
          </cell>
          <cell r="C293" t="str">
            <v>품의 3%</v>
          </cell>
          <cell r="D293">
            <v>1</v>
          </cell>
          <cell r="E293" t="str">
            <v>식</v>
          </cell>
          <cell r="G293">
            <v>0</v>
          </cell>
          <cell r="I293">
            <v>0</v>
          </cell>
          <cell r="K293">
            <v>0</v>
          </cell>
          <cell r="L293">
            <v>22887</v>
          </cell>
          <cell r="M293">
            <v>686.6</v>
          </cell>
        </row>
        <row r="294">
          <cell r="B294" t="str">
            <v>소   계</v>
          </cell>
          <cell r="G294">
            <v>23573</v>
          </cell>
          <cell r="H294">
            <v>0</v>
          </cell>
          <cell r="I294">
            <v>0</v>
          </cell>
          <cell r="K294">
            <v>22887</v>
          </cell>
          <cell r="M294">
            <v>686</v>
          </cell>
        </row>
        <row r="295">
          <cell r="H295">
            <v>0</v>
          </cell>
          <cell r="J295">
            <v>0</v>
          </cell>
        </row>
        <row r="296">
          <cell r="B296">
            <v>137</v>
          </cell>
          <cell r="C296" t="str">
            <v>석재판붙임(습식,화강석,바닥)</v>
          </cell>
          <cell r="G296" t="str">
            <v>m2당</v>
          </cell>
          <cell r="J296">
            <v>0</v>
          </cell>
        </row>
        <row r="297">
          <cell r="B297" t="str">
            <v>석공</v>
          </cell>
          <cell r="C297">
            <v>0</v>
          </cell>
          <cell r="D297">
            <v>0.49</v>
          </cell>
          <cell r="E297" t="str">
            <v>인</v>
          </cell>
          <cell r="G297">
            <v>0</v>
          </cell>
          <cell r="I297">
            <v>0</v>
          </cell>
          <cell r="J297">
            <v>64890</v>
          </cell>
          <cell r="K297">
            <v>31796.1</v>
          </cell>
          <cell r="M297">
            <v>0</v>
          </cell>
        </row>
        <row r="298">
          <cell r="B298" t="str">
            <v>보통인부</v>
          </cell>
          <cell r="C298">
            <v>0</v>
          </cell>
          <cell r="D298">
            <v>0.25</v>
          </cell>
          <cell r="E298" t="str">
            <v>인</v>
          </cell>
          <cell r="G298">
            <v>0</v>
          </cell>
          <cell r="I298">
            <v>0</v>
          </cell>
          <cell r="J298">
            <v>37052</v>
          </cell>
          <cell r="K298">
            <v>9263</v>
          </cell>
          <cell r="M298">
            <v>0</v>
          </cell>
        </row>
        <row r="299">
          <cell r="B299" t="str">
            <v>소   계</v>
          </cell>
          <cell r="G299">
            <v>41059</v>
          </cell>
          <cell r="H299">
            <v>0</v>
          </cell>
          <cell r="I299">
            <v>0</v>
          </cell>
          <cell r="J299">
            <v>0</v>
          </cell>
          <cell r="K299">
            <v>41059</v>
          </cell>
          <cell r="M299">
            <v>0</v>
          </cell>
        </row>
        <row r="301">
          <cell r="B301">
            <v>138</v>
          </cell>
          <cell r="C301" t="str">
            <v>석재판붙임(습식,화강석,평벽)</v>
          </cell>
          <cell r="G301" t="str">
            <v>m2당</v>
          </cell>
          <cell r="J301">
            <v>0</v>
          </cell>
        </row>
        <row r="302">
          <cell r="B302" t="str">
            <v>석공</v>
          </cell>
          <cell r="C302">
            <v>0</v>
          </cell>
          <cell r="D302">
            <v>0.56999999999999995</v>
          </cell>
          <cell r="E302" t="str">
            <v>인</v>
          </cell>
          <cell r="G302">
            <v>0</v>
          </cell>
          <cell r="I302">
            <v>0</v>
          </cell>
          <cell r="J302">
            <v>64890</v>
          </cell>
          <cell r="K302">
            <v>36987.300000000003</v>
          </cell>
          <cell r="M302">
            <v>0</v>
          </cell>
        </row>
        <row r="303">
          <cell r="B303" t="str">
            <v>보통인부</v>
          </cell>
          <cell r="C303">
            <v>0</v>
          </cell>
          <cell r="D303">
            <v>0.46</v>
          </cell>
          <cell r="E303" t="str">
            <v>인</v>
          </cell>
          <cell r="G303">
            <v>0</v>
          </cell>
          <cell r="I303">
            <v>0</v>
          </cell>
          <cell r="J303">
            <v>37052</v>
          </cell>
          <cell r="K303">
            <v>17043.900000000001</v>
          </cell>
          <cell r="M303">
            <v>0</v>
          </cell>
        </row>
        <row r="304">
          <cell r="B304" t="str">
            <v>소   계</v>
          </cell>
          <cell r="G304">
            <v>54031</v>
          </cell>
          <cell r="H304">
            <v>0</v>
          </cell>
          <cell r="I304">
            <v>0</v>
          </cell>
          <cell r="J304">
            <v>0</v>
          </cell>
          <cell r="K304">
            <v>54031</v>
          </cell>
          <cell r="M304">
            <v>0</v>
          </cell>
        </row>
        <row r="306">
          <cell r="B306">
            <v>139</v>
          </cell>
          <cell r="C306" t="str">
            <v>화강석설치 (마름돌설치 준용)</v>
          </cell>
          <cell r="G306" t="str">
            <v>M3당</v>
          </cell>
          <cell r="I306">
            <v>0</v>
          </cell>
          <cell r="J306">
            <v>0</v>
          </cell>
          <cell r="K306">
            <v>0</v>
          </cell>
          <cell r="M306">
            <v>0</v>
          </cell>
        </row>
        <row r="307">
          <cell r="B307" t="str">
            <v>석공</v>
          </cell>
          <cell r="C307">
            <v>0</v>
          </cell>
          <cell r="D307">
            <v>6.5</v>
          </cell>
          <cell r="E307" t="str">
            <v>인</v>
          </cell>
          <cell r="G307">
            <v>0</v>
          </cell>
          <cell r="I307">
            <v>0</v>
          </cell>
          <cell r="J307">
            <v>64890</v>
          </cell>
          <cell r="K307">
            <v>421785</v>
          </cell>
          <cell r="M307">
            <v>0</v>
          </cell>
        </row>
        <row r="308">
          <cell r="B308" t="str">
            <v>보통인부</v>
          </cell>
          <cell r="C308">
            <v>0</v>
          </cell>
          <cell r="D308">
            <v>10</v>
          </cell>
          <cell r="E308" t="str">
            <v>인</v>
          </cell>
          <cell r="G308">
            <v>0</v>
          </cell>
          <cell r="I308">
            <v>0</v>
          </cell>
          <cell r="J308">
            <v>37052</v>
          </cell>
          <cell r="K308">
            <v>370520</v>
          </cell>
          <cell r="M308">
            <v>0</v>
          </cell>
        </row>
        <row r="309">
          <cell r="B309" t="str">
            <v>소    계</v>
          </cell>
          <cell r="G309">
            <v>792305</v>
          </cell>
          <cell r="I309">
            <v>0</v>
          </cell>
          <cell r="K309">
            <v>792305</v>
          </cell>
          <cell r="M309">
            <v>0</v>
          </cell>
        </row>
        <row r="310">
          <cell r="B310">
            <v>140</v>
          </cell>
          <cell r="C310" t="str">
            <v>목재가공조립및설치 (보통구조,하)</v>
          </cell>
          <cell r="G310" t="str">
            <v>M2당</v>
          </cell>
          <cell r="I310">
            <v>0</v>
          </cell>
          <cell r="J310">
            <v>0</v>
          </cell>
          <cell r="K310">
            <v>0</v>
          </cell>
          <cell r="M310">
            <v>0</v>
          </cell>
        </row>
        <row r="311">
          <cell r="B311" t="str">
            <v>건축목공</v>
          </cell>
          <cell r="C311">
            <v>0</v>
          </cell>
          <cell r="D311">
            <v>1.65</v>
          </cell>
          <cell r="E311" t="str">
            <v>인</v>
          </cell>
          <cell r="G311">
            <v>0</v>
          </cell>
          <cell r="I311">
            <v>0</v>
          </cell>
          <cell r="J311">
            <v>61692</v>
          </cell>
          <cell r="K311">
            <v>101791.8</v>
          </cell>
          <cell r="M311">
            <v>0</v>
          </cell>
        </row>
        <row r="312">
          <cell r="B312" t="str">
            <v>보통인부</v>
          </cell>
          <cell r="C312">
            <v>0</v>
          </cell>
          <cell r="D312">
            <v>0.15</v>
          </cell>
          <cell r="E312" t="str">
            <v>인</v>
          </cell>
          <cell r="G312">
            <v>0</v>
          </cell>
          <cell r="I312">
            <v>0</v>
          </cell>
          <cell r="J312">
            <v>37052</v>
          </cell>
          <cell r="K312">
            <v>5557.8</v>
          </cell>
          <cell r="M312">
            <v>0</v>
          </cell>
        </row>
        <row r="313">
          <cell r="B313" t="str">
            <v>소    계</v>
          </cell>
          <cell r="G313">
            <v>107349</v>
          </cell>
          <cell r="I313">
            <v>0</v>
          </cell>
          <cell r="K313">
            <v>107349</v>
          </cell>
          <cell r="M313">
            <v>0</v>
          </cell>
        </row>
        <row r="315">
          <cell r="B315">
            <v>141</v>
          </cell>
          <cell r="C315" t="str">
            <v>유공관 접합&amp;부설 (Φ150 소케트접합)</v>
          </cell>
          <cell r="G315" t="str">
            <v>m당</v>
          </cell>
        </row>
        <row r="316">
          <cell r="B316" t="str">
            <v>HDPE유공관</v>
          </cell>
          <cell r="C316" t="str">
            <v>Φ150 x 4M</v>
          </cell>
          <cell r="D316">
            <v>1.05</v>
          </cell>
          <cell r="E316" t="str">
            <v>M</v>
          </cell>
          <cell r="G316">
            <v>0</v>
          </cell>
          <cell r="H316">
            <v>9600</v>
          </cell>
          <cell r="I316">
            <v>10080</v>
          </cell>
          <cell r="K316">
            <v>0</v>
          </cell>
          <cell r="M316">
            <v>0</v>
          </cell>
        </row>
        <row r="317">
          <cell r="B317" t="str">
            <v>배관공</v>
          </cell>
          <cell r="C317">
            <v>0</v>
          </cell>
          <cell r="D317">
            <v>3.0000000000000001E-3</v>
          </cell>
          <cell r="E317" t="str">
            <v>인</v>
          </cell>
          <cell r="G317">
            <v>0</v>
          </cell>
          <cell r="I317">
            <v>0</v>
          </cell>
          <cell r="J317">
            <v>49542</v>
          </cell>
          <cell r="K317">
            <v>148.6</v>
          </cell>
          <cell r="M317">
            <v>0</v>
          </cell>
        </row>
        <row r="318">
          <cell r="B318" t="str">
            <v>특별인부</v>
          </cell>
          <cell r="C318">
            <v>0</v>
          </cell>
          <cell r="D318">
            <v>3.0000000000000001E-3</v>
          </cell>
          <cell r="E318" t="str">
            <v>인</v>
          </cell>
          <cell r="G318">
            <v>0</v>
          </cell>
          <cell r="I318">
            <v>0</v>
          </cell>
          <cell r="J318">
            <v>51490</v>
          </cell>
          <cell r="K318">
            <v>154.4</v>
          </cell>
          <cell r="M318">
            <v>0</v>
          </cell>
        </row>
        <row r="319">
          <cell r="B319" t="str">
            <v>소   계</v>
          </cell>
          <cell r="G319">
            <v>10383</v>
          </cell>
          <cell r="H319">
            <v>0</v>
          </cell>
          <cell r="I319">
            <v>10080</v>
          </cell>
          <cell r="J319">
            <v>0</v>
          </cell>
          <cell r="K319">
            <v>303</v>
          </cell>
          <cell r="M319">
            <v>0</v>
          </cell>
        </row>
        <row r="321">
          <cell r="B321">
            <v>142</v>
          </cell>
          <cell r="C321" t="str">
            <v>유공관 접합&amp;부설 (Φ200 소케트접합)</v>
          </cell>
          <cell r="G321" t="str">
            <v>m당</v>
          </cell>
        </row>
        <row r="322">
          <cell r="B322" t="str">
            <v>HDPE유공관</v>
          </cell>
          <cell r="C322" t="str">
            <v>Φ200 x 4M</v>
          </cell>
          <cell r="D322">
            <v>1.05</v>
          </cell>
          <cell r="E322" t="str">
            <v>M</v>
          </cell>
          <cell r="G322">
            <v>0</v>
          </cell>
          <cell r="H322">
            <v>14400</v>
          </cell>
          <cell r="I322">
            <v>15120</v>
          </cell>
          <cell r="K322">
            <v>0</v>
          </cell>
          <cell r="M322">
            <v>0</v>
          </cell>
        </row>
        <row r="323">
          <cell r="B323" t="str">
            <v>배관공</v>
          </cell>
          <cell r="C323">
            <v>0</v>
          </cell>
          <cell r="D323">
            <v>4.0000000000000001E-3</v>
          </cell>
          <cell r="E323" t="str">
            <v>인</v>
          </cell>
          <cell r="G323">
            <v>0</v>
          </cell>
          <cell r="I323">
            <v>0</v>
          </cell>
          <cell r="J323">
            <v>49542</v>
          </cell>
          <cell r="K323">
            <v>198.1</v>
          </cell>
          <cell r="M323">
            <v>0</v>
          </cell>
        </row>
        <row r="324">
          <cell r="B324" t="str">
            <v>특별인부</v>
          </cell>
          <cell r="C324">
            <v>0</v>
          </cell>
          <cell r="D324">
            <v>4.0000000000000001E-3</v>
          </cell>
          <cell r="E324" t="str">
            <v>인</v>
          </cell>
          <cell r="G324">
            <v>0</v>
          </cell>
          <cell r="I324">
            <v>0</v>
          </cell>
          <cell r="J324">
            <v>51490</v>
          </cell>
          <cell r="K324">
            <v>205.9</v>
          </cell>
          <cell r="M324">
            <v>0</v>
          </cell>
        </row>
        <row r="325">
          <cell r="B325" t="str">
            <v>소   계</v>
          </cell>
          <cell r="G325">
            <v>15524</v>
          </cell>
          <cell r="H325">
            <v>0</v>
          </cell>
          <cell r="I325">
            <v>15120</v>
          </cell>
          <cell r="J325">
            <v>0</v>
          </cell>
          <cell r="K325">
            <v>404</v>
          </cell>
          <cell r="M325">
            <v>0</v>
          </cell>
        </row>
        <row r="327">
          <cell r="B327">
            <v>143</v>
          </cell>
          <cell r="C327" t="str">
            <v>토목섬유부설</v>
          </cell>
          <cell r="G327" t="str">
            <v>M2 당</v>
          </cell>
        </row>
        <row r="328">
          <cell r="B328" t="str">
            <v>토 목  섬 유</v>
          </cell>
          <cell r="C328" t="str">
            <v>TG200</v>
          </cell>
          <cell r="D328">
            <v>1.1000000000000001</v>
          </cell>
          <cell r="E328" t="str">
            <v>M2</v>
          </cell>
          <cell r="G328">
            <v>0</v>
          </cell>
          <cell r="H328">
            <v>800</v>
          </cell>
          <cell r="I328">
            <v>880</v>
          </cell>
          <cell r="K328">
            <v>0</v>
          </cell>
          <cell r="M328">
            <v>0</v>
          </cell>
        </row>
        <row r="329">
          <cell r="B329" t="str">
            <v>보통인부</v>
          </cell>
          <cell r="C329">
            <v>0</v>
          </cell>
          <cell r="D329">
            <v>3.0000000000000001E-3</v>
          </cell>
          <cell r="E329" t="str">
            <v>인</v>
          </cell>
          <cell r="G329">
            <v>0</v>
          </cell>
          <cell r="I329">
            <v>0</v>
          </cell>
          <cell r="J329">
            <v>37052</v>
          </cell>
          <cell r="K329">
            <v>111.1</v>
          </cell>
          <cell r="M329">
            <v>0</v>
          </cell>
        </row>
        <row r="330">
          <cell r="B330" t="str">
            <v>소   계</v>
          </cell>
          <cell r="G330">
            <v>991</v>
          </cell>
          <cell r="H330">
            <v>0</v>
          </cell>
          <cell r="I330">
            <v>880</v>
          </cell>
          <cell r="J330">
            <v>0</v>
          </cell>
          <cell r="K330">
            <v>111</v>
          </cell>
          <cell r="M330">
            <v>0</v>
          </cell>
        </row>
        <row r="331">
          <cell r="B331">
            <v>1</v>
          </cell>
          <cell r="C331" t="str">
            <v>자연석쌓기</v>
          </cell>
          <cell r="G331" t="str">
            <v>ton당</v>
          </cell>
        </row>
        <row r="332">
          <cell r="B332" t="str">
            <v>자   연   석</v>
          </cell>
          <cell r="C332" t="str">
            <v>500x600x700</v>
          </cell>
          <cell r="D332">
            <v>1</v>
          </cell>
          <cell r="E332" t="str">
            <v>ton</v>
          </cell>
          <cell r="G332">
            <v>0</v>
          </cell>
          <cell r="H332">
            <v>95000</v>
          </cell>
          <cell r="I332">
            <v>95000</v>
          </cell>
          <cell r="K332">
            <v>0</v>
          </cell>
          <cell r="M332">
            <v>0</v>
          </cell>
        </row>
        <row r="333">
          <cell r="B333" t="str">
            <v>조경공</v>
          </cell>
          <cell r="C333">
            <v>0</v>
          </cell>
          <cell r="D333">
            <v>2.5</v>
          </cell>
          <cell r="E333" t="str">
            <v>인</v>
          </cell>
          <cell r="G333">
            <v>0</v>
          </cell>
          <cell r="I333">
            <v>0</v>
          </cell>
          <cell r="J333">
            <v>53468</v>
          </cell>
          <cell r="K333">
            <v>133670</v>
          </cell>
          <cell r="M333">
            <v>0</v>
          </cell>
        </row>
        <row r="334">
          <cell r="B334" t="str">
            <v>보통인부</v>
          </cell>
          <cell r="C334">
            <v>0</v>
          </cell>
          <cell r="D334">
            <v>2.5</v>
          </cell>
          <cell r="E334" t="str">
            <v>인</v>
          </cell>
          <cell r="G334">
            <v>0</v>
          </cell>
          <cell r="I334">
            <v>0</v>
          </cell>
          <cell r="J334">
            <v>37052</v>
          </cell>
          <cell r="K334">
            <v>92630</v>
          </cell>
          <cell r="M334">
            <v>0</v>
          </cell>
        </row>
        <row r="335">
          <cell r="B335" t="str">
            <v>소   계</v>
          </cell>
          <cell r="G335">
            <v>321300</v>
          </cell>
          <cell r="H335">
            <v>0</v>
          </cell>
          <cell r="I335">
            <v>95000</v>
          </cell>
          <cell r="J335">
            <v>0</v>
          </cell>
          <cell r="K335">
            <v>226300</v>
          </cell>
          <cell r="M335">
            <v>0</v>
          </cell>
        </row>
        <row r="337">
          <cell r="B337">
            <v>1</v>
          </cell>
          <cell r="C337" t="str">
            <v>자연석놓기</v>
          </cell>
          <cell r="G337" t="str">
            <v>ton당</v>
          </cell>
        </row>
        <row r="338">
          <cell r="B338" t="str">
            <v>자   연   석</v>
          </cell>
          <cell r="C338" t="str">
            <v>500x600x700</v>
          </cell>
          <cell r="D338">
            <v>1</v>
          </cell>
          <cell r="E338" t="str">
            <v>ton</v>
          </cell>
          <cell r="G338">
            <v>0</v>
          </cell>
          <cell r="H338">
            <v>95000</v>
          </cell>
          <cell r="I338">
            <v>95000</v>
          </cell>
          <cell r="K338">
            <v>0</v>
          </cell>
          <cell r="M338">
            <v>0</v>
          </cell>
        </row>
        <row r="339">
          <cell r="B339" t="str">
            <v>조경공</v>
          </cell>
          <cell r="C339">
            <v>0</v>
          </cell>
          <cell r="D339">
            <v>2</v>
          </cell>
          <cell r="E339" t="str">
            <v>인</v>
          </cell>
          <cell r="G339">
            <v>0</v>
          </cell>
          <cell r="I339">
            <v>0</v>
          </cell>
          <cell r="J339">
            <v>53468</v>
          </cell>
          <cell r="K339">
            <v>106936</v>
          </cell>
          <cell r="M339">
            <v>0</v>
          </cell>
        </row>
        <row r="340">
          <cell r="B340" t="str">
            <v>보통인부</v>
          </cell>
          <cell r="C340">
            <v>0</v>
          </cell>
          <cell r="D340">
            <v>2</v>
          </cell>
          <cell r="E340" t="str">
            <v>인</v>
          </cell>
          <cell r="G340">
            <v>0</v>
          </cell>
          <cell r="I340">
            <v>0</v>
          </cell>
          <cell r="J340">
            <v>37052</v>
          </cell>
          <cell r="K340">
            <v>74104</v>
          </cell>
          <cell r="M340">
            <v>0</v>
          </cell>
        </row>
        <row r="341">
          <cell r="B341" t="str">
            <v>소   계</v>
          </cell>
          <cell r="G341">
            <v>276040</v>
          </cell>
          <cell r="H341">
            <v>0</v>
          </cell>
          <cell r="I341">
            <v>95000</v>
          </cell>
          <cell r="J341">
            <v>0</v>
          </cell>
          <cell r="K341">
            <v>181040</v>
          </cell>
          <cell r="M341">
            <v>0</v>
          </cell>
        </row>
        <row r="343">
          <cell r="B343">
            <v>144</v>
          </cell>
          <cell r="C343" t="str">
            <v>잡석뒷채움</v>
          </cell>
          <cell r="G343" t="str">
            <v>m3당</v>
          </cell>
        </row>
        <row r="344">
          <cell r="B344" t="str">
            <v>잡     석</v>
          </cell>
          <cell r="C344" t="str">
            <v>#467(Φ40mm)</v>
          </cell>
          <cell r="D344">
            <v>1.06</v>
          </cell>
          <cell r="E344" t="str">
            <v>m3</v>
          </cell>
          <cell r="G344">
            <v>0</v>
          </cell>
          <cell r="H344">
            <v>9000</v>
          </cell>
          <cell r="I344">
            <v>9540</v>
          </cell>
          <cell r="K344">
            <v>0</v>
          </cell>
          <cell r="M344">
            <v>0</v>
          </cell>
        </row>
        <row r="345">
          <cell r="B345" t="str">
            <v>보통인부</v>
          </cell>
          <cell r="C345">
            <v>0</v>
          </cell>
          <cell r="D345">
            <v>0.13</v>
          </cell>
          <cell r="E345" t="str">
            <v>인</v>
          </cell>
          <cell r="G345">
            <v>0</v>
          </cell>
          <cell r="I345">
            <v>0</v>
          </cell>
          <cell r="J345">
            <v>37052</v>
          </cell>
          <cell r="K345">
            <v>4816.7</v>
          </cell>
          <cell r="M345">
            <v>0</v>
          </cell>
        </row>
        <row r="346">
          <cell r="B346" t="str">
            <v>소   계</v>
          </cell>
          <cell r="G346">
            <v>14356</v>
          </cell>
          <cell r="H346">
            <v>0</v>
          </cell>
          <cell r="I346">
            <v>9540</v>
          </cell>
          <cell r="J346">
            <v>0</v>
          </cell>
          <cell r="K346">
            <v>4816</v>
          </cell>
          <cell r="M346">
            <v>0</v>
          </cell>
        </row>
        <row r="348">
          <cell r="B348">
            <v>145</v>
          </cell>
          <cell r="C348" t="str">
            <v>담장기와잇기</v>
          </cell>
          <cell r="G348" t="str">
            <v>m당</v>
          </cell>
        </row>
        <row r="349">
          <cell r="B349" t="str">
            <v>시 멘 트</v>
          </cell>
          <cell r="C349" t="str">
            <v>40KG/포</v>
          </cell>
          <cell r="D349">
            <v>4.08</v>
          </cell>
          <cell r="E349" t="str">
            <v>kg</v>
          </cell>
          <cell r="G349">
            <v>0</v>
          </cell>
          <cell r="H349">
            <v>62.7</v>
          </cell>
          <cell r="I349">
            <v>255.8</v>
          </cell>
          <cell r="K349">
            <v>0</v>
          </cell>
          <cell r="M349">
            <v>0</v>
          </cell>
        </row>
        <row r="350">
          <cell r="B350" t="str">
            <v>모     래</v>
          </cell>
          <cell r="C350">
            <v>0</v>
          </cell>
          <cell r="D350">
            <v>8.9999999999999993E-3</v>
          </cell>
          <cell r="E350" t="str">
            <v>m3</v>
          </cell>
          <cell r="G350">
            <v>0</v>
          </cell>
          <cell r="H350">
            <v>12000</v>
          </cell>
          <cell r="I350">
            <v>108</v>
          </cell>
          <cell r="K350">
            <v>0</v>
          </cell>
          <cell r="M350">
            <v>0</v>
          </cell>
        </row>
        <row r="351">
          <cell r="B351" t="str">
            <v>한식와공</v>
          </cell>
          <cell r="C351">
            <v>0</v>
          </cell>
          <cell r="D351">
            <v>0.1</v>
          </cell>
          <cell r="E351" t="str">
            <v>인</v>
          </cell>
          <cell r="G351">
            <v>0</v>
          </cell>
          <cell r="I351">
            <v>0</v>
          </cell>
          <cell r="J351">
            <v>138273</v>
          </cell>
          <cell r="K351">
            <v>13827.3</v>
          </cell>
          <cell r="M351">
            <v>0</v>
          </cell>
        </row>
        <row r="352">
          <cell r="B352" t="str">
            <v>한식와공조공</v>
          </cell>
          <cell r="C352">
            <v>0</v>
          </cell>
          <cell r="D352">
            <v>0.13</v>
          </cell>
          <cell r="E352" t="str">
            <v>인</v>
          </cell>
          <cell r="G352">
            <v>0</v>
          </cell>
          <cell r="I352">
            <v>0</v>
          </cell>
          <cell r="J352">
            <v>88063</v>
          </cell>
          <cell r="K352">
            <v>11448.1</v>
          </cell>
          <cell r="M352">
            <v>0</v>
          </cell>
        </row>
        <row r="353">
          <cell r="B353" t="str">
            <v>보통인부</v>
          </cell>
          <cell r="C353">
            <v>0</v>
          </cell>
          <cell r="D353">
            <v>0.2</v>
          </cell>
          <cell r="E353" t="str">
            <v>인</v>
          </cell>
          <cell r="G353">
            <v>0</v>
          </cell>
          <cell r="I353">
            <v>0</v>
          </cell>
          <cell r="J353">
            <v>37052</v>
          </cell>
          <cell r="K353">
            <v>7410.4</v>
          </cell>
          <cell r="M353">
            <v>0</v>
          </cell>
        </row>
        <row r="354">
          <cell r="B354" t="str">
            <v>소   계</v>
          </cell>
          <cell r="G354">
            <v>33048</v>
          </cell>
          <cell r="H354">
            <v>0</v>
          </cell>
          <cell r="I354">
            <v>363</v>
          </cell>
          <cell r="J354">
            <v>0</v>
          </cell>
          <cell r="K354">
            <v>32685</v>
          </cell>
          <cell r="M354">
            <v>0</v>
          </cell>
        </row>
        <row r="355">
          <cell r="M355">
            <v>0</v>
          </cell>
        </row>
        <row r="356">
          <cell r="B356">
            <v>146</v>
          </cell>
          <cell r="C356" t="str">
            <v>앵카볼트설치(볼트경,Φ16)</v>
          </cell>
          <cell r="G356" t="str">
            <v>개소당</v>
          </cell>
        </row>
        <row r="357">
          <cell r="B357" t="str">
            <v>철골공</v>
          </cell>
          <cell r="C357">
            <v>0</v>
          </cell>
          <cell r="D357">
            <v>7.0000000000000007E-2</v>
          </cell>
          <cell r="E357" t="str">
            <v>인</v>
          </cell>
          <cell r="G357">
            <v>0</v>
          </cell>
          <cell r="I357">
            <v>0</v>
          </cell>
          <cell r="J357">
            <v>64572</v>
          </cell>
          <cell r="K357">
            <v>4520</v>
          </cell>
          <cell r="M357">
            <v>0</v>
          </cell>
        </row>
        <row r="358">
          <cell r="B358" t="str">
            <v>소   계</v>
          </cell>
          <cell r="G358">
            <v>4520</v>
          </cell>
          <cell r="H358">
            <v>0</v>
          </cell>
          <cell r="I358">
            <v>0</v>
          </cell>
          <cell r="J358">
            <v>0</v>
          </cell>
          <cell r="K358">
            <v>4520</v>
          </cell>
          <cell r="M358">
            <v>0</v>
          </cell>
        </row>
        <row r="359">
          <cell r="M359">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현장관리비"/>
      <sheetName val="사내공문"/>
      <sheetName val="FAX양식 "/>
      <sheetName val="공정표"/>
      <sheetName val="Module"/>
      <sheetName val="Manual"/>
      <sheetName val="공사개요"/>
      <sheetName val="견적일지"/>
      <sheetName val="견적의뢰"/>
      <sheetName val="예산산정"/>
      <sheetName val="원가계산서"/>
      <sheetName val="견적보고서"/>
      <sheetName val="기초일위"/>
      <sheetName val="시설일위"/>
      <sheetName val="조명일위"/>
      <sheetName val="노임단가"/>
      <sheetName val="자재단가"/>
      <sheetName val="집계표"/>
      <sheetName val="관급"/>
      <sheetName val="#REF"/>
      <sheetName val="건축공사실행"/>
      <sheetName val="Sheet1"/>
      <sheetName val="9811"/>
      <sheetName val="총괄내역서"/>
      <sheetName val="원가계산서(남측)"/>
      <sheetName val="2000년1차"/>
      <sheetName val="규격"/>
      <sheetName val="수종"/>
      <sheetName val="기자재대비표"/>
      <sheetName val="일위목록"/>
      <sheetName val="식재일위"/>
      <sheetName val="대학"/>
      <sheetName val="건축원가"/>
      <sheetName val="설계내역서"/>
      <sheetName val="노임이"/>
      <sheetName val="부표총괄"/>
      <sheetName val="06 일위대가목록"/>
      <sheetName val="일위대가"/>
      <sheetName val="포장공"/>
      <sheetName val="토공"/>
      <sheetName val="배수공"/>
      <sheetName val="예가평정서표지"/>
      <sheetName val="연장및면적(좌측)"/>
      <sheetName val="일위대가목록"/>
      <sheetName val="R15"/>
      <sheetName val="5흙막이"/>
      <sheetName val="데이타"/>
      <sheetName val="용소리교"/>
      <sheetName val="요율"/>
      <sheetName val="7.매목조사야장(1-0-1)"/>
      <sheetName val="Base"/>
      <sheetName val="접속도로"/>
      <sheetName val="대비"/>
      <sheetName val="기초목"/>
      <sheetName val="납부서"/>
      <sheetName val="DATE"/>
      <sheetName val="입력장표"/>
      <sheetName val="괴목육교"/>
      <sheetName val="001"/>
      <sheetName val="토목주소"/>
      <sheetName val="프랜트면허"/>
      <sheetName val="소일위대가코드표"/>
      <sheetName val="갑지"/>
      <sheetName val="기본1"/>
      <sheetName val="수정일위대가"/>
      <sheetName val="단가산출"/>
      <sheetName val="TOTAL_BOQ"/>
      <sheetName val="제경집계"/>
      <sheetName val="단위중량"/>
      <sheetName val="기성내역서표지"/>
      <sheetName val="중기조종사 단위단가"/>
      <sheetName val="식재품셈"/>
      <sheetName val="단가"/>
      <sheetName val="금액내역서"/>
      <sheetName val="대로근거"/>
      <sheetName val="산출내역"/>
      <sheetName val="제잡비계산"/>
      <sheetName val="FAX양식_"/>
      <sheetName val="노무비단가"/>
      <sheetName val="본실행경비"/>
      <sheetName val="Sheet2"/>
      <sheetName val="Sheet3"/>
      <sheetName val="중로근거"/>
      <sheetName val="TB-내역서"/>
      <sheetName val="data"/>
      <sheetName val="2.대외공문"/>
      <sheetName val="공종단가"/>
      <sheetName val="APT"/>
      <sheetName val="기초단면검토"/>
      <sheetName val="안정검토"/>
      <sheetName val="경비"/>
      <sheetName val="03년상반기장비부표"/>
      <sheetName val="도급,하도급 예정금액"/>
      <sheetName val="단가조정"/>
      <sheetName val="49수량"/>
      <sheetName val="49내역"/>
      <sheetName val="22수량"/>
      <sheetName val="22내역"/>
      <sheetName val="9509"/>
      <sheetName val="내역서"/>
      <sheetName val="SORCE1"/>
      <sheetName val="파일의이용"/>
      <sheetName val="내역서1999.8최종"/>
      <sheetName val="직노"/>
      <sheetName val="모래운반"/>
      <sheetName val="토공(우물통,기타) "/>
      <sheetName val="대여현황"/>
      <sheetName val="세부내역(직접인건비)"/>
      <sheetName val="세부내역(직접경비)"/>
      <sheetName val="실행간접비용"/>
      <sheetName val="D"/>
      <sheetName val="자금수지"/>
      <sheetName val="사업성"/>
      <sheetName val="분석"/>
      <sheetName val="일위_파일"/>
      <sheetName val="기본일위"/>
      <sheetName val="도근좌표"/>
      <sheetName val="수량산출"/>
      <sheetName val="출력X"/>
      <sheetName val="입찰(PQ)"/>
      <sheetName val="우수업체"/>
      <sheetName val="유림골조"/>
      <sheetName val="골막이(야매)"/>
      <sheetName val="금액단가표"/>
      <sheetName val="자료기입"/>
      <sheetName val="예정공정표(장기간)"/>
      <sheetName val="수량"/>
      <sheetName val="내역"/>
      <sheetName val="unitpric"/>
      <sheetName val="기초"/>
      <sheetName val="공통가설"/>
      <sheetName val="조명시설"/>
      <sheetName val="노임"/>
      <sheetName val="guard(mac)"/>
      <sheetName val="노임자재단가"/>
      <sheetName val="단재적"/>
      <sheetName val="예정공정표 "/>
      <sheetName val="토사(PE)"/>
      <sheetName val="구조물공집계"/>
      <sheetName val="설계요소"/>
      <sheetName val="토적표"/>
      <sheetName val="배수공수집"/>
      <sheetName val="총투입계"/>
      <sheetName val="DANGA"/>
      <sheetName val="기계경비(시간당)"/>
      <sheetName val="램머"/>
      <sheetName val="경산"/>
      <sheetName val="증감대비"/>
      <sheetName val="단위수량"/>
      <sheetName val="변경내역"/>
      <sheetName val="G.R300경비"/>
      <sheetName val="준검 내역서"/>
      <sheetName val="수량집계"/>
      <sheetName val="수목표준대가"/>
      <sheetName val="단"/>
      <sheetName val="기존단가 (2)"/>
      <sheetName val="날개벽수량표"/>
      <sheetName val="97노임단가"/>
      <sheetName val="입력란"/>
      <sheetName val="2호맨홀공제수량"/>
      <sheetName val="접속도로1"/>
    </sheetNames>
    <sheetDataSet>
      <sheetData sheetId="0" refreshError="1">
        <row r="12">
          <cell r="F12">
            <v>40</v>
          </cell>
          <cell r="G12">
            <v>4299000</v>
          </cell>
          <cell r="H12">
            <v>171960000</v>
          </cell>
          <cell r="J12">
            <v>40</v>
          </cell>
          <cell r="K12">
            <v>4299000</v>
          </cell>
          <cell r="L12">
            <v>171960000</v>
          </cell>
        </row>
        <row r="13">
          <cell r="F13">
            <v>40</v>
          </cell>
          <cell r="G13">
            <v>4077000</v>
          </cell>
          <cell r="H13">
            <v>163080000</v>
          </cell>
          <cell r="J13">
            <v>40</v>
          </cell>
          <cell r="K13">
            <v>4077000</v>
          </cell>
          <cell r="L13">
            <v>163080000</v>
          </cell>
        </row>
        <row r="14">
          <cell r="F14">
            <v>60</v>
          </cell>
          <cell r="G14">
            <v>3698000</v>
          </cell>
          <cell r="H14">
            <v>221880000</v>
          </cell>
          <cell r="J14">
            <v>60</v>
          </cell>
          <cell r="K14">
            <v>3698000</v>
          </cell>
          <cell r="L14">
            <v>221880000</v>
          </cell>
        </row>
        <row r="15">
          <cell r="F15">
            <v>92</v>
          </cell>
          <cell r="G15">
            <v>2985000</v>
          </cell>
          <cell r="H15">
            <v>274620000</v>
          </cell>
          <cell r="J15">
            <v>92</v>
          </cell>
          <cell r="K15">
            <v>2985000</v>
          </cell>
          <cell r="L15">
            <v>274620000</v>
          </cell>
        </row>
        <row r="16">
          <cell r="F16">
            <v>40</v>
          </cell>
          <cell r="G16">
            <v>2935000</v>
          </cell>
          <cell r="H16">
            <v>117400000</v>
          </cell>
          <cell r="J16">
            <v>40</v>
          </cell>
          <cell r="K16">
            <v>2935000</v>
          </cell>
          <cell r="L16">
            <v>117400000</v>
          </cell>
        </row>
        <row r="17">
          <cell r="F17">
            <v>160</v>
          </cell>
          <cell r="G17">
            <v>1638000</v>
          </cell>
          <cell r="H17">
            <v>262080000</v>
          </cell>
          <cell r="J17">
            <v>160</v>
          </cell>
          <cell r="K17">
            <v>1638000</v>
          </cell>
          <cell r="L17">
            <v>262080000</v>
          </cell>
        </row>
        <row r="18">
          <cell r="F18">
            <v>0</v>
          </cell>
          <cell r="G18">
            <v>1588000</v>
          </cell>
          <cell r="H18">
            <v>0</v>
          </cell>
          <cell r="J18">
            <v>0</v>
          </cell>
          <cell r="K18">
            <v>1588000</v>
          </cell>
          <cell r="L18">
            <v>0</v>
          </cell>
        </row>
        <row r="19">
          <cell r="F19">
            <v>184</v>
          </cell>
          <cell r="G19">
            <v>1253000</v>
          </cell>
          <cell r="H19">
            <v>230552000</v>
          </cell>
          <cell r="J19">
            <v>184</v>
          </cell>
          <cell r="K19">
            <v>1253000</v>
          </cell>
          <cell r="L19">
            <v>230552000</v>
          </cell>
        </row>
        <row r="20">
          <cell r="F20">
            <v>0</v>
          </cell>
          <cell r="G20">
            <v>1203000</v>
          </cell>
          <cell r="H20">
            <v>0</v>
          </cell>
          <cell r="J20">
            <v>0</v>
          </cell>
          <cell r="K20">
            <v>1203000</v>
          </cell>
          <cell r="L20">
            <v>0</v>
          </cell>
        </row>
        <row r="21">
          <cell r="K21">
            <v>0</v>
          </cell>
        </row>
        <row r="22">
          <cell r="F22">
            <v>616</v>
          </cell>
          <cell r="H22">
            <v>1441572000</v>
          </cell>
          <cell r="J22">
            <v>616</v>
          </cell>
          <cell r="K22">
            <v>0</v>
          </cell>
          <cell r="L22">
            <v>1441572000</v>
          </cell>
        </row>
        <row r="23">
          <cell r="K23">
            <v>0</v>
          </cell>
        </row>
        <row r="24">
          <cell r="K24">
            <v>0</v>
          </cell>
        </row>
        <row r="25">
          <cell r="K25">
            <v>0</v>
          </cell>
        </row>
        <row r="26">
          <cell r="F26">
            <v>54</v>
          </cell>
          <cell r="G26">
            <v>1736000</v>
          </cell>
          <cell r="H26">
            <v>93744000</v>
          </cell>
          <cell r="J26">
            <v>54</v>
          </cell>
          <cell r="K26">
            <v>1736000</v>
          </cell>
          <cell r="L26">
            <v>93744000</v>
          </cell>
        </row>
        <row r="27">
          <cell r="F27">
            <v>62</v>
          </cell>
          <cell r="G27">
            <v>1296750</v>
          </cell>
          <cell r="H27">
            <v>80398500</v>
          </cell>
          <cell r="J27">
            <v>62</v>
          </cell>
          <cell r="K27">
            <v>1296750</v>
          </cell>
          <cell r="L27">
            <v>80398500</v>
          </cell>
        </row>
        <row r="28">
          <cell r="K28">
            <v>0</v>
          </cell>
        </row>
        <row r="29">
          <cell r="H29">
            <v>174142500</v>
          </cell>
          <cell r="K29">
            <v>0</v>
          </cell>
          <cell r="L29">
            <v>174142500</v>
          </cell>
        </row>
        <row r="30">
          <cell r="K30">
            <v>0</v>
          </cell>
        </row>
        <row r="31">
          <cell r="K31">
            <v>0</v>
          </cell>
        </row>
        <row r="32">
          <cell r="F32">
            <v>80</v>
          </cell>
          <cell r="G32">
            <v>1300000</v>
          </cell>
          <cell r="H32">
            <v>104000000</v>
          </cell>
          <cell r="J32">
            <v>80</v>
          </cell>
          <cell r="K32">
            <v>1300000</v>
          </cell>
          <cell r="L32">
            <v>104000000</v>
          </cell>
        </row>
        <row r="33">
          <cell r="F33">
            <v>32</v>
          </cell>
          <cell r="G33">
            <v>1200000</v>
          </cell>
          <cell r="H33">
            <v>38400000</v>
          </cell>
          <cell r="J33">
            <v>32</v>
          </cell>
          <cell r="K33">
            <v>1200000</v>
          </cell>
          <cell r="L33">
            <v>38400000</v>
          </cell>
        </row>
        <row r="34">
          <cell r="F34">
            <v>32</v>
          </cell>
          <cell r="G34">
            <v>1200000</v>
          </cell>
          <cell r="H34">
            <v>38400000</v>
          </cell>
          <cell r="J34">
            <v>32</v>
          </cell>
          <cell r="K34">
            <v>1200000</v>
          </cell>
          <cell r="L34">
            <v>38400000</v>
          </cell>
        </row>
        <row r="35">
          <cell r="F35">
            <v>32</v>
          </cell>
          <cell r="G35">
            <v>1100000</v>
          </cell>
          <cell r="H35">
            <v>35200000</v>
          </cell>
          <cell r="J35">
            <v>32</v>
          </cell>
          <cell r="K35">
            <v>1100000</v>
          </cell>
          <cell r="L35">
            <v>35200000</v>
          </cell>
        </row>
        <row r="36">
          <cell r="F36">
            <v>32</v>
          </cell>
          <cell r="G36">
            <v>1100000</v>
          </cell>
          <cell r="H36">
            <v>35200000</v>
          </cell>
          <cell r="J36">
            <v>32</v>
          </cell>
          <cell r="K36">
            <v>1100000</v>
          </cell>
          <cell r="L36">
            <v>35200000</v>
          </cell>
        </row>
        <row r="37">
          <cell r="F37">
            <v>80</v>
          </cell>
          <cell r="G37">
            <v>600000</v>
          </cell>
          <cell r="H37">
            <v>48000000</v>
          </cell>
          <cell r="J37">
            <v>80</v>
          </cell>
          <cell r="K37">
            <v>600000</v>
          </cell>
          <cell r="L37">
            <v>48000000</v>
          </cell>
        </row>
        <row r="38">
          <cell r="F38">
            <v>28</v>
          </cell>
          <cell r="G38">
            <v>900000</v>
          </cell>
          <cell r="H38">
            <v>25200000</v>
          </cell>
          <cell r="J38">
            <v>28</v>
          </cell>
          <cell r="K38">
            <v>900000</v>
          </cell>
          <cell r="L38">
            <v>25200000</v>
          </cell>
        </row>
        <row r="39">
          <cell r="F39">
            <v>40</v>
          </cell>
          <cell r="G39">
            <v>600000</v>
          </cell>
          <cell r="H39">
            <v>24000000</v>
          </cell>
          <cell r="J39">
            <v>40</v>
          </cell>
          <cell r="K39">
            <v>600000</v>
          </cell>
          <cell r="L39">
            <v>24000000</v>
          </cell>
        </row>
        <row r="40">
          <cell r="F40">
            <v>20</v>
          </cell>
          <cell r="G40">
            <v>1000000</v>
          </cell>
          <cell r="H40">
            <v>20000000</v>
          </cell>
          <cell r="J40">
            <v>20</v>
          </cell>
          <cell r="K40">
            <v>1000000</v>
          </cell>
          <cell r="L40">
            <v>20000000</v>
          </cell>
        </row>
        <row r="41">
          <cell r="F41">
            <v>120</v>
          </cell>
          <cell r="G41">
            <v>730000</v>
          </cell>
          <cell r="H41">
            <v>87600000</v>
          </cell>
          <cell r="J41">
            <v>120</v>
          </cell>
          <cell r="K41">
            <v>730000</v>
          </cell>
          <cell r="L41">
            <v>87600000</v>
          </cell>
        </row>
        <row r="43">
          <cell r="F43">
            <v>496</v>
          </cell>
          <cell r="H43">
            <v>456000000</v>
          </cell>
          <cell r="J43">
            <v>496</v>
          </cell>
          <cell r="K43">
            <v>0</v>
          </cell>
          <cell r="L43">
            <v>456000000</v>
          </cell>
        </row>
        <row r="44">
          <cell r="K44">
            <v>0</v>
          </cell>
        </row>
        <row r="45">
          <cell r="K45">
            <v>0</v>
          </cell>
        </row>
        <row r="46">
          <cell r="F46">
            <v>1</v>
          </cell>
          <cell r="G46">
            <v>62628000.000000007</v>
          </cell>
          <cell r="H46">
            <v>62628000.000000007</v>
          </cell>
          <cell r="J46">
            <v>1</v>
          </cell>
          <cell r="K46">
            <v>62628000.000000007</v>
          </cell>
          <cell r="L46">
            <v>62628000.000000007</v>
          </cell>
        </row>
        <row r="47">
          <cell r="F47">
            <v>1</v>
          </cell>
          <cell r="G47">
            <v>35919000</v>
          </cell>
          <cell r="H47">
            <v>35919000</v>
          </cell>
          <cell r="J47">
            <v>1</v>
          </cell>
          <cell r="K47">
            <v>35919000</v>
          </cell>
          <cell r="L47">
            <v>35919000</v>
          </cell>
        </row>
        <row r="48">
          <cell r="F48">
            <v>1</v>
          </cell>
          <cell r="G48">
            <v>15000000</v>
          </cell>
          <cell r="H48">
            <v>15000000</v>
          </cell>
          <cell r="J48">
            <v>1</v>
          </cell>
          <cell r="K48">
            <v>15000000</v>
          </cell>
          <cell r="L48">
            <v>15000000</v>
          </cell>
        </row>
        <row r="50">
          <cell r="H50">
            <v>113547000</v>
          </cell>
          <cell r="L50">
            <v>113547000</v>
          </cell>
        </row>
        <row r="53">
          <cell r="F53">
            <v>1072</v>
          </cell>
          <cell r="G53">
            <v>229500</v>
          </cell>
          <cell r="H53">
            <v>246024000</v>
          </cell>
          <cell r="J53">
            <v>1072</v>
          </cell>
          <cell r="K53">
            <v>229500</v>
          </cell>
          <cell r="L53">
            <v>246024000</v>
          </cell>
        </row>
        <row r="54">
          <cell r="F54">
            <v>992</v>
          </cell>
          <cell r="G54">
            <v>40000</v>
          </cell>
          <cell r="H54">
            <v>39680000</v>
          </cell>
          <cell r="J54">
            <v>992</v>
          </cell>
          <cell r="K54">
            <v>40000</v>
          </cell>
          <cell r="L54">
            <v>39680000</v>
          </cell>
        </row>
        <row r="55">
          <cell r="F55">
            <v>42</v>
          </cell>
          <cell r="G55">
            <v>97000</v>
          </cell>
          <cell r="H55">
            <v>4074000</v>
          </cell>
          <cell r="J55">
            <v>42</v>
          </cell>
          <cell r="K55">
            <v>97000</v>
          </cell>
          <cell r="L55">
            <v>4074000</v>
          </cell>
        </row>
        <row r="56">
          <cell r="F56">
            <v>42</v>
          </cell>
          <cell r="G56">
            <v>70000</v>
          </cell>
          <cell r="H56">
            <v>2940000</v>
          </cell>
          <cell r="J56">
            <v>42</v>
          </cell>
          <cell r="K56">
            <v>70000</v>
          </cell>
          <cell r="L56">
            <v>2940000</v>
          </cell>
        </row>
        <row r="57">
          <cell r="F57">
            <v>1</v>
          </cell>
          <cell r="G57">
            <v>40934000</v>
          </cell>
          <cell r="H57">
            <v>40934000</v>
          </cell>
          <cell r="J57">
            <v>1</v>
          </cell>
          <cell r="K57">
            <v>40934000</v>
          </cell>
          <cell r="L57">
            <v>40934000</v>
          </cell>
        </row>
        <row r="58">
          <cell r="F58">
            <v>1</v>
          </cell>
          <cell r="G58">
            <v>27149000</v>
          </cell>
          <cell r="H58">
            <v>27149000</v>
          </cell>
          <cell r="J58">
            <v>1</v>
          </cell>
          <cell r="K58">
            <v>27149000</v>
          </cell>
          <cell r="L58">
            <v>27149000</v>
          </cell>
        </row>
        <row r="60">
          <cell r="H60">
            <v>360801000</v>
          </cell>
          <cell r="L60">
            <v>360801000</v>
          </cell>
        </row>
        <row r="64">
          <cell r="F64">
            <v>40</v>
          </cell>
          <cell r="G64">
            <v>240000</v>
          </cell>
          <cell r="H64">
            <v>9600000</v>
          </cell>
          <cell r="J64">
            <v>40</v>
          </cell>
          <cell r="K64">
            <v>240000</v>
          </cell>
          <cell r="L64">
            <v>9600000</v>
          </cell>
        </row>
        <row r="65">
          <cell r="F65">
            <v>40</v>
          </cell>
          <cell r="G65">
            <v>150000</v>
          </cell>
          <cell r="H65">
            <v>6000000</v>
          </cell>
          <cell r="J65">
            <v>40</v>
          </cell>
          <cell r="K65">
            <v>150000</v>
          </cell>
          <cell r="L65">
            <v>6000000</v>
          </cell>
        </row>
        <row r="66">
          <cell r="F66">
            <v>40</v>
          </cell>
          <cell r="G66">
            <v>303200</v>
          </cell>
          <cell r="H66">
            <v>12128000</v>
          </cell>
          <cell r="J66">
            <v>40</v>
          </cell>
          <cell r="K66">
            <v>303200</v>
          </cell>
          <cell r="L66">
            <v>12128000</v>
          </cell>
        </row>
        <row r="67">
          <cell r="F67">
            <v>40</v>
          </cell>
          <cell r="G67">
            <v>1299456</v>
          </cell>
          <cell r="H67">
            <v>51978240</v>
          </cell>
          <cell r="J67">
            <v>40</v>
          </cell>
          <cell r="K67">
            <v>1299456</v>
          </cell>
          <cell r="L67">
            <v>51978240</v>
          </cell>
        </row>
        <row r="69">
          <cell r="H69">
            <v>79706240</v>
          </cell>
          <cell r="L69">
            <v>79706240</v>
          </cell>
        </row>
        <row r="72">
          <cell r="F72">
            <v>1</v>
          </cell>
          <cell r="G72">
            <v>1471400</v>
          </cell>
          <cell r="H72">
            <v>1471400</v>
          </cell>
          <cell r="J72">
            <v>1</v>
          </cell>
          <cell r="K72">
            <v>866600</v>
          </cell>
          <cell r="L72">
            <v>1471400</v>
          </cell>
        </row>
        <row r="73">
          <cell r="F73">
            <v>40</v>
          </cell>
          <cell r="G73">
            <v>528000</v>
          </cell>
          <cell r="H73">
            <v>21120000</v>
          </cell>
          <cell r="J73">
            <v>40</v>
          </cell>
          <cell r="K73">
            <v>528000</v>
          </cell>
          <cell r="L73">
            <v>21120000</v>
          </cell>
        </row>
        <row r="75">
          <cell r="H75">
            <v>22591400</v>
          </cell>
          <cell r="L75">
            <v>22591400</v>
          </cell>
        </row>
        <row r="78">
          <cell r="F78">
            <v>4</v>
          </cell>
          <cell r="G78">
            <v>50000</v>
          </cell>
          <cell r="H78">
            <v>200000</v>
          </cell>
          <cell r="J78">
            <v>4</v>
          </cell>
          <cell r="K78">
            <v>50000</v>
          </cell>
          <cell r="L78">
            <v>200000</v>
          </cell>
        </row>
        <row r="79">
          <cell r="F79">
            <v>1</v>
          </cell>
          <cell r="G79">
            <v>27300000</v>
          </cell>
          <cell r="H79">
            <v>27300000</v>
          </cell>
          <cell r="J79">
            <v>1</v>
          </cell>
          <cell r="K79">
            <v>27300000</v>
          </cell>
          <cell r="L79">
            <v>27300000</v>
          </cell>
        </row>
        <row r="81">
          <cell r="H81">
            <v>27500000</v>
          </cell>
          <cell r="L81">
            <v>27500000</v>
          </cell>
        </row>
        <row r="84">
          <cell r="F84">
            <v>1</v>
          </cell>
          <cell r="G84">
            <v>6800000</v>
          </cell>
          <cell r="H84">
            <v>6800000</v>
          </cell>
          <cell r="J84">
            <v>1</v>
          </cell>
          <cell r="K84">
            <v>0</v>
          </cell>
          <cell r="L84">
            <v>6800000</v>
          </cell>
        </row>
        <row r="85">
          <cell r="F85">
            <v>616</v>
          </cell>
          <cell r="G85">
            <v>25000</v>
          </cell>
          <cell r="H85">
            <v>15400000</v>
          </cell>
          <cell r="J85">
            <v>616</v>
          </cell>
          <cell r="K85">
            <v>25000</v>
          </cell>
          <cell r="L85">
            <v>15400000</v>
          </cell>
        </row>
        <row r="86">
          <cell r="F86">
            <v>40</v>
          </cell>
          <cell r="G86">
            <v>60000</v>
          </cell>
          <cell r="H86">
            <v>2400000</v>
          </cell>
          <cell r="J86">
            <v>40</v>
          </cell>
          <cell r="K86">
            <v>60000</v>
          </cell>
          <cell r="L86">
            <v>2400000</v>
          </cell>
        </row>
        <row r="87">
          <cell r="F87">
            <v>40</v>
          </cell>
          <cell r="G87">
            <v>470500</v>
          </cell>
          <cell r="H87">
            <v>18820000</v>
          </cell>
          <cell r="J87">
            <v>40</v>
          </cell>
          <cell r="K87">
            <v>470500</v>
          </cell>
          <cell r="L87">
            <v>18820000</v>
          </cell>
        </row>
        <row r="88">
          <cell r="F88">
            <v>40</v>
          </cell>
          <cell r="G88">
            <v>500000</v>
          </cell>
          <cell r="H88">
            <v>20000000</v>
          </cell>
          <cell r="J88">
            <v>40</v>
          </cell>
          <cell r="K88">
            <v>500000</v>
          </cell>
          <cell r="L88">
            <v>20000000</v>
          </cell>
        </row>
        <row r="89">
          <cell r="F89">
            <v>1</v>
          </cell>
          <cell r="G89">
            <v>4000000</v>
          </cell>
          <cell r="H89">
            <v>4000000</v>
          </cell>
          <cell r="J89">
            <v>1</v>
          </cell>
          <cell r="K89">
            <v>0</v>
          </cell>
          <cell r="L89">
            <v>4000000</v>
          </cell>
        </row>
        <row r="91">
          <cell r="H91">
            <v>67420000</v>
          </cell>
          <cell r="L91">
            <v>67420000</v>
          </cell>
        </row>
        <row r="94">
          <cell r="F94">
            <v>616</v>
          </cell>
          <cell r="G94">
            <v>25000</v>
          </cell>
          <cell r="H94">
            <v>15400000</v>
          </cell>
          <cell r="J94">
            <v>616</v>
          </cell>
          <cell r="K94">
            <v>25000</v>
          </cell>
          <cell r="L94">
            <v>15400000</v>
          </cell>
        </row>
        <row r="96">
          <cell r="H96">
            <v>15400000</v>
          </cell>
          <cell r="L96">
            <v>15400000</v>
          </cell>
        </row>
        <row r="99">
          <cell r="F99">
            <v>1</v>
          </cell>
          <cell r="G99">
            <v>7727999.9999999991</v>
          </cell>
          <cell r="H99">
            <v>7727999.9999999991</v>
          </cell>
          <cell r="J99">
            <v>1</v>
          </cell>
          <cell r="K99">
            <v>7727999.9999999991</v>
          </cell>
          <cell r="L99">
            <v>7727999.9999999991</v>
          </cell>
        </row>
        <row r="100">
          <cell r="F100">
            <v>24</v>
          </cell>
          <cell r="G100">
            <v>1512000</v>
          </cell>
          <cell r="H100">
            <v>36288000</v>
          </cell>
          <cell r="J100">
            <v>24</v>
          </cell>
          <cell r="K100">
            <v>1512000</v>
          </cell>
          <cell r="L100">
            <v>36288000</v>
          </cell>
        </row>
        <row r="101">
          <cell r="F101">
            <v>24</v>
          </cell>
          <cell r="G101">
            <v>428000</v>
          </cell>
          <cell r="H101">
            <v>10272000</v>
          </cell>
          <cell r="J101">
            <v>24</v>
          </cell>
          <cell r="K101">
            <v>428000</v>
          </cell>
          <cell r="L101">
            <v>10272000</v>
          </cell>
        </row>
        <row r="103">
          <cell r="H103">
            <v>54288000</v>
          </cell>
          <cell r="L103">
            <v>54288000</v>
          </cell>
        </row>
        <row r="106">
          <cell r="F106">
            <v>1</v>
          </cell>
          <cell r="G106">
            <v>31561000</v>
          </cell>
          <cell r="H106">
            <v>31561000</v>
          </cell>
          <cell r="J106">
            <v>1</v>
          </cell>
          <cell r="K106">
            <v>31561000</v>
          </cell>
          <cell r="L106">
            <v>31561000</v>
          </cell>
        </row>
        <row r="107">
          <cell r="F107">
            <v>1</v>
          </cell>
          <cell r="G107">
            <v>9359999.9999999981</v>
          </cell>
          <cell r="H107">
            <v>9359999.9999999981</v>
          </cell>
          <cell r="J107">
            <v>1</v>
          </cell>
          <cell r="K107">
            <v>9359999.9999999981</v>
          </cell>
          <cell r="L107">
            <v>9359999.9999999981</v>
          </cell>
        </row>
        <row r="108">
          <cell r="F108">
            <v>40</v>
          </cell>
          <cell r="G108">
            <v>119800</v>
          </cell>
          <cell r="H108">
            <v>4792000</v>
          </cell>
          <cell r="J108">
            <v>40</v>
          </cell>
          <cell r="K108">
            <v>119800</v>
          </cell>
          <cell r="L108">
            <v>4792000</v>
          </cell>
        </row>
        <row r="110">
          <cell r="H110">
            <v>45713000</v>
          </cell>
          <cell r="L110">
            <v>45713000</v>
          </cell>
        </row>
        <row r="113">
          <cell r="F113">
            <v>40</v>
          </cell>
          <cell r="G113">
            <v>500000</v>
          </cell>
          <cell r="H113">
            <v>20000000</v>
          </cell>
          <cell r="J113">
            <v>40</v>
          </cell>
          <cell r="K113">
            <v>500000</v>
          </cell>
          <cell r="L113">
            <v>20000000</v>
          </cell>
        </row>
        <row r="115">
          <cell r="H115">
            <v>20000000</v>
          </cell>
          <cell r="L115">
            <v>20000000</v>
          </cell>
        </row>
        <row r="118">
          <cell r="F118">
            <v>40</v>
          </cell>
          <cell r="G118">
            <v>1500000</v>
          </cell>
          <cell r="H118">
            <v>60000000</v>
          </cell>
          <cell r="J118">
            <v>40</v>
          </cell>
          <cell r="K118">
            <v>1500000</v>
          </cell>
          <cell r="L118">
            <v>60000000</v>
          </cell>
        </row>
        <row r="120">
          <cell r="H120">
            <v>60000000</v>
          </cell>
          <cell r="L120">
            <v>60000000</v>
          </cell>
        </row>
        <row r="123">
          <cell r="F123">
            <v>1</v>
          </cell>
          <cell r="G123">
            <v>13154400</v>
          </cell>
          <cell r="H123">
            <v>13154400</v>
          </cell>
          <cell r="J123">
            <v>1</v>
          </cell>
          <cell r="K123">
            <v>13154400</v>
          </cell>
          <cell r="L123">
            <v>13154400</v>
          </cell>
        </row>
        <row r="125">
          <cell r="H125">
            <v>13154400</v>
          </cell>
          <cell r="L125">
            <v>13154400</v>
          </cell>
        </row>
        <row r="127">
          <cell r="H127">
            <v>2951835540</v>
          </cell>
          <cell r="L127">
            <v>2951835540</v>
          </cell>
        </row>
      </sheetData>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설계"/>
      <sheetName val="수량"/>
      <sheetName val="부표단가,총괄표"/>
      <sheetName val="내역서"/>
    </sheetNames>
    <sheetDataSet>
      <sheetData sheetId="0"/>
      <sheetData sheetId="1"/>
      <sheetData sheetId="2"/>
      <sheetData sheetId="3"/>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설계간지"/>
      <sheetName val="공사설명서"/>
      <sheetName val="원가"/>
      <sheetName val="BUDGE"/>
      <sheetName val="daega"/>
      <sheetName val="토공"/>
      <sheetName val="준비공"/>
      <sheetName val="석공"/>
      <sheetName val="구조물"/>
      <sheetName val="noyim"/>
      <sheetName val="unitpric"/>
      <sheetName val="수량집계표"/>
      <sheetName val="su1"/>
      <sheetName val="구조물수량"/>
      <sheetName val="su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row r="18">
          <cell r="S18">
            <v>872</v>
          </cell>
        </row>
        <row r="45">
          <cell r="S45">
            <v>13219</v>
          </cell>
        </row>
      </sheetData>
      <sheetData sheetId="13" refreshError="1"/>
      <sheetData sheetId="14" refreshError="1"/>
      <sheetData sheetId="15" refreshError="1"/>
      <sheetData sheetId="16"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설계간지"/>
      <sheetName val="공사설명서"/>
      <sheetName val="원가"/>
      <sheetName val="BUDGE"/>
      <sheetName val="daega"/>
      <sheetName val="토공"/>
      <sheetName val="준비공"/>
      <sheetName val="석공"/>
      <sheetName val="구조물"/>
      <sheetName val="운반공"/>
      <sheetName val="junggi"/>
      <sheetName val="noyim"/>
      <sheetName val="unitpric"/>
      <sheetName val="수량집계표"/>
      <sheetName val="su1"/>
      <sheetName val="구조물수량"/>
      <sheetName val="목교수량"/>
      <sheetName val="su3"/>
      <sheetName val="2009예산"/>
      <sheetName val="사진"/>
      <sheetName val="일반시방서"/>
      <sheetName val="특별시방서"/>
      <sheetName val="su2"/>
      <sheetName val="토적"/>
      <sheetName val="안전성검토"/>
      <sheetName val="통수단면"/>
      <sheetName val="확율빈도별강우량"/>
      <sheetName val="확율강우량 "/>
      <sheetName val="현황조사"/>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ow r="51">
          <cell r="S51">
            <v>13200</v>
          </cell>
        </row>
        <row r="52">
          <cell r="S52">
            <v>1650</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원가계산서"/>
      <sheetName val="총괄내역서"/>
      <sheetName val="내역서"/>
      <sheetName val="수목표준대가"/>
      <sheetName val="시설구조일위대가 "/>
      <sheetName val="기초대가"/>
      <sheetName val="단가조사표"/>
      <sheetName val="지주,비료"/>
      <sheetName val="수량산출서"/>
      <sheetName val="Sheet3"/>
      <sheetName val="Sheet2 (4)"/>
      <sheetName val="Sheet2 (5)"/>
      <sheetName val="Sheet2 (6)"/>
      <sheetName val="노무단가"/>
      <sheetName val="건축내역"/>
      <sheetName val="견적서"/>
      <sheetName val="수목데이타 "/>
      <sheetName val="코드표"/>
      <sheetName val="노임단가"/>
      <sheetName val="냉천부속동"/>
      <sheetName val="일위대가"/>
      <sheetName val="설계내역(당초)"/>
      <sheetName val="변경도급"/>
      <sheetName val="노무비"/>
      <sheetName val="중기사용료산출근거"/>
      <sheetName val="단가 및 재료비"/>
      <sheetName val="겉장"/>
      <sheetName val="기성검사원"/>
      <sheetName val="표지"/>
      <sheetName val="갑지"/>
      <sheetName val="원가"/>
      <sheetName val="건축"/>
      <sheetName val="토목"/>
      <sheetName val="비교1"/>
      <sheetName val="96노임기준"/>
      <sheetName val="실행대비"/>
      <sheetName val="공조기"/>
      <sheetName val="단가표"/>
      <sheetName val="진주방향"/>
      <sheetName val="마산방향"/>
      <sheetName val="마산방향철근집계"/>
      <sheetName val="토사(PE)"/>
      <sheetName val="내역"/>
      <sheetName val="BID"/>
      <sheetName val="개소별수량산출"/>
      <sheetName val="토공사"/>
      <sheetName val="수량산출"/>
      <sheetName val="저수호안내역(변경예정)"/>
      <sheetName val="을지"/>
      <sheetName val="총괄표"/>
      <sheetName val="철콘공사"/>
      <sheetName val="납부서"/>
      <sheetName val="간선계산"/>
      <sheetName val="제경비율"/>
      <sheetName val="남대문빌딩"/>
      <sheetName val="골조시행"/>
      <sheetName val="노단"/>
      <sheetName val="기초일위"/>
      <sheetName val="시설일위"/>
      <sheetName val="조명일위"/>
      <sheetName val="9811"/>
      <sheetName val="종배수관면벽신"/>
      <sheetName val="적용단위길이"/>
      <sheetName val="자재단가"/>
      <sheetName val="TRE TABLE"/>
      <sheetName val="경산"/>
      <sheetName val="ⴭⴭⴭⴭⴭ"/>
      <sheetName val="철탑"/>
      <sheetName val="제철"/>
      <sheetName val="현장관리비"/>
      <sheetName val="A"/>
      <sheetName val="공사요율"/>
      <sheetName val="제출내역 (2)"/>
      <sheetName val="1.내역(청.하역장전등)"/>
      <sheetName val="노임이"/>
      <sheetName val="6공구(당초)"/>
      <sheetName val="2000년1차"/>
      <sheetName val="입찰안"/>
      <sheetName val="돈암사업"/>
      <sheetName val="기계경비(시간당)"/>
      <sheetName val="램머"/>
      <sheetName val="견"/>
      <sheetName val="참조자료"/>
      <sheetName val="하수급견적대비"/>
      <sheetName val="SORCE1"/>
      <sheetName val="비탈면보호공수량산출"/>
      <sheetName val="시중노임(공사)"/>
      <sheetName val="경비"/>
      <sheetName val="실행내역 "/>
      <sheetName val="단위당일위대가"/>
      <sheetName val="시설구조일위대가_"/>
      <sheetName val="Sheet2_(4)"/>
      <sheetName val="Sheet2_(5)"/>
      <sheetName val="Sheet2_(6)"/>
      <sheetName val="수목데이타_"/>
      <sheetName val="단가_및_재료비"/>
      <sheetName val="시설구조일위대가_1"/>
      <sheetName val="Sheet2_(4)1"/>
      <sheetName val="Sheet2_(5)1"/>
      <sheetName val="Sheet2_(6)1"/>
      <sheetName val="수목데이타_1"/>
      <sheetName val="단가_및_재료비1"/>
      <sheetName val="06 일위대가목록"/>
      <sheetName val="집계표"/>
      <sheetName val="우수받이"/>
      <sheetName val="unitpric"/>
      <sheetName val="설계서을"/>
      <sheetName val="36단가"/>
      <sheetName val="36수량"/>
      <sheetName val="산출금액내역"/>
      <sheetName val="금융비용"/>
      <sheetName val="내역서(기계)"/>
      <sheetName val="청천내"/>
      <sheetName val="대로근거"/>
      <sheetName val="중로근거"/>
      <sheetName val="49단가"/>
      <sheetName val="49산출"/>
      <sheetName val="종배수관(신)"/>
      <sheetName val="자료입력"/>
      <sheetName val="피벗테이블데이터분석"/>
      <sheetName val="2.냉난방설비공사"/>
      <sheetName val="7.자동제어공사"/>
      <sheetName val="설계내역"/>
      <sheetName val="인부노임"/>
      <sheetName val="변경품셈총괄"/>
      <sheetName val="토공A"/>
      <sheetName val="예산명세서"/>
      <sheetName val="설계명세서"/>
      <sheetName val="대비"/>
      <sheetName val="품셈표"/>
      <sheetName val="공통가설"/>
      <sheetName val="데이타"/>
      <sheetName val="주소록"/>
      <sheetName val="일반관리비"/>
      <sheetName val="일위대가표"/>
      <sheetName val="Config"/>
      <sheetName val="R&amp;D"/>
      <sheetName val="올림픽미술관"/>
      <sheetName val="토적집계"/>
      <sheetName val="내역(토목)"/>
      <sheetName val="구조물공1"/>
      <sheetName val="DATA 입력란"/>
      <sheetName val="1. 설계조건 2.단면가정 3. 하중계산"/>
      <sheetName val="변경1총괄"/>
      <sheetName val="일위"/>
      <sheetName val="자료"/>
      <sheetName val="제안서입력"/>
      <sheetName val="절감계산"/>
      <sheetName val="보할"/>
      <sheetName val="반응조"/>
      <sheetName val="DB"/>
      <sheetName val="노임"/>
      <sheetName val="단가"/>
      <sheetName val="수량인공"/>
      <sheetName val="부대공Ⅱ"/>
      <sheetName val="구조물공"/>
      <sheetName val="부대공"/>
      <sheetName val="배수공"/>
      <sheetName val="토공"/>
      <sheetName val="포장공"/>
      <sheetName val="수금계획"/>
      <sheetName val="보도공제면적"/>
      <sheetName val="내역분기"/>
      <sheetName val="남양주부대"/>
      <sheetName val="인건비"/>
      <sheetName val="기안"/>
      <sheetName val="날개벽"/>
      <sheetName val="단위수량"/>
      <sheetName val="기계내역"/>
      <sheetName val="소비자가"/>
      <sheetName val="일위대가표 "/>
      <sheetName val="Customer Databas"/>
      <sheetName val="경비2내역"/>
      <sheetName val="Sheet1"/>
      <sheetName val="지급자재"/>
      <sheetName val="공사비증감"/>
      <sheetName val="#REF"/>
      <sheetName val="설계"/>
      <sheetName val="토공계산서(부체도로)"/>
      <sheetName val="업체별기성내역"/>
      <sheetName val="본문"/>
      <sheetName val="2.대외공문"/>
      <sheetName val="인원계획-미화"/>
      <sheetName val="wall"/>
      <sheetName val="Front"/>
      <sheetName val="기본DATA"/>
      <sheetName val="시실누(모) "/>
      <sheetName val="현우실적"/>
      <sheetName val="주방"/>
      <sheetName val="터파기및재료"/>
      <sheetName val="관급자재대"/>
      <sheetName val="소일위대가코드표"/>
      <sheetName val="급여조견표"/>
      <sheetName val="정공공사"/>
      <sheetName val="중기조종사 단위단가"/>
      <sheetName val="98수문일위"/>
      <sheetName val="전산망"/>
      <sheetName val="수곡내역"/>
      <sheetName val="98지급계획"/>
      <sheetName val="변경내역"/>
      <sheetName val="6호기"/>
      <sheetName val="TEL"/>
      <sheetName val="대여현황"/>
      <sheetName val="hvac(제어동)"/>
      <sheetName val="소방기계"/>
      <sheetName val="차액보증"/>
      <sheetName val="금액내역서"/>
      <sheetName val="현장관리비 산출내역"/>
      <sheetName val="횡배수관"/>
      <sheetName val="기초목"/>
      <sheetName val="2003상반기노임기준"/>
      <sheetName val="평가데이터"/>
      <sheetName val="공조기휀"/>
      <sheetName val="AHU집계"/>
      <sheetName val="갑지(요약)"/>
      <sheetName val="11.닥트설치공사(bm)"/>
      <sheetName val="회로내역(승인)"/>
      <sheetName val="기본단가"/>
      <sheetName val="노집"/>
      <sheetName val="재집"/>
      <sheetName val="수목데이타"/>
      <sheetName val="사급자재"/>
      <sheetName val="투찰추정"/>
      <sheetName val="준검 내역서"/>
      <sheetName val="을"/>
      <sheetName val="MATERIAL"/>
      <sheetName val="열린교실"/>
      <sheetName val="admin"/>
      <sheetName val="2설계 (웅촌고연)"/>
      <sheetName val="설계산출표지"/>
      <sheetName val="단가조사"/>
      <sheetName val="산출기준자료"/>
      <sheetName val="AL공사(원)"/>
      <sheetName val="공사개요"/>
      <sheetName val="현장청취복명서"/>
      <sheetName val="정부노임단가"/>
      <sheetName val="참조"/>
      <sheetName val="하자항목"/>
      <sheetName val="단가산출"/>
      <sheetName val="법면"/>
      <sheetName val="배수공1"/>
      <sheetName val="중기일위대가"/>
      <sheetName val="DATE"/>
      <sheetName val="단면가정"/>
      <sheetName val="설비"/>
      <sheetName val="COST"/>
      <sheetName val="Sheet9"/>
      <sheetName val="원가계산서"/>
      <sheetName val="건축공사 집계표"/>
      <sheetName val="골조"/>
      <sheetName val="내역서01"/>
      <sheetName val="1.설계기준"/>
      <sheetName val="FRP PIPING 일위대가"/>
      <sheetName val="상반기손익차2총괄"/>
      <sheetName val="유림골조"/>
      <sheetName val="개요"/>
      <sheetName val="현장관리"/>
      <sheetName val="건설기계사용료"/>
      <sheetName val="주공기준"/>
      <sheetName val="기본1"/>
      <sheetName val="수정일위대가"/>
      <sheetName val="말뚝지지력산정"/>
      <sheetName val="공정집계_국별"/>
      <sheetName val="교통대책내역"/>
      <sheetName val="Sheet15"/>
      <sheetName val="공사설명서외"/>
      <sheetName val="2.1  노무비 평균단가산출"/>
      <sheetName val="효성CB 1P기초"/>
      <sheetName val=" 내역"/>
      <sheetName val="단가(전기)"/>
      <sheetName val="2공구산출내역"/>
      <sheetName val="노임자재단가"/>
      <sheetName val="난간벽단위"/>
      <sheetName val="노임목록"/>
      <sheetName val="슬래브"/>
      <sheetName val="부표총괄"/>
      <sheetName val="단가산출목록표"/>
      <sheetName val="단가산출2"/>
      <sheetName val="단가산출1"/>
      <sheetName val="연결임시"/>
      <sheetName val="일위(토,포,부)"/>
      <sheetName val="기계경비"/>
      <sheetName val="일위대가목록"/>
      <sheetName val="교각별수량"/>
      <sheetName val="소방"/>
      <sheetName val="골막이(야매)"/>
      <sheetName val="기본단가표"/>
      <sheetName val="Sheet1 (2)"/>
      <sheetName val="암거단위-1련"/>
      <sheetName val="횡배수관토공수량"/>
      <sheetName val="DATA 입력부"/>
      <sheetName val="DATA"/>
      <sheetName val="노견단위수량"/>
      <sheetName val="원가계산서(공사)"/>
      <sheetName val="본공사"/>
      <sheetName val="슬래브산식"/>
      <sheetName val="2000전체분"/>
      <sheetName val="시점부교대"/>
      <sheetName val="01"/>
      <sheetName val="Y-WORK"/>
      <sheetName val="Macro1"/>
      <sheetName val="월현황(내자)"/>
      <sheetName val="노무비 "/>
      <sheetName val="자동차폐수처리장"/>
      <sheetName val="내역단가"/>
      <sheetName val="일위단가"/>
      <sheetName val="관로공사"/>
      <sheetName val="산근목록"/>
      <sheetName val="중기경비목록"/>
      <sheetName val="NYS"/>
      <sheetName val="조명율표"/>
      <sheetName val="일위대가(가설)"/>
      <sheetName val="접지수량"/>
      <sheetName val="MOTOR"/>
      <sheetName val="고창터널(고창방향)"/>
      <sheetName val="금광1터널"/>
      <sheetName val="실행내역"/>
      <sheetName val="내역1"/>
      <sheetName val="내역2"/>
      <sheetName val="ITEM"/>
      <sheetName val="인건비 "/>
      <sheetName val="단가비교"/>
      <sheetName val="일위목록"/>
      <sheetName val="임대계획"/>
      <sheetName val="archi(본사)"/>
      <sheetName val="원가계산서(남측)"/>
      <sheetName val="신림자금"/>
      <sheetName val="Sheet4"/>
      <sheetName val="XL4Poppy"/>
      <sheetName val="월별손익"/>
      <sheetName val="견적업체"/>
      <sheetName val="b_balju"/>
      <sheetName val="식재가격"/>
      <sheetName val="식재총괄"/>
      <sheetName val="건설산출"/>
      <sheetName val="21301동"/>
      <sheetName val="Total"/>
      <sheetName val="2. 공원조도"/>
      <sheetName val="말고개터널조명전압강하"/>
      <sheetName val="22단가"/>
      <sheetName val="22산출"/>
      <sheetName val="S0"/>
      <sheetName val="세원견적서"/>
      <sheetName val="물집"/>
      <sheetName val="2004,상노임"/>
      <sheetName val="TOTAL_BOQ"/>
      <sheetName val="C3"/>
      <sheetName val="일위대가표(DEEP)"/>
      <sheetName val="전체내역"/>
      <sheetName val="협조전"/>
      <sheetName val="예총"/>
      <sheetName val="노무비단가"/>
      <sheetName val="갑지(추정)"/>
      <sheetName val="건설기계경비산정조견표"/>
      <sheetName val="건설기계손료"/>
      <sheetName val="가도공"/>
      <sheetName val="공제구간조서"/>
      <sheetName val="코드"/>
      <sheetName val="경상직원"/>
      <sheetName val="APT"/>
      <sheetName val="1.설계조건"/>
      <sheetName val="steel data sheet"/>
      <sheetName val="참고자료"/>
      <sheetName val="입력"/>
      <sheetName val="공량산출"/>
      <sheetName val="산출기초조사서"/>
      <sheetName val="9902"/>
      <sheetName val="총괄메뉴"/>
      <sheetName val="ABUT수량-A1"/>
      <sheetName val="예가평정서표지"/>
      <sheetName val="현장경비"/>
      <sheetName val="빙설계"/>
      <sheetName val="토목주소"/>
      <sheetName val="기성내역1"/>
      <sheetName val="설계내역서"/>
      <sheetName val="내역서(가중치)"/>
      <sheetName val="예산서"/>
      <sheetName val="000000"/>
      <sheetName val="배수관접합및부설  "/>
      <sheetName val="토공집계"/>
      <sheetName val="File_관급"/>
      <sheetName val="공정집계"/>
      <sheetName val="2000노임기준"/>
      <sheetName val="식재일위대가"/>
      <sheetName val="1.취수장"/>
      <sheetName val="OE"/>
      <sheetName val="총 괄 표"/>
      <sheetName val="b_balju_cho"/>
      <sheetName val="SULKEA"/>
      <sheetName val="계수시트"/>
      <sheetName val="조경"/>
      <sheetName val="회사정보"/>
      <sheetName val="인사자료총집계"/>
      <sheetName val="99노임기준"/>
      <sheetName val="G.R300경비"/>
      <sheetName val="내역금액적용"/>
      <sheetName val="비목코드"/>
      <sheetName val="여부구분"/>
      <sheetName val="마감물량 "/>
      <sheetName val="보고"/>
      <sheetName val="견적공통"/>
      <sheetName val="16-1"/>
      <sheetName val="진천생산"/>
      <sheetName val="분개장"/>
      <sheetName val="00년도"/>
      <sheetName val="공장"/>
      <sheetName val="품목납기"/>
      <sheetName val="매출현황"/>
      <sheetName val="메인거더-크로스빔200연결부"/>
      <sheetName val="조내역"/>
      <sheetName val="현장별계약현황('98.10.31)"/>
      <sheetName val="공종목록표"/>
      <sheetName val="파일의이용"/>
      <sheetName val="기별월별손익"/>
      <sheetName val="대가목록"/>
      <sheetName val="단위단가"/>
      <sheetName val="수량집계"/>
      <sheetName val="조명시설"/>
      <sheetName val="지주토목내역서"/>
      <sheetName val="아스팔트 포장총괄집계표"/>
      <sheetName val="심사공종"/>
      <sheetName val="산수배수"/>
      <sheetName val="내역금회"/>
      <sheetName val="집계"/>
      <sheetName val="투찰금액"/>
      <sheetName val="우,오수"/>
      <sheetName val="증감대비"/>
      <sheetName val="설계명세"/>
      <sheetName val="급수공사"/>
      <sheetName val="データ"/>
      <sheetName val="관급"/>
      <sheetName val="이름표지정"/>
      <sheetName val="INPUT"/>
      <sheetName val="Sheet22"/>
      <sheetName val="접속도로"/>
      <sheetName val="Sheet2"/>
      <sheetName val="AC포장수량"/>
      <sheetName val="TYPE-A"/>
      <sheetName val="프랜트면허"/>
      <sheetName val="2호맨홀공제수량"/>
      <sheetName val="RE9604"/>
      <sheetName val="기성내역서표지"/>
      <sheetName val="Instructions"/>
      <sheetName val="GLST"/>
      <sheetName val="가압장구체수량산출서"/>
      <sheetName val="변경내역서"/>
      <sheetName val="교대시점"/>
      <sheetName val="직노"/>
      <sheetName val="날개벽수량표"/>
      <sheetName val="초기화면"/>
      <sheetName val="데이터"/>
      <sheetName val="식재품셈"/>
      <sheetName val="기초단가"/>
      <sheetName val="철거단가"/>
      <sheetName val="용산1(해보)"/>
      <sheetName val="JUCKEYK"/>
      <sheetName val="적용단가표"/>
      <sheetName val="노임05상"/>
      <sheetName val="9-1차이내역"/>
      <sheetName val="BOQ건축"/>
      <sheetName val="비품(94이전)"/>
      <sheetName val="월간인력"/>
      <sheetName val="교량하부공"/>
      <sheetName val="식재일위"/>
      <sheetName val="단면 (2)"/>
      <sheetName val="단위일위"/>
      <sheetName val="시설물일위"/>
      <sheetName val="ELECTRIC"/>
      <sheetName val="EJ"/>
      <sheetName val="내역표지"/>
      <sheetName val="JA8-4"/>
      <sheetName val="설계내역2"/>
      <sheetName val="원두제2접속옹벽 시점쪽"/>
      <sheetName val="기준"/>
      <sheetName val="공사설계서"/>
      <sheetName val="N賃率-職"/>
      <sheetName val="물량master"/>
      <sheetName val="아파트"/>
      <sheetName val="재료집계표"/>
      <sheetName val="일위집계(기존)"/>
      <sheetName val="견적"/>
      <sheetName val="견적 (2)"/>
      <sheetName val="Chart1"/>
      <sheetName val="ser"/>
      <sheetName val="COVER"/>
      <sheetName val="이름정의"/>
      <sheetName val="전체분"/>
      <sheetName val="차수"/>
      <sheetName val="노임단가표"/>
      <sheetName val="식재인부"/>
      <sheetName val="수입"/>
      <sheetName val="건축2"/>
      <sheetName val="공문"/>
      <sheetName val="제잡비 산출내역(실적공사비)"/>
      <sheetName val="물량내역서"/>
      <sheetName val="지하층LOAD"/>
      <sheetName val="매입가격"/>
      <sheetName val="신당동집계표"/>
      <sheetName val="시설구조일위대가_2"/>
      <sheetName val="Sheet2_(4)2"/>
      <sheetName val="Sheet2_(5)2"/>
      <sheetName val="Sheet2_(6)2"/>
      <sheetName val="수목데이타_2"/>
      <sheetName val="단가_및_재료비2"/>
      <sheetName val="실행내역_"/>
      <sheetName val="1_내역(청_하역장전등)"/>
      <sheetName val="일위대가표_"/>
      <sheetName val="TRE_TABLE"/>
      <sheetName val="Customer_Databas"/>
      <sheetName val="2_냉난방설비공사"/>
      <sheetName val="7_자동제어공사"/>
      <sheetName val="제출내역_(2)"/>
      <sheetName val="준검_내역서"/>
      <sheetName val="2_대외공문"/>
      <sheetName val="시실누(모)_"/>
      <sheetName val="중기조종사_단위단가"/>
      <sheetName val="DATA_입력란"/>
      <sheetName val="1__설계조건_2_단면가정_3__하중계산"/>
      <sheetName val="건축공사_집계표"/>
      <sheetName val="공구"/>
      <sheetName val="석축설면"/>
      <sheetName val="법면단"/>
      <sheetName val="단위중량"/>
      <sheetName val="401"/>
      <sheetName val="요율"/>
      <sheetName val="토공산근"/>
      <sheetName val="건물철거"/>
      <sheetName val="기타배수구조물깨기-단위수량"/>
      <sheetName val="암거 제원표"/>
      <sheetName val="부안일위"/>
      <sheetName val="준공조서갑지"/>
      <sheetName val="※참고자료※"/>
      <sheetName val="(A)내역서"/>
      <sheetName val="총공비"/>
      <sheetName val="PI"/>
      <sheetName val="가설"/>
      <sheetName val="기존단가 (2)"/>
      <sheetName val="적산산출"/>
      <sheetName val="자재비산출"/>
      <sheetName val="운용비산출"/>
      <sheetName val="존4"/>
      <sheetName val="확정설계"/>
      <sheetName val="플랜트 설치"/>
      <sheetName val="계정"/>
      <sheetName val="cable산출"/>
      <sheetName val="제경비"/>
      <sheetName val="설계예산서"/>
      <sheetName val="도급"/>
      <sheetName val="명세서"/>
      <sheetName val="단위세대물량"/>
      <sheetName val="A갑지"/>
      <sheetName val="3.공통공사대비"/>
      <sheetName val="인제내역"/>
      <sheetName val="자재단가표"/>
      <sheetName val="형강단중집계"/>
      <sheetName val="내2"/>
      <sheetName val="단중표"/>
      <sheetName val="982월원안"/>
      <sheetName val="실행철강하도"/>
      <sheetName val="몸체(460×600)"/>
      <sheetName val="화전내"/>
      <sheetName val="장비선정(냉난방)"/>
      <sheetName val="9509"/>
      <sheetName val="첨부1-1"/>
      <sheetName val="base"/>
      <sheetName val="일위대가 (100%)"/>
      <sheetName val="국내조달(통합-1)"/>
      <sheetName val="토공(완충)"/>
      <sheetName val="XLR_NoRangeSheet"/>
      <sheetName val="일반"/>
      <sheetName val="현금"/>
      <sheetName val="Sheet5"/>
      <sheetName val="단위세대 개요"/>
      <sheetName val="산출"/>
      <sheetName val="상가분양"/>
      <sheetName val="상부공"/>
      <sheetName val="22수량"/>
      <sheetName val="공사비명세서"/>
      <sheetName val="자단"/>
      <sheetName val="제잡비(본선)"/>
      <sheetName val="화재 탐지 설비"/>
      <sheetName val="캔개발배경"/>
      <sheetName val="시장"/>
      <sheetName val="일정표"/>
      <sheetName val="우배수"/>
      <sheetName val="내역서 제출"/>
      <sheetName val="노무"/>
      <sheetName val="ECOD10"/>
      <sheetName val="H=2.0m"/>
      <sheetName val="발주설계서(당초)"/>
      <sheetName val="사업수지"/>
      <sheetName val="1안"/>
      <sheetName val="R15"/>
      <sheetName val="폐기물"/>
      <sheetName val="단재적표"/>
      <sheetName val="가로등내"/>
      <sheetName val="계약내역(2)"/>
      <sheetName val="단면"/>
      <sheetName val="부대공자재집계표"/>
      <sheetName val="기둥(원형)"/>
      <sheetName val="교각1"/>
      <sheetName val="COPING"/>
      <sheetName val="noyim"/>
      <sheetName val="변경총괄표"/>
      <sheetName val="내역서(교량)전체"/>
      <sheetName val="본실행경비"/>
      <sheetName val="약품공급2"/>
      <sheetName val="첨부1"/>
      <sheetName val="단가산출서(기계)"/>
      <sheetName val="기초노무비"/>
      <sheetName val="WORK"/>
      <sheetName val="내역서2"/>
      <sheetName val="SIMULATION"/>
      <sheetName val="급탕순환펌프"/>
      <sheetName val="조사야장(원본)"/>
      <sheetName val="가설공사"/>
      <sheetName val="단가결정"/>
      <sheetName val="내역아"/>
      <sheetName val="울타리"/>
      <sheetName val="CTEMCOST"/>
      <sheetName val="울산자금"/>
      <sheetName val="실행단가"/>
      <sheetName val="기자재비"/>
      <sheetName val="기성(6)"/>
      <sheetName val="제출내역"/>
      <sheetName val="총괄내역단가"/>
      <sheetName val="단가산출서"/>
      <sheetName val="토공(우물통,기타) "/>
      <sheetName val="환경기계공정표 (3)"/>
      <sheetName val="작업시작"/>
      <sheetName val="C.배수관공"/>
      <sheetName val="소요자재명세서"/>
      <sheetName val="노무비명세서"/>
      <sheetName val="단 box"/>
      <sheetName val="시험물량산출"/>
      <sheetName val="선장방향"/>
      <sheetName val="부대내역"/>
      <sheetName val="단가 "/>
      <sheetName val="일대목차"/>
      <sheetName val="교대(A1-A2)"/>
      <sheetName val="철골,판넬"/>
      <sheetName val="도급예산내역서봉투"/>
      <sheetName val="도급예산내역서총괄표"/>
      <sheetName val="을부담운반비"/>
      <sheetName val="운반비산출"/>
      <sheetName val="단"/>
      <sheetName val="06_일위대가목록"/>
      <sheetName val="11_닥트설치공사(bm)"/>
      <sheetName val="FRP_PIPING_일위대가"/>
      <sheetName val="1_설계기준"/>
      <sheetName val="현장관리비_산출내역"/>
      <sheetName val="_내역"/>
      <sheetName val="효성CB_1P기초"/>
      <sheetName val="2설계_(웅촌고연)"/>
      <sheetName val="1_취수장"/>
      <sheetName val="인건비_"/>
      <sheetName val="2_1__노무비_평균단가산출"/>
      <sheetName val="노무비_"/>
      <sheetName val="2__공원조도"/>
      <sheetName val="1_설계조건"/>
      <sheetName val="steel_data_sheet"/>
      <sheetName val="아스팔트_포장총괄집계표"/>
      <sheetName val="현장별계약현황('98_10_31)"/>
      <sheetName val="G_R300경비"/>
      <sheetName val="견적_(2)"/>
      <sheetName val="총_괄_표"/>
      <sheetName val="마감물량_"/>
      <sheetName val="Sheet1_(2)"/>
      <sheetName val="원두제2접속옹벽_시점쪽"/>
      <sheetName val="세금계산서(매입)"/>
      <sheetName val="내역서1"/>
      <sheetName val="총내역"/>
      <sheetName val="배선DATA"/>
      <sheetName val="6PILE  (돌출)"/>
      <sheetName val="자재"/>
      <sheetName val="건설기계사용료산출근거"/>
      <sheetName val="수설"/>
      <sheetName val="공주-교대(A1)"/>
      <sheetName val="몰탈콘크리트"/>
      <sheetName val="철근집계"/>
      <sheetName val="아이콘"/>
      <sheetName val="7-2경비"/>
      <sheetName val="구천"/>
      <sheetName val="tggwan(mac)"/>
      <sheetName val="접속도로1"/>
      <sheetName val="금액결정"/>
      <sheetName val="접속도로집계"/>
      <sheetName val="현장_2"/>
      <sheetName val="1.우편집중내역서"/>
      <sheetName val="교육종류"/>
      <sheetName val="설계설명서"/>
      <sheetName val="2000년 공정표"/>
      <sheetName val="수완하도"/>
      <sheetName val="김포내역"/>
      <sheetName val="조건"/>
      <sheetName val="부대대비"/>
      <sheetName val="냉연집계"/>
      <sheetName val="내역_FILE"/>
      <sheetName val="C1"/>
      <sheetName val="토공집계표"/>
      <sheetName val="기준요인별"/>
      <sheetName val="내역서2안"/>
      <sheetName val="자 110% &amp; 노 70%"/>
      <sheetName val="전통건설"/>
      <sheetName val="오수관연장산출서"/>
      <sheetName val="4.공사별"/>
      <sheetName val="관로토공"/>
      <sheetName val="투입비"/>
      <sheetName val="2.예정공정표"/>
      <sheetName val="조도계산"/>
      <sheetName val="낙찰표"/>
      <sheetName val="재정비직인"/>
      <sheetName val="재정비내역"/>
      <sheetName val="지적고시내역"/>
      <sheetName val="Tool"/>
      <sheetName val="그림"/>
      <sheetName val="타견적(을)"/>
      <sheetName val="수량명세서"/>
      <sheetName val="연습"/>
      <sheetName val="도급내역"/>
      <sheetName val="수직구물량산출"/>
      <sheetName val="전력구현황"/>
      <sheetName val="정산노무"/>
      <sheetName val="정산재료"/>
      <sheetName val="도장수량(하1)"/>
      <sheetName val="주형"/>
      <sheetName val="개인DATA"/>
      <sheetName val="봉양~조차장간고하개명(신설)"/>
      <sheetName val="측량수수료"/>
      <sheetName val="Bia TQT"/>
      <sheetName val="䧄주방향"/>
      <sheetName val="장비경비"/>
      <sheetName val="일용노임단가"/>
      <sheetName val="토목내역"/>
      <sheetName val="전체"/>
      <sheetName val="설계조건"/>
      <sheetName val="복주일위대가"/>
      <sheetName val="등록DB"/>
      <sheetName val="현재DB"/>
      <sheetName val="적용단가"/>
      <sheetName val="관급자재"/>
      <sheetName val="변경관급자재"/>
      <sheetName val="별표 "/>
      <sheetName val="토공유동표"/>
      <sheetName val="단가비교표"/>
      <sheetName val="공사가격내역서"/>
      <sheetName val="cost9801"/>
      <sheetName val="포장재료산출"/>
      <sheetName val="단차경계석연장조서"/>
      <sheetName val="재노경"/>
      <sheetName val="건축원가"/>
      <sheetName val="도근좌표"/>
      <sheetName val="덕전리"/>
      <sheetName val="3.3"/>
      <sheetName val="1-1"/>
      <sheetName val="원천세납부"/>
      <sheetName val="수선비"/>
      <sheetName val="시설총괄"/>
      <sheetName val="경상비내역"/>
      <sheetName val="기초도면제작"/>
      <sheetName val="입력순서1.기본자료"/>
      <sheetName val="장비선정(보일러)"/>
      <sheetName val="찍기"/>
      <sheetName val="기초자료"/>
      <sheetName val="회관내역"/>
      <sheetName val="회관내역 (2)"/>
      <sheetName val="공동내역"/>
      <sheetName val="공동내역 (2)"/>
      <sheetName val="쉼터내역"/>
      <sheetName val="쉼터내역 (2)"/>
      <sheetName val="공감비"/>
      <sheetName val="한일양산"/>
      <sheetName val="전체내역 (2)"/>
      <sheetName val="관접합및부설"/>
      <sheetName val="민감도"/>
      <sheetName val="목록"/>
      <sheetName val="노무집계"/>
      <sheetName val="VXXXXXXX"/>
      <sheetName val="교각계산"/>
      <sheetName val="간지(5.04)"/>
      <sheetName val="산근터빈"/>
      <sheetName val="자재목록"/>
      <sheetName val="3절_CheckList_구분"/>
      <sheetName val="발주설계서¬_x0000_Ԁ_x0000_"/>
      <sheetName val="가중치근거(조경)"/>
      <sheetName val="공사별 가중치 산출근거(건축)"/>
    </sheetNames>
    <sheetDataSet>
      <sheetData sheetId="0">
        <row r="2">
          <cell r="J2" t="str">
            <v>금 액</v>
          </cell>
        </row>
      </sheetData>
      <sheetData sheetId="1">
        <row r="2">
          <cell r="J2" t="str">
            <v>금 액</v>
          </cell>
        </row>
      </sheetData>
      <sheetData sheetId="2"/>
      <sheetData sheetId="3" refreshError="1">
        <row r="2">
          <cell r="J2" t="str">
            <v>금 액</v>
          </cell>
        </row>
        <row r="65536">
          <cell r="J65536" t="str">
            <v>금 액</v>
          </cell>
        </row>
      </sheetData>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sheetData sheetId="778"/>
      <sheetData sheetId="779" refreshError="1"/>
      <sheetData sheetId="780" refreshError="1"/>
      <sheetData sheetId="781" refreshError="1"/>
      <sheetData sheetId="782" refreshError="1"/>
      <sheetData sheetId="783" refreshError="1"/>
      <sheetData sheetId="784" refreshError="1"/>
      <sheetData sheetId="785"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금액내역서"/>
      <sheetName val="5흙막이"/>
      <sheetName val="2공구산출내역"/>
      <sheetName val="Base"/>
      <sheetName val="06 일위대가목록"/>
      <sheetName val="조서"/>
      <sheetName val="배수계"/>
      <sheetName val="내역"/>
      <sheetName val="도급내역서"/>
      <sheetName val="땅속흙막이(야)"/>
      <sheetName val="시설물기초"/>
      <sheetName val="토공사"/>
      <sheetName val="물가자료"/>
      <sheetName val="용산1(해보)"/>
      <sheetName val="노임단가"/>
      <sheetName val="수목표준대가"/>
      <sheetName val="날개벽"/>
      <sheetName val="일위대가"/>
      <sheetName val="기초일위"/>
      <sheetName val="시설일위"/>
      <sheetName val="조명일위"/>
      <sheetName val="내역서"/>
      <sheetName val="전선 및 전선관"/>
      <sheetName val="일위대가목록"/>
      <sheetName val="unitpric"/>
      <sheetName val="Sheet3"/>
    </sheetNames>
    <sheetDataSet>
      <sheetData sheetId="0" refreshError="1">
        <row r="4">
          <cell r="D4" t="str">
            <v>대</v>
          </cell>
        </row>
        <row r="5">
          <cell r="D5" t="str">
            <v>대</v>
          </cell>
        </row>
        <row r="7">
          <cell r="D7" t="str">
            <v>대</v>
          </cell>
        </row>
        <row r="8">
          <cell r="D8" t="str">
            <v>대</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관,메변"/>
      <sheetName val="메서,변+증"/>
      <sheetName val="물증"/>
      <sheetName val="신규"/>
      <sheetName val="금액내역서"/>
      <sheetName val="5흙막이"/>
      <sheetName val="땅속흙막이(야)"/>
      <sheetName val="일위대가"/>
      <sheetName val="자재집계표"/>
      <sheetName val="깨기집계"/>
      <sheetName val="토공"/>
      <sheetName val="도급내역서"/>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유림골조"/>
      <sheetName val="NEW비교"/>
      <sheetName val="의뢰"/>
      <sheetName val="견적조건"/>
      <sheetName val="품의서"/>
      <sheetName val="새공통(97년3월)"/>
      <sheetName val="건축"/>
      <sheetName val="24평(계단식-TOWER)"/>
      <sheetName val="24평(계단식)"/>
      <sheetName val="32평"/>
      <sheetName val="43평"/>
      <sheetName val="48평"/>
      <sheetName val="동DATA"/>
      <sheetName val="파일본수"/>
      <sheetName val="파일공사"/>
      <sheetName val="SERVICE"/>
      <sheetName val="부대건축"/>
      <sheetName val="전기"/>
      <sheetName val="설비"/>
      <sheetName val="토공사및 흙막이공사"/>
      <sheetName val="옥외"/>
      <sheetName val="물가상승1"/>
      <sheetName val="써100 (A4)"/>
      <sheetName val="제출표지"/>
      <sheetName val="건축공사실행"/>
      <sheetName val="건축원가"/>
      <sheetName val="메서,변+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ABUT수량-A1"/>
      <sheetName val="계림(함평)"/>
      <sheetName val="계림(장성)"/>
      <sheetName val="고양관재"/>
      <sheetName val="일위대가"/>
      <sheetName val="일위대가표"/>
      <sheetName val="적용단위길이"/>
      <sheetName val="단위수량"/>
      <sheetName val="단가산출내역(노임부분수정)"/>
      <sheetName val="교대(A1)"/>
      <sheetName val="공통가설"/>
      <sheetName val="단면"/>
      <sheetName val="준검 내역서"/>
      <sheetName val="unitpric"/>
      <sheetName val="자재단가"/>
      <sheetName val="noyim"/>
      <sheetName val="광산내역"/>
      <sheetName val="기계공사"/>
      <sheetName val="총괄"/>
      <sheetName val="VXXXXX"/>
      <sheetName val="피벗테이블데이터분석"/>
      <sheetName val="특수기호강도거푸집"/>
      <sheetName val="종배수관면벽신"/>
      <sheetName val="종배수관(신)"/>
      <sheetName val="자료입력"/>
      <sheetName val="건축"/>
      <sheetName val="본체"/>
      <sheetName val="일위대가모듈"/>
      <sheetName val="A-4"/>
      <sheetName val="대로근거"/>
      <sheetName val="대가목록"/>
      <sheetName val="차도부연장현황"/>
      <sheetName val="수량산출"/>
      <sheetName val="8.석축단위(H=1.5M)"/>
      <sheetName val="단가"/>
      <sheetName val="지급자재"/>
      <sheetName val="단재적표"/>
      <sheetName val="2공구자재집"/>
      <sheetName val="단위단가"/>
      <sheetName val="식재일위대가"/>
      <sheetName val="노무비"/>
      <sheetName val="단가산출"/>
      <sheetName val="노임"/>
      <sheetName val="고분"/>
      <sheetName val="증감대비"/>
      <sheetName val="날개벽수량표"/>
      <sheetName val="DATA 입력란"/>
      <sheetName val="1. 설계조건 2.단면가정 3. 하중계산"/>
      <sheetName val="#REF"/>
      <sheetName val="용산3(영광)"/>
      <sheetName val="3.설계설명서"/>
      <sheetName val="5흙막이"/>
      <sheetName val="일반공사"/>
      <sheetName val="목록1"/>
      <sheetName val="목포방향"/>
      <sheetName val="junggi"/>
      <sheetName val="자재비"/>
      <sheetName val="적현로"/>
      <sheetName val="도근좌표"/>
      <sheetName val="슬래브"/>
      <sheetName val="재적조서"/>
      <sheetName val="부대내역"/>
      <sheetName val="8.PILE  (돌출)"/>
      <sheetName val="관경별내역서"/>
      <sheetName val="3수량"/>
      <sheetName val="직노"/>
      <sheetName val="목록"/>
      <sheetName val="품셈TABLE"/>
      <sheetName val="일위대가목록"/>
      <sheetName val="기본단가표"/>
      <sheetName val="순공사비"/>
      <sheetName val="건축공사실행"/>
      <sheetName val="원형1호맨홀토공수량"/>
      <sheetName val="간지"/>
      <sheetName val="자재총괄"/>
      <sheetName val="시멘트레미콘구입량"/>
      <sheetName val="골재구입량"/>
      <sheetName val="자재집계표"/>
      <sheetName val="주요자재집계표"/>
      <sheetName val="토공"/>
      <sheetName val="총괄토공집계"/>
      <sheetName val="시점부토공"/>
      <sheetName val="종점부토공"/>
      <sheetName val="교각토공"/>
      <sheetName val="총괄집계 "/>
      <sheetName val="총괄철근집계(1)"/>
      <sheetName val="총괄철근집계(2)"/>
      <sheetName val="구조물공"/>
      <sheetName val="본체집계"/>
      <sheetName val="본체철근집계"/>
      <sheetName val="날개벽철근집계 "/>
      <sheetName val="본체그림"/>
      <sheetName val="본체수량"/>
      <sheetName val="접속슬래브집계"/>
      <sheetName val="접속(시점)"/>
      <sheetName val="접속(종점)"/>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방음벽수량"/>
      <sheetName val="방음벽기초수량"/>
      <sheetName val="방음벽설치현황"/>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Sheet1"/>
      <sheetName val="지장물보호(수집)"/>
      <sheetName val="지장물산근"/>
      <sheetName val="지장물보호공단위수량"/>
      <sheetName val="1.토공집계"/>
      <sheetName val="2.관대집계표"/>
      <sheetName val="접합"/>
      <sheetName val="3.구조물공"/>
      <sheetName val="4.포장공"/>
      <sheetName val="5.부대공"/>
      <sheetName val="6.주요자재대"/>
      <sheetName val="7.폐기물집계"/>
      <sheetName val="표지"/>
      <sheetName val="1.토총"/>
      <sheetName val="토적"/>
      <sheetName val="가정오수"/>
      <sheetName val="2.관로집"/>
      <sheetName val="관부설"/>
      <sheetName val="가정연결"/>
      <sheetName val="3.구조물집계"/>
      <sheetName val="맨홀높이"/>
      <sheetName val="맨홀2"/>
      <sheetName val="관로"/>
      <sheetName val="가정연결관"/>
      <sheetName val="(1)가시설공"/>
      <sheetName val="(2)경고"/>
      <sheetName val="(3)기타"/>
      <sheetName val="7.폐기물"/>
      <sheetName val="토실"/>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식재"/>
      <sheetName val="시설물"/>
      <sheetName val="식재출력용"/>
      <sheetName val="유지관리"/>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장비집계"/>
      <sheetName val="자재단가(완)"/>
      <sheetName val="노임단가(완)"/>
      <sheetName val="일위대가_목록"/>
      <sheetName val="일위대가(노임수정(완), 자재 및 물린단산수정필요)"/>
      <sheetName val="2007기계경비산출표(완)"/>
      <sheetName val="단가산출_목록"/>
      <sheetName val="단가산출서"/>
      <sheetName val="시험비 단가"/>
      <sheetName val="내역서"/>
      <sheetName val="일반화물자동차운임"/>
      <sheetName val="변수값"/>
      <sheetName val="중기상차"/>
      <sheetName val="AS복구"/>
      <sheetName val="중기터파기"/>
      <sheetName val="진주방향"/>
      <sheetName val="공사설명서"/>
      <sheetName val="세부내역"/>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단가일람"/>
      <sheetName val="조경일람"/>
      <sheetName val="가도공"/>
      <sheetName val="데이타"/>
      <sheetName val="조명시설"/>
      <sheetName val="내역"/>
      <sheetName val="총괄내역서"/>
      <sheetName val="SLAB"/>
      <sheetName val="우수받이"/>
      <sheetName val="Sheet1 (2)"/>
      <sheetName val="해평견적"/>
      <sheetName val="내역서(전기)"/>
      <sheetName val="일위대가목차"/>
      <sheetName val="안전시설(수집)"/>
      <sheetName val="안전시설"/>
      <sheetName val="경율산정.XLS"/>
      <sheetName val="터파기및재료"/>
      <sheetName val="구조물철거타공정이월"/>
      <sheetName val="차수별내역서"/>
      <sheetName val="총괄내역서(설계)"/>
      <sheetName val="배수공총괄 집계표(횡)"/>
      <sheetName val="보차도경계석집계표(종)"/>
      <sheetName val="보차도경계석 조서"/>
      <sheetName val="보차도경계석단위량"/>
      <sheetName val="경계석집계표(종)"/>
      <sheetName val="경계석"/>
      <sheetName val="경계석단위량"/>
      <sheetName val="배수집계표(종)"/>
      <sheetName val="종배수관"/>
      <sheetName val="빗물받이집계"/>
      <sheetName val="빗물받이조서"/>
      <sheetName val="빗물받이단위량"/>
      <sheetName val="맨홀집계표 "/>
      <sheetName val="맨홀조서"/>
      <sheetName val="맨홀단위량"/>
      <sheetName val="관경고용테이프수집"/>
      <sheetName val="관경고용산근"/>
      <sheetName val="중부"/>
      <sheetName val="북부"/>
      <sheetName val="남부"/>
      <sheetName val="이월도표"/>
      <sheetName val="추적+궁합"/>
      <sheetName val="로또정석"/>
      <sheetName val="최근21회정석"/>
      <sheetName val="당첨금"/>
      <sheetName val="로또그림"/>
      <sheetName val="로또용어"/>
      <sheetName val="로또abc"/>
      <sheetName val="로또10계명"/>
      <sheetName val="Sheet7"/>
      <sheetName val="Sheet6"/>
      <sheetName val="Sheet5"/>
      <sheetName val="Sheet4"/>
      <sheetName val="Sheet3 (2)"/>
      <sheetName val="원형맨홀수량"/>
      <sheetName val="소비자가"/>
      <sheetName val="상부집계표"/>
      <sheetName val="집계표"/>
      <sheetName val="BD"/>
      <sheetName val="건축내역"/>
      <sheetName val="증감내역서"/>
      <sheetName val="우배수"/>
      <sheetName val="계산식"/>
      <sheetName val="일위산출"/>
      <sheetName val="코드표"/>
      <sheetName val="자재코드"/>
      <sheetName val="summary"/>
      <sheetName val="chart"/>
      <sheetName val="chart update"/>
      <sheetName val="남평1"/>
      <sheetName val="남평2"/>
      <sheetName val="남평3"/>
      <sheetName val="회동1"/>
      <sheetName val="회동2"/>
      <sheetName val="회동3"/>
      <sheetName val="회동4"/>
      <sheetName val="기기리스트"/>
      <sheetName val="1.설계조건"/>
      <sheetName val="bm(CIcable)"/>
      <sheetName val="5.소재"/>
      <sheetName val="지장물보호공"/>
      <sheetName val="사다리-C"/>
      <sheetName val="상수가스보호"/>
      <sheetName val="통신보호"/>
      <sheetName val="전주지지대"/>
      <sheetName val="L형측구(화강석)"/>
      <sheetName val="L형측구(콘크리트)"/>
      <sheetName val="관보호공단위수량표"/>
      <sheetName val="오수받이뚜껑단위수량"/>
      <sheetName val="석축"/>
      <sheetName val="인건비"/>
      <sheetName val="매입세율"/>
      <sheetName val="공사개요"/>
      <sheetName val="bearing"/>
      <sheetName val="연동내역"/>
      <sheetName val="관급자재대"/>
      <sheetName val="관접합및부설"/>
      <sheetName val="guard(mac)"/>
      <sheetName val="1-4-2.관(약)"/>
      <sheetName val="삭제및변경불가"/>
      <sheetName val="계산서(곡선부)"/>
      <sheetName val="포장재료집계표"/>
      <sheetName val="토공 total"/>
      <sheetName val="수안보-MBR1"/>
      <sheetName val="참고사항"/>
      <sheetName val="근로자자료입력"/>
      <sheetName val="토사(PE)"/>
      <sheetName val="3.2 3차처리시설"/>
      <sheetName val="자재집계"/>
      <sheetName val="설비동집계표-전체"/>
      <sheetName val="설비동집계"/>
      <sheetName val="설비동산근"/>
      <sheetName val="불인산저장조집계"/>
      <sheetName val="설비동-불인산저장조"/>
      <sheetName val="노임단가"/>
      <sheetName val="JUCK"/>
      <sheetName val="고압수량(철거)"/>
      <sheetName val="DATA"/>
      <sheetName val="원가"/>
      <sheetName val="집수정(600-700)"/>
      <sheetName val="레미콘"/>
      <sheetName val="pe이중벽관"/>
      <sheetName val="pe이중벽관 (우수)"/>
      <sheetName val="D100관"/>
      <sheetName val="D16"/>
      <sheetName val="D20"/>
      <sheetName val="D25"/>
      <sheetName val="D50"/>
      <sheetName val="D75,D100"/>
      <sheetName val="데리네이타현황"/>
      <sheetName val="날개벽(시점좌측)"/>
      <sheetName val="용역비내역-진짜"/>
      <sheetName val="정부노임단가"/>
      <sheetName val="전차선로 물량표"/>
      <sheetName val="한강운반비"/>
      <sheetName val="자재"/>
      <sheetName val="공통(20-91)"/>
      <sheetName val="입찰"/>
      <sheetName val="현경"/>
      <sheetName val="기초입력 DATA"/>
      <sheetName val="★도급내역(2공구)"/>
      <sheetName val="식재인부"/>
      <sheetName val="L형 옹벽"/>
      <sheetName val="수지표"/>
      <sheetName val="셀명"/>
      <sheetName val="공사"/>
      <sheetName val="금액"/>
      <sheetName val="견적대비표"/>
      <sheetName val="자료"/>
      <sheetName val="교각1"/>
      <sheetName val="산출근거"/>
      <sheetName val="설계조건"/>
      <sheetName val="요율"/>
      <sheetName val="법면단"/>
      <sheetName val="P-산#1-1(WOWA1)"/>
      <sheetName val="개산공사비"/>
      <sheetName val="수로BOX"/>
      <sheetName val="LP-S"/>
      <sheetName val="공사비 증감 내역서"/>
      <sheetName val="Total"/>
      <sheetName val="세금자료"/>
      <sheetName val="전기"/>
      <sheetName val="인천성심병원"/>
      <sheetName val="-치수표(곡선부)"/>
      <sheetName val="맨홀수량집계"/>
      <sheetName val="3련 BOX"/>
      <sheetName val="4차원가계산서"/>
      <sheetName val="맨홀수량산출"/>
      <sheetName val="신당동집계표"/>
      <sheetName val="5.정산서"/>
      <sheetName val="석축설면"/>
      <sheetName val="법면설면"/>
      <sheetName val="석축단"/>
      <sheetName val="법면수집"/>
      <sheetName val="2003상반기노임기준"/>
      <sheetName val="nys"/>
      <sheetName val="실행대비"/>
      <sheetName val="평가데이터"/>
      <sheetName val="CON'C"/>
      <sheetName val="BID"/>
      <sheetName val="Sheet2"/>
      <sheetName val="단면가정"/>
      <sheetName val="이토변실(A3-LINE)"/>
      <sheetName val="70%"/>
      <sheetName val="골재집계"/>
      <sheetName val="-레미콘집계"/>
      <sheetName val="-몰탈콘크리트"/>
      <sheetName val="자갈,시멘트,모래산출"/>
      <sheetName val="-철근집계"/>
      <sheetName val="포장재료(1)"/>
      <sheetName val="-흄관집계"/>
      <sheetName val="노견단위수량"/>
      <sheetName val="산출내역서"/>
      <sheetName val="증감대비표(전체변경)"/>
      <sheetName val="원가계산서(공동+분담)"/>
      <sheetName val="원가계산서(공동)"/>
      <sheetName val="원가계산서(분담-지열)"/>
      <sheetName val="공종별증감대비표"/>
      <sheetName val="토목"/>
      <sheetName val="조경"/>
      <sheetName val="기계"/>
      <sheetName val="지열"/>
      <sheetName val="제잡비계산"/>
      <sheetName val="일위대가(가설)"/>
      <sheetName val="설계예시"/>
      <sheetName val="건축내역서"/>
      <sheetName val="설비내역서"/>
      <sheetName val="전기내역서"/>
      <sheetName val="중기조종사 단위단가"/>
      <sheetName val="아파트 내역"/>
      <sheetName val="1호맨홀가감수량"/>
      <sheetName val="가시설(TYPE-A)"/>
      <sheetName val="1-1평균터파기고(1)"/>
      <sheetName val="1호맨홀수량산출"/>
      <sheetName val="CODE"/>
      <sheetName val="공사비"/>
      <sheetName val="BOX"/>
      <sheetName val="설계"/>
      <sheetName val="일위대가(건축)"/>
      <sheetName val="자압"/>
      <sheetName val="Cost bd-&quot;A&quot;"/>
      <sheetName val="설계내역"/>
      <sheetName val="설계명세서"/>
      <sheetName val="슬래브(유곡)"/>
      <sheetName val="2000,9월 일위"/>
      <sheetName val="공통단가"/>
      <sheetName val="단가조사"/>
      <sheetName val="재료비"/>
      <sheetName val="운반비"/>
      <sheetName val="단가표"/>
      <sheetName val="보차도경계석"/>
      <sheetName val="가점"/>
      <sheetName val="index"/>
      <sheetName val="etc"/>
      <sheetName val="SLAB&quot;1&quot;"/>
      <sheetName val="Sheet17"/>
      <sheetName val="2차기성내역서"/>
      <sheetName val="계정"/>
      <sheetName val="골막이(야매)"/>
      <sheetName val="부하계산서"/>
      <sheetName val="우각부보강"/>
      <sheetName val="원가계산"/>
      <sheetName val="원가계산 (2)"/>
      <sheetName val="WORK"/>
      <sheetName val="말뚝지지력산정"/>
      <sheetName val="ITEM"/>
      <sheetName val="기초단가"/>
      <sheetName val="설 계"/>
      <sheetName val="단면A-A(TR)"/>
      <sheetName val="도급"/>
      <sheetName val="POOM_MOTO"/>
      <sheetName val="토공연장"/>
      <sheetName val="고유코드_설계"/>
      <sheetName val="APT"/>
      <sheetName val="비탈면보호공수량산출"/>
      <sheetName val="FOB발"/>
      <sheetName val="조건"/>
      <sheetName val="데크수량집계표 (3)"/>
      <sheetName val="수량(숲생태관람데크)"/>
      <sheetName val="수량(암석원관람데크)"/>
      <sheetName val="수량(개비자관람데크)"/>
      <sheetName val="만병초관람데크"/>
      <sheetName val="난간A"/>
      <sheetName val="난간B"/>
      <sheetName val="습지원관람데크"/>
      <sheetName val="전망대"/>
      <sheetName val="전망데크"/>
      <sheetName val="데크산책로A"/>
      <sheetName val="데크산책로B"/>
      <sheetName val="데크산책로C"/>
      <sheetName val="관람데크A"/>
      <sheetName val="관람데크B"/>
      <sheetName val="관람데크C"/>
      <sheetName val="입구계단A"/>
      <sheetName val="입구계단B"/>
      <sheetName val="입구계단C"/>
      <sheetName val="입구계단D"/>
      <sheetName val="입구계단E"/>
      <sheetName val="암석원관람데크"/>
      <sheetName val="숲생태관람데크"/>
      <sheetName val="개비자관람데크"/>
      <sheetName val="물가대비표"/>
      <sheetName val="공사요율"/>
      <sheetName val="6PILE  (돌출)"/>
      <sheetName val="배수장토목공사비"/>
      <sheetName val="경비단가"/>
      <sheetName val="실행내역"/>
      <sheetName val="공사비증감"/>
      <sheetName val="상호참고자료"/>
      <sheetName val="공사기본내용입력"/>
      <sheetName val="발주처자료입력"/>
      <sheetName val="회사기본자료"/>
      <sheetName val="하자보증자료"/>
      <sheetName val="기술자관련자료"/>
      <sheetName val="중로근거"/>
      <sheetName val="집수정단위수량600 "/>
      <sheetName val="S.중기사용료"/>
      <sheetName val="입력란"/>
      <sheetName val="통관-유입(벌어짐)유출(도수)"/>
      <sheetName val="BQ(실행)"/>
      <sheetName val="교각별철근수량집계표"/>
      <sheetName val="값"/>
      <sheetName val="설계예산서"/>
      <sheetName val="예산내역서"/>
      <sheetName val="총괄집계_"/>
      <sheetName val="날개벽철근집계_"/>
      <sheetName val="1_토공집계"/>
      <sheetName val="2_관대집계표"/>
      <sheetName val="3_구조물공"/>
      <sheetName val="4_포장공"/>
      <sheetName val="5_부대공"/>
      <sheetName val="6_주요자재대"/>
      <sheetName val="7_폐기물집계"/>
      <sheetName val="1_토총"/>
      <sheetName val="2_관로집"/>
      <sheetName val="3_구조물집계"/>
      <sheetName val="7_폐기물"/>
      <sheetName val="PVC접합개소_산출서"/>
      <sheetName val="산출근거(마산,_만천,_가례)"/>
      <sheetName val="산출근거(가설도로_조성)"/>
      <sheetName val="산출근거(가설도로_성토다짐)"/>
      <sheetName val="산출근거(가설도로_살수)"/>
      <sheetName val="산출근거(가설도로_유지보수)"/>
      <sheetName val="일위대가(노임수정(완),_자재_및_물린단산수정필요)"/>
      <sheetName val="시험비_단가"/>
      <sheetName val="1-4-2_관(약)"/>
      <sheetName val="배수공총괄_집계표(횡)"/>
      <sheetName val="보차도경계석_조서"/>
      <sheetName val="맨홀집계표_"/>
      <sheetName val="Sheet1_(2)"/>
      <sheetName val="전차선로_물량표"/>
      <sheetName val="pe이중벽관_(우수)"/>
      <sheetName val="토목검측서"/>
      <sheetName val="단가및재료비"/>
      <sheetName val="계약서"/>
      <sheetName val="HVAC"/>
      <sheetName val="노임단가(2009.상)"/>
      <sheetName val="10.1 중기기초단가"/>
      <sheetName val="노무단가"/>
      <sheetName val="예산명세서"/>
      <sheetName val="왕십리방향"/>
      <sheetName val="5.배수관로"/>
      <sheetName val="주요자재"/>
      <sheetName val="폐기물처리"/>
      <sheetName val="음봉방향"/>
      <sheetName val="횡배수관재료-"/>
      <sheetName val="계산서(직선부)"/>
      <sheetName val="콘크리트측구연장"/>
      <sheetName val="포장공"/>
      <sheetName val="-배수구조물공토공"/>
      <sheetName val="대치판정"/>
      <sheetName val="SG"/>
      <sheetName val="교대"/>
      <sheetName val="인건비 "/>
      <sheetName val="(A)내역서"/>
      <sheetName val="기계경비(시간당)"/>
      <sheetName val="계수시트"/>
      <sheetName val="원가계산서"/>
      <sheetName val="수목표준대가"/>
      <sheetName val="우수공"/>
      <sheetName val="7단가"/>
      <sheetName val="구의33고"/>
      <sheetName val="기계상세"/>
      <sheetName val="남양주부대"/>
      <sheetName val="INFO"/>
      <sheetName val="INTRO."/>
      <sheetName val="공토공단위당"/>
      <sheetName val="G.R300경비"/>
      <sheetName val="매설지선굴착"/>
      <sheetName val="일위대가(계측기설치)"/>
      <sheetName val="설비"/>
      <sheetName val="제품"/>
      <sheetName val="지수"/>
      <sheetName val="연결관산출조서"/>
      <sheetName val="CAL"/>
      <sheetName val="1호인버트수량"/>
      <sheetName val="마산방향"/>
      <sheetName val="마산방향철근집계"/>
      <sheetName val="INPUT"/>
      <sheetName val="4)유동표"/>
      <sheetName val="6공구(당초)"/>
      <sheetName val="static.cal"/>
      <sheetName val="뚝토공"/>
      <sheetName val="단위수량산출"/>
      <sheetName val="단위수량(출력X)"/>
      <sheetName val="수량집계"/>
      <sheetName val="tggwan(mac)"/>
      <sheetName val="CABLE SIZE-3"/>
      <sheetName val="합계금액"/>
      <sheetName val="Baby일위대가"/>
      <sheetName val="COPING"/>
      <sheetName val="을"/>
      <sheetName val="1.우편집중내역서"/>
      <sheetName val="노무비단가"/>
      <sheetName val="토공정보"/>
      <sheetName val="TYPE-1"/>
      <sheetName val="투찰가"/>
      <sheetName val="맨홀수량"/>
      <sheetName val="gvl"/>
      <sheetName val="입찰안"/>
      <sheetName val="A LINE"/>
      <sheetName val="차액보증"/>
      <sheetName val="토공유용계획"/>
      <sheetName val="유입관로집계"/>
      <sheetName val="유입관로토적"/>
      <sheetName val="처리장집계"/>
      <sheetName val="처리장토적"/>
      <sheetName val="진입도로토적"/>
      <sheetName val="신당동산출근거"/>
      <sheetName val="천방교접속"/>
      <sheetName val="대포2교접속"/>
      <sheetName val="SPEC"/>
      <sheetName val="수압시험수집"/>
      <sheetName val="수압시험산근"/>
      <sheetName val="S0"/>
      <sheetName val="TYPE-A"/>
      <sheetName val="목차"/>
      <sheetName val="기계경비"/>
      <sheetName val="실행철강하도"/>
      <sheetName val="대림경상68억"/>
      <sheetName val="산출내역서집계표"/>
      <sheetName val="기본자료"/>
      <sheetName val="연결관암거"/>
      <sheetName val="설계서을"/>
      <sheetName val="원가입력"/>
      <sheetName val="상수도토공집계표"/>
      <sheetName val="당초계약"/>
      <sheetName val="등록자료"/>
      <sheetName val="시점부교대"/>
      <sheetName val="우수"/>
      <sheetName val="COVER"/>
      <sheetName val="DAN"/>
      <sheetName val="교대시점"/>
      <sheetName val="(전기)설계예산서"/>
      <sheetName val="SE-611"/>
      <sheetName val="STEEL BOX 단면설계(SEC.8)"/>
      <sheetName val="C3"/>
      <sheetName val="광양 3기 유입수"/>
      <sheetName val="수입"/>
      <sheetName val="3BL공동구 수량"/>
      <sheetName val="기둥"/>
      <sheetName val="저판(버림100)"/>
      <sheetName val="MSG 수량"/>
      <sheetName val="용량(1-2)"/>
      <sheetName val="내역(정지)"/>
      <sheetName val="수로단위수량"/>
      <sheetName val="안정성검토"/>
      <sheetName val="하중계산"/>
      <sheetName val="설계기준"/>
      <sheetName val="3지구단위"/>
      <sheetName val="용집"/>
      <sheetName val="JUCKEYK"/>
      <sheetName val="96노임기준"/>
      <sheetName val="전신환매도율"/>
      <sheetName val="기둥(원형)"/>
      <sheetName val="견적사양비교표"/>
      <sheetName val="TIE-IN"/>
      <sheetName val="일위목록"/>
      <sheetName val="수량산출서"/>
      <sheetName val="깨기"/>
      <sheetName val="Culvert"/>
      <sheetName val="산근1,2"/>
      <sheetName val="물량집계"/>
      <sheetName val="부대tu"/>
      <sheetName val="램머"/>
      <sheetName val="교량하부공"/>
      <sheetName val="자재대"/>
      <sheetName val="철거산출근거"/>
      <sheetName val="남평내역"/>
      <sheetName val="토공(우물통,기타) "/>
      <sheetName val="조건표"/>
      <sheetName val="구조물"/>
      <sheetName val="데이터"/>
      <sheetName val="초기화면"/>
      <sheetName val="1-1합"/>
      <sheetName val="1-1오"/>
      <sheetName val="1-1우"/>
      <sheetName val="ygd1-2"/>
      <sheetName val="ygr1-3"/>
      <sheetName val="ygr1-2"/>
      <sheetName val="ygr1-4"/>
      <sheetName val="관로토공"/>
      <sheetName val="2호맨홀공제수량"/>
      <sheetName val="청천내"/>
      <sheetName val="분석투자 내역(광명)"/>
      <sheetName val="내역서(교량)전체"/>
      <sheetName val="가시설수량"/>
      <sheetName val="평가내역"/>
      <sheetName val="Sensitivity"/>
      <sheetName val="파이프류"/>
      <sheetName val="공종"/>
      <sheetName val="해외(원화)"/>
      <sheetName val="배수공"/>
      <sheetName val="부대공"/>
      <sheetName val="내역서01"/>
      <sheetName val="단가결정"/>
      <sheetName val="총괄표"/>
      <sheetName val="Y-WORK"/>
      <sheetName val="TB-내역서"/>
      <sheetName val="내역(한신APT)"/>
      <sheetName val="역T형"/>
      <sheetName val="danga"/>
      <sheetName val="ilch"/>
      <sheetName val="RangeObject"/>
      <sheetName val="진접"/>
      <sheetName val="카렌스센터계량기설치공사"/>
      <sheetName val="지구단위계획"/>
      <sheetName val="동해title"/>
      <sheetName val="인사자료총집계"/>
      <sheetName val="화재 탐지 설비"/>
      <sheetName val="공정계획(내부계획25%,내부w.f)"/>
      <sheetName val="S-F4301"/>
      <sheetName val="터널조도"/>
      <sheetName val="상부수량(1)"/>
      <sheetName val="내역서-2"/>
      <sheetName val="IW-LIST"/>
      <sheetName val="내역서(기계)"/>
      <sheetName val="EQT-ESTN"/>
      <sheetName val="내역서변경성원"/>
      <sheetName val="제출내역 (2)"/>
      <sheetName val="식재가격"/>
      <sheetName val="식재총괄"/>
      <sheetName val="교각(P1)수량"/>
      <sheetName val="스케즐"/>
      <sheetName val="토공(완충)"/>
      <sheetName val="1.설계기준"/>
      <sheetName val="물가시세"/>
      <sheetName val="구분표"/>
      <sheetName val="노임(1차)"/>
      <sheetName val="D-3109"/>
      <sheetName val="14공제"/>
      <sheetName val="6맨홀H"/>
      <sheetName val="시멘트,모래,자갈"/>
      <sheetName val="유림골조"/>
      <sheetName val="마장"/>
      <sheetName val="물량표"/>
      <sheetName val="기성"/>
      <sheetName val="주차구획선수량"/>
      <sheetName val="CCTV조사(L15)"/>
      <sheetName val="2000년1차"/>
      <sheetName val="상행-교대(A1-A2)"/>
      <sheetName val="TYPE1"/>
      <sheetName val="철근량"/>
      <sheetName val="공사비산출내역"/>
      <sheetName val="45,46"/>
      <sheetName val="3.하중산정4.지지력"/>
      <sheetName val="5.모델링"/>
      <sheetName val="실행예산"/>
      <sheetName val="wall"/>
      <sheetName val="Macro(차단기)"/>
      <sheetName val="전선 및 전선관"/>
      <sheetName val="상부공"/>
      <sheetName val="전기일위대가"/>
      <sheetName val="T13(P68~72,78)"/>
      <sheetName val="자압1"/>
      <sheetName val="공종목록표"/>
      <sheetName val="파일의이용"/>
      <sheetName val="물가자료"/>
      <sheetName val="총계"/>
      <sheetName val="견적"/>
      <sheetName val="H-PILE수량집계"/>
      <sheetName val="관급자재"/>
      <sheetName val="교사기준면적(초등)"/>
      <sheetName val="단가조사서"/>
      <sheetName val="유입부"/>
      <sheetName val="MOTOR"/>
      <sheetName val="위치조서"/>
      <sheetName val="기존도수로깨기"/>
      <sheetName val="40단가산출서"/>
      <sheetName val="40집계"/>
      <sheetName val="내역서갑지"/>
      <sheetName val="내역서을지"/>
      <sheetName val="깨기 총괄"/>
      <sheetName val="교각계산"/>
      <sheetName val="개비온집계"/>
      <sheetName val="개비온 단위"/>
      <sheetName val="기초자료입력"/>
      <sheetName val="잡비계산"/>
      <sheetName val="7월11일"/>
      <sheetName val="강교(Sub)"/>
      <sheetName val="일위대가 "/>
      <sheetName val="b_balju"/>
      <sheetName val="기계경비적용기준"/>
      <sheetName val="조명율표"/>
      <sheetName val="중기일위대가"/>
      <sheetName val="배수공1"/>
      <sheetName val="4차공사"/>
      <sheetName val="설명"/>
      <sheetName val="측구공"/>
      <sheetName val="이름정의"/>
      <sheetName val="맨홀수량산출(A-LINE)"/>
      <sheetName val="물돌리기수량집계"/>
      <sheetName val="물돌리기연장산출"/>
      <sheetName val="물돌리기"/>
      <sheetName val="참조-(2)"/>
      <sheetName val="인부노임"/>
      <sheetName val="백호우계수"/>
      <sheetName val="노무"/>
      <sheetName val="입찰견적보고서"/>
      <sheetName val="부시수량"/>
      <sheetName val="배수지집꓄표"/>
      <sheetName val="밀도포장수량집계표"/>
      <sheetName val="가시설단위수량"/>
      <sheetName val="SORCE1"/>
      <sheetName val="공사명입력"/>
      <sheetName val="D"/>
      <sheetName val="1,2공구원가계산서"/>
      <sheetName val="2공구산출내역"/>
      <sheetName val="1공구산출내역서"/>
      <sheetName val="기초코드"/>
      <sheetName val="부하(성남)"/>
      <sheetName val="구동"/>
      <sheetName val="토공집계"/>
      <sheetName val="지수적용공사비내역서"/>
      <sheetName val="공사비예산서(토목분)"/>
      <sheetName val="산출"/>
      <sheetName val="용수량(생활용수)"/>
      <sheetName val="공구"/>
      <sheetName val="࠶IĂ_x0000_嫗ऀࠀ"/>
      <sheetName val="손익분석"/>
      <sheetName val="토적표"/>
      <sheetName val="배수공수집"/>
      <sheetName val="토목공사"/>
      <sheetName val="견적서을지"/>
      <sheetName val="충주"/>
      <sheetName val="노무비 근거"/>
      <sheetName val="트렌치집계"/>
      <sheetName val="고시단가"/>
      <sheetName val="토공_total"/>
      <sheetName val="원가서"/>
      <sheetName val="전기단가조사서"/>
      <sheetName val="산출1"/>
      <sheetName val="3연box"/>
      <sheetName val="외천교"/>
      <sheetName val="2.고용보험료산출근거"/>
      <sheetName val="일반수량"/>
      <sheetName val="01"/>
      <sheetName val="감시비교(자동제어비교)"/>
      <sheetName val="영업소산출근거"/>
      <sheetName val="내역서단가산출용"/>
      <sheetName val="투자비"/>
      <sheetName val="조성원가DATA"/>
      <sheetName val="사업비"/>
      <sheetName val="1-1"/>
      <sheetName val="교대(A1-A2)"/>
      <sheetName val="국산화"/>
      <sheetName val="조작대(1연)"/>
      <sheetName val="이토변실"/>
      <sheetName val="기본일위"/>
      <sheetName val="중기사용료"/>
      <sheetName val="내역서적용수량"/>
      <sheetName val="배수공 주요자재 집계표"/>
      <sheetName val="L_RPTB02_01"/>
      <sheetName val="차도조도계산"/>
      <sheetName val="영동(D)"/>
      <sheetName val="재료비단가"/>
      <sheetName val="경산"/>
      <sheetName val="인건-측정"/>
      <sheetName val="암거 제원표-1단계"/>
      <sheetName val="TOTAL_BOQ"/>
      <sheetName val="단가비교표"/>
      <sheetName val="역T형(H=6.0) (2)"/>
      <sheetName val="오수관연장산출"/>
      <sheetName val="전력구구조물산근"/>
      <sheetName val="공비대비"/>
      <sheetName val="철콘"/>
      <sheetName val="actual"/>
      <sheetName val="배수관집계"/>
      <sheetName val="갑지"/>
      <sheetName val="내역서1999.8최종"/>
      <sheetName val="건축일위"/>
      <sheetName val="그라우팅일위"/>
      <sheetName val="총괄 내역서"/>
      <sheetName val="구체"/>
      <sheetName val="좌측날개벽"/>
      <sheetName val="우측날개벽"/>
      <sheetName val="접합 및 부설 "/>
      <sheetName val="수자재단위당"/>
      <sheetName val="A1-DATA"/>
      <sheetName val="type-F"/>
      <sheetName val="EP0618"/>
      <sheetName val="방음벽기초"/>
      <sheetName val="총_구조물공"/>
      <sheetName val="기초공"/>
      <sheetName val="신호등일위대가"/>
      <sheetName val="3련_BOX"/>
      <sheetName val="1_토공집계1"/>
      <sheetName val="2_관대집계표1"/>
      <sheetName val="3_구조물공1"/>
      <sheetName val="4_포장공1"/>
      <sheetName val="5_부대공1"/>
      <sheetName val="6_주요자재대1"/>
      <sheetName val="7_폐기물집계1"/>
      <sheetName val="1_토총1"/>
      <sheetName val="2_관로집1"/>
      <sheetName val="3_구조물집계1"/>
      <sheetName val="7_폐기물1"/>
      <sheetName val="총괄집계_1"/>
      <sheetName val="날개벽철근집계_1"/>
      <sheetName val="PVC접합개소_산출서1"/>
      <sheetName val="산출근거(마산,_만천,_가례)1"/>
      <sheetName val="산출근거(가설도로_조성)1"/>
      <sheetName val="산출근거(가설도로_성토다짐)1"/>
      <sheetName val="산출근거(가설도로_살수)1"/>
      <sheetName val="산출근거(가설도로_유지보수)1"/>
      <sheetName val="일위대가(노임수정(완),_자재_및_물린단산수정필요)1"/>
      <sheetName val="시험비_단가1"/>
      <sheetName val="배수공총괄_집계표(횡)1"/>
      <sheetName val="보차도경계석_조서1"/>
      <sheetName val="맨홀집계표_1"/>
      <sheetName val="전차선로_물량표1"/>
      <sheetName val="1-4-2_관(약)1"/>
      <sheetName val="pe이중벽관_(우수)1"/>
      <sheetName val="Sheet1_(2)1"/>
      <sheetName val="3련_BOX1"/>
      <sheetName val="단면 (2)"/>
      <sheetName val="LOPCALC"/>
      <sheetName val="안정검토(온1)"/>
      <sheetName val="4.고용보험"/>
      <sheetName val="3.고용보험료산출근거"/>
      <sheetName val="판"/>
      <sheetName val="99노임기준"/>
      <sheetName val="단가대비표"/>
      <sheetName val="6-1. 관개량조서"/>
      <sheetName val="산업"/>
      <sheetName val="비계공사"/>
      <sheetName val="자재단가(x)"/>
      <sheetName val="연결임시"/>
      <sheetName val="가로등내역서"/>
      <sheetName val="산출근거 "/>
      <sheetName val="FJ단가"/>
      <sheetName val="7.지층별제원"/>
      <sheetName val="6호기"/>
      <sheetName val="시설물기초"/>
      <sheetName val="단가(1)"/>
      <sheetName val="ⴭⴭⴭⴭ"/>
      <sheetName val="토적(3차분)"/>
      <sheetName val="토량운반계산"/>
      <sheetName val="99노임단가"/>
      <sheetName val="신우"/>
      <sheetName val="자재수량"/>
      <sheetName val="I.설계조건"/>
      <sheetName val="간지 (세)"/>
      <sheetName val="Help"/>
      <sheetName val="5.2.6~7공사요율"/>
      <sheetName val="도면명"/>
      <sheetName val="하중조건(평상시)"/>
      <sheetName val="자판실행"/>
      <sheetName val="철근총괄집계표"/>
      <sheetName val="경  비 "/>
      <sheetName val="계장 품셈표"/>
      <sheetName val="[고양관재.XLSŝ보차도경계석집계표(종)"/>
      <sheetName val="투찰"/>
      <sheetName val="001"/>
      <sheetName val="자재단가_사급"/>
      <sheetName val="중기적산목록"/>
      <sheetName val="단가산출목록표"/>
      <sheetName val="1호철근량"/>
      <sheetName val="06 일위대가목록"/>
      <sheetName val="토적계산"/>
      <sheetName val="직공비"/>
      <sheetName val="기계경비일람"/>
      <sheetName val="중기"/>
      <sheetName val="종배수관면벽구"/>
      <sheetName val="중기손료"/>
      <sheetName val="건축원가"/>
      <sheetName val="시험물량"/>
      <sheetName val="환경평가"/>
      <sheetName val="인구"/>
      <sheetName val="EQUIP"/>
      <sheetName val="1SPAN"/>
      <sheetName val="내역서(삼호)"/>
      <sheetName val="매매"/>
      <sheetName val="은평작업지시대장"/>
      <sheetName val="설계서"/>
      <sheetName val="1000 DB구축 부표"/>
      <sheetName val="라멘본체수량"/>
      <sheetName val="산1~6"/>
      <sheetName val="설비내역"/>
      <sheetName val="기초목록"/>
      <sheetName val="노임단가표"/>
      <sheetName val="일 위 대 가 표"/>
      <sheetName val="일 위 목 록 표"/>
      <sheetName val="2경간"/>
      <sheetName val="재료"/>
      <sheetName val="배수관구체수량(1)"/>
      <sheetName val="맨홀"/>
      <sheetName val="민감도"/>
      <sheetName val="교각별철근수瞨Ï矬Ï"/>
      <sheetName val="교각별철근수盨眬"/>
      <sheetName val="기술자"/>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ow r="27">
          <cell r="D27">
            <v>0</v>
          </cell>
        </row>
      </sheetData>
      <sheetData sheetId="75">
        <row r="27">
          <cell r="D27">
            <v>0</v>
          </cell>
        </row>
      </sheetData>
      <sheetData sheetId="76">
        <row r="27">
          <cell r="D27">
            <v>0</v>
          </cell>
        </row>
      </sheetData>
      <sheetData sheetId="77">
        <row r="27">
          <cell r="D27">
            <v>0</v>
          </cell>
        </row>
      </sheetData>
      <sheetData sheetId="78">
        <row r="27">
          <cell r="D27">
            <v>0</v>
          </cell>
        </row>
      </sheetData>
      <sheetData sheetId="79">
        <row r="27">
          <cell r="D27">
            <v>0</v>
          </cell>
        </row>
      </sheetData>
      <sheetData sheetId="80">
        <row r="27">
          <cell r="D27">
            <v>0</v>
          </cell>
        </row>
      </sheetData>
      <sheetData sheetId="81">
        <row r="27">
          <cell r="D27">
            <v>0</v>
          </cell>
        </row>
      </sheetData>
      <sheetData sheetId="82">
        <row r="27">
          <cell r="D27">
            <v>0</v>
          </cell>
        </row>
      </sheetData>
      <sheetData sheetId="83">
        <row r="27">
          <cell r="D27">
            <v>0</v>
          </cell>
        </row>
      </sheetData>
      <sheetData sheetId="84">
        <row r="27">
          <cell r="D27">
            <v>0</v>
          </cell>
        </row>
      </sheetData>
      <sheetData sheetId="85">
        <row r="27">
          <cell r="D27">
            <v>0</v>
          </cell>
        </row>
      </sheetData>
      <sheetData sheetId="86">
        <row r="27">
          <cell r="D27">
            <v>0</v>
          </cell>
        </row>
      </sheetData>
      <sheetData sheetId="87">
        <row r="27">
          <cell r="D27">
            <v>0</v>
          </cell>
        </row>
      </sheetData>
      <sheetData sheetId="88">
        <row r="27">
          <cell r="D27">
            <v>0</v>
          </cell>
        </row>
      </sheetData>
      <sheetData sheetId="89">
        <row r="27">
          <cell r="D27">
            <v>0</v>
          </cell>
        </row>
      </sheetData>
      <sheetData sheetId="90">
        <row r="27">
          <cell r="D27">
            <v>0</v>
          </cell>
        </row>
      </sheetData>
      <sheetData sheetId="91">
        <row r="27">
          <cell r="D27">
            <v>0</v>
          </cell>
        </row>
      </sheetData>
      <sheetData sheetId="92">
        <row r="27">
          <cell r="D27">
            <v>0</v>
          </cell>
        </row>
      </sheetData>
      <sheetData sheetId="93">
        <row r="27">
          <cell r="D27">
            <v>0</v>
          </cell>
        </row>
      </sheetData>
      <sheetData sheetId="94" refreshError="1"/>
      <sheetData sheetId="95">
        <row r="27">
          <cell r="D27">
            <v>0</v>
          </cell>
        </row>
      </sheetData>
      <sheetData sheetId="96" refreshError="1"/>
      <sheetData sheetId="97">
        <row r="27">
          <cell r="D27">
            <v>0</v>
          </cell>
        </row>
      </sheetData>
      <sheetData sheetId="98">
        <row r="27">
          <cell r="D27">
            <v>0</v>
          </cell>
        </row>
      </sheetData>
      <sheetData sheetId="99">
        <row r="27">
          <cell r="D27">
            <v>0</v>
          </cell>
        </row>
      </sheetData>
      <sheetData sheetId="100">
        <row r="27">
          <cell r="D27">
            <v>0</v>
          </cell>
        </row>
      </sheetData>
      <sheetData sheetId="101">
        <row r="27">
          <cell r="D27">
            <v>0</v>
          </cell>
        </row>
      </sheetData>
      <sheetData sheetId="102">
        <row r="27">
          <cell r="D27">
            <v>0</v>
          </cell>
        </row>
      </sheetData>
      <sheetData sheetId="103">
        <row r="27">
          <cell r="D27">
            <v>0</v>
          </cell>
        </row>
      </sheetData>
      <sheetData sheetId="104">
        <row r="27">
          <cell r="D27">
            <v>0</v>
          </cell>
        </row>
      </sheetData>
      <sheetData sheetId="105">
        <row r="27">
          <cell r="D27">
            <v>0</v>
          </cell>
        </row>
      </sheetData>
      <sheetData sheetId="106">
        <row r="27">
          <cell r="D27">
            <v>0</v>
          </cell>
        </row>
      </sheetData>
      <sheetData sheetId="107">
        <row r="27">
          <cell r="D27">
            <v>0</v>
          </cell>
        </row>
      </sheetData>
      <sheetData sheetId="108" refreshError="1"/>
      <sheetData sheetId="109" refreshError="1"/>
      <sheetData sheetId="110" refreshError="1"/>
      <sheetData sheetId="111" refreshError="1"/>
      <sheetData sheetId="112">
        <row r="27">
          <cell r="D27">
            <v>0</v>
          </cell>
        </row>
      </sheetData>
      <sheetData sheetId="113">
        <row r="27">
          <cell r="D27">
            <v>0</v>
          </cell>
        </row>
      </sheetData>
      <sheetData sheetId="114">
        <row r="27">
          <cell r="D27">
            <v>0</v>
          </cell>
        </row>
      </sheetData>
      <sheetData sheetId="115">
        <row r="27">
          <cell r="D27">
            <v>0</v>
          </cell>
        </row>
      </sheetData>
      <sheetData sheetId="116">
        <row r="27">
          <cell r="D27">
            <v>0</v>
          </cell>
        </row>
      </sheetData>
      <sheetData sheetId="117">
        <row r="27">
          <cell r="D27">
            <v>0</v>
          </cell>
        </row>
      </sheetData>
      <sheetData sheetId="118">
        <row r="27">
          <cell r="D27">
            <v>0</v>
          </cell>
        </row>
      </sheetData>
      <sheetData sheetId="119">
        <row r="27">
          <cell r="D27">
            <v>0</v>
          </cell>
        </row>
      </sheetData>
      <sheetData sheetId="120">
        <row r="27">
          <cell r="D27">
            <v>0</v>
          </cell>
        </row>
      </sheetData>
      <sheetData sheetId="121">
        <row r="27">
          <cell r="D27">
            <v>0</v>
          </cell>
        </row>
      </sheetData>
      <sheetData sheetId="122">
        <row r="27">
          <cell r="D27">
            <v>0</v>
          </cell>
        </row>
      </sheetData>
      <sheetData sheetId="123">
        <row r="27">
          <cell r="D27">
            <v>0</v>
          </cell>
        </row>
      </sheetData>
      <sheetData sheetId="124">
        <row r="27">
          <cell r="D27">
            <v>0</v>
          </cell>
        </row>
      </sheetData>
      <sheetData sheetId="125">
        <row r="27">
          <cell r="D27">
            <v>0</v>
          </cell>
        </row>
      </sheetData>
      <sheetData sheetId="126">
        <row r="27">
          <cell r="D27">
            <v>0</v>
          </cell>
        </row>
      </sheetData>
      <sheetData sheetId="127">
        <row r="27">
          <cell r="D27">
            <v>0</v>
          </cell>
        </row>
      </sheetData>
      <sheetData sheetId="128">
        <row r="27">
          <cell r="D27">
            <v>0</v>
          </cell>
        </row>
      </sheetData>
      <sheetData sheetId="129">
        <row r="27">
          <cell r="D27">
            <v>0</v>
          </cell>
        </row>
      </sheetData>
      <sheetData sheetId="130">
        <row r="27">
          <cell r="D27">
            <v>0</v>
          </cell>
        </row>
      </sheetData>
      <sheetData sheetId="131">
        <row r="27">
          <cell r="D27">
            <v>0</v>
          </cell>
        </row>
      </sheetData>
      <sheetData sheetId="132">
        <row r="27">
          <cell r="D27">
            <v>0</v>
          </cell>
        </row>
      </sheetData>
      <sheetData sheetId="133">
        <row r="27">
          <cell r="D27">
            <v>0</v>
          </cell>
        </row>
      </sheetData>
      <sheetData sheetId="134">
        <row r="27">
          <cell r="D27">
            <v>0</v>
          </cell>
        </row>
      </sheetData>
      <sheetData sheetId="135" refreshError="1"/>
      <sheetData sheetId="136">
        <row r="27">
          <cell r="D27">
            <v>0</v>
          </cell>
        </row>
      </sheetData>
      <sheetData sheetId="137">
        <row r="27">
          <cell r="D27">
            <v>0</v>
          </cell>
        </row>
      </sheetData>
      <sheetData sheetId="138">
        <row r="27">
          <cell r="D27">
            <v>0</v>
          </cell>
        </row>
      </sheetData>
      <sheetData sheetId="139" refreshError="1"/>
      <sheetData sheetId="140" refreshError="1"/>
      <sheetData sheetId="141" refreshError="1"/>
      <sheetData sheetId="142">
        <row r="27">
          <cell r="D27">
            <v>0</v>
          </cell>
        </row>
      </sheetData>
      <sheetData sheetId="143">
        <row r="27">
          <cell r="D27">
            <v>0</v>
          </cell>
        </row>
      </sheetData>
      <sheetData sheetId="144">
        <row r="27">
          <cell r="D27">
            <v>0</v>
          </cell>
        </row>
      </sheetData>
      <sheetData sheetId="145">
        <row r="27">
          <cell r="D27">
            <v>0</v>
          </cell>
        </row>
      </sheetData>
      <sheetData sheetId="146">
        <row r="27">
          <cell r="D27">
            <v>0</v>
          </cell>
        </row>
      </sheetData>
      <sheetData sheetId="147" refreshError="1"/>
      <sheetData sheetId="148">
        <row r="27">
          <cell r="D27">
            <v>0</v>
          </cell>
        </row>
      </sheetData>
      <sheetData sheetId="149">
        <row r="27">
          <cell r="D27">
            <v>0</v>
          </cell>
        </row>
      </sheetData>
      <sheetData sheetId="150">
        <row r="27">
          <cell r="D27">
            <v>0</v>
          </cell>
        </row>
      </sheetData>
      <sheetData sheetId="151">
        <row r="27">
          <cell r="D27">
            <v>0</v>
          </cell>
        </row>
      </sheetData>
      <sheetData sheetId="152">
        <row r="27">
          <cell r="D27">
            <v>0</v>
          </cell>
        </row>
      </sheetData>
      <sheetData sheetId="153">
        <row r="27">
          <cell r="D27">
            <v>0</v>
          </cell>
        </row>
      </sheetData>
      <sheetData sheetId="154">
        <row r="27">
          <cell r="D27">
            <v>0</v>
          </cell>
        </row>
      </sheetData>
      <sheetData sheetId="155">
        <row r="27">
          <cell r="D27">
            <v>0</v>
          </cell>
        </row>
      </sheetData>
      <sheetData sheetId="156">
        <row r="27">
          <cell r="D27">
            <v>0</v>
          </cell>
        </row>
      </sheetData>
      <sheetData sheetId="157">
        <row r="27">
          <cell r="D27">
            <v>0</v>
          </cell>
        </row>
      </sheetData>
      <sheetData sheetId="158">
        <row r="27">
          <cell r="D27">
            <v>0</v>
          </cell>
        </row>
      </sheetData>
      <sheetData sheetId="159">
        <row r="27">
          <cell r="D27">
            <v>0</v>
          </cell>
        </row>
      </sheetData>
      <sheetData sheetId="160">
        <row r="27">
          <cell r="D27">
            <v>0</v>
          </cell>
        </row>
      </sheetData>
      <sheetData sheetId="161">
        <row r="27">
          <cell r="D27">
            <v>0</v>
          </cell>
        </row>
      </sheetData>
      <sheetData sheetId="162">
        <row r="27">
          <cell r="D27">
            <v>0</v>
          </cell>
        </row>
      </sheetData>
      <sheetData sheetId="163">
        <row r="27">
          <cell r="D27">
            <v>0</v>
          </cell>
        </row>
      </sheetData>
      <sheetData sheetId="164">
        <row r="27">
          <cell r="D27">
            <v>0</v>
          </cell>
        </row>
      </sheetData>
      <sheetData sheetId="165">
        <row r="27">
          <cell r="D27">
            <v>0</v>
          </cell>
        </row>
      </sheetData>
      <sheetData sheetId="166">
        <row r="27">
          <cell r="D27">
            <v>0</v>
          </cell>
        </row>
      </sheetData>
      <sheetData sheetId="167">
        <row r="27">
          <cell r="D27">
            <v>0</v>
          </cell>
        </row>
      </sheetData>
      <sheetData sheetId="168">
        <row r="27">
          <cell r="D27">
            <v>0</v>
          </cell>
        </row>
      </sheetData>
      <sheetData sheetId="169">
        <row r="27">
          <cell r="D27">
            <v>0</v>
          </cell>
        </row>
      </sheetData>
      <sheetData sheetId="170">
        <row r="27">
          <cell r="D27">
            <v>0</v>
          </cell>
        </row>
      </sheetData>
      <sheetData sheetId="171">
        <row r="27">
          <cell r="D27">
            <v>0</v>
          </cell>
        </row>
      </sheetData>
      <sheetData sheetId="172">
        <row r="27">
          <cell r="D27">
            <v>0</v>
          </cell>
        </row>
      </sheetData>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ow r="27">
          <cell r="D27">
            <v>0</v>
          </cell>
        </row>
      </sheetData>
      <sheetData sheetId="187">
        <row r="27">
          <cell r="D27">
            <v>0</v>
          </cell>
        </row>
      </sheetData>
      <sheetData sheetId="188">
        <row r="27">
          <cell r="D27">
            <v>0</v>
          </cell>
        </row>
      </sheetData>
      <sheetData sheetId="189">
        <row r="27">
          <cell r="D27">
            <v>0</v>
          </cell>
        </row>
      </sheetData>
      <sheetData sheetId="190" refreshError="1"/>
      <sheetData sheetId="191">
        <row r="27">
          <cell r="D27">
            <v>0</v>
          </cell>
        </row>
      </sheetData>
      <sheetData sheetId="192" refreshError="1"/>
      <sheetData sheetId="193">
        <row r="27">
          <cell r="D27">
            <v>0</v>
          </cell>
        </row>
      </sheetData>
      <sheetData sheetId="194">
        <row r="27">
          <cell r="D27">
            <v>0</v>
          </cell>
        </row>
      </sheetData>
      <sheetData sheetId="195">
        <row r="27">
          <cell r="D27">
            <v>0</v>
          </cell>
        </row>
      </sheetData>
      <sheetData sheetId="196">
        <row r="27">
          <cell r="D27">
            <v>0</v>
          </cell>
        </row>
      </sheetData>
      <sheetData sheetId="197">
        <row r="27">
          <cell r="D27">
            <v>0</v>
          </cell>
        </row>
      </sheetData>
      <sheetData sheetId="198">
        <row r="27">
          <cell r="D27">
            <v>0</v>
          </cell>
        </row>
      </sheetData>
      <sheetData sheetId="199">
        <row r="27">
          <cell r="D27">
            <v>0</v>
          </cell>
        </row>
      </sheetData>
      <sheetData sheetId="200">
        <row r="27">
          <cell r="D27">
            <v>0</v>
          </cell>
        </row>
      </sheetData>
      <sheetData sheetId="201">
        <row r="27">
          <cell r="D27">
            <v>0</v>
          </cell>
        </row>
      </sheetData>
      <sheetData sheetId="202">
        <row r="27">
          <cell r="D27">
            <v>0</v>
          </cell>
        </row>
      </sheetData>
      <sheetData sheetId="203">
        <row r="27">
          <cell r="D27">
            <v>0</v>
          </cell>
        </row>
      </sheetData>
      <sheetData sheetId="204">
        <row r="27">
          <cell r="D27">
            <v>0</v>
          </cell>
        </row>
      </sheetData>
      <sheetData sheetId="205">
        <row r="27">
          <cell r="D27">
            <v>0</v>
          </cell>
        </row>
      </sheetData>
      <sheetData sheetId="206">
        <row r="27">
          <cell r="D27">
            <v>0</v>
          </cell>
        </row>
      </sheetData>
      <sheetData sheetId="207">
        <row r="27">
          <cell r="D27">
            <v>0</v>
          </cell>
        </row>
      </sheetData>
      <sheetData sheetId="208" refreshError="1"/>
      <sheetData sheetId="209" refreshError="1"/>
      <sheetData sheetId="210" refreshError="1"/>
      <sheetData sheetId="211">
        <row r="27">
          <cell r="D27">
            <v>0</v>
          </cell>
        </row>
      </sheetData>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sheetData sheetId="228"/>
      <sheetData sheetId="229"/>
      <sheetData sheetId="230"/>
      <sheetData sheetId="231"/>
      <sheetData sheetId="232"/>
      <sheetData sheetId="233"/>
      <sheetData sheetId="234"/>
      <sheetData sheetId="235"/>
      <sheetData sheetId="236"/>
      <sheetData sheetId="237"/>
      <sheetData sheetId="238" refreshError="1"/>
      <sheetData sheetId="239"/>
      <sheetData sheetId="240">
        <row r="27">
          <cell r="D27">
            <v>0</v>
          </cell>
        </row>
      </sheetData>
      <sheetData sheetId="241" refreshError="1"/>
      <sheetData sheetId="242">
        <row r="27">
          <cell r="D27">
            <v>0</v>
          </cell>
        </row>
      </sheetData>
      <sheetData sheetId="243">
        <row r="27">
          <cell r="D27">
            <v>0</v>
          </cell>
        </row>
      </sheetData>
      <sheetData sheetId="244">
        <row r="27">
          <cell r="D27">
            <v>0</v>
          </cell>
        </row>
      </sheetData>
      <sheetData sheetId="245">
        <row r="27">
          <cell r="D27">
            <v>0</v>
          </cell>
        </row>
      </sheetData>
      <sheetData sheetId="246"/>
      <sheetData sheetId="247" refreshError="1"/>
      <sheetData sheetId="248" refreshError="1"/>
      <sheetData sheetId="249" refreshError="1"/>
      <sheetData sheetId="250"/>
      <sheetData sheetId="251" refreshError="1"/>
      <sheetData sheetId="252" refreshError="1"/>
      <sheetData sheetId="253" refreshError="1"/>
      <sheetData sheetId="254" refreshError="1"/>
      <sheetData sheetId="255">
        <row r="27">
          <cell r="D27">
            <v>0</v>
          </cell>
        </row>
      </sheetData>
      <sheetData sheetId="256">
        <row r="27">
          <cell r="D27">
            <v>0</v>
          </cell>
        </row>
      </sheetData>
      <sheetData sheetId="257" refreshError="1"/>
      <sheetData sheetId="258" refreshError="1"/>
      <sheetData sheetId="259"/>
      <sheetData sheetId="260" refreshError="1"/>
      <sheetData sheetId="261" refreshError="1"/>
      <sheetData sheetId="262" refreshError="1"/>
      <sheetData sheetId="263" refreshError="1"/>
      <sheetData sheetId="264"/>
      <sheetData sheetId="265"/>
      <sheetData sheetId="266"/>
      <sheetData sheetId="267"/>
      <sheetData sheetId="268"/>
      <sheetData sheetId="269"/>
      <sheetData sheetId="270" refreshError="1"/>
      <sheetData sheetId="271" refreshError="1"/>
      <sheetData sheetId="272" refreshError="1"/>
      <sheetData sheetId="273" refreshError="1"/>
      <sheetData sheetId="274" refreshError="1"/>
      <sheetData sheetId="275"/>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sheetData sheetId="285" refreshError="1"/>
      <sheetData sheetId="286" refreshError="1"/>
      <sheetData sheetId="287" refreshError="1"/>
      <sheetData sheetId="288"/>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sheetData sheetId="331"/>
      <sheetData sheetId="332" refreshError="1"/>
      <sheetData sheetId="333" refreshError="1"/>
      <sheetData sheetId="334" refreshError="1"/>
      <sheetData sheetId="335"/>
      <sheetData sheetId="336" refreshError="1"/>
      <sheetData sheetId="337" refreshError="1"/>
      <sheetData sheetId="338" refreshError="1"/>
      <sheetData sheetId="339" refreshError="1"/>
      <sheetData sheetId="340"/>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sheetData sheetId="353" refreshError="1"/>
      <sheetData sheetId="354" refreshError="1"/>
      <sheetData sheetId="355"/>
      <sheetData sheetId="356" refreshError="1"/>
      <sheetData sheetId="357" refreshError="1"/>
      <sheetData sheetId="358" refreshError="1"/>
      <sheetData sheetId="359"/>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sheetData sheetId="390" refreshError="1"/>
      <sheetData sheetId="391" refreshError="1"/>
      <sheetData sheetId="392" refreshError="1"/>
      <sheetData sheetId="393" refreshError="1"/>
      <sheetData sheetId="394"/>
      <sheetData sheetId="395" refreshError="1"/>
      <sheetData sheetId="396" refreshError="1"/>
      <sheetData sheetId="397" refreshError="1"/>
      <sheetData sheetId="398"/>
      <sheetData sheetId="399"/>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sheetData sheetId="436" refreshError="1"/>
      <sheetData sheetId="437" refreshError="1"/>
      <sheetData sheetId="438" refreshError="1"/>
      <sheetData sheetId="439" refreshError="1"/>
      <sheetData sheetId="440" refreshError="1"/>
      <sheetData sheetId="441" refreshError="1"/>
      <sheetData sheetId="442" refreshError="1"/>
      <sheetData sheetId="443"/>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sheetData sheetId="490" refreshError="1"/>
      <sheetData sheetId="491" refreshError="1"/>
      <sheetData sheetId="492" refreshError="1"/>
      <sheetData sheetId="493" refreshError="1"/>
      <sheetData sheetId="494" refreshError="1"/>
      <sheetData sheetId="495"/>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sheetData sheetId="762"/>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sheetData sheetId="809" refreshError="1"/>
      <sheetData sheetId="810" refreshError="1"/>
      <sheetData sheetId="81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sheetName val="설계서용지"/>
      <sheetName val="외과수술산출내역"/>
      <sheetName val="일위대가목록"/>
      <sheetName val="일위대가표"/>
      <sheetName val=" 자재내역"/>
      <sheetName val="자재조서"/>
      <sheetName val="VXXXXX"/>
      <sheetName val="Sheet1"/>
      <sheetName val="#REF"/>
      <sheetName val="순공사비"/>
      <sheetName val="적현로"/>
      <sheetName val="DATE"/>
      <sheetName val="공통가설"/>
      <sheetName val="unitpric"/>
      <sheetName val="일위대가"/>
      <sheetName val="부대공Ⅱ"/>
      <sheetName val="대가목록"/>
      <sheetName val="건축공사실행"/>
      <sheetName val="●수량(침구보관창고-21평)"/>
      <sheetName val="목록"/>
      <sheetName val="단청공사"/>
      <sheetName val="내역"/>
      <sheetName val="터파기및재료"/>
      <sheetName val="댐구조도"/>
      <sheetName val="세월교산출기초"/>
      <sheetName val="노무비"/>
      <sheetName val="노임"/>
      <sheetName val="덕전리"/>
      <sheetName val="단가산출"/>
      <sheetName val="이토변실"/>
      <sheetName val="증감대비"/>
      <sheetName val="단재적표"/>
      <sheetName val="배수공"/>
      <sheetName val="위치조서"/>
      <sheetName val="06 일위대가목록"/>
      <sheetName val="건축원가"/>
      <sheetName val="DATA 입력부"/>
      <sheetName val="경북 성주 월항면"/>
      <sheetName val="목차"/>
      <sheetName val="토적계산"/>
      <sheetName val="000000"/>
      <sheetName val="내역서"/>
      <sheetName val="개별직종노임단가(2002.5)"/>
      <sheetName val="20관리비율"/>
      <sheetName val="단가목록"/>
      <sheetName val="Y-WORK"/>
      <sheetName val="교대(A1)"/>
      <sheetName val="C.배수관공"/>
      <sheetName val="도근좌표"/>
      <sheetName val="조서"/>
      <sheetName val="배수계"/>
      <sheetName val="2공구산출내역"/>
      <sheetName val="모래기초"/>
      <sheetName val="단위단가"/>
      <sheetName val="본체"/>
      <sheetName val="A-4"/>
      <sheetName val="적용단위길이"/>
      <sheetName val="피벗테이블데이터분석"/>
      <sheetName val="특수기호강도거푸집"/>
      <sheetName val="종배수관면벽신"/>
      <sheetName val="종배수관(신)"/>
      <sheetName val="자료입력"/>
      <sheetName val="Base"/>
      <sheetName val="견적보고서"/>
      <sheetName val="표지"/>
      <sheetName val="총괄내역"/>
      <sheetName val="우석문틀"/>
      <sheetName val="암거"/>
      <sheetName val="포장공"/>
      <sheetName val="아파트건축"/>
      <sheetName val="수량산출표"/>
      <sheetName val="자재단가"/>
      <sheetName val="지급자재"/>
      <sheetName val="단위수량"/>
      <sheetName val="건축"/>
      <sheetName val="차도부연장현황"/>
      <sheetName val="직노"/>
      <sheetName val="단가조사"/>
      <sheetName val="참조 (2)"/>
      <sheetName val="노임단가"/>
      <sheetName val="웅진교-S2"/>
      <sheetName val="4차원가계산서"/>
      <sheetName val="상하차비용(기계상차)"/>
      <sheetName val="수간보호"/>
      <sheetName val="운반비"/>
      <sheetName val="내역서(삼호)"/>
      <sheetName val="견적서1"/>
      <sheetName val="공사예산하조서(O.K)"/>
      <sheetName val="자금신청서"/>
      <sheetName val="토공"/>
      <sheetName val="내역서01"/>
      <sheetName val="경산"/>
      <sheetName val="데이타"/>
      <sheetName val="총괄내역서"/>
      <sheetName val="관급자재대"/>
      <sheetName val="산출내역서"/>
      <sheetName val="N賃率-職"/>
      <sheetName val="2공구자재집"/>
    </sheetNames>
    <sheetDataSet>
      <sheetData sheetId="0" refreshError="1"/>
      <sheetData sheetId="1"/>
      <sheetData sheetId="2" refreshError="1"/>
      <sheetData sheetId="3" refreshError="1">
        <row r="1">
          <cell r="A1" t="str">
            <v>연 번</v>
          </cell>
          <cell r="B1" t="str">
            <v>공  종</v>
          </cell>
          <cell r="C1" t="str">
            <v>규 격</v>
          </cell>
          <cell r="D1" t="str">
            <v>단위</v>
          </cell>
          <cell r="E1" t="str">
            <v>재 료 비</v>
          </cell>
          <cell r="F1">
            <v>0</v>
          </cell>
          <cell r="G1" t="str">
            <v>노 무 비</v>
          </cell>
          <cell r="H1">
            <v>0</v>
          </cell>
          <cell r="I1" t="str">
            <v>경    비</v>
          </cell>
          <cell r="J1">
            <v>0</v>
          </cell>
          <cell r="K1" t="str">
            <v>총    액</v>
          </cell>
          <cell r="L1">
            <v>0</v>
          </cell>
          <cell r="M1" t="str">
            <v>비고</v>
          </cell>
        </row>
        <row r="2">
          <cell r="E2" t="str">
            <v>단가</v>
          </cell>
          <cell r="F2" t="str">
            <v>금 액</v>
          </cell>
          <cell r="G2" t="str">
            <v>단가</v>
          </cell>
          <cell r="H2" t="str">
            <v>금 액</v>
          </cell>
          <cell r="I2" t="str">
            <v>단가</v>
          </cell>
          <cell r="J2" t="str">
            <v>금 액</v>
          </cell>
          <cell r="K2" t="str">
            <v>단가</v>
          </cell>
          <cell r="L2" t="str">
            <v>금 액</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자기준"/>
    </sheetNames>
    <sheetDataSet>
      <sheetData sheetId="0"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골조"/>
      <sheetName val="PILE"/>
      <sheetName val="공통비"/>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교동현장"/>
      <sheetName val="공사개요"/>
      <sheetName val="fax"/>
      <sheetName val="협조문"/>
      <sheetName val="협조전"/>
      <sheetName val="속초교동"/>
      <sheetName val="건축대비"/>
      <sheetName val="토목공사"/>
      <sheetName val="개략건축"/>
      <sheetName val="옵션물량분개"/>
      <sheetName val="목,창호공사"/>
      <sheetName val="목문틀단가"/>
      <sheetName val="미장대비"/>
      <sheetName val="시행대비"/>
      <sheetName val="시행대비 (2)"/>
      <sheetName val="도배공사(현장통보)"/>
      <sheetName val="유리분개"/>
      <sheetName val="#REF"/>
      <sheetName val="unitpric"/>
      <sheetName val="1"/>
      <sheetName val="일위대가목록"/>
      <sheetName val="단가산출"/>
      <sheetName val="자재단가"/>
      <sheetName val="노임단가"/>
      <sheetName val="1다.설계설명서"/>
      <sheetName val="설계적용기준"/>
      <sheetName val="입목재적"/>
      <sheetName val="토공사"/>
      <sheetName val="공통가설"/>
      <sheetName val="인자기준"/>
      <sheetName val="백호우계수"/>
      <sheetName val="유림골조"/>
      <sheetName val="날개벽수량표"/>
      <sheetName val="noyim"/>
      <sheetName val="관리,공감"/>
      <sheetName val="지점별강우량"/>
      <sheetName val="지구단위계획"/>
      <sheetName val="설계"/>
      <sheetName val="수원공사비"/>
      <sheetName val="자재대"/>
      <sheetName val="전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마산월령동골조물량변경"/>
      <sheetName val="건축대비"/>
      <sheetName val="추가물량금액"/>
      <sheetName val="개략골조물량"/>
      <sheetName val="공사비내역(변경)"/>
      <sheetName val="시행대비증가요인 "/>
      <sheetName val="도곡E-1"/>
      <sheetName val="Sheet7"/>
      <sheetName val="품의서"/>
      <sheetName val="#REF"/>
      <sheetName val="Sheet4"/>
      <sheetName val="인자기준"/>
      <sheetName val="노임단가"/>
      <sheetName val="자재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설계"/>
      <sheetName val="수량"/>
      <sheetName val="부표단가,총괄표"/>
      <sheetName val="내역서"/>
      <sheetName val="마산월령동골조물량변경"/>
      <sheetName val="Sheet4"/>
      <sheetName val="상수리"/>
      <sheetName val="신갈"/>
      <sheetName val="잣나무"/>
    </sheetNames>
    <sheetDataSet>
      <sheetData sheetId="0"/>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요소"/>
      <sheetName val="설계품셈적용기준"/>
      <sheetName val="표지"/>
      <sheetName val="속지"/>
      <sheetName val="목차 (2)"/>
      <sheetName val="위치도"/>
      <sheetName val="현장사진"/>
      <sheetName val="현장사진1"/>
      <sheetName val="설계설명서"/>
      <sheetName val="설계적용기준"/>
      <sheetName val="시방서"/>
      <sheetName val="소반별시방서"/>
      <sheetName val="예정공정표"/>
      <sheetName val="작업기간산출기준"/>
      <sheetName val="소요인원산출서"/>
      <sheetName val="어린나무전문시방서"/>
      <sheetName val="공통작업요령"/>
      <sheetName val="숲가꾸기(대상지조서)"/>
      <sheetName val="지역코드(0000)"/>
      <sheetName val="업무코드(0000)"/>
      <sheetName val="사업대상지조서"/>
      <sheetName val="대상지조서"/>
      <sheetName val="임소반조서"/>
      <sheetName val="임소반별 필지내역서"/>
      <sheetName val=" 미래목 및 가지치기 본수"/>
      <sheetName val="어린나무소반별시방서"/>
      <sheetName val="산물수집시방서"/>
      <sheetName val="GPS좌표값"/>
      <sheetName val="숲가꾸기"/>
      <sheetName val="지역코드(1)"/>
      <sheetName val="업무코드(1)"/>
      <sheetName val="사업비원가계산서"/>
      <sheetName val="총괄설계내역서"/>
      <sheetName val="설계내역서"/>
      <sheetName val="단가산출서"/>
      <sheetName val="산물수집(HAM200)"/>
      <sheetName val="산물수집(2드럼)"/>
      <sheetName val="단가산출서(인력집재)"/>
      <sheetName val="단가산출서(임내정리)"/>
      <sheetName val="단가산출서(운재로)"/>
      <sheetName val="표준횡단면도"/>
      <sheetName val="단가산출서(소작업로)"/>
      <sheetName val="표준지 GPS 좌표"/>
      <sheetName val="소작업로내역"/>
      <sheetName val="수량산출서"/>
      <sheetName val="산물수집수량산출서"/>
      <sheetName val="매목조서(1)"/>
      <sheetName val="수고조서(1)"/>
      <sheetName val="재적조서(1)"/>
      <sheetName val="제거량조서(1)"/>
      <sheetName val="수집량산출(1)"/>
      <sheetName val="매목조서(2)"/>
      <sheetName val="수고조서(2)"/>
      <sheetName val="재적조서(2)"/>
      <sheetName val="제거량조서(2)"/>
      <sheetName val="수집량산출(2)"/>
      <sheetName val="매목조서(3)"/>
      <sheetName val="수고조서(3)"/>
      <sheetName val="재적조서(3)"/>
      <sheetName val="제거량조서(3)"/>
      <sheetName val="수집량산출(3)"/>
      <sheetName val="매목조서(4)"/>
      <sheetName val="수고조서(4)"/>
      <sheetName val="재적조서(4)"/>
      <sheetName val="제거량조서(4)"/>
      <sheetName val="수집량산출(4)"/>
      <sheetName val="매목조서(5)"/>
      <sheetName val="수고조서(5)"/>
      <sheetName val="재적조서(5)"/>
      <sheetName val="제거량조서(5)"/>
      <sheetName val="수집량산출(5)"/>
      <sheetName val="재적표"/>
      <sheetName val="재적표없는수종"/>
      <sheetName val="표준지조사표(1)"/>
      <sheetName val="표준지조사표 (2)"/>
      <sheetName val="매목조서(6)"/>
      <sheetName val="수고조서(6)"/>
      <sheetName val="재적조서(6)"/>
      <sheetName val="제거량조서(6)"/>
      <sheetName val="매목조서(7)"/>
      <sheetName val="수고조서(7)"/>
      <sheetName val="재적조서(7)"/>
      <sheetName val="제거량조서(7)"/>
      <sheetName val="매목조서(8)"/>
      <sheetName val="수고조서(8)"/>
      <sheetName val="재적조서(8)"/>
      <sheetName val="제거량조서(8)"/>
      <sheetName val="입목재적"/>
      <sheetName val="소나무재선충미감염확인서"/>
      <sheetName val="책임기술자 자격증(사본)"/>
      <sheetName val="사업자등록증(사본)"/>
      <sheetName val="물가자료 (2)"/>
      <sheetName val="도면용"/>
    </sheetNames>
    <sheetDataSet>
      <sheetData sheetId="0">
        <row r="27">
          <cell r="D27" t="str">
            <v>2014년 조달청 토목공사원가계산 제비율기준의 조경공사 원가적용</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5">
          <cell r="G5">
            <v>22823164</v>
          </cell>
        </row>
      </sheetData>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ow r="6">
          <cell r="A6" t="str">
            <v>1-0</v>
          </cell>
          <cell r="B6" t="str">
            <v>1-0</v>
          </cell>
          <cell r="C6">
            <v>79.069999999999993</v>
          </cell>
          <cell r="D6">
            <v>0.96</v>
          </cell>
          <cell r="E6">
            <v>0.7</v>
          </cell>
          <cell r="F6" t="str">
            <v>생</v>
          </cell>
          <cell r="G6" t="str">
            <v>남동,남서</v>
          </cell>
          <cell r="H6" t="str">
            <v>급</v>
          </cell>
          <cell r="I6" t="str">
            <v>사양,양</v>
          </cell>
          <cell r="J6" t="str">
            <v>중</v>
          </cell>
          <cell r="K6" t="str">
            <v>약건</v>
          </cell>
          <cell r="L6" t="str">
            <v>중</v>
          </cell>
          <cell r="M6" t="str">
            <v>4</v>
          </cell>
          <cell r="N6" t="str">
            <v>천</v>
          </cell>
          <cell r="O6">
            <v>0</v>
          </cell>
          <cell r="P6" t="str">
            <v>Ⅳ</v>
          </cell>
          <cell r="Q6" t="str">
            <v>소</v>
          </cell>
          <cell r="R6">
            <v>18</v>
          </cell>
          <cell r="S6">
            <v>11</v>
          </cell>
          <cell r="T6">
            <v>198.79000000000002</v>
          </cell>
          <cell r="U6">
            <v>1074</v>
          </cell>
          <cell r="V6" t="str">
            <v>솎아</v>
          </cell>
          <cell r="W6">
            <v>1</v>
          </cell>
          <cell r="X6" t="str">
            <v>정량</v>
          </cell>
          <cell r="Y6">
            <v>0</v>
          </cell>
          <cell r="Z6">
            <v>0</v>
          </cell>
          <cell r="AA6">
            <v>0</v>
          </cell>
          <cell r="AB6">
            <v>0</v>
          </cell>
          <cell r="AC6">
            <v>0</v>
          </cell>
          <cell r="AD6">
            <v>86</v>
          </cell>
          <cell r="AE6">
            <v>120</v>
          </cell>
          <cell r="AF6">
            <v>73</v>
          </cell>
          <cell r="AG6">
            <v>30</v>
          </cell>
          <cell r="AH6">
            <v>8</v>
          </cell>
          <cell r="AI6">
            <v>1</v>
          </cell>
          <cell r="AJ6">
            <v>1</v>
          </cell>
          <cell r="AK6">
            <v>0</v>
          </cell>
          <cell r="AL6">
            <v>0</v>
          </cell>
          <cell r="AM6">
            <v>0</v>
          </cell>
          <cell r="AN6">
            <v>0</v>
          </cell>
          <cell r="AO6">
            <v>319</v>
          </cell>
          <cell r="AP6">
            <v>0.29702048417132215</v>
          </cell>
          <cell r="AQ6">
            <v>29.240000000000006</v>
          </cell>
          <cell r="AR6">
            <v>0.14708989385783994</v>
          </cell>
          <cell r="AS6">
            <v>14</v>
          </cell>
          <cell r="AT6">
            <v>20</v>
          </cell>
          <cell r="AU6">
            <v>755</v>
          </cell>
          <cell r="AV6">
            <v>169.55</v>
          </cell>
          <cell r="AW6">
            <v>0</v>
          </cell>
          <cell r="AX6">
            <v>1</v>
          </cell>
          <cell r="AY6">
            <v>0</v>
          </cell>
          <cell r="AZ6">
            <v>0</v>
          </cell>
          <cell r="BA6">
            <v>6</v>
          </cell>
          <cell r="BB6">
            <v>20</v>
          </cell>
          <cell r="BC6">
            <v>6</v>
          </cell>
          <cell r="BD6">
            <v>42</v>
          </cell>
        </row>
        <row r="7">
          <cell r="A7" t="str">
            <v>1-0</v>
          </cell>
          <cell r="B7" t="str">
            <v>2-0</v>
          </cell>
          <cell r="C7">
            <v>2.64</v>
          </cell>
          <cell r="D7">
            <v>0.23</v>
          </cell>
          <cell r="F7" t="str">
            <v>생</v>
          </cell>
          <cell r="G7" t="str">
            <v>남동,남서</v>
          </cell>
          <cell r="H7" t="str">
            <v>급</v>
          </cell>
          <cell r="I7" t="str">
            <v>사양,양</v>
          </cell>
          <cell r="J7" t="str">
            <v>중</v>
          </cell>
          <cell r="K7" t="str">
            <v>약건</v>
          </cell>
          <cell r="L7" t="str">
            <v>중</v>
          </cell>
          <cell r="M7">
            <v>3</v>
          </cell>
          <cell r="N7" t="str">
            <v>인</v>
          </cell>
          <cell r="O7">
            <v>1</v>
          </cell>
          <cell r="P7" t="str">
            <v>Ⅲ</v>
          </cell>
          <cell r="Q7" t="str">
            <v>낙</v>
          </cell>
          <cell r="R7">
            <v>20</v>
          </cell>
          <cell r="S7">
            <v>14</v>
          </cell>
          <cell r="T7">
            <v>199.84000000000003</v>
          </cell>
          <cell r="U7">
            <v>975</v>
          </cell>
          <cell r="V7" t="str">
            <v>솎아</v>
          </cell>
          <cell r="W7">
            <v>1</v>
          </cell>
          <cell r="X7" t="str">
            <v>정량</v>
          </cell>
          <cell r="Y7">
            <v>0</v>
          </cell>
          <cell r="Z7">
            <v>0</v>
          </cell>
          <cell r="AA7">
            <v>0</v>
          </cell>
          <cell r="AB7">
            <v>0</v>
          </cell>
          <cell r="AC7">
            <v>0</v>
          </cell>
          <cell r="AD7">
            <v>0</v>
          </cell>
          <cell r="AE7">
            <v>50</v>
          </cell>
          <cell r="AF7">
            <v>100</v>
          </cell>
          <cell r="AG7">
            <v>50</v>
          </cell>
          <cell r="AH7">
            <v>0</v>
          </cell>
          <cell r="AI7">
            <v>0</v>
          </cell>
          <cell r="AJ7">
            <v>0</v>
          </cell>
          <cell r="AK7">
            <v>0</v>
          </cell>
          <cell r="AL7">
            <v>0</v>
          </cell>
          <cell r="AM7">
            <v>0</v>
          </cell>
          <cell r="AN7">
            <v>0</v>
          </cell>
          <cell r="AO7">
            <v>200</v>
          </cell>
          <cell r="AP7">
            <v>0.20512820512820512</v>
          </cell>
          <cell r="AQ7">
            <v>26.78</v>
          </cell>
          <cell r="AR7">
            <v>0.13400720576461167</v>
          </cell>
          <cell r="AS7">
            <v>16</v>
          </cell>
          <cell r="AT7">
            <v>20</v>
          </cell>
          <cell r="AU7">
            <v>775</v>
          </cell>
          <cell r="AV7">
            <v>173.06000000000003</v>
          </cell>
          <cell r="AW7">
            <v>0</v>
          </cell>
          <cell r="AX7">
            <v>1</v>
          </cell>
          <cell r="AY7">
            <v>0</v>
          </cell>
          <cell r="AZ7">
            <v>0</v>
          </cell>
          <cell r="BA7">
            <v>11</v>
          </cell>
          <cell r="BB7">
            <v>17</v>
          </cell>
          <cell r="BC7">
            <v>14</v>
          </cell>
          <cell r="BD7">
            <v>26</v>
          </cell>
        </row>
        <row r="8">
          <cell r="A8" t="str">
            <v>1-0</v>
          </cell>
          <cell r="B8" t="str">
            <v>3-0</v>
          </cell>
          <cell r="C8">
            <v>1.1100000000000001</v>
          </cell>
          <cell r="D8">
            <v>0</v>
          </cell>
          <cell r="F8" t="str">
            <v>생</v>
          </cell>
          <cell r="G8" t="str">
            <v>동</v>
          </cell>
          <cell r="H8" t="str">
            <v>급</v>
          </cell>
          <cell r="I8" t="str">
            <v>사양</v>
          </cell>
          <cell r="J8" t="str">
            <v>중</v>
          </cell>
          <cell r="K8" t="str">
            <v>적윤</v>
          </cell>
          <cell r="L8" t="str">
            <v>중</v>
          </cell>
          <cell r="M8">
            <v>2</v>
          </cell>
          <cell r="N8" t="str">
            <v>인</v>
          </cell>
          <cell r="O8">
            <v>0</v>
          </cell>
          <cell r="P8" t="e">
            <v>#VALUE!</v>
          </cell>
          <cell r="Q8" t="str">
            <v>소</v>
          </cell>
          <cell r="R8">
            <v>12</v>
          </cell>
          <cell r="S8">
            <v>9</v>
          </cell>
          <cell r="T8" t="e">
            <v>#REF!</v>
          </cell>
          <cell r="U8">
            <v>1625</v>
          </cell>
          <cell r="V8" t="str">
            <v>솎아</v>
          </cell>
          <cell r="W8">
            <v>1</v>
          </cell>
          <cell r="X8" t="str">
            <v>정량</v>
          </cell>
          <cell r="Y8">
            <v>0</v>
          </cell>
          <cell r="Z8">
            <v>0</v>
          </cell>
          <cell r="AA8">
            <v>0</v>
          </cell>
          <cell r="AB8">
            <v>0</v>
          </cell>
          <cell r="AC8">
            <v>0</v>
          </cell>
          <cell r="AD8">
            <v>525</v>
          </cell>
          <cell r="AE8">
            <v>175</v>
          </cell>
          <cell r="AF8">
            <v>25</v>
          </cell>
          <cell r="AG8">
            <v>25</v>
          </cell>
          <cell r="AH8">
            <v>0</v>
          </cell>
          <cell r="AI8">
            <v>0</v>
          </cell>
          <cell r="AJ8">
            <v>0</v>
          </cell>
          <cell r="AK8">
            <v>0</v>
          </cell>
          <cell r="AL8">
            <v>0</v>
          </cell>
          <cell r="AM8">
            <v>0</v>
          </cell>
          <cell r="AN8">
            <v>0</v>
          </cell>
          <cell r="AO8">
            <v>750</v>
          </cell>
          <cell r="AP8">
            <v>0.46153846153846156</v>
          </cell>
          <cell r="AQ8" t="e">
            <v>#REF!</v>
          </cell>
          <cell r="AR8" t="str">
            <v/>
          </cell>
          <cell r="AS8">
            <v>10</v>
          </cell>
          <cell r="AT8">
            <v>14</v>
          </cell>
          <cell r="AU8">
            <v>875</v>
          </cell>
          <cell r="AV8" t="e">
            <v>#REF!</v>
          </cell>
          <cell r="AW8">
            <v>0</v>
          </cell>
          <cell r="AX8">
            <v>1</v>
          </cell>
          <cell r="AY8">
            <v>0</v>
          </cell>
          <cell r="AZ8">
            <v>0</v>
          </cell>
          <cell r="BA8">
            <v>6</v>
          </cell>
          <cell r="BB8">
            <v>15</v>
          </cell>
          <cell r="BC8">
            <v>6</v>
          </cell>
          <cell r="BD8">
            <v>28</v>
          </cell>
        </row>
        <row r="9">
          <cell r="A9" t="str">
            <v>2-0</v>
          </cell>
          <cell r="B9" t="str">
            <v>1-0</v>
          </cell>
          <cell r="C9">
            <v>0.6</v>
          </cell>
          <cell r="D9">
            <v>0</v>
          </cell>
          <cell r="F9" t="str">
            <v>생</v>
          </cell>
          <cell r="G9" t="str">
            <v>남</v>
          </cell>
          <cell r="H9" t="str">
            <v>절</v>
          </cell>
          <cell r="I9" t="str">
            <v>사양</v>
          </cell>
          <cell r="J9" t="str">
            <v>중</v>
          </cell>
          <cell r="K9" t="str">
            <v>약건</v>
          </cell>
          <cell r="L9" t="str">
            <v>중</v>
          </cell>
          <cell r="M9">
            <v>2</v>
          </cell>
          <cell r="N9" t="str">
            <v>천</v>
          </cell>
          <cell r="O9">
            <v>1</v>
          </cell>
          <cell r="P9" t="e">
            <v>#VALUE!</v>
          </cell>
          <cell r="Q9" t="str">
            <v>소</v>
          </cell>
          <cell r="R9">
            <v>14</v>
          </cell>
          <cell r="S9">
            <v>10</v>
          </cell>
          <cell r="T9">
            <v>177.07</v>
          </cell>
          <cell r="U9">
            <v>2000</v>
          </cell>
          <cell r="V9" t="str">
            <v>솎아</v>
          </cell>
          <cell r="W9">
            <v>0</v>
          </cell>
          <cell r="X9" t="str">
            <v>정량</v>
          </cell>
          <cell r="Y9">
            <v>0</v>
          </cell>
          <cell r="Z9">
            <v>0</v>
          </cell>
          <cell r="AA9">
            <v>0</v>
          </cell>
          <cell r="AB9">
            <v>0</v>
          </cell>
          <cell r="AC9">
            <v>0</v>
          </cell>
          <cell r="AD9">
            <v>500</v>
          </cell>
          <cell r="AE9">
            <v>400</v>
          </cell>
          <cell r="AF9">
            <v>0</v>
          </cell>
          <cell r="AG9">
            <v>0</v>
          </cell>
          <cell r="AH9">
            <v>0</v>
          </cell>
          <cell r="AI9">
            <v>0</v>
          </cell>
          <cell r="AJ9">
            <v>0</v>
          </cell>
          <cell r="AK9">
            <v>0</v>
          </cell>
          <cell r="AL9">
            <v>0</v>
          </cell>
          <cell r="AM9">
            <v>0</v>
          </cell>
          <cell r="AN9">
            <v>0</v>
          </cell>
          <cell r="AO9">
            <v>900</v>
          </cell>
          <cell r="AP9">
            <v>0.45</v>
          </cell>
          <cell r="AQ9">
            <v>43.15</v>
          </cell>
          <cell r="AR9">
            <v>0.24368893657875418</v>
          </cell>
          <cell r="AS9">
            <v>10</v>
          </cell>
          <cell r="AT9">
            <v>16</v>
          </cell>
          <cell r="AU9">
            <v>1100</v>
          </cell>
          <cell r="AV9">
            <v>133.91999999999999</v>
          </cell>
          <cell r="AW9">
            <v>0</v>
          </cell>
          <cell r="AX9">
            <v>1</v>
          </cell>
          <cell r="AY9">
            <v>0</v>
          </cell>
          <cell r="AZ9">
            <v>0</v>
          </cell>
          <cell r="BA9">
            <v>7</v>
          </cell>
          <cell r="BB9">
            <v>13</v>
          </cell>
          <cell r="BC9">
            <v>6</v>
          </cell>
          <cell r="BD9">
            <v>20</v>
          </cell>
        </row>
        <row r="10">
          <cell r="A10" t="str">
            <v>3-0</v>
          </cell>
          <cell r="B10" t="str">
            <v>1-0</v>
          </cell>
          <cell r="C10">
            <v>7.86</v>
          </cell>
          <cell r="D10">
            <v>0</v>
          </cell>
          <cell r="F10" t="str">
            <v>생</v>
          </cell>
          <cell r="G10" t="str">
            <v>8방</v>
          </cell>
          <cell r="H10" t="str">
            <v>급</v>
          </cell>
          <cell r="I10" t="str">
            <v>사양</v>
          </cell>
          <cell r="J10" t="str">
            <v>천</v>
          </cell>
          <cell r="K10" t="str">
            <v>약건</v>
          </cell>
          <cell r="L10" t="str">
            <v>중</v>
          </cell>
          <cell r="M10">
            <v>3</v>
          </cell>
          <cell r="N10" t="str">
            <v>천</v>
          </cell>
          <cell r="O10">
            <v>0</v>
          </cell>
          <cell r="P10" t="e">
            <v>#VALUE!</v>
          </cell>
          <cell r="Q10" t="str">
            <v>소</v>
          </cell>
          <cell r="R10">
            <v>14</v>
          </cell>
          <cell r="S10">
            <v>10</v>
          </cell>
          <cell r="T10">
            <v>152.24</v>
          </cell>
          <cell r="U10">
            <v>1422</v>
          </cell>
          <cell r="V10" t="str">
            <v>솎아</v>
          </cell>
          <cell r="W10">
            <v>0</v>
          </cell>
          <cell r="X10" t="str">
            <v>정량</v>
          </cell>
          <cell r="Y10">
            <v>0</v>
          </cell>
          <cell r="Z10">
            <v>0</v>
          </cell>
          <cell r="AA10">
            <v>0</v>
          </cell>
          <cell r="AB10">
            <v>0</v>
          </cell>
          <cell r="AC10">
            <v>0</v>
          </cell>
          <cell r="AD10">
            <v>313</v>
          </cell>
          <cell r="AE10">
            <v>76</v>
          </cell>
          <cell r="AF10">
            <v>88</v>
          </cell>
          <cell r="AG10">
            <v>39</v>
          </cell>
          <cell r="AH10">
            <v>0</v>
          </cell>
          <cell r="AI10">
            <v>0</v>
          </cell>
          <cell r="AJ10">
            <v>0</v>
          </cell>
          <cell r="AK10">
            <v>0</v>
          </cell>
          <cell r="AL10">
            <v>0</v>
          </cell>
          <cell r="AM10">
            <v>0</v>
          </cell>
          <cell r="AN10">
            <v>0</v>
          </cell>
          <cell r="AO10">
            <v>516</v>
          </cell>
          <cell r="AP10">
            <v>0.3628691983122363</v>
          </cell>
          <cell r="AQ10">
            <v>30.86</v>
          </cell>
          <cell r="AR10">
            <v>0.20270625328428796</v>
          </cell>
          <cell r="AS10">
            <v>12</v>
          </cell>
          <cell r="AT10">
            <v>16</v>
          </cell>
          <cell r="AU10">
            <v>906</v>
          </cell>
          <cell r="AV10">
            <v>121.38000000000001</v>
          </cell>
          <cell r="AW10">
            <v>0</v>
          </cell>
          <cell r="AX10">
            <v>1</v>
          </cell>
          <cell r="AY10">
            <v>0</v>
          </cell>
          <cell r="AZ10">
            <v>0</v>
          </cell>
          <cell r="BA10">
            <v>6</v>
          </cell>
          <cell r="BB10">
            <v>15</v>
          </cell>
          <cell r="BC10">
            <v>6</v>
          </cell>
          <cell r="BD10">
            <v>32</v>
          </cell>
        </row>
        <row r="11">
          <cell r="A11" t="str">
            <v>3-0</v>
          </cell>
          <cell r="B11" t="str">
            <v>2-0</v>
          </cell>
          <cell r="C11">
            <v>1.7</v>
          </cell>
          <cell r="D11">
            <v>0</v>
          </cell>
          <cell r="N11" t="str">
            <v>천</v>
          </cell>
          <cell r="O11">
            <v>1</v>
          </cell>
          <cell r="P11" t="e">
            <v>#VALUE!</v>
          </cell>
          <cell r="Q11">
            <v>0</v>
          </cell>
          <cell r="R11">
            <v>18</v>
          </cell>
          <cell r="S11">
            <v>0</v>
          </cell>
          <cell r="T11">
            <v>0</v>
          </cell>
          <cell r="U11">
            <v>0</v>
          </cell>
          <cell r="V11">
            <v>0</v>
          </cell>
          <cell r="W11">
            <v>1</v>
          </cell>
          <cell r="X11" t="str">
            <v>정량</v>
          </cell>
          <cell r="Y11">
            <v>0</v>
          </cell>
          <cell r="Z11">
            <v>0</v>
          </cell>
          <cell r="AA11">
            <v>0</v>
          </cell>
          <cell r="AB11">
            <v>0</v>
          </cell>
          <cell r="AC11">
            <v>0</v>
          </cell>
          <cell r="AD11">
            <v>313</v>
          </cell>
          <cell r="AE11">
            <v>76</v>
          </cell>
          <cell r="AF11">
            <v>88</v>
          </cell>
          <cell r="AG11">
            <v>39</v>
          </cell>
          <cell r="AH11">
            <v>0</v>
          </cell>
          <cell r="AI11">
            <v>0</v>
          </cell>
          <cell r="AJ11">
            <v>0</v>
          </cell>
          <cell r="AK11">
            <v>0</v>
          </cell>
          <cell r="AL11">
            <v>0</v>
          </cell>
          <cell r="AM11">
            <v>0</v>
          </cell>
          <cell r="AN11">
            <v>0</v>
          </cell>
          <cell r="AO11">
            <v>516</v>
          </cell>
          <cell r="AP11" t="str">
            <v/>
          </cell>
          <cell r="AQ11">
            <v>30.86</v>
          </cell>
          <cell r="AR11" t="str">
            <v/>
          </cell>
          <cell r="AS11">
            <v>12</v>
          </cell>
          <cell r="AT11">
            <v>16</v>
          </cell>
          <cell r="AU11">
            <v>-516</v>
          </cell>
          <cell r="AV11">
            <v>-30.86</v>
          </cell>
          <cell r="AW11">
            <v>0</v>
          </cell>
          <cell r="AX11">
            <v>1</v>
          </cell>
          <cell r="AY11">
            <v>0</v>
          </cell>
          <cell r="AZ11">
            <v>0</v>
          </cell>
        </row>
        <row r="12">
          <cell r="A12" t="str">
            <v>4-0</v>
          </cell>
          <cell r="B12" t="str">
            <v>1-0</v>
          </cell>
          <cell r="C12">
            <v>7.03</v>
          </cell>
          <cell r="D12">
            <v>0</v>
          </cell>
          <cell r="N12" t="str">
            <v>천</v>
          </cell>
          <cell r="O12">
            <v>2</v>
          </cell>
          <cell r="P12" t="e">
            <v>#VALUE!</v>
          </cell>
          <cell r="Q12">
            <v>0</v>
          </cell>
          <cell r="R12">
            <v>0</v>
          </cell>
          <cell r="S12">
            <v>0</v>
          </cell>
          <cell r="T12">
            <v>0</v>
          </cell>
          <cell r="U12">
            <v>0</v>
          </cell>
          <cell r="V12">
            <v>0</v>
          </cell>
          <cell r="W12">
            <v>2</v>
          </cell>
          <cell r="X12" t="str">
            <v>정량</v>
          </cell>
          <cell r="Y12">
            <v>0</v>
          </cell>
          <cell r="Z12">
            <v>0</v>
          </cell>
          <cell r="AA12">
            <v>0</v>
          </cell>
          <cell r="AB12">
            <v>0</v>
          </cell>
          <cell r="AC12">
            <v>0</v>
          </cell>
          <cell r="AD12">
            <v>313</v>
          </cell>
          <cell r="AE12">
            <v>76</v>
          </cell>
          <cell r="AF12">
            <v>88</v>
          </cell>
          <cell r="AG12">
            <v>39</v>
          </cell>
          <cell r="AH12">
            <v>0</v>
          </cell>
          <cell r="AI12">
            <v>0</v>
          </cell>
          <cell r="AJ12">
            <v>0</v>
          </cell>
          <cell r="AK12">
            <v>0</v>
          </cell>
          <cell r="AL12">
            <v>0</v>
          </cell>
          <cell r="AM12">
            <v>0</v>
          </cell>
          <cell r="AN12">
            <v>0</v>
          </cell>
          <cell r="AO12">
            <v>516</v>
          </cell>
          <cell r="AP12" t="str">
            <v/>
          </cell>
          <cell r="AQ12">
            <v>30.86</v>
          </cell>
          <cell r="AR12" t="str">
            <v/>
          </cell>
          <cell r="AS12">
            <v>12</v>
          </cell>
          <cell r="AT12">
            <v>16</v>
          </cell>
          <cell r="AU12">
            <v>-516</v>
          </cell>
          <cell r="AV12">
            <v>-30.86</v>
          </cell>
          <cell r="AW12">
            <v>0</v>
          </cell>
          <cell r="AX12">
            <v>1</v>
          </cell>
          <cell r="AY12">
            <v>0</v>
          </cell>
          <cell r="AZ12">
            <v>0</v>
          </cell>
        </row>
        <row r="13">
          <cell r="A13" t="str">
            <v>5-0</v>
          </cell>
          <cell r="B13" t="str">
            <v>1-0</v>
          </cell>
          <cell r="C13">
            <v>0.51</v>
          </cell>
          <cell r="D13">
            <v>0</v>
          </cell>
          <cell r="N13" t="str">
            <v>천</v>
          </cell>
          <cell r="O13">
            <v>3</v>
          </cell>
          <cell r="P13" t="e">
            <v>#VALUE!</v>
          </cell>
          <cell r="Q13">
            <v>0</v>
          </cell>
          <cell r="R13">
            <v>0</v>
          </cell>
          <cell r="S13">
            <v>0</v>
          </cell>
          <cell r="T13">
            <v>0</v>
          </cell>
          <cell r="U13">
            <v>0</v>
          </cell>
          <cell r="V13">
            <v>0</v>
          </cell>
          <cell r="W13">
            <v>3</v>
          </cell>
          <cell r="X13" t="str">
            <v>정량</v>
          </cell>
          <cell r="Y13">
            <v>0</v>
          </cell>
          <cell r="Z13">
            <v>0</v>
          </cell>
          <cell r="AA13">
            <v>0</v>
          </cell>
          <cell r="AB13">
            <v>0</v>
          </cell>
          <cell r="AC13">
            <v>0</v>
          </cell>
          <cell r="AD13">
            <v>313</v>
          </cell>
          <cell r="AE13">
            <v>76</v>
          </cell>
          <cell r="AF13">
            <v>88</v>
          </cell>
          <cell r="AG13">
            <v>39</v>
          </cell>
          <cell r="AH13">
            <v>0</v>
          </cell>
          <cell r="AI13">
            <v>0</v>
          </cell>
          <cell r="AJ13">
            <v>0</v>
          </cell>
          <cell r="AK13">
            <v>0</v>
          </cell>
          <cell r="AL13">
            <v>0</v>
          </cell>
          <cell r="AM13">
            <v>0</v>
          </cell>
          <cell r="AN13">
            <v>0</v>
          </cell>
          <cell r="AO13">
            <v>516</v>
          </cell>
          <cell r="AP13" t="str">
            <v/>
          </cell>
          <cell r="AQ13">
            <v>30.86</v>
          </cell>
          <cell r="AR13" t="str">
            <v/>
          </cell>
          <cell r="AS13">
            <v>12</v>
          </cell>
          <cell r="AT13">
            <v>16</v>
          </cell>
          <cell r="AU13">
            <v>-516</v>
          </cell>
          <cell r="AV13">
            <v>-30.86</v>
          </cell>
          <cell r="AW13">
            <v>0</v>
          </cell>
          <cell r="AX13">
            <v>1</v>
          </cell>
          <cell r="AY13">
            <v>0</v>
          </cell>
          <cell r="AZ13">
            <v>0</v>
          </cell>
        </row>
        <row r="14">
          <cell r="N14" t="str">
            <v>천</v>
          </cell>
          <cell r="O14">
            <v>4</v>
          </cell>
          <cell r="P14" t="e">
            <v>#VALUE!</v>
          </cell>
          <cell r="Q14">
            <v>0</v>
          </cell>
          <cell r="R14">
            <v>0</v>
          </cell>
          <cell r="S14">
            <v>0</v>
          </cell>
          <cell r="T14">
            <v>0</v>
          </cell>
          <cell r="U14">
            <v>0</v>
          </cell>
          <cell r="V14">
            <v>0</v>
          </cell>
          <cell r="W14">
            <v>4</v>
          </cell>
          <cell r="X14" t="str">
            <v>정량</v>
          </cell>
          <cell r="Y14">
            <v>0</v>
          </cell>
          <cell r="Z14">
            <v>0</v>
          </cell>
          <cell r="AA14">
            <v>0</v>
          </cell>
          <cell r="AB14">
            <v>0</v>
          </cell>
          <cell r="AC14">
            <v>0</v>
          </cell>
          <cell r="AD14">
            <v>313</v>
          </cell>
          <cell r="AE14">
            <v>76</v>
          </cell>
          <cell r="AF14">
            <v>88</v>
          </cell>
          <cell r="AG14">
            <v>39</v>
          </cell>
          <cell r="AH14">
            <v>0</v>
          </cell>
          <cell r="AI14">
            <v>0</v>
          </cell>
          <cell r="AJ14">
            <v>0</v>
          </cell>
          <cell r="AK14">
            <v>0</v>
          </cell>
          <cell r="AL14">
            <v>0</v>
          </cell>
          <cell r="AM14">
            <v>0</v>
          </cell>
          <cell r="AN14">
            <v>0</v>
          </cell>
          <cell r="AO14">
            <v>516</v>
          </cell>
          <cell r="AP14" t="str">
            <v/>
          </cell>
          <cell r="AQ14">
            <v>30.86</v>
          </cell>
          <cell r="AR14" t="str">
            <v/>
          </cell>
          <cell r="AS14">
            <v>12</v>
          </cell>
          <cell r="AT14">
            <v>16</v>
          </cell>
          <cell r="AU14">
            <v>-516</v>
          </cell>
          <cell r="AV14">
            <v>-30.86</v>
          </cell>
          <cell r="AW14">
            <v>0</v>
          </cell>
          <cell r="AX14">
            <v>1</v>
          </cell>
          <cell r="AY14">
            <v>0</v>
          </cell>
          <cell r="AZ14">
            <v>0</v>
          </cell>
        </row>
        <row r="15">
          <cell r="N15" t="str">
            <v>천</v>
          </cell>
          <cell r="O15">
            <v>5</v>
          </cell>
          <cell r="P15" t="e">
            <v>#VALUE!</v>
          </cell>
          <cell r="Q15">
            <v>0</v>
          </cell>
          <cell r="R15">
            <v>0</v>
          </cell>
          <cell r="S15">
            <v>0</v>
          </cell>
          <cell r="T15">
            <v>0</v>
          </cell>
          <cell r="U15">
            <v>0</v>
          </cell>
          <cell r="V15">
            <v>0</v>
          </cell>
          <cell r="W15">
            <v>5</v>
          </cell>
          <cell r="X15" t="str">
            <v>정량</v>
          </cell>
          <cell r="Y15">
            <v>0</v>
          </cell>
          <cell r="Z15">
            <v>0</v>
          </cell>
          <cell r="AA15">
            <v>0</v>
          </cell>
          <cell r="AB15">
            <v>0</v>
          </cell>
          <cell r="AC15">
            <v>0</v>
          </cell>
          <cell r="AD15">
            <v>313</v>
          </cell>
          <cell r="AE15">
            <v>76</v>
          </cell>
          <cell r="AF15">
            <v>88</v>
          </cell>
          <cell r="AG15">
            <v>39</v>
          </cell>
          <cell r="AH15">
            <v>0</v>
          </cell>
          <cell r="AI15">
            <v>0</v>
          </cell>
          <cell r="AJ15">
            <v>0</v>
          </cell>
          <cell r="AK15">
            <v>0</v>
          </cell>
          <cell r="AL15">
            <v>0</v>
          </cell>
          <cell r="AM15">
            <v>0</v>
          </cell>
          <cell r="AN15">
            <v>0</v>
          </cell>
          <cell r="AO15">
            <v>516</v>
          </cell>
          <cell r="AP15" t="str">
            <v/>
          </cell>
          <cell r="AQ15">
            <v>30.86</v>
          </cell>
          <cell r="AR15" t="str">
            <v/>
          </cell>
          <cell r="AS15">
            <v>12</v>
          </cell>
          <cell r="AT15">
            <v>16</v>
          </cell>
          <cell r="AU15">
            <v>-516</v>
          </cell>
          <cell r="AV15">
            <v>-30.86</v>
          </cell>
          <cell r="AW15">
            <v>0</v>
          </cell>
          <cell r="AX15">
            <v>1</v>
          </cell>
          <cell r="AY15">
            <v>0</v>
          </cell>
          <cell r="AZ15">
            <v>0</v>
          </cell>
        </row>
        <row r="16">
          <cell r="N16" t="str">
            <v>천</v>
          </cell>
          <cell r="O16">
            <v>6</v>
          </cell>
          <cell r="P16" t="e">
            <v>#VALUE!</v>
          </cell>
          <cell r="Q16">
            <v>0</v>
          </cell>
          <cell r="R16">
            <v>0</v>
          </cell>
          <cell r="S16">
            <v>0</v>
          </cell>
          <cell r="T16" t="str">
            <v>평균경급</v>
          </cell>
          <cell r="U16">
            <v>0</v>
          </cell>
          <cell r="V16">
            <v>0</v>
          </cell>
          <cell r="W16">
            <v>6</v>
          </cell>
          <cell r="X16" t="str">
            <v>정량</v>
          </cell>
          <cell r="Y16">
            <v>0</v>
          </cell>
          <cell r="Z16">
            <v>0</v>
          </cell>
          <cell r="AA16">
            <v>0</v>
          </cell>
          <cell r="AB16">
            <v>0</v>
          </cell>
          <cell r="AC16">
            <v>0</v>
          </cell>
          <cell r="AD16">
            <v>313</v>
          </cell>
          <cell r="AE16">
            <v>76</v>
          </cell>
          <cell r="AF16">
            <v>88</v>
          </cell>
          <cell r="AG16">
            <v>39</v>
          </cell>
          <cell r="AH16">
            <v>0</v>
          </cell>
          <cell r="AI16">
            <v>0</v>
          </cell>
          <cell r="AJ16">
            <v>0</v>
          </cell>
          <cell r="AK16">
            <v>0</v>
          </cell>
          <cell r="AL16">
            <v>0</v>
          </cell>
          <cell r="AM16">
            <v>0</v>
          </cell>
          <cell r="AN16">
            <v>0</v>
          </cell>
          <cell r="AO16">
            <v>516</v>
          </cell>
          <cell r="AP16" t="str">
            <v/>
          </cell>
          <cell r="AQ16">
            <v>30.86</v>
          </cell>
          <cell r="AR16" t="str">
            <v/>
          </cell>
          <cell r="AS16">
            <v>12</v>
          </cell>
          <cell r="AT16">
            <v>16</v>
          </cell>
          <cell r="AU16">
            <v>-516</v>
          </cell>
          <cell r="AV16" t="e">
            <v>#VALUE!</v>
          </cell>
          <cell r="AW16">
            <v>0</v>
          </cell>
          <cell r="AX16">
            <v>1</v>
          </cell>
          <cell r="AY16">
            <v>0</v>
          </cell>
          <cell r="AZ16">
            <v>0</v>
          </cell>
        </row>
        <row r="17">
          <cell r="A17" t="str">
            <v>임 반 계</v>
          </cell>
          <cell r="C17">
            <v>100.52</v>
          </cell>
          <cell r="D17">
            <v>1.19</v>
          </cell>
        </row>
      </sheetData>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요소"/>
      <sheetName val="설계품셈적용기준"/>
      <sheetName val="표지 (2)"/>
      <sheetName val="표지"/>
      <sheetName val="속지"/>
      <sheetName val="목차"/>
      <sheetName val="위치도"/>
      <sheetName val="현장사진"/>
      <sheetName val="현장사진1"/>
      <sheetName val="설계설명서"/>
      <sheetName val="설계적용기준"/>
      <sheetName val="시방서"/>
      <sheetName val="어린나무전문시방서"/>
      <sheetName val="소반별시방서"/>
      <sheetName val="임내정리시방서"/>
      <sheetName val="예정공정표"/>
      <sheetName val="작업기간산출기준"/>
      <sheetName val="소요인원산출서"/>
      <sheetName val="공통작업요령"/>
      <sheetName val="지역코드(0000)"/>
      <sheetName val="업무코드(0000)"/>
      <sheetName val="대상지조서"/>
      <sheetName val="사업대상지조서"/>
      <sheetName val="임소반별 필지내역서"/>
      <sheetName val=" 미래목 및 가지치기 본수"/>
      <sheetName val="어린나무소반별시방서"/>
      <sheetName val="산물수집시방서"/>
      <sheetName val="임소반조서"/>
      <sheetName val="숲가꾸기(대상지조서) "/>
      <sheetName val="덩굴조사집계표"/>
      <sheetName val="GPS좌표값"/>
      <sheetName val="사업비원가계산서"/>
      <sheetName val="총괄설계내역서"/>
      <sheetName val="설계내역서"/>
      <sheetName val="산물수집(HAM200)"/>
      <sheetName val="산물수집(2드럼)"/>
      <sheetName val="단가산출서"/>
      <sheetName val="단가산출서(덩굴)"/>
      <sheetName val="단가산출서(임내정리)"/>
      <sheetName val="단가산출서(운재로)"/>
      <sheetName val="표준횡단면도"/>
      <sheetName val="단가산출서(소작업로)"/>
      <sheetName val="수량산출서"/>
      <sheetName val="소작업로내역"/>
      <sheetName val="단가산출서(인력집재)"/>
      <sheetName val="재적조서(1)"/>
      <sheetName val="제거량조서(1)"/>
      <sheetName val="산물수집수량산출서"/>
      <sheetName val="매목조서(1)"/>
      <sheetName val="수고조서(1)"/>
      <sheetName val="수집량산출(1)"/>
      <sheetName val="매목조서(2)"/>
      <sheetName val="재적조서(2)"/>
      <sheetName val="수고조서(2)"/>
      <sheetName val="제거량조서(2)"/>
      <sheetName val="매목조서(3)"/>
      <sheetName val="재적조서(3)"/>
      <sheetName val="수고조서(3)"/>
      <sheetName val="제거량조서(3)"/>
      <sheetName val="덩굴조사야장"/>
      <sheetName val="소나무재선충미감염확인서"/>
      <sheetName val="책임기술자 자격증(사본)"/>
      <sheetName val="사업자등록증(사본)"/>
      <sheetName val="물가자료"/>
      <sheetName val="재적표"/>
      <sheetName val="재적표없는수종"/>
      <sheetName val="도면용"/>
      <sheetName val="간지"/>
      <sheetName val="Sheet1"/>
      <sheetName val="덩굴표준지요소"/>
      <sheetName val="Sheet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ow r="6">
          <cell r="A6" t="str">
            <v>1-0</v>
          </cell>
          <cell r="B6" t="str">
            <v>1-0</v>
          </cell>
          <cell r="C6">
            <v>7.7</v>
          </cell>
          <cell r="F6" t="str">
            <v>생</v>
          </cell>
          <cell r="G6" t="str">
            <v>북서</v>
          </cell>
          <cell r="H6" t="str">
            <v>절</v>
          </cell>
          <cell r="I6" t="str">
            <v>사질양토</v>
          </cell>
          <cell r="J6" t="str">
            <v>중</v>
          </cell>
          <cell r="K6" t="str">
            <v>약건~적윤</v>
          </cell>
          <cell r="L6" t="str">
            <v>중</v>
          </cell>
          <cell r="M6" t="str">
            <v>1~6</v>
          </cell>
          <cell r="N6" t="str">
            <v>인</v>
          </cell>
          <cell r="O6">
            <v>-1</v>
          </cell>
          <cell r="P6" t="str">
            <v>Ⅰ</v>
          </cell>
          <cell r="Q6" t="str">
            <v>백합</v>
          </cell>
          <cell r="R6">
            <v>6</v>
          </cell>
          <cell r="S6">
            <v>5</v>
          </cell>
          <cell r="T6">
            <v>11.289999999999997</v>
          </cell>
          <cell r="U6">
            <v>1740</v>
          </cell>
          <cell r="V6" t="str">
            <v>어린나무가꾸기</v>
          </cell>
          <cell r="W6">
            <v>1</v>
          </cell>
          <cell r="X6" t="str">
            <v>어린</v>
          </cell>
          <cell r="Y6">
            <v>0</v>
          </cell>
          <cell r="Z6">
            <v>0</v>
          </cell>
          <cell r="AA6">
            <v>0</v>
          </cell>
          <cell r="AB6">
            <v>0</v>
          </cell>
          <cell r="AC6">
            <v>0</v>
          </cell>
          <cell r="AD6">
            <v>376</v>
          </cell>
          <cell r="AE6">
            <v>413</v>
          </cell>
          <cell r="AF6">
            <v>38</v>
          </cell>
          <cell r="AG6">
            <v>0</v>
          </cell>
          <cell r="AH6">
            <v>0</v>
          </cell>
          <cell r="AI6">
            <v>0</v>
          </cell>
          <cell r="AJ6">
            <v>0</v>
          </cell>
          <cell r="AK6">
            <v>0</v>
          </cell>
          <cell r="AL6">
            <v>0</v>
          </cell>
          <cell r="AM6">
            <v>0</v>
          </cell>
          <cell r="AN6">
            <v>0</v>
          </cell>
          <cell r="AO6">
            <v>827</v>
          </cell>
          <cell r="AP6">
            <v>0.47528735632183911</v>
          </cell>
          <cell r="AQ6">
            <v>3.94</v>
          </cell>
          <cell r="AR6">
            <v>0.34898139946855633</v>
          </cell>
          <cell r="AS6">
            <v>6</v>
          </cell>
          <cell r="AT6">
            <v>6</v>
          </cell>
          <cell r="AU6">
            <v>913</v>
          </cell>
          <cell r="AV6">
            <v>7.3499999999999979</v>
          </cell>
          <cell r="AW6">
            <v>1</v>
          </cell>
          <cell r="AX6">
            <v>1</v>
          </cell>
          <cell r="AY6">
            <v>0</v>
          </cell>
          <cell r="AZ6">
            <v>0</v>
          </cell>
          <cell r="BA6">
            <v>5</v>
          </cell>
          <cell r="BB6">
            <v>10</v>
          </cell>
          <cell r="BC6">
            <v>4</v>
          </cell>
          <cell r="BD6">
            <v>14</v>
          </cell>
          <cell r="BE6">
            <v>9</v>
          </cell>
          <cell r="BF6">
            <v>24</v>
          </cell>
          <cell r="BG6">
            <v>9</v>
          </cell>
          <cell r="BH6">
            <v>1.2</v>
          </cell>
        </row>
        <row r="7">
          <cell r="A7" t="str">
            <v>운문</v>
          </cell>
          <cell r="B7" t="str">
            <v>1-0</v>
          </cell>
          <cell r="C7">
            <v>3.35</v>
          </cell>
          <cell r="F7" t="str">
            <v>생</v>
          </cell>
          <cell r="H7" t="str">
            <v>급</v>
          </cell>
          <cell r="V7" t="str">
            <v>덩굴제거</v>
          </cell>
          <cell r="X7" t="str">
            <v>비닐랩밀봉</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t="str">
            <v/>
          </cell>
          <cell r="AQ7">
            <v>0</v>
          </cell>
          <cell r="AR7" t="str">
            <v/>
          </cell>
          <cell r="AS7" t="str">
            <v/>
          </cell>
          <cell r="AT7" t="str">
            <v/>
          </cell>
          <cell r="AU7">
            <v>0</v>
          </cell>
          <cell r="AV7">
            <v>0</v>
          </cell>
          <cell r="AW7">
            <v>0</v>
          </cell>
          <cell r="AZ7" t="str">
            <v>전면적에
골고루분포</v>
          </cell>
        </row>
        <row r="8">
          <cell r="A8" t="str">
            <v>금천</v>
          </cell>
          <cell r="B8" t="str">
            <v>1-0</v>
          </cell>
          <cell r="C8">
            <v>1.1000000000000001</v>
          </cell>
          <cell r="F8" t="str">
            <v>생</v>
          </cell>
          <cell r="H8" t="str">
            <v>급</v>
          </cell>
          <cell r="V8" t="str">
            <v>덩굴제거</v>
          </cell>
          <cell r="X8" t="str">
            <v>비닐랩밀봉</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t="str">
            <v/>
          </cell>
          <cell r="AQ8">
            <v>0</v>
          </cell>
          <cell r="AR8" t="str">
            <v/>
          </cell>
          <cell r="AS8" t="str">
            <v/>
          </cell>
          <cell r="AT8" t="str">
            <v/>
          </cell>
          <cell r="AU8">
            <v>0</v>
          </cell>
          <cell r="AV8">
            <v>0</v>
          </cell>
          <cell r="AW8">
            <v>0</v>
          </cell>
          <cell r="AZ8" t="str">
            <v>전면적에
골고루분포</v>
          </cell>
        </row>
        <row r="9">
          <cell r="A9" t="str">
            <v>매전</v>
          </cell>
          <cell r="B9" t="str">
            <v>1-0</v>
          </cell>
          <cell r="C9">
            <v>5.01</v>
          </cell>
          <cell r="F9" t="str">
            <v>생</v>
          </cell>
          <cell r="H9" t="str">
            <v>급</v>
          </cell>
          <cell r="V9" t="str">
            <v>덩굴제거</v>
          </cell>
          <cell r="X9" t="str">
            <v>비닐랩밀봉</v>
          </cell>
          <cell r="AW9">
            <v>0</v>
          </cell>
          <cell r="AZ9" t="str">
            <v>전면적에
골고루분포</v>
          </cell>
        </row>
        <row r="10">
          <cell r="A10" t="str">
            <v>이서</v>
          </cell>
          <cell r="B10" t="str">
            <v>1-0</v>
          </cell>
          <cell r="C10">
            <v>4.1900000000000004</v>
          </cell>
          <cell r="F10" t="str">
            <v>생</v>
          </cell>
          <cell r="H10" t="str">
            <v>급</v>
          </cell>
          <cell r="V10" t="str">
            <v>덩굴제거</v>
          </cell>
          <cell r="X10" t="str">
            <v>비닐랩밀봉</v>
          </cell>
          <cell r="AW10">
            <v>0</v>
          </cell>
          <cell r="AZ10" t="str">
            <v>전면적에
골고루분포</v>
          </cell>
        </row>
        <row r="11">
          <cell r="V11">
            <v>0</v>
          </cell>
          <cell r="AZ11" t="str">
            <v>전면적에
골고루분포</v>
          </cell>
        </row>
        <row r="12">
          <cell r="V12">
            <v>0</v>
          </cell>
          <cell r="AZ12" t="str">
            <v>전면적에
골고루분포</v>
          </cell>
        </row>
        <row r="13">
          <cell r="F13">
            <v>0</v>
          </cell>
          <cell r="V13">
            <v>0</v>
          </cell>
          <cell r="AZ13" t="str">
            <v>전면적에
골고루분포</v>
          </cell>
        </row>
        <row r="14">
          <cell r="V14">
            <v>0</v>
          </cell>
          <cell r="AZ14" t="str">
            <v>전면적에
골고루분포</v>
          </cell>
        </row>
        <row r="15">
          <cell r="V15">
            <v>0</v>
          </cell>
          <cell r="AZ15" t="str">
            <v>전면적에
골고루분포</v>
          </cell>
        </row>
        <row r="16">
          <cell r="V16">
            <v>0</v>
          </cell>
          <cell r="AZ16" t="str">
            <v>전면적에
골고루분포</v>
          </cell>
        </row>
        <row r="17">
          <cell r="A17" t="str">
            <v>임 반 계</v>
          </cell>
          <cell r="C17">
            <v>21.35</v>
          </cell>
          <cell r="D17">
            <v>0</v>
          </cell>
          <cell r="E17">
            <v>0</v>
          </cell>
        </row>
      </sheetData>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표"/>
      <sheetName val="원가계산서"/>
      <sheetName val="설계서용지"/>
      <sheetName val="외과수술산출내역"/>
      <sheetName val="일위대가목록"/>
      <sheetName val="일위대가표"/>
      <sheetName val=" 자재내역"/>
      <sheetName val="자재조서"/>
      <sheetName val="데이타"/>
    </sheetNames>
    <sheetDataSet>
      <sheetData sheetId="0"/>
      <sheetData sheetId="1"/>
      <sheetData sheetId="2"/>
      <sheetData sheetId="3"/>
      <sheetData sheetId="4" refreshError="1">
        <row r="1">
          <cell r="A1" t="str">
            <v>연 번</v>
          </cell>
          <cell r="B1" t="str">
            <v>공  종</v>
          </cell>
          <cell r="C1" t="str">
            <v>규 격</v>
          </cell>
          <cell r="D1" t="str">
            <v>단위</v>
          </cell>
          <cell r="E1" t="str">
            <v>재 료 비</v>
          </cell>
          <cell r="G1" t="str">
            <v>노 무 비</v>
          </cell>
          <cell r="I1" t="str">
            <v>경    비</v>
          </cell>
          <cell r="K1" t="str">
            <v>총    액</v>
          </cell>
          <cell r="M1" t="str">
            <v>비고</v>
          </cell>
        </row>
        <row r="2">
          <cell r="E2" t="str">
            <v>단가</v>
          </cell>
          <cell r="F2" t="str">
            <v>금 액</v>
          </cell>
          <cell r="G2" t="str">
            <v>단가</v>
          </cell>
          <cell r="H2" t="str">
            <v>금 액</v>
          </cell>
          <cell r="I2" t="str">
            <v>단가</v>
          </cell>
          <cell r="J2" t="str">
            <v>금 액</v>
          </cell>
          <cell r="K2" t="str">
            <v>단가</v>
          </cell>
          <cell r="L2" t="str">
            <v>금 액</v>
          </cell>
        </row>
      </sheetData>
      <sheetData sheetId="5"/>
      <sheetData sheetId="6"/>
      <sheetData sheetId="7"/>
      <sheetData sheetId="8"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재적표"/>
      <sheetName val="재적조서"/>
      <sheetName val="재적조서 (2)"/>
      <sheetName val="원가계산서"/>
      <sheetName val="사업계획서"/>
      <sheetName val="일위대가목록"/>
    </sheetNames>
    <sheetDataSet>
      <sheetData sheetId="0">
        <row r="1">
          <cell r="B1" t="str">
            <v>낙엽송</v>
          </cell>
          <cell r="C1" t="str">
            <v>낙</v>
          </cell>
        </row>
        <row r="2">
          <cell r="B2">
            <v>2</v>
          </cell>
          <cell r="C2">
            <v>4</v>
          </cell>
        </row>
        <row r="37">
          <cell r="B37" t="str">
            <v>삼나무</v>
          </cell>
          <cell r="C37" t="str">
            <v>삼</v>
          </cell>
        </row>
        <row r="38">
          <cell r="B38">
            <v>4</v>
          </cell>
          <cell r="C38">
            <v>6</v>
          </cell>
        </row>
        <row r="41">
          <cell r="B41">
            <v>3.2000000000000002E-3</v>
          </cell>
          <cell r="C41">
            <v>6.6E-3</v>
          </cell>
        </row>
        <row r="42">
          <cell r="B42">
            <v>3.8999999999999998E-3</v>
          </cell>
          <cell r="C42">
            <v>8.2000000000000007E-3</v>
          </cell>
        </row>
        <row r="43">
          <cell r="B43">
            <v>4.7000000000000002E-3</v>
          </cell>
          <cell r="C43">
            <v>9.7999999999999997E-3</v>
          </cell>
        </row>
        <row r="44">
          <cell r="B44">
            <v>5.4999999999999997E-3</v>
          </cell>
          <cell r="C44">
            <v>1.14E-2</v>
          </cell>
        </row>
        <row r="45">
          <cell r="B45">
            <v>6.1999999999999998E-3</v>
          </cell>
          <cell r="C45">
            <v>1.29E-2</v>
          </cell>
        </row>
        <row r="46">
          <cell r="B46">
            <v>7.0000000000000001E-3</v>
          </cell>
          <cell r="C46">
            <v>1.4500000000000001E-2</v>
          </cell>
        </row>
        <row r="47">
          <cell r="B47">
            <v>7.7000000000000002E-3</v>
          </cell>
          <cell r="C47">
            <v>1.61E-2</v>
          </cell>
        </row>
        <row r="48">
          <cell r="B48">
            <v>8.5000000000000006E-3</v>
          </cell>
          <cell r="C48">
            <v>1.7600000000000001E-2</v>
          </cell>
        </row>
        <row r="49">
          <cell r="B49">
            <v>9.1999999999999998E-3</v>
          </cell>
          <cell r="C49">
            <v>1.9199999999999998E-2</v>
          </cell>
        </row>
        <row r="50">
          <cell r="B50">
            <v>9.9000000000000008E-3</v>
          </cell>
          <cell r="C50">
            <v>2.07E-2</v>
          </cell>
        </row>
        <row r="51">
          <cell r="C51">
            <v>2.2200000000000001E-2</v>
          </cell>
        </row>
        <row r="68">
          <cell r="B68" t="str">
            <v>해송</v>
          </cell>
          <cell r="C68" t="str">
            <v>해</v>
          </cell>
        </row>
        <row r="69">
          <cell r="B69">
            <v>4</v>
          </cell>
          <cell r="C69">
            <v>6</v>
          </cell>
        </row>
        <row r="72">
          <cell r="B72">
            <v>3.0999999999999999E-3</v>
          </cell>
          <cell r="C72">
            <v>6.4999999999999997E-3</v>
          </cell>
        </row>
        <row r="73">
          <cell r="B73">
            <v>3.8E-3</v>
          </cell>
          <cell r="C73">
            <v>8.0999999999999996E-3</v>
          </cell>
        </row>
        <row r="74">
          <cell r="B74">
            <v>4.4999999999999997E-3</v>
          </cell>
          <cell r="C74">
            <v>9.5999999999999992E-3</v>
          </cell>
        </row>
        <row r="75">
          <cell r="B75">
            <v>5.1999999999999998E-3</v>
          </cell>
          <cell r="C75">
            <v>1.0999999999999999E-2</v>
          </cell>
        </row>
        <row r="76">
          <cell r="B76">
            <v>5.7999999999999996E-3</v>
          </cell>
          <cell r="C76">
            <v>1.2500000000000001E-2</v>
          </cell>
        </row>
        <row r="77">
          <cell r="B77">
            <v>6.4999999999999997E-3</v>
          </cell>
          <cell r="C77">
            <v>1.4E-2</v>
          </cell>
        </row>
        <row r="78">
          <cell r="B78">
            <v>7.1999999999999998E-3</v>
          </cell>
          <cell r="C78">
            <v>1.54E-2</v>
          </cell>
        </row>
        <row r="99">
          <cell r="B99" t="str">
            <v>잣나무</v>
          </cell>
          <cell r="C99" t="str">
            <v>잣</v>
          </cell>
        </row>
        <row r="100">
          <cell r="B100">
            <v>6</v>
          </cell>
          <cell r="C100">
            <v>8</v>
          </cell>
        </row>
        <row r="104">
          <cell r="B104">
            <v>7.4999999999999997E-3</v>
          </cell>
          <cell r="C104">
            <v>1.29E-2</v>
          </cell>
        </row>
        <row r="105">
          <cell r="B105">
            <v>9.1000000000000004E-3</v>
          </cell>
          <cell r="C105">
            <v>1.5800000000000002E-2</v>
          </cell>
        </row>
        <row r="106">
          <cell r="B106">
            <v>1.0699999999999999E-2</v>
          </cell>
          <cell r="C106">
            <v>1.8700000000000001E-2</v>
          </cell>
        </row>
        <row r="107">
          <cell r="B107">
            <v>1.24E-2</v>
          </cell>
          <cell r="C107">
            <v>2.1600000000000001E-2</v>
          </cell>
        </row>
        <row r="108">
          <cell r="B108">
            <v>1.4E-2</v>
          </cell>
          <cell r="C108">
            <v>2.4500000000000001E-2</v>
          </cell>
        </row>
        <row r="109">
          <cell r="B109">
            <v>1.5699999999999999E-2</v>
          </cell>
          <cell r="C109">
            <v>2.7400000000000001E-2</v>
          </cell>
        </row>
        <row r="110">
          <cell r="B110">
            <v>1.7299999999999999E-2</v>
          </cell>
          <cell r="C110">
            <v>3.0300000000000001E-2</v>
          </cell>
        </row>
        <row r="111">
          <cell r="B111">
            <v>1.9E-2</v>
          </cell>
          <cell r="C111">
            <v>3.32E-2</v>
          </cell>
        </row>
        <row r="112">
          <cell r="B112">
            <v>2.06E-2</v>
          </cell>
          <cell r="C112">
            <v>3.6200000000000003E-2</v>
          </cell>
        </row>
        <row r="113">
          <cell r="B113">
            <v>2.23E-2</v>
          </cell>
          <cell r="C113">
            <v>3.9100000000000003E-2</v>
          </cell>
        </row>
        <row r="114">
          <cell r="B114">
            <v>2.3900000000000001E-2</v>
          </cell>
          <cell r="C114">
            <v>4.2000000000000003E-2</v>
          </cell>
        </row>
        <row r="115">
          <cell r="B115">
            <v>2.5600000000000001E-2</v>
          </cell>
          <cell r="C115">
            <v>4.4999999999999998E-2</v>
          </cell>
        </row>
        <row r="116">
          <cell r="B116">
            <v>2.7199999999999998E-2</v>
          </cell>
          <cell r="C116">
            <v>4.7899999999999998E-2</v>
          </cell>
        </row>
        <row r="117">
          <cell r="B117">
            <v>2.8899999999999999E-2</v>
          </cell>
          <cell r="C117">
            <v>5.0799999999999998E-2</v>
          </cell>
        </row>
        <row r="118">
          <cell r="B118">
            <v>3.0499999999999999E-2</v>
          </cell>
          <cell r="C118">
            <v>5.3800000000000001E-2</v>
          </cell>
        </row>
        <row r="119">
          <cell r="B119">
            <v>3.2199999999999999E-2</v>
          </cell>
          <cell r="C119">
            <v>5.67E-2</v>
          </cell>
        </row>
        <row r="120">
          <cell r="B120">
            <v>3.3799999999999997E-2</v>
          </cell>
          <cell r="C120">
            <v>5.96E-2</v>
          </cell>
        </row>
        <row r="121">
          <cell r="B121">
            <v>3.5499999999999997E-2</v>
          </cell>
          <cell r="C121">
            <v>6.2600000000000003E-2</v>
          </cell>
        </row>
        <row r="122">
          <cell r="B122">
            <v>3.7100000000000001E-2</v>
          </cell>
          <cell r="C122">
            <v>6.5500000000000003E-2</v>
          </cell>
        </row>
        <row r="123">
          <cell r="B123">
            <v>3.8800000000000001E-2</v>
          </cell>
          <cell r="C123">
            <v>6.8500000000000005E-2</v>
          </cell>
        </row>
        <row r="124">
          <cell r="B124">
            <v>4.0500000000000001E-2</v>
          </cell>
          <cell r="C124">
            <v>7.1400000000000005E-2</v>
          </cell>
        </row>
        <row r="125">
          <cell r="B125">
            <v>4.2099999999999999E-2</v>
          </cell>
          <cell r="C125">
            <v>7.4300000000000005E-2</v>
          </cell>
        </row>
        <row r="126">
          <cell r="B126">
            <v>4.3799999999999999E-2</v>
          </cell>
          <cell r="C126">
            <v>7.7299999999999994E-2</v>
          </cell>
        </row>
        <row r="127">
          <cell r="B127">
            <v>4.5400000000000003E-2</v>
          </cell>
          <cell r="C127">
            <v>8.0199999999999994E-2</v>
          </cell>
        </row>
        <row r="128">
          <cell r="B128">
            <v>4.7100000000000003E-2</v>
          </cell>
          <cell r="C128">
            <v>8.3099999999999993E-2</v>
          </cell>
        </row>
        <row r="129">
          <cell r="B129">
            <v>4.87E-2</v>
          </cell>
          <cell r="C129">
            <v>8.6099999999999996E-2</v>
          </cell>
        </row>
        <row r="130">
          <cell r="B130">
            <v>5.04E-2</v>
          </cell>
          <cell r="C130">
            <v>8.8999999999999996E-2</v>
          </cell>
        </row>
        <row r="131">
          <cell r="B131">
            <v>5.1999999999999998E-2</v>
          </cell>
          <cell r="C131">
            <v>9.1999999999999998E-2</v>
          </cell>
        </row>
        <row r="132">
          <cell r="B132">
            <v>5.3699999999999998E-2</v>
          </cell>
          <cell r="C132">
            <v>9.4899999999999998E-2</v>
          </cell>
        </row>
        <row r="133">
          <cell r="B133">
            <v>5.5399999999999998E-2</v>
          </cell>
          <cell r="C133">
            <v>9.7799999999999998E-2</v>
          </cell>
        </row>
        <row r="134">
          <cell r="B134">
            <v>5.7000000000000002E-2</v>
          </cell>
          <cell r="C134">
            <v>0.1008</v>
          </cell>
        </row>
        <row r="135">
          <cell r="B135" t="str">
            <v>리기다소나무</v>
          </cell>
          <cell r="C135" t="str">
            <v>리</v>
          </cell>
        </row>
        <row r="136">
          <cell r="B136">
            <v>6</v>
          </cell>
          <cell r="C136">
            <v>8</v>
          </cell>
        </row>
        <row r="140">
          <cell r="B140">
            <v>7.7000000000000002E-3</v>
          </cell>
          <cell r="C140">
            <v>1.32E-2</v>
          </cell>
        </row>
        <row r="141">
          <cell r="B141">
            <v>9.2999999999999992E-3</v>
          </cell>
          <cell r="C141">
            <v>1.6E-2</v>
          </cell>
        </row>
        <row r="142">
          <cell r="B142">
            <v>1.0999999999999999E-2</v>
          </cell>
          <cell r="C142">
            <v>1.89E-2</v>
          </cell>
        </row>
        <row r="143">
          <cell r="B143">
            <v>1.26E-2</v>
          </cell>
          <cell r="C143">
            <v>2.1700000000000001E-2</v>
          </cell>
        </row>
        <row r="144">
          <cell r="B144">
            <v>1.4200000000000001E-2</v>
          </cell>
          <cell r="C144">
            <v>2.4500000000000001E-2</v>
          </cell>
        </row>
        <row r="145">
          <cell r="B145">
            <v>1.5900000000000001E-2</v>
          </cell>
          <cell r="C145">
            <v>2.7400000000000001E-2</v>
          </cell>
        </row>
        <row r="146">
          <cell r="B146">
            <v>1.7500000000000002E-2</v>
          </cell>
          <cell r="C146">
            <v>3.0200000000000001E-2</v>
          </cell>
        </row>
        <row r="147">
          <cell r="B147">
            <v>1.9099999999999999E-2</v>
          </cell>
          <cell r="C147">
            <v>3.3000000000000002E-2</v>
          </cell>
        </row>
        <row r="148">
          <cell r="B148">
            <v>2.0799999999999999E-2</v>
          </cell>
          <cell r="C148">
            <v>3.5900000000000001E-2</v>
          </cell>
        </row>
        <row r="149">
          <cell r="B149">
            <v>2.24E-2</v>
          </cell>
          <cell r="C149">
            <v>3.8699999999999998E-2</v>
          </cell>
        </row>
        <row r="150">
          <cell r="B150">
            <v>2.4E-2</v>
          </cell>
          <cell r="C150">
            <v>4.1500000000000002E-2</v>
          </cell>
        </row>
        <row r="151">
          <cell r="B151">
            <v>2.5600000000000001E-2</v>
          </cell>
          <cell r="C151">
            <v>4.4400000000000002E-2</v>
          </cell>
        </row>
        <row r="152">
          <cell r="B152">
            <v>2.7300000000000001E-2</v>
          </cell>
          <cell r="C152">
            <v>4.7199999999999999E-2</v>
          </cell>
        </row>
        <row r="153">
          <cell r="B153">
            <v>2.8899999999999999E-2</v>
          </cell>
          <cell r="C153">
            <v>0.05</v>
          </cell>
        </row>
        <row r="154">
          <cell r="B154">
            <v>3.0499999999999999E-2</v>
          </cell>
          <cell r="C154">
            <v>5.2900000000000003E-2</v>
          </cell>
        </row>
        <row r="155">
          <cell r="B155">
            <v>3.2199999999999999E-2</v>
          </cell>
          <cell r="C155">
            <v>5.57E-2</v>
          </cell>
        </row>
        <row r="156">
          <cell r="B156">
            <v>3.3799999999999997E-2</v>
          </cell>
          <cell r="C156">
            <v>5.8500000000000003E-2</v>
          </cell>
        </row>
        <row r="157">
          <cell r="B157">
            <v>3.5400000000000001E-2</v>
          </cell>
          <cell r="C157">
            <v>6.1400000000000003E-2</v>
          </cell>
        </row>
        <row r="158">
          <cell r="B158">
            <v>3.7100000000000001E-2</v>
          </cell>
          <cell r="C158">
            <v>6.4199999999999993E-2</v>
          </cell>
        </row>
        <row r="159">
          <cell r="B159">
            <v>3.8699999999999998E-2</v>
          </cell>
          <cell r="C159">
            <v>6.7000000000000004E-2</v>
          </cell>
        </row>
        <row r="160">
          <cell r="B160">
            <v>4.0300000000000002E-2</v>
          </cell>
          <cell r="C160">
            <v>6.9900000000000004E-2</v>
          </cell>
        </row>
        <row r="161">
          <cell r="B161">
            <v>4.19E-2</v>
          </cell>
          <cell r="C161">
            <v>7.2700000000000001E-2</v>
          </cell>
        </row>
        <row r="162">
          <cell r="B162">
            <v>4.36E-2</v>
          </cell>
          <cell r="C162">
            <v>7.5499999999999998E-2</v>
          </cell>
        </row>
        <row r="163">
          <cell r="B163">
            <v>4.5199999999999997E-2</v>
          </cell>
          <cell r="C163">
            <v>7.8399999999999997E-2</v>
          </cell>
        </row>
        <row r="164">
          <cell r="B164">
            <v>4.6800000000000001E-2</v>
          </cell>
          <cell r="C164">
            <v>8.1199999999999994E-2</v>
          </cell>
        </row>
        <row r="165">
          <cell r="B165">
            <v>4.8500000000000001E-2</v>
          </cell>
          <cell r="C165">
            <v>8.4000000000000005E-2</v>
          </cell>
        </row>
        <row r="166">
          <cell r="B166">
            <v>5.0099999999999999E-2</v>
          </cell>
          <cell r="C166">
            <v>8.6900000000000005E-2</v>
          </cell>
        </row>
        <row r="167">
          <cell r="B167">
            <v>5.1700000000000003E-2</v>
          </cell>
          <cell r="C167">
            <v>8.9700000000000002E-2</v>
          </cell>
        </row>
        <row r="168">
          <cell r="B168">
            <v>5.3400000000000003E-2</v>
          </cell>
          <cell r="C168">
            <v>9.2499999999999999E-2</v>
          </cell>
        </row>
        <row r="169">
          <cell r="B169">
            <v>5.5E-2</v>
          </cell>
          <cell r="C169">
            <v>9.5399999999999999E-2</v>
          </cell>
        </row>
        <row r="170">
          <cell r="B170">
            <v>5.6599999999999998E-2</v>
          </cell>
          <cell r="C170">
            <v>9.8199999999999996E-2</v>
          </cell>
        </row>
        <row r="171">
          <cell r="B171" t="str">
            <v>이태리포플러</v>
          </cell>
          <cell r="C171" t="str">
            <v>이</v>
          </cell>
        </row>
        <row r="172">
          <cell r="B172">
            <v>2</v>
          </cell>
          <cell r="C172">
            <v>4</v>
          </cell>
        </row>
        <row r="202">
          <cell r="B202" t="str">
            <v>중부지방소나무</v>
          </cell>
          <cell r="C202" t="str">
            <v>소</v>
          </cell>
        </row>
        <row r="203">
          <cell r="B203">
            <v>2</v>
          </cell>
          <cell r="C203">
            <v>4</v>
          </cell>
        </row>
        <row r="238">
          <cell r="B238" t="str">
            <v>강원지방소나무</v>
          </cell>
          <cell r="C238" t="str">
            <v>강</v>
          </cell>
        </row>
        <row r="239">
          <cell r="B239">
            <v>2</v>
          </cell>
          <cell r="C239">
            <v>4</v>
          </cell>
        </row>
        <row r="274">
          <cell r="B274" t="str">
            <v>상수리나무</v>
          </cell>
          <cell r="C274" t="str">
            <v>상</v>
          </cell>
        </row>
        <row r="275">
          <cell r="B275">
            <v>2</v>
          </cell>
          <cell r="C275">
            <v>4</v>
          </cell>
        </row>
        <row r="310">
          <cell r="B310" t="str">
            <v>신갈나무</v>
          </cell>
          <cell r="C310" t="str">
            <v>신</v>
          </cell>
        </row>
        <row r="311">
          <cell r="B311">
            <v>2</v>
          </cell>
          <cell r="C311">
            <v>4</v>
          </cell>
        </row>
      </sheetData>
      <sheetData sheetId="1" refreshError="1"/>
      <sheetData sheetId="2"/>
      <sheetData sheetId="3" refreshError="1"/>
      <sheetData sheetId="4" refreshError="1"/>
      <sheetData sheetId="5"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설계"/>
      <sheetName val="수량"/>
      <sheetName val="부표단가,총괄표"/>
      <sheetName val="내역서"/>
      <sheetName val="단재적표"/>
      <sheetName val="진고설계"/>
      <sheetName val="일위대가목록"/>
      <sheetName val="빗물받이(910-510-410)"/>
    </sheetNames>
    <sheetDataSet>
      <sheetData sheetId="0"/>
      <sheetData sheetId="1"/>
      <sheetData sheetId="2"/>
      <sheetData sheetId="3"/>
      <sheetData sheetId="4" refreshError="1"/>
      <sheetData sheetId="5" refreshError="1"/>
      <sheetData sheetId="6" refreshError="1"/>
      <sheetData sheetId="7"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조명시설"/>
      <sheetName val="콘크리트포장"/>
      <sheetName val="진입도로포장산출"/>
      <sheetName val="진입부포장면적위치조서"/>
      <sheetName val="진입부수량집계표"/>
      <sheetName val="콘크리트포장집계표"/>
      <sheetName val="포장공집계"/>
      <sheetName val="토적표"/>
      <sheetName val="토공집계표"/>
      <sheetName val="토공분석표"/>
      <sheetName val="집계표"/>
      <sheetName val="자재대"/>
      <sheetName val="간지"/>
      <sheetName val="표지"/>
      <sheetName val="이토변실(A3-LINE)"/>
      <sheetName val="데리네이타현황"/>
      <sheetName val="산출근거"/>
      <sheetName val="몰탈재료산출"/>
      <sheetName val="골막이(야매)"/>
      <sheetName val="덕전리"/>
      <sheetName val="노임단가"/>
      <sheetName val="내역서"/>
      <sheetName val="참고자료"/>
      <sheetName val="성곽내역서"/>
      <sheetName val="#REF"/>
      <sheetName val="인건비"/>
      <sheetName val="노임"/>
      <sheetName val="목록"/>
      <sheetName val="일위대가목록"/>
      <sheetName val="단"/>
      <sheetName val="8.PILE  (돌출)"/>
      <sheetName val="건축내역"/>
      <sheetName val="설계내역서"/>
      <sheetName val="횡배수관집현황(2공구)"/>
      <sheetName val="일위대가(가설)"/>
      <sheetName val="일위대가9803"/>
      <sheetName val="C.배수관공"/>
      <sheetName val="공통자료"/>
      <sheetName val="ABUT수량-A1"/>
      <sheetName val="BDATA"/>
      <sheetName val="수목표준대가"/>
      <sheetName val="2설계 (웅촌고연)"/>
      <sheetName val="변압기 및 발전기 용량"/>
      <sheetName val="토목내역서"/>
      <sheetName val="N賃率-職"/>
      <sheetName val="DATE"/>
      <sheetName val="단가(1)"/>
      <sheetName val="슬래브"/>
      <sheetName val="Pier 3"/>
      <sheetName val="노견단위수량"/>
      <sheetName val="일위대가"/>
      <sheetName val="자재"/>
      <sheetName val="수량산출"/>
      <sheetName val="이음개소"/>
      <sheetName val="일위대가표"/>
      <sheetName val="DATA"/>
      <sheetName val="코드표"/>
      <sheetName val="내역"/>
      <sheetName val="EQ"/>
      <sheetName val="실행철강하도"/>
      <sheetName val="수량산출서"/>
      <sheetName val="단가"/>
      <sheetName val="기계경비"/>
      <sheetName val="단가산출2"/>
      <sheetName val="공사비"/>
      <sheetName val="교각1"/>
      <sheetName val="bid"/>
      <sheetName val="총괄내역"/>
      <sheetName val="단재적표"/>
      <sheetName val="Sheet1"/>
      <sheetName val="경산"/>
      <sheetName val="대창(장성)"/>
      <sheetName val="기존단가 (2)"/>
      <sheetName val="unitpric"/>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공구"/>
      <sheetName val="기계경비(시간당)"/>
      <sheetName val="램머"/>
      <sheetName val="장비집계"/>
      <sheetName val="3BL공동구 수량"/>
      <sheetName val="자재집계표"/>
      <sheetName val="Sheet1"/>
      <sheetName val="가중치"/>
      <sheetName val="말뚝지지력산정"/>
      <sheetName val="제-노임"/>
      <sheetName val="제직재"/>
      <sheetName val="평가데이터"/>
      <sheetName val="구천"/>
      <sheetName val="신표지1"/>
      <sheetName val="수량산출"/>
      <sheetName val="산출금액내역"/>
      <sheetName val="내역서"/>
      <sheetName val="조경내역서"/>
      <sheetName val="DATE"/>
      <sheetName val="공사품의서"/>
      <sheetName val="99노임단가"/>
      <sheetName val="구조물터파기수량집계"/>
      <sheetName val="1"/>
      <sheetName val="측구터파기공수량집계"/>
      <sheetName val="배수공 시멘트 및 골재량 산출"/>
      <sheetName val="일위대가목록"/>
      <sheetName val="설계내역서"/>
      <sheetName val="일위대가9803"/>
      <sheetName val="noyim"/>
      <sheetName val="unitpric"/>
      <sheetName val="안정검토"/>
      <sheetName val="단면설계"/>
      <sheetName val="용수량(생활용수)"/>
      <sheetName val="집계표"/>
      <sheetName val="청천내"/>
      <sheetName val="6PILE  (돌출)"/>
      <sheetName val="3BL공동구_수량"/>
      <sheetName val="Total"/>
      <sheetName val="2000년1차"/>
      <sheetName val="2000전체분"/>
      <sheetName val="예총"/>
      <sheetName val="한강운반비"/>
      <sheetName val="공사기본내용입력"/>
      <sheetName val="내역"/>
      <sheetName val="주차구획선수량"/>
      <sheetName val="가압장(토목)"/>
      <sheetName val="9GNG운반"/>
      <sheetName val="요율"/>
      <sheetName val="자재대"/>
      <sheetName val="데이타"/>
      <sheetName val="배관배선 단가조사"/>
      <sheetName val="일위대가집계"/>
      <sheetName val="대치판정"/>
      <sheetName val="설계예산서"/>
      <sheetName val="#REF"/>
      <sheetName val="경산"/>
      <sheetName val="명세서"/>
      <sheetName val="동원인원"/>
      <sheetName val="ABUT수량-A1"/>
      <sheetName val="본선차로수량집계표"/>
      <sheetName val="을"/>
      <sheetName val="총괄"/>
      <sheetName val="터파기및재료"/>
      <sheetName val="SG"/>
      <sheetName val="2공구하도급내역서"/>
      <sheetName val="준공평가"/>
      <sheetName val="도급예산내역서봉투"/>
      <sheetName val="공사원가계산서"/>
      <sheetName val="설계산출표지"/>
      <sheetName val="도급예산내역서총괄표"/>
      <sheetName val="을부담운반비"/>
      <sheetName val="운반비산출"/>
      <sheetName val="실행철강하도"/>
      <sheetName val="현장예산"/>
      <sheetName val="도장수량(하1)"/>
      <sheetName val="주형"/>
      <sheetName val="코드표"/>
      <sheetName val="총투입계"/>
      <sheetName val="일위"/>
      <sheetName val="기계경비"/>
      <sheetName val="신우"/>
      <sheetName val="원본(갑지)"/>
      <sheetName val="단열-자재"/>
      <sheetName val="공제수량총집계표"/>
      <sheetName val="임금단가"/>
      <sheetName val="공사개요"/>
      <sheetName val="포장공"/>
      <sheetName val="토적표"/>
      <sheetName val="현장경비"/>
      <sheetName val="방배동내역(리라)"/>
      <sheetName val="건축공사집계표"/>
      <sheetName val="방배동내역 (총괄)"/>
      <sheetName val="부대공사총괄"/>
      <sheetName val="원가"/>
      <sheetName val="COPING"/>
      <sheetName val="조명율표"/>
      <sheetName val="자재단가"/>
      <sheetName val="Sheet5"/>
      <sheetName val="설계서을"/>
      <sheetName val="날개벽수량표"/>
      <sheetName val="우수공"/>
      <sheetName val="환경기계공정표 (3)"/>
      <sheetName val="옹벽일반수량"/>
      <sheetName val="2002하반기노임기준"/>
      <sheetName val="9.정착구 보강"/>
      <sheetName val="CTEMCOST"/>
      <sheetName val="SANBAISU"/>
      <sheetName val="단가 (2)"/>
      <sheetName val="파형강관집계"/>
      <sheetName val="호프"/>
      <sheetName val="내역갑지"/>
      <sheetName val="준검 내역서"/>
      <sheetName val="시설일위"/>
      <sheetName val="조명일위"/>
      <sheetName val="연결관암거"/>
      <sheetName val="도급내역"/>
      <sheetName val="내역서01"/>
      <sheetName val="물집"/>
      <sheetName val="도급금액"/>
      <sheetName val="재노경"/>
      <sheetName val="식재인부"/>
      <sheetName val="우각부보강"/>
      <sheetName val="산출근거"/>
      <sheetName val="3.공통공사대비"/>
      <sheetName val="TOTAL_BOQ"/>
      <sheetName val="품셈집계표"/>
      <sheetName val="자재조사표"/>
      <sheetName val="범례표"/>
      <sheetName val="철근량"/>
      <sheetName val="일반수량"/>
      <sheetName val="견적"/>
      <sheetName val="대창(함평)"/>
      <sheetName val="대창(장성)"/>
      <sheetName val="대창(함평)-창열"/>
      <sheetName val="연습"/>
      <sheetName val="DATA 입력란"/>
      <sheetName val="1. 설계조건 2.단면가정 3. 하중계산"/>
      <sheetName val="H-PILE수량집계"/>
      <sheetName val="수량3"/>
      <sheetName val="설계예산"/>
      <sheetName val="WORK"/>
      <sheetName val="우수맨홀공제단위수량"/>
      <sheetName val="내역서단가산출용"/>
      <sheetName val="심사공종"/>
      <sheetName val="bid"/>
      <sheetName val="단가산출"/>
      <sheetName val="T13(P68~72,78)"/>
      <sheetName val="Sheet2"/>
      <sheetName val="총집계표"/>
      <sheetName val="입력란"/>
      <sheetName val="97노임단가"/>
      <sheetName val="토목검측서"/>
      <sheetName val="1차 내역서"/>
      <sheetName val="slurrywall설계가"/>
      <sheetName val="실행내역서"/>
      <sheetName val="맨홀수량"/>
      <sheetName val="기초코드"/>
      <sheetName val="danga"/>
      <sheetName val="ilch"/>
      <sheetName val="목차"/>
      <sheetName val="본사공가현황"/>
      <sheetName val="설비"/>
      <sheetName val="공량(1월22일)"/>
      <sheetName val="96보완계획7.12"/>
      <sheetName val="초기화면"/>
      <sheetName val="관급자재"/>
      <sheetName val="(A)내역서"/>
      <sheetName val="대로근거"/>
      <sheetName val="9811"/>
      <sheetName val="위치조서"/>
      <sheetName val="시선유도표지집계표"/>
      <sheetName val="70%"/>
      <sheetName val="부하계산서"/>
      <sheetName val="전선 및 전선관"/>
      <sheetName val="수산(당)"/>
      <sheetName val="을지"/>
      <sheetName val="일위대가표"/>
      <sheetName val="덕전리"/>
      <sheetName val="간지"/>
      <sheetName val="조경"/>
      <sheetName val="빙장비사양"/>
      <sheetName val="12호기내역서(건축분)"/>
      <sheetName val="시설물단가표"/>
      <sheetName val="노무비단가표"/>
      <sheetName val="기초자료입력"/>
      <sheetName val="wall"/>
      <sheetName val="자료입력"/>
      <sheetName val="품셈"/>
      <sheetName val="인부임"/>
      <sheetName val="원가+내역"/>
      <sheetName val="선정요령"/>
      <sheetName val="골막이(야매)"/>
      <sheetName val="98수문일위"/>
      <sheetName val="노무비"/>
      <sheetName val="재료비단가"/>
      <sheetName val="간접"/>
      <sheetName val="절대삭제금지"/>
      <sheetName val="설계내역"/>
      <sheetName val="총괄내역서"/>
      <sheetName val="15"/>
      <sheetName val="비교1"/>
      <sheetName val="물량표"/>
      <sheetName val="Sheet4"/>
      <sheetName val="구의33고"/>
      <sheetName val="증감내역서"/>
      <sheetName val="변경비교-을"/>
      <sheetName val="배수공"/>
      <sheetName val="공량산출서"/>
      <sheetName val="공내역"/>
      <sheetName val="이토변실(A3-LINE)"/>
      <sheetName val="Sheet3"/>
      <sheetName val="노임이"/>
      <sheetName val="2호맨홀공제수량"/>
      <sheetName val="전기단가조사서"/>
      <sheetName val="이름정의"/>
      <sheetName val="Macro1"/>
      <sheetName val="중로근거"/>
      <sheetName val="BSD (2)"/>
      <sheetName val="일반수량총괄집계"/>
      <sheetName val="고유코드_설계"/>
      <sheetName val="도기류"/>
      <sheetName val="건축내역"/>
      <sheetName val="할증"/>
      <sheetName val="확약서"/>
      <sheetName val="파일의이용"/>
      <sheetName val="직노"/>
      <sheetName val="원형맨홀수량"/>
      <sheetName val="원형1호맨홀토공수량"/>
      <sheetName val="용산1(해보)"/>
      <sheetName val="신호등일위대가"/>
      <sheetName val="200"/>
      <sheetName val="차선도색-연장,수량(1)"/>
      <sheetName val="빗물받이(910-510-410)"/>
      <sheetName val="표지"/>
      <sheetName val="토목(용인)"/>
      <sheetName val="입찰안"/>
      <sheetName val="Sheet1 (2)"/>
      <sheetName val="내역서(전기)"/>
      <sheetName val="일위단위"/>
      <sheetName val="흄관기초"/>
      <sheetName val="마산방향"/>
      <sheetName val="진주방향"/>
      <sheetName val="토사(PE)"/>
      <sheetName val="중기사용료"/>
      <sheetName val="전기"/>
      <sheetName val="데리네이타현황"/>
      <sheetName val="03전반노무비"/>
      <sheetName val="단가조사-2"/>
      <sheetName val="현장경상비"/>
      <sheetName val="배수공 주요자재 집계표"/>
      <sheetName val="설계산출기초"/>
      <sheetName val="날개벽"/>
      <sheetName val="하조서"/>
      <sheetName val="설계"/>
      <sheetName val="실행내역"/>
      <sheetName val="EACT10"/>
      <sheetName val="GI-LIST"/>
      <sheetName val="SORCE1"/>
      <sheetName val="98NS-N"/>
      <sheetName val="VXXXXXX"/>
      <sheetName val="수량집계"/>
      <sheetName val="물가대비표"/>
      <sheetName val="Sheet2 (2)"/>
      <sheetName val="단위단가"/>
      <sheetName val="수주추정"/>
      <sheetName val="Customer Databas"/>
      <sheetName val="guard(mac)"/>
      <sheetName val="DATA"/>
      <sheetName val="9-1차이내역"/>
      <sheetName val="하수급견적대비"/>
      <sheetName val="TYPE-A"/>
      <sheetName val="흙쌓기도수로설치현황"/>
      <sheetName val="시점교대"/>
      <sheetName val="계수시트"/>
      <sheetName val="8.PILE  (돌출)"/>
      <sheetName val="INPUT"/>
      <sheetName val="갑지"/>
      <sheetName val="입찰견적보고서"/>
      <sheetName val="화설내"/>
      <sheetName val="시운전연료"/>
      <sheetName val="노임"/>
      <sheetName val="b_balju"/>
      <sheetName val="수로단위수량"/>
      <sheetName val="단양 00 아파트-세부내역"/>
      <sheetName val="대비"/>
      <sheetName val="MAT"/>
      <sheetName val="현금흐름"/>
      <sheetName val="N賃率-職"/>
      <sheetName val="다곡2교"/>
      <sheetName val="정부노임단가"/>
      <sheetName val="공사"/>
      <sheetName val="일위대가_가설_"/>
      <sheetName val="설계명세서"/>
      <sheetName val="수량증감표"/>
      <sheetName val="터파기운반비산출"/>
      <sheetName val="산적토운반비산출"/>
      <sheetName val="적용단가"/>
      <sheetName val="연장및면적(좌측)"/>
      <sheetName val="기본일위"/>
      <sheetName val="갑지1"/>
      <sheetName val="금액"/>
      <sheetName val="부대내역"/>
      <sheetName val="공사비증감"/>
      <sheetName val="PI"/>
      <sheetName val="건축내역서 (경제상무실)"/>
      <sheetName val="단가"/>
      <sheetName val="원가계산하도"/>
      <sheetName val="입력자료"/>
      <sheetName val="설내역서 "/>
      <sheetName val="실행견적"/>
      <sheetName val="현장소운반"/>
      <sheetName val="관구보호몰탈"/>
      <sheetName val="공사비집계"/>
      <sheetName val="청 구"/>
      <sheetName val="실행대비"/>
      <sheetName val="공사설명서"/>
      <sheetName val="교대철근집계"/>
      <sheetName val="tggwan(mac)"/>
      <sheetName val="원가서"/>
      <sheetName val="개요"/>
      <sheetName val="용역비내역-진짜"/>
      <sheetName val="날개벽(TYPE2)"/>
      <sheetName val="총괄내역"/>
      <sheetName val="단면가정"/>
      <sheetName val="상 부"/>
      <sheetName val="내역_FILE"/>
      <sheetName val="database"/>
      <sheetName val="관접합및부설"/>
      <sheetName val="차액보증"/>
      <sheetName val="교각1"/>
      <sheetName val="수입"/>
      <sheetName val="계양가시설"/>
      <sheetName val="배수철근"/>
      <sheetName val="교각계산"/>
      <sheetName val="프랜트면허"/>
      <sheetName val="지중자재단가"/>
      <sheetName val="날개벽(시점좌측)"/>
      <sheetName val="견적서"/>
      <sheetName val="교사기준면적(중)"/>
      <sheetName val="옹벽공 수량집계표"/>
      <sheetName val="반포2차"/>
      <sheetName val="첨"/>
      <sheetName val="6공구(당초)"/>
      <sheetName val="1.CB"/>
      <sheetName val="변수"/>
      <sheetName val="환율CHANGE"/>
      <sheetName val="역T형교대(말뚝기초)"/>
      <sheetName val="산근"/>
      <sheetName val="설계조건"/>
      <sheetName val="내역서1999.8최종"/>
      <sheetName val="기기리스트"/>
      <sheetName val="내역서 (2)"/>
      <sheetName val="배수통관(좌)"/>
      <sheetName val="INPUT(덕도방향-시점)"/>
      <sheetName val="부경대총괄내역서"/>
      <sheetName val="교대(A1)"/>
      <sheetName val="실행간접비용"/>
      <sheetName val="물가시세"/>
      <sheetName val="7.PILE  (돌출)"/>
      <sheetName val="사  업  비  수  지  예  산  서"/>
      <sheetName val="산출내역서집계표"/>
      <sheetName val="A-8 PD(도로중앙)"/>
      <sheetName val="옹벽수량집계"/>
      <sheetName val="기둥(원형)"/>
      <sheetName val="입력DATA"/>
      <sheetName val="바닥판"/>
      <sheetName val="총괄서"/>
      <sheetName val="오수주요자재"/>
      <sheetName val="s"/>
      <sheetName val="1.수인터널"/>
      <sheetName val="단위수량산출"/>
      <sheetName val="금액내역서"/>
      <sheetName val="몰탈"/>
      <sheetName val="집수정(600-700)"/>
      <sheetName val="설계예시"/>
      <sheetName val="기초단가"/>
      <sheetName val="PROJECT BRIEF(EX.NEW)"/>
      <sheetName val="Site Expenses"/>
      <sheetName val="설계가"/>
      <sheetName val="11.1 단면hwp"/>
      <sheetName val="인원투입"/>
      <sheetName val="유림골조"/>
      <sheetName val="J형측구단위수량"/>
      <sheetName val="추가예산"/>
      <sheetName val="단중표"/>
      <sheetName val="현장관리비참조"/>
      <sheetName val="포장복구집계"/>
      <sheetName val="공용(현대건설공구)"/>
      <sheetName val="현대건설공구(UNIT)"/>
      <sheetName val="노임단가"/>
      <sheetName val="중강당 내역"/>
      <sheetName val="총괄표"/>
      <sheetName val="낙석방지수량"/>
      <sheetName val="해평견적"/>
      <sheetName val="터파기단면도(보도)"/>
      <sheetName val="내역표지"/>
      <sheetName val="관경별내역서"/>
      <sheetName val="토공(우물통,기타) "/>
      <sheetName val="각형맨홀"/>
      <sheetName val="경영상태"/>
      <sheetName val="단위수량"/>
      <sheetName val="수량집계표"/>
      <sheetName val="탄성1"/>
      <sheetName val="단면 (2)"/>
      <sheetName val="구조물공집계"/>
      <sheetName val="맨홀수량산출(A-LINE)"/>
      <sheetName val="보도포장연장조서-표준차도부"/>
      <sheetName val="표준차도부연장조서-ASP"/>
      <sheetName val="특수선일위대가"/>
      <sheetName val="1000 DB구축 부표"/>
      <sheetName val="공사비"/>
      <sheetName val="연도손익"/>
      <sheetName val="회수금"/>
      <sheetName val="대체용지"/>
      <sheetName val="건자이자"/>
      <sheetName val="내부매출원가"/>
      <sheetName val="지구 리스트"/>
      <sheetName val="용지비"/>
      <sheetName val="건축공사"/>
      <sheetName val="중요"/>
      <sheetName val="총내역서"/>
      <sheetName val="시설물기초"/>
      <sheetName val="일위대가(가설)"/>
      <sheetName val="중기사용료산출근거"/>
      <sheetName val="마산월령동골조물량변경"/>
      <sheetName val="뚝토공"/>
      <sheetName val="조건"/>
      <sheetName val="연도별cash"/>
      <sheetName val="관급자재대"/>
      <sheetName val="단가 및 재료비"/>
      <sheetName val="산수배수"/>
      <sheetName val="시점경사로"/>
      <sheetName val="말뚝기초(안정검토)-외측"/>
      <sheetName val="내역(신례)"/>
      <sheetName val="(당평)자재"/>
      <sheetName val="당초명세(평)"/>
      <sheetName val="감액총괄표"/>
      <sheetName val="세부내역서"/>
      <sheetName val="수목표준대가"/>
      <sheetName val="공비현2"/>
      <sheetName val="수안보-MBR1"/>
      <sheetName val="견적대비"/>
      <sheetName val="일위대가(1)"/>
      <sheetName val="폐기물"/>
      <sheetName val="교대(A1-A2)"/>
      <sheetName val="업무처리전"/>
      <sheetName val="예가표"/>
      <sheetName val="토목주소"/>
      <sheetName val="Baby일위대가"/>
      <sheetName val="예산명세서"/>
      <sheetName val="품셈TABLE"/>
      <sheetName val="낙찰표"/>
      <sheetName val="J直材4"/>
      <sheetName val="1.설계기준"/>
      <sheetName val="음성방향"/>
      <sheetName val="산출기준자료"/>
      <sheetName val="구역화물"/>
      <sheetName val="시험비"/>
      <sheetName val="단위목록"/>
      <sheetName val="6호기"/>
      <sheetName val="앵커구조계산"/>
      <sheetName val="산출내역서"/>
      <sheetName val="직접경비"/>
      <sheetName val="직접인건비"/>
      <sheetName val="평내중"/>
      <sheetName val="3BL공동구_수량1"/>
      <sheetName val="3_공통공사대비"/>
      <sheetName val="9_정착구_보강"/>
      <sheetName val="6PILE__(돌출)"/>
      <sheetName val="방배동내역_(총괄)"/>
      <sheetName val="준검_내역서"/>
      <sheetName val="단가_(2)"/>
      <sheetName val="1차_내역서"/>
      <sheetName val="전선_및_전선관"/>
      <sheetName val="배관배선_단가조사"/>
      <sheetName val="환경기계공정표_(3)"/>
      <sheetName val="DATA_입력란"/>
      <sheetName val="1__설계조건_2_단면가정_3__하중계산"/>
      <sheetName val="BSD_(2)"/>
      <sheetName val="배수공_시멘트_및_골재량_산출"/>
      <sheetName val="96보완계획7_12"/>
      <sheetName val="7_PILE__(돌출)"/>
      <sheetName val="8_PILE__(돌출)"/>
      <sheetName val="사__업__비__수__지__예__산__서"/>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가로등내역서"/>
      <sheetName val="토공정보"/>
      <sheetName val="관로토공"/>
      <sheetName val="pier-1"/>
      <sheetName val="06 일위대가목록"/>
      <sheetName val="공사현황"/>
      <sheetName val="슬래브수량"/>
      <sheetName val="연결임시"/>
      <sheetName val="우수받이"/>
      <sheetName val="사통"/>
      <sheetName val="남양내역"/>
      <sheetName val="MAIN_TABLE"/>
      <sheetName val="1.설계조건"/>
      <sheetName val="우수"/>
      <sheetName val="입력"/>
      <sheetName val="계림(함평)"/>
      <sheetName val="계림(장성)"/>
      <sheetName val="포장공자재집계표"/>
      <sheetName val="포장물량집계"/>
      <sheetName val="표지 (2)"/>
      <sheetName val="출장내역"/>
      <sheetName val="보차도경계석"/>
      <sheetName val="상행-교대(A1-A2)"/>
      <sheetName val="건축공사실행"/>
      <sheetName val="내역서적용수량"/>
      <sheetName val="부표총괄"/>
      <sheetName val="갑지(추정)"/>
      <sheetName val="VII-2현장경비"/>
      <sheetName val="Ⅴ-2.공종별내역"/>
      <sheetName val="입력시트"/>
      <sheetName val="출력X"/>
      <sheetName val="공사비 증감 내역서"/>
      <sheetName val="nys"/>
      <sheetName val="4.내진설계"/>
      <sheetName val=" ｹ-ﾌﾞﾙ"/>
      <sheetName val="노임단가 (2)"/>
      <sheetName val="플랜트 설치"/>
      <sheetName val="용역단가"/>
      <sheetName val="효성CB 1P기초"/>
      <sheetName val="조견표"/>
      <sheetName val="전차선로 물량표"/>
      <sheetName val="집수A"/>
      <sheetName val="GAEYO"/>
      <sheetName val="대림경상68억"/>
      <sheetName val="GR"/>
      <sheetName val="공사분석"/>
      <sheetName val="단 box"/>
      <sheetName val="포장공수량집계표"/>
      <sheetName val="코드"/>
      <sheetName val="4.2.1 마루높이 검토"/>
      <sheetName val="SLAB&quot;1&quot;"/>
      <sheetName val="하도급 검토"/>
      <sheetName val="3.하중계산"/>
      <sheetName val=" 상부공통집계(총괄)"/>
      <sheetName val="단가조정표"/>
      <sheetName val="순공사비"/>
      <sheetName val="2공구산출내역"/>
      <sheetName val="List"/>
      <sheetName val="수량산출서-2"/>
      <sheetName val="내역전기"/>
      <sheetName val="단가(1)"/>
      <sheetName val="단"/>
      <sheetName val="원유_BANK"/>
      <sheetName val="1차설계변경내역"/>
      <sheetName val="ⴭⴭⴭⴭⴭ"/>
      <sheetName val="sst,stl창호"/>
      <sheetName val="역T형"/>
      <sheetName val="ETC"/>
      <sheetName val="A4"/>
      <sheetName val="기안"/>
      <sheetName val="2-1. 경관조명 내역총괄표"/>
      <sheetName val="단가조건(02년)"/>
      <sheetName val="가열로SW"/>
      <sheetName val="고창방향"/>
      <sheetName val="토목공사"/>
      <sheetName val="1.우편집중내역서"/>
      <sheetName val="setup"/>
      <sheetName val="기초일위"/>
      <sheetName val="수목단가"/>
      <sheetName val="시설수량표"/>
      <sheetName val="식재수량표"/>
      <sheetName val="참조"/>
      <sheetName val="제경비율"/>
      <sheetName val="공사명입력"/>
      <sheetName val="근로자자료입력"/>
      <sheetName val="참고자료"/>
      <sheetName val="참고사항"/>
      <sheetName val="상호참고자료"/>
      <sheetName val="발주처자료입력"/>
      <sheetName val="회사기본자료"/>
      <sheetName val="하자보증자료"/>
      <sheetName val="기술자관련자료"/>
      <sheetName val="사각맨홀"/>
      <sheetName val="자재"/>
      <sheetName val="경비_원본"/>
      <sheetName val="전 기"/>
      <sheetName val="결과조달"/>
      <sheetName val="콘크리트타설집계표"/>
      <sheetName val="APT"/>
      <sheetName val="설계명세서(종합)"/>
      <sheetName val="소요자재"/>
      <sheetName val="노무산출서"/>
      <sheetName val="원하도급내역서(당초)"/>
      <sheetName val="가도공"/>
      <sheetName val="가로등설치"/>
      <sheetName val="골재집계"/>
      <sheetName val="-레미콘집계"/>
      <sheetName val="-몰탈콘크리트"/>
      <sheetName val="자갈,시멘트,모래산출"/>
      <sheetName val="-철근집계"/>
      <sheetName val="포장재료(1)"/>
      <sheetName val="-흄관집계"/>
      <sheetName val="기계"/>
      <sheetName val="sub"/>
      <sheetName val="45,46"/>
      <sheetName val="부대tu"/>
      <sheetName val="Sheet1_(2)"/>
      <sheetName val="청_구"/>
      <sheetName val="1_수인터널"/>
      <sheetName val="상_부"/>
      <sheetName val="공사비_증감_내역서"/>
      <sheetName val="Sheet2_(2)"/>
      <sheetName val="Customer_Databas"/>
      <sheetName val="PROJECT_BRIEF(EX_NEW)"/>
      <sheetName val="Site_Expenses"/>
      <sheetName val="기존포장깨기"/>
      <sheetName val="석축헐기"/>
      <sheetName val="배수관산출"/>
      <sheetName val="투찰추정"/>
      <sheetName val="토목"/>
      <sheetName val="전체내역서"/>
      <sheetName val="배수공수집"/>
      <sheetName val="도로경계단위"/>
      <sheetName val="08-공사비총괄표"/>
      <sheetName val="협력업체"/>
      <sheetName val="사유서제출현황-2"/>
      <sheetName val="시화점실행"/>
      <sheetName val="해외(원화)"/>
      <sheetName val="01-적용기준"/>
      <sheetName val="산근(1)"/>
      <sheetName val="CAT_5"/>
      <sheetName val="2_단면가정"/>
      <sheetName val="달서천-대비"/>
      <sheetName val="현장관리비"/>
      <sheetName val="3.하중산정4.지지력"/>
      <sheetName val="몰탈재료산출"/>
      <sheetName val="개별직종노임단가(2005.1)"/>
      <sheetName val="노단"/>
      <sheetName val="단산"/>
      <sheetName val="명세"/>
      <sheetName val="일대"/>
      <sheetName val="식생블럭"/>
      <sheetName val="특별교실"/>
      <sheetName val="가계부"/>
      <sheetName val="제품목록"/>
      <sheetName val="매입매출관리"/>
      <sheetName val="Sheet22"/>
      <sheetName val="총 원가계산"/>
      <sheetName val="인부노임"/>
      <sheetName val="수량명세서"/>
      <sheetName val="설-원가"/>
      <sheetName val="노면및방향"/>
      <sheetName val="계산서(곡선부)"/>
      <sheetName val="포장재료집계표"/>
      <sheetName val="-치수표(곡선부)"/>
      <sheetName val="횡배수관집현황(2공구)"/>
      <sheetName val="I一般比"/>
      <sheetName val="일위대가-1"/>
      <sheetName val="토공"/>
      <sheetName val="인건비"/>
      <sheetName val="05-원가계산"/>
      <sheetName val="투입비"/>
      <sheetName val="도급"/>
      <sheetName val="97년 추정"/>
      <sheetName val="연속벽현황"/>
      <sheetName val="세금자료"/>
      <sheetName val="포장공수량집계"/>
      <sheetName val="산출내역(K2)"/>
      <sheetName val="1차"/>
      <sheetName val="P4-C"/>
      <sheetName val="단가산출서(기계)"/>
      <sheetName val="배관단가조사서"/>
      <sheetName val="DB"/>
      <sheetName val="건축내역서"/>
      <sheetName val="지장물 철거 물량 산출서"/>
      <sheetName val="민감도"/>
      <sheetName val="일위_파일"/>
      <sheetName val="소방"/>
      <sheetName val="공통비(전체)"/>
      <sheetName val="단면치수"/>
      <sheetName val="단위중량"/>
      <sheetName val="이음개소"/>
      <sheetName val="일위집계표"/>
      <sheetName val="돌담교 상부수량"/>
      <sheetName val="Y-WORK"/>
      <sheetName val="BJJIN"/>
      <sheetName val="계측제어설비"/>
      <sheetName val="예산"/>
      <sheetName val="5수지"/>
      <sheetName val="수질정화시설"/>
      <sheetName val="쇠(1)"/>
      <sheetName val="가격(3)"/>
      <sheetName val="금호"/>
      <sheetName val="안전시설"/>
      <sheetName val="철근단면적"/>
      <sheetName val="관경"/>
      <sheetName val="전기혼잡제경비(45)"/>
      <sheetName val="2"/>
      <sheetName val="3"/>
      <sheetName val="4"/>
      <sheetName val="6"/>
      <sheetName val="제잡비"/>
      <sheetName val="설계기준"/>
      <sheetName val="내역1"/>
      <sheetName val="99노임기준"/>
      <sheetName val="단가대비표"/>
      <sheetName val="실행"/>
      <sheetName val="기초계산(Pmax)"/>
      <sheetName val="90.03실행 "/>
      <sheetName val="1차기성"/>
      <sheetName val="STEEL BOX 단면설계(SEC.8)"/>
      <sheetName val="법면단"/>
      <sheetName val="단가목록"/>
      <sheetName val="S.중기사용료"/>
      <sheetName val="적용(기계)"/>
      <sheetName val="단가산출서"/>
      <sheetName val="단가산출서 (2)"/>
      <sheetName val="일위대가 "/>
      <sheetName val="8.석축단위(H=1.5M)"/>
      <sheetName val="기자재비"/>
      <sheetName val="4차원가계산서"/>
      <sheetName val="기본"/>
      <sheetName val="견적대비표"/>
      <sheetName val="ELECTRIC"/>
      <sheetName val="HRSG SMALL07220"/>
      <sheetName val="A4288"/>
      <sheetName val="지급(1)"/>
      <sheetName val="기계경비및산출근거서"/>
      <sheetName val="집행안"/>
      <sheetName val="7-2"/>
      <sheetName val="중기손료집계(1209)"/>
      <sheetName val="공통가설"/>
      <sheetName val="코스모공장 (어음)"/>
      <sheetName val="구조물철거타공정이월"/>
      <sheetName val="건축명"/>
      <sheetName val="기계명"/>
      <sheetName val="전기명"/>
      <sheetName val="TOSHIBA-Structure"/>
      <sheetName val="포집"/>
      <sheetName val="99총공사내역서"/>
      <sheetName val="화해(함평)"/>
      <sheetName val="화해(장성)"/>
      <sheetName val="단가비교표_공통1"/>
      <sheetName val="약품공급2"/>
      <sheetName val="접지수량"/>
      <sheetName val="자재테이블"/>
      <sheetName val="원가계산서"/>
      <sheetName val="여과지동"/>
      <sheetName val="울산자동제어"/>
      <sheetName val="구성비"/>
      <sheetName val="중기손료"/>
      <sheetName val="원가계산서 "/>
      <sheetName val="공사비_NDE"/>
      <sheetName val="자재비"/>
      <sheetName val="FAB별"/>
      <sheetName val="1-1평균터파기고(1)"/>
      <sheetName val="본체"/>
      <sheetName val="은행"/>
      <sheetName val="흙막이 개산견적"/>
      <sheetName val="대총괄"/>
      <sheetName val="본문"/>
      <sheetName val="화전내"/>
      <sheetName val="일위목록"/>
      <sheetName val="심사물량"/>
      <sheetName val="목록"/>
      <sheetName val="PAINT"/>
      <sheetName val="방화도료"/>
      <sheetName val="공사비예산서(토목분)"/>
      <sheetName val="수량산출서"/>
      <sheetName val="spiral"/>
      <sheetName val="어음수표추가테스트"/>
      <sheetName val="인건비 "/>
      <sheetName val="수토공단위당"/>
      <sheetName val="FOOTING단면력"/>
      <sheetName val="細目"/>
      <sheetName val="철거산출근거"/>
      <sheetName val="집수정"/>
      <sheetName val="(2)자금(신용)"/>
      <sheetName val="15-1)VE제안서(유형2,4)"/>
      <sheetName val="설계명세"/>
      <sheetName val="01"/>
      <sheetName val="공통가설(기준안)"/>
      <sheetName val="앵커설치(590)"/>
      <sheetName val="지장물헐기조서"/>
      <sheetName val="입출재고현황 (2)"/>
      <sheetName val="pier(각형)"/>
      <sheetName val="A 견적"/>
      <sheetName val="아파트 내역"/>
      <sheetName val="물가시세표"/>
      <sheetName val="노임 및 중기단가"/>
      <sheetName val="소방사항"/>
      <sheetName val="공정data"/>
      <sheetName val="옥룡잡비"/>
      <sheetName val="가설"/>
      <sheetName val="일람표"/>
      <sheetName val="신축(단위)"/>
      <sheetName val="난방방식분류"/>
      <sheetName val="공사정보입력"/>
      <sheetName val="설비내역서"/>
      <sheetName val="전기내역서"/>
      <sheetName val="영동(D)"/>
      <sheetName val="종단계산"/>
      <sheetName val="자재표"/>
      <sheetName val="비품"/>
      <sheetName val="변화치수"/>
      <sheetName val="단가조사서"/>
      <sheetName val="새공통(96임금인상기준)"/>
      <sheetName val="경비"/>
      <sheetName val="콘크리트포장"/>
      <sheetName val="진입도로포장산출"/>
      <sheetName val="진입부포장면적위치조서"/>
      <sheetName val="진입부수량집계표"/>
      <sheetName val="콘크리트포장집계표"/>
      <sheetName val="포장공집계"/>
      <sheetName val="토공집계표"/>
      <sheetName val="토공분석표"/>
      <sheetName val="내역서 "/>
      <sheetName val="견적990322"/>
      <sheetName val="대비표"/>
      <sheetName val="내역서_"/>
      <sheetName val="1_설계조건"/>
      <sheetName val="예상"/>
      <sheetName val="1,2,3,4,5단위수량"/>
      <sheetName val="전체"/>
      <sheetName val="CODE"/>
      <sheetName val="하도금액분계"/>
      <sheetName val="보온자재단가표"/>
      <sheetName val="자료"/>
      <sheetName val="대전21토목내역서"/>
      <sheetName val="Front"/>
      <sheetName val="hvac(제어동)"/>
      <sheetName val="hvac내역서(제어동)"/>
      <sheetName val="일위대가(계측기설치)"/>
      <sheetName val="합계금액"/>
      <sheetName val="방음벽기초(H=4m)"/>
      <sheetName val="업체별기성내역"/>
      <sheetName val="WVAL"/>
      <sheetName val="수량-가로등"/>
      <sheetName val="1단계"/>
      <sheetName val="내역서 제출"/>
      <sheetName val="테이블"/>
      <sheetName val="건축"/>
      <sheetName val="원가계산"/>
      <sheetName val="CON'C"/>
      <sheetName val="SAP_INPUT"/>
      <sheetName val="골재산출"/>
      <sheetName val="공동구수량"/>
      <sheetName val="분석"/>
      <sheetName val="일위대가목차"/>
      <sheetName val="인명부"/>
      <sheetName val="당초"/>
      <sheetName val="PIPING"/>
      <sheetName val="#3_일위대가목록"/>
      <sheetName val="#2_일위대가목록"/>
      <sheetName val="설명서 "/>
      <sheetName val="시중노임단가"/>
      <sheetName val="품종별월계"/>
      <sheetName val="전신환매도율"/>
      <sheetName val="자재 집계표"/>
      <sheetName val="단가산출2"/>
      <sheetName val="1.1설계기준"/>
      <sheetName val="inputdata"/>
      <sheetName val="DATA입력"/>
      <sheetName val="배수관토공산출"/>
      <sheetName val="공종집계"/>
      <sheetName val="하도급계획"/>
      <sheetName val="토공(본관-토사)"/>
      <sheetName val="토공(분기관-토사)"/>
      <sheetName val="토공(분기관-암)"/>
      <sheetName val="토공(본관-암)"/>
      <sheetName val="예정공정표"/>
      <sheetName val="깨기"/>
      <sheetName val="연부97-1"/>
      <sheetName val="쌍송교"/>
      <sheetName val="보안등"/>
      <sheetName val="gyun"/>
      <sheetName val="관일"/>
      <sheetName val="직재"/>
      <sheetName val="재집"/>
      <sheetName val="적용토목"/>
      <sheetName val="골조시행"/>
      <sheetName val="설계내역2"/>
      <sheetName val="공종단가"/>
      <sheetName val="증감대비"/>
      <sheetName val="1.RAMP-A"/>
      <sheetName val="교통대책내역"/>
      <sheetName val="분전함신설"/>
      <sheetName val="접지1종"/>
      <sheetName val="1공구내역서(1)"/>
      <sheetName val="기초자료"/>
      <sheetName val="2.대외공문"/>
      <sheetName val="배지거총재료집계표"/>
      <sheetName val="cal"/>
      <sheetName val="1_CB"/>
      <sheetName val="옹벽공_수량집계표"/>
      <sheetName val="A-8_PD(도로중앙)"/>
      <sheetName val="Flaer_Area"/>
      <sheetName val="내역서1999_8최종"/>
      <sheetName val="1_설계기준"/>
      <sheetName val="단가_및_재료비"/>
      <sheetName val="건축내역서_(경제상무실)"/>
      <sheetName val="설내역서_"/>
      <sheetName val="일위산출"/>
      <sheetName val="이름"/>
      <sheetName val="급여표"/>
      <sheetName val="직원투입계획"/>
      <sheetName val="준공정산"/>
      <sheetName val="미드수량"/>
      <sheetName val="형질변경"/>
      <sheetName val="기단"/>
      <sheetName val="6차2회변경내역서"/>
      <sheetName val="공사설계"/>
      <sheetName val="공정추가"/>
      <sheetName val="금속및금속창호"/>
      <sheetName val="골조"/>
      <sheetName val="203"/>
      <sheetName val="수량간지코드"/>
      <sheetName val="수량목차코드"/>
      <sheetName val="제경비최종"/>
      <sheetName val="사본 _ b_balju"/>
      <sheetName val="약전설비"/>
      <sheetName val="음료실행"/>
      <sheetName val="별표 "/>
      <sheetName val="중단원본"/>
      <sheetName val="업체별담당"/>
      <sheetName val="단가조사표"/>
      <sheetName val="설계내역서(기계)"/>
      <sheetName val="1.3.1절점좌표"/>
      <sheetName val="도체종-상수표"/>
      <sheetName val="슬래브(유곡)"/>
      <sheetName val="중기조종사 단위단가"/>
      <sheetName val="암거단위-1련"/>
      <sheetName val="견적보고"/>
      <sheetName val="실행(ALT1)"/>
      <sheetName val="준공조서"/>
      <sheetName val="공사준공계"/>
      <sheetName val="준공검사보고서"/>
      <sheetName val="U-TYPE(1)"/>
      <sheetName val="토공개요"/>
      <sheetName val="토공(1)"/>
      <sheetName val="케이블트레이"/>
      <sheetName val="계정"/>
      <sheetName val="AS포장복구 "/>
      <sheetName val="견적단가"/>
      <sheetName val="단가조사"/>
      <sheetName val="건축내역(동해조인)"/>
      <sheetName val="찍기"/>
      <sheetName val="금전출납"/>
      <sheetName val="직영명부"/>
      <sheetName val="36+45-113-18+19+20I"/>
      <sheetName val="역T형옹벽(3.0)"/>
      <sheetName val="설계서(7)"/>
      <sheetName val="표준내역"/>
      <sheetName val="국공유지및사유지"/>
      <sheetName val="4 공통갑지"/>
      <sheetName val="집계"/>
      <sheetName val="수불계획서(전체)"/>
      <sheetName val="포장면적산출"/>
      <sheetName val="포장수량집계"/>
      <sheetName val="토공사B동추가"/>
      <sheetName val="개산공사비"/>
      <sheetName val="견적가"/>
      <sheetName val="구조물공"/>
      <sheetName val="부대공"/>
      <sheetName val="BOJUNGGM"/>
      <sheetName val="유림총괄"/>
      <sheetName val="별표집계"/>
      <sheetName val="작업 반복"/>
      <sheetName val="적용단가표"/>
      <sheetName val="변경당시노임단가표"/>
      <sheetName val="투입비분석표"/>
      <sheetName val="A-4"/>
      <sheetName val="가시설수량"/>
      <sheetName val="대포2교접속"/>
      <sheetName val="천방교접속"/>
      <sheetName val="지장물C"/>
      <sheetName val="공사내역서(을)실행"/>
      <sheetName val="입력장소"/>
      <sheetName val="지수980731이후"/>
      <sheetName val="2.관대집계표"/>
      <sheetName val="일위(PN)"/>
      <sheetName val="유효폭의 계산"/>
      <sheetName val="ESC (공정표기준)"/>
      <sheetName val="인사자료총집계"/>
      <sheetName val="형식 - 1-2-3"/>
      <sheetName val="계약내역서"/>
      <sheetName val="공통자료"/>
      <sheetName val="작성"/>
      <sheetName val="10동"/>
      <sheetName val="판매시설"/>
      <sheetName val="-배수구조물공토공"/>
      <sheetName val="계산서(직선부)"/>
      <sheetName val="횡배수관재료-"/>
      <sheetName val="콘크리트측구연장"/>
      <sheetName val="시행후면적"/>
      <sheetName val="물량표S"/>
      <sheetName val="SUMMARY"/>
      <sheetName val="물량표(신)"/>
      <sheetName val="총집계"/>
      <sheetName val="관리,공감"/>
      <sheetName val="금융비용"/>
      <sheetName val="식생블럭단위수량"/>
      <sheetName val="송라터널총괄"/>
      <sheetName val="ITEM"/>
      <sheetName val="Macro(전선)"/>
      <sheetName val="sw1"/>
      <sheetName val="W3단면"/>
      <sheetName val="연령현황"/>
      <sheetName val="설직재-1"/>
      <sheetName val="안산기계장치"/>
      <sheetName val="내력서"/>
      <sheetName val="안정계산"/>
      <sheetName val="단면검토"/>
      <sheetName val="신규 수주분(사용자 정의)"/>
      <sheetName val="DATA2000"/>
      <sheetName val="plan&amp;section of foundation"/>
      <sheetName val="pile bearing capa &amp; arrenge"/>
      <sheetName val="design load"/>
      <sheetName val="working load at the btm ft."/>
      <sheetName val="stability check"/>
      <sheetName val="design criteria"/>
      <sheetName val="COMPARISON TABLE"/>
      <sheetName val="crude.SLAB RE-bar"/>
      <sheetName val="CRUDE RE-bar"/>
      <sheetName val="부대공Ⅱ"/>
      <sheetName val="설계변경원가계산총괄표"/>
      <sheetName val="식재일위대가"/>
      <sheetName val="주경기-오배수"/>
      <sheetName val="단가산출서1"/>
      <sheetName val="식재총괄"/>
      <sheetName val="좌측"/>
      <sheetName val="수량BOQ"/>
      <sheetName val="관경별우수관집계"/>
      <sheetName val="법면"/>
      <sheetName val="중기일위대가"/>
      <sheetName val="배수공1"/>
      <sheetName val="일반부표"/>
      <sheetName val="전기일위대가"/>
      <sheetName val="토목품셈"/>
      <sheetName val="마산방향철근집계"/>
      <sheetName val="CPM챠트"/>
      <sheetName val="H-pile(298x299)"/>
      <sheetName val="H-pile(250x250)"/>
      <sheetName val="내역및총괄"/>
      <sheetName val="토적계산서"/>
      <sheetName val="2.입력sheet"/>
      <sheetName val="M1"/>
      <sheetName val="SILICATE"/>
      <sheetName val="TB-내역서"/>
      <sheetName val="절취및터파기"/>
      <sheetName val="토공총괄집계"/>
      <sheetName val="세목전체"/>
      <sheetName val="20관리비율"/>
      <sheetName val="견적조건"/>
      <sheetName val="개략"/>
      <sheetName val="공사비산출내역"/>
      <sheetName val="정렬"/>
      <sheetName val="소방현물"/>
      <sheetName val="슬래브"/>
      <sheetName val="직공비"/>
      <sheetName val="(3.품질관리 시험 총괄표)"/>
      <sheetName val="지급자재"/>
      <sheetName val="토량1-1"/>
      <sheetName val="조작대(1연)"/>
      <sheetName val="VE절감"/>
      <sheetName val="2.가정단면"/>
      <sheetName val="거래처등록"/>
      <sheetName val="물가자료"/>
      <sheetName val="지주목시비량산출서"/>
      <sheetName val="일반공사"/>
      <sheetName val="손익분석"/>
      <sheetName val="일위대가(건축)"/>
      <sheetName val="Pier 3"/>
      <sheetName val="수량산출서 갑지"/>
      <sheetName val="DIAPHRAGM"/>
      <sheetName val="상시"/>
      <sheetName val="현장일반사항"/>
      <sheetName val="원형측구(B-type)"/>
      <sheetName val="토공총괄표"/>
      <sheetName val="1TL종점(1)"/>
      <sheetName val="도로경계블럭연장조서"/>
      <sheetName val="기계내역"/>
      <sheetName val="전력"/>
      <sheetName val="산근(PE,300)"/>
      <sheetName val="특2호부관하천산근"/>
      <sheetName val="특2호하천산근"/>
      <sheetName val="종배수관(신)"/>
      <sheetName val="적용단위길이"/>
      <sheetName val="종배수관면벽신"/>
      <sheetName val="1062-X방향 "/>
      <sheetName val="단가(반정1교-원주)"/>
      <sheetName val="Sheet10"/>
      <sheetName val="통영LNG입찰현황"/>
      <sheetName val="전력구구조물산근"/>
      <sheetName val="COL"/>
      <sheetName val="간지9)"/>
      <sheetName val="별총"/>
      <sheetName val="BOX전기내역"/>
      <sheetName val="소운반"/>
      <sheetName val="표  지"/>
      <sheetName val="BOX(1.5X1.5)"/>
      <sheetName val="1.2.1 마루높이결정"/>
      <sheetName val="BOILING검토"/>
      <sheetName val="입찰보고"/>
      <sheetName val="차선도색현황"/>
      <sheetName val="우수관"/>
      <sheetName val="기계시공"/>
      <sheetName val="2000용수잠관-수량집계"/>
      <sheetName val="&lt;목록&gt;"/>
      <sheetName val="기계경비일람"/>
      <sheetName val="BID9697"/>
      <sheetName val="토목내역"/>
      <sheetName val="시가지우회도로공내역서"/>
      <sheetName val="o현장경비"/>
      <sheetName val="공사내역"/>
      <sheetName val="※참고자료※"/>
      <sheetName val="UEC영화관본공사내역"/>
      <sheetName val="대운산출"/>
      <sheetName val="세부내역"/>
      <sheetName val="SLIDES"/>
      <sheetName val="노무비계"/>
      <sheetName val="sheeet2"/>
      <sheetName val="단면 _2_"/>
      <sheetName val="Dike for 49T03 &amp; 49T04"/>
      <sheetName val="Dike for 49T02, 05~07, 19 (1)"/>
      <sheetName val=" 냉각수펌프"/>
      <sheetName val="Sheet15"/>
      <sheetName val="상수도공-간지"/>
      <sheetName val="옹벽"/>
      <sheetName val="주식"/>
      <sheetName val="집계표(육상)"/>
      <sheetName val="조건표"/>
      <sheetName val="지급자재조서"/>
      <sheetName val="참조M"/>
      <sheetName val="하중"/>
      <sheetName val="횡배수관"/>
      <sheetName val="간선계산"/>
      <sheetName val="기둥(하중)"/>
      <sheetName val="ENE-CAL 1"/>
      <sheetName val="costing_CV"/>
      <sheetName val="ITB COST"/>
      <sheetName val="costing_ESDV"/>
      <sheetName val="costing_Misc"/>
      <sheetName val="costing_MOV"/>
      <sheetName val="costing_Press"/>
      <sheetName val="자압"/>
      <sheetName val="일위대가1"/>
      <sheetName val="지구단위계획"/>
      <sheetName val="type-F"/>
      <sheetName val="수량산출근거"/>
      <sheetName val="XL4Poppy"/>
      <sheetName val="소업1교"/>
      <sheetName val="변경후-SHEET"/>
      <sheetName val="CON포장수량"/>
      <sheetName val="CONUNIT"/>
      <sheetName val="웅진교-S2"/>
      <sheetName val="방음벽기초"/>
      <sheetName val="품셈총괄표"/>
      <sheetName val="PD-5(직선)"/>
      <sheetName val="ACUNIT"/>
      <sheetName val="현황산출서"/>
      <sheetName val="plan&amp;section_of_foundation"/>
      <sheetName val="working_load_at_the_btm_ft_"/>
      <sheetName val="stability_check"/>
      <sheetName val="design_criteria"/>
      <sheetName val="design_load"/>
      <sheetName val="주요자재집계표"/>
      <sheetName val="상승요인분석"/>
      <sheetName val="식재일위"/>
      <sheetName val="woo(mac)"/>
      <sheetName val="계단"/>
      <sheetName val="터널구조물산근"/>
      <sheetName val="예산작성기준(전기)"/>
      <sheetName val="수정내역서"/>
      <sheetName val="자재목록"/>
      <sheetName val="TEL"/>
      <sheetName val="품의"/>
      <sheetName val="2011.(4)"/>
      <sheetName val="맨홀평균높이"/>
      <sheetName val="2002년12월"/>
      <sheetName val="MOTOR"/>
      <sheetName val="WEON"/>
      <sheetName val="바닥판(1)"/>
      <sheetName val="통합"/>
      <sheetName val="설계기준 및 하중계산"/>
      <sheetName val="단가일람"/>
      <sheetName val="단위량당중기"/>
      <sheetName val="11.자재단가"/>
      <sheetName val="배수내역"/>
      <sheetName val="PAD TR보호대기초"/>
      <sheetName val="가로등기초"/>
      <sheetName val="설정"/>
      <sheetName val="공종별수량집계"/>
      <sheetName val="기초공"/>
      <sheetName val="맨홀수량산출"/>
      <sheetName val="P3"/>
      <sheetName val="각사별공사비분개 "/>
      <sheetName val="기둥"/>
      <sheetName val="저판(버림100)"/>
      <sheetName val="계화배수"/>
      <sheetName val="산근목록"/>
      <sheetName val="SUMDO"/>
      <sheetName val="ENDDO"/>
      <sheetName val="PLDB"/>
      <sheetName val="AAA"/>
      <sheetName val="M-HOUR"/>
      <sheetName val="공기"/>
      <sheetName val="원가입력"/>
      <sheetName val="ASP"/>
      <sheetName val="DESCRIPTION"/>
      <sheetName val="내역(전체)"/>
      <sheetName val="inter"/>
      <sheetName val="Sheet6"/>
      <sheetName val="북방3터널"/>
      <sheetName val="예산내역서"/>
      <sheetName val="M_DB"/>
      <sheetName val="TYPE"/>
      <sheetName val="costing_FE"/>
      <sheetName val="BOX-1515"/>
      <sheetName val="BOX-1510"/>
      <sheetName val="3CHBDC"/>
      <sheetName val="사급자재"/>
      <sheetName val="간접비내역-1"/>
      <sheetName val="석축"/>
      <sheetName val="인천제철"/>
      <sheetName val="재료"/>
      <sheetName val="예산대비"/>
      <sheetName val="0226"/>
      <sheetName val="역T형(H=6.0) (2)"/>
      <sheetName val="중기집계"/>
      <sheetName val="대정2공구"/>
      <sheetName val="포장직선구간"/>
      <sheetName val="1호맨홀토공"/>
      <sheetName val="00000"/>
      <sheetName val="전계가"/>
      <sheetName val="공통부대비"/>
      <sheetName val="결재갑지"/>
      <sheetName val="소비자가"/>
      <sheetName val="POL6차-PIPING"/>
      <sheetName val="b_balju_cho"/>
      <sheetName val="토목명"/>
      <sheetName val="노무비단가"/>
      <sheetName val="2.토목공사"/>
      <sheetName val="제원및배치"/>
      <sheetName val="돌담교_상부수량"/>
      <sheetName val="CON기초"/>
      <sheetName val="중동공구"/>
      <sheetName val="건물철거"/>
      <sheetName val="기타배수구조물깨기-단위수량"/>
      <sheetName val="내역을"/>
      <sheetName val="신규보류입력"/>
      <sheetName val="운임료"/>
      <sheetName val="구체"/>
      <sheetName val="좌측날개벽"/>
      <sheetName val="우측날개벽"/>
      <sheetName val="Macro2"/>
      <sheetName val="년도별노임표"/>
      <sheetName val="중기목록표"/>
      <sheetName val="FILE1"/>
      <sheetName val="안전장치"/>
      <sheetName val="노임,재료비"/>
      <sheetName val="초"/>
      <sheetName val="토공개요C"/>
      <sheetName val="정공공사"/>
      <sheetName val="대전가오_견출_집계표"/>
      <sheetName val="도로"/>
      <sheetName val="수로BOX"/>
      <sheetName val="적용기준"/>
      <sheetName val="수량"/>
      <sheetName val="작업입력"/>
      <sheetName val="2003상반기노임기준"/>
      <sheetName val="연동내역"/>
      <sheetName val="건설성적"/>
      <sheetName val="건축일위"/>
      <sheetName val="그라우팅일위"/>
      <sheetName val="문산방향-교대(A2)"/>
      <sheetName val="투찰"/>
      <sheetName val="L_RPTB02_01"/>
      <sheetName val="A2"/>
      <sheetName val="청주(철골발주의뢰서)"/>
      <sheetName val="설계변경총괄표(계산식)"/>
      <sheetName val="기본데이타입력"/>
      <sheetName val="보도교산출근거"/>
      <sheetName val="원가&amp;하도급원가"/>
      <sheetName val="HVAC"/>
      <sheetName val="대공종"/>
      <sheetName val="가감수량"/>
      <sheetName val="개별직종노임단가(2003.9)"/>
      <sheetName val="격점수량"/>
      <sheetName val="3련 BOX"/>
      <sheetName val="II손익관리"/>
      <sheetName val="목포방향"/>
      <sheetName val="노무자도장2"/>
      <sheetName val="내역- CCTV"/>
      <sheetName val="개거산출내역"/>
      <sheetName val="D"/>
      <sheetName val="재료비"/>
      <sheetName val="부속동"/>
      <sheetName val="터널굴착단산"/>
      <sheetName val="EQUIP LIST"/>
      <sheetName val="실행내역(10.13)"/>
      <sheetName val="1구간FRP수량산출"/>
      <sheetName val="중기단가LIST"/>
      <sheetName val="산출기준"/>
      <sheetName val="개별직종노임"/>
      <sheetName val="엔지니어링노임"/>
      <sheetName val="기본단가표"/>
      <sheetName val="기존건물 깨기원단위"/>
      <sheetName val="시장성초안camera"/>
      <sheetName val="장비종합부표"/>
      <sheetName val="집계표_식재"/>
      <sheetName val="부표"/>
      <sheetName val="COVER"/>
      <sheetName val="철근량 산정"/>
      <sheetName val="구분표"/>
      <sheetName val="건축계약내역"/>
      <sheetName val="공종별자재"/>
      <sheetName val="방수"/>
      <sheetName val="포장자재집계표"/>
      <sheetName val="물가단가"/>
      <sheetName val="제표일위대가"/>
      <sheetName val="208-238"/>
      <sheetName val="노.표-조"/>
      <sheetName val="단관데이터"/>
      <sheetName val="이형관데이터"/>
      <sheetName val="철거현황"/>
      <sheetName val="설비공사(4)"/>
      <sheetName val="준비공"/>
      <sheetName val="목교수량산출"/>
      <sheetName val="양식3"/>
      <sheetName val="설계설명서"/>
      <sheetName val="위생"/>
      <sheetName val="슬래브 -연속(3경간)"/>
      <sheetName val="식재가격"/>
      <sheetName val="신천3호용수로"/>
      <sheetName val="CC16-내역서"/>
      <sheetName val="4.2유효폭의 계산"/>
      <sheetName val="이토변실"/>
      <sheetName val="Macro(차단기)"/>
      <sheetName val="JUCKEYK"/>
      <sheetName val="가설공사비"/>
      <sheetName val="도로구조공사비"/>
      <sheetName val="도로토공공사비"/>
      <sheetName val="여수토공사비"/>
      <sheetName val="2000노임기준"/>
      <sheetName val="식재"/>
      <sheetName val="시설물"/>
      <sheetName val="식재출력용"/>
      <sheetName val="유지관리"/>
      <sheetName val="가제당공사비"/>
      <sheetName val="기초처리공사비"/>
      <sheetName val="복통공사비"/>
      <sheetName val="본제당공사비"/>
      <sheetName val="중기운반비"/>
      <sheetName val="진입도로공사비"/>
      <sheetName val="취수탑공사비"/>
      <sheetName val="토취장복구"/>
      <sheetName val="토목공사일반"/>
      <sheetName val="토공분배표"/>
      <sheetName val="종배수단위_CON기초"/>
      <sheetName val="산출3-동력"/>
      <sheetName val="산출4-전등"/>
      <sheetName val="산출2-전력"/>
      <sheetName val="산출9-TRAY"/>
      <sheetName val="DATE2001"/>
      <sheetName val="밸브설치"/>
      <sheetName val="참여현황 (직원)"/>
      <sheetName val="종형증설공"/>
      <sheetName val="시노501"/>
      <sheetName val="정부노임"/>
      <sheetName val="값"/>
      <sheetName val="길어깨단위"/>
      <sheetName val="시설물일위"/>
      <sheetName val="9509"/>
      <sheetName val="단가표"/>
      <sheetName val="총괄-1"/>
      <sheetName val="공통갑지"/>
      <sheetName val="기성청구조서"/>
      <sheetName val="2.건축"/>
      <sheetName val="물류최종8월7"/>
      <sheetName val="적요"/>
      <sheetName val="주요재료비(원본)"/>
      <sheetName val="2000.05"/>
      <sheetName val="DHEQSUPT"/>
      <sheetName val="목표세부명세"/>
      <sheetName val="서울대규장각(가시설흙막이)"/>
      <sheetName val="기초입력 DATA"/>
      <sheetName val="상하차비용(기계상차)"/>
      <sheetName val="수간보호"/>
      <sheetName val="운반비"/>
      <sheetName val="공종목록표"/>
      <sheetName val="1. 총괄 집계표"/>
      <sheetName val="표지(예시)"/>
      <sheetName val="위치"/>
      <sheetName val="SANTOGO"/>
      <sheetName val="절대건들지마시오"/>
      <sheetName val="3BL공동구_수량2"/>
      <sheetName val="준검_내역서1"/>
      <sheetName val="3_공통공사대비1"/>
      <sheetName val="방배동내역_(총괄)1"/>
      <sheetName val="9_정착구_보강1"/>
      <sheetName val="단가_(2)1"/>
      <sheetName val="6PILE__(돌출)1"/>
      <sheetName val="환경기계공정표_(3)1"/>
      <sheetName val="전선_및_전선관1"/>
      <sheetName val="1차_내역서1"/>
      <sheetName val="DATA_입력란1"/>
      <sheetName val="1__설계조건_2_단면가정_3__하중계산1"/>
      <sheetName val="BSD_(2)1"/>
      <sheetName val="배관배선_단가조사1"/>
      <sheetName val="옹벽공_수량집계표1"/>
      <sheetName val="배수공_시멘트_및_골재량_산출1"/>
      <sheetName val="96보완계획7_121"/>
      <sheetName val="7_PILE__(돌출)1"/>
      <sheetName val="8_PILE__(돌출)1"/>
      <sheetName val="사__업__비__수__지__예__산__서1"/>
      <sheetName val="토공(우물통,기타)_"/>
      <sheetName val="11_1_단면hwp"/>
      <sheetName val="노임단가_(2)"/>
      <sheetName val="Sheet1_(2)1"/>
      <sheetName val="Sheet2_(2)1"/>
      <sheetName val="Customer_Databas1"/>
      <sheetName val="상_부1"/>
      <sheetName val="A-8_PD(도로중앙)1"/>
      <sheetName val="단양_00_아파트-세부내역"/>
      <sheetName val="청_구1"/>
      <sheetName val="설내역서_1"/>
      <sheetName val="건축내역서_(경제상무실)1"/>
      <sheetName val="1_수인터널1"/>
      <sheetName val="단면_(2)"/>
      <sheetName val="1_설계조건1"/>
      <sheetName val="배수공_주요자재_집계표"/>
      <sheetName val="내역서1999_8최종1"/>
      <sheetName val="06_일위대가목록"/>
      <sheetName val="PROJECT_BRIEF(EX_NEW)1"/>
      <sheetName val="Site_Expenses1"/>
      <sheetName val="내역서_(2)"/>
      <sheetName val="전_기"/>
      <sheetName val="공사비_증감_내역서1"/>
      <sheetName val="표지_(2)"/>
      <sheetName val="단가_및_재료비1"/>
      <sheetName val="Ⅴ-2_공종별내역"/>
      <sheetName val="4_내진설계"/>
      <sheetName val="_ｹ-ﾌﾞﾙ"/>
      <sheetName val="플랜트_설치"/>
      <sheetName val="지구_리스트"/>
      <sheetName val="1000_DB구축_부표"/>
      <sheetName val="효성CB_1P기초"/>
      <sheetName val="전차선로_물량표"/>
      <sheetName val="1_CB1"/>
      <sheetName val="1_설계기준1"/>
      <sheetName val="Flaer_Area1"/>
      <sheetName val="1_우편집중내역서"/>
      <sheetName val="하도급_검토"/>
      <sheetName val="지장물_철거_물량_산출서"/>
      <sheetName val="4_2_1_마루높이_검토"/>
      <sheetName val="3_하중계산"/>
      <sheetName val="_상부공통집계(총괄)"/>
      <sheetName val="단_box"/>
      <sheetName val="중강당_내역"/>
      <sheetName val="2-1__경관조명_내역총괄표"/>
      <sheetName val="총_원가계산"/>
      <sheetName val="돌담교_상부수량1"/>
      <sheetName val="HRSG_SMALL07220"/>
      <sheetName val="아파트_내역"/>
      <sheetName val="노임_및_중기단가"/>
      <sheetName val="내역서_1"/>
      <sheetName val="내역서_제출"/>
      <sheetName val="설명서_"/>
      <sheetName val="8_석축단위(H=1_5M)"/>
      <sheetName val="2_대외공문"/>
      <sheetName val="별표_"/>
      <sheetName val="인건비_"/>
      <sheetName val="신규_수주분(사용자_정의)"/>
      <sheetName val="plan&amp;section_of_foundation1"/>
      <sheetName val="pile_bearing_capa_&amp;_arrenge"/>
      <sheetName val="design_load1"/>
      <sheetName val="working_load_at_the_btm_ft_1"/>
      <sheetName val="stability_check1"/>
      <sheetName val="design_criteria1"/>
      <sheetName val="3_하중산정4_지지력"/>
      <sheetName val="COMPARISON_TABLE"/>
      <sheetName val="crude_SLAB_RE-bar"/>
      <sheetName val="CRUDE_RE-bar"/>
      <sheetName val="2_입력sheet"/>
      <sheetName val="(3_품질관리_시험_총괄표)"/>
      <sheetName val="2_가정단면"/>
      <sheetName val="Pier_3"/>
      <sheetName val="수량산출서_갑지"/>
      <sheetName val="1062-X방향_"/>
      <sheetName val="표__지"/>
      <sheetName val="BOX(1_5X1_5)"/>
      <sheetName val="1_2_1_마루높이결정"/>
      <sheetName val="단면__2_"/>
      <sheetName val="Dike_for_49T03_&amp;_49T04"/>
      <sheetName val="Dike_for_49T02,_05~07,_19_(1)"/>
      <sheetName val="_냉각수펌프"/>
      <sheetName val="ENE-CAL_1"/>
      <sheetName val="ITB_COST"/>
      <sheetName val="2011_(4)"/>
      <sheetName val="설계기준_및_하중계산"/>
      <sheetName val="11_자재단가"/>
      <sheetName val="PAD_TR보호대기초"/>
      <sheetName val="각사별공사비분개_"/>
      <sheetName val="역T형(H=6_0)_(2)"/>
      <sheetName val="2_토목공사"/>
      <sheetName val="AS포장복구_"/>
      <sheetName val="개별직종노임단가(2003_9)"/>
      <sheetName val="3련_BOX"/>
      <sheetName val="내역-_CCTV"/>
      <sheetName val="EQUIP_LIST"/>
      <sheetName val="실행내역(10_13)"/>
      <sheetName val="기존건물_깨기원단위"/>
      <sheetName val="철근량_산정"/>
      <sheetName val="노_표-조"/>
      <sheetName val="슬래브_-연속(3경간)"/>
      <sheetName val="4_2유효폭의_계산"/>
      <sheetName val="참여현황_(직원)"/>
      <sheetName val="용소리교"/>
      <sheetName val="CONCRETE"/>
      <sheetName val="터널조도"/>
      <sheetName val="전통건설"/>
      <sheetName val="99노임단_x0007_"/>
      <sheetName val="99노임단쌇"/>
      <sheetName val="포장공총괄수량집계표"/>
      <sheetName val="토목내역서(변경1)"/>
      <sheetName val="본선 토공 분배표"/>
      <sheetName val="신푝지1"/>
      <sheetName val="Requirement(Work Crew)"/>
      <sheetName val="수리결과"/>
      <sheetName val="기계설비품셈"/>
      <sheetName val="CABLE"/>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모래기초"/>
      <sheetName val="49"/>
      <sheetName val="공조기휀"/>
      <sheetName val="기시공토적"/>
      <sheetName val="공정자료2"/>
      <sheetName val="아파트"/>
      <sheetName val="나.설계조건"/>
      <sheetName val="CABLE SIZE-1"/>
      <sheetName val="스파이더산출근거"/>
      <sheetName val="본댐설계"/>
      <sheetName val="SCHE"/>
      <sheetName val="HC-04"/>
      <sheetName val="개소별수량산출"/>
      <sheetName val="C.배수관공"/>
      <sheetName val="콘크스"/>
      <sheetName val="한일양산"/>
      <sheetName val="전력간선(신설)"/>
      <sheetName val="5.장비(안)"/>
      <sheetName val="입찰품의서"/>
      <sheetName val="협력업체기성(첨부)"/>
      <sheetName val="잡비계산"/>
      <sheetName val="공사품旼ã"/>
      <sheetName val="산출"/>
      <sheetName val="자동제어"/>
      <sheetName val="수주현황2월"/>
      <sheetName val="PIPE(UG)내역"/>
      <sheetName val="차수공개요"/>
      <sheetName val="설계서"/>
      <sheetName val="신평리 권리자명부"/>
      <sheetName val="설계총괄표"/>
      <sheetName val="Quantity"/>
      <sheetName val="2012노임단가"/>
      <sheetName val="전국현황"/>
      <sheetName val="5.2.6~7공사요율"/>
      <sheetName val="단재적표"/>
      <sheetName val="화산경계"/>
      <sheetName val="3.2주형지지보"/>
      <sheetName val="상수도내역서"/>
      <sheetName val="100만평"/>
      <sheetName val="2006계약"/>
      <sheetName val="참고"/>
      <sheetName val="설계공통자료입력"/>
      <sheetName val="품셈표"/>
      <sheetName val="공사개별자료입력"/>
      <sheetName val="공사비예산서"/>
      <sheetName val="품목납기"/>
      <sheetName val="1.취수장"/>
      <sheetName val="총수량집계표"/>
      <sheetName val="노임산출서"/>
      <sheetName val="돈암사업"/>
      <sheetName val="單價表단가표"/>
      <sheetName val="FAB消防报警"/>
      <sheetName val="工程量计算书"/>
      <sheetName val="FAB计算式"/>
      <sheetName val="내역단위"/>
      <sheetName val="코드명"/>
      <sheetName val="구조물단위표"/>
      <sheetName val="관포설품"/>
      <sheetName val="동원단위"/>
      <sheetName val="인수공규격"/>
      <sheetName val="구조물절단규격"/>
      <sheetName val="거리별운반단가"/>
      <sheetName val="(참고)지급수수료"/>
      <sheetName val="내역서 (변경단가)"/>
      <sheetName val="스톱로그내역"/>
      <sheetName val="연속벽¼_x0000_"/>
      <sheetName val="개비온집계"/>
      <sheetName val="개비온 단위"/>
      <sheetName val="0"/>
      <sheetName val="상부"/>
      <sheetName val="취수탑"/>
      <sheetName val="계획집계"/>
      <sheetName val="점검총괄"/>
      <sheetName val="공사내역서"/>
      <sheetName val="LOPCALC"/>
      <sheetName val="PILE"/>
      <sheetName val="맨홀공수량집계"/>
      <sheetName val="1호맨홀수량집계"/>
      <sheetName val="2호맨홀수량집계"/>
      <sheetName val="3호맨홀수량집계"/>
      <sheetName val="맨홀뚜껑단위수량"/>
      <sheetName val="전산output"/>
      <sheetName val="변수값"/>
      <sheetName val="구분자"/>
      <sheetName val="실행내역서 "/>
      <sheetName val="현장청취복명서"/>
      <sheetName val="국소별공정"/>
      <sheetName val="상세"/>
      <sheetName val=" "/>
      <sheetName val="도면명"/>
      <sheetName val="제잡비계산"/>
      <sheetName val="토공 total"/>
      <sheetName val="평균터파기"/>
      <sheetName val="추정공사비_산출내역1.xlsx"/>
      <sheetName val="견적대비 견적서"/>
      <sheetName val="음봉방향"/>
      <sheetName val="건축집계"/>
      <sheetName val="BOQ"/>
      <sheetName val="1호-아(오)0.4"/>
      <sheetName val="Model"/>
      <sheetName val="CONSTRUCTION COMPONENT"/>
      <sheetName val="접속 SLAB,BRACKET 설계"/>
      <sheetName val="가정급수관"/>
      <sheetName val="EQ"/>
      <sheetName val="맨홀토공수량"/>
      <sheetName val="2000년하반기"/>
      <sheetName val="EP0618"/>
      <sheetName val="기초(중마오수)"/>
      <sheetName val="빌딩 안내"/>
      <sheetName val="공정별 수량산출서"/>
      <sheetName val="일반시방서"/>
      <sheetName val="일위대가(조경)"/>
      <sheetName val="자재 및 폐기물견적(2008)"/>
      <sheetName val="대우단가(풍산)"/>
      <sheetName val="화단 철거"/>
      <sheetName val="중기비"/>
      <sheetName val="CABLE SIZE-3"/>
      <sheetName val="수지예산"/>
      <sheetName val="예정(3)"/>
      <sheetName val="측구공"/>
      <sheetName val="입력값"/>
      <sheetName val="옥내아파트(전기)"/>
      <sheetName val="점수계산1-2"/>
      <sheetName val="Sheet16"/>
      <sheetName val="Sheet14"/>
      <sheetName val="부하"/>
      <sheetName val="Sheet13"/>
      <sheetName val="최적단면"/>
      <sheetName val="cable data1"/>
      <sheetName val="간접비계산"/>
      <sheetName val="wk prgs"/>
      <sheetName val="Berm"/>
      <sheetName val="2.2 S-Curve"/>
      <sheetName val="설계개요"/>
      <sheetName val="IMPEADENCE MAP 취수장"/>
      <sheetName val="AC포장수량"/>
      <sheetName val="기본DATA"/>
      <sheetName val="약품설비"/>
      <sheetName val="COPING-1"/>
      <sheetName val="역T형교대-2수량"/>
      <sheetName val="1-1"/>
      <sheetName val="일위대가_호표"/>
      <sheetName val="일위대가_호표 (계약)"/>
      <sheetName val="주beam"/>
      <sheetName val="2. 공원조도"/>
      <sheetName val="설직재_1"/>
      <sheetName val="업무"/>
      <sheetName val="견적1"/>
      <sheetName val="인부신상자료"/>
      <sheetName val="001"/>
      <sheetName val="2F 회의실견적(5_14 일대)"/>
      <sheetName val="총_구조물공"/>
      <sheetName val="(X)품셈집계"/>
      <sheetName val="대3류 "/>
      <sheetName val="부대시설"/>
      <sheetName val="설치조서"/>
      <sheetName val="배수공집계표"/>
      <sheetName val="포장집계"/>
      <sheetName val="포장연장"/>
      <sheetName val="학습율"/>
      <sheetName val="건설사업관리 공제요율"/>
      <sheetName val="건설공사 감리원 배치기준"/>
      <sheetName val="책임감리 공제요율"/>
      <sheetName val="단가비교표"/>
      <sheetName val="제경비"/>
      <sheetName val="실적"/>
      <sheetName val="입력(K0)"/>
      <sheetName val="장비"/>
      <sheetName val="단가산출1"/>
      <sheetName val="지수"/>
      <sheetName val="인제내역"/>
      <sheetName val="1~9 하중계산"/>
      <sheetName val="PL단가산정"/>
      <sheetName val="그림"/>
      <sheetName val="그림2"/>
      <sheetName val="전등수량산출"/>
      <sheetName val="산정표"/>
      <sheetName val="캔개발배경"/>
      <sheetName val="캔판매목표"/>
      <sheetName val="시장"/>
      <sheetName val="손익"/>
      <sheetName val="일정표"/>
      <sheetName val="마케팅"/>
      <sheetName val="추정손익"/>
      <sheetName val="할당"/>
      <sheetName val="제목"/>
      <sheetName val="원가,목표"/>
      <sheetName val="판매"/>
      <sheetName val="판촉"/>
      <sheetName val="협조"/>
      <sheetName val="정의"/>
      <sheetName val="대구은행"/>
      <sheetName val="견적갑지"/>
      <sheetName val="물량내역"/>
      <sheetName val="소요자재명세서"/>
      <sheetName val="단면A-A(TR)"/>
      <sheetName val="매출현황"/>
      <sheetName val="입력정보"/>
      <sheetName val="조_x0000__x0000__x0005_"/>
      <sheetName val="일 위 대 가 표"/>
      <sheetName val="광장"/>
      <sheetName val="배수공_시멘트_및_골재량_x0000__x0000_Ā"/>
      <sheetName val="SLAB"/>
      <sheetName val="배수공 내역서 적용수량"/>
      <sheetName val="당진1,2호기전선관설치및접지4차공사내역서-을지"/>
      <sheetName val="1SPAN"/>
      <sheetName val="(당氐⿾_x0000__x0000_"/>
      <sheetName val="(당_x0000__x0000__x0005__x0000_"/>
      <sheetName val="1,2공구원가계산서"/>
      <sheetName val="1공구산출내역서"/>
      <sheetName val="토공유동표"/>
      <sheetName val="상촌2교-일반수량집계"/>
      <sheetName val="흥양2교토공집계표"/>
      <sheetName val="101동"/>
      <sheetName val="BOX수량"/>
      <sheetName val="RAMP 단면(R2)"/>
      <sheetName val="신고조서"/>
      <sheetName val="96정변2"/>
      <sheetName val="차수"/>
      <sheetName val="공사비총괄표"/>
      <sheetName val="항목등록"/>
      <sheetName val="102역사"/>
      <sheetName val="목차 "/>
      <sheetName val="직접공사비"/>
      <sheetName val="0506생활권구적"/>
      <sheetName val="간접1"/>
      <sheetName val="공정코드"/>
      <sheetName val="우수내용"/>
      <sheetName val="기성내역"/>
      <sheetName val="공통가설공사"/>
      <sheetName val="재료집계표"/>
      <sheetName val="각종양식"/>
      <sheetName val="암거단위"/>
      <sheetName val="오동"/>
      <sheetName val="대조"/>
      <sheetName val="나한"/>
      <sheetName val="월말"/>
      <sheetName val="업무분장"/>
      <sheetName val="발주내역"/>
      <sheetName val="토목내역서 (도급단가)"/>
      <sheetName val="예산M11A"/>
      <sheetName val="내역_ver1.0"/>
      <sheetName val="세골재  T2 변경 현황"/>
      <sheetName val="0.단가"/>
      <sheetName val="중기"/>
      <sheetName val="CIVIL4"/>
      <sheetName val="내역서중"/>
      <sheetName val="PSCbeam설계"/>
      <sheetName val="4. 주형설계"/>
      <sheetName val="바닥판의 설계"/>
      <sheetName val="자재단가비교표"/>
      <sheetName val="2.단면가정"/>
      <sheetName val="수우미양가(Vlookup)"/>
      <sheetName val="세부내역서(전기)"/>
      <sheetName val="소보"/>
      <sheetName val="포장면적집계"/>
      <sheetName val="RFP002"/>
      <sheetName val="Rooms"/>
      <sheetName val="Chiet tinh dz35"/>
      <sheetName val="TABLE DB"/>
      <sheetName val="쌍용 data base"/>
      <sheetName val="CTG"/>
      <sheetName val="구조물공위치조서"/>
      <sheetName val="TYPE1"/>
      <sheetName val="LKVL-CK-HT-GD1"/>
      <sheetName val="TONGKE-HT"/>
      <sheetName val="장비사양"/>
      <sheetName val="Tables"/>
      <sheetName val="현장별계약현황('98.10.31)"/>
      <sheetName val="배수내역 (2)"/>
      <sheetName val="편입용지조서"/>
      <sheetName val="pvc연결관"/>
      <sheetName val="계약ITEM"/>
      <sheetName val="escon"/>
      <sheetName val="code HTT Thap"/>
      <sheetName val="Notes"/>
      <sheetName val="GIAVLIEU"/>
      <sheetName val="SAP"/>
      <sheetName val="Mall"/>
      <sheetName val="D&amp;W def."/>
      <sheetName val="FitOutConfCentre"/>
      <sheetName val="GVL"/>
      <sheetName val="RAB AR&amp;STR"/>
      <sheetName val="6MONTHS"/>
      <sheetName val="4-Lane bridge"/>
      <sheetName val="Z"/>
      <sheetName val="chitimc"/>
      <sheetName val="dongia (2)"/>
      <sheetName val="giathanh1"/>
      <sheetName val="t-h HA THE"/>
      <sheetName val="lam-moi"/>
      <sheetName val="THPDMoi  (2)"/>
      <sheetName val="gtrinh"/>
      <sheetName val="phuluc1"/>
      <sheetName val="DONGIA"/>
      <sheetName val="thao-go"/>
      <sheetName val="DON GIA"/>
      <sheetName val="DG"/>
      <sheetName val="dtxl"/>
      <sheetName val="CHITIET VL-NC-TT -1p"/>
      <sheetName val="TONG HOP VL-NC TT"/>
      <sheetName val="TH XL"/>
      <sheetName val="VC"/>
      <sheetName val="chitiet"/>
      <sheetName val="Tiepdia"/>
      <sheetName val="CHITIET VL-NC-TT-3p"/>
      <sheetName val="TDTKP"/>
      <sheetName val="TDTKP1"/>
      <sheetName val="KPVC-BD "/>
      <sheetName val="CHITIET VL-NC"/>
      <sheetName val="B3A - TOWER A"/>
      <sheetName val="Thuc thanh"/>
      <sheetName val="264"/>
      <sheetName val="침하계"/>
      <sheetName val="2_2_S-Curve"/>
      <sheetName val="DI-ESTI"/>
      <sheetName val="일위대가표(유단가)"/>
      <sheetName val="Civil. Sub-Station 1"/>
      <sheetName val="Coax Designer"/>
      <sheetName val="tong du toan"/>
      <sheetName val="DAF-2"/>
      <sheetName val="MAIN GATE HOUSE"/>
      <sheetName val="Rebar"/>
      <sheetName val="Bảng mã VT"/>
      <sheetName val="S0"/>
      <sheetName val="단지조성공(가포)"/>
      <sheetName val="도"/>
      <sheetName val="항목"/>
      <sheetName val="DNW"/>
      <sheetName val="아스콘단위"/>
      <sheetName val="汇总表"/>
      <sheetName val="정읍농소"/>
      <sheetName val="Contents"/>
      <sheetName val="개방1"/>
      <sheetName val="N10(미지급) "/>
      <sheetName val="(평균)"/>
      <sheetName val="노무비 근거"/>
      <sheetName val="수량집"/>
      <sheetName val="MAIN"/>
      <sheetName val="개인"/>
      <sheetName val="도수로수량산출"/>
      <sheetName val="ATM기초철가"/>
      <sheetName val="지장물_data"/>
      <sheetName val="공사착공계"/>
      <sheetName val=" 총괄표"/>
      <sheetName val="기본1"/>
      <sheetName val="수정일위대가"/>
      <sheetName val="입력변수"/>
      <sheetName val="집계표(OPTION)"/>
      <sheetName val="기흥하도용"/>
      <sheetName val="가격조사서"/>
      <sheetName val="암거"/>
      <sheetName val="표준차도부연장집계-ASP"/>
      <sheetName val="조경일람"/>
      <sheetName val="일위(수원)"/>
      <sheetName val="전체제잡비"/>
      <sheetName val="종배수관면벽구"/>
      <sheetName val="종배수관위치조서"/>
      <sheetName val="1련박스"/>
      <sheetName val="대부예산서"/>
      <sheetName val="배수장토목공사비"/>
      <sheetName val="암거 제원표-1단계"/>
      <sheetName val="분뇨"/>
      <sheetName val="상-교대(A1-A2)"/>
      <sheetName val="집기손료"/>
      <sheetName val="암거 제원표"/>
      <sheetName val="WING3"/>
      <sheetName val="수요개발과판매량"/>
      <sheetName val="지질조사"/>
      <sheetName val="소도3교"/>
      <sheetName val="연돌일위집계"/>
      <sheetName val="교량"/>
      <sheetName val="문학간접"/>
      <sheetName val="보증수수료산출"/>
      <sheetName val="건축기계설비표선정수장"/>
      <sheetName val="지점별강우량"/>
      <sheetName val="절대지우지말것"/>
      <sheetName val="보도단위"/>
      <sheetName val="건축-물가변동"/>
      <sheetName val="사본___b_balju"/>
      <sheetName val="개별직종노임단가(2005_1)"/>
      <sheetName val="주소"/>
      <sheetName val="현황판"/>
      <sheetName val="2_단면_x0000__x0000_"/>
      <sheetName val="상수구조화편집부표"/>
      <sheetName val="일위집계"/>
      <sheetName val="고상실행"/>
      <sheetName val="분전반계산서(석관)"/>
      <sheetName val="노무비지급명세"/>
      <sheetName val="기성내역서"/>
      <sheetName val="경비2내역"/>
      <sheetName val="일용직내역"/>
      <sheetName val="90.0_x0000_"/>
      <sheetName val="1袼ࣉ"/>
      <sheetName val="시멘,골재"/>
      <sheetName val="콘크집계"/>
      <sheetName val="낙차공"/>
      <sheetName val="자재집계1"/>
      <sheetName val="측구날개벽"/>
      <sheetName val="공종구간"/>
      <sheetName val="내역서-토목"/>
      <sheetName val="공종별내역서"/>
      <sheetName val="2019 단가내역"/>
      <sheetName val="신규일위대가목록"/>
      <sheetName val="신규일위대가"/>
      <sheetName val="신규자재단가조서"/>
      <sheetName val="현황사진"/>
      <sheetName val="수량-1순위(2차)TOTAL"/>
      <sheetName val="본관 관리동 공동구 1순위"/>
      <sheetName val="3계열 침전지 공동구 1순위"/>
      <sheetName val="착수정 공동구 1순위"/>
      <sheetName val="송수실 공동구 1순위"/>
      <sheetName val="1(자양배관실)"/>
      <sheetName val="1(자양계단실)"/>
      <sheetName val="1(자양외벽)"/>
      <sheetName val="1.설계기준 "/>
      <sheetName val="퇴직금(울산천상)"/>
      <sheetName val="3BL공동구_수량3"/>
      <sheetName val="준검_내역서2"/>
      <sheetName val="3_공통공사대비2"/>
      <sheetName val="방배동내역_(총괄)2"/>
      <sheetName val="9_정착구_보강2"/>
      <sheetName val="Sheet1_(2)2"/>
      <sheetName val="배관배선_단가조사2"/>
      <sheetName val="전선_및_전선관2"/>
      <sheetName val="6PILE__(돌출)2"/>
      <sheetName val="상_부2"/>
      <sheetName val="환경기계공정표_(3)2"/>
      <sheetName val="1차_내역서2"/>
      <sheetName val="배수공_시멘트_및_골재량_산출2"/>
      <sheetName val="96보완계획7_122"/>
      <sheetName val="청_구2"/>
      <sheetName val="단가_및_재료비2"/>
      <sheetName val="사__업__비__수__지__예__산__서2"/>
      <sheetName val="단가_(2)2"/>
      <sheetName val="8_PILE__(돌출)2"/>
      <sheetName val="DATA_입력란2"/>
      <sheetName val="1__설계조건_2_단면가정_3__하중계산2"/>
      <sheetName val="내역서_(2)1"/>
      <sheetName val="Customer_Databas2"/>
      <sheetName val="1_설계조건2"/>
      <sheetName val="Sheet2_(2)2"/>
      <sheetName val="단양_00_아파트-세부내역1"/>
      <sheetName val="BSD_(2)2"/>
      <sheetName val="1_수인터널2"/>
      <sheetName val="PROJECT_BRIEF(EX_NEW)2"/>
      <sheetName val="Site_Expenses2"/>
      <sheetName val="내역서1999_8최종2"/>
      <sheetName val="11_1_단면hwp1"/>
      <sheetName val="옹벽공_수량집계표2"/>
      <sheetName val="7_PILE__(돌출)2"/>
      <sheetName val="A-8_PD(도로중앙)2"/>
      <sheetName val="공사비_증감_내역서2"/>
      <sheetName val="Ⅴ-2_공종별내역1"/>
      <sheetName val="배수공_주요자재_집계표1"/>
      <sheetName val="토공(우물통,기타)_1"/>
      <sheetName val="표지_(2)1"/>
      <sheetName val="06_일위대가목록1"/>
      <sheetName val="4_내진설계1"/>
      <sheetName val="_ｹ-ﾌﾞﾙ1"/>
      <sheetName val="노임단가_(2)1"/>
      <sheetName val="단면_(2)1"/>
      <sheetName val="플랜트_설치1"/>
      <sheetName val="지구_리스트1"/>
      <sheetName val="1000_DB구축_부표1"/>
      <sheetName val="효성CB_1P기초1"/>
      <sheetName val="전차선로_물량표1"/>
      <sheetName val="하도급_검토1"/>
      <sheetName val="3_하중계산1"/>
      <sheetName val="_상부공통집계(총괄)1"/>
      <sheetName val="1_설계기준2"/>
      <sheetName val="1_CB2"/>
      <sheetName val="Flaer_Area2"/>
      <sheetName val="건축내역서_(경제상무실)2"/>
      <sheetName val="설내역서_2"/>
      <sheetName val="단_box1"/>
      <sheetName val="4_2_1_마루높이_검토1"/>
      <sheetName val="2-1__경관조명_내역총괄표1"/>
      <sheetName val="중강당_내역1"/>
      <sheetName val="1_우편집중내역서1"/>
      <sheetName val="전_기1"/>
      <sheetName val="총_원가계산1"/>
      <sheetName val="돌담교_상부수량2"/>
      <sheetName val="코스모공장_(어음)"/>
      <sheetName val="지장물_철거_물량_산출서1"/>
      <sheetName val="원가계산서_"/>
      <sheetName val="흙막이_개산견적"/>
      <sheetName val="HRSG_SMALL072201"/>
      <sheetName val="97년_추정"/>
      <sheetName val="인건비_1"/>
      <sheetName val="8_석축단위(H=1_5M)1"/>
      <sheetName val="단가산출서_(2)"/>
      <sheetName val="3_하중산정4_지지력1"/>
      <sheetName val="90_03실행_"/>
      <sheetName val="입출재고현황_(2)"/>
      <sheetName val="A_견적"/>
      <sheetName val="아파트_내역1"/>
      <sheetName val="노임_및_중기단가1"/>
      <sheetName val="1_1설계기준"/>
      <sheetName val="자재_집계표"/>
      <sheetName val="내역서_2"/>
      <sheetName val="내역서_제출1"/>
      <sheetName val="설명서_1"/>
      <sheetName val="2_대외공문1"/>
      <sheetName val="1_RAMP-A"/>
      <sheetName val="별표_1"/>
      <sheetName val="1_3_1절점좌표"/>
      <sheetName val="2_관대집계표"/>
      <sheetName val="S_중기사용료"/>
      <sheetName val="일위대가_"/>
      <sheetName val="형식_-_1-2-3"/>
      <sheetName val="4_공통갑지"/>
      <sheetName val="ESC_(공정표기준)"/>
      <sheetName val="중기조종사_단위단가"/>
      <sheetName val="역T형옹벽(3_0)"/>
      <sheetName val="간지03_)"/>
      <sheetName val="1_레미콘"/>
      <sheetName val="2_관집계"/>
      <sheetName val="3_제수밸브"/>
      <sheetName val="4_각종주철제"/>
      <sheetName val="5_유량계"/>
      <sheetName val="1_골재집계"/>
      <sheetName val="2_철근집계"/>
      <sheetName val="3_관세척"/>
      <sheetName val="4_분기관"/>
      <sheetName val="상수공_토공집계표"/>
      <sheetName val="STEEL_BOX_단면설계(SEC_8)"/>
      <sheetName val="신규_수주분(사용자_정의)1"/>
      <sheetName val="plan&amp;section_of_foundation2"/>
      <sheetName val="pile_bearing_capa_&amp;_arrenge1"/>
      <sheetName val="design_load2"/>
      <sheetName val="working_load_at_the_btm_ft_2"/>
      <sheetName val="stability_check2"/>
      <sheetName val="design_criteria2"/>
      <sheetName val="COMPARISON_TABLE1"/>
      <sheetName val="crude_SLAB_RE-bar1"/>
      <sheetName val="CRUDE_RE-bar1"/>
      <sheetName val="2_입력sheet1"/>
      <sheetName val="(3_품질관리_시험_총괄표)1"/>
      <sheetName val="2_가정단면1"/>
      <sheetName val="Pier_31"/>
      <sheetName val="수량산출서_갑지1"/>
      <sheetName val="1062-X방향_1"/>
      <sheetName val="표__지1"/>
      <sheetName val="BOX(1_5X1_5)1"/>
      <sheetName val="1_2_1_마루높이결정1"/>
      <sheetName val="단면__2_1"/>
      <sheetName val="Dike_for_49T03_&amp;_49T041"/>
      <sheetName val="Dike_for_49T02,_05~07,_19_(1)1"/>
      <sheetName val="_냉각수펌프1"/>
      <sheetName val="ENE-CAL_11"/>
      <sheetName val="ITB_COST1"/>
      <sheetName val="2011_(4)1"/>
      <sheetName val="설계기준_및_하중계산1"/>
      <sheetName val="11_자재단가1"/>
      <sheetName val="PAD_TR보호대기초1"/>
      <sheetName val="각사별공사비분개_1"/>
      <sheetName val="역T형(H=6_0)_(2)1"/>
      <sheetName val="2_토목공사1"/>
      <sheetName val="AS포장복구_1"/>
      <sheetName val="개별직종노임단가(2003_9)1"/>
      <sheetName val="3련_BOX1"/>
      <sheetName val="내역-_CCTV1"/>
      <sheetName val="EQUIP_LIST1"/>
      <sheetName val="실행내역(10_13)1"/>
      <sheetName val="기존건물_깨기원단위1"/>
      <sheetName val="철근량_산정1"/>
      <sheetName val="노_표-조1"/>
      <sheetName val="슬래브_-연속(3경간)1"/>
      <sheetName val="4_2유효폭의_계산1"/>
      <sheetName val="참여현황_(직원)1"/>
      <sheetName val="유효폭의_계산"/>
      <sheetName val="기초입력_DATA"/>
      <sheetName val="2000_05"/>
      <sheetName val="99노임단"/>
      <sheetName val="CABLE_SIZE-1"/>
      <sheetName val="1__총괄_집계표"/>
      <sheetName val="본선_토공_분배표"/>
      <sheetName val="Requirement(Work_Crew)"/>
      <sheetName val="나_설계조건"/>
      <sheetName val="5_장비(안)"/>
      <sheetName val="2_건축"/>
      <sheetName val="3_2주형지지보"/>
      <sheetName val="C_배수관공"/>
      <sheetName val="1_취수장"/>
      <sheetName val="실행내역서_"/>
      <sheetName val="작업_반복"/>
      <sheetName val="sum1 (2)"/>
      <sheetName val="도급양식"/>
      <sheetName val="단가(마감)"/>
      <sheetName val="Project Brief"/>
      <sheetName val="마포토정"/>
      <sheetName val="단가결정"/>
      <sheetName val="설계예산서(2_소천우회토목)"/>
      <sheetName val="U형개거"/>
      <sheetName val="포장절단"/>
      <sheetName val="선그높이산정"/>
      <sheetName val="공제단위수량"/>
      <sheetName val="공제"/>
      <sheetName val="날개1.5"/>
      <sheetName val="날개토공1.5"/>
      <sheetName val="날개수량1.5"/>
      <sheetName val="접속도로물량"/>
      <sheetName val="접속도로"/>
      <sheetName val="부대집계"/>
      <sheetName val="13후반노무비"/>
      <sheetName val="제수변수량"/>
      <sheetName val="BEND LOSS"/>
      <sheetName val="C1.공사개요"/>
      <sheetName val="A1.스케쥴"/>
      <sheetName val="3_공통공사_x0000_隒"/>
      <sheetName val="인건-측정"/>
      <sheetName val="직접시공계획서"/>
      <sheetName val="공사기본자료"/>
      <sheetName val="자재집게표 "/>
      <sheetName val="재료값"/>
      <sheetName val="공정율"/>
      <sheetName val="수배전반"/>
      <sheetName val="백호우계수"/>
      <sheetName val="의뢰서"/>
      <sheetName val="전체공내역서"/>
      <sheetName val="말뚝물량"/>
      <sheetName val="건공요율"/>
      <sheetName val="정산"/>
      <sheetName val="본장"/>
      <sheetName val="지지력"/>
      <sheetName val="5"/>
      <sheetName val="이름표"/>
      <sheetName val="투자비"/>
      <sheetName val="사업비"/>
      <sheetName val="조성원가DATA"/>
      <sheetName val="간지1"/>
      <sheetName val="1.사유서"/>
      <sheetName val="간지2"/>
      <sheetName val="간지3"/>
      <sheetName val="부재별집계표"/>
      <sheetName val="도면"/>
      <sheetName val="중사"/>
      <sheetName val="수자재단위당"/>
      <sheetName val="공구원가계산"/>
      <sheetName val="공문"/>
      <sheetName val="10"/>
      <sheetName val="11"/>
      <sheetName val="12"/>
      <sheetName val="13"/>
      <sheetName val="14"/>
      <sheetName val="16"/>
      <sheetName val="7"/>
      <sheetName val="8"/>
      <sheetName val="9"/>
      <sheetName val="01후반노무비"/>
      <sheetName val="98지급계획"/>
      <sheetName val="15)VE제안서(유형1)"/>
      <sheetName val="12)아이디어 목록 및 개략평가"/>
      <sheetName val="11)VE 예비검토서"/>
      <sheetName val="15-3)VE제안서(가치향상 등)"/>
      <sheetName val="하도급Ć_x0000__x0000_"/>
      <sheetName val=" 갑  지 "/>
      <sheetName val="3_공통공사_x0000_庘"/>
      <sheetName val="★도급내역"/>
      <sheetName val="물건조서"/>
      <sheetName val="사업량총괄"/>
      <sheetName val="사기성 (2)"/>
      <sheetName val="1.시험비"/>
      <sheetName val="2_단면ﾈȋ"/>
      <sheetName val="수정시산표"/>
      <sheetName val="SR97-1"/>
      <sheetName val="A"/>
      <sheetName val="내역서(폐기물) "/>
      <sheetName val="5.2코핑"/>
      <sheetName val="___________hb___1_____________2"/>
      <sheetName val="___________hb___1_____________3"/>
      <sheetName val="예산M12A"/>
      <sheetName val="노_x0000_"/>
      <sheetName val="우배수"/>
      <sheetName val="노䀜"/>
      <sheetName val="노飔"/>
      <sheetName val="노뛰"/>
      <sheetName val="UNIT-QT"/>
      <sheetName val="JUCK"/>
      <sheetName val="합의경상"/>
      <sheetName val="MEXICO-C"/>
      <sheetName val="송장"/>
      <sheetName val="장비내역서"/>
      <sheetName val="부하LOAD"/>
      <sheetName val="날개벽(TYPE3)"/>
      <sheetName val="2공구수량"/>
      <sheetName val="부하(반월)"/>
      <sheetName val="봉양~조차장간고하개명(신설)"/>
      <sheetName val="청구내역(9807)"/>
      <sheetName val="노원열병합  건축공사기성내역서"/>
      <sheetName val="유동표(변경)"/>
      <sheetName val="가설건물"/>
      <sheetName val="공통(20-91)"/>
      <sheetName val="공용시설내역"/>
      <sheetName val="변경실행(2차) "/>
      <sheetName val="L-type"/>
      <sheetName val="비교표"/>
      <sheetName val="부하(성남)"/>
      <sheetName val="외천교"/>
      <sheetName val="Sheet17"/>
      <sheetName val="자재수량"/>
      <sheetName val="간접비"/>
      <sheetName val="Macro(AT)"/>
      <sheetName val="동력부하(도산)"/>
      <sheetName val="MACRO(MCC)"/>
      <sheetName val="토공A"/>
      <sheetName val="5. 차단기 용량계산"/>
      <sheetName val="BLOCK(1)"/>
      <sheetName val="CA지입"/>
      <sheetName val="관리사무소"/>
      <sheetName val="다이꾸"/>
      <sheetName val="cost"/>
      <sheetName val="품의서"/>
      <sheetName val="FEXS"/>
      <sheetName val="7.1유효폭"/>
      <sheetName val="TRE TABLE"/>
      <sheetName val="기계실"/>
      <sheetName val="입고장부 (4)"/>
      <sheetName val="EJ"/>
      <sheetName val="W-현원가"/>
      <sheetName val="조명율데이타"/>
      <sheetName val="도담구내 개소별 명세"/>
      <sheetName val="매크로"/>
      <sheetName val="외주가공"/>
      <sheetName val="대구실행"/>
      <sheetName val="현장지지물물량"/>
      <sheetName val="현장관리비내역서"/>
      <sheetName val="예산서"/>
      <sheetName val="c_balju"/>
      <sheetName val="J"/>
      <sheetName val="협조전"/>
      <sheetName val="지진시"/>
      <sheetName val="맨홀수량집계"/>
      <sheetName val="MBR9"/>
      <sheetName val="4)유동표"/>
      <sheetName val="I.설계조건"/>
      <sheetName val="전력구구조물산근2구간"/>
      <sheetName val="BQ(실행)"/>
      <sheetName val="유동표"/>
      <sheetName val="LOAD-AY"/>
      <sheetName val="bearing"/>
      <sheetName val="굴착현장"/>
      <sheetName val="1공구(을)"/>
      <sheetName val="배수관공"/>
      <sheetName val="Cost bd-&quot;A&quot;"/>
      <sheetName val="조도계산서 (도서)"/>
      <sheetName val="L_RPTA05_목록"/>
      <sheetName val="IMP(MAIN)"/>
      <sheetName val="IMP (REACTOR)"/>
      <sheetName val="TABLE"/>
      <sheetName val="BQ"/>
      <sheetName val="환률"/>
      <sheetName val="RAHMEN"/>
      <sheetName val="Languages"/>
      <sheetName val="명단원자료(이전)"/>
      <sheetName val="옹벽기초자료"/>
      <sheetName val="경상비"/>
      <sheetName val="산거각호표"/>
      <sheetName val="실행예산"/>
      <sheetName val="현금"/>
      <sheetName val="부하(도서)"/>
      <sheetName val="E.P.T수량산출서"/>
      <sheetName val="타공종이기"/>
      <sheetName val="????"/>
      <sheetName val="Process"/>
      <sheetName val="C1ㅇ"/>
      <sheetName val="DG-LAP6"/>
      <sheetName val="工완성공사율"/>
      <sheetName val="설산1.나"/>
      <sheetName val="본사S"/>
      <sheetName val="96작생능"/>
      <sheetName val="접속도로1"/>
      <sheetName val="견적정보"/>
      <sheetName val="토공(완충)"/>
      <sheetName val="가로등제어반 설치공사(수량)"/>
      <sheetName val="발신정보"/>
      <sheetName val="단가표 "/>
      <sheetName val="K"/>
      <sheetName val="내역서비교"/>
      <sheetName val="기성집계"/>
      <sheetName val="견"/>
      <sheetName val="설계서(설치)"/>
      <sheetName val="Picture"/>
      <sheetName val="직원동원SCH"/>
      <sheetName val="전압강하계산"/>
      <sheetName val="양식"/>
      <sheetName val="TYPE-1"/>
      <sheetName val="ROOF(ALKALI)"/>
      <sheetName val="정산입력"/>
      <sheetName val="계산근거"/>
      <sheetName val="내역(2000년)"/>
      <sheetName val="Dae_Jiju"/>
      <sheetName val="Sikje_ingun"/>
      <sheetName val="TREE_D"/>
      <sheetName val="원데이타"/>
      <sheetName val="DA"/>
      <sheetName val="22-2M단"/>
      <sheetName val="22-1소단"/>
      <sheetName val="CATV"/>
      <sheetName val="조명률표"/>
      <sheetName val="설계자료"/>
      <sheetName val="아산추가1220"/>
      <sheetName val="교량명원본"/>
      <sheetName val="BOX제원원본"/>
      <sheetName val="표지판현황"/>
      <sheetName val="회사99"/>
      <sheetName val="노원열병합__건축공사기성내역서"/>
      <sheetName val="철근정산"/>
      <sheetName val="호안공"/>
      <sheetName val="TYPE-B 평균H"/>
      <sheetName val="실행품의서"/>
      <sheetName val="OZ049E"/>
      <sheetName val="토공및부대2차"/>
      <sheetName val="단위내역서"/>
      <sheetName val="처리단락"/>
      <sheetName val="LD"/>
      <sheetName val="약전닥트"/>
      <sheetName val="건축부하"/>
      <sheetName val="일지-H"/>
      <sheetName val="FA설치명세"/>
      <sheetName val="김포IO"/>
      <sheetName val="물량산출_LP-1"/>
      <sheetName val="물량산출_LP-2"/>
      <sheetName val="물량산출_LP-3"/>
      <sheetName val="물량산출_LP-4"/>
      <sheetName val="LXLIST1"/>
      <sheetName val="와동25-3(변경)"/>
      <sheetName val="96수출"/>
      <sheetName val="내역(정지)"/>
      <sheetName val="L형측구단위수량"/>
      <sheetName val="L형측구연장조서"/>
      <sheetName val="도로경계블럭단위수량"/>
      <sheetName val="도로경계블럭단위토공"/>
      <sheetName val="단가산출집계"/>
      <sheetName val="주사무실종합"/>
      <sheetName val="SRC-B3U2"/>
      <sheetName val="하중계산"/>
      <sheetName val="비대칭계수"/>
      <sheetName val="전동기 SPEC"/>
      <sheetName val="일반맨홀수량집계(A-7 LINE)"/>
      <sheetName val="I_설계조건"/>
      <sheetName val="변경실행(2차)_"/>
      <sheetName val="토공계산서(부체도로)"/>
      <sheetName val="토공산출(주차장)"/>
      <sheetName val="현장관리"/>
      <sheetName val="매입"/>
      <sheetName val="토공산출 (아파트)"/>
      <sheetName val="운용방안"/>
      <sheetName val="월선수금"/>
      <sheetName val="8. 내진해석"/>
      <sheetName val="LEVEL0~4"/>
      <sheetName val="__Isyou_c_PJT_2000_R_6_____Fi_2"/>
      <sheetName val="LEGEND"/>
      <sheetName val="PROJECT COST ESTIMATE (cont)"/>
      <sheetName val="할증 "/>
      <sheetName val="일위대가(원본)"/>
      <sheetName val="집행(2-1)"/>
      <sheetName val="LG제품"/>
      <sheetName val="환율"/>
      <sheetName val="횡배위치"/>
      <sheetName val="조명율"/>
      <sheetName val="Cost_bd-&quot;A&quot;"/>
      <sheetName val="TRE_TABLE"/>
      <sheetName val="사용자정의"/>
      <sheetName val="제품표준규격"/>
      <sheetName val="환율-LIBOR"/>
      <sheetName val="견적시담(송포2공구)"/>
      <sheetName val="출근부"/>
      <sheetName val="견적내역서"/>
      <sheetName val="견적접수"/>
      <sheetName val="오산갈곳"/>
      <sheetName val="#230,#235"/>
      <sheetName val="5공철탑검토표"/>
      <sheetName val="4공철탑검토"/>
      <sheetName val="설계내역(2001)"/>
      <sheetName val="5.정산서"/>
      <sheetName val="아파트 "/>
      <sheetName val="잡비"/>
      <sheetName val="전기일위목록"/>
      <sheetName val="SE-611"/>
      <sheetName val="1을"/>
      <sheetName val="장비당단가 (1)"/>
      <sheetName val="선로정수계산"/>
      <sheetName val="관세,통관수수료,운반비"/>
      <sheetName val="동원(3)"/>
      <sheetName val="경영혁신본부"/>
      <sheetName val="nomi "/>
      <sheetName val="현장"/>
      <sheetName val="3-1.CB"/>
      <sheetName val="MCC제원"/>
      <sheetName val="SUM (INQNO."/>
      <sheetName val="99.6"/>
      <sheetName val="자료(통합)"/>
      <sheetName val="대상공사(조달청)"/>
      <sheetName val="가시설단위수량"/>
      <sheetName val="토목변경"/>
      <sheetName val="집수정단"/>
      <sheetName val="총계"/>
      <sheetName val="FD"/>
      <sheetName val="99관저"/>
      <sheetName val="FB25JN"/>
      <sheetName val="NAI"/>
      <sheetName val="관람석제출"/>
      <sheetName val="노무"/>
      <sheetName val="시설C"/>
      <sheetName val="사진"/>
      <sheetName val="조직표"/>
      <sheetName val="2.내역서"/>
      <sheetName val="BOX 본체"/>
      <sheetName val="6.교좌면보강"/>
      <sheetName val="수로집계"/>
      <sheetName val="1차증가원가계산"/>
      <sheetName val="STORAGE"/>
      <sheetName val="TYPE-U800"/>
      <sheetName val="구동"/>
      <sheetName val="안정검토(온1)"/>
      <sheetName val="TOTAL인원"/>
      <sheetName val="Design Q'ty"/>
      <sheetName val="설계내"/>
      <sheetName val="조도계산(가로등NEW)"/>
      <sheetName val="L형옹벽측구"/>
      <sheetName val="MFAB"/>
      <sheetName val="MFRT"/>
      <sheetName val="MPKG"/>
      <sheetName val="MPRD"/>
      <sheetName val="간접경상비"/>
      <sheetName val="전기설계변경"/>
      <sheetName val="참조(2)"/>
      <sheetName val="BR.1(원)"/>
      <sheetName val="농로수량집계"/>
      <sheetName val="농로토공집계"/>
      <sheetName val="예산서(6)"/>
      <sheetName val="COMPRESSOR"/>
      <sheetName val="WIND-EQ"/>
      <sheetName val="견적업체"/>
      <sheetName val="AS복구"/>
      <sheetName val="중기터파기"/>
      <sheetName val="중기상차"/>
      <sheetName val="수문일1"/>
      <sheetName val="02 SLAB"/>
      <sheetName val="05 BOX"/>
      <sheetName val="---FAB#1업무일지---"/>
      <sheetName val="빙축열"/>
      <sheetName val="화재 탐지 설비"/>
      <sheetName val="영업소실적"/>
      <sheetName val="06_공정표"/>
      <sheetName val="D-3503"/>
      <sheetName val="물량산출근거"/>
      <sheetName val="FACTOR"/>
      <sheetName val="GRDBS"/>
      <sheetName val="EQT-ESTN"/>
      <sheetName val="전기품산출"/>
      <sheetName val="방음벽 기초 일반수량"/>
      <sheetName val="G.R300경비"/>
      <sheetName val="K1자재(3차등)"/>
      <sheetName val="____"/>
      <sheetName val="card1"/>
      <sheetName val="분석가정"/>
      <sheetName val="ATS단가"/>
      <sheetName val=" 내역"/>
      <sheetName val="순환펌프"/>
      <sheetName val="저수조"/>
      <sheetName val="급,배기팬"/>
      <sheetName val="급탕순환펌프"/>
      <sheetName val="적정심사"/>
      <sheetName val="4b Consolidated PL"/>
      <sheetName val="Proposal"/>
      <sheetName val="변수2"/>
      <sheetName val="저항"/>
      <sheetName val="Oper Amount"/>
      <sheetName val="DATA(BAC)"/>
      <sheetName val="주형지지보"/>
      <sheetName val="Data&amp;Result"/>
      <sheetName val="현황CODE"/>
      <sheetName val="손익현황"/>
      <sheetName val="PLAN_FEB97"/>
      <sheetName val="LAB"/>
      <sheetName val="노원열병합__건축공사기성내역서1"/>
      <sheetName val="조도계산서_(도서)"/>
      <sheetName val="입고장부_(4)"/>
      <sheetName val="IMP_(REACTOR)"/>
      <sheetName val="7_1유효폭"/>
      <sheetName val="5__차단기_용량계산"/>
      <sheetName val="도담구내_개소별_명세"/>
      <sheetName val="가로등제어반_설치공사(수량)"/>
      <sheetName val="E_P_T수량산출서"/>
      <sheetName val="단가표_"/>
      <sheetName val="3-1_CB"/>
      <sheetName val="설산1_나"/>
      <sheetName val="2F_회의실견적(5_14_일대)"/>
      <sheetName val="CHITIET_VL-NC-TT_-1p"/>
      <sheetName val="2월가격표-ESG-1월"/>
      <sheetName val="SPEC"/>
      <sheetName val="가설경비"/>
      <sheetName val="여흥"/>
      <sheetName val="Sheet16 (2)"/>
      <sheetName val="일반수량총괄"/>
      <sheetName val="통신부문노무임"/>
      <sheetName val="5. 설계명세서"/>
      <sheetName val="SELTDATA"/>
      <sheetName val="구리토평1전기"/>
      <sheetName val="지표"/>
      <sheetName val="교량하부공"/>
      <sheetName val="21301동"/>
      <sheetName val="공종별 집계"/>
      <sheetName val="Macro(전동기)"/>
      <sheetName val="횡배수관단위수량"/>
      <sheetName val="L형옹벽(key)"/>
      <sheetName val="가시설(TYPE-A)"/>
      <sheetName val="샘플표지"/>
      <sheetName val="총공사집계"/>
      <sheetName val="대가집계(1)"/>
      <sheetName val="대가집계"/>
      <sheetName val="집계(1)"/>
      <sheetName val="단가산출(1)"/>
      <sheetName val="물가"/>
      <sheetName val="대가표"/>
      <sheetName val="대가"/>
      <sheetName val="사토정산현황"/>
      <sheetName val="위치도"/>
      <sheetName val="사유서"/>
      <sheetName val="단가대비표(미첨부)"/>
      <sheetName val="토적표(길명리)"/>
      <sheetName val="사토(토사)"/>
      <sheetName val="사토(리핑)"/>
      <sheetName val="사토(발파)"/>
      <sheetName val="사토(발파) (2)"/>
      <sheetName val="운반거리표"/>
      <sheetName val="자금총괄"/>
      <sheetName val="현장별청구"/>
      <sheetName val="자금집행집계표"/>
      <sheetName val="장비비"/>
      <sheetName val="미불금청구내역(민)"/>
      <sheetName val="카메라"/>
      <sheetName val="카메라2"/>
      <sheetName val="1회"/>
      <sheetName val="1회분"/>
      <sheetName val="2회"/>
      <sheetName val="2회분"/>
      <sheetName val="3회"/>
      <sheetName val="3회분"/>
      <sheetName val="4회"/>
      <sheetName val="4회분"/>
      <sheetName val="5회"/>
      <sheetName val="5회분"/>
      <sheetName val="6회"/>
      <sheetName val="6회분"/>
      <sheetName val="회"/>
      <sheetName val="회분"/>
      <sheetName val="1~5회분"/>
      <sheetName val="현장별집행"/>
      <sheetName val="10월식대(직영)"/>
      <sheetName val="9월철근공"/>
      <sheetName val="10월철근공 "/>
      <sheetName val="9월목공 "/>
      <sheetName val="10월목공 "/>
      <sheetName val="10월식대"/>
      <sheetName val="11월식대"/>
      <sheetName val="식대(5회)"/>
      <sheetName val="자금총괄(민)"/>
      <sheetName val="현장별자금청구(10)"/>
      <sheetName val="현장별청구(민)"/>
      <sheetName val="자금청구집계표"/>
      <sheetName val="자금청구집계표(민)"/>
      <sheetName val="자금청구(민2)"/>
      <sheetName val="하도자기성고(갑)"/>
      <sheetName val="하도자기성고(을)"/>
      <sheetName val="기성청구서"/>
      <sheetName val="유류대"/>
      <sheetName val="중기가동"/>
      <sheetName val="미불금청구내역"/>
      <sheetName val="미불금(민)"/>
      <sheetName val="공사별 사정분석표-ㅌ"/>
      <sheetName val="자금청구내역"/>
      <sheetName val="자금청구서"/>
      <sheetName val="월기성검토서"/>
      <sheetName val="부대대비"/>
      <sheetName val="냉연집계"/>
      <sheetName val="2011년"/>
      <sheetName val="내역서(총)"/>
      <sheetName val="BOQ건축"/>
      <sheetName val="beam"/>
      <sheetName val="APT내역"/>
      <sheetName val="감가상각"/>
      <sheetName val="CI_GL Mapping"/>
      <sheetName val="3본사"/>
      <sheetName val="운영 비용(Infra)-원가"/>
      <sheetName val="금액집계"/>
      <sheetName val="평형공사비"/>
      <sheetName val="NEWDRAW"/>
      <sheetName val="영업.일"/>
      <sheetName val="매부산출"/>
      <sheetName val="현관"/>
      <sheetName val="WORKSHOP"/>
      <sheetName val="동해title"/>
      <sheetName val="예산M2"/>
      <sheetName val="기성내역서표지"/>
      <sheetName val="예산변경사항"/>
      <sheetName val="분양금할인"/>
      <sheetName val="충주"/>
      <sheetName val="제출내역 (2)"/>
      <sheetName val="영업.일1"/>
      <sheetName val="coll#"/>
      <sheetName val="CC Down load 0716"/>
      <sheetName val="경상비내역"/>
      <sheetName val="총요약서"/>
      <sheetName val="저"/>
      <sheetName val="일반관리비"/>
      <sheetName val="B"/>
      <sheetName val="1월"/>
      <sheetName val="사토(발파)_(2)"/>
      <sheetName val="10월철근공_"/>
      <sheetName val="9월목공_"/>
      <sheetName val="10월목공_"/>
      <sheetName val="공사별_사정분석표-ㅌ"/>
      <sheetName val="Project_Brief"/>
      <sheetName val="CI_GL_Mapping"/>
      <sheetName val="운영_비용(Infra)-원가"/>
      <sheetName val="최초침전지집계표"/>
      <sheetName val="Macro1 (2)"/>
      <sheetName val="건축원가계산서"/>
      <sheetName val="중간부"/>
      <sheetName val="산출근거#2-3"/>
      <sheetName val="Elec LG"/>
      <sheetName val="TOYO"/>
      <sheetName val="D_MUC"/>
      <sheetName val="Cst Pkg-Eden"/>
      <sheetName val="차선도색수량집계"/>
      <sheetName val="공사설계서"/>
      <sheetName val="Code03"/>
      <sheetName val="5월급여"/>
      <sheetName val="수목데이타"/>
      <sheetName val="포장(수량)-관로부"/>
      <sheetName val="보고"/>
      <sheetName val="FORM-0"/>
      <sheetName val="BM"/>
      <sheetName val="Bldg Brkdown"/>
      <sheetName val="Constant"/>
      <sheetName val="명단"/>
      <sheetName val="교대"/>
      <sheetName val="입력그림"/>
      <sheetName val="배수공_시멘트_및_골재량__x0000_辴"/>
      <sheetName val="keyword"/>
      <sheetName val="일H35Y4"/>
      <sheetName val="Ⅶ-2.현장경비산출"/>
      <sheetName val="기본자료"/>
      <sheetName val="매원개착터널총괄"/>
      <sheetName val="공정분류"/>
      <sheetName val="그레이더"/>
      <sheetName val="상부집계표"/>
      <sheetName val="관급"/>
      <sheetName val="초기화면1"/>
      <sheetName val="archi(본사)"/>
      <sheetName val="유별자산배수"/>
      <sheetName val="2.2.2입적표"/>
      <sheetName val="11-1.주택공급(공공분양,공공임대)"/>
      <sheetName val="11-2.국민임대"/>
      <sheetName val="5-1.취득(간선정리)"/>
      <sheetName val="11-3.분양전환"/>
      <sheetName val="11-4.상가"/>
      <sheetName val="7-1.토지공급"/>
      <sheetName val="BOX복구단위수량"/>
      <sheetName val="3국민주택채권_부동산등기"/>
      <sheetName val="공수관리"/>
      <sheetName val="작업지시"/>
      <sheetName val="공사예산하조서(O.K)"/>
      <sheetName val="부대공수량산출"/>
      <sheetName val="unitx_x0000__x0000__x0000_"/>
      <sheetName val="건설기술표준원"/>
      <sheetName val="하부철근수량"/>
      <sheetName val="1호인버트수량"/>
      <sheetName val="석축설면"/>
      <sheetName val="토질조사"/>
      <sheetName val="CODE(2)"/>
      <sheetName val="입력데이타"/>
      <sheetName val="시중노임"/>
      <sheetName val="식자재사용량(4월20일)"/>
      <sheetName val="도로경계ꆾᶩ"/>
      <sheetName val="3_2_집기비품교체주기"/>
      <sheetName val="신고분기설정참고"/>
      <sheetName val="건축원가"/>
      <sheetName val="PARAMETER"/>
      <sheetName val="가스내역서"/>
      <sheetName val="배관배선__x0000__x0000_Ԁ_x0000_"/>
      <sheetName val="3_공통공사_x0000__x0000_"/>
      <sheetName val="근로자자³_x0000_Ԁ"/>
      <sheetName val="Summary Sheets"/>
      <sheetName val="각형우수맨홀"/>
      <sheetName val="내역서을지"/>
      <sheetName val="15 문제점"/>
      <sheetName val="조사금액"/>
      <sheetName val="토공대비"/>
      <sheetName val="철콘대비"/>
      <sheetName val="견적토갑"/>
      <sheetName val="견적토공(경동)"/>
      <sheetName val="견적철갑"/>
      <sheetName val="견적철콘(경동)"/>
      <sheetName val="하도급사항"/>
      <sheetName val="하도급사항(빈)"/>
      <sheetName val="내역 (7)"/>
      <sheetName val="내역 (3)"/>
      <sheetName val="견적토공"/>
      <sheetName val="견적철콘"/>
      <sheetName val="키스톤옹벽"/>
      <sheetName val="파일공,가시설"/>
      <sheetName val="강교설치"/>
      <sheetName val="안전시설공"/>
      <sheetName val="내역 (4)"/>
      <sheetName val="내역 (5)"/>
      <sheetName val="증감내용"/>
      <sheetName val="JJ"/>
      <sheetName val="밀양(투찰)"/>
      <sheetName val="총공사내역서"/>
      <sheetName val="3차토목내역"/>
      <sheetName val="문10"/>
      <sheetName val="4.장비손료"/>
      <sheetName val="(당"/>
      <sheetName val="회사정보"/>
      <sheetName val="용수간선"/>
      <sheetName val="대림산업"/>
      <sheetName val="조"/>
      <sheetName val="상반기손익차2총괄"/>
      <sheetName val="일위대가9803.xls"/>
      <sheetName val="기준"/>
      <sheetName val="공사현황표"/>
      <sheetName val="1차 매출원가"/>
      <sheetName val="지급어음(일별)"/>
      <sheetName val="건물"/>
      <sheetName val="재료할증"/>
      <sheetName val="48전력선로일위"/>
      <sheetName val="율촌법률사무소2내역"/>
      <sheetName val="원가계산서구조조정"/>
      <sheetName val="AIR SHOWER(3인용)"/>
      <sheetName val="기타 정보통신공사"/>
      <sheetName val="노임,기계경비"/>
      <sheetName val="재료단가"/>
      <sheetName val="기존단가 (2)"/>
      <sheetName val="우수공,맨홀,집수정"/>
      <sheetName val="일위-1"/>
      <sheetName val="중기근거"/>
      <sheetName val="특별땅고르기"/>
      <sheetName val="노무비명세서"/>
      <sheetName val="교수설계"/>
      <sheetName val="국도접속 차도부수량"/>
      <sheetName val="암거날개벽"/>
      <sheetName val="연결관수량 (2)"/>
      <sheetName val="사다리"/>
      <sheetName val="철집"/>
      <sheetName val="앵커(3안)"/>
      <sheetName val="차압계산"/>
      <sheetName val="봉방동근생"/>
      <sheetName val="CALCULATION"/>
      <sheetName val="상수도토공집계표"/>
      <sheetName val="1.수량집계"/>
      <sheetName val="알맹이"/>
      <sheetName val="수습"/>
      <sheetName val="40총괄"/>
      <sheetName val="40집계"/>
      <sheetName val="영창26"/>
      <sheetName val="산출근거1"/>
      <sheetName val="대전(세창동)"/>
      <sheetName val="주차장(T4)"/>
      <sheetName val="공사직종별노임"/>
      <sheetName val="라멘수량"/>
      <sheetName val="면적산출근거(실측)"/>
      <sheetName val="내역기준"/>
      <sheetName val="변경내역"/>
      <sheetName val="포장공사"/>
      <sheetName val="토공집계(rp)"/>
      <sheetName val="입상내역"/>
      <sheetName val="FAB4생산"/>
      <sheetName val="직원자료입력"/>
      <sheetName val="환경보전비B"/>
      <sheetName val="가옥철거(지장물조서)"/>
      <sheetName val="도근좌표"/>
      <sheetName val="보도공제면적"/>
      <sheetName val="계약서"/>
      <sheetName val="수량산출표"/>
      <sheetName val="자재일람"/>
      <sheetName val="1호토공"/>
      <sheetName val="증감대비표"/>
      <sheetName val="4.하중산정"/>
      <sheetName val="종배수관설치현황"/>
      <sheetName val="집계표(용역원실배기)"/>
      <sheetName val="실정보사유서"/>
      <sheetName val="원가계산서 과기원"/>
      <sheetName val="0.내역서  갑지"/>
      <sheetName val="1.내역서 "/>
      <sheetName val="2-1.수량산출근거"/>
      <sheetName val="2-2.노무비산출근거"/>
      <sheetName val="3.단가조사표"/>
      <sheetName val="3.단가대비표"/>
      <sheetName val="4.설변사유"/>
      <sheetName val="2-7.인건비산출근거"/>
      <sheetName val="3-1.설변사유"/>
      <sheetName val="3-2.공사비증감"/>
      <sheetName val="3-3.내역서"/>
      <sheetName val="3-4.단가대비표(기존)"/>
      <sheetName val="3-5.단가대비표(신규)"/>
      <sheetName val="3-6.일위대가목록"/>
      <sheetName val="3-7.일위대가"/>
      <sheetName val="3-8.물량산출근거"/>
      <sheetName val="3-9.인건비산출근거"/>
      <sheetName val="고강도 지수판 스리브업체선정"/>
      <sheetName val="업체구매견적서"/>
      <sheetName val="3.단가대비표 "/>
      <sheetName val="3.단가적용현황"/>
      <sheetName val="기성검사원"/>
      <sheetName val="주공 갑지"/>
      <sheetName val="3-구교-오리지날"/>
      <sheetName val="단가(자재)"/>
      <sheetName val="단가(노임)"/>
      <sheetName val="기초목록"/>
      <sheetName val="자재단가_사급"/>
      <sheetName val="중기적산목록"/>
      <sheetName val="1.토공"/>
      <sheetName val="01노임적용기준"/>
      <sheetName val="산출근거-배전"/>
      <sheetName val="범한여행"/>
      <sheetName val="WELDING"/>
      <sheetName val="공종별예산조서"/>
      <sheetName val="공종별 집계표"/>
      <sheetName val="11.인공산출"/>
      <sheetName val="6.일위대가목록"/>
      <sheetName val="피벗테이블데이터분석"/>
      <sheetName val="특수기호강도거푸집"/>
      <sheetName val=" 안전관리비 작성(협력사용).xlsx"/>
      <sheetName val="계획금액"/>
      <sheetName val="분석대장"/>
      <sheetName val="base"/>
      <sheetName val="조선용암면"/>
      <sheetName val="아주기계"/>
      <sheetName val="내역서(우)"/>
      <sheetName val="조건입력"/>
      <sheetName val="조건입력(2)"/>
      <sheetName val="장비선정"/>
      <sheetName val="DK-KH"/>
      <sheetName val="NNgung"/>
      <sheetName val="SPL4"/>
      <sheetName val="BIDDING-SUM"/>
      <sheetName val="Cash2"/>
      <sheetName val="변실"/>
      <sheetName val="이음부"/>
      <sheetName val="배수개거"/>
      <sheetName val="종배수관"/>
      <sheetName val="주소록2000(전화번호부)"/>
      <sheetName val="중간간지 (2)"/>
      <sheetName val="기초수량산출서"/>
      <sheetName val="실행예산-변경분"/>
      <sheetName val="2__x0000__x0000_Ԁ_x0000_"/>
      <sheetName val="발안전력구"/>
      <sheetName val="ANCHOR1단"/>
      <sheetName val="D7(1)"/>
      <sheetName val="구조해석"/>
      <sheetName val="산출서"/>
      <sheetName val="FRP PIPING 일위대가"/>
      <sheetName val="선금급신청서"/>
      <sheetName val="배합비(99-05-25)"/>
      <sheetName val="Field2"/>
      <sheetName val="Field1"/>
      <sheetName val="150227 Master"/>
      <sheetName val="시설장비"/>
      <sheetName val="토공사(흙막이)"/>
      <sheetName val="배수공_시멘트_및_골재량_"/>
      <sheetName val="배관배선_"/>
      <sheetName val="현장식당(1)"/>
      <sheetName val="신평리_권리자명부"/>
      <sheetName val="추정공사비_산출내역1_xlsx"/>
      <sheetName val="견적대비_견적서"/>
      <sheetName val="1호-아(오)0_4"/>
      <sheetName val="CONSTRUCTION_COMPONENT"/>
      <sheetName val="접속_SLAB,BRACKET_설계"/>
      <sheetName val="빌딩_안내"/>
      <sheetName val="공정별_수량산출서"/>
      <sheetName val="자재_및_폐기물견적(2008)"/>
      <sheetName val="화단_철거"/>
      <sheetName val="CABLE_SIZE-3"/>
      <sheetName val="cable_data1"/>
      <sheetName val="wk_prgs"/>
      <sheetName val="IMPEADENCE_MAP_취수장"/>
      <sheetName val="일위대가_호표_(계약)"/>
      <sheetName val="2__공원조도"/>
      <sheetName val="대3류_"/>
      <sheetName val="건설사업관리_공제요율"/>
      <sheetName val="건설공사_감리원_배치기준"/>
      <sheetName val="책임감리_공제요율"/>
      <sheetName val="1~9_하중계산"/>
      <sheetName val="_"/>
      <sheetName val="개비온_단위"/>
      <sheetName val="내역서_(변경단가)"/>
      <sheetName val="5_2_6~7공사요율"/>
      <sheetName val="공사일위대가"/>
      <sheetName val="설계비"/>
      <sheetName val="기계공사"/>
      <sheetName val="공사비총"/>
      <sheetName val="내역서2안"/>
      <sheetName val="패널"/>
      <sheetName val="대비2"/>
      <sheetName val="2000년 공정표"/>
      <sheetName val="8.3해석단면 선정"/>
      <sheetName val="125x125"/>
      <sheetName val="Level 2"/>
      <sheetName val="VT190111"/>
      <sheetName val="TH-XL"/>
      <sheetName val="Du toan"/>
      <sheetName val="Keothep"/>
      <sheetName val="Re-bar"/>
      <sheetName val="SEX"/>
      <sheetName val="HS"/>
      <sheetName val="p"/>
      <sheetName val="Define finishing"/>
      <sheetName val="PTĐG"/>
      <sheetName val="RATE"/>
      <sheetName val="MA"/>
      <sheetName val="Chi tiết cấu tạo giá (2)"/>
      <sheetName val="SUMMARY-HT Thô"/>
      <sheetName val="02.PHAT SINH TANG"/>
      <sheetName val="Tiến độ  Rev1 (phói hợp)"/>
      <sheetName val="TABLE_DB"/>
      <sheetName val="쌍용_data_base"/>
      <sheetName val="kpxlc"/>
      <sheetName val="kpxld"/>
      <sheetName val="VTu"/>
      <sheetName val="PNT-QUOT-#3"/>
      <sheetName val="Unit price"/>
      <sheetName val="Sheet"/>
      <sheetName val="DANHMUC"/>
      <sheetName val="DT"/>
      <sheetName val="1.R18 BF"/>
      <sheetName val="G"/>
      <sheetName val="F-B"/>
      <sheetName val="H-J"/>
      <sheetName val="6.External works-R18"/>
      <sheetName val="電気設備表"/>
      <sheetName val="BG"/>
      <sheetName val="May"/>
      <sheetName val="Profile"/>
      <sheetName val="bill 3 - D Wall"/>
      <sheetName val="Parem"/>
      <sheetName val="TONG HOP XIN GIA"/>
      <sheetName val="Bảng_mã_VT"/>
      <sheetName val="tong_du_toan"/>
      <sheetName val="VO"/>
      <sheetName val="Ref"/>
      <sheetName val="KHOI LUONG15-4"/>
      <sheetName val="NC"/>
      <sheetName val="Tro giup"/>
      <sheetName val="Villa A"/>
      <sheetName val="Div26 - Elect"/>
      <sheetName val="CPTNo"/>
      <sheetName val="COAT&amp;WRAP-QIOT-#3"/>
      <sheetName val="Xuly Data"/>
      <sheetName val="CSVC LD"/>
      <sheetName val="Ten_NVKD"/>
      <sheetName val="Setting"/>
      <sheetName val="MU"/>
      <sheetName val="Buy vs. Lease Car"/>
      <sheetName val="Currency Rate"/>
      <sheetName val="dtct cong"/>
      <sheetName val="GI"/>
      <sheetName val="EE (3)"/>
      <sheetName val="PAVEMENT"/>
      <sheetName val="TRAFFIC"/>
      <sheetName val="관보호공단위수량"/>
      <sheetName val="관경결정"/>
      <sheetName val="공사원가 (3)"/>
      <sheetName val="내역서-2"/>
      <sheetName val="tra VL"/>
      <sheetName val="Phu cap"/>
      <sheetName val="CE(E)"/>
      <sheetName val="CE(M)"/>
      <sheetName val="Project Data"/>
      <sheetName val="Gia VL,NC,M"/>
      <sheetName val="Phan chung"/>
      <sheetName val="Names"/>
      <sheetName val="Tom tat gia du thau"/>
      <sheetName val="1_MV"/>
      <sheetName val="PKKK"/>
      <sheetName val="Kính"/>
      <sheetName val="Bảng Phân Tích Chi Phí"/>
      <sheetName val="MTP"/>
      <sheetName val="Tien do TV"/>
      <sheetName val="Ts"/>
      <sheetName val="QD957"/>
      <sheetName val="Config"/>
      <sheetName val="CP Du phong"/>
      <sheetName val="THCP Lap dat"/>
      <sheetName val="THCP xay dung"/>
      <sheetName val="Tong hop kinh phi"/>
      <sheetName val="MTC"/>
      <sheetName val="Bao cao hao hut VT-TR"/>
      <sheetName val="Earthwork"/>
      <sheetName val="CFS3"/>
      <sheetName val="SITE-E"/>
      <sheetName val="2_2_S-Curve1"/>
      <sheetName val="Chiet_tinh_dz35"/>
      <sheetName val="code_HTT_Thap"/>
      <sheetName val="dongia_(2)"/>
      <sheetName val="RAB_AR&amp;STR"/>
      <sheetName val="Civil__Sub-Station_1"/>
      <sheetName val="Thuc_thanh"/>
      <sheetName val="D&amp;W_def_"/>
      <sheetName val="4-Lane_bridge"/>
      <sheetName val="Bìa"/>
      <sheetName val="Bảng KLHT"/>
      <sheetName val="RC WORK"/>
      <sheetName val="dnc4"/>
      <sheetName val="tifico"/>
      <sheetName val="DTCT"/>
      <sheetName val="2.1 受電設備棟"/>
      <sheetName val="2.2 受・防火水槽"/>
      <sheetName val="2.3 排水処理設備棟"/>
      <sheetName val="2.4 倉庫棟"/>
      <sheetName val="2.5 守衛棟"/>
      <sheetName val="Costmaster"/>
      <sheetName val="Items"/>
      <sheetName val="Detail"/>
      <sheetName val="¥ "/>
      <sheetName val="KLall"/>
      <sheetName val="DTTC CHI TIET"/>
      <sheetName val="조직"/>
      <sheetName val="MTO REV.2(ARMOR)"/>
      <sheetName val="SP10"/>
      <sheetName val="Gia"/>
      <sheetName val="HRG BHN"/>
      <sheetName val="Bang gia"/>
      <sheetName val="Index"/>
      <sheetName val="TABLE_DB1"/>
      <sheetName val="쌍용_data_base1"/>
      <sheetName val="tong_du_toan1"/>
      <sheetName val="Level_2"/>
      <sheetName val="Bảng_mã_VT1"/>
      <sheetName val="Du_toan"/>
      <sheetName val="Cst_Pkg-Eden"/>
      <sheetName val="Define_finishing"/>
      <sheetName val="Tiến_độ__Rev1_(phói_hợp)"/>
      <sheetName val="Chi_tiết_cấu_tạo_giá_(2)"/>
      <sheetName val="SUMMARY-HT_Thô"/>
      <sheetName val="02_PHAT_SINH_TANG"/>
      <sheetName val="Unit_price"/>
      <sheetName val="TONG_HOP_XIN_GIA"/>
      <sheetName val="1_R18_BF"/>
      <sheetName val="6_External_works-R18"/>
      <sheetName val="bill_3_-_D_Wall"/>
      <sheetName val="KHOI_LUONG15-4"/>
      <sheetName val="Tro_giup"/>
      <sheetName val="Villa_A"/>
      <sheetName val="Div26_-_Elect"/>
      <sheetName val="Xuly_Data"/>
      <sheetName val="CSVC_LD"/>
      <sheetName val="dtct_cong"/>
      <sheetName val="MAIN_GATE_HOUSE"/>
      <sheetName val="Currency_Rate"/>
      <sheetName val="t-h_HA_THE"/>
      <sheetName val="THPDMoi__(2)"/>
      <sheetName val="DON_GIA"/>
      <sheetName val="TONG_HOP_VL-NC_TT"/>
      <sheetName val="TH_XL"/>
      <sheetName val="CHITIET_VL-NC-TT-3p"/>
      <sheetName val="KPVC-BD_"/>
      <sheetName val="CHITIET_VL-NC"/>
      <sheetName val="B3A_-_TOWER_A"/>
      <sheetName val="Buy_vs__Lease_Car"/>
      <sheetName val="tra_VL"/>
      <sheetName val="8_3해석단면_선정"/>
      <sheetName val="현장별"/>
      <sheetName val="대가목록"/>
      <sheetName val="Cash Flow bulanan"/>
      <sheetName val="TEN CONG TRINH"/>
      <sheetName val="D+W"/>
      <sheetName val="INFOR-ST"/>
      <sheetName val="BechLab"/>
      <sheetName val="Rates"/>
      <sheetName val="HE SO DIEU CHINH"/>
      <sheetName val="6PILE__(돌출)3"/>
      <sheetName val="내역서_3"/>
      <sheetName val="1_설계조건3"/>
      <sheetName val="2_2_S-Curve2"/>
      <sheetName val="RAB_AR&amp;STR1"/>
      <sheetName val="Chiet_tinh_dz351"/>
      <sheetName val="플랜트_설치2"/>
      <sheetName val="단면_(2)2"/>
      <sheetName val="code_HTT_Thap1"/>
      <sheetName val="4-Lane_bridge1"/>
      <sheetName val="dongia_(2)1"/>
      <sheetName val="D&amp;W_def_1"/>
      <sheetName val="돌담교_상부수량3"/>
      <sheetName val="8_석축단위(H=1_5M)2"/>
      <sheetName val="설명서_2"/>
      <sheetName val="COMPARISON_TABLE2"/>
      <sheetName val="crude_SLAB_RE-bar2"/>
      <sheetName val="CRUDE_RE-bar2"/>
      <sheetName val="신규_수주분(사용자_정의)2"/>
      <sheetName val="1_2_1_마루높이결정2"/>
      <sheetName val="3_하중산정4_지지력2"/>
      <sheetName val="표지_(2)2"/>
      <sheetName val="2_입력sheet2"/>
      <sheetName val="1_우편집중내역서2"/>
      <sheetName val="Pier_32"/>
      <sheetName val="2_가정단면2"/>
      <sheetName val="pile_bearing_capa_&amp;_arrenge2"/>
      <sheetName val="Thuc_thanh1"/>
      <sheetName val="(3_품질관리_시험_총괄표)2"/>
      <sheetName val="PAD_TR보호대기초2"/>
      <sheetName val="Civil__Sub-Station_11"/>
      <sheetName val="Coax_Designer"/>
      <sheetName val="Gia_VL,NC,M"/>
      <sheetName val="Phan_chung"/>
      <sheetName val="Tom_tat_gia_du_thau"/>
      <sheetName val="Bảng_Phân_Tích_Chi_Phí"/>
      <sheetName val="실행내역서_1"/>
      <sheetName val="Tien_do_TV"/>
      <sheetName val="CP_Du_phong"/>
      <sheetName val="THCP_Lap_dat"/>
      <sheetName val="THCP_xay_dung"/>
      <sheetName val="Tong_hop_kinh_phi"/>
      <sheetName val="Bảng_KLHT"/>
      <sheetName val="RC_WORK"/>
      <sheetName val="배수내역_(2)"/>
      <sheetName val="Bao_cao_hao_hut_VT-TR"/>
      <sheetName val="¥_"/>
      <sheetName val="DTTC_CHI_TIET"/>
      <sheetName val="MTO_REV_2(ARMOR)"/>
      <sheetName val="TEN_CONG_TRINH"/>
      <sheetName val="Cash_Flow_bulanan"/>
      <sheetName val="SH-F"/>
      <sheetName val="Y_WORK"/>
      <sheetName val="252K444"/>
      <sheetName val="Isolasi Luar Dalam"/>
      <sheetName val="Isolasi Luar"/>
      <sheetName val="EARTH WORKS"/>
      <sheetName val="Breakdown (B)"/>
      <sheetName val="THVT"/>
      <sheetName val="IBASE"/>
      <sheetName val="NKC6"/>
      <sheetName val="DeluxeVilla 4"/>
      <sheetName val="Bill No.01"/>
      <sheetName val="Summary - Budget"/>
      <sheetName val="Khoi luong"/>
      <sheetName val="Matls"/>
      <sheetName val="Labor"/>
      <sheetName val="public area"/>
      <sheetName val="02"/>
      <sheetName val=" 03"/>
      <sheetName val="04"/>
      <sheetName val="05"/>
      <sheetName val="06"/>
      <sheetName val="07"/>
      <sheetName val="08"/>
      <sheetName val="09"/>
      <sheetName val="負荷集計（断熱不燃）"/>
      <sheetName val="運転条件一覧"/>
      <sheetName val="daf-3(OK)"/>
      <sheetName val="daf-7(OK)"/>
      <sheetName val="Cash Flow"/>
      <sheetName val="Yield"/>
      <sheetName val="8521"/>
      <sheetName val="Xunit (단위환산)"/>
      <sheetName val="고객사 관리 코드"/>
      <sheetName val="Xunit_(단위환산)"/>
      <sheetName val="고객사_관리_코드"/>
      <sheetName val="인상효1"/>
      <sheetName val="Cover (x)"/>
      <sheetName val="SORT"/>
      <sheetName val="Cor Apt"/>
      <sheetName val="수로교총재료집계"/>
      <sheetName val="수문보고"/>
      <sheetName val="7월천안현장 집계표"/>
      <sheetName val="장비.자재"/>
      <sheetName val="장비명세서"/>
      <sheetName val=" 노무집계"/>
      <sheetName val="일용노무비"/>
      <sheetName val="CPBTXM-THUONG"/>
      <sheetName val="VCV-BE-TONG"/>
      <sheetName val="KLDT DIEN"/>
      <sheetName val="PTVT DIEN"/>
      <sheetName val="Multi-dims"/>
      <sheetName val="6.단면검토"/>
      <sheetName val="단가산출총괄표"/>
      <sheetName val="2.단면가정 "/>
      <sheetName val="D-철근총괄"/>
      <sheetName val="노임단가기준"/>
      <sheetName val="터파기_x0000__x0000_료"/>
      <sheetName val="출력표-본사"/>
      <sheetName val="우수맨홀 수량 및 높이 집계"/>
      <sheetName val="우수맨홀(차도측2호)"/>
      <sheetName val="특2호각형맨홀(차도측)"/>
      <sheetName val="특3호각형맨홀(차도측)"/>
      <sheetName val="특4호각형맨홀(차도측)"/>
      <sheetName val="우수맨홀(보도측2호)"/>
      <sheetName val="특2호각형맨홀(보도측)"/>
      <sheetName val="암거맨홀(차도측)"/>
      <sheetName val="강관 및 부속"/>
      <sheetName val="2월 노임대장"/>
      <sheetName val="현관비DATA"/>
      <sheetName val="TOTAL3"/>
      <sheetName val="울산자금"/>
      <sheetName val="설비비3"/>
      <sheetName val="기계경비집계"/>
      <sheetName val="소분류목록"/>
      <sheetName val="Output"/>
      <sheetName val="기자재수량"/>
      <sheetName val="옥외등신설"/>
      <sheetName val="저케CV22신설"/>
      <sheetName val="저케CV38신설"/>
      <sheetName val="저케CV8신설"/>
      <sheetName val="접지3종"/>
      <sheetName val="DB구축"/>
      <sheetName val="건축일"/>
      <sheetName val="수납장배치도"/>
      <sheetName val="본실행경비"/>
      <sheetName val="REACTION(USE평시)"/>
      <sheetName val="REACTION(USD지진시)"/>
      <sheetName val="산근1"/>
      <sheetName val="2@ BOX"/>
      <sheetName val="비탈면보호공수량산출"/>
      <sheetName val="배수관토공"/>
      <sheetName val="맨홀접합조서"/>
      <sheetName val="L_RPTB~1"/>
      <sheetName val="5-3.지급자재수불현황"/>
      <sheetName val="단가산출 (2)"/>
      <sheetName val="타공종포장공제집계표"/>
      <sheetName val="설비비4"/>
      <sheetName val="48일위"/>
      <sheetName val="STAND20"/>
      <sheetName val="준공정산보고서"/>
      <sheetName val="부대"/>
      <sheetName val="도로구조물산근"/>
      <sheetName val="중기목록"/>
      <sheetName val="터파기"/>
      <sheetName val="관로수량총괄집계표"/>
      <sheetName val="L집(수평부)"/>
      <sheetName val="L집(성토부)"/>
      <sheetName val="기본사항"/>
      <sheetName val="공틀공사"/>
      <sheetName val="공통"/>
      <sheetName val="유리"/>
      <sheetName val="옹벽1"/>
      <sheetName val="건축(을)"/>
      <sheetName val="자단"/>
      <sheetName val="기성부분액내역서(국고)"/>
      <sheetName val="SKETCH"/>
      <sheetName val="E총"/>
      <sheetName val="견적기준"/>
      <sheetName val="FPA"/>
      <sheetName val="순수개발"/>
      <sheetName val="A1"/>
      <sheetName val="배력철근"/>
      <sheetName val="내역(중앙)"/>
      <sheetName val="내역(창신)"/>
      <sheetName val="설치자재"/>
      <sheetName val="단중"/>
      <sheetName val="터파기_x005f_x0000__x005f_x0000_료"/>
      <sheetName val="본공사"/>
      <sheetName val="가설공사"/>
      <sheetName val="01AC"/>
      <sheetName val="도로포장면적산출(1)"/>
      <sheetName val="건축토목내역"/>
      <sheetName val="기타_정보통신공사"/>
      <sheetName val="단가산출_(2)"/>
      <sheetName val="우수관연장및터파기고"/>
      <sheetName val="보완토적"/>
      <sheetName val="설계변경내역서"/>
      <sheetName val="역T형옹벽단위수량"/>
      <sheetName val="공사내역(2003년)"/>
      <sheetName val="CCS"/>
      <sheetName val="수로교"/>
      <sheetName val="슬래브(PF)(하류)"/>
      <sheetName val="단가비교"/>
      <sheetName val="구조물토적"/>
      <sheetName val="CAL(1)."/>
      <sheetName val="지수적용공사비내역서"/>
      <sheetName val="심사"/>
      <sheetName val="견적산출"/>
      <sheetName val="3.1.1 마루높이결정"/>
      <sheetName val="콘_재료분리(1)"/>
      <sheetName val="내역-1"/>
      <sheetName val="샤워실위생"/>
      <sheetName val="교량전기"/>
      <sheetName val="기성 (2)"/>
      <sheetName val="실행갑지"/>
      <sheetName val="총(신설)"/>
      <sheetName val="노임단가자료"/>
      <sheetName val="정보요약"/>
      <sheetName val="BEND_LOSS"/>
      <sheetName val="2월_노임대장"/>
      <sheetName val="강관_및_부속"/>
      <sheetName val="2@_BOX"/>
      <sheetName val="3.바닥판  "/>
      <sheetName val="C_DATA"/>
      <sheetName val="작업내용 (종합)"/>
      <sheetName val="작업사항(추가)"/>
      <sheetName val="계좌입금의뢰서(서암)"/>
      <sheetName val="청구집계"/>
      <sheetName val="계좌입금의뢰서(장안)"/>
      <sheetName val="계좌입금의뢰서(장안) (출력용)"/>
      <sheetName val="1.노무비(직영)-서암"/>
      <sheetName val="1.노무비(직영)-장안"/>
      <sheetName val="노무대장(직영)-서암"/>
      <sheetName val="노무대장(직영)-장안"/>
      <sheetName val="노무대장(직영)-장안(직영)"/>
      <sheetName val="노무대장(직영)-장안(제초)"/>
      <sheetName val="노무대장(직영)-장안(예초)"/>
      <sheetName val="1.노무비 (대영)"/>
      <sheetName val="노무대장(대영)"/>
      <sheetName val="노무대장(직영)-장안 (직영)"/>
      <sheetName val="노무대장(직영)-장안 (제초 및 잔디)"/>
      <sheetName val="노무대장(직영)-장안 (예초)"/>
      <sheetName val="2.재료비"/>
      <sheetName val="재료비(세부) "/>
      <sheetName val="3.외주비"/>
      <sheetName val="4.운반비"/>
      <sheetName val="4-1운반비기안문서"/>
      <sheetName val="4-2주간운반비"/>
      <sheetName val="5.장비비"/>
      <sheetName val="장비사용내역"/>
      <sheetName val="6.현장관리비"/>
      <sheetName val="전도금사용내역서"/>
      <sheetName val="7.안전관리비"/>
      <sheetName val="7-1안전관리비상세"/>
      <sheetName val="8.간접노무비"/>
      <sheetName val="9.기타경비"/>
      <sheetName val="기타경비 세부"/>
      <sheetName val="적용건축"/>
      <sheetName val="단가입력"/>
      <sheetName val="최종전사PL"/>
      <sheetName val="접속도로집계"/>
      <sheetName val="터파기??료"/>
      <sheetName val="CAL."/>
      <sheetName val="설비비2"/>
      <sheetName val="설비비5"/>
      <sheetName val="설비비6"/>
      <sheetName val="설비비1"/>
      <sheetName val="가로등위치"/>
      <sheetName val="공제량"/>
      <sheetName val="지장물건일위대가"/>
      <sheetName val="자판실행"/>
      <sheetName val="8설7발"/>
      <sheetName val="합계"/>
      <sheetName val="7-1.인건비"/>
      <sheetName val="6월 출고 일일보고"/>
      <sheetName val="현장설명"/>
      <sheetName val="DATA 입력부"/>
      <sheetName val="(C)원내역"/>
      <sheetName val="목차_"/>
      <sheetName val="4__주형설계"/>
      <sheetName val="세골재__T2_변경_현황"/>
      <sheetName val="0_단가"/>
      <sheetName val="제수변 수량집계표(보통)"/>
      <sheetName val="공기압축기실"/>
      <sheetName val="Eq. Mobilization"/>
      <sheetName val="Toolbox"/>
      <sheetName val="양수장(기계)"/>
      <sheetName val="중간"/>
      <sheetName val="접합수량(피벗)"/>
      <sheetName val="신림자금"/>
      <sheetName val="수량분배표"/>
      <sheetName val="하도급원가계산총괄표(식재)"/>
      <sheetName val="7급줄떼공"/>
      <sheetName val="노면표시단위수량(안전지대및노상장애물)"/>
      <sheetName val="노면표시단위수량(방향및방면지시)"/>
      <sheetName val="노면표시단위수량(문자및기타기호)"/>
      <sheetName val="노면표시단위수량(차선)"/>
      <sheetName val="노면표시단위수량(횡단보도)"/>
      <sheetName val="기초도면제작"/>
      <sheetName val="1Month+Sheet2!"/>
      <sheetName val="내역서(중수)"/>
      <sheetName val="건축공사집계"/>
      <sheetName val="단가파주4"/>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토목내역서_(도급단가)"/>
      <sheetName val="내역_ver1_0"/>
      <sheetName val="RAMP_단면(R2)"/>
      <sheetName val="바닥판의_설계"/>
      <sheetName val="노무비_근거"/>
      <sheetName val="_총괄표"/>
      <sheetName val="토공_total"/>
      <sheetName val="암거_제원표"/>
      <sheetName val="암거_제원표-1단계"/>
      <sheetName val="AIR_SHOWER(3인용)"/>
      <sheetName val="당정동공통이수"/>
      <sheetName val="당정동경상이수"/>
      <sheetName val="전동기"/>
      <sheetName val="지하"/>
      <sheetName val="기본파일"/>
      <sheetName val="일위총괄"/>
      <sheetName val="1단계 (2)"/>
      <sheetName val="기성부분 내역집계표-기계공사"/>
      <sheetName val="전기내역"/>
      <sheetName val="자재집계 (2)"/>
      <sheetName val="제경비산출서"/>
      <sheetName val="인공산출"/>
      <sheetName val="정거장 설계조건"/>
      <sheetName val="(1)본선수량집계"/>
      <sheetName val="환경평가"/>
      <sheetName val="인구"/>
      <sheetName val="노면표지 수량"/>
      <sheetName val="토공사"/>
      <sheetName val="선수금"/>
      <sheetName val="집 계 표"/>
      <sheetName val="load"/>
      <sheetName val="오수공수량집계표"/>
      <sheetName val="지하시설물작성"/>
      <sheetName val="내역서1"/>
      <sheetName val="기본가정"/>
      <sheetName val="지역"/>
      <sheetName val="eq_data"/>
      <sheetName val="안양동교 1안"/>
      <sheetName val="원"/>
      <sheetName val="총괄BOQ"/>
      <sheetName val="시간당중기사용료"/>
      <sheetName val="asd"/>
      <sheetName val="#4 PSV"/>
      <sheetName val="물푸기"/>
      <sheetName val="유림콘도"/>
      <sheetName val="직접경비호표"/>
      <sheetName val="직접노무"/>
      <sheetName val="직접재료"/>
      <sheetName val="직종표"/>
      <sheetName val="인원배치"/>
      <sheetName val="집"/>
      <sheetName val="교통안전시설집계표"/>
      <sheetName val="참조 (2)"/>
      <sheetName val="기준단가현황"/>
      <sheetName val="공사개요(입력)"/>
      <sheetName val="마스터"/>
      <sheetName val="1공구원가계산서"/>
      <sheetName val="실행(1)"/>
      <sheetName val="지장물조서"/>
      <sheetName val="C3"/>
      <sheetName val="인입관수량총괄"/>
      <sheetName val="진입로 지세할증산출(다사분기)"/>
      <sheetName val=" FURNACE현설"/>
      <sheetName val="지역별수출"/>
      <sheetName val="효동종합건설(주)"/>
      <sheetName val="5사남"/>
      <sheetName val="기초수량자료"/>
      <sheetName val="노임DB"/>
      <sheetName val="노임자재단가"/>
      <sheetName val="내역서(도급)"/>
      <sheetName val="BS2"/>
      <sheetName val="1.견적보고서"/>
      <sheetName val="검사원"/>
      <sheetName val="준공조서갑지"/>
      <sheetName val="경율산정.XLS"/>
      <sheetName val="GT 1050x650"/>
      <sheetName val="산출서양식01"/>
      <sheetName val="Manmonth(입력)"/>
      <sheetName val="부하자료"/>
      <sheetName val="기별(종합)"/>
      <sheetName val="일용노무비지급명세서(7)"/>
      <sheetName val="중기가동(7)"/>
      <sheetName val="1공구 건정토건 토공"/>
      <sheetName val="발주참고#"/>
      <sheetName val="조경수목"/>
      <sheetName val="퇴직공제부금"/>
      <sheetName val="평균노임"/>
      <sheetName val="관로조서"/>
      <sheetName val="공사비예"/>
      <sheetName val="6.간접공사비 外"/>
      <sheetName val="L_RPTB03_01"/>
      <sheetName val="RE9604"/>
      <sheetName val="ELEC"/>
      <sheetName val="유입량"/>
      <sheetName val="출자한도"/>
      <sheetName val="옥외외등집계표"/>
      <sheetName val="설비원가"/>
      <sheetName val="토목-물가"/>
      <sheetName val="16-1"/>
      <sheetName val="직접재료비데이타"/>
      <sheetName val="부대단위수량"/>
      <sheetName val="산출근거(수정)"/>
      <sheetName val="간접비 총괄표"/>
      <sheetName val="일용노임단가"/>
      <sheetName val="TEST1"/>
      <sheetName val="1안"/>
      <sheetName val="국도접속_차도부수량"/>
      <sheetName val="연결관수량_(2)"/>
      <sheetName val="2004일위대가"/>
      <sheetName val="(당평)자_x0000_"/>
      <sheetName val="(당평)자ꙭ"/>
      <sheetName val="교각(P1)수량"/>
      <sheetName val="중기기초자료"/>
      <sheetName val="石炭性状"/>
      <sheetName val="BREAKDOWN(철거설치)"/>
      <sheetName val="9902"/>
      <sheetName val="앉음벽 (2)"/>
      <sheetName val="전체_1설계"/>
      <sheetName val="공정증감대ㅈ표"/>
      <sheetName val="단면계수(상부)"/>
      <sheetName val="휴지통"/>
      <sheetName val="Resource2"/>
      <sheetName val="표준건축비"/>
      <sheetName val="우석문틀"/>
      <sheetName val="토사절취"/>
      <sheetName val="수량산출서집계"/>
      <sheetName val="4.전기"/>
      <sheetName val="작성방법"/>
      <sheetName val="기성갑지"/>
      <sheetName val="P.M 별"/>
      <sheetName val="인버트단위수량"/>
      <sheetName val="치수표"/>
      <sheetName val="옹벽철근집계표"/>
      <sheetName val="2.1  노무비 평균단가산출"/>
      <sheetName val="반중력식옹벽"/>
      <sheetName val="적점"/>
      <sheetName val="접속도수량집계표"/>
      <sheetName val="동물이동통로"/>
      <sheetName val="편입토지조서"/>
      <sheetName val="내역(가지)"/>
      <sheetName val="YOEMAGUM"/>
      <sheetName val="포장공집"/>
      <sheetName val="오수표시테이프단위수량"/>
      <sheetName val="공사비증감(P4) "/>
      <sheetName val="산출3-유도등"/>
      <sheetName val="산출2-동력"/>
      <sheetName val="산출2-피뢰침"/>
      <sheetName val="검측감리공제요율"/>
      <sheetName val="시공감리공제요율"/>
      <sheetName val="책임감리공제요율"/>
      <sheetName val="총정리"/>
      <sheetName val="과거자료"/>
      <sheetName val="간이(갑)"/>
      <sheetName val="설계서(동안동)"/>
      <sheetName val="대창토공"/>
      <sheetName val="노임단가표"/>
      <sheetName val="가로등"/>
      <sheetName val="15-2)VE제안서(유형3)"/>
      <sheetName val="단위집계표"/>
      <sheetName val="노임단가(직종번호 순)"/>
      <sheetName val="포장수량"/>
      <sheetName val="기구조직"/>
      <sheetName val="TOTAL1"/>
      <sheetName val=" 토목 처리장도급내역서 "/>
      <sheetName val="수목보호틀연장조서"/>
      <sheetName val="콘크리트포장철거"/>
      <sheetName val="공종검토(1순위4공종)"/>
      <sheetName val="공종검토(4순위8공종) "/>
      <sheetName val="공종검토(7순위3공종)"/>
      <sheetName val="공종검토(8순위9공종)"/>
      <sheetName val="공종검토(27순위24공종)"/>
      <sheetName val="제원입력"/>
      <sheetName val="재"/>
      <sheetName val="자"/>
      <sheetName val="실적(휴양)"/>
      <sheetName val="투찰내역서"/>
      <sheetName val="터널패턴구성"/>
      <sheetName val="Macro(조도)"/>
      <sheetName val="받이700"/>
      <sheetName val="분기관표식단위수량"/>
      <sheetName val="sand토적"/>
      <sheetName val="토목수량(공정)"/>
      <sheetName val="자금청구"/>
      <sheetName val="5정거장"/>
      <sheetName val="1-3길내기"/>
      <sheetName val="新철폐복2"/>
      <sheetName val="新철폐복3"/>
      <sheetName val="주공기준"/>
      <sheetName val="99 조정금액"/>
      <sheetName val="동일리 권리자명부"/>
      <sheetName val="면적평당공사비"/>
      <sheetName val="면적입력"/>
      <sheetName val="말고개터널조명전압강하"/>
      <sheetName val="부관맨홀조서"/>
      <sheetName val="신대방33(적용)"/>
      <sheetName val="터널전기"/>
      <sheetName val="시멘트 및 골재량산출"/>
      <sheetName val="노견단위수량"/>
      <sheetName val="영업권조서"/>
      <sheetName val="토지조서"/>
      <sheetName val="배수량"/>
      <sheetName val="변압기 및 발전기 용량"/>
      <sheetName val="노임단"/>
      <sheetName val="증명지번목록"/>
      <sheetName val="3연box"/>
      <sheetName val="성곽내역서"/>
      <sheetName val="계정별실적"/>
      <sheetName val="투찰금액"/>
      <sheetName val="BDATA"/>
      <sheetName val="추정설계"/>
      <sheetName val="2설계 (웅촌고연)"/>
      <sheetName val="토목내역서"/>
      <sheetName val="작업금지"/>
      <sheetName val="가압장구체수량산출서"/>
      <sheetName val="우수받이수량산출"/>
      <sheetName val="집수정수량집계"/>
      <sheetName val="각종측구수량집계"/>
      <sheetName val="401"/>
      <sheetName val="유입수문철근집계"/>
      <sheetName val="포장자재총집계"/>
      <sheetName val="포장수량총괄표"/>
      <sheetName val="아스콘포장(대로1류)"/>
      <sheetName val="아스콘포장(대로2.3류)"/>
      <sheetName val="아스콘포장(중2,3로)"/>
      <sheetName val="아스콘포장(소로)"/>
      <sheetName val="L형 측구하부(대1류)"/>
      <sheetName val="L형 측구하부(대2.3류)"/>
      <sheetName val="L형 측구하부(중1.2.3류)"/>
      <sheetName val="L형 측구하부(소로)"/>
      <sheetName val="투수콘포장"/>
      <sheetName val="고압브럭포장"/>
      <sheetName val="유도.점자블럭포장"/>
      <sheetName val="L형측구및경계석단위수량"/>
      <sheetName val="L형측구.대로(우수받이부)"/>
      <sheetName val="L형측구.중로(우수받이부)"/>
      <sheetName val="L형측구소로(우수받이부)"/>
      <sheetName val="자전거도로경계석"/>
      <sheetName val="대지경계블럭"/>
      <sheetName val="가로수분단위수량"/>
      <sheetName val="표지판재료단위수량"/>
      <sheetName val="과속방지턱단위수량"/>
      <sheetName val="볼라드단위수량"/>
      <sheetName val="D-3109"/>
      <sheetName val="참조자료"/>
      <sheetName val="시설국장자료"/>
      <sheetName val="상부수량"/>
      <sheetName val="산출집계표"/>
      <sheetName val="산출서-1"/>
      <sheetName val="산출서-수식"/>
      <sheetName val="기계경비산출기준"/>
      <sheetName val="기계경비목록"/>
      <sheetName val="건설기계가격1"/>
      <sheetName val="회사기초자료"/>
      <sheetName val="01 Summary"/>
      <sheetName val="CW,HW,NW"/>
      <sheetName val="SAN"/>
      <sheetName val="03 Rev.Log"/>
      <sheetName val="설비(제출)"/>
      <sheetName val="48수량"/>
      <sheetName val="22수량"/>
      <sheetName val="49일위"/>
      <sheetName val="22일위"/>
      <sheetName val="49수량"/>
      <sheetName val="출력"/>
      <sheetName val="근로자명단"/>
      <sheetName val="주요자재집계"/>
      <sheetName val="내역(포장)"/>
      <sheetName val="횡배수관수량집계"/>
      <sheetName val="횡배수관기초"/>
      <sheetName val="NN"/>
      <sheetName val="식재(예송)"/>
      <sheetName val="동일대내"/>
      <sheetName val="12.보오링"/>
      <sheetName val="18.공내수압탄성자연"/>
      <sheetName val="산업"/>
      <sheetName val="노임목록"/>
      <sheetName val="수량산출(음암)"/>
      <sheetName val="공사요율"/>
      <sheetName val="매인"/>
      <sheetName val="궤도연장(종합)"/>
      <sheetName val="궤도연장(2단계)"/>
      <sheetName val="궤도연장(1단계)"/>
      <sheetName val="궤도부설연장1단계"/>
      <sheetName val="슬래브일반(포항방향 B=12.3m)"/>
      <sheetName val="1호맨홀수량산출"/>
      <sheetName val="7급줄떼"/>
      <sheetName val="별첨4_전담운영PM(1)"/>
      <sheetName val="보호공"/>
      <sheetName val="7단가"/>
      <sheetName val="부안일위"/>
      <sheetName val="원가계산 (2)"/>
      <sheetName val="주현(해보)"/>
      <sheetName val="주현(영광)"/>
      <sheetName val="포장총괄집계표"/>
      <sheetName val="이설도로유용토"/>
      <sheetName val="1호맨홀가감수량"/>
      <sheetName val="구간별"/>
      <sheetName val="자가"/>
      <sheetName val="공양식"/>
      <sheetName val="토지가격산출기초"/>
      <sheetName val="공시지가"/>
      <sheetName val="내역서(기성청구)"/>
      <sheetName val="5지진시"/>
      <sheetName val="여비"/>
      <sheetName val="규격"/>
      <sheetName val="교각"/>
      <sheetName val="2공종별예산조서"/>
      <sheetName val="노무단가"/>
      <sheetName val="호안공재료집계표"/>
      <sheetName val="A1(토공)"/>
      <sheetName val="A1(구조물)"/>
      <sheetName val="수량집계(1)"/>
      <sheetName val="철근집계표"/>
      <sheetName val="토공산근"/>
      <sheetName val="봉산운반"/>
      <sheetName val="24분기"/>
      <sheetName val="PAINT (2)"/>
      <sheetName val="현금및현금등가물1"/>
      <sheetName val="지장물총괄표"/>
      <sheetName val="암거공"/>
      <sheetName val="제수"/>
      <sheetName val="STRA2"/>
      <sheetName val="자재단가대비표"/>
      <sheetName val="1.폐기물집계표"/>
      <sheetName val="현황"/>
      <sheetName val="BOX"/>
      <sheetName val="EQUIP-H"/>
      <sheetName val="AILC004"/>
      <sheetName val="내역서(토목)"/>
      <sheetName val="1.일반수량산출근거"/>
      <sheetName val="배수공BOQ"/>
      <sheetName val="CAUDIT"/>
      <sheetName val="DI_전처리 단가집(GP1 실적가)"/>
      <sheetName val="XXXXXX"/>
      <sheetName val="조도"/>
      <sheetName val="동력"/>
      <sheetName val="변압기"/>
      <sheetName val="발전기"/>
      <sheetName val="간선"/>
      <sheetName val="Sheet8"/>
      <sheetName val="Sheet9"/>
      <sheetName val="Sheet11"/>
      <sheetName val="Sheet12"/>
      <sheetName val="전기자료"/>
      <sheetName val="DUT-BAT1"/>
      <sheetName val="GEN"/>
      <sheetName val="합천내역"/>
      <sheetName val="부재치수입력"/>
      <sheetName val="공사계약현황"/>
      <sheetName val="97 사업추정(WEKI)"/>
      <sheetName val="N10(미지급)_"/>
      <sheetName val="N10(미지급)_1"/>
      <sheetName val="기준Data"/>
      <sheetName val="의왕F사"/>
      <sheetName val="가공사"/>
      <sheetName val="참조영역"/>
      <sheetName val="신구계정대사표"/>
      <sheetName val="static.cal"/>
      <sheetName val="Total Progress (2)"/>
      <sheetName val="대전노은1차_조적_집계표"/>
      <sheetName val="laroux"/>
      <sheetName val="H-P규격"/>
      <sheetName val="S-P규격"/>
      <sheetName val="H-P＋토류판 수량산출"/>
      <sheetName val="S-P수량산출"/>
      <sheetName val="H-P수량집계"/>
      <sheetName val="총괄H-P수량집계 "/>
      <sheetName val="S-P수량집계"/>
      <sheetName val="총괄S-P수량집계"/>
      <sheetName val="평균h"/>
      <sheetName val="지반개량"/>
      <sheetName val="배수관접합및부설  "/>
      <sheetName val="5지구단위"/>
      <sheetName val="판"/>
      <sheetName val="计算稿"/>
      <sheetName val="남양시작동자105노65기1.3화1.2"/>
      <sheetName val="카니발(자105노60)"/>
      <sheetName val="FAB"/>
      <sheetName val="백암비스타내역"/>
      <sheetName val="Hydrant"/>
      <sheetName val="총괄설계내역서"/>
      <sheetName val="노동부"/>
      <sheetName val="Financial impact"/>
      <sheetName val="Sch7a (토요일)"/>
      <sheetName val="거래처자료등록"/>
      <sheetName val="1.일위대가"/>
      <sheetName val="절단표"/>
      <sheetName val="총괄내역서(도급)"/>
      <sheetName val="PIER토수량"/>
      <sheetName val="직접비"/>
      <sheetName val="결재란"/>
      <sheetName val="2.견적조건 정보"/>
      <sheetName val="공간분류체계"/>
      <sheetName val="부위별항목"/>
      <sheetName val="영향요인"/>
      <sheetName val="설명"/>
      <sheetName val="6.7현장운영"/>
      <sheetName val="Lr"/>
      <sheetName val="친환경주택"/>
      <sheetName val="산근cad용"/>
      <sheetName val="산근(계단)"/>
      <sheetName val="12)아이디어_목록_및_개략평가"/>
      <sheetName val="11)VE_예비검토서"/>
      <sheetName val="15-3)VE제안서(가치향상_등)"/>
      <sheetName val="일반수량산출"/>
      <sheetName val="건설기계가격"/>
      <sheetName val="보고서"/>
      <sheetName val="현장관리비 산출내역"/>
      <sheetName val="중기가격"/>
      <sheetName val="RDP2"/>
      <sheetName val="신공항A-9(원가수정)"/>
      <sheetName val="산출근거(9)"/>
      <sheetName val="산림조사비"/>
      <sheetName val="요율표"/>
      <sheetName val="건설기계"/>
      <sheetName val="폐기물발생(처리)내역-1"/>
      <sheetName val="신당동집계표"/>
      <sheetName val="UNIT"/>
      <sheetName val="결재"/>
      <sheetName val="00임금"/>
      <sheetName val="설원"/>
      <sheetName val="복주일위대가"/>
      <sheetName val="8.1.에너지"/>
      <sheetName val="규준틀"/>
      <sheetName val="덧씌우기구간수량산출1"/>
      <sheetName val="新철폐복"/>
      <sheetName val="깨기수량집계"/>
      <sheetName val="Tool"/>
      <sheetName val="TOWER 12TON"/>
      <sheetName val="JIB CRANE,HOIST"/>
      <sheetName val="TOWER 10TON"/>
      <sheetName val="재료집계(분수관)"/>
      <sheetName val="폐기물집계표"/>
      <sheetName val="t-h_HA_THE1"/>
      <sheetName val="THPDMoi__(2)1"/>
      <sheetName val="DON_GIA1"/>
      <sheetName val="CHITIET_VL-NC-TT_-1p1"/>
      <sheetName val="TONG_HOP_VL-NC_TT1"/>
      <sheetName val="TH_XL1"/>
      <sheetName val="CHITIET_VL-NC-TT-3p1"/>
      <sheetName val="KPVC-BD_1"/>
      <sheetName val="CHITIET_VL-NC1"/>
      <sheetName val="B3A_-_TOWER_A1"/>
      <sheetName val="Coax_Designer1"/>
      <sheetName val="MAIN_GATE_HOUSE1"/>
      <sheetName val="Bảng_Phân_Tích_Chi_Phí1"/>
      <sheetName val="Gia_VL,NC,M1"/>
      <sheetName val="Phan_chung1"/>
      <sheetName val="Tom_tat_gia_du_thau1"/>
      <sheetName val="Tien_do_TV1"/>
      <sheetName val="CP_Du_phong1"/>
      <sheetName val="THCP_Lap_dat1"/>
      <sheetName val="THCP_xay_dung1"/>
      <sheetName val="Tong_hop_kinh_phi1"/>
      <sheetName val="Bao_cao_hao_hut_VT-TR1"/>
      <sheetName val="Cấu tạo giá"/>
      <sheetName val="Cover page"/>
      <sheetName val="Lookups"/>
      <sheetName val="NOTE"/>
      <sheetName val="StaffList-OLD"/>
      <sheetName val="Budget Code"/>
      <sheetName val="마감사양"/>
      <sheetName val="KUNGDEVI"/>
      <sheetName val="Add cost08"/>
      <sheetName val="SumBricks08"/>
      <sheetName val="SCOPE OF WORK"/>
      <sheetName val="PH 5"/>
      <sheetName val="Dầm -4.7m"/>
      <sheetName val="삼홍테크"/>
      <sheetName val="DFA"/>
      <sheetName val="TinhGiaNC"/>
      <sheetName val="Thiet Bi"/>
      <sheetName val="VCBo"/>
      <sheetName val="Phan tich"/>
      <sheetName val="TH Vat tu"/>
      <sheetName val="TH Kinh phi"/>
      <sheetName val="BocXep"/>
      <sheetName val="TinhGiaMTC"/>
      <sheetName val="TH MTC"/>
      <sheetName val="TH N.Cong"/>
      <sheetName val="Bang KL"/>
      <sheetName val="VCThuy"/>
      <sheetName val="Inputs_Sens"/>
      <sheetName val="IS_Sum_CM"/>
      <sheetName val="Daf 1"/>
      <sheetName val="2BOX본체"/>
      <sheetName val="Alat"/>
      <sheetName val="Analisa Gabungan"/>
      <sheetName val="bar"/>
      <sheetName val="table1"/>
      <sheetName val="SGC RATE"/>
      <sheetName val="KINH PHI TONG HOP"/>
      <sheetName val="Dinh muc CP KTCB khac"/>
      <sheetName val="TEN HANG MUC "/>
      <sheetName val="표 지"/>
      <sheetName val="도장수량"/>
      <sheetName val="안정성검토"/>
      <sheetName val="조은나오스빌"/>
      <sheetName val="당초토량산출서"/>
      <sheetName val="변경토량산출서"/>
      <sheetName val="INTRO.(X)"/>
      <sheetName val="2000_x0000__x0000__x0005__x0000_"/>
      <sheetName val="공사원가"/>
      <sheetName val="수량이동"/>
      <sheetName val="허용전류"/>
      <sheetName val="일반수량총괄집계표"/>
      <sheetName val="견적및기타"/>
      <sheetName val="단가산출목록"/>
      <sheetName val="정화조"/>
      <sheetName val="Item-DATA"/>
      <sheetName val="NSA fr Revit"/>
      <sheetName val="PTdam"/>
      <sheetName val="DTICH_OLD"/>
      <sheetName val="07.HT PODIUM"/>
      <sheetName val="04.KC HAM"/>
      <sheetName val="05.KC THAN_OK"/>
      <sheetName val="08.HT CANHO_OK"/>
      <sheetName val="DMVT"/>
      <sheetName val="Loose"/>
      <sheetName val="Main_Mech"/>
      <sheetName val="Sub_Mech"/>
      <sheetName val="BAOCHE A"/>
      <sheetName val="Takeoff"/>
      <sheetName val="Đơn Giá "/>
      <sheetName val="Para"/>
      <sheetName val="Duc_bk"/>
      <sheetName val="Drop Down"/>
      <sheetName val="EFR30696"/>
      <sheetName val="Hệ số"/>
      <sheetName val="Động cơ"/>
      <sheetName val="2. 2공구"/>
      <sheetName val="PROCURE"/>
      <sheetName val="공조"/>
      <sheetName val="L_RPTB16_05"/>
      <sheetName val="맨홀토_x0000__x0000__x0005_"/>
      <sheetName val="전체 내역서(통합)"/>
      <sheetName val="ESTI."/>
      <sheetName val="학생내역"/>
      <sheetName val="入力作成表"/>
      <sheetName val="Ma TP"/>
      <sheetName val="2_1_受電設備棟"/>
      <sheetName val="2_2_受・防火水槽"/>
      <sheetName val="2_3_排水処理設備棟"/>
      <sheetName val="2_4_倉庫棟"/>
      <sheetName val="2_5_守衛棟"/>
      <sheetName val="Xunit_(단위환산)1"/>
      <sheetName val="고객사_관리_코드1"/>
      <sheetName val="SCOPE_OF_WORK"/>
      <sheetName val="Dầm_-4_7m"/>
      <sheetName val="PH_5"/>
      <sheetName val="ESTI_"/>
      <sheetName val="Internal Finish"/>
      <sheetName val="Bill2-Sum-A"/>
      <sheetName val="Bill4-Sum-A"/>
      <sheetName val="Bill5-Sum-A"/>
      <sheetName val="BQ-E20-02(Rp)"/>
      <sheetName val="기계내역서"/>
      <sheetName val="Project, methods &amp; costs"/>
      <sheetName val="Ind. costs. &amp; Closing"/>
      <sheetName val="Main risks"/>
      <sheetName val="Markup"/>
      <sheetName val="PHG"/>
      <sheetName val="7. 교좌받침부검토(연속교)"/>
      <sheetName val="광통신 견적내역서1"/>
      <sheetName val="투찰(하수)"/>
      <sheetName val="케이블수량재료"/>
      <sheetName val="Actual data"/>
      <sheetName val="4.경비 5.영업외수지"/>
      <sheetName val="IW-LIST"/>
      <sheetName val="8. 안정검토"/>
      <sheetName val="산근(목록)"/>
      <sheetName val="이형관중량"/>
      <sheetName val="5CHBDC"/>
      <sheetName val="수량분개내역"/>
      <sheetName val="6PILE__(돌출)4"/>
      <sheetName val="내역서_4"/>
      <sheetName val="1_설계조건4"/>
      <sheetName val="2_2_S-Curve3"/>
      <sheetName val="8_PILE__(돌출)3"/>
      <sheetName val="Chiet_tinh_dz352"/>
      <sheetName val="TABLE_DB2"/>
      <sheetName val="쌍용_data_base2"/>
      <sheetName val="플랜트_설치3"/>
      <sheetName val="단면_(2)3"/>
      <sheetName val="dongia_(2)2"/>
      <sheetName val="t-h_HA_THE2"/>
      <sheetName val="THPDMoi__(2)2"/>
      <sheetName val="DON_GIA2"/>
      <sheetName val="CHITIET_VL-NC-TT_-1p2"/>
      <sheetName val="TONG_HOP_VL-NC_TT2"/>
      <sheetName val="TH_XL2"/>
      <sheetName val="CHITIET_VL-NC-TT-3p2"/>
      <sheetName val="KPVC-BD_2"/>
      <sheetName val="CHITIET_VL-NC2"/>
      <sheetName val="code_HTT_Thap2"/>
      <sheetName val="B3A_-_TOWER_A2"/>
      <sheetName val="RAB_AR&amp;STR2"/>
      <sheetName val="D&amp;W_def_2"/>
      <sheetName val="COMPARISON_TABLE3"/>
      <sheetName val="crude_SLAB_RE-bar3"/>
      <sheetName val="CRUDE_RE-bar3"/>
      <sheetName val="1_설계기준3"/>
      <sheetName val="신규_수주분(사용자_정의)3"/>
      <sheetName val="설명서_3"/>
      <sheetName val="1_2_1_마루높이결정3"/>
      <sheetName val="3_하중산정4_지지력3"/>
      <sheetName val="표지_(2)3"/>
      <sheetName val="3BL공동구_수량4"/>
      <sheetName val="2_입력sheet3"/>
      <sheetName val="DATA_입력란3"/>
      <sheetName val="1_우편집중내역서3"/>
      <sheetName val="Pier_33"/>
      <sheetName val="2_가정단면3"/>
      <sheetName val="7_PILE__(돌출)3"/>
      <sheetName val="plan&amp;section_of_foundation3"/>
      <sheetName val="pile_bearing_capa_&amp;_arrenge3"/>
      <sheetName val="design_load3"/>
      <sheetName val="working_load_at_the_btm_ft_3"/>
      <sheetName val="stability_check3"/>
      <sheetName val="design_criteria3"/>
      <sheetName val="돌담교_상부수량4"/>
      <sheetName val="8_석축단위(H=1_5M)3"/>
      <sheetName val="준검_내역서3"/>
      <sheetName val="3_공통공사대비3"/>
      <sheetName val="방배동내역_(총괄)3"/>
      <sheetName val="MAIN_GATE_HOUSE2"/>
      <sheetName val="4-Lane_bridge2"/>
      <sheetName val="Coax_Designer2"/>
      <sheetName val="tong_du_toan2"/>
      <sheetName val="(3_품질관리_시험_총괄표)3"/>
      <sheetName val="별표_2"/>
      <sheetName val="토공(우물통,기타)_2"/>
      <sheetName val="PAD_TR보호대기초3"/>
      <sheetName val="Civil__Sub-Station_12"/>
      <sheetName val="실행내역서_2"/>
      <sheetName val="Thuc_thanh2"/>
      <sheetName val="Bảng_Phân_Tích_Chi_Phí2"/>
      <sheetName val="Gia_VL,NC,M2"/>
      <sheetName val="Phan_chung2"/>
      <sheetName val="Tom_tat_gia_du_thau2"/>
      <sheetName val="Tien_do_TV2"/>
      <sheetName val="CP_Du_phong2"/>
      <sheetName val="THCP_Lap_dat2"/>
      <sheetName val="THCP_xay_dung2"/>
      <sheetName val="Tong_hop_kinh_phi2"/>
      <sheetName val="Bảng_mã_VT2"/>
      <sheetName val="Bảng_KLHT1"/>
      <sheetName val="RC_WORK1"/>
      <sheetName val="BOX(1_5X1_5)2"/>
      <sheetName val="표__지2"/>
      <sheetName val="배수내역_(2)1"/>
      <sheetName val="Bao_cao_hao_hut_VT-TR2"/>
      <sheetName val="¥_1"/>
      <sheetName val="DTTC_CHI_TIET1"/>
      <sheetName val="Du_toan1"/>
      <sheetName val="MTO_REV_2(ARMOR)1"/>
      <sheetName val="TEN_CONG_TRINH1"/>
      <sheetName val="Currency_Rate1"/>
      <sheetName val="Cash_Flow_bulanan1"/>
      <sheetName val="Isolasi_Luar_Dalam"/>
      <sheetName val="Isolasi_Luar"/>
      <sheetName val="Cash_Flow"/>
      <sheetName val="CONSTRUCTION_COMPONENT1"/>
      <sheetName val="공정별_수량산출서1"/>
      <sheetName val="자재_및_폐기물견적(2008)1"/>
      <sheetName val="cable_data11"/>
      <sheetName val="화단_철거1"/>
      <sheetName val="1호-아(오)0_41"/>
      <sheetName val="추정공사비_산출내역1_xlsx1"/>
      <sheetName val="견적대비_견적서1"/>
      <sheetName val="CABLE_SIZE-31"/>
      <sheetName val="접속_SLAB,BRACKET_설계1"/>
      <sheetName val="IMPEADENCE_MAP_취수장1"/>
      <sheetName val="wk_prgs1"/>
      <sheetName val="현장별계약현황('98_10_31)"/>
      <sheetName val="일위대가_호표_(계약)1"/>
      <sheetName val="HE_SO_DIEU_CHINH"/>
      <sheetName val="Cover_(x)"/>
      <sheetName val="Cor_Apt"/>
      <sheetName val="Cấu_tạo_giá"/>
      <sheetName val="Cover_page"/>
      <sheetName val="Add_cost08"/>
      <sheetName val="Phu_cap"/>
      <sheetName val="Project_Data"/>
      <sheetName val="EE_(3)"/>
      <sheetName val="중간간지_(2)"/>
      <sheetName val="6_단면검토"/>
      <sheetName val="2_단면가정_"/>
      <sheetName val="7월천안현장_집계표"/>
      <sheetName val="장비_자재"/>
      <sheetName val="_노무집계"/>
      <sheetName val="KLDT_DIEN"/>
      <sheetName val="PTVT_DIEN"/>
      <sheetName val="Budget_Code"/>
      <sheetName val="Thiet_Bi"/>
      <sheetName val="Phan_tich"/>
      <sheetName val="TH_Vat_tu"/>
      <sheetName val="TH_Kinh_phi"/>
      <sheetName val="TH_MTC"/>
      <sheetName val="TH_N_Cong"/>
      <sheetName val="Bang_KL"/>
      <sheetName val="Daf_1"/>
      <sheetName val="6PILE__(돌출)5"/>
      <sheetName val="내역서_5"/>
      <sheetName val="1_설계조건5"/>
      <sheetName val="2_2_S-Curve4"/>
      <sheetName val="돌담교_상부수량5"/>
      <sheetName val="8_석축단위(H=1_5M)4"/>
      <sheetName val="3BL공동구_수량5"/>
      <sheetName val="준검_내역서4"/>
      <sheetName val="3_공통공사대비4"/>
      <sheetName val="방배동내역_(총괄)4"/>
      <sheetName val="설명서_4"/>
      <sheetName val="플랜트_설치4"/>
      <sheetName val="8_PILE__(돌출)4"/>
      <sheetName val="COMPARISON_TABLE4"/>
      <sheetName val="crude_SLAB_RE-bar4"/>
      <sheetName val="CRUDE_RE-bar4"/>
      <sheetName val="1_설계기준4"/>
      <sheetName val="신규_수주분(사용자_정의)4"/>
      <sheetName val="단면_(2)4"/>
      <sheetName val="1_2_1_마루높이결정4"/>
      <sheetName val="3_하중산정4_지지력4"/>
      <sheetName val="표지_(2)4"/>
      <sheetName val="2_입력sheet4"/>
      <sheetName val="DATA_입력란4"/>
      <sheetName val="1_우편집중내역서4"/>
      <sheetName val="Pier_34"/>
      <sheetName val="2_가정단면4"/>
      <sheetName val="7_PILE__(돌출)4"/>
      <sheetName val="plan&amp;section_of_foundation4"/>
      <sheetName val="pile_bearing_capa_&amp;_arrenge4"/>
      <sheetName val="design_load4"/>
      <sheetName val="working_load_at_the_btm_ft_4"/>
      <sheetName val="stability_check4"/>
      <sheetName val="design_criteria4"/>
      <sheetName val="(3_품질관리_시험_총괄표)4"/>
      <sheetName val="별표_3"/>
      <sheetName val="토공(우물통,기타)_3"/>
      <sheetName val="Chiet_tinh_dz353"/>
      <sheetName val="TABLE_DB3"/>
      <sheetName val="쌍용_data_base3"/>
      <sheetName val="PAD_TR보호대기초4"/>
      <sheetName val="code_HTT_Thap3"/>
      <sheetName val="RAB_AR&amp;STR3"/>
      <sheetName val="dongia_(2)3"/>
      <sheetName val="Civil__Sub-Station_13"/>
      <sheetName val="실행내역서_3"/>
      <sheetName val="Thuc_thanh3"/>
      <sheetName val="D&amp;W_def_3"/>
      <sheetName val="4-Lane_bridge3"/>
      <sheetName val="t-h_HA_THE3"/>
      <sheetName val="THPDMoi__(2)3"/>
      <sheetName val="DON_GIA3"/>
      <sheetName val="CHITIET_VL-NC-TT_-1p3"/>
      <sheetName val="TONG_HOP_VL-NC_TT3"/>
      <sheetName val="TH_XL3"/>
      <sheetName val="CHITIET_VL-NC-TT-3p3"/>
      <sheetName val="KPVC-BD_3"/>
      <sheetName val="CHITIET_VL-NC3"/>
      <sheetName val="B3A_-_TOWER_A3"/>
      <sheetName val="Coax_Designer3"/>
      <sheetName val="MAIN_GATE_HOUSE3"/>
      <sheetName val="_냉각수펌프2"/>
      <sheetName val="1062-X방향_2"/>
      <sheetName val="Sheet1_(2)3"/>
      <sheetName val="BOX(1_5X1_5)3"/>
      <sheetName val="표__지3"/>
      <sheetName val="단면__2_2"/>
      <sheetName val="ENE-CAL_12"/>
      <sheetName val="ITB_COST2"/>
      <sheetName val="2011_(4)2"/>
      <sheetName val="11_자재단가2"/>
      <sheetName val="Dike_for_49T03_&amp;_49T042"/>
      <sheetName val="Dike_for_49T02,_05~07,_19_(1)2"/>
      <sheetName val="설계기준_및_하중계산2"/>
      <sheetName val="역T형(H=6_0)_(2)2"/>
      <sheetName val="각사별공사비분개_2"/>
      <sheetName val="전차선로_물량표2"/>
      <sheetName val="Bảng_KLHT2"/>
      <sheetName val="RC_WORK2"/>
      <sheetName val="배수내역_(2)2"/>
      <sheetName val="tong_du_toan3"/>
      <sheetName val="Bảng_Phân_Tích_Chi_Phí3"/>
      <sheetName val="Tien_do_TV3"/>
      <sheetName val="CP_Du_phong3"/>
      <sheetName val="THCP_Lap_dat3"/>
      <sheetName val="THCP_xay_dung3"/>
      <sheetName val="Tong_hop_kinh_phi3"/>
      <sheetName val="Gia_VL,NC,M3"/>
      <sheetName val="Phan_chung3"/>
      <sheetName val="Tom_tat_gia_du_thau3"/>
      <sheetName val="Bảng_mã_VT3"/>
      <sheetName val="Bao_cao_hao_hut_VT-TR3"/>
      <sheetName val="Currency_Rate2"/>
      <sheetName val="TEN_CONG_TRINH2"/>
      <sheetName val="¥_2"/>
      <sheetName val="DTTC_CHI_TIET2"/>
      <sheetName val="Du_toan2"/>
      <sheetName val="Cash_Flow_bulanan2"/>
      <sheetName val="수량산출서_갑지2"/>
      <sheetName val="CONSTRUCTION_COMPONENT2"/>
      <sheetName val="추정공사비_산출내역1_xlsx2"/>
      <sheetName val="견적대비_견적서2"/>
      <sheetName val="접속_SLAB,BRACKET_설계2"/>
      <sheetName val="공정별_수량산출서2"/>
      <sheetName val="자재_및_폐기물견적(2008)2"/>
      <sheetName val="IMPEADENCE_MAP_취수장2"/>
      <sheetName val="화단_철거2"/>
      <sheetName val="1호-아(오)0_42"/>
      <sheetName val="MTO_REV_2(ARMOR)2"/>
      <sheetName val="Isolasi_Luar_Dalam1"/>
      <sheetName val="Isolasi_Luar1"/>
      <sheetName val="1000_DB구축_부표2"/>
      <sheetName val="Cash_Flow1"/>
      <sheetName val="Unit_price1"/>
      <sheetName val="Define_finishing1"/>
      <sheetName val="Tiến_độ__Rev1_(phói_hợp)1"/>
      <sheetName val="Level_21"/>
      <sheetName val="Cst_Pkg-Eden1"/>
      <sheetName val="Chi_tiết_cấu_tạo_giá_(2)1"/>
      <sheetName val="SUMMARY-HT_Thô1"/>
      <sheetName val="02_PHAT_SINH_TANG1"/>
      <sheetName val="TONG_HOP_XIN_GIA1"/>
      <sheetName val="1_R18_BF1"/>
      <sheetName val="6_External_works-R181"/>
      <sheetName val="bill_3_-_D_Wall1"/>
      <sheetName val="KHOI_LUONG15-41"/>
      <sheetName val="Tro_giup1"/>
      <sheetName val="Villa_A1"/>
      <sheetName val="Div26_-_Elect1"/>
      <sheetName val="Xuly_Data1"/>
      <sheetName val="CSVC_LD1"/>
      <sheetName val="HE_SO_DIEU_CHINH1"/>
      <sheetName val="dtct_cong1"/>
      <sheetName val="Buy_vs__Lease_Car1"/>
      <sheetName val="2_1_受電設備棟1"/>
      <sheetName val="2_2_受・防火水槽1"/>
      <sheetName val="2_3_排水処理設備棟1"/>
      <sheetName val="2_4_倉庫棟1"/>
      <sheetName val="2_5_守衛棟1"/>
      <sheetName val="cable_data12"/>
      <sheetName val="자재_집계표1"/>
      <sheetName val="CABLE_SIZE-32"/>
      <sheetName val="2__공원조도1"/>
      <sheetName val="wk_prgs2"/>
      <sheetName val="현장별계약현황('98_10_31)1"/>
      <sheetName val="빌딩_안내1"/>
      <sheetName val="일위대가_호표_(계약)2"/>
      <sheetName val="97년_추정1"/>
      <sheetName val="내역_ver1_01"/>
      <sheetName val="RAMP_단면(R2)1"/>
      <sheetName val="토목내역서_(도급단가)1"/>
      <sheetName val="목차_1"/>
      <sheetName val="세골재__T2_변경_현황1"/>
      <sheetName val="0_단가1"/>
      <sheetName val="토공_total1"/>
      <sheetName val="4__주형설계1"/>
      <sheetName val="2_단면가정1"/>
      <sheetName val="노무비_근거1"/>
      <sheetName val="_총괄표1"/>
      <sheetName val="바닥판의_설계1"/>
      <sheetName val="Cover_(x)1"/>
      <sheetName val="Cor_Apt1"/>
      <sheetName val="Cấu_tạo_giá1"/>
      <sheetName val="Cover_page1"/>
      <sheetName val="tra_VL1"/>
      <sheetName val="8_3해석단면_선정1"/>
      <sheetName val="Add_cost081"/>
      <sheetName val="SCOPE_OF_WORK1"/>
      <sheetName val="Xunit_(단위환산)2"/>
      <sheetName val="고객사_관리_코드2"/>
      <sheetName val="PH_51"/>
      <sheetName val="Dầm_-4_7m1"/>
      <sheetName val="Phu_cap1"/>
      <sheetName val="Project_Data1"/>
      <sheetName val="EE_(3)1"/>
      <sheetName val="중간간지_(2)1"/>
      <sheetName val="6_단면검토1"/>
      <sheetName val="암거_제원표1"/>
      <sheetName val="2_단면가정_1"/>
      <sheetName val="7월천안현장_집계표1"/>
      <sheetName val="장비_자재1"/>
      <sheetName val="_노무집계1"/>
      <sheetName val="KLDT_DIEN1"/>
      <sheetName val="PTVT_DIEN1"/>
      <sheetName val="Budget_Code1"/>
      <sheetName val="Thiet_Bi1"/>
      <sheetName val="Phan_tich1"/>
      <sheetName val="TH_Vat_tu1"/>
      <sheetName val="TH_Kinh_phi1"/>
      <sheetName val="TH_MTC1"/>
      <sheetName val="TH_N_Cong1"/>
      <sheetName val="Bang_KL1"/>
      <sheetName val="Daf_11"/>
      <sheetName val="공사개요-C"/>
      <sheetName val="노무DB"/>
      <sheetName val="Variable"/>
      <sheetName val="정보매체A동"/>
      <sheetName val="N10(미지급)_2"/>
      <sheetName val="1_폐기물집계표"/>
      <sheetName val="PAINT_(2)"/>
      <sheetName val="static_cal"/>
      <sheetName val="Total_Progress_(2)"/>
      <sheetName val="1_일반수량산출근거"/>
      <sheetName val="DI_전처리_단가집(GP1_실적가)"/>
      <sheetName val="Financial_impact"/>
      <sheetName val="Sch7a_(토요일)"/>
      <sheetName val="남양시작동자105노65기1_3화1_2"/>
      <sheetName val="97_사업추정(WEKI)"/>
      <sheetName val="RCMinput"/>
      <sheetName val="HSA"/>
      <sheetName val="VXXXXXXX"/>
      <sheetName val="CAP"/>
      <sheetName val="Var."/>
      <sheetName val="R"/>
      <sheetName val="정리"/>
      <sheetName val="dV&amp;Cl"/>
      <sheetName val="F4-F7"/>
      <sheetName val="출하생산일보"/>
      <sheetName val="COA-17"/>
      <sheetName val="C-18"/>
      <sheetName val="목공사품의서"/>
      <sheetName val="IMPEADENCE H_x0000_Ԁ_x0000_怀ȅ㨍"/>
      <sheetName val="IMPEADENCE é_x0000_Ԁ_x0000__x0000_ᛅ_xde17_"/>
      <sheetName val="DATA-2 장비LIST"/>
      <sheetName val="D200"/>
      <sheetName val="name"/>
      <sheetName val="PC, G.Slab"/>
      <sheetName val="documentation"/>
      <sheetName val="CB"/>
      <sheetName val="XZLC004_PART2"/>
      <sheetName val="자재(원원+원대)"/>
      <sheetName val="MATRLDATA"/>
      <sheetName val="INPUT_TABLE"/>
      <sheetName val="CODE1"/>
      <sheetName val="CODE2"/>
      <sheetName val="무근깨기"/>
      <sheetName val="견적의뢰"/>
      <sheetName val="CostDB"/>
      <sheetName val="계산중"/>
      <sheetName val="자  재"/>
      <sheetName val="건축외주"/>
      <sheetName val="electrical"/>
      <sheetName val="방송(체육관)"/>
      <sheetName val="전압강하"/>
      <sheetName val="상부공"/>
      <sheetName val="공비대비"/>
      <sheetName val="4.1DNR기계(공법)"/>
      <sheetName val="아스팔트 포장총괄집계표"/>
      <sheetName val="단가 "/>
      <sheetName val="일위총괄표"/>
      <sheetName val="간지(5.04)"/>
      <sheetName val="흄관수량"/>
      <sheetName val="식대장부"/>
      <sheetName val="부가세별도"/>
      <sheetName val="업체자료"/>
      <sheetName val="97(US,EP,PCT,KR)"/>
      <sheetName val="블록(들고리8개)"/>
      <sheetName val="CUB结算式"/>
      <sheetName val="FAB B01计算式"/>
      <sheetName val="室外计算式"/>
      <sheetName val="5.물량산출서"/>
      <sheetName val="입력용"/>
      <sheetName val="입력용집계"/>
      <sheetName val="단가조사표(노무비)"/>
      <sheetName val="주공_갑지"/>
      <sheetName val="경율산정_XLS"/>
      <sheetName val="1_토공"/>
      <sheetName val="GT_1050x650"/>
      <sheetName val="Bldg_Brkdown"/>
      <sheetName val="junggi"/>
      <sheetName val="수목조서 "/>
      <sheetName val="제수,우수,통신,소화전물건조서"/>
      <sheetName val="한전주물건조서"/>
      <sheetName val="지장물적용유무"/>
      <sheetName val="SP-B1"/>
      <sheetName val="기준비용"/>
      <sheetName val="MAT_N048"/>
      <sheetName val="견적(02.07)"/>
      <sheetName val="개인토지"/>
      <sheetName val="12CGOU"/>
      <sheetName val="IMF Code"/>
      <sheetName val="Gia VLNCMTC"/>
      <sheetName val="WT-LIST"/>
      <sheetName val="스케즐"/>
      <sheetName val="VALUATESheet13"/>
      <sheetName val="노임단가(직종번호_순)"/>
      <sheetName val="L형집계"/>
      <sheetName val="전도금정산집계"/>
      <sheetName val="은행코드"/>
      <sheetName val="게비온"/>
      <sheetName val="관정"/>
      <sheetName val="배수관 날개벽"/>
      <sheetName val="box날개"/>
      <sheetName val="방호벽"/>
      <sheetName val="절단"/>
      <sheetName val="아스팔트포장"/>
      <sheetName val="U형측구"/>
      <sheetName val="J형측구"/>
      <sheetName val="진입로"/>
      <sheetName val="판매.DAT"/>
      <sheetName val="4.04건축(건축-주계약내역서)"/>
      <sheetName val="예정공정표 "/>
      <sheetName val="4.고용보험"/>
      <sheetName val="암센터"/>
      <sheetName val="수정계획3"/>
      <sheetName val="부재별산출서"/>
      <sheetName val="구체단위"/>
      <sheetName val="수목일위"/>
      <sheetName val="1호맨홀자연토공"/>
      <sheetName val="G2설비도급"/>
      <sheetName val="월별수입"/>
      <sheetName val="k2 foundation"/>
      <sheetName val="노면표시1"/>
      <sheetName val="산출3-전등"/>
      <sheetName val="산출4-조명제어"/>
      <sheetName val="산출5-전열"/>
      <sheetName val="산출7-유도등"/>
      <sheetName val="15-3)VE제안서(가치향_x0000_隒_x0000__x0000_"/>
      <sheetName val="2F_회의실견적(5_14_일대)1"/>
      <sheetName val="대3류_1"/>
      <sheetName val="1~9_하중계산1"/>
      <sheetName val="1_견적보고서"/>
      <sheetName val="건설사업관리_공제요율1"/>
      <sheetName val="건설공사_감리원_배치기준1"/>
      <sheetName val="책임감리_공제요율1"/>
      <sheetName val="단가산출서_(2)1"/>
      <sheetName val="01_Summary"/>
      <sheetName val="03_Rev_Log"/>
      <sheetName val="FAB_B01计算式"/>
      <sheetName val="5_물량산출서"/>
      <sheetName val="2_재료비"/>
      <sheetName val="12_보오링"/>
      <sheetName val="18_공내수압탄성자연"/>
      <sheetName val="2_견적조건_정보"/>
      <sheetName val="슬래브일반(포항방향_B=12_3m)"/>
      <sheetName val="6_7현장운영"/>
      <sheetName val="Module1"/>
      <sheetName val="Module2"/>
      <sheetName val="Module3"/>
      <sheetName val="Module4"/>
      <sheetName val="Module5"/>
      <sheetName val="Module6"/>
      <sheetName val="Module8"/>
      <sheetName val="Module9"/>
      <sheetName val="Module7"/>
      <sheetName val="Module11"/>
      <sheetName val="단면(RW1)"/>
      <sheetName val="YES"/>
      <sheetName val="DATA1"/>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2000.11월설계내역"/>
      <sheetName val="소야공정계획표"/>
      <sheetName val="기숙사"/>
      <sheetName val="화장실"/>
      <sheetName val="총집계-1"/>
      <sheetName val="총집계-2"/>
      <sheetName val="원가-1"/>
      <sheetName val="원가-2"/>
      <sheetName val="총물량표"/>
      <sheetName val="정산물량표"/>
      <sheetName val="정산세부물량1차분실적"/>
      <sheetName val="정산복구량"/>
      <sheetName val="일위대가표(1)"/>
      <sheetName val="일위대가표(2)"/>
      <sheetName val="복구량산정 및 전용회선 사용"/>
      <sheetName val="호계"/>
      <sheetName val="제암"/>
      <sheetName val="월마트"/>
      <sheetName val="월드컵"/>
      <sheetName val="Sheet7"/>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내역(설계)"/>
      <sheetName val="부대공사비"/>
      <sheetName val="현장관리비집계표"/>
      <sheetName val="주상도"/>
      <sheetName val="수목데이타 "/>
      <sheetName val="일위대가(목록)"/>
      <sheetName val="- INFORMATION -"/>
      <sheetName val="관급내역서"/>
      <sheetName val="이전비내역서"/>
      <sheetName val="물량"/>
      <sheetName val="배선설계"/>
      <sheetName val="부하계산"/>
      <sheetName val="기초산출서"/>
      <sheetName val="장비단가산출"/>
      <sheetName val="t형"/>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설 계"/>
      <sheetName val="ASP포장"/>
      <sheetName val="에너지동"/>
      <sheetName val="견적조건(을지)"/>
      <sheetName val="3차설계"/>
      <sheetName val="3.바닥판설계"/>
      <sheetName val="일위대가표 (2)"/>
      <sheetName val="Testing"/>
      <sheetName val="IP좌표"/>
      <sheetName val="부재력정리"/>
      <sheetName val="NEYOK"/>
      <sheetName val="NOMUBI"/>
      <sheetName val="원가계산서 (총괄)"/>
      <sheetName val="원가계산서 (건축)"/>
      <sheetName val="(총괄집계)"/>
      <sheetName val="단위세대"/>
      <sheetName val="가설공사내역"/>
      <sheetName val="General Data"/>
      <sheetName val="차도조도계산"/>
      <sheetName val="자재단가표"/>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0.집계"/>
      <sheetName val="가로등부표"/>
      <sheetName val="매립"/>
      <sheetName val="BID-도로"/>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Áö"/>
      <sheetName val="°ßÀû¼­"/>
      <sheetName val="³»¿ª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ÀÏÀ§´ë°¡"/>
      <sheetName val="¼³°è¿¹»ê¼­"/>
      <sheetName val="¼ö·®Áý°è"/>
      <sheetName val="ÃÑ°ý"/>
      <sheetName val="Åä¸ñ"/>
      <sheetName val="°¡·Îµî³»¿ª¼­"/>
      <sheetName val="¼ö·®»êÃâ¼­"/>
      <sheetName val="2000.11¿ù¼³°è³»¿ª"/>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기계경비시간당손료목록"/>
      <sheetName val="돌망태단위수량"/>
      <sheetName val="공사원가계산서)"/>
      <sheetName val="내역집계표"/>
      <sheetName val="대가집계표"/>
      <sheetName val="대가전기"/>
      <sheetName val="집계표(관급)"/>
      <sheetName val="전기내역관급"/>
      <sheetName val="도급예정1199"/>
      <sheetName val="외주대비"/>
      <sheetName val="수정실행"/>
      <sheetName val="단가산출근거"/>
      <sheetName val="현장인원투입"/>
      <sheetName val="장비투입계획"/>
      <sheetName val="외주대비-구조물"/>
      <sheetName val="외주대비 -석축"/>
      <sheetName val="외주대비-구조물 (2)"/>
      <sheetName val="견적표지 (3)"/>
      <sheetName val="정태현"/>
      <sheetName val="입찰결과(DATA)"/>
      <sheetName val="발주설계서(당초)"/>
      <sheetName val="일위대가 집계표"/>
      <sheetName val="횡배수관토공수량"/>
      <sheetName val="제원.설계조건"/>
      <sheetName val="가공비"/>
      <sheetName val="투자효율분석"/>
      <sheetName val="단락전류-A"/>
      <sheetName val="DPRKMHDT"/>
      <sheetName val="출력-내역서"/>
      <sheetName val="날개벽(TYPE1)"/>
      <sheetName val="견적서세부내용"/>
      <sheetName val="견적내용입력"/>
      <sheetName val="집1"/>
      <sheetName val="일반맨홀수량집계"/>
      <sheetName val="EUPDAT2"/>
      <sheetName val="공사비내역서"/>
      <sheetName val="공사비 내역 (가)"/>
      <sheetName val="Top PO"/>
      <sheetName val="공종"/>
      <sheetName val="방송노임"/>
      <sheetName val="날개벽(좌,우=45도,75도)"/>
      <sheetName val="모델링"/>
      <sheetName val="mcc일위대가"/>
      <sheetName val="원본"/>
      <sheetName val="2006기계경비산출표"/>
      <sheetName val="총괄집계표"/>
      <sheetName val="고창터널(고창방향)"/>
      <sheetName val="아파트기별"/>
      <sheetName val="공리일"/>
      <sheetName val="예산갑지"/>
      <sheetName val="토목원가계산서"/>
      <sheetName val="토목원가"/>
      <sheetName val="집계장"/>
      <sheetName val="제외공종"/>
      <sheetName val="기계원가계산서"/>
      <sheetName val="기계원가"/>
      <sheetName val="가설내역"/>
      <sheetName val="갑지(가로)"/>
      <sheetName val="표지목차간지"/>
      <sheetName val="예산조서-총괄"/>
      <sheetName val="예산조서-신공항1"/>
      <sheetName val="가설물"/>
      <sheetName val="내역구성"/>
      <sheetName val="4원가"/>
      <sheetName val="임시급식"/>
      <sheetName val="옥외가스"/>
      <sheetName val="임시급식 (2)"/>
      <sheetName val="unit 4"/>
      <sheetName val="일위목록-기"/>
      <sheetName val="6동"/>
      <sheetName val="Chart1"/>
      <sheetName val="단위내역목록"/>
      <sheetName val="원가(1)"/>
      <sheetName val="원가(2)"/>
      <sheetName val="통장출금액"/>
      <sheetName val="VA_code"/>
      <sheetName val="공종별원가계산"/>
      <sheetName val="연결관산출조서"/>
      <sheetName val="외주"/>
      <sheetName val="BASIC (2)"/>
      <sheetName val="참조-(1)"/>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일집"/>
      <sheetName val="Tot-sum"/>
      <sheetName val="노원열병합  건축렀こ렀䡟ԯ_x0000_缀"/>
      <sheetName val="노원열병합  건축렀䡟ԯ_x0000_缀_x0000__x0000_"/>
      <sheetName val="노원열병합  건축︀ᇕ԰_x0000_缀_x0000__x0000_"/>
      <sheetName val="노원열병합  건축ﻕᇕ԰_x0000_缀_x0000__x0000_"/>
      <sheetName val="2.노무비명세서(난간대)"/>
      <sheetName val="2.사진대지"/>
      <sheetName val=" 견적서"/>
      <sheetName val="(2)"/>
      <sheetName val="3.사진대지"/>
      <sheetName val="22단가(철거)"/>
      <sheetName val="49단가"/>
      <sheetName val="49단가(철거)"/>
      <sheetName val="22단가"/>
      <sheetName val="적용공정"/>
      <sheetName val="금리계산"/>
      <sheetName val="맨홀"/>
      <sheetName val="49-119"/>
      <sheetName val="관로"/>
      <sheetName val="공기변수량"/>
      <sheetName val="PO-BOQ"/>
      <sheetName val="의왕내역"/>
      <sheetName val="중총괄"/>
      <sheetName val="소총괄"/>
      <sheetName val="사용내역"/>
      <sheetName val="안전세부"/>
      <sheetName val="총급여"/>
      <sheetName val="급여"/>
      <sheetName val="안전사진"/>
      <sheetName val="계좌"/>
      <sheetName val="작업일지"/>
      <sheetName val="계획"/>
      <sheetName val="계획세부"/>
      <sheetName val="사용내역서"/>
      <sheetName val="항목별내역서"/>
      <sheetName val="안전담당자"/>
      <sheetName val="유도원"/>
      <sheetName val="검사조서"/>
      <sheetName val="집계(총괄)"/>
      <sheetName val="실적보고"/>
      <sheetName val="표준안전집계"/>
      <sheetName val="표준안전내역"/>
      <sheetName val="A갑지"/>
      <sheetName val="공정"/>
      <sheetName val="보도경계블럭"/>
      <sheetName val="L형옹벽"/>
      <sheetName val="내부부하"/>
      <sheetName val="Mc1"/>
      <sheetName val="2000,9월 일위"/>
      <sheetName val="과천MAIN"/>
      <sheetName val="관급총괄"/>
      <sheetName val="2007일위 "/>
      <sheetName val="토목일위 (83~)"/>
      <sheetName val="표지판일위(105~"/>
      <sheetName val="장비일위"/>
      <sheetName val="재료1월호"/>
      <sheetName val="노무비 "/>
      <sheetName val="00000000"/>
      <sheetName val="고등학교"/>
      <sheetName val="제1장"/>
      <sheetName val="제2장"/>
      <sheetName val="제3장"/>
      <sheetName val="견적내역"/>
      <sheetName val="주관사업"/>
      <sheetName val="진우+대광"/>
      <sheetName val="옥외"/>
      <sheetName val="가드레일산근"/>
      <sheetName val="적용2002"/>
      <sheetName val="본선토량운반계산서(1)0"/>
      <sheetName val="°ø»çºñ¿¹»ê¼­(Åä¸ñºÐ)"/>
      <sheetName val="°¢Çü¸ÇÈ¦"/>
      <sheetName val="¼ö¸ñ´Ü°¡"/>
      <sheetName val="½Ã¼³¼ö·®Ç¥"/>
      <sheetName val="½ÄÀç¼ö·®Ç¥"/>
      <sheetName val="ÀÏÀ§¸ñ·Ï"/>
      <sheetName val="ÀÚÀç´Ü°¡"/>
      <sheetName val="°¡·Îµî"/>
      <sheetName val="정화조동내역"/>
      <sheetName val="배"/>
      <sheetName val="단위별 일위대가표"/>
      <sheetName val="제4장"/>
      <sheetName val="5장공내역서"/>
      <sheetName val="제6장"/>
      <sheetName val="직불동의서"/>
      <sheetName val="전자입찰"/>
      <sheetName val="7작업장인수인계서"/>
      <sheetName val="3특기시방서"/>
      <sheetName val="일위대가목록(1)"/>
      <sheetName val="단가대비표(1)"/>
      <sheetName val="금액결정"/>
      <sheetName val="견적의뢰서"/>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배수문수량산출(3)"/>
      <sheetName val="기본단가"/>
      <sheetName val="LP-S"/>
      <sheetName val="보합"/>
      <sheetName val="토량산출서"/>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ºÎÇÏ°è»ê¼­"/>
      <sheetName val="À»Áö"/>
      <sheetName val="Á¶µµ°è»ê¼­ (µµ¼­)"/>
      <sheetName val="°ßÀûÁ¶°Ç"/>
      <sheetName val="°ßÀûÁ¶°Ç(À»Áö)"/>
      <sheetName val="Á÷³ë"/>
      <sheetName val="½ÇÇà³»¿ª"/>
      <sheetName val="철거집계"/>
      <sheetName val="12월31일"/>
      <sheetName val="EQUIPMENT -2"/>
      <sheetName val="고분전시관"/>
      <sheetName val="전기2005"/>
      <sheetName val="통신2005"/>
      <sheetName val="계산식"/>
      <sheetName val="1._x0018_변전설비"/>
      <sheetName val="Macro3"/>
      <sheetName val="대구-교대(A1-A2)"/>
      <sheetName val="3.자재비(총괄)"/>
      <sheetName val="LD일"/>
      <sheetName val="SULKEA"/>
      <sheetName val="아파트건축"/>
      <sheetName val="잔수량(작성)"/>
      <sheetName val="BOQ(전체)"/>
      <sheetName val="48평단가"/>
      <sheetName val="57단가"/>
      <sheetName val="54평단가"/>
      <sheetName val="66평단가"/>
      <sheetName val="61단가"/>
      <sheetName val="89평단가"/>
      <sheetName val="84평단가"/>
      <sheetName val="적상기초자료"/>
      <sheetName val="효동"/>
      <sheetName val="전체철근집계"/>
      <sheetName val="CIVIL"/>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재정비직인"/>
      <sheetName val="재정비내역"/>
      <sheetName val="지적고시내역"/>
      <sheetName val="시공계획"/>
      <sheetName val="현장설명서"/>
      <sheetName val="견적조건서"/>
      <sheetName val="시공일반사항"/>
      <sheetName val="현장설명서갑지"/>
      <sheetName val="하도급선정의뢰서(습식공사)"/>
      <sheetName val="36신설수량"/>
      <sheetName val="제품별"/>
      <sheetName val="사전공사"/>
      <sheetName val="소포내역 (2)"/>
      <sheetName val="성서방향-교대(A2)"/>
      <sheetName val="상행-교대(A1)"/>
      <sheetName val="매매"/>
      <sheetName val="전신"/>
      <sheetName val="기간등록"/>
      <sheetName val="신공"/>
      <sheetName val="저리조양"/>
      <sheetName val="기자재대비표"/>
      <sheetName val="경산(을)"/>
      <sheetName val="정화조방수미장"/>
      <sheetName val="접속슬라브"/>
      <sheetName val="공사별 가중치 산출근거(토목)"/>
      <sheetName val="가중치근거(조경)"/>
      <sheetName val="Inquiry"/>
      <sheetName val="제진기"/>
      <sheetName val="1.범위"/>
      <sheetName val="2.편성"/>
      <sheetName val="3개요"/>
      <sheetName val="5내역"/>
      <sheetName val="6.GAS"/>
      <sheetName val="7임급실"/>
      <sheetName val="미제출"/>
      <sheetName val="소방1"/>
      <sheetName val="소방2"/>
      <sheetName val="왜UP"/>
      <sheetName val="적현로"/>
      <sheetName val="산출(전주P7)"/>
      <sheetName val="H PILE수량"/>
      <sheetName val="철근량 검토"/>
      <sheetName val="TC표지"/>
      <sheetName val="유기공정"/>
      <sheetName val="변경서식"/>
      <sheetName val="STBOX"/>
      <sheetName val="공사진행"/>
      <sheetName val="Piping Design Data"/>
      <sheetName val="연습장소"/>
      <sheetName val="MACRO(전선관)"/>
      <sheetName val="기준액"/>
      <sheetName val="상세내역,전력산출서"/>
      <sheetName val="Ampecity Data"/>
      <sheetName val="3_바닥판설계"/>
      <sheetName val="교통량조사"/>
      <sheetName val="EQ-R1"/>
      <sheetName val="품목"/>
      <sheetName val="기성"/>
      <sheetName val="기성내역 진짜"/>
      <sheetName val="2회기성사정"/>
      <sheetName val="3회기성갑지"/>
      <sheetName val="3회총괄"/>
      <sheetName val="3회기성"/>
      <sheetName val="Á¡°ËÃÑ°ý"/>
      <sheetName val="»ó¼öµµÅä°øÁý°èÇ¥"/>
      <sheetName val="°ßÀû´ëºñ"/>
      <sheetName val="ÀÏÀ§´ë°¡Ç¥(À¯´Ü°¡)"/>
      <sheetName val="ÀÚÀç¸ñ·Ï"/>
      <sheetName val="20°ü¸®ºñÀ²"/>
      <sheetName val="담장산출"/>
      <sheetName val="일위대가(출입)"/>
      <sheetName val="현장관리비 "/>
      <sheetName val="aa"/>
      <sheetName val="시멘트"/>
      <sheetName val="과세표준율-2"/>
      <sheetName val="면적분양가"/>
      <sheetName val="분양면적(1123)"/>
      <sheetName val="출력소스"/>
      <sheetName val="평교-내역"/>
      <sheetName val="노임(1차)"/>
      <sheetName val="관리,부대비"/>
      <sheetName val="실행(표지,갑,을)"/>
      <sheetName val="basic"/>
      <sheetName val="메서,변+증"/>
      <sheetName val="공사별 가중치 산출근거(건축)"/>
      <sheetName val="FAX"/>
      <sheetName val="건축개요"/>
      <sheetName val="버스운행안내"/>
      <sheetName val="예방접종계획"/>
      <sheetName val="근태계획서"/>
      <sheetName val="MIJIBI"/>
      <sheetName val="건축직"/>
      <sheetName val="과세내역(세부)"/>
      <sheetName val="기타시설"/>
      <sheetName val="주민복지관"/>
      <sheetName val="지하주차장"/>
      <sheetName val="SCHEDULE"/>
      <sheetName val="2000_11월설계내역"/>
      <sheetName val="대,유,램"/>
      <sheetName val="목동1절주.bh01"/>
      <sheetName val="송우내역서"/>
      <sheetName val="증감분석"/>
      <sheetName val="견적서(대외) (2)"/>
      <sheetName val="__MAIN"/>
      <sheetName val="°úÃµMAIN"/>
      <sheetName val="ÅÍ³ÎÁ¶µµ"/>
      <sheetName val="1.¼³°è±âÁØ"/>
      <sheetName val="3Â÷¼³°è"/>
      <sheetName val="³ëÀÓ"/>
      <sheetName val="ÇöÈ²CODE"/>
      <sheetName val="¼ÕÀÍÇöÈ²"/>
      <sheetName val="±âµÕ(¿øÇü)"/>
      <sheetName val="¿Ëº®"/>
      <sheetName val="´Ü°¡ºñ±³Ç¥"/>
      <sheetName val="ABUT¼ö·®-A1"/>
      <sheetName val="¹ëºê¼³Ä¡"/>
      <sheetName val="3.¹Ù´ÚÆÇ¼³°è"/>
      <sheetName val="Á¶°Ç"/>
      <sheetName val="¿©Èï"/>
      <sheetName val="tÇü"/>
      <sheetName val="1.¼öº¯Àü¼³ºñ°ø»ç"/>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8. ¾ÈÁ¤°ËÅä"/>
      <sheetName val="ÇöÀåÁöÁö¹°¹°·®"/>
      <sheetName val="9GNG¿î¹Ý"/>
      <sheetName val="¿µ¾÷¼Ò½ÇÀû"/>
      <sheetName val="°ø»çÁøÇà"/>
      <sheetName val="°ßÀû¼­(´ë¿Ü) (2)"/>
      <sheetName val="ÀÎ°Ç-ÃøÁ¤"/>
      <sheetName val="6PILE  (µ¹Ãâ)"/>
      <sheetName val="산재 안전"/>
      <sheetName val="노무비 경비"/>
      <sheetName val="T6-6(2)"/>
      <sheetName val="Upgrades pricing"/>
      <sheetName val="주방환기"/>
      <sheetName val="경상직원"/>
      <sheetName val="1_수변전설비공사"/>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복구량산정_및_전용회선_사용"/>
      <sheetName val="4월_실적추정(건축+토목)"/>
      <sheetName val="4월_실적추정(건축)"/>
      <sheetName val="수목데이타_"/>
      <sheetName val="변압기_및_발전기_용량"/>
      <sheetName val="-_INFORMATION_-"/>
      <sheetName val="1_수변전설비"/>
      <sheetName val="2_전력간선"/>
      <sheetName val="3_동력"/>
      <sheetName val="4_전등"/>
      <sheetName val="5_전열"/>
      <sheetName val="6_약전"/>
      <sheetName val="7_소방"/>
      <sheetName val="8_방송"/>
      <sheetName val="9_조명제어"/>
      <sheetName val="10_철거공사"/>
      <sheetName val="사원등록"/>
      <sheetName val="호봉 (2)"/>
      <sheetName val="하도급변경대비표"/>
      <sheetName val="경상"/>
      <sheetName val="3.내역서"/>
      <sheetName val="통신물량"/>
      <sheetName val="매입세"/>
      <sheetName val="표층포설및다짐"/>
      <sheetName val="별표"/>
      <sheetName val="균열"/>
      <sheetName val="암거날개벽재료집계"/>
      <sheetName val="단가및재료비"/>
      <sheetName val="노᠀⁷"/>
      <sheetName val="1공구(입찰내역)"/>
      <sheetName val="유첨#2"/>
      <sheetName val="교각별수량"/>
      <sheetName val="원가산출서"/>
      <sheetName val="자동 철거"/>
      <sheetName val="자동 설치"/>
      <sheetName val="토목 철주"/>
      <sheetName val="철거 일위대가(1-19)"/>
      <sheetName val="철거 일위대가(20-22)"/>
      <sheetName val="설치 일위대가(23-45호)"/>
      <sheetName val="설치 일위대가(46~78호)"/>
      <sheetName val="CS2"/>
      <sheetName val="실행예산서"/>
      <sheetName val="급명"/>
      <sheetName val="단  가  대  비  표"/>
      <sheetName val="일  위  대  가  목  록"/>
      <sheetName val="교각별철근수량집계표"/>
      <sheetName val="const."/>
      <sheetName val="변경내역을"/>
      <sheetName val="펌프장수량산출(토)"/>
      <sheetName val="남양구조시험동"/>
      <sheetName val="본부소개"/>
      <sheetName val="통합내역"/>
      <sheetName val="대외공문"/>
      <sheetName val="DWPM"/>
      <sheetName val="자재집계"/>
      <sheetName val="투입(관수_건축)"/>
      <sheetName val="투입(APT500)"/>
      <sheetName val="투입(분당)"/>
      <sheetName val="작성지침서2)"/>
      <sheetName val="투입스케쥴양식"/>
      <sheetName val="투입(APT1200)"/>
      <sheetName val="투입(평촌)"/>
      <sheetName val="투입(APT1000)"/>
      <sheetName val="계약내역서(을지)"/>
      <sheetName val="TOT"/>
      <sheetName val="가시설흙막이"/>
      <sheetName val="전선"/>
      <sheetName val="강북라우터"/>
      <sheetName val="노무비산출"/>
      <sheetName val="보할공정"/>
      <sheetName val="220 (2)"/>
      <sheetName val="총인원"/>
      <sheetName val="직급인원"/>
      <sheetName val="차종별"/>
      <sheetName val="OPGW기별"/>
      <sheetName val="관기성공.내"/>
      <sheetName val="중동상가"/>
      <sheetName val="평균높이산출근거"/>
      <sheetName val="횡배수관위치조서"/>
      <sheetName val="기본설계도급항목"/>
      <sheetName val="8.현장관리비"/>
      <sheetName val="견적율"/>
      <sheetName val="승용"/>
      <sheetName val="Recovered_Sheet1"/>
      <sheetName val="원가상세내역"/>
      <sheetName val="2004경영(비목별)"/>
      <sheetName val="2004경영"/>
      <sheetName val="입적표"/>
      <sheetName val="단가조사-1"/>
      <sheetName val="Man Power &amp; Comp"/>
      <sheetName val="손익집계(공장별)"/>
      <sheetName val="설계명세서(선로)"/>
      <sheetName val="현장관리비데이타"/>
      <sheetName val="1)fs"/>
      <sheetName val="구조     ."/>
      <sheetName val="본부장"/>
      <sheetName val="공조기"/>
      <sheetName val="EKOG10건축"/>
      <sheetName val="내역서(전체)"/>
      <sheetName val="내역(토목)"/>
      <sheetName val="5.공종별예산내역서"/>
      <sheetName val="두앙"/>
      <sheetName val="깨기수량"/>
      <sheetName val="하중산정"/>
      <sheetName val="세부견적서(DAS Call Back)"/>
      <sheetName val="단중표-ST"/>
      <sheetName val="PIPE"/>
      <sheetName val="VALVE"/>
      <sheetName val="투찰내역"/>
      <sheetName val="COVER-P"/>
      <sheetName val="Piping(Methanol)"/>
      <sheetName val="재료집계"/>
      <sheetName val="인수공총괄"/>
      <sheetName val="덕소내역"/>
      <sheetName val="종합기별"/>
      <sheetName val="개보수공사BM"/>
      <sheetName val="장문교(대전)"/>
      <sheetName val="CLAUSE"/>
      <sheetName val="약품설︀"/>
      <sheetName val="1공구 건정토건 철콘"/>
      <sheetName val="건축내역(진해석동)"/>
      <sheetName val="KMT물량"/>
      <sheetName val="Working(wo WTs)"/>
      <sheetName val="주조정실"/>
      <sheetName val="Requirements"/>
      <sheetName val="loading"/>
      <sheetName val="단가보완"/>
      <sheetName val="단위가격"/>
      <sheetName val="P-산#1-1(WOWA1)"/>
      <sheetName val="인공(100P,배선반)"/>
      <sheetName val="전기공사"/>
      <sheetName val="납부서"/>
      <sheetName val="일위대가(여기까지)"/>
      <sheetName val="단위_xdc00_ὗ␀"/>
      <sheetName val="수성페인트도장 내역서"/>
      <sheetName val="도급내역5+800"/>
      <sheetName val="변경내역서"/>
      <sheetName val="전체도급"/>
      <sheetName val="입찰"/>
      <sheetName val="현경"/>
      <sheetName val="전화번호DATA (2001)"/>
      <sheetName val="106C0300"/>
      <sheetName val="통로box전기"/>
      <sheetName val="밧데리"/>
      <sheetName val="진접"/>
      <sheetName val="사급자재(1단계)"/>
      <sheetName val="조명투자및환수계획"/>
      <sheetName val="제조중간결과"/>
      <sheetName val="J01"/>
      <sheetName val="공내ᰖ"/>
      <sheetName val="단면"/>
      <sheetName val="탑(을지)"/>
      <sheetName val="열린교실"/>
      <sheetName val="경산锼_x0013_閄"/>
      <sheetName val="단면瑌)"/>
      <sheetName val="22단"/>
      <sheetName val="22단锼"/>
      <sheetName val="기초자료입력및 K치 확인"/>
      <sheetName val="AS_x0005__x0000_"/>
      <sheetName val="진주䈀ᅪ"/>
      <sheetName val="사업수지"/>
      <sheetName val="기계경비단가"/>
      <sheetName val="지주설치제원"/>
      <sheetName val="퍼스트"/>
      <sheetName val="역집계1"/>
      <sheetName val="삼보지질"/>
      <sheetName val="7.전산해석결과"/>
      <sheetName val="4.하중"/>
      <sheetName val="우각부검토"/>
      <sheetName val="기초입력"/>
      <sheetName val="공주-교대(A1)"/>
      <sheetName val="보호"/>
      <sheetName val="성남여성복지내역"/>
      <sheetName val="안양1공구_건축"/>
      <sheetName val="기술자료 (연수)"/>
      <sheetName val="등록업체"/>
      <sheetName val="esc"/>
      <sheetName val="영흥TL(UP,DOWN) "/>
      <sheetName val="sheets"/>
      <sheetName val="내역아"/>
      <sheetName val="울타리"/>
      <sheetName val="2002계약현황"/>
      <sheetName val="w't table"/>
      <sheetName val="UR2-Calculation"/>
      <sheetName val="노임변동률"/>
      <sheetName val="품종별-이름"/>
      <sheetName val="부서현황"/>
      <sheetName val="Option"/>
      <sheetName val="사업계획1안"/>
      <sheetName val="VENDOR LIST"/>
      <sheetName val="공통비"/>
      <sheetName val="도장 및 용접 수량"/>
      <sheetName val="경율산정"/>
      <sheetName val="위성"/>
      <sheetName val="Vari by Vendor"/>
      <sheetName val="원내역서3"/>
      <sheetName val="3도로"/>
      <sheetName val="세동별비상"/>
      <sheetName val="대비내역"/>
      <sheetName val="9."/>
      <sheetName val="견적서1"/>
      <sheetName val="가CP"/>
      <sheetName val="기초및구체공"/>
      <sheetName val="금긋기 및 절단"/>
      <sheetName val="변경품셈총괄"/>
      <sheetName val="내역."/>
      <sheetName val="기계설비"/>
      <sheetName val="설계변경내역 98"/>
      <sheetName val="공제구간조서"/>
      <sheetName val="설계일반"/>
      <sheetName val="수압집계"/>
      <sheetName val="결합부검토"/>
      <sheetName val="신규 품"/>
      <sheetName val="변수데이타"/>
      <sheetName val="15100"/>
      <sheetName val="예산M6-B"/>
      <sheetName val="동원인원산출"/>
      <sheetName val="품셈기준"/>
      <sheetName val="대,怀፵"/>
      <sheetName val="기자재׃"/>
      <sheetName val="갑지(0_x0000_"/>
      <sheetName val="단0_x0000_退"/>
      <sheetName val="갑지(렀뚣瘉"/>
      <sheetName val="갑지(_x0000_뎰瘇"/>
      <sheetName val="단면별연장"/>
      <sheetName val="분수공별 면적"/>
      <sheetName val="관로조직표"/>
      <sheetName val="기자재_x0000_"/>
      <sheetName val="전기 원가계산서"/>
      <sheetName val="단0_x0000__x0000_"/>
      <sheetName val="단ူ_x0000_䠀"/>
      <sheetName val="기자재_x0010_"/>
      <sheetName val="기자재壸"/>
      <sheetName val="기자재嬨"/>
      <sheetName val="기자재蔈"/>
      <sheetName val="견적대ﱀ"/>
      <sheetName val="견적대₨"/>
      <sheetName val="기자재游"/>
      <sheetName val="기자재೨"/>
      <sheetName val="기자재箘"/>
      <sheetName val="기자재"/>
      <sheetName val="기자재à"/>
      <sheetName val="기자재灰"/>
      <sheetName val="집계표(공종별)"/>
      <sheetName val="22단헾"/>
      <sheetName val="단가적용(터널)"/>
      <sheetName val="단위가격_할증"/>
      <sheetName val="전선_및_전선ࠝ"/>
      <sheetName val="연동내역서"/>
      <sheetName val="제"/>
      <sheetName val="총괄집䠄ᡏ"/>
      <sheetName val="산출2-기기동력"/>
      <sheetName val="통신단가조사"/>
      <sheetName val="105,106,107동"/>
      <sheetName val="수로교총재료齘_x0013_"/>
      <sheetName val="산출및내역"/>
      <sheetName val="적용(기尜_x0013_"/>
      <sheetName val="1-11조직표"/>
      <sheetName val="96.12"/>
      <sheetName val="22단丵"/>
      <sheetName val="광혁기성"/>
      <sheetName val="일반부표집계표"/>
      <sheetName val="매출단가"/>
      <sheetName val="M-EQPT-Z"/>
      <sheetName val="현장대리인계"/>
      <sheetName val="2000,_x0010__x0000_退˘踇"/>
      <sheetName val="2000,_x0010__x0000_蒘Ȭ踇"/>
      <sheetName val="2000,_x0000__x0000_ᓐ_x0000__x0000_"/>
      <sheetName val="2000,_x0000__x0000_︸_x0000__x0000_"/>
      <sheetName val="2000,_x0000__x0000_Ẩ_x0000__x0000_"/>
      <sheetName val="2000,到_x0016_剼_x0016_徸"/>
      <sheetName val="2000,徸⽝_x0005__x0000_"/>
      <sheetName val="copy"/>
      <sheetName val="서식"/>
      <sheetName val="2000,咘೿踇⽟_x0000_"/>
      <sheetName val="2000,ﳨǬ踇⾣_x0000_"/>
      <sheetName val="실행변경(1차)"/>
      <sheetName val="2000,缈,罌,헾"/>
      <sheetName val="2000,薸!藼!헾"/>
      <sheetName val="2000,螨_x0013_蟬_x0013_헾"/>
      <sheetName val="2000,午_x0013_꾈ૂ䡲"/>
      <sheetName val="2000,午_x0013_ॢ䡲"/>
      <sheetName val="전체내저፺"/>
      <sheetName val="인건비堀"/>
      <sheetName val="전체내堀᎟"/>
      <sheetName val="전체내︀ᇕ"/>
      <sheetName val="전체내怀፵"/>
      <sheetName val="변경비鰀፰"/>
      <sheetName val="㰀"/>
      <sheetName val="전체내ᓈባ"/>
      <sheetName val="전체내죃፺"/>
      <sheetName val="주관锼_x0013_"/>
      <sheetName val="전체내쀀ፐ"/>
      <sheetName val="堀"/>
      <sheetName val="주관사堀"/>
      <sheetName val="전체내壈᎟"/>
      <sheetName val="전체내惇፵"/>
      <sheetName val="주관사저"/>
      <sheetName val="견적ꀀፐ"/>
      <sheetName val="전체내惈፵"/>
      <sheetName val="일위대가(계측ꀀፐቇ"/>
      <sheetName val="경ꀀፐ"/>
      <sheetName val="전체내죈፺"/>
      <sheetName val="교육종류"/>
      <sheetName val="견적堀᎟"/>
      <sheetName val="4렀቟԰"/>
      <sheetName val="4︀ᇕ԰"/>
      <sheetName val="자재조사표(참고용)"/>
      <sheetName val="제품"/>
      <sheetName val="3련 B姨#"/>
      <sheetName val="경로,구간현황"/>
      <sheetName val="자탐수량산출서"/>
      <sheetName val="CAPVC"/>
      <sheetName val="일반수량집계"/>
      <sheetName val="OCM"/>
      <sheetName val="AH-1 "/>
      <sheetName val="OHU"/>
      <sheetName val="형식별 개략공사비"/>
      <sheetName val="01_ 원가계산서"/>
      <sheetName val="등록׃】"/>
      <sheetName val="등록_x0010__x0000_"/>
      <sheetName val="PART_DISCOUNT"/>
      <sheetName val="등록_x0000__x0000_"/>
      <sheetName val="소상 &quot;1&quot;"/>
      <sheetName val="원가총괄"/>
      <sheetName val="매입세율"/>
      <sheetName val="회로내역(승인)"/>
      <sheetName val="»êÃ렀䡟ԯ_x0000_缀"/>
      <sheetName val="»êÃ︀ᇕ԰_x0000_缀"/>
      <sheetName val="갈현동"/>
      <sheetName val="4/_x0000_䠀"/>
      <sheetName val="4쌇栅/"/>
      <sheetName val="4က_x0000_က"/>
      <sheetName val="증栀ᙿ가"/>
      <sheetName val="수안보-헾】_x0005__x0000_"/>
      <sheetName val="일위목차"/>
      <sheetName val="견적사양비교표"/>
      <sheetName val="송전재료비"/>
      <sheetName val="FIN TUBE"/>
      <sheetName val="HED. &amp; PIPE"/>
      <sheetName val="PUMP SHT"/>
      <sheetName val="한전고리-을"/>
      <sheetName val="MW-BM"/>
      <sheetName val="평가내역"/>
      <sheetName val="-15.0"/>
      <sheetName val="사리부설"/>
      <sheetName val="임대견적서"/>
      <sheetName val="36신丵〒_x0005_"/>
      <sheetName val="물량집계"/>
      <sheetName val="현장설က_x0000_蠀ᛟ"/>
      <sheetName val="환"/>
      <sheetName val="적용기준표(98년상반기)"/>
      <sheetName val="설계명세_x0005_"/>
      <sheetName val="DATA 입᠒ᎍ"/>
      <sheetName val="설계명세揄"/>
      <sheetName val="설계명세䡲"/>
      <sheetName val="견적서(1)"/>
      <sheetName val="2234"/>
      <sheetName val="조립1부실적"/>
      <sheetName val="5월"/>
      <sheetName val="능률"/>
      <sheetName val="Despacho (c.civil)"/>
      <sheetName val="인원"/>
      <sheetName val="견적의ᰀ፜"/>
      <sheetName val="사각맨᠜"/>
      <sheetName val="공기԰_x0000_缀"/>
      <sheetName val="설계睮め_x0005_"/>
      <sheetName val="사각맨0"/>
      <sheetName val="오억미만"/>
      <sheetName val="사각맨퀀"/>
      <sheetName val="사각맨堀"/>
      <sheetName val="사각맨䈀"/>
      <sheetName val="CF"/>
      <sheetName val="거푸집물량"/>
      <sheetName val="UPDATA"/>
      <sheetName val="원가계산서(남측)"/>
      <sheetName val="제조 경영"/>
      <sheetName val="금광1터널"/>
      <sheetName val="세부狇譈"/>
      <sheetName val="사각맨ﻇ"/>
      <sheetName val="몰탈재븧܊"/>
      <sheetName val="견적의"/>
      <sheetName val="견적의烇彰"/>
      <sheetName val="하도급선정의뢰서(습식공_x0000__x0000_"/>
      <sheetName val="2터널시점"/>
      <sheetName val="짉譥"/>
      <sheetName val="ᣉᎍ"/>
      <sheetName val="금액내렀቟"/>
      <sheetName val="금액내԰_x0000_"/>
      <sheetName val="성내동"/>
      <sheetName val="인원계획"/>
      <sheetName val="시행예산"/>
      <sheetName val="자압1"/>
      <sheetName val="조경내역"/>
      <sheetName val="물墸᎟鰀"/>
      <sheetName val="화재 탐지_x0005__x0000_"/>
      <sheetName val="전신환매도徸"/>
      <sheetName val="BabyÀÏÀ§´ë°¡"/>
      <sheetName val="NìüëÒ-òÅ"/>
      <sheetName val="°£¼±°è»ê"/>
      <sheetName val="´ë±¸½ÇÇà"/>
      <sheetName val="0.Áý°è"/>
      <sheetName val="Ç¥Áö (2)"/>
      <sheetName val="¸Å¸³"/>
      <sheetName val="¿ø°¡°è»ê"/>
      <sheetName val="1.ÀüÂ÷¼±Á¶Á¤"/>
      <sheetName val="2.Á¶°¡¼±Á¶Á¤"/>
      <sheetName val="3.±ÞÀü¼±½Å¼³"/>
      <sheetName val="4.±ÞÀü¼±Ã¶°Å"/>
      <sheetName val="5.°í¹è¼±Ã¶°Å"/>
      <sheetName val="6.°í¾ÐÄÉÀÌºí½Å¼³"/>
      <sheetName val="7.ºñÀý¿¬¼±Á¶Á¤"/>
      <sheetName val="8.°¡µ¿ºê·¡Å°Æ®ÀÌ¼³"/>
      <sheetName val="9.HÇü°­ÁÖ½Å¼³(9m)"/>
      <sheetName val="10.°­°üÁÖ½Å¼³(9m)"/>
      <sheetName val="11.H°­ÁÖÃ¶°Å(11m)"/>
      <sheetName val="11.HÇü°­±âÃÊ"/>
      <sheetName val="13.°­°üÁÖ±âÃÊ"/>
      <sheetName val="14.Àå·ÂÁ¶Á¤ÀåÄ¡½Å¼³"/>
      <sheetName val="15.Àå·ÂÁ¶Á¤ÀåÄ¡Ã¶°Å   "/>
      <sheetName val="16.ÄÜÁÖÃ¶°Å(9m)"/>
      <sheetName val="17.Áö¼±½Å¼³(º¸Åë)"/>
      <sheetName val="18.Áö¼±½Å¼³(vÇü)"/>
      <sheetName val="19.Áö¼±Ã¶°Å"/>
      <sheetName val="20.±âÁß°³Æó±â½Å¼³"/>
      <sheetName val="의정부문예회관변경내역"/>
      <sheetName val="±âÃÊ´Ü°¡"/>
      <sheetName val="¾Æ»êÃß°¡1220"/>
      <sheetName val="98Áö±Þ°èÈ¹"/>
      <sheetName val="´çÃÊ"/>
      <sheetName val="1.¼³°èÁ¶°Ç"/>
      <sheetName val="Àç·á"/>
      <sheetName val="°¡·ÎµîºÎÇ¥"/>
      <sheetName val="Á¦°æºñÀ²"/>
      <sheetName val="³»¿ª(¼³°è)"/>
      <sheetName val="½Ä»ýºí·°´ÜÀ§¼ö·®"/>
      <sheetName val="Á¤ºÎ³ëÀÓ´Ü°¡"/>
      <sheetName val="Pricelist TAC AB"/>
      <sheetName val="물가정보자료"/>
      <sheetName val="萀⅜"/>
      <sheetName val="貭♘"/>
      <sheetName val="산#2-1 (2)"/>
      <sheetName val="자재목록표"/>
      <sheetName val="2002상반기노임기준"/>
      <sheetName val="단중聀"/>
      <sheetName val="예산조서(무선)"/>
      <sheetName val="사급자재총괄"/>
      <sheetName val="구성1"/>
      <sheetName val="구성2"/>
      <sheetName val="구성3"/>
      <sheetName val="구성4"/>
      <sheetName val="69.03%"/>
      <sheetName val="변경내역100%"/>
      <sheetName val="변경내역98%"/>
      <sheetName val="변경내역96%"/>
      <sheetName val="변경내역92%"/>
      <sheetName val="변경내역88%"/>
      <sheetName val="변경내역84.52%"/>
      <sheetName val="산출0"/>
      <sheetName val="5.공종별尜_x0013_層_x0013_闰"/>
      <sheetName val="평3"/>
      <sheetName val="2.펌프장(사급자재)"/>
      <sheetName val="A1_본체_수량산출서"/>
      <sheetName val="내역총괄"/>
      <sheetName val="내역서(삼호)"/>
      <sheetName val="지하1층"/>
      <sheetName val="공비대䠚"/>
      <sheetName val="금액내㔀቎"/>
      <sheetName val="본사인상전"/>
      <sheetName val="단가산출-기,교"/>
      <sheetName val="당사"/>
      <sheetName val="내역총괄2"/>
      <sheetName val="내역총괄3"/>
      <sheetName val="0001(arch)"/>
      <sheetName val="FO"/>
      <sheetName val="Summary Sheet"/>
      <sheetName val="일위대가내역"/>
      <sheetName val="대전-교대(A1-A2)"/>
      <sheetName val="만수배관단가"/>
      <sheetName val="FRP배관단가(만수)"/>
      <sheetName val="STD"/>
      <sheetName val="10월"/>
      <sheetName val="연면적"/>
      <sheetName val="991029UTP용 M.D.F"/>
      <sheetName val="현장점검 1"/>
      <sheetName val="상가을 "/>
      <sheetName val="3.사용전검사(1000KW이상)(본동-수정)"/>
      <sheetName val="계획예산입력자료"/>
      <sheetName val="전압"/>
      <sheetName val="가공2원도"/>
      <sheetName val="일(4)"/>
      <sheetName val="1F"/>
      <sheetName val="손익계산서"/>
      <sheetName val="대차대조표"/>
      <sheetName val="폐토수익화 "/>
      <sheetName val="수량산출1"/>
      <sheetName val="수전기기DATA"/>
      <sheetName val="(전체발주,금회3차공사)내역서"/>
      <sheetName val="정산내역서"/>
      <sheetName val="98수금사업"/>
      <sheetName val="FRT_O"/>
      <sheetName val="FAB_I"/>
      <sheetName val="RING WALL"/>
      <sheetName val="공사비PK5월"/>
      <sheetName val="간접비(1)"/>
      <sheetName val="터널(토공)"/>
      <sheetName val="리터팬내장형"/>
      <sheetName val="내역총괄표"/>
      <sheetName val="5차설계"/>
      <sheetName val="경비산출"/>
      <sheetName val="FUSE_MCB"/>
      <sheetName val="full (2)"/>
      <sheetName val="BREAKDOWN"/>
      <sheetName val="REINF."/>
      <sheetName val="IPS0823"/>
      <sheetName val="공조기(삭제)"/>
      <sheetName val="1_전차선조정"/>
      <sheetName val="2_조가선조정"/>
      <sheetName val="3_급전선신설"/>
      <sheetName val="4_급전선철거"/>
      <sheetName val="5_고배선철거"/>
      <sheetName val="6_고압케이블신설"/>
      <sheetName val="7_비절연선조정"/>
      <sheetName val="8_가동브래키트이설"/>
      <sheetName val="9_H형강주신설(9m)"/>
      <sheetName val="10_강관주신설(9m)"/>
      <sheetName val="11_H강주철거(11m)"/>
      <sheetName val="11_H형강기초"/>
      <sheetName val="13_강관주기초"/>
      <sheetName val="산출목록표"/>
      <sheetName val="수원공"/>
      <sheetName val="DATA-UPS"/>
      <sheetName val="건설장비기초단가"/>
      <sheetName val="Macro"/>
      <sheetName val="9-1차이내역."/>
      <sheetName val="총괄표(1)"/>
      <sheetName val="공종별집계표"/>
      <sheetName val="부산4"/>
      <sheetName val="계약표지"/>
      <sheetName val="내역서-전체낙찰율"/>
      <sheetName val="개봉3동하수관"/>
      <sheetName val="장비부하"/>
      <sheetName val="내역5"/>
      <sheetName val="역간(덕_동)"/>
      <sheetName val="역간(의-덕)"/>
      <sheetName val="단가대비표(SYS)"/>
      <sheetName val="제조노임"/>
      <sheetName val="변품8-37"/>
      <sheetName val="현장일보"/>
      <sheetName val="보집계표"/>
      <sheetName val="ISBL-CIV"/>
      <sheetName val="단가대비"/>
      <sheetName val="전류"/>
      <sheetName val="일위단가"/>
      <sheetName val="일위(설)"/>
      <sheetName val="전기공사일위대가"/>
      <sheetName val="일위대가표_(2)"/>
      <sheetName val="General_Data"/>
      <sheetName val="5호광장_(만점)"/>
      <sheetName val="인천국제_(만점)_(2)"/>
      <sheetName val="설_계"/>
      <sheetName val="방음벽_기초_일반수량"/>
      <sheetName val="sum1_(2)"/>
      <sheetName val="원가계산서_(총괄)"/>
      <sheetName val="원가계산서_(건축)"/>
      <sheetName val="제원_설계조건"/>
      <sheetName val="14_장력조정장치신설"/>
      <sheetName val="15_장력조정장치철거___"/>
      <sheetName val="16_콘주철거(9m)"/>
      <sheetName val="17_지선신설(보통)"/>
      <sheetName val="18_지선신설(v형)"/>
      <sheetName val="19_지선철거"/>
      <sheetName val="20_기중개폐기신설"/>
      <sheetName val="0_집계"/>
      <sheetName val="º¹±¸·®»êÁ¤_¹×_Àü¿ëÈ¸¼±_»ç¿ë"/>
      <sheetName val="4¿ù_½ÇÀûÃßÁ¤(°ÇÃà+Åä¸ñ)"/>
      <sheetName val="4¿ù_½ÇÀûÃßÁ¤(°ÇÃà)"/>
      <sheetName val="2000_11¿ù¼³°è³»¿ª"/>
      <sheetName val="Àü¼±_¹×_Àü¼±°ü"/>
      <sheetName val="ÁØ°Ë_³»¿ª¼­"/>
      <sheetName val="¼ö¸ñµ¥ÀÌÅ¸_"/>
      <sheetName val="º¯¾Ð±â_¹×_¹ßÀü±â_¿ë·®"/>
      <sheetName val="1_¼öÀÎÅÍ³Î"/>
      <sheetName val="외주대비_-석축"/>
      <sheetName val="외주대비-구조물_(2)"/>
      <sheetName val="견적표지_(3)"/>
      <sheetName val="일위대가_집계표"/>
      <sheetName val="공사비_내역_(가)"/>
      <sheetName val="임시급식_(2)"/>
      <sheetName val="unit_4"/>
      <sheetName val="Summary_Sheets"/>
      <sheetName val="5_정산서"/>
      <sheetName val="맨홀물량"/>
      <sheetName val="열차제어동"/>
      <sheetName val="전기성능동"/>
      <sheetName val="차량시스템인자"/>
      <sheetName val="차량부품동"/>
      <sheetName val="신.분"/>
      <sheetName val="96노임기준"/>
      <sheetName val="시중노임(공사)"/>
      <sheetName val="기성공제요청서"/>
      <sheetName val="하도기성내역 수정"/>
      <sheetName val="기성공제 동의서"/>
      <sheetName val="기성공제 합의서(쓰레기처리비)"/>
      <sheetName val="정보"/>
      <sheetName val="현대물량"/>
      <sheetName val="한화 둔산 내역서"/>
      <sheetName val="적격점수&lt;300억미만&gt;"/>
      <sheetName val="간이영수증"/>
      <sheetName val="발전기용량-1"/>
      <sheetName val="발전기용량-2"/>
      <sheetName val="출력전에보세요"/>
      <sheetName val="전력간선(일반)"/>
      <sheetName val="전력간선(동력)"/>
      <sheetName val="MCC-B-A"/>
      <sheetName val="MCC-B-B"/>
      <sheetName val="MCC-B-C"/>
      <sheetName val="ACCOUNT(RECEP)"/>
      <sheetName val="부하(동력)"/>
      <sheetName val="ILLUMINANCE"/>
      <sheetName val="계산DATA"/>
      <sheetName val="데이터북"/>
      <sheetName val="조명참고자료"/>
      <sheetName val="Cable schedule"/>
      <sheetName val="V-data"/>
      <sheetName val="L-data"/>
      <sheetName val="P-data"/>
      <sheetName val="pbs_lambda"/>
      <sheetName val="Matériel embarqué PVC"/>
      <sheetName val="기지국"/>
      <sheetName val="4월"/>
      <sheetName val="8월"/>
      <sheetName val="12월"/>
      <sheetName val="2월"/>
      <sheetName val="7월"/>
      <sheetName val="6월"/>
      <sheetName val="3월"/>
      <sheetName val="11월"/>
      <sheetName val="9월"/>
      <sheetName val="교실"/>
      <sheetName val="꣈፺"/>
      <sheetName val="¼ö·®»êÃÈ"/>
      <sheetName val="저፺"/>
      <sheetName val="¼ö·®»êÃX"/>
      <sheetName val="壈᎟"/>
      <sheetName val="쀀ፐ"/>
      <sheetName val="죈፺"/>
      <sheetName val="惈፵"/>
      <sheetName val="48신설수량"/>
      <sheetName val="품셈(기초)"/>
      <sheetName val="대가단최종"/>
      <sheetName val="부丵〒"/>
      <sheetName val="부司2"/>
      <sheetName val="성원계약"/>
      <sheetName val="2000.11¿ù¼³餀㢘ԯ_x0000_缀_x0000_"/>
      <sheetName val="총괄집렇♑"/>
      <sheetName val="아산경희980422"/>
      <sheetName val="총괄집桶青"/>
      <sheetName val="01상노임"/>
      <sheetName val="Instruction"/>
      <sheetName val="22단가(철完9"/>
      <sheetName val="T1"/>
      <sheetName val="총체보활공정표"/>
      <sheetName val="1차배부(JB포함)"/>
      <sheetName val="원내역서 그대로"/>
      <sheetName val="설계내역일위"/>
      <sheetName val="969910( R)"/>
      <sheetName val="전장품(관리용)"/>
      <sheetName val="박스토공"/>
      <sheetName val="남대문빌딩"/>
      <sheetName val="PUMP"/>
      <sheetName val="각종장비전압강하계산"/>
      <sheetName val="거래명세서"/>
      <sheetName val="3.설계예산내역서(예산서)"/>
      <sheetName val="2.예정공정표"/>
      <sheetName val="4.설계예산내역서"/>
      <sheetName val="6.관급자재조서"/>
      <sheetName val="사업성분석"/>
      <sheetName val="22신설수량"/>
      <sheetName val="계약원가"/>
      <sheetName val="1.설계설명서"/>
      <sheetName val="3.예정공정표"/>
      <sheetName val="4.설계예산서"/>
      <sheetName val="재경"/>
      <sheetName val="5.일위대가"/>
      <sheetName val="6.철거발생품예정조서"/>
      <sheetName val="7.지급자재조서"/>
      <sheetName val="8.가격조사서"/>
      <sheetName val="준설량산정표"/>
      <sheetName val="01하반기노임"/>
      <sheetName val="울진항공등화 내역서"/>
      <sheetName val="단가견적조사표"/>
      <sheetName val="공무공A"/>
      <sheetName val="36신설수翇"/>
      <sheetName val="36신설수︀"/>
      <sheetName val="견적꓀᥻"/>
      <sheetName val="수안보-_x0005__x0000__x0000_"/>
      <sheetName val="36신설수Ç"/>
      <sheetName val="36신설수資"/>
      <sheetName val="수안보-徸〒_x0005__x0000_"/>
      <sheetName val="비목군분류일위"/>
      <sheetName val="입출재고현⩿〚_x0005__x0000_"/>
      <sheetName val="º¯°æ»çÀ_x0000_"/>
      <sheetName val="백호헾】_x0005_"/>
      <sheetName val="수안보-娐&gt;闰⿑"/>
      <sheetName val="수안보-ꮸ⿥_x0005__x0000_"/>
      <sheetName val="백호丵〒_x0005_"/>
      <sheetName val="공작물조직표(용배수)"/>
      <sheetName val="투찰가"/>
      <sheetName val="구조대가"/>
      <sheetName val="포설대가1"/>
      <sheetName val="부대대가"/>
      <sheetName val="철근총괄집계표"/>
      <sheetName val="홈통받이수량"/>
      <sheetName val="공사수행방안"/>
      <sheetName val="Data2"/>
      <sheetName val="참조 DATA"/>
      <sheetName val="program"/>
      <sheetName val="studbolt no."/>
      <sheetName val="studbolt size"/>
      <sheetName val="item sort no"/>
      <sheetName val="파이프"/>
      <sheetName val="8__안정검토"/>
      <sheetName val="철근량_검토"/>
      <sheetName val="기술자료_(연수)"/>
      <sheetName val="실행비교"/>
      <sheetName val="지입재료비"/>
      <sheetName val="산출명세서"/>
      <sheetName val="조정내역"/>
      <sheetName val="조정_x0014__x0008_"/>
      <sheetName val="_x0000__x0008__x0000__x0008__x0000__x0006__x0000__x0004_"/>
      <sheetName val="상가지급현황"/>
      <sheetName val="13LPMCC"/>
      <sheetName val="마장"/>
      <sheetName val="3_바닥판설계1"/>
      <sheetName val="Piping_Design_Data"/>
      <sheetName val="H_PILE수량"/>
      <sheetName val="Ampecity_Data"/>
      <sheetName val="BASIC_(2)"/>
      <sheetName val="견적서(대외)_(2)"/>
      <sheetName val="1_¼³°è±âÁØ"/>
      <sheetName val="3_¹Ù´ÚÆÇ¼³°è"/>
      <sheetName val="1_¼öº¯Àü¼³ºñ°ø»ç"/>
      <sheetName val="2__µ¿·Â¼³ºñ_°ø»ç"/>
      <sheetName val="3__Á¶¸í¼³ºñ°ø»ç"/>
      <sheetName val="4__Á¢Áö¼³ºñ°ø»ç"/>
      <sheetName val="5__Åë½Å¼³ºñ_°ø»ç"/>
      <sheetName val="6__Àü±â¹æ½Ä¼³ºñ°ø»ç"/>
      <sheetName val="6_Àü±â¹æ½Ä_¼³ºñ°ø»ç(2)"/>
      <sheetName val="7_¹æÈ£¼³ºñ°ø»ç"/>
      <sheetName val="8_°¡¼³Àü±â°ø»ç"/>
      <sheetName val="8__¾ÈÁ¤°ËÅä"/>
      <sheetName val="°ßÀû¼­(´ë¿Ü)_(2)"/>
      <sheetName val="6PILE__(µ¹Ãâ)"/>
      <sheetName val="Upgrades_pricing"/>
      <sheetName val="2000,9월_일위"/>
      <sheetName val="산재_안전"/>
      <sheetName val="노무비_경비"/>
      <sheetName val="소상_&quot;1&quot;"/>
      <sheetName val="개요입력"/>
      <sheetName val="수량기준"/>
      <sheetName val="단가기준"/>
      <sheetName val="결재판"/>
      <sheetName val="변경총괄지(1)"/>
      <sheetName val="기계경비(旉る_x0000__x0000_"/>
      <sheetName val="기계경비(贘_x0013_짘ࣅ"/>
      <sheetName val="MANUFACTORY"/>
      <sheetName val="일위대가서식"/>
      <sheetName val="일위대가양식"/>
      <sheetName val="O＆P"/>
      <sheetName val="결재판(삭제하지말아주세요)"/>
      <sheetName val="케이블"/>
      <sheetName val="유첨䈀ᅪ"/>
      <sheetName val="토공,기초"/>
      <sheetName val="자재 단가표"/>
      <sheetName val="주간계획"/>
      <sheetName val="선택"/>
      <sheetName val="총괄원가 "/>
      <sheetName val="TG9504"/>
      <sheetName val="1995년 섹터별 매출"/>
      <sheetName val="master(total)"/>
      <sheetName val="99년신청"/>
      <sheetName val="아수배전(1회)"/>
      <sheetName val="인건비_조사"/>
      <sheetName val="일위1"/>
      <sheetName val="층"/>
      <sheetName val="배수내역(총수량)"/>
      <sheetName val="3련 B_x0005__x0000_"/>
      <sheetName val="기성수금(단단위)"/>
      <sheetName val="원가매출(단단위)"/>
      <sheetName val="설치 일위대가(4԰_x0000_缀_x0000__x0000__x0000_"/>
      <sheetName val="프로젝트"/>
      <sheetName val="0217상가미분양자산"/>
      <sheetName val="BOQ-Summary_Form A1"/>
      <sheetName val="BOQ-Summary_Form A2"/>
      <sheetName val="BOQ-Summary_Form A3"/>
      <sheetName val="Attachment_A"/>
      <sheetName val="elect QC"/>
      <sheetName val="Quezon"/>
      <sheetName val="bulcan"/>
      <sheetName val="Bulacan"/>
      <sheetName val="10현장조직"/>
      <sheetName val="3-1-12"/>
      <sheetName val="3-1-3"/>
      <sheetName val="Condition"/>
      <sheetName val="choose"/>
      <sheetName val="별표(48~75)"/>
      <sheetName val="제3장 기술업무"/>
      <sheetName val="일반전기C"/>
      <sheetName val="POOM_MOTO"/>
      <sheetName val="기초코徸"/>
      <sheetName val="예산조서(︀ᇕ԰"/>
      <sheetName val="205동"/>
      <sheetName val="과세면세표"/>
      <sheetName val="세부내역(직접인건비)"/>
      <sheetName val="현장지䀀ኀ㠀ኃ"/>
      <sheetName val="집계(세부총괄)"/>
      <sheetName val="물가변동잔여물량세부내역서"/>
      <sheetName val="신규(방류시설)"/>
      <sheetName val="덤프트럭계수"/>
      <sheetName val="미지급내역"/>
      <sheetName val="첨부1"/>
      <sheetName val="재료표"/>
      <sheetName val="금액결揄"/>
      <sheetName val="공사비 내역"/>
      <sheetName val="매입내역 "/>
      <sheetName val="거래처별지출내역"/>
      <sheetName val="㩷"/>
      <sheetName val="렀ⵘ"/>
      <sheetName val="֭_x0000_"/>
      <sheetName val="Param"/>
      <sheetName val="입찰보Ⳡ"/>
      <sheetName val="총(철거)"/>
      <sheetName val="RangeObject"/>
      <sheetName val="등록자료"/>
      <sheetName val="방음벽기초(H_xd8d4_ㆂᰀㆃ"/>
      <sheetName val="입찰준비계획안(부대)"/>
      <sheetName val="입찰준비계획안(외주)"/>
      <sheetName val="입찰준비계획안(기타견적)"/>
      <sheetName val="장항선4공구직접비집계"/>
      <sheetName val="노무비(첨부4-4)"/>
      <sheetName val="왕십리방향"/>
      <sheetName val="︀ᇕ"/>
      <sheetName val="怀፵"/>
      <sheetName val="주사무실︀ᇕ"/>
      <sheetName val="주사무실ꠀ፺"/>
      <sheetName val="BOX ꠀ፺"/>
      <sheetName val="㗈቎"/>
      <sheetName val="¼ö·®»êÃ¨"/>
      <sheetName val="주관사_x0000_"/>
      <sheetName val="주관사提"/>
      <sheetName val="주관사㌈"/>
      <sheetName val="주관사㧨"/>
      <sheetName val="전부인쇄"/>
      <sheetName val="1.외주공사"/>
      <sheetName val="2.직영공사"/>
      <sheetName val="첨부"/>
      <sheetName val="계산DATA입력"/>
      <sheetName val="계좌번호"/>
      <sheetName val="청하배수"/>
      <sheetName val="원가집계"/>
      <sheetName val="파이프류"/>
      <sheetName val="점검내역서(data) (2)"/>
      <sheetName val="2.주요계수총괄"/>
      <sheetName val="입찰사유서 제4공종 (흙깎기)"/>
      <sheetName val="D16"/>
      <sheetName val="D25"/>
      <sheetName val="D22"/>
      <sheetName val="단위세대물량"/>
      <sheetName val="변경품셈"/>
      <sheetName val="OCT.FDN"/>
      <sheetName val="HANDHOLE(2)"/>
      <sheetName val="N頀ᚃ"/>
      <sheetName val="N"/>
      <sheetName val="AHU집계"/>
      <sheetName val="삼성전기"/>
      <sheetName val="B부대공"/>
      <sheetName val="분양가격표"/>
      <sheetName val="일목"/>
      <sheetName val="기준표"/>
      <sheetName val="º¯°æ»çÀþ"/>
      <sheetName val="제수변︀ᇕ"/>
      <sheetName val="결과조Ⴚ"/>
      <sheetName val="결과조º"/>
      <sheetName val="º¯°æ»çÀ¸"/>
      <sheetName val="º¯°æ»çÀ5"/>
      <sheetName val="º¯°æ»çÀ "/>
      <sheetName val="제수변﹔ᇕ"/>
      <sheetName val="º¯°æ»çÀB"/>
      <sheetName val="단가일䊱"/>
      <sheetName val="전체내ﰀ⁗"/>
      <sheetName val="제수변䊱ᅪ"/>
      <sheetName val="A(Rev.3)"/>
      <sheetName val="부총"/>
      <sheetName val="원가계墬ᥓ"/>
      <sheetName val="원가계Ⴌ_x0000_"/>
      <sheetName val="관로토공집계표"/>
      <sheetName val="토 적 표"/>
      <sheetName val="3회기성헾】"/>
      <sheetName val="변경비교헾】"/>
      <sheetName val="몰탈㔀቎԰_x0000_"/>
      <sheetName val="몰탈䠊ፓ倀놡"/>
      <sheetName val="몰탈䠋ፓ頀뫻"/>
      <sheetName val="몰탈䠠ፓ瀀멗"/>
      <sheetName val="몰탈䠊ፓ "/>
      <sheetName val="몰탈䠉ፓ退"/>
      <sheetName val="몰탈䠉ፓ退ꠍ"/>
      <sheetName val="몰탈䠑ፓ뀀짅"/>
      <sheetName val="TOEC"/>
      <sheetName val="몰탈䠊ፓ㠀擞"/>
      <sheetName val="bdata-출력안함"/>
      <sheetName val="공리공제"/>
      <sheetName val="자재ᰀ፜搀"/>
      <sheetName val="부대공집계표"/>
      <sheetName val="노무비(DB)_이후 출력XXXXXX"/>
      <sheetName val="3회기성䃸〒"/>
      <sheetName val="3회기성_x0005__x0000_"/>
      <sheetName val="3회기성吸("/>
      <sheetName val="3회기성ⱂ⿌"/>
      <sheetName val="3회기성埀0"/>
      <sheetName val="철거산출헾】"/>
      <sheetName val="철거산출午_x0013_"/>
      <sheetName val="평균터파기고(1-2,ASP)"/>
      <sheetName val="남양주부대"/>
      <sheetName val="단위목헾"/>
      <sheetName val="지입집계"/>
      <sheetName val="11+040(통로)"/>
      <sheetName val="일별1"/>
      <sheetName val="기성부분검사원"/>
      <sheetName val="업체별기성금액"/>
      <sheetName val="2회기성각사별배분표"/>
      <sheetName val="기성공문 (2)"/>
      <sheetName val="기성공문"/>
      <sheetName val="계좌입금의뢰서"/>
      <sheetName val="도급각서"/>
      <sheetName val="철콘기성청구서 (2)"/>
      <sheetName val="공종별집계표(건축) (2)"/>
      <sheetName val="형틀공사기성 (2)"/>
      <sheetName val="철콘기성청구서"/>
      <sheetName val="공종별집계표(건축)"/>
      <sheetName val="형틀공사기성"/>
      <sheetName val="조적기성청구서  "/>
      <sheetName val="공종별집계표(조적) "/>
      <sheetName val="조적공사"/>
      <sheetName val="미장기성청구서 "/>
      <sheetName val="공종별집계표(미장.방수)"/>
      <sheetName val="미장공사"/>
      <sheetName val="하도급각서 (2)"/>
      <sheetName val="하도급계좌입금의뢰서 "/>
      <sheetName val="용산3(영광)"/>
      <sheetName val="지불내역1"/>
      <sheetName val="집수정(1)"/>
      <sheetName val="공사비명세서"/>
      <sheetName val="사용성검토"/>
      <sheetName val="PAC"/>
      <sheetName val="행거,슈,볼트,펌프,잡재"/>
      <sheetName val="을-ATYPE"/>
      <sheetName val="동력부하계산"/>
      <sheetName val="단가표 (2)"/>
      <sheetName val="소각장스케줄"/>
      <sheetName val="단__가__대__비__표"/>
      <sheetName val="일__위__대__가__목__록"/>
      <sheetName val="페인트"/>
      <sheetName val="30신설일위대가"/>
      <sheetName val="30집계표"/>
      <sheetName val="00노임기준"/>
      <sheetName val="소일위대가코드표"/>
      <sheetName val="일위대가(가설԰"/>
      <sheetName val="TYPE집계표"/>
      <sheetName val="포쐀䑣"/>
      <sheetName val="포䠟⥏"/>
      <sheetName val="포䠠⥏"/>
      <sheetName val="포䈀㙪"/>
      <sheetName val="栍ᾆ"/>
      <sheetName val="시초1교"/>
      <sheetName val="대구-교대(A1)"/>
      <sheetName val="ꀀ"/>
      <sheetName val="공정량산출내역서 "/>
      <sheetName val="제철"/>
      <sheetName val="조정금액결과표 (차수별)"/>
      <sheetName val="토공실행"/>
      <sheetName val="구간산출"/>
      <sheetName val="Ext. Stone-P"/>
      <sheetName val="단위_x0000__x0000_尀"/>
      <sheetName val="단위ࠀᎄ䰀"/>
      <sheetName val="단위倀❹缀"/>
      <sheetName val="단위耀ὡ"/>
      <sheetName val="호표"/>
      <sheetName val="B767"/>
      <sheetName val="0.갑지"/>
      <sheetName val="건축공사 집계표"/>
      <sheetName val="토공대가"/>
      <sheetName val="B.O.M"/>
      <sheetName val="설변물량"/>
      <sheetName val="예비품"/>
      <sheetName val="제丵"/>
      <sheetName val="PW3"/>
      <sheetName val="PW4"/>
      <sheetName val="SC1"/>
      <sheetName val="PE"/>
      <sheetName val="PM"/>
      <sheetName val="TR"/>
      <sheetName val="금호산업"/>
      <sheetName val="총괄갑 "/>
      <sheetName val="5.동별횡주관경"/>
      <sheetName val="154TW"/>
      <sheetName val="수주실적0709"/>
      <sheetName val="제4절-1"/>
      <sheetName val="PANEL"/>
      <sheetName val="일위(시설)"/>
      <sheetName val="공통대가"/>
      <sheetName val="특기사항"/>
      <sheetName val="하도내역 (철콘)"/>
      <sheetName val="대가 (보완)"/>
      <sheetName val="토목원가계窨_x0013_"/>
      <sheetName val="신공항A-9헾】_x0005__x0000__x0000_"/>
      <sheetName val="기존구조물철거집계계표"/>
      <sheetName val="내역서(교량)전체"/>
      <sheetName val="장비경비"/>
      <sheetName val="건공실"/>
      <sheetName val="총괄집㸁䧾"/>
      <sheetName val="허용전류-IEC DATA"/>
      <sheetName val="배관내역"/>
      <sheetName val="POWER"/>
      <sheetName val="교대일반수량"/>
      <sheetName val="WO"/>
      <sheetName val="비용"/>
      <sheetName val="적용환율"/>
      <sheetName val="DS-최종"/>
      <sheetName val="PREFACE"/>
      <sheetName val="DATA-1"/>
      <sheetName val="간접총괄"/>
      <sheetName val="960318-1"/>
      <sheetName val="2006기계䈌ᅪ԰_x0000_缀"/>
      <sheetName val="기타공"/>
      <sheetName val="재원표"/>
      <sheetName val="FCU (2)"/>
      <sheetName val="장비분석"/>
      <sheetName val="석재장조사"/>
      <sheetName val="기성청구현황"/>
      <sheetName val="JUCK֕_x0000_缀"/>
      <sheetName val="전체실적"/>
      <sheetName val="도급FORM"/>
      <sheetName val="귀래방향"/>
      <sheetName val="운반비산정"/>
      <sheetName val="을 2"/>
      <sheetName val="을 1"/>
      <sheetName val="재1"/>
      <sheetName val="장비가동"/>
      <sheetName val="IN"/>
      <sheetName val="CT "/>
      <sheetName val="정거장"/>
      <sheetName val="길내기"/>
      <sheetName val="강관산출"/>
      <sheetName val="master(2차)"/>
      <sheetName val="내역통합"/>
      <sheetName val="성토도수로현황"/>
      <sheetName val="구조물"/>
      <sheetName val="당사실시1"/>
      <sheetName val="하도급선정의뢰_x0000__x0000_螨_x0000__x0000__x0000_ۈ"/>
      <sheetName val="48전력선로일挔"/>
      <sheetName val="콘센트신설"/>
      <sheetName val="FWBS7000,8000"/>
      <sheetName val="ANALYSER"/>
      <sheetName val="ring wall thickness"/>
      <sheetName val="Change rate"/>
      <sheetName val="B3.PERSONEL-Ucret"/>
      <sheetName val="공정표(전체)"/>
      <sheetName val="무전표"/>
      <sheetName val="NOTE ALL"/>
      <sheetName val="내역서(당초변경)"/>
      <sheetName val="2.조명기구철거(일괄철거분)"/>
      <sheetName val="대운반(철재)"/>
      <sheetName val="설계수량"/>
      <sheetName val="3.2.1 마루높이결정"/>
      <sheetName val="제품橂"/>
      <sheetName val="피스표"/>
      <sheetName val="산업개발안내서"/>
      <sheetName val="작성양식"/>
      <sheetName val="품-(주)코①"/>
      <sheetName val="자재단가리스트"/>
      <sheetName val="공사내역(총괄)"/>
      <sheetName val="대보~세기"/>
      <sheetName val="8.수량산출 (2)"/>
      <sheetName val="일위대가표 (⠋ᡏ"/>
      <sheetName val="일위대가표 (䀀⅒"/>
      <sheetName val="ÀÏÀ§´ë°¡Ç¥(1@"/>
      <sheetName val="일위대가표 (ԯ_x0000_"/>
      <sheetName val="관헾"/>
      <sheetName val="원가(1︀"/>
      <sheetName val="원가(1䠀"/>
      <sheetName val="관聈"/>
      <sheetName val="관_x0005_"/>
      <sheetName val="제수午_x0013_ὐ"/>
      <sheetName val="수안보-墰5壼5"/>
      <sheetName val="5.3 단면가정"/>
      <sheetName val="시추주상도"/>
      <sheetName val="일위집계(기존)"/>
      <sheetName val="북제주-표지"/>
      <sheetName val="COVERSHEET"/>
      <sheetName val="[YES.XLS][YES.XLS]4/_x0000_䠀"/>
      <sheetName val="[YES.XLS][YES.XLS]4쌇栅/"/>
      <sheetName val="05년"/>
      <sheetName val="내역서(총괄)"/>
      <sheetName val="철콘집계"/>
      <sheetName val="5회기성03월"/>
      <sheetName val="공통가설_8"/>
      <sheetName val="아파트_9"/>
      <sheetName val="직접공사비집계표_7"/>
      <sheetName val="GTG TR PIT"/>
      <sheetName val="BLR-S"/>
      <sheetName val="일위대가표(무)"/>
      <sheetName val="일위대가산출기초"/>
      <sheetName val="장비명"/>
      <sheetName val="cable-data"/>
      <sheetName val="1._x005f_x0018_변전설비"/>
      <sheetName val="입렀"/>
      <sheetName val="입栀"/>
      <sheetName val="입ꠀ"/>
      <sheetName val="평균환율-USD"/>
      <sheetName val="인원동원계획"/>
      <sheetName val="입︀"/>
      <sheetName val=" 소방공사 산출근거"/>
      <sheetName val="YES.XLS"/>
      <sheetName val="물량증감"/>
      <sheetName val="적격"/>
      <sheetName val="롤러"/>
      <sheetName val="BH"/>
      <sheetName val="펌프차타설"/>
      <sheetName val="방음벽 기초_x0005__x0000__x0000__x0000_"/>
      <sheetName val="foxz"/>
      <sheetName val="실㔀቎԰"/>
      <sheetName val="실︀껕ԯ"/>
      <sheetName val="실ԯ_x0000_缀"/>
      <sheetName val="금리׉"/>
      <sheetName val="실頀▀_xdc00_"/>
      <sheetName val="제㗇"/>
      <sheetName val="주차구丵〒_x0005__x0000_"/>
      <sheetName val="역삼"/>
      <sheetName val="배수관연장산출서"/>
      <sheetName val="기초ա_x0000_"/>
      <sheetName val="물량尜"/>
      <sheetName val="토공,철콘"/>
      <sheetName val="변경비丵〒_x0005_"/>
      <sheetName val="물량丵"/>
      <sheetName val="AILC005"/>
      <sheetName val="AILC00_x0000_"/>
      <sheetName val="AILC00_x0010_"/>
      <sheetName val="우,오수"/>
      <sheetName val="팔당터널(1공구)"/>
      <sheetName val="흙쌓기도수로설치현황(1)"/>
      <sheetName val="식재-외주 (2)"/>
      <sheetName val="자(3.0m)"/>
      <sheetName val="옹벽수량萘_x0013_"/>
      <sheetName val="수"/>
      <sheetName val="관리_x0000__x0000_Ԁ"/>
      <sheetName val="관리ﻇᇕ԰"/>
      <sheetName val="관리᠀㹓㔀"/>
      <sheetName val="관리Ç_x0000_Ԁ"/>
      <sheetName val="관리裇⁒㔀"/>
      <sheetName val="관리㗇ぎԯ"/>
      <sheetName val="관리㔀ぎԯ"/>
      <sheetName val="관리㉓Ⰰ"/>
      <sheetName val="신표鎐)"/>
      <sheetName val="신표司/"/>
      <sheetName val="신표丵⾒"/>
      <sheetName val="신표丵⽀"/>
      <sheetName val="신표錰!"/>
      <sheetName val="신표鋐_x0014_"/>
      <sheetName val="신표丵⼣"/>
      <sheetName val="신표鍀#"/>
      <sheetName val="신표_x0000__x0000_"/>
      <sheetName val="신표丵⾲"/>
      <sheetName val="신표券&quot;"/>
      <sheetName val="자재노임단가"/>
      <sheetName val="크레인5ton"/>
      <sheetName val="단가산출-2"/>
      <sheetName val="기초수량-1"/>
      <sheetName val="단가산출-1"/>
      <sheetName val="작용하중산정"/>
      <sheetName val="倀ᑙ"/>
      <sheetName val="1x"/>
      <sheetName val="栈᲋"/>
      <sheetName val="_xd810_᱓"/>
      <sheetName val="자재단가_x0005_"/>
      <sheetName val="물塠"/>
      <sheetName val="물徸"/>
      <sheetName val="guard(mac¸"/>
      <sheetName val="물嬼"/>
      <sheetName val="물闰"/>
      <sheetName val="guard(macð"/>
      <sheetName val="물呈"/>
      <sheetName val="guard(macH"/>
      <sheetName val="[YES.XLS][YES.XLS]신표司/"/>
      <sheetName val="변경비_x0000__x0000_Ѡ"/>
      <sheetName val="°ø»ç¿ø°¡°è牨-犬-"/>
      <sheetName val="전체내역갑지"/>
      <sheetName val="실행내역서 (조경)"/>
      <sheetName val="형틀공사"/>
      <sheetName val="주소록"/>
      <sheetName val="전체내ꀀፐ"/>
      <sheetName val="교대(A1挔"/>
      <sheetName val="부대헾】"/>
      <sheetName val="교대(A1窨"/>
      <sheetName val="부대窨_x0013_"/>
      <sheetName val="하수급견적대窨"/>
      <sheetName val="하수급견적대_x0005_"/>
      <sheetName val="교대(A1_x0005_"/>
      <sheetName val="부대_x0005__x0000_"/>
      <sheetName val="전체내㗈቎"/>
      <sheetName val="전체내׃_x0000_"/>
      <sheetName val="9-1㔀቎԰_x0000_"/>
      <sheetName val="9-1԰_x0000_缀_x0000_"/>
      <sheetName val="전체내㠀ᎍ"/>
      <sheetName val="하수급견적대齘"/>
      <sheetName val="교대(A1竈"/>
      <sheetName val="하수급견적대헾"/>
      <sheetName val="하수급견적대竈"/>
      <sheetName val="전체내䋈ᅪ"/>
      <sheetName val="전체내֬_x0000_"/>
      <sheetName val="전체내ﻈ䓕"/>
      <sheetName val="교대(A1헾"/>
      <sheetName val="하수급견적대鷸"/>
      <sheetName val="전체내棈᎜"/>
      <sheetName val="전체내䠀ᖞ"/>
      <sheetName val="하수급견적대鬘"/>
      <sheetName val="하수급견적대風"/>
      <sheetName val="하수급견적대肘"/>
      <sheetName val="부대芈+"/>
      <sheetName val="하수급견적대芈"/>
      <sheetName val="전체내︀嗕"/>
      <sheetName val="부대헾⼴"/>
      <sheetName val="하수급견적대飘"/>
      <sheetName val="강교(Sub)"/>
      <sheetName val="일반토공견적"/>
      <sheetName val="전체내ꠀ፺"/>
      <sheetName val="??????"/>
      <sheetName val="[YES.XLS][YES.XLS][YES.XLS]신표司/"/>
      <sheetName val="[YES.XLS]신표司/"/>
      <sheetName val="총괄분 설계서용지"/>
      <sheetName val="업체별 금액"/>
      <sheetName val="참조용쉬트"/>
      <sheetName val="청구서"/>
      <sheetName val="공동_집계표"/>
      <sheetName val="분담_집계표"/>
      <sheetName val="분담_대보"/>
      <sheetName val="분담_DB"/>
      <sheetName val="분담_동우"/>
      <sheetName val="대총괄내역서"/>
      <sheetName val="중총괄내역서"/>
      <sheetName val="소총괄내역서"/>
      <sheetName val="내역서_영상검지기"/>
      <sheetName val="내역서_레이더"/>
      <sheetName val="내역서_AVI"/>
      <sheetName val="내역서_CCTV"/>
      <sheetName val="내역서_지하차도CCTV"/>
      <sheetName val="내역서_VMS"/>
      <sheetName val="내역서_신호"/>
      <sheetName val="내역서_광통신장비"/>
      <sheetName val="내역서_주정차단속"/>
      <sheetName val="내역서_교통"/>
      <sheetName val="내역서_예비품"/>
      <sheetName val="내역서_전산"/>
      <sheetName val="내역서_정보통신"/>
      <sheetName val="내역서_전기"/>
      <sheetName val="내역서_토목"/>
      <sheetName val="내역서_기타(건축,소방)"/>
      <sheetName val="내역서_설계비및부대임대료"/>
      <sheetName val="세부내역_영상"/>
      <sheetName val="세부내역_레이더"/>
      <sheetName val="세부내역_AVI"/>
      <sheetName val="세부내역_CCTV"/>
      <sheetName val="세부내역_지하CCTV"/>
      <sheetName val="세부내역_VMS"/>
      <sheetName val="세부내역_신호"/>
      <sheetName val="세부내역_광통신"/>
      <sheetName val="세부내역_주정차"/>
      <sheetName val="세부내역_교통"/>
      <sheetName val="세부내역_예비품"/>
      <sheetName val="세부내역_전산"/>
      <sheetName val="세부내역_통신"/>
      <sheetName val="세부내역_전기"/>
      <sheetName val="세부내역_토목"/>
      <sheetName val="일위대가_건축구조(1)"/>
      <sheetName val="일위대가_건축토목(1)"/>
      <sheetName val="일위대가_SW"/>
      <sheetName val="SW개발비_산정기준"/>
      <sheetName val="세부내역_건축"/>
      <sheetName val="Macro(부하)"/>
      <sheetName val="밀양노선별공사비명세서"/>
      <sheetName val="일위산출근거"/>
      <sheetName val="적격심사표"/>
      <sheetName val="실내건축일위대가"/>
      <sheetName val="5.전사투자계획종함안"/>
      <sheetName val="기성신청"/>
      <sheetName val="방음벽 기초 일반헾】"/>
      <sheetName val="단가비교표 (계측제어)"/>
      <sheetName val="카렌스센터계량기설치공사"/>
      <sheetName val="지입자재"/>
      <sheetName val="배전반용량계산"/>
      <sheetName val="세정탑 설계"/>
      <sheetName val="기계설비-물가변동"/>
      <sheetName val="[YES.XLS][YES.XLS][YES.XLS]4/_x0000_䠀"/>
      <sheetName val="[YES.XLS][YES.XLS][YES.XLS]4쌇栅/"/>
      <sheetName val="교사기준면적(초등)"/>
      <sheetName val="새공통"/>
      <sheetName val="3절_CheckList_구분"/>
      <sheetName val="적정성평가표(8번)(1순위)"/>
      <sheetName val="적정성평가표(12번)(6순위)"/>
      <sheetName val="가옥조"/>
      <sheetName val="기계경비산출"/>
      <sheetName val="1_x0005_"/>
      <sheetName val="도면자료제출일정"/>
      <sheetName val="시공계_x0005_"/>
      <sheetName val="변경비_x0005__x0000_"/>
      <sheetName val="교대시점"/>
      <sheetName val="8. 안_x0000__x0000__x0005_"/>
      <sheetName val="경비공통"/>
      <sheetName val="동원인원계획표"/>
      <sheetName val="총괄집ᨈꥬ"/>
      <sheetName val="총괄집_x0000__x0000_"/>
      <sheetName val="VS P-Q"/>
      <sheetName val="KSHAHU-6"/>
      <sheetName val="LANGUAGE"/>
      <sheetName val="전기내역서(총계)"/>
      <sheetName val="1-최종안"/>
      <sheetName val="사업분석-분양가결정"/>
      <sheetName val="할丵〒"/>
      <sheetName val="부하집계"/>
      <sheetName val="영구峤"/>
      <sheetName val="단가_x0005__x0000_"/>
      <sheetName val="영구_x0005_"/>
      <sheetName val="영구射"/>
      <sheetName val="영구嶄"/>
      <sheetName val="설계(안)"/>
      <sheetName val="수량산출(AFC)"/>
      <sheetName val="수량산출(CCTV)"/>
      <sheetName val="수량_작성"/>
      <sheetName val="수량산출(방송)"/>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통신)"/>
      <sheetName val="수량산출(TDI)"/>
      <sheetName val="수량집계(본역사)"/>
      <sheetName val="수량집계(임시역사)"/>
      <sheetName val="견적 (2)"/>
      <sheetName val="수곡내역"/>
      <sheetName val="전체내역 (2)"/>
      <sheetName val="Formulas &amp; Tables"/>
      <sheetName val="±âÀÚÀç´ëºñÇ¥"/>
      <sheetName val="¿¬°áÀÓ½Ã"/>
      <sheetName val="°ü±Þ"/>
      <sheetName val="일위대가 (PM)"/>
      <sheetName val="임시전기공사설계서"/>
      <sheetName val="토적계산"/>
      <sheetName val="96 능제취입"/>
      <sheetName val="M+1"/>
      <sheetName val="광,철광석 사용량(2000)"/>
      <sheetName val="포,철광석 사용량(2000)"/>
      <sheetName val="91,92황산"/>
      <sheetName val="도급단가-아파트"/>
      <sheetName val="변경후원본2"/>
      <sheetName val="LABTOTAL"/>
      <sheetName val="경성자금"/>
      <sheetName val="SUB일위대가"/>
      <sheetName val="평자재단가"/>
      <sheetName val="95년12월말"/>
      <sheetName val="DRAIN DRUM PIT D-301"/>
      <sheetName val="목록1"/>
      <sheetName val="목록2"/>
      <sheetName val="요약"/>
      <sheetName val="전체총괄"/>
      <sheetName val="세목별"/>
      <sheetName val="소개"/>
      <sheetName val="#REF!"/>
      <sheetName val="계열사현황종합"/>
      <sheetName val="basic_info"/>
      <sheetName val="총공사비"/>
      <sheetName val="INS-SHEET"/>
      <sheetName val="shtOpr"/>
      <sheetName val="증감䈀ᅪ"/>
      <sheetName val="원가계산(2)"/>
      <sheetName val="/_x0000_"/>
      <sheetName val="က_x0000_"/>
      <sheetName val="포장쌅"/>
      <sheetName val="예산내역"/>
      <sheetName val="총괄수지표"/>
      <sheetName val="9GN邷㭘"/>
      <sheetName val="¹׃】_x0000_"/>
      <sheetName val="전등부하"/>
      <sheetName val="_x0005__x0006__x0008__x0003_"/>
      <sheetName val="_x0000_ _x0000__x0006__x0000__x0006_"/>
      <sheetName val="날개벽(좌,우=60도-4개)"/>
      <sheetName val="건0_x0000_蠀"/>
      <sheetName val="금0_x0000_䠀"/>
      <sheetName val="금蠣㡎耀"/>
      <sheetName val="재료집계표3"/>
      <sheetName val="범용개발순소요비용"/>
      <sheetName val="산#3-1"/>
      <sheetName val="산#3-2"/>
      <sheetName val="배관BM(일반)"/>
      <sheetName val="산#3-2-2"/>
      <sheetName val="수출가격"/>
      <sheetName val="IBL-C"/>
      <sheetName val="Architecture Work"/>
      <sheetName val="6.2.1 지하차도 조도계산"/>
      <sheetName val="8공구 강재 수량"/>
      <sheetName val="EVALUATE물량산출서"/>
      <sheetName val="스라브"/>
      <sheetName val="Stem Footing"/>
      <sheetName val="변경_x0005__x0006__x0004__x0004_"/>
      <sheetName val="_x0000__x0002__x0000__x0007__x0000__x0004__x0000__x0007__x0000_"/>
      <sheetName val="(14)전기품셈정산"/>
      <sheetName val="(12)전기경비"/>
      <sheetName val="8. _x0005__x0000__x0000_"/>
      <sheetName val="바이오"/>
      <sheetName val="잡철물"/>
      <sheetName val="도급내역서"/>
      <sheetName val="지급자재대"/>
      <sheetName val="5."/>
      <sheetName val="12."/>
      <sheetName val="14."/>
      <sheetName val="7."/>
      <sheetName val="8."/>
      <sheetName val="10."/>
      <sheetName val="PI蒨9"/>
      <sheetName val="겉장"/>
      <sheetName val="율림"/>
      <sheetName val="화진"/>
      <sheetName val="가설(내부수평비계)"/>
      <sheetName val="건축물현장정리"/>
      <sheetName val="공통가설공사(공통)"/>
      <sheetName val="골재대"/>
      <sheetName val="폐기물 (2)"/>
      <sheetName val="경로당내역건축"/>
      <sheetName val="노임단가(08.01)"/>
      <sheetName val="몰탈단가"/>
      <sheetName val="기능공인적사항"/>
      <sheetName val="5.단가대비표"/>
      <sheetName val="노임,자재"/>
      <sheetName val="기계경비(맨홀)"/>
      <sheetName val="4.일위대가목차"/>
      <sheetName val="가도䠀"/>
      <sheetName val="가도ԯ"/>
      <sheetName val="가도저"/>
      <sheetName val="절감계산"/>
      <sheetName val="ML"/>
      <sheetName val="기초"/>
      <sheetName val="가시설"/>
      <sheetName val="´_x0005__x0000_"/>
      <sheetName val="103동"/>
      <sheetName val="D.B"/>
      <sheetName val="기계경비(시"/>
      <sheetName val="ÀÏÀ§´ë헾】_x0005__x0000__x0000__x0000_"/>
      <sheetName val="고창터널(고창방향䈀"/>
      <sheetName val="영구청af헾"/>
      <sheetName val="영구청af薸"/>
      <sheetName val="fitting"/>
      <sheetName val="Look-Up"/>
      <sheetName val="Units"/>
      <sheetName val="노임9월"/>
      <sheetName val="洊⍩"/>
      <sheetName val="_xd808_⢉"/>
      <sheetName val="砈ẋ"/>
      <sheetName val="하중재하"/>
      <sheetName val="단목"/>
      <sheetName val="토목수량"/>
      <sheetName val="Cover Sht"/>
      <sheetName val="자재단가壠"/>
      <sheetName val="자재단가厘"/>
      <sheetName val="하남내역"/>
      <sheetName val="[YES.XLS]4/_x0000_䠀"/>
      <sheetName val="[YES.XLS]4쌇栅/"/>
      <sheetName val="단위"/>
      <sheetName val="총괄집계 "/>
      <sheetName val="기က_x0000_退"/>
      <sheetName val="_x0001__x0000_"/>
      <sheetName val="1-"/>
      <sheetName val="1"/>
      <sheetName val="1_x0008_"/>
      <sheetName val="1þ"/>
      <sheetName val="1¨"/>
      <sheetName val="1g"/>
      <sheetName val="㠈⎗"/>
      <sheetName val="⢔"/>
      <sheetName val="᠇Ẓ"/>
      <sheetName val="1ì"/>
      <sheetName val="1º"/>
      <sheetName val="謂ⷄ"/>
      <sheetName val="ꠀ⢄"/>
      <sheetName val="⠊⢌"/>
      <sheetName val="ꠀ฀"/>
      <sheetName val="了"/>
      <sheetName val="1"/>
      <sheetName val="1_x0018_"/>
      <sheetName val="1ð"/>
      <sheetName val="栉ᶆ"/>
      <sheetName val=" ᧡"/>
      <sheetName val="1P"/>
      <sheetName val="1("/>
      <sheetName val="1@"/>
      <sheetName val="1 "/>
      <sheetName val="⠖㔺"/>
      <sheetName val="砖㖌"/>
      <sheetName val="1è"/>
      <sheetName val="1_x001e_"/>
      <sheetName val="1`"/>
      <sheetName val="1"/>
      <sheetName val="1°"/>
      <sheetName val="갑지(0_x0000_頀"/>
      <sheetName val="갑지(저妶瘍"/>
      <sheetName val="갑지(濪瘊"/>
      <sheetName val="갑지(᐀ባ혀"/>
      <sheetName val="입출재고현황 (2_x0010_"/>
      <sheetName val="갑지(᠀̨瘗"/>
      <sheetName val="갑지(栀ৢ瘊"/>
      <sheetName val="갑지(ꀀ㱹瘆"/>
      <sheetName val="2.노무비명세서頀塔攀๦0_x0000_뀀"/>
      <sheetName val="2.노무비명세서Ç_x0000__x0000__x0000_ꨀ"/>
      <sheetName val="노임2"/>
      <sheetName val="단가(추가)"/>
      <sheetName val="일위대가(추가)"/>
      <sheetName val="2.노무비명세서Ç_x0000_렀_x0013__x0000__x0000_砀"/>
      <sheetName val="갑지(쐂饣/"/>
      <sheetName val="갑지(쐃/"/>
      <sheetName val="갑지(쐎/"/>
      <sheetName val="귀래 설계 공내역서"/>
      <sheetName val="목창호"/>
      <sheetName val="전체내԰_x0000_"/>
      <sheetName val="원안"/>
      <sheetName val="암거치수표"/>
      <sheetName val="재료집계표빽업"/>
      <sheetName val="암거수리계산서"/>
      <sheetName val="◀암거위치"/>
      <sheetName val="최종단면▶"/>
      <sheetName val="◀평균높이▶"/>
      <sheetName val="전체내저ᚙ"/>
      <sheetName val="전체내ꠀ᪘"/>
      <sheetName val="주관⩿〚"/>
      <sheetName val="1¸"/>
      <sheetName val="b_balju_ch"/>
      <sheetName val="b_balju_chÈ"/>
      <sheetName val="b_balju_ch_x0005_"/>
      <sheetName val="b_balju_chÛ"/>
      <sheetName val="b_balju_ch("/>
      <sheetName val="N賃率_職"/>
      <sheetName val="기본DATԯ"/>
      <sheetName val="기본DAT頀"/>
      <sheetName val="REDUCER"/>
      <sheetName val="WE'T"/>
      <sheetName val="실︀ԯ"/>
      <sheetName val="하수급견적대䧨"/>
      <sheetName val="SHUTDOWN VALVE"/>
      <sheetName val="실资䈀"/>
      <sheetName val="실㠀赫䈀"/>
      <sheetName val="실蠀艆䈀"/>
      <sheetName val="실退艬_xdc00_"/>
      <sheetName val="실ꠀ⑬餀"/>
      <sheetName val="실頀몁_xdc00_"/>
      <sheetName val="하수급견적대䪘"/>
      <sheetName val="하수급견적대桑"/>
      <sheetName val="하수급견적대䗸"/>
      <sheetName val="하수급견적대汈"/>
      <sheetName val="하수급견적대䫘"/>
      <sheetName val="하수급견적대烐"/>
      <sheetName val="하수급견적대䠸"/>
      <sheetName val="하수급견적대溈"/>
      <sheetName val="실舀鐟ԯ"/>
      <sheetName val="하수급견적대靨"/>
      <sheetName val="하수급견적대䝸"/>
      <sheetName val="실렀齈_xdb00_"/>
      <sheetName val="실ࠀ齯_xdb00_"/>
      <sheetName val="단_xd800_镊ἀ"/>
      <sheetName val="단镰Ⰰ"/>
      <sheetName val="실저비_xdb00_"/>
      <sheetName val="실᠀㙋䈀"/>
      <sheetName val="실⠀텊䈀"/>
      <sheetName val="실态吣԰"/>
      <sheetName val="실저칄怀"/>
      <sheetName val="실퀀칪ᰀ"/>
      <sheetName val="하수급견적대炠"/>
      <sheetName val="하수급견적대䞘"/>
      <sheetName val="Summar헾】_x0005__x0000__x0000__x0000__x0000_"/>
      <sheetName val="부대공(집계)"/>
      <sheetName val="포장단면별단위수량"/>
      <sheetName val="공사비집_x0005_"/>
      <sheetName val="bCord공정"/>
      <sheetName val="d수량"/>
      <sheetName val="e대가"/>
      <sheetName val="g단가"/>
      <sheetName val="h집계"/>
      <sheetName val="8.일위대가표(1)"/>
      <sheetName val="8.일위대가표(2)"/>
      <sheetName val="7.청제공기계기구조서"/>
      <sheetName val="횡분배정리(DB)"/>
      <sheetName val="방음벽기초-수량"/>
      <sheetName val="수량산출기초(케블등)"/>
      <sheetName val="2.노무비명세서(수직보垰7埼"/>
      <sheetName val="제안서"/>
      <sheetName val="행정표준(1)"/>
      <sheetName val="행정표준(2)"/>
      <sheetName val="수량산출내역1115"/>
      <sheetName val="아파트저᝾"/>
      <sheetName val="아파트㾅"/>
      <sheetName val="관급원내역"/>
      <sheetName val="7.경제성결과"/>
      <sheetName val=" 갑지"/>
      <sheetName val="하도급선정의뢰_x0005__x0000__x0000__x0000__x0000_恐"/>
      <sheetName val="하도급선정의뢰煘_x0013_橂⿜_x0005__x0000_"/>
      <sheetName val="하도급선정의뢰聸_x0013_헾⾧_x0005__x0000_"/>
      <sheetName val="4신규비목발생사유서"/>
      <sheetName val="하도급선정의뢰颙〒_x0005__x0000__x0000__x0000_"/>
      <sheetName val="하도급선정의뢰_x0000__x0000_ರ_x0000__x0000__x0000_Ÿ"/>
      <sheetName val="하도급선정의뢰_x0000__x0000_ꢈ_x0000__x0000__x0000_Ÿ"/>
      <sheetName val="하도급선정의뢰_x0000__x0000_㇀_x0000__x0000__x0000_Ÿ"/>
      <sheetName val="하도급선정의뢰_x0000__x0000_䭠_x0000__x0000__x0000_欓"/>
      <sheetName val="하도급선정의뢰_x0010__x0000_ﻠֲ׃⽣_x0000_"/>
      <sheetName val="하도급선정의뢰_x0000__x0000_枨_x0000__x0000__x0000_"/>
      <sheetName val="하도급선정의뢰_x0000__x0000_优_x0000__x0000__x0000_"/>
      <sheetName val="하도급선정의뢰_x0010__x0000__xdfc0_࡝׃⼫_x0000_"/>
      <sheetName val="하도급선정의뢰佘/ߍ恽⿹_x0000_"/>
      <sheetName val="하수실행"/>
      <sheetName val="자재단가徸"/>
      <sheetName val="수안보-๿〚_x0005__x0000_"/>
      <sheetName val="금액내역헾"/>
      <sheetName val="자재단가尜"/>
      <sheetName val="NAIL단가산출"/>
      <sheetName val="수안보-挔_x0012_竖め"/>
      <sheetName val="자재단가헾"/>
      <sheetName val="자재단가丵"/>
      <sheetName val="수량산출(통신선로)"/>
      <sheetName val="수량산출(여객장치)"/>
      <sheetName val="수량산출(전화)"/>
      <sheetName val="사업부배부A"/>
      <sheetName val="입력값1"/>
      <sheetName val="insulation"/>
      <sheetName val="PipWT"/>
      <sheetName val="뜃맟뭁돽띿맟?-BLDG"/>
      <sheetName val="PBS"/>
      <sheetName val="검색"/>
      <sheetName val="INSTR"/>
      <sheetName val="수지표"/>
      <sheetName val="셀명"/>
      <sheetName val="공통단가"/>
      <sheetName val="1.동력공사"/>
      <sheetName val="청주-교대(A1)"/>
      <sheetName val="감시제어"/>
      <sheetName val="목차임시"/>
      <sheetName val="선로의 %임피던스 "/>
      <sheetName val="동력배선"/>
      <sheetName val="본선동력배선"/>
      <sheetName val="본선조명"/>
      <sheetName val="전력간선배선"/>
      <sheetName val="전열배선"/>
      <sheetName val="전체-원가분리내역"/>
      <sheetName val="계화배수(3대)"/>
      <sheetName val="익산"/>
      <sheetName val="가격표"/>
      <sheetName val="Sheet1(X)"/>
      <sheetName val="인원조직표"/>
      <sheetName val="냉천부속동"/>
      <sheetName val="국별인원"/>
      <sheetName val="산출기초"/>
      <sheetName val="DATA(광속)"/>
      <sheetName val="REACTION芨.헾⿁_x0005__x0000_"/>
      <sheetName val="REACTION鴘E鵜E헾⼼_x0005_"/>
      <sheetName val="정산내역"/>
      <sheetName val="변경ᛅ⾒_x0005_"/>
      <sheetName val="무시"/>
      <sheetName val="電磁弁LIST"/>
      <sheetName val="PLG"/>
      <sheetName val="외자배분"/>
      <sheetName val="외자내역"/>
      <sheetName val="관리비"/>
      <sheetName val="3-1.일위대가집계표(교통시설물1)"/>
      <sheetName val="직_x0005__x0000_"/>
      <sheetName val="임시급식ֿ_x0000_缀_x0000_"/>
      <sheetName val="직원자료"/>
      <sheetName val="업종분류"/>
      <sheetName val="장비분류"/>
      <sheetName val="단가산출목록표"/>
      <sheetName val="정문내역"/>
      <sheetName val="도시가스현황"/>
      <sheetName val="2차공사"/>
      <sheetName val="Imp-Data"/>
      <sheetName val="내역서 (1차)"/>
      <sheetName val="¿¹Á¤(3က"/>
      <sheetName val="SAMPLE"/>
      <sheetName val="건축공정"/>
      <sheetName val="방진공정"/>
      <sheetName val="조경공정"/>
      <sheetName val="전자"/>
      <sheetName val="환산"/>
      <sheetName val="금강견적"/>
      <sheetName val="D-RMIL"/>
      <sheetName val="3차준공"/>
      <sheetName val="옹벽수량집계표"/>
      <sheetName val="수종별인자"/>
      <sheetName val="BH-1 (2)"/>
      <sheetName val="공종코드"/>
      <sheetName val="가시설공(광장부)"/>
      <sheetName val="ÀÏÀ§´ë°¡Ç¥(_x0005__x0000_"/>
      <sheetName val="일위藨-헾"/>
      <sheetName val="AHU-1"/>
      <sheetName val="급탕설비"/>
      <sheetName val="화장실배기팬"/>
      <sheetName val="직급별"/>
      <sheetName val="S1099기장선행WOP"/>
      <sheetName val="방지책개소별명세"/>
      <sheetName val="단위량"/>
      <sheetName val="재료집계표2"/>
      <sheetName val="토적집계표"/>
      <sheetName val="복구량산정_및_전용회선_사용1"/>
      <sheetName val="4월_실적추정(건축+토목)1"/>
      <sheetName val="4월_실적추정(건축)1"/>
      <sheetName val="1_수변전설비1"/>
      <sheetName val="2_전력간선1"/>
      <sheetName val="3_동력1"/>
      <sheetName val="4_전등1"/>
      <sheetName val="5_전열1"/>
      <sheetName val="6_약전1"/>
      <sheetName val="7_소방1"/>
      <sheetName val="8_방송1"/>
      <sheetName val="9_조명제어1"/>
      <sheetName val="10_철거공사1"/>
      <sheetName val="AIR_SHOWER(3인용)1"/>
      <sheetName val="1_전차선조정1"/>
      <sheetName val="2_조가선조정1"/>
      <sheetName val="3_급전선신설1"/>
      <sheetName val="4_급전선철거1"/>
      <sheetName val="5_고배선철거1"/>
      <sheetName val="6_고압케이블신설1"/>
      <sheetName val="7_비절연선조정1"/>
      <sheetName val="8_가동브래키트이설1"/>
      <sheetName val="9_H형강주신설(9m)1"/>
      <sheetName val="10_강관주신설(9m)1"/>
      <sheetName val="11_H강주철거(11m)1"/>
      <sheetName val="11_H형강기초1"/>
      <sheetName val="13_강관주기초1"/>
      <sheetName val="14_장력조정장치신설1"/>
      <sheetName val="15_장력조정장치철거___1"/>
      <sheetName val="16_콘주철거(9m)1"/>
      <sheetName val="17_지선신설(보통)1"/>
      <sheetName val="18_지선신설(v형)1"/>
      <sheetName val="19_지선철거1"/>
      <sheetName val="20_기중개폐기신설1"/>
      <sheetName val="남양시작동자105노65기1_3화1_21"/>
      <sheetName val="0_집계1"/>
      <sheetName val="1_수변전설비공사1"/>
      <sheetName val="조도계산서_(도서)1"/>
      <sheetName val="3-1_CB1"/>
      <sheetName val="3_내역서"/>
      <sheetName val="EQUIPMENT_-2"/>
      <sheetName val="1_변전설비"/>
      <sheetName val="1_¼öº¯Àü¼³ºñ"/>
      <sheetName val="2_Àü·Â°£¼±"/>
      <sheetName val="3_µ¿·Â"/>
      <sheetName val="4_Àüµî"/>
      <sheetName val="5_Àü¿­"/>
      <sheetName val="6_¾àÀü"/>
      <sheetName val="7_¼Ò¹æ"/>
      <sheetName val="8_¹æ¼Û"/>
      <sheetName val="9_Á¶¸íÁ¦¾î"/>
      <sheetName val="10_Ã¶°Å°ø»ç"/>
      <sheetName val="³²¾ç½ÃÀÛµ¿ÀÚ105³ë65±â1_3È­1_2"/>
      <sheetName val="Á¶µµ°è»ê¼­_(µµ¼­)"/>
      <sheetName val="Man_Power_&amp;_Comp"/>
      <sheetName val="자동_철거"/>
      <sheetName val="자동_설치"/>
      <sheetName val="토목_철주"/>
      <sheetName val="철거_일위대가(1-19)"/>
      <sheetName val="철거_일위대가(20-22)"/>
      <sheetName val="설치_일위대가(23-45호)"/>
      <sheetName val="설치_일위대가(46~78호)"/>
      <sheetName val="const_"/>
      <sheetName val="220_(2)"/>
      <sheetName val="1공구_건정토건_토공"/>
      <sheetName val="2000년_공정표"/>
      <sheetName val="화재_탐지_설비"/>
      <sheetName val="호봉_(2)"/>
      <sheetName val="69_03%"/>
      <sheetName val="변경내역84_52%"/>
      <sheetName val="_견적서"/>
      <sheetName val="5_공종별예산내역서"/>
      <sheetName val="단가_"/>
      <sheetName val="총괄원가_"/>
      <sheetName val="_갑__지_"/>
      <sheetName val="기성내역_진짜"/>
      <sheetName val="할증_"/>
      <sheetName val="PUMP_SHT"/>
      <sheetName val="FIN_TUBE"/>
      <sheetName val="HED__&amp;_PIPE"/>
      <sheetName val="0_Áý°è"/>
      <sheetName val="Ç¥Áö_(2)"/>
      <sheetName val="DATA_입력부"/>
      <sheetName val="기존단가_(2)"/>
      <sheetName val="9_"/>
      <sheetName val="세부견적서(DAS_Call_Back)"/>
      <sheetName val="2_펌프장(사급자재)"/>
      <sheetName val="5_"/>
      <sheetName val="12_"/>
      <sheetName val="14_"/>
      <sheetName val="7_"/>
      <sheetName val="8_"/>
      <sheetName val="10_"/>
      <sheetName val="추천서"/>
      <sheetName val="설계변경내역"/>
      <sheetName val="월별"/>
      <sheetName val="48산출"/>
      <sheetName val="단가대조"/>
      <sheetName val="INMD1198"/>
      <sheetName val="INFG1198"/>
      <sheetName val="M5_S"/>
      <sheetName val="M6_S"/>
      <sheetName val="SRAM_CHIP"/>
      <sheetName val="SRAM_생산"/>
      <sheetName val="YLD"/>
      <sheetName val="설치 일위대가(46~԰_x0000_缀_x0000_"/>
      <sheetName val="라멘교일반수량"/>
      <sheetName val="타견적(을)"/>
      <sheetName val="기성내역(건축)"/>
      <sheetName val="Á¤»ê¹°·®︀웕"/>
      <sheetName val="조도계산서1"/>
      <sheetName val="5.1단가조사"/>
      <sheetName val="배수설비"/>
      <sheetName val="표준ፙ렀ᑟ"/>
      <sheetName val="7.3.1 전력간선 굵기"/>
      <sheetName val="1단계_견적내역서"/>
      <sheetName val="내부수지예산"/>
      <sheetName val="15.공량산출근거서"/>
      <sheetName val="교각토공"/>
      <sheetName val="data_dci"/>
      <sheetName val="data_mci"/>
      <sheetName val="behind"/>
      <sheetName val="2.노무비명세서(수직보_x0005__x0000_"/>
      <sheetName val="2.노무비명세서(수직보丵⿰_x0005_"/>
      <sheetName val="1_노무비명세서(해동)"/>
      <sheetName val="1_노무비명세서(토목)"/>
      <sheetName val="2_노무비명세서(해동)"/>
      <sheetName val="2_노무비명세서(수직보垰7埼"/>
      <sheetName val="2_노무비명세서(수직보호망)"/>
      <sheetName val="2_노무비명세서(난간대)"/>
      <sheetName val="2_사진대지"/>
      <sheetName val="3_사진대지"/>
      <sheetName val="2_노무비명세서(수직보"/>
      <sheetName val="2007일위_"/>
      <sheetName val="토목일위_(83~)"/>
      <sheetName val="노무비_"/>
      <sheetName val="2_노무비명세서(수직보丵⿰"/>
      <sheetName val="combi(wall)"/>
      <sheetName val="제잡비(주공종)"/>
      <sheetName val="유첨헾】"/>
      <sheetName val="철탑공사"/>
      <sheetName val="시점부교대"/>
      <sheetName val="48전력선_x0002__x0000_㣸"/>
      <sheetName val="주사무실ֳ_x0000_"/>
      <sheetName val="¼ö·®»êÃ "/>
      <sheetName val="¼ö·®»êÃ_x0005_"/>
      <sheetName val="거실통로등"/>
      <sheetName val="주사무실墳᎟"/>
      <sheetName val="BOX ︀ᇕ"/>
      <sheetName val="BOX 저፺"/>
      <sheetName val="䋈ᅪ"/>
      <sheetName val="주사무실԰_x0000_"/>
      <sheetName val="BOX ︀釕"/>
      <sheetName val="위치︀釕"/>
      <sheetName val="BOX ᢝ"/>
      <sheetName val="︀動"/>
      <sheetName val="ﻈ䓕"/>
      <sheetName val="ꠀ፺"/>
      <sheetName val="BOX ᠀ᶛ"/>
      <sheetName val="위치᠀ᶛ"/>
      <sheetName val="저ᚙ"/>
      <sheetName val="위치ꠀ᪘"/>
      <sheetName val="BOX ︀鷕"/>
      <sheetName val="주사무실頀▀"/>
      <sheetName val="BOX 頀▀"/>
      <sheetName val="주사무실蠀⮂"/>
      <sheetName val="위치蠀⮂"/>
      <sheetName val="BOX 蠀⮂"/>
      <sheetName val="︀嗕"/>
      <sheetName val="위치︀㓕"/>
      <sheetName val="주사무실︀㓕"/>
      <sheetName val="위치_xd800_ᢘ"/>
      <sheetName val="내역서(사업소)"/>
      <sheetName val="유역면적"/>
      <sheetName val="펌프장수량ԯ_x0000_缀_x0000__x0000_"/>
      <sheetName val="YES-T"/>
      <sheetName val="주재료비"/>
      <sheetName val="설계요율"/>
      <sheetName val="유첨_x0005__x0000_"/>
      <sheetName val="일_x0007__x0006__x0003__x0004__x0007_"/>
      <sheetName val="_x0000__x0005__x0000__x0004__x0000__x0008__x0000__x0005__x0000__x0008_"/>
      <sheetName val="간이연락"/>
      <sheetName val="견적을지"/>
      <sheetName val="불변현금흐름표"/>
      <sheetName val="기타유틸리티설비"/>
      <sheetName val="PANEL 내역"/>
      <sheetName val="ALINE"/>
      <sheetName val="횡배수관설치현황"/>
      <sheetName val="96월별PL"/>
      <sheetName val="양식(직판용)"/>
      <sheetName val="본사업"/>
      <sheetName val="수장"/>
      <sheetName val="단가표(전산)"/>
      <sheetName val="2219-SPOOL BOM"/>
      <sheetName val="설명서"/>
      <sheetName val="x주형보 설계(3차로)"/>
      <sheetName val="은평작업지시대장"/>
      <sheetName val="옥외배관기본공량"/>
      <sheetName val="선우통상(을)"/>
      <sheetName val="견적서-골조공사"/>
      <sheetName val="건축2"/>
      <sheetName val="3-4호기 내역서"/>
      <sheetName val="인원계획-미화"/>
      <sheetName val="토공검토G"/>
      <sheetName val="미지급금"/>
      <sheetName val="CABdata"/>
      <sheetName val="기별수량산출서"/>
      <sheetName val="광양방향"/>
      <sheetName val="남양시작동010313100%"/>
      <sheetName val="98비정기소모"/>
      <sheetName val="도급및 실행내역"/>
      <sheetName val="참고자료등록"/>
      <sheetName val="하자보수보증자료"/>
      <sheetName val="재료-CODE"/>
      <sheetName val="9.2단가산출서"/>
      <sheetName val="손료"/>
      <sheetName val="General DaS_x0000_"/>
      <sheetName val="설비공사"/>
      <sheetName val="원가계산서 (2)"/>
      <sheetName val="내역(설계,도급)정이준"/>
      <sheetName val="실행단가철(ems코드적용)"/>
      <sheetName val="기초대가"/>
      <sheetName val="차도부연장현황"/>
      <sheetName val="원곡IC교 내진성능보강공사 실시설계 용역.xlsx"/>
      <sheetName val="キ⩙"/>
      <sheetName val="첨부파일"/>
      <sheetName val="도장"/>
      <sheetName val="1._x005f_x005f_x005f_x0018_변전설비"/>
      <sheetName val="부대토목"/>
      <sheetName val="토목공종세부"/>
      <sheetName val="견적회신"/>
      <sheetName val="1. 가로등 설비 공사(산출)"/>
      <sheetName val="일대-1"/>
      <sheetName val="종료분석"/>
      <sheetName val="중질쓰레기"/>
      <sheetName val="장비단가"/>
      <sheetName val="1.관로"/>
      <sheetName val="입찰결과(DATA_x0000_"/>
      <sheetName val="화재 颮㍓씀넖ԯ"/>
      <sheetName val="SPM(13.84)"/>
      <sheetName val="ᰀ፜"/>
      <sheetName val="N炬≹"/>
      <sheetName val="KS-301_WBS"/>
      <sheetName val="MixBed"/>
      <sheetName val="CondPol"/>
      <sheetName val="︀盕"/>
      <sheetName val="ᓈባ"/>
      <sheetName val="壈▞"/>
      <sheetName val="대창(장ԯ_x0000_"/>
      <sheetName val="전기일ꙭÀ_x0000_"/>
      <sheetName val="전체내蠀ᒗ"/>
      <sheetName val="전체내︀盕"/>
      <sheetName val="일위대가(계측︩盕ԯ_x0000_"/>
      <sheetName val="전체내壈▞"/>
      <sheetName val="1호철근량"/>
      <sheetName val="진행 DATA (2)"/>
      <sheetName val="외화계약"/>
      <sheetName val="J直_x0004__x0005_"/>
      <sheetName val="ༀༀ̀ఀЀ"/>
      <sheetName val="³²¾ç½ÃÀÛµ¿ÀÚ105³ë65±_x0000__x0000__x0005__x0000_慀ȡ_x0000__x0000__x0000_"/>
      <sheetName val="단  가  垨4奜4睮⿩_x0005_"/>
      <sheetName val="1._x0018_변︀ᇕ԰"/>
      <sheetName val="골재丵〒"/>
      <sheetName val="내역총渀腷"/>
      <sheetName val="현지검측내역"/>
      <sheetName val="구주,중아,CIS"/>
      <sheetName val="EL90"/>
      <sheetName val="역T형교대栄⿇_x0000__x0000_庨_x0000_"/>
      <sheetName val="역T형교대栄⿇_x0000__x0000__x0000_"/>
      <sheetName val="펌프장수량䈀嵪ԯ_x0000_缀"/>
      <sheetName val="펌프장수량㔀቎԰_x0000_缀"/>
      <sheetName val="교량현황"/>
      <sheetName val="커튼월(pfg)"/>
      <sheetName val="평균물량산출서"/>
      <sheetName val="합의서"/>
      <sheetName val="낙석방지책"/>
      <sheetName val="금액︀⣕"/>
      <sheetName val="상수도토공_x0005__x0000_"/>
      <sheetName val="설직재0_x0000_"/>
      <sheetName val="설직재餀㒘"/>
      <sheetName val="싱가폴(실지급+인상율)"/>
      <sheetName val="UB2"/>
      <sheetName val="b_gunmul"/>
      <sheetName val="b_balju (2)"/>
      <sheetName val="갑(전기)"/>
      <sheetName val="갑(계장)"/>
      <sheetName val="010101"/>
      <sheetName val="심의대상"/>
      <sheetName val="내역금액적용"/>
      <sheetName val="비목코드"/>
      <sheetName val="철거산출徸〒"/>
      <sheetName val="신안설계"/>
      <sheetName val="업체선정"/>
      <sheetName val="실행집계장"/>
      <sheetName val="투찰집계장"/>
      <sheetName val="토목총괄내역서"/>
      <sheetName val="총괄집계"/>
      <sheetName val="하도사항"/>
      <sheetName val="실행별지"/>
      <sheetName val="하도잡비"/>
      <sheetName val="토공부대"/>
      <sheetName val="철콘부대"/>
      <sheetName val="연약부대"/>
      <sheetName val="철골부대"/>
      <sheetName val="철공견갑"/>
      <sheetName val="철골견적"/>
      <sheetName val="토공견갑"/>
      <sheetName val="토공견적"/>
      <sheetName val="철콘견갑"/>
      <sheetName val="철콘견적"/>
      <sheetName val="연약견갑"/>
      <sheetName val="연약견적"/>
      <sheetName val="부대샘플"/>
      <sheetName val="777"/>
      <sheetName val="cross beam"/>
      <sheetName val="가속도응답스펙트럼(Sa)및속도응답스펙트럼(Sv)"/>
      <sheetName val="4,5,6,7,8"/>
      <sheetName val="설계흐름도"/>
      <sheetName val="배수및구조물공1"/>
      <sheetName val="앨범표지"/>
      <sheetName val="B1(반포1차)"/>
      <sheetName val="esc(건축)"/>
      <sheetName val="일위대가집계표"/>
      <sheetName val="공예을"/>
      <sheetName val="골재및자재집계표"/>
      <sheetName val="현장유지관리비"/>
      <sheetName val="수안보-纈!헾『"/>
      <sheetName val="수안보-丵〒_x0005__x0000_"/>
      <sheetName val="수안보-橂】_x0005__x0000_"/>
      <sheetName val="9-1차_x0005__x0000_"/>
      <sheetName val="변경비懸_x0013_颙"/>
      <sheetName val="변경비颙〒_x0005_"/>
      <sheetName val="일위집԰_x0000_"/>
      <sheetName val="변경비窨_x0013_竬"/>
      <sheetName val="시공계ⱂ"/>
      <sheetName val="조명시헾"/>
      <sheetName val="8. 안吐呜"/>
      <sheetName val="전선관"/>
      <sheetName val="5.정산ﵠ"/>
      <sheetName val="실행내역 "/>
      <sheetName val="교량data"/>
      <sheetName val="파일구성"/>
      <sheetName val="분전반"/>
      <sheetName val="Priorities"/>
      <sheetName val="Paint,Fire-Proof,Insul(48)"/>
      <sheetName val="No.2LAB Unit"/>
      <sheetName val="약ྀ︁"/>
      <sheetName val="1.1 본체"/>
      <sheetName val="March"/>
      <sheetName val="토목 (2)"/>
      <sheetName val="인력터파기"/>
      <sheetName val="9G࠯_x0015__x0000__x0000_"/>
      <sheetName val="94"/>
      <sheetName val="20-25"/>
      <sheetName val="몰탈쐀/_x0000_"/>
      <sheetName val="실행ࠏE"/>
      <sheetName val="실행ဏ_x0000_"/>
      <sheetName val="시멘트,모래"/>
      <sheetName val="CHIP_O"/>
      <sheetName val="FAB_O"/>
      <sheetName val="PKG_I"/>
      <sheetName val="FT_금액"/>
      <sheetName val="Key assumption"/>
      <sheetName val="토목׃⿄"/>
      <sheetName val="토목׃⽴"/>
      <sheetName val="토목嘘_x001b_"/>
      <sheetName val="토목ꮸ⽤"/>
      <sheetName val="토목垐%"/>
      <sheetName val="토목狈6"/>
      <sheetName val="토목妀6"/>
      <sheetName val="토목枵〛"/>
      <sheetName val="의왕실행"/>
      <sheetName val="LCS-SEAT"/>
      <sheetName val="집계표(건축전기)"/>
      <sheetName val="품목현황"/>
      <sheetName val="PO-BOB"/>
      <sheetName val="보차도경계석수량"/>
      <sheetName val="48일위(기존)"/>
      <sheetName val="하도급선정의뢰_x0005__x0000__x0000__x0000__x0000_吝"/>
      <sheetName val="하도급선정의뢰唈_x001f_ᛅ⾠_x0005__x0000_"/>
      <sheetName val="하도급선정의뢰ᛅ⼝_x0005__x0000__x0000__x0000_"/>
      <sheetName val="음성(cable)"/>
      <sheetName val="제조부문배부"/>
      <sheetName val="XREF"/>
      <sheetName val="시공업체명부"/>
      <sheetName val="Direct (공사비대비)"/>
      <sheetName val="제출"/>
      <sheetName val="공사비예비관리공감측설산출내역"/>
      <sheetName val="TCDB"/>
      <sheetName val="1À"/>
      <sheetName val="1 "/>
      <sheetName val="ꀀ㇞"/>
      <sheetName val="1r"/>
      <sheetName val="　⮒"/>
      <sheetName val="산출서집계"/>
      <sheetName val="집계표(수정)"/>
      <sheetName val="잔여공사월별내역"/>
      <sheetName val="대비(최종이사회)"/>
      <sheetName val="표지세로"/>
      <sheetName val="5.소모재료비"/>
      <sheetName val="က"/>
      <sheetName val="⠈ⱒ"/>
      <sheetName val="1Ø"/>
      <sheetName val="1_x0004_"/>
      <sheetName val="MEMBER"/>
      <sheetName val="공사별 가중치0_x0000_ꀀâ_x0000__x0000_鬀ӊ㰞"/>
      <sheetName val="제수_x0000__x0000_"/>
      <sheetName val="제수午_x0013_뺨"/>
      <sheetName val="제수午_x0013_㸀"/>
      <sheetName val="제수午_x0013_㐨"/>
      <sheetName val="제수午_x0013_㺨"/>
      <sheetName val="제수午_x0013_绠"/>
      <sheetName val="제수午_x0013_떰"/>
      <sheetName val="제수午_x0013_"/>
      <sheetName val="옥내소화전계산서"/>
      <sheetName val="심사계산"/>
      <sheetName val="기타"/>
      <sheetName val="BID FORM"/>
      <sheetName val="Form of Bid"/>
      <sheetName val="이관문서목록표"/>
      <sheetName val="국내"/>
      <sheetName val="member design"/>
      <sheetName val="soil bearing check"/>
      <sheetName val="도급,하도급 예정금액"/>
      <sheetName val="산출(전기)"/>
      <sheetName val="DWG-CAB-I"/>
      <sheetName val="공감비"/>
      <sheetName val="재무가정"/>
      <sheetName val="건물현황"/>
      <sheetName val="대목"/>
      <sheetName val="간접재료비산출표-27-30"/>
      <sheetName val="공사원가계산蚘_x0013_"/>
      <sheetName val="도급예정1ီ_x0000_䀀"/>
      <sheetName val="도급예정1犢呄/"/>
      <sheetName val="도급예정1犢/"/>
      <sheetName val="도급예정1Ⴂ_x0000_䀀"/>
      <sheetName val="도급예정1ﻰᇕ԰"/>
      <sheetName val="도급예정1犢ፄ/"/>
      <sheetName val="도급예정1ჰ_x0000_䀀"/>
      <sheetName val="도급예정1ၪ_x0000_　"/>
      <sheetName val="도급예정1Ⴕ_x0000_"/>
      <sheetName val="도급예정1႒_x0000_က"/>
      <sheetName val="Macr_x0010__x0000_ፈদ䑲⼚"/>
      <sheetName val="Macr枵〺_x0000__x0000_揰_x0000_"/>
      <sheetName val="Macr枵〺_x0000__x0000_丸_x0000_"/>
      <sheetName val="Macr枵〺_x0000__x0000_㦠_x0000_"/>
      <sheetName val="Macr㑘_x001b_둠੆枵⿚"/>
      <sheetName val="Macr㑘_x001b_ञ枵⿚"/>
      <sheetName val="단위ה_x0000_"/>
      <sheetName val="__HAIWOOK_____hb___1__________2"/>
      <sheetName val="옥상바닥산출서"/>
      <sheetName val="외부비계산출서"/>
      <sheetName val="단열재산출서"/>
      <sheetName val="지하외부비계산출서"/>
      <sheetName val="내부강관비계산출서"/>
      <sheetName val="내부수평비계산출서"/>
      <sheetName val="내역집계(전체)"/>
      <sheetName val="______PROJECT_hb___1__________2"/>
      <sheetName val="집행내역(190403)"/>
      <sheetName val="환율및유가"/>
      <sheetName val="99년하반기"/>
      <sheetName val="일반전기(가설, 접지)"/>
      <sheetName val="0. 인명부"/>
      <sheetName val="총괄철근집계표"/>
      <sheetName val="제조원가"/>
      <sheetName val="주안3차A-A"/>
      <sheetName val="A5"/>
      <sheetName val="사용설명서"/>
      <sheetName val="근로자명부"/>
      <sheetName val="출력작업일보"/>
      <sheetName val="전공종통합-퇴직공제부"/>
      <sheetName val="전공종통합-퇴직공제부1"/>
      <sheetName val="퇴직공제부금1"/>
      <sheetName val="노임총괄"/>
      <sheetName val="복사기본시트(삭제금지)"/>
      <sheetName val="관리(삭제금지)"/>
      <sheetName val="직영(삭제금지)"/>
      <sheetName val="용역"/>
      <sheetName val="노무신고용"/>
      <sheetName val="p-master"/>
      <sheetName val="데이터"/>
      <sheetName val="사업총괄"/>
      <sheetName val="전등설비"/>
      <sheetName val="LD TX"/>
      <sheetName val="YANG"/>
      <sheetName val="Team 종합"/>
      <sheetName val="수량산출서 (2)"/>
      <sheetName val="동방설계서"/>
      <sheetName val="2-2.매출분석"/>
      <sheetName val="수수료율표"/>
      <sheetName val="총중목"/>
      <sheetName val="노임 단가"/>
      <sheetName val="비주거용"/>
      <sheetName val="load(지하층)"/>
      <sheetName val="우수공,맨홀,집수_x0000_"/>
      <sheetName val="콘크리트"/>
      <sheetName val="Rate Analysis"/>
      <sheetName val="산출내역서_IWC"/>
      <sheetName val="진단세부현황"/>
      <sheetName val="임대손익"/>
      <sheetName val="토지산정"/>
      <sheetName val="구조물집계"/>
      <sheetName val="토공집계"/>
      <sheetName val="제잡비(전체)"/>
      <sheetName val="배관단가"/>
      <sheetName val="이자율"/>
      <sheetName val="기본자료 "/>
      <sheetName val="      "/>
      <sheetName val="전기실-1"/>
      <sheetName val="경비대가"/>
      <sheetName val="0.9x0.9"/>
      <sheetName val="L측형구집계"/>
      <sheetName val="suk(mac)"/>
      <sheetName val="고양동1"/>
      <sheetName val="0.9토공"/>
      <sheetName val="광양 3기 유입수"/>
      <sheetName val="SHEET PILE단가"/>
      <sheetName val="노 무 비"/>
      <sheetName val="양식기준표"/>
      <sheetName val="자재_계약일(2013_09_16)"/>
      <sheetName val="공통_계약일(2013_09_16)"/>
      <sheetName val="암거_제원표-1단계1"/>
      <sheetName val="C_배수관공1"/>
      <sheetName val="1_수량집계"/>
      <sheetName val="원가계산서_과기원"/>
      <sheetName val="0_내역서__갑지"/>
      <sheetName val="1_내역서_"/>
      <sheetName val="2-1_수량산출근거"/>
      <sheetName val="2-2_노무비산출근거"/>
      <sheetName val="3_단가조사표"/>
      <sheetName val="3_단가대비표"/>
      <sheetName val="4_설변사유"/>
      <sheetName val="2-7_인건비산출근거"/>
      <sheetName val="3-1_설변사유"/>
      <sheetName val="3-2_공사비증감"/>
      <sheetName val="3-3_내역서"/>
      <sheetName val="3-4_단가대비표(기존)"/>
      <sheetName val="3-5_단가대비표(신규)"/>
      <sheetName val="3-6_일위대가목록"/>
      <sheetName val="3-7_일위대가"/>
      <sheetName val="3-8_물량산출근거"/>
      <sheetName val="3-9_인건비산출근거"/>
      <sheetName val="고강도_지수판_스리브업체선정"/>
      <sheetName val="3_단가대비표_"/>
      <sheetName val="3_단가적용현황"/>
      <sheetName val="4_하중산정"/>
      <sheetName val="6월_출고_일일보고"/>
      <sheetName val="기성부분_내역집계표-기계공사"/>
      <sheetName val="BOX_본체"/>
      <sheetName val="제수변_수량집계표(보통)"/>
      <sheetName val="일위대가56-1_"/>
      <sheetName val="일위대가71-1_"/>
      <sheetName val="일위대가74-1_"/>
      <sheetName val="7-1_인건비"/>
      <sheetName val="2_2_2입적표"/>
      <sheetName val="Eq__Mobilization"/>
      <sheetName val="#4_PSV"/>
      <sheetName val="일위대가76-1_"/>
      <sheetName val="일위대가77-1_"/>
      <sheetName val="일위대가78-1_"/>
      <sheetName val="자재집계_(2)"/>
      <sheetName val="정거장_설계조건"/>
      <sheetName val="노면표지_수량"/>
      <sheetName val="노임대장"/>
      <sheetName val="99노임단_x005f_x0007_"/>
      <sheetName val="1ၒ_x0000_"/>
      <sheetName val="unitx_x0000_Ԁ_x0000_"/>
      <sheetName val="2__x0000__x0000__x0000__x0000_"/>
      <sheetName val="슬래브일반"/>
      <sheetName val="승인도Main"/>
      <sheetName val="철근(전기호)"/>
      <sheetName val="배명(단가)"/>
      <sheetName val="거리&amp;요금표"/>
      <sheetName val="현장조사"/>
      <sheetName val="06년(예)"/>
      <sheetName val="총괄집계표(통합)"/>
      <sheetName val="일식견적목록표"/>
      <sheetName val="차도,토사-150"/>
      <sheetName val="차도,풍화암-150"/>
      <sheetName val="차도,발파암-150"/>
      <sheetName val="차도,토사-200"/>
      <sheetName val="차도,풍화암-200"/>
      <sheetName val="차도,발파암-200"/>
      <sheetName val="차도,토사-300"/>
      <sheetName val="차도,풍화암-300"/>
      <sheetName val="차도,발파암-300"/>
      <sheetName val="차도,토사-400"/>
      <sheetName val="차도,풍화암-400"/>
      <sheetName val="차도,발파암-400"/>
      <sheetName val="상수관연장조서"/>
      <sheetName val="한성교회 신축공사(050713)_CheckList"/>
      <sheetName val="일위대가(당초)"/>
      <sheetName val="관세구분시트"/>
      <sheetName val="4원가계산"/>
      <sheetName val="근로자자료_x0000__x0000_"/>
      <sheetName val="토목순공사비1차분"/>
      <sheetName val="건축공사이월"/>
      <sheetName val="설계서SC"/>
      <sheetName val="공유"/>
      <sheetName val="DC DIST"/>
      <sheetName val="RTU-DI"/>
      <sheetName val="RTU-DO"/>
      <sheetName val="모자익"/>
      <sheetName val="73BF"/>
      <sheetName val="74BF"/>
      <sheetName val="4379VCB"/>
      <sheetName val="4375DS"/>
      <sheetName val="AC DIST"/>
      <sheetName val="6065BUS-PRO"/>
      <sheetName val="6344BAY(#3MTR)"/>
      <sheetName val="6PT집"/>
      <sheetName val="변압기절체반"/>
      <sheetName val="43GPT"/>
      <sheetName val="70BUS-PRO"/>
      <sheetName val="75BUS-PRO"/>
      <sheetName val="7CT집"/>
      <sheetName val="74BAY"/>
      <sheetName val="7FR"/>
      <sheetName val="7PT집"/>
      <sheetName val="RTU-TD"/>
      <sheetName val="MTR3-TCC"/>
      <sheetName val="MTR3"/>
      <sheetName val="MTR3-PRO3"/>
      <sheetName val="MTR SP"/>
      <sheetName val="기준데이타"/>
      <sheetName val="사당"/>
      <sheetName val="설계기별"/>
      <sheetName val="중강당 내跀"/>
      <sheetName val="-철근집푘"/>
      <sheetName val="-철근집"/>
      <sheetName val="-철근집쉨"/>
      <sheetName val="사용자입력"/>
      <sheetName val="업무량"/>
      <sheetName val="가시설상세수량"/>
      <sheetName val="ꠀ᪘"/>
      <sheetName val="ࠀ᎚"/>
      <sheetName val="2)관접합"/>
      <sheetName val="상호있는갑지"/>
      <sheetName val="확인서"/>
      <sheetName val="직원"/>
      <sheetName val="예산내역서(총괄)"/>
      <sheetName val="외부EV"/>
      <sheetName val="가설사무실"/>
      <sheetName val="코스모공장_(어음)1"/>
      <sheetName val="원가계산서_1"/>
      <sheetName val="개별직종노임단가(2005_1)1"/>
      <sheetName val="90_03실행_1"/>
      <sheetName val="1_1설계기준1"/>
      <sheetName val="입출재고현황_(2)1"/>
      <sheetName val="A_견적1"/>
      <sheetName val="흙막이_개산견적1"/>
      <sheetName val="1_3_1절점좌표1"/>
      <sheetName val="일위대가_1"/>
      <sheetName val="사본___b_balju1"/>
      <sheetName val="일위대가9803_xls"/>
      <sheetName val="일_위_대_가_표"/>
      <sheetName val="배수공_내역서_적용수량"/>
      <sheetName val="90_0"/>
      <sheetName val="1_사유서"/>
      <sheetName val="2019_단가내역"/>
      <sheetName val="본관_관리동_공동구_1순위"/>
      <sheetName val="3계열_침전지_공동구_1순위"/>
      <sheetName val="착수정_공동구_1순위"/>
      <sheetName val="송수실_공동구_1순위"/>
      <sheetName val="1_설계기준_"/>
      <sheetName val="날개1_5"/>
      <sheetName val="날개토공1_5"/>
      <sheetName val="날개수량1_5"/>
      <sheetName val="C1_공사개요"/>
      <sheetName val="A1_스케쥴"/>
      <sheetName val="SAL"/>
      <sheetName val="CAMPO &amp; PC_BC"/>
      <sheetName val="선급금"/>
      <sheetName val="공정자료"/>
      <sheetName val="직접데이타입력"/>
      <sheetName val="14灩"/>
      <sheetName val="용집"/>
      <sheetName val="2_단면穀&amp;"/>
      <sheetName val="2_단면헾⽧"/>
      <sheetName val="2_단면宔&amp;"/>
      <sheetName val="2_단면莈"/>
      <sheetName val="7IFS-5A"/>
      <sheetName val="10-Sewer"/>
      <sheetName val="9-Drains"/>
      <sheetName val="8A-Road"/>
      <sheetName val="6-DW &amp; SC"/>
      <sheetName val="Step-Down"/>
      <sheetName val="SECT15-N- Builder's W &amp; S"/>
      <sheetName val="SECT8-Upper Floor"/>
      <sheetName val="SECT9-Roof"/>
      <sheetName val="calc_menu_déroulant"/>
      <sheetName val="CBD-PRICE"/>
      <sheetName val="sub sturc"/>
      <sheetName val="steel works"/>
      <sheetName val="Key Assumptions"/>
      <sheetName val="PAYWORK"/>
      <sheetName val="Block"/>
      <sheetName val="Carparks"/>
      <sheetName val="Sp Wks (Sub)"/>
      <sheetName val="css_inpatient_day_surg_sub"/>
      <sheetName val="DW ok"/>
      <sheetName val="0000"/>
      <sheetName val="주요물량"/>
      <sheetName val="F 월별기성수금현황 "/>
      <sheetName val="受注エクセル作成クエリ（１月）"/>
      <sheetName val="解析データ（５月用の５月）"/>
      <sheetName val="受注エクセル作成クエリ（１２月）"/>
      <sheetName val="일위대가(가설_x0005_"/>
      <sheetName val="구조물_x0000__x0000__x0005_"/>
      <sheetName val="7.공정표"/>
      <sheetName val="予算実績データ"/>
      <sheetName val="Door&amp; Window"/>
      <sheetName val="부대t薐"/>
      <sheetName val="-흄관က_x0000_"/>
      <sheetName val="그림모음"/>
      <sheetName val="SheeG_x0000__x0000_"/>
      <sheetName val="보차도Hᬝ_xd900_"/>
      <sheetName val="보차도턠˩㥎"/>
      <sheetName val="라인업-1"/>
      <sheetName val="라인업-2"/>
      <sheetName val="라인업-3"/>
      <sheetName val="배수공_주요자재_집계표2"/>
      <sheetName val="Project_Brief1"/>
      <sheetName val="노원열병합__건축공사기성내역서2"/>
      <sheetName val="변경실행(2차)_1"/>
      <sheetName val="5__차단기_용량계산1"/>
      <sheetName val="7_1유효폭1"/>
      <sheetName val="TRE_TABLE1"/>
      <sheetName val="입고장부_(4)1"/>
      <sheetName val="도담구내_개소별_명세1"/>
      <sheetName val="I_설계조건1"/>
      <sheetName val="Cost_bd-&quot;A&quot;1"/>
      <sheetName val="IMP_(REACTOR)1"/>
      <sheetName val="E_P_T수량산출서1"/>
      <sheetName val="설산1_나1"/>
      <sheetName val="가로등제어반_설치공사(수량)1"/>
      <sheetName val="단가표_1"/>
      <sheetName val="TYPE-B_평균H"/>
      <sheetName val="전동기_SPEC"/>
      <sheetName val="일반맨홀수량집계(A-7_LINE)"/>
      <sheetName val="토공산출_(아파트)"/>
      <sheetName val="8__내진해석"/>
      <sheetName val="PROJECT_COST_ESTIMATE_(cont)"/>
      <sheetName val="아파트_"/>
      <sheetName val="장비당단가_(1)"/>
      <sheetName val="nomi_"/>
      <sheetName val="SUM_(INQNO_"/>
      <sheetName val="99_6"/>
      <sheetName val="2_내역서"/>
      <sheetName val="6_교좌면보강"/>
      <sheetName val="Design_Q'ty"/>
      <sheetName val="BR_1(원)"/>
      <sheetName val="02_SLAB"/>
      <sheetName val="05_BOX"/>
      <sheetName val="G_R300경비"/>
      <sheetName val="_내역"/>
      <sheetName val="4b_Consolidated_PL"/>
      <sheetName val="Oper_Amount"/>
      <sheetName val="Sheet16_(2)"/>
      <sheetName val="5__설계명세서"/>
      <sheetName val="공종별_집계"/>
      <sheetName val="사토(발파)_(2)1"/>
      <sheetName val="10월철근공_1"/>
      <sheetName val="9월목공_1"/>
      <sheetName val="10월목공_1"/>
      <sheetName val="공사별_사정분석표-ㅌ1"/>
      <sheetName val="CI_GL_Mapping1"/>
      <sheetName val="운영_비용(Infra)-원가1"/>
      <sheetName val="영업_일"/>
      <sheetName val="제출내역_(2)"/>
      <sheetName val="영업_일1"/>
      <sheetName val="CC_Down_load_0716"/>
      <sheetName val="Macro1_(2)"/>
      <sheetName val="내부마감"/>
      <sheetName val="노임단가 "/>
      <sheetName val="투찰판"/>
      <sheetName val="평가대상조서"/>
      <sheetName val="임대료산정(자동계산)"/>
      <sheetName val="토적단위"/>
      <sheetName val="작성기준"/>
      <sheetName val="3.보유토지 신규공급 조사표"/>
      <sheetName val="수지예산서"/>
      <sheetName val="배수관조서"/>
      <sheetName val="물푸기(용수로) (소요시간)"/>
      <sheetName val="건설산출"/>
      <sheetName val="투입및미불현황"/>
      <sheetName val="변경조서"/>
      <sheetName val="하도급대비"/>
      <sheetName val="착공계"/>
      <sheetName val="우ퟐ"/>
      <sheetName val="대비집계장(견적)"/>
      <sheetName val="뚝_x0000__x0000_"/>
    </sheetNames>
    <sheetDataSet>
      <sheetData sheetId="0">
        <row r="1">
          <cell r="A1" t="str">
            <v>BLPART</v>
          </cell>
        </row>
      </sheetData>
      <sheetData sheetId="1">
        <row r="1">
          <cell r="A1" t="str">
            <v>BLPART</v>
          </cell>
        </row>
      </sheetData>
      <sheetData sheetId="2">
        <row r="1">
          <cell r="A1" t="str">
            <v>BLPART</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sheetData sheetId="1565"/>
      <sheetData sheetId="1566"/>
      <sheetData sheetId="1567"/>
      <sheetData sheetId="1568"/>
      <sheetData sheetId="1569"/>
      <sheetData sheetId="1570"/>
      <sheetData sheetId="1571"/>
      <sheetData sheetId="1572"/>
      <sheetData sheetId="1573"/>
      <sheetData sheetId="1574">
        <row r="1">
          <cell r="A1" t="str">
            <v>시멘트,모래,자갈 산출표</v>
          </cell>
        </row>
      </sheetData>
      <sheetData sheetId="1575">
        <row r="1">
          <cell r="A1" t="str">
            <v>시멘트,모래,자갈 산출표</v>
          </cell>
        </row>
      </sheetData>
      <sheetData sheetId="1576">
        <row r="1">
          <cell r="A1" t="str">
            <v>시멘트,모래,자갈 산출표</v>
          </cell>
        </row>
      </sheetData>
      <sheetData sheetId="1577">
        <row r="1">
          <cell r="A1" t="str">
            <v>시멘트,모래,자갈 산출표</v>
          </cell>
        </row>
      </sheetData>
      <sheetData sheetId="1578">
        <row r="1">
          <cell r="A1" t="str">
            <v>시멘트,모래,자갈 산출표</v>
          </cell>
        </row>
      </sheetData>
      <sheetData sheetId="1579">
        <row r="1">
          <cell r="A1" t="str">
            <v>시멘트,모래,자갈 산출표</v>
          </cell>
        </row>
      </sheetData>
      <sheetData sheetId="1580">
        <row r="1">
          <cell r="A1" t="str">
            <v>시멘트,모래,자갈 산출표</v>
          </cell>
        </row>
      </sheetData>
      <sheetData sheetId="1581">
        <row r="1">
          <cell r="A1" t="str">
            <v>시멘트,모래,자갈 산출표</v>
          </cell>
        </row>
      </sheetData>
      <sheetData sheetId="1582">
        <row r="1">
          <cell r="A1" t="str">
            <v>시멘트,모래,자갈 산출표</v>
          </cell>
        </row>
      </sheetData>
      <sheetData sheetId="1583">
        <row r="1">
          <cell r="A1" t="str">
            <v>시멘트,모래,자갈 산출표</v>
          </cell>
        </row>
      </sheetData>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sheetData sheetId="1964"/>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sheetData sheetId="2216"/>
      <sheetData sheetId="2217"/>
      <sheetData sheetId="2218"/>
      <sheetData sheetId="2219"/>
      <sheetData sheetId="2220"/>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sheetData sheetId="2255"/>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sheetData sheetId="2426"/>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ow r="1">
          <cell r="A1" t="str">
            <v>시멘트,모래,자갈 산출표</v>
          </cell>
        </row>
      </sheetData>
      <sheetData sheetId="2869">
        <row r="1">
          <cell r="A1" t="str">
            <v>시멘트,모래,자갈 산출표</v>
          </cell>
        </row>
      </sheetData>
      <sheetData sheetId="2870">
        <row r="1">
          <cell r="A1" t="str">
            <v>시멘트,모래,자갈 산출표</v>
          </cell>
        </row>
      </sheetData>
      <sheetData sheetId="2871">
        <row r="1">
          <cell r="A1" t="str">
            <v>시멘트,모래,자갈 산출표</v>
          </cell>
        </row>
      </sheetData>
      <sheetData sheetId="2872">
        <row r="1">
          <cell r="A1" t="str">
            <v>시멘트,모래,자갈 산출표</v>
          </cell>
        </row>
      </sheetData>
      <sheetData sheetId="2873">
        <row r="1">
          <cell r="A1" t="str">
            <v>시멘트,모래,자갈 산출표</v>
          </cell>
        </row>
      </sheetData>
      <sheetData sheetId="2874">
        <row r="1">
          <cell r="A1" t="str">
            <v>시멘트,모래,자갈 산출표</v>
          </cell>
        </row>
      </sheetData>
      <sheetData sheetId="2875">
        <row r="1">
          <cell r="A1" t="str">
            <v>시멘트,모래,자갈 산출표</v>
          </cell>
        </row>
      </sheetData>
      <sheetData sheetId="2876">
        <row r="1">
          <cell r="A1" t="str">
            <v>시멘트,모래,자갈 산출표</v>
          </cell>
        </row>
      </sheetData>
      <sheetData sheetId="2877">
        <row r="1">
          <cell r="A1" t="str">
            <v>시멘트,모래,자갈 산출표</v>
          </cell>
        </row>
      </sheetData>
      <sheetData sheetId="2878">
        <row r="1">
          <cell r="A1" t="str">
            <v>시멘트,모래,자갈 산출표</v>
          </cell>
        </row>
      </sheetData>
      <sheetData sheetId="2879">
        <row r="1">
          <cell r="A1" t="str">
            <v>시멘트,모래,자갈 산출표</v>
          </cell>
        </row>
      </sheetData>
      <sheetData sheetId="2880">
        <row r="1">
          <cell r="A1" t="str">
            <v>시멘트,모래,자갈 산출표</v>
          </cell>
        </row>
      </sheetData>
      <sheetData sheetId="2881">
        <row r="1">
          <cell r="A1" t="str">
            <v>시멘트,모래,자갈 산출표</v>
          </cell>
        </row>
      </sheetData>
      <sheetData sheetId="2882">
        <row r="1">
          <cell r="A1" t="str">
            <v>시멘트,모래,자갈 산출표</v>
          </cell>
        </row>
      </sheetData>
      <sheetData sheetId="2883">
        <row r="1">
          <cell r="A1" t="str">
            <v>시멘트,모래,자갈 산출표</v>
          </cell>
        </row>
      </sheetData>
      <sheetData sheetId="2884">
        <row r="1">
          <cell r="A1" t="str">
            <v>시멘트,모래,자갈 산출표</v>
          </cell>
        </row>
      </sheetData>
      <sheetData sheetId="2885">
        <row r="1">
          <cell r="A1" t="str">
            <v>시멘트,모래,자갈 산출표</v>
          </cell>
        </row>
      </sheetData>
      <sheetData sheetId="2886">
        <row r="1">
          <cell r="A1" t="str">
            <v>시멘트,모래,자갈 산출표</v>
          </cell>
        </row>
      </sheetData>
      <sheetData sheetId="2887">
        <row r="1">
          <cell r="A1" t="str">
            <v>시멘트,모래,자갈 산출표</v>
          </cell>
        </row>
      </sheetData>
      <sheetData sheetId="2888">
        <row r="1">
          <cell r="A1" t="str">
            <v>시멘트,모래,자갈 산출표</v>
          </cell>
        </row>
      </sheetData>
      <sheetData sheetId="2889">
        <row r="1">
          <cell r="A1" t="str">
            <v>시멘트,모래,자갈 산출표</v>
          </cell>
        </row>
      </sheetData>
      <sheetData sheetId="2890">
        <row r="1">
          <cell r="A1" t="str">
            <v>시멘트,모래,자갈 산출표</v>
          </cell>
        </row>
      </sheetData>
      <sheetData sheetId="2891">
        <row r="1">
          <cell r="A1" t="str">
            <v>시멘트,모래,자갈 산출표</v>
          </cell>
        </row>
      </sheetData>
      <sheetData sheetId="2892">
        <row r="1">
          <cell r="A1" t="str">
            <v>시멘트,모래,자갈 산출표</v>
          </cell>
        </row>
      </sheetData>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sheetData sheetId="3004"/>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sheetData sheetId="3014"/>
      <sheetData sheetId="3015"/>
      <sheetData sheetId="3016"/>
      <sheetData sheetId="3017"/>
      <sheetData sheetId="3018" refreshError="1"/>
      <sheetData sheetId="3019"/>
      <sheetData sheetId="3020"/>
      <sheetData sheetId="3021"/>
      <sheetData sheetId="3022"/>
      <sheetData sheetId="3023" refreshError="1"/>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ow r="1">
          <cell r="A1" t="str">
            <v>시멘트,모래,자갈 산출표</v>
          </cell>
        </row>
      </sheetData>
      <sheetData sheetId="3253">
        <row r="1">
          <cell r="A1" t="str">
            <v>시멘트,모래,자갈 산출표</v>
          </cell>
        </row>
      </sheetData>
      <sheetData sheetId="3254">
        <row r="1">
          <cell r="A1" t="str">
            <v>시멘트,모래,자갈 산출표</v>
          </cell>
        </row>
      </sheetData>
      <sheetData sheetId="3255">
        <row r="1">
          <cell r="A1" t="str">
            <v>시멘트,모래,자갈 산출표</v>
          </cell>
        </row>
      </sheetData>
      <sheetData sheetId="3256">
        <row r="1">
          <cell r="A1" t="str">
            <v>시멘트,모래,자갈 산출표</v>
          </cell>
        </row>
      </sheetData>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sheetData sheetId="3312"/>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sheetData sheetId="3370"/>
      <sheetData sheetId="3371"/>
      <sheetData sheetId="3372"/>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ow r="1">
          <cell r="A1" t="str">
            <v>시멘트,모래,자갈 산출표</v>
          </cell>
        </row>
      </sheetData>
      <sheetData sheetId="3537">
        <row r="1">
          <cell r="A1" t="str">
            <v>시멘트,모래,자갈 산출표</v>
          </cell>
        </row>
      </sheetData>
      <sheetData sheetId="3538">
        <row r="1">
          <cell r="A1" t="str">
            <v>시멘트,모래,자갈 산출표</v>
          </cell>
        </row>
      </sheetData>
      <sheetData sheetId="3539">
        <row r="1">
          <cell r="A1" t="str">
            <v>시멘트,모래,자갈 산출표</v>
          </cell>
        </row>
      </sheetData>
      <sheetData sheetId="3540">
        <row r="1">
          <cell r="A1" t="str">
            <v>시멘트,모래,자갈 산출표</v>
          </cell>
        </row>
      </sheetData>
      <sheetData sheetId="3541">
        <row r="1">
          <cell r="A1" t="str">
            <v>시멘트,모래,자갈 산출표</v>
          </cell>
        </row>
      </sheetData>
      <sheetData sheetId="3542">
        <row r="1">
          <cell r="A1" t="str">
            <v>시멘트,모래,자갈 산출표</v>
          </cell>
        </row>
      </sheetData>
      <sheetData sheetId="3543">
        <row r="1">
          <cell r="A1" t="str">
            <v>시멘트,모래,자갈 산출표</v>
          </cell>
        </row>
      </sheetData>
      <sheetData sheetId="3544">
        <row r="1">
          <cell r="A1" t="str">
            <v>시멘트,모래,자갈 산출표</v>
          </cell>
        </row>
      </sheetData>
      <sheetData sheetId="3545">
        <row r="1">
          <cell r="A1" t="str">
            <v>시멘트,모래,자갈 산출표</v>
          </cell>
        </row>
      </sheetData>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ow r="1">
          <cell r="A1" t="str">
            <v>시멘트,모래,자갈 산출표</v>
          </cell>
        </row>
      </sheetData>
      <sheetData sheetId="3635" refreshError="1"/>
      <sheetData sheetId="3636" refreshError="1"/>
      <sheetData sheetId="3637" refreshError="1"/>
      <sheetData sheetId="3638" refreshError="1"/>
      <sheetData sheetId="3639" refreshError="1"/>
      <sheetData sheetId="3640" refreshError="1"/>
      <sheetData sheetId="3641" refreshError="1"/>
      <sheetData sheetId="3642">
        <row r="1">
          <cell r="A1" t="str">
            <v>시멘트,모래,자갈 산출표</v>
          </cell>
        </row>
      </sheetData>
      <sheetData sheetId="3643">
        <row r="1">
          <cell r="A1" t="str">
            <v>시멘트,모래,자갈 산출표</v>
          </cell>
        </row>
      </sheetData>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ow r="1">
          <cell r="A1" t="str">
            <v>시멘트,모래,자갈 산출표</v>
          </cell>
        </row>
      </sheetData>
      <sheetData sheetId="3790">
        <row r="1">
          <cell r="A1" t="str">
            <v>시멘트,모래,자갈 산출표</v>
          </cell>
        </row>
      </sheetData>
      <sheetData sheetId="3791">
        <row r="1">
          <cell r="A1" t="str">
            <v>시멘트,모래,자갈 산출표</v>
          </cell>
        </row>
      </sheetData>
      <sheetData sheetId="3792">
        <row r="1">
          <cell r="A1" t="str">
            <v>시멘트,모래,자갈 산출표</v>
          </cell>
        </row>
      </sheetData>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sheetData sheetId="3934"/>
      <sheetData sheetId="3935" refreshError="1"/>
      <sheetData sheetId="3936" refreshError="1"/>
      <sheetData sheetId="3937">
        <row r="1">
          <cell r="A1" t="str">
            <v>시멘트,모래,자갈 산출표</v>
          </cell>
        </row>
      </sheetData>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sheetData sheetId="3970"/>
      <sheetData sheetId="3971"/>
      <sheetData sheetId="3972"/>
      <sheetData sheetId="3973">
        <row r="1">
          <cell r="A1" t="str">
            <v>시멘트,모래,자갈 산출표</v>
          </cell>
        </row>
      </sheetData>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sheetData sheetId="4002" refreshError="1"/>
      <sheetData sheetId="4003" refreshError="1"/>
      <sheetData sheetId="4004"/>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sheetData sheetId="4077"/>
      <sheetData sheetId="4078"/>
      <sheetData sheetId="4079"/>
      <sheetData sheetId="4080"/>
      <sheetData sheetId="4081"/>
      <sheetData sheetId="4082"/>
      <sheetData sheetId="4083"/>
      <sheetData sheetId="4084"/>
      <sheetData sheetId="4085"/>
      <sheetData sheetId="4086"/>
      <sheetData sheetId="4087" refreshError="1"/>
      <sheetData sheetId="4088"/>
      <sheetData sheetId="4089"/>
      <sheetData sheetId="4090"/>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sheetData sheetId="4159"/>
      <sheetData sheetId="4160"/>
      <sheetData sheetId="4161"/>
      <sheetData sheetId="4162"/>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sheetData sheetId="4217"/>
      <sheetData sheetId="4218"/>
      <sheetData sheetId="4219"/>
      <sheetData sheetId="4220"/>
      <sheetData sheetId="4221" refreshError="1"/>
      <sheetData sheetId="4222" refreshError="1"/>
      <sheetData sheetId="4223" refreshError="1"/>
      <sheetData sheetId="4224"/>
      <sheetData sheetId="4225"/>
      <sheetData sheetId="4226"/>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sheetData sheetId="4289"/>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sheetData sheetId="4308"/>
      <sheetData sheetId="4309"/>
      <sheetData sheetId="4310"/>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sheetData sheetId="4436"/>
      <sheetData sheetId="4437"/>
      <sheetData sheetId="4438"/>
      <sheetData sheetId="4439"/>
      <sheetData sheetId="4440"/>
      <sheetData sheetId="4441"/>
      <sheetData sheetId="4442"/>
      <sheetData sheetId="4443"/>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sheetData sheetId="4503"/>
      <sheetData sheetId="4504"/>
      <sheetData sheetId="4505"/>
      <sheetData sheetId="4506"/>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sheetData sheetId="4588"/>
      <sheetData sheetId="4589"/>
      <sheetData sheetId="4590"/>
      <sheetData sheetId="4591"/>
      <sheetData sheetId="4592"/>
      <sheetData sheetId="4593" refreshError="1"/>
      <sheetData sheetId="4594" refreshError="1"/>
      <sheetData sheetId="4595" refreshError="1"/>
      <sheetData sheetId="4596" refreshError="1"/>
      <sheetData sheetId="4597" refreshError="1"/>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sheetData sheetId="4630"/>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sheetData sheetId="4678"/>
      <sheetData sheetId="4679"/>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sheetData sheetId="4824" refreshError="1"/>
      <sheetData sheetId="4825"/>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sheetData sheetId="4841"/>
      <sheetData sheetId="4842"/>
      <sheetData sheetId="4843"/>
      <sheetData sheetId="4844" refreshError="1"/>
      <sheetData sheetId="4845" refreshError="1"/>
      <sheetData sheetId="4846" refreshError="1"/>
      <sheetData sheetId="4847" refreshError="1"/>
      <sheetData sheetId="4848"/>
      <sheetData sheetId="4849"/>
      <sheetData sheetId="4850"/>
      <sheetData sheetId="4851"/>
      <sheetData sheetId="4852" refreshError="1"/>
      <sheetData sheetId="4853" refreshError="1"/>
      <sheetData sheetId="4854"/>
      <sheetData sheetId="4855" refreshError="1"/>
      <sheetData sheetId="4856" refreshError="1"/>
      <sheetData sheetId="4857"/>
      <sheetData sheetId="4858" refreshError="1"/>
      <sheetData sheetId="4859"/>
      <sheetData sheetId="4860"/>
      <sheetData sheetId="4861"/>
      <sheetData sheetId="4862"/>
      <sheetData sheetId="4863"/>
      <sheetData sheetId="4864"/>
      <sheetData sheetId="4865"/>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sheetData sheetId="4897"/>
      <sheetData sheetId="4898"/>
      <sheetData sheetId="4899"/>
      <sheetData sheetId="4900" refreshError="1"/>
      <sheetData sheetId="4901" refreshError="1"/>
      <sheetData sheetId="4902" refreshError="1"/>
      <sheetData sheetId="4903" refreshError="1"/>
      <sheetData sheetId="4904"/>
      <sheetData sheetId="4905"/>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sheetData sheetId="5094"/>
      <sheetData sheetId="5095"/>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sheetData sheetId="5241" refreshError="1"/>
      <sheetData sheetId="5242" refreshError="1"/>
      <sheetData sheetId="5243"/>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sheetData sheetId="569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sheetData sheetId="5805"/>
      <sheetData sheetId="5806"/>
      <sheetData sheetId="5807"/>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sheetData sheetId="6707"/>
      <sheetData sheetId="6708"/>
      <sheetData sheetId="6709" refreshError="1"/>
      <sheetData sheetId="6710" refreshError="1"/>
      <sheetData sheetId="6711" refreshError="1"/>
      <sheetData sheetId="6712"/>
      <sheetData sheetId="6713"/>
      <sheetData sheetId="6714"/>
      <sheetData sheetId="6715"/>
      <sheetData sheetId="6716" refreshError="1"/>
      <sheetData sheetId="6717" refreshError="1"/>
      <sheetData sheetId="6718" refreshError="1"/>
      <sheetData sheetId="6719" refreshError="1"/>
      <sheetData sheetId="6720"/>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sheetData sheetId="6893"/>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sheetData sheetId="6992"/>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sheetData sheetId="7106"/>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sheetData sheetId="7273"/>
      <sheetData sheetId="7274" refreshError="1"/>
      <sheetData sheetId="7275" refreshError="1"/>
      <sheetData sheetId="7276" refreshError="1"/>
      <sheetData sheetId="7277"/>
      <sheetData sheetId="7278"/>
      <sheetData sheetId="7279"/>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sheetData sheetId="734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sheetData sheetId="7359" refreshError="1"/>
      <sheetData sheetId="7360" refreshError="1"/>
      <sheetData sheetId="7361" refreshError="1"/>
      <sheetData sheetId="7362" refreshError="1"/>
      <sheetData sheetId="7363" refreshError="1"/>
      <sheetData sheetId="7364" refreshError="1"/>
      <sheetData sheetId="7365" refreshError="1"/>
      <sheetData sheetId="7366"/>
      <sheetData sheetId="7367">
        <row r="1">
          <cell r="A1" t="str">
            <v>시멘트,모래,자갈 산출표</v>
          </cell>
        </row>
      </sheetData>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sheetData sheetId="7377"/>
      <sheetData sheetId="7378"/>
      <sheetData sheetId="7379">
        <row r="1">
          <cell r="A1" t="str">
            <v>시멘트,모래,자갈 산출표</v>
          </cell>
        </row>
      </sheetData>
      <sheetData sheetId="7380"/>
      <sheetData sheetId="7381">
        <row r="1">
          <cell r="A1" t="str">
            <v>시멘트,모래,자갈 산출표</v>
          </cell>
        </row>
      </sheetData>
      <sheetData sheetId="7382">
        <row r="1">
          <cell r="A1" t="str">
            <v>시멘트,모래,자갈 산출표</v>
          </cell>
        </row>
      </sheetData>
      <sheetData sheetId="7383"/>
      <sheetData sheetId="7384"/>
      <sheetData sheetId="7385"/>
      <sheetData sheetId="7386"/>
      <sheetData sheetId="7387"/>
      <sheetData sheetId="7388"/>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sheetData sheetId="7431"/>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sheetData sheetId="7458">
        <row r="1">
          <cell r="A1" t="str">
            <v>시멘트,모래,자갈 산출표</v>
          </cell>
        </row>
      </sheetData>
      <sheetData sheetId="7459"/>
      <sheetData sheetId="7460"/>
      <sheetData sheetId="7461"/>
      <sheetData sheetId="7462"/>
      <sheetData sheetId="7463"/>
      <sheetData sheetId="7464"/>
      <sheetData sheetId="7465"/>
      <sheetData sheetId="7466"/>
      <sheetData sheetId="7467"/>
      <sheetData sheetId="7468"/>
      <sheetData sheetId="7469"/>
      <sheetData sheetId="7470"/>
      <sheetData sheetId="747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sheetData sheetId="7487"/>
      <sheetData sheetId="7488"/>
      <sheetData sheetId="7489"/>
      <sheetData sheetId="7490"/>
      <sheetData sheetId="7491"/>
      <sheetData sheetId="7492"/>
      <sheetData sheetId="7493"/>
      <sheetData sheetId="7494"/>
      <sheetData sheetId="7495"/>
      <sheetData sheetId="7496"/>
      <sheetData sheetId="7497"/>
      <sheetData sheetId="7498"/>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refreshError="1"/>
      <sheetData sheetId="7580" refreshError="1"/>
      <sheetData sheetId="7581" refreshError="1"/>
      <sheetData sheetId="7582" refreshError="1"/>
      <sheetData sheetId="7583" refreshError="1"/>
      <sheetData sheetId="7584" refreshError="1"/>
      <sheetData sheetId="7585" refreshError="1"/>
      <sheetData sheetId="7586"/>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sheetData sheetId="7649"/>
      <sheetData sheetId="7650"/>
      <sheetData sheetId="7651"/>
      <sheetData sheetId="7652"/>
      <sheetData sheetId="7653"/>
      <sheetData sheetId="7654"/>
      <sheetData sheetId="7655"/>
      <sheetData sheetId="7656"/>
      <sheetData sheetId="7657"/>
      <sheetData sheetId="7658"/>
      <sheetData sheetId="7659"/>
      <sheetData sheetId="7660"/>
      <sheetData sheetId="766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덕전리"/>
      <sheetName val="조서및연장산출"/>
      <sheetName val="배수공수량"/>
      <sheetName val="암거공수량집계"/>
      <sheetName val="횡배수공집계"/>
      <sheetName val="수로관및집수정수량집계"/>
      <sheetName val="횡배수토공(P.E,BOX) "/>
      <sheetName val="수로관및집수정"/>
      <sheetName val="지수벽 및 파라피트"/>
      <sheetName val="암거수량"/>
      <sheetName val="암거날개벽수량"/>
      <sheetName val="암거날개벽토공"/>
      <sheetName val="횡배수관날개벽"/>
      <sheetName val="횡배수관날개벽잔토 "/>
      <sheetName val="횡배수관날개벽수량표"/>
      <sheetName val="횡배수관날개벽잔토산식치수표"/>
      <sheetName val="토적계산서"/>
      <sheetName val="포장자재수량집계"/>
      <sheetName val="콘크리트포장"/>
      <sheetName val="토사측구"/>
      <sheetName val="표 지 "/>
      <sheetName val="자재집계"/>
      <sheetName val="토공집계"/>
      <sheetName val="총괄자재집계"/>
      <sheetName val="암거날개벽수량(1.5M)"/>
      <sheetName val="암거날개벽토공(1.5)"/>
      <sheetName val="토공집계(소계)"/>
      <sheetName val="관급자재대"/>
      <sheetName val="면벽수량"/>
      <sheetName val="흄관(보호)(1연)"/>
      <sheetName val="흄관 보호토공(1연)"/>
      <sheetName val="단재적표"/>
      <sheetName val="T13(P68~72,78)"/>
      <sheetName val="일위대가(1)"/>
      <sheetName val="Sheet1 (2)"/>
      <sheetName val="총괄내역"/>
      <sheetName val="조명시설"/>
      <sheetName val="인자기준_2007"/>
      <sheetName val="할인_할증률산정"/>
      <sheetName val="금액단가표"/>
      <sheetName val="자료기입"/>
      <sheetName val="예정공정표(장기간)"/>
      <sheetName val="수량"/>
      <sheetName val="날개벽수량표"/>
      <sheetName val="7급줄떼"/>
      <sheetName val="구조물터파기수량집계"/>
      <sheetName val="측구터파기공수량집계"/>
      <sheetName val="배수공 시멘트 및 골재량 산출"/>
      <sheetName val="96보완계획7.12"/>
      <sheetName val="원가서"/>
      <sheetName val="토공"/>
      <sheetName val="토적"/>
      <sheetName val="자재집계표"/>
      <sheetName val="DATA 입력란"/>
      <sheetName val="대치판정"/>
      <sheetName val="시방서"/>
      <sheetName val="일위대가표"/>
      <sheetName val="마산월령동골조물량변경"/>
      <sheetName val="DATE"/>
      <sheetName val="난간벽단위"/>
      <sheetName val="000000"/>
      <sheetName val="설 계"/>
      <sheetName val="DDD"/>
      <sheetName val="코드표"/>
      <sheetName val="예정공정표"/>
      <sheetName val="맨홀수량산출(A-LINE)"/>
      <sheetName val="입력"/>
      <sheetName val="포장공"/>
      <sheetName val="배수공"/>
      <sheetName val="●수량(침구보관창고-21평)"/>
      <sheetName val="골막이(야매)"/>
      <sheetName val="본체"/>
      <sheetName val="단면치수"/>
      <sheetName val="설계서"/>
      <sheetName val="설계서(동안동)"/>
      <sheetName val="자가"/>
      <sheetName val="노임단가"/>
      <sheetName val="06 일위대가목록"/>
      <sheetName val="암거"/>
      <sheetName val="N賃率-職"/>
      <sheetName val="대전-교대(A1-A2)"/>
      <sheetName val="교대(A1)"/>
      <sheetName val="일위대가"/>
      <sheetName val="98수문일위"/>
      <sheetName val="일위"/>
      <sheetName val="#REF"/>
      <sheetName val="기초자료입력"/>
      <sheetName val="맨홀조서"/>
      <sheetName val="일위대가모듈"/>
      <sheetName val="최적단면"/>
      <sheetName val="암거단위"/>
      <sheetName val="2경간"/>
      <sheetName val="내역서"/>
      <sheetName val="단위수량"/>
      <sheetName val="unitpric"/>
      <sheetName val="토적기초"/>
      <sheetName val="입력란"/>
      <sheetName val="97노임단가"/>
      <sheetName val="노단"/>
      <sheetName val="현장관리비"/>
      <sheetName val="COPING"/>
      <sheetName val="단면가정"/>
      <sheetName val="부재력정리"/>
      <sheetName val="중기사용료"/>
      <sheetName val="BID"/>
      <sheetName val="총괄집계 "/>
      <sheetName val="실행철강하도"/>
      <sheetName val="수량산출"/>
      <sheetName val="토사(PE)"/>
      <sheetName val="도근좌표"/>
      <sheetName val="총집계표"/>
      <sheetName val="TOTAL_BOQ"/>
      <sheetName val="1"/>
      <sheetName val="원가계산서"/>
      <sheetName val="일위대가목록"/>
      <sheetName val="MYUN(MAC)"/>
      <sheetName val="Sheet2"/>
      <sheetName val="일반수량총괄집계"/>
      <sheetName val="도급내역서"/>
      <sheetName val="Sheet3"/>
      <sheetName val="data"/>
      <sheetName val="갑지"/>
      <sheetName val="산출근거"/>
      <sheetName val="지점별강우량"/>
      <sheetName val="이름표지정"/>
      <sheetName val="기초일위"/>
      <sheetName val="일위대가(가설)"/>
      <sheetName val="CTEMCOST"/>
      <sheetName val=""/>
      <sheetName val="용소리교"/>
      <sheetName val="배지거총재료집계표"/>
      <sheetName val="내역"/>
      <sheetName val="견적대비"/>
      <sheetName val="02자재"/>
      <sheetName val="남양내역"/>
      <sheetName val="증감내역서"/>
      <sheetName val="공통가설"/>
      <sheetName val="노임"/>
      <sheetName val="총괄"/>
      <sheetName val="6공구(당초)"/>
      <sheetName val="단가"/>
      <sheetName val="유림골조"/>
      <sheetName val="단위가격"/>
      <sheetName val="지급자재"/>
      <sheetName val="TYPE-A"/>
      <sheetName val="9GNG운반"/>
      <sheetName val="사다리"/>
      <sheetName val="수리계산(10년)5유역"/>
      <sheetName val="P,E이중관Φ400"/>
      <sheetName val="P,E이중관Φ800"/>
      <sheetName val="시점교대"/>
      <sheetName val="차액보증"/>
      <sheetName val="총괄표 "/>
      <sheetName val="다곡2교"/>
      <sheetName val="(A)내역서"/>
      <sheetName val="[DDD.XLS]A__MSOFFICE_Excel_DA_5"/>
      <sheetName val="[DDD.XLS]A__MSOFFICE_Excel_DA_3"/>
      <sheetName val="[DDD.XLS]A__MSOFFICE_Excel_DA_2"/>
      <sheetName val="[DDD.XLS]A__MSOFFICE_Excel_DA_4"/>
      <sheetName val="[DDD.XLS]A__MSOFFICE_Excel_DA_6"/>
      <sheetName val="횡배수조서"/>
      <sheetName val="종배수관"/>
      <sheetName val="직원명부"/>
      <sheetName val="건축"/>
      <sheetName val="Sheet1"/>
      <sheetName val="터파기및재료"/>
      <sheetName val="내역서단가산출용"/>
      <sheetName val="한강운반비"/>
      <sheetName val="보안등"/>
      <sheetName val="DB구축"/>
      <sheetName val="시설수량표"/>
      <sheetName val="장비단"/>
      <sheetName val="노임단"/>
      <sheetName val="설비"/>
      <sheetName val="2000년1차"/>
      <sheetName val="부총"/>
      <sheetName val="배수설비"/>
      <sheetName val="대창(장성)"/>
      <sheetName val="송전재료비"/>
      <sheetName val="신고조서"/>
      <sheetName val="토목수량(공정)"/>
      <sheetName val="증감대비"/>
      <sheetName val="공사비예산서(토목분)"/>
      <sheetName val="설계명세"/>
      <sheetName val="값"/>
      <sheetName val="2.건축"/>
      <sheetName val="백호우계수"/>
      <sheetName val="[DDD.XLS]A__MSOFFICE_Excel_DA_7"/>
      <sheetName val="noyim"/>
      <sheetName val="물가변동대가세부내역서"/>
      <sheetName val="순공사비"/>
      <sheetName val="집계표"/>
      <sheetName val="[DDD.XLS]A__MSOFFICE_Excel_DA_8"/>
      <sheetName val="[DDD.XLS]A__MSOFFICE_Excel_DA_9"/>
      <sheetName val="[DDD.XLS]A__MSOFFICE_Excel_D_10"/>
      <sheetName val="[DDD.XLS]A__MSOFFICE_Excel_D_11"/>
      <sheetName val="[DDD.XLS]A__MSOFFICE_Excel_D_15"/>
      <sheetName val="[DDD.XLS]A__MSOFFICE_Excel_D_12"/>
      <sheetName val="[DDD.XLS]A__MSOFFICE_Excel_D_13"/>
      <sheetName val="[DDD.XLS]A__MSOFFICE_Excel_D_14"/>
      <sheetName val="[DDD.XLS]A__MSOFFICE_Excel_D_16"/>
      <sheetName val="[DDD.XLS]A__MSOFFICE_Excel_D_17"/>
      <sheetName val="[DDD.XLS]A:\MSOFFICE\Excel\DATA"/>
      <sheetName val="[DDD.XLS]A__MSOFFICE_Excel_D_18"/>
      <sheetName val="guard(mac)"/>
      <sheetName val="Main"/>
      <sheetName val="인자기준"/>
      <sheetName val="데리네이타현황"/>
      <sheetName val="기초단가"/>
      <sheetName val="총괄서"/>
      <sheetName val="횡배수토공(P_E,BOX)_"/>
      <sheetName val="지수벽_및_파라피트"/>
      <sheetName val="횡배수관날개벽잔토_"/>
      <sheetName val="표_지_"/>
      <sheetName val="암거날개벽수량(1_5M)"/>
      <sheetName val="암거날개벽토공(1_5)"/>
      <sheetName val="건축공사실행"/>
      <sheetName val="간지"/>
      <sheetName val="자재단가"/>
      <sheetName val="8.PILE  (돌출)"/>
      <sheetName val="[DDD.XLS]A__MSOFFICE_Excel_D_19"/>
      <sheetName val="[DDD.XLS]A__MSOFFICE_Excel_D_21"/>
      <sheetName val="[DDD.XLS]A__MSOFFICE_Excel_D_20"/>
      <sheetName val="[DDD.XLS]A__MSOFFICE_Excel_D_22"/>
      <sheetName val="[DDD.XLS]A__MSOFFICE_Excel_D_23"/>
      <sheetName val="[DDD.XLS]A__MSOFFICE_Excel_D_24"/>
      <sheetName val="[DDD.XLS]A__MSOFFICE_Excel_D_26"/>
      <sheetName val="[DDD.XLS]A__MSOFFICE_Excel_D_25"/>
      <sheetName val="[DDD.XLS]A__MSOFFICE_Excel_D_27"/>
      <sheetName val="[DDD.XLS]A__MSOFFICE_Excel_D_28"/>
      <sheetName val="[DDD.XLS]A__MSOFFICE_Excel_D_29"/>
      <sheetName val="기존포장깨기"/>
      <sheetName val="석축헐기"/>
      <sheetName val="J형측구단위수량"/>
      <sheetName val="기초자료"/>
      <sheetName val="산출근거 "/>
      <sheetName val="수량집계"/>
      <sheetName val="화해(장성)"/>
      <sheetName val="화해(함평)"/>
      <sheetName val="이토변실"/>
      <sheetName val="5Strand-장기처짐PCI"/>
      <sheetName val="Total"/>
      <sheetName val="원가"/>
      <sheetName val="을지"/>
      <sheetName val="산출내역서집계표"/>
      <sheetName val="시설물일위"/>
      <sheetName val="수리보고서비"/>
      <sheetName val="사정표"/>
      <sheetName val="[DDD.XLS]A__MSOFFICE_Excel_D_31"/>
      <sheetName val="[DDD.XLS]A__MSOFFICE_Excel_D_30"/>
      <sheetName val="[DDD.XLS]A__MSOFFICE_Excel_D_32"/>
      <sheetName val="(2)자금(신용)"/>
      <sheetName val="4안전율"/>
      <sheetName val="C.배수관공"/>
      <sheetName val="s"/>
      <sheetName val="2F 회의실견적(5_14 일대)"/>
      <sheetName val="98NS-N"/>
      <sheetName val="BOX"/>
      <sheetName val="설계공통자료입력"/>
      <sheetName val="정산변경사유"/>
      <sheetName val="경비"/>
      <sheetName val="도급분"/>
      <sheetName val="설명서"/>
      <sheetName val="설계물량종합표"/>
      <sheetName val="8.식재일위"/>
      <sheetName val="B시설가격"/>
      <sheetName val="초기화면"/>
      <sheetName val="직접경비"/>
      <sheetName val="[DDD.XLS]A__MSOFFICE_Excel_D_34"/>
      <sheetName val="[DDD.XLS]A__MSOFFICE_Excel_D_33"/>
      <sheetName val="[DDD.XLS]A__MSOFFICE_Excel_D_42"/>
      <sheetName val="[DDD.XLS]A__MSOFFICE_Excel_D_36"/>
      <sheetName val="[DDD.XLS]A__MSOFFICE_Excel_D_35"/>
      <sheetName val="[DDD.XLS]A__MSOFFICE_Excel_D_41"/>
      <sheetName val="[DDD.XLS]A__MSOFFICE_Excel_D_37"/>
      <sheetName val="[DDD.XLS]A__MSOFFICE_Excel_D_38"/>
      <sheetName val="[DDD.XLS]A__MSOFFICE_Excel_D_39"/>
      <sheetName val="[DDD.XLS]A__MSOFFICE_Excel_D_40"/>
      <sheetName val="오동"/>
      <sheetName val="대조"/>
      <sheetName val="나한"/>
      <sheetName val="수량산출서"/>
      <sheetName val="공사개요"/>
      <sheetName val="TOTAL3"/>
      <sheetName val="수자재단위당"/>
      <sheetName val="기초코드"/>
      <sheetName val="100만평"/>
      <sheetName val="시중노임단가"/>
      <sheetName val="공예을"/>
      <sheetName val="I一般比"/>
      <sheetName val="기본단가표"/>
      <sheetName val="단가산출표"/>
      <sheetName val="심사물량"/>
      <sheetName val="지수"/>
      <sheetName val="교대시점"/>
      <sheetName val="4.장비손료"/>
      <sheetName val="연장및면적(좌측)"/>
      <sheetName val="지수적용공사비내역서"/>
      <sheetName val="7+160암거변경"/>
      <sheetName val="Sheet22"/>
      <sheetName val="6-1.보오링(1)"/>
      <sheetName val="6-8.공내수압탄성자연"/>
      <sheetName val="철근량"/>
      <sheetName val="설계서을"/>
      <sheetName val="직접인건비"/>
      <sheetName val="직접경비산출근거"/>
      <sheetName val="인구"/>
      <sheetName val="차선도색-연장,수량(1)"/>
      <sheetName val="노무비단가"/>
      <sheetName val="기술부 VENDOR LIST"/>
      <sheetName val="1공구내역서(1)"/>
      <sheetName val="제잡비계산"/>
      <sheetName val="물가대비표"/>
      <sheetName val="실행"/>
      <sheetName val="ABUT수량-A1"/>
      <sheetName val="본공사"/>
      <sheetName val="토공(우물통,기타) "/>
      <sheetName val="암거치수"/>
      <sheetName val="자료입력"/>
      <sheetName val="[DDD.XLS]A__MSOFFICE_Excel_D_43"/>
      <sheetName val="[DDD.XLS]A__MSOFFICE_Excel_D_44"/>
      <sheetName val="건축내역"/>
      <sheetName val="배수관공"/>
      <sheetName val="wall"/>
      <sheetName val="파일항타"/>
      <sheetName val="건축2"/>
      <sheetName val="적용건축"/>
      <sheetName val="맨홀수량산출"/>
      <sheetName val="단위단가"/>
      <sheetName val="내부수지예산"/>
      <sheetName val="건축원가"/>
      <sheetName val="암거날개벽재료집계"/>
      <sheetName val="전기공사일위대가"/>
      <sheetName val="인사자료총집계"/>
      <sheetName val="원가계산"/>
      <sheetName val="여과지동"/>
      <sheetName val="포장물량집계"/>
      <sheetName val="RECIMAKE"/>
      <sheetName val="갑지(추정)"/>
      <sheetName val="6PILE  (돌출)"/>
      <sheetName val="공비대비"/>
      <sheetName val="1.설계조건"/>
      <sheetName val="배관배선 단가조사"/>
      <sheetName val="일위대가집계"/>
      <sheetName val="1~6 설계조건...."/>
      <sheetName val="일위대가-택지부문(변경)"/>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sheetData sheetId="188" refreshError="1"/>
      <sheetData sheetId="189" refreshError="1"/>
      <sheetData sheetId="190" refreshError="1"/>
      <sheetData sheetId="191" refreshError="1"/>
      <sheetData sheetId="192"/>
      <sheetData sheetId="193"/>
      <sheetData sheetId="194"/>
      <sheetData sheetId="195"/>
      <sheetData sheetId="196"/>
      <sheetData sheetId="197"/>
      <sheetData sheetId="198"/>
      <sheetData sheetId="199"/>
      <sheetData sheetId="200"/>
      <sheetData sheetId="201"/>
      <sheetData sheetId="202"/>
      <sheetData sheetId="203"/>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sheetData sheetId="221"/>
      <sheetData sheetId="222"/>
      <sheetData sheetId="223"/>
      <sheetData sheetId="224"/>
      <sheetData sheetId="225"/>
      <sheetData sheetId="226"/>
      <sheetData sheetId="227"/>
      <sheetData sheetId="228"/>
      <sheetData sheetId="229"/>
      <sheetData sheetId="230"/>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sheetData sheetId="249"/>
      <sheetData sheetId="250"/>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sheetData sheetId="269"/>
      <sheetData sheetId="270"/>
      <sheetData sheetId="271"/>
      <sheetData sheetId="272"/>
      <sheetData sheetId="273"/>
      <sheetData sheetId="274"/>
      <sheetData sheetId="275"/>
      <sheetData sheetId="276"/>
      <sheetData sheetId="277"/>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sheetData sheetId="320"/>
      <sheetData sheetId="321" refreshError="1"/>
      <sheetData sheetId="322" refreshError="1"/>
      <sheetData sheetId="323" refreshError="1"/>
      <sheetData sheetId="324" refreshError="1"/>
      <sheetData sheetId="325" refreshError="1"/>
      <sheetData sheetId="326" refreshError="1"/>
      <sheetData sheetId="327" refreshError="1"/>
      <sheetData sheetId="328"/>
      <sheetData sheetId="329"/>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sheetData sheetId="344" refreshError="1"/>
      <sheetData sheetId="345"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직원"/>
      <sheetName val="1"/>
    </sheetNames>
    <sheetDataSet>
      <sheetData sheetId="0" refreshError="1"/>
      <sheetData sheetId="1"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표지간지"/>
      <sheetName val="위치도간지"/>
      <sheetName val="현장사진간지"/>
      <sheetName val="현장사진"/>
      <sheetName val="설계설명서간지"/>
      <sheetName val="설계설명서"/>
      <sheetName val="설계적용기준간지"/>
      <sheetName val="설계적용기준"/>
      <sheetName val="예정공정표간지"/>
      <sheetName val="예정공정표"/>
      <sheetName val="시방서간지"/>
      <sheetName val="소반별시방서간지"/>
      <sheetName val="소반별특징및시방서"/>
      <sheetName val="사업원가계산서간지"/>
      <sheetName val="간지"/>
      <sheetName val="사업원가계산서"/>
      <sheetName val="설계내역서간지"/>
      <sheetName val="내역서(천보)"/>
      <sheetName val="내역서(천개)"/>
      <sheetName val="내역서(임내정리)"/>
      <sheetName val="단가산출서간지"/>
      <sheetName val="단가산출서(천보,개량)"/>
      <sheetName val="단가산출서(임내정리)"/>
      <sheetName val="필지별사업내역서간지"/>
      <sheetName val="필지별내역서"/>
      <sheetName val="GPS좌표간지"/>
      <sheetName val="GPS좌표"/>
      <sheetName val="재선충병미감염확인증"/>
      <sheetName val="사업자등록증사본간지"/>
      <sheetName val="임목조사서간지"/>
      <sheetName val="수량집계표"/>
      <sheetName val="영흥임황1"/>
      <sheetName val="영흥1-1"/>
      <sheetName val="영흥임황2"/>
      <sheetName val="영흥2-1"/>
      <sheetName val="영흥2-2"/>
      <sheetName val="영흥2-3"/>
      <sheetName val="영흥2-4"/>
      <sheetName val="영흥2-5"/>
      <sheetName val="영흥2-6"/>
      <sheetName val="영흥2-7"/>
      <sheetName val="정양임황1"/>
      <sheetName val="정양1-1"/>
      <sheetName val="정양1-2"/>
      <sheetName val="정양임황2"/>
      <sheetName val="정양2-1"/>
      <sheetName val="정양2-2"/>
      <sheetName val="정양2-3"/>
      <sheetName val="정양임황3"/>
      <sheetName val="정양3-1"/>
      <sheetName val="정양3-2"/>
      <sheetName val="정양3-3"/>
      <sheetName val="정양3-4"/>
      <sheetName val="정양3-5"/>
      <sheetName val="정양3-6"/>
      <sheetName val="정양3-7"/>
      <sheetName val="정양3-8"/>
      <sheetName val="정양3-9"/>
      <sheetName val="정양3-10"/>
      <sheetName val="정양임황4"/>
      <sheetName val="정양4-1"/>
      <sheetName val="정양4-2"/>
      <sheetName val="정양4-3"/>
      <sheetName val="정양4-4"/>
      <sheetName val="문산임황1"/>
      <sheetName val="문산1-1"/>
      <sheetName val="문산1-2"/>
      <sheetName val="문산1-3"/>
      <sheetName val="문산1-4"/>
      <sheetName val="문산1-5"/>
      <sheetName val="문산임황2"/>
      <sheetName val="문산2-1"/>
      <sheetName val="문산2-2"/>
      <sheetName val="문산2-3"/>
      <sheetName val="문산2-4"/>
      <sheetName val="인건비,재료비명세서"/>
      <sheetName val="표지(2)"/>
      <sheetName val="xxxxxxxx"/>
      <sheetName val="Recovered_Sheet1"/>
      <sheetName val="Recovered_Sheet2"/>
      <sheetName val="Recovered_Sheet3"/>
      <sheetName val="Recovered_Sheet4"/>
      <sheetName val="Recovered_Sheet5"/>
      <sheetName val="XL4Poppy"/>
      <sheetName val="원가계산서"/>
      <sheetName val="일위대가"/>
      <sheetName val="별표집계"/>
      <sheetName val="1"/>
      <sheetName val="일위대가목록"/>
      <sheetName val="건축내역"/>
      <sheetName val="변경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row r="4">
          <cell r="C4" t="e">
            <v>#N/A</v>
          </cell>
        </row>
      </sheetData>
      <sheetData sheetId="85" refreshError="1"/>
      <sheetData sheetId="86" refreshError="1"/>
      <sheetData sheetId="87" refreshError="1"/>
      <sheetData sheetId="88" refreshError="1"/>
      <sheetData sheetId="89" refreshError="1"/>
      <sheetData sheetId="90" refreshError="1"/>
      <sheetData sheetId="91"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일위대가"/>
      <sheetName val="실행철강하도"/>
      <sheetName val="골막이(야매)"/>
      <sheetName val="일위대가목록"/>
      <sheetName val="XL4Poppy"/>
      <sheetName val="날개벽수량표"/>
      <sheetName val="원가계산서"/>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적용수량"/>
      <sheetName val="주요자재집계표"/>
      <sheetName val="배수공 시멘트 및 골재량 산출"/>
      <sheetName val="배수공 레미콘집계표"/>
      <sheetName val="배수관 자재집계표"/>
      <sheetName val="배수공 철근집계표"/>
      <sheetName val="배수공터파기수량집계"/>
      <sheetName val="측구터파기공수량집계"/>
      <sheetName val="구조물터파기수량집계"/>
      <sheetName val="되메우기 수량집계표"/>
      <sheetName val="타공정이월수량집계표"/>
      <sheetName val="갑지"/>
      <sheetName val="배수공총괄"/>
      <sheetName val="98NS-N"/>
      <sheetName val="1공구산출내역서"/>
      <sheetName val="부대공자재집계표"/>
      <sheetName val="집계표"/>
      <sheetName val="실행철강하도"/>
      <sheetName val="날개벽수량표"/>
      <sheetName val="unitpric"/>
      <sheetName val="1"/>
      <sheetName val="Sheet1 (2)"/>
      <sheetName val="마산월령동골조물량변경"/>
      <sheetName val="총괄표"/>
      <sheetName val="토적집계"/>
      <sheetName val="지역명"/>
      <sheetName val="배수장토목공사비"/>
      <sheetName val="산출근거"/>
      <sheetName val="차액보증"/>
      <sheetName val="COPING"/>
      <sheetName val="수량산출"/>
      <sheetName val="일위대가"/>
      <sheetName val="일위대가모듈"/>
      <sheetName val="조명시설"/>
      <sheetName val="내역서"/>
      <sheetName val="수량"/>
      <sheetName val="상수도토공집계표"/>
      <sheetName val="8.PILE  (돌출)"/>
      <sheetName val="내역"/>
      <sheetName val="단재적표"/>
      <sheetName val="일위대가목록"/>
      <sheetName val="노임"/>
      <sheetName val="su1"/>
      <sheetName val="N賃率-職"/>
      <sheetName val="산출내역서"/>
      <sheetName val="노임단가"/>
      <sheetName val="코드표"/>
      <sheetName val="용소리교"/>
      <sheetName val="부대단위수량"/>
      <sheetName val="지급자재"/>
      <sheetName val="덕전리"/>
      <sheetName val="noyim"/>
      <sheetName val="골막이(야매)"/>
      <sheetName val="근로자명단"/>
      <sheetName val="총괄내역"/>
      <sheetName val="구조물 수량산출서"/>
      <sheetName val="보차도경계석"/>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
      <sheetName val="원가계산서"/>
      <sheetName val="외과수술산출내역"/>
      <sheetName val="설계서용지"/>
      <sheetName val="일위대가목록"/>
      <sheetName val="일위대가표"/>
      <sheetName val="총괄표"/>
      <sheetName val=" 자재내역"/>
      <sheetName val="자재조서"/>
      <sheetName val="담장산출"/>
      <sheetName val="제경비"/>
      <sheetName val="자재단가비교표"/>
      <sheetName val="guard(mac)"/>
      <sheetName val="퍼스트"/>
      <sheetName val="양평보호수내역서2"/>
      <sheetName val="산출내역서"/>
      <sheetName val="집계표"/>
      <sheetName val="일위대가"/>
      <sheetName val="인력소운반"/>
      <sheetName val="측구터파기공수량집계"/>
      <sheetName val="배수공 시멘트 및 골재량 산출"/>
      <sheetName val="일위산출"/>
      <sheetName val="XL4Poppy"/>
      <sheetName val="일위목록"/>
      <sheetName val="갑지"/>
      <sheetName val="1"/>
      <sheetName val="노임단가"/>
      <sheetName val="총괄내역"/>
      <sheetName val="단재적표"/>
      <sheetName val="현장조사"/>
      <sheetName val="입상내역"/>
      <sheetName val="일위총괄표"/>
      <sheetName val="합계"/>
      <sheetName val="계약서"/>
      <sheetName val="실행철강하도"/>
      <sheetName val="골막이(야매)"/>
      <sheetName val="토공사"/>
      <sheetName val="내역"/>
      <sheetName val="입목재적"/>
      <sheetName val="일위목록데이타"/>
      <sheetName val="업무코드(보호해제-0000)"/>
      <sheetName val="근로자명단"/>
      <sheetName val="간접비계산"/>
      <sheetName val="06 일위대가목록"/>
      <sheetName val="상수도토공집계표"/>
      <sheetName val="터널대가"/>
      <sheetName val="별표집계"/>
      <sheetName val="증감대비"/>
      <sheetName val="#REF"/>
      <sheetName val="unitpric"/>
      <sheetName val="2월분"/>
      <sheetName val="맨홀수량산출"/>
      <sheetName val="단가대비표"/>
      <sheetName val="예가평정서표지"/>
      <sheetName val="전체"/>
    </sheetNames>
    <sheetDataSet>
      <sheetData sheetId="0">
        <row r="1">
          <cell r="A1" t="str">
            <v>연 번</v>
          </cell>
        </row>
      </sheetData>
      <sheetData sheetId="1">
        <row r="1">
          <cell r="A1" t="str">
            <v>연 번</v>
          </cell>
        </row>
      </sheetData>
      <sheetData sheetId="2"/>
      <sheetData sheetId="3">
        <row r="1">
          <cell r="A1" t="str">
            <v>연 번</v>
          </cell>
        </row>
      </sheetData>
      <sheetData sheetId="4" refreshError="1">
        <row r="1">
          <cell r="A1" t="str">
            <v>연 번</v>
          </cell>
          <cell r="B1" t="str">
            <v>공  종</v>
          </cell>
          <cell r="C1" t="str">
            <v>규 격</v>
          </cell>
          <cell r="D1" t="str">
            <v>단위</v>
          </cell>
          <cell r="E1" t="str">
            <v>재 료 비</v>
          </cell>
          <cell r="F1">
            <v>0</v>
          </cell>
          <cell r="G1" t="str">
            <v>노 무 비</v>
          </cell>
          <cell r="H1">
            <v>0</v>
          </cell>
          <cell r="I1" t="str">
            <v>경    비</v>
          </cell>
          <cell r="J1">
            <v>0</v>
          </cell>
          <cell r="K1" t="str">
            <v>총    액</v>
          </cell>
          <cell r="L1">
            <v>0</v>
          </cell>
          <cell r="M1" t="str">
            <v>비고</v>
          </cell>
        </row>
        <row r="2">
          <cell r="E2" t="str">
            <v>단가</v>
          </cell>
          <cell r="F2" t="str">
            <v>금 액</v>
          </cell>
          <cell r="G2" t="str">
            <v>단가</v>
          </cell>
          <cell r="H2" t="str">
            <v>금 액</v>
          </cell>
          <cell r="I2" t="str">
            <v>단가</v>
          </cell>
          <cell r="J2" t="str">
            <v>금 액</v>
          </cell>
          <cell r="K2" t="str">
            <v>단가</v>
          </cell>
          <cell r="L2" t="str">
            <v>금 액</v>
          </cell>
        </row>
      </sheetData>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sheetName val="규격분류필터"/>
      <sheetName val="총괄수량표"/>
      <sheetName val="일위대가목록"/>
      <sheetName val="일위대가표"/>
      <sheetName val="자재조서"/>
      <sheetName val=" 자재내역"/>
      <sheetName val="설계서용지"/>
      <sheetName val="Sheet2"/>
      <sheetName val="Sheet3"/>
      <sheetName val="공사원가계산서"/>
      <sheetName val="설계서용지(을)"/>
      <sheetName val="총괄표(주요수종)"/>
      <sheetName val="총괄표"/>
      <sheetName val="2003.2 자재조서 "/>
      <sheetName val="직종 노임"/>
      <sheetName val="외과수술산출내역"/>
      <sheetName val="일위대가표 (2)"/>
      <sheetName val="집계표"/>
      <sheetName val="덕전리"/>
      <sheetName val="XL4Poppy"/>
      <sheetName val="일위대가"/>
      <sheetName val="인력소운반"/>
      <sheetName val="현장조사"/>
      <sheetName val="자재단가비교표"/>
      <sheetName val="철근집계"/>
      <sheetName val="녹지대 소나무 영양공급 및 보호관리 공사"/>
      <sheetName val="1"/>
      <sheetName val="골막이(야매)"/>
      <sheetName val="제경비"/>
      <sheetName val="일위총괄표"/>
      <sheetName val="단가조사서"/>
      <sheetName val="건축내역"/>
      <sheetName val="06 일위대가목록"/>
      <sheetName val="일위산출"/>
      <sheetName val="#REF"/>
      <sheetName val="Sheet1"/>
      <sheetName val="실행철강하도"/>
      <sheetName val="Macro1"/>
      <sheetName val="Macro2"/>
      <sheetName val="일위목록"/>
      <sheetName val="퍼스트"/>
      <sheetName val="갑지"/>
      <sheetName val="날개벽수량표"/>
      <sheetName val="단재적표"/>
      <sheetName val="측구터파기공수량집계"/>
      <sheetName val="배수공 시멘트 및 골재량 산출"/>
      <sheetName val="일위(시설)"/>
      <sheetName val="별표집계"/>
      <sheetName val="투입내역"/>
      <sheetName val="신고조서"/>
      <sheetName val="입목재적"/>
      <sheetName val="공사대장"/>
      <sheetName val="메인"/>
      <sheetName val="상수도토공집계표"/>
      <sheetName val="1공구산출내역서"/>
      <sheetName val="unitpric"/>
      <sheetName val="접속도로"/>
      <sheetName val="근로자명단"/>
      <sheetName val="근로자명단2008"/>
      <sheetName val="우수공,맨홀,집수정"/>
      <sheetName val="보도블럭(소형고압블럭)"/>
      <sheetName val="공량산출근거서"/>
      <sheetName val="노임단가"/>
      <sheetName val="수량산출서-2"/>
      <sheetName val="산출내역서"/>
      <sheetName val="설계기준"/>
      <sheetName val="물가"/>
      <sheetName val="BID"/>
      <sheetName val="합계"/>
      <sheetName val="교통대책내역"/>
      <sheetName val="자재대"/>
      <sheetName val="간접비계산"/>
      <sheetName val="DATE"/>
      <sheetName val="원"/>
      <sheetName val="●수량(침구보관창고-21평)"/>
      <sheetName val="증감대비"/>
      <sheetName val="직노"/>
      <sheetName val="내역서(삼호)"/>
      <sheetName val="견적서1"/>
      <sheetName val="공사예산하조서(O.K)"/>
      <sheetName val="2공구산출내역"/>
      <sheetName val="내역"/>
      <sheetName val="BOX"/>
      <sheetName val="바닥막이1.5"/>
      <sheetName val="단가산출(T)"/>
      <sheetName val="b_balju_cho"/>
      <sheetName val="조명시설"/>
      <sheetName val="부속동"/>
      <sheetName val="약품공급2"/>
      <sheetName val="기존단가 (2)"/>
      <sheetName val="P1(좌,우)"/>
      <sheetName val="관급자재"/>
      <sheetName val="시약"/>
    </sheetNames>
    <sheetDataSet>
      <sheetData sheetId="0">
        <row r="1">
          <cell r="A1" t="str">
            <v>연번</v>
          </cell>
        </row>
      </sheetData>
      <sheetData sheetId="1">
        <row r="1">
          <cell r="A1" t="str">
            <v>연번</v>
          </cell>
        </row>
      </sheetData>
      <sheetData sheetId="2">
        <row r="1">
          <cell r="A1" t="str">
            <v>연번</v>
          </cell>
        </row>
      </sheetData>
      <sheetData sheetId="3" refreshError="1">
        <row r="1">
          <cell r="A1" t="str">
            <v>연번</v>
          </cell>
          <cell r="B1" t="str">
            <v>공  종</v>
          </cell>
          <cell r="C1" t="str">
            <v>규 격</v>
          </cell>
          <cell r="D1" t="str">
            <v>단위</v>
          </cell>
          <cell r="E1" t="str">
            <v>재 료 비</v>
          </cell>
          <cell r="F1">
            <v>0</v>
          </cell>
          <cell r="G1" t="str">
            <v>노 무 비</v>
          </cell>
          <cell r="H1">
            <v>0</v>
          </cell>
          <cell r="I1" t="str">
            <v>경    비</v>
          </cell>
          <cell r="J1">
            <v>0</v>
          </cell>
          <cell r="K1" t="str">
            <v>총    액</v>
          </cell>
          <cell r="L1">
            <v>0</v>
          </cell>
          <cell r="M1" t="str">
            <v>비고</v>
          </cell>
        </row>
        <row r="2">
          <cell r="E2" t="str">
            <v>단가</v>
          </cell>
          <cell r="F2" t="str">
            <v>금액</v>
          </cell>
          <cell r="G2" t="str">
            <v>단가</v>
          </cell>
          <cell r="H2" t="str">
            <v>금액</v>
          </cell>
          <cell r="I2" t="str">
            <v>단가</v>
          </cell>
          <cell r="J2" t="str">
            <v>금액</v>
          </cell>
          <cell r="K2" t="str">
            <v>단가</v>
          </cell>
          <cell r="L2" t="str">
            <v>금액</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0000"/>
      <sheetName val="100000"/>
      <sheetName val="1000"/>
      <sheetName val="2000"/>
      <sheetName val="pldt"/>
      <sheetName val="원가계산서"/>
      <sheetName val="설계서용지"/>
      <sheetName val="일위대가표"/>
      <sheetName val="일위대가목록"/>
      <sheetName val="총괄표"/>
      <sheetName val="2001-자재조서"/>
      <sheetName val=" 자재내역"/>
      <sheetName val="2001.1단비"/>
      <sheetName val="규격분류필터"/>
      <sheetName val="총괄수량표"/>
      <sheetName val="자재조서"/>
      <sheetName val="Sheet2"/>
      <sheetName val="Sheet3"/>
      <sheetName val="공사원가계산서"/>
      <sheetName val="설계서용지(을)"/>
      <sheetName val="총괄표(주요수종)"/>
      <sheetName val="2003.2 자재조서 "/>
      <sheetName val="직종 노임"/>
      <sheetName val="외과수술산출내역"/>
      <sheetName val="일위대가표 (2)"/>
      <sheetName val="집계표"/>
      <sheetName val="투입내역"/>
      <sheetName val="단가비교"/>
      <sheetName val="일위산출"/>
      <sheetName val="DANGA"/>
      <sheetName val="Macro1"/>
      <sheetName val="일위대가"/>
      <sheetName val="철근집계"/>
      <sheetName val="XL4Poppy"/>
      <sheetName val="2001-02-노원 보호수(상반기)"/>
      <sheetName val="골막이(야매)"/>
      <sheetName val="상수도토공집계표"/>
      <sheetName val="자재일람"/>
      <sheetName val="제경비"/>
      <sheetName val="수량산출서 (2)"/>
      <sheetName val="L_RPTA05_목록"/>
      <sheetName val="교통대책내역"/>
      <sheetName val="CPM챠트"/>
      <sheetName val="내역"/>
      <sheetName val="1-1"/>
      <sheetName val="자재단가비교표"/>
      <sheetName val="노임단가"/>
      <sheetName val="자재단가표"/>
      <sheetName val="물량산출서"/>
      <sheetName val="재료비"/>
      <sheetName val="바닥막이1.5"/>
      <sheetName val="측구터파기공수량집계"/>
      <sheetName val="배수공 시멘트 및 골재량 산출"/>
      <sheetName val="기초단가"/>
      <sheetName val="설계내역"/>
      <sheetName val="별표집계"/>
      <sheetName val="증감대비"/>
      <sheetName val="기계경비시간당손료목록"/>
      <sheetName val="현장조사"/>
      <sheetName val="근로자명단"/>
      <sheetName val="덕전리"/>
      <sheetName val="총괄내역서"/>
      <sheetName val="현장관리비"/>
      <sheetName val="하중계산"/>
      <sheetName val="#REF"/>
      <sheetName val="계약서"/>
      <sheetName val="1공구산출내역서"/>
      <sheetName val="설계기준"/>
      <sheetName val="내역서1"/>
      <sheetName val="단면"/>
      <sheetName val="SLAB"/>
      <sheetName val="자재단가"/>
      <sheetName val="단가조사서"/>
      <sheetName val="건축내역"/>
      <sheetName val="SLAB&quot;1&quot;"/>
      <sheetName val="노임"/>
      <sheetName val="자재"/>
      <sheetName val="설계예산서"/>
      <sheetName val="폐기물"/>
      <sheetName val="원형1호맨홀토공수량"/>
      <sheetName val="수량산출서-2"/>
      <sheetName val="산출내역서"/>
      <sheetName val="원"/>
      <sheetName val="신고조서"/>
      <sheetName val="단재적표"/>
      <sheetName val="●수량(침구보관창고-21평)"/>
      <sheetName val="직노"/>
      <sheetName val="내역서(삼호)"/>
      <sheetName val="견적서1"/>
      <sheetName val="공사예산하조서(O.K)"/>
      <sheetName val="2공구산출내역"/>
      <sheetName val="가로등기초"/>
      <sheetName val="PAD TR보호대기초"/>
      <sheetName val="공사비예산서(토목분)"/>
    </sheetNames>
    <sheetDataSet>
      <sheetData sheetId="0">
        <row r="1">
          <cell r="A1" t="str">
            <v>연번</v>
          </cell>
        </row>
      </sheetData>
      <sheetData sheetId="1">
        <row r="1">
          <cell r="A1" t="str">
            <v>연번</v>
          </cell>
        </row>
      </sheetData>
      <sheetData sheetId="2">
        <row r="1">
          <cell r="A1" t="str">
            <v>연번</v>
          </cell>
        </row>
      </sheetData>
      <sheetData sheetId="3">
        <row r="1">
          <cell r="A1" t="str">
            <v>연번</v>
          </cell>
        </row>
      </sheetData>
      <sheetData sheetId="4"/>
      <sheetData sheetId="5" refreshError="1"/>
      <sheetData sheetId="6">
        <row r="1">
          <cell r="A1" t="str">
            <v>연번</v>
          </cell>
        </row>
      </sheetData>
      <sheetData sheetId="7">
        <row r="1">
          <cell r="A1" t="str">
            <v>연번</v>
          </cell>
        </row>
      </sheetData>
      <sheetData sheetId="8">
        <row r="1">
          <cell r="A1" t="str">
            <v>연번</v>
          </cell>
        </row>
      </sheetData>
      <sheetData sheetId="9" refreshError="1">
        <row r="1">
          <cell r="A1" t="str">
            <v>연번</v>
          </cell>
          <cell r="B1" t="str">
            <v>공  종</v>
          </cell>
          <cell r="C1" t="str">
            <v>규 격</v>
          </cell>
          <cell r="D1" t="str">
            <v>단위</v>
          </cell>
          <cell r="E1" t="str">
            <v>재 료 비</v>
          </cell>
          <cell r="F1">
            <v>0</v>
          </cell>
          <cell r="G1" t="str">
            <v>노 무 비</v>
          </cell>
          <cell r="H1">
            <v>0</v>
          </cell>
          <cell r="I1" t="str">
            <v>경    비</v>
          </cell>
          <cell r="J1">
            <v>0</v>
          </cell>
          <cell r="K1" t="str">
            <v>총    액</v>
          </cell>
          <cell r="L1">
            <v>0</v>
          </cell>
          <cell r="M1" t="str">
            <v>비고</v>
          </cell>
        </row>
        <row r="2">
          <cell r="E2" t="str">
            <v>단가</v>
          </cell>
          <cell r="F2" t="str">
            <v>금액</v>
          </cell>
          <cell r="G2" t="str">
            <v>단가</v>
          </cell>
          <cell r="H2" t="str">
            <v>금액</v>
          </cell>
          <cell r="I2" t="str">
            <v>단가</v>
          </cell>
          <cell r="J2" t="str">
            <v>금액</v>
          </cell>
          <cell r="K2" t="str">
            <v>단가</v>
          </cell>
          <cell r="L2" t="str">
            <v>금액</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VXXX"/>
      <sheetName val="원가계산서"/>
      <sheetName val="외과수술산출내역"/>
      <sheetName val="2001.2 자재조서"/>
      <sheetName val="설계서용지"/>
      <sheetName val=" 자재내역"/>
      <sheetName val="일위대가표"/>
      <sheetName val="일위대가목록"/>
      <sheetName val="단가조사"/>
      <sheetName val="일위대가목차"/>
      <sheetName val="06 일위대가목록"/>
      <sheetName val="일위대가"/>
      <sheetName val="내역서2안"/>
      <sheetName val="조건표 (2)"/>
      <sheetName val="투입내역"/>
      <sheetName val="XL4Poppy"/>
      <sheetName val="자재일람"/>
      <sheetName val="공량산출서"/>
      <sheetName val="현장조사"/>
      <sheetName val="단가일람"/>
      <sheetName val="조경일람"/>
      <sheetName val="일위총괄표"/>
      <sheetName val="수목표준대가"/>
      <sheetName val="unitpric"/>
      <sheetName val="갑지"/>
      <sheetName val="보호수(상수리)"/>
      <sheetName val="내역"/>
      <sheetName val="상수도토공집계표"/>
      <sheetName val="집계표"/>
      <sheetName val="2공구산출내역"/>
      <sheetName val="자재단가"/>
      <sheetName val="건축내역"/>
      <sheetName val="현장관리비"/>
      <sheetName val="비탈면보호공수량산출"/>
      <sheetName val="자재단가비교표"/>
      <sheetName val="노임단가"/>
      <sheetName val="웅진교-S2"/>
      <sheetName val="합계"/>
      <sheetName val="기계경비(시간당)"/>
      <sheetName val="램머"/>
      <sheetName val="2설계 (웅촌고연)"/>
      <sheetName val="암거치수표"/>
      <sheetName val="재료집계표빽업"/>
      <sheetName val="암거수리계산서"/>
      <sheetName val="◀암거수리계산조서"/>
      <sheetName val="최종단면▶"/>
      <sheetName val="◀평균높이▶"/>
      <sheetName val="제경비"/>
      <sheetName val="총괄표"/>
      <sheetName val="단가대비표"/>
      <sheetName val="단가 및 재료비"/>
      <sheetName val="(A)내역서"/>
      <sheetName val="원"/>
      <sheetName val="신고조서"/>
      <sheetName val="단재적표"/>
      <sheetName val="●수량(침구보관창고-21평)"/>
      <sheetName val="증감대비"/>
      <sheetName val="직노"/>
      <sheetName val="내역서(삼호)"/>
      <sheetName val="내역서"/>
      <sheetName val="단위량당중기"/>
      <sheetName val="단가표"/>
      <sheetName val="일위_파일"/>
      <sheetName val="Mc1"/>
      <sheetName val="청주(철골발주의뢰서)"/>
      <sheetName val="이토변실(A3-LINE)"/>
      <sheetName val="횡배수관"/>
      <sheetName val="단"/>
      <sheetName val="DATE"/>
      <sheetName val="백암비스타내역"/>
      <sheetName val="철근집계"/>
    </sheetNames>
    <sheetDataSet>
      <sheetData sheetId="0">
        <row r="1">
          <cell r="A1" t="str">
            <v>연번</v>
          </cell>
        </row>
      </sheetData>
      <sheetData sheetId="1">
        <row r="1">
          <cell r="A1" t="str">
            <v>연번</v>
          </cell>
        </row>
      </sheetData>
      <sheetData sheetId="2">
        <row r="1">
          <cell r="A1" t="str">
            <v>연번</v>
          </cell>
        </row>
      </sheetData>
      <sheetData sheetId="3">
        <row r="1">
          <cell r="A1" t="str">
            <v>연번</v>
          </cell>
        </row>
      </sheetData>
      <sheetData sheetId="4">
        <row r="1">
          <cell r="A1" t="str">
            <v>연번</v>
          </cell>
        </row>
      </sheetData>
      <sheetData sheetId="5">
        <row r="1">
          <cell r="A1" t="str">
            <v>연번</v>
          </cell>
        </row>
      </sheetData>
      <sheetData sheetId="6">
        <row r="1">
          <cell r="A1" t="str">
            <v>연번</v>
          </cell>
        </row>
      </sheetData>
      <sheetData sheetId="7">
        <row r="1">
          <cell r="A1" t="str">
            <v>연번</v>
          </cell>
        </row>
      </sheetData>
      <sheetData sheetId="8" refreshError="1">
        <row r="1">
          <cell r="A1" t="str">
            <v>연번</v>
          </cell>
          <cell r="B1" t="str">
            <v>공  종</v>
          </cell>
          <cell r="C1" t="str">
            <v>규 격</v>
          </cell>
          <cell r="D1" t="str">
            <v>단위</v>
          </cell>
          <cell r="E1" t="str">
            <v>재 료 비</v>
          </cell>
          <cell r="F1">
            <v>0</v>
          </cell>
          <cell r="G1" t="str">
            <v>노 무 비</v>
          </cell>
          <cell r="H1">
            <v>0</v>
          </cell>
          <cell r="I1" t="str">
            <v>경    비</v>
          </cell>
          <cell r="J1">
            <v>0</v>
          </cell>
          <cell r="K1" t="str">
            <v>총    액</v>
          </cell>
          <cell r="L1">
            <v>0</v>
          </cell>
          <cell r="M1" t="str">
            <v>비고</v>
          </cell>
        </row>
        <row r="2">
          <cell r="E2" t="str">
            <v>단가</v>
          </cell>
          <cell r="F2" t="str">
            <v>금액</v>
          </cell>
          <cell r="G2" t="str">
            <v>단가</v>
          </cell>
          <cell r="H2" t="str">
            <v>금액</v>
          </cell>
          <cell r="I2" t="str">
            <v>단가</v>
          </cell>
          <cell r="J2" t="str">
            <v>금액</v>
          </cell>
          <cell r="K2" t="str">
            <v>단가</v>
          </cell>
          <cell r="L2" t="str">
            <v>금액</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HMEN"/>
      <sheetName val="#REF"/>
    </sheetNames>
    <sheetDataSet>
      <sheetData sheetId="0" refreshError="1"/>
      <sheetData sheetId="1"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재적표"/>
      <sheetName val="야장(수집)"/>
      <sheetName val="제거입목 (1)"/>
    </sheetNames>
    <sheetDataSet>
      <sheetData sheetId="0"/>
      <sheetData sheetId="1" refreshError="1"/>
      <sheetData sheetId="2"/>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설계"/>
      <sheetName val="수량"/>
      <sheetName val="부표단가,총괄표"/>
      <sheetName val="내역서"/>
      <sheetName val="계약서"/>
      <sheetName val="단재적표"/>
      <sheetName val="일위대가목록"/>
      <sheetName val="집계표"/>
      <sheetName val="측구터파기공수량집계"/>
      <sheetName val="배수공 시멘트 및 골재량 산출"/>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설계간지"/>
      <sheetName val="공사설명서"/>
      <sheetName val="원가"/>
      <sheetName val="BUDGE"/>
      <sheetName val="daega"/>
      <sheetName val="토공"/>
      <sheetName val="준비공"/>
      <sheetName val="석공"/>
      <sheetName val="구조물"/>
      <sheetName val="운반공"/>
      <sheetName val="noyim"/>
      <sheetName val="unitpric"/>
      <sheetName val="수량집계표"/>
      <sheetName val="su1"/>
      <sheetName val="su2"/>
      <sheetName val="Sheet1"/>
      <sheetName val="------"/>
      <sheetName val="환율,매도"/>
      <sheetName val="기계경비"/>
      <sheetName val="노임단가"/>
      <sheetName val="자재단가"/>
      <sheetName val="단가산출(1)"/>
      <sheetName val="단가산출(2)"/>
      <sheetName val="단산집계"/>
      <sheetName val="단가"/>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refreshError="1"/>
      <sheetData sheetId="24" refreshError="1"/>
      <sheetData sheetId="25" refreshError="1"/>
      <sheetData sheetId="26"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공사"/>
      <sheetName val="부지정리"/>
      <sheetName val="콘크리트"/>
      <sheetName val="조적"/>
      <sheetName val="지주"/>
      <sheetName val="자연석"/>
      <sheetName val="잔디"/>
      <sheetName val="포장공"/>
      <sheetName val="엣지"/>
      <sheetName val="상하차 운반비, 운반비"/>
      <sheetName val="표지"/>
      <sheetName val="부대공Ⅱ"/>
      <sheetName val="설계요소"/>
      <sheetName val="공정코드"/>
      <sheetName val="일위대가목록"/>
      <sheetName val="단재적표"/>
      <sheetName val="수량총괄"/>
      <sheetName val="데이타"/>
      <sheetName val="자료입력"/>
      <sheetName val="설계내역서"/>
      <sheetName val="설계예산서"/>
      <sheetName val="실행내역"/>
      <sheetName val="단가"/>
      <sheetName val="소방 "/>
      <sheetName val="경비"/>
      <sheetName val="부하계산서"/>
      <sheetName val="내역서 제출"/>
      <sheetName val="Sheet1"/>
      <sheetName val="200"/>
      <sheetName val="일위대가"/>
      <sheetName val="일반부표"/>
      <sheetName val="건축내역"/>
      <sheetName val="품셈TABLE"/>
      <sheetName val="일위대가목차"/>
      <sheetName val="공통가설"/>
      <sheetName val="수량산출서 갑지"/>
      <sheetName val="총괄표"/>
      <sheetName val="코드"/>
      <sheetName val="철근량"/>
      <sheetName val="현장조사"/>
      <sheetName val="손익분석"/>
      <sheetName val="교각1"/>
      <sheetName val="용수개거 내역수량집계표"/>
      <sheetName val="가스"/>
      <sheetName val="케이블"/>
      <sheetName val="일위대가모음"/>
      <sheetName val="실행철강하도"/>
      <sheetName val="제경비율"/>
      <sheetName val="을"/>
      <sheetName val="직노"/>
      <sheetName val="입찰보고"/>
      <sheetName val="말뚝지지력산정"/>
      <sheetName val="업무코드(보호해제-0000)"/>
      <sheetName val="#REF"/>
      <sheetName val="전체"/>
      <sheetName val="날개벽수량표"/>
      <sheetName val="기초자료"/>
      <sheetName val="SIL98"/>
      <sheetName val="RE9604"/>
      <sheetName val="기계공사비집계(원안)"/>
      <sheetName val="식재인부"/>
      <sheetName val="06 일위대가목록"/>
      <sheetName val="건축직"/>
      <sheetName val="교각별철근수량집계표"/>
      <sheetName val="건축"/>
      <sheetName val="갑지"/>
      <sheetName val="내역서"/>
      <sheetName val="약품공급2"/>
      <sheetName val="4.장비손료"/>
      <sheetName val="220 (2)"/>
      <sheetName val="지급자재"/>
      <sheetName val="내역"/>
      <sheetName val="자재일람"/>
      <sheetName val="코드표"/>
      <sheetName val="2000년 공정표"/>
      <sheetName val="설계명세서"/>
      <sheetName val="원가"/>
      <sheetName val="노임단가"/>
      <sheetName val="신우"/>
      <sheetName val="자재단가"/>
      <sheetName val="1"/>
      <sheetName val="Total"/>
      <sheetName val="부대단위수량"/>
      <sheetName val="용소리교"/>
      <sheetName val="금액내역서"/>
      <sheetName val="7급줄떼"/>
      <sheetName val="깨기"/>
      <sheetName val="단가산출"/>
      <sheetName val="총괄내역"/>
      <sheetName val="단중표"/>
      <sheetName val="직접비"/>
      <sheetName val="산출내역서"/>
      <sheetName val="일위대가표"/>
      <sheetName val="전화번호부"/>
      <sheetName val="전화번호DB"/>
      <sheetName val="중기사용료"/>
      <sheetName val="노임"/>
      <sheetName val="계약서"/>
      <sheetName val="3절_CheckList_구분"/>
      <sheetName val="001"/>
      <sheetName val="입력자료(노무비)"/>
      <sheetName val="수량집계"/>
      <sheetName val="SLAB&quot;1&quot;"/>
      <sheetName val="바닥막이1.5"/>
      <sheetName val="공사설계서"/>
      <sheetName val="노임(1차)"/>
      <sheetName val="보호"/>
      <sheetName val="GI-LIST"/>
      <sheetName val="DATA"/>
      <sheetName val="부안일위"/>
      <sheetName val="부하(성남)"/>
      <sheetName val="인사자료총집계"/>
      <sheetName val="현대물량"/>
      <sheetName val="날개벽(시점좌측)"/>
      <sheetName val="당초"/>
      <sheetName val="정산내역서"/>
      <sheetName val="단가비교표_공통1"/>
      <sheetName val="2000년1차"/>
      <sheetName val="2000전체분"/>
      <sheetName val="조명시설"/>
      <sheetName val="원가계산서"/>
      <sheetName val="9GNG운반"/>
      <sheetName val="수량산출"/>
      <sheetName val="정렬"/>
      <sheetName val="TB-내역서"/>
      <sheetName val="통계연보"/>
      <sheetName val="상하차_운반비,_운반비"/>
      <sheetName val="발주내역"/>
      <sheetName val="입찰안"/>
      <sheetName val="A-4"/>
      <sheetName val="총(철거)"/>
      <sheetName val="BID"/>
      <sheetName val="20관리비율"/>
      <sheetName val="원형1호맨홀토공수량"/>
      <sheetName val="견적서"/>
      <sheetName val="설 계"/>
      <sheetName val="주방환기"/>
      <sheetName val="반응조"/>
      <sheetName val="범용개발순소요비용"/>
      <sheetName val="하도급통지서"/>
      <sheetName val="강원랜드-강산"/>
      <sheetName val="기초자료입력및 K치 확인"/>
      <sheetName val="철근"/>
      <sheetName val="단가산출서"/>
      <sheetName val="변경총괄지(1)"/>
      <sheetName val="L-type"/>
      <sheetName val="조내역"/>
      <sheetName val="전차선로 물량표"/>
      <sheetName val="코드명"/>
      <sheetName val="일위대가 (호표)"/>
      <sheetName val="식생블럭단위수량"/>
      <sheetName val="수량산출서"/>
      <sheetName val="내역총괄"/>
      <sheetName val="내역총괄2"/>
      <sheetName val="내역총괄3"/>
      <sheetName val="DATE"/>
      <sheetName val="FILE1"/>
      <sheetName val="개요"/>
      <sheetName val="(C)원내역"/>
      <sheetName val="철골공사"/>
      <sheetName val="오동"/>
      <sheetName val="대조"/>
      <sheetName val="나한"/>
      <sheetName val="견적대비(1차) (2)"/>
      <sheetName val="토목주소"/>
      <sheetName val="프랜트면허"/>
      <sheetName val="구조물공"/>
      <sheetName val="갑지(추정)"/>
      <sheetName val="중갑지"/>
      <sheetName val="벽체면적당일위대가"/>
      <sheetName val="b_balju"/>
      <sheetName val="SUB일위대가"/>
      <sheetName val="MIJIBI"/>
      <sheetName val="준검 내역서"/>
      <sheetName val="수입"/>
      <sheetName val="실행"/>
      <sheetName val="현금흐름"/>
      <sheetName val="견적"/>
      <sheetName val="Customer Databas"/>
      <sheetName val="재개발"/>
      <sheetName val="견적조건"/>
      <sheetName val="INPUT"/>
      <sheetName val="세부내역"/>
      <sheetName val="조경일람"/>
      <sheetName val="CTEMCOST"/>
      <sheetName val="수목단가"/>
      <sheetName val="시설수량표"/>
      <sheetName val="식재수량표"/>
      <sheetName val="단가표 (3)"/>
      <sheetName val="내역관리1"/>
      <sheetName val="직원자료입력"/>
      <sheetName val="총공사비"/>
      <sheetName val="공사원가1"/>
      <sheetName val="NYS"/>
      <sheetName val="MAIN_TABLE"/>
      <sheetName val="노무비"/>
    </sheetNames>
    <sheetDataSet>
      <sheetData sheetId="0" refreshError="1">
        <row r="10">
          <cell r="B10">
            <v>62281</v>
          </cell>
        </row>
      </sheetData>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결재란"/>
      <sheetName val="설계설명서"/>
      <sheetName val="예정공정표"/>
      <sheetName val="설계내역"/>
      <sheetName val="원가계산서"/>
      <sheetName val="총괄내역서"/>
      <sheetName val="관급자재소요량"/>
      <sheetName val="노무비"/>
      <sheetName val="재료비"/>
      <sheetName val="기계경비"/>
      <sheetName val="품셈"/>
      <sheetName val="노무비총괄"/>
      <sheetName val="자재비총괄"/>
      <sheetName val="기계경비단가표총괄"/>
      <sheetName val="자재운반거리"/>
      <sheetName val="1"/>
      <sheetName val="2"/>
      <sheetName val="3"/>
      <sheetName val="4"/>
      <sheetName val="5"/>
      <sheetName val="6"/>
      <sheetName val="7"/>
      <sheetName val="8"/>
      <sheetName val="9"/>
      <sheetName val="10"/>
      <sheetName val="11"/>
      <sheetName val="12"/>
      <sheetName val="13"/>
      <sheetName val="14"/>
      <sheetName val="15"/>
      <sheetName val="지번별"/>
      <sheetName val="토적"/>
      <sheetName val="줄떼DATA"/>
      <sheetName val="줄떼"/>
      <sheetName val="산돌쌓기"/>
      <sheetName val="야면석(깬잡석) 기슭막이"/>
      <sheetName val="야면석(깬잡석) 기슭막이 (2)"/>
      <sheetName val="트레일러 경비내역"/>
      <sheetName val="펌프카 경비내역"/>
      <sheetName val="덤프트럭"/>
      <sheetName val="굴삭기 경비내역"/>
      <sheetName val="뿌레카 경비내역"/>
      <sheetName val="깬돌 운반비 및 재료비"/>
      <sheetName val="깬잡석 운반비 및 재료비"/>
      <sheetName val="재료비 단가표"/>
      <sheetName val="노무비단가표총괄"/>
      <sheetName val="노무비단가표"/>
      <sheetName val="자재비단가표"/>
      <sheetName val="기계경비단가총괄"/>
      <sheetName val="기계경비 단가표"/>
      <sheetName val="Sheet1"/>
      <sheetName val="사방댐 DATA"/>
      <sheetName val="사방댐안전점검표 (2)"/>
      <sheetName val="유량산출"/>
      <sheetName val="부댐구조도"/>
      <sheetName val="부댐구조도 (2)"/>
      <sheetName val="부댐"/>
      <sheetName val="바닥막이"/>
      <sheetName val="바닥막이 (3)"/>
      <sheetName val="본댐구조도"/>
      <sheetName val="본댐구조도 (2)"/>
      <sheetName val="본댐구조도 (3)"/>
      <sheetName val="상굴토DATA"/>
      <sheetName val="산출근거"/>
      <sheetName val="Sheet2"/>
      <sheetName val="noyim"/>
      <sheetName val="unitpric"/>
      <sheetName val="기본자료"/>
      <sheetName val="봉룡천"/>
      <sheetName val="계약서"/>
      <sheetName val="200"/>
      <sheetName val="일위대가표"/>
      <sheetName val="수량집계"/>
      <sheetName val="토공사"/>
      <sheetName val="전기"/>
      <sheetName val="조명시설"/>
      <sheetName val="지점별강우량"/>
      <sheetName val="설계예산서"/>
      <sheetName val="바닥막이1.5"/>
      <sheetName val="부대단위수량"/>
      <sheetName val="CTEMCOST"/>
      <sheetName val="배수통관(좌)"/>
      <sheetName val="날개벽수량표"/>
      <sheetName val="단재적표"/>
      <sheetName val="반응조"/>
      <sheetName val="설계요소"/>
      <sheetName val="부대공Ⅱ"/>
      <sheetName val="사방댐(2002 부여)"/>
      <sheetName val="직노"/>
      <sheetName val="#2_일위대가목록"/>
      <sheetName val="#3_일위대가목록"/>
      <sheetName val="일위대가목록"/>
      <sheetName val="투입내역"/>
      <sheetName val="원"/>
      <sheetName val="신고조서"/>
      <sheetName val="단위단가"/>
      <sheetName val="일위대가"/>
      <sheetName val="(C)원내역"/>
      <sheetName val="99노임단가"/>
      <sheetName val="교통표지판수량집계표"/>
      <sheetName val="건축내역"/>
      <sheetName val="기초일위"/>
      <sheetName val="예가평정서표지"/>
      <sheetName val="환경기계공정표 (3)"/>
      <sheetName val="설계기준"/>
      <sheetName val="내역1"/>
      <sheetName val="내역"/>
      <sheetName val="토적기초"/>
      <sheetName val="Sheet1 (2)"/>
      <sheetName val="내역서적용수량"/>
      <sheetName val="기안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row r="1">
          <cell r="A1" t="str">
            <v>토 공  설 계 명 세 서</v>
          </cell>
        </row>
        <row r="3">
          <cell r="A3" t="str">
            <v>명     칭</v>
          </cell>
          <cell r="B3" t="str">
            <v>치     수</v>
          </cell>
          <cell r="C3" t="str">
            <v>수 량</v>
          </cell>
          <cell r="D3" t="str">
            <v>단 위</v>
          </cell>
          <cell r="E3" t="str">
            <v>단   가</v>
          </cell>
          <cell r="F3" t="str">
            <v>금    액</v>
          </cell>
          <cell r="G3" t="str">
            <v>적                               요</v>
          </cell>
          <cell r="O3" t="str">
            <v>코드번호</v>
          </cell>
        </row>
        <row r="4">
          <cell r="A4" t="str">
            <v>계</v>
          </cell>
          <cell r="F4">
            <v>11124580</v>
          </cell>
        </row>
        <row r="5">
          <cell r="A5" t="str">
            <v>절  토</v>
          </cell>
          <cell r="C5">
            <v>2287.393</v>
          </cell>
          <cell r="D5" t="str">
            <v>㎥</v>
          </cell>
          <cell r="G5" t="str">
            <v>절  토 :</v>
          </cell>
          <cell r="H5">
            <v>864.68299999999999</v>
          </cell>
          <cell r="I5" t="str">
            <v>㎥</v>
          </cell>
          <cell r="J5" t="str">
            <v>상굴토 :</v>
          </cell>
          <cell r="K5">
            <v>1422.71</v>
          </cell>
          <cell r="L5" t="str">
            <v>㎥  (암 :</v>
          </cell>
          <cell r="M5">
            <v>52.209999999999994</v>
          </cell>
          <cell r="N5" t="str">
            <v>㎥)</v>
          </cell>
        </row>
        <row r="6">
          <cell r="A6" t="str">
            <v>성  토</v>
          </cell>
          <cell r="C6">
            <v>761.28199999999993</v>
          </cell>
          <cell r="D6" t="str">
            <v>㎥</v>
          </cell>
          <cell r="G6" t="str">
            <v>성  토 :</v>
          </cell>
          <cell r="H6">
            <v>761.28199999999993</v>
          </cell>
          <cell r="I6" t="str">
            <v>㎥</v>
          </cell>
          <cell r="J6" t="str">
            <v/>
          </cell>
          <cell r="K6">
            <v>0</v>
          </cell>
          <cell r="L6" t="str">
            <v/>
          </cell>
        </row>
        <row r="7">
          <cell r="A7" t="str">
            <v>떼</v>
          </cell>
          <cell r="B7" t="str">
            <v>200×200×30</v>
          </cell>
          <cell r="C7">
            <v>537.27</v>
          </cell>
          <cell r="D7" t="str">
            <v>㎡</v>
          </cell>
          <cell r="E7">
            <v>5000</v>
          </cell>
          <cell r="F7">
            <v>2686350</v>
          </cell>
          <cell r="G7" t="str">
            <v>평  떼 :</v>
          </cell>
          <cell r="H7">
            <v>537.27</v>
          </cell>
          <cell r="I7" t="str">
            <v>㎡</v>
          </cell>
          <cell r="O7" t="str">
            <v>M00085</v>
          </cell>
        </row>
        <row r="8">
          <cell r="A8" t="str">
            <v>트레일러</v>
          </cell>
          <cell r="B8" t="str">
            <v>20TON</v>
          </cell>
          <cell r="C8">
            <v>2</v>
          </cell>
          <cell r="D8" t="str">
            <v>회</v>
          </cell>
          <cell r="E8">
            <v>59818</v>
          </cell>
          <cell r="F8">
            <v>119636</v>
          </cell>
          <cell r="G8" t="str">
            <v>굴삭기 왕복운반</v>
          </cell>
          <cell r="O8" t="str">
            <v>S00001</v>
          </cell>
        </row>
        <row r="9">
          <cell r="A9" t="str">
            <v>굴삭기</v>
          </cell>
          <cell r="B9" t="str">
            <v>q : 0.7</v>
          </cell>
          <cell r="C9">
            <v>102.63999999999999</v>
          </cell>
          <cell r="D9" t="str">
            <v>hr</v>
          </cell>
          <cell r="E9">
            <v>42491</v>
          </cell>
          <cell r="F9">
            <v>4361276</v>
          </cell>
          <cell r="G9">
            <v>0</v>
          </cell>
          <cell r="O9" t="str">
            <v>S00003</v>
          </cell>
        </row>
        <row r="10">
          <cell r="A10">
            <v>0</v>
          </cell>
          <cell r="B10">
            <v>0</v>
          </cell>
          <cell r="C10">
            <v>67.489999999999995</v>
          </cell>
          <cell r="D10">
            <v>0</v>
          </cell>
          <cell r="E10">
            <v>0</v>
          </cell>
          <cell r="F10">
            <v>0</v>
          </cell>
          <cell r="G10" t="str">
            <v>절  토 :</v>
          </cell>
          <cell r="H10">
            <v>2287.393</v>
          </cell>
          <cell r="I10" t="str">
            <v>㎥×</v>
          </cell>
          <cell r="J10">
            <v>95</v>
          </cell>
          <cell r="K10" t="str">
            <v>%÷32.2㎥/hr</v>
          </cell>
          <cell r="O10" t="str">
            <v>S00003-1</v>
          </cell>
        </row>
        <row r="11">
          <cell r="A11">
            <v>0</v>
          </cell>
          <cell r="B11">
            <v>0</v>
          </cell>
          <cell r="C11">
            <v>35.15</v>
          </cell>
          <cell r="D11">
            <v>0</v>
          </cell>
          <cell r="E11">
            <v>0</v>
          </cell>
          <cell r="F11">
            <v>0</v>
          </cell>
          <cell r="G11" t="str">
            <v>되메우기 및 잔토처리 :</v>
          </cell>
          <cell r="H11">
            <v>1578.3209999999997</v>
          </cell>
          <cell r="I11" t="str">
            <v>㎥÷44.9㎥/hr</v>
          </cell>
          <cell r="O11" t="str">
            <v>S00003-4</v>
          </cell>
        </row>
        <row r="12">
          <cell r="A12" t="str">
            <v>뿌레카</v>
          </cell>
          <cell r="B12" t="str">
            <v>q:0.7</v>
          </cell>
          <cell r="C12">
            <v>20.88</v>
          </cell>
          <cell r="D12" t="str">
            <v>hr</v>
          </cell>
          <cell r="E12">
            <v>51513</v>
          </cell>
          <cell r="F12">
            <v>1075591</v>
          </cell>
          <cell r="G12" t="str">
            <v>암터파기 :</v>
          </cell>
          <cell r="H12">
            <v>52.209999999999994</v>
          </cell>
          <cell r="I12" t="str">
            <v>㎥÷2.5㎥/hr</v>
          </cell>
          <cell r="O12" t="str">
            <v>S00004</v>
          </cell>
        </row>
        <row r="13">
          <cell r="A13" t="str">
            <v>보통인부</v>
          </cell>
          <cell r="B13">
            <v>0</v>
          </cell>
          <cell r="C13">
            <v>70.42</v>
          </cell>
          <cell r="D13" t="str">
            <v>인</v>
          </cell>
          <cell r="E13">
            <v>40922</v>
          </cell>
          <cell r="F13">
            <v>2881727</v>
          </cell>
          <cell r="G13">
            <v>0</v>
          </cell>
          <cell r="O13" t="str">
            <v>L00020</v>
          </cell>
        </row>
        <row r="14">
          <cell r="A14">
            <v>0</v>
          </cell>
          <cell r="B14">
            <v>0</v>
          </cell>
          <cell r="C14">
            <v>18.3</v>
          </cell>
          <cell r="D14" t="str">
            <v>인</v>
          </cell>
          <cell r="E14">
            <v>0</v>
          </cell>
          <cell r="F14">
            <v>0</v>
          </cell>
          <cell r="G14" t="str">
            <v>절  토</v>
          </cell>
          <cell r="H14">
            <v>2287.393</v>
          </cell>
          <cell r="I14" t="str">
            <v>㎥×</v>
          </cell>
          <cell r="J14">
            <v>5</v>
          </cell>
          <cell r="K14" t="str">
            <v>%×0.16인/㎥</v>
          </cell>
          <cell r="O14" t="str">
            <v>L00020-20</v>
          </cell>
        </row>
        <row r="15">
          <cell r="A15">
            <v>0</v>
          </cell>
          <cell r="B15">
            <v>0</v>
          </cell>
          <cell r="C15">
            <v>10.210000000000001</v>
          </cell>
          <cell r="D15" t="str">
            <v>인</v>
          </cell>
          <cell r="E15">
            <v>0</v>
          </cell>
          <cell r="F15">
            <v>0</v>
          </cell>
          <cell r="G15" t="str">
            <v>사면 고르기</v>
          </cell>
          <cell r="H15">
            <v>537.27</v>
          </cell>
          <cell r="I15" t="str">
            <v>㎡×0.019인/㎡</v>
          </cell>
          <cell r="O15" t="str">
            <v>L00020-7</v>
          </cell>
        </row>
        <row r="16">
          <cell r="A16">
            <v>0</v>
          </cell>
          <cell r="B16">
            <v>0</v>
          </cell>
          <cell r="C16">
            <v>4.84</v>
          </cell>
          <cell r="D16" t="str">
            <v>인</v>
          </cell>
          <cell r="E16">
            <v>0</v>
          </cell>
          <cell r="F16">
            <v>0</v>
          </cell>
          <cell r="G16" t="str">
            <v>떼 운반</v>
          </cell>
          <cell r="H16">
            <v>537.27</v>
          </cell>
          <cell r="I16" t="str">
            <v>㎡×0.009인/㎡</v>
          </cell>
          <cell r="O16" t="str">
            <v>L00020-8</v>
          </cell>
        </row>
        <row r="17">
          <cell r="A17">
            <v>0</v>
          </cell>
          <cell r="B17">
            <v>0</v>
          </cell>
          <cell r="C17">
            <v>37.07</v>
          </cell>
          <cell r="D17" t="str">
            <v>인</v>
          </cell>
          <cell r="E17">
            <v>0</v>
          </cell>
          <cell r="F17">
            <v>0</v>
          </cell>
          <cell r="G17" t="str">
            <v>떼 붙임</v>
          </cell>
          <cell r="H17">
            <v>537.27</v>
          </cell>
          <cell r="I17" t="str">
            <v>㎡×0.069인/㎡</v>
          </cell>
          <cell r="O17" t="str">
            <v>L00020-9</v>
          </cell>
        </row>
        <row r="18">
          <cell r="A18" t="str">
            <v/>
          </cell>
          <cell r="B18" t="str">
            <v/>
          </cell>
          <cell r="D18" t="str">
            <v/>
          </cell>
          <cell r="E18" t="str">
            <v/>
          </cell>
          <cell r="F18" t="str">
            <v/>
          </cell>
          <cell r="G18" t="str">
            <v/>
          </cell>
        </row>
        <row r="19">
          <cell r="A19" t="str">
            <v/>
          </cell>
          <cell r="B19" t="str">
            <v/>
          </cell>
          <cell r="D19" t="str">
            <v/>
          </cell>
          <cell r="E19" t="str">
            <v/>
          </cell>
          <cell r="F19" t="str">
            <v/>
          </cell>
          <cell r="G19" t="str">
            <v/>
          </cell>
        </row>
        <row r="20">
          <cell r="A20" t="str">
            <v/>
          </cell>
          <cell r="B20" t="str">
            <v/>
          </cell>
          <cell r="D20" t="str">
            <v/>
          </cell>
          <cell r="E20" t="str">
            <v/>
          </cell>
          <cell r="F20" t="str">
            <v/>
          </cell>
          <cell r="G20" t="str">
            <v/>
          </cell>
        </row>
        <row r="21">
          <cell r="A21" t="str">
            <v/>
          </cell>
          <cell r="B21" t="str">
            <v/>
          </cell>
          <cell r="D21" t="str">
            <v/>
          </cell>
          <cell r="E21" t="str">
            <v/>
          </cell>
          <cell r="F21" t="str">
            <v/>
          </cell>
          <cell r="G21" t="str">
            <v/>
          </cell>
        </row>
        <row r="22">
          <cell r="A22" t="str">
            <v/>
          </cell>
          <cell r="B22" t="str">
            <v/>
          </cell>
          <cell r="D22" t="str">
            <v/>
          </cell>
          <cell r="E22" t="str">
            <v/>
          </cell>
          <cell r="F22" t="str">
            <v/>
          </cell>
          <cell r="G22" t="str">
            <v/>
          </cell>
        </row>
        <row r="23">
          <cell r="A23" t="str">
            <v/>
          </cell>
          <cell r="B23" t="str">
            <v/>
          </cell>
          <cell r="D23" t="str">
            <v/>
          </cell>
          <cell r="E23" t="str">
            <v/>
          </cell>
          <cell r="F23" t="str">
            <v/>
          </cell>
          <cell r="G23" t="str">
            <v/>
          </cell>
        </row>
        <row r="24">
          <cell r="A24" t="str">
            <v/>
          </cell>
          <cell r="B24" t="str">
            <v/>
          </cell>
          <cell r="D24" t="str">
            <v/>
          </cell>
          <cell r="E24" t="str">
            <v/>
          </cell>
          <cell r="F24" t="str">
            <v/>
          </cell>
          <cell r="G24" t="str">
            <v/>
          </cell>
        </row>
        <row r="25">
          <cell r="A25" t="str">
            <v/>
          </cell>
          <cell r="B25" t="str">
            <v/>
          </cell>
          <cell r="D25" t="str">
            <v/>
          </cell>
          <cell r="E25" t="str">
            <v/>
          </cell>
          <cell r="F25" t="str">
            <v/>
          </cell>
          <cell r="G25" t="str">
            <v/>
          </cell>
        </row>
        <row r="26">
          <cell r="A26" t="str">
            <v/>
          </cell>
          <cell r="B26" t="str">
            <v/>
          </cell>
          <cell r="D26" t="str">
            <v/>
          </cell>
          <cell r="E26" t="str">
            <v/>
          </cell>
          <cell r="F26" t="str">
            <v/>
          </cell>
          <cell r="G26" t="str">
            <v/>
          </cell>
        </row>
        <row r="27">
          <cell r="A27" t="str">
            <v/>
          </cell>
          <cell r="B27" t="str">
            <v/>
          </cell>
          <cell r="D27" t="str">
            <v/>
          </cell>
          <cell r="E27" t="str">
            <v/>
          </cell>
          <cell r="F27" t="str">
            <v/>
          </cell>
          <cell r="G27" t="str">
            <v/>
          </cell>
        </row>
        <row r="28">
          <cell r="A28" t="str">
            <v/>
          </cell>
          <cell r="B28" t="str">
            <v/>
          </cell>
          <cell r="D28" t="str">
            <v/>
          </cell>
          <cell r="E28" t="str">
            <v/>
          </cell>
          <cell r="F28" t="str">
            <v/>
          </cell>
          <cell r="G28" t="str">
            <v/>
          </cell>
        </row>
        <row r="29">
          <cell r="A29" t="str">
            <v/>
          </cell>
          <cell r="B29" t="str">
            <v/>
          </cell>
          <cell r="D29" t="str">
            <v/>
          </cell>
          <cell r="E29" t="str">
            <v/>
          </cell>
          <cell r="F29" t="str">
            <v/>
          </cell>
          <cell r="G29" t="str">
            <v/>
          </cell>
        </row>
        <row r="30">
          <cell r="A30" t="str">
            <v/>
          </cell>
          <cell r="B30" t="str">
            <v/>
          </cell>
          <cell r="D30" t="str">
            <v/>
          </cell>
          <cell r="E30" t="str">
            <v/>
          </cell>
          <cell r="F30" t="str">
            <v/>
          </cell>
          <cell r="G30" t="str">
            <v/>
          </cell>
        </row>
        <row r="31">
          <cell r="A31" t="str">
            <v/>
          </cell>
          <cell r="B31" t="str">
            <v/>
          </cell>
          <cell r="D31" t="str">
            <v/>
          </cell>
          <cell r="E31" t="str">
            <v/>
          </cell>
          <cell r="F31" t="str">
            <v/>
          </cell>
          <cell r="G31" t="str">
            <v/>
          </cell>
        </row>
        <row r="32">
          <cell r="A32" t="str">
            <v/>
          </cell>
          <cell r="B32" t="str">
            <v/>
          </cell>
          <cell r="D32" t="str">
            <v/>
          </cell>
          <cell r="E32" t="str">
            <v/>
          </cell>
          <cell r="F32" t="str">
            <v/>
          </cell>
          <cell r="G32" t="str">
            <v/>
          </cell>
        </row>
        <row r="33">
          <cell r="A33" t="str">
            <v/>
          </cell>
          <cell r="B33" t="str">
            <v/>
          </cell>
          <cell r="D33" t="str">
            <v/>
          </cell>
          <cell r="E33" t="str">
            <v/>
          </cell>
          <cell r="F33" t="str">
            <v/>
          </cell>
          <cell r="G33" t="str">
            <v/>
          </cell>
        </row>
        <row r="34">
          <cell r="A34" t="str">
            <v/>
          </cell>
          <cell r="B34" t="str">
            <v/>
          </cell>
          <cell r="D34" t="str">
            <v/>
          </cell>
          <cell r="E34" t="str">
            <v/>
          </cell>
          <cell r="F34" t="str">
            <v/>
          </cell>
          <cell r="G34" t="str">
            <v/>
          </cell>
        </row>
        <row r="35">
          <cell r="A35" t="str">
            <v/>
          </cell>
          <cell r="B35" t="str">
            <v/>
          </cell>
          <cell r="D35" t="str">
            <v/>
          </cell>
          <cell r="E35" t="str">
            <v/>
          </cell>
          <cell r="F35" t="str">
            <v/>
          </cell>
          <cell r="G35" t="str">
            <v/>
          </cell>
        </row>
        <row r="36">
          <cell r="A36" t="str">
            <v/>
          </cell>
          <cell r="B36" t="str">
            <v/>
          </cell>
          <cell r="D36" t="str">
            <v/>
          </cell>
          <cell r="E36" t="str">
            <v/>
          </cell>
          <cell r="F36" t="str">
            <v/>
          </cell>
          <cell r="G36" t="str">
            <v/>
          </cell>
        </row>
        <row r="37">
          <cell r="A37" t="str">
            <v/>
          </cell>
          <cell r="B37" t="str">
            <v/>
          </cell>
          <cell r="D37" t="str">
            <v/>
          </cell>
          <cell r="E37" t="str">
            <v/>
          </cell>
          <cell r="F37" t="str">
            <v/>
          </cell>
          <cell r="G37" t="str">
            <v/>
          </cell>
        </row>
        <row r="38">
          <cell r="A38" t="str">
            <v/>
          </cell>
          <cell r="B38" t="str">
            <v/>
          </cell>
          <cell r="D38" t="str">
            <v/>
          </cell>
          <cell r="E38" t="str">
            <v/>
          </cell>
          <cell r="F38" t="str">
            <v/>
          </cell>
          <cell r="G38" t="str">
            <v/>
          </cell>
        </row>
        <row r="39">
          <cell r="A39" t="str">
            <v/>
          </cell>
          <cell r="B39" t="str">
            <v/>
          </cell>
          <cell r="D39" t="str">
            <v/>
          </cell>
          <cell r="E39" t="str">
            <v/>
          </cell>
          <cell r="F39" t="str">
            <v/>
          </cell>
          <cell r="G39" t="str">
            <v/>
          </cell>
        </row>
        <row r="40">
          <cell r="A40" t="str">
            <v/>
          </cell>
          <cell r="B40" t="str">
            <v/>
          </cell>
          <cell r="D40" t="str">
            <v/>
          </cell>
          <cell r="E40" t="str">
            <v/>
          </cell>
          <cell r="F40" t="str">
            <v/>
          </cell>
          <cell r="G40" t="str">
            <v/>
          </cell>
        </row>
        <row r="41">
          <cell r="A41" t="str">
            <v/>
          </cell>
          <cell r="B41" t="str">
            <v/>
          </cell>
          <cell r="D41" t="str">
            <v/>
          </cell>
          <cell r="E41" t="str">
            <v/>
          </cell>
          <cell r="F41" t="str">
            <v/>
          </cell>
          <cell r="G41" t="str">
            <v/>
          </cell>
        </row>
        <row r="42">
          <cell r="A42" t="str">
            <v/>
          </cell>
          <cell r="B42" t="str">
            <v/>
          </cell>
          <cell r="D42" t="str">
            <v/>
          </cell>
          <cell r="E42" t="str">
            <v/>
          </cell>
          <cell r="F42" t="str">
            <v/>
          </cell>
          <cell r="G42" t="str">
            <v/>
          </cell>
        </row>
        <row r="43">
          <cell r="A43" t="str">
            <v/>
          </cell>
          <cell r="B43" t="str">
            <v/>
          </cell>
          <cell r="D43" t="str">
            <v/>
          </cell>
          <cell r="E43" t="str">
            <v/>
          </cell>
          <cell r="F43" t="str">
            <v/>
          </cell>
          <cell r="G43" t="str">
            <v/>
          </cell>
        </row>
        <row r="44">
          <cell r="A44" t="str">
            <v/>
          </cell>
          <cell r="B44" t="str">
            <v/>
          </cell>
          <cell r="D44" t="str">
            <v/>
          </cell>
          <cell r="E44" t="str">
            <v/>
          </cell>
          <cell r="F44" t="str">
            <v/>
          </cell>
          <cell r="G44" t="str">
            <v/>
          </cell>
        </row>
        <row r="45">
          <cell r="A45" t="str">
            <v/>
          </cell>
          <cell r="B45" t="str">
            <v/>
          </cell>
          <cell r="D45" t="str">
            <v/>
          </cell>
          <cell r="E45" t="str">
            <v/>
          </cell>
          <cell r="F45" t="str">
            <v/>
          </cell>
          <cell r="G45" t="str">
            <v/>
          </cell>
        </row>
        <row r="46">
          <cell r="A46" t="str">
            <v/>
          </cell>
          <cell r="B46" t="str">
            <v/>
          </cell>
          <cell r="D46" t="str">
            <v/>
          </cell>
          <cell r="E46" t="str">
            <v/>
          </cell>
          <cell r="F46" t="str">
            <v/>
          </cell>
          <cell r="G46" t="str">
            <v/>
          </cell>
        </row>
        <row r="47">
          <cell r="A47" t="str">
            <v/>
          </cell>
          <cell r="B47" t="str">
            <v/>
          </cell>
          <cell r="D47" t="str">
            <v/>
          </cell>
          <cell r="E47" t="str">
            <v/>
          </cell>
          <cell r="F47" t="str">
            <v/>
          </cell>
          <cell r="G47" t="str">
            <v/>
          </cell>
        </row>
        <row r="48">
          <cell r="A48" t="str">
            <v/>
          </cell>
          <cell r="B48" t="str">
            <v/>
          </cell>
          <cell r="D48" t="str">
            <v/>
          </cell>
          <cell r="E48" t="str">
            <v/>
          </cell>
          <cell r="F48" t="str">
            <v/>
          </cell>
          <cell r="G48" t="str">
            <v/>
          </cell>
        </row>
        <row r="49">
          <cell r="A49" t="str">
            <v/>
          </cell>
          <cell r="B49" t="str">
            <v/>
          </cell>
          <cell r="D49" t="str">
            <v/>
          </cell>
          <cell r="E49" t="str">
            <v/>
          </cell>
          <cell r="F49" t="str">
            <v/>
          </cell>
          <cell r="G49" t="str">
            <v/>
          </cell>
        </row>
        <row r="50">
          <cell r="A50" t="str">
            <v/>
          </cell>
          <cell r="B50" t="str">
            <v/>
          </cell>
          <cell r="D50" t="str">
            <v/>
          </cell>
          <cell r="E50" t="str">
            <v/>
          </cell>
          <cell r="F50" t="str">
            <v/>
          </cell>
          <cell r="G50" t="str">
            <v/>
          </cell>
        </row>
        <row r="51">
          <cell r="A51" t="str">
            <v/>
          </cell>
          <cell r="B51" t="str">
            <v/>
          </cell>
          <cell r="D51" t="str">
            <v/>
          </cell>
          <cell r="E51" t="str">
            <v/>
          </cell>
          <cell r="F51" t="str">
            <v/>
          </cell>
          <cell r="G51" t="str">
            <v/>
          </cell>
        </row>
      </sheetData>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설계"/>
      <sheetName val="수량"/>
      <sheetName val="부표단가,총괄표"/>
      <sheetName val="내역서"/>
      <sheetName val="계약서"/>
      <sheetName val="1"/>
      <sheetName val="수량집계"/>
    </sheetNames>
    <sheetDataSet>
      <sheetData sheetId="0"/>
      <sheetData sheetId="1"/>
      <sheetData sheetId="2"/>
      <sheetData sheetId="3"/>
      <sheetData sheetId="4" refreshError="1"/>
      <sheetData sheetId="5" refreshError="1"/>
      <sheetData sheetId="6"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설명서"/>
    </sheetNames>
    <sheetDataSet>
      <sheetData sheetId="0">
        <row r="2">
          <cell r="B2" t="str">
            <v>2026년 어린나무가꾸기사업</v>
          </cell>
        </row>
        <row r="3">
          <cell r="B3" t="str">
            <v>청도군 각남면 일곡리 산36임 외 9필지</v>
          </cell>
        </row>
        <row r="4">
          <cell r="B4">
            <v>14.500000000000002</v>
          </cell>
        </row>
        <row r="5">
          <cell r="B5" t="str">
            <v>착수일로부터 30일간</v>
          </cell>
        </row>
      </sheetData>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07">
    <tabColor theme="8" tint="0.59999389629810485"/>
  </sheetPr>
  <dimension ref="A1:R477"/>
  <sheetViews>
    <sheetView topLeftCell="A22" workbookViewId="0"/>
  </sheetViews>
  <sheetFormatPr defaultColWidth="10.625" defaultRowHeight="15.75" customHeight="1"/>
  <cols>
    <col min="1" max="1" width="6.125" style="186" customWidth="1"/>
    <col min="2" max="8" width="10.625" style="186"/>
    <col min="9" max="12" width="10.375" style="186" customWidth="1"/>
    <col min="13" max="16384" width="10.625" style="186"/>
  </cols>
  <sheetData>
    <row r="1" spans="1:13" s="139" customFormat="1" ht="15.75" customHeight="1">
      <c r="A1" s="149" t="s">
        <v>5</v>
      </c>
      <c r="B1" s="138"/>
      <c r="C1" s="138"/>
      <c r="D1" s="138"/>
      <c r="E1" s="138"/>
      <c r="F1" s="140"/>
      <c r="G1" s="140"/>
      <c r="H1" s="140"/>
      <c r="I1" s="140"/>
      <c r="J1" s="140"/>
      <c r="K1" s="140"/>
      <c r="L1" s="140"/>
      <c r="M1" s="150"/>
    </row>
    <row r="2" spans="1:13" s="139" customFormat="1" ht="15.75" customHeight="1">
      <c r="A2" s="138" t="s">
        <v>6</v>
      </c>
      <c r="B2" s="138"/>
      <c r="C2" s="138"/>
      <c r="D2" s="138"/>
      <c r="E2" s="138"/>
      <c r="F2" s="140"/>
      <c r="G2" s="140"/>
      <c r="H2" s="140"/>
      <c r="I2" s="140"/>
      <c r="J2" s="140"/>
      <c r="K2" s="140"/>
      <c r="L2" s="140"/>
      <c r="M2" s="150"/>
    </row>
    <row r="3" spans="1:13" s="139" customFormat="1" ht="15.75" customHeight="1">
      <c r="A3" s="138" t="s">
        <v>582</v>
      </c>
      <c r="B3" s="138"/>
      <c r="C3" s="138"/>
      <c r="D3" s="138"/>
      <c r="E3" s="138"/>
      <c r="F3" s="140"/>
      <c r="G3" s="151" t="s">
        <v>7</v>
      </c>
      <c r="H3" s="140"/>
      <c r="I3" s="140"/>
      <c r="K3" s="140"/>
      <c r="L3" s="140"/>
      <c r="M3" s="150"/>
    </row>
    <row r="4" spans="1:13" s="139" customFormat="1" ht="15.75" customHeight="1">
      <c r="B4" s="613" t="s">
        <v>581</v>
      </c>
      <c r="C4" s="657"/>
      <c r="D4" s="143" t="s">
        <v>583</v>
      </c>
      <c r="E4" s="612" t="s">
        <v>584</v>
      </c>
      <c r="F4" s="612"/>
      <c r="G4" s="612"/>
      <c r="H4" s="140"/>
      <c r="I4" s="140"/>
      <c r="J4" s="140"/>
      <c r="K4" s="140"/>
      <c r="L4" s="140"/>
      <c r="M4" s="150"/>
    </row>
    <row r="5" spans="1:13" s="139" customFormat="1" ht="15.75" customHeight="1">
      <c r="B5" s="613" t="s">
        <v>585</v>
      </c>
      <c r="C5" s="657"/>
      <c r="D5" s="152">
        <v>0.6</v>
      </c>
      <c r="E5" s="665" t="s">
        <v>9</v>
      </c>
      <c r="F5" s="612"/>
      <c r="G5" s="612"/>
      <c r="H5" s="140"/>
      <c r="I5" s="140"/>
      <c r="J5" s="140"/>
      <c r="K5" s="140"/>
      <c r="L5" s="140"/>
      <c r="M5" s="150"/>
    </row>
    <row r="6" spans="1:13" s="139" customFormat="1" ht="15.75" customHeight="1">
      <c r="B6" s="613" t="s">
        <v>10</v>
      </c>
      <c r="C6" s="657"/>
      <c r="D6" s="152">
        <v>0.8</v>
      </c>
      <c r="E6" s="612"/>
      <c r="F6" s="612"/>
      <c r="G6" s="612"/>
      <c r="H6" s="140"/>
      <c r="I6" s="140"/>
      <c r="J6" s="140"/>
      <c r="K6" s="140"/>
      <c r="L6" s="140"/>
      <c r="M6" s="150"/>
    </row>
    <row r="7" spans="1:13" s="139" customFormat="1" ht="15.75" customHeight="1">
      <c r="B7" s="613" t="s">
        <v>11</v>
      </c>
      <c r="C7" s="657"/>
      <c r="D7" s="152">
        <v>1</v>
      </c>
      <c r="E7" s="612"/>
      <c r="F7" s="612"/>
      <c r="G7" s="612"/>
      <c r="H7" s="140"/>
      <c r="I7" s="140"/>
      <c r="J7" s="140"/>
      <c r="K7" s="140"/>
      <c r="L7" s="140"/>
      <c r="M7" s="150"/>
    </row>
    <row r="8" spans="1:13" s="139" customFormat="1" ht="15.75" customHeight="1">
      <c r="B8" s="613" t="s">
        <v>12</v>
      </c>
      <c r="C8" s="657"/>
      <c r="D8" s="152">
        <v>1.3</v>
      </c>
      <c r="E8" s="612"/>
      <c r="F8" s="612"/>
      <c r="G8" s="612"/>
      <c r="H8" s="140"/>
      <c r="I8" s="140"/>
      <c r="J8" s="140"/>
      <c r="K8" s="140"/>
      <c r="L8" s="140"/>
      <c r="M8" s="150"/>
    </row>
    <row r="9" spans="1:13" s="139" customFormat="1" ht="15.75" customHeight="1">
      <c r="B9" s="613" t="s">
        <v>13</v>
      </c>
      <c r="C9" s="657"/>
      <c r="D9" s="152">
        <v>1.5</v>
      </c>
      <c r="E9" s="612"/>
      <c r="F9" s="612"/>
      <c r="G9" s="612"/>
      <c r="H9" s="140"/>
      <c r="I9" s="140"/>
      <c r="J9" s="140"/>
      <c r="K9" s="140"/>
      <c r="L9" s="140"/>
      <c r="M9" s="150"/>
    </row>
    <row r="10" spans="1:13" s="139" customFormat="1" ht="15.75" customHeight="1">
      <c r="B10" s="138" t="s">
        <v>586</v>
      </c>
      <c r="C10" s="138"/>
      <c r="D10" s="138"/>
      <c r="E10" s="138"/>
      <c r="F10" s="140"/>
      <c r="G10" s="140"/>
      <c r="H10" s="140"/>
      <c r="I10" s="140"/>
      <c r="J10" s="140"/>
      <c r="K10" s="140"/>
      <c r="L10" s="140"/>
      <c r="M10" s="150"/>
    </row>
    <row r="11" spans="1:13" s="139" customFormat="1" ht="15.75" customHeight="1">
      <c r="A11" s="138" t="s">
        <v>587</v>
      </c>
      <c r="B11" s="138"/>
      <c r="C11" s="138"/>
      <c r="D11" s="138"/>
      <c r="E11" s="138"/>
      <c r="F11" s="140"/>
      <c r="G11" s="140"/>
      <c r="H11" s="140"/>
      <c r="I11" s="140"/>
      <c r="J11" s="140"/>
      <c r="K11" s="140"/>
      <c r="L11" s="140"/>
      <c r="M11" s="150"/>
    </row>
    <row r="12" spans="1:13" s="139" customFormat="1" ht="15.75" customHeight="1">
      <c r="B12" s="613" t="s">
        <v>14</v>
      </c>
      <c r="C12" s="657"/>
      <c r="D12" s="612" t="s">
        <v>15</v>
      </c>
      <c r="E12" s="612"/>
      <c r="F12" s="612" t="s">
        <v>16</v>
      </c>
      <c r="G12" s="612"/>
      <c r="H12" s="140"/>
      <c r="I12" s="140"/>
      <c r="J12" s="140"/>
      <c r="K12" s="140"/>
      <c r="L12" s="140"/>
      <c r="M12" s="150"/>
    </row>
    <row r="13" spans="1:13" s="139" customFormat="1" ht="15.75" customHeight="1">
      <c r="B13" s="613" t="s">
        <v>17</v>
      </c>
      <c r="C13" s="657"/>
      <c r="D13" s="153">
        <v>0.4</v>
      </c>
      <c r="E13" s="154" t="s">
        <v>18</v>
      </c>
      <c r="F13" s="612" t="s">
        <v>588</v>
      </c>
      <c r="G13" s="612"/>
      <c r="H13" s="140"/>
      <c r="I13" s="140"/>
      <c r="J13" s="140"/>
      <c r="K13" s="140"/>
      <c r="L13" s="140"/>
      <c r="M13" s="150"/>
    </row>
    <row r="14" spans="1:13" s="139" customFormat="1" ht="15.75" customHeight="1">
      <c r="B14" s="138" t="s">
        <v>19</v>
      </c>
      <c r="C14" s="148"/>
      <c r="D14" s="155"/>
      <c r="E14" s="138"/>
      <c r="F14" s="140"/>
      <c r="G14" s="140"/>
      <c r="H14" s="140"/>
      <c r="I14" s="140"/>
      <c r="J14" s="140"/>
      <c r="K14" s="140"/>
      <c r="L14" s="140"/>
      <c r="M14" s="150"/>
    </row>
    <row r="15" spans="1:13" s="139" customFormat="1" ht="15.75" customHeight="1">
      <c r="B15" s="138" t="s">
        <v>20</v>
      </c>
      <c r="C15" s="148"/>
      <c r="D15" s="155"/>
      <c r="E15" s="138"/>
      <c r="F15" s="140"/>
      <c r="G15" s="140"/>
      <c r="H15" s="140"/>
      <c r="I15" s="140"/>
      <c r="J15" s="140"/>
      <c r="K15" s="140"/>
      <c r="L15" s="140"/>
      <c r="M15" s="150"/>
    </row>
    <row r="16" spans="1:13" s="139" customFormat="1" ht="15.75" customHeight="1">
      <c r="B16" s="138" t="s">
        <v>21</v>
      </c>
      <c r="C16" s="138"/>
      <c r="D16" s="138"/>
      <c r="E16" s="138"/>
      <c r="F16" s="140"/>
      <c r="G16" s="140"/>
      <c r="H16" s="140"/>
      <c r="I16" s="140"/>
      <c r="J16" s="140"/>
      <c r="K16" s="140"/>
      <c r="L16" s="140"/>
      <c r="M16" s="150"/>
    </row>
    <row r="17" spans="1:13" s="139" customFormat="1" ht="15.75" customHeight="1">
      <c r="A17" s="138" t="s">
        <v>589</v>
      </c>
      <c r="B17" s="138"/>
      <c r="C17" s="138"/>
      <c r="D17" s="138"/>
      <c r="E17" s="138"/>
      <c r="F17" s="140"/>
      <c r="G17" s="140"/>
      <c r="H17" s="140"/>
      <c r="I17" s="140"/>
      <c r="J17" s="140"/>
      <c r="K17" s="140"/>
      <c r="L17" s="140"/>
      <c r="M17" s="150"/>
    </row>
    <row r="18" spans="1:13" s="139" customFormat="1" ht="15.75" customHeight="1">
      <c r="B18" s="612" t="s">
        <v>14</v>
      </c>
      <c r="C18" s="612"/>
      <c r="D18" s="613" t="s">
        <v>22</v>
      </c>
      <c r="E18" s="614"/>
      <c r="F18" s="614"/>
      <c r="G18" s="143" t="s">
        <v>23</v>
      </c>
      <c r="H18" s="140"/>
      <c r="K18" s="140"/>
    </row>
    <row r="19" spans="1:13" s="139" customFormat="1" ht="15.75" customHeight="1">
      <c r="B19" s="649" t="s">
        <v>24</v>
      </c>
      <c r="C19" s="650"/>
      <c r="D19" s="621" t="s">
        <v>25</v>
      </c>
      <c r="E19" s="651"/>
      <c r="F19" s="651"/>
      <c r="G19" s="156">
        <v>0</v>
      </c>
      <c r="H19" s="157"/>
      <c r="K19" s="140"/>
    </row>
    <row r="20" spans="1:13" s="139" customFormat="1" ht="15.75" customHeight="1">
      <c r="B20" s="649"/>
      <c r="C20" s="650"/>
      <c r="D20" s="623" t="s">
        <v>590</v>
      </c>
      <c r="E20" s="653"/>
      <c r="F20" s="653"/>
      <c r="G20" s="158">
        <v>0.05</v>
      </c>
      <c r="H20" s="157"/>
      <c r="K20" s="140"/>
    </row>
    <row r="21" spans="1:13" s="139" customFormat="1" ht="15.75" customHeight="1">
      <c r="B21" s="649"/>
      <c r="C21" s="650"/>
      <c r="D21" s="625" t="s">
        <v>26</v>
      </c>
      <c r="E21" s="652"/>
      <c r="F21" s="652"/>
      <c r="G21" s="159">
        <v>0.1</v>
      </c>
      <c r="H21" s="157"/>
      <c r="K21" s="140"/>
    </row>
    <row r="22" spans="1:13" s="139" customFormat="1" ht="15.75" customHeight="1">
      <c r="B22" s="649" t="s">
        <v>591</v>
      </c>
      <c r="C22" s="650"/>
      <c r="D22" s="621" t="s">
        <v>27</v>
      </c>
      <c r="E22" s="651"/>
      <c r="F22" s="651"/>
      <c r="G22" s="156">
        <v>-0.1</v>
      </c>
      <c r="H22" s="157"/>
      <c r="K22" s="140"/>
    </row>
    <row r="23" spans="1:13" s="139" customFormat="1" ht="15.75" customHeight="1">
      <c r="B23" s="649"/>
      <c r="C23" s="650"/>
      <c r="D23" s="623" t="s">
        <v>28</v>
      </c>
      <c r="E23" s="653"/>
      <c r="F23" s="653"/>
      <c r="G23" s="158">
        <v>0</v>
      </c>
      <c r="H23" s="157"/>
      <c r="K23" s="140"/>
    </row>
    <row r="24" spans="1:13" s="139" customFormat="1" ht="15.75" customHeight="1">
      <c r="B24" s="649"/>
      <c r="C24" s="650"/>
      <c r="D24" s="625" t="s">
        <v>29</v>
      </c>
      <c r="E24" s="652"/>
      <c r="F24" s="652"/>
      <c r="G24" s="159">
        <v>0.1</v>
      </c>
      <c r="H24" s="157"/>
      <c r="K24" s="140"/>
    </row>
    <row r="25" spans="1:13" s="139" customFormat="1" ht="15.75" customHeight="1">
      <c r="B25" s="658" t="s">
        <v>30</v>
      </c>
      <c r="C25" s="650"/>
      <c r="D25" s="621" t="s">
        <v>592</v>
      </c>
      <c r="E25" s="651"/>
      <c r="F25" s="651"/>
      <c r="G25" s="156">
        <v>-0.1</v>
      </c>
      <c r="H25" s="157"/>
      <c r="K25" s="140"/>
    </row>
    <row r="26" spans="1:13" s="139" customFormat="1" ht="15.75" customHeight="1">
      <c r="B26" s="649"/>
      <c r="C26" s="650"/>
      <c r="D26" s="623" t="s">
        <v>31</v>
      </c>
      <c r="E26" s="653"/>
      <c r="F26" s="653"/>
      <c r="G26" s="158">
        <v>0</v>
      </c>
      <c r="H26" s="157"/>
      <c r="K26" s="140"/>
    </row>
    <row r="27" spans="1:13" s="139" customFormat="1" ht="15.75" customHeight="1">
      <c r="B27" s="649"/>
      <c r="C27" s="650"/>
      <c r="D27" s="625" t="s">
        <v>32</v>
      </c>
      <c r="E27" s="652"/>
      <c r="F27" s="652"/>
      <c r="G27" s="159">
        <v>0.1</v>
      </c>
      <c r="H27" s="157"/>
      <c r="K27" s="140"/>
    </row>
    <row r="28" spans="1:13" s="139" customFormat="1" ht="15.75" customHeight="1">
      <c r="B28" s="138" t="s">
        <v>593</v>
      </c>
      <c r="C28" s="138"/>
      <c r="D28" s="138"/>
      <c r="E28" s="138"/>
      <c r="F28" s="140"/>
      <c r="G28" s="140"/>
      <c r="H28" s="140"/>
      <c r="I28" s="140"/>
      <c r="J28" s="140"/>
      <c r="K28" s="140"/>
      <c r="L28" s="140"/>
      <c r="M28" s="150"/>
    </row>
    <row r="29" spans="1:13" s="139" customFormat="1" ht="15.75" customHeight="1">
      <c r="A29" s="138"/>
      <c r="B29" s="138" t="s">
        <v>33</v>
      </c>
      <c r="C29" s="138"/>
      <c r="D29" s="138"/>
      <c r="E29" s="138"/>
      <c r="F29" s="140"/>
      <c r="G29" s="140"/>
      <c r="H29" s="140"/>
      <c r="I29" s="140"/>
      <c r="J29" s="140"/>
      <c r="K29" s="140"/>
      <c r="L29" s="140"/>
      <c r="M29" s="150"/>
    </row>
    <row r="30" spans="1:13" s="139" customFormat="1" ht="15.75" customHeight="1">
      <c r="A30" s="138"/>
      <c r="B30" s="138"/>
      <c r="C30" s="138"/>
      <c r="D30" s="138"/>
      <c r="E30" s="138"/>
      <c r="F30" s="140"/>
      <c r="G30" s="140"/>
      <c r="H30" s="140"/>
      <c r="I30" s="140"/>
      <c r="J30" s="140"/>
      <c r="K30" s="140"/>
      <c r="L30" s="140"/>
      <c r="M30" s="150"/>
    </row>
    <row r="31" spans="1:13" s="139" customFormat="1" ht="15.75" customHeight="1">
      <c r="A31" s="138" t="s">
        <v>34</v>
      </c>
      <c r="B31" s="138"/>
      <c r="C31" s="138"/>
      <c r="D31" s="138"/>
      <c r="E31" s="138"/>
      <c r="F31" s="140"/>
      <c r="G31" s="140"/>
      <c r="H31" s="140"/>
      <c r="I31" s="140"/>
      <c r="J31" s="140"/>
      <c r="K31" s="140"/>
      <c r="L31" s="140"/>
      <c r="M31" s="150"/>
    </row>
    <row r="32" spans="1:13" s="160" customFormat="1" ht="30" customHeight="1">
      <c r="B32" s="612" t="s">
        <v>35</v>
      </c>
      <c r="C32" s="612"/>
      <c r="D32" s="143" t="s">
        <v>36</v>
      </c>
      <c r="E32" s="665" t="s">
        <v>594</v>
      </c>
      <c r="F32" s="665"/>
      <c r="G32" s="612" t="s">
        <v>37</v>
      </c>
      <c r="H32" s="612"/>
      <c r="I32" s="612"/>
      <c r="J32" s="612"/>
    </row>
    <row r="33" spans="1:14" s="139" customFormat="1" ht="31.5" customHeight="1">
      <c r="B33" s="729" t="s">
        <v>595</v>
      </c>
      <c r="C33" s="729"/>
      <c r="D33" s="143" t="s">
        <v>38</v>
      </c>
      <c r="E33" s="688">
        <v>0.1</v>
      </c>
      <c r="F33" s="688"/>
      <c r="G33" s="700" t="s">
        <v>596</v>
      </c>
      <c r="H33" s="700"/>
      <c r="I33" s="700"/>
      <c r="J33" s="700"/>
    </row>
    <row r="34" spans="1:14" s="139" customFormat="1" ht="31.5" customHeight="1">
      <c r="B34" s="730" t="s">
        <v>597</v>
      </c>
      <c r="C34" s="730"/>
      <c r="D34" s="143" t="s">
        <v>598</v>
      </c>
      <c r="E34" s="688">
        <v>0.1</v>
      </c>
      <c r="F34" s="688"/>
      <c r="G34" s="700" t="s">
        <v>599</v>
      </c>
      <c r="H34" s="700"/>
      <c r="I34" s="700"/>
      <c r="J34" s="700"/>
    </row>
    <row r="35" spans="1:14" s="150" customFormat="1" ht="15.75" customHeight="1">
      <c r="A35" s="161"/>
      <c r="B35" s="140" t="s">
        <v>19</v>
      </c>
      <c r="C35" s="162"/>
      <c r="D35" s="162"/>
      <c r="E35" s="163"/>
      <c r="F35" s="163"/>
      <c r="G35" s="163"/>
      <c r="H35" s="163"/>
      <c r="I35" s="163"/>
      <c r="J35" s="163"/>
      <c r="K35" s="163"/>
      <c r="L35" s="163"/>
      <c r="M35" s="164"/>
      <c r="N35" s="165"/>
    </row>
    <row r="36" spans="1:14" s="150" customFormat="1" ht="15.75" customHeight="1">
      <c r="A36" s="161"/>
      <c r="B36" s="140" t="s">
        <v>39</v>
      </c>
      <c r="C36" s="162"/>
      <c r="D36" s="162"/>
      <c r="E36" s="163"/>
      <c r="F36" s="163"/>
      <c r="G36" s="163"/>
      <c r="H36" s="163"/>
      <c r="I36" s="163"/>
      <c r="J36" s="163"/>
      <c r="K36" s="163"/>
      <c r="L36" s="163"/>
      <c r="M36" s="164"/>
      <c r="N36" s="165"/>
    </row>
    <row r="37" spans="1:14" s="150" customFormat="1" ht="15.75" customHeight="1">
      <c r="A37" s="161"/>
      <c r="B37" s="140" t="s">
        <v>40</v>
      </c>
      <c r="C37" s="162"/>
      <c r="D37" s="162"/>
      <c r="E37" s="163"/>
      <c r="F37" s="163"/>
      <c r="G37" s="163"/>
      <c r="H37" s="163"/>
      <c r="I37" s="163"/>
      <c r="J37" s="163"/>
      <c r="K37" s="163"/>
      <c r="L37" s="163"/>
      <c r="M37" s="164"/>
      <c r="N37" s="165"/>
    </row>
    <row r="38" spans="1:14" s="150" customFormat="1" ht="15.75" customHeight="1">
      <c r="A38" s="161"/>
      <c r="B38" s="140" t="s">
        <v>41</v>
      </c>
      <c r="C38" s="162"/>
      <c r="D38" s="162"/>
      <c r="E38" s="163"/>
      <c r="F38" s="163"/>
      <c r="G38" s="163"/>
      <c r="H38" s="163"/>
      <c r="I38" s="163"/>
      <c r="J38" s="163"/>
      <c r="K38" s="163"/>
      <c r="L38" s="163"/>
      <c r="M38" s="164"/>
      <c r="N38" s="165"/>
    </row>
    <row r="39" spans="1:14" s="139" customFormat="1" ht="15.75" customHeight="1">
      <c r="A39" s="149" t="s">
        <v>600</v>
      </c>
      <c r="B39" s="138"/>
      <c r="C39" s="138"/>
      <c r="D39" s="138"/>
      <c r="E39" s="138"/>
      <c r="F39" s="140"/>
      <c r="G39" s="140"/>
      <c r="H39" s="140"/>
      <c r="I39" s="140"/>
      <c r="J39" s="140"/>
      <c r="K39" s="140"/>
      <c r="L39" s="140"/>
      <c r="M39" s="150"/>
    </row>
    <row r="40" spans="1:14" s="139" customFormat="1" ht="15.75" customHeight="1">
      <c r="A40" s="149" t="s">
        <v>601</v>
      </c>
      <c r="B40" s="138"/>
      <c r="C40" s="138"/>
      <c r="D40" s="138"/>
      <c r="E40" s="138"/>
      <c r="F40" s="140"/>
      <c r="G40" s="140"/>
      <c r="L40" s="140"/>
      <c r="M40" s="150"/>
    </row>
    <row r="41" spans="1:14" s="139" customFormat="1" ht="15.75" customHeight="1">
      <c r="A41" s="138" t="s">
        <v>42</v>
      </c>
      <c r="B41" s="138"/>
      <c r="C41" s="138"/>
      <c r="D41" s="138"/>
      <c r="E41" s="138"/>
      <c r="F41" s="140"/>
      <c r="G41" s="140"/>
      <c r="L41" s="140"/>
      <c r="M41" s="150"/>
    </row>
    <row r="42" spans="1:14" s="139" customFormat="1" ht="15.75" customHeight="1">
      <c r="B42" s="612" t="s">
        <v>583</v>
      </c>
      <c r="C42" s="612"/>
      <c r="D42" s="612" t="s">
        <v>584</v>
      </c>
      <c r="E42" s="612"/>
      <c r="F42" s="140"/>
      <c r="G42" s="140"/>
      <c r="H42" s="140"/>
      <c r="I42" s="140"/>
      <c r="L42" s="140"/>
      <c r="M42" s="140"/>
      <c r="N42" s="140"/>
    </row>
    <row r="43" spans="1:14" s="139" customFormat="1" ht="15.75" customHeight="1">
      <c r="B43" s="728">
        <v>0.2</v>
      </c>
      <c r="C43" s="728"/>
      <c r="D43" s="612" t="s">
        <v>43</v>
      </c>
      <c r="E43" s="612"/>
      <c r="F43" s="165"/>
      <c r="G43" s="165"/>
      <c r="H43" s="165"/>
      <c r="I43" s="165"/>
      <c r="L43" s="165"/>
      <c r="M43" s="165"/>
      <c r="N43" s="165"/>
    </row>
    <row r="44" spans="1:14" s="139" customFormat="1" ht="15.75" customHeight="1">
      <c r="A44" s="138"/>
      <c r="B44" s="138" t="s">
        <v>44</v>
      </c>
      <c r="C44" s="138"/>
      <c r="D44" s="138"/>
      <c r="E44" s="138"/>
      <c r="F44" s="140"/>
      <c r="G44" s="140"/>
      <c r="H44" s="140"/>
      <c r="I44" s="140"/>
      <c r="J44" s="140"/>
      <c r="K44" s="140"/>
      <c r="L44" s="140"/>
      <c r="M44" s="150"/>
    </row>
    <row r="45" spans="1:14" s="139" customFormat="1" ht="15.75" customHeight="1">
      <c r="A45" s="138" t="s">
        <v>45</v>
      </c>
      <c r="B45" s="138"/>
      <c r="C45" s="138"/>
      <c r="D45" s="138"/>
      <c r="E45" s="138"/>
      <c r="F45" s="140"/>
      <c r="G45" s="140"/>
      <c r="H45" s="140"/>
      <c r="I45" s="140"/>
      <c r="J45" s="140"/>
      <c r="K45" s="140"/>
      <c r="L45" s="140"/>
      <c r="M45" s="150"/>
    </row>
    <row r="46" spans="1:14" s="139" customFormat="1" ht="15.75" customHeight="1">
      <c r="B46" s="612" t="s">
        <v>14</v>
      </c>
      <c r="C46" s="612"/>
      <c r="D46" s="613" t="s">
        <v>22</v>
      </c>
      <c r="E46" s="614"/>
      <c r="F46" s="614"/>
      <c r="G46" s="143" t="s">
        <v>23</v>
      </c>
      <c r="H46" s="140"/>
      <c r="I46" s="150"/>
      <c r="J46" s="140"/>
      <c r="K46" s="140"/>
      <c r="L46" s="140"/>
      <c r="M46" s="150"/>
    </row>
    <row r="47" spans="1:14" s="139" customFormat="1" ht="15.75" customHeight="1">
      <c r="B47" s="615" t="s">
        <v>24</v>
      </c>
      <c r="C47" s="616"/>
      <c r="D47" s="722" t="s">
        <v>46</v>
      </c>
      <c r="E47" s="723"/>
      <c r="F47" s="723"/>
      <c r="G47" s="156">
        <v>0</v>
      </c>
      <c r="H47" s="140"/>
      <c r="I47" s="150"/>
      <c r="J47" s="157"/>
      <c r="K47" s="140"/>
      <c r="L47" s="140"/>
    </row>
    <row r="48" spans="1:14" s="139" customFormat="1" ht="15.75" customHeight="1">
      <c r="B48" s="617"/>
      <c r="C48" s="618"/>
      <c r="D48" s="724" t="s">
        <v>590</v>
      </c>
      <c r="E48" s="725"/>
      <c r="F48" s="725"/>
      <c r="G48" s="158">
        <v>0.05</v>
      </c>
      <c r="H48" s="140"/>
      <c r="I48" s="150"/>
      <c r="J48" s="157"/>
    </row>
    <row r="49" spans="1:14" s="139" customFormat="1" ht="15.75" customHeight="1">
      <c r="B49" s="619"/>
      <c r="C49" s="620"/>
      <c r="D49" s="726" t="s">
        <v>26</v>
      </c>
      <c r="E49" s="727"/>
      <c r="F49" s="727"/>
      <c r="G49" s="159">
        <v>0.1</v>
      </c>
      <c r="H49" s="140"/>
      <c r="I49" s="150"/>
      <c r="J49" s="157"/>
    </row>
    <row r="50" spans="1:14" s="139" customFormat="1" ht="15.75" customHeight="1">
      <c r="A50" s="138" t="s">
        <v>47</v>
      </c>
      <c r="B50" s="138"/>
      <c r="C50" s="138"/>
      <c r="D50" s="138"/>
      <c r="E50" s="138"/>
      <c r="F50" s="140"/>
      <c r="G50" s="140"/>
      <c r="H50" s="140"/>
      <c r="I50" s="140"/>
      <c r="J50" s="140"/>
      <c r="K50" s="140"/>
      <c r="L50" s="140"/>
      <c r="M50" s="150"/>
    </row>
    <row r="51" spans="1:14" s="139" customFormat="1" ht="15.75" customHeight="1">
      <c r="B51" s="612" t="s">
        <v>35</v>
      </c>
      <c r="C51" s="613" t="s">
        <v>48</v>
      </c>
      <c r="D51" s="614"/>
      <c r="E51" s="614"/>
      <c r="F51" s="614"/>
      <c r="G51" s="614"/>
      <c r="H51" s="614"/>
      <c r="I51" s="612" t="s">
        <v>49</v>
      </c>
      <c r="J51" s="612"/>
      <c r="L51" s="140"/>
      <c r="M51" s="140"/>
      <c r="N51" s="140"/>
    </row>
    <row r="52" spans="1:14" s="160" customFormat="1" ht="31.5" customHeight="1">
      <c r="B52" s="612"/>
      <c r="C52" s="143" t="s">
        <v>36</v>
      </c>
      <c r="D52" s="665" t="s">
        <v>594</v>
      </c>
      <c r="E52" s="665"/>
      <c r="F52" s="613" t="s">
        <v>37</v>
      </c>
      <c r="G52" s="614"/>
      <c r="H52" s="614"/>
      <c r="I52" s="612"/>
      <c r="J52" s="612"/>
      <c r="L52" s="140"/>
      <c r="M52" s="140"/>
      <c r="N52" s="140"/>
    </row>
    <row r="53" spans="1:14" s="139" customFormat="1" ht="30.75" customHeight="1">
      <c r="B53" s="166" t="s">
        <v>602</v>
      </c>
      <c r="C53" s="143" t="s">
        <v>50</v>
      </c>
      <c r="D53" s="688">
        <v>0.05</v>
      </c>
      <c r="E53" s="688"/>
      <c r="F53" s="720" t="s">
        <v>603</v>
      </c>
      <c r="G53" s="721"/>
      <c r="H53" s="721"/>
      <c r="I53" s="683" t="s">
        <v>51</v>
      </c>
      <c r="J53" s="683"/>
      <c r="L53" s="164"/>
      <c r="M53" s="164"/>
      <c r="N53" s="164"/>
    </row>
    <row r="54" spans="1:14" s="139" customFormat="1" ht="15.75" customHeight="1">
      <c r="A54" s="161"/>
      <c r="B54" s="140" t="s">
        <v>19</v>
      </c>
      <c r="C54" s="162"/>
      <c r="D54" s="163"/>
      <c r="E54" s="163"/>
      <c r="F54" s="163"/>
      <c r="G54" s="163"/>
      <c r="H54" s="164"/>
      <c r="I54" s="164"/>
      <c r="J54" s="164"/>
      <c r="K54" s="164"/>
      <c r="L54" s="164"/>
      <c r="M54" s="164"/>
      <c r="N54" s="164"/>
    </row>
    <row r="55" spans="1:14" s="139" customFormat="1" ht="15.75" customHeight="1">
      <c r="A55" s="161"/>
      <c r="B55" s="140" t="s">
        <v>52</v>
      </c>
      <c r="C55" s="162"/>
      <c r="D55" s="163"/>
      <c r="E55" s="163"/>
      <c r="F55" s="163"/>
      <c r="G55" s="163"/>
      <c r="H55" s="164"/>
      <c r="I55" s="164"/>
      <c r="J55" s="164"/>
      <c r="K55" s="164"/>
      <c r="L55" s="164"/>
      <c r="M55" s="164"/>
      <c r="N55" s="164"/>
    </row>
    <row r="56" spans="1:14" s="139" customFormat="1" ht="15.75" customHeight="1">
      <c r="A56" s="161"/>
      <c r="B56" s="140" t="s">
        <v>53</v>
      </c>
      <c r="C56" s="162"/>
      <c r="D56" s="163"/>
      <c r="E56" s="163"/>
      <c r="F56" s="163"/>
      <c r="G56" s="163"/>
      <c r="H56" s="164"/>
      <c r="I56" s="164"/>
      <c r="J56" s="164"/>
      <c r="K56" s="164"/>
      <c r="L56" s="164"/>
      <c r="M56" s="164"/>
      <c r="N56" s="164"/>
    </row>
    <row r="57" spans="1:14" s="139" customFormat="1" ht="15.75" customHeight="1">
      <c r="B57" s="140" t="s">
        <v>54</v>
      </c>
      <c r="C57" s="138"/>
      <c r="D57" s="138"/>
      <c r="E57" s="138"/>
      <c r="F57" s="140"/>
      <c r="G57" s="140"/>
      <c r="H57" s="140"/>
      <c r="I57" s="140"/>
      <c r="J57" s="140"/>
      <c r="K57" s="140"/>
      <c r="L57" s="140"/>
      <c r="M57" s="150"/>
    </row>
    <row r="58" spans="1:14" s="139" customFormat="1" ht="15.75" customHeight="1">
      <c r="A58" s="138"/>
      <c r="B58" s="138" t="s">
        <v>55</v>
      </c>
      <c r="C58" s="138"/>
      <c r="D58" s="138"/>
      <c r="E58" s="138"/>
      <c r="F58" s="140"/>
      <c r="G58" s="140"/>
      <c r="H58" s="140"/>
      <c r="I58" s="140"/>
      <c r="J58" s="140"/>
      <c r="K58" s="140"/>
      <c r="L58" s="140"/>
      <c r="M58" s="150"/>
    </row>
    <row r="59" spans="1:14" s="139" customFormat="1" ht="15.75" customHeight="1">
      <c r="A59" s="149" t="s">
        <v>56</v>
      </c>
      <c r="B59" s="138"/>
      <c r="C59" s="138"/>
      <c r="D59" s="138"/>
      <c r="E59" s="138"/>
      <c r="M59" s="150"/>
    </row>
    <row r="60" spans="1:14" s="139" customFormat="1" ht="15.75" customHeight="1">
      <c r="A60" s="138" t="s">
        <v>57</v>
      </c>
      <c r="B60" s="138"/>
      <c r="C60" s="138"/>
      <c r="D60" s="138"/>
      <c r="E60" s="138"/>
      <c r="H60" s="139" t="s">
        <v>7</v>
      </c>
      <c r="M60" s="150"/>
    </row>
    <row r="61" spans="1:14" s="139" customFormat="1" ht="15.75" customHeight="1">
      <c r="B61" s="612" t="s">
        <v>14</v>
      </c>
      <c r="C61" s="612"/>
      <c r="D61" s="612"/>
      <c r="E61" s="612" t="s">
        <v>583</v>
      </c>
      <c r="F61" s="612"/>
      <c r="G61" s="612" t="s">
        <v>49</v>
      </c>
      <c r="H61" s="612"/>
      <c r="I61" s="140"/>
      <c r="J61" s="140"/>
      <c r="K61" s="140"/>
      <c r="L61" s="140"/>
      <c r="M61" s="140"/>
      <c r="N61" s="140"/>
    </row>
    <row r="62" spans="1:14" s="139" customFormat="1" ht="15.75" customHeight="1">
      <c r="B62" s="613" t="s">
        <v>58</v>
      </c>
      <c r="C62" s="614"/>
      <c r="D62" s="657"/>
      <c r="E62" s="709">
        <v>1</v>
      </c>
      <c r="F62" s="710"/>
      <c r="G62" s="612" t="s">
        <v>59</v>
      </c>
      <c r="H62" s="612"/>
      <c r="I62" s="140"/>
      <c r="J62" s="140"/>
    </row>
    <row r="63" spans="1:14" s="139" customFormat="1" ht="15.75" customHeight="1">
      <c r="A63" s="138"/>
      <c r="B63" s="138" t="s">
        <v>60</v>
      </c>
      <c r="C63" s="138"/>
      <c r="D63" s="138"/>
      <c r="E63" s="138"/>
      <c r="F63" s="140"/>
      <c r="G63" s="140"/>
      <c r="H63" s="140"/>
      <c r="I63" s="140"/>
      <c r="J63" s="140"/>
    </row>
    <row r="64" spans="1:14" s="139" customFormat="1" ht="15.75" customHeight="1">
      <c r="A64" s="138" t="s">
        <v>61</v>
      </c>
      <c r="B64" s="138"/>
      <c r="C64" s="138"/>
      <c r="D64" s="138"/>
      <c r="E64" s="138"/>
      <c r="F64" s="140"/>
      <c r="G64" s="140"/>
      <c r="H64" s="140"/>
      <c r="I64" s="140"/>
      <c r="J64" s="140"/>
    </row>
    <row r="65" spans="1:14" s="139" customFormat="1" ht="15.75" customHeight="1">
      <c r="B65" s="612" t="s">
        <v>14</v>
      </c>
      <c r="C65" s="612"/>
      <c r="D65" s="613" t="s">
        <v>22</v>
      </c>
      <c r="E65" s="614"/>
      <c r="F65" s="657"/>
      <c r="G65" s="143" t="s">
        <v>23</v>
      </c>
      <c r="H65" s="140"/>
      <c r="I65" s="150"/>
      <c r="L65" s="140"/>
      <c r="M65" s="150"/>
    </row>
    <row r="66" spans="1:14" s="139" customFormat="1" ht="15.75" customHeight="1">
      <c r="B66" s="649" t="s">
        <v>24</v>
      </c>
      <c r="C66" s="650"/>
      <c r="D66" s="167" t="s">
        <v>25</v>
      </c>
      <c r="E66" s="168"/>
      <c r="F66" s="169"/>
      <c r="G66" s="156">
        <v>0</v>
      </c>
      <c r="H66" s="140"/>
      <c r="I66" s="150"/>
      <c r="L66" s="140"/>
      <c r="M66" s="150"/>
    </row>
    <row r="67" spans="1:14" s="139" customFormat="1" ht="15.75" customHeight="1">
      <c r="B67" s="649"/>
      <c r="C67" s="650"/>
      <c r="D67" s="170" t="s">
        <v>590</v>
      </c>
      <c r="E67" s="171"/>
      <c r="F67" s="172"/>
      <c r="G67" s="158">
        <v>0.05</v>
      </c>
      <c r="H67" s="140"/>
      <c r="I67" s="150"/>
      <c r="L67" s="140"/>
      <c r="M67" s="150"/>
    </row>
    <row r="68" spans="1:14" s="139" customFormat="1" ht="15.75" customHeight="1">
      <c r="B68" s="649"/>
      <c r="C68" s="650"/>
      <c r="D68" s="173" t="s">
        <v>26</v>
      </c>
      <c r="E68" s="174"/>
      <c r="F68" s="175"/>
      <c r="G68" s="159">
        <v>0.1</v>
      </c>
      <c r="H68" s="140"/>
      <c r="I68" s="150"/>
      <c r="L68" s="140"/>
      <c r="M68" s="150"/>
    </row>
    <row r="69" spans="1:14" s="139" customFormat="1" ht="15.75" customHeight="1">
      <c r="B69" s="649" t="s">
        <v>591</v>
      </c>
      <c r="C69" s="650"/>
      <c r="D69" s="167" t="s">
        <v>27</v>
      </c>
      <c r="E69" s="168"/>
      <c r="F69" s="169"/>
      <c r="G69" s="156">
        <v>-0.1</v>
      </c>
      <c r="H69" s="140"/>
      <c r="I69" s="150"/>
      <c r="L69" s="140"/>
      <c r="M69" s="150"/>
    </row>
    <row r="70" spans="1:14" s="139" customFormat="1" ht="15.75" customHeight="1">
      <c r="B70" s="649"/>
      <c r="C70" s="650"/>
      <c r="D70" s="170" t="s">
        <v>28</v>
      </c>
      <c r="E70" s="171"/>
      <c r="F70" s="172"/>
      <c r="G70" s="158">
        <v>0</v>
      </c>
      <c r="H70" s="140"/>
      <c r="I70" s="150"/>
      <c r="L70" s="140"/>
      <c r="M70" s="150"/>
    </row>
    <row r="71" spans="1:14" s="139" customFormat="1" ht="15.75" customHeight="1">
      <c r="B71" s="649"/>
      <c r="C71" s="650"/>
      <c r="D71" s="173" t="s">
        <v>29</v>
      </c>
      <c r="E71" s="174"/>
      <c r="F71" s="175"/>
      <c r="G71" s="159">
        <v>0.1</v>
      </c>
      <c r="H71" s="140"/>
      <c r="I71" s="150"/>
      <c r="L71" s="140"/>
      <c r="M71" s="150"/>
    </row>
    <row r="72" spans="1:14" s="139" customFormat="1" ht="15.75" customHeight="1">
      <c r="A72" s="138"/>
      <c r="B72" s="138"/>
      <c r="C72" s="138"/>
      <c r="D72" s="138"/>
      <c r="E72" s="138"/>
      <c r="F72" s="140"/>
      <c r="G72" s="140"/>
      <c r="H72" s="140"/>
      <c r="I72" s="140"/>
      <c r="J72" s="140"/>
      <c r="K72" s="140"/>
      <c r="L72" s="140"/>
      <c r="M72" s="150"/>
    </row>
    <row r="73" spans="1:14" s="139" customFormat="1" ht="15.75" customHeight="1">
      <c r="A73" s="138" t="s">
        <v>47</v>
      </c>
      <c r="B73" s="138"/>
      <c r="C73" s="138"/>
      <c r="D73" s="138"/>
      <c r="E73" s="138"/>
      <c r="F73" s="140"/>
      <c r="G73" s="140"/>
      <c r="H73" s="140"/>
      <c r="I73" s="140"/>
      <c r="J73" s="140"/>
      <c r="K73" s="140"/>
      <c r="L73" s="140"/>
      <c r="M73" s="150"/>
    </row>
    <row r="74" spans="1:14" s="139" customFormat="1" ht="15.75" customHeight="1">
      <c r="B74" s="612" t="s">
        <v>35</v>
      </c>
      <c r="C74" s="612" t="s">
        <v>48</v>
      </c>
      <c r="D74" s="612"/>
      <c r="E74" s="612"/>
      <c r="F74" s="612"/>
      <c r="G74" s="612"/>
      <c r="H74" s="612"/>
      <c r="I74" s="612" t="s">
        <v>49</v>
      </c>
      <c r="J74" s="612"/>
      <c r="K74" s="140"/>
      <c r="L74" s="140"/>
      <c r="M74" s="140"/>
      <c r="N74" s="140"/>
    </row>
    <row r="75" spans="1:14" s="160" customFormat="1" ht="30.75" customHeight="1">
      <c r="B75" s="612"/>
      <c r="C75" s="143" t="s">
        <v>36</v>
      </c>
      <c r="D75" s="665" t="s">
        <v>594</v>
      </c>
      <c r="E75" s="665"/>
      <c r="F75" s="612" t="s">
        <v>37</v>
      </c>
      <c r="G75" s="612"/>
      <c r="H75" s="612"/>
      <c r="I75" s="612"/>
      <c r="J75" s="612"/>
      <c r="N75" s="140"/>
    </row>
    <row r="76" spans="1:14" s="139" customFormat="1" ht="30.75" customHeight="1">
      <c r="B76" s="166" t="s">
        <v>602</v>
      </c>
      <c r="C76" s="143" t="s">
        <v>38</v>
      </c>
      <c r="D76" s="688">
        <v>0.05</v>
      </c>
      <c r="E76" s="688"/>
      <c r="F76" s="700" t="s">
        <v>604</v>
      </c>
      <c r="G76" s="700"/>
      <c r="H76" s="700"/>
      <c r="I76" s="665" t="s">
        <v>51</v>
      </c>
      <c r="J76" s="665"/>
      <c r="N76" s="163"/>
    </row>
    <row r="77" spans="1:14" s="139" customFormat="1" ht="30.75" customHeight="1">
      <c r="B77" s="176" t="s">
        <v>62</v>
      </c>
      <c r="C77" s="143" t="s">
        <v>63</v>
      </c>
      <c r="D77" s="688">
        <v>0</v>
      </c>
      <c r="E77" s="688"/>
      <c r="F77" s="700" t="s">
        <v>605</v>
      </c>
      <c r="G77" s="700"/>
      <c r="H77" s="700"/>
      <c r="I77" s="665"/>
      <c r="J77" s="665"/>
      <c r="N77" s="163"/>
    </row>
    <row r="78" spans="1:14" s="150" customFormat="1" ht="15.75" customHeight="1">
      <c r="B78" s="164" t="s">
        <v>19</v>
      </c>
      <c r="C78" s="148"/>
      <c r="D78" s="162"/>
      <c r="E78" s="162"/>
      <c r="F78" s="163"/>
      <c r="G78" s="163"/>
      <c r="H78" s="163"/>
      <c r="I78" s="177"/>
      <c r="J78" s="177"/>
      <c r="N78" s="163"/>
    </row>
    <row r="79" spans="1:14" s="150" customFormat="1" ht="14.25" customHeight="1">
      <c r="A79" s="161"/>
      <c r="B79" s="140" t="s">
        <v>64</v>
      </c>
      <c r="C79" s="162"/>
      <c r="D79" s="163"/>
      <c r="E79" s="163"/>
      <c r="F79" s="163"/>
      <c r="G79" s="163"/>
      <c r="H79" s="163"/>
      <c r="I79" s="163"/>
      <c r="J79" s="163"/>
      <c r="K79" s="163"/>
      <c r="L79" s="163"/>
      <c r="M79" s="163"/>
      <c r="N79" s="163"/>
    </row>
    <row r="80" spans="1:14" s="150" customFormat="1" ht="14.25" customHeight="1">
      <c r="A80" s="161"/>
      <c r="B80" s="140" t="s">
        <v>65</v>
      </c>
      <c r="C80" s="162"/>
      <c r="D80" s="163"/>
      <c r="E80" s="163"/>
      <c r="F80" s="163"/>
      <c r="G80" s="163"/>
      <c r="H80" s="163"/>
      <c r="I80" s="163"/>
      <c r="J80" s="163"/>
      <c r="K80" s="163"/>
      <c r="L80" s="163"/>
      <c r="M80" s="163"/>
      <c r="N80" s="163"/>
    </row>
    <row r="81" spans="1:14" s="150" customFormat="1" ht="14.25" customHeight="1">
      <c r="A81" s="161"/>
      <c r="B81" s="140" t="s">
        <v>66</v>
      </c>
      <c r="C81" s="162"/>
      <c r="D81" s="163"/>
      <c r="E81" s="163"/>
      <c r="F81" s="163"/>
      <c r="G81" s="163"/>
      <c r="H81" s="163"/>
      <c r="I81" s="163"/>
      <c r="J81" s="163"/>
      <c r="K81" s="163"/>
      <c r="L81" s="163"/>
      <c r="M81" s="163"/>
      <c r="N81" s="163"/>
    </row>
    <row r="82" spans="1:14" s="139" customFormat="1" ht="15.75" customHeight="1">
      <c r="B82" s="138" t="s">
        <v>67</v>
      </c>
      <c r="C82" s="138"/>
      <c r="D82" s="138"/>
      <c r="E82" s="138"/>
      <c r="F82" s="140"/>
      <c r="G82" s="140"/>
      <c r="H82" s="140"/>
      <c r="I82" s="140"/>
      <c r="J82" s="140"/>
      <c r="K82" s="140"/>
      <c r="L82" s="140"/>
      <c r="M82" s="150"/>
    </row>
    <row r="83" spans="1:14" s="139" customFormat="1" ht="15.75" customHeight="1">
      <c r="A83" s="149" t="s">
        <v>68</v>
      </c>
      <c r="B83" s="138"/>
      <c r="C83" s="138"/>
      <c r="D83" s="138"/>
      <c r="E83" s="138"/>
      <c r="F83" s="140"/>
      <c r="G83" s="140"/>
      <c r="H83" s="140"/>
      <c r="I83" s="140"/>
      <c r="J83" s="140"/>
      <c r="K83" s="140"/>
      <c r="L83" s="140"/>
      <c r="M83" s="150"/>
    </row>
    <row r="84" spans="1:14" s="139" customFormat="1" ht="15.75" customHeight="1">
      <c r="A84" s="138" t="s">
        <v>57</v>
      </c>
      <c r="B84" s="138"/>
      <c r="C84" s="138"/>
      <c r="D84" s="138"/>
      <c r="E84" s="138"/>
      <c r="F84" s="140"/>
      <c r="G84" s="151" t="s">
        <v>69</v>
      </c>
      <c r="H84" s="140"/>
      <c r="I84" s="140"/>
      <c r="J84" s="140"/>
      <c r="K84" s="140"/>
    </row>
    <row r="85" spans="1:14" s="139" customFormat="1" ht="15.75" customHeight="1">
      <c r="B85" s="613" t="s">
        <v>14</v>
      </c>
      <c r="C85" s="657"/>
      <c r="D85" s="612" t="s">
        <v>583</v>
      </c>
      <c r="E85" s="612"/>
      <c r="F85" s="612" t="s">
        <v>70</v>
      </c>
      <c r="G85" s="612"/>
      <c r="H85" s="140"/>
      <c r="I85" s="140"/>
      <c r="J85" s="140"/>
      <c r="K85" s="140"/>
    </row>
    <row r="86" spans="1:14" s="139" customFormat="1" ht="15.75" customHeight="1">
      <c r="B86" s="613" t="s">
        <v>71</v>
      </c>
      <c r="C86" s="657"/>
      <c r="D86" s="715">
        <v>2</v>
      </c>
      <c r="E86" s="716"/>
      <c r="F86" s="612" t="s">
        <v>43</v>
      </c>
      <c r="G86" s="612"/>
      <c r="H86" s="164"/>
      <c r="I86" s="165"/>
      <c r="J86" s="165"/>
      <c r="K86" s="165"/>
    </row>
    <row r="87" spans="1:14" s="139" customFormat="1" ht="15.75" customHeight="1">
      <c r="B87" s="613" t="s">
        <v>72</v>
      </c>
      <c r="C87" s="657"/>
      <c r="D87" s="715">
        <v>3</v>
      </c>
      <c r="E87" s="716"/>
      <c r="F87" s="612" t="s">
        <v>43</v>
      </c>
      <c r="G87" s="612"/>
      <c r="H87" s="165"/>
      <c r="I87" s="165"/>
      <c r="J87" s="165"/>
      <c r="K87" s="165"/>
      <c r="L87" s="165"/>
      <c r="M87" s="165"/>
      <c r="N87" s="165"/>
    </row>
    <row r="88" spans="1:14" s="139" customFormat="1" ht="16.5" customHeight="1">
      <c r="A88" s="163"/>
      <c r="B88" s="163" t="s">
        <v>19</v>
      </c>
      <c r="C88" s="163"/>
      <c r="D88" s="163"/>
      <c r="E88" s="163"/>
      <c r="F88" s="163"/>
      <c r="G88" s="163"/>
      <c r="H88" s="163"/>
      <c r="I88" s="163"/>
      <c r="J88" s="163"/>
      <c r="K88" s="163"/>
      <c r="L88" s="163"/>
      <c r="M88" s="163"/>
      <c r="N88" s="163"/>
    </row>
    <row r="89" spans="1:14" s="139" customFormat="1" ht="16.5" customHeight="1">
      <c r="A89" s="163"/>
      <c r="B89" s="140" t="s">
        <v>73</v>
      </c>
      <c r="C89" s="163"/>
      <c r="D89" s="163"/>
      <c r="E89" s="163"/>
      <c r="F89" s="163"/>
      <c r="G89" s="163"/>
      <c r="H89" s="163"/>
      <c r="I89" s="163"/>
      <c r="J89" s="163"/>
      <c r="K89" s="163"/>
      <c r="L89" s="163"/>
      <c r="M89" s="163"/>
      <c r="N89" s="163"/>
    </row>
    <row r="90" spans="1:14" s="139" customFormat="1" ht="16.5" customHeight="1">
      <c r="A90" s="163"/>
      <c r="B90" s="140" t="s">
        <v>74</v>
      </c>
      <c r="C90" s="163"/>
      <c r="D90" s="163"/>
      <c r="E90" s="163"/>
      <c r="F90" s="163"/>
      <c r="G90" s="163"/>
      <c r="H90" s="163"/>
      <c r="I90" s="163"/>
      <c r="J90" s="163"/>
      <c r="K90" s="163"/>
      <c r="L90" s="163"/>
      <c r="M90" s="163"/>
      <c r="N90" s="163"/>
    </row>
    <row r="91" spans="1:14" s="139" customFormat="1" ht="16.5" customHeight="1">
      <c r="A91" s="163"/>
      <c r="B91" s="140" t="s">
        <v>75</v>
      </c>
      <c r="C91" s="163"/>
      <c r="D91" s="163"/>
      <c r="E91" s="163"/>
      <c r="F91" s="163"/>
      <c r="G91" s="163"/>
      <c r="H91" s="163"/>
      <c r="I91" s="163"/>
      <c r="J91" s="163"/>
      <c r="K91" s="163"/>
      <c r="L91" s="163"/>
      <c r="M91" s="163"/>
      <c r="N91" s="163"/>
    </row>
    <row r="92" spans="1:14" s="139" customFormat="1" ht="16.5" customHeight="1">
      <c r="A92" s="163"/>
      <c r="B92" s="140" t="s">
        <v>76</v>
      </c>
      <c r="C92" s="163"/>
      <c r="D92" s="163"/>
      <c r="E92" s="163"/>
      <c r="F92" s="163"/>
      <c r="G92" s="163"/>
      <c r="H92" s="163"/>
      <c r="I92" s="163"/>
      <c r="J92" s="163"/>
      <c r="K92" s="163"/>
      <c r="L92" s="163"/>
      <c r="M92" s="163"/>
      <c r="N92" s="163"/>
    </row>
    <row r="93" spans="1:14" s="139" customFormat="1" ht="13.5" customHeight="1">
      <c r="A93" s="163"/>
      <c r="B93" s="163"/>
      <c r="C93" s="163"/>
      <c r="D93" s="163"/>
      <c r="E93" s="163"/>
      <c r="F93" s="163"/>
      <c r="G93" s="163"/>
      <c r="H93" s="163"/>
      <c r="I93" s="163"/>
      <c r="J93" s="163"/>
      <c r="K93" s="163"/>
      <c r="L93" s="163"/>
      <c r="M93" s="163"/>
      <c r="N93" s="163"/>
    </row>
    <row r="94" spans="1:14" s="139" customFormat="1" ht="15.75" customHeight="1">
      <c r="A94" s="138" t="s">
        <v>61</v>
      </c>
      <c r="B94" s="138"/>
      <c r="C94" s="138"/>
      <c r="D94" s="138"/>
      <c r="E94" s="138"/>
      <c r="F94" s="140"/>
      <c r="G94" s="140"/>
      <c r="H94" s="140"/>
      <c r="I94" s="140"/>
      <c r="J94" s="140"/>
      <c r="K94" s="140"/>
      <c r="L94" s="140"/>
      <c r="M94" s="150"/>
      <c r="N94" s="150"/>
    </row>
    <row r="95" spans="1:14" s="139" customFormat="1" ht="15.75" customHeight="1">
      <c r="B95" s="612" t="s">
        <v>14</v>
      </c>
      <c r="C95" s="612"/>
      <c r="D95" s="717" t="s">
        <v>22</v>
      </c>
      <c r="E95" s="718"/>
      <c r="F95" s="718"/>
      <c r="G95" s="719"/>
      <c r="H95" s="143" t="s">
        <v>23</v>
      </c>
      <c r="I95" s="140"/>
      <c r="L95" s="140"/>
      <c r="M95" s="140"/>
      <c r="N95" s="150"/>
    </row>
    <row r="96" spans="1:14" s="139" customFormat="1" ht="15.75" customHeight="1">
      <c r="B96" s="711" t="s">
        <v>24</v>
      </c>
      <c r="C96" s="711"/>
      <c r="D96" s="693" t="s">
        <v>25</v>
      </c>
      <c r="E96" s="694"/>
      <c r="F96" s="694"/>
      <c r="G96" s="712"/>
      <c r="H96" s="156">
        <v>0</v>
      </c>
      <c r="I96" s="157"/>
      <c r="L96" s="140"/>
      <c r="M96" s="140"/>
      <c r="N96" s="150"/>
    </row>
    <row r="97" spans="1:14" s="139" customFormat="1" ht="15.75" customHeight="1">
      <c r="B97" s="711"/>
      <c r="C97" s="711"/>
      <c r="D97" s="695" t="s">
        <v>590</v>
      </c>
      <c r="E97" s="696"/>
      <c r="F97" s="696"/>
      <c r="G97" s="713"/>
      <c r="H97" s="158">
        <v>0.05</v>
      </c>
      <c r="I97" s="157"/>
      <c r="L97" s="140"/>
      <c r="M97" s="140"/>
      <c r="N97" s="150"/>
    </row>
    <row r="98" spans="1:14" s="139" customFormat="1" ht="15.75" customHeight="1">
      <c r="B98" s="711"/>
      <c r="C98" s="711"/>
      <c r="D98" s="697" t="s">
        <v>26</v>
      </c>
      <c r="E98" s="698"/>
      <c r="F98" s="698"/>
      <c r="G98" s="714"/>
      <c r="H98" s="159">
        <v>0.1</v>
      </c>
      <c r="I98" s="157"/>
      <c r="L98" s="140"/>
      <c r="M98" s="140"/>
      <c r="N98" s="150"/>
    </row>
    <row r="99" spans="1:14" s="139" customFormat="1" ht="15.75" customHeight="1">
      <c r="B99" s="711" t="s">
        <v>77</v>
      </c>
      <c r="C99" s="711"/>
      <c r="D99" s="693" t="s">
        <v>78</v>
      </c>
      <c r="E99" s="694"/>
      <c r="F99" s="694"/>
      <c r="G99" s="712"/>
      <c r="H99" s="156">
        <v>-0.1</v>
      </c>
      <c r="I99" s="157"/>
      <c r="L99" s="140"/>
      <c r="M99" s="140"/>
      <c r="N99" s="150"/>
    </row>
    <row r="100" spans="1:14" s="139" customFormat="1" ht="15.75" customHeight="1">
      <c r="B100" s="711"/>
      <c r="C100" s="711"/>
      <c r="D100" s="695" t="s">
        <v>79</v>
      </c>
      <c r="E100" s="696"/>
      <c r="F100" s="696"/>
      <c r="G100" s="713"/>
      <c r="H100" s="158">
        <v>0</v>
      </c>
      <c r="I100" s="157"/>
      <c r="L100" s="140"/>
      <c r="M100" s="140"/>
      <c r="N100" s="150"/>
    </row>
    <row r="101" spans="1:14" s="139" customFormat="1" ht="15.75" customHeight="1">
      <c r="B101" s="711"/>
      <c r="C101" s="711"/>
      <c r="D101" s="697" t="s">
        <v>80</v>
      </c>
      <c r="E101" s="698"/>
      <c r="F101" s="698"/>
      <c r="G101" s="714"/>
      <c r="H101" s="159">
        <v>0.1</v>
      </c>
      <c r="I101" s="157"/>
      <c r="L101" s="140"/>
      <c r="M101" s="140"/>
      <c r="N101" s="150"/>
    </row>
    <row r="102" spans="1:14" s="139" customFormat="1" ht="15.75" customHeight="1">
      <c r="A102" s="138"/>
      <c r="B102" s="138"/>
      <c r="C102" s="138"/>
      <c r="D102" s="138"/>
      <c r="E102" s="138"/>
      <c r="F102" s="140"/>
      <c r="G102" s="140"/>
      <c r="H102" s="140"/>
      <c r="I102" s="140"/>
      <c r="J102" s="140"/>
      <c r="K102" s="140"/>
      <c r="L102" s="140"/>
      <c r="M102" s="150"/>
      <c r="N102" s="150"/>
    </row>
    <row r="103" spans="1:14" s="139" customFormat="1" ht="15.75" customHeight="1">
      <c r="A103" s="138" t="s">
        <v>81</v>
      </c>
      <c r="B103" s="138"/>
      <c r="C103" s="138"/>
      <c r="D103" s="138"/>
      <c r="E103" s="138"/>
      <c r="F103" s="140"/>
      <c r="G103" s="140"/>
      <c r="H103" s="140"/>
      <c r="I103" s="140"/>
      <c r="J103" s="140"/>
      <c r="K103" s="140"/>
      <c r="L103" s="140"/>
      <c r="M103" s="150"/>
    </row>
    <row r="104" spans="1:14" s="139" customFormat="1" ht="15.75" customHeight="1">
      <c r="B104" s="665" t="s">
        <v>82</v>
      </c>
      <c r="C104" s="665" t="s">
        <v>83</v>
      </c>
      <c r="D104" s="665" t="s">
        <v>84</v>
      </c>
      <c r="E104" s="665"/>
      <c r="F104" s="612" t="s">
        <v>85</v>
      </c>
      <c r="G104" s="612"/>
      <c r="H104" s="612"/>
      <c r="I104" s="612"/>
      <c r="J104" s="140"/>
      <c r="K104" s="140"/>
      <c r="L104" s="140"/>
      <c r="M104" s="140"/>
      <c r="N104" s="140"/>
    </row>
    <row r="105" spans="1:14" s="160" customFormat="1" ht="15.75" customHeight="1">
      <c r="B105" s="612"/>
      <c r="C105" s="612"/>
      <c r="D105" s="665"/>
      <c r="E105" s="665"/>
      <c r="F105" s="143" t="s">
        <v>86</v>
      </c>
      <c r="G105" s="612" t="s">
        <v>87</v>
      </c>
      <c r="H105" s="612"/>
      <c r="I105" s="612"/>
      <c r="J105" s="140"/>
    </row>
    <row r="106" spans="1:14" s="139" customFormat="1" ht="30.75" customHeight="1">
      <c r="B106" s="178" t="s">
        <v>88</v>
      </c>
      <c r="C106" s="143">
        <v>5.6</v>
      </c>
      <c r="D106" s="688">
        <v>0.95</v>
      </c>
      <c r="E106" s="688"/>
      <c r="F106" s="179">
        <v>0.5</v>
      </c>
      <c r="G106" s="683" t="s">
        <v>89</v>
      </c>
      <c r="H106" s="683"/>
      <c r="I106" s="683"/>
      <c r="J106" s="164"/>
    </row>
    <row r="107" spans="1:14" s="139" customFormat="1" ht="15.75" customHeight="1">
      <c r="B107" s="163" t="s">
        <v>19</v>
      </c>
      <c r="C107" s="148"/>
      <c r="D107" s="162"/>
      <c r="E107" s="162"/>
      <c r="F107" s="180"/>
      <c r="G107" s="161"/>
      <c r="H107" s="161"/>
      <c r="I107" s="161"/>
      <c r="J107" s="164"/>
    </row>
    <row r="108" spans="1:14" s="139" customFormat="1" ht="15.75" customHeight="1">
      <c r="A108" s="138"/>
      <c r="B108" s="138" t="s">
        <v>90</v>
      </c>
      <c r="C108" s="138"/>
      <c r="D108" s="138"/>
      <c r="E108" s="138"/>
      <c r="F108" s="140"/>
      <c r="G108" s="140"/>
      <c r="H108" s="140"/>
      <c r="I108" s="140"/>
    </row>
    <row r="109" spans="1:14" s="139" customFormat="1" ht="15.75" customHeight="1">
      <c r="A109" s="138"/>
      <c r="B109" s="138" t="s">
        <v>91</v>
      </c>
      <c r="C109" s="138"/>
      <c r="D109" s="138"/>
      <c r="E109" s="138"/>
      <c r="F109" s="140"/>
      <c r="G109" s="140"/>
      <c r="H109" s="140"/>
      <c r="I109" s="140"/>
      <c r="K109" s="140"/>
      <c r="L109" s="140"/>
      <c r="M109" s="150"/>
    </row>
    <row r="110" spans="1:14" s="139" customFormat="1" ht="15.75" customHeight="1">
      <c r="A110" s="138"/>
      <c r="B110" s="138" t="s">
        <v>92</v>
      </c>
      <c r="C110" s="138"/>
      <c r="D110" s="138"/>
      <c r="E110" s="138"/>
      <c r="F110" s="140"/>
      <c r="G110" s="140"/>
      <c r="H110" s="140"/>
      <c r="I110" s="140"/>
      <c r="K110" s="140"/>
      <c r="L110" s="140"/>
      <c r="M110" s="150"/>
    </row>
    <row r="111" spans="1:14" s="139" customFormat="1" ht="15.75" customHeight="1">
      <c r="B111" s="138" t="s">
        <v>93</v>
      </c>
      <c r="C111" s="138"/>
      <c r="D111" s="138"/>
      <c r="E111" s="138"/>
      <c r="F111" s="140"/>
      <c r="G111" s="140"/>
      <c r="H111" s="140"/>
      <c r="I111" s="140"/>
      <c r="K111" s="140"/>
      <c r="L111" s="140"/>
      <c r="M111" s="150"/>
    </row>
    <row r="112" spans="1:14" s="139" customFormat="1" ht="15.75" customHeight="1">
      <c r="A112" s="138" t="s">
        <v>94</v>
      </c>
      <c r="B112" s="138"/>
      <c r="C112" s="138"/>
      <c r="D112" s="138"/>
      <c r="E112" s="138"/>
      <c r="F112" s="140"/>
      <c r="G112" s="140"/>
      <c r="H112" s="140"/>
      <c r="I112" s="140"/>
      <c r="K112" s="140"/>
      <c r="L112" s="140"/>
      <c r="M112" s="150"/>
    </row>
    <row r="113" spans="1:14" s="139" customFormat="1" ht="15.75" customHeight="1">
      <c r="B113" s="612" t="s">
        <v>95</v>
      </c>
      <c r="C113" s="612"/>
      <c r="D113" s="665" t="s">
        <v>96</v>
      </c>
      <c r="E113" s="612" t="s">
        <v>85</v>
      </c>
      <c r="F113" s="612"/>
      <c r="G113" s="612"/>
      <c r="H113" s="612"/>
      <c r="I113" s="612"/>
      <c r="L113" s="140"/>
      <c r="M113" s="140"/>
      <c r="N113" s="140"/>
    </row>
    <row r="114" spans="1:14" s="160" customFormat="1" ht="15.75" customHeight="1">
      <c r="B114" s="612"/>
      <c r="C114" s="612"/>
      <c r="D114" s="665"/>
      <c r="E114" s="143" t="s">
        <v>86</v>
      </c>
      <c r="F114" s="612" t="s">
        <v>87</v>
      </c>
      <c r="G114" s="612"/>
      <c r="H114" s="612"/>
      <c r="I114" s="612"/>
      <c r="L114" s="140"/>
      <c r="M114" s="140"/>
      <c r="N114" s="140"/>
    </row>
    <row r="115" spans="1:14" s="139" customFormat="1" ht="30.75" customHeight="1">
      <c r="B115" s="685" t="s">
        <v>97</v>
      </c>
      <c r="C115" s="685"/>
      <c r="D115" s="181">
        <v>8.3999999999999995E-3</v>
      </c>
      <c r="E115" s="179">
        <v>0.5</v>
      </c>
      <c r="F115" s="686" t="s">
        <v>606</v>
      </c>
      <c r="G115" s="686"/>
      <c r="H115" s="686"/>
      <c r="I115" s="686"/>
      <c r="N115" s="164"/>
    </row>
    <row r="116" spans="1:14" s="139" customFormat="1" ht="15.75" customHeight="1">
      <c r="B116" s="163" t="s">
        <v>19</v>
      </c>
      <c r="C116" s="138"/>
      <c r="D116" s="138"/>
      <c r="E116" s="138"/>
      <c r="F116" s="140"/>
      <c r="G116" s="140"/>
      <c r="H116" s="140"/>
      <c r="I116" s="140"/>
      <c r="J116" s="140"/>
      <c r="K116" s="140"/>
      <c r="L116" s="140"/>
      <c r="M116" s="150"/>
    </row>
    <row r="117" spans="1:14" s="139" customFormat="1" ht="15.75" customHeight="1">
      <c r="A117" s="138"/>
      <c r="B117" s="138" t="s">
        <v>98</v>
      </c>
      <c r="C117" s="138"/>
      <c r="D117" s="138"/>
      <c r="E117" s="138"/>
      <c r="F117" s="140"/>
      <c r="G117" s="140"/>
      <c r="H117" s="140"/>
      <c r="I117" s="140"/>
      <c r="J117" s="140"/>
      <c r="K117" s="140"/>
      <c r="L117" s="140"/>
      <c r="M117" s="150"/>
    </row>
    <row r="118" spans="1:14" s="139" customFormat="1" ht="15.75" customHeight="1">
      <c r="A118" s="138"/>
      <c r="B118" s="138" t="s">
        <v>99</v>
      </c>
      <c r="C118" s="138"/>
      <c r="D118" s="138"/>
      <c r="E118" s="138"/>
      <c r="F118" s="140"/>
      <c r="G118" s="140"/>
      <c r="H118" s="140"/>
      <c r="I118" s="140"/>
      <c r="J118" s="140"/>
      <c r="K118" s="140"/>
      <c r="L118" s="140"/>
      <c r="M118" s="150"/>
    </row>
    <row r="119" spans="1:14" s="139" customFormat="1" ht="15.75" customHeight="1">
      <c r="A119" s="138"/>
      <c r="B119" s="138" t="s">
        <v>100</v>
      </c>
      <c r="C119" s="138"/>
      <c r="D119" s="138"/>
      <c r="E119" s="138"/>
      <c r="F119" s="140"/>
      <c r="G119" s="140"/>
      <c r="H119" s="140"/>
      <c r="I119" s="140"/>
      <c r="J119" s="140"/>
      <c r="K119" s="140"/>
      <c r="L119" s="140"/>
      <c r="M119" s="150"/>
    </row>
    <row r="120" spans="1:14" s="139" customFormat="1" ht="15.75" customHeight="1">
      <c r="A120" s="149" t="s">
        <v>101</v>
      </c>
      <c r="B120" s="138"/>
      <c r="C120" s="138"/>
      <c r="D120" s="138"/>
      <c r="E120" s="138"/>
      <c r="F120" s="140"/>
      <c r="G120" s="140"/>
      <c r="H120" s="140"/>
      <c r="I120" s="140"/>
      <c r="J120" s="140"/>
      <c r="K120" s="140"/>
      <c r="L120" s="140"/>
      <c r="M120" s="150"/>
    </row>
    <row r="121" spans="1:14" s="139" customFormat="1" ht="15.75" customHeight="1">
      <c r="A121" s="149" t="s">
        <v>102</v>
      </c>
      <c r="B121" s="138"/>
      <c r="C121" s="138"/>
      <c r="D121" s="138"/>
      <c r="E121" s="138"/>
      <c r="F121" s="140"/>
      <c r="G121" s="140"/>
      <c r="H121" s="140"/>
      <c r="I121" s="140"/>
      <c r="J121" s="140"/>
      <c r="K121" s="140"/>
      <c r="L121" s="140"/>
      <c r="M121" s="150"/>
    </row>
    <row r="122" spans="1:14" s="139" customFormat="1" ht="15.75" customHeight="1">
      <c r="A122" s="138" t="s">
        <v>103</v>
      </c>
      <c r="B122" s="138"/>
      <c r="C122" s="138"/>
      <c r="D122" s="138"/>
      <c r="E122" s="138"/>
      <c r="F122" s="140"/>
      <c r="G122" s="151" t="s">
        <v>69</v>
      </c>
      <c r="H122" s="140"/>
      <c r="I122" s="140"/>
      <c r="J122" s="140"/>
      <c r="M122" s="150"/>
    </row>
    <row r="123" spans="1:14" s="139" customFormat="1" ht="15.75" customHeight="1">
      <c r="B123" s="613" t="s">
        <v>14</v>
      </c>
      <c r="C123" s="657"/>
      <c r="D123" s="612" t="s">
        <v>583</v>
      </c>
      <c r="E123" s="612"/>
      <c r="F123" s="612" t="s">
        <v>584</v>
      </c>
      <c r="G123" s="612"/>
      <c r="H123" s="140"/>
      <c r="I123" s="140"/>
      <c r="J123" s="140"/>
      <c r="M123" s="140"/>
      <c r="N123" s="140"/>
    </row>
    <row r="124" spans="1:14" s="139" customFormat="1" ht="15.75" customHeight="1">
      <c r="B124" s="613" t="s">
        <v>104</v>
      </c>
      <c r="C124" s="657"/>
      <c r="D124" s="709">
        <v>3.5</v>
      </c>
      <c r="E124" s="710"/>
      <c r="F124" s="612" t="s">
        <v>105</v>
      </c>
      <c r="G124" s="612"/>
      <c r="H124" s="182"/>
      <c r="I124" s="182"/>
      <c r="J124" s="182"/>
      <c r="M124" s="182"/>
    </row>
    <row r="125" spans="1:14" s="139" customFormat="1" ht="30.75" customHeight="1">
      <c r="B125" s="613" t="s">
        <v>106</v>
      </c>
      <c r="C125" s="657"/>
      <c r="D125" s="709">
        <v>4.8</v>
      </c>
      <c r="E125" s="710"/>
      <c r="F125" s="665" t="s">
        <v>107</v>
      </c>
      <c r="G125" s="612"/>
      <c r="H125" s="182"/>
      <c r="I125" s="182"/>
      <c r="J125" s="182"/>
      <c r="M125" s="182"/>
    </row>
    <row r="126" spans="1:14" s="139" customFormat="1" ht="30.75" customHeight="1">
      <c r="B126" s="613" t="s">
        <v>108</v>
      </c>
      <c r="C126" s="657"/>
      <c r="D126" s="709">
        <v>7</v>
      </c>
      <c r="E126" s="710"/>
      <c r="F126" s="665" t="s">
        <v>109</v>
      </c>
      <c r="G126" s="612"/>
      <c r="H126" s="182"/>
      <c r="I126" s="182"/>
      <c r="J126" s="182"/>
      <c r="M126" s="182"/>
    </row>
    <row r="127" spans="1:14" s="139" customFormat="1" ht="15.75" customHeight="1">
      <c r="A127" s="138"/>
      <c r="B127" s="138" t="s">
        <v>19</v>
      </c>
      <c r="C127" s="138"/>
      <c r="D127" s="138"/>
      <c r="E127" s="138"/>
      <c r="F127" s="140"/>
      <c r="G127" s="140"/>
      <c r="H127" s="140"/>
      <c r="I127" s="140"/>
      <c r="J127" s="140"/>
      <c r="M127" s="150"/>
    </row>
    <row r="128" spans="1:14" s="139" customFormat="1" ht="15.75" customHeight="1">
      <c r="A128" s="138"/>
      <c r="B128" s="138" t="s">
        <v>110</v>
      </c>
      <c r="C128" s="138"/>
      <c r="D128" s="138"/>
      <c r="E128" s="138"/>
      <c r="F128" s="140"/>
      <c r="G128" s="140"/>
      <c r="H128" s="140"/>
      <c r="I128" s="140"/>
      <c r="J128" s="140"/>
      <c r="M128" s="150"/>
    </row>
    <row r="129" spans="1:13" s="139" customFormat="1" ht="15.75" customHeight="1">
      <c r="A129" s="138"/>
      <c r="B129" s="138" t="s">
        <v>111</v>
      </c>
      <c r="C129" s="138"/>
      <c r="D129" s="138"/>
      <c r="E129" s="138"/>
      <c r="F129" s="140"/>
      <c r="G129" s="140"/>
      <c r="H129" s="140"/>
      <c r="I129" s="140"/>
      <c r="J129" s="140"/>
      <c r="K129" s="140"/>
      <c r="L129" s="140"/>
      <c r="M129" s="150"/>
    </row>
    <row r="130" spans="1:13" s="139" customFormat="1" ht="15.75" customHeight="1">
      <c r="A130" s="138"/>
      <c r="B130" s="138"/>
      <c r="C130" s="138"/>
      <c r="D130" s="138"/>
      <c r="E130" s="138"/>
      <c r="F130" s="140"/>
      <c r="G130" s="140"/>
      <c r="H130" s="140"/>
      <c r="I130" s="140"/>
      <c r="J130" s="140"/>
      <c r="K130" s="140"/>
      <c r="L130" s="140"/>
      <c r="M130" s="150"/>
    </row>
    <row r="131" spans="1:13" s="139" customFormat="1" ht="15.75" customHeight="1">
      <c r="A131" s="138" t="s">
        <v>45</v>
      </c>
      <c r="B131" s="138"/>
      <c r="C131" s="138"/>
      <c r="D131" s="138"/>
      <c r="E131" s="138"/>
      <c r="F131" s="140"/>
      <c r="G131" s="140"/>
      <c r="H131" s="140"/>
      <c r="I131" s="140"/>
      <c r="J131" s="140"/>
      <c r="K131" s="140"/>
      <c r="L131" s="140"/>
      <c r="M131" s="150"/>
    </row>
    <row r="132" spans="1:13" s="139" customFormat="1" ht="15.75" customHeight="1">
      <c r="B132" s="612" t="s">
        <v>14</v>
      </c>
      <c r="C132" s="612"/>
      <c r="D132" s="613" t="s">
        <v>22</v>
      </c>
      <c r="E132" s="614"/>
      <c r="F132" s="614"/>
      <c r="G132" s="612" t="s">
        <v>23</v>
      </c>
      <c r="H132" s="612"/>
      <c r="K132" s="140"/>
      <c r="L132" s="140"/>
      <c r="M132" s="150"/>
    </row>
    <row r="133" spans="1:13" s="139" customFormat="1" ht="15.75" customHeight="1">
      <c r="B133" s="613" t="s">
        <v>24</v>
      </c>
      <c r="C133" s="657"/>
      <c r="D133" s="621" t="s">
        <v>25</v>
      </c>
      <c r="E133" s="651"/>
      <c r="F133" s="651"/>
      <c r="G133" s="701">
        <v>0</v>
      </c>
      <c r="H133" s="702"/>
      <c r="K133" s="140"/>
      <c r="L133" s="140"/>
      <c r="M133" s="150"/>
    </row>
    <row r="134" spans="1:13" s="139" customFormat="1" ht="15.75" customHeight="1">
      <c r="B134" s="613"/>
      <c r="C134" s="657"/>
      <c r="D134" s="623" t="s">
        <v>590</v>
      </c>
      <c r="E134" s="653"/>
      <c r="F134" s="653"/>
      <c r="G134" s="707">
        <v>0.05</v>
      </c>
      <c r="H134" s="708"/>
      <c r="K134" s="140"/>
      <c r="L134" s="140"/>
      <c r="M134" s="150"/>
    </row>
    <row r="135" spans="1:13" s="139" customFormat="1" ht="15.75" customHeight="1">
      <c r="B135" s="613"/>
      <c r="C135" s="657"/>
      <c r="D135" s="625" t="s">
        <v>26</v>
      </c>
      <c r="E135" s="652"/>
      <c r="F135" s="652"/>
      <c r="G135" s="703">
        <v>0.1</v>
      </c>
      <c r="H135" s="704"/>
      <c r="K135" s="140"/>
      <c r="L135" s="140"/>
      <c r="M135" s="150"/>
    </row>
    <row r="136" spans="1:13" s="139" customFormat="1" ht="15.75" customHeight="1">
      <c r="B136" s="615" t="s">
        <v>112</v>
      </c>
      <c r="C136" s="616"/>
      <c r="D136" s="621" t="s">
        <v>113</v>
      </c>
      <c r="E136" s="651"/>
      <c r="F136" s="651"/>
      <c r="G136" s="701">
        <v>0</v>
      </c>
      <c r="H136" s="702"/>
      <c r="K136" s="140"/>
      <c r="L136" s="140"/>
      <c r="M136" s="150"/>
    </row>
    <row r="137" spans="1:13" s="139" customFormat="1" ht="15.75" customHeight="1">
      <c r="B137" s="619"/>
      <c r="C137" s="620"/>
      <c r="D137" s="625" t="s">
        <v>114</v>
      </c>
      <c r="E137" s="652"/>
      <c r="F137" s="652"/>
      <c r="G137" s="703">
        <v>0.1</v>
      </c>
      <c r="H137" s="704"/>
      <c r="K137" s="140"/>
      <c r="L137" s="140"/>
      <c r="M137" s="150"/>
    </row>
    <row r="138" spans="1:13" s="139" customFormat="1" ht="15.75" customHeight="1">
      <c r="B138" s="613" t="s">
        <v>115</v>
      </c>
      <c r="C138" s="657"/>
      <c r="D138" s="705" t="s">
        <v>116</v>
      </c>
      <c r="E138" s="706"/>
      <c r="F138" s="706"/>
      <c r="G138" s="703">
        <v>0.1</v>
      </c>
      <c r="H138" s="704"/>
      <c r="K138" s="140"/>
      <c r="L138" s="140"/>
      <c r="M138" s="150"/>
    </row>
    <row r="139" spans="1:13" s="139" customFormat="1" ht="15.75" customHeight="1">
      <c r="A139" s="138"/>
      <c r="B139" s="138"/>
      <c r="C139" s="138"/>
      <c r="D139" s="138"/>
      <c r="E139" s="138"/>
      <c r="F139" s="140"/>
      <c r="G139" s="140"/>
      <c r="H139" s="140"/>
      <c r="I139" s="140"/>
      <c r="J139" s="140"/>
      <c r="K139" s="140"/>
      <c r="L139" s="140"/>
      <c r="M139" s="150"/>
    </row>
    <row r="140" spans="1:13" s="139" customFormat="1" ht="15.75" customHeight="1">
      <c r="A140" s="138" t="s">
        <v>81</v>
      </c>
      <c r="B140" s="138"/>
      <c r="C140" s="138"/>
      <c r="D140" s="138"/>
      <c r="E140" s="138"/>
      <c r="F140" s="140"/>
      <c r="G140" s="140"/>
      <c r="H140" s="140"/>
      <c r="I140" s="140"/>
      <c r="J140" s="140"/>
      <c r="K140" s="140"/>
      <c r="L140" s="140"/>
      <c r="M140" s="150"/>
    </row>
    <row r="141" spans="1:13" s="139" customFormat="1" ht="15.75" customHeight="1">
      <c r="B141" s="665" t="s">
        <v>82</v>
      </c>
      <c r="C141" s="683" t="s">
        <v>117</v>
      </c>
      <c r="D141" s="665" t="s">
        <v>84</v>
      </c>
      <c r="E141" s="665"/>
      <c r="F141" s="612" t="s">
        <v>85</v>
      </c>
      <c r="G141" s="612"/>
      <c r="H141" s="612"/>
      <c r="I141" s="612"/>
      <c r="J141" s="140"/>
    </row>
    <row r="142" spans="1:13" s="160" customFormat="1" ht="15.75" customHeight="1">
      <c r="B142" s="612"/>
      <c r="C142" s="687"/>
      <c r="D142" s="665"/>
      <c r="E142" s="665"/>
      <c r="F142" s="143" t="s">
        <v>86</v>
      </c>
      <c r="G142" s="612" t="s">
        <v>87</v>
      </c>
      <c r="H142" s="612"/>
      <c r="I142" s="612"/>
      <c r="J142" s="140"/>
    </row>
    <row r="143" spans="1:13" s="139" customFormat="1" ht="31.5" customHeight="1">
      <c r="B143" s="178" t="s">
        <v>118</v>
      </c>
      <c r="C143" s="183">
        <v>5</v>
      </c>
      <c r="D143" s="688">
        <v>0.1</v>
      </c>
      <c r="E143" s="688"/>
      <c r="F143" s="179">
        <v>0.5</v>
      </c>
      <c r="G143" s="683" t="s">
        <v>89</v>
      </c>
      <c r="H143" s="683"/>
      <c r="I143" s="683"/>
      <c r="J143" s="164"/>
    </row>
    <row r="144" spans="1:13" s="139" customFormat="1" ht="15.75" customHeight="1">
      <c r="A144" s="138"/>
      <c r="B144" s="139" t="s">
        <v>19</v>
      </c>
      <c r="C144" s="138"/>
      <c r="D144" s="138"/>
      <c r="E144" s="138"/>
      <c r="F144" s="140"/>
      <c r="G144" s="140"/>
      <c r="H144" s="140"/>
      <c r="I144" s="140"/>
      <c r="J144" s="140"/>
      <c r="M144" s="150"/>
    </row>
    <row r="145" spans="1:15" s="139" customFormat="1" ht="15.75" customHeight="1">
      <c r="A145" s="138"/>
      <c r="B145" s="138" t="s">
        <v>119</v>
      </c>
      <c r="C145" s="138"/>
      <c r="D145" s="138"/>
      <c r="E145" s="138"/>
      <c r="F145" s="140"/>
      <c r="G145" s="140"/>
      <c r="H145" s="140"/>
      <c r="I145" s="140"/>
      <c r="J145" s="140"/>
      <c r="M145" s="150"/>
    </row>
    <row r="146" spans="1:15" s="139" customFormat="1" ht="15.75" customHeight="1">
      <c r="A146" s="138"/>
      <c r="B146" s="138" t="s">
        <v>120</v>
      </c>
      <c r="C146" s="138"/>
      <c r="D146" s="138"/>
      <c r="E146" s="138"/>
      <c r="F146" s="140"/>
      <c r="G146" s="140"/>
      <c r="H146" s="140"/>
      <c r="I146" s="140"/>
      <c r="J146" s="140"/>
      <c r="M146" s="150"/>
    </row>
    <row r="147" spans="1:15" s="139" customFormat="1" ht="15.75" customHeight="1">
      <c r="A147" s="138"/>
      <c r="B147" s="138" t="s">
        <v>121</v>
      </c>
      <c r="C147" s="138"/>
      <c r="D147" s="138"/>
      <c r="E147" s="138"/>
      <c r="F147" s="140"/>
      <c r="G147" s="140"/>
      <c r="H147" s="140"/>
      <c r="I147" s="140"/>
      <c r="J147" s="140"/>
      <c r="K147" s="140"/>
      <c r="L147" s="140"/>
      <c r="M147" s="150"/>
    </row>
    <row r="148" spans="1:15" s="139" customFormat="1" ht="15.75" customHeight="1">
      <c r="A148" s="138"/>
      <c r="B148" s="138" t="s">
        <v>122</v>
      </c>
      <c r="C148" s="138"/>
      <c r="D148" s="138"/>
      <c r="E148" s="138"/>
      <c r="F148" s="140"/>
      <c r="G148" s="140"/>
      <c r="H148" s="140"/>
      <c r="I148" s="140"/>
      <c r="J148" s="140"/>
      <c r="K148" s="140"/>
      <c r="L148" s="140"/>
      <c r="M148" s="150"/>
    </row>
    <row r="149" spans="1:15" s="139" customFormat="1" ht="15.75" customHeight="1">
      <c r="A149" s="138" t="s">
        <v>94</v>
      </c>
      <c r="B149" s="138"/>
      <c r="C149" s="138"/>
      <c r="D149" s="138"/>
      <c r="E149" s="138"/>
      <c r="F149" s="140"/>
      <c r="G149" s="140"/>
      <c r="H149" s="140"/>
      <c r="I149" s="140"/>
      <c r="J149" s="140"/>
      <c r="K149" s="140"/>
      <c r="L149" s="140"/>
      <c r="M149" s="150"/>
    </row>
    <row r="150" spans="1:15" s="139" customFormat="1" ht="15.75" customHeight="1">
      <c r="B150" s="612" t="s">
        <v>95</v>
      </c>
      <c r="C150" s="612"/>
      <c r="D150" s="665" t="s">
        <v>123</v>
      </c>
      <c r="E150" s="612" t="s">
        <v>85</v>
      </c>
      <c r="F150" s="612"/>
      <c r="G150" s="612"/>
      <c r="H150" s="612"/>
      <c r="I150" s="612"/>
      <c r="J150" s="148"/>
      <c r="K150" s="184"/>
      <c r="L150" s="148"/>
      <c r="M150" s="140"/>
      <c r="N150" s="140"/>
    </row>
    <row r="151" spans="1:15" s="160" customFormat="1" ht="15.75" customHeight="1">
      <c r="B151" s="612"/>
      <c r="C151" s="612"/>
      <c r="D151" s="665"/>
      <c r="E151" s="143" t="s">
        <v>86</v>
      </c>
      <c r="F151" s="612" t="s">
        <v>87</v>
      </c>
      <c r="G151" s="612"/>
      <c r="H151" s="612"/>
      <c r="I151" s="612"/>
      <c r="J151" s="148"/>
      <c r="K151" s="185"/>
      <c r="L151" s="148"/>
      <c r="M151" s="140"/>
      <c r="N151" s="140"/>
    </row>
    <row r="152" spans="1:15" s="139" customFormat="1" ht="31.5" customHeight="1">
      <c r="B152" s="685" t="s">
        <v>124</v>
      </c>
      <c r="C152" s="685"/>
      <c r="D152" s="143">
        <v>8.3999999999999995E-3</v>
      </c>
      <c r="E152" s="179">
        <v>0.5</v>
      </c>
      <c r="F152" s="686" t="s">
        <v>607</v>
      </c>
      <c r="G152" s="686"/>
      <c r="H152" s="686"/>
      <c r="I152" s="686"/>
      <c r="J152" s="164"/>
      <c r="K152" s="164"/>
      <c r="L152" s="164"/>
      <c r="M152" s="164"/>
      <c r="N152" s="164"/>
    </row>
    <row r="153" spans="1:15" ht="15.75" customHeight="1">
      <c r="B153" s="186" t="s">
        <v>19</v>
      </c>
      <c r="C153" s="138"/>
      <c r="D153" s="138"/>
      <c r="E153" s="138"/>
      <c r="F153" s="140"/>
      <c r="G153" s="140"/>
      <c r="H153" s="140"/>
      <c r="I153" s="140"/>
      <c r="J153" s="140"/>
      <c r="K153" s="140"/>
      <c r="L153" s="140"/>
      <c r="M153" s="150"/>
      <c r="N153" s="139"/>
      <c r="O153" s="139"/>
    </row>
    <row r="154" spans="1:15" ht="15.75" customHeight="1">
      <c r="B154" s="138" t="s">
        <v>125</v>
      </c>
      <c r="C154" s="138"/>
      <c r="D154" s="138"/>
      <c r="E154" s="138"/>
      <c r="F154" s="140"/>
      <c r="G154" s="140"/>
      <c r="H154" s="140"/>
      <c r="I154" s="140"/>
      <c r="J154" s="140"/>
      <c r="K154" s="140"/>
      <c r="L154" s="140"/>
      <c r="M154" s="150"/>
      <c r="N154" s="139"/>
      <c r="O154" s="139"/>
    </row>
    <row r="155" spans="1:15" ht="15.75" customHeight="1">
      <c r="B155" s="138" t="s">
        <v>99</v>
      </c>
      <c r="C155" s="138"/>
      <c r="D155" s="138"/>
      <c r="E155" s="138"/>
      <c r="F155" s="140"/>
      <c r="G155" s="140"/>
      <c r="H155" s="140"/>
      <c r="I155" s="140"/>
      <c r="J155" s="140"/>
      <c r="K155" s="140"/>
      <c r="L155" s="140"/>
      <c r="M155" s="150"/>
      <c r="N155" s="139"/>
      <c r="O155" s="139"/>
    </row>
    <row r="156" spans="1:15" ht="15.75" customHeight="1">
      <c r="A156" s="138"/>
      <c r="B156" s="138" t="s">
        <v>126</v>
      </c>
      <c r="C156" s="138"/>
      <c r="D156" s="138"/>
      <c r="E156" s="138"/>
      <c r="F156" s="140"/>
      <c r="G156" s="140"/>
      <c r="H156" s="140"/>
      <c r="I156" s="140"/>
      <c r="J156" s="140"/>
      <c r="K156" s="140"/>
      <c r="L156" s="140"/>
      <c r="M156" s="150"/>
      <c r="N156" s="139"/>
      <c r="O156" s="139"/>
    </row>
    <row r="157" spans="1:15" ht="15.75" customHeight="1">
      <c r="A157" s="138"/>
      <c r="B157" s="138"/>
      <c r="C157" s="138"/>
      <c r="D157" s="138"/>
      <c r="E157" s="138"/>
      <c r="F157" s="140"/>
      <c r="G157" s="140"/>
      <c r="H157" s="140"/>
      <c r="I157" s="140"/>
      <c r="J157" s="140"/>
      <c r="K157" s="140"/>
      <c r="L157" s="140"/>
      <c r="M157" s="150"/>
      <c r="N157" s="139"/>
      <c r="O157" s="139"/>
    </row>
    <row r="158" spans="1:15" s="139" customFormat="1" ht="15.75" customHeight="1">
      <c r="A158" s="149" t="s">
        <v>127</v>
      </c>
      <c r="B158" s="138"/>
      <c r="C158" s="138"/>
      <c r="D158" s="138"/>
      <c r="E158" s="138"/>
      <c r="F158" s="140"/>
      <c r="G158" s="140"/>
      <c r="H158" s="140"/>
      <c r="I158" s="140"/>
      <c r="J158" s="140"/>
      <c r="K158" s="140"/>
      <c r="L158" s="140"/>
      <c r="M158" s="150"/>
    </row>
    <row r="159" spans="1:15" s="139" customFormat="1" ht="15.75" customHeight="1">
      <c r="A159" s="138" t="s">
        <v>103</v>
      </c>
      <c r="B159" s="138"/>
      <c r="C159" s="138"/>
      <c r="D159" s="138"/>
      <c r="E159" s="138"/>
      <c r="F159" s="140"/>
      <c r="G159" s="140"/>
      <c r="H159" s="151" t="s">
        <v>128</v>
      </c>
      <c r="I159" s="140"/>
      <c r="J159" s="140"/>
      <c r="K159" s="140"/>
      <c r="L159" s="140"/>
      <c r="M159" s="150"/>
    </row>
    <row r="160" spans="1:15" s="139" customFormat="1" ht="15.75" customHeight="1">
      <c r="B160" s="613" t="s">
        <v>14</v>
      </c>
      <c r="C160" s="657"/>
      <c r="D160" s="613" t="s">
        <v>129</v>
      </c>
      <c r="E160" s="614"/>
      <c r="F160" s="614"/>
      <c r="G160" s="614"/>
      <c r="H160" s="187" t="s">
        <v>130</v>
      </c>
      <c r="J160" s="140"/>
      <c r="K160" s="140"/>
      <c r="L160" s="140"/>
      <c r="M160" s="140"/>
    </row>
    <row r="161" spans="1:15" s="139" customFormat="1" ht="15.75" customHeight="1">
      <c r="B161" s="613" t="s">
        <v>131</v>
      </c>
      <c r="C161" s="657"/>
      <c r="D161" s="613">
        <v>3.9</v>
      </c>
      <c r="E161" s="614"/>
      <c r="F161" s="614"/>
      <c r="G161" s="614"/>
      <c r="H161" s="183">
        <v>5.8</v>
      </c>
      <c r="J161" s="138"/>
      <c r="K161" s="140"/>
      <c r="L161" s="140"/>
      <c r="M161" s="140"/>
    </row>
    <row r="162" spans="1:15" s="139" customFormat="1" ht="15.75" customHeight="1">
      <c r="B162" s="613" t="s">
        <v>132</v>
      </c>
      <c r="C162" s="657"/>
      <c r="D162" s="613">
        <v>5.4</v>
      </c>
      <c r="E162" s="614"/>
      <c r="F162" s="614"/>
      <c r="G162" s="614"/>
      <c r="H162" s="183">
        <v>8.1999999999999993</v>
      </c>
      <c r="J162" s="138"/>
      <c r="K162" s="140"/>
      <c r="L162" s="140"/>
      <c r="M162" s="140"/>
    </row>
    <row r="163" spans="1:15" s="139" customFormat="1" ht="15.75" customHeight="1">
      <c r="B163" s="613" t="s">
        <v>133</v>
      </c>
      <c r="C163" s="657"/>
      <c r="D163" s="613">
        <v>7</v>
      </c>
      <c r="E163" s="614"/>
      <c r="F163" s="614"/>
      <c r="G163" s="614"/>
      <c r="H163" s="183">
        <v>10.5</v>
      </c>
      <c r="J163" s="138"/>
      <c r="K163" s="140"/>
      <c r="L163" s="140"/>
      <c r="M163" s="140"/>
    </row>
    <row r="164" spans="1:15" s="139" customFormat="1" ht="15.75" customHeight="1">
      <c r="B164" s="613" t="s">
        <v>134</v>
      </c>
      <c r="C164" s="657"/>
      <c r="D164" s="613">
        <v>8.6</v>
      </c>
      <c r="E164" s="614"/>
      <c r="F164" s="614"/>
      <c r="G164" s="614"/>
      <c r="H164" s="183">
        <v>12.8</v>
      </c>
      <c r="J164" s="138"/>
      <c r="K164" s="140"/>
      <c r="L164" s="140"/>
      <c r="M164" s="140"/>
    </row>
    <row r="165" spans="1:15" s="139" customFormat="1" ht="15.75" customHeight="1">
      <c r="B165" s="613" t="s">
        <v>135</v>
      </c>
      <c r="C165" s="657"/>
      <c r="D165" s="613">
        <v>10.1</v>
      </c>
      <c r="E165" s="614"/>
      <c r="F165" s="614"/>
      <c r="G165" s="614"/>
      <c r="H165" s="183">
        <v>15.2</v>
      </c>
      <c r="J165" s="138"/>
      <c r="K165" s="140"/>
      <c r="L165" s="140"/>
      <c r="M165" s="140"/>
    </row>
    <row r="166" spans="1:15" ht="15.75" customHeight="1">
      <c r="A166" s="138"/>
      <c r="B166" s="138" t="s">
        <v>136</v>
      </c>
      <c r="C166" s="138"/>
      <c r="D166" s="138"/>
      <c r="E166" s="138"/>
      <c r="F166" s="140"/>
      <c r="G166" s="140"/>
      <c r="H166" s="140"/>
      <c r="I166" s="140"/>
      <c r="J166" s="140"/>
      <c r="K166" s="140"/>
      <c r="L166" s="140"/>
      <c r="M166" s="150"/>
      <c r="N166" s="139"/>
    </row>
    <row r="167" spans="1:15" ht="15.75" customHeight="1">
      <c r="A167" s="138"/>
      <c r="B167" s="138"/>
      <c r="C167" s="138"/>
      <c r="D167" s="138"/>
      <c r="E167" s="138"/>
      <c r="F167" s="140"/>
      <c r="G167" s="140"/>
      <c r="H167" s="140"/>
      <c r="I167" s="140"/>
      <c r="J167" s="140"/>
      <c r="K167" s="140"/>
      <c r="L167" s="140"/>
      <c r="M167" s="150"/>
      <c r="N167" s="139"/>
    </row>
    <row r="168" spans="1:15" s="139" customFormat="1" ht="15.75" customHeight="1">
      <c r="A168" s="138" t="s">
        <v>137</v>
      </c>
      <c r="B168" s="138"/>
      <c r="C168" s="138"/>
      <c r="D168" s="138"/>
      <c r="E168" s="138"/>
      <c r="F168" s="140"/>
      <c r="G168" s="140"/>
      <c r="H168" s="140"/>
      <c r="I168" s="140"/>
      <c r="J168" s="140"/>
      <c r="K168" s="140"/>
      <c r="L168" s="140"/>
      <c r="M168" s="150"/>
    </row>
    <row r="169" spans="1:15" s="139" customFormat="1" ht="15.75" customHeight="1">
      <c r="B169" s="612" t="s">
        <v>35</v>
      </c>
      <c r="C169" s="612" t="s">
        <v>48</v>
      </c>
      <c r="D169" s="612"/>
      <c r="E169" s="612"/>
      <c r="F169" s="612"/>
      <c r="G169" s="612"/>
      <c r="H169" s="612"/>
      <c r="N169" s="140"/>
    </row>
    <row r="170" spans="1:15" s="160" customFormat="1" ht="15.75" customHeight="1">
      <c r="B170" s="612"/>
      <c r="C170" s="187" t="s">
        <v>138</v>
      </c>
      <c r="D170" s="665" t="s">
        <v>139</v>
      </c>
      <c r="E170" s="665"/>
      <c r="F170" s="612" t="s">
        <v>37</v>
      </c>
      <c r="G170" s="612"/>
      <c r="H170" s="612"/>
      <c r="N170" s="140"/>
    </row>
    <row r="171" spans="1:15" s="139" customFormat="1" ht="47.25" customHeight="1">
      <c r="B171" s="166" t="s">
        <v>140</v>
      </c>
      <c r="C171" s="143">
        <v>0.5</v>
      </c>
      <c r="D171" s="688">
        <v>0.66</v>
      </c>
      <c r="E171" s="688"/>
      <c r="F171" s="700" t="s">
        <v>141</v>
      </c>
      <c r="G171" s="700"/>
      <c r="H171" s="700"/>
      <c r="N171" s="163"/>
    </row>
    <row r="172" spans="1:15" ht="15.75" customHeight="1">
      <c r="A172" s="138"/>
      <c r="B172" s="138" t="s">
        <v>19</v>
      </c>
      <c r="C172" s="138"/>
      <c r="D172" s="138"/>
      <c r="H172" s="140"/>
      <c r="I172" s="140"/>
      <c r="L172" s="140"/>
      <c r="M172" s="150"/>
      <c r="N172" s="139"/>
      <c r="O172" s="139"/>
    </row>
    <row r="173" spans="1:15" ht="15.75" customHeight="1">
      <c r="A173" s="138"/>
      <c r="B173" s="138" t="s">
        <v>142</v>
      </c>
      <c r="C173" s="138"/>
      <c r="D173" s="138"/>
      <c r="H173" s="140"/>
      <c r="I173" s="140"/>
      <c r="L173" s="140"/>
      <c r="M173" s="150"/>
      <c r="N173" s="139"/>
      <c r="O173" s="139"/>
    </row>
    <row r="174" spans="1:15" ht="15.75" customHeight="1">
      <c r="A174" s="138"/>
      <c r="B174" s="138" t="s">
        <v>143</v>
      </c>
      <c r="C174" s="138"/>
      <c r="D174" s="138"/>
      <c r="H174" s="140"/>
      <c r="I174" s="140"/>
      <c r="L174" s="140"/>
      <c r="M174" s="150"/>
      <c r="N174" s="139"/>
      <c r="O174" s="139"/>
    </row>
    <row r="175" spans="1:15" ht="15.75" customHeight="1">
      <c r="A175" s="138"/>
      <c r="B175" s="138" t="s">
        <v>144</v>
      </c>
      <c r="C175" s="138"/>
      <c r="D175" s="138"/>
      <c r="H175" s="140"/>
      <c r="I175" s="140"/>
      <c r="L175" s="140"/>
      <c r="M175" s="150"/>
      <c r="N175" s="139"/>
      <c r="O175" s="139"/>
    </row>
    <row r="176" spans="1:15" s="139" customFormat="1" ht="15.75" customHeight="1">
      <c r="A176" s="138" t="s">
        <v>145</v>
      </c>
      <c r="B176" s="138"/>
      <c r="C176" s="138"/>
      <c r="D176" s="138"/>
      <c r="H176" s="140"/>
      <c r="I176" s="140"/>
      <c r="J176" s="140"/>
      <c r="K176" s="140"/>
      <c r="L176" s="140"/>
      <c r="M176" s="150"/>
    </row>
    <row r="177" spans="1:14" s="139" customFormat="1" ht="15.75" customHeight="1">
      <c r="B177" s="612" t="s">
        <v>14</v>
      </c>
      <c r="C177" s="612"/>
      <c r="D177" s="613" t="s">
        <v>22</v>
      </c>
      <c r="E177" s="614"/>
      <c r="F177" s="614"/>
      <c r="G177" s="143" t="s">
        <v>23</v>
      </c>
      <c r="H177" s="140"/>
      <c r="L177" s="140"/>
      <c r="M177" s="150"/>
    </row>
    <row r="178" spans="1:14" s="139" customFormat="1" ht="15.75" customHeight="1">
      <c r="B178" s="699" t="s">
        <v>146</v>
      </c>
      <c r="C178" s="657"/>
      <c r="D178" s="621" t="s">
        <v>147</v>
      </c>
      <c r="E178" s="651"/>
      <c r="F178" s="651"/>
      <c r="G178" s="156">
        <v>0</v>
      </c>
      <c r="H178" s="157"/>
      <c r="L178" s="140"/>
      <c r="M178" s="150"/>
    </row>
    <row r="179" spans="1:14" s="139" customFormat="1" ht="15.75" customHeight="1">
      <c r="B179" s="613"/>
      <c r="C179" s="657"/>
      <c r="D179" s="623" t="s">
        <v>148</v>
      </c>
      <c r="E179" s="653"/>
      <c r="F179" s="653"/>
      <c r="G179" s="158">
        <v>0.05</v>
      </c>
      <c r="H179" s="157"/>
      <c r="L179" s="140"/>
      <c r="M179" s="150"/>
    </row>
    <row r="180" spans="1:14" s="139" customFormat="1" ht="15.75" customHeight="1">
      <c r="B180" s="613"/>
      <c r="C180" s="657"/>
      <c r="D180" s="625" t="s">
        <v>149</v>
      </c>
      <c r="E180" s="652"/>
      <c r="F180" s="652"/>
      <c r="G180" s="159">
        <v>0.1</v>
      </c>
      <c r="H180" s="157"/>
      <c r="L180" s="140"/>
      <c r="M180" s="150"/>
    </row>
    <row r="181" spans="1:14" s="139" customFormat="1" ht="15.75" customHeight="1">
      <c r="B181" s="613" t="s">
        <v>24</v>
      </c>
      <c r="C181" s="657"/>
      <c r="D181" s="621" t="s">
        <v>25</v>
      </c>
      <c r="E181" s="651"/>
      <c r="F181" s="651"/>
      <c r="G181" s="156">
        <v>0</v>
      </c>
      <c r="H181" s="157"/>
      <c r="L181" s="140"/>
      <c r="M181" s="150"/>
    </row>
    <row r="182" spans="1:14" s="139" customFormat="1" ht="15.75" customHeight="1">
      <c r="B182" s="613"/>
      <c r="C182" s="657"/>
      <c r="D182" s="623" t="s">
        <v>590</v>
      </c>
      <c r="E182" s="653"/>
      <c r="F182" s="653"/>
      <c r="G182" s="158">
        <v>0.05</v>
      </c>
      <c r="H182" s="157"/>
      <c r="K182" s="140"/>
      <c r="L182" s="140"/>
      <c r="M182" s="150"/>
    </row>
    <row r="183" spans="1:14" s="139" customFormat="1" ht="15.75" customHeight="1">
      <c r="B183" s="613"/>
      <c r="C183" s="657"/>
      <c r="D183" s="625" t="s">
        <v>26</v>
      </c>
      <c r="E183" s="652"/>
      <c r="F183" s="652"/>
      <c r="G183" s="159">
        <v>0.1</v>
      </c>
      <c r="H183" s="157"/>
      <c r="K183" s="140"/>
      <c r="L183" s="140"/>
      <c r="M183" s="150"/>
    </row>
    <row r="184" spans="1:14" s="139" customFormat="1" ht="15.75" customHeight="1">
      <c r="A184" s="188"/>
      <c r="B184" s="188"/>
      <c r="C184" s="188"/>
      <c r="D184" s="138"/>
      <c r="E184" s="138"/>
      <c r="F184" s="140"/>
      <c r="G184" s="140"/>
      <c r="H184" s="140"/>
      <c r="I184" s="162"/>
      <c r="J184" s="162"/>
      <c r="K184" s="140"/>
      <c r="L184" s="140"/>
      <c r="M184" s="150"/>
    </row>
    <row r="185" spans="1:14" s="139" customFormat="1" ht="15.75" customHeight="1">
      <c r="A185" s="149" t="s">
        <v>150</v>
      </c>
      <c r="B185" s="138"/>
      <c r="C185" s="138"/>
      <c r="D185" s="138"/>
      <c r="E185" s="138"/>
      <c r="F185" s="140"/>
      <c r="G185" s="140"/>
      <c r="H185" s="140"/>
      <c r="I185" s="140"/>
      <c r="J185" s="140"/>
      <c r="K185" s="140"/>
      <c r="L185" s="140"/>
      <c r="M185" s="150"/>
    </row>
    <row r="186" spans="1:14" s="139" customFormat="1" ht="15.75" customHeight="1">
      <c r="A186" s="138" t="s">
        <v>151</v>
      </c>
      <c r="B186" s="138"/>
      <c r="C186" s="138"/>
      <c r="D186" s="138"/>
      <c r="E186" s="138"/>
      <c r="F186" s="140"/>
      <c r="G186" s="151" t="s">
        <v>128</v>
      </c>
      <c r="H186" s="140"/>
      <c r="I186" s="140"/>
      <c r="J186" s="140"/>
      <c r="K186" s="140"/>
      <c r="L186" s="140"/>
      <c r="M186" s="150"/>
    </row>
    <row r="187" spans="1:14" s="139" customFormat="1" ht="15.75" customHeight="1">
      <c r="B187" s="612" t="s">
        <v>152</v>
      </c>
      <c r="C187" s="612"/>
      <c r="D187" s="612"/>
      <c r="E187" s="189" t="s">
        <v>583</v>
      </c>
      <c r="F187" s="612" t="s">
        <v>584</v>
      </c>
      <c r="G187" s="612"/>
      <c r="H187" s="190"/>
      <c r="I187" s="140"/>
      <c r="J187" s="140"/>
      <c r="K187" s="140"/>
      <c r="L187" s="140"/>
      <c r="M187" s="140"/>
      <c r="N187" s="140"/>
    </row>
    <row r="188" spans="1:14" s="139" customFormat="1" ht="15.75" customHeight="1">
      <c r="B188" s="612" t="s">
        <v>153</v>
      </c>
      <c r="C188" s="612"/>
      <c r="D188" s="612"/>
      <c r="E188" s="191">
        <v>5.5</v>
      </c>
      <c r="F188" s="665" t="s">
        <v>154</v>
      </c>
      <c r="G188" s="665"/>
      <c r="H188" s="192"/>
      <c r="I188" s="164"/>
      <c r="J188" s="164"/>
      <c r="K188" s="164"/>
      <c r="L188" s="164"/>
      <c r="M188" s="164"/>
      <c r="N188" s="164"/>
    </row>
    <row r="189" spans="1:14" s="139" customFormat="1" ht="15.75" customHeight="1">
      <c r="B189" s="612" t="s">
        <v>155</v>
      </c>
      <c r="C189" s="612"/>
      <c r="D189" s="612"/>
      <c r="E189" s="191">
        <v>6</v>
      </c>
      <c r="F189" s="665"/>
      <c r="G189" s="665"/>
      <c r="H189" s="192"/>
      <c r="I189" s="164"/>
      <c r="J189" s="164"/>
      <c r="K189" s="164"/>
      <c r="L189" s="164"/>
      <c r="M189" s="164"/>
      <c r="N189" s="164"/>
    </row>
    <row r="190" spans="1:14" s="139" customFormat="1" ht="15.75" customHeight="1">
      <c r="B190" s="612" t="s">
        <v>156</v>
      </c>
      <c r="C190" s="612"/>
      <c r="D190" s="612"/>
      <c r="E190" s="191">
        <v>6.5</v>
      </c>
      <c r="F190" s="665"/>
      <c r="G190" s="665"/>
      <c r="H190" s="192"/>
      <c r="I190" s="164"/>
      <c r="J190" s="164"/>
      <c r="K190" s="164"/>
      <c r="L190" s="164"/>
      <c r="M190" s="164"/>
      <c r="N190" s="164"/>
    </row>
    <row r="191" spans="1:14" s="139" customFormat="1" ht="15.75" customHeight="1">
      <c r="B191" s="612" t="s">
        <v>157</v>
      </c>
      <c r="C191" s="612"/>
      <c r="D191" s="612"/>
      <c r="E191" s="191">
        <v>7</v>
      </c>
      <c r="F191" s="665"/>
      <c r="G191" s="665"/>
      <c r="H191" s="192"/>
      <c r="I191" s="164"/>
      <c r="J191" s="164"/>
      <c r="K191" s="164"/>
      <c r="L191" s="164"/>
      <c r="M191" s="164"/>
      <c r="N191" s="164"/>
    </row>
    <row r="192" spans="1:14" s="139" customFormat="1" ht="15.75" customHeight="1">
      <c r="B192" s="140" t="s">
        <v>19</v>
      </c>
      <c r="C192" s="148"/>
      <c r="D192" s="148"/>
      <c r="E192" s="193"/>
      <c r="F192" s="177"/>
      <c r="G192" s="177"/>
      <c r="H192" s="164"/>
      <c r="I192" s="164"/>
      <c r="J192" s="164"/>
      <c r="K192" s="164"/>
      <c r="L192" s="164"/>
      <c r="M192" s="164"/>
      <c r="N192" s="164"/>
    </row>
    <row r="193" spans="1:15" s="139" customFormat="1" ht="15.75" customHeight="1">
      <c r="B193" s="140" t="s">
        <v>158</v>
      </c>
      <c r="C193" s="148"/>
      <c r="D193" s="148"/>
      <c r="E193" s="193"/>
      <c r="F193" s="177"/>
      <c r="G193" s="177"/>
      <c r="H193" s="164"/>
      <c r="I193" s="164"/>
      <c r="J193" s="164"/>
      <c r="K193" s="164"/>
      <c r="L193" s="164"/>
      <c r="M193" s="164"/>
      <c r="N193" s="164"/>
    </row>
    <row r="194" spans="1:15" ht="15.75" customHeight="1">
      <c r="A194" s="138"/>
      <c r="B194" s="140" t="s">
        <v>159</v>
      </c>
      <c r="C194" s="138"/>
      <c r="D194" s="138"/>
      <c r="E194" s="138"/>
      <c r="F194" s="140"/>
      <c r="G194" s="140"/>
      <c r="H194" s="140"/>
      <c r="I194" s="140"/>
      <c r="J194" s="140"/>
      <c r="K194" s="140"/>
      <c r="L194" s="140"/>
      <c r="M194" s="150"/>
      <c r="N194" s="139"/>
      <c r="O194" s="139"/>
    </row>
    <row r="195" spans="1:15" s="139" customFormat="1" ht="15.75" customHeight="1">
      <c r="A195" s="138" t="s">
        <v>160</v>
      </c>
      <c r="B195" s="138"/>
      <c r="C195" s="138"/>
      <c r="D195" s="138"/>
      <c r="E195" s="138"/>
      <c r="F195" s="140"/>
      <c r="G195" s="140"/>
      <c r="H195" s="140"/>
      <c r="I195" s="140"/>
      <c r="J195" s="140"/>
      <c r="K195" s="140"/>
      <c r="L195" s="140"/>
      <c r="M195" s="150"/>
    </row>
    <row r="196" spans="1:15" s="139" customFormat="1" ht="15.75" customHeight="1">
      <c r="B196" s="612" t="s">
        <v>14</v>
      </c>
      <c r="C196" s="612"/>
      <c r="D196" s="613" t="s">
        <v>22</v>
      </c>
      <c r="E196" s="614"/>
      <c r="F196" s="143" t="s">
        <v>23</v>
      </c>
      <c r="G196" s="140"/>
      <c r="H196" s="140"/>
      <c r="I196" s="150"/>
      <c r="K196" s="140"/>
    </row>
    <row r="197" spans="1:15" s="139" customFormat="1" ht="15.75" customHeight="1">
      <c r="B197" s="649" t="s">
        <v>161</v>
      </c>
      <c r="C197" s="650"/>
      <c r="D197" s="693" t="s">
        <v>162</v>
      </c>
      <c r="E197" s="694"/>
      <c r="F197" s="156">
        <v>-0.1</v>
      </c>
      <c r="G197" s="157"/>
      <c r="H197" s="140"/>
      <c r="K197" s="140"/>
    </row>
    <row r="198" spans="1:15" s="139" customFormat="1" ht="15.75" customHeight="1">
      <c r="B198" s="649"/>
      <c r="C198" s="650"/>
      <c r="D198" s="695" t="s">
        <v>163</v>
      </c>
      <c r="E198" s="696"/>
      <c r="F198" s="158">
        <v>0</v>
      </c>
      <c r="G198" s="157"/>
      <c r="H198" s="140"/>
      <c r="K198" s="140"/>
    </row>
    <row r="199" spans="1:15" s="139" customFormat="1" ht="15.75" customHeight="1">
      <c r="B199" s="649"/>
      <c r="C199" s="650"/>
      <c r="D199" s="697" t="s">
        <v>164</v>
      </c>
      <c r="E199" s="698"/>
      <c r="F199" s="159">
        <v>0.1</v>
      </c>
      <c r="G199" s="157"/>
      <c r="H199" s="140"/>
      <c r="K199" s="140"/>
    </row>
    <row r="200" spans="1:15" s="139" customFormat="1" ht="15.75" customHeight="1">
      <c r="B200" s="649" t="s">
        <v>24</v>
      </c>
      <c r="C200" s="650"/>
      <c r="D200" s="693" t="s">
        <v>25</v>
      </c>
      <c r="E200" s="694"/>
      <c r="F200" s="156">
        <v>0</v>
      </c>
      <c r="G200" s="157"/>
      <c r="H200" s="140"/>
      <c r="K200" s="140"/>
    </row>
    <row r="201" spans="1:15" s="139" customFormat="1" ht="15.75" customHeight="1">
      <c r="B201" s="649"/>
      <c r="C201" s="650"/>
      <c r="D201" s="695" t="s">
        <v>590</v>
      </c>
      <c r="E201" s="696"/>
      <c r="F201" s="158">
        <v>0.05</v>
      </c>
      <c r="G201" s="157"/>
      <c r="H201" s="140"/>
      <c r="K201" s="140"/>
    </row>
    <row r="202" spans="1:15" s="139" customFormat="1" ht="15.75" customHeight="1">
      <c r="B202" s="649"/>
      <c r="C202" s="650"/>
      <c r="D202" s="697" t="s">
        <v>26</v>
      </c>
      <c r="E202" s="698"/>
      <c r="F202" s="159">
        <v>0.1</v>
      </c>
      <c r="G202" s="157"/>
      <c r="H202" s="140"/>
      <c r="K202" s="140"/>
    </row>
    <row r="203" spans="1:15" s="139" customFormat="1" ht="15.75" customHeight="1">
      <c r="B203" s="649" t="s">
        <v>165</v>
      </c>
      <c r="C203" s="650"/>
      <c r="D203" s="693" t="s">
        <v>166</v>
      </c>
      <c r="E203" s="694"/>
      <c r="F203" s="156">
        <v>-0.1</v>
      </c>
      <c r="G203" s="157"/>
      <c r="H203" s="140"/>
      <c r="K203" s="140"/>
    </row>
    <row r="204" spans="1:15" s="139" customFormat="1" ht="15.75" customHeight="1">
      <c r="B204" s="649"/>
      <c r="C204" s="650"/>
      <c r="D204" s="695" t="s">
        <v>167</v>
      </c>
      <c r="E204" s="696"/>
      <c r="F204" s="158">
        <v>0</v>
      </c>
      <c r="G204" s="157"/>
      <c r="H204" s="140"/>
      <c r="K204" s="140"/>
    </row>
    <row r="205" spans="1:15" s="139" customFormat="1" ht="15.75" customHeight="1">
      <c r="B205" s="649"/>
      <c r="C205" s="650"/>
      <c r="D205" s="697" t="s">
        <v>168</v>
      </c>
      <c r="E205" s="698"/>
      <c r="F205" s="159">
        <v>0.1</v>
      </c>
      <c r="G205" s="157"/>
      <c r="H205" s="140"/>
      <c r="I205" s="150"/>
      <c r="K205" s="140"/>
    </row>
    <row r="206" spans="1:15" s="139" customFormat="1" ht="15.75" customHeight="1">
      <c r="A206" s="138" t="s">
        <v>169</v>
      </c>
      <c r="B206" s="138"/>
      <c r="C206" s="138"/>
      <c r="D206" s="138"/>
      <c r="E206" s="138"/>
      <c r="F206" s="140"/>
      <c r="G206" s="140"/>
      <c r="H206" s="140"/>
      <c r="I206" s="140"/>
      <c r="J206" s="140"/>
      <c r="K206" s="140"/>
      <c r="L206" s="140"/>
      <c r="M206" s="150"/>
    </row>
    <row r="207" spans="1:15" s="139" customFormat="1" ht="15.75" customHeight="1">
      <c r="B207" s="665" t="s">
        <v>82</v>
      </c>
      <c r="C207" s="683" t="s">
        <v>117</v>
      </c>
      <c r="D207" s="665" t="s">
        <v>84</v>
      </c>
      <c r="E207" s="665"/>
      <c r="F207" s="612" t="s">
        <v>85</v>
      </c>
      <c r="G207" s="612"/>
      <c r="H207" s="612"/>
      <c r="I207" s="612"/>
      <c r="J207" s="140"/>
      <c r="K207" s="140"/>
      <c r="L207" s="140"/>
      <c r="M207" s="140"/>
      <c r="N207" s="140"/>
    </row>
    <row r="208" spans="1:15" s="160" customFormat="1" ht="15.75" customHeight="1">
      <c r="B208" s="612"/>
      <c r="C208" s="687"/>
      <c r="D208" s="665"/>
      <c r="E208" s="665"/>
      <c r="F208" s="143" t="s">
        <v>86</v>
      </c>
      <c r="G208" s="612" t="s">
        <v>87</v>
      </c>
      <c r="H208" s="612"/>
      <c r="I208" s="612"/>
      <c r="J208" s="140"/>
      <c r="K208" s="140"/>
      <c r="L208" s="140"/>
      <c r="M208" s="140"/>
      <c r="N208" s="140"/>
    </row>
    <row r="209" spans="1:15" s="139" customFormat="1" ht="33" customHeight="1">
      <c r="B209" s="178" t="s">
        <v>88</v>
      </c>
      <c r="C209" s="143">
        <v>5.6</v>
      </c>
      <c r="D209" s="688">
        <v>0.95</v>
      </c>
      <c r="E209" s="688"/>
      <c r="F209" s="179">
        <v>0.5</v>
      </c>
      <c r="G209" s="686" t="s">
        <v>170</v>
      </c>
      <c r="H209" s="686"/>
      <c r="I209" s="686"/>
      <c r="J209" s="164"/>
      <c r="K209" s="164"/>
      <c r="L209" s="164"/>
      <c r="M209" s="164"/>
      <c r="N209" s="164"/>
    </row>
    <row r="210" spans="1:15" ht="15.75" customHeight="1">
      <c r="B210" s="186" t="s">
        <v>19</v>
      </c>
      <c r="M210" s="139"/>
      <c r="N210" s="139"/>
      <c r="O210" s="139"/>
    </row>
    <row r="211" spans="1:15" ht="15.75" customHeight="1">
      <c r="A211" s="138"/>
      <c r="B211" s="186" t="s">
        <v>90</v>
      </c>
      <c r="M211" s="139"/>
      <c r="N211" s="139"/>
      <c r="O211" s="139"/>
    </row>
    <row r="212" spans="1:15" ht="15.75" customHeight="1">
      <c r="A212" s="138"/>
      <c r="B212" s="186" t="s">
        <v>171</v>
      </c>
      <c r="M212" s="139"/>
      <c r="N212" s="139"/>
      <c r="O212" s="139"/>
    </row>
    <row r="213" spans="1:15" ht="15.75" customHeight="1">
      <c r="A213" s="138"/>
      <c r="B213" s="186" t="s">
        <v>92</v>
      </c>
      <c r="M213" s="139"/>
      <c r="N213" s="139"/>
      <c r="O213" s="139"/>
    </row>
    <row r="214" spans="1:15" ht="15.75" customHeight="1">
      <c r="A214" s="138"/>
      <c r="B214" s="138" t="s">
        <v>172</v>
      </c>
      <c r="M214" s="139"/>
      <c r="N214" s="139"/>
      <c r="O214" s="139"/>
    </row>
    <row r="215" spans="1:15" s="139" customFormat="1" ht="15.75" customHeight="1">
      <c r="A215" s="138" t="s">
        <v>173</v>
      </c>
      <c r="B215" s="138"/>
      <c r="C215" s="138"/>
      <c r="D215" s="138"/>
      <c r="E215" s="138"/>
      <c r="F215" s="140"/>
      <c r="G215" s="140"/>
      <c r="H215" s="140"/>
      <c r="I215" s="140"/>
      <c r="J215" s="140"/>
    </row>
    <row r="216" spans="1:15" s="139" customFormat="1" ht="15.75" customHeight="1">
      <c r="B216" s="612" t="s">
        <v>95</v>
      </c>
      <c r="C216" s="612"/>
      <c r="D216" s="665" t="s">
        <v>96</v>
      </c>
      <c r="E216" s="665"/>
      <c r="F216" s="612" t="s">
        <v>85</v>
      </c>
      <c r="G216" s="612"/>
      <c r="H216" s="612"/>
      <c r="I216" s="612"/>
      <c r="J216" s="612"/>
    </row>
    <row r="217" spans="1:15" s="160" customFormat="1" ht="15.75" customHeight="1">
      <c r="B217" s="612"/>
      <c r="C217" s="612"/>
      <c r="D217" s="665"/>
      <c r="E217" s="665"/>
      <c r="F217" s="143" t="s">
        <v>86</v>
      </c>
      <c r="G217" s="612" t="s">
        <v>87</v>
      </c>
      <c r="H217" s="612"/>
      <c r="I217" s="612"/>
      <c r="J217" s="612"/>
    </row>
    <row r="218" spans="1:15" s="139" customFormat="1" ht="30.75" customHeight="1">
      <c r="B218" s="685" t="s">
        <v>174</v>
      </c>
      <c r="C218" s="685"/>
      <c r="D218" s="612">
        <v>8.3999999999999995E-3</v>
      </c>
      <c r="E218" s="612"/>
      <c r="F218" s="179">
        <v>0.5</v>
      </c>
      <c r="G218" s="686" t="s">
        <v>608</v>
      </c>
      <c r="H218" s="686"/>
      <c r="I218" s="686"/>
      <c r="J218" s="686"/>
      <c r="K218" s="164"/>
      <c r="L218" s="164"/>
      <c r="M218" s="164"/>
      <c r="N218" s="164"/>
    </row>
    <row r="219" spans="1:15" ht="15.75" customHeight="1">
      <c r="B219" s="186" t="s">
        <v>19</v>
      </c>
      <c r="M219" s="139"/>
      <c r="N219" s="139"/>
      <c r="O219" s="139"/>
    </row>
    <row r="220" spans="1:15" ht="15.75" customHeight="1">
      <c r="A220" s="138"/>
      <c r="B220" s="186" t="s">
        <v>175</v>
      </c>
      <c r="M220" s="139"/>
      <c r="N220" s="139"/>
      <c r="O220" s="139"/>
    </row>
    <row r="221" spans="1:15" ht="15.75" customHeight="1">
      <c r="A221" s="138"/>
      <c r="B221" s="186" t="s">
        <v>99</v>
      </c>
      <c r="M221" s="139"/>
      <c r="N221" s="139"/>
      <c r="O221" s="139"/>
    </row>
    <row r="222" spans="1:15" ht="15.75" customHeight="1">
      <c r="A222" s="138"/>
      <c r="B222" s="138" t="s">
        <v>176</v>
      </c>
      <c r="M222" s="139"/>
      <c r="N222" s="139"/>
      <c r="O222" s="139"/>
    </row>
    <row r="223" spans="1:15" ht="15.75" customHeight="1">
      <c r="A223" s="138"/>
      <c r="B223" s="138"/>
      <c r="M223" s="139"/>
      <c r="N223" s="139"/>
      <c r="O223" s="139"/>
    </row>
    <row r="224" spans="1:15" ht="15.75" customHeight="1">
      <c r="A224" s="149" t="s">
        <v>177</v>
      </c>
      <c r="B224" s="140"/>
      <c r="C224" s="138"/>
      <c r="D224" s="138"/>
      <c r="E224" s="138"/>
      <c r="F224" s="140"/>
      <c r="G224" s="140"/>
      <c r="H224" s="140"/>
      <c r="I224" s="140"/>
      <c r="J224" s="140"/>
      <c r="K224" s="140"/>
      <c r="L224" s="140"/>
      <c r="M224" s="150"/>
      <c r="N224" s="139"/>
      <c r="O224" s="139"/>
    </row>
    <row r="225" spans="1:15" ht="15.75" customHeight="1">
      <c r="A225" s="138" t="s">
        <v>178</v>
      </c>
      <c r="B225" s="138"/>
      <c r="D225" s="138"/>
      <c r="E225" s="138"/>
      <c r="F225" s="138"/>
      <c r="G225" s="138"/>
      <c r="H225" s="140"/>
      <c r="I225" s="140"/>
      <c r="J225" s="140"/>
      <c r="K225" s="151" t="s">
        <v>128</v>
      </c>
      <c r="L225" s="140"/>
      <c r="M225" s="140"/>
      <c r="N225" s="140"/>
      <c r="O225" s="139"/>
    </row>
    <row r="226" spans="1:15" ht="15.75" customHeight="1">
      <c r="B226" s="692" t="s">
        <v>179</v>
      </c>
      <c r="C226" s="616"/>
      <c r="D226" s="612" t="s">
        <v>583</v>
      </c>
      <c r="E226" s="612"/>
      <c r="F226" s="612"/>
      <c r="G226" s="612"/>
      <c r="H226" s="612"/>
      <c r="I226" s="612"/>
      <c r="J226" s="612" t="s">
        <v>584</v>
      </c>
      <c r="K226" s="612"/>
    </row>
    <row r="227" spans="1:15" ht="15.75" customHeight="1">
      <c r="B227" s="619"/>
      <c r="C227" s="620"/>
      <c r="D227" s="143" t="s">
        <v>180</v>
      </c>
      <c r="E227" s="143" t="s">
        <v>181</v>
      </c>
      <c r="F227" s="143" t="s">
        <v>182</v>
      </c>
      <c r="G227" s="143" t="s">
        <v>183</v>
      </c>
      <c r="H227" s="143" t="s">
        <v>184</v>
      </c>
      <c r="I227" s="143" t="s">
        <v>185</v>
      </c>
      <c r="J227" s="612"/>
      <c r="K227" s="612"/>
    </row>
    <row r="228" spans="1:15" ht="15.75" customHeight="1">
      <c r="B228" s="691" t="s">
        <v>186</v>
      </c>
      <c r="C228" s="691"/>
      <c r="D228" s="194">
        <v>0.6</v>
      </c>
      <c r="E228" s="194">
        <v>0.2</v>
      </c>
      <c r="F228" s="194">
        <v>0.2</v>
      </c>
      <c r="G228" s="195">
        <f t="shared" ref="G228:G238" si="0">D228</f>
        <v>0.6</v>
      </c>
      <c r="H228" s="196">
        <f t="shared" ref="H228:I238" si="1">G228+E228</f>
        <v>0.8</v>
      </c>
      <c r="I228" s="197">
        <f t="shared" si="1"/>
        <v>1</v>
      </c>
      <c r="J228" s="665" t="s">
        <v>154</v>
      </c>
      <c r="K228" s="665"/>
    </row>
    <row r="229" spans="1:15" ht="15.75" customHeight="1">
      <c r="B229" s="691" t="s">
        <v>187</v>
      </c>
      <c r="C229" s="691"/>
      <c r="D229" s="194">
        <v>0.7</v>
      </c>
      <c r="E229" s="194">
        <v>0.3</v>
      </c>
      <c r="F229" s="194">
        <v>0.2</v>
      </c>
      <c r="G229" s="195">
        <f t="shared" si="0"/>
        <v>0.7</v>
      </c>
      <c r="H229" s="196">
        <f t="shared" si="1"/>
        <v>1</v>
      </c>
      <c r="I229" s="197">
        <f t="shared" si="1"/>
        <v>1.2</v>
      </c>
      <c r="J229" s="665"/>
      <c r="K229" s="665"/>
    </row>
    <row r="230" spans="1:15" ht="15.75" customHeight="1">
      <c r="B230" s="691" t="s">
        <v>188</v>
      </c>
      <c r="C230" s="691"/>
      <c r="D230" s="194">
        <v>1</v>
      </c>
      <c r="E230" s="194">
        <v>0.3</v>
      </c>
      <c r="F230" s="194">
        <v>0.3</v>
      </c>
      <c r="G230" s="195">
        <f t="shared" si="0"/>
        <v>1</v>
      </c>
      <c r="H230" s="196">
        <f t="shared" si="1"/>
        <v>1.3</v>
      </c>
      <c r="I230" s="197">
        <f t="shared" si="1"/>
        <v>1.6</v>
      </c>
      <c r="J230" s="665"/>
      <c r="K230" s="665"/>
    </row>
    <row r="231" spans="1:15" ht="15.75" customHeight="1">
      <c r="B231" s="691" t="s">
        <v>189</v>
      </c>
      <c r="C231" s="691"/>
      <c r="D231" s="194">
        <v>1.1000000000000001</v>
      </c>
      <c r="E231" s="194">
        <v>0.3</v>
      </c>
      <c r="F231" s="194">
        <v>0.4</v>
      </c>
      <c r="G231" s="195">
        <f t="shared" si="0"/>
        <v>1.1000000000000001</v>
      </c>
      <c r="H231" s="196">
        <f t="shared" si="1"/>
        <v>1.4000000000000001</v>
      </c>
      <c r="I231" s="197">
        <f t="shared" si="1"/>
        <v>1.8000000000000003</v>
      </c>
      <c r="J231" s="665"/>
      <c r="K231" s="665"/>
    </row>
    <row r="232" spans="1:15" ht="15.75" customHeight="1">
      <c r="B232" s="691" t="s">
        <v>190</v>
      </c>
      <c r="C232" s="691"/>
      <c r="D232" s="194">
        <v>1.2</v>
      </c>
      <c r="E232" s="194">
        <v>0.4</v>
      </c>
      <c r="F232" s="194">
        <v>0.4</v>
      </c>
      <c r="G232" s="195">
        <f t="shared" si="0"/>
        <v>1.2</v>
      </c>
      <c r="H232" s="196">
        <f t="shared" si="1"/>
        <v>1.6</v>
      </c>
      <c r="I232" s="197">
        <f t="shared" si="1"/>
        <v>2</v>
      </c>
      <c r="J232" s="665"/>
      <c r="K232" s="665"/>
    </row>
    <row r="233" spans="1:15" ht="15.75" customHeight="1">
      <c r="B233" s="691" t="s">
        <v>191</v>
      </c>
      <c r="C233" s="691"/>
      <c r="D233" s="194">
        <v>1.6</v>
      </c>
      <c r="E233" s="194">
        <v>0.5</v>
      </c>
      <c r="F233" s="194">
        <v>0.5</v>
      </c>
      <c r="G233" s="195">
        <f t="shared" si="0"/>
        <v>1.6</v>
      </c>
      <c r="H233" s="196">
        <f t="shared" si="1"/>
        <v>2.1</v>
      </c>
      <c r="I233" s="197">
        <f t="shared" si="1"/>
        <v>2.6</v>
      </c>
      <c r="J233" s="665"/>
      <c r="K233" s="665"/>
    </row>
    <row r="234" spans="1:15" ht="15.75" customHeight="1">
      <c r="B234" s="691" t="s">
        <v>192</v>
      </c>
      <c r="C234" s="691"/>
      <c r="D234" s="194">
        <v>2.1</v>
      </c>
      <c r="E234" s="194">
        <v>0.7</v>
      </c>
      <c r="F234" s="194">
        <v>0.7</v>
      </c>
      <c r="G234" s="195">
        <f t="shared" si="0"/>
        <v>2.1</v>
      </c>
      <c r="H234" s="196">
        <f t="shared" si="1"/>
        <v>2.8</v>
      </c>
      <c r="I234" s="197">
        <f t="shared" si="1"/>
        <v>3.5</v>
      </c>
      <c r="J234" s="665"/>
      <c r="K234" s="665"/>
    </row>
    <row r="235" spans="1:15" ht="15.75" customHeight="1">
      <c r="B235" s="691" t="s">
        <v>193</v>
      </c>
      <c r="C235" s="691"/>
      <c r="D235" s="194">
        <v>2.6</v>
      </c>
      <c r="E235" s="194">
        <v>0.9</v>
      </c>
      <c r="F235" s="194">
        <v>0.9</v>
      </c>
      <c r="G235" s="195">
        <f t="shared" si="0"/>
        <v>2.6</v>
      </c>
      <c r="H235" s="196">
        <f t="shared" si="1"/>
        <v>3.5</v>
      </c>
      <c r="I235" s="197">
        <f t="shared" si="1"/>
        <v>4.4000000000000004</v>
      </c>
      <c r="J235" s="665"/>
      <c r="K235" s="665"/>
    </row>
    <row r="236" spans="1:15" ht="15.75" customHeight="1">
      <c r="B236" s="691" t="s">
        <v>194</v>
      </c>
      <c r="C236" s="691"/>
      <c r="D236" s="194">
        <v>3.1</v>
      </c>
      <c r="E236" s="194">
        <v>1</v>
      </c>
      <c r="F236" s="194">
        <v>1</v>
      </c>
      <c r="G236" s="195">
        <f t="shared" si="0"/>
        <v>3.1</v>
      </c>
      <c r="H236" s="196">
        <f t="shared" si="1"/>
        <v>4.0999999999999996</v>
      </c>
      <c r="I236" s="197">
        <f t="shared" si="1"/>
        <v>5.0999999999999996</v>
      </c>
      <c r="J236" s="665"/>
      <c r="K236" s="665"/>
    </row>
    <row r="237" spans="1:15" ht="15.75" customHeight="1">
      <c r="B237" s="691" t="s">
        <v>195</v>
      </c>
      <c r="C237" s="691"/>
      <c r="D237" s="194">
        <v>3.8</v>
      </c>
      <c r="E237" s="194">
        <v>1.3</v>
      </c>
      <c r="F237" s="194">
        <v>1.3</v>
      </c>
      <c r="G237" s="195">
        <f t="shared" si="0"/>
        <v>3.8</v>
      </c>
      <c r="H237" s="196">
        <f t="shared" si="1"/>
        <v>5.0999999999999996</v>
      </c>
      <c r="I237" s="197">
        <f t="shared" si="1"/>
        <v>6.3999999999999995</v>
      </c>
      <c r="J237" s="665"/>
      <c r="K237" s="665"/>
    </row>
    <row r="238" spans="1:15" ht="15.75" customHeight="1">
      <c r="B238" s="691" t="s">
        <v>196</v>
      </c>
      <c r="C238" s="691"/>
      <c r="D238" s="194">
        <v>4.4000000000000004</v>
      </c>
      <c r="E238" s="194">
        <v>1.5</v>
      </c>
      <c r="F238" s="194">
        <v>1.5</v>
      </c>
      <c r="G238" s="195">
        <f t="shared" si="0"/>
        <v>4.4000000000000004</v>
      </c>
      <c r="H238" s="196">
        <f t="shared" si="1"/>
        <v>5.9</v>
      </c>
      <c r="I238" s="197">
        <f t="shared" si="1"/>
        <v>7.4</v>
      </c>
      <c r="J238" s="665"/>
      <c r="K238" s="665"/>
    </row>
    <row r="239" spans="1:15" s="199" customFormat="1" ht="15.75" customHeight="1">
      <c r="A239" s="148"/>
      <c r="B239" s="140" t="s">
        <v>19</v>
      </c>
      <c r="C239" s="198"/>
      <c r="D239" s="198"/>
      <c r="E239" s="198"/>
      <c r="F239" s="198"/>
      <c r="G239" s="198"/>
      <c r="H239" s="198"/>
      <c r="I239" s="177"/>
      <c r="J239" s="177"/>
      <c r="K239" s="177"/>
      <c r="L239" s="177"/>
      <c r="M239" s="163"/>
      <c r="N239" s="163"/>
      <c r="O239" s="150"/>
    </row>
    <row r="240" spans="1:15" ht="15.75" customHeight="1">
      <c r="B240" s="186" t="s">
        <v>197</v>
      </c>
      <c r="M240" s="139"/>
      <c r="N240" s="139"/>
      <c r="O240" s="139"/>
    </row>
    <row r="241" spans="1:15" ht="15.75" customHeight="1">
      <c r="B241" s="186" t="s">
        <v>198</v>
      </c>
      <c r="M241" s="139"/>
      <c r="N241" s="139"/>
      <c r="O241" s="139"/>
    </row>
    <row r="242" spans="1:15" s="139" customFormat="1" ht="15.75" customHeight="1">
      <c r="A242" s="138" t="s">
        <v>199</v>
      </c>
      <c r="B242" s="138"/>
      <c r="C242" s="138"/>
      <c r="D242" s="138"/>
      <c r="E242" s="138"/>
      <c r="F242" s="140"/>
      <c r="G242" s="140"/>
      <c r="H242" s="140"/>
      <c r="I242" s="140"/>
      <c r="J242" s="140"/>
      <c r="K242" s="140"/>
      <c r="L242" s="140"/>
      <c r="M242" s="150"/>
    </row>
    <row r="243" spans="1:15" ht="15.75" customHeight="1">
      <c r="B243" s="612" t="s">
        <v>14</v>
      </c>
      <c r="C243" s="612"/>
      <c r="D243" s="613" t="s">
        <v>22</v>
      </c>
      <c r="E243" s="614"/>
      <c r="F243" s="614"/>
      <c r="G243" s="143" t="s">
        <v>23</v>
      </c>
      <c r="H243" s="140"/>
      <c r="I243" s="150"/>
      <c r="J243" s="140"/>
    </row>
    <row r="244" spans="1:15" ht="15.75" customHeight="1">
      <c r="B244" s="649" t="s">
        <v>24</v>
      </c>
      <c r="C244" s="650"/>
      <c r="D244" s="621" t="s">
        <v>25</v>
      </c>
      <c r="E244" s="651"/>
      <c r="F244" s="651"/>
      <c r="G244" s="156">
        <v>0</v>
      </c>
      <c r="H244" s="140"/>
      <c r="I244" s="150"/>
      <c r="J244" s="157"/>
    </row>
    <row r="245" spans="1:15" ht="15.75" customHeight="1">
      <c r="B245" s="649"/>
      <c r="C245" s="650"/>
      <c r="D245" s="623" t="s">
        <v>590</v>
      </c>
      <c r="E245" s="653"/>
      <c r="F245" s="653"/>
      <c r="G245" s="158">
        <v>0.05</v>
      </c>
      <c r="H245" s="140"/>
      <c r="I245" s="150"/>
      <c r="J245" s="157"/>
    </row>
    <row r="246" spans="1:15" ht="15.75" customHeight="1">
      <c r="B246" s="649"/>
      <c r="C246" s="650"/>
      <c r="D246" s="625" t="s">
        <v>26</v>
      </c>
      <c r="E246" s="652"/>
      <c r="F246" s="652"/>
      <c r="G246" s="159">
        <v>0.1</v>
      </c>
      <c r="H246" s="140"/>
      <c r="I246" s="150"/>
      <c r="J246" s="157"/>
    </row>
    <row r="247" spans="1:15" ht="15.75" customHeight="1">
      <c r="B247" s="649" t="s">
        <v>591</v>
      </c>
      <c r="C247" s="650"/>
      <c r="D247" s="621" t="s">
        <v>27</v>
      </c>
      <c r="E247" s="651"/>
      <c r="F247" s="651"/>
      <c r="G247" s="156">
        <v>-0.1</v>
      </c>
      <c r="H247" s="140"/>
    </row>
    <row r="248" spans="1:15" ht="15.75" customHeight="1">
      <c r="B248" s="649"/>
      <c r="C248" s="650"/>
      <c r="D248" s="623" t="s">
        <v>28</v>
      </c>
      <c r="E248" s="653"/>
      <c r="F248" s="653"/>
      <c r="G248" s="158">
        <v>0</v>
      </c>
      <c r="H248" s="140"/>
    </row>
    <row r="249" spans="1:15" ht="15.75" customHeight="1">
      <c r="B249" s="649"/>
      <c r="C249" s="650"/>
      <c r="D249" s="625" t="s">
        <v>29</v>
      </c>
      <c r="E249" s="652"/>
      <c r="F249" s="652"/>
      <c r="G249" s="159">
        <v>0.1</v>
      </c>
      <c r="H249" s="140"/>
    </row>
    <row r="250" spans="1:15" ht="15.75" customHeight="1">
      <c r="B250" s="611" t="s">
        <v>200</v>
      </c>
      <c r="C250" s="611"/>
      <c r="D250" s="689" t="s">
        <v>201</v>
      </c>
      <c r="E250" s="690"/>
      <c r="F250" s="690"/>
      <c r="G250" s="179">
        <v>0.1</v>
      </c>
      <c r="H250" s="140"/>
      <c r="I250" s="150"/>
      <c r="J250" s="140"/>
      <c r="M250" s="139"/>
      <c r="N250" s="139"/>
      <c r="O250" s="139"/>
    </row>
    <row r="251" spans="1:15" ht="15.75" customHeight="1">
      <c r="A251" s="184"/>
      <c r="B251" s="184"/>
      <c r="C251" s="200"/>
      <c r="D251" s="200"/>
      <c r="E251" s="200"/>
      <c r="F251" s="200"/>
      <c r="G251" s="200"/>
      <c r="H251" s="140"/>
      <c r="I251" s="162"/>
      <c r="J251" s="184"/>
      <c r="M251" s="139"/>
      <c r="N251" s="139"/>
      <c r="O251" s="139"/>
    </row>
    <row r="252" spans="1:15" s="139" customFormat="1" ht="15.75" customHeight="1">
      <c r="A252" s="138" t="s">
        <v>169</v>
      </c>
      <c r="B252" s="138"/>
      <c r="C252" s="138"/>
      <c r="D252" s="138"/>
      <c r="E252" s="138"/>
      <c r="F252" s="140"/>
      <c r="G252" s="140"/>
      <c r="H252" s="140"/>
      <c r="I252" s="140"/>
      <c r="J252" s="140"/>
      <c r="K252" s="140"/>
      <c r="L252" s="140"/>
      <c r="M252" s="150"/>
    </row>
    <row r="253" spans="1:15" s="139" customFormat="1" ht="15.75" customHeight="1">
      <c r="B253" s="665" t="s">
        <v>82</v>
      </c>
      <c r="C253" s="683" t="s">
        <v>117</v>
      </c>
      <c r="D253" s="665" t="s">
        <v>84</v>
      </c>
      <c r="E253" s="665"/>
      <c r="F253" s="612" t="s">
        <v>85</v>
      </c>
      <c r="G253" s="612"/>
      <c r="H253" s="612"/>
      <c r="I253" s="612"/>
      <c r="J253" s="140"/>
      <c r="K253" s="140"/>
      <c r="L253" s="140"/>
      <c r="M253" s="140"/>
      <c r="N253" s="140"/>
    </row>
    <row r="254" spans="1:15" s="160" customFormat="1" ht="15.75" customHeight="1">
      <c r="B254" s="612"/>
      <c r="C254" s="687"/>
      <c r="D254" s="665"/>
      <c r="E254" s="665"/>
      <c r="F254" s="143" t="s">
        <v>86</v>
      </c>
      <c r="G254" s="612" t="s">
        <v>87</v>
      </c>
      <c r="H254" s="612"/>
      <c r="I254" s="612"/>
      <c r="J254" s="140"/>
      <c r="K254" s="140"/>
      <c r="L254" s="140"/>
      <c r="M254" s="140"/>
      <c r="N254" s="140"/>
    </row>
    <row r="255" spans="1:15" s="139" customFormat="1" ht="33" customHeight="1">
      <c r="B255" s="178" t="s">
        <v>88</v>
      </c>
      <c r="C255" s="143">
        <v>5.6</v>
      </c>
      <c r="D255" s="688">
        <v>0.95</v>
      </c>
      <c r="E255" s="688"/>
      <c r="F255" s="179">
        <v>0.5</v>
      </c>
      <c r="G255" s="686" t="s">
        <v>170</v>
      </c>
      <c r="H255" s="686"/>
      <c r="I255" s="686"/>
      <c r="J255" s="164"/>
      <c r="K255" s="164"/>
      <c r="L255" s="164"/>
      <c r="M255" s="164"/>
      <c r="N255" s="164"/>
    </row>
    <row r="256" spans="1:15" ht="15.75" customHeight="1">
      <c r="B256" s="186" t="s">
        <v>19</v>
      </c>
      <c r="M256" s="139"/>
      <c r="N256" s="139"/>
      <c r="O256" s="139"/>
    </row>
    <row r="257" spans="1:15" ht="15.75" customHeight="1">
      <c r="A257" s="138"/>
      <c r="B257" s="186" t="s">
        <v>90</v>
      </c>
      <c r="M257" s="139"/>
      <c r="N257" s="139"/>
      <c r="O257" s="139"/>
    </row>
    <row r="258" spans="1:15" ht="15.75" customHeight="1">
      <c r="A258" s="138"/>
      <c r="B258" s="186" t="s">
        <v>171</v>
      </c>
      <c r="M258" s="139"/>
      <c r="N258" s="139"/>
      <c r="O258" s="139"/>
    </row>
    <row r="259" spans="1:15" ht="15.75" customHeight="1">
      <c r="A259" s="138"/>
      <c r="B259" s="186" t="s">
        <v>92</v>
      </c>
      <c r="M259" s="139"/>
      <c r="N259" s="139"/>
      <c r="O259" s="139"/>
    </row>
    <row r="260" spans="1:15" ht="15.75" customHeight="1">
      <c r="A260" s="138"/>
      <c r="B260" s="138" t="s">
        <v>172</v>
      </c>
      <c r="M260" s="139"/>
      <c r="N260" s="139"/>
      <c r="O260" s="139"/>
    </row>
    <row r="261" spans="1:15" ht="15.75" customHeight="1">
      <c r="A261" s="138"/>
      <c r="M261" s="139"/>
      <c r="N261" s="139"/>
      <c r="O261" s="139"/>
    </row>
    <row r="262" spans="1:15" s="139" customFormat="1" ht="15.75" customHeight="1">
      <c r="A262" s="138" t="s">
        <v>173</v>
      </c>
      <c r="B262" s="138"/>
      <c r="C262" s="138"/>
      <c r="D262" s="138"/>
      <c r="E262" s="138"/>
      <c r="F262" s="140"/>
      <c r="G262" s="140"/>
      <c r="H262" s="140"/>
      <c r="I262" s="140"/>
      <c r="J262" s="140"/>
    </row>
    <row r="263" spans="1:15" s="139" customFormat="1" ht="15.75" customHeight="1">
      <c r="B263" s="612" t="s">
        <v>95</v>
      </c>
      <c r="C263" s="612"/>
      <c r="D263" s="665" t="s">
        <v>96</v>
      </c>
      <c r="E263" s="665"/>
      <c r="F263" s="612" t="s">
        <v>85</v>
      </c>
      <c r="G263" s="612"/>
      <c r="H263" s="612"/>
      <c r="I263" s="612"/>
      <c r="J263" s="612"/>
    </row>
    <row r="264" spans="1:15" s="160" customFormat="1" ht="15.75" customHeight="1">
      <c r="B264" s="612"/>
      <c r="C264" s="612"/>
      <c r="D264" s="665"/>
      <c r="E264" s="665"/>
      <c r="F264" s="143" t="s">
        <v>86</v>
      </c>
      <c r="G264" s="612" t="s">
        <v>87</v>
      </c>
      <c r="H264" s="612"/>
      <c r="I264" s="612"/>
      <c r="J264" s="612"/>
    </row>
    <row r="265" spans="1:15" s="139" customFormat="1" ht="30.75" customHeight="1">
      <c r="B265" s="685" t="s">
        <v>174</v>
      </c>
      <c r="C265" s="685"/>
      <c r="D265" s="612">
        <v>8.3999999999999995E-3</v>
      </c>
      <c r="E265" s="612"/>
      <c r="F265" s="179">
        <v>0.5</v>
      </c>
      <c r="G265" s="686" t="s">
        <v>608</v>
      </c>
      <c r="H265" s="686"/>
      <c r="I265" s="686"/>
      <c r="J265" s="686"/>
      <c r="K265" s="164"/>
      <c r="L265" s="164"/>
      <c r="M265" s="164"/>
      <c r="N265" s="164"/>
    </row>
    <row r="266" spans="1:15" ht="15.75" customHeight="1">
      <c r="B266" s="186" t="s">
        <v>19</v>
      </c>
      <c r="M266" s="139"/>
      <c r="N266" s="139"/>
      <c r="O266" s="139"/>
    </row>
    <row r="267" spans="1:15" ht="15.75" customHeight="1">
      <c r="A267" s="138"/>
      <c r="B267" s="186" t="s">
        <v>175</v>
      </c>
      <c r="M267" s="139"/>
      <c r="N267" s="139"/>
      <c r="O267" s="139"/>
    </row>
    <row r="268" spans="1:15" ht="15.75" customHeight="1">
      <c r="A268" s="138"/>
      <c r="B268" s="186" t="s">
        <v>99</v>
      </c>
      <c r="M268" s="139"/>
      <c r="N268" s="139"/>
      <c r="O268" s="139"/>
    </row>
    <row r="269" spans="1:15" ht="15.75" customHeight="1">
      <c r="A269" s="138"/>
      <c r="B269" s="138" t="s">
        <v>176</v>
      </c>
      <c r="M269" s="139"/>
      <c r="N269" s="139"/>
      <c r="O269" s="139"/>
    </row>
    <row r="270" spans="1:15" ht="15.75" customHeight="1">
      <c r="A270" s="138"/>
      <c r="M270" s="139"/>
      <c r="N270" s="139"/>
      <c r="O270" s="139"/>
    </row>
    <row r="271" spans="1:15" s="139" customFormat="1" ht="15.75" customHeight="1">
      <c r="A271" s="149" t="s">
        <v>202</v>
      </c>
      <c r="B271" s="138"/>
      <c r="C271" s="138"/>
      <c r="D271" s="138"/>
      <c r="E271" s="138"/>
      <c r="F271" s="140"/>
      <c r="G271" s="140"/>
      <c r="H271" s="140"/>
      <c r="I271" s="140"/>
      <c r="J271" s="140"/>
      <c r="K271" s="140"/>
      <c r="L271" s="140"/>
      <c r="M271" s="150"/>
    </row>
    <row r="272" spans="1:15" s="139" customFormat="1" ht="15.75" customHeight="1">
      <c r="A272" s="138" t="s">
        <v>203</v>
      </c>
      <c r="B272" s="138"/>
      <c r="C272" s="138"/>
      <c r="D272" s="138"/>
      <c r="E272" s="138"/>
      <c r="I272" s="140"/>
      <c r="J272" s="140"/>
      <c r="K272" s="201" t="s">
        <v>204</v>
      </c>
      <c r="L272" s="140"/>
      <c r="M272" s="150"/>
    </row>
    <row r="273" spans="1:14" s="139" customFormat="1" ht="31.5" customHeight="1">
      <c r="B273" s="612" t="s">
        <v>205</v>
      </c>
      <c r="C273" s="612"/>
      <c r="D273" s="202" t="s">
        <v>206</v>
      </c>
      <c r="E273" s="202" t="s">
        <v>207</v>
      </c>
      <c r="F273" s="203" t="s">
        <v>208</v>
      </c>
      <c r="G273" s="203" t="s">
        <v>209</v>
      </c>
      <c r="H273" s="203" t="s">
        <v>210</v>
      </c>
      <c r="I273" s="204" t="s">
        <v>211</v>
      </c>
      <c r="J273" s="204" t="s">
        <v>212</v>
      </c>
      <c r="K273" s="205" t="s">
        <v>584</v>
      </c>
      <c r="L273" s="164"/>
      <c r="M273" s="164"/>
    </row>
    <row r="274" spans="1:14" s="139" customFormat="1" ht="15.75" customHeight="1">
      <c r="B274" s="612" t="s">
        <v>213</v>
      </c>
      <c r="C274" s="612"/>
      <c r="D274" s="194">
        <v>0.3</v>
      </c>
      <c r="E274" s="194">
        <v>0.4</v>
      </c>
      <c r="F274" s="194">
        <v>0.4</v>
      </c>
      <c r="G274" s="194">
        <v>0.4</v>
      </c>
      <c r="H274" s="194">
        <v>0.4</v>
      </c>
      <c r="I274" s="206">
        <v>0.5</v>
      </c>
      <c r="J274" s="206">
        <v>0.2</v>
      </c>
      <c r="K274" s="681" t="s">
        <v>43</v>
      </c>
      <c r="L274" s="164"/>
      <c r="M274" s="164"/>
    </row>
    <row r="275" spans="1:14" s="139" customFormat="1" ht="15.75" customHeight="1">
      <c r="B275" s="612" t="s">
        <v>214</v>
      </c>
      <c r="C275" s="612"/>
      <c r="D275" s="194">
        <v>0.6</v>
      </c>
      <c r="E275" s="194">
        <v>0.8</v>
      </c>
      <c r="F275" s="194">
        <v>0.8</v>
      </c>
      <c r="G275" s="194">
        <v>0.8</v>
      </c>
      <c r="H275" s="194">
        <v>0.8</v>
      </c>
      <c r="I275" s="206">
        <v>1</v>
      </c>
      <c r="J275" s="206">
        <v>0.3</v>
      </c>
      <c r="K275" s="684"/>
      <c r="L275" s="164"/>
      <c r="M275" s="164"/>
    </row>
    <row r="276" spans="1:14" s="139" customFormat="1" ht="15.75" customHeight="1">
      <c r="B276" s="612" t="s">
        <v>215</v>
      </c>
      <c r="C276" s="612"/>
      <c r="D276" s="194">
        <v>1.4</v>
      </c>
      <c r="E276" s="194">
        <v>1.8</v>
      </c>
      <c r="F276" s="194">
        <v>1.8</v>
      </c>
      <c r="G276" s="194">
        <v>1.8</v>
      </c>
      <c r="H276" s="194">
        <v>1.8</v>
      </c>
      <c r="I276" s="206">
        <v>2.2000000000000002</v>
      </c>
      <c r="J276" s="206">
        <v>0.7</v>
      </c>
      <c r="K276" s="684"/>
      <c r="L276" s="164"/>
      <c r="M276" s="164"/>
    </row>
    <row r="277" spans="1:14" s="139" customFormat="1" ht="15.75" customHeight="1">
      <c r="B277" s="612" t="s">
        <v>216</v>
      </c>
      <c r="C277" s="612"/>
      <c r="D277" s="194">
        <v>2.4</v>
      </c>
      <c r="E277" s="194">
        <v>3</v>
      </c>
      <c r="F277" s="194">
        <v>3</v>
      </c>
      <c r="G277" s="194">
        <v>3</v>
      </c>
      <c r="H277" s="194">
        <v>3</v>
      </c>
      <c r="I277" s="206">
        <v>3.6</v>
      </c>
      <c r="J277" s="206">
        <v>2.2000000000000002</v>
      </c>
      <c r="K277" s="684"/>
      <c r="L277" s="164"/>
      <c r="M277" s="164"/>
    </row>
    <row r="278" spans="1:14" s="139" customFormat="1" ht="15.75" customHeight="1">
      <c r="B278" s="612" t="s">
        <v>217</v>
      </c>
      <c r="C278" s="612"/>
      <c r="D278" s="194">
        <v>0.8</v>
      </c>
      <c r="E278" s="194">
        <v>1</v>
      </c>
      <c r="F278" s="194">
        <v>1</v>
      </c>
      <c r="G278" s="194">
        <v>1</v>
      </c>
      <c r="H278" s="194">
        <v>1</v>
      </c>
      <c r="I278" s="206">
        <v>1.2</v>
      </c>
      <c r="J278" s="206">
        <v>0.4</v>
      </c>
      <c r="K278" s="684"/>
      <c r="L278" s="164"/>
      <c r="M278" s="164"/>
    </row>
    <row r="279" spans="1:14" s="139" customFormat="1" ht="15.75" customHeight="1">
      <c r="B279" s="612" t="s">
        <v>218</v>
      </c>
      <c r="C279" s="612"/>
      <c r="D279" s="194">
        <v>1.8</v>
      </c>
      <c r="E279" s="194">
        <v>2.2000000000000002</v>
      </c>
      <c r="F279" s="194">
        <v>2.2000000000000002</v>
      </c>
      <c r="G279" s="194">
        <v>2.2000000000000002</v>
      </c>
      <c r="H279" s="194">
        <v>2.2000000000000002</v>
      </c>
      <c r="I279" s="206">
        <v>2.6</v>
      </c>
      <c r="J279" s="206">
        <v>0.9</v>
      </c>
      <c r="K279" s="684"/>
      <c r="L279" s="164"/>
      <c r="M279" s="164"/>
    </row>
    <row r="280" spans="1:14" s="139" customFormat="1" ht="15.75" customHeight="1">
      <c r="B280" s="612" t="s">
        <v>219</v>
      </c>
      <c r="C280" s="612"/>
      <c r="D280" s="194">
        <v>1</v>
      </c>
      <c r="E280" s="194">
        <v>1.2</v>
      </c>
      <c r="F280" s="194">
        <v>1.2</v>
      </c>
      <c r="G280" s="194">
        <v>1.2</v>
      </c>
      <c r="H280" s="194">
        <v>1.2</v>
      </c>
      <c r="I280" s="206">
        <v>1.4</v>
      </c>
      <c r="J280" s="206">
        <v>0.5</v>
      </c>
      <c r="K280" s="682"/>
      <c r="L280" s="164"/>
      <c r="M280" s="164"/>
    </row>
    <row r="281" spans="1:14" ht="15.75" customHeight="1">
      <c r="J281" s="150"/>
      <c r="K281" s="150"/>
      <c r="L281" s="150"/>
      <c r="M281" s="139"/>
      <c r="N281" s="139"/>
    </row>
    <row r="282" spans="1:14" s="139" customFormat="1" ht="15.75" customHeight="1">
      <c r="A282" s="138" t="s">
        <v>45</v>
      </c>
      <c r="B282" s="138"/>
      <c r="C282" s="138"/>
      <c r="D282" s="138"/>
      <c r="E282" s="138"/>
      <c r="F282" s="140"/>
      <c r="G282" s="140"/>
      <c r="H282" s="140"/>
      <c r="I282" s="140"/>
      <c r="J282" s="140"/>
      <c r="K282" s="140"/>
      <c r="L282" s="140"/>
      <c r="M282" s="150"/>
    </row>
    <row r="283" spans="1:14" ht="15.75" customHeight="1">
      <c r="B283" s="612" t="s">
        <v>14</v>
      </c>
      <c r="C283" s="612"/>
      <c r="D283" s="613" t="s">
        <v>22</v>
      </c>
      <c r="E283" s="614"/>
      <c r="F283" s="614"/>
      <c r="G283" s="143" t="s">
        <v>23</v>
      </c>
      <c r="J283" s="150"/>
      <c r="K283" s="150"/>
      <c r="L283" s="150"/>
    </row>
    <row r="284" spans="1:14" ht="15.75" customHeight="1">
      <c r="B284" s="649" t="s">
        <v>24</v>
      </c>
      <c r="C284" s="650"/>
      <c r="D284" s="621" t="s">
        <v>25</v>
      </c>
      <c r="E284" s="651"/>
      <c r="F284" s="651"/>
      <c r="G284" s="156">
        <v>0</v>
      </c>
    </row>
    <row r="285" spans="1:14" ht="15.75" customHeight="1">
      <c r="B285" s="649"/>
      <c r="C285" s="650"/>
      <c r="D285" s="623" t="s">
        <v>590</v>
      </c>
      <c r="E285" s="653"/>
      <c r="F285" s="653"/>
      <c r="G285" s="158">
        <v>0.05</v>
      </c>
    </row>
    <row r="286" spans="1:14" ht="15.75" customHeight="1">
      <c r="B286" s="649"/>
      <c r="C286" s="650"/>
      <c r="D286" s="625" t="s">
        <v>26</v>
      </c>
      <c r="E286" s="652"/>
      <c r="F286" s="652"/>
      <c r="G286" s="159">
        <v>0.1</v>
      </c>
    </row>
    <row r="287" spans="1:14" ht="15.75" customHeight="1">
      <c r="B287" s="649" t="s">
        <v>591</v>
      </c>
      <c r="C287" s="650"/>
      <c r="D287" s="621" t="s">
        <v>27</v>
      </c>
      <c r="E287" s="651"/>
      <c r="F287" s="651"/>
      <c r="G287" s="156">
        <v>-0.1</v>
      </c>
    </row>
    <row r="288" spans="1:14" ht="15.75" customHeight="1">
      <c r="B288" s="649"/>
      <c r="C288" s="650"/>
      <c r="D288" s="623" t="s">
        <v>28</v>
      </c>
      <c r="E288" s="653"/>
      <c r="F288" s="653"/>
      <c r="G288" s="158">
        <v>0</v>
      </c>
    </row>
    <row r="289" spans="1:18" ht="15.75" customHeight="1">
      <c r="B289" s="649"/>
      <c r="C289" s="650"/>
      <c r="D289" s="625" t="s">
        <v>29</v>
      </c>
      <c r="E289" s="652"/>
      <c r="F289" s="652"/>
      <c r="G289" s="159">
        <v>0.1</v>
      </c>
    </row>
    <row r="290" spans="1:18" ht="15.75" customHeight="1">
      <c r="A290" s="188"/>
      <c r="B290" s="188"/>
      <c r="C290" s="188"/>
      <c r="D290" s="138"/>
      <c r="E290" s="138"/>
      <c r="F290" s="140"/>
      <c r="G290" s="140"/>
      <c r="H290" s="140"/>
      <c r="I290" s="162"/>
      <c r="J290" s="162"/>
    </row>
    <row r="291" spans="1:18" s="139" customFormat="1" ht="15.75" customHeight="1">
      <c r="A291" s="149" t="s">
        <v>220</v>
      </c>
      <c r="B291" s="138"/>
      <c r="C291" s="138"/>
      <c r="D291" s="138"/>
      <c r="E291" s="138"/>
      <c r="F291" s="140"/>
      <c r="G291" s="140"/>
      <c r="H291" s="140"/>
      <c r="I291" s="140"/>
      <c r="J291" s="140"/>
      <c r="K291" s="140"/>
      <c r="L291" s="140"/>
      <c r="M291" s="150"/>
    </row>
    <row r="292" spans="1:18" s="139" customFormat="1" ht="15.75" customHeight="1">
      <c r="A292" s="149" t="s">
        <v>221</v>
      </c>
      <c r="B292" s="138"/>
      <c r="C292" s="138"/>
      <c r="D292" s="138"/>
      <c r="E292" s="138"/>
      <c r="F292" s="140"/>
      <c r="G292" s="140"/>
      <c r="H292" s="140"/>
      <c r="I292" s="140"/>
      <c r="J292" s="140"/>
      <c r="K292" s="140"/>
      <c r="L292" s="140"/>
      <c r="M292" s="150"/>
    </row>
    <row r="293" spans="1:18" s="139" customFormat="1" ht="15.75" customHeight="1">
      <c r="A293" s="138" t="s">
        <v>222</v>
      </c>
      <c r="B293" s="138"/>
      <c r="C293" s="138"/>
      <c r="D293" s="138"/>
      <c r="E293" s="138"/>
      <c r="F293" s="140"/>
      <c r="G293" s="140"/>
      <c r="H293" s="140"/>
      <c r="I293" s="140"/>
      <c r="J293" s="140"/>
      <c r="K293" s="139" t="s">
        <v>223</v>
      </c>
      <c r="M293" s="150"/>
    </row>
    <row r="294" spans="1:18" s="139" customFormat="1" ht="15.75" customHeight="1">
      <c r="B294" s="681" t="s">
        <v>224</v>
      </c>
      <c r="C294" s="612" t="s">
        <v>225</v>
      </c>
      <c r="D294" s="612"/>
      <c r="E294" s="612"/>
      <c r="F294" s="612"/>
      <c r="G294" s="612"/>
      <c r="H294" s="612"/>
      <c r="I294" s="612"/>
      <c r="J294" s="612"/>
      <c r="K294" s="611" t="s">
        <v>584</v>
      </c>
      <c r="L294" s="200"/>
      <c r="M294" s="200"/>
      <c r="N294" s="200"/>
      <c r="O294" s="200"/>
      <c r="P294" s="200"/>
      <c r="Q294" s="200"/>
      <c r="R294" s="200"/>
    </row>
    <row r="295" spans="1:18" s="139" customFormat="1" ht="15.75" customHeight="1">
      <c r="B295" s="682"/>
      <c r="C295" s="142">
        <v>8</v>
      </c>
      <c r="D295" s="142">
        <v>10</v>
      </c>
      <c r="E295" s="142">
        <v>12</v>
      </c>
      <c r="F295" s="142">
        <v>14</v>
      </c>
      <c r="G295" s="142">
        <v>16</v>
      </c>
      <c r="H295" s="142">
        <v>18</v>
      </c>
      <c r="I295" s="142">
        <v>20</v>
      </c>
      <c r="J295" s="207">
        <v>22</v>
      </c>
      <c r="K295" s="611"/>
      <c r="L295" s="200"/>
      <c r="M295" s="200"/>
      <c r="N295" s="200"/>
      <c r="O295" s="200"/>
      <c r="P295" s="200"/>
      <c r="Q295" s="200"/>
      <c r="R295" s="200"/>
    </row>
    <row r="296" spans="1:18" s="139" customFormat="1" ht="15.75" customHeight="1">
      <c r="B296" s="208">
        <v>10</v>
      </c>
      <c r="C296" s="144">
        <v>2.02</v>
      </c>
      <c r="D296" s="144">
        <v>2.84</v>
      </c>
      <c r="E296" s="144">
        <v>3.51</v>
      </c>
      <c r="F296" s="144">
        <v>4.08</v>
      </c>
      <c r="G296" s="144">
        <v>4.82</v>
      </c>
      <c r="H296" s="144">
        <v>5.81</v>
      </c>
      <c r="I296" s="144">
        <v>6.95</v>
      </c>
      <c r="J296" s="144">
        <v>8.16</v>
      </c>
      <c r="K296" s="683" t="s">
        <v>43</v>
      </c>
      <c r="L296" s="164"/>
      <c r="N296" s="209"/>
      <c r="O296" s="200"/>
      <c r="P296" s="200"/>
      <c r="Q296" s="200"/>
      <c r="R296" s="200"/>
    </row>
    <row r="297" spans="1:18" s="139" customFormat="1" ht="15.75" customHeight="1">
      <c r="B297" s="208">
        <v>20</v>
      </c>
      <c r="C297" s="144">
        <v>1.4</v>
      </c>
      <c r="D297" s="144">
        <v>1.89</v>
      </c>
      <c r="E297" s="144">
        <v>2.3199999999999998</v>
      </c>
      <c r="F297" s="144">
        <v>2.76</v>
      </c>
      <c r="G297" s="144">
        <v>3.36</v>
      </c>
      <c r="H297" s="144">
        <v>3.88</v>
      </c>
      <c r="I297" s="144">
        <v>4.53</v>
      </c>
      <c r="J297" s="144">
        <v>5.2</v>
      </c>
      <c r="K297" s="683"/>
      <c r="L297" s="164"/>
      <c r="M297" s="209"/>
      <c r="N297" s="209"/>
      <c r="O297" s="200"/>
      <c r="P297" s="200"/>
      <c r="Q297" s="200"/>
      <c r="R297" s="200"/>
    </row>
    <row r="298" spans="1:18" s="139" customFormat="1" ht="15.75" customHeight="1">
      <c r="B298" s="208">
        <v>30</v>
      </c>
      <c r="C298" s="144">
        <v>1.1000000000000001</v>
      </c>
      <c r="D298" s="144">
        <v>1.49</v>
      </c>
      <c r="E298" s="144">
        <v>1.84</v>
      </c>
      <c r="F298" s="144">
        <v>2.27</v>
      </c>
      <c r="G298" s="144">
        <v>2.71</v>
      </c>
      <c r="H298" s="144">
        <v>3.06</v>
      </c>
      <c r="I298" s="144">
        <v>3.51</v>
      </c>
      <c r="J298" s="144">
        <v>4.07</v>
      </c>
      <c r="K298" s="683"/>
      <c r="L298" s="164"/>
      <c r="M298" s="209"/>
      <c r="N298" s="209"/>
      <c r="O298" s="200"/>
      <c r="P298" s="200"/>
      <c r="Q298" s="200"/>
      <c r="R298" s="200"/>
    </row>
    <row r="299" spans="1:18" s="139" customFormat="1" ht="15.75" customHeight="1">
      <c r="B299" s="208">
        <v>40</v>
      </c>
      <c r="C299" s="144">
        <v>0.88</v>
      </c>
      <c r="D299" s="144">
        <v>1.18</v>
      </c>
      <c r="E299" s="144">
        <v>1.45</v>
      </c>
      <c r="F299" s="144">
        <v>1.72</v>
      </c>
      <c r="G299" s="144">
        <v>2.09</v>
      </c>
      <c r="H299" s="144">
        <v>2.36</v>
      </c>
      <c r="I299" s="144">
        <v>2.8</v>
      </c>
      <c r="J299" s="144">
        <v>3.31</v>
      </c>
      <c r="K299" s="683"/>
      <c r="L299" s="164"/>
      <c r="M299" s="209"/>
      <c r="N299" s="209"/>
      <c r="O299" s="200"/>
      <c r="P299" s="200"/>
      <c r="Q299" s="200"/>
      <c r="R299" s="200"/>
    </row>
    <row r="300" spans="1:18" s="139" customFormat="1" ht="15.75" customHeight="1">
      <c r="B300" s="208">
        <v>50</v>
      </c>
      <c r="C300" s="144">
        <v>0.74</v>
      </c>
      <c r="D300" s="144">
        <v>0.99</v>
      </c>
      <c r="E300" s="144">
        <v>1.22</v>
      </c>
      <c r="F300" s="144">
        <v>1.47</v>
      </c>
      <c r="G300" s="144">
        <v>1.76</v>
      </c>
      <c r="H300" s="144">
        <v>1.94</v>
      </c>
      <c r="I300" s="144">
        <v>2.2999999999999998</v>
      </c>
      <c r="J300" s="144">
        <v>2.75</v>
      </c>
      <c r="K300" s="683"/>
      <c r="L300" s="164"/>
      <c r="M300" s="209"/>
      <c r="N300" s="209"/>
      <c r="O300" s="200"/>
      <c r="P300" s="200"/>
      <c r="Q300" s="200"/>
      <c r="R300" s="200"/>
    </row>
    <row r="301" spans="1:18" ht="15.75" customHeight="1">
      <c r="B301" s="186" t="s">
        <v>19</v>
      </c>
      <c r="L301" s="139"/>
      <c r="M301" s="139"/>
      <c r="N301" s="139"/>
      <c r="O301" s="139"/>
      <c r="P301" s="139"/>
      <c r="Q301" s="139"/>
      <c r="R301" s="139"/>
    </row>
    <row r="302" spans="1:18" ht="15.75" customHeight="1">
      <c r="A302" s="200"/>
      <c r="B302" s="200" t="s">
        <v>226</v>
      </c>
      <c r="L302" s="139"/>
      <c r="M302" s="139"/>
      <c r="N302" s="139"/>
      <c r="O302" s="139"/>
      <c r="P302" s="139"/>
      <c r="Q302" s="139"/>
      <c r="R302" s="139"/>
    </row>
    <row r="303" spans="1:18" ht="15.75" customHeight="1">
      <c r="A303" s="200"/>
      <c r="B303" s="138" t="s">
        <v>227</v>
      </c>
      <c r="L303" s="139"/>
      <c r="M303" s="139"/>
      <c r="N303" s="139"/>
      <c r="O303" s="139"/>
      <c r="P303" s="139"/>
      <c r="Q303" s="139"/>
      <c r="R303" s="139"/>
    </row>
    <row r="304" spans="1:18" s="139" customFormat="1" ht="15.75" customHeight="1">
      <c r="A304" s="138" t="s">
        <v>228</v>
      </c>
      <c r="C304" s="138"/>
      <c r="D304" s="138"/>
      <c r="E304" s="138"/>
      <c r="F304" s="140"/>
      <c r="G304" s="140"/>
      <c r="H304" s="140"/>
      <c r="I304" s="140"/>
      <c r="J304" s="140"/>
      <c r="K304" s="140"/>
      <c r="L304" s="140"/>
      <c r="M304" s="150"/>
    </row>
    <row r="305" spans="1:14" ht="15.75" customHeight="1">
      <c r="B305" s="612" t="s">
        <v>14</v>
      </c>
      <c r="C305" s="612"/>
      <c r="D305" s="613" t="s">
        <v>22</v>
      </c>
      <c r="E305" s="614"/>
      <c r="F305" s="614"/>
      <c r="G305" s="143" t="s">
        <v>23</v>
      </c>
    </row>
    <row r="306" spans="1:14" ht="15.75" customHeight="1">
      <c r="B306" s="649" t="s">
        <v>24</v>
      </c>
      <c r="C306" s="650"/>
      <c r="D306" s="621" t="s">
        <v>25</v>
      </c>
      <c r="E306" s="651"/>
      <c r="F306" s="651"/>
      <c r="G306" s="156">
        <v>0</v>
      </c>
    </row>
    <row r="307" spans="1:14" ht="15.75" customHeight="1">
      <c r="B307" s="649"/>
      <c r="C307" s="650"/>
      <c r="D307" s="623" t="s">
        <v>590</v>
      </c>
      <c r="E307" s="653"/>
      <c r="F307" s="653"/>
      <c r="G307" s="158">
        <v>0.05</v>
      </c>
    </row>
    <row r="308" spans="1:14" ht="15.75" customHeight="1">
      <c r="B308" s="649"/>
      <c r="C308" s="650"/>
      <c r="D308" s="625" t="s">
        <v>26</v>
      </c>
      <c r="E308" s="652"/>
      <c r="F308" s="652"/>
      <c r="G308" s="159">
        <v>0.1</v>
      </c>
    </row>
    <row r="309" spans="1:14" ht="15.75" customHeight="1">
      <c r="B309" s="649" t="s">
        <v>591</v>
      </c>
      <c r="C309" s="650"/>
      <c r="D309" s="621" t="s">
        <v>27</v>
      </c>
      <c r="E309" s="651"/>
      <c r="F309" s="651"/>
      <c r="G309" s="156">
        <v>-0.1</v>
      </c>
    </row>
    <row r="310" spans="1:14" ht="15.75" customHeight="1">
      <c r="B310" s="649"/>
      <c r="C310" s="650"/>
      <c r="D310" s="623" t="s">
        <v>28</v>
      </c>
      <c r="E310" s="653"/>
      <c r="F310" s="653"/>
      <c r="G310" s="158">
        <v>0</v>
      </c>
    </row>
    <row r="311" spans="1:14" ht="15.75" customHeight="1">
      <c r="B311" s="649"/>
      <c r="C311" s="650"/>
      <c r="D311" s="625" t="s">
        <v>29</v>
      </c>
      <c r="E311" s="652"/>
      <c r="F311" s="652"/>
      <c r="G311" s="159">
        <v>0.1</v>
      </c>
    </row>
    <row r="313" spans="1:14" s="139" customFormat="1" ht="15.75" customHeight="1">
      <c r="A313" s="149" t="s">
        <v>229</v>
      </c>
      <c r="B313" s="138"/>
      <c r="C313" s="138"/>
      <c r="D313" s="138"/>
      <c r="E313" s="138"/>
      <c r="M313" s="150"/>
    </row>
    <row r="314" spans="1:14" s="139" customFormat="1" ht="15.75" customHeight="1">
      <c r="A314" s="138" t="s">
        <v>230</v>
      </c>
      <c r="B314" s="138"/>
      <c r="C314" s="138"/>
      <c r="D314" s="138"/>
      <c r="E314" s="138"/>
      <c r="M314" s="150"/>
    </row>
    <row r="315" spans="1:14" s="139" customFormat="1" ht="15.75" customHeight="1">
      <c r="A315" s="138" t="s">
        <v>609</v>
      </c>
      <c r="B315" s="138"/>
      <c r="C315" s="138"/>
      <c r="D315" s="138"/>
      <c r="E315" s="138"/>
      <c r="G315" s="140"/>
      <c r="H315" s="151" t="s">
        <v>231</v>
      </c>
      <c r="I315" s="140"/>
      <c r="M315" s="150"/>
    </row>
    <row r="316" spans="1:14" s="139" customFormat="1" ht="15.75" customHeight="1">
      <c r="B316" s="612" t="s">
        <v>232</v>
      </c>
      <c r="C316" s="612"/>
      <c r="D316" s="143" t="s">
        <v>233</v>
      </c>
      <c r="E316" s="612" t="s">
        <v>583</v>
      </c>
      <c r="F316" s="612"/>
      <c r="G316" s="612"/>
      <c r="H316" s="612"/>
      <c r="I316" s="140"/>
      <c r="M316" s="150"/>
    </row>
    <row r="317" spans="1:14" s="139" customFormat="1" ht="15.75" customHeight="1">
      <c r="B317" s="612" t="s">
        <v>234</v>
      </c>
      <c r="C317" s="612"/>
      <c r="D317" s="142">
        <v>8</v>
      </c>
      <c r="E317" s="680" t="s">
        <v>235</v>
      </c>
      <c r="F317" s="680"/>
      <c r="G317" s="680"/>
      <c r="H317" s="680"/>
      <c r="I317" s="140"/>
      <c r="M317" s="150"/>
    </row>
    <row r="318" spans="1:14" s="139" customFormat="1" ht="15.75" customHeight="1">
      <c r="A318" s="138"/>
      <c r="B318" s="138"/>
      <c r="C318" s="138"/>
      <c r="D318" s="138"/>
      <c r="E318" s="138"/>
      <c r="F318" s="140"/>
      <c r="G318" s="140"/>
      <c r="H318" s="140"/>
      <c r="I318" s="140"/>
      <c r="J318" s="140"/>
      <c r="K318" s="140"/>
      <c r="L318" s="140"/>
      <c r="M318" s="150"/>
    </row>
    <row r="319" spans="1:14" s="139" customFormat="1" ht="15.75" customHeight="1">
      <c r="A319" s="138" t="s">
        <v>610</v>
      </c>
      <c r="B319" s="138"/>
      <c r="C319" s="138"/>
      <c r="D319" s="138"/>
      <c r="E319" s="138"/>
      <c r="H319" s="140"/>
      <c r="I319" s="140"/>
      <c r="J319" s="140"/>
      <c r="K319" s="151" t="s">
        <v>231</v>
      </c>
      <c r="M319" s="150"/>
      <c r="N319" s="150"/>
    </row>
    <row r="320" spans="1:14" s="139" customFormat="1" ht="15.75" customHeight="1">
      <c r="B320" s="681" t="s">
        <v>14</v>
      </c>
      <c r="C320" s="612" t="s">
        <v>236</v>
      </c>
      <c r="D320" s="612"/>
      <c r="E320" s="612"/>
      <c r="F320" s="612"/>
      <c r="G320" s="612"/>
      <c r="H320" s="612" t="s">
        <v>583</v>
      </c>
      <c r="I320" s="612"/>
      <c r="J320" s="612"/>
      <c r="K320" s="612"/>
      <c r="L320" s="140"/>
      <c r="M320" s="140"/>
      <c r="N320" s="140"/>
    </row>
    <row r="321" spans="1:15" s="139" customFormat="1" ht="15.75" customHeight="1">
      <c r="B321" s="682"/>
      <c r="C321" s="143" t="s">
        <v>237</v>
      </c>
      <c r="D321" s="143" t="s">
        <v>238</v>
      </c>
      <c r="E321" s="143" t="s">
        <v>239</v>
      </c>
      <c r="F321" s="143" t="s">
        <v>240</v>
      </c>
      <c r="G321" s="143" t="s">
        <v>241</v>
      </c>
      <c r="H321" s="612"/>
      <c r="I321" s="612"/>
      <c r="J321" s="612"/>
      <c r="K321" s="612"/>
      <c r="L321" s="140"/>
      <c r="M321" s="140"/>
      <c r="N321" s="140"/>
    </row>
    <row r="322" spans="1:15" ht="15.75" customHeight="1">
      <c r="B322" s="210" t="s">
        <v>233</v>
      </c>
      <c r="C322" s="142">
        <v>11.19</v>
      </c>
      <c r="D322" s="142">
        <v>10.54</v>
      </c>
      <c r="E322" s="142">
        <v>9.9499999999999993</v>
      </c>
      <c r="F322" s="142">
        <v>9.44</v>
      </c>
      <c r="G322" s="142">
        <v>8.9600000000000009</v>
      </c>
      <c r="H322" s="612" t="s">
        <v>242</v>
      </c>
      <c r="I322" s="612"/>
      <c r="J322" s="612"/>
      <c r="K322" s="612"/>
      <c r="L322" s="150"/>
      <c r="M322" s="140"/>
      <c r="N322" s="140"/>
    </row>
    <row r="323" spans="1:15" ht="15.75" customHeight="1">
      <c r="B323" s="186" t="s">
        <v>243</v>
      </c>
      <c r="C323" s="211"/>
      <c r="D323" s="211"/>
      <c r="E323" s="211"/>
      <c r="F323" s="211"/>
      <c r="G323" s="211"/>
      <c r="H323" s="211"/>
      <c r="I323" s="138"/>
      <c r="J323" s="138"/>
      <c r="K323" s="138"/>
      <c r="L323" s="138"/>
      <c r="M323" s="138"/>
      <c r="N323" s="138"/>
      <c r="O323" s="139"/>
    </row>
    <row r="324" spans="1:15" ht="15.75" customHeight="1">
      <c r="A324" s="138" t="s">
        <v>611</v>
      </c>
      <c r="I324" s="140" t="s">
        <v>231</v>
      </c>
      <c r="M324" s="139"/>
      <c r="N324" s="139"/>
      <c r="O324" s="139"/>
    </row>
    <row r="325" spans="1:15" ht="15.75" customHeight="1">
      <c r="B325" s="612" t="s">
        <v>236</v>
      </c>
      <c r="C325" s="612"/>
      <c r="D325" s="612" t="s">
        <v>244</v>
      </c>
      <c r="E325" s="612"/>
      <c r="F325" s="612"/>
      <c r="G325" s="612"/>
      <c r="H325" s="612"/>
      <c r="I325" s="615" t="s">
        <v>583</v>
      </c>
      <c r="J325" s="612" t="s">
        <v>245</v>
      </c>
      <c r="K325" s="612"/>
      <c r="L325" s="612"/>
      <c r="M325" s="140"/>
      <c r="N325" s="140"/>
      <c r="O325" s="139"/>
    </row>
    <row r="326" spans="1:15" ht="15.75" customHeight="1">
      <c r="B326" s="612"/>
      <c r="C326" s="612"/>
      <c r="D326" s="142" t="s">
        <v>246</v>
      </c>
      <c r="E326" s="142" t="s">
        <v>247</v>
      </c>
      <c r="F326" s="142" t="s">
        <v>248</v>
      </c>
      <c r="G326" s="142" t="s">
        <v>249</v>
      </c>
      <c r="H326" s="142" t="s">
        <v>250</v>
      </c>
      <c r="I326" s="619"/>
      <c r="J326" s="612"/>
      <c r="K326" s="612"/>
      <c r="L326" s="612"/>
      <c r="M326" s="140"/>
    </row>
    <row r="327" spans="1:15" ht="15.75" customHeight="1">
      <c r="B327" s="612" t="s">
        <v>251</v>
      </c>
      <c r="C327" s="612"/>
      <c r="D327" s="144">
        <v>1.94</v>
      </c>
      <c r="E327" s="144">
        <v>2.2000000000000002</v>
      </c>
      <c r="F327" s="144">
        <v>2.39</v>
      </c>
      <c r="G327" s="144">
        <v>2.56</v>
      </c>
      <c r="H327" s="144">
        <v>2.7</v>
      </c>
      <c r="I327" s="677" t="s">
        <v>252</v>
      </c>
      <c r="J327" s="668" t="s">
        <v>612</v>
      </c>
      <c r="K327" s="669"/>
      <c r="L327" s="670"/>
      <c r="M327" s="212"/>
    </row>
    <row r="328" spans="1:15" ht="15.75" customHeight="1">
      <c r="B328" s="612" t="s">
        <v>253</v>
      </c>
      <c r="C328" s="612"/>
      <c r="D328" s="144">
        <v>1.64</v>
      </c>
      <c r="E328" s="144">
        <v>1.91</v>
      </c>
      <c r="F328" s="144">
        <v>2.12</v>
      </c>
      <c r="G328" s="144">
        <v>2.29</v>
      </c>
      <c r="H328" s="144">
        <v>2.4500000000000002</v>
      </c>
      <c r="I328" s="678"/>
      <c r="J328" s="671"/>
      <c r="K328" s="672"/>
      <c r="L328" s="673"/>
      <c r="M328" s="212"/>
    </row>
    <row r="329" spans="1:15" ht="15.75" customHeight="1">
      <c r="B329" s="612" t="s">
        <v>254</v>
      </c>
      <c r="C329" s="612"/>
      <c r="D329" s="144">
        <v>1.42</v>
      </c>
      <c r="E329" s="144">
        <v>1.68</v>
      </c>
      <c r="F329" s="144">
        <v>1.89</v>
      </c>
      <c r="G329" s="144">
        <v>2.0699999999999998</v>
      </c>
      <c r="H329" s="144">
        <v>2.23</v>
      </c>
      <c r="I329" s="678"/>
      <c r="J329" s="671"/>
      <c r="K329" s="672"/>
      <c r="L329" s="673"/>
      <c r="M329" s="212"/>
    </row>
    <row r="330" spans="1:15" ht="15.75" customHeight="1">
      <c r="B330" s="612" t="s">
        <v>255</v>
      </c>
      <c r="C330" s="612"/>
      <c r="D330" s="144">
        <v>1.24</v>
      </c>
      <c r="E330" s="144">
        <v>1.5</v>
      </c>
      <c r="F330" s="144">
        <v>1.7</v>
      </c>
      <c r="G330" s="144">
        <v>1.88</v>
      </c>
      <c r="H330" s="144">
        <v>2.04</v>
      </c>
      <c r="I330" s="679"/>
      <c r="J330" s="674"/>
      <c r="K330" s="675"/>
      <c r="L330" s="676"/>
      <c r="M330" s="212"/>
    </row>
    <row r="331" spans="1:15" ht="15.75" customHeight="1">
      <c r="M331" s="139"/>
    </row>
    <row r="332" spans="1:15" ht="15.75" customHeight="1">
      <c r="A332" s="138" t="s">
        <v>613</v>
      </c>
      <c r="I332" s="140" t="s">
        <v>231</v>
      </c>
      <c r="J332" s="139"/>
      <c r="K332" s="139"/>
      <c r="M332" s="139"/>
      <c r="N332" s="139"/>
      <c r="O332" s="139"/>
    </row>
    <row r="333" spans="1:15" ht="15.75" customHeight="1">
      <c r="B333" s="612" t="s">
        <v>256</v>
      </c>
      <c r="C333" s="612"/>
      <c r="D333" s="613" t="s">
        <v>257</v>
      </c>
      <c r="E333" s="614"/>
      <c r="F333" s="657"/>
      <c r="G333" s="612" t="s">
        <v>584</v>
      </c>
      <c r="H333" s="612"/>
      <c r="I333" s="612"/>
      <c r="J333" s="140"/>
      <c r="K333" s="139"/>
    </row>
    <row r="334" spans="1:15" ht="15.75" customHeight="1">
      <c r="B334" s="612"/>
      <c r="C334" s="612"/>
      <c r="D334" s="142" t="s">
        <v>258</v>
      </c>
      <c r="E334" s="142" t="s">
        <v>259</v>
      </c>
      <c r="F334" s="213" t="s">
        <v>260</v>
      </c>
      <c r="G334" s="612"/>
      <c r="H334" s="612"/>
      <c r="I334" s="612"/>
      <c r="J334" s="140"/>
      <c r="K334" s="139"/>
    </row>
    <row r="335" spans="1:15" ht="15.75" customHeight="1">
      <c r="B335" s="612" t="s">
        <v>261</v>
      </c>
      <c r="C335" s="612"/>
      <c r="D335" s="144">
        <v>20.07</v>
      </c>
      <c r="E335" s="144">
        <v>20.69</v>
      </c>
      <c r="F335" s="144">
        <v>21.33</v>
      </c>
      <c r="G335" s="666" t="s">
        <v>262</v>
      </c>
      <c r="H335" s="666"/>
      <c r="I335" s="666"/>
      <c r="J335" s="214"/>
      <c r="K335" s="139"/>
    </row>
    <row r="336" spans="1:15" ht="15.75" customHeight="1">
      <c r="B336" s="612" t="s">
        <v>263</v>
      </c>
      <c r="C336" s="612"/>
      <c r="D336" s="144">
        <v>17.61</v>
      </c>
      <c r="E336" s="144">
        <v>18.149999999999999</v>
      </c>
      <c r="F336" s="144">
        <v>18.71</v>
      </c>
      <c r="G336" s="666"/>
      <c r="H336" s="666"/>
      <c r="I336" s="666"/>
      <c r="J336" s="214"/>
      <c r="K336" s="139"/>
    </row>
    <row r="337" spans="1:18" ht="15.75" customHeight="1">
      <c r="B337" s="612" t="s">
        <v>264</v>
      </c>
      <c r="C337" s="612"/>
      <c r="D337" s="144">
        <v>15.45</v>
      </c>
      <c r="E337" s="144">
        <v>15.92</v>
      </c>
      <c r="F337" s="144">
        <v>16.420000000000002</v>
      </c>
      <c r="G337" s="666"/>
      <c r="H337" s="666"/>
      <c r="I337" s="666"/>
      <c r="J337" s="214"/>
      <c r="K337" s="139"/>
    </row>
    <row r="338" spans="1:18" ht="15.75" customHeight="1">
      <c r="B338" s="612" t="s">
        <v>251</v>
      </c>
      <c r="C338" s="612"/>
      <c r="D338" s="144">
        <v>13.35</v>
      </c>
      <c r="E338" s="144">
        <v>13.97</v>
      </c>
      <c r="F338" s="144">
        <v>14.4</v>
      </c>
      <c r="G338" s="666"/>
      <c r="H338" s="666"/>
      <c r="I338" s="666"/>
      <c r="J338" s="214"/>
      <c r="K338" s="139"/>
    </row>
    <row r="339" spans="1:18" ht="15.75" customHeight="1">
      <c r="J339" s="139"/>
      <c r="K339" s="139"/>
      <c r="M339" s="139"/>
    </row>
    <row r="340" spans="1:18" ht="15.75" customHeight="1">
      <c r="A340" s="138" t="s">
        <v>614</v>
      </c>
      <c r="L340" s="151" t="s">
        <v>231</v>
      </c>
      <c r="M340" s="139"/>
    </row>
    <row r="341" spans="1:18" ht="15.75" customHeight="1">
      <c r="B341" s="612" t="s">
        <v>14</v>
      </c>
      <c r="C341" s="612" t="s">
        <v>265</v>
      </c>
      <c r="D341" s="612"/>
      <c r="E341" s="612"/>
      <c r="F341" s="612"/>
      <c r="G341" s="612"/>
      <c r="H341" s="612"/>
      <c r="I341" s="612"/>
      <c r="J341" s="612"/>
      <c r="K341" s="612"/>
      <c r="L341" s="612"/>
      <c r="M341" s="139"/>
    </row>
    <row r="342" spans="1:18" ht="15.75" customHeight="1">
      <c r="B342" s="612"/>
      <c r="C342" s="215">
        <v>0.5</v>
      </c>
      <c r="D342" s="215">
        <v>1</v>
      </c>
      <c r="E342" s="215">
        <v>1.5</v>
      </c>
      <c r="F342" s="215">
        <v>2</v>
      </c>
      <c r="G342" s="215">
        <v>2.5</v>
      </c>
      <c r="H342" s="215">
        <v>3</v>
      </c>
      <c r="I342" s="215">
        <v>3.5</v>
      </c>
      <c r="J342" s="215">
        <v>4</v>
      </c>
      <c r="K342" s="215">
        <v>4.5</v>
      </c>
      <c r="L342" s="215">
        <v>5</v>
      </c>
      <c r="M342" s="139"/>
    </row>
    <row r="343" spans="1:18" ht="15.75" customHeight="1">
      <c r="B343" s="143" t="s">
        <v>266</v>
      </c>
      <c r="C343" s="183">
        <v>8.6</v>
      </c>
      <c r="D343" s="183">
        <v>6.3</v>
      </c>
      <c r="E343" s="183">
        <v>5</v>
      </c>
      <c r="F343" s="183">
        <v>4.0999999999999996</v>
      </c>
      <c r="G343" s="183">
        <v>3.5</v>
      </c>
      <c r="H343" s="183">
        <v>3.1</v>
      </c>
      <c r="I343" s="183">
        <v>2.7</v>
      </c>
      <c r="J343" s="183">
        <v>2.4</v>
      </c>
      <c r="K343" s="183">
        <v>2.2000000000000002</v>
      </c>
      <c r="L343" s="183">
        <v>2</v>
      </c>
      <c r="M343" s="139"/>
      <c r="N343" s="209"/>
      <c r="O343" s="182"/>
      <c r="P343" s="150"/>
      <c r="Q343" s="163"/>
      <c r="R343" s="163"/>
    </row>
    <row r="344" spans="1:18" ht="15.75" customHeight="1">
      <c r="B344" s="143" t="s">
        <v>267</v>
      </c>
      <c r="C344" s="216">
        <v>27.86</v>
      </c>
      <c r="D344" s="216">
        <v>20.46</v>
      </c>
      <c r="E344" s="216">
        <v>16.170000000000002</v>
      </c>
      <c r="F344" s="216">
        <v>13.37</v>
      </c>
      <c r="G344" s="216">
        <v>11.39</v>
      </c>
      <c r="H344" s="216">
        <v>9.93</v>
      </c>
      <c r="I344" s="216">
        <v>8.7899999999999991</v>
      </c>
      <c r="J344" s="216">
        <v>7.89</v>
      </c>
      <c r="K344" s="216">
        <v>7.16</v>
      </c>
      <c r="L344" s="216">
        <v>6.55</v>
      </c>
      <c r="M344" s="139"/>
      <c r="N344" s="209"/>
      <c r="O344" s="217"/>
      <c r="P344" s="163"/>
      <c r="Q344" s="163"/>
      <c r="R344" s="163"/>
    </row>
    <row r="345" spans="1:18" ht="15.75" customHeight="1">
      <c r="B345" s="186" t="s">
        <v>268</v>
      </c>
      <c r="M345" s="139"/>
      <c r="N345" s="139"/>
      <c r="O345" s="150"/>
      <c r="P345" s="150"/>
      <c r="Q345" s="150"/>
      <c r="R345" s="150"/>
    </row>
    <row r="346" spans="1:18" ht="15.75" customHeight="1">
      <c r="A346" s="138" t="s">
        <v>615</v>
      </c>
      <c r="H346" s="151" t="s">
        <v>231</v>
      </c>
      <c r="M346" s="139"/>
      <c r="N346" s="139"/>
      <c r="O346" s="139"/>
    </row>
    <row r="347" spans="1:18" ht="15.75" customHeight="1">
      <c r="B347" s="665" t="s">
        <v>269</v>
      </c>
      <c r="C347" s="612"/>
      <c r="D347" s="612" t="s">
        <v>236</v>
      </c>
      <c r="E347" s="612"/>
      <c r="F347" s="612"/>
      <c r="G347" s="612" t="s">
        <v>583</v>
      </c>
      <c r="H347" s="612"/>
      <c r="I347" s="612" t="s">
        <v>270</v>
      </c>
      <c r="J347" s="612"/>
      <c r="K347" s="612"/>
      <c r="L347" s="612"/>
      <c r="M347" s="140"/>
      <c r="N347" s="140"/>
      <c r="O347" s="139"/>
    </row>
    <row r="348" spans="1:18" ht="15.75" customHeight="1">
      <c r="B348" s="612"/>
      <c r="C348" s="612"/>
      <c r="D348" s="142" t="s">
        <v>241</v>
      </c>
      <c r="E348" s="142" t="s">
        <v>271</v>
      </c>
      <c r="F348" s="213" t="s">
        <v>272</v>
      </c>
      <c r="G348" s="612"/>
      <c r="H348" s="612"/>
      <c r="I348" s="612"/>
      <c r="J348" s="612"/>
      <c r="K348" s="612"/>
      <c r="L348" s="612"/>
      <c r="M348" s="140"/>
    </row>
    <row r="349" spans="1:18" ht="15.75" customHeight="1">
      <c r="B349" s="612" t="s">
        <v>273</v>
      </c>
      <c r="C349" s="612"/>
      <c r="D349" s="144">
        <v>11.55</v>
      </c>
      <c r="E349" s="144">
        <v>10.3</v>
      </c>
      <c r="F349" s="218">
        <v>9.51</v>
      </c>
      <c r="G349" s="666" t="s">
        <v>274</v>
      </c>
      <c r="H349" s="666"/>
      <c r="I349" s="668" t="s">
        <v>275</v>
      </c>
      <c r="J349" s="669"/>
      <c r="K349" s="669"/>
      <c r="L349" s="670"/>
      <c r="M349" s="212"/>
    </row>
    <row r="350" spans="1:18" ht="15.75" customHeight="1">
      <c r="B350" s="612" t="s">
        <v>276</v>
      </c>
      <c r="C350" s="612"/>
      <c r="D350" s="144">
        <v>13.11</v>
      </c>
      <c r="E350" s="144">
        <v>11.49</v>
      </c>
      <c r="F350" s="218">
        <v>10.53</v>
      </c>
      <c r="G350" s="666"/>
      <c r="H350" s="666"/>
      <c r="I350" s="671"/>
      <c r="J350" s="672"/>
      <c r="K350" s="672"/>
      <c r="L350" s="673"/>
      <c r="M350" s="212"/>
    </row>
    <row r="351" spans="1:18" ht="15.75" customHeight="1">
      <c r="B351" s="612" t="s">
        <v>277</v>
      </c>
      <c r="C351" s="612"/>
      <c r="D351" s="144">
        <v>13.59</v>
      </c>
      <c r="E351" s="144">
        <v>11.87</v>
      </c>
      <c r="F351" s="218">
        <v>10.86</v>
      </c>
      <c r="G351" s="666"/>
      <c r="H351" s="666"/>
      <c r="I351" s="671"/>
      <c r="J351" s="672"/>
      <c r="K351" s="672"/>
      <c r="L351" s="673"/>
      <c r="M351" s="212"/>
    </row>
    <row r="352" spans="1:18" ht="15.75" customHeight="1">
      <c r="B352" s="612" t="s">
        <v>278</v>
      </c>
      <c r="C352" s="612"/>
      <c r="D352" s="144">
        <v>13.83</v>
      </c>
      <c r="E352" s="144">
        <v>12.06</v>
      </c>
      <c r="F352" s="218">
        <v>11.02</v>
      </c>
      <c r="G352" s="666"/>
      <c r="H352" s="666"/>
      <c r="I352" s="671"/>
      <c r="J352" s="672"/>
      <c r="K352" s="672"/>
      <c r="L352" s="673"/>
      <c r="M352" s="212"/>
    </row>
    <row r="353" spans="1:18" ht="15.75" customHeight="1">
      <c r="B353" s="612" t="s">
        <v>279</v>
      </c>
      <c r="C353" s="612"/>
      <c r="D353" s="144">
        <v>13.97</v>
      </c>
      <c r="E353" s="144">
        <v>12.17</v>
      </c>
      <c r="F353" s="218">
        <v>11.12</v>
      </c>
      <c r="G353" s="666"/>
      <c r="H353" s="666"/>
      <c r="I353" s="674"/>
      <c r="J353" s="675"/>
      <c r="K353" s="675"/>
      <c r="L353" s="676"/>
      <c r="M353" s="212"/>
    </row>
    <row r="354" spans="1:18" ht="15.75" customHeight="1">
      <c r="M354" s="139"/>
    </row>
    <row r="355" spans="1:18" ht="15.75" customHeight="1">
      <c r="A355" s="138" t="s">
        <v>616</v>
      </c>
      <c r="I355" s="140"/>
      <c r="M355" s="139"/>
    </row>
    <row r="356" spans="1:18" ht="15.75" customHeight="1">
      <c r="A356" s="138" t="s">
        <v>280</v>
      </c>
      <c r="I356" s="140"/>
    </row>
    <row r="357" spans="1:18" ht="15.75" customHeight="1">
      <c r="A357" s="138"/>
      <c r="I357" s="140"/>
      <c r="O357" s="139"/>
      <c r="P357" s="139"/>
      <c r="Q357" s="139"/>
      <c r="R357" s="139"/>
    </row>
    <row r="358" spans="1:18" ht="15.75" customHeight="1">
      <c r="A358" s="138" t="s">
        <v>281</v>
      </c>
      <c r="I358" s="140"/>
      <c r="K358" s="201" t="s">
        <v>282</v>
      </c>
      <c r="L358" s="139"/>
      <c r="M358" s="139"/>
      <c r="N358" s="139"/>
      <c r="O358" s="139"/>
      <c r="P358" s="139"/>
      <c r="Q358" s="139"/>
      <c r="R358" s="139"/>
    </row>
    <row r="359" spans="1:18" ht="15.75" customHeight="1">
      <c r="B359" s="612" t="s">
        <v>283</v>
      </c>
      <c r="C359" s="612"/>
      <c r="D359" s="612" t="s">
        <v>284</v>
      </c>
      <c r="E359" s="612"/>
      <c r="F359" s="612"/>
      <c r="G359" s="612"/>
      <c r="H359" s="612"/>
      <c r="I359" s="612"/>
      <c r="J359" s="612" t="s">
        <v>583</v>
      </c>
      <c r="K359" s="612"/>
      <c r="L359" s="140"/>
    </row>
    <row r="360" spans="1:18" ht="15.75" customHeight="1">
      <c r="B360" s="612"/>
      <c r="C360" s="612"/>
      <c r="D360" s="142" t="s">
        <v>285</v>
      </c>
      <c r="E360" s="142" t="s">
        <v>286</v>
      </c>
      <c r="F360" s="213" t="s">
        <v>272</v>
      </c>
      <c r="G360" s="213" t="s">
        <v>287</v>
      </c>
      <c r="H360" s="213" t="s">
        <v>288</v>
      </c>
      <c r="I360" s="213" t="s">
        <v>289</v>
      </c>
      <c r="J360" s="612"/>
      <c r="K360" s="612"/>
      <c r="L360" s="140"/>
    </row>
    <row r="361" spans="1:18" ht="15.75" customHeight="1">
      <c r="B361" s="612" t="s">
        <v>290</v>
      </c>
      <c r="C361" s="612"/>
      <c r="D361" s="194">
        <v>0.6</v>
      </c>
      <c r="E361" s="194">
        <v>0.6</v>
      </c>
      <c r="F361" s="194">
        <v>0.8</v>
      </c>
      <c r="G361" s="194">
        <v>0.9</v>
      </c>
      <c r="H361" s="194">
        <v>0.9</v>
      </c>
      <c r="I361" s="194">
        <v>1.1000000000000001</v>
      </c>
      <c r="J361" s="667" t="s">
        <v>291</v>
      </c>
      <c r="K361" s="667"/>
      <c r="L361" s="212"/>
    </row>
    <row r="362" spans="1:18" ht="15.75" customHeight="1">
      <c r="B362" s="612" t="s">
        <v>292</v>
      </c>
      <c r="C362" s="612"/>
      <c r="D362" s="194">
        <v>0.7</v>
      </c>
      <c r="E362" s="194">
        <v>0.8</v>
      </c>
      <c r="F362" s="194">
        <v>0.9</v>
      </c>
      <c r="G362" s="194">
        <v>1.1000000000000001</v>
      </c>
      <c r="H362" s="194">
        <v>1.1000000000000001</v>
      </c>
      <c r="I362" s="194">
        <v>1.4</v>
      </c>
      <c r="J362" s="667"/>
      <c r="K362" s="667"/>
      <c r="L362" s="212"/>
    </row>
    <row r="363" spans="1:18" ht="15.75" customHeight="1">
      <c r="B363" s="186" t="s">
        <v>293</v>
      </c>
      <c r="K363" s="139"/>
      <c r="L363" s="139"/>
      <c r="M363" s="139"/>
      <c r="N363" s="139"/>
      <c r="O363" s="139"/>
      <c r="P363" s="139"/>
      <c r="Q363" s="139"/>
      <c r="R363" s="139"/>
    </row>
    <row r="364" spans="1:18" ht="15.75" customHeight="1">
      <c r="A364" s="138" t="s">
        <v>294</v>
      </c>
      <c r="I364" s="140"/>
      <c r="K364" s="201" t="s">
        <v>282</v>
      </c>
      <c r="L364" s="139"/>
      <c r="M364" s="139"/>
      <c r="N364" s="139"/>
      <c r="O364" s="139"/>
      <c r="P364" s="139"/>
      <c r="Q364" s="139"/>
      <c r="R364" s="139"/>
    </row>
    <row r="365" spans="1:18" ht="15.75" customHeight="1">
      <c r="B365" s="612" t="s">
        <v>283</v>
      </c>
      <c r="C365" s="612"/>
      <c r="D365" s="612" t="s">
        <v>284</v>
      </c>
      <c r="E365" s="612"/>
      <c r="F365" s="612"/>
      <c r="G365" s="612"/>
      <c r="H365" s="612"/>
      <c r="I365" s="612"/>
      <c r="J365" s="612" t="s">
        <v>583</v>
      </c>
      <c r="K365" s="612"/>
      <c r="L365" s="140"/>
      <c r="M365" s="140"/>
    </row>
    <row r="366" spans="1:18" ht="15.75" customHeight="1">
      <c r="B366" s="612"/>
      <c r="C366" s="612"/>
      <c r="D366" s="142" t="s">
        <v>285</v>
      </c>
      <c r="E366" s="142" t="s">
        <v>286</v>
      </c>
      <c r="F366" s="213" t="s">
        <v>272</v>
      </c>
      <c r="G366" s="213" t="s">
        <v>287</v>
      </c>
      <c r="H366" s="213" t="s">
        <v>288</v>
      </c>
      <c r="I366" s="213" t="s">
        <v>295</v>
      </c>
      <c r="J366" s="612"/>
      <c r="K366" s="612"/>
      <c r="L366" s="140"/>
      <c r="M366" s="140"/>
    </row>
    <row r="367" spans="1:18" ht="15.75" customHeight="1">
      <c r="B367" s="612" t="s">
        <v>290</v>
      </c>
      <c r="C367" s="612"/>
      <c r="D367" s="194">
        <v>0.3</v>
      </c>
      <c r="E367" s="194">
        <v>0.3</v>
      </c>
      <c r="F367" s="194">
        <v>0.4</v>
      </c>
      <c r="G367" s="194">
        <v>0.5</v>
      </c>
      <c r="H367" s="194">
        <v>0.5</v>
      </c>
      <c r="I367" s="194">
        <v>0.6</v>
      </c>
      <c r="J367" s="667" t="s">
        <v>291</v>
      </c>
      <c r="K367" s="667"/>
      <c r="L367" s="212"/>
      <c r="M367" s="212"/>
    </row>
    <row r="368" spans="1:18" ht="15.75" customHeight="1">
      <c r="B368" s="612" t="s">
        <v>292</v>
      </c>
      <c r="C368" s="612"/>
      <c r="D368" s="194">
        <v>0.4</v>
      </c>
      <c r="E368" s="194">
        <v>0.4</v>
      </c>
      <c r="F368" s="194">
        <v>0.5</v>
      </c>
      <c r="G368" s="194">
        <v>0.6</v>
      </c>
      <c r="H368" s="194">
        <v>0.6</v>
      </c>
      <c r="I368" s="194">
        <v>0.7</v>
      </c>
      <c r="J368" s="667"/>
      <c r="K368" s="667"/>
      <c r="L368" s="212"/>
      <c r="M368" s="212"/>
    </row>
    <row r="369" spans="1:18" ht="15.75" customHeight="1">
      <c r="A369" s="148"/>
      <c r="B369" s="140" t="s">
        <v>296</v>
      </c>
      <c r="C369" s="198"/>
      <c r="D369" s="198"/>
      <c r="E369" s="198"/>
      <c r="F369" s="198"/>
      <c r="G369" s="198"/>
      <c r="H369" s="198"/>
      <c r="I369" s="198"/>
      <c r="J369" s="198"/>
      <c r="K369" s="198"/>
      <c r="L369" s="198"/>
      <c r="M369" s="219"/>
      <c r="N369" s="219"/>
      <c r="O369" s="220"/>
      <c r="P369" s="220"/>
      <c r="Q369" s="220"/>
      <c r="R369" s="139"/>
    </row>
    <row r="370" spans="1:18" ht="15.75" customHeight="1">
      <c r="A370" s="138" t="s">
        <v>297</v>
      </c>
      <c r="I370" s="151" t="s">
        <v>231</v>
      </c>
      <c r="M370" s="139"/>
      <c r="N370" s="139"/>
      <c r="O370" s="139"/>
      <c r="P370" s="139"/>
      <c r="Q370" s="139"/>
      <c r="R370" s="139"/>
    </row>
    <row r="371" spans="1:18" ht="15.75" customHeight="1">
      <c r="B371" s="665" t="s">
        <v>298</v>
      </c>
      <c r="C371" s="612"/>
      <c r="D371" s="612" t="s">
        <v>236</v>
      </c>
      <c r="E371" s="612"/>
      <c r="F371" s="612"/>
      <c r="G371" s="612"/>
      <c r="H371" s="612" t="s">
        <v>583</v>
      </c>
      <c r="I371" s="612"/>
      <c r="J371" s="140"/>
      <c r="K371" s="140"/>
      <c r="L371" s="140"/>
      <c r="M371" s="140"/>
      <c r="N371" s="140"/>
      <c r="O371" s="140"/>
      <c r="P371" s="139"/>
      <c r="Q371" s="139"/>
      <c r="R371" s="139"/>
    </row>
    <row r="372" spans="1:18" ht="15.75" customHeight="1">
      <c r="B372" s="612"/>
      <c r="C372" s="612"/>
      <c r="D372" s="142" t="s">
        <v>241</v>
      </c>
      <c r="E372" s="142" t="s">
        <v>271</v>
      </c>
      <c r="F372" s="213" t="s">
        <v>272</v>
      </c>
      <c r="G372" s="213" t="s">
        <v>299</v>
      </c>
      <c r="H372" s="612"/>
      <c r="I372" s="612"/>
      <c r="J372" s="140"/>
      <c r="K372" s="140"/>
      <c r="L372" s="140"/>
    </row>
    <row r="373" spans="1:18" ht="15.75" customHeight="1">
      <c r="B373" s="612" t="s">
        <v>273</v>
      </c>
      <c r="C373" s="612"/>
      <c r="D373" s="152">
        <v>17.14</v>
      </c>
      <c r="E373" s="152">
        <v>16.02</v>
      </c>
      <c r="F373" s="152">
        <v>14.66</v>
      </c>
      <c r="G373" s="152">
        <v>13.54</v>
      </c>
      <c r="H373" s="666" t="s">
        <v>300</v>
      </c>
      <c r="I373" s="666"/>
      <c r="J373" s="212"/>
      <c r="K373" s="212"/>
      <c r="L373" s="212"/>
    </row>
    <row r="374" spans="1:18" ht="15.75" customHeight="1">
      <c r="B374" s="612" t="s">
        <v>276</v>
      </c>
      <c r="C374" s="612"/>
      <c r="D374" s="152">
        <v>20.56</v>
      </c>
      <c r="E374" s="152">
        <v>19.18</v>
      </c>
      <c r="F374" s="152">
        <v>17.53</v>
      </c>
      <c r="G374" s="152">
        <v>16.170000000000002</v>
      </c>
      <c r="H374" s="666"/>
      <c r="I374" s="666"/>
      <c r="J374" s="212"/>
      <c r="K374" s="212"/>
      <c r="L374" s="212"/>
    </row>
    <row r="375" spans="1:18" ht="15.75" customHeight="1">
      <c r="B375" s="612" t="s">
        <v>277</v>
      </c>
      <c r="C375" s="612"/>
      <c r="D375" s="152">
        <v>22.09</v>
      </c>
      <c r="E375" s="152">
        <v>20.6</v>
      </c>
      <c r="F375" s="152">
        <v>18.82</v>
      </c>
      <c r="G375" s="152">
        <v>17.37</v>
      </c>
      <c r="H375" s="666"/>
      <c r="I375" s="666"/>
      <c r="J375" s="212"/>
      <c r="K375" s="212"/>
      <c r="L375" s="212"/>
    </row>
    <row r="376" spans="1:18" ht="15.75" customHeight="1">
      <c r="B376" s="612" t="s">
        <v>278</v>
      </c>
      <c r="C376" s="612"/>
      <c r="D376" s="152">
        <v>22.96</v>
      </c>
      <c r="E376" s="152">
        <v>21.4</v>
      </c>
      <c r="F376" s="152">
        <v>19.559999999999999</v>
      </c>
      <c r="G376" s="152">
        <v>18.05</v>
      </c>
      <c r="H376" s="666"/>
      <c r="I376" s="666"/>
      <c r="J376" s="212"/>
      <c r="K376" s="212"/>
      <c r="L376" s="212"/>
    </row>
    <row r="377" spans="1:18" ht="15.75" customHeight="1">
      <c r="B377" s="612" t="s">
        <v>279</v>
      </c>
      <c r="C377" s="612"/>
      <c r="D377" s="152">
        <v>23.51</v>
      </c>
      <c r="E377" s="152">
        <v>21.91</v>
      </c>
      <c r="F377" s="152">
        <v>20.02</v>
      </c>
      <c r="G377" s="152">
        <v>18.48</v>
      </c>
      <c r="H377" s="666"/>
      <c r="I377" s="666"/>
      <c r="J377" s="212"/>
      <c r="K377" s="212"/>
      <c r="L377" s="212"/>
    </row>
    <row r="378" spans="1:18" ht="15.75" customHeight="1">
      <c r="B378" s="186" t="s">
        <v>301</v>
      </c>
    </row>
    <row r="379" spans="1:18" ht="15.75" customHeight="1">
      <c r="A379" s="138"/>
      <c r="B379" s="186" t="s">
        <v>302</v>
      </c>
      <c r="J379" s="151"/>
      <c r="M379" s="139"/>
      <c r="N379" s="139"/>
      <c r="O379" s="139"/>
      <c r="P379" s="139"/>
      <c r="Q379" s="139"/>
      <c r="R379" s="139"/>
    </row>
    <row r="380" spans="1:18" ht="15.75" customHeight="1">
      <c r="A380" s="138" t="s">
        <v>617</v>
      </c>
      <c r="J380" s="151" t="s">
        <v>231</v>
      </c>
      <c r="M380" s="139"/>
      <c r="N380" s="139"/>
      <c r="O380" s="139"/>
      <c r="P380" s="139"/>
      <c r="Q380" s="139"/>
      <c r="R380" s="139"/>
    </row>
    <row r="381" spans="1:18" ht="15.75" customHeight="1">
      <c r="B381" s="612" t="s">
        <v>303</v>
      </c>
      <c r="C381" s="612" t="s">
        <v>304</v>
      </c>
      <c r="D381" s="612"/>
      <c r="E381" s="612"/>
      <c r="F381" s="612"/>
      <c r="G381" s="612"/>
      <c r="H381" s="612"/>
      <c r="I381" s="612" t="s">
        <v>583</v>
      </c>
      <c r="J381" s="612"/>
      <c r="K381" s="140"/>
      <c r="L381" s="140"/>
    </row>
    <row r="382" spans="1:18" ht="15.75" customHeight="1">
      <c r="B382" s="612"/>
      <c r="C382" s="142" t="s">
        <v>305</v>
      </c>
      <c r="D382" s="142" t="s">
        <v>306</v>
      </c>
      <c r="E382" s="142" t="s">
        <v>307</v>
      </c>
      <c r="F382" s="142" t="s">
        <v>308</v>
      </c>
      <c r="G382" s="142" t="s">
        <v>309</v>
      </c>
      <c r="H382" s="142" t="s">
        <v>310</v>
      </c>
      <c r="I382" s="612"/>
      <c r="J382" s="612"/>
      <c r="K382" s="140"/>
      <c r="L382" s="140"/>
    </row>
    <row r="383" spans="1:18" ht="15.75" customHeight="1">
      <c r="B383" s="143" t="s">
        <v>311</v>
      </c>
      <c r="C383" s="144">
        <v>22.49</v>
      </c>
      <c r="D383" s="144">
        <v>24.99</v>
      </c>
      <c r="E383" s="144">
        <v>27.77</v>
      </c>
      <c r="F383" s="144">
        <v>30.54</v>
      </c>
      <c r="G383" s="144">
        <v>33.6</v>
      </c>
      <c r="H383" s="144">
        <v>36.96</v>
      </c>
      <c r="I383" s="659" t="s">
        <v>312</v>
      </c>
      <c r="J383" s="660"/>
      <c r="K383" s="221"/>
      <c r="L383" s="221"/>
    </row>
    <row r="384" spans="1:18" ht="15.75" customHeight="1">
      <c r="B384" s="143" t="s">
        <v>313</v>
      </c>
      <c r="C384" s="144">
        <v>26.06</v>
      </c>
      <c r="D384" s="144">
        <v>28.9</v>
      </c>
      <c r="E384" s="144">
        <v>32.17</v>
      </c>
      <c r="F384" s="144">
        <v>35.380000000000003</v>
      </c>
      <c r="G384" s="144">
        <v>38.92</v>
      </c>
      <c r="H384" s="144">
        <v>42.81</v>
      </c>
      <c r="I384" s="661"/>
      <c r="J384" s="662"/>
      <c r="K384" s="221"/>
      <c r="L384" s="221"/>
    </row>
    <row r="385" spans="1:15" ht="15.75" customHeight="1">
      <c r="B385" s="143" t="s">
        <v>314</v>
      </c>
      <c r="C385" s="144">
        <v>29.62</v>
      </c>
      <c r="D385" s="144">
        <v>32.909999999999997</v>
      </c>
      <c r="E385" s="144">
        <v>36.57</v>
      </c>
      <c r="F385" s="144">
        <v>40.22</v>
      </c>
      <c r="G385" s="144">
        <v>44.25</v>
      </c>
      <c r="H385" s="144">
        <v>48.67</v>
      </c>
      <c r="I385" s="663"/>
      <c r="J385" s="664"/>
      <c r="K385" s="221"/>
      <c r="L385" s="221"/>
    </row>
    <row r="386" spans="1:15" ht="15.75" customHeight="1">
      <c r="A386" s="138"/>
      <c r="B386" s="186" t="s">
        <v>19</v>
      </c>
      <c r="C386" s="138"/>
      <c r="D386" s="138"/>
      <c r="E386" s="138"/>
      <c r="F386" s="140"/>
      <c r="G386" s="140"/>
      <c r="H386" s="140"/>
      <c r="I386" s="140"/>
      <c r="J386" s="140"/>
      <c r="M386" s="139"/>
      <c r="N386" s="139"/>
      <c r="O386" s="139"/>
    </row>
    <row r="387" spans="1:15" ht="15.75" customHeight="1">
      <c r="A387" s="138"/>
      <c r="B387" s="138" t="s">
        <v>315</v>
      </c>
      <c r="C387" s="138"/>
      <c r="D387" s="138"/>
      <c r="E387" s="138"/>
      <c r="F387" s="140"/>
      <c r="G387" s="140"/>
      <c r="H387" s="140"/>
      <c r="I387" s="140"/>
      <c r="J387" s="140"/>
      <c r="M387" s="139"/>
      <c r="N387" s="139"/>
      <c r="O387" s="139"/>
    </row>
    <row r="388" spans="1:15" ht="15.75" customHeight="1">
      <c r="A388" s="138"/>
      <c r="B388" s="138" t="s">
        <v>316</v>
      </c>
      <c r="C388" s="138"/>
      <c r="D388" s="138"/>
      <c r="E388" s="138"/>
      <c r="F388" s="140"/>
      <c r="G388" s="140"/>
      <c r="H388" s="140"/>
      <c r="I388" s="140"/>
      <c r="J388" s="140"/>
      <c r="M388" s="139"/>
      <c r="N388" s="139"/>
      <c r="O388" s="139"/>
    </row>
    <row r="389" spans="1:15" ht="15.75" customHeight="1">
      <c r="A389" s="138"/>
      <c r="B389" s="138" t="s">
        <v>317</v>
      </c>
      <c r="C389" s="138"/>
      <c r="D389" s="138"/>
      <c r="E389" s="138"/>
      <c r="F389" s="140"/>
      <c r="G389" s="140"/>
      <c r="H389" s="140"/>
      <c r="I389" s="140"/>
      <c r="J389" s="140"/>
      <c r="M389" s="139"/>
      <c r="N389" s="139"/>
      <c r="O389" s="139"/>
    </row>
    <row r="390" spans="1:15" ht="15.75" customHeight="1">
      <c r="A390" s="138" t="s">
        <v>318</v>
      </c>
      <c r="B390" s="138"/>
      <c r="C390" s="138"/>
      <c r="D390" s="138"/>
      <c r="E390" s="138"/>
      <c r="F390" s="140"/>
      <c r="G390" s="140"/>
      <c r="H390" s="140"/>
      <c r="I390" s="140"/>
      <c r="J390" s="140"/>
      <c r="M390" s="139"/>
      <c r="N390" s="139"/>
      <c r="O390" s="139"/>
    </row>
    <row r="391" spans="1:15" ht="15.75" customHeight="1">
      <c r="B391" s="138" t="s">
        <v>319</v>
      </c>
      <c r="C391" s="138"/>
      <c r="D391" s="138"/>
      <c r="E391" s="138"/>
      <c r="F391" s="140"/>
      <c r="G391" s="140"/>
      <c r="H391" s="140"/>
      <c r="I391" s="140"/>
      <c r="J391" s="140"/>
      <c r="M391" s="139"/>
      <c r="N391" s="139"/>
      <c r="O391" s="139"/>
    </row>
    <row r="392" spans="1:15" ht="15.75" customHeight="1">
      <c r="A392" s="138" t="s">
        <v>618</v>
      </c>
      <c r="B392" s="138"/>
      <c r="C392" s="138"/>
      <c r="D392" s="138"/>
      <c r="E392" s="138"/>
      <c r="F392" s="140"/>
      <c r="G392" s="140"/>
      <c r="H392" s="140"/>
      <c r="I392" s="140"/>
      <c r="J392" s="140"/>
    </row>
    <row r="393" spans="1:15" ht="15.75" customHeight="1">
      <c r="B393" s="612" t="s">
        <v>14</v>
      </c>
      <c r="C393" s="612"/>
      <c r="D393" s="613" t="s">
        <v>22</v>
      </c>
      <c r="E393" s="614"/>
      <c r="F393" s="614"/>
      <c r="G393" s="143" t="s">
        <v>23</v>
      </c>
      <c r="J393" s="140"/>
      <c r="K393" s="150"/>
    </row>
    <row r="394" spans="1:15" ht="15.75" customHeight="1">
      <c r="B394" s="649" t="s">
        <v>24</v>
      </c>
      <c r="C394" s="650"/>
      <c r="D394" s="621" t="s">
        <v>25</v>
      </c>
      <c r="E394" s="651"/>
      <c r="F394" s="651"/>
      <c r="G394" s="156">
        <v>0</v>
      </c>
      <c r="J394" s="157"/>
      <c r="K394" s="150"/>
    </row>
    <row r="395" spans="1:15" ht="15.75" customHeight="1">
      <c r="B395" s="649"/>
      <c r="C395" s="650"/>
      <c r="D395" s="623" t="s">
        <v>590</v>
      </c>
      <c r="E395" s="653"/>
      <c r="F395" s="653"/>
      <c r="G395" s="158">
        <v>0.05</v>
      </c>
      <c r="J395" s="157"/>
      <c r="K395" s="150"/>
    </row>
    <row r="396" spans="1:15" ht="15.75" customHeight="1">
      <c r="B396" s="649"/>
      <c r="C396" s="650"/>
      <c r="D396" s="625" t="s">
        <v>26</v>
      </c>
      <c r="E396" s="652"/>
      <c r="F396" s="652"/>
      <c r="G396" s="159">
        <v>0.1</v>
      </c>
      <c r="J396" s="157"/>
      <c r="K396" s="150"/>
    </row>
    <row r="397" spans="1:15" ht="15.75" customHeight="1">
      <c r="B397" s="658" t="s">
        <v>320</v>
      </c>
      <c r="C397" s="650"/>
      <c r="D397" s="621" t="s">
        <v>27</v>
      </c>
      <c r="E397" s="651"/>
      <c r="F397" s="651"/>
      <c r="G397" s="156">
        <v>-0.1</v>
      </c>
      <c r="J397" s="157"/>
      <c r="K397" s="150"/>
    </row>
    <row r="398" spans="1:15" ht="15.75" customHeight="1">
      <c r="B398" s="649"/>
      <c r="C398" s="650"/>
      <c r="D398" s="623" t="s">
        <v>28</v>
      </c>
      <c r="E398" s="653"/>
      <c r="F398" s="653"/>
      <c r="G398" s="158">
        <v>0</v>
      </c>
      <c r="J398" s="157"/>
      <c r="K398" s="150"/>
    </row>
    <row r="399" spans="1:15" ht="15.75" customHeight="1">
      <c r="B399" s="649"/>
      <c r="C399" s="650"/>
      <c r="D399" s="625" t="s">
        <v>29</v>
      </c>
      <c r="E399" s="652"/>
      <c r="F399" s="652"/>
      <c r="G399" s="159">
        <v>0.1</v>
      </c>
      <c r="J399" s="157"/>
      <c r="K399" s="150"/>
    </row>
    <row r="400" spans="1:15" ht="15.75" customHeight="1">
      <c r="A400" s="138" t="s">
        <v>619</v>
      </c>
      <c r="B400" s="138"/>
      <c r="C400" s="138"/>
      <c r="D400" s="138"/>
      <c r="E400" s="138"/>
      <c r="F400" s="140"/>
      <c r="G400" s="140"/>
      <c r="H400" s="140"/>
      <c r="I400" s="140"/>
      <c r="J400" s="140"/>
    </row>
    <row r="401" spans="1:10" ht="15.75" customHeight="1">
      <c r="B401" s="612" t="s">
        <v>14</v>
      </c>
      <c r="C401" s="612"/>
      <c r="D401" s="613" t="s">
        <v>22</v>
      </c>
      <c r="E401" s="614"/>
      <c r="F401" s="143" t="s">
        <v>23</v>
      </c>
      <c r="G401" s="140"/>
      <c r="H401" s="140"/>
      <c r="I401" s="140"/>
      <c r="J401" s="140"/>
    </row>
    <row r="402" spans="1:10" ht="15.75" customHeight="1">
      <c r="B402" s="649" t="s">
        <v>24</v>
      </c>
      <c r="C402" s="650"/>
      <c r="D402" s="621" t="s">
        <v>25</v>
      </c>
      <c r="E402" s="651"/>
      <c r="F402" s="156">
        <v>0</v>
      </c>
      <c r="G402" s="140"/>
      <c r="H402" s="140"/>
      <c r="I402" s="157"/>
      <c r="J402" s="157"/>
    </row>
    <row r="403" spans="1:10" ht="15.75" customHeight="1">
      <c r="B403" s="649"/>
      <c r="C403" s="650"/>
      <c r="D403" s="623" t="s">
        <v>590</v>
      </c>
      <c r="E403" s="653"/>
      <c r="F403" s="158">
        <v>0.05</v>
      </c>
      <c r="G403" s="140"/>
      <c r="H403" s="140"/>
      <c r="I403" s="157"/>
      <c r="J403" s="157"/>
    </row>
    <row r="404" spans="1:10" ht="15.75" customHeight="1">
      <c r="B404" s="649"/>
      <c r="C404" s="650"/>
      <c r="D404" s="625" t="s">
        <v>26</v>
      </c>
      <c r="E404" s="652"/>
      <c r="F404" s="159">
        <v>0.1</v>
      </c>
      <c r="G404" s="140"/>
      <c r="H404" s="140"/>
      <c r="I404" s="157"/>
      <c r="J404" s="157"/>
    </row>
    <row r="405" spans="1:10" ht="15.75" customHeight="1">
      <c r="B405" s="649" t="s">
        <v>321</v>
      </c>
      <c r="C405" s="650"/>
      <c r="D405" s="621" t="s">
        <v>322</v>
      </c>
      <c r="E405" s="651"/>
      <c r="F405" s="156">
        <v>0</v>
      </c>
      <c r="G405" s="140"/>
      <c r="H405" s="140"/>
      <c r="I405" s="157"/>
      <c r="J405" s="157"/>
    </row>
    <row r="406" spans="1:10" ht="15.75" customHeight="1">
      <c r="B406" s="649"/>
      <c r="C406" s="650"/>
      <c r="D406" s="623" t="s">
        <v>323</v>
      </c>
      <c r="E406" s="653"/>
      <c r="F406" s="158">
        <v>0.05</v>
      </c>
      <c r="G406" s="140"/>
      <c r="H406" s="140"/>
      <c r="I406" s="157"/>
      <c r="J406" s="157"/>
    </row>
    <row r="407" spans="1:10" ht="15.75" customHeight="1">
      <c r="B407" s="649"/>
      <c r="C407" s="650"/>
      <c r="D407" s="625" t="s">
        <v>324</v>
      </c>
      <c r="E407" s="652"/>
      <c r="F407" s="159">
        <v>0.1</v>
      </c>
      <c r="G407" s="140"/>
      <c r="H407" s="140"/>
      <c r="I407" s="157"/>
      <c r="J407" s="157"/>
    </row>
    <row r="408" spans="1:10" ht="15.75" customHeight="1">
      <c r="A408" s="138" t="s">
        <v>620</v>
      </c>
      <c r="B408" s="138"/>
      <c r="C408" s="138"/>
      <c r="D408" s="138"/>
      <c r="E408" s="138"/>
      <c r="F408" s="140"/>
      <c r="G408" s="140"/>
      <c r="H408" s="140"/>
      <c r="I408" s="140"/>
      <c r="J408" s="140"/>
    </row>
    <row r="409" spans="1:10" ht="15.75" customHeight="1">
      <c r="B409" s="612" t="s">
        <v>14</v>
      </c>
      <c r="C409" s="612"/>
      <c r="D409" s="613" t="s">
        <v>22</v>
      </c>
      <c r="E409" s="614"/>
      <c r="F409" s="143" t="s">
        <v>325</v>
      </c>
      <c r="G409" s="140"/>
    </row>
    <row r="410" spans="1:10" ht="15.75" customHeight="1">
      <c r="B410" s="649" t="s">
        <v>24</v>
      </c>
      <c r="C410" s="650"/>
      <c r="D410" s="621" t="s">
        <v>25</v>
      </c>
      <c r="E410" s="651"/>
      <c r="F410" s="156">
        <v>0</v>
      </c>
      <c r="G410" s="157"/>
    </row>
    <row r="411" spans="1:10" ht="15.75" customHeight="1">
      <c r="B411" s="649"/>
      <c r="C411" s="650"/>
      <c r="D411" s="623" t="s">
        <v>590</v>
      </c>
      <c r="E411" s="653"/>
      <c r="F411" s="158">
        <v>0.05</v>
      </c>
      <c r="G411" s="157"/>
    </row>
    <row r="412" spans="1:10" ht="15.75" customHeight="1">
      <c r="B412" s="649"/>
      <c r="C412" s="650"/>
      <c r="D412" s="625" t="s">
        <v>26</v>
      </c>
      <c r="E412" s="652"/>
      <c r="F412" s="159">
        <v>0.1</v>
      </c>
      <c r="G412" s="157"/>
    </row>
    <row r="413" spans="1:10" ht="15.75" customHeight="1">
      <c r="B413" s="649" t="s">
        <v>326</v>
      </c>
      <c r="C413" s="650"/>
      <c r="D413" s="621" t="s">
        <v>290</v>
      </c>
      <c r="E413" s="651"/>
      <c r="F413" s="156">
        <v>0</v>
      </c>
      <c r="G413" s="157"/>
    </row>
    <row r="414" spans="1:10" ht="15.75" customHeight="1">
      <c r="B414" s="649"/>
      <c r="C414" s="650"/>
      <c r="D414" s="625" t="s">
        <v>292</v>
      </c>
      <c r="E414" s="652"/>
      <c r="F414" s="159">
        <v>0.1</v>
      </c>
      <c r="G414" s="157"/>
    </row>
    <row r="415" spans="1:10" ht="15.75" customHeight="1">
      <c r="A415" s="138" t="s">
        <v>621</v>
      </c>
      <c r="B415" s="138"/>
      <c r="C415" s="138"/>
      <c r="D415" s="138"/>
      <c r="E415" s="138"/>
      <c r="F415" s="140"/>
      <c r="G415" s="140"/>
      <c r="H415" s="140"/>
      <c r="I415" s="140"/>
      <c r="J415" s="140"/>
    </row>
    <row r="416" spans="1:10" ht="15.75" customHeight="1">
      <c r="B416" s="612" t="s">
        <v>14</v>
      </c>
      <c r="C416" s="612"/>
      <c r="D416" s="613" t="s">
        <v>22</v>
      </c>
      <c r="E416" s="614"/>
      <c r="F416" s="614"/>
      <c r="G416" s="614"/>
      <c r="H416" s="657"/>
      <c r="I416" s="143" t="s">
        <v>23</v>
      </c>
      <c r="J416" s="140"/>
    </row>
    <row r="417" spans="1:15" ht="15.75" customHeight="1">
      <c r="B417" s="649" t="s">
        <v>327</v>
      </c>
      <c r="C417" s="650"/>
      <c r="D417" s="621" t="s">
        <v>328</v>
      </c>
      <c r="E417" s="651"/>
      <c r="F417" s="651"/>
      <c r="G417" s="651"/>
      <c r="H417" s="622"/>
      <c r="I417" s="156">
        <v>0.1</v>
      </c>
      <c r="J417" s="157"/>
    </row>
    <row r="418" spans="1:15" ht="15.75" customHeight="1">
      <c r="B418" s="649"/>
      <c r="C418" s="650"/>
      <c r="D418" s="623" t="s">
        <v>329</v>
      </c>
      <c r="E418" s="653"/>
      <c r="F418" s="653"/>
      <c r="G418" s="653"/>
      <c r="H418" s="624"/>
      <c r="I418" s="158">
        <v>0.05</v>
      </c>
      <c r="J418" s="157"/>
    </row>
    <row r="419" spans="1:15" ht="15.75" customHeight="1">
      <c r="B419" s="649"/>
      <c r="C419" s="650"/>
      <c r="D419" s="625" t="s">
        <v>330</v>
      </c>
      <c r="E419" s="652"/>
      <c r="F419" s="652"/>
      <c r="G419" s="652"/>
      <c r="H419" s="626"/>
      <c r="I419" s="159">
        <v>0</v>
      </c>
      <c r="J419" s="157"/>
    </row>
    <row r="420" spans="1:15" ht="15.75" customHeight="1">
      <c r="A420" s="138" t="s">
        <v>622</v>
      </c>
      <c r="B420" s="138"/>
      <c r="C420" s="138"/>
      <c r="D420" s="138"/>
      <c r="E420" s="138"/>
      <c r="F420" s="140"/>
      <c r="G420" s="140"/>
      <c r="H420" s="140"/>
      <c r="I420" s="140"/>
      <c r="J420" s="140"/>
    </row>
    <row r="421" spans="1:15" ht="15.75" customHeight="1">
      <c r="B421" s="612" t="s">
        <v>14</v>
      </c>
      <c r="C421" s="612"/>
      <c r="D421" s="613" t="s">
        <v>22</v>
      </c>
      <c r="E421" s="614"/>
      <c r="F421" s="143" t="s">
        <v>23</v>
      </c>
      <c r="G421" s="140"/>
    </row>
    <row r="422" spans="1:15" ht="15.75" customHeight="1">
      <c r="B422" s="649" t="s">
        <v>24</v>
      </c>
      <c r="C422" s="650"/>
      <c r="D422" s="621" t="s">
        <v>25</v>
      </c>
      <c r="E422" s="651"/>
      <c r="F422" s="156">
        <v>0</v>
      </c>
      <c r="G422" s="157"/>
    </row>
    <row r="423" spans="1:15" ht="15.75" customHeight="1">
      <c r="B423" s="649"/>
      <c r="C423" s="650"/>
      <c r="D423" s="623" t="s">
        <v>590</v>
      </c>
      <c r="E423" s="653"/>
      <c r="F423" s="158">
        <v>0.05</v>
      </c>
      <c r="G423" s="157"/>
    </row>
    <row r="424" spans="1:15" ht="15.75" customHeight="1">
      <c r="B424" s="649"/>
      <c r="C424" s="650"/>
      <c r="D424" s="625" t="s">
        <v>26</v>
      </c>
      <c r="E424" s="652"/>
      <c r="F424" s="159">
        <v>0.1</v>
      </c>
      <c r="G424" s="157"/>
    </row>
    <row r="425" spans="1:15" ht="15.75" customHeight="1">
      <c r="B425" s="649" t="s">
        <v>326</v>
      </c>
      <c r="C425" s="650"/>
      <c r="D425" s="621" t="s">
        <v>290</v>
      </c>
      <c r="E425" s="651"/>
      <c r="F425" s="156">
        <v>0</v>
      </c>
      <c r="G425" s="157"/>
    </row>
    <row r="426" spans="1:15" ht="15.75" customHeight="1">
      <c r="B426" s="649"/>
      <c r="C426" s="650"/>
      <c r="D426" s="625" t="s">
        <v>292</v>
      </c>
      <c r="E426" s="652"/>
      <c r="F426" s="159">
        <v>0.1</v>
      </c>
      <c r="G426" s="157"/>
    </row>
    <row r="427" spans="1:15" ht="15.75" customHeight="1">
      <c r="B427" s="649" t="s">
        <v>331</v>
      </c>
      <c r="C427" s="650"/>
      <c r="D427" s="621" t="s">
        <v>322</v>
      </c>
      <c r="E427" s="651"/>
      <c r="F427" s="156">
        <v>0</v>
      </c>
      <c r="G427" s="157"/>
    </row>
    <row r="428" spans="1:15" ht="15.75" customHeight="1">
      <c r="B428" s="649"/>
      <c r="C428" s="650"/>
      <c r="D428" s="623" t="s">
        <v>323</v>
      </c>
      <c r="E428" s="653"/>
      <c r="F428" s="158">
        <v>0.05</v>
      </c>
      <c r="G428" s="157"/>
    </row>
    <row r="429" spans="1:15" ht="15.75" customHeight="1">
      <c r="B429" s="649"/>
      <c r="C429" s="650"/>
      <c r="D429" s="625" t="s">
        <v>324</v>
      </c>
      <c r="E429" s="652"/>
      <c r="F429" s="159">
        <v>0.1</v>
      </c>
      <c r="G429" s="157"/>
    </row>
    <row r="430" spans="1:15" ht="15.75" customHeight="1">
      <c r="A430" s="186" t="s">
        <v>332</v>
      </c>
      <c r="M430" s="139"/>
      <c r="N430" s="139"/>
      <c r="O430" s="139"/>
    </row>
    <row r="431" spans="1:15" ht="15.75" customHeight="1">
      <c r="B431" s="611" t="s">
        <v>333</v>
      </c>
      <c r="C431" s="611"/>
      <c r="D431" s="611"/>
      <c r="E431" s="654" t="s">
        <v>334</v>
      </c>
      <c r="F431" s="655"/>
      <c r="G431" s="656"/>
      <c r="H431" s="629" t="s">
        <v>37</v>
      </c>
      <c r="I431" s="631"/>
      <c r="J431" s="611" t="s">
        <v>49</v>
      </c>
      <c r="K431" s="611"/>
      <c r="L431" s="611"/>
      <c r="M431" s="200"/>
      <c r="N431" s="200"/>
      <c r="O431" s="139"/>
    </row>
    <row r="432" spans="1:15" ht="30.75" customHeight="1">
      <c r="B432" s="611"/>
      <c r="C432" s="611"/>
      <c r="D432" s="611"/>
      <c r="E432" s="611" t="s">
        <v>335</v>
      </c>
      <c r="F432" s="611"/>
      <c r="G432" s="222" t="s">
        <v>84</v>
      </c>
      <c r="H432" s="632"/>
      <c r="I432" s="634"/>
      <c r="J432" s="611"/>
      <c r="K432" s="611"/>
      <c r="L432" s="611"/>
      <c r="M432" s="200"/>
      <c r="N432" s="200"/>
    </row>
    <row r="433" spans="1:16" ht="15.75" customHeight="1">
      <c r="B433" s="637" t="s">
        <v>336</v>
      </c>
      <c r="C433" s="637"/>
      <c r="D433" s="637"/>
      <c r="E433" s="223">
        <v>6.5</v>
      </c>
      <c r="F433" s="224" t="s">
        <v>337</v>
      </c>
      <c r="G433" s="225">
        <v>0.3</v>
      </c>
      <c r="H433" s="648" t="s">
        <v>338</v>
      </c>
      <c r="I433" s="648"/>
      <c r="J433" s="648" t="s">
        <v>339</v>
      </c>
      <c r="K433" s="648"/>
      <c r="L433" s="648"/>
      <c r="M433" s="226"/>
      <c r="N433" s="226"/>
    </row>
    <row r="434" spans="1:16" ht="15.75" customHeight="1">
      <c r="B434" s="627" t="s">
        <v>340</v>
      </c>
      <c r="C434" s="627"/>
      <c r="D434" s="627"/>
      <c r="E434" s="227">
        <v>9.8000000000000007</v>
      </c>
      <c r="F434" s="228" t="s">
        <v>341</v>
      </c>
      <c r="G434" s="229">
        <v>0.3</v>
      </c>
      <c r="H434" s="648"/>
      <c r="I434" s="648"/>
      <c r="J434" s="648"/>
      <c r="K434" s="648"/>
      <c r="L434" s="648"/>
      <c r="M434" s="226"/>
      <c r="N434" s="226"/>
    </row>
    <row r="435" spans="1:16" ht="15.75" customHeight="1">
      <c r="B435" s="627" t="s">
        <v>342</v>
      </c>
      <c r="C435" s="627"/>
      <c r="D435" s="627"/>
      <c r="E435" s="227">
        <v>20.8</v>
      </c>
      <c r="F435" s="228" t="s">
        <v>341</v>
      </c>
      <c r="G435" s="229">
        <v>0.3</v>
      </c>
      <c r="H435" s="648"/>
      <c r="I435" s="648"/>
      <c r="J435" s="648"/>
      <c r="K435" s="648"/>
      <c r="L435" s="648"/>
      <c r="M435" s="226"/>
      <c r="N435" s="226"/>
    </row>
    <row r="436" spans="1:16" ht="15.75" customHeight="1">
      <c r="B436" s="627" t="s">
        <v>343</v>
      </c>
      <c r="C436" s="627"/>
      <c r="D436" s="627"/>
      <c r="E436" s="227">
        <v>20.8</v>
      </c>
      <c r="F436" s="228" t="s">
        <v>341</v>
      </c>
      <c r="G436" s="229">
        <v>0.3</v>
      </c>
      <c r="H436" s="648"/>
      <c r="I436" s="648"/>
      <c r="J436" s="648"/>
      <c r="K436" s="648"/>
      <c r="L436" s="648"/>
      <c r="M436" s="226"/>
      <c r="N436" s="226"/>
    </row>
    <row r="437" spans="1:16" ht="15.75" customHeight="1">
      <c r="B437" s="627" t="s">
        <v>344</v>
      </c>
      <c r="C437" s="627"/>
      <c r="D437" s="627"/>
      <c r="E437" s="227">
        <v>26</v>
      </c>
      <c r="F437" s="228" t="s">
        <v>341</v>
      </c>
      <c r="G437" s="229">
        <v>0.3</v>
      </c>
      <c r="H437" s="648"/>
      <c r="I437" s="648"/>
      <c r="J437" s="648"/>
      <c r="K437" s="648"/>
      <c r="L437" s="648"/>
      <c r="M437" s="226"/>
      <c r="N437" s="226"/>
    </row>
    <row r="438" spans="1:16" ht="15.75" customHeight="1">
      <c r="B438" s="627" t="s">
        <v>345</v>
      </c>
      <c r="C438" s="627"/>
      <c r="D438" s="627"/>
      <c r="E438" s="227">
        <v>32.5</v>
      </c>
      <c r="F438" s="228" t="s">
        <v>341</v>
      </c>
      <c r="G438" s="229">
        <v>0.4</v>
      </c>
      <c r="H438" s="648"/>
      <c r="I438" s="648"/>
      <c r="J438" s="648"/>
      <c r="K438" s="648"/>
      <c r="L438" s="648"/>
      <c r="M438" s="226"/>
      <c r="N438" s="226"/>
    </row>
    <row r="439" spans="1:16" ht="15.75" customHeight="1">
      <c r="B439" s="627" t="s">
        <v>346</v>
      </c>
      <c r="C439" s="627"/>
      <c r="D439" s="627"/>
      <c r="E439" s="227">
        <v>39</v>
      </c>
      <c r="F439" s="228" t="s">
        <v>341</v>
      </c>
      <c r="G439" s="229">
        <v>0.4</v>
      </c>
      <c r="H439" s="648"/>
      <c r="I439" s="648"/>
      <c r="J439" s="648"/>
      <c r="K439" s="648"/>
      <c r="L439" s="648"/>
      <c r="M439" s="226"/>
      <c r="N439" s="226"/>
    </row>
    <row r="440" spans="1:16" ht="15.75" customHeight="1">
      <c r="B440" s="627" t="s">
        <v>347</v>
      </c>
      <c r="C440" s="627"/>
      <c r="D440" s="627"/>
      <c r="E440" s="227">
        <v>26</v>
      </c>
      <c r="F440" s="228" t="s">
        <v>341</v>
      </c>
      <c r="G440" s="229">
        <v>0.4</v>
      </c>
      <c r="H440" s="648"/>
      <c r="I440" s="648"/>
      <c r="J440" s="648"/>
      <c r="K440" s="648"/>
      <c r="L440" s="648"/>
      <c r="M440" s="226"/>
      <c r="N440" s="226"/>
    </row>
    <row r="441" spans="1:16" ht="15.75" customHeight="1">
      <c r="B441" s="628" t="s">
        <v>348</v>
      </c>
      <c r="C441" s="628"/>
      <c r="D441" s="628"/>
      <c r="E441" s="230">
        <v>20.8</v>
      </c>
      <c r="F441" s="231" t="s">
        <v>341</v>
      </c>
      <c r="G441" s="232">
        <v>0.3</v>
      </c>
      <c r="H441" s="648"/>
      <c r="I441" s="648"/>
      <c r="J441" s="648"/>
      <c r="K441" s="648"/>
      <c r="L441" s="648"/>
      <c r="M441" s="226"/>
      <c r="N441" s="226"/>
    </row>
    <row r="442" spans="1:16" ht="15.75" customHeight="1">
      <c r="A442" s="186" t="s">
        <v>349</v>
      </c>
      <c r="M442" s="139"/>
      <c r="N442" s="139"/>
      <c r="O442" s="139"/>
      <c r="P442" s="139"/>
    </row>
    <row r="443" spans="1:16" ht="15.75" customHeight="1">
      <c r="B443" s="611" t="s">
        <v>333</v>
      </c>
      <c r="C443" s="611"/>
      <c r="D443" s="611"/>
      <c r="E443" s="611" t="s">
        <v>350</v>
      </c>
      <c r="F443" s="611"/>
      <c r="G443" s="611"/>
      <c r="H443" s="611"/>
      <c r="I443" s="611"/>
      <c r="J443" s="629" t="s">
        <v>49</v>
      </c>
      <c r="K443" s="630"/>
      <c r="L443" s="631"/>
      <c r="M443" s="200"/>
    </row>
    <row r="444" spans="1:16" ht="15.75" customHeight="1">
      <c r="B444" s="611"/>
      <c r="C444" s="611"/>
      <c r="D444" s="611"/>
      <c r="E444" s="233" t="s">
        <v>351</v>
      </c>
      <c r="F444" s="635" t="s">
        <v>352</v>
      </c>
      <c r="G444" s="636"/>
      <c r="H444" s="611" t="s">
        <v>37</v>
      </c>
      <c r="I444" s="611"/>
      <c r="J444" s="632"/>
      <c r="K444" s="633"/>
      <c r="L444" s="634"/>
      <c r="M444" s="200"/>
    </row>
    <row r="445" spans="1:16" ht="15.75" customHeight="1">
      <c r="B445" s="637" t="s">
        <v>336</v>
      </c>
      <c r="C445" s="637"/>
      <c r="D445" s="637"/>
      <c r="E445" s="234">
        <v>2.8E-3</v>
      </c>
      <c r="F445" s="235">
        <v>8000</v>
      </c>
      <c r="G445" s="236" t="s">
        <v>353</v>
      </c>
      <c r="H445" s="638" t="s">
        <v>354</v>
      </c>
      <c r="I445" s="638"/>
      <c r="J445" s="639" t="s">
        <v>355</v>
      </c>
      <c r="K445" s="640"/>
      <c r="L445" s="641"/>
      <c r="M445" s="237"/>
    </row>
    <row r="446" spans="1:16" ht="15.75" customHeight="1">
      <c r="B446" s="627" t="s">
        <v>340</v>
      </c>
      <c r="C446" s="627"/>
      <c r="D446" s="627"/>
      <c r="E446" s="238">
        <v>1.1999999999999999E-3</v>
      </c>
      <c r="F446" s="239">
        <v>12000</v>
      </c>
      <c r="G446" s="240" t="s">
        <v>356</v>
      </c>
      <c r="H446" s="638"/>
      <c r="I446" s="638"/>
      <c r="J446" s="642"/>
      <c r="K446" s="643"/>
      <c r="L446" s="644"/>
      <c r="M446" s="237"/>
    </row>
    <row r="447" spans="1:16" ht="15.75" customHeight="1">
      <c r="B447" s="627" t="s">
        <v>342</v>
      </c>
      <c r="C447" s="627"/>
      <c r="D447" s="627"/>
      <c r="E447" s="238">
        <v>8.0000000000000004E-4</v>
      </c>
      <c r="F447" s="239">
        <v>55000</v>
      </c>
      <c r="G447" s="240" t="s">
        <v>356</v>
      </c>
      <c r="H447" s="638"/>
      <c r="I447" s="638"/>
      <c r="J447" s="642"/>
      <c r="K447" s="643"/>
      <c r="L447" s="644"/>
      <c r="M447" s="237"/>
    </row>
    <row r="448" spans="1:16" ht="15.75" customHeight="1">
      <c r="B448" s="627" t="s">
        <v>343</v>
      </c>
      <c r="C448" s="627"/>
      <c r="D448" s="627"/>
      <c r="E448" s="238">
        <v>8.0000000000000004E-4</v>
      </c>
      <c r="F448" s="239">
        <v>65000</v>
      </c>
      <c r="G448" s="240" t="s">
        <v>356</v>
      </c>
      <c r="H448" s="638"/>
      <c r="I448" s="638"/>
      <c r="J448" s="642"/>
      <c r="K448" s="643"/>
      <c r="L448" s="644"/>
      <c r="M448" s="237"/>
    </row>
    <row r="449" spans="1:18" ht="15.75" customHeight="1">
      <c r="B449" s="627" t="s">
        <v>344</v>
      </c>
      <c r="C449" s="627"/>
      <c r="D449" s="627"/>
      <c r="E449" s="238">
        <v>8.0000000000000004E-4</v>
      </c>
      <c r="F449" s="239">
        <v>85000</v>
      </c>
      <c r="G449" s="240" t="s">
        <v>356</v>
      </c>
      <c r="H449" s="638"/>
      <c r="I449" s="638"/>
      <c r="J449" s="642"/>
      <c r="K449" s="643"/>
      <c r="L449" s="644"/>
      <c r="M449" s="237"/>
    </row>
    <row r="450" spans="1:18" ht="15.75" customHeight="1">
      <c r="B450" s="627" t="s">
        <v>345</v>
      </c>
      <c r="C450" s="627"/>
      <c r="D450" s="627"/>
      <c r="E450" s="238">
        <v>8.0000000000000004E-4</v>
      </c>
      <c r="F450" s="239">
        <v>180000</v>
      </c>
      <c r="G450" s="240" t="s">
        <v>356</v>
      </c>
      <c r="H450" s="638"/>
      <c r="I450" s="638"/>
      <c r="J450" s="642"/>
      <c r="K450" s="643"/>
      <c r="L450" s="644"/>
      <c r="M450" s="237"/>
    </row>
    <row r="451" spans="1:18" ht="15.75" customHeight="1">
      <c r="B451" s="627" t="s">
        <v>346</v>
      </c>
      <c r="C451" s="627"/>
      <c r="D451" s="627"/>
      <c r="E451" s="238">
        <v>8.0000000000000004E-4</v>
      </c>
      <c r="F451" s="239">
        <v>300000</v>
      </c>
      <c r="G451" s="240" t="s">
        <v>356</v>
      </c>
      <c r="H451" s="638"/>
      <c r="I451" s="638"/>
      <c r="J451" s="642"/>
      <c r="K451" s="643"/>
      <c r="L451" s="644"/>
      <c r="M451" s="237"/>
    </row>
    <row r="452" spans="1:18" ht="15.75" customHeight="1">
      <c r="B452" s="627" t="s">
        <v>347</v>
      </c>
      <c r="C452" s="627"/>
      <c r="D452" s="627"/>
      <c r="E452" s="238">
        <v>8.0000000000000004E-4</v>
      </c>
      <c r="F452" s="239">
        <v>60000</v>
      </c>
      <c r="G452" s="240" t="s">
        <v>356</v>
      </c>
      <c r="H452" s="638"/>
      <c r="I452" s="638"/>
      <c r="J452" s="642"/>
      <c r="K452" s="643"/>
      <c r="L452" s="644"/>
      <c r="M452" s="237"/>
    </row>
    <row r="453" spans="1:18" ht="15.75" customHeight="1">
      <c r="B453" s="628" t="s">
        <v>348</v>
      </c>
      <c r="C453" s="628"/>
      <c r="D453" s="628"/>
      <c r="E453" s="241">
        <v>1.5E-3</v>
      </c>
      <c r="F453" s="242">
        <v>42000</v>
      </c>
      <c r="G453" s="243" t="s">
        <v>356</v>
      </c>
      <c r="H453" s="638"/>
      <c r="I453" s="638"/>
      <c r="J453" s="645"/>
      <c r="K453" s="646"/>
      <c r="L453" s="647"/>
      <c r="M453" s="237"/>
    </row>
    <row r="454" spans="1:18" ht="15.75" customHeight="1">
      <c r="A454" s="149" t="s">
        <v>357</v>
      </c>
      <c r="M454" s="139"/>
      <c r="N454" s="139"/>
      <c r="O454" s="150"/>
      <c r="P454" s="150"/>
      <c r="Q454" s="199"/>
      <c r="R454" s="199"/>
    </row>
    <row r="455" spans="1:18" ht="15.75" customHeight="1">
      <c r="A455" s="186" t="s">
        <v>358</v>
      </c>
      <c r="L455" s="244" t="s">
        <v>359</v>
      </c>
      <c r="M455" s="139"/>
      <c r="N455" s="139"/>
      <c r="O455" s="150"/>
      <c r="P455" s="199"/>
      <c r="Q455" s="199"/>
      <c r="R455" s="199"/>
    </row>
    <row r="456" spans="1:18" ht="15.75" customHeight="1">
      <c r="B456" s="611" t="s">
        <v>583</v>
      </c>
      <c r="C456" s="611" t="s">
        <v>360</v>
      </c>
      <c r="D456" s="611"/>
      <c r="E456" s="611"/>
      <c r="F456" s="611"/>
      <c r="G456" s="611"/>
      <c r="H456" s="611"/>
      <c r="I456" s="611"/>
      <c r="J456" s="611"/>
      <c r="K456" s="611"/>
      <c r="L456" s="611"/>
      <c r="M456" s="139"/>
      <c r="N456" s="200"/>
      <c r="O456" s="150"/>
      <c r="P456" s="199"/>
      <c r="Q456" s="199"/>
      <c r="R456" s="199"/>
    </row>
    <row r="457" spans="1:18" ht="15.75" customHeight="1">
      <c r="B457" s="611"/>
      <c r="C457" s="245" t="s">
        <v>361</v>
      </c>
      <c r="D457" s="245" t="s">
        <v>362</v>
      </c>
      <c r="E457" s="245" t="s">
        <v>363</v>
      </c>
      <c r="F457" s="245" t="s">
        <v>364</v>
      </c>
      <c r="G457" s="245" t="s">
        <v>365</v>
      </c>
      <c r="H457" s="245" t="s">
        <v>366</v>
      </c>
      <c r="I457" s="245" t="s">
        <v>367</v>
      </c>
      <c r="J457" s="245" t="s">
        <v>368</v>
      </c>
      <c r="K457" s="245" t="s">
        <v>369</v>
      </c>
      <c r="L457" s="245" t="s">
        <v>370</v>
      </c>
      <c r="M457" s="139"/>
      <c r="N457" s="200"/>
      <c r="O457" s="150"/>
      <c r="P457" s="199"/>
      <c r="Q457" s="199"/>
      <c r="R457" s="199"/>
    </row>
    <row r="458" spans="1:18" ht="15.75" customHeight="1">
      <c r="A458" s="246"/>
      <c r="B458" s="247" t="s">
        <v>43</v>
      </c>
      <c r="C458" s="248">
        <v>3.9</v>
      </c>
      <c r="D458" s="248">
        <v>4.0999999999999996</v>
      </c>
      <c r="E458" s="248">
        <v>5.2</v>
      </c>
      <c r="F458" s="248">
        <v>6.3</v>
      </c>
      <c r="G458" s="248">
        <v>7.4</v>
      </c>
      <c r="H458" s="248">
        <v>8.6</v>
      </c>
      <c r="I458" s="248">
        <v>9.8000000000000007</v>
      </c>
      <c r="J458" s="249">
        <v>11</v>
      </c>
      <c r="K458" s="250">
        <v>12.3</v>
      </c>
      <c r="L458" s="248">
        <v>13.7</v>
      </c>
      <c r="M458" s="139"/>
      <c r="N458" s="200"/>
      <c r="O458" s="150"/>
      <c r="P458" s="199"/>
      <c r="Q458" s="199"/>
      <c r="R458" s="199"/>
    </row>
    <row r="459" spans="1:18" ht="15.75" customHeight="1">
      <c r="A459" s="139"/>
      <c r="B459" s="200" t="s">
        <v>371</v>
      </c>
      <c r="C459" s="251"/>
      <c r="D459" s="251"/>
      <c r="E459" s="251"/>
      <c r="F459" s="251"/>
      <c r="G459" s="251"/>
      <c r="H459" s="251"/>
      <c r="I459" s="251"/>
      <c r="J459" s="252"/>
      <c r="K459" s="253"/>
      <c r="L459" s="251"/>
      <c r="M459" s="139"/>
      <c r="N459" s="200"/>
      <c r="O459" s="150"/>
      <c r="P459" s="199"/>
      <c r="Q459" s="199"/>
      <c r="R459" s="199"/>
    </row>
    <row r="460" spans="1:18" ht="15.75" customHeight="1">
      <c r="A460" s="209"/>
      <c r="B460" s="200" t="s">
        <v>372</v>
      </c>
      <c r="C460" s="209"/>
      <c r="D460" s="209"/>
      <c r="E460" s="209"/>
      <c r="F460" s="209"/>
      <c r="G460" s="209"/>
      <c r="H460" s="209"/>
      <c r="I460" s="209"/>
      <c r="J460" s="209"/>
      <c r="K460" s="209"/>
      <c r="L460" s="209"/>
      <c r="M460" s="209"/>
      <c r="N460" s="209"/>
      <c r="O460" s="150"/>
      <c r="P460" s="199"/>
      <c r="Q460" s="199"/>
      <c r="R460" s="199"/>
    </row>
    <row r="461" spans="1:18" ht="15.75" customHeight="1">
      <c r="A461" s="138" t="s">
        <v>373</v>
      </c>
      <c r="B461" s="138"/>
      <c r="C461" s="138"/>
      <c r="D461" s="138"/>
      <c r="E461" s="138"/>
      <c r="F461" s="140"/>
      <c r="G461" s="140"/>
      <c r="H461" s="140"/>
      <c r="I461" s="140"/>
      <c r="J461" s="140"/>
      <c r="M461" s="139"/>
      <c r="N461" s="139"/>
      <c r="O461" s="150"/>
      <c r="P461" s="199"/>
      <c r="Q461" s="199"/>
      <c r="R461" s="199"/>
    </row>
    <row r="462" spans="1:18" ht="15.75" customHeight="1">
      <c r="B462" s="612" t="s">
        <v>14</v>
      </c>
      <c r="C462" s="612"/>
      <c r="D462" s="613" t="s">
        <v>22</v>
      </c>
      <c r="E462" s="614"/>
      <c r="F462" s="143" t="s">
        <v>23</v>
      </c>
      <c r="G462" s="140"/>
      <c r="H462" s="140"/>
      <c r="O462" s="199"/>
      <c r="P462" s="199"/>
      <c r="Q462" s="199"/>
      <c r="R462" s="199"/>
    </row>
    <row r="463" spans="1:18" ht="15.75" customHeight="1">
      <c r="B463" s="615" t="s">
        <v>24</v>
      </c>
      <c r="C463" s="616"/>
      <c r="D463" s="621" t="s">
        <v>374</v>
      </c>
      <c r="E463" s="622"/>
      <c r="F463" s="156">
        <v>0</v>
      </c>
      <c r="G463" s="157"/>
      <c r="H463" s="140"/>
      <c r="O463" s="199"/>
      <c r="P463" s="199"/>
      <c r="Q463" s="199"/>
      <c r="R463" s="199"/>
    </row>
    <row r="464" spans="1:18" ht="15.75" customHeight="1">
      <c r="B464" s="617"/>
      <c r="C464" s="618"/>
      <c r="D464" s="623" t="s">
        <v>375</v>
      </c>
      <c r="E464" s="624"/>
      <c r="F464" s="158">
        <v>0.05</v>
      </c>
      <c r="G464" s="157"/>
      <c r="H464" s="140"/>
    </row>
    <row r="465" spans="1:10" ht="15.75" customHeight="1">
      <c r="B465" s="619"/>
      <c r="C465" s="620"/>
      <c r="D465" s="625" t="s">
        <v>376</v>
      </c>
      <c r="E465" s="626"/>
      <c r="F465" s="159">
        <v>0.1</v>
      </c>
      <c r="G465" s="157"/>
      <c r="H465" s="140"/>
    </row>
    <row r="466" spans="1:10" ht="15.75" customHeight="1">
      <c r="A466" s="188"/>
      <c r="B466" s="188"/>
      <c r="C466" s="188"/>
      <c r="D466" s="138"/>
      <c r="E466" s="138"/>
      <c r="F466" s="140"/>
      <c r="G466" s="140"/>
      <c r="H466" s="140"/>
      <c r="I466" s="162"/>
      <c r="J466" s="162"/>
    </row>
    <row r="468" spans="1:10" ht="15.75" customHeight="1">
      <c r="C468" s="254"/>
    </row>
    <row r="469" spans="1:10" ht="15.75" customHeight="1">
      <c r="C469" s="254"/>
    </row>
    <row r="470" spans="1:10" ht="15.75" customHeight="1">
      <c r="C470" s="254"/>
    </row>
    <row r="471" spans="1:10" ht="15.75" customHeight="1">
      <c r="C471" s="254"/>
    </row>
    <row r="472" spans="1:10" ht="15.75" customHeight="1">
      <c r="C472" s="254"/>
    </row>
    <row r="473" spans="1:10" ht="15.75" customHeight="1">
      <c r="C473" s="254"/>
    </row>
    <row r="474" spans="1:10" ht="15.75" customHeight="1">
      <c r="C474" s="254"/>
    </row>
    <row r="475" spans="1:10" ht="15.75" customHeight="1">
      <c r="C475" s="254"/>
    </row>
    <row r="476" spans="1:10" ht="15.75" customHeight="1">
      <c r="C476" s="254"/>
    </row>
    <row r="477" spans="1:10" ht="15.75" customHeight="1">
      <c r="C477" s="254"/>
    </row>
  </sheetData>
  <mergeCells count="438">
    <mergeCell ref="B12:C12"/>
    <mergeCell ref="D12:E12"/>
    <mergeCell ref="F12:G12"/>
    <mergeCell ref="B13:C13"/>
    <mergeCell ref="F13:G13"/>
    <mergeCell ref="B18:C18"/>
    <mergeCell ref="D18:F18"/>
    <mergeCell ref="B4:C4"/>
    <mergeCell ref="E4:G4"/>
    <mergeCell ref="B5:C5"/>
    <mergeCell ref="E5:G9"/>
    <mergeCell ref="B6:C6"/>
    <mergeCell ref="B7:C7"/>
    <mergeCell ref="B8:C8"/>
    <mergeCell ref="B9:C9"/>
    <mergeCell ref="B25:C27"/>
    <mergeCell ref="D25:F25"/>
    <mergeCell ref="D26:F26"/>
    <mergeCell ref="D27:F27"/>
    <mergeCell ref="B32:C32"/>
    <mergeCell ref="E32:F32"/>
    <mergeCell ref="B19:C21"/>
    <mergeCell ref="D19:F19"/>
    <mergeCell ref="D20:F20"/>
    <mergeCell ref="D21:F21"/>
    <mergeCell ref="B22:C24"/>
    <mergeCell ref="D22:F22"/>
    <mergeCell ref="D23:F23"/>
    <mergeCell ref="D24:F24"/>
    <mergeCell ref="B42:C42"/>
    <mergeCell ref="D42:E42"/>
    <mergeCell ref="B43:C43"/>
    <mergeCell ref="D43:E43"/>
    <mergeCell ref="B46:C46"/>
    <mergeCell ref="D46:F46"/>
    <mergeCell ref="G32:J32"/>
    <mergeCell ref="B33:C33"/>
    <mergeCell ref="E33:F33"/>
    <mergeCell ref="G33:J33"/>
    <mergeCell ref="B34:C34"/>
    <mergeCell ref="E34:F34"/>
    <mergeCell ref="G34:J34"/>
    <mergeCell ref="I51:J52"/>
    <mergeCell ref="D52:E52"/>
    <mergeCell ref="F52:H52"/>
    <mergeCell ref="D53:E53"/>
    <mergeCell ref="F53:H53"/>
    <mergeCell ref="I53:J53"/>
    <mergeCell ref="B47:C49"/>
    <mergeCell ref="D47:F47"/>
    <mergeCell ref="D48:F48"/>
    <mergeCell ref="D49:F49"/>
    <mergeCell ref="B51:B52"/>
    <mergeCell ref="C51:H51"/>
    <mergeCell ref="B65:C65"/>
    <mergeCell ref="D65:F65"/>
    <mergeCell ref="B66:C68"/>
    <mergeCell ref="B69:C71"/>
    <mergeCell ref="B74:B75"/>
    <mergeCell ref="C74:H74"/>
    <mergeCell ref="B61:D61"/>
    <mergeCell ref="E61:F61"/>
    <mergeCell ref="G61:H61"/>
    <mergeCell ref="B62:D62"/>
    <mergeCell ref="E62:F62"/>
    <mergeCell ref="G62:H62"/>
    <mergeCell ref="B85:C85"/>
    <mergeCell ref="D85:E85"/>
    <mergeCell ref="F85:G85"/>
    <mergeCell ref="B86:C86"/>
    <mergeCell ref="D86:E86"/>
    <mergeCell ref="F86:G86"/>
    <mergeCell ref="I74:J75"/>
    <mergeCell ref="D75:E75"/>
    <mergeCell ref="F75:H75"/>
    <mergeCell ref="D76:E76"/>
    <mergeCell ref="F76:H76"/>
    <mergeCell ref="I76:J77"/>
    <mergeCell ref="D77:E77"/>
    <mergeCell ref="F77:H77"/>
    <mergeCell ref="B87:C87"/>
    <mergeCell ref="D87:E87"/>
    <mergeCell ref="F87:G87"/>
    <mergeCell ref="B95:C95"/>
    <mergeCell ref="D95:G95"/>
    <mergeCell ref="B96:C98"/>
    <mergeCell ref="D96:G96"/>
    <mergeCell ref="D97:G97"/>
    <mergeCell ref="D98:G98"/>
    <mergeCell ref="D106:E106"/>
    <mergeCell ref="G106:I106"/>
    <mergeCell ref="B113:C114"/>
    <mergeCell ref="D113:D114"/>
    <mergeCell ref="E113:I113"/>
    <mergeCell ref="F114:I114"/>
    <mergeCell ref="B99:C101"/>
    <mergeCell ref="D99:G99"/>
    <mergeCell ref="D100:G100"/>
    <mergeCell ref="D101:G101"/>
    <mergeCell ref="B104:B105"/>
    <mergeCell ref="C104:C105"/>
    <mergeCell ref="D104:E105"/>
    <mergeCell ref="F104:I104"/>
    <mergeCell ref="G105:I105"/>
    <mergeCell ref="B125:C125"/>
    <mergeCell ref="D125:E125"/>
    <mergeCell ref="F125:G125"/>
    <mergeCell ref="B126:C126"/>
    <mergeCell ref="D126:E126"/>
    <mergeCell ref="F126:G126"/>
    <mergeCell ref="B115:C115"/>
    <mergeCell ref="F115:I115"/>
    <mergeCell ref="B123:C123"/>
    <mergeCell ref="D123:E123"/>
    <mergeCell ref="F123:G123"/>
    <mergeCell ref="B124:C124"/>
    <mergeCell ref="D124:E124"/>
    <mergeCell ref="F124:G124"/>
    <mergeCell ref="B136:C137"/>
    <mergeCell ref="D136:F136"/>
    <mergeCell ref="G136:H136"/>
    <mergeCell ref="D137:F137"/>
    <mergeCell ref="G137:H137"/>
    <mergeCell ref="B138:C138"/>
    <mergeCell ref="D138:F138"/>
    <mergeCell ref="G138:H138"/>
    <mergeCell ref="B132:C132"/>
    <mergeCell ref="D132:F132"/>
    <mergeCell ref="G132:H132"/>
    <mergeCell ref="B133:C135"/>
    <mergeCell ref="D133:F133"/>
    <mergeCell ref="G133:H133"/>
    <mergeCell ref="D134:F134"/>
    <mergeCell ref="G134:H134"/>
    <mergeCell ref="D135:F135"/>
    <mergeCell ref="G135:H135"/>
    <mergeCell ref="B150:C151"/>
    <mergeCell ref="D150:D151"/>
    <mergeCell ref="E150:I150"/>
    <mergeCell ref="F151:I151"/>
    <mergeCell ref="B152:C152"/>
    <mergeCell ref="F152:I152"/>
    <mergeCell ref="B141:B142"/>
    <mergeCell ref="C141:C142"/>
    <mergeCell ref="D141:E142"/>
    <mergeCell ref="F141:I141"/>
    <mergeCell ref="G142:I142"/>
    <mergeCell ref="D143:E143"/>
    <mergeCell ref="G143:I143"/>
    <mergeCell ref="B163:C163"/>
    <mergeCell ref="D163:G163"/>
    <mergeCell ref="B164:C164"/>
    <mergeCell ref="D164:G164"/>
    <mergeCell ref="B165:C165"/>
    <mergeCell ref="D165:G165"/>
    <mergeCell ref="B160:C160"/>
    <mergeCell ref="D160:G160"/>
    <mergeCell ref="B161:C161"/>
    <mergeCell ref="D161:G161"/>
    <mergeCell ref="B162:C162"/>
    <mergeCell ref="D162:G162"/>
    <mergeCell ref="B177:C177"/>
    <mergeCell ref="D177:F177"/>
    <mergeCell ref="B178:C180"/>
    <mergeCell ref="D178:F178"/>
    <mergeCell ref="D179:F179"/>
    <mergeCell ref="D180:F180"/>
    <mergeCell ref="B169:B170"/>
    <mergeCell ref="C169:H169"/>
    <mergeCell ref="D170:E170"/>
    <mergeCell ref="F170:H170"/>
    <mergeCell ref="D171:E171"/>
    <mergeCell ref="F171:H171"/>
    <mergeCell ref="B188:D188"/>
    <mergeCell ref="F188:G191"/>
    <mergeCell ref="B189:D189"/>
    <mergeCell ref="B190:D190"/>
    <mergeCell ref="B191:D191"/>
    <mergeCell ref="B196:C196"/>
    <mergeCell ref="D196:E196"/>
    <mergeCell ref="B181:C183"/>
    <mergeCell ref="D181:F181"/>
    <mergeCell ref="D182:F182"/>
    <mergeCell ref="D183:F183"/>
    <mergeCell ref="B187:D187"/>
    <mergeCell ref="F187:G187"/>
    <mergeCell ref="B203:C205"/>
    <mergeCell ref="D203:E203"/>
    <mergeCell ref="D204:E204"/>
    <mergeCell ref="D205:E205"/>
    <mergeCell ref="B207:B208"/>
    <mergeCell ref="C207:C208"/>
    <mergeCell ref="D207:E208"/>
    <mergeCell ref="B197:C199"/>
    <mergeCell ref="D197:E197"/>
    <mergeCell ref="D198:E198"/>
    <mergeCell ref="D199:E199"/>
    <mergeCell ref="B200:C202"/>
    <mergeCell ref="D200:E200"/>
    <mergeCell ref="D201:E201"/>
    <mergeCell ref="D202:E202"/>
    <mergeCell ref="B218:C218"/>
    <mergeCell ref="D218:E218"/>
    <mergeCell ref="G218:J218"/>
    <mergeCell ref="B226:C227"/>
    <mergeCell ref="D226:I226"/>
    <mergeCell ref="J226:K227"/>
    <mergeCell ref="F207:I207"/>
    <mergeCell ref="G208:I208"/>
    <mergeCell ref="D209:E209"/>
    <mergeCell ref="G209:I209"/>
    <mergeCell ref="B216:C217"/>
    <mergeCell ref="D216:E217"/>
    <mergeCell ref="F216:J216"/>
    <mergeCell ref="G217:J217"/>
    <mergeCell ref="B228:C228"/>
    <mergeCell ref="J228:K238"/>
    <mergeCell ref="B229:C229"/>
    <mergeCell ref="B230:C230"/>
    <mergeCell ref="B231:C231"/>
    <mergeCell ref="B232:C232"/>
    <mergeCell ref="B233:C233"/>
    <mergeCell ref="B234:C234"/>
    <mergeCell ref="B235:C235"/>
    <mergeCell ref="B236:C236"/>
    <mergeCell ref="B247:C249"/>
    <mergeCell ref="D247:F247"/>
    <mergeCell ref="D248:F248"/>
    <mergeCell ref="D249:F249"/>
    <mergeCell ref="B250:C250"/>
    <mergeCell ref="D250:F250"/>
    <mergeCell ref="B237:C237"/>
    <mergeCell ref="B238:C238"/>
    <mergeCell ref="B243:C243"/>
    <mergeCell ref="D243:F243"/>
    <mergeCell ref="B244:C246"/>
    <mergeCell ref="D244:F244"/>
    <mergeCell ref="D245:F245"/>
    <mergeCell ref="D246:F246"/>
    <mergeCell ref="B263:C264"/>
    <mergeCell ref="D263:E264"/>
    <mergeCell ref="F263:J263"/>
    <mergeCell ref="G264:J264"/>
    <mergeCell ref="B265:C265"/>
    <mergeCell ref="D265:E265"/>
    <mergeCell ref="G265:J265"/>
    <mergeCell ref="B253:B254"/>
    <mergeCell ref="C253:C254"/>
    <mergeCell ref="D253:E254"/>
    <mergeCell ref="F253:I253"/>
    <mergeCell ref="G254:I254"/>
    <mergeCell ref="D255:E255"/>
    <mergeCell ref="G255:I255"/>
    <mergeCell ref="B273:C273"/>
    <mergeCell ref="B274:C274"/>
    <mergeCell ref="K274:K280"/>
    <mergeCell ref="B275:C275"/>
    <mergeCell ref="B276:C276"/>
    <mergeCell ref="B277:C277"/>
    <mergeCell ref="B278:C278"/>
    <mergeCell ref="B279:C279"/>
    <mergeCell ref="B280:C280"/>
    <mergeCell ref="B287:C289"/>
    <mergeCell ref="D287:F287"/>
    <mergeCell ref="D288:F288"/>
    <mergeCell ref="D289:F289"/>
    <mergeCell ref="B294:B295"/>
    <mergeCell ref="C294:J294"/>
    <mergeCell ref="B283:C283"/>
    <mergeCell ref="D283:F283"/>
    <mergeCell ref="B284:C286"/>
    <mergeCell ref="D284:F284"/>
    <mergeCell ref="D285:F285"/>
    <mergeCell ref="D286:F286"/>
    <mergeCell ref="B309:C311"/>
    <mergeCell ref="D309:F309"/>
    <mergeCell ref="D310:F310"/>
    <mergeCell ref="D311:F311"/>
    <mergeCell ref="B316:C316"/>
    <mergeCell ref="E316:H316"/>
    <mergeCell ref="K294:K295"/>
    <mergeCell ref="K296:K300"/>
    <mergeCell ref="B305:C305"/>
    <mergeCell ref="D305:F305"/>
    <mergeCell ref="B306:C308"/>
    <mergeCell ref="D306:F306"/>
    <mergeCell ref="D307:F307"/>
    <mergeCell ref="D308:F308"/>
    <mergeCell ref="J325:L326"/>
    <mergeCell ref="B327:C327"/>
    <mergeCell ref="I327:I330"/>
    <mergeCell ref="J327:L330"/>
    <mergeCell ref="B328:C328"/>
    <mergeCell ref="B329:C329"/>
    <mergeCell ref="B330:C330"/>
    <mergeCell ref="B317:C317"/>
    <mergeCell ref="E317:H317"/>
    <mergeCell ref="B320:B321"/>
    <mergeCell ref="C320:G320"/>
    <mergeCell ref="H320:K321"/>
    <mergeCell ref="H322:K322"/>
    <mergeCell ref="B333:C334"/>
    <mergeCell ref="D333:F333"/>
    <mergeCell ref="G333:I334"/>
    <mergeCell ref="B335:C335"/>
    <mergeCell ref="G335:I338"/>
    <mergeCell ref="B336:C336"/>
    <mergeCell ref="B337:C337"/>
    <mergeCell ref="B338:C338"/>
    <mergeCell ref="B325:C326"/>
    <mergeCell ref="D325:H325"/>
    <mergeCell ref="I325:I326"/>
    <mergeCell ref="B349:C349"/>
    <mergeCell ref="G349:H353"/>
    <mergeCell ref="I349:L353"/>
    <mergeCell ref="B350:C350"/>
    <mergeCell ref="B351:C351"/>
    <mergeCell ref="B352:C352"/>
    <mergeCell ref="B353:C353"/>
    <mergeCell ref="B341:B342"/>
    <mergeCell ref="C341:L341"/>
    <mergeCell ref="B347:C348"/>
    <mergeCell ref="D347:F347"/>
    <mergeCell ref="G347:H348"/>
    <mergeCell ref="I347:L348"/>
    <mergeCell ref="B365:C366"/>
    <mergeCell ref="D365:I365"/>
    <mergeCell ref="J365:K366"/>
    <mergeCell ref="B367:C367"/>
    <mergeCell ref="J367:K368"/>
    <mergeCell ref="B368:C368"/>
    <mergeCell ref="B359:C360"/>
    <mergeCell ref="D359:I359"/>
    <mergeCell ref="J359:K360"/>
    <mergeCell ref="B361:C361"/>
    <mergeCell ref="J361:K362"/>
    <mergeCell ref="B362:C362"/>
    <mergeCell ref="B381:B382"/>
    <mergeCell ref="C381:H381"/>
    <mergeCell ref="I381:J382"/>
    <mergeCell ref="I383:J385"/>
    <mergeCell ref="B393:C393"/>
    <mergeCell ref="D393:F393"/>
    <mergeCell ref="B371:C372"/>
    <mergeCell ref="D371:G371"/>
    <mergeCell ref="H371:I372"/>
    <mergeCell ref="B373:C373"/>
    <mergeCell ref="H373:I377"/>
    <mergeCell ref="B374:C374"/>
    <mergeCell ref="B375:C375"/>
    <mergeCell ref="B376:C376"/>
    <mergeCell ref="B377:C377"/>
    <mergeCell ref="B401:C401"/>
    <mergeCell ref="D401:E401"/>
    <mergeCell ref="B402:C404"/>
    <mergeCell ref="D402:E402"/>
    <mergeCell ref="D403:E403"/>
    <mergeCell ref="D404:E404"/>
    <mergeCell ref="B394:C396"/>
    <mergeCell ref="D394:F394"/>
    <mergeCell ref="D395:F395"/>
    <mergeCell ref="D396:F396"/>
    <mergeCell ref="B397:C399"/>
    <mergeCell ref="D397:F397"/>
    <mergeCell ref="D398:F398"/>
    <mergeCell ref="D399:F399"/>
    <mergeCell ref="B410:C412"/>
    <mergeCell ref="D410:E410"/>
    <mergeCell ref="D411:E411"/>
    <mergeCell ref="D412:E412"/>
    <mergeCell ref="B413:C414"/>
    <mergeCell ref="D413:E413"/>
    <mergeCell ref="D414:E414"/>
    <mergeCell ref="B405:C407"/>
    <mergeCell ref="D405:E405"/>
    <mergeCell ref="D406:E406"/>
    <mergeCell ref="D407:E407"/>
    <mergeCell ref="B409:C409"/>
    <mergeCell ref="D409:E409"/>
    <mergeCell ref="B421:C421"/>
    <mergeCell ref="D421:E421"/>
    <mergeCell ref="B422:C424"/>
    <mergeCell ref="D422:E422"/>
    <mergeCell ref="D423:E423"/>
    <mergeCell ref="D424:E424"/>
    <mergeCell ref="B416:C416"/>
    <mergeCell ref="D416:H416"/>
    <mergeCell ref="B417:C419"/>
    <mergeCell ref="D417:H417"/>
    <mergeCell ref="D418:H418"/>
    <mergeCell ref="D419:H419"/>
    <mergeCell ref="J431:L432"/>
    <mergeCell ref="E432:F432"/>
    <mergeCell ref="B433:D433"/>
    <mergeCell ref="H433:I441"/>
    <mergeCell ref="J433:L441"/>
    <mergeCell ref="B434:D434"/>
    <mergeCell ref="B435:D435"/>
    <mergeCell ref="B425:C426"/>
    <mergeCell ref="D425:E425"/>
    <mergeCell ref="D426:E426"/>
    <mergeCell ref="B427:C429"/>
    <mergeCell ref="D427:E427"/>
    <mergeCell ref="D428:E428"/>
    <mergeCell ref="D429:E429"/>
    <mergeCell ref="B436:D436"/>
    <mergeCell ref="B437:D437"/>
    <mergeCell ref="B438:D438"/>
    <mergeCell ref="B439:D439"/>
    <mergeCell ref="B440:D440"/>
    <mergeCell ref="B441:D441"/>
    <mergeCell ref="B431:D432"/>
    <mergeCell ref="E431:G431"/>
    <mergeCell ref="H431:I432"/>
    <mergeCell ref="B443:D444"/>
    <mergeCell ref="E443:I443"/>
    <mergeCell ref="J443:L444"/>
    <mergeCell ref="F444:G444"/>
    <mergeCell ref="H444:I444"/>
    <mergeCell ref="B445:D445"/>
    <mergeCell ref="H445:I453"/>
    <mergeCell ref="J445:L453"/>
    <mergeCell ref="B446:D446"/>
    <mergeCell ref="B447:D447"/>
    <mergeCell ref="B456:B457"/>
    <mergeCell ref="C456:L456"/>
    <mergeCell ref="B462:C462"/>
    <mergeCell ref="D462:E462"/>
    <mergeCell ref="B463:C465"/>
    <mergeCell ref="D463:E463"/>
    <mergeCell ref="D464:E464"/>
    <mergeCell ref="D465:E465"/>
    <mergeCell ref="B448:D448"/>
    <mergeCell ref="B449:D449"/>
    <mergeCell ref="B450:D450"/>
    <mergeCell ref="B451:D451"/>
    <mergeCell ref="B452:D452"/>
    <mergeCell ref="B453:D453"/>
  </mergeCells>
  <phoneticPr fontId="1" type="noConversion"/>
  <pageMargins left="0.70866141732283472" right="0.59055118110236227" top="0.74803149606299213" bottom="0.74803149606299213" header="0.31496062992125984" footer="0.31496062992125984"/>
  <pageSetup paperSize="9" orientation="landscape" useFirstPageNumber="1" horizontalDpi="4294967292" r:id="rId1"/>
  <headerFooter alignWithMargins="0">
    <oddHeader>&amp;R&amp;A</oddHeader>
    <oddFooter>&amp;R&amp;P</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8" tint="0.39997558519241921"/>
  </sheetPr>
  <dimension ref="A1:A8"/>
  <sheetViews>
    <sheetView view="pageBreakPreview" zoomScale="82" zoomScaleNormal="100" zoomScaleSheetLayoutView="82" workbookViewId="0">
      <selection activeCell="A22" sqref="A22"/>
    </sheetView>
  </sheetViews>
  <sheetFormatPr defaultRowHeight="13.5"/>
  <cols>
    <col min="1" max="1" width="129.125" style="10" customWidth="1"/>
    <col min="2" max="16384" width="9" style="10"/>
  </cols>
  <sheetData>
    <row r="1" spans="1:1" ht="41.25" customHeight="1">
      <c r="A1" s="9" t="s">
        <v>2</v>
      </c>
    </row>
    <row r="2" spans="1:1" s="12" customFormat="1" ht="24.75" customHeight="1">
      <c r="A2" s="11" t="e">
        <f>#REF!</f>
        <v>#REF!</v>
      </c>
    </row>
    <row r="3" spans="1:1" ht="206.25" customHeight="1">
      <c r="A3" s="731"/>
    </row>
    <row r="4" spans="1:1" ht="206.25" customHeight="1">
      <c r="A4" s="732"/>
    </row>
    <row r="5" spans="1:1">
      <c r="A5" s="13"/>
    </row>
    <row r="6" spans="1:1">
      <c r="A6" s="13"/>
    </row>
    <row r="7" spans="1:1">
      <c r="A7" s="13"/>
    </row>
    <row r="8" spans="1:1">
      <c r="A8" s="13"/>
    </row>
  </sheetData>
  <mergeCells count="1">
    <mergeCell ref="A3:A4"/>
  </mergeCells>
  <phoneticPr fontId="1" type="noConversion"/>
  <pageMargins left="0.70866141732283472" right="0.70866141732283472" top="0.74803149606299213" bottom="0.74803149606299213" header="0.31496062992125984" footer="0.31496062992125984"/>
  <pageSetup paperSize="9" orientation="landscape" r:id="rId1"/>
  <headerFooter alignWithMargins="0">
    <oddHeader>&amp;R&amp;A</oddHeader>
  </headerFooter>
  <drawing r:id="rId2"/>
  <legacyDrawing r:id="rId3"/>
  <oleObjects>
    <mc:AlternateContent xmlns:mc="http://schemas.openxmlformats.org/markup-compatibility/2006">
      <mc:Choice Requires="x14">
        <oleObject progId="AcroExch.Document.DC" shapeId="10241" r:id="rId4">
          <objectPr defaultSize="0" autoPict="0" r:id="rId5">
            <anchor moveWithCells="1">
              <from>
                <xdr:col>0</xdr:col>
                <xdr:colOff>0</xdr:colOff>
                <xdr:row>2</xdr:row>
                <xdr:rowOff>0</xdr:rowOff>
              </from>
              <to>
                <xdr:col>0</xdr:col>
                <xdr:colOff>9810750</xdr:colOff>
                <xdr:row>3</xdr:row>
                <xdr:rowOff>2600325</xdr:rowOff>
              </to>
            </anchor>
          </objectPr>
        </oleObject>
      </mc:Choice>
      <mc:Fallback>
        <oleObject progId="AcroExch.Document.DC" shapeId="10241" r:id="rId4"/>
      </mc:Fallback>
    </mc:AlternateContent>
  </oleObjec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3">
    <tabColor theme="8" tint="0.39997558519241921"/>
  </sheetPr>
  <dimension ref="A1:N787"/>
  <sheetViews>
    <sheetView topLeftCell="A291" workbookViewId="0">
      <selection activeCell="B6" sqref="B6:M6"/>
    </sheetView>
  </sheetViews>
  <sheetFormatPr defaultColWidth="9.75" defaultRowHeight="13.5"/>
  <cols>
    <col min="1" max="1" width="9.375" style="21" customWidth="1"/>
    <col min="2" max="13" width="9.375" style="280" customWidth="1"/>
    <col min="14" max="16384" width="9.75" style="280"/>
  </cols>
  <sheetData>
    <row r="1" spans="1:13" ht="41.25" customHeight="1">
      <c r="A1" s="745" t="s">
        <v>1001</v>
      </c>
      <c r="B1" s="745"/>
      <c r="C1" s="745"/>
      <c r="D1" s="745"/>
      <c r="E1" s="745"/>
      <c r="F1" s="745"/>
      <c r="G1" s="745"/>
      <c r="H1" s="745"/>
      <c r="I1" s="745"/>
      <c r="J1" s="745"/>
      <c r="K1" s="745"/>
      <c r="L1" s="745"/>
      <c r="M1" s="745"/>
    </row>
    <row r="2" spans="1:13" ht="19.5" customHeight="1">
      <c r="A2" s="302" t="s">
        <v>1160</v>
      </c>
      <c r="B2" s="300"/>
      <c r="C2" s="300"/>
      <c r="D2" s="300"/>
      <c r="E2" s="300"/>
      <c r="F2" s="300"/>
      <c r="G2" s="300"/>
      <c r="H2" s="300"/>
      <c r="I2" s="300"/>
      <c r="J2" s="300"/>
      <c r="K2" s="300"/>
      <c r="L2" s="300"/>
      <c r="M2" s="300"/>
    </row>
    <row r="3" spans="1:13" ht="19.5" customHeight="1">
      <c r="A3" s="20" t="s">
        <v>1002</v>
      </c>
      <c r="B3" s="733" t="str">
        <f>"사   업   명 : "&amp;[76]설계설명서!B2</f>
        <v>사   업   명 : 2026년 어린나무가꾸기사업</v>
      </c>
      <c r="C3" s="733"/>
      <c r="D3" s="733"/>
      <c r="E3" s="733"/>
      <c r="F3" s="733"/>
      <c r="G3" s="733"/>
      <c r="H3" s="733"/>
      <c r="I3" s="733"/>
      <c r="J3" s="733"/>
      <c r="K3" s="733"/>
      <c r="L3" s="733"/>
      <c r="M3" s="733"/>
    </row>
    <row r="4" spans="1:13" ht="18.75" customHeight="1">
      <c r="A4" s="20" t="s">
        <v>1003</v>
      </c>
      <c r="B4" s="733" t="str">
        <f>"소   재   지 : "&amp;[76]설계설명서!B3</f>
        <v>소   재   지 : 청도군 각남면 일곡리 산36임 외 9필지</v>
      </c>
      <c r="C4" s="733"/>
      <c r="D4" s="733"/>
      <c r="E4" s="733"/>
      <c r="F4" s="733"/>
      <c r="G4" s="733"/>
      <c r="H4" s="733"/>
      <c r="I4" s="733"/>
      <c r="J4" s="733"/>
      <c r="K4" s="733"/>
      <c r="L4" s="733"/>
      <c r="M4" s="733"/>
    </row>
    <row r="5" spans="1:13" ht="18.75" customHeight="1">
      <c r="A5" s="20" t="s">
        <v>1005</v>
      </c>
      <c r="B5" s="306" t="str">
        <f>"면         적 : "&amp;[76]설계설명서!B4&amp;"ha"</f>
        <v>면         적 : 14.5ha</v>
      </c>
      <c r="C5" s="277"/>
      <c r="D5" s="277"/>
      <c r="E5" s="277"/>
      <c r="F5" s="277"/>
      <c r="G5" s="277"/>
      <c r="H5" s="277"/>
      <c r="I5" s="277"/>
      <c r="J5" s="277"/>
      <c r="K5" s="277"/>
      <c r="L5" s="277"/>
      <c r="M5" s="277"/>
    </row>
    <row r="6" spans="1:13" ht="18.75" customHeight="1">
      <c r="A6" s="20" t="s">
        <v>1007</v>
      </c>
      <c r="B6" s="733" t="str">
        <f>"작 업 기 간 : "&amp;[76]설계설명서!B5</f>
        <v>작 업 기 간 : 착수일로부터 30일간</v>
      </c>
      <c r="C6" s="733"/>
      <c r="D6" s="733"/>
      <c r="E6" s="733"/>
      <c r="F6" s="733"/>
      <c r="G6" s="733"/>
      <c r="H6" s="733"/>
      <c r="I6" s="733"/>
      <c r="J6" s="733"/>
      <c r="K6" s="733"/>
      <c r="L6" s="733"/>
      <c r="M6" s="733"/>
    </row>
    <row r="7" spans="1:13" ht="18.75" customHeight="1">
      <c r="A7" s="20"/>
      <c r="B7" s="301"/>
      <c r="C7" s="301"/>
      <c r="D7" s="301"/>
      <c r="E7" s="301"/>
      <c r="F7" s="301"/>
      <c r="G7" s="301"/>
      <c r="H7" s="301"/>
      <c r="I7" s="301"/>
      <c r="J7" s="301"/>
      <c r="K7" s="301"/>
      <c r="L7" s="301"/>
      <c r="M7" s="301"/>
    </row>
    <row r="8" spans="1:13" ht="16.5" customHeight="1">
      <c r="A8" s="294" t="s">
        <v>1161</v>
      </c>
    </row>
    <row r="9" spans="1:13" ht="60" customHeight="1">
      <c r="A9" s="281" t="s">
        <v>1002</v>
      </c>
      <c r="B9" s="746" t="s">
        <v>1251</v>
      </c>
      <c r="C9" s="747"/>
      <c r="D9" s="747"/>
      <c r="E9" s="747"/>
      <c r="F9" s="747"/>
      <c r="G9" s="747"/>
      <c r="H9" s="747"/>
      <c r="I9" s="747"/>
      <c r="J9" s="747"/>
      <c r="K9" s="747"/>
      <c r="L9" s="747"/>
      <c r="M9" s="747"/>
    </row>
    <row r="10" spans="1:13" ht="16.5" customHeight="1">
      <c r="A10" s="20" t="s">
        <v>1003</v>
      </c>
      <c r="B10" s="280" t="s">
        <v>1004</v>
      </c>
    </row>
    <row r="11" spans="1:13" ht="49.5" customHeight="1">
      <c r="A11" s="281" t="s">
        <v>1005</v>
      </c>
      <c r="B11" s="744" t="s">
        <v>1006</v>
      </c>
      <c r="C11" s="748"/>
      <c r="D11" s="748"/>
      <c r="E11" s="748"/>
      <c r="F11" s="748"/>
      <c r="G11" s="748"/>
      <c r="H11" s="748"/>
      <c r="I11" s="748"/>
      <c r="J11" s="748"/>
      <c r="K11" s="748"/>
      <c r="L11" s="748"/>
      <c r="M11" s="748"/>
    </row>
    <row r="12" spans="1:13" ht="33" customHeight="1">
      <c r="A12" s="282" t="s">
        <v>1007</v>
      </c>
      <c r="B12" s="749" t="s">
        <v>1008</v>
      </c>
      <c r="C12" s="750"/>
      <c r="D12" s="750"/>
      <c r="E12" s="750"/>
      <c r="F12" s="750"/>
      <c r="G12" s="750"/>
      <c r="H12" s="750"/>
      <c r="I12" s="750"/>
      <c r="J12" s="750"/>
      <c r="K12" s="750"/>
      <c r="L12" s="750"/>
      <c r="M12" s="750"/>
    </row>
    <row r="13" spans="1:13" ht="16.5" customHeight="1"/>
    <row r="14" spans="1:13" ht="16.5" customHeight="1">
      <c r="A14" s="294" t="s">
        <v>1162</v>
      </c>
    </row>
    <row r="15" spans="1:13" ht="16.5" customHeight="1">
      <c r="A15" s="20" t="s">
        <v>1009</v>
      </c>
      <c r="B15" s="733" t="s">
        <v>1010</v>
      </c>
      <c r="C15" s="733"/>
      <c r="D15" s="733"/>
      <c r="E15" s="733"/>
      <c r="F15" s="733"/>
      <c r="G15" s="733"/>
      <c r="H15" s="733"/>
      <c r="I15" s="733"/>
      <c r="J15" s="733"/>
      <c r="K15" s="733"/>
      <c r="L15" s="733"/>
      <c r="M15" s="733"/>
    </row>
    <row r="16" spans="1:13" ht="16.5" customHeight="1">
      <c r="A16" s="20" t="s">
        <v>1011</v>
      </c>
      <c r="B16" s="733" t="s">
        <v>1012</v>
      </c>
      <c r="C16" s="733"/>
      <c r="D16" s="733"/>
      <c r="E16" s="733"/>
      <c r="F16" s="733"/>
      <c r="G16" s="733"/>
      <c r="H16" s="733"/>
      <c r="I16" s="733"/>
      <c r="J16" s="733"/>
      <c r="K16" s="733"/>
      <c r="L16" s="733"/>
      <c r="M16" s="733"/>
    </row>
    <row r="17" spans="1:13" ht="33" customHeight="1">
      <c r="A17" s="281" t="s">
        <v>1013</v>
      </c>
      <c r="B17" s="744" t="s">
        <v>1014</v>
      </c>
      <c r="C17" s="748"/>
      <c r="D17" s="748"/>
      <c r="E17" s="748"/>
      <c r="F17" s="748"/>
      <c r="G17" s="748"/>
      <c r="H17" s="748"/>
      <c r="I17" s="748"/>
      <c r="J17" s="748"/>
      <c r="K17" s="748"/>
      <c r="L17" s="748"/>
      <c r="M17" s="748"/>
    </row>
    <row r="18" spans="1:13" ht="16.5" customHeight="1">
      <c r="A18" s="20" t="s">
        <v>1015</v>
      </c>
      <c r="B18" s="733" t="s">
        <v>1016</v>
      </c>
      <c r="C18" s="733"/>
      <c r="D18" s="733"/>
      <c r="E18" s="733"/>
      <c r="F18" s="733"/>
      <c r="G18" s="733"/>
      <c r="H18" s="733"/>
      <c r="I18" s="733"/>
      <c r="J18" s="733"/>
      <c r="K18" s="733"/>
      <c r="L18" s="733"/>
      <c r="M18" s="733"/>
    </row>
    <row r="19" spans="1:13" ht="16.5" customHeight="1">
      <c r="A19" s="281" t="s">
        <v>1017</v>
      </c>
      <c r="B19" s="733" t="s">
        <v>1018</v>
      </c>
      <c r="C19" s="733"/>
      <c r="D19" s="733"/>
      <c r="E19" s="733"/>
      <c r="F19" s="733"/>
      <c r="G19" s="733"/>
      <c r="H19" s="733"/>
      <c r="I19" s="733"/>
      <c r="J19" s="733"/>
      <c r="K19" s="733"/>
      <c r="L19" s="733"/>
      <c r="M19" s="733"/>
    </row>
    <row r="20" spans="1:13" ht="33" customHeight="1">
      <c r="A20" s="281" t="s">
        <v>1019</v>
      </c>
      <c r="B20" s="744" t="s">
        <v>1020</v>
      </c>
      <c r="C20" s="748"/>
      <c r="D20" s="748"/>
      <c r="E20" s="748"/>
      <c r="F20" s="748"/>
      <c r="G20" s="748"/>
      <c r="H20" s="748"/>
      <c r="I20" s="748"/>
      <c r="J20" s="748"/>
      <c r="K20" s="748"/>
      <c r="L20" s="748"/>
      <c r="M20" s="748"/>
    </row>
    <row r="21" spans="1:13" ht="33" customHeight="1">
      <c r="A21" s="281" t="s">
        <v>1021</v>
      </c>
      <c r="B21" s="744" t="s">
        <v>1022</v>
      </c>
      <c r="C21" s="748"/>
      <c r="D21" s="748"/>
      <c r="E21" s="748"/>
      <c r="F21" s="748"/>
      <c r="G21" s="748"/>
      <c r="H21" s="748"/>
      <c r="I21" s="748"/>
      <c r="J21" s="748"/>
      <c r="K21" s="748"/>
      <c r="L21" s="748"/>
      <c r="M21" s="748"/>
    </row>
    <row r="22" spans="1:13" ht="47.25" customHeight="1">
      <c r="A22" s="281" t="s">
        <v>1221</v>
      </c>
      <c r="B22" s="744" t="s">
        <v>1222</v>
      </c>
      <c r="C22" s="748"/>
      <c r="D22" s="748"/>
      <c r="E22" s="748"/>
      <c r="F22" s="748"/>
      <c r="G22" s="748"/>
      <c r="H22" s="748"/>
      <c r="I22" s="748"/>
      <c r="J22" s="748"/>
      <c r="K22" s="748"/>
      <c r="L22" s="748"/>
      <c r="M22" s="748"/>
    </row>
    <row r="23" spans="1:13" ht="33.75" customHeight="1">
      <c r="A23" s="281" t="s">
        <v>1223</v>
      </c>
      <c r="B23" s="744" t="s">
        <v>1224</v>
      </c>
      <c r="C23" s="748"/>
      <c r="D23" s="748"/>
      <c r="E23" s="748"/>
      <c r="F23" s="748"/>
      <c r="G23" s="748"/>
      <c r="H23" s="748"/>
      <c r="I23" s="748"/>
      <c r="J23" s="748"/>
      <c r="K23" s="748"/>
      <c r="L23" s="748"/>
      <c r="M23" s="748"/>
    </row>
    <row r="24" spans="1:13" ht="30" customHeight="1">
      <c r="A24" s="281" t="s">
        <v>1225</v>
      </c>
      <c r="B24" s="744" t="s">
        <v>1226</v>
      </c>
      <c r="C24" s="748"/>
      <c r="D24" s="748"/>
      <c r="E24" s="748"/>
      <c r="F24" s="748"/>
      <c r="G24" s="748"/>
      <c r="H24" s="748"/>
      <c r="I24" s="748"/>
      <c r="J24" s="748"/>
      <c r="K24" s="748"/>
      <c r="L24" s="748"/>
      <c r="M24" s="748"/>
    </row>
    <row r="25" spans="1:13" ht="16.5" customHeight="1">
      <c r="A25" s="20" t="s">
        <v>1227</v>
      </c>
      <c r="B25" s="733" t="s">
        <v>1228</v>
      </c>
      <c r="C25" s="733"/>
      <c r="D25" s="733"/>
      <c r="E25" s="733"/>
      <c r="F25" s="733"/>
      <c r="G25" s="733"/>
      <c r="H25" s="733"/>
      <c r="I25" s="733"/>
      <c r="J25" s="733"/>
      <c r="K25" s="733"/>
      <c r="L25" s="733"/>
      <c r="M25" s="733"/>
    </row>
    <row r="26" spans="1:13" ht="16.5" customHeight="1">
      <c r="A26" s="20" t="s">
        <v>1229</v>
      </c>
      <c r="B26" s="733" t="s">
        <v>1230</v>
      </c>
      <c r="C26" s="733"/>
      <c r="D26" s="733"/>
      <c r="E26" s="733"/>
      <c r="F26" s="733"/>
      <c r="G26" s="733"/>
      <c r="H26" s="733"/>
      <c r="I26" s="733"/>
      <c r="J26" s="733"/>
      <c r="K26" s="733"/>
      <c r="L26" s="733"/>
      <c r="M26" s="733"/>
    </row>
    <row r="27" spans="1:13" ht="16.5" customHeight="1">
      <c r="A27" s="20" t="s">
        <v>1231</v>
      </c>
      <c r="B27" s="733" t="s">
        <v>1232</v>
      </c>
      <c r="C27" s="733"/>
      <c r="D27" s="733"/>
      <c r="E27" s="733"/>
      <c r="F27" s="733"/>
      <c r="G27" s="733"/>
      <c r="H27" s="733"/>
      <c r="I27" s="733"/>
      <c r="J27" s="733"/>
      <c r="K27" s="733"/>
      <c r="L27" s="733"/>
      <c r="M27" s="733"/>
    </row>
    <row r="28" spans="1:13" ht="16.5" customHeight="1">
      <c r="A28" s="295"/>
    </row>
    <row r="29" spans="1:13" ht="16.5" customHeight="1">
      <c r="A29" s="294" t="s">
        <v>1165</v>
      </c>
    </row>
    <row r="30" spans="1:13" ht="45" customHeight="1">
      <c r="A30" s="298"/>
      <c r="B30" s="751" t="s">
        <v>1166</v>
      </c>
      <c r="C30" s="751"/>
      <c r="D30" s="751"/>
      <c r="E30" s="751"/>
      <c r="F30" s="751"/>
      <c r="G30" s="751"/>
      <c r="H30" s="751"/>
      <c r="I30" s="751"/>
      <c r="J30" s="751"/>
      <c r="K30" s="751"/>
      <c r="L30" s="751"/>
      <c r="M30" s="751"/>
    </row>
    <row r="31" spans="1:13" ht="50.25" customHeight="1">
      <c r="A31" s="281" t="s">
        <v>1023</v>
      </c>
      <c r="B31" s="744" t="s">
        <v>1167</v>
      </c>
      <c r="C31" s="748"/>
      <c r="D31" s="748"/>
      <c r="E31" s="748"/>
      <c r="F31" s="748"/>
      <c r="G31" s="748"/>
      <c r="H31" s="748"/>
      <c r="I31" s="748"/>
      <c r="J31" s="748"/>
      <c r="K31" s="748"/>
      <c r="L31" s="748"/>
      <c r="M31" s="748"/>
    </row>
    <row r="32" spans="1:13" ht="17.25" customHeight="1">
      <c r="A32" s="281" t="s">
        <v>1024</v>
      </c>
      <c r="B32" s="744" t="s">
        <v>1025</v>
      </c>
      <c r="C32" s="748"/>
      <c r="D32" s="748"/>
      <c r="E32" s="748"/>
      <c r="F32" s="748"/>
      <c r="G32" s="748"/>
      <c r="H32" s="748"/>
      <c r="I32" s="748"/>
      <c r="J32" s="748"/>
      <c r="K32" s="748"/>
      <c r="L32" s="748"/>
      <c r="M32" s="748"/>
    </row>
    <row r="33" spans="1:13" ht="17.25" customHeight="1">
      <c r="A33" s="281" t="s">
        <v>1026</v>
      </c>
      <c r="B33" s="744" t="s">
        <v>1027</v>
      </c>
      <c r="C33" s="748"/>
      <c r="D33" s="748"/>
      <c r="E33" s="748"/>
      <c r="F33" s="748"/>
      <c r="G33" s="748"/>
      <c r="H33" s="748"/>
      <c r="I33" s="748"/>
      <c r="J33" s="748"/>
      <c r="K33" s="748"/>
      <c r="L33" s="748"/>
      <c r="M33" s="748"/>
    </row>
    <row r="34" spans="1:13" ht="33" customHeight="1">
      <c r="A34" s="281" t="s">
        <v>508</v>
      </c>
      <c r="B34" s="744" t="s">
        <v>1168</v>
      </c>
      <c r="C34" s="748"/>
      <c r="D34" s="748"/>
      <c r="E34" s="748"/>
      <c r="F34" s="748"/>
      <c r="G34" s="748"/>
      <c r="H34" s="748"/>
      <c r="I34" s="748"/>
      <c r="J34" s="748"/>
      <c r="K34" s="748"/>
      <c r="L34" s="748"/>
      <c r="M34" s="748"/>
    </row>
    <row r="35" spans="1:13" ht="29.25" customHeight="1">
      <c r="A35" s="281" t="s">
        <v>1028</v>
      </c>
      <c r="B35" s="744" t="s">
        <v>1029</v>
      </c>
      <c r="C35" s="748"/>
      <c r="D35" s="748"/>
      <c r="E35" s="748"/>
      <c r="F35" s="748"/>
      <c r="G35" s="748"/>
      <c r="H35" s="748"/>
      <c r="I35" s="748"/>
      <c r="J35" s="748"/>
      <c r="K35" s="748"/>
      <c r="L35" s="748"/>
      <c r="M35" s="748"/>
    </row>
    <row r="36" spans="1:13" ht="29.25" customHeight="1">
      <c r="A36" s="281" t="s">
        <v>1170</v>
      </c>
      <c r="B36" s="744" t="s">
        <v>1171</v>
      </c>
      <c r="C36" s="748"/>
      <c r="D36" s="748"/>
      <c r="E36" s="748"/>
      <c r="F36" s="748"/>
      <c r="G36" s="748"/>
      <c r="H36" s="748"/>
      <c r="I36" s="748"/>
      <c r="J36" s="748"/>
      <c r="K36" s="748"/>
      <c r="L36" s="748"/>
      <c r="M36" s="748"/>
    </row>
    <row r="37" spans="1:13" ht="15.75" customHeight="1">
      <c r="A37" s="281" t="s">
        <v>1169</v>
      </c>
      <c r="B37" s="744" t="s">
        <v>1030</v>
      </c>
      <c r="C37" s="748"/>
      <c r="D37" s="748"/>
      <c r="E37" s="748"/>
      <c r="F37" s="748"/>
      <c r="G37" s="748"/>
      <c r="H37" s="748"/>
      <c r="I37" s="748"/>
      <c r="J37" s="748"/>
      <c r="K37" s="748"/>
      <c r="L37" s="748"/>
      <c r="M37" s="748"/>
    </row>
    <row r="38" spans="1:13" ht="36.75" customHeight="1">
      <c r="A38" s="281" t="s">
        <v>1031</v>
      </c>
      <c r="B38" s="744" t="s">
        <v>1032</v>
      </c>
      <c r="C38" s="748"/>
      <c r="D38" s="748"/>
      <c r="E38" s="748"/>
      <c r="F38" s="748"/>
      <c r="G38" s="748"/>
      <c r="H38" s="748"/>
      <c r="I38" s="748"/>
      <c r="J38" s="748"/>
      <c r="K38" s="748"/>
      <c r="L38" s="748"/>
      <c r="M38" s="748"/>
    </row>
    <row r="39" spans="1:13" ht="34.5" customHeight="1">
      <c r="A39" s="281" t="s">
        <v>1033</v>
      </c>
      <c r="B39" s="744" t="s">
        <v>1034</v>
      </c>
      <c r="C39" s="748"/>
      <c r="D39" s="748"/>
      <c r="E39" s="748"/>
      <c r="F39" s="748"/>
      <c r="G39" s="748"/>
      <c r="H39" s="748"/>
      <c r="I39" s="748"/>
      <c r="J39" s="748"/>
      <c r="K39" s="748"/>
      <c r="L39" s="748"/>
      <c r="M39" s="748"/>
    </row>
    <row r="40" spans="1:13" ht="18.75" customHeight="1">
      <c r="A40" s="281" t="s">
        <v>1024</v>
      </c>
      <c r="B40" s="744" t="s">
        <v>1035</v>
      </c>
      <c r="C40" s="748"/>
      <c r="D40" s="748"/>
      <c r="E40" s="748"/>
      <c r="F40" s="748"/>
      <c r="G40" s="748"/>
      <c r="H40" s="748"/>
      <c r="I40" s="748"/>
      <c r="J40" s="748"/>
      <c r="K40" s="748"/>
      <c r="L40" s="748"/>
      <c r="M40" s="748"/>
    </row>
    <row r="41" spans="1:13" ht="16.5" customHeight="1">
      <c r="A41" s="281" t="s">
        <v>1026</v>
      </c>
      <c r="B41" s="744" t="s">
        <v>1036</v>
      </c>
      <c r="C41" s="748"/>
      <c r="D41" s="748"/>
      <c r="E41" s="748"/>
      <c r="F41" s="748"/>
      <c r="G41" s="748"/>
      <c r="H41" s="748"/>
      <c r="I41" s="748"/>
      <c r="J41" s="748"/>
      <c r="K41" s="748"/>
      <c r="L41" s="748"/>
      <c r="M41" s="748"/>
    </row>
    <row r="42" spans="1:13" ht="16.5" customHeight="1">
      <c r="A42" s="281" t="s">
        <v>508</v>
      </c>
      <c r="B42" s="744" t="s">
        <v>1037</v>
      </c>
      <c r="C42" s="748"/>
      <c r="D42" s="748"/>
      <c r="E42" s="748"/>
      <c r="F42" s="748"/>
      <c r="G42" s="748"/>
      <c r="H42" s="748"/>
      <c r="I42" s="748"/>
      <c r="J42" s="748"/>
      <c r="K42" s="748"/>
      <c r="L42" s="748"/>
      <c r="M42" s="748"/>
    </row>
    <row r="43" spans="1:13" ht="16.5" customHeight="1">
      <c r="A43" s="281" t="s">
        <v>1028</v>
      </c>
      <c r="B43" s="744" t="s">
        <v>1038</v>
      </c>
      <c r="C43" s="748"/>
      <c r="D43" s="748"/>
      <c r="E43" s="748"/>
      <c r="F43" s="748"/>
      <c r="G43" s="748"/>
      <c r="H43" s="748"/>
      <c r="I43" s="748"/>
      <c r="J43" s="748"/>
      <c r="K43" s="748"/>
      <c r="L43" s="748"/>
      <c r="M43" s="748"/>
    </row>
    <row r="44" spans="1:13" ht="16.5" customHeight="1">
      <c r="A44" s="281"/>
      <c r="B44" s="296"/>
      <c r="C44" s="297"/>
      <c r="D44" s="297"/>
      <c r="E44" s="297"/>
      <c r="F44" s="297"/>
      <c r="G44" s="297"/>
      <c r="H44" s="297"/>
      <c r="I44" s="297"/>
      <c r="J44" s="297"/>
      <c r="K44" s="297"/>
      <c r="L44" s="297"/>
      <c r="M44" s="297"/>
    </row>
    <row r="45" spans="1:13" ht="16.5" customHeight="1">
      <c r="A45" s="294" t="s">
        <v>1163</v>
      </c>
    </row>
    <row r="46" spans="1:13" ht="33" customHeight="1">
      <c r="A46" s="281" t="s">
        <v>1039</v>
      </c>
      <c r="B46" s="737" t="s">
        <v>1040</v>
      </c>
      <c r="C46" s="737"/>
      <c r="D46" s="737"/>
      <c r="E46" s="737"/>
      <c r="F46" s="737"/>
      <c r="G46" s="737"/>
      <c r="H46" s="737"/>
      <c r="I46" s="737"/>
      <c r="J46" s="737"/>
      <c r="K46" s="737"/>
      <c r="L46" s="737"/>
      <c r="M46" s="737"/>
    </row>
    <row r="47" spans="1:13" ht="18" customHeight="1">
      <c r="A47" s="281" t="s">
        <v>1024</v>
      </c>
      <c r="B47" s="744" t="s">
        <v>1041</v>
      </c>
      <c r="C47" s="748"/>
      <c r="D47" s="748"/>
      <c r="E47" s="748"/>
      <c r="F47" s="748"/>
      <c r="G47" s="748"/>
      <c r="H47" s="748"/>
      <c r="I47" s="748"/>
      <c r="J47" s="748"/>
      <c r="K47" s="748"/>
      <c r="L47" s="748"/>
      <c r="M47" s="748"/>
    </row>
    <row r="48" spans="1:13" ht="18" customHeight="1">
      <c r="A48" s="281" t="s">
        <v>507</v>
      </c>
      <c r="B48" s="744" t="s">
        <v>1042</v>
      </c>
      <c r="C48" s="748"/>
      <c r="D48" s="748"/>
      <c r="E48" s="748"/>
      <c r="F48" s="748"/>
      <c r="G48" s="748"/>
      <c r="H48" s="748"/>
      <c r="I48" s="748"/>
      <c r="J48" s="748"/>
      <c r="K48" s="748"/>
      <c r="L48" s="748"/>
      <c r="M48" s="748"/>
    </row>
    <row r="49" spans="1:13" ht="18" customHeight="1">
      <c r="A49" s="281" t="s">
        <v>508</v>
      </c>
      <c r="B49" s="744" t="s">
        <v>1043</v>
      </c>
      <c r="C49" s="748"/>
      <c r="D49" s="748"/>
      <c r="E49" s="748"/>
      <c r="F49" s="748"/>
      <c r="G49" s="748"/>
      <c r="H49" s="748"/>
      <c r="I49" s="748"/>
      <c r="J49" s="748"/>
      <c r="K49" s="748"/>
      <c r="L49" s="748"/>
      <c r="M49" s="748"/>
    </row>
    <row r="50" spans="1:13" ht="18" customHeight="1">
      <c r="A50" s="281" t="s">
        <v>1028</v>
      </c>
      <c r="B50" s="744" t="s">
        <v>1044</v>
      </c>
      <c r="C50" s="748"/>
      <c r="D50" s="748"/>
      <c r="E50" s="748"/>
      <c r="F50" s="748"/>
      <c r="G50" s="748"/>
      <c r="H50" s="748"/>
      <c r="I50" s="748"/>
      <c r="J50" s="748"/>
      <c r="K50" s="748"/>
      <c r="L50" s="748"/>
      <c r="M50" s="748"/>
    </row>
    <row r="51" spans="1:13" ht="31.5" customHeight="1">
      <c r="A51" s="281" t="s">
        <v>1031</v>
      </c>
      <c r="B51" s="737" t="s">
        <v>1045</v>
      </c>
      <c r="C51" s="737"/>
      <c r="D51" s="737"/>
      <c r="E51" s="737"/>
      <c r="F51" s="737"/>
      <c r="G51" s="737"/>
      <c r="H51" s="737"/>
      <c r="I51" s="737"/>
      <c r="J51" s="737"/>
      <c r="K51" s="737"/>
      <c r="L51" s="737"/>
      <c r="M51" s="737"/>
    </row>
    <row r="52" spans="1:13" ht="32.25" customHeight="1">
      <c r="A52" s="281" t="s">
        <v>1046</v>
      </c>
      <c r="B52" s="737" t="s">
        <v>1047</v>
      </c>
      <c r="C52" s="737"/>
      <c r="D52" s="737"/>
      <c r="E52" s="737"/>
      <c r="F52" s="737"/>
      <c r="G52" s="737"/>
      <c r="H52" s="737"/>
      <c r="I52" s="737"/>
      <c r="J52" s="737"/>
      <c r="K52" s="737"/>
      <c r="L52" s="737"/>
      <c r="M52" s="737"/>
    </row>
    <row r="53" spans="1:13" ht="18" customHeight="1">
      <c r="A53" s="281" t="s">
        <v>1048</v>
      </c>
      <c r="B53" s="737" t="s">
        <v>1172</v>
      </c>
      <c r="C53" s="737"/>
      <c r="D53" s="737"/>
      <c r="E53" s="737"/>
      <c r="F53" s="737"/>
      <c r="G53" s="737"/>
      <c r="H53" s="737"/>
      <c r="I53" s="737"/>
      <c r="J53" s="737"/>
      <c r="K53" s="737"/>
      <c r="L53" s="737"/>
      <c r="M53" s="737"/>
    </row>
    <row r="54" spans="1:13" ht="16.5" customHeight="1">
      <c r="A54" s="281"/>
    </row>
    <row r="55" spans="1:13" ht="16.5" customHeight="1">
      <c r="A55" s="294" t="s">
        <v>1164</v>
      </c>
    </row>
    <row r="56" spans="1:13" ht="16.5" customHeight="1">
      <c r="A56" s="20" t="s">
        <v>1049</v>
      </c>
      <c r="B56" s="280" t="s">
        <v>1050</v>
      </c>
    </row>
    <row r="57" spans="1:13" ht="33" customHeight="1">
      <c r="A57" s="299" t="s">
        <v>1051</v>
      </c>
      <c r="B57" s="751" t="s">
        <v>1052</v>
      </c>
      <c r="C57" s="751"/>
      <c r="D57" s="751"/>
      <c r="E57" s="751"/>
      <c r="F57" s="751"/>
      <c r="G57" s="751"/>
      <c r="H57" s="751"/>
      <c r="I57" s="751"/>
      <c r="J57" s="751"/>
      <c r="K57" s="751"/>
      <c r="L57" s="751"/>
      <c r="M57" s="751"/>
    </row>
    <row r="58" spans="1:13" ht="16.5" customHeight="1">
      <c r="A58" s="295"/>
    </row>
    <row r="59" spans="1:13" ht="21.75" customHeight="1">
      <c r="A59" s="308" t="s">
        <v>1174</v>
      </c>
    </row>
    <row r="60" spans="1:13" ht="42.75" customHeight="1">
      <c r="A60" s="282" t="s">
        <v>1175</v>
      </c>
      <c r="B60" s="752" t="s">
        <v>1235</v>
      </c>
      <c r="C60" s="752"/>
      <c r="D60" s="752"/>
      <c r="E60" s="752"/>
      <c r="F60" s="752"/>
      <c r="G60" s="752"/>
      <c r="H60" s="752"/>
      <c r="I60" s="752"/>
      <c r="J60" s="752"/>
      <c r="K60" s="752"/>
      <c r="L60" s="752"/>
      <c r="M60" s="752"/>
    </row>
    <row r="61" spans="1:13" ht="20.25" customHeight="1">
      <c r="A61" s="31" t="s">
        <v>1176</v>
      </c>
      <c r="B61" s="753" t="s">
        <v>1217</v>
      </c>
      <c r="C61" s="753"/>
      <c r="D61" s="753"/>
      <c r="E61" s="753"/>
      <c r="F61" s="753"/>
      <c r="G61" s="753"/>
      <c r="H61" s="753"/>
      <c r="I61" s="753"/>
      <c r="J61" s="753"/>
      <c r="K61" s="753"/>
      <c r="L61" s="753"/>
      <c r="M61" s="753"/>
    </row>
    <row r="62" spans="1:13" ht="20.25" customHeight="1">
      <c r="A62" s="310" t="s">
        <v>1177</v>
      </c>
      <c r="B62" s="753" t="s">
        <v>1179</v>
      </c>
      <c r="C62" s="753"/>
      <c r="D62" s="753"/>
      <c r="E62" s="753"/>
      <c r="F62" s="753"/>
      <c r="G62" s="753"/>
      <c r="H62" s="753"/>
      <c r="I62" s="753"/>
      <c r="J62" s="753"/>
      <c r="K62" s="753"/>
      <c r="L62" s="753"/>
      <c r="M62" s="753"/>
    </row>
    <row r="63" spans="1:13" ht="31.5" customHeight="1">
      <c r="A63" s="310" t="s">
        <v>1178</v>
      </c>
      <c r="B63" s="749" t="s">
        <v>1180</v>
      </c>
      <c r="C63" s="749"/>
      <c r="D63" s="749"/>
      <c r="E63" s="749"/>
      <c r="F63" s="749"/>
      <c r="G63" s="749"/>
      <c r="H63" s="749"/>
      <c r="I63" s="749"/>
      <c r="J63" s="749"/>
      <c r="K63" s="749"/>
      <c r="L63" s="749"/>
      <c r="M63" s="749"/>
    </row>
    <row r="64" spans="1:13" ht="17.25" customHeight="1">
      <c r="A64" s="310"/>
      <c r="B64" s="307"/>
      <c r="C64" s="307"/>
      <c r="D64" s="307"/>
      <c r="E64" s="307"/>
      <c r="F64" s="307"/>
      <c r="G64" s="307"/>
      <c r="H64" s="307"/>
      <c r="I64" s="307"/>
      <c r="J64" s="307"/>
      <c r="K64" s="307"/>
      <c r="L64" s="307"/>
      <c r="M64" s="307"/>
    </row>
    <row r="65" spans="1:13" ht="16.5" customHeight="1">
      <c r="A65" s="294" t="s">
        <v>1173</v>
      </c>
    </row>
    <row r="66" spans="1:13" ht="33" customHeight="1">
      <c r="A66" s="279"/>
      <c r="B66" s="737" t="s">
        <v>1053</v>
      </c>
      <c r="C66" s="737"/>
      <c r="D66" s="737"/>
      <c r="E66" s="737"/>
      <c r="F66" s="737"/>
      <c r="G66" s="737"/>
      <c r="H66" s="737"/>
      <c r="I66" s="737"/>
      <c r="J66" s="737"/>
      <c r="K66" s="737"/>
      <c r="L66" s="737"/>
      <c r="M66" s="737"/>
    </row>
    <row r="67" spans="1:13" ht="16.5" customHeight="1">
      <c r="A67" s="295"/>
    </row>
    <row r="68" spans="1:13" ht="16.5" customHeight="1">
      <c r="A68" s="294" t="s">
        <v>1181</v>
      </c>
    </row>
    <row r="69" spans="1:13" s="30" customFormat="1" ht="30.75" customHeight="1">
      <c r="A69" s="309"/>
      <c r="B69" s="737" t="s">
        <v>1182</v>
      </c>
      <c r="C69" s="737"/>
      <c r="D69" s="737"/>
      <c r="E69" s="737"/>
      <c r="F69" s="737"/>
      <c r="G69" s="737"/>
      <c r="H69" s="737"/>
      <c r="I69" s="737"/>
      <c r="J69" s="737"/>
      <c r="K69" s="737"/>
      <c r="L69" s="737"/>
      <c r="M69" s="737"/>
    </row>
    <row r="70" spans="1:13" ht="16.5" customHeight="1">
      <c r="A70" s="295"/>
    </row>
    <row r="71" spans="1:13" ht="16.5" customHeight="1">
      <c r="A71" s="294" t="s">
        <v>1183</v>
      </c>
    </row>
    <row r="72" spans="1:13" ht="32.25" customHeight="1">
      <c r="A72" s="279"/>
      <c r="B72" s="751" t="s">
        <v>1054</v>
      </c>
      <c r="C72" s="751"/>
      <c r="D72" s="751"/>
      <c r="E72" s="751"/>
      <c r="F72" s="751"/>
      <c r="G72" s="751"/>
      <c r="H72" s="751"/>
      <c r="I72" s="751"/>
      <c r="J72" s="751"/>
      <c r="K72" s="751"/>
      <c r="L72" s="751"/>
      <c r="M72" s="751"/>
    </row>
    <row r="73" spans="1:13" ht="16.5" customHeight="1">
      <c r="A73" s="295"/>
    </row>
    <row r="74" spans="1:13" ht="16.5" customHeight="1">
      <c r="A74" s="294" t="s">
        <v>1184</v>
      </c>
    </row>
    <row r="75" spans="1:13" ht="16.5" customHeight="1">
      <c r="A75" s="20" t="s">
        <v>1049</v>
      </c>
      <c r="B75" s="280" t="s">
        <v>1055</v>
      </c>
    </row>
    <row r="76" spans="1:13" ht="28.5" customHeight="1">
      <c r="A76" s="281" t="s">
        <v>1051</v>
      </c>
      <c r="B76" s="751" t="s">
        <v>1056</v>
      </c>
      <c r="C76" s="751"/>
      <c r="D76" s="751"/>
      <c r="E76" s="751"/>
      <c r="F76" s="751"/>
      <c r="G76" s="751"/>
      <c r="H76" s="751"/>
      <c r="I76" s="751"/>
      <c r="J76" s="751"/>
      <c r="K76" s="751"/>
      <c r="L76" s="751"/>
      <c r="M76" s="751"/>
    </row>
    <row r="77" spans="1:13" ht="28.5" customHeight="1">
      <c r="A77" s="281" t="s">
        <v>1057</v>
      </c>
      <c r="B77" s="751" t="s">
        <v>1058</v>
      </c>
      <c r="C77" s="751"/>
      <c r="D77" s="751"/>
      <c r="E77" s="751"/>
      <c r="F77" s="751"/>
      <c r="G77" s="751"/>
      <c r="H77" s="751"/>
      <c r="I77" s="751"/>
      <c r="J77" s="751"/>
      <c r="K77" s="751"/>
      <c r="L77" s="751"/>
      <c r="M77" s="751"/>
    </row>
    <row r="78" spans="1:13" ht="16.5" customHeight="1">
      <c r="A78" s="295"/>
    </row>
    <row r="79" spans="1:13" ht="16.5" customHeight="1">
      <c r="A79" s="294" t="s">
        <v>1185</v>
      </c>
    </row>
    <row r="80" spans="1:13" ht="34.5" customHeight="1">
      <c r="A80" s="295"/>
      <c r="B80" s="751" t="s">
        <v>1187</v>
      </c>
      <c r="C80" s="751"/>
      <c r="D80" s="751"/>
      <c r="E80" s="751"/>
      <c r="F80" s="751"/>
      <c r="G80" s="751"/>
      <c r="H80" s="751"/>
      <c r="I80" s="751"/>
      <c r="J80" s="751"/>
      <c r="K80" s="751"/>
      <c r="L80" s="751"/>
      <c r="M80" s="751"/>
    </row>
    <row r="81" spans="1:13" ht="16.5" customHeight="1">
      <c r="A81" s="295"/>
    </row>
    <row r="82" spans="1:13" ht="16.5" customHeight="1">
      <c r="A82" s="294" t="s">
        <v>1186</v>
      </c>
    </row>
    <row r="83" spans="1:13" ht="16.5" customHeight="1">
      <c r="A83" s="20" t="s">
        <v>1049</v>
      </c>
      <c r="B83" s="280" t="s">
        <v>1188</v>
      </c>
    </row>
    <row r="84" spans="1:13" ht="16.5" customHeight="1">
      <c r="A84" s="20" t="s">
        <v>1051</v>
      </c>
      <c r="B84" s="280" t="s">
        <v>627</v>
      </c>
    </row>
    <row r="85" spans="1:13" ht="16.5" customHeight="1">
      <c r="A85" s="295"/>
    </row>
    <row r="86" spans="1:13" ht="16.5" customHeight="1">
      <c r="A86" s="294" t="s">
        <v>1190</v>
      </c>
    </row>
    <row r="87" spans="1:13" ht="16.5" customHeight="1">
      <c r="A87" s="295"/>
      <c r="B87" s="295" t="s">
        <v>1189</v>
      </c>
    </row>
    <row r="88" spans="1:13" ht="16.5" customHeight="1">
      <c r="A88" s="295"/>
    </row>
    <row r="89" spans="1:13" ht="16.5" customHeight="1">
      <c r="A89" s="294" t="s">
        <v>1191</v>
      </c>
    </row>
    <row r="90" spans="1:13" ht="16.5" customHeight="1">
      <c r="A90" s="279"/>
      <c r="B90" s="280" t="s">
        <v>1059</v>
      </c>
    </row>
    <row r="91" spans="1:13" ht="16.5" customHeight="1">
      <c r="A91" s="295"/>
    </row>
    <row r="92" spans="1:13" ht="16.5" customHeight="1">
      <c r="A92" s="294" t="s">
        <v>1192</v>
      </c>
    </row>
    <row r="93" spans="1:13" ht="30.75" customHeight="1">
      <c r="A93" s="295"/>
      <c r="B93" s="737" t="s">
        <v>1193</v>
      </c>
      <c r="C93" s="737"/>
      <c r="D93" s="737"/>
      <c r="E93" s="737"/>
      <c r="F93" s="737"/>
      <c r="G93" s="737"/>
      <c r="H93" s="737"/>
      <c r="I93" s="737"/>
      <c r="J93" s="737"/>
      <c r="K93" s="737"/>
      <c r="L93" s="737"/>
      <c r="M93" s="737"/>
    </row>
    <row r="94" spans="1:13" ht="16.5" customHeight="1">
      <c r="A94" s="295"/>
    </row>
    <row r="95" spans="1:13" ht="16.5" customHeight="1">
      <c r="A95" s="294" t="s">
        <v>1194</v>
      </c>
    </row>
    <row r="96" spans="1:13" ht="33" customHeight="1">
      <c r="A96" s="279"/>
      <c r="B96" s="737" t="s">
        <v>1195</v>
      </c>
      <c r="C96" s="737"/>
      <c r="D96" s="737"/>
      <c r="E96" s="737"/>
      <c r="F96" s="737"/>
      <c r="G96" s="737"/>
      <c r="H96" s="737"/>
      <c r="I96" s="737"/>
      <c r="J96" s="737"/>
      <c r="K96" s="737"/>
      <c r="L96" s="737"/>
      <c r="M96" s="737"/>
    </row>
    <row r="97" spans="1:13" ht="16.5" customHeight="1">
      <c r="A97" s="295"/>
    </row>
    <row r="98" spans="1:13" ht="16.5" customHeight="1">
      <c r="A98" s="294" t="s">
        <v>1196</v>
      </c>
    </row>
    <row r="99" spans="1:13" ht="32.25" customHeight="1">
      <c r="A99" s="279"/>
      <c r="B99" s="737" t="s">
        <v>1198</v>
      </c>
      <c r="C99" s="737"/>
      <c r="D99" s="737"/>
      <c r="E99" s="737"/>
      <c r="F99" s="737"/>
      <c r="G99" s="737"/>
      <c r="H99" s="737"/>
      <c r="I99" s="737"/>
      <c r="J99" s="737"/>
      <c r="K99" s="737"/>
      <c r="L99" s="737"/>
      <c r="M99" s="737"/>
    </row>
    <row r="100" spans="1:13" ht="16.5" customHeight="1">
      <c r="A100" s="295"/>
    </row>
    <row r="101" spans="1:13" ht="16.5" customHeight="1">
      <c r="A101" s="294" t="s">
        <v>1197</v>
      </c>
    </row>
    <row r="102" spans="1:13" ht="33" customHeight="1">
      <c r="A102" s="279"/>
      <c r="B102" s="737" t="s">
        <v>1199</v>
      </c>
      <c r="C102" s="737"/>
      <c r="D102" s="737"/>
      <c r="E102" s="737"/>
      <c r="F102" s="737"/>
      <c r="G102" s="737"/>
      <c r="H102" s="737"/>
      <c r="I102" s="737"/>
      <c r="J102" s="737"/>
      <c r="K102" s="737"/>
      <c r="L102" s="737"/>
      <c r="M102" s="737"/>
    </row>
    <row r="103" spans="1:13" ht="16.5" customHeight="1">
      <c r="A103" s="295"/>
    </row>
    <row r="104" spans="1:13" ht="16.5" customHeight="1">
      <c r="A104" s="294" t="s">
        <v>1200</v>
      </c>
    </row>
    <row r="105" spans="1:13" ht="16.5" customHeight="1">
      <c r="A105" s="20" t="s">
        <v>1060</v>
      </c>
      <c r="B105" s="280" t="s">
        <v>1061</v>
      </c>
    </row>
    <row r="106" spans="1:13" ht="16.5" customHeight="1">
      <c r="A106" s="20" t="s">
        <v>1062</v>
      </c>
      <c r="B106" s="295" t="s">
        <v>1063</v>
      </c>
    </row>
    <row r="107" spans="1:13" ht="16.5" customHeight="1">
      <c r="A107" s="20" t="s">
        <v>1064</v>
      </c>
      <c r="B107" s="295" t="s">
        <v>1065</v>
      </c>
    </row>
    <row r="108" spans="1:13" ht="30.75" customHeight="1">
      <c r="A108" s="281" t="s">
        <v>1066</v>
      </c>
      <c r="B108" s="737" t="s">
        <v>1067</v>
      </c>
      <c r="C108" s="737"/>
      <c r="D108" s="737"/>
      <c r="E108" s="737"/>
      <c r="F108" s="737"/>
      <c r="G108" s="737"/>
      <c r="H108" s="737"/>
      <c r="I108" s="737"/>
      <c r="J108" s="737"/>
      <c r="K108" s="737"/>
      <c r="L108" s="737"/>
      <c r="M108" s="737"/>
    </row>
    <row r="109" spans="1:13" ht="16.5" customHeight="1">
      <c r="A109" s="295"/>
    </row>
    <row r="110" spans="1:13" ht="16.5" customHeight="1">
      <c r="A110" s="294" t="s">
        <v>1201</v>
      </c>
    </row>
    <row r="111" spans="1:13" ht="16.5" customHeight="1">
      <c r="A111" s="295"/>
      <c r="B111" s="295" t="s">
        <v>1068</v>
      </c>
    </row>
    <row r="112" spans="1:13" ht="16.5" customHeight="1">
      <c r="A112" s="295"/>
    </row>
    <row r="113" spans="1:13" ht="16.5" customHeight="1">
      <c r="A113" s="294" t="s">
        <v>1202</v>
      </c>
    </row>
    <row r="114" spans="1:13" ht="16.5" customHeight="1">
      <c r="A114" s="295"/>
      <c r="B114" s="295" t="s">
        <v>1069</v>
      </c>
    </row>
    <row r="115" spans="1:13" ht="16.5" customHeight="1">
      <c r="A115" s="20" t="s">
        <v>1060</v>
      </c>
      <c r="B115" s="280" t="s">
        <v>1070</v>
      </c>
    </row>
    <row r="116" spans="1:13" ht="16.5" customHeight="1">
      <c r="A116" s="20" t="s">
        <v>1062</v>
      </c>
      <c r="B116" s="295" t="s">
        <v>1071</v>
      </c>
    </row>
    <row r="117" spans="1:13" ht="16.5" customHeight="1">
      <c r="A117" s="20" t="s">
        <v>1064</v>
      </c>
      <c r="B117" s="295" t="s">
        <v>1072</v>
      </c>
    </row>
    <row r="118" spans="1:13" ht="16.5" customHeight="1">
      <c r="A118" s="20" t="s">
        <v>1066</v>
      </c>
      <c r="B118" s="295" t="s">
        <v>1073</v>
      </c>
    </row>
    <row r="119" spans="1:13" ht="16.5" customHeight="1">
      <c r="A119" s="295"/>
    </row>
    <row r="120" spans="1:13" ht="16.5" customHeight="1">
      <c r="A120" s="294" t="s">
        <v>1203</v>
      </c>
    </row>
    <row r="121" spans="1:13" ht="16.5" customHeight="1">
      <c r="A121" s="20" t="s">
        <v>1060</v>
      </c>
      <c r="B121" s="295" t="s">
        <v>1074</v>
      </c>
    </row>
    <row r="122" spans="1:13" ht="30.75" customHeight="1">
      <c r="A122" s="281" t="s">
        <v>1062</v>
      </c>
      <c r="B122" s="737" t="s">
        <v>1075</v>
      </c>
      <c r="C122" s="737"/>
      <c r="D122" s="737"/>
      <c r="E122" s="737"/>
      <c r="F122" s="737"/>
      <c r="G122" s="737"/>
      <c r="H122" s="737"/>
      <c r="I122" s="737"/>
      <c r="J122" s="737"/>
      <c r="K122" s="737"/>
      <c r="L122" s="737"/>
      <c r="M122" s="737"/>
    </row>
    <row r="123" spans="1:13" ht="30.75" customHeight="1">
      <c r="A123" s="281" t="s">
        <v>1064</v>
      </c>
      <c r="B123" s="737" t="s">
        <v>1076</v>
      </c>
      <c r="C123" s="737"/>
      <c r="D123" s="737"/>
      <c r="E123" s="737"/>
      <c r="F123" s="737"/>
      <c r="G123" s="737"/>
      <c r="H123" s="737"/>
      <c r="I123" s="737"/>
      <c r="J123" s="737"/>
      <c r="K123" s="737"/>
      <c r="L123" s="737"/>
      <c r="M123" s="737"/>
    </row>
    <row r="124" spans="1:13" ht="16.5" customHeight="1">
      <c r="A124" s="20" t="s">
        <v>1066</v>
      </c>
      <c r="B124" s="295" t="s">
        <v>1077</v>
      </c>
    </row>
    <row r="125" spans="1:13" ht="16.5" customHeight="1">
      <c r="A125" s="295"/>
    </row>
    <row r="126" spans="1:13" ht="16.5" customHeight="1">
      <c r="A126" s="294" t="s">
        <v>1204</v>
      </c>
    </row>
    <row r="127" spans="1:13" ht="16.5" customHeight="1">
      <c r="A127" s="20" t="s">
        <v>1060</v>
      </c>
      <c r="B127" s="295" t="s">
        <v>1078</v>
      </c>
    </row>
    <row r="128" spans="1:13" ht="16.5" customHeight="1">
      <c r="A128" s="20" t="s">
        <v>1062</v>
      </c>
      <c r="B128" s="295" t="s">
        <v>1079</v>
      </c>
    </row>
    <row r="129" spans="1:13" ht="31.5" customHeight="1">
      <c r="A129" s="281" t="s">
        <v>1064</v>
      </c>
      <c r="B129" s="737" t="s">
        <v>1080</v>
      </c>
      <c r="C129" s="737"/>
      <c r="D129" s="737"/>
      <c r="E129" s="737"/>
      <c r="F129" s="737"/>
      <c r="G129" s="737"/>
      <c r="H129" s="737"/>
      <c r="I129" s="737"/>
      <c r="J129" s="737"/>
      <c r="K129" s="737"/>
      <c r="L129" s="737"/>
      <c r="M129" s="737"/>
    </row>
    <row r="130" spans="1:13" ht="16.5" customHeight="1">
      <c r="A130" s="20" t="s">
        <v>1066</v>
      </c>
      <c r="B130" s="295" t="s">
        <v>1081</v>
      </c>
    </row>
    <row r="131" spans="1:13" ht="16.5" customHeight="1">
      <c r="A131" s="20" t="s">
        <v>1082</v>
      </c>
      <c r="B131" s="295" t="s">
        <v>1083</v>
      </c>
    </row>
    <row r="132" spans="1:13" ht="16.5" customHeight="1">
      <c r="A132" s="20" t="s">
        <v>1084</v>
      </c>
      <c r="B132" s="295" t="s">
        <v>1085</v>
      </c>
    </row>
    <row r="133" spans="1:13" ht="16.5" customHeight="1">
      <c r="A133" s="20" t="s">
        <v>1086</v>
      </c>
      <c r="B133" s="295" t="s">
        <v>1087</v>
      </c>
    </row>
    <row r="134" spans="1:13" ht="16.5" customHeight="1">
      <c r="A134" s="20"/>
      <c r="B134" s="295" t="s">
        <v>1088</v>
      </c>
    </row>
    <row r="135" spans="1:13" ht="16.5" customHeight="1">
      <c r="A135" s="20" t="s">
        <v>1089</v>
      </c>
      <c r="B135" s="295" t="s">
        <v>1090</v>
      </c>
    </row>
    <row r="136" spans="1:13" ht="16.5" customHeight="1">
      <c r="A136" s="20" t="s">
        <v>1091</v>
      </c>
      <c r="B136" s="295" t="s">
        <v>1092</v>
      </c>
    </row>
    <row r="137" spans="1:13" ht="16.5" customHeight="1">
      <c r="A137" s="20" t="s">
        <v>1093</v>
      </c>
      <c r="B137" s="295" t="s">
        <v>1094</v>
      </c>
    </row>
    <row r="138" spans="1:13" ht="16.5" customHeight="1">
      <c r="A138" s="20" t="s">
        <v>1095</v>
      </c>
      <c r="B138" s="295" t="s">
        <v>1096</v>
      </c>
    </row>
    <row r="139" spans="1:13" ht="16.5" customHeight="1">
      <c r="A139" s="20" t="s">
        <v>1097</v>
      </c>
      <c r="B139" s="295" t="s">
        <v>1098</v>
      </c>
    </row>
    <row r="140" spans="1:13" ht="16.5" customHeight="1">
      <c r="A140" s="20" t="s">
        <v>1099</v>
      </c>
      <c r="B140" s="295" t="s">
        <v>1205</v>
      </c>
    </row>
    <row r="141" spans="1:13" ht="16.5" customHeight="1">
      <c r="A141" s="295"/>
    </row>
    <row r="142" spans="1:13" ht="16.5" customHeight="1">
      <c r="A142" s="294" t="s">
        <v>1206</v>
      </c>
    </row>
    <row r="143" spans="1:13" ht="33.75" customHeight="1">
      <c r="A143" s="281" t="s">
        <v>1060</v>
      </c>
      <c r="B143" s="737" t="s">
        <v>1100</v>
      </c>
      <c r="C143" s="737"/>
      <c r="D143" s="737"/>
      <c r="E143" s="737"/>
      <c r="F143" s="737"/>
      <c r="G143" s="737"/>
      <c r="H143" s="737"/>
      <c r="I143" s="737"/>
      <c r="J143" s="737"/>
      <c r="K143" s="737"/>
      <c r="L143" s="737"/>
      <c r="M143" s="737"/>
    </row>
    <row r="144" spans="1:13" ht="16.5" customHeight="1">
      <c r="A144" s="20" t="s">
        <v>1062</v>
      </c>
      <c r="B144" s="295" t="s">
        <v>1101</v>
      </c>
    </row>
    <row r="145" spans="1:13" ht="33.75" customHeight="1">
      <c r="A145" s="281" t="s">
        <v>1064</v>
      </c>
      <c r="B145" s="737" t="s">
        <v>1102</v>
      </c>
      <c r="C145" s="737"/>
      <c r="D145" s="737"/>
      <c r="E145" s="737"/>
      <c r="F145" s="737"/>
      <c r="G145" s="737"/>
      <c r="H145" s="737"/>
      <c r="I145" s="737"/>
      <c r="J145" s="737"/>
      <c r="K145" s="737"/>
      <c r="L145" s="737"/>
      <c r="M145" s="737"/>
    </row>
    <row r="146" spans="1:13" ht="16.5" customHeight="1">
      <c r="A146" s="20" t="s">
        <v>1066</v>
      </c>
      <c r="B146" s="295" t="s">
        <v>1103</v>
      </c>
    </row>
    <row r="147" spans="1:13" ht="16.5" customHeight="1">
      <c r="A147" s="295"/>
    </row>
    <row r="148" spans="1:13" ht="16.5" customHeight="1">
      <c r="A148" s="294" t="s">
        <v>1207</v>
      </c>
    </row>
    <row r="149" spans="1:13" ht="16.5" customHeight="1">
      <c r="A149" s="295"/>
      <c r="B149" s="295" t="s">
        <v>1104</v>
      </c>
    </row>
    <row r="150" spans="1:13" ht="16.5" customHeight="1">
      <c r="A150" s="295"/>
    </row>
    <row r="151" spans="1:13" ht="16.5" customHeight="1">
      <c r="A151" s="294" t="s">
        <v>1208</v>
      </c>
    </row>
    <row r="152" spans="1:13" ht="16.5" customHeight="1">
      <c r="A152" s="20" t="s">
        <v>1060</v>
      </c>
      <c r="B152" s="295" t="s">
        <v>1105</v>
      </c>
    </row>
    <row r="153" spans="1:13" ht="16.5" customHeight="1">
      <c r="A153" s="20" t="s">
        <v>1062</v>
      </c>
      <c r="B153" s="295" t="s">
        <v>1106</v>
      </c>
    </row>
    <row r="154" spans="1:13" ht="16.5" customHeight="1">
      <c r="A154" s="295"/>
    </row>
    <row r="155" spans="1:13" ht="16.5" customHeight="1">
      <c r="A155" s="294" t="s">
        <v>1209</v>
      </c>
    </row>
    <row r="156" spans="1:13" ht="16.5" customHeight="1">
      <c r="A156" s="295"/>
      <c r="B156" s="295" t="s">
        <v>1107</v>
      </c>
    </row>
    <row r="157" spans="1:13" ht="16.5" customHeight="1">
      <c r="A157" s="20" t="s">
        <v>1039</v>
      </c>
      <c r="B157" s="295" t="s">
        <v>1108</v>
      </c>
    </row>
    <row r="158" spans="1:13" ht="16.5" customHeight="1">
      <c r="A158" s="295"/>
      <c r="B158" s="280" t="s">
        <v>1109</v>
      </c>
    </row>
    <row r="159" spans="1:13" ht="16.5" customHeight="1">
      <c r="A159" s="295"/>
      <c r="B159" s="280" t="s">
        <v>1110</v>
      </c>
    </row>
    <row r="160" spans="1:13" ht="16.5" customHeight="1">
      <c r="A160" s="20" t="s">
        <v>1031</v>
      </c>
      <c r="B160" s="295" t="s">
        <v>1111</v>
      </c>
    </row>
    <row r="161" spans="1:13" ht="16.5" customHeight="1">
      <c r="A161" s="20" t="s">
        <v>1046</v>
      </c>
      <c r="B161" s="295" t="s">
        <v>1112</v>
      </c>
    </row>
    <row r="162" spans="1:13" ht="16.5" customHeight="1">
      <c r="A162" s="20"/>
      <c r="B162" s="295" t="s">
        <v>1113</v>
      </c>
    </row>
    <row r="163" spans="1:13" ht="16.5" customHeight="1">
      <c r="A163" s="20"/>
      <c r="B163" s="295" t="s">
        <v>1114</v>
      </c>
    </row>
    <row r="164" spans="1:13" ht="16.5" customHeight="1">
      <c r="A164" s="20"/>
      <c r="B164" s="295" t="s">
        <v>1115</v>
      </c>
    </row>
    <row r="165" spans="1:13" ht="16.5" customHeight="1">
      <c r="A165" s="20"/>
      <c r="B165" s="295" t="s">
        <v>1116</v>
      </c>
    </row>
    <row r="166" spans="1:13" ht="16.5" customHeight="1">
      <c r="A166" s="20"/>
      <c r="B166" s="295" t="s">
        <v>1117</v>
      </c>
    </row>
    <row r="167" spans="1:13" ht="16.5" customHeight="1">
      <c r="A167" s="20"/>
      <c r="B167" s="295"/>
    </row>
    <row r="168" spans="1:13" ht="16.5" customHeight="1">
      <c r="A168" s="294" t="s">
        <v>1210</v>
      </c>
    </row>
    <row r="169" spans="1:13" ht="33" customHeight="1">
      <c r="A169" s="279"/>
      <c r="B169" s="737" t="s">
        <v>1118</v>
      </c>
      <c r="C169" s="737"/>
      <c r="D169" s="737"/>
      <c r="E169" s="737"/>
      <c r="F169" s="737"/>
      <c r="G169" s="737"/>
      <c r="H169" s="737"/>
      <c r="I169" s="737"/>
      <c r="J169" s="737"/>
      <c r="K169" s="737"/>
      <c r="L169" s="737"/>
      <c r="M169" s="737"/>
    </row>
    <row r="170" spans="1:13" ht="16.5" customHeight="1">
      <c r="A170" s="20" t="s">
        <v>1060</v>
      </c>
      <c r="B170" s="295" t="s">
        <v>1119</v>
      </c>
    </row>
    <row r="171" spans="1:13" ht="16.5" customHeight="1">
      <c r="A171" s="20" t="s">
        <v>1062</v>
      </c>
      <c r="B171" s="295" t="s">
        <v>1120</v>
      </c>
    </row>
    <row r="172" spans="1:13" ht="16.5" customHeight="1">
      <c r="A172" s="20" t="s">
        <v>1064</v>
      </c>
      <c r="B172" s="295" t="s">
        <v>1121</v>
      </c>
    </row>
    <row r="173" spans="1:13" ht="16.5" customHeight="1">
      <c r="A173" s="20" t="s">
        <v>1066</v>
      </c>
      <c r="B173" s="295" t="s">
        <v>1122</v>
      </c>
    </row>
    <row r="174" spans="1:13" ht="16.5" customHeight="1">
      <c r="A174" s="20" t="s">
        <v>1091</v>
      </c>
      <c r="B174" s="295" t="s">
        <v>1123</v>
      </c>
    </row>
    <row r="175" spans="1:13" ht="16.5" customHeight="1">
      <c r="A175" s="295"/>
    </row>
    <row r="176" spans="1:13" ht="16.5" customHeight="1">
      <c r="A176" s="294" t="s">
        <v>1211</v>
      </c>
    </row>
    <row r="177" spans="1:13" ht="29.25" customHeight="1">
      <c r="A177" s="279"/>
      <c r="B177" s="737" t="s">
        <v>1124</v>
      </c>
      <c r="C177" s="737"/>
      <c r="D177" s="737"/>
      <c r="E177" s="737"/>
      <c r="F177" s="737"/>
      <c r="G177" s="737"/>
      <c r="H177" s="737"/>
      <c r="I177" s="737"/>
      <c r="J177" s="737"/>
      <c r="K177" s="737"/>
      <c r="L177" s="737"/>
      <c r="M177" s="737"/>
    </row>
    <row r="178" spans="1:13" ht="16.5" customHeight="1">
      <c r="A178" s="20" t="s">
        <v>1060</v>
      </c>
      <c r="B178" s="295" t="s">
        <v>1125</v>
      </c>
    </row>
    <row r="179" spans="1:13" ht="16.5" customHeight="1">
      <c r="A179" s="20" t="s">
        <v>1062</v>
      </c>
      <c r="B179" s="295" t="s">
        <v>1126</v>
      </c>
    </row>
    <row r="180" spans="1:13" ht="16.5" customHeight="1">
      <c r="A180" s="20" t="s">
        <v>1064</v>
      </c>
      <c r="B180" s="295" t="s">
        <v>1127</v>
      </c>
    </row>
    <row r="181" spans="1:13" ht="16.5" customHeight="1">
      <c r="A181" s="20" t="s">
        <v>1066</v>
      </c>
      <c r="B181" s="295" t="s">
        <v>1128</v>
      </c>
    </row>
    <row r="182" spans="1:13" ht="16.5" customHeight="1">
      <c r="A182" s="295"/>
    </row>
    <row r="183" spans="1:13" ht="16.5" customHeight="1">
      <c r="A183" s="294" t="s">
        <v>1212</v>
      </c>
    </row>
    <row r="184" spans="1:13" ht="16.5" customHeight="1">
      <c r="A184" s="20" t="s">
        <v>1060</v>
      </c>
      <c r="B184" s="295" t="s">
        <v>1129</v>
      </c>
    </row>
    <row r="185" spans="1:13" ht="16.5" customHeight="1">
      <c r="A185" s="20" t="s">
        <v>1062</v>
      </c>
      <c r="B185" s="295" t="s">
        <v>1130</v>
      </c>
    </row>
    <row r="186" spans="1:13" ht="16.5" customHeight="1">
      <c r="A186" s="20" t="s">
        <v>1064</v>
      </c>
      <c r="B186" s="295" t="s">
        <v>1131</v>
      </c>
    </row>
    <row r="187" spans="1:13" ht="16.5" customHeight="1">
      <c r="A187" s="20" t="s">
        <v>1066</v>
      </c>
      <c r="B187" s="295" t="s">
        <v>1132</v>
      </c>
    </row>
    <row r="188" spans="1:13" ht="16.5" customHeight="1">
      <c r="A188" s="295"/>
    </row>
    <row r="189" spans="1:13" ht="16.5" customHeight="1">
      <c r="A189" s="294" t="s">
        <v>1213</v>
      </c>
    </row>
    <row r="190" spans="1:13" ht="28.5" customHeight="1">
      <c r="A190" s="279"/>
      <c r="B190" s="737" t="s">
        <v>1133</v>
      </c>
      <c r="C190" s="737"/>
      <c r="D190" s="737"/>
      <c r="E190" s="737"/>
      <c r="F190" s="737"/>
      <c r="G190" s="737"/>
      <c r="H190" s="737"/>
      <c r="I190" s="737"/>
      <c r="J190" s="737"/>
      <c r="K190" s="737"/>
      <c r="L190" s="737"/>
      <c r="M190" s="737"/>
    </row>
    <row r="191" spans="1:13" ht="14.25" customHeight="1">
      <c r="A191" s="295"/>
    </row>
    <row r="192" spans="1:13" ht="16.5" customHeight="1">
      <c r="A192" s="294" t="s">
        <v>1214</v>
      </c>
    </row>
    <row r="193" spans="1:13" ht="33.75" customHeight="1">
      <c r="A193" s="281" t="s">
        <v>1060</v>
      </c>
      <c r="B193" s="749" t="s">
        <v>1134</v>
      </c>
      <c r="C193" s="750"/>
      <c r="D193" s="750"/>
      <c r="E193" s="750"/>
      <c r="F193" s="750"/>
      <c r="G193" s="750"/>
      <c r="H193" s="750"/>
      <c r="I193" s="750"/>
      <c r="J193" s="750"/>
      <c r="K193" s="750"/>
      <c r="L193" s="750"/>
      <c r="M193" s="750"/>
    </row>
    <row r="194" spans="1:13" ht="34.5" customHeight="1">
      <c r="A194" s="281" t="s">
        <v>1062</v>
      </c>
      <c r="B194" s="749" t="s">
        <v>1135</v>
      </c>
      <c r="C194" s="750"/>
      <c r="D194" s="750"/>
      <c r="E194" s="750"/>
      <c r="F194" s="750"/>
      <c r="G194" s="750"/>
      <c r="H194" s="750"/>
      <c r="I194" s="750"/>
      <c r="J194" s="750"/>
      <c r="K194" s="750"/>
      <c r="L194" s="750"/>
      <c r="M194" s="750"/>
    </row>
    <row r="195" spans="1:13" ht="33" customHeight="1">
      <c r="A195" s="281" t="s">
        <v>1064</v>
      </c>
      <c r="B195" s="749" t="s">
        <v>1136</v>
      </c>
      <c r="C195" s="750"/>
      <c r="D195" s="750"/>
      <c r="E195" s="750"/>
      <c r="F195" s="750"/>
      <c r="G195" s="750"/>
      <c r="H195" s="750"/>
      <c r="I195" s="750"/>
      <c r="J195" s="750"/>
      <c r="K195" s="750"/>
      <c r="L195" s="750"/>
      <c r="M195" s="750"/>
    </row>
    <row r="196" spans="1:13" ht="32.25" customHeight="1">
      <c r="A196" s="281" t="s">
        <v>1066</v>
      </c>
      <c r="B196" s="749" t="s">
        <v>1137</v>
      </c>
      <c r="C196" s="750"/>
      <c r="D196" s="750"/>
      <c r="E196" s="750"/>
      <c r="F196" s="750"/>
      <c r="G196" s="750"/>
      <c r="H196" s="750"/>
      <c r="I196" s="750"/>
      <c r="J196" s="750"/>
      <c r="K196" s="750"/>
      <c r="L196" s="750"/>
      <c r="M196" s="750"/>
    </row>
    <row r="197" spans="1:13" ht="21" customHeight="1">
      <c r="A197" s="281" t="s">
        <v>1138</v>
      </c>
      <c r="B197" s="749" t="s">
        <v>1139</v>
      </c>
      <c r="C197" s="750"/>
      <c r="D197" s="750"/>
      <c r="E197" s="750"/>
      <c r="F197" s="750"/>
      <c r="G197" s="750"/>
      <c r="H197" s="750"/>
      <c r="I197" s="750"/>
      <c r="J197" s="750"/>
      <c r="K197" s="750"/>
      <c r="L197" s="750"/>
      <c r="M197" s="750"/>
    </row>
    <row r="198" spans="1:13" ht="16.5" customHeight="1">
      <c r="A198" s="294" t="s">
        <v>1215</v>
      </c>
    </row>
    <row r="199" spans="1:13" ht="16.5" customHeight="1">
      <c r="A199" s="295"/>
      <c r="B199" s="295" t="s">
        <v>1140</v>
      </c>
    </row>
    <row r="200" spans="1:13" ht="13.5" customHeight="1">
      <c r="A200" s="295"/>
    </row>
    <row r="201" spans="1:13" ht="16.5" customHeight="1">
      <c r="A201" s="294" t="s">
        <v>1216</v>
      </c>
    </row>
    <row r="202" spans="1:13" ht="16.5" customHeight="1">
      <c r="A202" s="20" t="s">
        <v>1060</v>
      </c>
      <c r="B202" s="295" t="s">
        <v>1141</v>
      </c>
    </row>
    <row r="203" spans="1:13" ht="16.5" customHeight="1">
      <c r="A203" s="20" t="s">
        <v>1062</v>
      </c>
      <c r="B203" s="295" t="s">
        <v>1142</v>
      </c>
    </row>
    <row r="204" spans="1:13" ht="16.5" customHeight="1">
      <c r="A204" s="20" t="s">
        <v>1064</v>
      </c>
      <c r="B204" s="295" t="s">
        <v>1143</v>
      </c>
    </row>
    <row r="205" spans="1:13" ht="30" customHeight="1">
      <c r="A205" s="281" t="s">
        <v>1066</v>
      </c>
      <c r="B205" s="737" t="s">
        <v>1144</v>
      </c>
      <c r="C205" s="737"/>
      <c r="D205" s="737"/>
      <c r="E205" s="737"/>
      <c r="F205" s="737"/>
      <c r="G205" s="737"/>
      <c r="H205" s="737"/>
      <c r="I205" s="737"/>
      <c r="J205" s="737"/>
      <c r="K205" s="737"/>
      <c r="L205" s="737"/>
      <c r="M205" s="737"/>
    </row>
    <row r="206" spans="1:13" ht="16.5" customHeight="1">
      <c r="A206" s="20" t="s">
        <v>1091</v>
      </c>
      <c r="B206" s="295" t="s">
        <v>1145</v>
      </c>
    </row>
    <row r="207" spans="1:13" ht="16.5" customHeight="1">
      <c r="A207" s="20" t="s">
        <v>1093</v>
      </c>
      <c r="B207" s="295" t="s">
        <v>1146</v>
      </c>
    </row>
    <row r="208" spans="1:13" ht="39.75" customHeight="1">
      <c r="A208" s="738" t="s">
        <v>378</v>
      </c>
      <c r="B208" s="738"/>
      <c r="C208" s="738"/>
      <c r="D208" s="738"/>
      <c r="E208" s="738"/>
      <c r="F208" s="738"/>
      <c r="G208" s="738"/>
      <c r="H208" s="738"/>
      <c r="I208" s="738"/>
      <c r="J208" s="738"/>
      <c r="K208" s="738"/>
      <c r="L208" s="738"/>
      <c r="M208" s="738"/>
    </row>
    <row r="209" spans="1:13" ht="16.5" customHeight="1">
      <c r="A209" s="272" t="s">
        <v>379</v>
      </c>
    </row>
    <row r="210" spans="1:13" ht="32.25" customHeight="1">
      <c r="A210" s="276"/>
      <c r="B210" s="737" t="s">
        <v>1234</v>
      </c>
      <c r="C210" s="737"/>
      <c r="D210" s="737"/>
      <c r="E210" s="737"/>
      <c r="F210" s="737"/>
      <c r="G210" s="737"/>
      <c r="H210" s="737"/>
      <c r="I210" s="737"/>
      <c r="J210" s="737"/>
      <c r="K210" s="737"/>
      <c r="L210" s="737"/>
      <c r="M210" s="737"/>
    </row>
    <row r="211" spans="1:13" ht="16.5" customHeight="1">
      <c r="A211" s="273"/>
    </row>
    <row r="212" spans="1:13" ht="16.5" customHeight="1">
      <c r="A212" s="272" t="s">
        <v>380</v>
      </c>
    </row>
    <row r="213" spans="1:13" ht="16.5" customHeight="1">
      <c r="A213" s="272"/>
    </row>
    <row r="214" spans="1:13" ht="16.5" customHeight="1">
      <c r="A214" s="272" t="s">
        <v>381</v>
      </c>
    </row>
    <row r="215" spans="1:13" ht="16.5" customHeight="1">
      <c r="A215" s="273"/>
      <c r="B215" s="273" t="s">
        <v>382</v>
      </c>
    </row>
    <row r="216" spans="1:13" ht="16.5" customHeight="1">
      <c r="A216" s="273"/>
    </row>
    <row r="217" spans="1:13" ht="16.5" customHeight="1">
      <c r="A217" s="272" t="s">
        <v>383</v>
      </c>
    </row>
    <row r="218" spans="1:13" ht="16.5" customHeight="1">
      <c r="A218" s="287">
        <v>1</v>
      </c>
      <c r="B218" s="279" t="s">
        <v>628</v>
      </c>
      <c r="C218" s="283"/>
      <c r="D218" s="283"/>
      <c r="E218" s="283"/>
      <c r="F218" s="283"/>
      <c r="G218" s="283"/>
      <c r="H218" s="283"/>
      <c r="I218" s="283"/>
      <c r="J218" s="283"/>
      <c r="K218" s="283"/>
      <c r="L218" s="283"/>
      <c r="M218" s="283"/>
    </row>
    <row r="219" spans="1:13" ht="16.5" customHeight="1">
      <c r="A219" s="287">
        <v>2</v>
      </c>
      <c r="B219" s="273" t="s">
        <v>629</v>
      </c>
    </row>
    <row r="220" spans="1:13" ht="16.5" customHeight="1">
      <c r="A220" s="287">
        <v>3</v>
      </c>
      <c r="B220" s="273" t="s">
        <v>630</v>
      </c>
    </row>
    <row r="221" spans="1:13" ht="16.5" customHeight="1">
      <c r="A221" s="273"/>
    </row>
    <row r="222" spans="1:13" ht="16.5" customHeight="1">
      <c r="A222" s="272" t="s">
        <v>384</v>
      </c>
    </row>
    <row r="223" spans="1:13" ht="16.5" customHeight="1">
      <c r="A223" s="287">
        <v>1</v>
      </c>
      <c r="B223" s="273" t="s">
        <v>631</v>
      </c>
    </row>
    <row r="224" spans="1:13" ht="32.25" customHeight="1">
      <c r="A224" s="287">
        <v>2</v>
      </c>
      <c r="B224" s="737" t="s">
        <v>632</v>
      </c>
      <c r="C224" s="737"/>
      <c r="D224" s="737"/>
      <c r="E224" s="737"/>
      <c r="F224" s="737"/>
      <c r="G224" s="737"/>
      <c r="H224" s="737"/>
      <c r="I224" s="737"/>
      <c r="J224" s="737"/>
      <c r="K224" s="737"/>
      <c r="L224" s="737"/>
      <c r="M224" s="737"/>
    </row>
    <row r="225" spans="1:13" ht="16.5" customHeight="1">
      <c r="A225" s="287">
        <v>3</v>
      </c>
      <c r="B225" s="273" t="s">
        <v>633</v>
      </c>
    </row>
    <row r="226" spans="1:13" ht="16.5" customHeight="1">
      <c r="A226" s="273"/>
    </row>
    <row r="227" spans="1:13" ht="16.5" customHeight="1">
      <c r="A227" s="272" t="s">
        <v>385</v>
      </c>
    </row>
    <row r="228" spans="1:13" ht="33" customHeight="1">
      <c r="A228" s="279"/>
      <c r="B228" s="737" t="s">
        <v>634</v>
      </c>
      <c r="C228" s="737"/>
      <c r="D228" s="737"/>
      <c r="E228" s="737"/>
      <c r="F228" s="737"/>
      <c r="G228" s="737"/>
      <c r="H228" s="737"/>
      <c r="I228" s="737"/>
      <c r="J228" s="737"/>
      <c r="K228" s="737"/>
      <c r="L228" s="737"/>
      <c r="M228" s="737"/>
    </row>
    <row r="229" spans="1:13" ht="16.5" customHeight="1">
      <c r="A229" s="273"/>
      <c r="B229" s="283"/>
      <c r="C229" s="283"/>
      <c r="D229" s="283"/>
      <c r="E229" s="283"/>
      <c r="F229" s="283"/>
      <c r="G229" s="283"/>
      <c r="H229" s="283"/>
      <c r="I229" s="283"/>
      <c r="J229" s="283"/>
      <c r="K229" s="283"/>
      <c r="L229" s="283"/>
      <c r="M229" s="283"/>
    </row>
    <row r="230" spans="1:13" ht="16.5" customHeight="1">
      <c r="A230" s="272" t="s">
        <v>386</v>
      </c>
    </row>
    <row r="231" spans="1:13" ht="16.5" customHeight="1">
      <c r="A231" s="287">
        <v>1</v>
      </c>
      <c r="B231" s="737" t="s">
        <v>1218</v>
      </c>
      <c r="C231" s="737"/>
      <c r="D231" s="737"/>
      <c r="E231" s="737"/>
      <c r="F231" s="737"/>
      <c r="G231" s="737"/>
      <c r="H231" s="737"/>
      <c r="I231" s="737"/>
      <c r="J231" s="737"/>
      <c r="K231" s="737"/>
      <c r="L231" s="737"/>
      <c r="M231" s="737"/>
    </row>
    <row r="232" spans="1:13" ht="16.5" customHeight="1">
      <c r="A232" s="287">
        <v>2</v>
      </c>
      <c r="B232" s="273" t="s">
        <v>635</v>
      </c>
    </row>
    <row r="233" spans="1:13" ht="16.5" customHeight="1">
      <c r="A233" s="287">
        <v>3</v>
      </c>
      <c r="B233" s="21" t="s">
        <v>636</v>
      </c>
    </row>
    <row r="234" spans="1:13" ht="16.5" customHeight="1"/>
    <row r="235" spans="1:13" ht="16.5" customHeight="1">
      <c r="A235" s="272" t="s">
        <v>387</v>
      </c>
    </row>
    <row r="236" spans="1:13" ht="16.5" customHeight="1">
      <c r="A236" s="287">
        <v>1</v>
      </c>
      <c r="B236" s="273" t="s">
        <v>637</v>
      </c>
    </row>
    <row r="237" spans="1:13" ht="16.5" customHeight="1">
      <c r="A237" s="287">
        <v>2</v>
      </c>
      <c r="B237" s="273" t="s">
        <v>638</v>
      </c>
    </row>
    <row r="238" spans="1:13" ht="16.5" customHeight="1">
      <c r="A238" s="287">
        <v>3</v>
      </c>
      <c r="B238" s="273" t="s">
        <v>639</v>
      </c>
    </row>
    <row r="239" spans="1:13" ht="16.5" customHeight="1">
      <c r="A239" s="273"/>
    </row>
    <row r="240" spans="1:13" ht="16.5" customHeight="1">
      <c r="A240" s="272" t="s">
        <v>388</v>
      </c>
    </row>
    <row r="241" spans="1:13" ht="48" customHeight="1">
      <c r="A241" s="279"/>
      <c r="B241" s="744" t="s">
        <v>1220</v>
      </c>
      <c r="C241" s="744"/>
      <c r="D241" s="744"/>
      <c r="E241" s="744"/>
      <c r="F241" s="744"/>
      <c r="G241" s="744"/>
      <c r="H241" s="744"/>
      <c r="I241" s="744"/>
      <c r="J241" s="744"/>
      <c r="K241" s="744"/>
      <c r="L241" s="744"/>
      <c r="M241" s="744"/>
    </row>
    <row r="242" spans="1:13" ht="16.5" customHeight="1">
      <c r="A242" s="273"/>
      <c r="B242" s="283"/>
      <c r="C242" s="283"/>
      <c r="D242" s="283"/>
      <c r="E242" s="283"/>
      <c r="F242" s="283"/>
      <c r="G242" s="283"/>
      <c r="H242" s="283"/>
      <c r="I242" s="283"/>
      <c r="J242" s="283"/>
      <c r="K242" s="283"/>
      <c r="L242" s="283"/>
      <c r="M242" s="283"/>
    </row>
    <row r="243" spans="1:13" ht="16.5" customHeight="1">
      <c r="A243" s="272" t="s">
        <v>389</v>
      </c>
    </row>
    <row r="244" spans="1:13" ht="16.5" customHeight="1">
      <c r="A244" s="287">
        <v>1</v>
      </c>
      <c r="B244" s="273" t="s">
        <v>640</v>
      </c>
    </row>
    <row r="245" spans="1:13" ht="16.5" customHeight="1">
      <c r="A245" s="287">
        <v>2</v>
      </c>
      <c r="B245" s="273" t="s">
        <v>641</v>
      </c>
    </row>
    <row r="246" spans="1:13" ht="16.5" customHeight="1">
      <c r="A246" s="287">
        <v>3</v>
      </c>
      <c r="B246" s="273" t="s">
        <v>642</v>
      </c>
    </row>
    <row r="247" spans="1:13" ht="16.5" customHeight="1">
      <c r="A247" s="287">
        <v>4</v>
      </c>
      <c r="B247" s="273" t="s">
        <v>643</v>
      </c>
    </row>
    <row r="248" spans="1:13" ht="16.5" customHeight="1">
      <c r="A248" s="287">
        <v>5</v>
      </c>
      <c r="B248" s="273" t="s">
        <v>644</v>
      </c>
    </row>
    <row r="249" spans="1:13" ht="16.5" customHeight="1">
      <c r="A249" s="273"/>
    </row>
    <row r="250" spans="1:13" ht="16.5" customHeight="1">
      <c r="A250" s="272" t="s">
        <v>390</v>
      </c>
    </row>
    <row r="251" spans="1:13" ht="16.5" customHeight="1">
      <c r="A251" s="287">
        <v>1</v>
      </c>
      <c r="B251" s="273" t="s">
        <v>645</v>
      </c>
    </row>
    <row r="252" spans="1:13" ht="16.5" customHeight="1">
      <c r="A252" s="287">
        <v>2</v>
      </c>
      <c r="B252" s="273" t="s">
        <v>646</v>
      </c>
    </row>
    <row r="253" spans="1:13" ht="33" customHeight="1">
      <c r="A253" s="287">
        <v>3</v>
      </c>
      <c r="B253" s="737" t="s">
        <v>647</v>
      </c>
      <c r="C253" s="737"/>
      <c r="D253" s="737"/>
      <c r="E253" s="737"/>
      <c r="F253" s="737"/>
      <c r="G253" s="737"/>
      <c r="H253" s="737"/>
      <c r="I253" s="737"/>
      <c r="J253" s="737"/>
      <c r="K253" s="737"/>
      <c r="L253" s="737"/>
      <c r="M253" s="737"/>
    </row>
    <row r="254" spans="1:13" ht="16.5" customHeight="1">
      <c r="A254" s="287">
        <v>4</v>
      </c>
      <c r="B254" s="273" t="s">
        <v>648</v>
      </c>
    </row>
    <row r="255" spans="1:13" ht="16.5" customHeight="1">
      <c r="A255" s="287">
        <v>5</v>
      </c>
      <c r="B255" s="273" t="s">
        <v>649</v>
      </c>
    </row>
    <row r="256" spans="1:13" ht="16.5" customHeight="1">
      <c r="A256" s="273"/>
    </row>
    <row r="257" spans="1:13" ht="16.5" customHeight="1">
      <c r="A257" s="272" t="s">
        <v>391</v>
      </c>
    </row>
    <row r="258" spans="1:13" ht="16.5" customHeight="1">
      <c r="A258" s="287">
        <v>1</v>
      </c>
      <c r="B258" s="273" t="s">
        <v>650</v>
      </c>
    </row>
    <row r="259" spans="1:13" ht="16.5" customHeight="1">
      <c r="A259" s="287">
        <v>2</v>
      </c>
      <c r="B259" s="273" t="s">
        <v>651</v>
      </c>
    </row>
    <row r="260" spans="1:13" ht="16.5" customHeight="1">
      <c r="A260" s="287">
        <v>3</v>
      </c>
      <c r="B260" s="273" t="s">
        <v>652</v>
      </c>
    </row>
    <row r="261" spans="1:13" ht="16.5" customHeight="1">
      <c r="A261" s="273"/>
    </row>
    <row r="262" spans="1:13" ht="16.5" customHeight="1">
      <c r="A262" s="272" t="s">
        <v>392</v>
      </c>
    </row>
    <row r="263" spans="1:13" ht="33" customHeight="1">
      <c r="A263" s="287">
        <v>1</v>
      </c>
      <c r="B263" s="737" t="s">
        <v>653</v>
      </c>
      <c r="C263" s="737"/>
      <c r="D263" s="737"/>
      <c r="E263" s="737"/>
      <c r="F263" s="737"/>
      <c r="G263" s="737"/>
      <c r="H263" s="737"/>
      <c r="I263" s="737"/>
      <c r="J263" s="737"/>
      <c r="K263" s="737"/>
      <c r="L263" s="737"/>
      <c r="M263" s="737"/>
    </row>
    <row r="264" spans="1:13" ht="16.5" customHeight="1">
      <c r="A264" s="287">
        <v>2</v>
      </c>
      <c r="B264" s="273" t="s">
        <v>654</v>
      </c>
    </row>
    <row r="265" spans="1:13" ht="30.75" customHeight="1">
      <c r="A265" s="287">
        <v>3</v>
      </c>
      <c r="B265" s="737" t="s">
        <v>655</v>
      </c>
      <c r="C265" s="737"/>
      <c r="D265" s="737"/>
      <c r="E265" s="737"/>
      <c r="F265" s="737"/>
      <c r="G265" s="737"/>
      <c r="H265" s="737"/>
      <c r="I265" s="737"/>
      <c r="J265" s="737"/>
      <c r="K265" s="737"/>
      <c r="L265" s="737"/>
      <c r="M265" s="737"/>
    </row>
    <row r="266" spans="1:13" ht="16.5" customHeight="1">
      <c r="A266" s="273"/>
      <c r="B266" s="283"/>
      <c r="C266" s="283"/>
      <c r="D266" s="283"/>
      <c r="E266" s="283"/>
      <c r="F266" s="283"/>
      <c r="G266" s="283"/>
      <c r="H266" s="283"/>
      <c r="I266" s="283"/>
      <c r="J266" s="283"/>
      <c r="K266" s="283"/>
      <c r="L266" s="283"/>
      <c r="M266" s="283"/>
    </row>
    <row r="267" spans="1:13" ht="16.5" customHeight="1">
      <c r="A267" s="272" t="s">
        <v>393</v>
      </c>
    </row>
    <row r="268" spans="1:13" ht="16.5" customHeight="1">
      <c r="A268" s="287">
        <v>1</v>
      </c>
      <c r="B268" s="273" t="s">
        <v>656</v>
      </c>
    </row>
    <row r="269" spans="1:13" ht="16.5" customHeight="1">
      <c r="A269" s="287">
        <v>2</v>
      </c>
      <c r="B269" s="273" t="s">
        <v>657</v>
      </c>
    </row>
    <row r="270" spans="1:13" ht="16.5" customHeight="1">
      <c r="A270" s="287">
        <v>3</v>
      </c>
      <c r="B270" s="273" t="s">
        <v>658</v>
      </c>
    </row>
    <row r="271" spans="1:13" ht="16.5" customHeight="1">
      <c r="A271" s="273"/>
    </row>
    <row r="272" spans="1:13" ht="16.5" customHeight="1">
      <c r="A272" s="272" t="s">
        <v>394</v>
      </c>
    </row>
    <row r="273" spans="1:13" ht="33.75" customHeight="1">
      <c r="A273" s="287">
        <v>1</v>
      </c>
      <c r="B273" s="737" t="s">
        <v>659</v>
      </c>
      <c r="C273" s="737"/>
      <c r="D273" s="737"/>
      <c r="E273" s="737"/>
      <c r="F273" s="737"/>
      <c r="G273" s="737"/>
      <c r="H273" s="737"/>
      <c r="I273" s="737"/>
      <c r="J273" s="737"/>
      <c r="K273" s="737"/>
      <c r="L273" s="737"/>
      <c r="M273" s="737"/>
    </row>
    <row r="274" spans="1:13" ht="16.5" customHeight="1">
      <c r="A274" s="287">
        <v>2</v>
      </c>
      <c r="B274" s="273" t="s">
        <v>660</v>
      </c>
    </row>
    <row r="275" spans="1:13" ht="16.5" customHeight="1">
      <c r="A275" s="287">
        <v>3</v>
      </c>
      <c r="B275" s="273" t="s">
        <v>661</v>
      </c>
    </row>
    <row r="276" spans="1:13" ht="16.5" customHeight="1">
      <c r="A276" s="287">
        <v>4</v>
      </c>
      <c r="B276" s="273" t="s">
        <v>662</v>
      </c>
    </row>
    <row r="277" spans="1:13" ht="16.5" customHeight="1">
      <c r="A277" s="273"/>
    </row>
    <row r="278" spans="1:13" ht="16.5" customHeight="1">
      <c r="A278" s="272" t="s">
        <v>395</v>
      </c>
    </row>
    <row r="279" spans="1:13" ht="16.5" customHeight="1">
      <c r="A279" s="273"/>
      <c r="B279" s="273" t="s">
        <v>396</v>
      </c>
    </row>
    <row r="280" spans="1:13" ht="16.5" customHeight="1">
      <c r="A280" s="287">
        <v>1</v>
      </c>
      <c r="B280" s="273" t="s">
        <v>663</v>
      </c>
    </row>
    <row r="281" spans="1:13" ht="16.5" customHeight="1">
      <c r="A281" s="287">
        <v>2</v>
      </c>
      <c r="B281" s="273" t="s">
        <v>664</v>
      </c>
    </row>
    <row r="282" spans="1:13" ht="16.5" customHeight="1">
      <c r="A282" s="287">
        <v>3</v>
      </c>
      <c r="B282" s="273" t="s">
        <v>665</v>
      </c>
    </row>
    <row r="283" spans="1:13" ht="16.5" customHeight="1">
      <c r="A283" s="273"/>
    </row>
    <row r="284" spans="1:13" ht="16.5" customHeight="1">
      <c r="A284" s="272" t="s">
        <v>397</v>
      </c>
    </row>
    <row r="285" spans="1:13" ht="16.5" customHeight="1">
      <c r="A285" s="287">
        <v>1</v>
      </c>
      <c r="B285" s="273" t="s">
        <v>666</v>
      </c>
    </row>
    <row r="286" spans="1:13" ht="16.5" customHeight="1">
      <c r="A286" s="287">
        <v>2</v>
      </c>
      <c r="B286" s="273" t="s">
        <v>1219</v>
      </c>
    </row>
    <row r="287" spans="1:13" ht="16.5" customHeight="1">
      <c r="A287" s="287">
        <v>3</v>
      </c>
      <c r="B287" s="273" t="s">
        <v>667</v>
      </c>
    </row>
    <row r="288" spans="1:13" ht="16.5" customHeight="1">
      <c r="A288" s="287">
        <v>4</v>
      </c>
      <c r="B288" s="21" t="s">
        <v>668</v>
      </c>
    </row>
    <row r="289" spans="1:2" ht="16.5" customHeight="1">
      <c r="A289" s="287">
        <v>5</v>
      </c>
      <c r="B289" s="21" t="s">
        <v>669</v>
      </c>
    </row>
    <row r="290" spans="1:2" ht="16.5" customHeight="1">
      <c r="A290" s="287">
        <v>6</v>
      </c>
      <c r="B290" s="21" t="s">
        <v>670</v>
      </c>
    </row>
    <row r="291" spans="1:2" ht="16.5" customHeight="1"/>
    <row r="292" spans="1:2" ht="16.5" customHeight="1">
      <c r="A292" s="272" t="s">
        <v>398</v>
      </c>
    </row>
    <row r="293" spans="1:2" ht="16.5" customHeight="1">
      <c r="A293" s="287">
        <v>1</v>
      </c>
      <c r="B293" s="273" t="s">
        <v>671</v>
      </c>
    </row>
    <row r="294" spans="1:2" ht="16.5" customHeight="1">
      <c r="A294" s="287">
        <v>2</v>
      </c>
      <c r="B294" s="273" t="s">
        <v>672</v>
      </c>
    </row>
    <row r="295" spans="1:2" ht="16.5" customHeight="1">
      <c r="A295" s="273"/>
    </row>
    <row r="296" spans="1:2" ht="16.5" customHeight="1">
      <c r="A296" s="272" t="s">
        <v>399</v>
      </c>
    </row>
    <row r="297" spans="1:2" ht="16.5" customHeight="1">
      <c r="A297" s="287">
        <v>1</v>
      </c>
      <c r="B297" s="273" t="s">
        <v>673</v>
      </c>
    </row>
    <row r="298" spans="1:2" ht="16.5" customHeight="1">
      <c r="A298" s="287">
        <v>2</v>
      </c>
      <c r="B298" s="273" t="s">
        <v>674</v>
      </c>
    </row>
    <row r="299" spans="1:2" ht="16.5" customHeight="1">
      <c r="A299" s="273"/>
    </row>
    <row r="300" spans="1:2" ht="16.5" customHeight="1">
      <c r="A300" s="272" t="s">
        <v>400</v>
      </c>
    </row>
    <row r="301" spans="1:2" ht="16.5" customHeight="1">
      <c r="A301" s="273"/>
      <c r="B301" s="273" t="s">
        <v>675</v>
      </c>
    </row>
    <row r="302" spans="1:2" ht="16.5" customHeight="1">
      <c r="A302" s="273"/>
    </row>
    <row r="303" spans="1:2" ht="16.5" customHeight="1">
      <c r="A303" s="273"/>
    </row>
    <row r="304" spans="1:2" ht="16.5" customHeight="1">
      <c r="A304" s="273"/>
    </row>
    <row r="305" spans="1:13" s="22" customFormat="1" ht="40.5" customHeight="1">
      <c r="A305" s="736" t="s">
        <v>401</v>
      </c>
      <c r="B305" s="736"/>
      <c r="C305" s="736"/>
      <c r="D305" s="736"/>
      <c r="E305" s="736"/>
      <c r="F305" s="736"/>
      <c r="G305" s="736"/>
      <c r="H305" s="736"/>
      <c r="I305" s="736"/>
      <c r="J305" s="736"/>
      <c r="K305" s="736"/>
      <c r="L305" s="736"/>
      <c r="M305" s="736"/>
    </row>
    <row r="306" spans="1:13" s="22" customFormat="1" ht="16.5" customHeight="1">
      <c r="A306" s="23" t="s">
        <v>402</v>
      </c>
      <c r="B306" s="24"/>
      <c r="C306" s="24"/>
      <c r="D306" s="24"/>
      <c r="E306" s="24"/>
      <c r="F306" s="24"/>
      <c r="G306" s="24"/>
      <c r="H306" s="24"/>
      <c r="I306" s="24"/>
      <c r="J306" s="24"/>
      <c r="K306" s="24"/>
      <c r="L306" s="24"/>
      <c r="M306" s="24"/>
    </row>
    <row r="307" spans="1:13" s="22" customFormat="1" ht="33" customHeight="1">
      <c r="A307" s="275"/>
      <c r="B307" s="734" t="s">
        <v>676</v>
      </c>
      <c r="C307" s="734"/>
      <c r="D307" s="734"/>
      <c r="E307" s="734"/>
      <c r="F307" s="734"/>
      <c r="G307" s="734"/>
      <c r="H307" s="734"/>
      <c r="I307" s="734"/>
      <c r="J307" s="734"/>
      <c r="K307" s="734"/>
      <c r="L307" s="734"/>
      <c r="M307" s="734"/>
    </row>
    <row r="308" spans="1:13" s="22" customFormat="1" ht="16.5" customHeight="1">
      <c r="A308" s="25"/>
      <c r="B308" s="275"/>
      <c r="C308" s="275"/>
      <c r="D308" s="275"/>
      <c r="E308" s="275"/>
      <c r="F308" s="275"/>
      <c r="G308" s="275"/>
      <c r="H308" s="275"/>
      <c r="I308" s="275"/>
      <c r="J308" s="275"/>
      <c r="K308" s="275"/>
      <c r="L308" s="275"/>
      <c r="M308" s="275"/>
    </row>
    <row r="309" spans="1:13" s="22" customFormat="1" ht="16.5" customHeight="1">
      <c r="A309" s="23" t="s">
        <v>403</v>
      </c>
      <c r="B309" s="24"/>
      <c r="C309" s="24"/>
      <c r="D309" s="24"/>
      <c r="E309" s="24"/>
      <c r="F309" s="24"/>
      <c r="G309" s="24"/>
      <c r="H309" s="24"/>
      <c r="I309" s="24"/>
      <c r="J309" s="24"/>
      <c r="K309" s="24"/>
      <c r="L309" s="24"/>
      <c r="M309" s="24"/>
    </row>
    <row r="310" spans="1:13" s="22" customFormat="1" ht="31.5" customHeight="1">
      <c r="A310" s="288" t="s">
        <v>625</v>
      </c>
      <c r="B310" s="734" t="s">
        <v>677</v>
      </c>
      <c r="C310" s="734"/>
      <c r="D310" s="734"/>
      <c r="E310" s="734"/>
      <c r="F310" s="734"/>
      <c r="G310" s="734"/>
      <c r="H310" s="734"/>
      <c r="I310" s="734"/>
      <c r="J310" s="734"/>
      <c r="K310" s="734"/>
      <c r="L310" s="734"/>
      <c r="M310" s="734"/>
    </row>
    <row r="311" spans="1:13" s="22" customFormat="1" ht="16.5" customHeight="1">
      <c r="A311" s="287">
        <v>1</v>
      </c>
      <c r="B311" s="25" t="s">
        <v>506</v>
      </c>
      <c r="C311" s="24"/>
      <c r="D311" s="24"/>
      <c r="E311" s="24"/>
      <c r="F311" s="24"/>
      <c r="G311" s="24"/>
      <c r="H311" s="24"/>
      <c r="I311" s="24"/>
      <c r="J311" s="24"/>
      <c r="K311" s="24"/>
      <c r="L311" s="24"/>
      <c r="M311" s="24"/>
    </row>
    <row r="312" spans="1:13" s="22" customFormat="1" ht="16.5" customHeight="1">
      <c r="A312" s="287">
        <v>2</v>
      </c>
      <c r="B312" s="25" t="s">
        <v>678</v>
      </c>
      <c r="C312" s="24"/>
      <c r="D312" s="24"/>
      <c r="E312" s="24"/>
      <c r="F312" s="24"/>
      <c r="G312" s="24"/>
      <c r="H312" s="24"/>
      <c r="I312" s="24"/>
      <c r="J312" s="24"/>
      <c r="K312" s="24"/>
      <c r="L312" s="24"/>
      <c r="M312" s="24"/>
    </row>
    <row r="313" spans="1:13" s="22" customFormat="1" ht="16.5" customHeight="1">
      <c r="A313" s="287">
        <v>3</v>
      </c>
      <c r="B313" s="25" t="s">
        <v>679</v>
      </c>
      <c r="C313" s="24"/>
      <c r="D313" s="24"/>
      <c r="E313" s="24"/>
      <c r="F313" s="24"/>
      <c r="G313" s="24"/>
      <c r="H313" s="24"/>
      <c r="I313" s="24"/>
      <c r="J313" s="24"/>
      <c r="K313" s="24"/>
      <c r="L313" s="24"/>
      <c r="M313" s="24"/>
    </row>
    <row r="314" spans="1:13" s="22" customFormat="1" ht="16.5" customHeight="1">
      <c r="A314" s="287">
        <v>4</v>
      </c>
      <c r="B314" s="25" t="s">
        <v>680</v>
      </c>
      <c r="C314" s="24"/>
      <c r="D314" s="24"/>
      <c r="E314" s="24"/>
      <c r="F314" s="24"/>
      <c r="G314" s="24"/>
      <c r="H314" s="24"/>
      <c r="I314" s="24"/>
      <c r="J314" s="24"/>
      <c r="K314" s="24"/>
      <c r="L314" s="24"/>
      <c r="M314" s="24"/>
    </row>
    <row r="315" spans="1:13" s="22" customFormat="1" ht="16.5" customHeight="1">
      <c r="A315" s="287">
        <v>5</v>
      </c>
      <c r="B315" s="25" t="s">
        <v>681</v>
      </c>
      <c r="C315" s="24"/>
      <c r="D315" s="24"/>
      <c r="E315" s="24"/>
      <c r="F315" s="24"/>
      <c r="G315" s="24"/>
      <c r="H315" s="24"/>
      <c r="I315" s="24"/>
      <c r="J315" s="24"/>
      <c r="K315" s="24"/>
      <c r="L315" s="24"/>
      <c r="M315" s="24"/>
    </row>
    <row r="316" spans="1:13" s="22" customFormat="1" ht="16.5" customHeight="1">
      <c r="A316" s="287">
        <v>6</v>
      </c>
      <c r="B316" s="25" t="s">
        <v>682</v>
      </c>
      <c r="C316" s="24"/>
      <c r="D316" s="24"/>
      <c r="E316" s="24"/>
      <c r="F316" s="24"/>
      <c r="G316" s="24"/>
      <c r="H316" s="24"/>
      <c r="I316" s="24"/>
      <c r="J316" s="24"/>
      <c r="K316" s="24"/>
      <c r="L316" s="24"/>
      <c r="M316" s="24"/>
    </row>
    <row r="317" spans="1:13" s="22" customFormat="1" ht="33" customHeight="1">
      <c r="A317" s="288" t="s">
        <v>626</v>
      </c>
      <c r="B317" s="734" t="s">
        <v>683</v>
      </c>
      <c r="C317" s="734"/>
      <c r="D317" s="734"/>
      <c r="E317" s="734"/>
      <c r="F317" s="734"/>
      <c r="G317" s="734"/>
      <c r="H317" s="734"/>
      <c r="I317" s="734"/>
      <c r="J317" s="734"/>
      <c r="K317" s="734"/>
      <c r="L317" s="734"/>
      <c r="M317" s="734"/>
    </row>
    <row r="318" spans="1:13" s="22" customFormat="1" ht="16.5" customHeight="1">
      <c r="A318" s="25"/>
      <c r="B318" s="275"/>
      <c r="C318" s="275"/>
      <c r="D318" s="275"/>
      <c r="E318" s="275"/>
      <c r="F318" s="275"/>
      <c r="G318" s="275"/>
      <c r="H318" s="275"/>
      <c r="I318" s="275"/>
      <c r="J318" s="275"/>
      <c r="K318" s="275"/>
      <c r="L318" s="275"/>
      <c r="M318" s="275"/>
    </row>
    <row r="319" spans="1:13" s="22" customFormat="1" ht="16.5" hidden="1" customHeight="1">
      <c r="A319" s="23" t="s">
        <v>404</v>
      </c>
      <c r="B319" s="24"/>
      <c r="C319" s="24"/>
      <c r="D319" s="24"/>
      <c r="E319" s="24"/>
      <c r="F319" s="24"/>
      <c r="G319" s="24"/>
      <c r="H319" s="24"/>
      <c r="I319" s="24"/>
      <c r="J319" s="24"/>
      <c r="K319" s="24"/>
      <c r="L319" s="24"/>
      <c r="M319" s="24"/>
    </row>
    <row r="320" spans="1:13" s="22" customFormat="1" ht="16.5" hidden="1" customHeight="1">
      <c r="A320" s="23" t="s">
        <v>405</v>
      </c>
      <c r="B320" s="24"/>
      <c r="C320" s="24"/>
      <c r="D320" s="24"/>
      <c r="E320" s="24"/>
      <c r="F320" s="24"/>
      <c r="G320" s="24"/>
      <c r="H320" s="24"/>
      <c r="I320" s="24"/>
      <c r="J320" s="24"/>
      <c r="K320" s="24"/>
      <c r="L320" s="24"/>
      <c r="M320" s="24"/>
    </row>
    <row r="321" spans="1:14" s="22" customFormat="1" ht="16.5" hidden="1" customHeight="1">
      <c r="A321" s="25"/>
      <c r="B321" s="25" t="s">
        <v>406</v>
      </c>
      <c r="C321" s="24"/>
      <c r="D321" s="24"/>
      <c r="E321" s="24"/>
      <c r="F321" s="24"/>
      <c r="G321" s="24"/>
      <c r="H321" s="24"/>
      <c r="I321" s="24"/>
      <c r="J321" s="24"/>
      <c r="K321" s="24"/>
      <c r="L321" s="24"/>
      <c r="M321" s="24"/>
    </row>
    <row r="322" spans="1:14" s="22" customFormat="1" ht="16.5" hidden="1" customHeight="1">
      <c r="A322" s="23" t="s">
        <v>407</v>
      </c>
      <c r="B322" s="24"/>
      <c r="C322" s="24"/>
      <c r="D322" s="24"/>
      <c r="E322" s="24"/>
      <c r="F322" s="24"/>
      <c r="G322" s="24"/>
      <c r="H322" s="24"/>
      <c r="I322" s="24"/>
      <c r="J322" s="24"/>
      <c r="K322" s="24"/>
      <c r="L322" s="24"/>
      <c r="M322" s="24"/>
    </row>
    <row r="323" spans="1:14" s="22" customFormat="1" ht="16.5" hidden="1" customHeight="1">
      <c r="A323" s="25"/>
      <c r="B323" s="25" t="s">
        <v>684</v>
      </c>
      <c r="C323" s="24"/>
      <c r="D323" s="24"/>
      <c r="E323" s="24"/>
      <c r="F323" s="24"/>
      <c r="G323" s="24"/>
      <c r="H323" s="24"/>
      <c r="I323" s="24"/>
      <c r="J323" s="24"/>
      <c r="K323" s="24"/>
      <c r="L323" s="24"/>
      <c r="M323" s="24"/>
    </row>
    <row r="324" spans="1:14" s="22" customFormat="1" ht="16.5" hidden="1" customHeight="1">
      <c r="A324" s="25"/>
      <c r="B324" s="25" t="s">
        <v>685</v>
      </c>
      <c r="C324" s="24"/>
      <c r="D324" s="24"/>
      <c r="E324" s="24"/>
      <c r="F324" s="24"/>
      <c r="G324" s="24"/>
      <c r="H324" s="24"/>
      <c r="I324" s="24"/>
      <c r="J324" s="24"/>
      <c r="K324" s="24"/>
      <c r="L324" s="24"/>
      <c r="M324" s="24"/>
      <c r="N324" s="24"/>
    </row>
    <row r="325" spans="1:14" s="22" customFormat="1" ht="16.5" hidden="1" customHeight="1">
      <c r="A325" s="25"/>
      <c r="B325" s="25" t="s">
        <v>686</v>
      </c>
      <c r="C325" s="24"/>
      <c r="D325" s="24"/>
      <c r="E325" s="24"/>
      <c r="F325" s="24"/>
      <c r="G325" s="24"/>
      <c r="H325" s="24"/>
      <c r="I325" s="24"/>
      <c r="J325" s="24"/>
      <c r="K325" s="24"/>
      <c r="L325" s="24"/>
      <c r="M325" s="24"/>
      <c r="N325" s="24"/>
    </row>
    <row r="326" spans="1:14" s="22" customFormat="1" ht="16.5" hidden="1" customHeight="1">
      <c r="A326" s="25"/>
      <c r="B326" s="25" t="s">
        <v>408</v>
      </c>
      <c r="C326" s="24"/>
      <c r="D326" s="24"/>
      <c r="E326" s="24"/>
      <c r="F326" s="24"/>
      <c r="G326" s="24"/>
      <c r="H326" s="24"/>
      <c r="I326" s="24"/>
      <c r="J326" s="24"/>
      <c r="K326" s="24"/>
      <c r="L326" s="24"/>
      <c r="M326" s="24"/>
      <c r="N326" s="24"/>
    </row>
    <row r="327" spans="1:14" s="22" customFormat="1" ht="16.5" hidden="1" customHeight="1">
      <c r="A327" s="25"/>
      <c r="B327" s="25" t="s">
        <v>409</v>
      </c>
      <c r="C327" s="24"/>
      <c r="D327" s="24"/>
      <c r="E327" s="24"/>
      <c r="F327" s="24"/>
      <c r="G327" s="24"/>
      <c r="H327" s="24"/>
      <c r="I327" s="24"/>
      <c r="J327" s="24"/>
      <c r="K327" s="24"/>
      <c r="L327" s="24"/>
      <c r="M327" s="24"/>
      <c r="N327" s="24"/>
    </row>
    <row r="328" spans="1:14" s="22" customFormat="1" ht="16.5" hidden="1" customHeight="1">
      <c r="A328" s="25"/>
      <c r="B328" s="25" t="s">
        <v>687</v>
      </c>
      <c r="C328" s="24"/>
      <c r="D328" s="24"/>
      <c r="E328" s="24"/>
      <c r="F328" s="24"/>
      <c r="G328" s="24"/>
      <c r="H328" s="24"/>
      <c r="I328" s="24"/>
      <c r="J328" s="24"/>
      <c r="K328" s="24"/>
      <c r="L328" s="24"/>
      <c r="M328" s="24"/>
      <c r="N328" s="24"/>
    </row>
    <row r="329" spans="1:14" s="22" customFormat="1" ht="16.5" hidden="1" customHeight="1">
      <c r="A329" s="25"/>
      <c r="B329" s="25" t="s">
        <v>410</v>
      </c>
      <c r="C329" s="24"/>
      <c r="D329" s="24"/>
      <c r="E329" s="24"/>
      <c r="F329" s="24"/>
      <c r="G329" s="24"/>
      <c r="H329" s="24"/>
      <c r="I329" s="24"/>
      <c r="J329" s="24"/>
      <c r="K329" s="24"/>
      <c r="L329" s="24"/>
      <c r="M329" s="24"/>
      <c r="N329" s="24"/>
    </row>
    <row r="330" spans="1:14" s="22" customFormat="1" ht="16.5" hidden="1" customHeight="1">
      <c r="A330" s="25"/>
      <c r="B330" s="25" t="s">
        <v>411</v>
      </c>
      <c r="C330" s="24"/>
      <c r="D330" s="24"/>
      <c r="E330" s="24"/>
      <c r="F330" s="24"/>
      <c r="G330" s="24"/>
      <c r="H330" s="24"/>
      <c r="I330" s="24"/>
      <c r="J330" s="24"/>
      <c r="K330" s="24"/>
      <c r="L330" s="24"/>
      <c r="M330" s="24"/>
      <c r="N330" s="24"/>
    </row>
    <row r="331" spans="1:14" s="22" customFormat="1" ht="16.5" hidden="1" customHeight="1">
      <c r="A331" s="25"/>
      <c r="B331" s="25" t="s">
        <v>688</v>
      </c>
      <c r="C331" s="24"/>
      <c r="D331" s="24"/>
      <c r="E331" s="24"/>
      <c r="F331" s="24"/>
      <c r="G331" s="24"/>
      <c r="H331" s="24"/>
      <c r="I331" s="24"/>
      <c r="J331" s="24"/>
      <c r="K331" s="24"/>
      <c r="L331" s="24"/>
      <c r="M331" s="24"/>
      <c r="N331" s="24"/>
    </row>
    <row r="332" spans="1:14" s="22" customFormat="1" ht="16.5" hidden="1" customHeight="1">
      <c r="A332" s="25"/>
      <c r="B332" s="25" t="s">
        <v>412</v>
      </c>
      <c r="C332" s="24"/>
      <c r="D332" s="24"/>
      <c r="E332" s="24"/>
      <c r="F332" s="24"/>
      <c r="G332" s="24"/>
      <c r="H332" s="24"/>
      <c r="I332" s="24"/>
      <c r="J332" s="24"/>
      <c r="K332" s="24"/>
      <c r="L332" s="24"/>
      <c r="M332" s="24"/>
      <c r="N332" s="24"/>
    </row>
    <row r="333" spans="1:14" s="22" customFormat="1" ht="16.5" hidden="1" customHeight="1">
      <c r="A333" s="25"/>
      <c r="B333" s="25" t="s">
        <v>413</v>
      </c>
      <c r="C333" s="24"/>
      <c r="D333" s="24"/>
      <c r="E333" s="24"/>
      <c r="F333" s="24"/>
      <c r="G333" s="24"/>
      <c r="H333" s="24"/>
      <c r="I333" s="24"/>
      <c r="J333" s="24"/>
      <c r="K333" s="24"/>
      <c r="L333" s="24"/>
      <c r="M333" s="24"/>
      <c r="N333" s="24"/>
    </row>
    <row r="334" spans="1:14" s="22" customFormat="1" ht="16.5" hidden="1" customHeight="1">
      <c r="A334" s="25"/>
      <c r="B334" s="25" t="s">
        <v>689</v>
      </c>
      <c r="C334" s="24"/>
      <c r="D334" s="24"/>
      <c r="E334" s="24"/>
      <c r="F334" s="24"/>
      <c r="G334" s="24"/>
      <c r="H334" s="24"/>
      <c r="I334" s="24"/>
      <c r="J334" s="24"/>
      <c r="K334" s="24"/>
      <c r="L334" s="24"/>
      <c r="M334" s="24"/>
      <c r="N334" s="24"/>
    </row>
    <row r="335" spans="1:14" s="22" customFormat="1" ht="16.5" hidden="1" customHeight="1">
      <c r="A335" s="25"/>
      <c r="B335" s="25" t="s">
        <v>690</v>
      </c>
      <c r="C335" s="24"/>
      <c r="D335" s="24"/>
      <c r="E335" s="24"/>
      <c r="F335" s="24"/>
      <c r="G335" s="24"/>
      <c r="H335" s="24"/>
      <c r="I335" s="24"/>
      <c r="J335" s="24"/>
      <c r="K335" s="24"/>
      <c r="L335" s="24"/>
      <c r="M335" s="24"/>
      <c r="N335" s="24"/>
    </row>
    <row r="336" spans="1:14" s="22" customFormat="1" ht="16.5" hidden="1" customHeight="1">
      <c r="A336" s="25"/>
      <c r="B336" s="25" t="s">
        <v>408</v>
      </c>
      <c r="C336" s="24"/>
      <c r="D336" s="24"/>
      <c r="E336" s="24"/>
      <c r="F336" s="24"/>
      <c r="G336" s="24"/>
      <c r="H336" s="24"/>
      <c r="I336" s="24"/>
      <c r="J336" s="24"/>
      <c r="K336" s="24"/>
      <c r="L336" s="24"/>
      <c r="M336" s="24"/>
      <c r="N336" s="24"/>
    </row>
    <row r="337" spans="1:14" s="22" customFormat="1" ht="16.5" hidden="1" customHeight="1">
      <c r="A337" s="25"/>
      <c r="B337" s="25" t="s">
        <v>414</v>
      </c>
      <c r="C337" s="24"/>
      <c r="D337" s="24"/>
      <c r="E337" s="24"/>
      <c r="F337" s="24"/>
      <c r="G337" s="24"/>
      <c r="H337" s="24"/>
      <c r="I337" s="24"/>
      <c r="J337" s="24"/>
      <c r="K337" s="24"/>
      <c r="L337" s="24"/>
      <c r="M337" s="24"/>
      <c r="N337" s="24"/>
    </row>
    <row r="338" spans="1:14" s="22" customFormat="1" ht="16.5" hidden="1" customHeight="1">
      <c r="A338" s="25"/>
      <c r="B338" s="25" t="s">
        <v>687</v>
      </c>
      <c r="C338" s="24"/>
      <c r="D338" s="24"/>
      <c r="E338" s="24"/>
      <c r="F338" s="24"/>
      <c r="G338" s="24"/>
      <c r="H338" s="24"/>
      <c r="I338" s="24"/>
      <c r="J338" s="24"/>
      <c r="K338" s="24"/>
      <c r="L338" s="24"/>
      <c r="M338" s="24"/>
      <c r="N338" s="24"/>
    </row>
    <row r="339" spans="1:14" s="22" customFormat="1" ht="16.5" hidden="1" customHeight="1">
      <c r="A339" s="25"/>
      <c r="B339" s="25" t="s">
        <v>410</v>
      </c>
      <c r="C339" s="24"/>
      <c r="D339" s="24"/>
      <c r="E339" s="24"/>
      <c r="F339" s="24"/>
      <c r="G339" s="24"/>
      <c r="H339" s="24"/>
      <c r="I339" s="24"/>
      <c r="J339" s="24"/>
      <c r="K339" s="24"/>
      <c r="L339" s="24"/>
      <c r="M339" s="24"/>
      <c r="N339" s="24"/>
    </row>
    <row r="340" spans="1:14" s="22" customFormat="1" ht="16.5" hidden="1" customHeight="1">
      <c r="A340" s="25"/>
      <c r="B340" s="25" t="s">
        <v>415</v>
      </c>
      <c r="C340" s="24"/>
      <c r="D340" s="24"/>
      <c r="E340" s="24"/>
      <c r="F340" s="24"/>
      <c r="G340" s="24"/>
      <c r="H340" s="24"/>
      <c r="I340" s="24"/>
      <c r="J340" s="24"/>
      <c r="K340" s="24"/>
      <c r="L340" s="24"/>
      <c r="M340" s="24"/>
      <c r="N340" s="24"/>
    </row>
    <row r="341" spans="1:14" s="22" customFormat="1" ht="16.5" hidden="1" customHeight="1">
      <c r="A341" s="25"/>
      <c r="B341" s="25" t="s">
        <v>691</v>
      </c>
      <c r="C341" s="24"/>
      <c r="D341" s="24"/>
      <c r="E341" s="24"/>
      <c r="F341" s="24"/>
      <c r="G341" s="24"/>
      <c r="H341" s="24"/>
      <c r="I341" s="24"/>
      <c r="J341" s="24"/>
      <c r="K341" s="24"/>
      <c r="L341" s="24"/>
      <c r="M341" s="24"/>
      <c r="N341" s="24"/>
    </row>
    <row r="342" spans="1:14" s="22" customFormat="1" ht="16.5" hidden="1" customHeight="1">
      <c r="A342" s="25"/>
      <c r="B342" s="25" t="s">
        <v>412</v>
      </c>
      <c r="C342" s="24"/>
      <c r="D342" s="24"/>
      <c r="E342" s="24"/>
      <c r="F342" s="24"/>
      <c r="G342" s="24"/>
      <c r="H342" s="24"/>
      <c r="I342" s="24"/>
      <c r="J342" s="24"/>
      <c r="K342" s="24"/>
      <c r="L342" s="24"/>
      <c r="M342" s="24"/>
      <c r="N342" s="24"/>
    </row>
    <row r="343" spans="1:14" s="22" customFormat="1" ht="16.5" hidden="1" customHeight="1">
      <c r="A343" s="25"/>
      <c r="B343" s="25" t="s">
        <v>416</v>
      </c>
      <c r="C343" s="24"/>
      <c r="D343" s="24"/>
      <c r="E343" s="24"/>
      <c r="F343" s="24"/>
      <c r="G343" s="24"/>
      <c r="H343" s="24"/>
      <c r="I343" s="24"/>
      <c r="J343" s="24"/>
      <c r="K343" s="24"/>
      <c r="L343" s="24"/>
      <c r="M343" s="24"/>
      <c r="N343" s="24"/>
    </row>
    <row r="344" spans="1:14" s="22" customFormat="1" ht="16.5" hidden="1" customHeight="1">
      <c r="A344" s="23" t="s">
        <v>417</v>
      </c>
      <c r="B344" s="24"/>
      <c r="C344" s="24"/>
      <c r="D344" s="24"/>
      <c r="E344" s="24"/>
      <c r="F344" s="24"/>
      <c r="G344" s="24"/>
      <c r="H344" s="24"/>
      <c r="I344" s="24"/>
      <c r="J344" s="24"/>
      <c r="K344" s="24"/>
      <c r="L344" s="24"/>
      <c r="M344" s="24"/>
    </row>
    <row r="345" spans="1:14" s="22" customFormat="1" ht="16.5" hidden="1" customHeight="1">
      <c r="A345" s="25"/>
      <c r="B345" s="25" t="s">
        <v>692</v>
      </c>
      <c r="C345" s="24"/>
      <c r="D345" s="24"/>
      <c r="E345" s="24"/>
      <c r="F345" s="24"/>
      <c r="G345" s="24"/>
      <c r="H345" s="24"/>
      <c r="I345" s="24"/>
      <c r="J345" s="24"/>
      <c r="K345" s="24"/>
      <c r="L345" s="24"/>
      <c r="M345" s="24"/>
    </row>
    <row r="346" spans="1:14" s="22" customFormat="1" ht="16.5" hidden="1" customHeight="1">
      <c r="A346" s="25"/>
      <c r="B346" s="25" t="s">
        <v>693</v>
      </c>
      <c r="C346" s="24"/>
      <c r="D346" s="24"/>
      <c r="E346" s="24"/>
      <c r="F346" s="24"/>
      <c r="G346" s="24"/>
      <c r="H346" s="24"/>
      <c r="I346" s="24"/>
      <c r="J346" s="24"/>
      <c r="K346" s="24"/>
      <c r="L346" s="24"/>
      <c r="M346" s="24"/>
    </row>
    <row r="347" spans="1:14" s="22" customFormat="1" ht="16.5" hidden="1" customHeight="1">
      <c r="A347" s="25"/>
      <c r="B347" s="25" t="s">
        <v>694</v>
      </c>
      <c r="C347" s="24"/>
      <c r="D347" s="24"/>
      <c r="E347" s="24"/>
      <c r="F347" s="24"/>
      <c r="G347" s="24"/>
      <c r="H347" s="24"/>
      <c r="I347" s="24"/>
      <c r="J347" s="24"/>
      <c r="K347" s="24"/>
      <c r="L347" s="24"/>
      <c r="M347" s="24"/>
    </row>
    <row r="348" spans="1:14" s="22" customFormat="1" ht="16.5" hidden="1" customHeight="1">
      <c r="A348" s="25"/>
      <c r="B348" s="25" t="s">
        <v>695</v>
      </c>
      <c r="C348" s="24"/>
      <c r="D348" s="24"/>
      <c r="E348" s="24"/>
      <c r="F348" s="24"/>
      <c r="G348" s="24"/>
      <c r="H348" s="24"/>
      <c r="I348" s="24"/>
      <c r="J348" s="24"/>
      <c r="K348" s="24"/>
      <c r="L348" s="24"/>
      <c r="M348" s="24"/>
    </row>
    <row r="349" spans="1:14" s="22" customFormat="1" ht="16.5" hidden="1" customHeight="1">
      <c r="A349" s="23" t="s">
        <v>418</v>
      </c>
      <c r="B349" s="24"/>
      <c r="C349" s="24"/>
      <c r="D349" s="24"/>
      <c r="E349" s="24"/>
      <c r="F349" s="24"/>
      <c r="G349" s="24"/>
      <c r="H349" s="24"/>
      <c r="I349" s="24"/>
      <c r="J349" s="24"/>
      <c r="K349" s="24"/>
      <c r="L349" s="24"/>
      <c r="M349" s="24"/>
    </row>
    <row r="350" spans="1:14" s="22" customFormat="1" ht="33" hidden="1" customHeight="1">
      <c r="A350" s="275"/>
      <c r="B350" s="734" t="s">
        <v>696</v>
      </c>
      <c r="C350" s="734"/>
      <c r="D350" s="734"/>
      <c r="E350" s="734"/>
      <c r="F350" s="734"/>
      <c r="G350" s="734"/>
      <c r="H350" s="734"/>
      <c r="I350" s="734"/>
      <c r="J350" s="734"/>
      <c r="K350" s="734"/>
      <c r="L350" s="734"/>
      <c r="M350" s="734"/>
    </row>
    <row r="351" spans="1:14" s="22" customFormat="1" ht="16.5" hidden="1" customHeight="1">
      <c r="A351" s="23" t="s">
        <v>419</v>
      </c>
      <c r="B351" s="24"/>
      <c r="C351" s="24"/>
      <c r="D351" s="24"/>
      <c r="E351" s="24"/>
      <c r="F351" s="24"/>
      <c r="G351" s="24"/>
      <c r="H351" s="24"/>
      <c r="I351" s="24"/>
      <c r="J351" s="24"/>
      <c r="K351" s="24"/>
      <c r="L351" s="24"/>
      <c r="M351" s="24"/>
    </row>
    <row r="352" spans="1:14" s="22" customFormat="1" ht="16.5" hidden="1" customHeight="1">
      <c r="A352" s="25"/>
      <c r="B352" s="25" t="s">
        <v>697</v>
      </c>
      <c r="C352" s="24"/>
      <c r="D352" s="24"/>
      <c r="E352" s="24"/>
      <c r="F352" s="24"/>
      <c r="G352" s="24"/>
      <c r="H352" s="24"/>
      <c r="I352" s="24"/>
      <c r="J352" s="24"/>
      <c r="K352" s="24"/>
      <c r="L352" s="24"/>
      <c r="M352" s="24"/>
      <c r="N352" s="24"/>
    </row>
    <row r="353" spans="1:14" s="22" customFormat="1" ht="16.5" hidden="1" customHeight="1">
      <c r="A353" s="25"/>
      <c r="B353" s="25" t="s">
        <v>698</v>
      </c>
      <c r="C353" s="24"/>
      <c r="D353" s="24"/>
      <c r="E353" s="24"/>
      <c r="F353" s="24"/>
      <c r="G353" s="24"/>
      <c r="H353" s="24"/>
      <c r="I353" s="24"/>
      <c r="J353" s="24"/>
      <c r="K353" s="24"/>
      <c r="L353" s="24"/>
      <c r="M353" s="24"/>
      <c r="N353" s="24"/>
    </row>
    <row r="354" spans="1:14" s="22" customFormat="1" ht="16.5" hidden="1" customHeight="1">
      <c r="A354" s="25"/>
      <c r="B354" s="25" t="s">
        <v>699</v>
      </c>
      <c r="C354" s="24"/>
      <c r="D354" s="24"/>
      <c r="E354" s="24"/>
      <c r="F354" s="24"/>
      <c r="G354" s="24"/>
      <c r="H354" s="24"/>
      <c r="I354" s="24"/>
      <c r="J354" s="24"/>
      <c r="K354" s="24"/>
      <c r="L354" s="24"/>
      <c r="M354" s="24"/>
      <c r="N354" s="24"/>
    </row>
    <row r="355" spans="1:14" s="22" customFormat="1" ht="16.5" hidden="1" customHeight="1">
      <c r="A355" s="25"/>
      <c r="B355" s="25" t="s">
        <v>700</v>
      </c>
      <c r="C355" s="24"/>
      <c r="D355" s="24"/>
      <c r="E355" s="24"/>
      <c r="F355" s="24"/>
      <c r="G355" s="24"/>
      <c r="H355" s="24"/>
      <c r="I355" s="24"/>
      <c r="J355" s="24"/>
      <c r="K355" s="24"/>
      <c r="L355" s="24"/>
      <c r="M355" s="24"/>
      <c r="N355" s="24"/>
    </row>
    <row r="356" spans="1:14" s="22" customFormat="1" ht="16.5" hidden="1" customHeight="1">
      <c r="A356" s="25"/>
      <c r="B356" s="25" t="s">
        <v>701</v>
      </c>
      <c r="C356" s="24"/>
      <c r="D356" s="24"/>
      <c r="E356" s="24"/>
      <c r="F356" s="24"/>
      <c r="G356" s="24"/>
      <c r="H356" s="24"/>
      <c r="I356" s="24"/>
      <c r="J356" s="24"/>
      <c r="K356" s="24"/>
      <c r="L356" s="24"/>
      <c r="M356" s="24"/>
      <c r="N356" s="24"/>
    </row>
    <row r="357" spans="1:14" s="22" customFormat="1" ht="16.5" hidden="1" customHeight="1">
      <c r="A357" s="25"/>
      <c r="B357" s="25" t="s">
        <v>702</v>
      </c>
      <c r="C357" s="24"/>
      <c r="D357" s="24"/>
      <c r="E357" s="24"/>
      <c r="F357" s="24"/>
      <c r="G357" s="24"/>
      <c r="H357" s="24"/>
      <c r="I357" s="24"/>
      <c r="J357" s="24"/>
      <c r="K357" s="24"/>
      <c r="L357" s="24"/>
      <c r="M357" s="24"/>
      <c r="N357" s="24"/>
    </row>
    <row r="358" spans="1:14" s="22" customFormat="1" ht="16.5" hidden="1" customHeight="1">
      <c r="A358" s="25"/>
      <c r="B358" s="25" t="s">
        <v>703</v>
      </c>
      <c r="C358" s="24"/>
      <c r="D358" s="24"/>
      <c r="E358" s="24"/>
      <c r="F358" s="24"/>
      <c r="G358" s="24"/>
      <c r="H358" s="24"/>
      <c r="I358" s="24"/>
      <c r="J358" s="24"/>
      <c r="K358" s="24"/>
      <c r="L358" s="24"/>
      <c r="M358" s="24"/>
      <c r="N358" s="24"/>
    </row>
    <row r="359" spans="1:14" s="22" customFormat="1" ht="33.75" hidden="1" customHeight="1">
      <c r="A359" s="275"/>
      <c r="B359" s="734" t="s">
        <v>706</v>
      </c>
      <c r="C359" s="734"/>
      <c r="D359" s="734"/>
      <c r="E359" s="734"/>
      <c r="F359" s="734"/>
      <c r="G359" s="734"/>
      <c r="H359" s="734"/>
      <c r="I359" s="734"/>
      <c r="J359" s="734"/>
      <c r="K359" s="734"/>
      <c r="L359" s="734"/>
      <c r="M359" s="734"/>
      <c r="N359" s="275"/>
    </row>
    <row r="360" spans="1:14" s="22" customFormat="1" ht="16.5" hidden="1" customHeight="1">
      <c r="A360" s="25"/>
      <c r="B360" s="25" t="s">
        <v>704</v>
      </c>
      <c r="C360" s="24"/>
      <c r="D360" s="24"/>
      <c r="E360" s="24"/>
      <c r="F360" s="24"/>
      <c r="G360" s="24"/>
      <c r="H360" s="24"/>
      <c r="I360" s="24"/>
      <c r="J360" s="24"/>
      <c r="K360" s="24"/>
      <c r="L360" s="24"/>
      <c r="M360" s="24"/>
      <c r="N360" s="24"/>
    </row>
    <row r="361" spans="1:14" s="22" customFormat="1" ht="16.5" hidden="1" customHeight="1">
      <c r="A361" s="25"/>
      <c r="B361" s="25" t="s">
        <v>705</v>
      </c>
      <c r="C361" s="24"/>
      <c r="D361" s="24"/>
      <c r="E361" s="24"/>
      <c r="F361" s="24"/>
      <c r="G361" s="24"/>
      <c r="H361" s="24"/>
      <c r="I361" s="24"/>
      <c r="J361" s="24"/>
      <c r="K361" s="24"/>
      <c r="L361" s="24"/>
      <c r="M361" s="24"/>
      <c r="N361" s="24"/>
    </row>
    <row r="362" spans="1:14" s="22" customFormat="1" ht="16.5" hidden="1" customHeight="1">
      <c r="A362" s="23" t="s">
        <v>421</v>
      </c>
      <c r="B362" s="24"/>
      <c r="C362" s="24"/>
      <c r="D362" s="24"/>
      <c r="E362" s="24"/>
      <c r="F362" s="24"/>
      <c r="G362" s="24"/>
      <c r="H362" s="24"/>
      <c r="I362" s="24"/>
      <c r="J362" s="24"/>
      <c r="K362" s="24"/>
      <c r="L362" s="24"/>
      <c r="M362" s="24"/>
    </row>
    <row r="363" spans="1:14" s="22" customFormat="1" ht="16.5" hidden="1" customHeight="1">
      <c r="A363" s="25"/>
      <c r="B363" s="25" t="s">
        <v>707</v>
      </c>
      <c r="C363" s="24"/>
      <c r="D363" s="24"/>
      <c r="E363" s="24"/>
      <c r="F363" s="24"/>
      <c r="G363" s="24"/>
      <c r="H363" s="24"/>
      <c r="I363" s="24"/>
      <c r="J363" s="24"/>
      <c r="K363" s="24"/>
      <c r="L363" s="24"/>
      <c r="M363" s="24"/>
    </row>
    <row r="364" spans="1:14" s="22" customFormat="1" ht="16.5" hidden="1" customHeight="1">
      <c r="A364" s="25"/>
      <c r="B364" s="25" t="s">
        <v>708</v>
      </c>
      <c r="C364" s="24"/>
      <c r="D364" s="24"/>
      <c r="E364" s="24"/>
      <c r="F364" s="24"/>
      <c r="G364" s="24"/>
      <c r="H364" s="24"/>
      <c r="I364" s="24"/>
      <c r="J364" s="24"/>
      <c r="K364" s="24"/>
      <c r="L364" s="24"/>
      <c r="M364" s="24"/>
    </row>
    <row r="365" spans="1:14" s="22" customFormat="1" ht="16.5" hidden="1" customHeight="1">
      <c r="A365" s="25"/>
      <c r="B365" s="25" t="s">
        <v>422</v>
      </c>
      <c r="C365" s="24"/>
      <c r="D365" s="24"/>
      <c r="E365" s="24"/>
      <c r="F365" s="24"/>
      <c r="G365" s="24"/>
      <c r="H365" s="24"/>
      <c r="I365" s="24"/>
      <c r="J365" s="24"/>
      <c r="K365" s="24"/>
      <c r="L365" s="24"/>
      <c r="M365" s="24"/>
    </row>
    <row r="366" spans="1:14" s="22" customFormat="1" ht="16.5" hidden="1" customHeight="1">
      <c r="A366" s="25"/>
      <c r="B366" s="25" t="s">
        <v>420</v>
      </c>
      <c r="C366" s="24"/>
      <c r="D366" s="24"/>
      <c r="E366" s="24"/>
      <c r="F366" s="24"/>
      <c r="G366" s="24"/>
      <c r="H366" s="24"/>
      <c r="I366" s="24"/>
      <c r="J366" s="24"/>
      <c r="K366" s="24"/>
      <c r="L366" s="24"/>
      <c r="M366" s="24"/>
    </row>
    <row r="367" spans="1:14" s="22" customFormat="1" ht="16.5" hidden="1" customHeight="1">
      <c r="A367" s="25"/>
      <c r="B367" s="25" t="s">
        <v>701</v>
      </c>
      <c r="C367" s="24"/>
      <c r="D367" s="24"/>
      <c r="E367" s="24"/>
      <c r="F367" s="24"/>
      <c r="G367" s="24"/>
      <c r="H367" s="24"/>
      <c r="I367" s="24"/>
      <c r="J367" s="24"/>
      <c r="K367" s="24"/>
      <c r="L367" s="24"/>
      <c r="M367" s="24"/>
    </row>
    <row r="368" spans="1:14" s="22" customFormat="1" ht="16.5" hidden="1" customHeight="1">
      <c r="A368" s="25"/>
      <c r="B368" s="25" t="s">
        <v>423</v>
      </c>
      <c r="C368" s="24"/>
      <c r="D368" s="24"/>
      <c r="E368" s="24"/>
      <c r="F368" s="24"/>
      <c r="G368" s="24"/>
      <c r="H368" s="24"/>
      <c r="I368" s="24"/>
      <c r="J368" s="24"/>
      <c r="K368" s="24"/>
      <c r="L368" s="24"/>
      <c r="M368" s="24"/>
    </row>
    <row r="369" spans="1:14" s="22" customFormat="1" ht="16.5" hidden="1" customHeight="1">
      <c r="A369" s="25"/>
      <c r="B369" s="25" t="s">
        <v>424</v>
      </c>
      <c r="C369" s="24"/>
      <c r="D369" s="24"/>
      <c r="E369" s="24"/>
      <c r="F369" s="24"/>
      <c r="G369" s="24"/>
      <c r="H369" s="24"/>
      <c r="I369" s="24"/>
      <c r="J369" s="24"/>
      <c r="K369" s="24"/>
      <c r="L369" s="24"/>
      <c r="M369" s="24"/>
    </row>
    <row r="370" spans="1:14" s="22" customFormat="1" ht="32.25" hidden="1" customHeight="1">
      <c r="A370" s="275"/>
      <c r="B370" s="734" t="s">
        <v>710</v>
      </c>
      <c r="C370" s="734"/>
      <c r="D370" s="734"/>
      <c r="E370" s="734"/>
      <c r="F370" s="734"/>
      <c r="G370" s="734"/>
      <c r="H370" s="734"/>
      <c r="I370" s="734"/>
      <c r="J370" s="734"/>
      <c r="K370" s="734"/>
      <c r="L370" s="734"/>
      <c r="M370" s="734"/>
    </row>
    <row r="371" spans="1:14" s="22" customFormat="1" ht="16.5" hidden="1" customHeight="1">
      <c r="A371" s="25"/>
      <c r="B371" s="25" t="s">
        <v>425</v>
      </c>
      <c r="C371" s="24"/>
      <c r="D371" s="24"/>
      <c r="E371" s="24"/>
      <c r="F371" s="24"/>
      <c r="G371" s="24"/>
      <c r="H371" s="24"/>
      <c r="I371" s="24"/>
      <c r="J371" s="24"/>
      <c r="K371" s="24"/>
      <c r="L371" s="24"/>
      <c r="M371" s="24"/>
    </row>
    <row r="372" spans="1:14" s="22" customFormat="1" ht="16.5" hidden="1" customHeight="1">
      <c r="A372" s="25"/>
      <c r="B372" s="25" t="s">
        <v>709</v>
      </c>
      <c r="C372" s="24"/>
      <c r="D372" s="24"/>
      <c r="E372" s="24"/>
      <c r="F372" s="24"/>
      <c r="G372" s="24"/>
      <c r="H372" s="24"/>
      <c r="I372" s="24"/>
      <c r="J372" s="24"/>
      <c r="K372" s="24"/>
      <c r="L372" s="24"/>
      <c r="M372" s="24"/>
    </row>
    <row r="373" spans="1:14" s="22" customFormat="1" ht="16.5" hidden="1" customHeight="1">
      <c r="A373" s="25"/>
      <c r="B373" s="24"/>
      <c r="C373" s="24"/>
      <c r="D373" s="24"/>
      <c r="E373" s="24"/>
      <c r="F373" s="24"/>
      <c r="G373" s="24"/>
      <c r="H373" s="24"/>
      <c r="I373" s="24"/>
      <c r="J373" s="24"/>
      <c r="K373" s="24"/>
      <c r="L373" s="24"/>
      <c r="M373" s="24"/>
    </row>
    <row r="374" spans="1:14" s="22" customFormat="1" ht="16.5" hidden="1" customHeight="1">
      <c r="A374" s="23" t="s">
        <v>426</v>
      </c>
      <c r="B374" s="24"/>
      <c r="C374" s="24"/>
      <c r="D374" s="24"/>
      <c r="E374" s="24"/>
      <c r="F374" s="24"/>
      <c r="G374" s="24"/>
      <c r="H374" s="24"/>
      <c r="I374" s="24"/>
      <c r="J374" s="24"/>
      <c r="K374" s="24"/>
      <c r="L374" s="24"/>
      <c r="M374" s="24"/>
    </row>
    <row r="375" spans="1:14" s="22" customFormat="1" ht="16.5" hidden="1" customHeight="1">
      <c r="A375" s="23" t="s">
        <v>405</v>
      </c>
      <c r="B375" s="24"/>
      <c r="C375" s="24"/>
      <c r="D375" s="24"/>
      <c r="E375" s="24"/>
      <c r="F375" s="24"/>
      <c r="G375" s="24"/>
      <c r="H375" s="24"/>
      <c r="I375" s="24"/>
      <c r="J375" s="24"/>
      <c r="K375" s="24"/>
      <c r="L375" s="24"/>
      <c r="M375" s="24"/>
    </row>
    <row r="376" spans="1:14" s="22" customFormat="1" ht="16.5" hidden="1" customHeight="1">
      <c r="A376" s="25"/>
      <c r="B376" s="25" t="s">
        <v>427</v>
      </c>
      <c r="C376" s="24"/>
      <c r="D376" s="24"/>
      <c r="E376" s="24"/>
      <c r="F376" s="24"/>
      <c r="G376" s="24"/>
      <c r="H376" s="24"/>
      <c r="I376" s="24"/>
      <c r="J376" s="24"/>
      <c r="K376" s="24"/>
      <c r="L376" s="24"/>
      <c r="M376" s="24"/>
    </row>
    <row r="377" spans="1:14" s="22" customFormat="1" ht="16.5" hidden="1" customHeight="1">
      <c r="A377" s="23" t="s">
        <v>407</v>
      </c>
      <c r="B377" s="24"/>
      <c r="C377" s="24"/>
      <c r="D377" s="24"/>
      <c r="E377" s="24"/>
      <c r="F377" s="24"/>
      <c r="G377" s="24"/>
      <c r="H377" s="24"/>
      <c r="I377" s="24"/>
      <c r="J377" s="24"/>
      <c r="K377" s="24"/>
      <c r="L377" s="24"/>
      <c r="M377" s="24"/>
    </row>
    <row r="378" spans="1:14" s="22" customFormat="1" ht="16.5" hidden="1" customHeight="1">
      <c r="A378" s="25"/>
      <c r="B378" s="25" t="s">
        <v>428</v>
      </c>
      <c r="C378" s="24"/>
      <c r="D378" s="24"/>
      <c r="E378" s="24"/>
      <c r="F378" s="24"/>
      <c r="G378" s="24"/>
      <c r="H378" s="24"/>
      <c r="I378" s="24"/>
      <c r="J378" s="24"/>
      <c r="K378" s="24"/>
      <c r="L378" s="24"/>
      <c r="M378" s="24"/>
    </row>
    <row r="379" spans="1:14" s="22" customFormat="1" ht="16.5" hidden="1" customHeight="1">
      <c r="A379" s="23" t="s">
        <v>429</v>
      </c>
      <c r="B379" s="24"/>
      <c r="C379" s="24"/>
      <c r="D379" s="24"/>
      <c r="E379" s="24"/>
      <c r="F379" s="24"/>
      <c r="G379" s="24"/>
      <c r="H379" s="24"/>
      <c r="I379" s="24"/>
      <c r="J379" s="24"/>
      <c r="K379" s="24"/>
      <c r="L379" s="24"/>
      <c r="M379" s="24"/>
    </row>
    <row r="380" spans="1:14" s="22" customFormat="1" ht="16.5" hidden="1" customHeight="1">
      <c r="A380" s="25"/>
      <c r="B380" s="25" t="s">
        <v>711</v>
      </c>
      <c r="C380" s="24"/>
      <c r="D380" s="24"/>
      <c r="E380" s="24"/>
      <c r="F380" s="24"/>
      <c r="G380" s="24"/>
      <c r="H380" s="24"/>
      <c r="I380" s="24"/>
      <c r="J380" s="24"/>
      <c r="K380" s="24"/>
      <c r="L380" s="24"/>
      <c r="M380" s="24"/>
      <c r="N380" s="24"/>
    </row>
    <row r="381" spans="1:14" s="22" customFormat="1" ht="16.5" hidden="1" customHeight="1">
      <c r="A381" s="25"/>
      <c r="B381" s="25" t="s">
        <v>712</v>
      </c>
      <c r="C381" s="24"/>
      <c r="D381" s="24"/>
      <c r="E381" s="24"/>
      <c r="F381" s="24"/>
      <c r="G381" s="24"/>
      <c r="H381" s="24"/>
      <c r="I381" s="24"/>
      <c r="J381" s="24"/>
      <c r="K381" s="24"/>
      <c r="L381" s="24"/>
      <c r="M381" s="24"/>
      <c r="N381" s="24"/>
    </row>
    <row r="382" spans="1:14" s="22" customFormat="1" ht="16.5" hidden="1" customHeight="1">
      <c r="A382" s="25"/>
      <c r="B382" s="25" t="s">
        <v>713</v>
      </c>
      <c r="C382" s="24"/>
      <c r="D382" s="24"/>
      <c r="E382" s="24"/>
      <c r="F382" s="24"/>
      <c r="G382" s="24"/>
      <c r="H382" s="24"/>
      <c r="I382" s="24"/>
      <c r="J382" s="24"/>
      <c r="K382" s="24"/>
      <c r="L382" s="24"/>
      <c r="M382" s="24"/>
      <c r="N382" s="24"/>
    </row>
    <row r="383" spans="1:14" s="22" customFormat="1" ht="16.5" hidden="1" customHeight="1">
      <c r="A383" s="275"/>
      <c r="B383" s="275" t="s">
        <v>714</v>
      </c>
      <c r="C383" s="275"/>
      <c r="D383" s="275"/>
      <c r="E383" s="275"/>
      <c r="F383" s="275"/>
      <c r="G383" s="275"/>
      <c r="H383" s="275"/>
      <c r="I383" s="275"/>
      <c r="J383" s="275"/>
      <c r="K383" s="275"/>
      <c r="L383" s="275"/>
      <c r="M383" s="275"/>
      <c r="N383" s="275"/>
    </row>
    <row r="384" spans="1:14" s="22" customFormat="1" ht="33.75" hidden="1" customHeight="1">
      <c r="A384" s="275"/>
      <c r="B384" s="734" t="s">
        <v>719</v>
      </c>
      <c r="C384" s="734"/>
      <c r="D384" s="734"/>
      <c r="E384" s="734"/>
      <c r="F384" s="734"/>
      <c r="G384" s="734"/>
      <c r="H384" s="734"/>
      <c r="I384" s="734"/>
      <c r="J384" s="734"/>
      <c r="K384" s="734"/>
      <c r="L384" s="734"/>
      <c r="M384" s="734"/>
      <c r="N384" s="275"/>
    </row>
    <row r="385" spans="1:14" s="22" customFormat="1" ht="16.5" hidden="1" customHeight="1">
      <c r="A385" s="25"/>
      <c r="B385" s="25" t="s">
        <v>715</v>
      </c>
      <c r="C385" s="24"/>
      <c r="D385" s="24"/>
      <c r="E385" s="24"/>
      <c r="F385" s="24"/>
      <c r="G385" s="24"/>
      <c r="H385" s="24"/>
      <c r="I385" s="24"/>
      <c r="J385" s="24"/>
      <c r="K385" s="24"/>
      <c r="L385" s="24"/>
      <c r="M385" s="24"/>
      <c r="N385" s="24"/>
    </row>
    <row r="386" spans="1:14" s="22" customFormat="1" ht="16.5" hidden="1" customHeight="1">
      <c r="A386" s="275"/>
      <c r="B386" s="275" t="s">
        <v>716</v>
      </c>
      <c r="C386" s="275"/>
      <c r="D386" s="275"/>
      <c r="E386" s="275"/>
      <c r="F386" s="275"/>
      <c r="G386" s="275"/>
      <c r="H386" s="275"/>
      <c r="I386" s="275"/>
      <c r="J386" s="275"/>
      <c r="K386" s="275"/>
      <c r="L386" s="275"/>
      <c r="M386" s="275"/>
      <c r="N386" s="275"/>
    </row>
    <row r="387" spans="1:14" s="22" customFormat="1" ht="16.5" hidden="1" customHeight="1">
      <c r="A387" s="25"/>
      <c r="B387" s="25" t="s">
        <v>717</v>
      </c>
      <c r="C387" s="24"/>
      <c r="D387" s="24"/>
      <c r="E387" s="24"/>
      <c r="F387" s="24"/>
      <c r="G387" s="24"/>
      <c r="H387" s="24"/>
      <c r="I387" s="24"/>
      <c r="J387" s="24"/>
      <c r="K387" s="24"/>
      <c r="L387" s="24"/>
      <c r="M387" s="24"/>
      <c r="N387" s="24"/>
    </row>
    <row r="388" spans="1:14" s="22" customFormat="1" ht="16.5" hidden="1" customHeight="1">
      <c r="A388" s="25"/>
      <c r="B388" s="25" t="s">
        <v>718</v>
      </c>
      <c r="C388" s="24"/>
      <c r="D388" s="24"/>
      <c r="E388" s="24"/>
      <c r="F388" s="24"/>
      <c r="G388" s="24"/>
      <c r="H388" s="24"/>
      <c r="I388" s="24"/>
      <c r="J388" s="24"/>
      <c r="K388" s="24"/>
      <c r="L388" s="24"/>
      <c r="M388" s="24"/>
      <c r="N388" s="24"/>
    </row>
    <row r="389" spans="1:14" s="22" customFormat="1" ht="16.5" hidden="1" customHeight="1">
      <c r="A389" s="23" t="s">
        <v>430</v>
      </c>
      <c r="B389" s="24"/>
      <c r="C389" s="24"/>
      <c r="D389" s="24"/>
      <c r="E389" s="24"/>
      <c r="F389" s="24"/>
      <c r="G389" s="24"/>
      <c r="H389" s="24"/>
      <c r="I389" s="24"/>
      <c r="J389" s="24"/>
      <c r="K389" s="24"/>
      <c r="L389" s="24"/>
      <c r="M389" s="24"/>
    </row>
    <row r="390" spans="1:14" s="22" customFormat="1" ht="33.75" hidden="1" customHeight="1">
      <c r="A390" s="275"/>
      <c r="B390" s="734" t="s">
        <v>720</v>
      </c>
      <c r="C390" s="734"/>
      <c r="D390" s="734"/>
      <c r="E390" s="734"/>
      <c r="F390" s="734"/>
      <c r="G390" s="734"/>
      <c r="H390" s="734"/>
      <c r="I390" s="734"/>
      <c r="J390" s="734"/>
      <c r="K390" s="734"/>
      <c r="L390" s="734"/>
      <c r="M390" s="734"/>
      <c r="N390" s="275"/>
    </row>
    <row r="391" spans="1:14" s="22" customFormat="1" ht="16.5" hidden="1" customHeight="1">
      <c r="A391" s="23" t="s">
        <v>431</v>
      </c>
      <c r="B391" s="24"/>
      <c r="C391" s="24"/>
      <c r="D391" s="24"/>
      <c r="E391" s="24"/>
      <c r="F391" s="24"/>
      <c r="G391" s="24"/>
      <c r="H391" s="24"/>
      <c r="I391" s="24"/>
      <c r="J391" s="24"/>
      <c r="K391" s="24"/>
      <c r="L391" s="24"/>
      <c r="M391" s="24"/>
    </row>
    <row r="392" spans="1:14" s="22" customFormat="1" ht="50.25" hidden="1" customHeight="1">
      <c r="A392" s="274"/>
      <c r="B392" s="734" t="s">
        <v>721</v>
      </c>
      <c r="C392" s="734"/>
      <c r="D392" s="734"/>
      <c r="E392" s="734"/>
      <c r="F392" s="734"/>
      <c r="G392" s="734"/>
      <c r="H392" s="734"/>
      <c r="I392" s="734"/>
      <c r="J392" s="734"/>
      <c r="K392" s="734"/>
      <c r="L392" s="734"/>
      <c r="M392" s="734"/>
    </row>
    <row r="393" spans="1:14" s="22" customFormat="1" ht="16.5" hidden="1" customHeight="1">
      <c r="A393" s="25"/>
      <c r="B393" s="25" t="s">
        <v>722</v>
      </c>
      <c r="C393" s="24"/>
      <c r="D393" s="24"/>
      <c r="E393" s="24"/>
      <c r="F393" s="24"/>
      <c r="G393" s="24"/>
      <c r="H393" s="24"/>
      <c r="I393" s="24"/>
      <c r="J393" s="24"/>
      <c r="K393" s="24"/>
      <c r="L393" s="24"/>
      <c r="M393" s="24"/>
    </row>
    <row r="394" spans="1:14" s="22" customFormat="1" ht="16.5" hidden="1" customHeight="1">
      <c r="A394" s="25"/>
      <c r="B394" s="25" t="s">
        <v>723</v>
      </c>
      <c r="C394" s="24"/>
      <c r="D394" s="24"/>
      <c r="E394" s="24"/>
      <c r="F394" s="24"/>
      <c r="G394" s="24"/>
      <c r="H394" s="24"/>
      <c r="I394" s="24"/>
      <c r="J394" s="24"/>
      <c r="K394" s="24"/>
      <c r="L394" s="24"/>
      <c r="M394" s="24"/>
    </row>
    <row r="395" spans="1:14" s="22" customFormat="1" ht="31.5" hidden="1" customHeight="1">
      <c r="A395" s="275"/>
      <c r="B395" s="734" t="s">
        <v>724</v>
      </c>
      <c r="C395" s="734"/>
      <c r="D395" s="734"/>
      <c r="E395" s="734"/>
      <c r="F395" s="734"/>
      <c r="G395" s="734"/>
      <c r="H395" s="734"/>
      <c r="I395" s="734"/>
      <c r="J395" s="734"/>
      <c r="K395" s="734"/>
      <c r="L395" s="734"/>
      <c r="M395" s="734"/>
    </row>
    <row r="396" spans="1:14" s="22" customFormat="1" ht="16.5" hidden="1" customHeight="1">
      <c r="A396" s="25"/>
      <c r="B396" s="25" t="s">
        <v>432</v>
      </c>
      <c r="C396" s="24"/>
      <c r="D396" s="24"/>
      <c r="E396" s="24"/>
      <c r="F396" s="24"/>
      <c r="G396" s="24"/>
      <c r="H396" s="24"/>
      <c r="I396" s="24"/>
      <c r="J396" s="24"/>
      <c r="K396" s="24"/>
      <c r="L396" s="24"/>
      <c r="M396" s="24"/>
    </row>
    <row r="397" spans="1:14" s="22" customFormat="1" ht="16.5" hidden="1" customHeight="1">
      <c r="A397" s="25"/>
      <c r="B397" s="25" t="s">
        <v>433</v>
      </c>
      <c r="C397" s="24"/>
      <c r="D397" s="24"/>
      <c r="E397" s="24"/>
      <c r="F397" s="24"/>
      <c r="G397" s="24"/>
      <c r="H397" s="24"/>
      <c r="I397" s="24"/>
      <c r="J397" s="24"/>
      <c r="K397" s="24"/>
      <c r="L397" s="24"/>
      <c r="M397" s="24"/>
    </row>
    <row r="398" spans="1:14" s="22" customFormat="1" ht="16.5" hidden="1" customHeight="1">
      <c r="A398" s="25"/>
      <c r="B398" s="25" t="s">
        <v>434</v>
      </c>
      <c r="C398" s="24"/>
      <c r="D398" s="24"/>
      <c r="E398" s="24"/>
      <c r="F398" s="24"/>
      <c r="G398" s="24"/>
      <c r="H398" s="24"/>
      <c r="I398" s="24"/>
      <c r="J398" s="24"/>
      <c r="K398" s="24"/>
      <c r="L398" s="24"/>
      <c r="M398" s="24"/>
    </row>
    <row r="399" spans="1:14" s="22" customFormat="1" ht="16.5" hidden="1" customHeight="1">
      <c r="A399" s="23" t="s">
        <v>435</v>
      </c>
      <c r="B399" s="24"/>
      <c r="C399" s="24"/>
      <c r="D399" s="24"/>
      <c r="E399" s="24"/>
      <c r="F399" s="24"/>
      <c r="G399" s="24"/>
      <c r="H399" s="24"/>
      <c r="I399" s="24"/>
      <c r="J399" s="24"/>
      <c r="K399" s="24"/>
      <c r="L399" s="24"/>
      <c r="M399" s="24"/>
    </row>
    <row r="400" spans="1:14" s="22" customFormat="1" ht="16.5" hidden="1" customHeight="1">
      <c r="A400" s="25"/>
      <c r="B400" s="25" t="s">
        <v>725</v>
      </c>
      <c r="C400" s="24"/>
      <c r="D400" s="24"/>
      <c r="E400" s="24"/>
      <c r="F400" s="24"/>
      <c r="G400" s="24"/>
      <c r="H400" s="24"/>
      <c r="I400" s="24"/>
      <c r="J400" s="24"/>
      <c r="K400" s="24"/>
      <c r="L400" s="24"/>
      <c r="M400" s="24"/>
    </row>
    <row r="401" spans="1:13" s="22" customFormat="1" ht="16.5" hidden="1" customHeight="1">
      <c r="A401" s="25"/>
      <c r="B401" s="25" t="s">
        <v>726</v>
      </c>
      <c r="C401" s="275"/>
      <c r="D401" s="275"/>
      <c r="E401" s="275"/>
      <c r="F401" s="275"/>
      <c r="G401" s="275"/>
      <c r="H401" s="275"/>
      <c r="I401" s="275"/>
      <c r="J401" s="275"/>
      <c r="K401" s="275"/>
      <c r="L401" s="275"/>
      <c r="M401" s="24"/>
    </row>
    <row r="402" spans="1:13" s="22" customFormat="1" ht="16.5" hidden="1" customHeight="1">
      <c r="A402" s="25"/>
      <c r="B402" s="25" t="s">
        <v>727</v>
      </c>
      <c r="C402" s="24"/>
      <c r="D402" s="24"/>
      <c r="E402" s="24"/>
      <c r="F402" s="24"/>
      <c r="G402" s="24"/>
      <c r="H402" s="24"/>
      <c r="I402" s="24"/>
      <c r="J402" s="24"/>
      <c r="K402" s="24"/>
      <c r="L402" s="24"/>
      <c r="M402" s="24"/>
    </row>
    <row r="403" spans="1:13" s="22" customFormat="1" ht="16.5" hidden="1" customHeight="1">
      <c r="A403" s="25"/>
      <c r="B403" s="24"/>
      <c r="C403" s="24"/>
      <c r="D403" s="24"/>
      <c r="E403" s="24"/>
      <c r="F403" s="24"/>
      <c r="G403" s="24"/>
      <c r="H403" s="24"/>
      <c r="I403" s="24"/>
      <c r="J403" s="24"/>
      <c r="K403" s="24"/>
      <c r="L403" s="24"/>
      <c r="M403" s="24"/>
    </row>
    <row r="404" spans="1:13" s="22" customFormat="1" ht="16.5" hidden="1" customHeight="1">
      <c r="A404" s="23" t="s">
        <v>436</v>
      </c>
      <c r="B404" s="24"/>
      <c r="C404" s="24"/>
      <c r="D404" s="24"/>
      <c r="E404" s="24"/>
      <c r="F404" s="24"/>
      <c r="G404" s="24"/>
      <c r="H404" s="24"/>
      <c r="I404" s="24"/>
      <c r="J404" s="24"/>
      <c r="K404" s="24"/>
      <c r="L404" s="24"/>
      <c r="M404" s="24"/>
    </row>
    <row r="405" spans="1:13" s="22" customFormat="1" ht="16.5" hidden="1" customHeight="1">
      <c r="A405" s="23" t="s">
        <v>405</v>
      </c>
      <c r="B405" s="24"/>
      <c r="C405" s="24"/>
      <c r="D405" s="24"/>
      <c r="E405" s="24"/>
      <c r="F405" s="24"/>
      <c r="G405" s="24"/>
      <c r="H405" s="24"/>
      <c r="I405" s="24"/>
      <c r="J405" s="24"/>
      <c r="K405" s="24"/>
      <c r="L405" s="24"/>
      <c r="M405" s="24"/>
    </row>
    <row r="406" spans="1:13" s="22" customFormat="1" ht="16.5" hidden="1" customHeight="1">
      <c r="A406" s="25"/>
      <c r="B406" s="25" t="s">
        <v>437</v>
      </c>
      <c r="C406" s="24"/>
      <c r="D406" s="24"/>
      <c r="E406" s="24"/>
      <c r="F406" s="24"/>
      <c r="G406" s="24"/>
      <c r="H406" s="24"/>
      <c r="I406" s="24"/>
      <c r="J406" s="24"/>
      <c r="K406" s="24"/>
      <c r="L406" s="24"/>
      <c r="M406" s="24"/>
    </row>
    <row r="407" spans="1:13" s="22" customFormat="1" ht="16.5" hidden="1" customHeight="1">
      <c r="A407" s="23" t="s">
        <v>407</v>
      </c>
      <c r="B407" s="24"/>
      <c r="C407" s="24"/>
      <c r="D407" s="24"/>
      <c r="E407" s="24"/>
      <c r="F407" s="24"/>
      <c r="G407" s="24"/>
      <c r="H407" s="24"/>
      <c r="I407" s="24"/>
      <c r="J407" s="24"/>
      <c r="K407" s="24"/>
      <c r="L407" s="24"/>
      <c r="M407" s="24"/>
    </row>
    <row r="408" spans="1:13" s="22" customFormat="1" ht="16.5" hidden="1" customHeight="1">
      <c r="A408" s="25"/>
      <c r="B408" s="25" t="s">
        <v>728</v>
      </c>
      <c r="C408" s="24"/>
      <c r="D408" s="24"/>
      <c r="E408" s="24"/>
      <c r="F408" s="24"/>
      <c r="G408" s="24"/>
      <c r="H408" s="24"/>
      <c r="I408" s="24"/>
      <c r="J408" s="24"/>
      <c r="K408" s="24"/>
      <c r="L408" s="24"/>
      <c r="M408" s="24"/>
    </row>
    <row r="409" spans="1:13" s="22" customFormat="1" ht="16.5" hidden="1" customHeight="1">
      <c r="A409" s="25"/>
      <c r="B409" s="25" t="s">
        <v>729</v>
      </c>
      <c r="C409" s="24"/>
      <c r="D409" s="24"/>
      <c r="E409" s="24"/>
      <c r="F409" s="24"/>
      <c r="G409" s="24"/>
      <c r="H409" s="24"/>
      <c r="I409" s="24"/>
      <c r="J409" s="24"/>
      <c r="K409" s="24"/>
      <c r="L409" s="24"/>
      <c r="M409" s="24"/>
    </row>
    <row r="410" spans="1:13" s="22" customFormat="1" ht="16.5" hidden="1" customHeight="1">
      <c r="A410" s="25"/>
      <c r="B410" s="25" t="s">
        <v>730</v>
      </c>
      <c r="C410" s="24"/>
      <c r="D410" s="24"/>
      <c r="E410" s="24"/>
      <c r="F410" s="24"/>
      <c r="G410" s="24"/>
      <c r="H410" s="24"/>
      <c r="I410" s="24"/>
      <c r="J410" s="24"/>
      <c r="K410" s="24"/>
      <c r="L410" s="24"/>
      <c r="M410" s="24"/>
    </row>
    <row r="411" spans="1:13" s="22" customFormat="1" ht="16.5" hidden="1" customHeight="1">
      <c r="A411" s="23" t="s">
        <v>417</v>
      </c>
      <c r="B411" s="24"/>
      <c r="C411" s="24"/>
      <c r="D411" s="24"/>
      <c r="E411" s="24"/>
      <c r="F411" s="24"/>
      <c r="G411" s="24"/>
      <c r="H411" s="24"/>
      <c r="I411" s="24"/>
      <c r="J411" s="24"/>
      <c r="K411" s="24"/>
      <c r="L411" s="24"/>
      <c r="M411" s="24"/>
    </row>
    <row r="412" spans="1:13" s="22" customFormat="1" ht="31.5" hidden="1" customHeight="1">
      <c r="A412" s="275"/>
      <c r="B412" s="734" t="s">
        <v>731</v>
      </c>
      <c r="C412" s="734"/>
      <c r="D412" s="734"/>
      <c r="E412" s="734"/>
      <c r="F412" s="734"/>
      <c r="G412" s="734"/>
      <c r="H412" s="734"/>
      <c r="I412" s="734"/>
      <c r="J412" s="734"/>
      <c r="K412" s="734"/>
      <c r="L412" s="734"/>
      <c r="M412" s="734"/>
    </row>
    <row r="413" spans="1:13" s="22" customFormat="1" ht="16.5" hidden="1" customHeight="1">
      <c r="A413" s="25"/>
      <c r="B413" s="25" t="s">
        <v>732</v>
      </c>
      <c r="C413" s="24"/>
      <c r="D413" s="24"/>
      <c r="E413" s="24"/>
      <c r="F413" s="24"/>
      <c r="G413" s="24"/>
      <c r="H413" s="24"/>
      <c r="I413" s="24"/>
      <c r="J413" s="24"/>
      <c r="K413" s="24"/>
      <c r="L413" s="24"/>
      <c r="M413" s="24"/>
    </row>
    <row r="414" spans="1:13" s="22" customFormat="1" ht="16.5" hidden="1" customHeight="1">
      <c r="A414" s="25"/>
      <c r="B414" s="25" t="s">
        <v>733</v>
      </c>
      <c r="C414" s="24"/>
      <c r="D414" s="24"/>
      <c r="E414" s="24"/>
      <c r="F414" s="24"/>
      <c r="G414" s="24"/>
      <c r="H414" s="24"/>
      <c r="I414" s="24"/>
      <c r="J414" s="24"/>
      <c r="K414" s="24"/>
      <c r="L414" s="24"/>
      <c r="M414" s="24"/>
    </row>
    <row r="415" spans="1:13" s="22" customFormat="1" ht="16.5" hidden="1" customHeight="1">
      <c r="A415" s="25"/>
      <c r="B415" s="25" t="s">
        <v>734</v>
      </c>
      <c r="C415" s="24"/>
      <c r="D415" s="24"/>
      <c r="E415" s="24"/>
      <c r="F415" s="24"/>
      <c r="G415" s="24"/>
      <c r="H415" s="24"/>
      <c r="I415" s="24"/>
      <c r="J415" s="24"/>
      <c r="K415" s="24"/>
      <c r="L415" s="24"/>
      <c r="M415" s="24"/>
    </row>
    <row r="416" spans="1:13" s="22" customFormat="1" ht="16.5" hidden="1" customHeight="1">
      <c r="A416" s="25"/>
      <c r="B416" s="25" t="s">
        <v>735</v>
      </c>
      <c r="C416" s="24"/>
      <c r="D416" s="24"/>
      <c r="E416" s="24"/>
      <c r="F416" s="24"/>
      <c r="G416" s="24"/>
      <c r="H416" s="24"/>
      <c r="I416" s="24"/>
      <c r="J416" s="24"/>
      <c r="K416" s="24"/>
      <c r="L416" s="24"/>
      <c r="M416" s="24"/>
    </row>
    <row r="417" spans="1:13" s="22" customFormat="1" ht="16.5" hidden="1" customHeight="1">
      <c r="A417" s="25"/>
      <c r="B417" s="25" t="s">
        <v>736</v>
      </c>
      <c r="C417" s="24"/>
      <c r="D417" s="24"/>
      <c r="E417" s="24"/>
      <c r="F417" s="24"/>
      <c r="G417" s="24"/>
      <c r="H417" s="24"/>
      <c r="I417" s="24"/>
      <c r="J417" s="24"/>
      <c r="K417" s="24"/>
      <c r="L417" s="24"/>
      <c r="M417" s="24"/>
    </row>
    <row r="418" spans="1:13" s="22" customFormat="1" ht="16.5" hidden="1" customHeight="1">
      <c r="A418" s="25"/>
      <c r="B418" s="25" t="s">
        <v>737</v>
      </c>
      <c r="C418" s="24"/>
      <c r="D418" s="24"/>
      <c r="E418" s="24"/>
      <c r="F418" s="24"/>
      <c r="G418" s="24"/>
      <c r="H418" s="24"/>
      <c r="I418" s="24"/>
      <c r="J418" s="24"/>
      <c r="K418" s="24"/>
      <c r="L418" s="24"/>
      <c r="M418" s="24"/>
    </row>
    <row r="419" spans="1:13" s="22" customFormat="1" ht="16.5" hidden="1" customHeight="1">
      <c r="A419" s="25"/>
      <c r="B419" s="25" t="s">
        <v>738</v>
      </c>
      <c r="C419" s="24"/>
      <c r="D419" s="24"/>
      <c r="E419" s="24"/>
      <c r="F419" s="24"/>
      <c r="G419" s="24"/>
      <c r="H419" s="24"/>
      <c r="I419" s="24"/>
      <c r="J419" s="24"/>
      <c r="K419" s="24"/>
      <c r="L419" s="24"/>
      <c r="M419" s="24"/>
    </row>
    <row r="420" spans="1:13" s="22" customFormat="1" ht="16.5" hidden="1" customHeight="1">
      <c r="A420" s="23" t="s">
        <v>438</v>
      </c>
      <c r="B420" s="24"/>
      <c r="C420" s="24"/>
      <c r="D420" s="24"/>
      <c r="E420" s="24"/>
      <c r="F420" s="24"/>
      <c r="G420" s="24"/>
      <c r="H420" s="24"/>
      <c r="I420" s="24"/>
      <c r="J420" s="24"/>
      <c r="K420" s="24"/>
      <c r="L420" s="24"/>
      <c r="M420" s="24"/>
    </row>
    <row r="421" spans="1:13" s="22" customFormat="1" ht="16.5" hidden="1" customHeight="1">
      <c r="A421" s="25"/>
      <c r="B421" s="25" t="s">
        <v>697</v>
      </c>
      <c r="C421" s="24"/>
      <c r="D421" s="24"/>
      <c r="E421" s="24"/>
      <c r="F421" s="24"/>
      <c r="G421" s="24"/>
      <c r="H421" s="24"/>
      <c r="I421" s="24"/>
      <c r="J421" s="24"/>
      <c r="K421" s="24"/>
      <c r="L421" s="24"/>
      <c r="M421" s="24"/>
    </row>
    <row r="422" spans="1:13" s="22" customFormat="1" ht="16.5" hidden="1" customHeight="1">
      <c r="A422" s="25"/>
      <c r="B422" s="25" t="s">
        <v>739</v>
      </c>
      <c r="C422" s="24"/>
      <c r="D422" s="24"/>
      <c r="E422" s="24"/>
      <c r="F422" s="24"/>
      <c r="G422" s="24"/>
      <c r="H422" s="24"/>
      <c r="I422" s="24"/>
      <c r="J422" s="24"/>
      <c r="K422" s="24"/>
      <c r="L422" s="24"/>
      <c r="M422" s="24"/>
    </row>
    <row r="423" spans="1:13" s="22" customFormat="1" ht="32.25" hidden="1" customHeight="1">
      <c r="A423" s="275"/>
      <c r="B423" s="734" t="s">
        <v>994</v>
      </c>
      <c r="C423" s="735"/>
      <c r="D423" s="735"/>
      <c r="E423" s="735"/>
      <c r="F423" s="735"/>
      <c r="G423" s="735"/>
      <c r="H423" s="735"/>
      <c r="I423" s="735"/>
      <c r="J423" s="735"/>
      <c r="K423" s="735"/>
      <c r="L423" s="735"/>
      <c r="M423" s="735"/>
    </row>
    <row r="424" spans="1:13" s="22" customFormat="1" ht="16.5" hidden="1" customHeight="1">
      <c r="A424" s="25"/>
      <c r="B424" s="25" t="s">
        <v>740</v>
      </c>
      <c r="C424" s="24"/>
      <c r="D424" s="24"/>
      <c r="E424" s="24"/>
      <c r="F424" s="24"/>
      <c r="G424" s="24"/>
      <c r="H424" s="24"/>
      <c r="I424" s="24"/>
      <c r="J424" s="24"/>
      <c r="K424" s="24"/>
      <c r="L424" s="24"/>
      <c r="M424" s="24"/>
    </row>
    <row r="425" spans="1:13" s="22" customFormat="1" ht="16.5" hidden="1" customHeight="1">
      <c r="A425" s="25"/>
      <c r="B425" s="25" t="s">
        <v>741</v>
      </c>
      <c r="C425" s="24"/>
      <c r="D425" s="24"/>
      <c r="E425" s="24"/>
      <c r="F425" s="24"/>
      <c r="G425" s="24"/>
      <c r="H425" s="24"/>
      <c r="I425" s="24"/>
      <c r="J425" s="24"/>
      <c r="K425" s="24"/>
      <c r="L425" s="24"/>
      <c r="M425" s="24"/>
    </row>
    <row r="426" spans="1:13" s="22" customFormat="1" ht="16.5" hidden="1" customHeight="1">
      <c r="A426" s="25"/>
      <c r="B426" s="25" t="s">
        <v>701</v>
      </c>
      <c r="C426" s="24"/>
      <c r="D426" s="24"/>
      <c r="E426" s="24"/>
      <c r="F426" s="24"/>
      <c r="G426" s="24"/>
      <c r="H426" s="24"/>
      <c r="I426" s="24"/>
      <c r="J426" s="24"/>
      <c r="K426" s="24"/>
      <c r="L426" s="24"/>
      <c r="M426" s="24"/>
    </row>
    <row r="427" spans="1:13" s="22" customFormat="1" ht="16.5" hidden="1" customHeight="1">
      <c r="A427" s="25"/>
      <c r="B427" s="25" t="s">
        <v>742</v>
      </c>
      <c r="C427" s="24"/>
      <c r="D427" s="24"/>
      <c r="E427" s="24"/>
      <c r="F427" s="24"/>
      <c r="G427" s="24"/>
      <c r="H427" s="24"/>
      <c r="I427" s="24"/>
      <c r="J427" s="24"/>
      <c r="K427" s="24"/>
      <c r="L427" s="24"/>
      <c r="M427" s="24"/>
    </row>
    <row r="428" spans="1:13" s="22" customFormat="1" ht="16.5" hidden="1" customHeight="1">
      <c r="A428" s="25"/>
      <c r="B428" s="25" t="s">
        <v>743</v>
      </c>
      <c r="C428" s="24"/>
      <c r="D428" s="24"/>
      <c r="E428" s="24"/>
      <c r="F428" s="24"/>
      <c r="G428" s="24"/>
      <c r="H428" s="24"/>
      <c r="I428" s="24"/>
      <c r="J428" s="24"/>
      <c r="K428" s="24"/>
      <c r="L428" s="24"/>
      <c r="M428" s="24"/>
    </row>
    <row r="429" spans="1:13" s="22" customFormat="1" ht="16.5" hidden="1" customHeight="1">
      <c r="A429" s="25"/>
      <c r="B429" s="25" t="s">
        <v>744</v>
      </c>
      <c r="C429" s="24"/>
      <c r="D429" s="24"/>
      <c r="E429" s="24"/>
      <c r="F429" s="24"/>
      <c r="G429" s="24"/>
      <c r="H429" s="24"/>
      <c r="I429" s="24"/>
      <c r="J429" s="24"/>
      <c r="K429" s="24"/>
      <c r="L429" s="24"/>
      <c r="M429" s="24"/>
    </row>
    <row r="430" spans="1:13" s="22" customFormat="1" ht="16.5" hidden="1" customHeight="1">
      <c r="A430" s="25"/>
      <c r="B430" s="25" t="s">
        <v>745</v>
      </c>
      <c r="C430" s="24"/>
      <c r="D430" s="24"/>
      <c r="E430" s="24"/>
      <c r="F430" s="24"/>
      <c r="G430" s="24"/>
      <c r="H430" s="24"/>
      <c r="I430" s="24"/>
      <c r="J430" s="24"/>
      <c r="K430" s="24"/>
      <c r="L430" s="24"/>
      <c r="M430" s="24"/>
    </row>
    <row r="431" spans="1:13" s="22" customFormat="1" ht="16.5" hidden="1" customHeight="1">
      <c r="A431" s="25"/>
      <c r="B431" s="25" t="s">
        <v>746</v>
      </c>
      <c r="C431" s="24"/>
      <c r="D431" s="24"/>
      <c r="E431" s="24"/>
      <c r="F431" s="24"/>
      <c r="G431" s="24"/>
      <c r="H431" s="24"/>
      <c r="I431" s="24"/>
      <c r="J431" s="24"/>
      <c r="K431" s="24"/>
      <c r="L431" s="24"/>
      <c r="M431" s="24"/>
    </row>
    <row r="432" spans="1:13" s="22" customFormat="1" ht="16.5" hidden="1" customHeight="1">
      <c r="A432" s="23" t="s">
        <v>439</v>
      </c>
      <c r="B432" s="24"/>
      <c r="C432" s="24"/>
      <c r="D432" s="24"/>
      <c r="E432" s="24"/>
      <c r="F432" s="24"/>
      <c r="G432" s="24"/>
      <c r="H432" s="24"/>
      <c r="I432" s="24"/>
      <c r="J432" s="24"/>
      <c r="K432" s="24"/>
      <c r="L432" s="24"/>
      <c r="M432" s="24"/>
    </row>
    <row r="433" spans="1:13" s="22" customFormat="1" ht="16.5" hidden="1" customHeight="1">
      <c r="A433" s="25"/>
      <c r="B433" s="25" t="s">
        <v>747</v>
      </c>
      <c r="C433" s="24"/>
      <c r="D433" s="24"/>
      <c r="E433" s="24"/>
      <c r="F433" s="24"/>
      <c r="G433" s="24"/>
      <c r="H433" s="24"/>
      <c r="I433" s="24"/>
      <c r="J433" s="24"/>
      <c r="K433" s="24"/>
      <c r="L433" s="24"/>
      <c r="M433" s="24"/>
    </row>
    <row r="434" spans="1:13" s="22" customFormat="1" ht="16.5" hidden="1" customHeight="1">
      <c r="A434" s="25"/>
      <c r="B434" s="25" t="s">
        <v>440</v>
      </c>
      <c r="C434" s="24"/>
      <c r="D434" s="24"/>
      <c r="E434" s="24"/>
      <c r="F434" s="24"/>
      <c r="G434" s="24"/>
      <c r="H434" s="24"/>
      <c r="I434" s="24"/>
      <c r="J434" s="24"/>
      <c r="K434" s="24"/>
      <c r="L434" s="24"/>
      <c r="M434" s="24"/>
    </row>
    <row r="435" spans="1:13" s="22" customFormat="1" ht="16.5" hidden="1" customHeight="1">
      <c r="A435" s="25"/>
      <c r="B435" s="25" t="s">
        <v>748</v>
      </c>
      <c r="C435" s="24"/>
      <c r="D435" s="24"/>
      <c r="E435" s="24"/>
      <c r="F435" s="24"/>
      <c r="G435" s="24"/>
      <c r="H435" s="24"/>
      <c r="I435" s="24"/>
      <c r="J435" s="24"/>
      <c r="K435" s="24"/>
      <c r="L435" s="24"/>
      <c r="M435" s="24"/>
    </row>
    <row r="436" spans="1:13" s="22" customFormat="1" ht="16.5" hidden="1" customHeight="1">
      <c r="A436" s="25"/>
      <c r="B436" s="25" t="s">
        <v>441</v>
      </c>
      <c r="C436" s="24"/>
      <c r="D436" s="24"/>
      <c r="E436" s="24"/>
      <c r="F436" s="24"/>
      <c r="G436" s="24"/>
      <c r="H436" s="24"/>
      <c r="I436" s="24"/>
      <c r="J436" s="24"/>
      <c r="K436" s="24"/>
      <c r="L436" s="24"/>
      <c r="M436" s="24"/>
    </row>
    <row r="437" spans="1:13" s="22" customFormat="1" ht="16.5" hidden="1" customHeight="1">
      <c r="A437" s="25"/>
      <c r="B437" s="25" t="s">
        <v>749</v>
      </c>
      <c r="C437" s="24"/>
      <c r="D437" s="24"/>
      <c r="E437" s="24"/>
      <c r="F437" s="24"/>
      <c r="G437" s="24"/>
      <c r="H437" s="24"/>
      <c r="I437" s="24"/>
      <c r="J437" s="24"/>
      <c r="K437" s="24"/>
      <c r="L437" s="24"/>
      <c r="M437" s="24"/>
    </row>
    <row r="438" spans="1:13" s="22" customFormat="1" ht="32.25" hidden="1" customHeight="1">
      <c r="A438" s="275"/>
      <c r="B438" s="734" t="s">
        <v>750</v>
      </c>
      <c r="C438" s="734"/>
      <c r="D438" s="734"/>
      <c r="E438" s="734"/>
      <c r="F438" s="734"/>
      <c r="G438" s="734"/>
      <c r="H438" s="734"/>
      <c r="I438" s="734"/>
      <c r="J438" s="734"/>
      <c r="K438" s="734"/>
      <c r="L438" s="734"/>
      <c r="M438" s="734"/>
    </row>
    <row r="439" spans="1:13" s="22" customFormat="1" ht="16.5" hidden="1" customHeight="1">
      <c r="A439" s="23" t="s">
        <v>442</v>
      </c>
      <c r="B439" s="24"/>
      <c r="C439" s="24"/>
      <c r="D439" s="24"/>
      <c r="E439" s="24"/>
      <c r="F439" s="24"/>
      <c r="G439" s="24"/>
      <c r="H439" s="24"/>
      <c r="I439" s="24"/>
      <c r="J439" s="24"/>
      <c r="K439" s="24"/>
      <c r="L439" s="24"/>
      <c r="M439" s="24"/>
    </row>
    <row r="440" spans="1:13" s="22" customFormat="1" ht="16.5" hidden="1" customHeight="1">
      <c r="A440" s="25"/>
      <c r="B440" s="25" t="s">
        <v>747</v>
      </c>
      <c r="C440" s="24"/>
      <c r="D440" s="24"/>
      <c r="E440" s="24"/>
      <c r="F440" s="24"/>
      <c r="G440" s="24"/>
      <c r="H440" s="24"/>
      <c r="I440" s="24"/>
      <c r="J440" s="24"/>
      <c r="K440" s="24"/>
      <c r="L440" s="24"/>
      <c r="M440" s="24"/>
    </row>
    <row r="441" spans="1:13" s="22" customFormat="1" ht="16.5" hidden="1" customHeight="1">
      <c r="A441" s="25"/>
      <c r="B441" s="25" t="s">
        <v>752</v>
      </c>
      <c r="C441" s="24"/>
      <c r="D441" s="24"/>
      <c r="E441" s="24"/>
      <c r="F441" s="24"/>
      <c r="G441" s="24"/>
      <c r="H441" s="24"/>
      <c r="I441" s="24"/>
      <c r="J441" s="24"/>
      <c r="K441" s="24"/>
      <c r="L441" s="24"/>
      <c r="M441" s="24"/>
    </row>
    <row r="442" spans="1:13" s="22" customFormat="1" ht="16.5" hidden="1" customHeight="1">
      <c r="A442" s="25"/>
      <c r="B442" s="25" t="s">
        <v>751</v>
      </c>
      <c r="C442" s="24"/>
      <c r="D442" s="24"/>
      <c r="E442" s="24"/>
      <c r="F442" s="24"/>
      <c r="G442" s="24"/>
      <c r="H442" s="24"/>
      <c r="I442" s="24"/>
      <c r="J442" s="24"/>
      <c r="K442" s="24"/>
      <c r="L442" s="24"/>
      <c r="M442" s="24"/>
    </row>
    <row r="443" spans="1:13" s="22" customFormat="1" ht="33" hidden="1" customHeight="1">
      <c r="A443" s="275"/>
      <c r="B443" s="734" t="s">
        <v>995</v>
      </c>
      <c r="C443" s="735"/>
      <c r="D443" s="735"/>
      <c r="E443" s="735"/>
      <c r="F443" s="735"/>
      <c r="G443" s="735"/>
      <c r="H443" s="735"/>
      <c r="I443" s="735"/>
      <c r="J443" s="735"/>
      <c r="K443" s="735"/>
      <c r="L443" s="735"/>
      <c r="M443" s="735"/>
    </row>
    <row r="444" spans="1:13" s="22" customFormat="1" ht="33" hidden="1" customHeight="1">
      <c r="A444" s="275"/>
      <c r="B444" s="734" t="s">
        <v>996</v>
      </c>
      <c r="C444" s="735"/>
      <c r="D444" s="735"/>
      <c r="E444" s="735"/>
      <c r="F444" s="735"/>
      <c r="G444" s="735"/>
      <c r="H444" s="735"/>
      <c r="I444" s="735"/>
      <c r="J444" s="735"/>
      <c r="K444" s="735"/>
      <c r="L444" s="735"/>
      <c r="M444" s="735"/>
    </row>
    <row r="445" spans="1:13" s="22" customFormat="1" ht="16.5" hidden="1" customHeight="1">
      <c r="A445" s="25"/>
      <c r="B445" s="25" t="s">
        <v>753</v>
      </c>
      <c r="C445" s="24"/>
      <c r="D445" s="24"/>
      <c r="E445" s="24"/>
      <c r="F445" s="24"/>
      <c r="G445" s="24"/>
      <c r="H445" s="24"/>
      <c r="I445" s="24"/>
      <c r="J445" s="24"/>
      <c r="K445" s="24"/>
      <c r="L445" s="24"/>
      <c r="M445" s="24"/>
    </row>
    <row r="446" spans="1:13" s="22" customFormat="1" ht="16.5" hidden="1" customHeight="1">
      <c r="A446" s="25"/>
      <c r="B446" s="25" t="s">
        <v>754</v>
      </c>
      <c r="C446" s="24"/>
      <c r="D446" s="24"/>
      <c r="E446" s="24"/>
      <c r="F446" s="24"/>
      <c r="G446" s="24"/>
      <c r="H446" s="24"/>
      <c r="I446" s="24"/>
      <c r="J446" s="24"/>
      <c r="K446" s="24"/>
      <c r="L446" s="24"/>
      <c r="M446" s="24"/>
    </row>
    <row r="447" spans="1:13" s="22" customFormat="1" ht="16.5" hidden="1" customHeight="1">
      <c r="A447" s="25"/>
      <c r="B447" s="25" t="s">
        <v>749</v>
      </c>
      <c r="C447" s="24"/>
      <c r="D447" s="24"/>
      <c r="E447" s="24"/>
      <c r="F447" s="24"/>
      <c r="G447" s="24"/>
      <c r="H447" s="24"/>
      <c r="I447" s="24"/>
      <c r="J447" s="24"/>
      <c r="K447" s="24"/>
      <c r="L447" s="24"/>
      <c r="M447" s="24"/>
    </row>
    <row r="448" spans="1:13" s="22" customFormat="1" ht="33.75" hidden="1" customHeight="1">
      <c r="A448" s="275"/>
      <c r="B448" s="734" t="s">
        <v>997</v>
      </c>
      <c r="C448" s="735"/>
      <c r="D448" s="735"/>
      <c r="E448" s="735"/>
      <c r="F448" s="735"/>
      <c r="G448" s="735"/>
      <c r="H448" s="735"/>
      <c r="I448" s="735"/>
      <c r="J448" s="735"/>
      <c r="K448" s="735"/>
      <c r="L448" s="735"/>
      <c r="M448" s="735"/>
    </row>
    <row r="449" spans="1:13" s="22" customFormat="1" ht="16.5" hidden="1" customHeight="1">
      <c r="A449" s="25"/>
      <c r="B449" s="25" t="s">
        <v>755</v>
      </c>
      <c r="C449" s="24"/>
      <c r="D449" s="24"/>
      <c r="E449" s="24"/>
      <c r="F449" s="24"/>
      <c r="G449" s="24"/>
      <c r="H449" s="24"/>
      <c r="I449" s="24"/>
      <c r="J449" s="24"/>
      <c r="K449" s="24"/>
      <c r="L449" s="24"/>
      <c r="M449" s="24"/>
    </row>
    <row r="450" spans="1:13" s="22" customFormat="1" ht="16.5" hidden="1" customHeight="1">
      <c r="A450" s="23" t="s">
        <v>443</v>
      </c>
      <c r="B450" s="24"/>
      <c r="C450" s="24"/>
      <c r="D450" s="24"/>
      <c r="E450" s="24"/>
      <c r="F450" s="24"/>
      <c r="G450" s="24"/>
      <c r="H450" s="24"/>
      <c r="I450" s="24"/>
      <c r="J450" s="24"/>
      <c r="K450" s="24"/>
      <c r="L450" s="24"/>
      <c r="M450" s="24"/>
    </row>
    <row r="451" spans="1:13" s="22" customFormat="1" ht="16.5" hidden="1" customHeight="1">
      <c r="A451" s="25"/>
      <c r="B451" s="25" t="s">
        <v>747</v>
      </c>
      <c r="C451" s="24"/>
      <c r="D451" s="24"/>
      <c r="E451" s="24"/>
      <c r="F451" s="24"/>
      <c r="G451" s="24"/>
      <c r="H451" s="24"/>
      <c r="I451" s="24"/>
      <c r="J451" s="24"/>
      <c r="K451" s="24"/>
      <c r="L451" s="24"/>
      <c r="M451" s="24"/>
    </row>
    <row r="452" spans="1:13" s="22" customFormat="1" ht="16.5" hidden="1" customHeight="1">
      <c r="A452" s="25"/>
      <c r="B452" s="25" t="s">
        <v>757</v>
      </c>
      <c r="C452" s="24"/>
      <c r="D452" s="24"/>
      <c r="E452" s="24"/>
      <c r="F452" s="24"/>
      <c r="G452" s="24"/>
      <c r="H452" s="24"/>
      <c r="I452" s="24"/>
      <c r="J452" s="24"/>
      <c r="K452" s="24"/>
      <c r="L452" s="24"/>
      <c r="M452" s="24"/>
    </row>
    <row r="453" spans="1:13" s="22" customFormat="1" ht="16.5" hidden="1" customHeight="1">
      <c r="A453" s="25"/>
      <c r="B453" s="25" t="s">
        <v>748</v>
      </c>
      <c r="C453" s="24"/>
      <c r="D453" s="24"/>
      <c r="E453" s="24"/>
      <c r="F453" s="24"/>
      <c r="G453" s="24"/>
      <c r="H453" s="24"/>
      <c r="I453" s="24"/>
      <c r="J453" s="24"/>
      <c r="K453" s="24"/>
      <c r="L453" s="24"/>
      <c r="M453" s="24"/>
    </row>
    <row r="454" spans="1:13" s="22" customFormat="1" ht="33" hidden="1" customHeight="1">
      <c r="A454" s="275"/>
      <c r="B454" s="734" t="s">
        <v>758</v>
      </c>
      <c r="C454" s="735"/>
      <c r="D454" s="735"/>
      <c r="E454" s="735"/>
      <c r="F454" s="735"/>
      <c r="G454" s="735"/>
      <c r="H454" s="735"/>
      <c r="I454" s="735"/>
      <c r="J454" s="735"/>
      <c r="K454" s="735"/>
      <c r="L454" s="735"/>
      <c r="M454" s="735"/>
    </row>
    <row r="455" spans="1:13" s="22" customFormat="1" ht="16.5" hidden="1" customHeight="1">
      <c r="A455" s="25"/>
      <c r="B455" s="25" t="s">
        <v>749</v>
      </c>
      <c r="C455" s="24"/>
      <c r="D455" s="24"/>
      <c r="E455" s="24"/>
      <c r="F455" s="24"/>
      <c r="G455" s="24"/>
      <c r="H455" s="24"/>
      <c r="I455" s="24"/>
      <c r="J455" s="24"/>
      <c r="K455" s="24"/>
      <c r="L455" s="24"/>
      <c r="M455" s="24"/>
    </row>
    <row r="456" spans="1:13" s="22" customFormat="1" ht="33" hidden="1" customHeight="1">
      <c r="A456" s="275"/>
      <c r="B456" s="734" t="s">
        <v>759</v>
      </c>
      <c r="C456" s="734"/>
      <c r="D456" s="734"/>
      <c r="E456" s="734"/>
      <c r="F456" s="734"/>
      <c r="G456" s="734"/>
      <c r="H456" s="734"/>
      <c r="I456" s="734"/>
      <c r="J456" s="734"/>
      <c r="K456" s="734"/>
      <c r="L456" s="734"/>
      <c r="M456" s="734"/>
    </row>
    <row r="457" spans="1:13" s="22" customFormat="1" ht="16.5" hidden="1" customHeight="1">
      <c r="A457" s="25"/>
      <c r="B457" s="25" t="s">
        <v>756</v>
      </c>
      <c r="C457" s="24"/>
      <c r="D457" s="24"/>
      <c r="E457" s="24"/>
      <c r="F457" s="24"/>
      <c r="G457" s="24"/>
      <c r="H457" s="24"/>
      <c r="I457" s="24"/>
      <c r="J457" s="24"/>
      <c r="K457" s="24"/>
      <c r="L457" s="24"/>
      <c r="M457" s="24"/>
    </row>
    <row r="458" spans="1:13" s="22" customFormat="1" ht="16.5" hidden="1" customHeight="1">
      <c r="A458" s="25"/>
      <c r="B458" s="24"/>
      <c r="C458" s="24"/>
      <c r="D458" s="24"/>
      <c r="E458" s="24"/>
      <c r="F458" s="24"/>
      <c r="G458" s="24"/>
      <c r="H458" s="24"/>
      <c r="I458" s="24"/>
      <c r="J458" s="24"/>
      <c r="K458" s="24"/>
      <c r="L458" s="24"/>
      <c r="M458" s="24"/>
    </row>
    <row r="459" spans="1:13" s="22" customFormat="1" ht="16.5" hidden="1" customHeight="1">
      <c r="A459" s="23" t="s">
        <v>444</v>
      </c>
      <c r="B459" s="24"/>
      <c r="C459" s="24"/>
      <c r="D459" s="24"/>
      <c r="E459" s="24"/>
      <c r="F459" s="24"/>
      <c r="G459" s="24"/>
      <c r="H459" s="24"/>
      <c r="I459" s="24"/>
      <c r="J459" s="24"/>
      <c r="K459" s="24"/>
      <c r="L459" s="24"/>
      <c r="M459" s="24"/>
    </row>
    <row r="460" spans="1:13" s="22" customFormat="1" ht="16.5" hidden="1" customHeight="1">
      <c r="A460" s="23" t="s">
        <v>445</v>
      </c>
      <c r="B460" s="24"/>
      <c r="C460" s="24"/>
      <c r="D460" s="24"/>
      <c r="E460" s="24"/>
      <c r="F460" s="24"/>
      <c r="G460" s="24"/>
      <c r="H460" s="24"/>
      <c r="I460" s="24"/>
      <c r="J460" s="24"/>
      <c r="K460" s="24"/>
      <c r="L460" s="24"/>
      <c r="M460" s="24"/>
    </row>
    <row r="461" spans="1:13" s="22" customFormat="1" ht="16.5" hidden="1" customHeight="1">
      <c r="A461" s="25"/>
      <c r="B461" s="25" t="s">
        <v>446</v>
      </c>
      <c r="C461" s="24"/>
      <c r="D461" s="24"/>
      <c r="E461" s="24"/>
      <c r="F461" s="24"/>
      <c r="G461" s="24"/>
      <c r="H461" s="24"/>
      <c r="I461" s="24"/>
      <c r="J461" s="24"/>
      <c r="K461" s="24"/>
      <c r="L461" s="24"/>
      <c r="M461" s="24"/>
    </row>
    <row r="462" spans="1:13" s="22" customFormat="1" ht="16.5" hidden="1" customHeight="1">
      <c r="A462" s="23" t="s">
        <v>447</v>
      </c>
      <c r="B462" s="24"/>
      <c r="C462" s="24"/>
      <c r="D462" s="24"/>
      <c r="E462" s="24"/>
      <c r="F462" s="24"/>
      <c r="G462" s="24"/>
      <c r="H462" s="24"/>
      <c r="I462" s="24"/>
      <c r="J462" s="24"/>
      <c r="K462" s="24"/>
      <c r="L462" s="24"/>
      <c r="M462" s="24"/>
    </row>
    <row r="463" spans="1:13" s="22" customFormat="1" ht="16.5" hidden="1" customHeight="1">
      <c r="A463" s="25"/>
      <c r="B463" s="25" t="s">
        <v>760</v>
      </c>
      <c r="C463" s="24"/>
      <c r="D463" s="24"/>
      <c r="E463" s="24"/>
      <c r="F463" s="24"/>
      <c r="G463" s="24"/>
      <c r="H463" s="24"/>
      <c r="I463" s="24"/>
      <c r="J463" s="24"/>
      <c r="K463" s="24"/>
      <c r="L463" s="24"/>
      <c r="M463" s="24"/>
    </row>
    <row r="464" spans="1:13" s="22" customFormat="1" ht="16.5" hidden="1" customHeight="1">
      <c r="A464" s="25"/>
      <c r="B464" s="25" t="s">
        <v>763</v>
      </c>
      <c r="C464" s="24"/>
      <c r="D464" s="24"/>
      <c r="E464" s="24"/>
      <c r="F464" s="24"/>
      <c r="G464" s="24"/>
      <c r="H464" s="24"/>
      <c r="I464" s="24"/>
      <c r="J464" s="24"/>
      <c r="K464" s="24"/>
      <c r="L464" s="24"/>
      <c r="M464" s="24"/>
    </row>
    <row r="465" spans="1:13" s="22" customFormat="1" ht="16.5" hidden="1" customHeight="1">
      <c r="A465" s="25"/>
      <c r="B465" s="25" t="s">
        <v>761</v>
      </c>
      <c r="C465" s="24"/>
      <c r="D465" s="24"/>
      <c r="E465" s="24"/>
      <c r="F465" s="24"/>
      <c r="G465" s="24"/>
      <c r="H465" s="24"/>
      <c r="I465" s="24"/>
      <c r="J465" s="24"/>
      <c r="K465" s="24"/>
      <c r="L465" s="24"/>
      <c r="M465" s="24"/>
    </row>
    <row r="466" spans="1:13" s="22" customFormat="1" ht="16.5" hidden="1" customHeight="1">
      <c r="A466" s="25"/>
      <c r="B466" s="25" t="s">
        <v>764</v>
      </c>
      <c r="C466" s="24"/>
      <c r="D466" s="24"/>
      <c r="E466" s="24"/>
      <c r="F466" s="24"/>
      <c r="G466" s="24"/>
      <c r="H466" s="24"/>
      <c r="I466" s="24"/>
      <c r="J466" s="24"/>
      <c r="K466" s="24"/>
      <c r="L466" s="24"/>
      <c r="M466" s="24"/>
    </row>
    <row r="467" spans="1:13" s="22" customFormat="1" ht="16.5" hidden="1" customHeight="1">
      <c r="A467" s="25"/>
      <c r="B467" s="25" t="s">
        <v>762</v>
      </c>
      <c r="C467" s="24"/>
      <c r="D467" s="24"/>
      <c r="E467" s="24"/>
      <c r="F467" s="24"/>
      <c r="G467" s="24"/>
      <c r="H467" s="24"/>
      <c r="I467" s="24"/>
      <c r="J467" s="24"/>
      <c r="K467" s="24"/>
      <c r="L467" s="24"/>
      <c r="M467" s="24"/>
    </row>
    <row r="468" spans="1:13" s="22" customFormat="1" ht="16.5" hidden="1" customHeight="1">
      <c r="A468" s="25"/>
      <c r="B468" s="25" t="s">
        <v>765</v>
      </c>
      <c r="C468" s="24"/>
      <c r="D468" s="24"/>
      <c r="E468" s="24"/>
      <c r="F468" s="24"/>
      <c r="G468" s="24"/>
      <c r="H468" s="24"/>
      <c r="I468" s="24"/>
      <c r="J468" s="24"/>
      <c r="K468" s="24"/>
      <c r="L468" s="24"/>
      <c r="M468" s="24"/>
    </row>
    <row r="469" spans="1:13" s="22" customFormat="1" ht="16.5" hidden="1" customHeight="1">
      <c r="A469" s="23" t="s">
        <v>448</v>
      </c>
      <c r="B469" s="24"/>
      <c r="C469" s="24"/>
      <c r="D469" s="24"/>
      <c r="E469" s="24"/>
      <c r="F469" s="24"/>
      <c r="G469" s="24"/>
      <c r="H469" s="24"/>
      <c r="I469" s="24"/>
      <c r="J469" s="24"/>
      <c r="K469" s="24"/>
      <c r="L469" s="24"/>
      <c r="M469" s="24"/>
    </row>
    <row r="470" spans="1:13" s="22" customFormat="1" ht="16.5" hidden="1" customHeight="1">
      <c r="A470" s="25"/>
      <c r="B470" s="25" t="s">
        <v>766</v>
      </c>
      <c r="C470" s="24"/>
      <c r="D470" s="24"/>
      <c r="E470" s="24"/>
      <c r="F470" s="24"/>
      <c r="G470" s="24"/>
      <c r="H470" s="24"/>
      <c r="I470" s="24"/>
      <c r="J470" s="24"/>
      <c r="K470" s="24"/>
      <c r="L470" s="24"/>
      <c r="M470" s="24"/>
    </row>
    <row r="471" spans="1:13" s="22" customFormat="1" ht="16.5" hidden="1" customHeight="1">
      <c r="A471" s="23" t="s">
        <v>449</v>
      </c>
      <c r="B471" s="24"/>
      <c r="C471" s="24"/>
      <c r="D471" s="24"/>
      <c r="E471" s="24"/>
      <c r="F471" s="24"/>
      <c r="G471" s="24"/>
      <c r="H471" s="24"/>
      <c r="I471" s="24"/>
      <c r="J471" s="24"/>
      <c r="K471" s="24"/>
      <c r="L471" s="24"/>
      <c r="M471" s="24"/>
    </row>
    <row r="472" spans="1:13" s="22" customFormat="1" ht="16.5" hidden="1" customHeight="1">
      <c r="A472" s="25"/>
      <c r="B472" s="25" t="s">
        <v>767</v>
      </c>
      <c r="C472" s="24"/>
      <c r="D472" s="24"/>
      <c r="E472" s="24"/>
      <c r="F472" s="24"/>
      <c r="G472" s="24"/>
      <c r="H472" s="24"/>
      <c r="I472" s="24"/>
      <c r="J472" s="24"/>
      <c r="K472" s="24"/>
      <c r="L472" s="24"/>
      <c r="M472" s="24"/>
    </row>
    <row r="473" spans="1:13" s="22" customFormat="1" ht="16.5" hidden="1" customHeight="1">
      <c r="A473" s="25"/>
      <c r="B473" s="25" t="s">
        <v>768</v>
      </c>
      <c r="C473" s="275"/>
      <c r="D473" s="275"/>
      <c r="E473" s="275"/>
      <c r="F473" s="275"/>
      <c r="G473" s="275"/>
      <c r="H473" s="275"/>
      <c r="I473" s="275"/>
      <c r="J473" s="275"/>
      <c r="K473" s="275"/>
      <c r="L473" s="275"/>
      <c r="M473" s="24"/>
    </row>
    <row r="474" spans="1:13" s="22" customFormat="1" ht="16.5" hidden="1" customHeight="1">
      <c r="A474" s="25"/>
      <c r="B474" s="25" t="s">
        <v>769</v>
      </c>
      <c r="C474" s="24"/>
      <c r="D474" s="24"/>
      <c r="E474" s="24"/>
      <c r="F474" s="24"/>
      <c r="G474" s="24"/>
      <c r="H474" s="24"/>
      <c r="I474" s="24"/>
      <c r="J474" s="24"/>
      <c r="K474" s="24"/>
      <c r="L474" s="24"/>
      <c r="M474" s="24"/>
    </row>
    <row r="475" spans="1:13" s="22" customFormat="1" ht="16.5" hidden="1" customHeight="1">
      <c r="A475" s="25"/>
      <c r="B475" s="25" t="s">
        <v>770</v>
      </c>
      <c r="C475" s="24"/>
      <c r="D475" s="24"/>
      <c r="E475" s="24"/>
      <c r="F475" s="24"/>
      <c r="G475" s="24"/>
      <c r="H475" s="24"/>
      <c r="I475" s="24"/>
      <c r="J475" s="24"/>
      <c r="K475" s="24"/>
      <c r="L475" s="24"/>
      <c r="M475" s="24"/>
    </row>
    <row r="476" spans="1:13" s="22" customFormat="1" ht="16.5" hidden="1" customHeight="1">
      <c r="A476" s="25"/>
      <c r="B476" s="25" t="s">
        <v>771</v>
      </c>
      <c r="C476" s="24"/>
      <c r="D476" s="24"/>
      <c r="E476" s="24"/>
      <c r="F476" s="24"/>
      <c r="G476" s="24"/>
      <c r="H476" s="24"/>
      <c r="I476" s="24"/>
      <c r="J476" s="24"/>
      <c r="K476" s="24"/>
      <c r="L476" s="24"/>
      <c r="M476" s="24"/>
    </row>
    <row r="477" spans="1:13" s="22" customFormat="1" ht="16.5" hidden="1" customHeight="1">
      <c r="A477" s="25"/>
      <c r="B477" s="25" t="s">
        <v>772</v>
      </c>
      <c r="C477" s="24"/>
      <c r="D477" s="24"/>
      <c r="E477" s="24"/>
      <c r="F477" s="24"/>
      <c r="G477" s="24"/>
      <c r="H477" s="24"/>
      <c r="I477" s="24"/>
      <c r="J477" s="24"/>
      <c r="K477" s="24"/>
      <c r="L477" s="24"/>
      <c r="M477" s="24"/>
    </row>
    <row r="478" spans="1:13" s="22" customFormat="1" ht="16.5" hidden="1" customHeight="1">
      <c r="A478" s="25"/>
      <c r="B478" s="25" t="s">
        <v>773</v>
      </c>
      <c r="C478" s="24"/>
      <c r="D478" s="24"/>
      <c r="E478" s="24"/>
      <c r="F478" s="24"/>
      <c r="G478" s="24"/>
      <c r="H478" s="24"/>
      <c r="I478" s="24"/>
      <c r="J478" s="24"/>
      <c r="K478" s="24"/>
      <c r="L478" s="24"/>
      <c r="M478" s="24"/>
    </row>
    <row r="479" spans="1:13" s="22" customFormat="1" ht="16.5" hidden="1" customHeight="1">
      <c r="A479" s="25"/>
      <c r="B479" s="25" t="s">
        <v>774</v>
      </c>
      <c r="C479" s="24"/>
      <c r="D479" s="24"/>
      <c r="E479" s="24"/>
      <c r="F479" s="24"/>
      <c r="G479" s="24"/>
      <c r="H479" s="24"/>
      <c r="I479" s="24"/>
      <c r="J479" s="24"/>
      <c r="K479" s="24"/>
      <c r="L479" s="24"/>
      <c r="M479" s="24"/>
    </row>
    <row r="480" spans="1:13" s="22" customFormat="1" ht="16.5" hidden="1" customHeight="1">
      <c r="A480" s="25"/>
      <c r="B480" s="25" t="s">
        <v>775</v>
      </c>
      <c r="C480" s="24"/>
      <c r="D480" s="24"/>
      <c r="E480" s="24"/>
      <c r="F480" s="24"/>
      <c r="G480" s="24"/>
      <c r="H480" s="24"/>
      <c r="I480" s="24"/>
      <c r="J480" s="24"/>
      <c r="K480" s="24"/>
      <c r="L480" s="24"/>
      <c r="M480" s="24"/>
    </row>
    <row r="481" spans="1:13" s="22" customFormat="1" ht="16.5" hidden="1" customHeight="1">
      <c r="A481" s="25"/>
      <c r="B481" s="25" t="s">
        <v>776</v>
      </c>
      <c r="C481" s="24"/>
      <c r="D481" s="24"/>
      <c r="E481" s="24"/>
      <c r="F481" s="24"/>
      <c r="G481" s="24"/>
      <c r="H481" s="24"/>
      <c r="I481" s="24"/>
      <c r="J481" s="24"/>
      <c r="K481" s="24"/>
      <c r="L481" s="24"/>
      <c r="M481" s="24"/>
    </row>
    <row r="482" spans="1:13" s="22" customFormat="1" ht="16.5" hidden="1" customHeight="1">
      <c r="A482" s="25"/>
      <c r="B482" s="25" t="s">
        <v>777</v>
      </c>
      <c r="C482" s="24"/>
      <c r="D482" s="24"/>
      <c r="E482" s="24"/>
      <c r="F482" s="24"/>
      <c r="G482" s="24"/>
      <c r="H482" s="24"/>
      <c r="I482" s="24"/>
      <c r="J482" s="24"/>
      <c r="K482" s="24"/>
      <c r="L482" s="24"/>
      <c r="M482" s="24"/>
    </row>
    <row r="483" spans="1:13" s="22" customFormat="1" ht="16.5" hidden="1" customHeight="1">
      <c r="A483" s="25"/>
      <c r="B483" s="25" t="s">
        <v>778</v>
      </c>
      <c r="C483" s="24"/>
      <c r="D483" s="24"/>
      <c r="E483" s="24"/>
      <c r="F483" s="24"/>
      <c r="G483" s="24"/>
      <c r="H483" s="24"/>
      <c r="I483" s="24"/>
      <c r="J483" s="24"/>
      <c r="K483" s="24"/>
      <c r="L483" s="24"/>
      <c r="M483" s="24"/>
    </row>
    <row r="484" spans="1:13" s="22" customFormat="1" ht="16.5" hidden="1" customHeight="1">
      <c r="A484" s="25"/>
      <c r="B484" s="25" t="s">
        <v>779</v>
      </c>
      <c r="C484" s="24"/>
      <c r="D484" s="24"/>
      <c r="E484" s="24"/>
      <c r="F484" s="24"/>
      <c r="G484" s="24"/>
      <c r="H484" s="24"/>
      <c r="I484" s="24"/>
      <c r="J484" s="24"/>
      <c r="K484" s="24"/>
      <c r="L484" s="24"/>
      <c r="M484" s="24"/>
    </row>
    <row r="485" spans="1:13" s="22" customFormat="1" ht="16.5" hidden="1" customHeight="1">
      <c r="A485" s="25"/>
      <c r="B485" s="25" t="s">
        <v>780</v>
      </c>
      <c r="C485" s="24"/>
      <c r="D485" s="24"/>
      <c r="E485" s="24"/>
      <c r="F485" s="24"/>
      <c r="G485" s="24"/>
      <c r="H485" s="24"/>
      <c r="I485" s="24"/>
      <c r="J485" s="24"/>
      <c r="K485" s="24"/>
      <c r="L485" s="24"/>
      <c r="M485" s="24"/>
    </row>
    <row r="486" spans="1:13" s="22" customFormat="1" ht="16.5" hidden="1" customHeight="1">
      <c r="A486" s="25"/>
      <c r="B486" s="25" t="s">
        <v>781</v>
      </c>
      <c r="C486" s="24"/>
      <c r="D486" s="24"/>
      <c r="E486" s="24"/>
      <c r="F486" s="24"/>
      <c r="G486" s="24"/>
      <c r="H486" s="24"/>
      <c r="I486" s="24"/>
      <c r="J486" s="24"/>
      <c r="K486" s="24"/>
      <c r="L486" s="24"/>
      <c r="M486" s="24"/>
    </row>
    <row r="487" spans="1:13" s="22" customFormat="1" ht="16.5" hidden="1" customHeight="1">
      <c r="A487" s="23" t="s">
        <v>450</v>
      </c>
      <c r="B487" s="24"/>
      <c r="C487" s="24"/>
      <c r="D487" s="24"/>
      <c r="E487" s="24"/>
      <c r="F487" s="24"/>
      <c r="G487" s="24"/>
      <c r="H487" s="24"/>
      <c r="I487" s="24"/>
      <c r="J487" s="24"/>
      <c r="K487" s="24"/>
      <c r="L487" s="24"/>
      <c r="M487" s="24"/>
    </row>
    <row r="488" spans="1:13" s="22" customFormat="1" ht="16.5" hidden="1" customHeight="1">
      <c r="A488" s="25"/>
      <c r="B488" s="25" t="s">
        <v>451</v>
      </c>
      <c r="C488" s="24"/>
      <c r="D488" s="24"/>
      <c r="E488" s="24"/>
      <c r="F488" s="24"/>
      <c r="G488" s="24"/>
      <c r="H488" s="24"/>
      <c r="I488" s="24"/>
      <c r="J488" s="24"/>
      <c r="K488" s="24"/>
      <c r="L488" s="24"/>
      <c r="M488" s="24"/>
    </row>
    <row r="489" spans="1:13" s="22" customFormat="1" ht="16.5" hidden="1" customHeight="1">
      <c r="A489" s="23" t="s">
        <v>452</v>
      </c>
      <c r="B489" s="24"/>
      <c r="C489" s="24"/>
      <c r="D489" s="24"/>
      <c r="E489" s="24"/>
      <c r="F489" s="24"/>
      <c r="G489" s="24"/>
      <c r="H489" s="24"/>
      <c r="I489" s="24"/>
      <c r="J489" s="24"/>
      <c r="K489" s="24"/>
      <c r="L489" s="24"/>
      <c r="M489" s="24"/>
    </row>
    <row r="490" spans="1:13" s="22" customFormat="1" ht="16.5" hidden="1" customHeight="1">
      <c r="A490" s="25"/>
      <c r="B490" s="25" t="s">
        <v>697</v>
      </c>
      <c r="C490" s="24"/>
      <c r="D490" s="24"/>
      <c r="E490" s="24"/>
      <c r="F490" s="24"/>
      <c r="G490" s="24"/>
      <c r="H490" s="24"/>
      <c r="I490" s="24"/>
      <c r="J490" s="24"/>
      <c r="K490" s="24"/>
      <c r="L490" s="24"/>
      <c r="M490" s="24"/>
    </row>
    <row r="491" spans="1:13" s="22" customFormat="1" ht="16.5" hidden="1" customHeight="1">
      <c r="A491" s="25"/>
      <c r="B491" s="25" t="s">
        <v>782</v>
      </c>
      <c r="C491" s="24"/>
      <c r="D491" s="24"/>
      <c r="E491" s="24"/>
      <c r="F491" s="24"/>
      <c r="G491" s="24"/>
      <c r="H491" s="24"/>
      <c r="I491" s="24"/>
      <c r="J491" s="24"/>
      <c r="K491" s="24"/>
      <c r="L491" s="24"/>
      <c r="M491" s="24"/>
    </row>
    <row r="492" spans="1:13" s="22" customFormat="1" ht="16.5" hidden="1" customHeight="1">
      <c r="A492" s="25"/>
      <c r="B492" s="25" t="s">
        <v>783</v>
      </c>
      <c r="C492" s="24"/>
      <c r="D492" s="24"/>
      <c r="E492" s="24"/>
      <c r="F492" s="24"/>
      <c r="G492" s="24"/>
      <c r="H492" s="24"/>
      <c r="I492" s="24"/>
      <c r="J492" s="24"/>
      <c r="K492" s="24"/>
      <c r="L492" s="24"/>
      <c r="M492" s="24"/>
    </row>
    <row r="493" spans="1:13" s="22" customFormat="1" ht="16.5" hidden="1" customHeight="1">
      <c r="A493" s="25"/>
      <c r="B493" s="25" t="s">
        <v>701</v>
      </c>
      <c r="C493" s="24"/>
      <c r="D493" s="24"/>
      <c r="E493" s="24"/>
      <c r="F493" s="24"/>
      <c r="G493" s="24"/>
      <c r="H493" s="24"/>
      <c r="I493" s="24"/>
      <c r="J493" s="24"/>
      <c r="K493" s="24"/>
      <c r="L493" s="24"/>
      <c r="M493" s="24"/>
    </row>
    <row r="494" spans="1:13" s="22" customFormat="1" ht="16.5" hidden="1" customHeight="1">
      <c r="A494" s="25"/>
      <c r="B494" s="25" t="s">
        <v>784</v>
      </c>
      <c r="C494" s="24"/>
      <c r="D494" s="24"/>
      <c r="E494" s="24"/>
      <c r="F494" s="24"/>
      <c r="G494" s="24"/>
      <c r="H494" s="24"/>
      <c r="I494" s="24"/>
      <c r="J494" s="24"/>
      <c r="K494" s="24"/>
      <c r="L494" s="24"/>
      <c r="M494" s="24"/>
    </row>
    <row r="495" spans="1:13" s="22" customFormat="1" ht="16.5" hidden="1" customHeight="1">
      <c r="A495" s="25"/>
      <c r="B495" s="25" t="s">
        <v>785</v>
      </c>
      <c r="C495" s="24"/>
      <c r="D495" s="24"/>
      <c r="E495" s="24"/>
      <c r="F495" s="24"/>
      <c r="G495" s="24"/>
      <c r="H495" s="24"/>
      <c r="I495" s="24"/>
      <c r="J495" s="24"/>
      <c r="K495" s="24"/>
      <c r="L495" s="24"/>
      <c r="M495" s="24"/>
    </row>
    <row r="496" spans="1:13" s="22" customFormat="1" ht="16.5" hidden="1" customHeight="1">
      <c r="A496" s="25"/>
      <c r="B496" s="25" t="s">
        <v>786</v>
      </c>
      <c r="C496" s="24"/>
      <c r="D496" s="24"/>
      <c r="E496" s="24"/>
      <c r="F496" s="24"/>
      <c r="G496" s="24"/>
      <c r="H496" s="24"/>
      <c r="I496" s="24"/>
      <c r="J496" s="24"/>
      <c r="K496" s="24"/>
      <c r="L496" s="24"/>
      <c r="M496" s="24"/>
    </row>
    <row r="497" spans="1:13" s="22" customFormat="1" ht="16.5" hidden="1" customHeight="1">
      <c r="A497" s="25"/>
      <c r="B497" s="25" t="s">
        <v>787</v>
      </c>
      <c r="C497" s="24"/>
      <c r="D497" s="24"/>
      <c r="E497" s="24"/>
      <c r="F497" s="24"/>
      <c r="G497" s="24"/>
      <c r="H497" s="24"/>
      <c r="I497" s="24"/>
      <c r="J497" s="24"/>
      <c r="K497" s="24"/>
      <c r="L497" s="24"/>
      <c r="M497" s="24"/>
    </row>
    <row r="498" spans="1:13" s="22" customFormat="1" ht="16.5" hidden="1" customHeight="1">
      <c r="A498" s="25"/>
      <c r="B498" s="25" t="s">
        <v>788</v>
      </c>
      <c r="C498" s="24"/>
      <c r="D498" s="24"/>
      <c r="E498" s="24"/>
      <c r="F498" s="24"/>
      <c r="G498" s="24"/>
      <c r="H498" s="24"/>
      <c r="I498" s="24"/>
      <c r="J498" s="24"/>
      <c r="K498" s="24"/>
      <c r="L498" s="24"/>
      <c r="M498" s="24"/>
    </row>
    <row r="499" spans="1:13" s="22" customFormat="1" ht="16.5" hidden="1" customHeight="1">
      <c r="A499" s="25"/>
      <c r="B499" s="25" t="s">
        <v>789</v>
      </c>
      <c r="C499" s="24"/>
      <c r="D499" s="24"/>
      <c r="E499" s="24"/>
      <c r="F499" s="24"/>
      <c r="G499" s="24"/>
      <c r="H499" s="24"/>
      <c r="I499" s="24"/>
      <c r="J499" s="24"/>
      <c r="K499" s="24"/>
      <c r="L499" s="24"/>
      <c r="M499" s="24"/>
    </row>
    <row r="500" spans="1:13" s="22" customFormat="1" ht="16.5" hidden="1" customHeight="1">
      <c r="A500" s="23" t="s">
        <v>453</v>
      </c>
      <c r="B500" s="24"/>
      <c r="C500" s="24"/>
      <c r="D500" s="24"/>
      <c r="E500" s="24"/>
      <c r="F500" s="24"/>
      <c r="G500" s="24"/>
      <c r="H500" s="24"/>
      <c r="I500" s="24"/>
      <c r="J500" s="24"/>
      <c r="K500" s="24"/>
      <c r="L500" s="24"/>
      <c r="M500" s="24"/>
    </row>
    <row r="501" spans="1:13" s="22" customFormat="1" ht="16.5" hidden="1" customHeight="1">
      <c r="A501" s="25"/>
      <c r="B501" s="25" t="s">
        <v>697</v>
      </c>
      <c r="C501" s="24"/>
      <c r="D501" s="24"/>
      <c r="E501" s="24"/>
      <c r="F501" s="24"/>
      <c r="G501" s="24"/>
      <c r="H501" s="24"/>
      <c r="I501" s="24"/>
      <c r="J501" s="24"/>
      <c r="K501" s="24"/>
      <c r="L501" s="24"/>
      <c r="M501" s="24"/>
    </row>
    <row r="502" spans="1:13" s="22" customFormat="1" ht="16.5" hidden="1" customHeight="1">
      <c r="A502" s="25"/>
      <c r="B502" s="25" t="s">
        <v>790</v>
      </c>
      <c r="C502" s="24"/>
      <c r="D502" s="24"/>
      <c r="E502" s="24"/>
      <c r="F502" s="24"/>
      <c r="G502" s="24"/>
      <c r="H502" s="24"/>
      <c r="I502" s="24"/>
      <c r="J502" s="24"/>
      <c r="K502" s="24"/>
      <c r="L502" s="24"/>
      <c r="M502" s="24"/>
    </row>
    <row r="503" spans="1:13" s="22" customFormat="1" ht="16.5" hidden="1" customHeight="1">
      <c r="A503" s="25"/>
      <c r="B503" s="25" t="s">
        <v>783</v>
      </c>
      <c r="C503" s="24"/>
      <c r="D503" s="24"/>
      <c r="E503" s="24"/>
      <c r="F503" s="24"/>
      <c r="G503" s="24"/>
      <c r="H503" s="24"/>
      <c r="I503" s="24"/>
      <c r="J503" s="24"/>
      <c r="K503" s="24"/>
      <c r="L503" s="24"/>
      <c r="M503" s="24"/>
    </row>
    <row r="504" spans="1:13" s="22" customFormat="1" ht="16.5" hidden="1" customHeight="1">
      <c r="A504" s="25"/>
      <c r="B504" s="25" t="s">
        <v>791</v>
      </c>
      <c r="C504" s="24"/>
      <c r="D504" s="24"/>
      <c r="E504" s="24"/>
      <c r="F504" s="24"/>
      <c r="G504" s="24"/>
      <c r="H504" s="24"/>
      <c r="I504" s="24"/>
      <c r="J504" s="24"/>
      <c r="K504" s="24"/>
      <c r="L504" s="24"/>
      <c r="M504" s="24"/>
    </row>
    <row r="505" spans="1:13" s="22" customFormat="1" ht="16.5" hidden="1" customHeight="1">
      <c r="A505" s="25"/>
      <c r="B505" s="25" t="s">
        <v>701</v>
      </c>
      <c r="C505" s="24"/>
      <c r="D505" s="24"/>
      <c r="E505" s="24"/>
      <c r="F505" s="24"/>
      <c r="G505" s="24"/>
      <c r="H505" s="24"/>
      <c r="I505" s="24"/>
      <c r="J505" s="24"/>
      <c r="K505" s="24"/>
      <c r="L505" s="24"/>
      <c r="M505" s="24"/>
    </row>
    <row r="506" spans="1:13" s="22" customFormat="1" ht="16.5" hidden="1" customHeight="1">
      <c r="A506" s="25"/>
      <c r="B506" s="25" t="s">
        <v>792</v>
      </c>
      <c r="C506" s="24"/>
      <c r="D506" s="24"/>
      <c r="E506" s="24"/>
      <c r="F506" s="24"/>
      <c r="G506" s="24"/>
      <c r="H506" s="24"/>
      <c r="I506" s="24"/>
      <c r="J506" s="24"/>
      <c r="K506" s="24"/>
      <c r="L506" s="24"/>
      <c r="M506" s="24"/>
    </row>
    <row r="507" spans="1:13" s="22" customFormat="1" ht="16.5" hidden="1" customHeight="1">
      <c r="A507" s="25"/>
      <c r="B507" s="25" t="s">
        <v>793</v>
      </c>
      <c r="C507" s="24"/>
      <c r="D507" s="24"/>
      <c r="E507" s="24"/>
      <c r="F507" s="24"/>
      <c r="G507" s="24"/>
      <c r="H507" s="24"/>
      <c r="I507" s="24"/>
      <c r="J507" s="24"/>
      <c r="K507" s="24"/>
      <c r="L507" s="24"/>
      <c r="M507" s="24"/>
    </row>
    <row r="508" spans="1:13" s="22" customFormat="1" ht="16.5" hidden="1" customHeight="1">
      <c r="A508" s="25"/>
      <c r="B508" s="25" t="s">
        <v>794</v>
      </c>
      <c r="C508" s="24"/>
      <c r="D508" s="24"/>
      <c r="E508" s="24"/>
      <c r="F508" s="24"/>
      <c r="G508" s="24"/>
      <c r="H508" s="24"/>
      <c r="I508" s="24"/>
      <c r="J508" s="24"/>
      <c r="K508" s="24"/>
      <c r="L508" s="24"/>
      <c r="M508" s="24"/>
    </row>
    <row r="509" spans="1:13" s="22" customFormat="1" ht="16.5" hidden="1" customHeight="1">
      <c r="A509" s="25"/>
      <c r="B509" s="25" t="s">
        <v>786</v>
      </c>
      <c r="C509" s="24"/>
      <c r="D509" s="24"/>
      <c r="E509" s="24"/>
      <c r="F509" s="24"/>
      <c r="G509" s="24"/>
      <c r="H509" s="24"/>
      <c r="I509" s="24"/>
      <c r="J509" s="24"/>
      <c r="K509" s="24"/>
      <c r="L509" s="24"/>
      <c r="M509" s="24"/>
    </row>
    <row r="510" spans="1:13" s="22" customFormat="1" ht="16.5" hidden="1" customHeight="1">
      <c r="A510" s="25"/>
      <c r="B510" s="25" t="s">
        <v>787</v>
      </c>
      <c r="C510" s="24"/>
      <c r="D510" s="24"/>
      <c r="E510" s="24"/>
      <c r="F510" s="24"/>
      <c r="G510" s="24"/>
      <c r="H510" s="24"/>
      <c r="I510" s="24"/>
      <c r="J510" s="24"/>
      <c r="K510" s="24"/>
      <c r="L510" s="24"/>
      <c r="M510" s="24"/>
    </row>
    <row r="511" spans="1:13" s="22" customFormat="1" ht="16.5" hidden="1" customHeight="1">
      <c r="A511" s="25"/>
      <c r="B511" s="25" t="s">
        <v>788</v>
      </c>
      <c r="C511" s="24"/>
      <c r="D511" s="24"/>
      <c r="E511" s="24"/>
      <c r="F511" s="24"/>
      <c r="G511" s="24"/>
      <c r="H511" s="24"/>
      <c r="I511" s="24"/>
      <c r="J511" s="24"/>
      <c r="K511" s="24"/>
      <c r="L511" s="24"/>
      <c r="M511" s="24"/>
    </row>
    <row r="512" spans="1:13" s="22" customFormat="1" ht="16.5" hidden="1" customHeight="1">
      <c r="A512" s="25"/>
      <c r="B512" s="25" t="s">
        <v>789</v>
      </c>
      <c r="C512" s="24"/>
      <c r="D512" s="24"/>
      <c r="E512" s="24"/>
      <c r="F512" s="24"/>
      <c r="G512" s="24"/>
      <c r="H512" s="24"/>
      <c r="I512" s="24"/>
      <c r="J512" s="24"/>
      <c r="K512" s="24"/>
      <c r="L512" s="24"/>
      <c r="M512" s="24"/>
    </row>
    <row r="513" spans="1:13" s="22" customFormat="1" ht="16.5" hidden="1" customHeight="1">
      <c r="A513" s="23" t="s">
        <v>454</v>
      </c>
      <c r="B513" s="24"/>
      <c r="C513" s="24"/>
      <c r="D513" s="24"/>
      <c r="E513" s="24"/>
      <c r="F513" s="24"/>
      <c r="G513" s="24"/>
      <c r="H513" s="24"/>
      <c r="I513" s="24"/>
      <c r="J513" s="24"/>
      <c r="K513" s="24"/>
      <c r="L513" s="24"/>
      <c r="M513" s="24"/>
    </row>
    <row r="514" spans="1:13" s="22" customFormat="1" ht="16.5" hidden="1" customHeight="1">
      <c r="A514" s="25"/>
      <c r="B514" s="25" t="s">
        <v>795</v>
      </c>
      <c r="C514" s="24"/>
      <c r="D514" s="24"/>
      <c r="E514" s="24"/>
      <c r="F514" s="24"/>
      <c r="G514" s="24"/>
      <c r="H514" s="24"/>
      <c r="I514" s="24"/>
      <c r="J514" s="24"/>
      <c r="K514" s="24"/>
      <c r="L514" s="24"/>
      <c r="M514" s="24"/>
    </row>
    <row r="515" spans="1:13" s="22" customFormat="1" ht="33" hidden="1" customHeight="1">
      <c r="A515" s="275"/>
      <c r="B515" s="734" t="s">
        <v>796</v>
      </c>
      <c r="C515" s="735"/>
      <c r="D515" s="735"/>
      <c r="E515" s="735"/>
      <c r="F515" s="735"/>
      <c r="G515" s="735"/>
      <c r="H515" s="735"/>
      <c r="I515" s="735"/>
      <c r="J515" s="735"/>
      <c r="K515" s="735"/>
      <c r="L515" s="735"/>
      <c r="M515" s="735"/>
    </row>
    <row r="516" spans="1:13" s="22" customFormat="1" ht="16.5" hidden="1" customHeight="1">
      <c r="A516" s="25"/>
      <c r="B516" s="275"/>
      <c r="C516" s="275"/>
      <c r="D516" s="275"/>
      <c r="E516" s="275"/>
      <c r="F516" s="275"/>
      <c r="G516" s="275"/>
      <c r="H516" s="275"/>
      <c r="I516" s="275"/>
      <c r="J516" s="275"/>
      <c r="K516" s="275"/>
      <c r="L516" s="275"/>
      <c r="M516" s="275"/>
    </row>
    <row r="517" spans="1:13" s="22" customFormat="1" ht="16.5" hidden="1" customHeight="1">
      <c r="A517" s="23" t="s">
        <v>455</v>
      </c>
      <c r="B517" s="24"/>
      <c r="C517" s="24"/>
      <c r="D517" s="24"/>
      <c r="E517" s="24"/>
      <c r="F517" s="24"/>
      <c r="G517" s="24"/>
      <c r="H517" s="24"/>
      <c r="I517" s="24"/>
      <c r="J517" s="24"/>
      <c r="K517" s="24"/>
      <c r="L517" s="24"/>
      <c r="M517" s="24"/>
    </row>
    <row r="518" spans="1:13" s="22" customFormat="1" ht="16.5" hidden="1" customHeight="1">
      <c r="A518" s="23" t="s">
        <v>405</v>
      </c>
      <c r="B518" s="24"/>
      <c r="C518" s="24"/>
      <c r="D518" s="24"/>
      <c r="E518" s="24"/>
      <c r="F518" s="24"/>
      <c r="G518" s="24"/>
      <c r="H518" s="24"/>
      <c r="I518" s="24"/>
      <c r="J518" s="24"/>
      <c r="K518" s="24"/>
      <c r="L518" s="24"/>
      <c r="M518" s="24"/>
    </row>
    <row r="519" spans="1:13" s="22" customFormat="1" ht="16.5" hidden="1" customHeight="1">
      <c r="A519" s="25"/>
      <c r="B519" s="25" t="s">
        <v>797</v>
      </c>
      <c r="C519" s="24"/>
      <c r="D519" s="24"/>
      <c r="E519" s="24"/>
      <c r="F519" s="24"/>
      <c r="G519" s="24"/>
      <c r="H519" s="24"/>
      <c r="I519" s="24"/>
      <c r="J519" s="24"/>
      <c r="K519" s="24"/>
      <c r="L519" s="24"/>
      <c r="M519" s="24"/>
    </row>
    <row r="520" spans="1:13" s="22" customFormat="1" ht="16.5" hidden="1" customHeight="1">
      <c r="A520" s="25"/>
      <c r="B520" s="25" t="s">
        <v>798</v>
      </c>
      <c r="C520" s="24"/>
      <c r="D520" s="24"/>
      <c r="E520" s="24"/>
      <c r="F520" s="24"/>
      <c r="G520" s="24"/>
      <c r="H520" s="24"/>
      <c r="I520" s="24"/>
      <c r="J520" s="24"/>
      <c r="K520" s="24"/>
      <c r="L520" s="24"/>
      <c r="M520" s="24"/>
    </row>
    <row r="521" spans="1:13" s="22" customFormat="1" ht="16.5" hidden="1" customHeight="1">
      <c r="A521" s="23" t="s">
        <v>407</v>
      </c>
      <c r="B521" s="24"/>
      <c r="C521" s="24"/>
      <c r="D521" s="24"/>
      <c r="E521" s="24"/>
      <c r="F521" s="24"/>
      <c r="G521" s="24"/>
      <c r="H521" s="24"/>
      <c r="I521" s="24"/>
      <c r="J521" s="24"/>
      <c r="K521" s="24"/>
      <c r="L521" s="24"/>
      <c r="M521" s="24"/>
    </row>
    <row r="522" spans="1:13" s="22" customFormat="1" ht="16.5" hidden="1" customHeight="1">
      <c r="A522" s="25"/>
      <c r="B522" s="25" t="s">
        <v>456</v>
      </c>
      <c r="C522" s="24"/>
      <c r="D522" s="24"/>
      <c r="E522" s="24"/>
      <c r="F522" s="24"/>
      <c r="G522" s="24"/>
      <c r="H522" s="24"/>
      <c r="I522" s="24"/>
      <c r="J522" s="24"/>
      <c r="K522" s="24"/>
      <c r="L522" s="24"/>
      <c r="M522" s="24"/>
    </row>
    <row r="523" spans="1:13" s="22" customFormat="1" ht="16.5" hidden="1" customHeight="1">
      <c r="A523" s="23" t="s">
        <v>417</v>
      </c>
      <c r="B523" s="24"/>
      <c r="C523" s="24"/>
      <c r="D523" s="24"/>
      <c r="E523" s="24"/>
      <c r="F523" s="24"/>
      <c r="G523" s="24"/>
      <c r="H523" s="24"/>
      <c r="I523" s="24"/>
      <c r="J523" s="24"/>
      <c r="K523" s="24"/>
      <c r="L523" s="24"/>
      <c r="M523" s="24"/>
    </row>
    <row r="524" spans="1:13" s="22" customFormat="1" ht="33.75" hidden="1" customHeight="1">
      <c r="A524" s="275"/>
      <c r="B524" s="734" t="s">
        <v>799</v>
      </c>
      <c r="C524" s="734"/>
      <c r="D524" s="734"/>
      <c r="E524" s="734"/>
      <c r="F524" s="734"/>
      <c r="G524" s="734"/>
      <c r="H524" s="734"/>
      <c r="I524" s="734"/>
      <c r="J524" s="734"/>
      <c r="K524" s="734"/>
      <c r="L524" s="734"/>
      <c r="M524" s="734"/>
    </row>
    <row r="525" spans="1:13" s="22" customFormat="1" ht="16.5" hidden="1" customHeight="1">
      <c r="A525" s="25"/>
      <c r="B525" s="25" t="s">
        <v>803</v>
      </c>
      <c r="C525" s="24"/>
      <c r="D525" s="24"/>
      <c r="E525" s="24"/>
      <c r="F525" s="24"/>
      <c r="G525" s="24"/>
      <c r="H525" s="24"/>
      <c r="I525" s="24"/>
      <c r="J525" s="24"/>
      <c r="K525" s="24"/>
      <c r="L525" s="24"/>
      <c r="M525" s="24"/>
    </row>
    <row r="526" spans="1:13" s="22" customFormat="1" ht="16.5" hidden="1" customHeight="1">
      <c r="A526" s="25"/>
      <c r="B526" s="25" t="s">
        <v>804</v>
      </c>
      <c r="C526" s="24"/>
      <c r="D526" s="24"/>
      <c r="E526" s="24"/>
      <c r="F526" s="24"/>
      <c r="G526" s="24"/>
      <c r="H526" s="24"/>
      <c r="I526" s="24"/>
      <c r="J526" s="24"/>
      <c r="K526" s="24"/>
      <c r="L526" s="24"/>
      <c r="M526" s="24"/>
    </row>
    <row r="527" spans="1:13" s="22" customFormat="1" ht="16.5" hidden="1" customHeight="1">
      <c r="A527" s="23" t="s">
        <v>457</v>
      </c>
      <c r="B527" s="24"/>
      <c r="C527" s="24"/>
      <c r="D527" s="24"/>
      <c r="E527" s="24"/>
      <c r="F527" s="24"/>
      <c r="G527" s="24"/>
      <c r="H527" s="24"/>
      <c r="I527" s="24"/>
      <c r="J527" s="24"/>
      <c r="K527" s="24"/>
      <c r="L527" s="24"/>
      <c r="M527" s="24"/>
    </row>
    <row r="528" spans="1:13" s="22" customFormat="1" ht="16.5" hidden="1" customHeight="1">
      <c r="A528" s="25"/>
      <c r="B528" s="25" t="s">
        <v>801</v>
      </c>
      <c r="C528" s="24"/>
      <c r="D528" s="24"/>
      <c r="E528" s="24"/>
      <c r="F528" s="24"/>
      <c r="G528" s="24"/>
      <c r="H528" s="24"/>
      <c r="I528" s="24"/>
      <c r="J528" s="24"/>
      <c r="K528" s="24"/>
      <c r="L528" s="24"/>
      <c r="M528" s="24"/>
    </row>
    <row r="529" spans="1:13" s="22" customFormat="1" ht="16.5" hidden="1" customHeight="1">
      <c r="A529" s="25"/>
      <c r="B529" s="25" t="s">
        <v>802</v>
      </c>
      <c r="C529" s="24"/>
      <c r="D529" s="24"/>
      <c r="E529" s="24"/>
      <c r="F529" s="24"/>
      <c r="G529" s="24"/>
      <c r="H529" s="24"/>
      <c r="I529" s="24"/>
      <c r="J529" s="24"/>
      <c r="K529" s="24"/>
      <c r="L529" s="24"/>
      <c r="M529" s="24"/>
    </row>
    <row r="530" spans="1:13" s="22" customFormat="1" ht="16.5" hidden="1" customHeight="1">
      <c r="A530" s="23" t="s">
        <v>458</v>
      </c>
      <c r="B530" s="24"/>
      <c r="C530" s="24"/>
      <c r="D530" s="24"/>
      <c r="E530" s="24"/>
      <c r="F530" s="24"/>
      <c r="G530" s="24"/>
      <c r="H530" s="24"/>
      <c r="I530" s="24"/>
      <c r="J530" s="24"/>
      <c r="K530" s="24"/>
      <c r="L530" s="24"/>
      <c r="M530" s="24"/>
    </row>
    <row r="531" spans="1:13" s="22" customFormat="1" ht="16.5" hidden="1" customHeight="1">
      <c r="A531" s="25"/>
      <c r="B531" s="25" t="s">
        <v>697</v>
      </c>
      <c r="C531" s="24"/>
      <c r="D531" s="24"/>
      <c r="E531" s="24"/>
      <c r="F531" s="24"/>
      <c r="G531" s="24"/>
      <c r="H531" s="24"/>
      <c r="I531" s="24"/>
      <c r="J531" s="24"/>
      <c r="K531" s="24"/>
      <c r="L531" s="24"/>
      <c r="M531" s="24"/>
    </row>
    <row r="532" spans="1:13" s="22" customFormat="1" ht="16.5" hidden="1" customHeight="1">
      <c r="A532" s="25"/>
      <c r="B532" s="25" t="s">
        <v>805</v>
      </c>
      <c r="C532" s="24"/>
      <c r="D532" s="24"/>
      <c r="E532" s="24"/>
      <c r="F532" s="24"/>
      <c r="G532" s="24"/>
      <c r="H532" s="24"/>
      <c r="I532" s="24"/>
      <c r="J532" s="24"/>
      <c r="K532" s="24"/>
      <c r="L532" s="24"/>
      <c r="M532" s="24"/>
    </row>
    <row r="533" spans="1:13" s="22" customFormat="1" ht="33" hidden="1" customHeight="1">
      <c r="A533" s="275"/>
      <c r="B533" s="734" t="s">
        <v>814</v>
      </c>
      <c r="C533" s="735"/>
      <c r="D533" s="735"/>
      <c r="E533" s="735"/>
      <c r="F533" s="735"/>
      <c r="G533" s="735"/>
      <c r="H533" s="735"/>
      <c r="I533" s="735"/>
      <c r="J533" s="735"/>
      <c r="K533" s="735"/>
      <c r="L533" s="735"/>
      <c r="M533" s="735"/>
    </row>
    <row r="534" spans="1:13" s="22" customFormat="1" ht="16.5" hidden="1" customHeight="1">
      <c r="A534" s="25"/>
      <c r="B534" s="25" t="s">
        <v>701</v>
      </c>
      <c r="C534" s="24"/>
      <c r="D534" s="24"/>
      <c r="E534" s="24"/>
      <c r="F534" s="24"/>
      <c r="G534" s="24"/>
      <c r="H534" s="24"/>
      <c r="I534" s="24"/>
      <c r="J534" s="24"/>
      <c r="K534" s="24"/>
      <c r="L534" s="24"/>
      <c r="M534" s="24"/>
    </row>
    <row r="535" spans="1:13" s="22" customFormat="1" ht="16.5" hidden="1" customHeight="1">
      <c r="A535" s="25"/>
      <c r="B535" s="25" t="s">
        <v>806</v>
      </c>
      <c r="C535" s="24"/>
      <c r="D535" s="24"/>
      <c r="E535" s="24"/>
      <c r="F535" s="24"/>
      <c r="G535" s="24"/>
      <c r="H535" s="24"/>
      <c r="I535" s="24"/>
      <c r="J535" s="24"/>
      <c r="K535" s="24"/>
      <c r="L535" s="24"/>
      <c r="M535" s="24"/>
    </row>
    <row r="536" spans="1:13" s="22" customFormat="1" ht="33" hidden="1" customHeight="1">
      <c r="A536" s="275"/>
      <c r="B536" s="734" t="s">
        <v>998</v>
      </c>
      <c r="C536" s="734"/>
      <c r="D536" s="734"/>
      <c r="E536" s="734"/>
      <c r="F536" s="734"/>
      <c r="G536" s="734"/>
      <c r="H536" s="734"/>
      <c r="I536" s="734"/>
      <c r="J536" s="734"/>
      <c r="K536" s="734"/>
      <c r="L536" s="734"/>
      <c r="M536" s="734"/>
    </row>
    <row r="537" spans="1:13" s="22" customFormat="1" ht="16.5" hidden="1" customHeight="1">
      <c r="A537" s="25"/>
      <c r="B537" s="25" t="s">
        <v>807</v>
      </c>
      <c r="C537" s="24"/>
      <c r="D537" s="24"/>
      <c r="E537" s="24"/>
      <c r="F537" s="24"/>
      <c r="G537" s="24"/>
      <c r="H537" s="24"/>
      <c r="I537" s="24"/>
      <c r="J537" s="24"/>
      <c r="K537" s="24"/>
      <c r="L537" s="24"/>
      <c r="M537" s="24"/>
    </row>
    <row r="538" spans="1:13" s="22" customFormat="1" ht="16.5" hidden="1" customHeight="1">
      <c r="A538" s="25"/>
      <c r="B538" s="25" t="s">
        <v>808</v>
      </c>
      <c r="C538" s="24"/>
      <c r="D538" s="24"/>
      <c r="E538" s="24"/>
      <c r="F538" s="24"/>
      <c r="G538" s="24"/>
      <c r="H538" s="24"/>
      <c r="I538" s="24"/>
      <c r="J538" s="24"/>
      <c r="K538" s="24"/>
      <c r="L538" s="24"/>
      <c r="M538" s="24"/>
    </row>
    <row r="539" spans="1:13" s="22" customFormat="1" ht="16.5" hidden="1" customHeight="1">
      <c r="A539" s="25"/>
      <c r="B539" s="25" t="s">
        <v>809</v>
      </c>
      <c r="C539" s="24"/>
      <c r="D539" s="24"/>
      <c r="E539" s="24"/>
      <c r="F539" s="24"/>
      <c r="G539" s="24"/>
      <c r="H539" s="24"/>
      <c r="I539" s="24"/>
      <c r="J539" s="24"/>
      <c r="K539" s="24"/>
      <c r="L539" s="24"/>
      <c r="M539" s="24"/>
    </row>
    <row r="540" spans="1:13" s="22" customFormat="1" ht="16.5" hidden="1" customHeight="1">
      <c r="A540" s="25"/>
      <c r="B540" s="25" t="s">
        <v>810</v>
      </c>
      <c r="C540" s="24"/>
      <c r="D540" s="24"/>
      <c r="E540" s="24"/>
      <c r="F540" s="24"/>
      <c r="G540" s="24"/>
      <c r="H540" s="24"/>
      <c r="I540" s="24"/>
      <c r="J540" s="24"/>
      <c r="K540" s="24"/>
      <c r="L540" s="24"/>
      <c r="M540" s="24"/>
    </row>
    <row r="541" spans="1:13" s="22" customFormat="1" ht="16.5" hidden="1" customHeight="1">
      <c r="A541" s="25"/>
      <c r="B541" s="25" t="s">
        <v>811</v>
      </c>
      <c r="C541" s="24"/>
      <c r="D541" s="24"/>
      <c r="E541" s="24"/>
      <c r="F541" s="24"/>
      <c r="G541" s="24"/>
      <c r="H541" s="24"/>
      <c r="I541" s="24"/>
      <c r="J541" s="24"/>
      <c r="K541" s="24"/>
      <c r="L541" s="24"/>
      <c r="M541" s="24"/>
    </row>
    <row r="542" spans="1:13" s="22" customFormat="1" ht="16.5" hidden="1" customHeight="1">
      <c r="A542" s="25"/>
      <c r="B542" s="25" t="s">
        <v>812</v>
      </c>
      <c r="C542" s="24"/>
      <c r="D542" s="24"/>
      <c r="E542" s="24"/>
      <c r="F542" s="24"/>
      <c r="G542" s="24"/>
      <c r="H542" s="24"/>
      <c r="I542" s="24"/>
      <c r="J542" s="24"/>
      <c r="K542" s="24"/>
      <c r="L542" s="24"/>
      <c r="M542" s="24"/>
    </row>
    <row r="543" spans="1:13" s="22" customFormat="1" ht="16.5" hidden="1" customHeight="1">
      <c r="A543" s="25"/>
      <c r="B543" s="25" t="s">
        <v>786</v>
      </c>
      <c r="C543" s="24"/>
      <c r="D543" s="24"/>
      <c r="E543" s="24"/>
      <c r="F543" s="24"/>
      <c r="G543" s="24"/>
      <c r="H543" s="24"/>
      <c r="I543" s="24"/>
      <c r="J543" s="24"/>
      <c r="K543" s="24"/>
      <c r="L543" s="24"/>
      <c r="M543" s="24"/>
    </row>
    <row r="544" spans="1:13" s="22" customFormat="1" ht="16.5" hidden="1" customHeight="1">
      <c r="A544" s="25"/>
      <c r="B544" s="25" t="s">
        <v>813</v>
      </c>
      <c r="C544" s="24"/>
      <c r="D544" s="24"/>
      <c r="E544" s="24"/>
      <c r="F544" s="24"/>
      <c r="G544" s="24"/>
      <c r="H544" s="24"/>
      <c r="I544" s="24"/>
      <c r="J544" s="24"/>
      <c r="K544" s="24"/>
      <c r="L544" s="24"/>
      <c r="M544" s="24"/>
    </row>
    <row r="545" spans="1:13" s="22" customFormat="1" ht="16.5" hidden="1" customHeight="1">
      <c r="A545" s="23" t="s">
        <v>459</v>
      </c>
      <c r="B545" s="24"/>
      <c r="C545" s="24"/>
      <c r="D545" s="24"/>
      <c r="E545" s="24"/>
      <c r="F545" s="24"/>
      <c r="G545" s="24"/>
      <c r="H545" s="24"/>
      <c r="I545" s="24"/>
      <c r="J545" s="24"/>
      <c r="K545" s="24"/>
      <c r="L545" s="24"/>
      <c r="M545" s="24"/>
    </row>
    <row r="546" spans="1:13" s="22" customFormat="1" ht="33" hidden="1" customHeight="1">
      <c r="A546" s="275"/>
      <c r="B546" s="734" t="s">
        <v>800</v>
      </c>
      <c r="C546" s="734"/>
      <c r="D546" s="734"/>
      <c r="E546" s="734"/>
      <c r="F546" s="734"/>
      <c r="G546" s="734"/>
      <c r="H546" s="734"/>
      <c r="I546" s="734"/>
      <c r="J546" s="734"/>
      <c r="K546" s="734"/>
      <c r="L546" s="734"/>
      <c r="M546" s="734"/>
    </row>
    <row r="547" spans="1:13" s="22" customFormat="1" ht="16.5" hidden="1" customHeight="1">
      <c r="A547" s="25"/>
      <c r="B547" s="275"/>
      <c r="C547" s="275"/>
      <c r="D547" s="275"/>
      <c r="E547" s="275"/>
      <c r="F547" s="275"/>
      <c r="G547" s="275"/>
      <c r="H547" s="275"/>
      <c r="I547" s="275"/>
      <c r="J547" s="275"/>
      <c r="K547" s="275"/>
      <c r="L547" s="275"/>
      <c r="M547" s="275"/>
    </row>
    <row r="548" spans="1:13" s="22" customFormat="1" ht="16.5" customHeight="1">
      <c r="A548" s="23" t="s">
        <v>460</v>
      </c>
      <c r="B548" s="24"/>
      <c r="C548" s="24"/>
      <c r="D548" s="24"/>
      <c r="E548" s="24"/>
      <c r="F548" s="24"/>
      <c r="G548" s="24"/>
      <c r="H548" s="24"/>
      <c r="I548" s="24"/>
      <c r="J548" s="24"/>
      <c r="K548" s="24"/>
      <c r="L548" s="24"/>
      <c r="M548" s="24"/>
    </row>
    <row r="549" spans="1:13" s="22" customFormat="1" ht="16.5" customHeight="1">
      <c r="A549" s="23" t="s">
        <v>405</v>
      </c>
      <c r="B549" s="24"/>
      <c r="C549" s="24"/>
      <c r="D549" s="24"/>
      <c r="E549" s="24"/>
      <c r="F549" s="24"/>
      <c r="G549" s="24"/>
      <c r="H549" s="24"/>
      <c r="I549" s="24"/>
      <c r="J549" s="24"/>
      <c r="K549" s="24"/>
      <c r="L549" s="24"/>
      <c r="M549" s="24"/>
    </row>
    <row r="550" spans="1:13" s="22" customFormat="1" ht="16.5" customHeight="1">
      <c r="A550" s="25"/>
      <c r="B550" s="25" t="s">
        <v>461</v>
      </c>
      <c r="C550" s="24"/>
      <c r="D550" s="24"/>
      <c r="E550" s="24"/>
      <c r="F550" s="24"/>
      <c r="G550" s="24"/>
      <c r="H550" s="24"/>
      <c r="I550" s="24"/>
      <c r="J550" s="24"/>
      <c r="K550" s="24"/>
      <c r="L550" s="24"/>
      <c r="M550" s="24"/>
    </row>
    <row r="551" spans="1:13" s="22" customFormat="1" ht="16.5" customHeight="1">
      <c r="A551" s="23" t="s">
        <v>462</v>
      </c>
      <c r="B551" s="24"/>
      <c r="C551" s="24"/>
      <c r="D551" s="24"/>
      <c r="E551" s="24"/>
      <c r="F551" s="24"/>
      <c r="G551" s="24"/>
      <c r="H551" s="24"/>
      <c r="I551" s="24"/>
      <c r="J551" s="24"/>
      <c r="K551" s="24"/>
      <c r="L551" s="24"/>
      <c r="M551" s="24"/>
    </row>
    <row r="552" spans="1:13" s="22" customFormat="1" ht="16.5" customHeight="1">
      <c r="A552" s="25"/>
      <c r="B552" s="25" t="s">
        <v>815</v>
      </c>
      <c r="C552" s="24"/>
      <c r="D552" s="24"/>
      <c r="E552" s="24"/>
      <c r="F552" s="24"/>
      <c r="G552" s="24"/>
      <c r="H552" s="24"/>
      <c r="I552" s="24"/>
      <c r="J552" s="24"/>
      <c r="K552" s="24"/>
      <c r="L552" s="24"/>
      <c r="M552" s="24"/>
    </row>
    <row r="553" spans="1:13" s="22" customFormat="1" ht="16.5" customHeight="1">
      <c r="A553" s="25"/>
      <c r="B553" s="25" t="s">
        <v>816</v>
      </c>
      <c r="C553" s="24"/>
      <c r="D553" s="24"/>
      <c r="E553" s="24"/>
      <c r="F553" s="24"/>
      <c r="G553" s="24"/>
      <c r="H553" s="24"/>
      <c r="I553" s="24"/>
      <c r="J553" s="24"/>
      <c r="K553" s="24"/>
      <c r="L553" s="24"/>
      <c r="M553" s="24"/>
    </row>
    <row r="554" spans="1:13" s="22" customFormat="1" ht="16.5" customHeight="1">
      <c r="A554" s="25"/>
      <c r="B554" s="25" t="s">
        <v>817</v>
      </c>
      <c r="C554" s="24"/>
      <c r="D554" s="24"/>
      <c r="E554" s="24"/>
      <c r="F554" s="24"/>
      <c r="G554" s="24"/>
      <c r="H554" s="24"/>
      <c r="I554" s="24"/>
      <c r="J554" s="24"/>
      <c r="K554" s="24"/>
      <c r="L554" s="24"/>
      <c r="M554" s="24"/>
    </row>
    <row r="555" spans="1:13" s="22" customFormat="1" ht="16.5" customHeight="1">
      <c r="A555" s="25"/>
      <c r="B555" s="25" t="s">
        <v>818</v>
      </c>
      <c r="C555" s="24"/>
      <c r="D555" s="24"/>
      <c r="E555" s="24"/>
      <c r="F555" s="24"/>
      <c r="G555" s="24"/>
      <c r="H555" s="24"/>
      <c r="I555" s="24"/>
      <c r="J555" s="24"/>
      <c r="K555" s="24"/>
      <c r="L555" s="24"/>
      <c r="M555" s="24"/>
    </row>
    <row r="556" spans="1:13" s="22" customFormat="1" ht="16.5" customHeight="1">
      <c r="A556" s="25"/>
      <c r="B556" s="25" t="s">
        <v>819</v>
      </c>
      <c r="C556" s="24"/>
      <c r="D556" s="24"/>
      <c r="E556" s="24"/>
      <c r="F556" s="24"/>
      <c r="G556" s="24"/>
      <c r="H556" s="24"/>
      <c r="I556" s="24"/>
      <c r="J556" s="24"/>
      <c r="K556" s="24"/>
      <c r="L556" s="24"/>
      <c r="M556" s="24"/>
    </row>
    <row r="557" spans="1:13" s="22" customFormat="1" ht="16.5" customHeight="1">
      <c r="A557" s="25"/>
      <c r="B557" s="25" t="s">
        <v>820</v>
      </c>
      <c r="C557" s="24"/>
      <c r="D557" s="24"/>
      <c r="E557" s="24"/>
      <c r="F557" s="24"/>
      <c r="G557" s="24"/>
      <c r="H557" s="24"/>
      <c r="I557" s="24"/>
      <c r="J557" s="24"/>
      <c r="K557" s="24"/>
      <c r="L557" s="24"/>
      <c r="M557" s="24"/>
    </row>
    <row r="558" spans="1:13" s="22" customFormat="1" ht="16.5" customHeight="1">
      <c r="A558" s="25"/>
      <c r="B558" s="25" t="s">
        <v>821</v>
      </c>
      <c r="C558" s="24"/>
      <c r="D558" s="24"/>
      <c r="E558" s="24"/>
      <c r="F558" s="24"/>
      <c r="G558" s="24"/>
      <c r="H558" s="24"/>
      <c r="I558" s="24"/>
      <c r="J558" s="24"/>
      <c r="K558" s="24"/>
      <c r="L558" s="24"/>
      <c r="M558" s="24"/>
    </row>
    <row r="559" spans="1:13" s="22" customFormat="1" ht="16.5" customHeight="1">
      <c r="A559" s="25"/>
      <c r="B559" s="25" t="s">
        <v>822</v>
      </c>
      <c r="C559" s="24"/>
      <c r="D559" s="24"/>
      <c r="E559" s="24"/>
      <c r="F559" s="24"/>
      <c r="G559" s="24"/>
      <c r="H559" s="24"/>
      <c r="I559" s="24"/>
      <c r="J559" s="24"/>
      <c r="K559" s="24"/>
      <c r="L559" s="24"/>
      <c r="M559" s="24"/>
    </row>
    <row r="560" spans="1:13" s="22" customFormat="1" ht="16.5" customHeight="1">
      <c r="A560" s="23" t="s">
        <v>448</v>
      </c>
      <c r="B560" s="24"/>
      <c r="C560" s="24"/>
      <c r="D560" s="24"/>
      <c r="E560" s="24"/>
      <c r="F560" s="24"/>
      <c r="G560" s="24"/>
      <c r="H560" s="24"/>
      <c r="I560" s="24"/>
      <c r="J560" s="24"/>
      <c r="K560" s="24"/>
      <c r="L560" s="24"/>
      <c r="M560" s="24"/>
    </row>
    <row r="561" spans="1:13" s="22" customFormat="1" ht="16.5" customHeight="1">
      <c r="A561" s="25"/>
      <c r="B561" s="25" t="s">
        <v>823</v>
      </c>
      <c r="C561" s="24"/>
      <c r="D561" s="24"/>
      <c r="E561" s="24"/>
      <c r="F561" s="24"/>
      <c r="G561" s="24"/>
      <c r="H561" s="24"/>
      <c r="I561" s="24"/>
      <c r="J561" s="24"/>
      <c r="K561" s="24"/>
      <c r="L561" s="24"/>
      <c r="M561" s="24"/>
    </row>
    <row r="562" spans="1:13" s="22" customFormat="1" ht="16.5" customHeight="1">
      <c r="A562" s="25"/>
      <c r="B562" s="25" t="s">
        <v>824</v>
      </c>
      <c r="C562" s="24"/>
      <c r="D562" s="24"/>
      <c r="E562" s="24"/>
      <c r="F562" s="24"/>
      <c r="G562" s="24"/>
      <c r="H562" s="24"/>
      <c r="I562" s="24"/>
      <c r="J562" s="24"/>
      <c r="K562" s="24"/>
      <c r="L562" s="24"/>
      <c r="M562" s="24"/>
    </row>
    <row r="563" spans="1:13" s="22" customFormat="1" ht="16.5" customHeight="1">
      <c r="A563" s="25"/>
      <c r="B563" s="25" t="s">
        <v>825</v>
      </c>
      <c r="C563" s="24"/>
      <c r="D563" s="24"/>
      <c r="E563" s="24"/>
      <c r="F563" s="24"/>
      <c r="G563" s="24"/>
      <c r="H563" s="24"/>
      <c r="I563" s="24"/>
      <c r="J563" s="24"/>
      <c r="K563" s="24"/>
      <c r="L563" s="24"/>
      <c r="M563" s="24"/>
    </row>
    <row r="564" spans="1:13" s="22" customFormat="1" ht="16.5" customHeight="1">
      <c r="A564" s="25"/>
      <c r="B564" s="25" t="s">
        <v>826</v>
      </c>
      <c r="C564" s="24"/>
      <c r="D564" s="24"/>
      <c r="E564" s="24"/>
      <c r="F564" s="24"/>
      <c r="G564" s="24"/>
      <c r="H564" s="24"/>
      <c r="I564" s="24"/>
      <c r="J564" s="24"/>
      <c r="K564" s="24"/>
      <c r="L564" s="24"/>
      <c r="M564" s="24"/>
    </row>
    <row r="565" spans="1:13" s="22" customFormat="1" ht="16.5" customHeight="1">
      <c r="A565" s="25"/>
      <c r="B565" s="25" t="s">
        <v>827</v>
      </c>
      <c r="C565" s="24"/>
      <c r="D565" s="24"/>
      <c r="E565" s="24"/>
      <c r="F565" s="24"/>
      <c r="G565" s="24"/>
      <c r="H565" s="24"/>
      <c r="I565" s="24"/>
      <c r="J565" s="24"/>
      <c r="K565" s="24"/>
      <c r="L565" s="24"/>
      <c r="M565" s="24"/>
    </row>
    <row r="566" spans="1:13" s="22" customFormat="1" ht="16.5" customHeight="1">
      <c r="A566" s="25"/>
      <c r="B566" s="25" t="s">
        <v>828</v>
      </c>
      <c r="C566" s="24"/>
      <c r="D566" s="24"/>
      <c r="E566" s="24"/>
      <c r="F566" s="24"/>
      <c r="G566" s="24"/>
      <c r="H566" s="24"/>
      <c r="I566" s="24"/>
      <c r="J566" s="24"/>
      <c r="K566" s="24"/>
      <c r="L566" s="24"/>
      <c r="M566" s="24"/>
    </row>
    <row r="567" spans="1:13" s="22" customFormat="1" ht="16.5" customHeight="1">
      <c r="A567" s="23" t="s">
        <v>463</v>
      </c>
      <c r="B567" s="24"/>
      <c r="C567" s="24"/>
      <c r="D567" s="24"/>
      <c r="E567" s="24"/>
      <c r="F567" s="24"/>
      <c r="G567" s="24"/>
      <c r="H567" s="24"/>
      <c r="I567" s="24"/>
      <c r="J567" s="24"/>
      <c r="K567" s="24"/>
      <c r="L567" s="24"/>
      <c r="M567" s="24"/>
    </row>
    <row r="568" spans="1:13" s="22" customFormat="1" ht="16.5" customHeight="1">
      <c r="A568" s="25"/>
      <c r="B568" s="25" t="s">
        <v>829</v>
      </c>
      <c r="C568" s="24"/>
      <c r="D568" s="24"/>
      <c r="E568" s="24"/>
      <c r="F568" s="24"/>
      <c r="G568" s="24"/>
      <c r="H568" s="24"/>
      <c r="I568" s="24"/>
      <c r="J568" s="24"/>
      <c r="K568" s="24"/>
      <c r="L568" s="24"/>
      <c r="M568" s="24"/>
    </row>
    <row r="569" spans="1:13" s="22" customFormat="1" ht="16.5" customHeight="1">
      <c r="A569" s="25"/>
      <c r="B569" s="25" t="s">
        <v>830</v>
      </c>
      <c r="C569" s="24"/>
      <c r="D569" s="24"/>
      <c r="E569" s="24"/>
      <c r="F569" s="24"/>
      <c r="G569" s="24"/>
      <c r="H569" s="24"/>
      <c r="I569" s="24"/>
      <c r="J569" s="24"/>
      <c r="K569" s="24"/>
      <c r="L569" s="24"/>
      <c r="M569" s="24"/>
    </row>
    <row r="570" spans="1:13" s="22" customFormat="1" ht="16.5" customHeight="1">
      <c r="A570" s="25"/>
      <c r="B570" s="25" t="s">
        <v>831</v>
      </c>
      <c r="C570" s="24"/>
      <c r="D570" s="24"/>
      <c r="E570" s="24"/>
      <c r="F570" s="24"/>
      <c r="G570" s="24"/>
      <c r="H570" s="24"/>
      <c r="I570" s="24"/>
      <c r="J570" s="24"/>
      <c r="K570" s="24"/>
      <c r="L570" s="24"/>
      <c r="M570" s="24"/>
    </row>
    <row r="571" spans="1:13" s="22" customFormat="1" ht="16.5" customHeight="1">
      <c r="A571" s="25"/>
      <c r="B571" s="25" t="s">
        <v>832</v>
      </c>
      <c r="C571" s="24"/>
      <c r="D571" s="24"/>
      <c r="E571" s="24"/>
      <c r="F571" s="24"/>
      <c r="G571" s="24"/>
      <c r="H571" s="24"/>
      <c r="I571" s="24"/>
      <c r="J571" s="24"/>
      <c r="K571" s="24"/>
      <c r="L571" s="24"/>
      <c r="M571" s="24"/>
    </row>
    <row r="572" spans="1:13" s="22" customFormat="1" ht="16.5" customHeight="1">
      <c r="A572" s="25"/>
      <c r="B572" s="25" t="s">
        <v>833</v>
      </c>
      <c r="C572" s="24"/>
      <c r="D572" s="24"/>
      <c r="E572" s="24"/>
      <c r="F572" s="24"/>
      <c r="G572" s="24"/>
      <c r="H572" s="24"/>
      <c r="I572" s="24"/>
      <c r="J572" s="24"/>
      <c r="K572" s="24"/>
      <c r="L572" s="24"/>
      <c r="M572" s="24"/>
    </row>
    <row r="573" spans="1:13" s="22" customFormat="1" ht="16.5" customHeight="1">
      <c r="A573" s="25"/>
      <c r="B573" s="25" t="s">
        <v>834</v>
      </c>
      <c r="C573" s="24"/>
      <c r="D573" s="24"/>
      <c r="E573" s="24"/>
      <c r="F573" s="24"/>
      <c r="G573" s="24"/>
      <c r="H573" s="24"/>
      <c r="I573" s="24"/>
      <c r="J573" s="24"/>
      <c r="K573" s="24"/>
      <c r="L573" s="24"/>
      <c r="M573" s="24"/>
    </row>
    <row r="574" spans="1:13" s="22" customFormat="1" ht="16.5" customHeight="1">
      <c r="A574" s="23" t="s">
        <v>464</v>
      </c>
      <c r="B574" s="24"/>
      <c r="C574" s="24"/>
      <c r="D574" s="24"/>
      <c r="E574" s="24"/>
      <c r="F574" s="24"/>
      <c r="G574" s="24"/>
      <c r="H574" s="24"/>
      <c r="I574" s="24"/>
      <c r="J574" s="24"/>
      <c r="K574" s="24"/>
      <c r="L574" s="24"/>
      <c r="M574" s="24"/>
    </row>
    <row r="575" spans="1:13" s="22" customFormat="1" ht="33.75" customHeight="1">
      <c r="A575" s="275"/>
      <c r="B575" s="734" t="s">
        <v>843</v>
      </c>
      <c r="C575" s="735"/>
      <c r="D575" s="735"/>
      <c r="E575" s="735"/>
      <c r="F575" s="735"/>
      <c r="G575" s="735"/>
      <c r="H575" s="735"/>
      <c r="I575" s="735"/>
      <c r="J575" s="735"/>
      <c r="K575" s="735"/>
      <c r="L575" s="735"/>
      <c r="M575" s="735"/>
    </row>
    <row r="576" spans="1:13" s="22" customFormat="1" ht="16.5" customHeight="1">
      <c r="A576" s="25"/>
      <c r="B576" s="25" t="s">
        <v>835</v>
      </c>
      <c r="C576" s="24"/>
      <c r="D576" s="24"/>
      <c r="E576" s="24"/>
      <c r="F576" s="24"/>
      <c r="G576" s="24"/>
      <c r="H576" s="24"/>
      <c r="I576" s="24"/>
      <c r="J576" s="24"/>
      <c r="K576" s="24"/>
      <c r="L576" s="24"/>
      <c r="M576" s="24"/>
    </row>
    <row r="577" spans="1:13" s="22" customFormat="1" ht="16.5" customHeight="1">
      <c r="A577" s="25"/>
      <c r="B577" s="25" t="s">
        <v>836</v>
      </c>
      <c r="C577" s="275"/>
      <c r="D577" s="275"/>
      <c r="E577" s="275"/>
      <c r="F577" s="275"/>
      <c r="G577" s="275"/>
      <c r="H577" s="275"/>
      <c r="I577" s="275"/>
      <c r="J577" s="275"/>
      <c r="K577" s="275"/>
      <c r="L577" s="275"/>
      <c r="M577" s="24"/>
    </row>
    <row r="578" spans="1:13" s="22" customFormat="1" ht="33.75" customHeight="1">
      <c r="A578" s="275"/>
      <c r="B578" s="734" t="s">
        <v>842</v>
      </c>
      <c r="C578" s="735"/>
      <c r="D578" s="735"/>
      <c r="E578" s="735"/>
      <c r="F578" s="735"/>
      <c r="G578" s="735"/>
      <c r="H578" s="735"/>
      <c r="I578" s="735"/>
      <c r="J578" s="735"/>
      <c r="K578" s="735"/>
      <c r="L578" s="735"/>
      <c r="M578" s="735"/>
    </row>
    <row r="579" spans="1:13" s="22" customFormat="1" ht="16.5" customHeight="1">
      <c r="A579" s="25"/>
      <c r="B579" s="25" t="s">
        <v>837</v>
      </c>
      <c r="C579" s="24"/>
      <c r="D579" s="24"/>
      <c r="E579" s="24"/>
      <c r="F579" s="24"/>
      <c r="G579" s="24"/>
      <c r="H579" s="24"/>
      <c r="I579" s="24"/>
      <c r="J579" s="24"/>
      <c r="K579" s="24"/>
      <c r="L579" s="24"/>
      <c r="M579" s="24"/>
    </row>
    <row r="580" spans="1:13" s="22" customFormat="1" ht="16.5" customHeight="1">
      <c r="A580" s="25"/>
      <c r="B580" s="25" t="s">
        <v>838</v>
      </c>
      <c r="C580" s="24"/>
      <c r="D580" s="24"/>
      <c r="E580" s="24"/>
      <c r="F580" s="24"/>
      <c r="G580" s="24"/>
      <c r="H580" s="24"/>
      <c r="I580" s="24"/>
      <c r="J580" s="24"/>
      <c r="K580" s="24"/>
      <c r="L580" s="24"/>
      <c r="M580" s="24"/>
    </row>
    <row r="581" spans="1:13" s="22" customFormat="1" ht="16.5" customHeight="1">
      <c r="A581" s="25"/>
      <c r="B581" s="25" t="s">
        <v>839</v>
      </c>
      <c r="C581" s="24"/>
      <c r="D581" s="24"/>
      <c r="E581" s="24"/>
      <c r="F581" s="24"/>
      <c r="G581" s="24"/>
      <c r="H581" s="24"/>
      <c r="I581" s="24"/>
      <c r="J581" s="24"/>
      <c r="K581" s="24"/>
      <c r="L581" s="24"/>
      <c r="M581" s="24"/>
    </row>
    <row r="582" spans="1:13" s="22" customFormat="1" ht="16.5" customHeight="1">
      <c r="A582" s="25"/>
      <c r="B582" s="25" t="s">
        <v>840</v>
      </c>
      <c r="C582" s="24"/>
      <c r="D582" s="24"/>
      <c r="E582" s="24"/>
      <c r="F582" s="24"/>
      <c r="G582" s="24"/>
      <c r="H582" s="24"/>
      <c r="I582" s="24"/>
      <c r="J582" s="24"/>
      <c r="K582" s="24"/>
      <c r="L582" s="24"/>
      <c r="M582" s="24"/>
    </row>
    <row r="583" spans="1:13" s="22" customFormat="1" ht="16.5" customHeight="1">
      <c r="A583" s="25"/>
      <c r="B583" s="25" t="s">
        <v>841</v>
      </c>
      <c r="C583" s="24"/>
      <c r="D583" s="24"/>
      <c r="E583" s="24"/>
      <c r="F583" s="24"/>
      <c r="G583" s="24"/>
      <c r="H583" s="24"/>
      <c r="I583" s="24"/>
      <c r="J583" s="24"/>
      <c r="K583" s="24"/>
      <c r="L583" s="24"/>
      <c r="M583" s="24"/>
    </row>
    <row r="584" spans="1:13" s="22" customFormat="1" ht="16.5" customHeight="1">
      <c r="A584" s="23" t="s">
        <v>465</v>
      </c>
      <c r="B584" s="24"/>
      <c r="C584" s="24"/>
      <c r="D584" s="24"/>
      <c r="E584" s="24"/>
      <c r="F584" s="24"/>
      <c r="G584" s="24"/>
      <c r="H584" s="24"/>
      <c r="I584" s="24"/>
      <c r="J584" s="24"/>
      <c r="K584" s="24"/>
      <c r="L584" s="24"/>
      <c r="M584" s="24"/>
    </row>
    <row r="585" spans="1:13" s="22" customFormat="1" ht="16.5" customHeight="1">
      <c r="A585" s="25"/>
      <c r="B585" s="25" t="s">
        <v>844</v>
      </c>
      <c r="C585" s="24"/>
      <c r="D585" s="24"/>
      <c r="E585" s="24"/>
      <c r="F585" s="24"/>
      <c r="G585" s="24"/>
      <c r="H585" s="24"/>
      <c r="I585" s="24"/>
      <c r="J585" s="24"/>
      <c r="K585" s="24"/>
      <c r="L585" s="24"/>
      <c r="M585" s="24"/>
    </row>
    <row r="586" spans="1:13" s="22" customFormat="1" ht="16.5" customHeight="1">
      <c r="A586" s="25"/>
      <c r="B586" s="25" t="s">
        <v>845</v>
      </c>
      <c r="C586" s="24"/>
      <c r="D586" s="24"/>
      <c r="E586" s="24"/>
      <c r="F586" s="24"/>
      <c r="G586" s="24"/>
      <c r="H586" s="24"/>
      <c r="I586" s="24"/>
      <c r="J586" s="24"/>
      <c r="K586" s="24"/>
      <c r="L586" s="24"/>
      <c r="M586" s="24"/>
    </row>
    <row r="587" spans="1:13" s="22" customFormat="1" ht="16.5" customHeight="1">
      <c r="A587" s="25"/>
      <c r="B587" s="25" t="s">
        <v>846</v>
      </c>
      <c r="C587" s="24"/>
      <c r="D587" s="24"/>
      <c r="E587" s="24"/>
      <c r="F587" s="24"/>
      <c r="G587" s="24"/>
      <c r="H587" s="24"/>
      <c r="I587" s="24"/>
      <c r="J587" s="24"/>
      <c r="K587" s="24"/>
      <c r="L587" s="24"/>
      <c r="M587" s="24"/>
    </row>
    <row r="588" spans="1:13" s="22" customFormat="1" ht="16.5" customHeight="1">
      <c r="A588" s="25"/>
      <c r="B588" s="25" t="s">
        <v>847</v>
      </c>
      <c r="C588" s="24"/>
      <c r="D588" s="24"/>
      <c r="E588" s="24"/>
      <c r="F588" s="24"/>
      <c r="G588" s="24"/>
      <c r="H588" s="24"/>
      <c r="I588" s="24"/>
      <c r="J588" s="24"/>
      <c r="K588" s="24"/>
      <c r="L588" s="24"/>
      <c r="M588" s="24"/>
    </row>
    <row r="589" spans="1:13" s="22" customFormat="1" ht="16.5" customHeight="1">
      <c r="A589" s="25"/>
      <c r="B589" s="25" t="s">
        <v>848</v>
      </c>
      <c r="C589" s="24"/>
      <c r="D589" s="24"/>
      <c r="E589" s="24"/>
      <c r="F589" s="24"/>
      <c r="G589" s="24"/>
      <c r="H589" s="24"/>
      <c r="I589" s="24"/>
      <c r="J589" s="24"/>
      <c r="K589" s="24"/>
      <c r="L589" s="24"/>
      <c r="M589" s="24"/>
    </row>
    <row r="590" spans="1:13" s="22" customFormat="1" ht="16.5" customHeight="1">
      <c r="A590" s="23" t="s">
        <v>466</v>
      </c>
      <c r="B590" s="24"/>
      <c r="C590" s="24"/>
      <c r="D590" s="24"/>
      <c r="E590" s="24"/>
      <c r="F590" s="24"/>
      <c r="G590" s="24"/>
      <c r="H590" s="24"/>
      <c r="I590" s="24"/>
      <c r="J590" s="24"/>
      <c r="K590" s="24"/>
      <c r="L590" s="24"/>
      <c r="M590" s="24"/>
    </row>
    <row r="591" spans="1:13" s="22" customFormat="1" ht="16.5" customHeight="1">
      <c r="A591" s="25"/>
      <c r="B591" s="25" t="s">
        <v>849</v>
      </c>
      <c r="C591" s="24"/>
      <c r="D591" s="24"/>
      <c r="E591" s="24"/>
      <c r="F591" s="24"/>
      <c r="G591" s="24"/>
      <c r="H591" s="24"/>
      <c r="I591" s="24"/>
      <c r="J591" s="24"/>
      <c r="K591" s="24"/>
      <c r="L591" s="24"/>
      <c r="M591" s="24"/>
    </row>
    <row r="592" spans="1:13" s="22" customFormat="1" ht="16.5" customHeight="1">
      <c r="A592" s="25"/>
      <c r="B592" s="25" t="s">
        <v>850</v>
      </c>
      <c r="C592" s="24"/>
      <c r="D592" s="24"/>
      <c r="E592" s="24"/>
      <c r="F592" s="24"/>
      <c r="G592" s="24"/>
      <c r="H592" s="24"/>
      <c r="I592" s="24"/>
      <c r="J592" s="24"/>
      <c r="K592" s="24"/>
      <c r="L592" s="24"/>
      <c r="M592" s="24"/>
    </row>
    <row r="593" spans="1:13" s="22" customFormat="1" ht="16.5" customHeight="1">
      <c r="A593" s="25"/>
      <c r="B593" s="25" t="s">
        <v>727</v>
      </c>
      <c r="C593" s="24"/>
      <c r="D593" s="24"/>
      <c r="E593" s="24"/>
      <c r="F593" s="24"/>
      <c r="G593" s="24"/>
      <c r="H593" s="24"/>
      <c r="I593" s="24"/>
      <c r="J593" s="24"/>
      <c r="K593" s="24"/>
      <c r="L593" s="24"/>
      <c r="M593" s="24"/>
    </row>
    <row r="594" spans="1:13" s="22" customFormat="1" ht="16.5" customHeight="1">
      <c r="A594" s="25"/>
      <c r="B594" s="24"/>
      <c r="C594" s="24"/>
      <c r="D594" s="24"/>
      <c r="E594" s="24"/>
      <c r="F594" s="24"/>
      <c r="G594" s="24"/>
      <c r="H594" s="24"/>
      <c r="I594" s="24"/>
      <c r="J594" s="24"/>
      <c r="K594" s="24"/>
      <c r="L594" s="24"/>
      <c r="M594" s="24"/>
    </row>
    <row r="595" spans="1:13" s="22" customFormat="1" ht="16.5" customHeight="1">
      <c r="A595" s="23" t="s">
        <v>467</v>
      </c>
      <c r="B595" s="24"/>
      <c r="C595" s="24"/>
      <c r="D595" s="24"/>
      <c r="E595" s="24"/>
      <c r="F595" s="24"/>
      <c r="G595" s="24"/>
      <c r="H595" s="24"/>
      <c r="I595" s="24"/>
      <c r="J595" s="24"/>
      <c r="K595" s="24"/>
      <c r="L595" s="24"/>
      <c r="M595" s="24"/>
    </row>
    <row r="596" spans="1:13" s="22" customFormat="1" ht="16.5" customHeight="1">
      <c r="A596" s="23"/>
      <c r="B596" s="24"/>
      <c r="C596" s="24"/>
      <c r="D596" s="24"/>
      <c r="E596" s="24"/>
      <c r="F596" s="24"/>
      <c r="G596" s="24"/>
      <c r="H596" s="24"/>
      <c r="I596" s="24"/>
      <c r="J596" s="24"/>
      <c r="K596" s="24"/>
      <c r="L596" s="24"/>
      <c r="M596" s="24"/>
    </row>
    <row r="597" spans="1:13" s="22" customFormat="1" ht="16.5" customHeight="1">
      <c r="A597" s="23" t="s">
        <v>468</v>
      </c>
      <c r="B597" s="24"/>
      <c r="C597" s="24"/>
      <c r="D597" s="24"/>
      <c r="E597" s="24"/>
      <c r="F597" s="24"/>
      <c r="G597" s="24"/>
      <c r="H597" s="24"/>
      <c r="I597" s="24"/>
      <c r="J597" s="24"/>
      <c r="K597" s="24"/>
      <c r="L597" s="24"/>
      <c r="M597" s="24"/>
    </row>
    <row r="598" spans="1:13" s="22" customFormat="1" ht="16.5" customHeight="1">
      <c r="A598" s="23" t="s">
        <v>469</v>
      </c>
      <c r="B598" s="24"/>
      <c r="C598" s="24"/>
      <c r="D598" s="24"/>
      <c r="E598" s="24"/>
      <c r="F598" s="24"/>
      <c r="G598" s="24"/>
      <c r="H598" s="24"/>
      <c r="I598" s="24"/>
      <c r="J598" s="24"/>
      <c r="K598" s="24"/>
      <c r="L598" s="24"/>
      <c r="M598" s="24"/>
    </row>
    <row r="599" spans="1:13" s="22" customFormat="1" ht="16.5" customHeight="1">
      <c r="A599" s="25"/>
      <c r="B599" s="25" t="s">
        <v>851</v>
      </c>
      <c r="C599" s="24"/>
      <c r="D599" s="24"/>
      <c r="E599" s="24"/>
      <c r="F599" s="24"/>
      <c r="G599" s="24"/>
      <c r="H599" s="24"/>
      <c r="I599" s="24"/>
      <c r="J599" s="24"/>
      <c r="K599" s="24"/>
      <c r="L599" s="24"/>
      <c r="M599" s="24"/>
    </row>
    <row r="600" spans="1:13" s="22" customFormat="1" ht="16.5" customHeight="1">
      <c r="A600" s="25"/>
      <c r="B600" s="25" t="s">
        <v>852</v>
      </c>
      <c r="C600" s="24"/>
      <c r="D600" s="24"/>
      <c r="E600" s="24"/>
      <c r="F600" s="24"/>
      <c r="G600" s="24"/>
      <c r="H600" s="24"/>
      <c r="I600" s="24"/>
      <c r="J600" s="24"/>
      <c r="K600" s="24"/>
      <c r="L600" s="24"/>
      <c r="M600" s="24"/>
    </row>
    <row r="601" spans="1:13" s="22" customFormat="1" ht="16.5" customHeight="1">
      <c r="A601" s="23" t="s">
        <v>470</v>
      </c>
      <c r="B601" s="24"/>
      <c r="C601" s="24"/>
      <c r="D601" s="24"/>
      <c r="E601" s="24"/>
      <c r="F601" s="24"/>
      <c r="G601" s="24"/>
      <c r="H601" s="24"/>
      <c r="I601" s="24"/>
      <c r="J601" s="24"/>
      <c r="K601" s="24"/>
      <c r="L601" s="24"/>
      <c r="M601" s="24"/>
    </row>
    <row r="602" spans="1:13" s="22" customFormat="1" ht="16.5" customHeight="1">
      <c r="A602" s="25"/>
      <c r="B602" s="25" t="s">
        <v>853</v>
      </c>
      <c r="C602" s="24"/>
      <c r="D602" s="24"/>
      <c r="E602" s="24"/>
      <c r="F602" s="24"/>
      <c r="G602" s="24"/>
      <c r="H602" s="24"/>
      <c r="I602" s="24"/>
      <c r="J602" s="24"/>
      <c r="K602" s="24"/>
      <c r="L602" s="24"/>
      <c r="M602" s="24"/>
    </row>
    <row r="603" spans="1:13" s="22" customFormat="1" ht="16.5" customHeight="1">
      <c r="A603" s="25"/>
      <c r="B603" s="25" t="s">
        <v>854</v>
      </c>
      <c r="C603" s="24"/>
      <c r="D603" s="24"/>
      <c r="E603" s="24"/>
      <c r="F603" s="24"/>
      <c r="G603" s="24"/>
      <c r="H603" s="24"/>
      <c r="I603" s="24"/>
      <c r="J603" s="24"/>
      <c r="K603" s="24"/>
      <c r="L603" s="24"/>
      <c r="M603" s="24"/>
    </row>
    <row r="604" spans="1:13" s="22" customFormat="1" ht="16.5" customHeight="1">
      <c r="A604" s="23" t="s">
        <v>471</v>
      </c>
      <c r="B604" s="24"/>
      <c r="C604" s="24"/>
      <c r="D604" s="24"/>
      <c r="E604" s="24"/>
      <c r="F604" s="24"/>
      <c r="G604" s="24"/>
      <c r="H604" s="24"/>
      <c r="I604" s="24"/>
      <c r="J604" s="24"/>
      <c r="K604" s="24"/>
      <c r="L604" s="24"/>
      <c r="M604" s="24"/>
    </row>
    <row r="605" spans="1:13" s="22" customFormat="1" ht="16.5" customHeight="1">
      <c r="A605" s="25"/>
      <c r="B605" s="25" t="s">
        <v>855</v>
      </c>
      <c r="C605" s="275"/>
      <c r="D605" s="275"/>
      <c r="E605" s="275"/>
      <c r="F605" s="275"/>
      <c r="G605" s="275"/>
      <c r="H605" s="275"/>
      <c r="I605" s="275"/>
      <c r="J605" s="275"/>
      <c r="K605" s="275"/>
      <c r="L605" s="275"/>
      <c r="M605" s="24"/>
    </row>
    <row r="606" spans="1:13" s="22" customFormat="1" ht="16.5" customHeight="1">
      <c r="A606" s="25"/>
      <c r="B606" s="25" t="s">
        <v>856</v>
      </c>
      <c r="C606" s="24"/>
      <c r="D606" s="24"/>
      <c r="E606" s="24"/>
      <c r="F606" s="24"/>
      <c r="G606" s="24"/>
      <c r="H606" s="24"/>
      <c r="I606" s="24"/>
      <c r="J606" s="24"/>
      <c r="K606" s="24"/>
      <c r="L606" s="24"/>
      <c r="M606" s="24"/>
    </row>
    <row r="607" spans="1:13" s="22" customFormat="1" ht="16.5" customHeight="1">
      <c r="A607" s="25"/>
      <c r="B607" s="25" t="s">
        <v>857</v>
      </c>
      <c r="C607" s="24"/>
      <c r="D607" s="24"/>
      <c r="E607" s="24"/>
      <c r="F607" s="24"/>
      <c r="G607" s="24"/>
      <c r="H607" s="24"/>
      <c r="I607" s="24"/>
      <c r="J607" s="24"/>
      <c r="K607" s="24"/>
      <c r="L607" s="24"/>
      <c r="M607" s="24"/>
    </row>
    <row r="608" spans="1:13" s="22" customFormat="1" ht="16.5" customHeight="1">
      <c r="A608" s="25"/>
      <c r="B608" s="25" t="s">
        <v>858</v>
      </c>
      <c r="C608" s="24"/>
      <c r="D608" s="24"/>
      <c r="E608" s="24"/>
      <c r="F608" s="24"/>
      <c r="G608" s="24"/>
      <c r="H608" s="24"/>
      <c r="I608" s="24"/>
      <c r="J608" s="24"/>
      <c r="K608" s="24"/>
      <c r="L608" s="24"/>
      <c r="M608" s="24"/>
    </row>
    <row r="609" spans="1:13" s="22" customFormat="1" ht="16.5" customHeight="1">
      <c r="A609" s="25"/>
      <c r="B609" s="25" t="s">
        <v>859</v>
      </c>
      <c r="C609" s="24"/>
      <c r="D609" s="24"/>
      <c r="E609" s="24"/>
      <c r="F609" s="24"/>
      <c r="G609" s="24"/>
      <c r="H609" s="24"/>
      <c r="I609" s="24"/>
      <c r="J609" s="24"/>
      <c r="K609" s="24"/>
      <c r="L609" s="24"/>
      <c r="M609" s="24"/>
    </row>
    <row r="610" spans="1:13" s="22" customFormat="1" ht="16.5" customHeight="1">
      <c r="A610" s="25"/>
      <c r="B610" s="25" t="s">
        <v>860</v>
      </c>
      <c r="C610" s="24"/>
      <c r="D610" s="24"/>
      <c r="E610" s="24"/>
      <c r="F610" s="24"/>
      <c r="G610" s="24"/>
      <c r="H610" s="24"/>
      <c r="I610" s="24"/>
      <c r="J610" s="24"/>
      <c r="K610" s="24"/>
      <c r="L610" s="24"/>
      <c r="M610" s="24"/>
    </row>
    <row r="611" spans="1:13" s="22" customFormat="1" ht="33" customHeight="1">
      <c r="A611" s="275"/>
      <c r="B611" s="734" t="s">
        <v>863</v>
      </c>
      <c r="C611" s="735"/>
      <c r="D611" s="735"/>
      <c r="E611" s="735"/>
      <c r="F611" s="735"/>
      <c r="G611" s="735"/>
      <c r="H611" s="735"/>
      <c r="I611" s="735"/>
      <c r="J611" s="735"/>
      <c r="K611" s="735"/>
      <c r="L611" s="735"/>
      <c r="M611" s="735"/>
    </row>
    <row r="612" spans="1:13" s="22" customFormat="1" ht="16.5" customHeight="1">
      <c r="A612" s="25"/>
      <c r="B612" s="25" t="s">
        <v>861</v>
      </c>
      <c r="C612" s="24"/>
      <c r="D612" s="24"/>
      <c r="E612" s="24"/>
      <c r="F612" s="24"/>
      <c r="G612" s="24"/>
      <c r="H612" s="24"/>
      <c r="I612" s="24"/>
      <c r="J612" s="24"/>
      <c r="K612" s="24"/>
      <c r="L612" s="24"/>
      <c r="M612" s="24"/>
    </row>
    <row r="613" spans="1:13" s="22" customFormat="1" ht="30.75" customHeight="1">
      <c r="A613" s="275"/>
      <c r="B613" s="734" t="s">
        <v>864</v>
      </c>
      <c r="C613" s="735"/>
      <c r="D613" s="735"/>
      <c r="E613" s="735"/>
      <c r="F613" s="735"/>
      <c r="G613" s="735"/>
      <c r="H613" s="735"/>
      <c r="I613" s="735"/>
      <c r="J613" s="735"/>
      <c r="K613" s="735"/>
      <c r="L613" s="735"/>
      <c r="M613" s="735"/>
    </row>
    <row r="614" spans="1:13" s="22" customFormat="1" ht="16.5" customHeight="1">
      <c r="A614" s="25"/>
      <c r="B614" s="25" t="s">
        <v>862</v>
      </c>
      <c r="C614" s="24"/>
      <c r="D614" s="24"/>
      <c r="E614" s="24"/>
      <c r="F614" s="24"/>
      <c r="G614" s="24"/>
      <c r="H614" s="24"/>
      <c r="I614" s="24"/>
      <c r="J614" s="24"/>
      <c r="K614" s="24"/>
      <c r="L614" s="24"/>
      <c r="M614" s="24"/>
    </row>
    <row r="615" spans="1:13" s="22" customFormat="1" ht="16.5" customHeight="1">
      <c r="A615" s="25"/>
      <c r="B615" s="24"/>
      <c r="C615" s="24"/>
      <c r="D615" s="24"/>
      <c r="E615" s="24"/>
      <c r="F615" s="24"/>
      <c r="G615" s="24"/>
      <c r="H615" s="24"/>
      <c r="I615" s="24"/>
      <c r="J615" s="24"/>
      <c r="K615" s="24"/>
      <c r="L615" s="24"/>
      <c r="M615" s="24"/>
    </row>
    <row r="616" spans="1:13" s="22" customFormat="1" ht="16.5" customHeight="1">
      <c r="A616" s="23" t="s">
        <v>472</v>
      </c>
      <c r="B616" s="24"/>
      <c r="C616" s="24"/>
      <c r="D616" s="24"/>
      <c r="E616" s="24"/>
      <c r="F616" s="24"/>
      <c r="G616" s="24"/>
      <c r="H616" s="24"/>
      <c r="I616" s="24"/>
      <c r="J616" s="24"/>
      <c r="K616" s="24"/>
      <c r="L616" s="24"/>
      <c r="M616" s="24"/>
    </row>
    <row r="617" spans="1:13" s="22" customFormat="1" ht="16.5" customHeight="1">
      <c r="A617" s="25"/>
      <c r="B617" s="25" t="s">
        <v>865</v>
      </c>
      <c r="C617" s="24"/>
      <c r="D617" s="24"/>
      <c r="E617" s="24"/>
      <c r="F617" s="24"/>
      <c r="G617" s="24"/>
      <c r="H617" s="24"/>
      <c r="I617" s="24"/>
      <c r="J617" s="24"/>
      <c r="K617" s="24"/>
      <c r="L617" s="24"/>
      <c r="M617" s="24"/>
    </row>
    <row r="618" spans="1:13" s="22" customFormat="1" ht="16.5" customHeight="1">
      <c r="A618" s="25"/>
      <c r="B618" s="25" t="s">
        <v>866</v>
      </c>
      <c r="C618" s="24"/>
      <c r="D618" s="24"/>
      <c r="E618" s="24"/>
      <c r="F618" s="24"/>
      <c r="G618" s="24"/>
      <c r="H618" s="24"/>
      <c r="I618" s="24"/>
      <c r="J618" s="24"/>
      <c r="K618" s="24"/>
      <c r="L618" s="24"/>
      <c r="M618" s="24"/>
    </row>
    <row r="619" spans="1:13" s="22" customFormat="1" ht="16.5" customHeight="1">
      <c r="A619" s="23" t="s">
        <v>473</v>
      </c>
      <c r="B619" s="24"/>
      <c r="C619" s="24"/>
      <c r="D619" s="24"/>
      <c r="E619" s="24"/>
      <c r="F619" s="24"/>
      <c r="G619" s="24"/>
      <c r="H619" s="24"/>
      <c r="I619" s="24"/>
      <c r="J619" s="24"/>
      <c r="K619" s="24"/>
      <c r="L619" s="24"/>
      <c r="M619" s="24"/>
    </row>
    <row r="620" spans="1:13" s="22" customFormat="1" ht="16.5" customHeight="1">
      <c r="A620" s="25"/>
      <c r="B620" s="25" t="s">
        <v>867</v>
      </c>
      <c r="C620" s="24"/>
      <c r="D620" s="24"/>
      <c r="E620" s="24"/>
      <c r="F620" s="24"/>
      <c r="G620" s="24"/>
      <c r="H620" s="24"/>
      <c r="I620" s="24"/>
      <c r="J620" s="24"/>
      <c r="K620" s="24"/>
      <c r="L620" s="24"/>
      <c r="M620" s="24"/>
    </row>
    <row r="621" spans="1:13" s="22" customFormat="1" ht="16.5" customHeight="1">
      <c r="A621" s="25"/>
      <c r="B621" s="25" t="s">
        <v>868</v>
      </c>
      <c r="C621" s="24"/>
      <c r="D621" s="24"/>
      <c r="E621" s="24"/>
      <c r="F621" s="24"/>
      <c r="G621" s="24"/>
      <c r="H621" s="24"/>
      <c r="I621" s="24"/>
      <c r="J621" s="24"/>
      <c r="K621" s="24"/>
      <c r="L621" s="24"/>
      <c r="M621" s="24"/>
    </row>
    <row r="622" spans="1:13" s="22" customFormat="1" ht="16.5" customHeight="1">
      <c r="A622" s="25"/>
      <c r="B622" s="25" t="s">
        <v>869</v>
      </c>
      <c r="C622" s="24"/>
      <c r="D622" s="24"/>
      <c r="E622" s="24"/>
      <c r="F622" s="24"/>
      <c r="G622" s="24"/>
      <c r="H622" s="24"/>
      <c r="I622" s="24"/>
      <c r="J622" s="24"/>
      <c r="K622" s="24"/>
      <c r="L622" s="24"/>
      <c r="M622" s="24"/>
    </row>
    <row r="623" spans="1:13" s="22" customFormat="1" ht="16.5" customHeight="1">
      <c r="A623" s="25"/>
      <c r="B623" s="25" t="s">
        <v>870</v>
      </c>
      <c r="C623" s="24"/>
      <c r="D623" s="24"/>
      <c r="E623" s="24"/>
      <c r="F623" s="24"/>
      <c r="G623" s="24"/>
      <c r="H623" s="24"/>
      <c r="I623" s="24"/>
      <c r="J623" s="24"/>
      <c r="K623" s="24"/>
      <c r="L623" s="24"/>
      <c r="M623" s="24"/>
    </row>
    <row r="624" spans="1:13" s="22" customFormat="1" ht="16.5" customHeight="1">
      <c r="A624" s="25"/>
      <c r="B624" s="25" t="s">
        <v>871</v>
      </c>
      <c r="C624" s="24"/>
      <c r="D624" s="24"/>
      <c r="E624" s="24"/>
      <c r="F624" s="24"/>
      <c r="G624" s="24"/>
      <c r="H624" s="24"/>
      <c r="I624" s="24"/>
      <c r="J624" s="24"/>
      <c r="K624" s="24"/>
      <c r="L624" s="24"/>
      <c r="M624" s="24"/>
    </row>
    <row r="625" spans="1:13" s="22" customFormat="1" ht="16.5" customHeight="1">
      <c r="A625" s="25"/>
      <c r="B625" s="25" t="s">
        <v>872</v>
      </c>
      <c r="C625" s="24"/>
      <c r="D625" s="24"/>
      <c r="E625" s="24"/>
      <c r="F625" s="24"/>
      <c r="G625" s="24"/>
      <c r="H625" s="24"/>
      <c r="I625" s="24"/>
      <c r="J625" s="24"/>
      <c r="K625" s="24"/>
      <c r="L625" s="24"/>
      <c r="M625" s="24"/>
    </row>
    <row r="626" spans="1:13" s="22" customFormat="1" ht="16.5" customHeight="1">
      <c r="A626" s="23" t="s">
        <v>474</v>
      </c>
      <c r="B626" s="24"/>
      <c r="C626" s="24"/>
      <c r="D626" s="24"/>
      <c r="E626" s="24"/>
      <c r="F626" s="24"/>
      <c r="G626" s="24"/>
      <c r="H626" s="24"/>
      <c r="I626" s="24"/>
      <c r="J626" s="24"/>
      <c r="K626" s="24"/>
      <c r="L626" s="24"/>
      <c r="M626" s="24"/>
    </row>
    <row r="627" spans="1:13" s="22" customFormat="1" ht="33.75" customHeight="1">
      <c r="A627" s="275"/>
      <c r="B627" s="734" t="s">
        <v>876</v>
      </c>
      <c r="C627" s="735"/>
      <c r="D627" s="735"/>
      <c r="E627" s="735"/>
      <c r="F627" s="735"/>
      <c r="G627" s="735"/>
      <c r="H627" s="735"/>
      <c r="I627" s="735"/>
      <c r="J627" s="735"/>
      <c r="K627" s="735"/>
      <c r="L627" s="735"/>
      <c r="M627" s="735"/>
    </row>
    <row r="628" spans="1:13" s="22" customFormat="1" ht="33.75" customHeight="1">
      <c r="A628" s="275"/>
      <c r="B628" s="734" t="s">
        <v>877</v>
      </c>
      <c r="C628" s="735"/>
      <c r="D628" s="735"/>
      <c r="E628" s="735"/>
      <c r="F628" s="735"/>
      <c r="G628" s="735"/>
      <c r="H628" s="735"/>
      <c r="I628" s="735"/>
      <c r="J628" s="735"/>
      <c r="K628" s="735"/>
      <c r="L628" s="735"/>
      <c r="M628" s="735"/>
    </row>
    <row r="629" spans="1:13" s="22" customFormat="1" ht="16.5" customHeight="1">
      <c r="A629" s="275"/>
      <c r="B629" s="735" t="s">
        <v>873</v>
      </c>
      <c r="C629" s="735"/>
      <c r="D629" s="735"/>
      <c r="E629" s="735"/>
      <c r="F629" s="735"/>
      <c r="G629" s="735"/>
      <c r="H629" s="735"/>
      <c r="I629" s="735"/>
      <c r="J629" s="735"/>
      <c r="K629" s="735"/>
      <c r="L629" s="735"/>
      <c r="M629" s="735"/>
    </row>
    <row r="630" spans="1:13" s="22" customFormat="1" ht="33.75" customHeight="1">
      <c r="A630" s="275"/>
      <c r="B630" s="734" t="s">
        <v>878</v>
      </c>
      <c r="C630" s="735"/>
      <c r="D630" s="735"/>
      <c r="E630" s="735"/>
      <c r="F630" s="735"/>
      <c r="G630" s="735"/>
      <c r="H630" s="735"/>
      <c r="I630" s="735"/>
      <c r="J630" s="735"/>
      <c r="K630" s="735"/>
      <c r="L630" s="735"/>
      <c r="M630" s="735"/>
    </row>
    <row r="631" spans="1:13" s="22" customFormat="1" ht="16.5" customHeight="1">
      <c r="A631" s="25"/>
      <c r="B631" s="25" t="s">
        <v>874</v>
      </c>
      <c r="C631" s="24"/>
      <c r="D631" s="24"/>
      <c r="E631" s="24"/>
      <c r="F631" s="24"/>
      <c r="G631" s="24"/>
      <c r="H631" s="24"/>
      <c r="I631" s="24"/>
      <c r="J631" s="24"/>
      <c r="K631" s="24"/>
      <c r="L631" s="24"/>
      <c r="M631" s="24"/>
    </row>
    <row r="632" spans="1:13" s="22" customFormat="1" ht="16.5" customHeight="1">
      <c r="A632" s="25"/>
      <c r="B632" s="25" t="s">
        <v>875</v>
      </c>
      <c r="C632" s="24"/>
      <c r="D632" s="24"/>
      <c r="E632" s="24"/>
      <c r="F632" s="24"/>
      <c r="G632" s="24"/>
      <c r="H632" s="24"/>
      <c r="I632" s="24"/>
      <c r="J632" s="24"/>
      <c r="K632" s="24"/>
      <c r="L632" s="24"/>
      <c r="M632" s="24"/>
    </row>
    <row r="633" spans="1:13" s="22" customFormat="1" ht="16.5" customHeight="1">
      <c r="A633" s="26"/>
      <c r="B633" s="24"/>
      <c r="C633" s="24"/>
      <c r="D633" s="24"/>
      <c r="E633" s="24"/>
      <c r="F633" s="24"/>
      <c r="G633" s="24"/>
      <c r="H633" s="24"/>
      <c r="I633" s="24"/>
      <c r="J633" s="24"/>
      <c r="K633" s="24"/>
      <c r="L633" s="24"/>
      <c r="M633" s="24"/>
    </row>
    <row r="634" spans="1:13" s="22" customFormat="1" ht="16.5" customHeight="1">
      <c r="A634" s="23" t="s">
        <v>475</v>
      </c>
      <c r="B634" s="24"/>
      <c r="C634" s="24"/>
      <c r="D634" s="24"/>
      <c r="E634" s="24"/>
      <c r="F634" s="24"/>
      <c r="G634" s="24"/>
      <c r="H634" s="24"/>
      <c r="I634" s="24"/>
      <c r="J634" s="24"/>
      <c r="K634" s="24"/>
      <c r="L634" s="24"/>
      <c r="M634" s="24"/>
    </row>
    <row r="635" spans="1:13" s="22" customFormat="1" ht="16.5" customHeight="1">
      <c r="A635" s="23" t="s">
        <v>476</v>
      </c>
      <c r="B635" s="24"/>
      <c r="C635" s="24"/>
      <c r="D635" s="24"/>
      <c r="E635" s="24"/>
      <c r="F635" s="24"/>
      <c r="G635" s="24"/>
      <c r="H635" s="24"/>
      <c r="I635" s="24"/>
      <c r="J635" s="24"/>
      <c r="K635" s="24"/>
      <c r="L635" s="24"/>
      <c r="M635" s="24"/>
    </row>
    <row r="636" spans="1:13" s="22" customFormat="1" ht="33" customHeight="1">
      <c r="A636" s="275"/>
      <c r="B636" s="734" t="s">
        <v>999</v>
      </c>
      <c r="C636" s="734"/>
      <c r="D636" s="734"/>
      <c r="E636" s="734"/>
      <c r="F636" s="734"/>
      <c r="G636" s="734"/>
      <c r="H636" s="734"/>
      <c r="I636" s="734"/>
      <c r="J636" s="734"/>
      <c r="K636" s="734"/>
      <c r="L636" s="734"/>
      <c r="M636" s="734"/>
    </row>
    <row r="637" spans="1:13" s="22" customFormat="1" ht="16.5" customHeight="1">
      <c r="A637" s="25"/>
      <c r="B637" s="25" t="s">
        <v>879</v>
      </c>
      <c r="C637" s="24"/>
      <c r="D637" s="24"/>
      <c r="E637" s="24"/>
      <c r="F637" s="24"/>
      <c r="G637" s="24"/>
      <c r="H637" s="24"/>
      <c r="I637" s="24"/>
      <c r="J637" s="24"/>
      <c r="K637" s="24"/>
      <c r="L637" s="24"/>
      <c r="M637" s="24"/>
    </row>
    <row r="638" spans="1:13" s="22" customFormat="1" ht="16.5" customHeight="1">
      <c r="A638" s="25"/>
      <c r="B638" s="25" t="s">
        <v>880</v>
      </c>
      <c r="C638" s="24"/>
      <c r="D638" s="24"/>
      <c r="E638" s="24"/>
      <c r="F638" s="24"/>
      <c r="G638" s="24"/>
      <c r="H638" s="24"/>
      <c r="I638" s="24"/>
      <c r="J638" s="24"/>
      <c r="K638" s="24"/>
      <c r="L638" s="24"/>
      <c r="M638" s="24"/>
    </row>
    <row r="639" spans="1:13" s="22" customFormat="1" ht="16.5" customHeight="1">
      <c r="A639" s="25"/>
      <c r="B639" s="25" t="s">
        <v>881</v>
      </c>
      <c r="C639" s="24"/>
      <c r="D639" s="24"/>
      <c r="E639" s="24"/>
      <c r="F639" s="24"/>
      <c r="G639" s="24"/>
      <c r="H639" s="24"/>
      <c r="I639" s="24"/>
      <c r="J639" s="24"/>
      <c r="K639" s="24"/>
      <c r="L639" s="24"/>
      <c r="M639" s="24"/>
    </row>
    <row r="640" spans="1:13" s="22" customFormat="1" ht="16.5" customHeight="1">
      <c r="A640" s="25"/>
      <c r="B640" s="25" t="s">
        <v>882</v>
      </c>
      <c r="C640" s="24"/>
      <c r="D640" s="24"/>
      <c r="E640" s="24"/>
      <c r="F640" s="24"/>
      <c r="G640" s="24"/>
      <c r="H640" s="24"/>
      <c r="I640" s="24"/>
      <c r="J640" s="24"/>
      <c r="K640" s="24"/>
      <c r="L640" s="24"/>
      <c r="M640" s="24"/>
    </row>
    <row r="641" spans="1:13" s="22" customFormat="1" ht="16.5" customHeight="1">
      <c r="A641" s="25"/>
      <c r="B641" s="25" t="s">
        <v>883</v>
      </c>
      <c r="C641" s="24"/>
      <c r="D641" s="24"/>
      <c r="E641" s="24"/>
      <c r="F641" s="24"/>
      <c r="G641" s="24"/>
      <c r="H641" s="24"/>
      <c r="I641" s="24"/>
      <c r="J641" s="24"/>
      <c r="K641" s="24"/>
      <c r="L641" s="24"/>
      <c r="M641" s="24"/>
    </row>
    <row r="642" spans="1:13" s="22" customFormat="1" ht="16.5" customHeight="1">
      <c r="A642" s="25"/>
      <c r="B642" s="25" t="s">
        <v>884</v>
      </c>
      <c r="C642" s="24"/>
      <c r="D642" s="24"/>
      <c r="E642" s="24"/>
      <c r="F642" s="24"/>
      <c r="G642" s="24"/>
      <c r="H642" s="24"/>
      <c r="I642" s="24"/>
      <c r="J642" s="24"/>
      <c r="K642" s="24"/>
      <c r="L642" s="24"/>
      <c r="M642" s="24"/>
    </row>
    <row r="643" spans="1:13" s="22" customFormat="1" ht="16.5" customHeight="1">
      <c r="A643" s="23" t="s">
        <v>477</v>
      </c>
      <c r="B643" s="24"/>
      <c r="C643" s="24"/>
      <c r="D643" s="24"/>
      <c r="E643" s="24"/>
      <c r="F643" s="24"/>
      <c r="G643" s="24"/>
      <c r="H643" s="24"/>
      <c r="I643" s="24"/>
      <c r="J643" s="24"/>
      <c r="K643" s="24"/>
      <c r="L643" s="24"/>
      <c r="M643" s="24"/>
    </row>
    <row r="644" spans="1:13" s="22" customFormat="1" ht="16.5" customHeight="1">
      <c r="A644" s="25"/>
      <c r="B644" s="25" t="s">
        <v>885</v>
      </c>
      <c r="C644" s="24"/>
      <c r="D644" s="24"/>
      <c r="E644" s="24"/>
      <c r="F644" s="24"/>
      <c r="G644" s="24"/>
      <c r="H644" s="24"/>
      <c r="I644" s="24"/>
      <c r="J644" s="24"/>
      <c r="K644" s="24"/>
      <c r="L644" s="24"/>
      <c r="M644" s="24"/>
    </row>
    <row r="645" spans="1:13" s="22" customFormat="1" ht="33.75" customHeight="1">
      <c r="A645" s="275"/>
      <c r="B645" s="734" t="s">
        <v>897</v>
      </c>
      <c r="C645" s="735"/>
      <c r="D645" s="735"/>
      <c r="E645" s="735"/>
      <c r="F645" s="735"/>
      <c r="G645" s="735"/>
      <c r="H645" s="735"/>
      <c r="I645" s="735"/>
      <c r="J645" s="735"/>
      <c r="K645" s="735"/>
      <c r="L645" s="735"/>
      <c r="M645" s="735"/>
    </row>
    <row r="646" spans="1:13" s="22" customFormat="1" ht="16.5" customHeight="1">
      <c r="A646" s="25"/>
      <c r="B646" s="25" t="s">
        <v>886</v>
      </c>
      <c r="C646" s="24"/>
      <c r="D646" s="24"/>
      <c r="E646" s="24"/>
      <c r="F646" s="24"/>
      <c r="G646" s="24"/>
      <c r="H646" s="24"/>
      <c r="I646" s="24"/>
      <c r="J646" s="24"/>
      <c r="K646" s="24"/>
      <c r="L646" s="24"/>
      <c r="M646" s="24"/>
    </row>
    <row r="647" spans="1:13" s="22" customFormat="1" ht="16.5" customHeight="1">
      <c r="A647" s="23" t="s">
        <v>478</v>
      </c>
      <c r="B647" s="24"/>
      <c r="C647" s="24"/>
      <c r="D647" s="24"/>
      <c r="E647" s="24"/>
      <c r="F647" s="24"/>
      <c r="G647" s="24"/>
      <c r="H647" s="24"/>
      <c r="I647" s="24"/>
      <c r="J647" s="24"/>
      <c r="K647" s="24"/>
      <c r="L647" s="24"/>
      <c r="M647" s="24"/>
    </row>
    <row r="648" spans="1:13" s="22" customFormat="1" ht="16.5" customHeight="1">
      <c r="A648" s="25"/>
      <c r="B648" s="25" t="s">
        <v>887</v>
      </c>
      <c r="C648" s="24"/>
      <c r="D648" s="24"/>
      <c r="E648" s="24"/>
      <c r="F648" s="24"/>
      <c r="G648" s="24"/>
      <c r="H648" s="24"/>
      <c r="I648" s="24"/>
      <c r="J648" s="24"/>
      <c r="K648" s="24"/>
      <c r="L648" s="24"/>
      <c r="M648" s="24"/>
    </row>
    <row r="649" spans="1:13" s="22" customFormat="1" ht="16.5" customHeight="1">
      <c r="A649" s="25"/>
      <c r="B649" s="25" t="s">
        <v>888</v>
      </c>
      <c r="C649" s="24"/>
      <c r="D649" s="24"/>
      <c r="E649" s="24"/>
      <c r="F649" s="24"/>
      <c r="G649" s="24"/>
      <c r="H649" s="24"/>
      <c r="I649" s="24"/>
      <c r="J649" s="24"/>
      <c r="K649" s="24"/>
      <c r="L649" s="24"/>
      <c r="M649" s="24"/>
    </row>
    <row r="650" spans="1:13" s="22" customFormat="1" ht="16.5" customHeight="1">
      <c r="A650" s="25"/>
      <c r="B650" s="25" t="s">
        <v>889</v>
      </c>
      <c r="C650" s="24"/>
      <c r="D650" s="24"/>
      <c r="E650" s="24"/>
      <c r="F650" s="24"/>
      <c r="G650" s="24"/>
      <c r="H650" s="24"/>
      <c r="I650" s="24"/>
      <c r="J650" s="24"/>
      <c r="K650" s="24"/>
      <c r="L650" s="24"/>
      <c r="M650" s="24"/>
    </row>
    <row r="651" spans="1:13" s="22" customFormat="1" ht="16.5" customHeight="1">
      <c r="A651" s="25"/>
      <c r="B651" s="25" t="s">
        <v>890</v>
      </c>
      <c r="C651" s="24"/>
      <c r="D651" s="24"/>
      <c r="E651" s="24"/>
      <c r="F651" s="24"/>
      <c r="G651" s="24"/>
      <c r="H651" s="24"/>
      <c r="I651" s="24"/>
      <c r="J651" s="24"/>
      <c r="K651" s="24"/>
      <c r="L651" s="24"/>
      <c r="M651" s="24"/>
    </row>
    <row r="652" spans="1:13" s="22" customFormat="1" ht="33" customHeight="1">
      <c r="A652" s="275"/>
      <c r="B652" s="734" t="s">
        <v>898</v>
      </c>
      <c r="C652" s="735"/>
      <c r="D652" s="735"/>
      <c r="E652" s="735"/>
      <c r="F652" s="735"/>
      <c r="G652" s="735"/>
      <c r="H652" s="735"/>
      <c r="I652" s="735"/>
      <c r="J652" s="735"/>
      <c r="K652" s="735"/>
      <c r="L652" s="735"/>
      <c r="M652" s="735"/>
    </row>
    <row r="653" spans="1:13" s="22" customFormat="1" ht="16.5" customHeight="1">
      <c r="A653" s="25"/>
      <c r="B653" s="25" t="s">
        <v>891</v>
      </c>
      <c r="C653" s="24"/>
      <c r="D653" s="24"/>
      <c r="E653" s="24"/>
      <c r="F653" s="24"/>
      <c r="G653" s="24"/>
      <c r="H653" s="24"/>
      <c r="I653" s="24"/>
      <c r="J653" s="24"/>
      <c r="K653" s="24"/>
      <c r="L653" s="24"/>
      <c r="M653" s="24"/>
    </row>
    <row r="654" spans="1:13" s="22" customFormat="1" ht="16.5" customHeight="1">
      <c r="A654" s="25"/>
      <c r="B654" s="25" t="s">
        <v>892</v>
      </c>
      <c r="C654" s="24"/>
      <c r="D654" s="24"/>
      <c r="E654" s="24"/>
      <c r="F654" s="24"/>
      <c r="G654" s="24"/>
      <c r="H654" s="24"/>
      <c r="I654" s="24"/>
      <c r="J654" s="24"/>
      <c r="K654" s="24"/>
      <c r="L654" s="24"/>
      <c r="M654" s="24"/>
    </row>
    <row r="655" spans="1:13" s="22" customFormat="1" ht="16.5" customHeight="1">
      <c r="A655" s="25"/>
      <c r="B655" s="25" t="s">
        <v>893</v>
      </c>
      <c r="C655" s="24"/>
      <c r="D655" s="24"/>
      <c r="E655" s="24"/>
      <c r="F655" s="24"/>
      <c r="G655" s="24"/>
      <c r="H655" s="24"/>
      <c r="I655" s="24"/>
      <c r="J655" s="24"/>
      <c r="K655" s="24"/>
      <c r="L655" s="24"/>
      <c r="M655" s="24"/>
    </row>
    <row r="656" spans="1:13" s="22" customFormat="1" ht="33" customHeight="1">
      <c r="A656" s="275"/>
      <c r="B656" s="734" t="s">
        <v>899</v>
      </c>
      <c r="C656" s="735"/>
      <c r="D656" s="735"/>
      <c r="E656" s="735"/>
      <c r="F656" s="735"/>
      <c r="G656" s="735"/>
      <c r="H656" s="735"/>
      <c r="I656" s="735"/>
      <c r="J656" s="735"/>
      <c r="K656" s="735"/>
      <c r="L656" s="735"/>
      <c r="M656" s="735"/>
    </row>
    <row r="657" spans="1:13" s="22" customFormat="1" ht="16.5" customHeight="1">
      <c r="A657" s="25"/>
      <c r="B657" s="25" t="s">
        <v>894</v>
      </c>
      <c r="C657" s="24"/>
      <c r="D657" s="24"/>
      <c r="E657" s="24"/>
      <c r="F657" s="24"/>
      <c r="G657" s="24"/>
      <c r="H657" s="24"/>
      <c r="I657" s="24"/>
      <c r="J657" s="24"/>
      <c r="K657" s="24"/>
      <c r="L657" s="24"/>
      <c r="M657" s="24"/>
    </row>
    <row r="658" spans="1:13" s="22" customFormat="1" ht="32.25" customHeight="1">
      <c r="A658" s="275"/>
      <c r="B658" s="734" t="s">
        <v>900</v>
      </c>
      <c r="C658" s="735"/>
      <c r="D658" s="735"/>
      <c r="E658" s="735"/>
      <c r="F658" s="735"/>
      <c r="G658" s="735"/>
      <c r="H658" s="735"/>
      <c r="I658" s="735"/>
      <c r="J658" s="735"/>
      <c r="K658" s="735"/>
      <c r="L658" s="735"/>
      <c r="M658" s="735"/>
    </row>
    <row r="659" spans="1:13" s="22" customFormat="1" ht="16.5" customHeight="1">
      <c r="A659" s="25"/>
      <c r="B659" s="25" t="s">
        <v>895</v>
      </c>
      <c r="C659" s="275"/>
      <c r="D659" s="275"/>
      <c r="E659" s="275"/>
      <c r="F659" s="275"/>
      <c r="G659" s="275"/>
      <c r="H659" s="275"/>
      <c r="I659" s="275"/>
      <c r="J659" s="275"/>
      <c r="K659" s="275"/>
      <c r="L659" s="275"/>
      <c r="M659" s="275"/>
    </row>
    <row r="660" spans="1:13" s="22" customFormat="1" ht="16.5" customHeight="1">
      <c r="A660" s="25"/>
      <c r="B660" s="25" t="s">
        <v>896</v>
      </c>
      <c r="C660" s="24"/>
      <c r="D660" s="24"/>
      <c r="E660" s="24"/>
      <c r="F660" s="24"/>
      <c r="G660" s="24"/>
      <c r="H660" s="24"/>
      <c r="I660" s="24"/>
      <c r="J660" s="24"/>
      <c r="K660" s="24"/>
      <c r="L660" s="24"/>
      <c r="M660" s="24"/>
    </row>
    <row r="661" spans="1:13" s="22" customFormat="1" ht="16.5" customHeight="1">
      <c r="A661" s="25"/>
      <c r="B661" s="24"/>
      <c r="C661" s="24"/>
      <c r="D661" s="24"/>
      <c r="E661" s="24"/>
      <c r="F661" s="24"/>
      <c r="G661" s="24"/>
      <c r="H661" s="24"/>
      <c r="I661" s="24"/>
      <c r="J661" s="24"/>
      <c r="K661" s="24"/>
      <c r="L661" s="24"/>
      <c r="M661" s="24"/>
    </row>
    <row r="662" spans="1:13" s="22" customFormat="1" ht="16.5" customHeight="1">
      <c r="A662" s="25" t="s">
        <v>479</v>
      </c>
      <c r="B662" s="24"/>
      <c r="C662" s="24"/>
      <c r="D662" s="24"/>
      <c r="E662" s="24"/>
      <c r="F662" s="24"/>
      <c r="G662" s="24"/>
      <c r="H662" s="24"/>
      <c r="I662" s="24"/>
      <c r="J662" s="24"/>
      <c r="K662" s="24"/>
      <c r="L662" s="24" t="s">
        <v>480</v>
      </c>
      <c r="M662" s="24"/>
    </row>
    <row r="663" spans="1:13" s="22" customFormat="1" ht="16.5" customHeight="1">
      <c r="A663" s="739" t="s">
        <v>481</v>
      </c>
      <c r="B663" s="741" t="s">
        <v>482</v>
      </c>
      <c r="C663" s="742"/>
      <c r="D663" s="742"/>
      <c r="E663" s="742"/>
      <c r="F663" s="742"/>
      <c r="G663" s="742"/>
      <c r="H663" s="742"/>
      <c r="I663" s="742"/>
      <c r="J663" s="742"/>
      <c r="K663" s="742"/>
      <c r="L663" s="742"/>
      <c r="M663" s="743"/>
    </row>
    <row r="664" spans="1:13" s="22" customFormat="1" ht="16.5" customHeight="1">
      <c r="A664" s="740"/>
      <c r="B664" s="27">
        <v>8</v>
      </c>
      <c r="C664" s="27">
        <v>10</v>
      </c>
      <c r="D664" s="27">
        <v>12</v>
      </c>
      <c r="E664" s="27">
        <v>14</v>
      </c>
      <c r="F664" s="27">
        <v>16</v>
      </c>
      <c r="G664" s="27">
        <v>18</v>
      </c>
      <c r="H664" s="27">
        <v>20</v>
      </c>
      <c r="I664" s="27">
        <v>22</v>
      </c>
      <c r="J664" s="27">
        <v>24</v>
      </c>
      <c r="K664" s="27">
        <v>26</v>
      </c>
      <c r="L664" s="27">
        <v>28</v>
      </c>
      <c r="M664" s="27">
        <v>30</v>
      </c>
    </row>
    <row r="665" spans="1:13" s="22" customFormat="1" ht="16.5" customHeight="1">
      <c r="A665" s="27" t="s">
        <v>483</v>
      </c>
      <c r="B665" s="284">
        <v>1500</v>
      </c>
      <c r="C665" s="284">
        <v>1200</v>
      </c>
      <c r="D665" s="284">
        <v>1000</v>
      </c>
      <c r="E665" s="285">
        <v>880</v>
      </c>
      <c r="F665" s="285">
        <v>760</v>
      </c>
      <c r="G665" s="285">
        <v>670</v>
      </c>
      <c r="H665" s="285">
        <v>600</v>
      </c>
      <c r="I665" s="285">
        <v>530</v>
      </c>
      <c r="J665" s="285">
        <v>480</v>
      </c>
      <c r="K665" s="285">
        <v>440</v>
      </c>
      <c r="L665" s="285">
        <v>400</v>
      </c>
      <c r="M665" s="285" t="s">
        <v>484</v>
      </c>
    </row>
    <row r="666" spans="1:13" s="22" customFormat="1" ht="16.5" customHeight="1">
      <c r="A666" s="27" t="s">
        <v>485</v>
      </c>
      <c r="B666" s="284">
        <v>1500</v>
      </c>
      <c r="C666" s="284">
        <v>1300</v>
      </c>
      <c r="D666" s="284">
        <v>1100</v>
      </c>
      <c r="E666" s="284">
        <v>1000</v>
      </c>
      <c r="F666" s="285">
        <v>900</v>
      </c>
      <c r="G666" s="285">
        <v>800</v>
      </c>
      <c r="H666" s="285">
        <v>700</v>
      </c>
      <c r="I666" s="285">
        <v>600</v>
      </c>
      <c r="J666" s="285">
        <v>530</v>
      </c>
      <c r="K666" s="285">
        <v>490</v>
      </c>
      <c r="L666" s="285">
        <v>410</v>
      </c>
      <c r="M666" s="285" t="s">
        <v>484</v>
      </c>
    </row>
    <row r="667" spans="1:13" s="22" customFormat="1" ht="16.5" customHeight="1">
      <c r="A667" s="286" t="s">
        <v>486</v>
      </c>
      <c r="B667" s="284">
        <v>2000</v>
      </c>
      <c r="C667" s="284">
        <v>1600</v>
      </c>
      <c r="D667" s="284">
        <v>1300</v>
      </c>
      <c r="E667" s="284">
        <v>1100</v>
      </c>
      <c r="F667" s="285">
        <v>940</v>
      </c>
      <c r="G667" s="285">
        <v>810</v>
      </c>
      <c r="H667" s="285">
        <v>710</v>
      </c>
      <c r="I667" s="285">
        <v>630</v>
      </c>
      <c r="J667" s="285">
        <v>560</v>
      </c>
      <c r="K667" s="285">
        <v>500</v>
      </c>
      <c r="L667" s="285" t="s">
        <v>484</v>
      </c>
      <c r="M667" s="285" t="s">
        <v>484</v>
      </c>
    </row>
    <row r="668" spans="1:13" s="22" customFormat="1" ht="16.5" customHeight="1">
      <c r="A668" s="27" t="s">
        <v>487</v>
      </c>
      <c r="B668" s="284">
        <v>2300</v>
      </c>
      <c r="C668" s="284">
        <v>1800</v>
      </c>
      <c r="D668" s="284">
        <v>1500</v>
      </c>
      <c r="E668" s="284">
        <v>1300</v>
      </c>
      <c r="F668" s="284">
        <v>1100</v>
      </c>
      <c r="G668" s="285">
        <v>950</v>
      </c>
      <c r="H668" s="285">
        <v>840</v>
      </c>
      <c r="I668" s="285">
        <v>740</v>
      </c>
      <c r="J668" s="285">
        <v>670</v>
      </c>
      <c r="K668" s="285">
        <v>610</v>
      </c>
      <c r="L668" s="285" t="s">
        <v>484</v>
      </c>
      <c r="M668" s="285" t="s">
        <v>484</v>
      </c>
    </row>
    <row r="669" spans="1:13" s="22" customFormat="1" ht="16.5" customHeight="1">
      <c r="A669" s="27" t="s">
        <v>488</v>
      </c>
      <c r="B669" s="284">
        <v>1300</v>
      </c>
      <c r="C669" s="284">
        <v>1110</v>
      </c>
      <c r="D669" s="285">
        <v>960</v>
      </c>
      <c r="E669" s="285">
        <v>860</v>
      </c>
      <c r="F669" s="285">
        <v>780</v>
      </c>
      <c r="G669" s="285">
        <v>710</v>
      </c>
      <c r="H669" s="285">
        <v>650</v>
      </c>
      <c r="I669" s="285">
        <v>610</v>
      </c>
      <c r="J669" s="285" t="s">
        <v>484</v>
      </c>
      <c r="K669" s="285" t="s">
        <v>484</v>
      </c>
      <c r="L669" s="285" t="s">
        <v>484</v>
      </c>
      <c r="M669" s="285" t="s">
        <v>484</v>
      </c>
    </row>
    <row r="670" spans="1:13" s="22" customFormat="1" ht="16.5" customHeight="1">
      <c r="A670" s="27" t="s">
        <v>489</v>
      </c>
      <c r="B670" s="284">
        <v>2200</v>
      </c>
      <c r="C670" s="284">
        <v>1860</v>
      </c>
      <c r="D670" s="284">
        <v>1630</v>
      </c>
      <c r="E670" s="284">
        <v>1430</v>
      </c>
      <c r="F670" s="284">
        <v>1260</v>
      </c>
      <c r="G670" s="284">
        <v>1130</v>
      </c>
      <c r="H670" s="284">
        <v>1010</v>
      </c>
      <c r="I670" s="285">
        <v>890</v>
      </c>
      <c r="J670" s="285" t="s">
        <v>484</v>
      </c>
      <c r="K670" s="285" t="s">
        <v>484</v>
      </c>
      <c r="L670" s="285" t="s">
        <v>484</v>
      </c>
      <c r="M670" s="285" t="s">
        <v>484</v>
      </c>
    </row>
    <row r="671" spans="1:13" s="22" customFormat="1" ht="16.5" customHeight="1">
      <c r="A671" s="27" t="s">
        <v>490</v>
      </c>
      <c r="B671" s="284">
        <v>2700</v>
      </c>
      <c r="C671" s="284">
        <v>2200</v>
      </c>
      <c r="D671" s="284">
        <v>1700</v>
      </c>
      <c r="E671" s="284">
        <v>1510</v>
      </c>
      <c r="F671" s="284">
        <v>1330</v>
      </c>
      <c r="G671" s="284">
        <v>1180</v>
      </c>
      <c r="H671" s="284">
        <v>1070</v>
      </c>
      <c r="I671" s="285">
        <v>950</v>
      </c>
      <c r="J671" s="285" t="s">
        <v>484</v>
      </c>
      <c r="K671" s="285" t="s">
        <v>484</v>
      </c>
      <c r="L671" s="285" t="s">
        <v>484</v>
      </c>
      <c r="M671" s="285" t="s">
        <v>484</v>
      </c>
    </row>
    <row r="672" spans="1:13" s="22" customFormat="1" ht="16.5" customHeight="1">
      <c r="A672" s="27" t="s">
        <v>491</v>
      </c>
      <c r="B672" s="284">
        <v>1700</v>
      </c>
      <c r="C672" s="284">
        <v>1400</v>
      </c>
      <c r="D672" s="284">
        <v>1200</v>
      </c>
      <c r="E672" s="284">
        <v>1060</v>
      </c>
      <c r="F672" s="285">
        <v>950</v>
      </c>
      <c r="G672" s="285">
        <v>850</v>
      </c>
      <c r="H672" s="285">
        <v>750</v>
      </c>
      <c r="I672" s="285">
        <v>660</v>
      </c>
      <c r="J672" s="285">
        <v>620</v>
      </c>
      <c r="K672" s="285" t="s">
        <v>484</v>
      </c>
      <c r="L672" s="285" t="s">
        <v>484</v>
      </c>
      <c r="M672" s="285" t="s">
        <v>484</v>
      </c>
    </row>
    <row r="673" spans="1:13" s="22" customFormat="1" ht="16.5" customHeight="1">
      <c r="A673" s="27" t="s">
        <v>492</v>
      </c>
      <c r="B673" s="285">
        <v>980</v>
      </c>
      <c r="C673" s="285">
        <v>880</v>
      </c>
      <c r="D673" s="285">
        <v>800</v>
      </c>
      <c r="E673" s="285">
        <v>730</v>
      </c>
      <c r="F673" s="285">
        <v>660</v>
      </c>
      <c r="G673" s="285">
        <v>600</v>
      </c>
      <c r="H673" s="285">
        <v>540</v>
      </c>
      <c r="I673" s="285">
        <v>500</v>
      </c>
      <c r="J673" s="285">
        <v>460</v>
      </c>
      <c r="K673" s="285">
        <v>430</v>
      </c>
      <c r="L673" s="285">
        <v>390</v>
      </c>
      <c r="M673" s="285">
        <v>350</v>
      </c>
    </row>
    <row r="674" spans="1:13" s="22" customFormat="1" ht="16.5" customHeight="1">
      <c r="A674" s="25"/>
      <c r="B674" s="24"/>
      <c r="C674" s="24"/>
      <c r="D674" s="24"/>
      <c r="E674" s="24"/>
      <c r="F674" s="24"/>
      <c r="G674" s="24"/>
      <c r="H674" s="24"/>
      <c r="I674" s="24"/>
      <c r="J674" s="24"/>
      <c r="K674" s="24"/>
      <c r="L674" s="24"/>
      <c r="M674" s="24"/>
    </row>
    <row r="675" spans="1:13" s="22" customFormat="1" ht="16.5" customHeight="1">
      <c r="A675" s="25"/>
      <c r="B675" s="25" t="s">
        <v>901</v>
      </c>
      <c r="C675" s="24"/>
      <c r="D675" s="24"/>
      <c r="E675" s="24"/>
      <c r="F675" s="24"/>
      <c r="G675" s="24"/>
      <c r="H675" s="24"/>
      <c r="I675" s="24"/>
      <c r="J675" s="24"/>
      <c r="K675" s="24"/>
      <c r="L675" s="24"/>
      <c r="M675" s="24"/>
    </row>
    <row r="676" spans="1:13" s="22" customFormat="1" ht="16.5" customHeight="1">
      <c r="A676" s="25"/>
      <c r="B676" s="25" t="s">
        <v>903</v>
      </c>
      <c r="C676" s="24"/>
      <c r="D676" s="24"/>
      <c r="E676" s="24"/>
      <c r="F676" s="24"/>
      <c r="G676" s="24"/>
      <c r="H676" s="24"/>
      <c r="I676" s="24"/>
      <c r="J676" s="24"/>
      <c r="K676" s="24"/>
      <c r="L676" s="24"/>
      <c r="M676" s="24"/>
    </row>
    <row r="677" spans="1:13" s="22" customFormat="1" ht="16.5" customHeight="1">
      <c r="A677" s="25"/>
      <c r="B677" s="25" t="s">
        <v>904</v>
      </c>
      <c r="C677" s="24"/>
      <c r="D677" s="24"/>
      <c r="E677" s="24"/>
      <c r="F677" s="24"/>
      <c r="G677" s="24"/>
      <c r="H677" s="24"/>
      <c r="I677" s="24"/>
      <c r="J677" s="24"/>
      <c r="K677" s="24"/>
      <c r="L677" s="24"/>
      <c r="M677" s="24"/>
    </row>
    <row r="678" spans="1:13" s="22" customFormat="1" ht="16.5" customHeight="1">
      <c r="A678" s="25"/>
      <c r="B678" s="25" t="s">
        <v>905</v>
      </c>
      <c r="C678" s="24"/>
      <c r="D678" s="24"/>
      <c r="E678" s="24"/>
      <c r="F678" s="24"/>
      <c r="G678" s="24"/>
      <c r="H678" s="24"/>
      <c r="I678" s="24"/>
      <c r="J678" s="24"/>
      <c r="K678" s="24"/>
      <c r="L678" s="24"/>
      <c r="M678" s="24"/>
    </row>
    <row r="679" spans="1:13" s="22" customFormat="1" ht="16.5" customHeight="1">
      <c r="A679" s="25"/>
      <c r="B679" s="25" t="s">
        <v>906</v>
      </c>
      <c r="C679" s="24"/>
      <c r="D679" s="24"/>
      <c r="E679" s="24"/>
      <c r="F679" s="24"/>
      <c r="G679" s="24"/>
      <c r="H679" s="24"/>
      <c r="I679" s="24"/>
      <c r="J679" s="24"/>
      <c r="K679" s="24"/>
      <c r="L679" s="24"/>
      <c r="M679" s="24"/>
    </row>
    <row r="680" spans="1:13" s="22" customFormat="1" ht="33" customHeight="1">
      <c r="A680" s="275"/>
      <c r="B680" s="734" t="s">
        <v>993</v>
      </c>
      <c r="C680" s="735"/>
      <c r="D680" s="735"/>
      <c r="E680" s="735"/>
      <c r="F680" s="735"/>
      <c r="G680" s="735"/>
      <c r="H680" s="735"/>
      <c r="I680" s="735"/>
      <c r="J680" s="735"/>
      <c r="K680" s="735"/>
      <c r="L680" s="735"/>
      <c r="M680" s="735"/>
    </row>
    <row r="681" spans="1:13" s="22" customFormat="1" ht="16.5" customHeight="1">
      <c r="A681" s="25"/>
      <c r="B681" s="25" t="s">
        <v>907</v>
      </c>
      <c r="C681" s="24"/>
      <c r="D681" s="24"/>
      <c r="E681" s="24"/>
      <c r="F681" s="24"/>
      <c r="G681" s="24"/>
      <c r="H681" s="24"/>
      <c r="I681" s="24"/>
      <c r="J681" s="24"/>
      <c r="K681" s="24"/>
      <c r="L681" s="24"/>
      <c r="M681" s="24"/>
    </row>
    <row r="682" spans="1:13" s="22" customFormat="1" ht="16.5" customHeight="1">
      <c r="A682" s="25"/>
      <c r="B682" s="25" t="s">
        <v>908</v>
      </c>
      <c r="C682" s="24"/>
      <c r="D682" s="24"/>
      <c r="E682" s="24"/>
      <c r="F682" s="24"/>
      <c r="G682" s="24"/>
      <c r="H682" s="24"/>
      <c r="I682" s="24"/>
      <c r="J682" s="24"/>
      <c r="K682" s="24"/>
      <c r="L682" s="24"/>
      <c r="M682" s="24"/>
    </row>
    <row r="683" spans="1:13" s="22" customFormat="1" ht="16.5" customHeight="1">
      <c r="A683" s="25"/>
      <c r="B683" s="25" t="s">
        <v>909</v>
      </c>
      <c r="C683" s="24"/>
      <c r="D683" s="24"/>
      <c r="E683" s="24"/>
      <c r="F683" s="24"/>
      <c r="G683" s="24"/>
      <c r="H683" s="24"/>
      <c r="I683" s="24"/>
      <c r="J683" s="24"/>
      <c r="K683" s="24"/>
      <c r="L683" s="24"/>
      <c r="M683" s="24"/>
    </row>
    <row r="684" spans="1:13" s="22" customFormat="1" ht="16.5" customHeight="1">
      <c r="A684" s="25"/>
      <c r="B684" s="25" t="s">
        <v>910</v>
      </c>
      <c r="C684" s="24"/>
      <c r="D684" s="24"/>
      <c r="E684" s="24"/>
      <c r="F684" s="24"/>
      <c r="G684" s="24"/>
      <c r="H684" s="24"/>
      <c r="I684" s="24"/>
      <c r="J684" s="24"/>
      <c r="K684" s="24"/>
      <c r="L684" s="24"/>
      <c r="M684" s="24"/>
    </row>
    <row r="685" spans="1:13" s="22" customFormat="1" ht="33" customHeight="1">
      <c r="A685" s="275"/>
      <c r="B685" s="734" t="s">
        <v>924</v>
      </c>
      <c r="C685" s="735"/>
      <c r="D685" s="735"/>
      <c r="E685" s="735"/>
      <c r="F685" s="735"/>
      <c r="G685" s="735"/>
      <c r="H685" s="735"/>
      <c r="I685" s="735"/>
      <c r="J685" s="735"/>
      <c r="K685" s="735"/>
      <c r="L685" s="735"/>
      <c r="M685" s="735"/>
    </row>
    <row r="686" spans="1:13" s="22" customFormat="1" ht="33" customHeight="1">
      <c r="A686" s="275"/>
      <c r="B686" s="734" t="s">
        <v>925</v>
      </c>
      <c r="C686" s="735"/>
      <c r="D686" s="735"/>
      <c r="E686" s="735"/>
      <c r="F686" s="735"/>
      <c r="G686" s="735"/>
      <c r="H686" s="735"/>
      <c r="I686" s="735"/>
      <c r="J686" s="735"/>
      <c r="K686" s="735"/>
      <c r="L686" s="735"/>
      <c r="M686" s="735"/>
    </row>
    <row r="687" spans="1:13" s="22" customFormat="1" ht="16.5" customHeight="1">
      <c r="A687" s="25"/>
      <c r="B687" s="25" t="s">
        <v>911</v>
      </c>
      <c r="C687" s="24"/>
      <c r="D687" s="24"/>
      <c r="E687" s="24"/>
      <c r="F687" s="24"/>
      <c r="G687" s="24"/>
      <c r="H687" s="24"/>
      <c r="I687" s="24"/>
      <c r="J687" s="24"/>
      <c r="K687" s="24"/>
      <c r="L687" s="24"/>
      <c r="M687" s="24"/>
    </row>
    <row r="688" spans="1:13" s="22" customFormat="1" ht="16.5" customHeight="1">
      <c r="A688" s="25"/>
      <c r="B688" s="25" t="s">
        <v>912</v>
      </c>
      <c r="C688" s="24"/>
      <c r="D688" s="24"/>
      <c r="E688" s="24"/>
      <c r="F688" s="24"/>
      <c r="G688" s="24"/>
      <c r="H688" s="24"/>
      <c r="I688" s="24"/>
      <c r="J688" s="24"/>
      <c r="K688" s="24"/>
      <c r="L688" s="24"/>
      <c r="M688" s="24"/>
    </row>
    <row r="689" spans="1:13" s="22" customFormat="1" ht="16.5" customHeight="1">
      <c r="A689" s="25"/>
      <c r="B689" s="25" t="s">
        <v>913</v>
      </c>
      <c r="C689" s="24"/>
      <c r="D689" s="24"/>
      <c r="E689" s="24"/>
      <c r="F689" s="24"/>
      <c r="G689" s="24"/>
      <c r="H689" s="24"/>
      <c r="I689" s="24"/>
      <c r="J689" s="24"/>
      <c r="K689" s="24"/>
      <c r="L689" s="24"/>
      <c r="M689" s="24"/>
    </row>
    <row r="690" spans="1:13" s="22" customFormat="1" ht="16.5" customHeight="1">
      <c r="A690" s="25"/>
      <c r="B690" s="25" t="s">
        <v>914</v>
      </c>
      <c r="C690" s="275"/>
      <c r="D690" s="275"/>
      <c r="E690" s="275"/>
      <c r="F690" s="275"/>
      <c r="G690" s="275"/>
      <c r="H690" s="275"/>
      <c r="I690" s="275"/>
      <c r="J690" s="275"/>
      <c r="K690" s="275"/>
      <c r="L690" s="275"/>
      <c r="M690" s="24"/>
    </row>
    <row r="691" spans="1:13" s="22" customFormat="1" ht="16.5" customHeight="1">
      <c r="A691" s="25"/>
      <c r="B691" s="25" t="s">
        <v>915</v>
      </c>
      <c r="C691" s="24"/>
      <c r="D691" s="24"/>
      <c r="E691" s="24"/>
      <c r="F691" s="24"/>
      <c r="G691" s="24"/>
      <c r="H691" s="24"/>
      <c r="I691" s="24"/>
      <c r="J691" s="24"/>
      <c r="K691" s="24"/>
      <c r="L691" s="24"/>
      <c r="M691" s="24"/>
    </row>
    <row r="692" spans="1:13" s="22" customFormat="1" ht="16.5" customHeight="1">
      <c r="A692" s="25"/>
      <c r="B692" s="25" t="s">
        <v>916</v>
      </c>
      <c r="C692" s="24"/>
      <c r="D692" s="24"/>
      <c r="E692" s="24"/>
      <c r="F692" s="24"/>
      <c r="G692" s="24"/>
      <c r="H692" s="24"/>
      <c r="I692" s="24"/>
      <c r="J692" s="24"/>
      <c r="K692" s="24"/>
      <c r="L692" s="24"/>
      <c r="M692" s="24"/>
    </row>
    <row r="693" spans="1:13" s="22" customFormat="1" ht="16.5" customHeight="1">
      <c r="A693" s="25"/>
      <c r="B693" s="25" t="s">
        <v>902</v>
      </c>
      <c r="C693" s="24"/>
      <c r="D693" s="24"/>
      <c r="E693" s="24"/>
      <c r="F693" s="24"/>
      <c r="G693" s="24"/>
      <c r="H693" s="24"/>
      <c r="I693" s="24"/>
      <c r="J693" s="24"/>
      <c r="K693" s="24"/>
      <c r="L693" s="24"/>
      <c r="M693" s="24"/>
    </row>
    <row r="694" spans="1:13" s="22" customFormat="1" ht="33.75" customHeight="1">
      <c r="A694" s="275"/>
      <c r="B694" s="734" t="s">
        <v>926</v>
      </c>
      <c r="C694" s="735"/>
      <c r="D694" s="735"/>
      <c r="E694" s="735"/>
      <c r="F694" s="735"/>
      <c r="G694" s="735"/>
      <c r="H694" s="735"/>
      <c r="I694" s="735"/>
      <c r="J694" s="735"/>
      <c r="K694" s="735"/>
      <c r="L694" s="735"/>
      <c r="M694" s="735"/>
    </row>
    <row r="695" spans="1:13" s="22" customFormat="1" ht="16.5" customHeight="1">
      <c r="A695" s="25"/>
      <c r="B695" s="25" t="s">
        <v>918</v>
      </c>
      <c r="C695" s="24"/>
      <c r="D695" s="24"/>
      <c r="E695" s="24"/>
      <c r="F695" s="24"/>
      <c r="G695" s="24"/>
      <c r="H695" s="24"/>
      <c r="I695" s="24"/>
      <c r="J695" s="24"/>
      <c r="K695" s="24"/>
      <c r="L695" s="24"/>
      <c r="M695" s="24"/>
    </row>
    <row r="696" spans="1:13" s="22" customFormat="1" ht="16.5" customHeight="1">
      <c r="A696" s="25"/>
      <c r="B696" s="25" t="s">
        <v>919</v>
      </c>
      <c r="C696" s="24"/>
      <c r="D696" s="24"/>
      <c r="E696" s="24"/>
      <c r="F696" s="24"/>
      <c r="G696" s="24"/>
      <c r="H696" s="24"/>
      <c r="I696" s="24"/>
      <c r="J696" s="24"/>
      <c r="K696" s="24"/>
      <c r="L696" s="24"/>
      <c r="M696" s="24"/>
    </row>
    <row r="697" spans="1:13" s="22" customFormat="1" ht="16.5" customHeight="1">
      <c r="A697" s="25"/>
      <c r="B697" s="25" t="s">
        <v>920</v>
      </c>
      <c r="C697" s="24"/>
      <c r="D697" s="24"/>
      <c r="E697" s="24"/>
      <c r="F697" s="24"/>
      <c r="G697" s="24"/>
      <c r="H697" s="24"/>
      <c r="I697" s="24"/>
      <c r="J697" s="24"/>
      <c r="K697" s="24"/>
      <c r="L697" s="24"/>
      <c r="M697" s="24"/>
    </row>
    <row r="698" spans="1:13" s="22" customFormat="1" ht="16.5" customHeight="1">
      <c r="A698" s="25"/>
      <c r="B698" s="25" t="s">
        <v>917</v>
      </c>
      <c r="C698" s="24"/>
      <c r="D698" s="24"/>
      <c r="E698" s="24"/>
      <c r="F698" s="24"/>
      <c r="G698" s="24"/>
      <c r="H698" s="24"/>
      <c r="I698" s="24"/>
      <c r="J698" s="24"/>
      <c r="K698" s="24"/>
      <c r="L698" s="24"/>
      <c r="M698" s="24"/>
    </row>
    <row r="699" spans="1:13" s="22" customFormat="1" ht="16.5" customHeight="1">
      <c r="A699" s="25"/>
      <c r="B699" s="25" t="s">
        <v>921</v>
      </c>
      <c r="C699" s="24"/>
      <c r="D699" s="24"/>
      <c r="E699" s="24"/>
      <c r="F699" s="24"/>
      <c r="G699" s="24"/>
      <c r="H699" s="24"/>
      <c r="I699" s="24"/>
      <c r="J699" s="24"/>
      <c r="K699" s="24"/>
      <c r="L699" s="24"/>
      <c r="M699" s="24"/>
    </row>
    <row r="700" spans="1:13" s="22" customFormat="1" ht="16.5" customHeight="1">
      <c r="A700" s="25"/>
      <c r="B700" s="25" t="s">
        <v>922</v>
      </c>
      <c r="C700" s="24"/>
      <c r="D700" s="24"/>
      <c r="E700" s="24"/>
      <c r="F700" s="24"/>
      <c r="G700" s="24"/>
      <c r="H700" s="24"/>
      <c r="I700" s="24"/>
      <c r="J700" s="24"/>
      <c r="K700" s="24"/>
      <c r="L700" s="24"/>
      <c r="M700" s="24"/>
    </row>
    <row r="701" spans="1:13" s="22" customFormat="1" ht="16.5" customHeight="1">
      <c r="A701" s="25"/>
      <c r="B701" s="25" t="s">
        <v>923</v>
      </c>
      <c r="C701" s="24"/>
      <c r="D701" s="24"/>
      <c r="E701" s="24"/>
      <c r="F701" s="24"/>
      <c r="G701" s="24"/>
      <c r="H701" s="24"/>
      <c r="I701" s="24"/>
      <c r="J701" s="24"/>
      <c r="K701" s="24"/>
      <c r="L701" s="24"/>
      <c r="M701" s="24"/>
    </row>
    <row r="702" spans="1:13" s="22" customFormat="1" ht="16.5" customHeight="1">
      <c r="A702" s="25"/>
      <c r="B702" s="24"/>
      <c r="C702" s="24"/>
      <c r="D702" s="24"/>
      <c r="E702" s="24"/>
      <c r="F702" s="24"/>
      <c r="G702" s="24"/>
      <c r="H702" s="24"/>
      <c r="I702" s="24"/>
      <c r="J702" s="24"/>
      <c r="K702" s="24"/>
      <c r="L702" s="24"/>
      <c r="M702" s="24"/>
    </row>
    <row r="703" spans="1:13" s="22" customFormat="1" ht="16.5" customHeight="1">
      <c r="A703" s="23" t="s">
        <v>493</v>
      </c>
      <c r="B703" s="24"/>
      <c r="C703" s="24"/>
      <c r="D703" s="24"/>
      <c r="E703" s="24"/>
      <c r="F703" s="24"/>
      <c r="G703" s="24"/>
      <c r="H703" s="24"/>
      <c r="I703" s="24"/>
      <c r="J703" s="24"/>
      <c r="K703" s="24"/>
      <c r="L703" s="24"/>
      <c r="M703" s="24"/>
    </row>
    <row r="704" spans="1:13" s="22" customFormat="1" ht="16.5" customHeight="1">
      <c r="A704" s="23" t="s">
        <v>494</v>
      </c>
      <c r="B704" s="24"/>
      <c r="C704" s="24"/>
      <c r="D704" s="24"/>
      <c r="E704" s="24"/>
      <c r="F704" s="24"/>
      <c r="G704" s="24"/>
      <c r="H704" s="24"/>
      <c r="I704" s="24"/>
      <c r="J704" s="24"/>
      <c r="K704" s="24"/>
      <c r="L704" s="24"/>
      <c r="M704" s="24"/>
    </row>
    <row r="705" spans="1:13" s="22" customFormat="1" ht="16.5" customHeight="1">
      <c r="A705" s="25"/>
      <c r="B705" s="25" t="s">
        <v>927</v>
      </c>
      <c r="C705" s="24"/>
      <c r="D705" s="24"/>
      <c r="E705" s="24"/>
      <c r="F705" s="24"/>
      <c r="G705" s="24"/>
      <c r="H705" s="24"/>
      <c r="I705" s="24"/>
      <c r="J705" s="24"/>
      <c r="K705" s="24"/>
      <c r="L705" s="24"/>
      <c r="M705" s="24"/>
    </row>
    <row r="706" spans="1:13" s="22" customFormat="1" ht="16.5" customHeight="1">
      <c r="A706" s="25"/>
      <c r="B706" s="25" t="s">
        <v>928</v>
      </c>
      <c r="C706" s="24"/>
      <c r="D706" s="24"/>
      <c r="E706" s="24"/>
      <c r="F706" s="24"/>
      <c r="G706" s="24"/>
      <c r="H706" s="24"/>
      <c r="I706" s="24"/>
      <c r="J706" s="24"/>
      <c r="K706" s="24"/>
      <c r="L706" s="24"/>
      <c r="M706" s="24"/>
    </row>
    <row r="707" spans="1:13" s="22" customFormat="1" ht="16.5" customHeight="1">
      <c r="A707" s="25"/>
      <c r="B707" s="25" t="s">
        <v>929</v>
      </c>
      <c r="C707" s="24"/>
      <c r="D707" s="24"/>
      <c r="E707" s="24"/>
      <c r="F707" s="24"/>
      <c r="G707" s="24"/>
      <c r="H707" s="24"/>
      <c r="I707" s="24"/>
      <c r="J707" s="24"/>
      <c r="K707" s="24"/>
      <c r="L707" s="24"/>
      <c r="M707" s="24"/>
    </row>
    <row r="708" spans="1:13" s="22" customFormat="1" ht="30" customHeight="1">
      <c r="A708" s="275"/>
      <c r="B708" s="734" t="s">
        <v>992</v>
      </c>
      <c r="C708" s="735"/>
      <c r="D708" s="735"/>
      <c r="E708" s="735"/>
      <c r="F708" s="735"/>
      <c r="G708" s="735"/>
      <c r="H708" s="735"/>
      <c r="I708" s="735"/>
      <c r="J708" s="735"/>
      <c r="K708" s="735"/>
      <c r="L708" s="735"/>
      <c r="M708" s="735"/>
    </row>
    <row r="709" spans="1:13" s="22" customFormat="1" ht="16.5" customHeight="1">
      <c r="A709" s="23" t="s">
        <v>477</v>
      </c>
      <c r="B709" s="24"/>
      <c r="C709" s="24"/>
      <c r="D709" s="24"/>
      <c r="E709" s="24"/>
      <c r="F709" s="24"/>
      <c r="G709" s="24"/>
      <c r="H709" s="24"/>
      <c r="I709" s="24"/>
      <c r="J709" s="24"/>
      <c r="K709" s="24"/>
      <c r="L709" s="24"/>
      <c r="M709" s="24"/>
    </row>
    <row r="710" spans="1:13" s="22" customFormat="1" ht="16.5" customHeight="1">
      <c r="A710" s="25"/>
      <c r="B710" s="25" t="s">
        <v>885</v>
      </c>
      <c r="C710" s="24"/>
      <c r="D710" s="24"/>
      <c r="E710" s="24"/>
      <c r="F710" s="24"/>
      <c r="G710" s="24"/>
      <c r="H710" s="24"/>
      <c r="I710" s="24"/>
      <c r="J710" s="24"/>
      <c r="K710" s="24"/>
      <c r="L710" s="24"/>
      <c r="M710" s="24"/>
    </row>
    <row r="711" spans="1:13" s="22" customFormat="1" ht="32.25" customHeight="1">
      <c r="A711" s="275"/>
      <c r="B711" s="734" t="s">
        <v>931</v>
      </c>
      <c r="C711" s="735"/>
      <c r="D711" s="735"/>
      <c r="E711" s="735"/>
      <c r="F711" s="735"/>
      <c r="G711" s="735"/>
      <c r="H711" s="735"/>
      <c r="I711" s="735"/>
      <c r="J711" s="735"/>
      <c r="K711" s="735"/>
      <c r="L711" s="735"/>
      <c r="M711" s="735"/>
    </row>
    <row r="712" spans="1:13" s="22" customFormat="1" ht="16.5" customHeight="1">
      <c r="A712" s="25"/>
      <c r="B712" s="25" t="s">
        <v>930</v>
      </c>
      <c r="C712" s="24"/>
      <c r="D712" s="24"/>
      <c r="E712" s="24"/>
      <c r="F712" s="24"/>
      <c r="G712" s="24"/>
      <c r="H712" s="24"/>
      <c r="I712" s="24"/>
      <c r="J712" s="24"/>
      <c r="K712" s="24"/>
      <c r="L712" s="24"/>
      <c r="M712" s="24"/>
    </row>
    <row r="713" spans="1:13" s="22" customFormat="1" ht="16.5" customHeight="1">
      <c r="A713" s="23" t="s">
        <v>495</v>
      </c>
      <c r="B713" s="24"/>
      <c r="C713" s="24"/>
      <c r="D713" s="24"/>
      <c r="E713" s="24"/>
      <c r="F713" s="24"/>
      <c r="G713" s="24"/>
      <c r="H713" s="24"/>
      <c r="I713" s="24"/>
      <c r="J713" s="24"/>
      <c r="K713" s="24"/>
      <c r="L713" s="24"/>
      <c r="M713" s="24"/>
    </row>
    <row r="714" spans="1:13" s="22" customFormat="1" ht="16.5" customHeight="1">
      <c r="A714" s="25"/>
      <c r="B714" s="25" t="s">
        <v>932</v>
      </c>
      <c r="C714" s="24"/>
      <c r="D714" s="24"/>
      <c r="E714" s="24"/>
      <c r="F714" s="24"/>
      <c r="G714" s="24"/>
      <c r="H714" s="24"/>
      <c r="I714" s="24"/>
      <c r="J714" s="24"/>
      <c r="K714" s="24"/>
      <c r="L714" s="24"/>
      <c r="M714" s="24"/>
    </row>
    <row r="715" spans="1:13" s="22" customFormat="1" ht="32.25" customHeight="1">
      <c r="A715" s="275"/>
      <c r="B715" s="734" t="s">
        <v>943</v>
      </c>
      <c r="C715" s="735"/>
      <c r="D715" s="735"/>
      <c r="E715" s="735"/>
      <c r="F715" s="735"/>
      <c r="G715" s="735"/>
      <c r="H715" s="735"/>
      <c r="I715" s="735"/>
      <c r="J715" s="735"/>
      <c r="K715" s="735"/>
      <c r="L715" s="735"/>
      <c r="M715" s="735"/>
    </row>
    <row r="716" spans="1:13" s="22" customFormat="1" ht="16.5" customHeight="1">
      <c r="A716" s="25"/>
      <c r="B716" s="25" t="s">
        <v>933</v>
      </c>
      <c r="C716" s="24"/>
      <c r="D716" s="24"/>
      <c r="E716" s="24"/>
      <c r="F716" s="24"/>
      <c r="G716" s="24"/>
      <c r="H716" s="24"/>
      <c r="I716" s="24"/>
      <c r="J716" s="24"/>
      <c r="K716" s="24"/>
      <c r="L716" s="24"/>
      <c r="M716" s="24"/>
    </row>
    <row r="717" spans="1:13" s="22" customFormat="1" ht="16.5" customHeight="1">
      <c r="A717" s="25"/>
      <c r="B717" s="25" t="s">
        <v>934</v>
      </c>
      <c r="C717" s="24"/>
      <c r="D717" s="24"/>
      <c r="E717" s="24"/>
      <c r="F717" s="24"/>
      <c r="G717" s="24"/>
      <c r="H717" s="24"/>
      <c r="I717" s="24"/>
      <c r="J717" s="24"/>
      <c r="K717" s="24"/>
      <c r="L717" s="24"/>
      <c r="M717" s="24"/>
    </row>
    <row r="718" spans="1:13" s="22" customFormat="1" ht="16.5" customHeight="1">
      <c r="A718" s="25"/>
      <c r="B718" s="25" t="s">
        <v>935</v>
      </c>
      <c r="C718" s="24"/>
      <c r="D718" s="24"/>
      <c r="E718" s="24"/>
      <c r="F718" s="24"/>
      <c r="G718" s="24"/>
      <c r="H718" s="24"/>
      <c r="I718" s="24"/>
      <c r="J718" s="24"/>
      <c r="K718" s="24"/>
      <c r="L718" s="24"/>
      <c r="M718" s="24"/>
    </row>
    <row r="719" spans="1:13" s="22" customFormat="1" ht="16.5" customHeight="1">
      <c r="A719" s="25"/>
      <c r="B719" s="25" t="s">
        <v>936</v>
      </c>
      <c r="C719" s="24"/>
      <c r="D719" s="24"/>
      <c r="E719" s="24"/>
      <c r="F719" s="24"/>
      <c r="G719" s="24"/>
      <c r="H719" s="24"/>
      <c r="I719" s="24"/>
      <c r="J719" s="24"/>
      <c r="K719" s="24"/>
      <c r="L719" s="24"/>
      <c r="M719" s="24"/>
    </row>
    <row r="720" spans="1:13" s="22" customFormat="1" ht="16.5" customHeight="1">
      <c r="A720" s="25"/>
      <c r="B720" s="25" t="s">
        <v>937</v>
      </c>
      <c r="C720" s="24"/>
      <c r="D720" s="24"/>
      <c r="E720" s="24"/>
      <c r="F720" s="24"/>
      <c r="G720" s="24"/>
      <c r="H720" s="24"/>
      <c r="I720" s="24"/>
      <c r="J720" s="24"/>
      <c r="K720" s="24"/>
      <c r="L720" s="24"/>
      <c r="M720" s="24"/>
    </row>
    <row r="721" spans="1:13" s="22" customFormat="1" ht="16.5" customHeight="1">
      <c r="A721" s="25"/>
      <c r="B721" s="25" t="s">
        <v>938</v>
      </c>
      <c r="C721" s="24"/>
      <c r="D721" s="24"/>
      <c r="E721" s="24"/>
      <c r="F721" s="24"/>
      <c r="G721" s="24"/>
      <c r="H721" s="24"/>
      <c r="I721" s="24"/>
      <c r="J721" s="24"/>
      <c r="K721" s="24"/>
      <c r="L721" s="24"/>
      <c r="M721" s="24"/>
    </row>
    <row r="722" spans="1:13" s="22" customFormat="1" ht="16.5" customHeight="1">
      <c r="A722" s="25"/>
      <c r="B722" s="25" t="s">
        <v>939</v>
      </c>
      <c r="C722" s="24"/>
      <c r="D722" s="24"/>
      <c r="E722" s="24"/>
      <c r="F722" s="24"/>
      <c r="G722" s="24"/>
      <c r="H722" s="24"/>
      <c r="I722" s="24"/>
      <c r="J722" s="24"/>
      <c r="K722" s="24"/>
      <c r="L722" s="24"/>
      <c r="M722" s="24"/>
    </row>
    <row r="723" spans="1:13" s="22" customFormat="1" ht="16.5" customHeight="1">
      <c r="A723" s="25"/>
      <c r="B723" s="25" t="s">
        <v>940</v>
      </c>
      <c r="C723" s="24"/>
      <c r="D723" s="24"/>
      <c r="E723" s="24"/>
      <c r="F723" s="24"/>
      <c r="G723" s="24"/>
      <c r="H723" s="24"/>
      <c r="I723" s="24"/>
      <c r="J723" s="24"/>
      <c r="K723" s="24"/>
      <c r="L723" s="24"/>
      <c r="M723" s="24"/>
    </row>
    <row r="724" spans="1:13" s="22" customFormat="1" ht="16.5" customHeight="1">
      <c r="A724" s="275"/>
      <c r="B724" s="275" t="s">
        <v>941</v>
      </c>
      <c r="C724" s="283"/>
      <c r="D724" s="283"/>
      <c r="E724" s="283"/>
      <c r="F724" s="283"/>
      <c r="G724" s="283"/>
      <c r="H724" s="283"/>
      <c r="I724" s="283"/>
      <c r="J724" s="283"/>
      <c r="K724" s="283"/>
      <c r="L724" s="283"/>
      <c r="M724" s="283"/>
    </row>
    <row r="725" spans="1:13" s="22" customFormat="1" ht="16.5" customHeight="1">
      <c r="A725" s="25"/>
      <c r="B725" s="25" t="s">
        <v>942</v>
      </c>
      <c r="C725" s="24"/>
      <c r="D725" s="24"/>
      <c r="E725" s="24"/>
      <c r="F725" s="24"/>
      <c r="G725" s="24"/>
      <c r="H725" s="24"/>
      <c r="I725" s="24"/>
      <c r="J725" s="24"/>
      <c r="K725" s="24"/>
      <c r="L725" s="24"/>
      <c r="M725" s="24"/>
    </row>
    <row r="726" spans="1:13" s="22" customFormat="1" ht="16.5" customHeight="1">
      <c r="A726" s="23" t="s">
        <v>496</v>
      </c>
      <c r="B726" s="24"/>
      <c r="C726" s="24"/>
      <c r="D726" s="24"/>
      <c r="E726" s="24"/>
      <c r="F726" s="24"/>
      <c r="G726" s="24"/>
      <c r="H726" s="24"/>
      <c r="I726" s="24"/>
      <c r="J726" s="24"/>
      <c r="K726" s="24"/>
      <c r="L726" s="24"/>
      <c r="M726" s="24"/>
    </row>
    <row r="727" spans="1:13" s="22" customFormat="1" ht="16.5" customHeight="1">
      <c r="A727" s="25"/>
      <c r="B727" s="25" t="s">
        <v>944</v>
      </c>
      <c r="C727" s="24"/>
      <c r="D727" s="24"/>
      <c r="E727" s="24"/>
      <c r="F727" s="24"/>
      <c r="G727" s="24"/>
      <c r="H727" s="24"/>
      <c r="I727" s="24"/>
      <c r="J727" s="24"/>
      <c r="K727" s="24"/>
      <c r="L727" s="24"/>
      <c r="M727" s="24"/>
    </row>
    <row r="728" spans="1:13" s="22" customFormat="1" ht="16.5" customHeight="1">
      <c r="A728" s="25"/>
      <c r="B728" s="25" t="s">
        <v>946</v>
      </c>
      <c r="C728" s="24"/>
      <c r="D728" s="24"/>
      <c r="E728" s="24"/>
      <c r="F728" s="24"/>
      <c r="G728" s="24"/>
      <c r="H728" s="24"/>
      <c r="I728" s="24"/>
      <c r="J728" s="24"/>
      <c r="K728" s="24"/>
      <c r="L728" s="24"/>
      <c r="M728" s="24"/>
    </row>
    <row r="729" spans="1:13" s="22" customFormat="1" ht="16.5" customHeight="1">
      <c r="A729" s="25"/>
      <c r="B729" s="25" t="s">
        <v>947</v>
      </c>
      <c r="C729" s="24"/>
      <c r="D729" s="24"/>
      <c r="E729" s="24"/>
      <c r="F729" s="24"/>
      <c r="G729" s="24"/>
      <c r="H729" s="24"/>
      <c r="I729" s="24"/>
      <c r="J729" s="24"/>
      <c r="K729" s="24"/>
      <c r="L729" s="24"/>
      <c r="M729" s="24"/>
    </row>
    <row r="730" spans="1:13" s="22" customFormat="1" ht="33.75" customHeight="1">
      <c r="A730" s="275"/>
      <c r="B730" s="734" t="s">
        <v>956</v>
      </c>
      <c r="C730" s="735"/>
      <c r="D730" s="735"/>
      <c r="E730" s="735"/>
      <c r="F730" s="735"/>
      <c r="G730" s="735"/>
      <c r="H730" s="735"/>
      <c r="I730" s="735"/>
      <c r="J730" s="735"/>
      <c r="K730" s="735"/>
      <c r="L730" s="735"/>
      <c r="M730" s="735"/>
    </row>
    <row r="731" spans="1:13" s="22" customFormat="1" ht="16.5" customHeight="1">
      <c r="A731" s="25"/>
      <c r="B731" s="25" t="s">
        <v>948</v>
      </c>
      <c r="C731" s="24"/>
      <c r="D731" s="24"/>
      <c r="E731" s="24"/>
      <c r="F731" s="24"/>
      <c r="G731" s="24"/>
      <c r="H731" s="24"/>
      <c r="I731" s="24"/>
      <c r="J731" s="24"/>
      <c r="K731" s="24"/>
      <c r="L731" s="24"/>
      <c r="M731" s="24"/>
    </row>
    <row r="732" spans="1:13" s="22" customFormat="1" ht="16.5" customHeight="1">
      <c r="A732" s="25"/>
      <c r="B732" s="25" t="s">
        <v>949</v>
      </c>
      <c r="C732" s="24"/>
      <c r="D732" s="24"/>
      <c r="E732" s="24"/>
      <c r="F732" s="24"/>
      <c r="G732" s="24"/>
      <c r="H732" s="24"/>
      <c r="I732" s="24"/>
      <c r="J732" s="24"/>
      <c r="K732" s="24"/>
      <c r="L732" s="24"/>
      <c r="M732" s="24"/>
    </row>
    <row r="733" spans="1:13" s="22" customFormat="1" ht="16.5" customHeight="1">
      <c r="A733" s="25"/>
      <c r="B733" s="25" t="s">
        <v>950</v>
      </c>
      <c r="C733" s="24"/>
      <c r="D733" s="24"/>
      <c r="E733" s="24"/>
      <c r="F733" s="24"/>
      <c r="G733" s="24"/>
      <c r="H733" s="24"/>
      <c r="I733" s="24"/>
      <c r="J733" s="24"/>
      <c r="K733" s="24"/>
      <c r="L733" s="24"/>
      <c r="M733" s="24"/>
    </row>
    <row r="734" spans="1:13" s="22" customFormat="1" ht="16.5" customHeight="1">
      <c r="A734" s="25"/>
      <c r="B734" s="25" t="s">
        <v>945</v>
      </c>
      <c r="C734" s="24"/>
      <c r="D734" s="24"/>
      <c r="E734" s="24"/>
      <c r="F734" s="24"/>
      <c r="G734" s="24"/>
      <c r="H734" s="24"/>
      <c r="I734" s="24"/>
      <c r="J734" s="24"/>
      <c r="K734" s="24"/>
      <c r="L734" s="24"/>
      <c r="M734" s="24"/>
    </row>
    <row r="735" spans="1:13" s="22" customFormat="1" ht="33.75" customHeight="1">
      <c r="A735" s="275"/>
      <c r="B735" s="734" t="s">
        <v>955</v>
      </c>
      <c r="C735" s="735"/>
      <c r="D735" s="735"/>
      <c r="E735" s="735"/>
      <c r="F735" s="735"/>
      <c r="G735" s="735"/>
      <c r="H735" s="735"/>
      <c r="I735" s="735"/>
      <c r="J735" s="735"/>
      <c r="K735" s="735"/>
      <c r="L735" s="735"/>
      <c r="M735" s="735"/>
    </row>
    <row r="736" spans="1:13" s="22" customFormat="1" ht="33" customHeight="1">
      <c r="A736" s="275"/>
      <c r="B736" s="734" t="s">
        <v>957</v>
      </c>
      <c r="C736" s="735"/>
      <c r="D736" s="735"/>
      <c r="E736" s="735"/>
      <c r="F736" s="735"/>
      <c r="G736" s="735"/>
      <c r="H736" s="735"/>
      <c r="I736" s="735"/>
      <c r="J736" s="735"/>
      <c r="K736" s="735"/>
      <c r="L736" s="735"/>
      <c r="M736" s="735"/>
    </row>
    <row r="737" spans="1:13" s="22" customFormat="1" ht="16.5" customHeight="1">
      <c r="A737" s="25"/>
      <c r="B737" s="25" t="s">
        <v>951</v>
      </c>
      <c r="C737" s="24"/>
      <c r="D737" s="24"/>
      <c r="E737" s="24"/>
      <c r="F737" s="24"/>
      <c r="G737" s="24"/>
      <c r="H737" s="24"/>
      <c r="I737" s="24"/>
      <c r="J737" s="24"/>
      <c r="K737" s="24"/>
      <c r="L737" s="24"/>
      <c r="M737" s="24"/>
    </row>
    <row r="738" spans="1:13" s="22" customFormat="1" ht="16.5" customHeight="1">
      <c r="A738" s="25"/>
      <c r="B738" s="25" t="s">
        <v>952</v>
      </c>
      <c r="C738" s="275"/>
      <c r="D738" s="275"/>
      <c r="E738" s="275"/>
      <c r="F738" s="275"/>
      <c r="G738" s="275"/>
      <c r="H738" s="275"/>
      <c r="I738" s="275"/>
      <c r="J738" s="275"/>
      <c r="K738" s="275"/>
      <c r="L738" s="275"/>
      <c r="M738" s="24"/>
    </row>
    <row r="739" spans="1:13" s="22" customFormat="1" ht="16.5" customHeight="1">
      <c r="A739" s="25"/>
      <c r="B739" s="25" t="s">
        <v>953</v>
      </c>
      <c r="C739" s="24"/>
      <c r="D739" s="24"/>
      <c r="E739" s="24"/>
      <c r="F739" s="24"/>
      <c r="G739" s="24"/>
      <c r="H739" s="24"/>
      <c r="I739" s="24"/>
      <c r="J739" s="24"/>
      <c r="K739" s="24"/>
      <c r="L739" s="24"/>
      <c r="M739" s="24"/>
    </row>
    <row r="740" spans="1:13" s="22" customFormat="1" ht="16.5" customHeight="1">
      <c r="A740" s="25"/>
      <c r="B740" s="25" t="s">
        <v>954</v>
      </c>
      <c r="C740" s="24"/>
      <c r="D740" s="24"/>
      <c r="E740" s="24"/>
      <c r="F740" s="24"/>
      <c r="G740" s="24"/>
      <c r="H740" s="24"/>
      <c r="I740" s="24"/>
      <c r="J740" s="24"/>
      <c r="K740" s="24"/>
      <c r="L740" s="24"/>
      <c r="M740" s="24"/>
    </row>
    <row r="741" spans="1:13" s="22" customFormat="1" ht="16.5" customHeight="1">
      <c r="A741" s="25"/>
      <c r="B741" s="24"/>
      <c r="C741" s="24"/>
      <c r="D741" s="24"/>
      <c r="E741" s="24"/>
      <c r="F741" s="24"/>
      <c r="G741" s="24"/>
      <c r="H741" s="24"/>
      <c r="I741" s="24"/>
      <c r="J741" s="24"/>
      <c r="K741" s="24"/>
      <c r="L741" s="24"/>
      <c r="M741" s="24"/>
    </row>
    <row r="742" spans="1:13" s="22" customFormat="1" ht="16.5" customHeight="1">
      <c r="A742" s="23" t="s">
        <v>497</v>
      </c>
      <c r="B742" s="24"/>
      <c r="C742" s="24"/>
      <c r="D742" s="24"/>
      <c r="E742" s="24"/>
      <c r="F742" s="24"/>
      <c r="G742" s="24"/>
      <c r="H742" s="24"/>
      <c r="I742" s="24"/>
      <c r="J742" s="24"/>
      <c r="K742" s="24"/>
      <c r="L742" s="24"/>
      <c r="M742" s="24"/>
    </row>
    <row r="743" spans="1:13" s="22" customFormat="1" ht="16.5" customHeight="1">
      <c r="A743" s="23" t="s">
        <v>498</v>
      </c>
      <c r="B743" s="24"/>
      <c r="C743" s="24"/>
      <c r="D743" s="24"/>
      <c r="E743" s="24"/>
      <c r="F743" s="24"/>
      <c r="G743" s="24"/>
      <c r="H743" s="24"/>
      <c r="I743" s="24"/>
      <c r="J743" s="24"/>
      <c r="K743" s="24"/>
      <c r="L743" s="24"/>
      <c r="M743" s="24"/>
    </row>
    <row r="744" spans="1:13" s="22" customFormat="1" ht="16.5" customHeight="1">
      <c r="A744" s="25"/>
      <c r="B744" s="25" t="s">
        <v>958</v>
      </c>
      <c r="C744" s="24"/>
      <c r="D744" s="24"/>
      <c r="E744" s="24"/>
      <c r="F744" s="24"/>
      <c r="G744" s="24"/>
      <c r="H744" s="24"/>
      <c r="I744" s="24"/>
      <c r="J744" s="24"/>
      <c r="K744" s="24"/>
      <c r="L744" s="24"/>
      <c r="M744" s="24"/>
    </row>
    <row r="745" spans="1:13" s="22" customFormat="1" ht="16.5" customHeight="1">
      <c r="A745" s="25"/>
      <c r="B745" s="25" t="s">
        <v>959</v>
      </c>
      <c r="C745" s="24"/>
      <c r="D745" s="24"/>
      <c r="E745" s="24"/>
      <c r="F745" s="24"/>
      <c r="G745" s="24"/>
      <c r="H745" s="24"/>
      <c r="I745" s="24"/>
      <c r="J745" s="24"/>
      <c r="K745" s="24"/>
      <c r="L745" s="24"/>
      <c r="M745" s="24"/>
    </row>
    <row r="746" spans="1:13" s="22" customFormat="1" ht="16.5" customHeight="1">
      <c r="A746" s="25"/>
      <c r="B746" s="25" t="s">
        <v>960</v>
      </c>
      <c r="C746" s="24"/>
      <c r="D746" s="24"/>
      <c r="E746" s="24"/>
      <c r="F746" s="24"/>
      <c r="G746" s="24"/>
      <c r="H746" s="24"/>
      <c r="I746" s="24"/>
      <c r="J746" s="24"/>
      <c r="K746" s="24"/>
      <c r="L746" s="24"/>
      <c r="M746" s="24"/>
    </row>
    <row r="747" spans="1:13" s="22" customFormat="1" ht="16.5" customHeight="1">
      <c r="A747" s="23" t="s">
        <v>499</v>
      </c>
      <c r="B747" s="24"/>
      <c r="C747" s="24"/>
      <c r="D747" s="24"/>
      <c r="E747" s="24"/>
      <c r="F747" s="24"/>
      <c r="G747" s="24"/>
      <c r="H747" s="24"/>
      <c r="I747" s="24"/>
      <c r="J747" s="24"/>
      <c r="K747" s="24"/>
      <c r="L747" s="24"/>
      <c r="M747" s="24"/>
    </row>
    <row r="748" spans="1:13" s="22" customFormat="1" ht="16.5" customHeight="1">
      <c r="A748" s="23" t="s">
        <v>471</v>
      </c>
      <c r="B748" s="24"/>
      <c r="C748" s="24"/>
      <c r="D748" s="24"/>
      <c r="E748" s="24"/>
      <c r="F748" s="24"/>
      <c r="G748" s="24"/>
      <c r="H748" s="24"/>
      <c r="I748" s="24"/>
      <c r="J748" s="24"/>
      <c r="K748" s="24"/>
      <c r="L748" s="24"/>
      <c r="M748" s="24"/>
    </row>
    <row r="749" spans="1:13" s="22" customFormat="1" ht="16.5" customHeight="1">
      <c r="A749" s="25"/>
      <c r="B749" s="25" t="s">
        <v>961</v>
      </c>
      <c r="C749" s="24"/>
      <c r="D749" s="24"/>
      <c r="E749" s="24"/>
      <c r="F749" s="24"/>
      <c r="G749" s="24"/>
      <c r="H749" s="24"/>
      <c r="I749" s="24"/>
      <c r="J749" s="24"/>
      <c r="K749" s="24"/>
      <c r="L749" s="24"/>
      <c r="M749" s="24"/>
    </row>
    <row r="750" spans="1:13" s="22" customFormat="1" ht="16.5" customHeight="1">
      <c r="A750" s="25"/>
      <c r="B750" s="25" t="s">
        <v>962</v>
      </c>
      <c r="C750" s="24"/>
      <c r="D750" s="24"/>
      <c r="E750" s="24"/>
      <c r="F750" s="24"/>
      <c r="G750" s="24"/>
      <c r="H750" s="24"/>
      <c r="I750" s="24"/>
      <c r="J750" s="24"/>
      <c r="K750" s="24"/>
      <c r="L750" s="24"/>
      <c r="M750" s="24"/>
    </row>
    <row r="751" spans="1:13" s="22" customFormat="1" ht="16.5" customHeight="1">
      <c r="A751" s="25"/>
      <c r="B751" s="25" t="s">
        <v>963</v>
      </c>
      <c r="C751" s="24"/>
      <c r="D751" s="24"/>
      <c r="E751" s="24"/>
      <c r="F751" s="24"/>
      <c r="G751" s="24"/>
      <c r="H751" s="24"/>
      <c r="I751" s="24"/>
      <c r="J751" s="24"/>
      <c r="K751" s="24"/>
      <c r="L751" s="24"/>
      <c r="M751" s="24"/>
    </row>
    <row r="752" spans="1:13" s="22" customFormat="1" ht="16.5" customHeight="1">
      <c r="A752" s="25"/>
      <c r="B752" s="25" t="s">
        <v>964</v>
      </c>
      <c r="C752" s="24"/>
      <c r="D752" s="24"/>
      <c r="E752" s="24"/>
      <c r="F752" s="24"/>
      <c r="G752" s="24"/>
      <c r="H752" s="24"/>
      <c r="I752" s="24"/>
      <c r="J752" s="24"/>
      <c r="K752" s="24"/>
      <c r="L752" s="24"/>
      <c r="M752" s="24"/>
    </row>
    <row r="753" spans="1:13" s="22" customFormat="1" ht="16.5" customHeight="1">
      <c r="A753" s="25"/>
      <c r="B753" s="25" t="s">
        <v>965</v>
      </c>
      <c r="C753" s="24"/>
      <c r="D753" s="24"/>
      <c r="E753" s="24"/>
      <c r="F753" s="24"/>
      <c r="G753" s="24"/>
      <c r="H753" s="24"/>
      <c r="I753" s="24"/>
      <c r="J753" s="24"/>
      <c r="K753" s="24"/>
      <c r="L753" s="24"/>
      <c r="M753" s="24"/>
    </row>
    <row r="754" spans="1:13" s="22" customFormat="1" ht="16.5" customHeight="1">
      <c r="A754" s="25"/>
      <c r="B754" s="25" t="s">
        <v>966</v>
      </c>
      <c r="C754" s="275"/>
      <c r="D754" s="275"/>
      <c r="E754" s="275"/>
      <c r="F754" s="275"/>
      <c r="G754" s="275"/>
      <c r="H754" s="275"/>
      <c r="I754" s="275"/>
      <c r="J754" s="275"/>
      <c r="K754" s="275"/>
      <c r="L754" s="275"/>
      <c r="M754" s="275"/>
    </row>
    <row r="755" spans="1:13" s="22" customFormat="1" ht="16.5" customHeight="1">
      <c r="A755" s="25"/>
      <c r="B755" s="25" t="s">
        <v>967</v>
      </c>
      <c r="C755" s="24"/>
      <c r="D755" s="24"/>
      <c r="E755" s="24"/>
      <c r="F755" s="24"/>
      <c r="G755" s="24"/>
      <c r="H755" s="24"/>
      <c r="I755" s="24"/>
      <c r="J755" s="24"/>
      <c r="K755" s="24"/>
      <c r="L755" s="24"/>
      <c r="M755" s="24"/>
    </row>
    <row r="756" spans="1:13" s="22" customFormat="1" ht="16.5" customHeight="1">
      <c r="A756" s="25"/>
      <c r="B756" s="25" t="s">
        <v>968</v>
      </c>
      <c r="C756" s="24"/>
      <c r="D756" s="24"/>
      <c r="E756" s="24"/>
      <c r="F756" s="24"/>
      <c r="G756" s="24"/>
      <c r="H756" s="24"/>
      <c r="I756" s="24"/>
      <c r="J756" s="24"/>
      <c r="K756" s="24"/>
      <c r="L756" s="24"/>
      <c r="M756" s="24"/>
    </row>
    <row r="757" spans="1:13" s="22" customFormat="1" ht="16.5" customHeight="1">
      <c r="A757" s="25"/>
      <c r="B757" s="24"/>
      <c r="C757" s="24"/>
      <c r="D757" s="24"/>
      <c r="E757" s="24"/>
      <c r="F757" s="24"/>
      <c r="G757" s="24"/>
      <c r="H757" s="24"/>
      <c r="I757" s="24"/>
      <c r="J757" s="24"/>
      <c r="K757" s="24"/>
      <c r="L757" s="24"/>
      <c r="M757" s="24"/>
    </row>
    <row r="758" spans="1:13" s="22" customFormat="1" ht="16.5" customHeight="1">
      <c r="A758" s="23" t="s">
        <v>500</v>
      </c>
      <c r="B758" s="24"/>
      <c r="C758" s="24"/>
      <c r="D758" s="24"/>
      <c r="E758" s="24"/>
      <c r="F758" s="24"/>
      <c r="G758" s="24"/>
      <c r="H758" s="24"/>
      <c r="I758" s="24"/>
      <c r="J758" s="24"/>
      <c r="K758" s="24"/>
      <c r="L758" s="24"/>
      <c r="M758" s="24"/>
    </row>
    <row r="759" spans="1:13" s="22" customFormat="1" ht="16.5" customHeight="1">
      <c r="A759" s="23" t="s">
        <v>501</v>
      </c>
      <c r="B759" s="24"/>
      <c r="C759" s="24"/>
      <c r="D759" s="24"/>
      <c r="E759" s="24"/>
      <c r="F759" s="24"/>
      <c r="G759" s="24"/>
      <c r="H759" s="24"/>
      <c r="I759" s="24"/>
      <c r="J759" s="24"/>
      <c r="K759" s="24"/>
      <c r="L759" s="24"/>
      <c r="M759" s="24"/>
    </row>
    <row r="760" spans="1:13" s="22" customFormat="1" ht="16.5" customHeight="1">
      <c r="A760" s="25"/>
      <c r="B760" s="25" t="s">
        <v>969</v>
      </c>
      <c r="C760" s="24"/>
      <c r="D760" s="24"/>
      <c r="E760" s="24"/>
      <c r="F760" s="24"/>
      <c r="G760" s="24"/>
      <c r="H760" s="24"/>
      <c r="I760" s="24"/>
      <c r="J760" s="24"/>
      <c r="K760" s="24"/>
      <c r="L760" s="24"/>
      <c r="M760" s="24"/>
    </row>
    <row r="761" spans="1:13" s="22" customFormat="1" ht="16.5" customHeight="1">
      <c r="A761" s="25"/>
      <c r="B761" s="25" t="s">
        <v>970</v>
      </c>
      <c r="C761" s="24"/>
      <c r="D761" s="24"/>
      <c r="E761" s="24"/>
      <c r="F761" s="24"/>
      <c r="G761" s="24"/>
      <c r="H761" s="24"/>
      <c r="I761" s="24"/>
      <c r="J761" s="24"/>
      <c r="K761" s="24"/>
      <c r="L761" s="24"/>
      <c r="M761" s="24"/>
    </row>
    <row r="762" spans="1:13" s="22" customFormat="1" ht="16.5" customHeight="1">
      <c r="A762" s="23" t="s">
        <v>502</v>
      </c>
      <c r="B762" s="24"/>
      <c r="C762" s="24"/>
      <c r="D762" s="24"/>
      <c r="E762" s="24"/>
      <c r="F762" s="24"/>
      <c r="G762" s="24"/>
      <c r="H762" s="24"/>
      <c r="I762" s="24"/>
      <c r="J762" s="24"/>
      <c r="K762" s="24"/>
      <c r="L762" s="24"/>
      <c r="M762" s="24"/>
    </row>
    <row r="763" spans="1:13" s="22" customFormat="1" ht="16.5" customHeight="1">
      <c r="A763" s="25"/>
      <c r="B763" s="25" t="s">
        <v>971</v>
      </c>
      <c r="C763" s="275"/>
      <c r="D763" s="275"/>
      <c r="E763" s="275"/>
      <c r="F763" s="275"/>
      <c r="G763" s="275"/>
      <c r="H763" s="275"/>
      <c r="I763" s="275"/>
      <c r="J763" s="275"/>
      <c r="K763" s="275"/>
      <c r="L763" s="275"/>
      <c r="M763" s="24"/>
    </row>
    <row r="764" spans="1:13" s="22" customFormat="1" ht="16.5" customHeight="1">
      <c r="A764" s="25"/>
      <c r="B764" s="25" t="s">
        <v>972</v>
      </c>
      <c r="C764" s="24"/>
      <c r="D764" s="24"/>
      <c r="E764" s="24"/>
      <c r="F764" s="24"/>
      <c r="G764" s="24"/>
      <c r="H764" s="24"/>
      <c r="I764" s="24"/>
      <c r="J764" s="24"/>
      <c r="K764" s="24"/>
      <c r="L764" s="24"/>
      <c r="M764" s="24"/>
    </row>
    <row r="765" spans="1:13" s="22" customFormat="1" ht="16.5" customHeight="1">
      <c r="A765" s="25"/>
      <c r="B765" s="25" t="s">
        <v>973</v>
      </c>
      <c r="C765" s="24"/>
      <c r="D765" s="24"/>
      <c r="E765" s="24"/>
      <c r="F765" s="24"/>
      <c r="G765" s="24"/>
      <c r="H765" s="24"/>
      <c r="I765" s="24"/>
      <c r="J765" s="24"/>
      <c r="K765" s="24"/>
      <c r="L765" s="24"/>
      <c r="M765" s="24"/>
    </row>
    <row r="766" spans="1:13" s="22" customFormat="1" ht="16.5" customHeight="1">
      <c r="A766" s="25"/>
      <c r="B766" s="25" t="s">
        <v>974</v>
      </c>
      <c r="C766" s="24"/>
      <c r="D766" s="24"/>
      <c r="E766" s="24"/>
      <c r="F766" s="24"/>
      <c r="G766" s="24"/>
      <c r="H766" s="24"/>
      <c r="I766" s="24"/>
      <c r="J766" s="24"/>
      <c r="K766" s="24"/>
      <c r="L766" s="24"/>
      <c r="M766" s="24"/>
    </row>
    <row r="767" spans="1:13" s="22" customFormat="1" ht="16.5" customHeight="1">
      <c r="A767" s="25"/>
      <c r="B767" s="25" t="s">
        <v>975</v>
      </c>
      <c r="C767" s="24"/>
      <c r="D767" s="24"/>
      <c r="E767" s="24"/>
      <c r="F767" s="24"/>
      <c r="G767" s="24"/>
      <c r="H767" s="24"/>
      <c r="I767" s="24"/>
      <c r="J767" s="24"/>
      <c r="K767" s="24"/>
      <c r="L767" s="24"/>
      <c r="M767" s="24"/>
    </row>
    <row r="768" spans="1:13" s="22" customFormat="1" ht="16.5" customHeight="1">
      <c r="A768" s="25"/>
      <c r="B768" s="25" t="s">
        <v>976</v>
      </c>
      <c r="C768" s="24"/>
      <c r="D768" s="24"/>
      <c r="E768" s="24"/>
      <c r="F768" s="24"/>
      <c r="G768" s="24"/>
      <c r="H768" s="24"/>
      <c r="I768" s="24"/>
      <c r="J768" s="24"/>
      <c r="K768" s="24"/>
      <c r="L768" s="24"/>
      <c r="M768" s="24"/>
    </row>
    <row r="769" spans="1:13" s="22" customFormat="1" ht="33.75" customHeight="1">
      <c r="A769" s="275"/>
      <c r="B769" s="734" t="s">
        <v>982</v>
      </c>
      <c r="C769" s="735"/>
      <c r="D769" s="735"/>
      <c r="E769" s="735"/>
      <c r="F769" s="735"/>
      <c r="G769" s="735"/>
      <c r="H769" s="735"/>
      <c r="I769" s="735"/>
      <c r="J769" s="735"/>
      <c r="K769" s="735"/>
      <c r="L769" s="735"/>
      <c r="M769" s="735"/>
    </row>
    <row r="770" spans="1:13" s="22" customFormat="1" ht="33.75" customHeight="1">
      <c r="A770" s="275"/>
      <c r="B770" s="734" t="s">
        <v>983</v>
      </c>
      <c r="C770" s="735"/>
      <c r="D770" s="735"/>
      <c r="E770" s="735"/>
      <c r="F770" s="735"/>
      <c r="G770" s="735"/>
      <c r="H770" s="735"/>
      <c r="I770" s="735"/>
      <c r="J770" s="735"/>
      <c r="K770" s="735"/>
      <c r="L770" s="735"/>
      <c r="M770" s="735"/>
    </row>
    <row r="771" spans="1:13" s="22" customFormat="1" ht="33.75" customHeight="1">
      <c r="A771" s="275"/>
      <c r="B771" s="734" t="s">
        <v>984</v>
      </c>
      <c r="C771" s="735"/>
      <c r="D771" s="735"/>
      <c r="E771" s="735"/>
      <c r="F771" s="735"/>
      <c r="G771" s="735"/>
      <c r="H771" s="735"/>
      <c r="I771" s="735"/>
      <c r="J771" s="735"/>
      <c r="K771" s="735"/>
      <c r="L771" s="735"/>
      <c r="M771" s="735"/>
    </row>
    <row r="772" spans="1:13" s="22" customFormat="1" ht="49.5" customHeight="1">
      <c r="A772" s="274"/>
      <c r="B772" s="734" t="s">
        <v>985</v>
      </c>
      <c r="C772" s="734"/>
      <c r="D772" s="734"/>
      <c r="E772" s="734"/>
      <c r="F772" s="734"/>
      <c r="G772" s="734"/>
      <c r="H772" s="734"/>
      <c r="I772" s="734"/>
      <c r="J772" s="734"/>
      <c r="K772" s="734"/>
      <c r="L772" s="734"/>
      <c r="M772" s="734"/>
    </row>
    <row r="773" spans="1:13" s="22" customFormat="1" ht="16.5" customHeight="1">
      <c r="A773" s="25"/>
      <c r="B773" s="25" t="s">
        <v>977</v>
      </c>
      <c r="C773" s="24"/>
      <c r="D773" s="24"/>
      <c r="E773" s="24"/>
      <c r="F773" s="24"/>
      <c r="G773" s="24"/>
      <c r="H773" s="24"/>
      <c r="I773" s="24"/>
      <c r="J773" s="24"/>
      <c r="K773" s="24"/>
      <c r="L773" s="24"/>
      <c r="M773" s="24"/>
    </row>
    <row r="774" spans="1:13" s="22" customFormat="1" ht="16.5" customHeight="1">
      <c r="A774" s="25"/>
      <c r="B774" s="25" t="s">
        <v>978</v>
      </c>
      <c r="C774" s="24"/>
      <c r="D774" s="24"/>
      <c r="E774" s="24"/>
      <c r="F774" s="24"/>
      <c r="G774" s="24"/>
      <c r="H774" s="24"/>
      <c r="I774" s="24"/>
      <c r="J774" s="24"/>
      <c r="K774" s="24"/>
      <c r="L774" s="24"/>
      <c r="M774" s="24"/>
    </row>
    <row r="775" spans="1:13" s="22" customFormat="1" ht="16.5" customHeight="1">
      <c r="A775" s="25"/>
      <c r="B775" s="25" t="s">
        <v>979</v>
      </c>
      <c r="C775" s="24"/>
      <c r="D775" s="24"/>
      <c r="E775" s="24"/>
      <c r="F775" s="24"/>
      <c r="G775" s="24"/>
      <c r="H775" s="24"/>
      <c r="I775" s="24"/>
      <c r="J775" s="24"/>
      <c r="K775" s="24"/>
      <c r="L775" s="24"/>
      <c r="M775" s="24"/>
    </row>
    <row r="776" spans="1:13" s="22" customFormat="1" ht="16.5" customHeight="1">
      <c r="A776" s="25"/>
      <c r="B776" s="25" t="s">
        <v>980</v>
      </c>
      <c r="C776" s="24"/>
      <c r="D776" s="24"/>
      <c r="E776" s="24"/>
      <c r="F776" s="24"/>
      <c r="G776" s="24"/>
      <c r="H776" s="24"/>
      <c r="I776" s="24"/>
      <c r="J776" s="24"/>
      <c r="K776" s="24"/>
      <c r="L776" s="24"/>
      <c r="M776" s="24"/>
    </row>
    <row r="777" spans="1:13" s="22" customFormat="1" ht="16.5" customHeight="1">
      <c r="A777" s="25"/>
      <c r="B777" s="25" t="s">
        <v>981</v>
      </c>
      <c r="C777" s="24"/>
      <c r="D777" s="24"/>
      <c r="E777" s="24"/>
      <c r="F777" s="24"/>
      <c r="G777" s="24"/>
      <c r="H777" s="24"/>
      <c r="I777" s="24"/>
      <c r="J777" s="24"/>
      <c r="K777" s="24"/>
      <c r="L777" s="24"/>
      <c r="M777" s="24"/>
    </row>
    <row r="778" spans="1:13" s="22" customFormat="1" ht="16.5" customHeight="1">
      <c r="A778" s="25"/>
      <c r="B778" s="24"/>
      <c r="C778" s="24"/>
      <c r="D778" s="24"/>
      <c r="E778" s="24"/>
      <c r="F778" s="24"/>
      <c r="G778" s="24"/>
      <c r="H778" s="24"/>
      <c r="I778" s="24"/>
      <c r="J778" s="24"/>
      <c r="K778" s="24"/>
      <c r="L778" s="24"/>
      <c r="M778" s="24"/>
    </row>
    <row r="779" spans="1:13" s="22" customFormat="1" ht="16.5" customHeight="1">
      <c r="A779" s="23" t="s">
        <v>503</v>
      </c>
      <c r="B779" s="24"/>
      <c r="C779" s="24"/>
      <c r="D779" s="24"/>
      <c r="E779" s="24"/>
      <c r="F779" s="24"/>
      <c r="G779" s="24"/>
      <c r="H779" s="24"/>
      <c r="I779" s="24"/>
      <c r="J779" s="24"/>
      <c r="K779" s="24"/>
      <c r="L779" s="24"/>
      <c r="M779" s="24"/>
    </row>
    <row r="780" spans="1:13" s="22" customFormat="1" ht="16.5" customHeight="1">
      <c r="A780" s="23" t="s">
        <v>498</v>
      </c>
      <c r="B780" s="24"/>
      <c r="C780" s="24"/>
      <c r="D780" s="24"/>
      <c r="E780" s="24"/>
      <c r="F780" s="24"/>
      <c r="G780" s="24"/>
      <c r="H780" s="24"/>
      <c r="I780" s="24"/>
      <c r="J780" s="24"/>
      <c r="K780" s="24"/>
      <c r="L780" s="24"/>
      <c r="M780" s="24"/>
    </row>
    <row r="781" spans="1:13" s="22" customFormat="1" ht="33.75" customHeight="1">
      <c r="A781" s="275"/>
      <c r="B781" s="734" t="s">
        <v>991</v>
      </c>
      <c r="C781" s="735"/>
      <c r="D781" s="735"/>
      <c r="E781" s="735"/>
      <c r="F781" s="735"/>
      <c r="G781" s="735"/>
      <c r="H781" s="735"/>
      <c r="I781" s="735"/>
      <c r="J781" s="735"/>
      <c r="K781" s="735"/>
      <c r="L781" s="735"/>
      <c r="M781" s="735"/>
    </row>
    <row r="782" spans="1:13" s="22" customFormat="1" ht="16.5" customHeight="1">
      <c r="A782" s="23" t="s">
        <v>504</v>
      </c>
      <c r="B782" s="24"/>
      <c r="C782" s="24"/>
      <c r="D782" s="24"/>
      <c r="E782" s="24"/>
      <c r="F782" s="24"/>
      <c r="G782" s="24"/>
      <c r="H782" s="24"/>
      <c r="I782" s="24"/>
      <c r="J782" s="24"/>
      <c r="K782" s="24"/>
      <c r="L782" s="24"/>
      <c r="M782" s="24"/>
    </row>
    <row r="783" spans="1:13" s="22" customFormat="1" ht="33" customHeight="1">
      <c r="A783" s="275"/>
      <c r="B783" s="734" t="s">
        <v>988</v>
      </c>
      <c r="C783" s="735"/>
      <c r="D783" s="735"/>
      <c r="E783" s="735"/>
      <c r="F783" s="735"/>
      <c r="G783" s="735"/>
      <c r="H783" s="735"/>
      <c r="I783" s="735"/>
      <c r="J783" s="735"/>
      <c r="K783" s="735"/>
      <c r="L783" s="735"/>
      <c r="M783" s="735"/>
    </row>
    <row r="784" spans="1:13" s="22" customFormat="1" ht="16.5" customHeight="1">
      <c r="A784" s="25"/>
      <c r="B784" s="25" t="s">
        <v>986</v>
      </c>
      <c r="C784" s="24"/>
      <c r="D784" s="24"/>
      <c r="E784" s="24"/>
      <c r="F784" s="24"/>
      <c r="G784" s="24"/>
      <c r="H784" s="24"/>
      <c r="I784" s="24"/>
      <c r="J784" s="24"/>
      <c r="K784" s="24"/>
      <c r="L784" s="24"/>
      <c r="M784" s="24"/>
    </row>
    <row r="785" spans="1:13" s="22" customFormat="1" ht="16.5" customHeight="1">
      <c r="A785" s="25"/>
      <c r="B785" s="735" t="s">
        <v>987</v>
      </c>
      <c r="C785" s="735"/>
      <c r="D785" s="735"/>
      <c r="E785" s="735"/>
      <c r="F785" s="735"/>
      <c r="G785" s="735"/>
      <c r="H785" s="735"/>
      <c r="I785" s="735"/>
      <c r="J785" s="735"/>
      <c r="K785" s="735"/>
      <c r="L785" s="735"/>
      <c r="M785" s="735"/>
    </row>
    <row r="786" spans="1:13" s="22" customFormat="1" ht="33" customHeight="1">
      <c r="A786" s="275"/>
      <c r="B786" s="734" t="s">
        <v>989</v>
      </c>
      <c r="C786" s="735"/>
      <c r="D786" s="735"/>
      <c r="E786" s="735"/>
      <c r="F786" s="735"/>
      <c r="G786" s="735"/>
      <c r="H786" s="735"/>
      <c r="I786" s="735"/>
      <c r="J786" s="735"/>
      <c r="K786" s="735"/>
      <c r="L786" s="735"/>
      <c r="M786" s="735"/>
    </row>
    <row r="787" spans="1:13" s="22" customFormat="1" ht="33" customHeight="1">
      <c r="A787" s="275"/>
      <c r="B787" s="734" t="s">
        <v>990</v>
      </c>
      <c r="C787" s="735"/>
      <c r="D787" s="735"/>
      <c r="E787" s="735"/>
      <c r="F787" s="735"/>
      <c r="G787" s="735"/>
      <c r="H787" s="735"/>
      <c r="I787" s="735"/>
      <c r="J787" s="735"/>
      <c r="K787" s="735"/>
      <c r="L787" s="735"/>
      <c r="M787" s="735"/>
    </row>
  </sheetData>
  <mergeCells count="140">
    <mergeCell ref="B22:M22"/>
    <mergeCell ref="B123:M123"/>
    <mergeCell ref="B129:M129"/>
    <mergeCell ref="B197:M197"/>
    <mergeCell ref="B205:M205"/>
    <mergeCell ref="B143:M143"/>
    <mergeCell ref="B145:M145"/>
    <mergeCell ref="B169:M169"/>
    <mergeCell ref="B177:M177"/>
    <mergeCell ref="B190:M190"/>
    <mergeCell ref="B193:M193"/>
    <mergeCell ref="B194:M194"/>
    <mergeCell ref="B195:M195"/>
    <mergeCell ref="B196:M196"/>
    <mergeCell ref="B69:M69"/>
    <mergeCell ref="B72:M72"/>
    <mergeCell ref="B76:M76"/>
    <mergeCell ref="B77:M77"/>
    <mergeCell ref="B96:M96"/>
    <mergeCell ref="B99:M99"/>
    <mergeCell ref="B102:M102"/>
    <mergeCell ref="B108:M108"/>
    <mergeCell ref="B122:M122"/>
    <mergeCell ref="B93:M93"/>
    <mergeCell ref="B80:M80"/>
    <mergeCell ref="B46:M46"/>
    <mergeCell ref="B48:M48"/>
    <mergeCell ref="B49:M49"/>
    <mergeCell ref="B50:M50"/>
    <mergeCell ref="B53:M53"/>
    <mergeCell ref="B57:M57"/>
    <mergeCell ref="B66:M66"/>
    <mergeCell ref="B60:M60"/>
    <mergeCell ref="B62:M62"/>
    <mergeCell ref="B63:M63"/>
    <mergeCell ref="B61:M61"/>
    <mergeCell ref="B32:M32"/>
    <mergeCell ref="B34:M34"/>
    <mergeCell ref="B35:M35"/>
    <mergeCell ref="B37:M37"/>
    <mergeCell ref="B39:M39"/>
    <mergeCell ref="B40:M40"/>
    <mergeCell ref="B36:M36"/>
    <mergeCell ref="B42:M42"/>
    <mergeCell ref="B43:M43"/>
    <mergeCell ref="A1:M1"/>
    <mergeCell ref="B9:M9"/>
    <mergeCell ref="B11:M11"/>
    <mergeCell ref="B12:M12"/>
    <mergeCell ref="B15:M15"/>
    <mergeCell ref="B16:M16"/>
    <mergeCell ref="B47:M47"/>
    <mergeCell ref="B51:M51"/>
    <mergeCell ref="B52:M52"/>
    <mergeCell ref="B17:M17"/>
    <mergeCell ref="B18:M18"/>
    <mergeCell ref="B19:M19"/>
    <mergeCell ref="B20:M20"/>
    <mergeCell ref="B21:M21"/>
    <mergeCell ref="B23:M23"/>
    <mergeCell ref="B24:M24"/>
    <mergeCell ref="B25:M25"/>
    <mergeCell ref="B26:M26"/>
    <mergeCell ref="B27:M27"/>
    <mergeCell ref="B33:M33"/>
    <mergeCell ref="B30:M30"/>
    <mergeCell ref="B38:M38"/>
    <mergeCell ref="B41:M41"/>
    <mergeCell ref="B31:M31"/>
    <mergeCell ref="B210:M210"/>
    <mergeCell ref="B228:M228"/>
    <mergeCell ref="B224:M224"/>
    <mergeCell ref="B241:M241"/>
    <mergeCell ref="B253:M253"/>
    <mergeCell ref="B263:M263"/>
    <mergeCell ref="B273:M273"/>
    <mergeCell ref="B438:M438"/>
    <mergeCell ref="B454:M454"/>
    <mergeCell ref="B423:M423"/>
    <mergeCell ref="B443:M443"/>
    <mergeCell ref="B444:M444"/>
    <mergeCell ref="B448:M448"/>
    <mergeCell ref="B231:M231"/>
    <mergeCell ref="A663:A664"/>
    <mergeCell ref="B663:M663"/>
    <mergeCell ref="B645:M645"/>
    <mergeCell ref="B652:M652"/>
    <mergeCell ref="B656:M656"/>
    <mergeCell ref="B658:M658"/>
    <mergeCell ref="B395:M395"/>
    <mergeCell ref="B412:M412"/>
    <mergeCell ref="B536:M536"/>
    <mergeCell ref="B636:M636"/>
    <mergeCell ref="B533:M533"/>
    <mergeCell ref="B578:M578"/>
    <mergeCell ref="B575:M575"/>
    <mergeCell ref="B611:M611"/>
    <mergeCell ref="B613:M613"/>
    <mergeCell ref="B456:M456"/>
    <mergeCell ref="B515:M515"/>
    <mergeCell ref="B524:M524"/>
    <mergeCell ref="B787:M787"/>
    <mergeCell ref="B781:M781"/>
    <mergeCell ref="B708:M708"/>
    <mergeCell ref="B680:M680"/>
    <mergeCell ref="B736:M736"/>
    <mergeCell ref="B769:M769"/>
    <mergeCell ref="B770:M770"/>
    <mergeCell ref="B771:M771"/>
    <mergeCell ref="B772:M772"/>
    <mergeCell ref="B783:M783"/>
    <mergeCell ref="B785:M785"/>
    <mergeCell ref="B786:M786"/>
    <mergeCell ref="B715:M715"/>
    <mergeCell ref="B735:M735"/>
    <mergeCell ref="B730:M730"/>
    <mergeCell ref="B3:M3"/>
    <mergeCell ref="B4:M4"/>
    <mergeCell ref="B6:M6"/>
    <mergeCell ref="B627:M627"/>
    <mergeCell ref="B628:M628"/>
    <mergeCell ref="B630:M630"/>
    <mergeCell ref="B629:M629"/>
    <mergeCell ref="B711:M711"/>
    <mergeCell ref="B685:M685"/>
    <mergeCell ref="B686:M686"/>
    <mergeCell ref="B694:M694"/>
    <mergeCell ref="A305:M305"/>
    <mergeCell ref="B546:M546"/>
    <mergeCell ref="B307:M307"/>
    <mergeCell ref="B310:M310"/>
    <mergeCell ref="B317:M317"/>
    <mergeCell ref="B350:M350"/>
    <mergeCell ref="B359:M359"/>
    <mergeCell ref="B370:M370"/>
    <mergeCell ref="B384:M384"/>
    <mergeCell ref="B390:M390"/>
    <mergeCell ref="B392:M392"/>
    <mergeCell ref="B265:M265"/>
    <mergeCell ref="A208:M208"/>
  </mergeCells>
  <phoneticPr fontId="1" type="noConversion"/>
  <pageMargins left="0.70866141732283472" right="0.59055118110236227" top="0.74803149606299213" bottom="0.74803149606299213" header="0.31496062992125984" footer="0.31496062992125984"/>
  <pageSetup paperSize="9" orientation="landscape" r:id="rId1"/>
  <headerFooter alignWithMargins="0">
    <oddHeader>&amp;R&amp;A</oddHeader>
    <oddFooter>&amp;R&amp;P</oddFooter>
  </headerFooter>
  <rowBreaks count="9" manualBreakCount="9">
    <brk id="56" max="12" man="1"/>
    <brk id="76" max="12" man="1"/>
    <brk id="100" max="12" man="1"/>
    <brk id="150" max="12" man="1"/>
    <brk id="177" max="12" man="1"/>
    <brk id="200" max="12" man="1"/>
    <brk id="207" max="12" man="1"/>
    <brk id="304" max="12" man="1"/>
    <brk id="661" max="12"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6"/>
  <dimension ref="A1:B192"/>
  <sheetViews>
    <sheetView view="pageBreakPreview" zoomScaleNormal="100" zoomScaleSheetLayoutView="100" workbookViewId="0"/>
  </sheetViews>
  <sheetFormatPr defaultRowHeight="13.5"/>
  <cols>
    <col min="1" max="1" width="134.375" style="28" customWidth="1"/>
    <col min="2" max="256" width="9" style="28"/>
    <col min="257" max="257" width="136.875" style="28" customWidth="1"/>
    <col min="258" max="512" width="9" style="28"/>
    <col min="513" max="513" width="136.875" style="28" customWidth="1"/>
    <col min="514" max="768" width="9" style="28"/>
    <col min="769" max="769" width="136.875" style="28" customWidth="1"/>
    <col min="770" max="1024" width="9" style="28"/>
    <col min="1025" max="1025" width="136.875" style="28" customWidth="1"/>
    <col min="1026" max="1280" width="9" style="28"/>
    <col min="1281" max="1281" width="136.875" style="28" customWidth="1"/>
    <col min="1282" max="1536" width="9" style="28"/>
    <col min="1537" max="1537" width="136.875" style="28" customWidth="1"/>
    <col min="1538" max="1792" width="9" style="28"/>
    <col min="1793" max="1793" width="136.875" style="28" customWidth="1"/>
    <col min="1794" max="2048" width="9" style="28"/>
    <col min="2049" max="2049" width="136.875" style="28" customWidth="1"/>
    <col min="2050" max="2304" width="9" style="28"/>
    <col min="2305" max="2305" width="136.875" style="28" customWidth="1"/>
    <col min="2306" max="2560" width="9" style="28"/>
    <col min="2561" max="2561" width="136.875" style="28" customWidth="1"/>
    <col min="2562" max="2816" width="9" style="28"/>
    <col min="2817" max="2817" width="136.875" style="28" customWidth="1"/>
    <col min="2818" max="3072" width="9" style="28"/>
    <col min="3073" max="3073" width="136.875" style="28" customWidth="1"/>
    <col min="3074" max="3328" width="9" style="28"/>
    <col min="3329" max="3329" width="136.875" style="28" customWidth="1"/>
    <col min="3330" max="3584" width="9" style="28"/>
    <col min="3585" max="3585" width="136.875" style="28" customWidth="1"/>
    <col min="3586" max="3840" width="9" style="28"/>
    <col min="3841" max="3841" width="136.875" style="28" customWidth="1"/>
    <col min="3842" max="4096" width="9" style="28"/>
    <col min="4097" max="4097" width="136.875" style="28" customWidth="1"/>
    <col min="4098" max="4352" width="9" style="28"/>
    <col min="4353" max="4353" width="136.875" style="28" customWidth="1"/>
    <col min="4354" max="4608" width="9" style="28"/>
    <col min="4609" max="4609" width="136.875" style="28" customWidth="1"/>
    <col min="4610" max="4864" width="9" style="28"/>
    <col min="4865" max="4865" width="136.875" style="28" customWidth="1"/>
    <col min="4866" max="5120" width="9" style="28"/>
    <col min="5121" max="5121" width="136.875" style="28" customWidth="1"/>
    <col min="5122" max="5376" width="9" style="28"/>
    <col min="5377" max="5377" width="136.875" style="28" customWidth="1"/>
    <col min="5378" max="5632" width="9" style="28"/>
    <col min="5633" max="5633" width="136.875" style="28" customWidth="1"/>
    <col min="5634" max="5888" width="9" style="28"/>
    <col min="5889" max="5889" width="136.875" style="28" customWidth="1"/>
    <col min="5890" max="6144" width="9" style="28"/>
    <col min="6145" max="6145" width="136.875" style="28" customWidth="1"/>
    <col min="6146" max="6400" width="9" style="28"/>
    <col min="6401" max="6401" width="136.875" style="28" customWidth="1"/>
    <col min="6402" max="6656" width="9" style="28"/>
    <col min="6657" max="6657" width="136.875" style="28" customWidth="1"/>
    <col min="6658" max="6912" width="9" style="28"/>
    <col min="6913" max="6913" width="136.875" style="28" customWidth="1"/>
    <col min="6914" max="7168" width="9" style="28"/>
    <col min="7169" max="7169" width="136.875" style="28" customWidth="1"/>
    <col min="7170" max="7424" width="9" style="28"/>
    <col min="7425" max="7425" width="136.875" style="28" customWidth="1"/>
    <col min="7426" max="7680" width="9" style="28"/>
    <col min="7681" max="7681" width="136.875" style="28" customWidth="1"/>
    <col min="7682" max="7936" width="9" style="28"/>
    <col min="7937" max="7937" width="136.875" style="28" customWidth="1"/>
    <col min="7938" max="8192" width="9" style="28"/>
    <col min="8193" max="8193" width="136.875" style="28" customWidth="1"/>
    <col min="8194" max="8448" width="9" style="28"/>
    <col min="8449" max="8449" width="136.875" style="28" customWidth="1"/>
    <col min="8450" max="8704" width="9" style="28"/>
    <col min="8705" max="8705" width="136.875" style="28" customWidth="1"/>
    <col min="8706" max="8960" width="9" style="28"/>
    <col min="8961" max="8961" width="136.875" style="28" customWidth="1"/>
    <col min="8962" max="9216" width="9" style="28"/>
    <col min="9217" max="9217" width="136.875" style="28" customWidth="1"/>
    <col min="9218" max="9472" width="9" style="28"/>
    <col min="9473" max="9473" width="136.875" style="28" customWidth="1"/>
    <col min="9474" max="9728" width="9" style="28"/>
    <col min="9729" max="9729" width="136.875" style="28" customWidth="1"/>
    <col min="9730" max="9984" width="9" style="28"/>
    <col min="9985" max="9985" width="136.875" style="28" customWidth="1"/>
    <col min="9986" max="10240" width="9" style="28"/>
    <col min="10241" max="10241" width="136.875" style="28" customWidth="1"/>
    <col min="10242" max="10496" width="9" style="28"/>
    <col min="10497" max="10497" width="136.875" style="28" customWidth="1"/>
    <col min="10498" max="10752" width="9" style="28"/>
    <col min="10753" max="10753" width="136.875" style="28" customWidth="1"/>
    <col min="10754" max="11008" width="9" style="28"/>
    <col min="11009" max="11009" width="136.875" style="28" customWidth="1"/>
    <col min="11010" max="11264" width="9" style="28"/>
    <col min="11265" max="11265" width="136.875" style="28" customWidth="1"/>
    <col min="11266" max="11520" width="9" style="28"/>
    <col min="11521" max="11521" width="136.875" style="28" customWidth="1"/>
    <col min="11522" max="11776" width="9" style="28"/>
    <col min="11777" max="11777" width="136.875" style="28" customWidth="1"/>
    <col min="11778" max="12032" width="9" style="28"/>
    <col min="12033" max="12033" width="136.875" style="28" customWidth="1"/>
    <col min="12034" max="12288" width="9" style="28"/>
    <col min="12289" max="12289" width="136.875" style="28" customWidth="1"/>
    <col min="12290" max="12544" width="9" style="28"/>
    <col min="12545" max="12545" width="136.875" style="28" customWidth="1"/>
    <col min="12546" max="12800" width="9" style="28"/>
    <col min="12801" max="12801" width="136.875" style="28" customWidth="1"/>
    <col min="12802" max="13056" width="9" style="28"/>
    <col min="13057" max="13057" width="136.875" style="28" customWidth="1"/>
    <col min="13058" max="13312" width="9" style="28"/>
    <col min="13313" max="13313" width="136.875" style="28" customWidth="1"/>
    <col min="13314" max="13568" width="9" style="28"/>
    <col min="13569" max="13569" width="136.875" style="28" customWidth="1"/>
    <col min="13570" max="13824" width="9" style="28"/>
    <col min="13825" max="13825" width="136.875" style="28" customWidth="1"/>
    <col min="13826" max="14080" width="9" style="28"/>
    <col min="14081" max="14081" width="136.875" style="28" customWidth="1"/>
    <col min="14082" max="14336" width="9" style="28"/>
    <col min="14337" max="14337" width="136.875" style="28" customWidth="1"/>
    <col min="14338" max="14592" width="9" style="28"/>
    <col min="14593" max="14593" width="136.875" style="28" customWidth="1"/>
    <col min="14594" max="14848" width="9" style="28"/>
    <col min="14849" max="14849" width="136.875" style="28" customWidth="1"/>
    <col min="14850" max="15104" width="9" style="28"/>
    <col min="15105" max="15105" width="136.875" style="28" customWidth="1"/>
    <col min="15106" max="15360" width="9" style="28"/>
    <col min="15361" max="15361" width="136.875" style="28" customWidth="1"/>
    <col min="15362" max="15616" width="9" style="28"/>
    <col min="15617" max="15617" width="136.875" style="28" customWidth="1"/>
    <col min="15618" max="15872" width="9" style="28"/>
    <col min="15873" max="15873" width="136.875" style="28" customWidth="1"/>
    <col min="15874" max="16128" width="9" style="28"/>
    <col min="16129" max="16129" width="136.875" style="28" customWidth="1"/>
    <col min="16130" max="16384" width="9" style="28"/>
  </cols>
  <sheetData>
    <row r="1" spans="1:1" ht="26.25" customHeight="1">
      <c r="A1" s="574" t="s">
        <v>1427</v>
      </c>
    </row>
    <row r="2" spans="1:1" ht="18" customHeight="1">
      <c r="A2" s="574"/>
    </row>
    <row r="3" spans="1:1" ht="27" customHeight="1">
      <c r="A3" s="482" t="s">
        <v>1304</v>
      </c>
    </row>
    <row r="4" spans="1:1" ht="24" customHeight="1">
      <c r="A4" s="482" t="s">
        <v>1428</v>
      </c>
    </row>
    <row r="5" spans="1:1" ht="18" customHeight="1">
      <c r="A5" s="480" t="s">
        <v>1429</v>
      </c>
    </row>
    <row r="6" spans="1:1" ht="18" customHeight="1">
      <c r="A6" s="481" t="s">
        <v>1430</v>
      </c>
    </row>
    <row r="7" spans="1:1" ht="18" customHeight="1">
      <c r="A7" s="483" t="s">
        <v>1431</v>
      </c>
    </row>
    <row r="8" spans="1:1" ht="18" customHeight="1">
      <c r="A8" s="483" t="s">
        <v>1432</v>
      </c>
    </row>
    <row r="9" spans="1:1" ht="18" customHeight="1">
      <c r="A9" s="483" t="s">
        <v>1433</v>
      </c>
    </row>
    <row r="10" spans="1:1" ht="18" customHeight="1">
      <c r="A10" s="483" t="s">
        <v>1434</v>
      </c>
    </row>
    <row r="11" spans="1:1" ht="18" customHeight="1">
      <c r="A11" s="480" t="s">
        <v>1435</v>
      </c>
    </row>
    <row r="12" spans="1:1" ht="18" customHeight="1">
      <c r="A12" s="577" t="s">
        <v>1436</v>
      </c>
    </row>
    <row r="13" spans="1:1" ht="18" customHeight="1">
      <c r="A13" s="578" t="s">
        <v>1437</v>
      </c>
    </row>
    <row r="14" spans="1:1" ht="18" customHeight="1">
      <c r="A14" s="481" t="s">
        <v>1438</v>
      </c>
    </row>
    <row r="15" spans="1:1" ht="18" customHeight="1">
      <c r="A15" s="481" t="s">
        <v>1439</v>
      </c>
    </row>
    <row r="16" spans="1:1" ht="18" customHeight="1">
      <c r="A16" s="481" t="s">
        <v>1440</v>
      </c>
    </row>
    <row r="17" spans="1:1" ht="18" customHeight="1">
      <c r="A17" s="481" t="s">
        <v>1441</v>
      </c>
    </row>
    <row r="18" spans="1:1" ht="18" customHeight="1">
      <c r="A18" s="577" t="s">
        <v>1442</v>
      </c>
    </row>
    <row r="19" spans="1:1" ht="18" customHeight="1">
      <c r="A19" s="481" t="s">
        <v>1443</v>
      </c>
    </row>
    <row r="20" spans="1:1" ht="18" customHeight="1">
      <c r="A20" s="481" t="s">
        <v>1444</v>
      </c>
    </row>
    <row r="21" spans="1:1" ht="18" customHeight="1">
      <c r="A21" s="481" t="s">
        <v>1445</v>
      </c>
    </row>
    <row r="22" spans="1:1" ht="18" customHeight="1">
      <c r="A22" s="481" t="s">
        <v>1446</v>
      </c>
    </row>
    <row r="23" spans="1:1" ht="18" customHeight="1">
      <c r="A23" s="481" t="s">
        <v>1447</v>
      </c>
    </row>
    <row r="24" spans="1:1" ht="18" customHeight="1">
      <c r="A24" s="481" t="s">
        <v>1448</v>
      </c>
    </row>
    <row r="25" spans="1:1" ht="18" customHeight="1">
      <c r="A25" s="481"/>
    </row>
    <row r="26" spans="1:1" ht="22.5" customHeight="1">
      <c r="A26" s="482" t="s">
        <v>1449</v>
      </c>
    </row>
    <row r="27" spans="1:1" ht="18" customHeight="1">
      <c r="A27" s="579" t="s">
        <v>1450</v>
      </c>
    </row>
    <row r="28" spans="1:1" ht="18" customHeight="1">
      <c r="A28" s="481" t="s">
        <v>1451</v>
      </c>
    </row>
    <row r="29" spans="1:1" ht="18" customHeight="1">
      <c r="A29" s="481" t="s">
        <v>1452</v>
      </c>
    </row>
    <row r="30" spans="1:1" ht="16.5" customHeight="1">
      <c r="A30" s="579" t="s">
        <v>1453</v>
      </c>
    </row>
    <row r="31" spans="1:1" ht="18" customHeight="1">
      <c r="A31" s="481" t="s">
        <v>1454</v>
      </c>
    </row>
    <row r="32" spans="1:1" ht="18" customHeight="1">
      <c r="A32" s="481" t="s">
        <v>1455</v>
      </c>
    </row>
    <row r="33" spans="1:1" ht="18" customHeight="1">
      <c r="A33" s="481" t="s">
        <v>1456</v>
      </c>
    </row>
    <row r="34" spans="1:1" ht="18" customHeight="1">
      <c r="A34" s="579" t="s">
        <v>1457</v>
      </c>
    </row>
    <row r="35" spans="1:1" ht="18" customHeight="1">
      <c r="A35" s="483" t="s">
        <v>1458</v>
      </c>
    </row>
    <row r="36" spans="1:1" ht="18" customHeight="1">
      <c r="A36" s="481" t="s">
        <v>1459</v>
      </c>
    </row>
    <row r="37" spans="1:1" ht="18" customHeight="1">
      <c r="A37" s="481" t="s">
        <v>1460</v>
      </c>
    </row>
    <row r="38" spans="1:1" ht="18" customHeight="1">
      <c r="A38" s="481" t="s">
        <v>1461</v>
      </c>
    </row>
    <row r="39" spans="1:1" ht="18" customHeight="1">
      <c r="A39" s="481" t="s">
        <v>1462</v>
      </c>
    </row>
    <row r="40" spans="1:1" ht="18" customHeight="1">
      <c r="A40" s="481" t="s">
        <v>1463</v>
      </c>
    </row>
    <row r="41" spans="1:1" ht="18" customHeight="1">
      <c r="A41" s="579" t="s">
        <v>1464</v>
      </c>
    </row>
    <row r="42" spans="1:1" ht="18" customHeight="1">
      <c r="A42" s="481" t="s">
        <v>1465</v>
      </c>
    </row>
    <row r="43" spans="1:1" ht="18" customHeight="1">
      <c r="A43" s="481" t="s">
        <v>1466</v>
      </c>
    </row>
    <row r="44" spans="1:1" ht="18" customHeight="1">
      <c r="A44" s="481" t="s">
        <v>1467</v>
      </c>
    </row>
    <row r="45" spans="1:1" ht="18" customHeight="1">
      <c r="A45" s="481" t="s">
        <v>1468</v>
      </c>
    </row>
    <row r="46" spans="1:1" ht="18" customHeight="1">
      <c r="A46" s="579" t="s">
        <v>1469</v>
      </c>
    </row>
    <row r="47" spans="1:1" ht="18" customHeight="1">
      <c r="A47" s="481" t="s">
        <v>1470</v>
      </c>
    </row>
    <row r="48" spans="1:1" ht="18" customHeight="1">
      <c r="A48" s="481" t="s">
        <v>1471</v>
      </c>
    </row>
    <row r="49" spans="1:2" ht="18" customHeight="1">
      <c r="A49" s="481" t="s">
        <v>1472</v>
      </c>
    </row>
    <row r="50" spans="1:2" ht="18" customHeight="1">
      <c r="A50" s="481" t="s">
        <v>1473</v>
      </c>
    </row>
    <row r="51" spans="1:2" ht="18" customHeight="1">
      <c r="A51" s="481" t="s">
        <v>1474</v>
      </c>
    </row>
    <row r="52" spans="1:2" ht="18" customHeight="1">
      <c r="A52" s="481" t="s">
        <v>1475</v>
      </c>
    </row>
    <row r="53" spans="1:2" ht="18" customHeight="1">
      <c r="A53" s="481" t="s">
        <v>1476</v>
      </c>
    </row>
    <row r="54" spans="1:2" ht="18" customHeight="1">
      <c r="A54" s="579" t="s">
        <v>1477</v>
      </c>
    </row>
    <row r="55" spans="1:2" ht="18" customHeight="1">
      <c r="A55" s="481" t="s">
        <v>1478</v>
      </c>
    </row>
    <row r="56" spans="1:2" ht="18" customHeight="1">
      <c r="A56" s="481" t="s">
        <v>1479</v>
      </c>
    </row>
    <row r="57" spans="1:2" ht="18" customHeight="1">
      <c r="A57" s="481" t="s">
        <v>1480</v>
      </c>
    </row>
    <row r="58" spans="1:2" ht="18" customHeight="1">
      <c r="A58" s="481" t="s">
        <v>1481</v>
      </c>
    </row>
    <row r="59" spans="1:2" ht="18" customHeight="1">
      <c r="A59" s="481" t="s">
        <v>1482</v>
      </c>
    </row>
    <row r="60" spans="1:2" ht="18" customHeight="1">
      <c r="A60" s="480" t="s">
        <v>1483</v>
      </c>
    </row>
    <row r="61" spans="1:2" ht="18" customHeight="1">
      <c r="A61" s="481"/>
    </row>
    <row r="62" spans="1:2" ht="18" customHeight="1">
      <c r="A62"/>
    </row>
    <row r="63" spans="1:2" ht="18" customHeight="1">
      <c r="A63" s="481"/>
    </row>
    <row r="64" spans="1:2" ht="18" customHeight="1">
      <c r="A64" s="486"/>
      <c r="B64" s="484"/>
    </row>
    <row r="65" spans="1:2" ht="18" customHeight="1">
      <c r="A65" s="486"/>
      <c r="B65" s="485"/>
    </row>
    <row r="66" spans="1:2" ht="18" customHeight="1">
      <c r="A66" s="486"/>
      <c r="B66" s="484"/>
    </row>
    <row r="67" spans="1:2" ht="18" customHeight="1">
      <c r="A67" s="481"/>
    </row>
    <row r="68" spans="1:2" ht="18" customHeight="1">
      <c r="A68" s="481"/>
    </row>
    <row r="69" spans="1:2" ht="18" customHeight="1"/>
    <row r="70" spans="1:2" ht="22.5" customHeight="1"/>
    <row r="71" spans="1:2" ht="22.5" customHeight="1"/>
    <row r="72" spans="1:2" ht="18" customHeight="1">
      <c r="A72" s="481" t="s">
        <v>1484</v>
      </c>
    </row>
    <row r="73" spans="1:2" ht="18" customHeight="1">
      <c r="A73" s="481" t="s">
        <v>1485</v>
      </c>
    </row>
    <row r="74" spans="1:2" ht="18" customHeight="1">
      <c r="A74" s="481" t="s">
        <v>1486</v>
      </c>
    </row>
    <row r="75" spans="1:2" ht="18" customHeight="1">
      <c r="A75" s="481" t="s">
        <v>1487</v>
      </c>
    </row>
    <row r="76" spans="1:2" ht="18" customHeight="1"/>
    <row r="77" spans="1:2" ht="18" customHeight="1"/>
    <row r="78" spans="1:2" ht="18" customHeight="1"/>
    <row r="79" spans="1:2" ht="18" customHeight="1"/>
    <row r="80" spans="1:2" ht="18" customHeight="1"/>
    <row r="81" ht="18" customHeight="1"/>
    <row r="82" ht="18" customHeight="1"/>
    <row r="83" ht="18" customHeight="1"/>
    <row r="84" ht="18" customHeight="1"/>
    <row r="85" ht="18" customHeight="1"/>
    <row r="86" ht="18" customHeight="1"/>
    <row r="87" ht="18" customHeight="1"/>
    <row r="88" ht="18" customHeight="1"/>
    <row r="89" ht="18" customHeight="1"/>
    <row r="90" ht="18" customHeight="1"/>
    <row r="91" ht="18" customHeight="1"/>
    <row r="92" ht="18" customHeight="1"/>
    <row r="93" ht="18" customHeight="1"/>
    <row r="94" ht="18" customHeight="1"/>
    <row r="95" ht="18" customHeight="1"/>
    <row r="96" ht="18" customHeight="1"/>
    <row r="97" ht="18" customHeight="1"/>
    <row r="98" ht="18" customHeight="1"/>
    <row r="99" ht="18" customHeight="1"/>
    <row r="100" ht="18" customHeight="1"/>
    <row r="101" ht="18" customHeight="1"/>
    <row r="102" ht="18" customHeight="1"/>
    <row r="103" ht="18" customHeight="1"/>
    <row r="104" ht="18" customHeight="1"/>
    <row r="105" ht="18" customHeight="1"/>
    <row r="106" ht="18" customHeight="1"/>
    <row r="107" ht="18" customHeight="1"/>
    <row r="108" ht="18" customHeight="1"/>
    <row r="109" ht="18" customHeight="1"/>
    <row r="110" ht="18" customHeight="1"/>
    <row r="111" ht="18" customHeight="1"/>
    <row r="112" ht="18" customHeight="1"/>
    <row r="113" ht="18" customHeight="1"/>
    <row r="114" ht="18" customHeight="1"/>
    <row r="115" ht="18" customHeight="1"/>
    <row r="116" ht="18" customHeight="1"/>
    <row r="117" ht="18" customHeight="1"/>
    <row r="118" ht="18" customHeight="1"/>
    <row r="119" ht="18" customHeight="1"/>
    <row r="120" ht="18" customHeight="1"/>
    <row r="121" ht="18" customHeight="1"/>
    <row r="122" ht="18" customHeight="1"/>
    <row r="123" ht="18" customHeight="1"/>
    <row r="124" ht="18" customHeight="1"/>
    <row r="125" ht="18" customHeight="1"/>
    <row r="126" ht="18" customHeight="1"/>
    <row r="127" ht="18" customHeight="1"/>
    <row r="128" ht="18" customHeight="1"/>
    <row r="129" ht="18" customHeight="1"/>
    <row r="130" ht="18" customHeight="1"/>
    <row r="131" ht="18" customHeight="1"/>
    <row r="132" ht="18" customHeight="1"/>
    <row r="133" ht="18" customHeight="1"/>
    <row r="134" ht="18" customHeight="1"/>
    <row r="135" ht="18" customHeight="1"/>
    <row r="136" ht="18" customHeight="1"/>
    <row r="137" ht="18" customHeight="1"/>
    <row r="138" ht="18" customHeight="1"/>
    <row r="139" ht="18" customHeight="1"/>
    <row r="140" ht="18" customHeight="1"/>
    <row r="141" ht="18" customHeight="1"/>
    <row r="142" ht="18" customHeight="1"/>
    <row r="143" ht="18" customHeight="1"/>
    <row r="144" ht="18" customHeight="1"/>
    <row r="145" ht="18" customHeight="1"/>
    <row r="146" ht="18" customHeight="1"/>
    <row r="147" ht="18" customHeight="1"/>
    <row r="148" ht="18" customHeight="1"/>
    <row r="149" ht="18" customHeight="1"/>
    <row r="150" ht="18" customHeight="1"/>
    <row r="151" ht="18" customHeight="1"/>
    <row r="152" ht="18" customHeight="1"/>
    <row r="153" ht="18" customHeight="1"/>
    <row r="154" ht="18" customHeight="1"/>
    <row r="155" ht="18" customHeight="1"/>
    <row r="156" ht="18" customHeight="1"/>
    <row r="157" ht="18" customHeight="1"/>
    <row r="158" ht="18" customHeight="1"/>
    <row r="159" ht="18" customHeight="1"/>
    <row r="160" ht="18" customHeight="1"/>
    <row r="161" ht="18" customHeight="1"/>
    <row r="162" ht="18" customHeight="1"/>
    <row r="163" ht="18" customHeight="1"/>
    <row r="164" ht="18" customHeight="1"/>
    <row r="165" ht="18" customHeight="1"/>
    <row r="166" ht="18" customHeight="1"/>
    <row r="167" ht="18" customHeight="1"/>
    <row r="168" ht="18" customHeight="1"/>
    <row r="169" ht="18" customHeight="1"/>
    <row r="170" ht="18" customHeight="1"/>
    <row r="171" ht="18" customHeight="1"/>
    <row r="172" ht="18" customHeight="1"/>
    <row r="173" ht="18" customHeight="1"/>
    <row r="174" ht="18" customHeight="1"/>
    <row r="175" ht="18" customHeight="1"/>
    <row r="176" ht="18" customHeight="1"/>
    <row r="177" ht="18" customHeight="1"/>
    <row r="178" ht="18" customHeight="1"/>
    <row r="179" ht="18" customHeight="1"/>
    <row r="180" ht="18" customHeight="1"/>
    <row r="181" ht="18" customHeight="1"/>
    <row r="182" ht="18" customHeight="1"/>
    <row r="183" ht="18" customHeight="1"/>
    <row r="184" ht="18" customHeight="1"/>
    <row r="185" ht="18" customHeight="1"/>
    <row r="186" ht="18" customHeight="1"/>
    <row r="187" ht="18" customHeight="1"/>
    <row r="188" ht="18" customHeight="1"/>
    <row r="189" ht="18" customHeight="1"/>
    <row r="190" ht="18" customHeight="1"/>
    <row r="191" ht="18" customHeight="1"/>
    <row r="192" ht="18" customHeight="1"/>
  </sheetData>
  <phoneticPr fontId="1" type="noConversion"/>
  <pageMargins left="0.62992125984251968" right="0.59055118110236227" top="0.74803149606299213" bottom="0.74803149606299213" header="0.31496062992125984" footer="0.31496062992125984"/>
  <pageSetup paperSize="9" orientation="landscape" useFirstPageNumber="1" verticalDpi="300" r:id="rId1"/>
  <headerFooter alignWithMargins="0">
    <oddHeader>&amp;R시방서</oddHeader>
    <oddFooter>&amp;R&amp;P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4"/>
  <dimension ref="A1:S187"/>
  <sheetViews>
    <sheetView showZeros="0" view="pageBreakPreview" zoomScaleNormal="100" zoomScaleSheetLayoutView="100" workbookViewId="0">
      <selection activeCell="M8" sqref="M8"/>
    </sheetView>
  </sheetViews>
  <sheetFormatPr defaultRowHeight="13.5"/>
  <cols>
    <col min="1" max="1" width="8.625" style="28" customWidth="1"/>
    <col min="2" max="2" width="9.375" style="28" customWidth="1"/>
    <col min="3" max="3" width="10.75" style="28" customWidth="1"/>
    <col min="4" max="4" width="10.5" style="28" customWidth="1"/>
    <col min="5" max="5" width="11.875" style="28" customWidth="1"/>
    <col min="6" max="6" width="24.75" style="28" customWidth="1"/>
    <col min="7" max="8" width="11" style="28" customWidth="1"/>
    <col min="9" max="9" width="7.25" style="28" customWidth="1"/>
    <col min="10" max="10" width="7.875" style="28" customWidth="1"/>
    <col min="11" max="254" width="9" style="28"/>
    <col min="255" max="255" width="136.875" style="28" customWidth="1"/>
    <col min="256" max="510" width="9" style="28"/>
    <col min="511" max="511" width="136.875" style="28" customWidth="1"/>
    <col min="512" max="766" width="9" style="28"/>
    <col min="767" max="767" width="136.875" style="28" customWidth="1"/>
    <col min="768" max="1022" width="9" style="28"/>
    <col min="1023" max="1023" width="136.875" style="28" customWidth="1"/>
    <col min="1024" max="1278" width="9" style="28"/>
    <col min="1279" max="1279" width="136.875" style="28" customWidth="1"/>
    <col min="1280" max="1534" width="9" style="28"/>
    <col min="1535" max="1535" width="136.875" style="28" customWidth="1"/>
    <col min="1536" max="1790" width="9" style="28"/>
    <col min="1791" max="1791" width="136.875" style="28" customWidth="1"/>
    <col min="1792" max="2046" width="9" style="28"/>
    <col min="2047" max="2047" width="136.875" style="28" customWidth="1"/>
    <col min="2048" max="2302" width="9" style="28"/>
    <col min="2303" max="2303" width="136.875" style="28" customWidth="1"/>
    <col min="2304" max="2558" width="9" style="28"/>
    <col min="2559" max="2559" width="136.875" style="28" customWidth="1"/>
    <col min="2560" max="2814" width="9" style="28"/>
    <col min="2815" max="2815" width="136.875" style="28" customWidth="1"/>
    <col min="2816" max="3070" width="9" style="28"/>
    <col min="3071" max="3071" width="136.875" style="28" customWidth="1"/>
    <col min="3072" max="3326" width="9" style="28"/>
    <col min="3327" max="3327" width="136.875" style="28" customWidth="1"/>
    <col min="3328" max="3582" width="9" style="28"/>
    <col min="3583" max="3583" width="136.875" style="28" customWidth="1"/>
    <col min="3584" max="3838" width="9" style="28"/>
    <col min="3839" max="3839" width="136.875" style="28" customWidth="1"/>
    <col min="3840" max="4094" width="9" style="28"/>
    <col min="4095" max="4095" width="136.875" style="28" customWidth="1"/>
    <col min="4096" max="4350" width="9" style="28"/>
    <col min="4351" max="4351" width="136.875" style="28" customWidth="1"/>
    <col min="4352" max="4606" width="9" style="28"/>
    <col min="4607" max="4607" width="136.875" style="28" customWidth="1"/>
    <col min="4608" max="4862" width="9" style="28"/>
    <col min="4863" max="4863" width="136.875" style="28" customWidth="1"/>
    <col min="4864" max="5118" width="9" style="28"/>
    <col min="5119" max="5119" width="136.875" style="28" customWidth="1"/>
    <col min="5120" max="5374" width="9" style="28"/>
    <col min="5375" max="5375" width="136.875" style="28" customWidth="1"/>
    <col min="5376" max="5630" width="9" style="28"/>
    <col min="5631" max="5631" width="136.875" style="28" customWidth="1"/>
    <col min="5632" max="5886" width="9" style="28"/>
    <col min="5887" max="5887" width="136.875" style="28" customWidth="1"/>
    <col min="5888" max="6142" width="9" style="28"/>
    <col min="6143" max="6143" width="136.875" style="28" customWidth="1"/>
    <col min="6144" max="6398" width="9" style="28"/>
    <col min="6399" max="6399" width="136.875" style="28" customWidth="1"/>
    <col min="6400" max="6654" width="9" style="28"/>
    <col min="6655" max="6655" width="136.875" style="28" customWidth="1"/>
    <col min="6656" max="6910" width="9" style="28"/>
    <col min="6911" max="6911" width="136.875" style="28" customWidth="1"/>
    <col min="6912" max="7166" width="9" style="28"/>
    <col min="7167" max="7167" width="136.875" style="28" customWidth="1"/>
    <col min="7168" max="7422" width="9" style="28"/>
    <col min="7423" max="7423" width="136.875" style="28" customWidth="1"/>
    <col min="7424" max="7678" width="9" style="28"/>
    <col min="7679" max="7679" width="136.875" style="28" customWidth="1"/>
    <col min="7680" max="7934" width="9" style="28"/>
    <col min="7935" max="7935" width="136.875" style="28" customWidth="1"/>
    <col min="7936" max="8190" width="9" style="28"/>
    <col min="8191" max="8191" width="136.875" style="28" customWidth="1"/>
    <col min="8192" max="8446" width="9" style="28"/>
    <col min="8447" max="8447" width="136.875" style="28" customWidth="1"/>
    <col min="8448" max="8702" width="9" style="28"/>
    <col min="8703" max="8703" width="136.875" style="28" customWidth="1"/>
    <col min="8704" max="8958" width="9" style="28"/>
    <col min="8959" max="8959" width="136.875" style="28" customWidth="1"/>
    <col min="8960" max="9214" width="9" style="28"/>
    <col min="9215" max="9215" width="136.875" style="28" customWidth="1"/>
    <col min="9216" max="9470" width="9" style="28"/>
    <col min="9471" max="9471" width="136.875" style="28" customWidth="1"/>
    <col min="9472" max="9726" width="9" style="28"/>
    <col min="9727" max="9727" width="136.875" style="28" customWidth="1"/>
    <col min="9728" max="9982" width="9" style="28"/>
    <col min="9983" max="9983" width="136.875" style="28" customWidth="1"/>
    <col min="9984" max="10238" width="9" style="28"/>
    <col min="10239" max="10239" width="136.875" style="28" customWidth="1"/>
    <col min="10240" max="10494" width="9" style="28"/>
    <col min="10495" max="10495" width="136.875" style="28" customWidth="1"/>
    <col min="10496" max="10750" width="9" style="28"/>
    <col min="10751" max="10751" width="136.875" style="28" customWidth="1"/>
    <col min="10752" max="11006" width="9" style="28"/>
    <col min="11007" max="11007" width="136.875" style="28" customWidth="1"/>
    <col min="11008" max="11262" width="9" style="28"/>
    <col min="11263" max="11263" width="136.875" style="28" customWidth="1"/>
    <col min="11264" max="11518" width="9" style="28"/>
    <col min="11519" max="11519" width="136.875" style="28" customWidth="1"/>
    <col min="11520" max="11774" width="9" style="28"/>
    <col min="11775" max="11775" width="136.875" style="28" customWidth="1"/>
    <col min="11776" max="12030" width="9" style="28"/>
    <col min="12031" max="12031" width="136.875" style="28" customWidth="1"/>
    <col min="12032" max="12286" width="9" style="28"/>
    <col min="12287" max="12287" width="136.875" style="28" customWidth="1"/>
    <col min="12288" max="12542" width="9" style="28"/>
    <col min="12543" max="12543" width="136.875" style="28" customWidth="1"/>
    <col min="12544" max="12798" width="9" style="28"/>
    <col min="12799" max="12799" width="136.875" style="28" customWidth="1"/>
    <col min="12800" max="13054" width="9" style="28"/>
    <col min="13055" max="13055" width="136.875" style="28" customWidth="1"/>
    <col min="13056" max="13310" width="9" style="28"/>
    <col min="13311" max="13311" width="136.875" style="28" customWidth="1"/>
    <col min="13312" max="13566" width="9" style="28"/>
    <col min="13567" max="13567" width="136.875" style="28" customWidth="1"/>
    <col min="13568" max="13822" width="9" style="28"/>
    <col min="13823" max="13823" width="136.875" style="28" customWidth="1"/>
    <col min="13824" max="14078" width="9" style="28"/>
    <col min="14079" max="14079" width="136.875" style="28" customWidth="1"/>
    <col min="14080" max="14334" width="9" style="28"/>
    <col min="14335" max="14335" width="136.875" style="28" customWidth="1"/>
    <col min="14336" max="14590" width="9" style="28"/>
    <col min="14591" max="14591" width="136.875" style="28" customWidth="1"/>
    <col min="14592" max="14846" width="9" style="28"/>
    <col min="14847" max="14847" width="136.875" style="28" customWidth="1"/>
    <col min="14848" max="15102" width="9" style="28"/>
    <col min="15103" max="15103" width="136.875" style="28" customWidth="1"/>
    <col min="15104" max="15358" width="9" style="28"/>
    <col min="15359" max="15359" width="136.875" style="28" customWidth="1"/>
    <col min="15360" max="15614" width="9" style="28"/>
    <col min="15615" max="15615" width="136.875" style="28" customWidth="1"/>
    <col min="15616" max="15870" width="9" style="28"/>
    <col min="15871" max="15871" width="136.875" style="28" customWidth="1"/>
    <col min="15872" max="16126" width="9" style="28"/>
    <col min="16127" max="16127" width="136.875" style="28" customWidth="1"/>
    <col min="16128" max="16384" width="9" style="28"/>
  </cols>
  <sheetData>
    <row r="1" spans="1:19" s="365" customFormat="1" ht="29.25" customHeight="1">
      <c r="A1" s="492"/>
      <c r="B1" s="756"/>
      <c r="C1" s="756"/>
      <c r="D1" s="756"/>
      <c r="E1" s="756"/>
      <c r="F1" s="756"/>
      <c r="G1" s="756"/>
      <c r="H1" s="756"/>
      <c r="I1" s="756"/>
      <c r="J1" s="491"/>
      <c r="K1" s="367"/>
      <c r="L1" s="367"/>
      <c r="M1" s="367"/>
    </row>
    <row r="2" spans="1:19" s="366" customFormat="1" ht="18" customHeight="1">
      <c r="A2" s="487"/>
      <c r="B2" s="488"/>
      <c r="C2" s="488"/>
      <c r="D2" s="488"/>
      <c r="E2" s="368"/>
      <c r="F2" s="368"/>
      <c r="G2" s="368"/>
      <c r="H2" s="368"/>
      <c r="I2" s="368"/>
      <c r="J2" s="368"/>
      <c r="K2" s="368"/>
      <c r="L2" s="368"/>
      <c r="M2" s="368"/>
    </row>
    <row r="3" spans="1:19" s="366" customFormat="1" ht="22.5" customHeight="1">
      <c r="A3" s="757"/>
      <c r="B3" s="757"/>
      <c r="C3" s="757"/>
      <c r="D3" s="757"/>
      <c r="E3" s="757"/>
      <c r="F3" s="757"/>
      <c r="G3" s="757"/>
      <c r="H3" s="757"/>
      <c r="I3" s="368"/>
      <c r="J3" s="368"/>
      <c r="K3" s="368"/>
      <c r="L3" s="368"/>
      <c r="M3" s="368"/>
    </row>
    <row r="4" spans="1:19" s="366" customFormat="1" ht="25.5" customHeight="1">
      <c r="A4" s="758"/>
      <c r="B4" s="758"/>
      <c r="C4" s="758"/>
      <c r="D4" s="758"/>
      <c r="E4" s="758"/>
      <c r="F4" s="758"/>
      <c r="G4" s="758"/>
      <c r="H4" s="758"/>
      <c r="I4" s="489"/>
      <c r="J4" s="489"/>
      <c r="K4" s="368"/>
      <c r="L4" s="368"/>
      <c r="M4" s="368"/>
    </row>
    <row r="5" spans="1:19" s="366" customFormat="1" ht="25.5" customHeight="1">
      <c r="A5" s="758"/>
      <c r="B5" s="758"/>
      <c r="C5" s="758"/>
      <c r="D5" s="758"/>
      <c r="E5" s="758"/>
      <c r="F5" s="758"/>
      <c r="G5" s="758"/>
      <c r="H5" s="758"/>
      <c r="I5" s="489"/>
      <c r="J5" s="489"/>
      <c r="K5" s="368"/>
      <c r="L5" s="368"/>
      <c r="M5" s="368"/>
    </row>
    <row r="6" spans="1:19" s="366" customFormat="1" ht="25.5" customHeight="1">
      <c r="A6" s="762"/>
      <c r="B6" s="762"/>
      <c r="C6" s="762"/>
      <c r="D6" s="762"/>
      <c r="E6" s="762"/>
      <c r="F6" s="762"/>
      <c r="G6" s="762"/>
      <c r="H6" s="762"/>
      <c r="I6" s="762"/>
      <c r="J6" s="762"/>
      <c r="K6" s="368"/>
      <c r="L6" s="368"/>
      <c r="M6" s="368"/>
    </row>
    <row r="7" spans="1:19" s="366" customFormat="1" ht="25.5" customHeight="1">
      <c r="A7" s="762"/>
      <c r="B7" s="762"/>
      <c r="C7" s="762"/>
      <c r="D7" s="762"/>
      <c r="E7" s="762"/>
      <c r="F7" s="762"/>
      <c r="G7" s="762"/>
      <c r="H7" s="762"/>
      <c r="I7" s="762"/>
      <c r="J7" s="762"/>
      <c r="K7" s="368"/>
      <c r="L7" s="368"/>
      <c r="M7" s="368"/>
    </row>
    <row r="8" spans="1:19" s="366" customFormat="1" ht="25.5" customHeight="1">
      <c r="A8" s="757"/>
      <c r="B8" s="757"/>
      <c r="C8" s="757"/>
      <c r="D8" s="757"/>
      <c r="E8" s="757"/>
      <c r="F8" s="757"/>
      <c r="G8" s="757"/>
      <c r="H8" s="757"/>
      <c r="I8" s="757"/>
      <c r="J8" s="757"/>
      <c r="K8" s="368"/>
      <c r="L8" s="368"/>
      <c r="M8" s="368"/>
    </row>
    <row r="9" spans="1:19" s="366" customFormat="1" ht="25.5" customHeight="1">
      <c r="A9" s="762"/>
      <c r="B9" s="762"/>
      <c r="C9" s="762"/>
      <c r="D9" s="762"/>
      <c r="E9" s="762"/>
      <c r="F9" s="762"/>
      <c r="G9" s="762"/>
      <c r="H9" s="762"/>
      <c r="I9" s="762"/>
      <c r="J9" s="762"/>
      <c r="K9" s="368"/>
      <c r="L9" s="368"/>
      <c r="M9" s="368"/>
      <c r="R9" s="545"/>
    </row>
    <row r="10" spans="1:19" s="366" customFormat="1" ht="25.5" customHeight="1">
      <c r="A10" s="762"/>
      <c r="B10" s="762"/>
      <c r="C10" s="762"/>
      <c r="D10" s="762"/>
      <c r="E10" s="762"/>
      <c r="F10" s="762"/>
      <c r="G10" s="762"/>
      <c r="H10" s="762"/>
      <c r="I10" s="762"/>
      <c r="J10" s="762"/>
      <c r="K10" s="368"/>
      <c r="L10" s="368"/>
      <c r="M10" s="368"/>
    </row>
    <row r="11" spans="1:19" s="366" customFormat="1" ht="25.5" customHeight="1">
      <c r="A11" s="762"/>
      <c r="B11" s="762"/>
      <c r="C11" s="762"/>
      <c r="D11" s="762"/>
      <c r="E11" s="762"/>
      <c r="F11" s="762"/>
      <c r="G11" s="762"/>
      <c r="H11" s="762"/>
      <c r="I11" s="762"/>
      <c r="J11" s="762"/>
      <c r="K11" s="368"/>
      <c r="L11" s="368"/>
      <c r="M11" s="368"/>
    </row>
    <row r="12" spans="1:19" s="366" customFormat="1" ht="25.5" customHeight="1">
      <c r="A12" s="762"/>
      <c r="B12" s="762"/>
      <c r="C12" s="762"/>
      <c r="D12" s="762"/>
      <c r="E12" s="762"/>
      <c r="F12" s="762"/>
      <c r="G12" s="762"/>
      <c r="H12" s="762"/>
      <c r="I12" s="762"/>
      <c r="J12" s="762"/>
      <c r="K12" s="368"/>
      <c r="L12" s="368"/>
      <c r="M12" s="368"/>
    </row>
    <row r="13" spans="1:19" s="366" customFormat="1" ht="25.5" customHeight="1">
      <c r="A13" s="762"/>
      <c r="B13" s="762"/>
      <c r="C13" s="762"/>
      <c r="D13" s="762"/>
      <c r="E13" s="762"/>
      <c r="F13" s="762"/>
      <c r="G13" s="762"/>
      <c r="H13" s="762"/>
      <c r="I13" s="762"/>
      <c r="J13" s="762"/>
      <c r="K13" s="762"/>
      <c r="L13" s="368"/>
      <c r="M13" s="368"/>
    </row>
    <row r="14" spans="1:19" s="366" customFormat="1" ht="25.5" customHeight="1">
      <c r="A14" s="769"/>
      <c r="B14" s="770"/>
      <c r="C14" s="770"/>
      <c r="D14" s="770"/>
      <c r="E14" s="770"/>
      <c r="F14" s="770"/>
      <c r="G14" s="770"/>
      <c r="H14" s="770"/>
      <c r="I14" s="770"/>
      <c r="J14" s="770"/>
      <c r="K14" s="770"/>
      <c r="L14" s="586"/>
      <c r="M14" s="586"/>
      <c r="N14" s="586"/>
      <c r="O14" s="586"/>
      <c r="P14" s="586"/>
      <c r="Q14" s="586"/>
      <c r="R14" s="586"/>
      <c r="S14" s="586"/>
    </row>
    <row r="15" spans="1:19" s="366" customFormat="1" ht="18.75" customHeight="1">
      <c r="A15" s="760"/>
      <c r="B15" s="761"/>
      <c r="C15" s="761"/>
      <c r="D15" s="761"/>
      <c r="E15" s="761"/>
      <c r="F15" s="761"/>
      <c r="G15" s="761"/>
      <c r="H15" s="761"/>
      <c r="I15" s="765"/>
      <c r="J15" s="766"/>
      <c r="K15" s="771"/>
      <c r="L15" s="542"/>
      <c r="M15" s="368"/>
    </row>
    <row r="16" spans="1:19" s="366" customFormat="1" ht="18.75" customHeight="1">
      <c r="A16" s="760"/>
      <c r="B16" s="761"/>
      <c r="C16" s="761"/>
      <c r="D16" s="761"/>
      <c r="E16" s="761"/>
      <c r="F16" s="761"/>
      <c r="G16" s="582"/>
      <c r="H16" s="582"/>
      <c r="I16" s="767"/>
      <c r="J16" s="768"/>
      <c r="K16" s="755"/>
      <c r="L16" s="368"/>
      <c r="M16" s="368"/>
    </row>
    <row r="17" spans="1:13" s="366" customFormat="1" ht="30.75" customHeight="1">
      <c r="A17" s="581"/>
      <c r="B17" s="493"/>
      <c r="C17" s="582"/>
      <c r="D17" s="582"/>
      <c r="E17" s="582"/>
      <c r="F17" s="582"/>
      <c r="G17" s="582"/>
      <c r="H17" s="582"/>
      <c r="I17" s="763"/>
      <c r="J17" s="764"/>
      <c r="K17" s="490"/>
      <c r="L17" s="368"/>
      <c r="M17" s="368"/>
    </row>
    <row r="18" spans="1:13" s="365" customFormat="1" ht="29.25" customHeight="1">
      <c r="A18" s="492"/>
      <c r="B18" s="756"/>
      <c r="C18" s="756"/>
      <c r="D18" s="756"/>
      <c r="E18" s="756"/>
      <c r="F18" s="756"/>
      <c r="G18" s="756"/>
      <c r="H18" s="756"/>
      <c r="I18" s="756"/>
      <c r="J18" s="491"/>
      <c r="K18" s="367"/>
      <c r="L18" s="367"/>
      <c r="M18" s="367"/>
    </row>
    <row r="19" spans="1:13" s="366" customFormat="1" ht="18" customHeight="1">
      <c r="A19" s="487"/>
      <c r="B19" s="488"/>
      <c r="C19" s="488"/>
      <c r="D19" s="488"/>
      <c r="E19" s="368"/>
      <c r="F19" s="368"/>
      <c r="G19" s="368"/>
      <c r="H19" s="368"/>
      <c r="I19" s="368"/>
      <c r="J19" s="368"/>
      <c r="K19" s="368"/>
      <c r="L19" s="368"/>
      <c r="M19" s="368"/>
    </row>
    <row r="20" spans="1:13" s="366" customFormat="1" ht="22.5" customHeight="1">
      <c r="A20" s="757"/>
      <c r="B20" s="757"/>
      <c r="C20" s="757"/>
      <c r="D20" s="757"/>
      <c r="E20" s="757"/>
      <c r="F20" s="757"/>
      <c r="G20" s="757"/>
      <c r="H20" s="757"/>
      <c r="I20" s="368"/>
      <c r="J20" s="368"/>
      <c r="K20" s="368"/>
      <c r="L20" s="368"/>
      <c r="M20" s="368"/>
    </row>
    <row r="21" spans="1:13" s="366" customFormat="1" ht="25.5" customHeight="1">
      <c r="A21" s="758"/>
      <c r="B21" s="758"/>
      <c r="C21" s="758"/>
      <c r="D21" s="758"/>
      <c r="E21" s="758"/>
      <c r="F21" s="758"/>
      <c r="G21" s="758"/>
      <c r="H21" s="758"/>
      <c r="I21" s="489"/>
      <c r="J21" s="489"/>
      <c r="K21" s="368"/>
      <c r="L21" s="368"/>
      <c r="M21" s="368"/>
    </row>
    <row r="22" spans="1:13" s="366" customFormat="1" ht="25.5" customHeight="1">
      <c r="A22" s="758"/>
      <c r="B22" s="758"/>
      <c r="C22" s="758"/>
      <c r="D22" s="758"/>
      <c r="E22" s="758"/>
      <c r="F22" s="758"/>
      <c r="G22" s="758"/>
      <c r="H22" s="758"/>
      <c r="I22" s="489"/>
      <c r="J22" s="489"/>
      <c r="K22" s="368"/>
      <c r="L22" s="368"/>
      <c r="M22" s="368"/>
    </row>
    <row r="23" spans="1:13" s="366" customFormat="1" ht="25.5" customHeight="1">
      <c r="A23" s="762"/>
      <c r="B23" s="762"/>
      <c r="C23" s="762"/>
      <c r="D23" s="762"/>
      <c r="E23" s="762"/>
      <c r="F23" s="762"/>
      <c r="G23" s="762"/>
      <c r="H23" s="762"/>
      <c r="I23" s="762"/>
      <c r="J23" s="762"/>
      <c r="K23" s="368"/>
      <c r="L23" s="368"/>
      <c r="M23" s="368"/>
    </row>
    <row r="24" spans="1:13" s="366" customFormat="1" ht="25.5" customHeight="1">
      <c r="A24" s="762"/>
      <c r="B24" s="762"/>
      <c r="C24" s="762"/>
      <c r="D24" s="762"/>
      <c r="E24" s="762"/>
      <c r="F24" s="762"/>
      <c r="G24" s="762"/>
      <c r="H24" s="762"/>
      <c r="I24" s="762"/>
      <c r="J24" s="762"/>
      <c r="K24" s="368"/>
      <c r="L24" s="368"/>
      <c r="M24" s="368"/>
    </row>
    <row r="25" spans="1:13" s="366" customFormat="1" ht="25.5" customHeight="1">
      <c r="A25" s="757"/>
      <c r="B25" s="757"/>
      <c r="C25" s="757"/>
      <c r="D25" s="757"/>
      <c r="E25" s="757"/>
      <c r="F25" s="757"/>
      <c r="G25" s="757"/>
      <c r="H25" s="757"/>
      <c r="I25" s="757"/>
      <c r="J25" s="757"/>
      <c r="K25" s="368"/>
      <c r="L25" s="368"/>
      <c r="M25" s="368"/>
    </row>
    <row r="26" spans="1:13" s="366" customFormat="1" ht="25.5" customHeight="1">
      <c r="A26" s="762"/>
      <c r="B26" s="762"/>
      <c r="C26" s="762"/>
      <c r="D26" s="762"/>
      <c r="E26" s="762"/>
      <c r="F26" s="762"/>
      <c r="G26" s="762"/>
      <c r="H26" s="762"/>
      <c r="I26" s="762"/>
      <c r="J26" s="762"/>
      <c r="K26" s="368"/>
      <c r="L26" s="368"/>
      <c r="M26" s="368"/>
    </row>
    <row r="27" spans="1:13" s="366" customFormat="1" ht="25.5" customHeight="1">
      <c r="A27" s="762"/>
      <c r="B27" s="762"/>
      <c r="C27" s="762"/>
      <c r="D27" s="762"/>
      <c r="E27" s="762"/>
      <c r="F27" s="762"/>
      <c r="G27" s="762"/>
      <c r="H27" s="762"/>
      <c r="I27" s="762"/>
      <c r="J27" s="762"/>
      <c r="K27" s="368"/>
      <c r="L27" s="368"/>
      <c r="M27" s="368"/>
    </row>
    <row r="28" spans="1:13" s="366" customFormat="1" ht="25.5" customHeight="1">
      <c r="A28" s="762"/>
      <c r="B28" s="762"/>
      <c r="C28" s="762"/>
      <c r="D28" s="762"/>
      <c r="E28" s="762"/>
      <c r="F28" s="762"/>
      <c r="G28" s="762"/>
      <c r="H28" s="762"/>
      <c r="I28" s="762"/>
      <c r="J28" s="762"/>
      <c r="K28" s="368"/>
      <c r="L28" s="368"/>
      <c r="M28" s="368"/>
    </row>
    <row r="29" spans="1:13" s="366" customFormat="1" ht="25.5" customHeight="1">
      <c r="A29" s="762"/>
      <c r="B29" s="762"/>
      <c r="C29" s="762"/>
      <c r="D29" s="762"/>
      <c r="E29" s="762"/>
      <c r="F29" s="762"/>
      <c r="G29" s="762"/>
      <c r="H29" s="762"/>
      <c r="I29" s="762"/>
      <c r="J29" s="762"/>
      <c r="K29" s="368"/>
      <c r="L29" s="368"/>
      <c r="M29" s="368"/>
    </row>
    <row r="30" spans="1:13" s="366" customFormat="1" ht="25.5" customHeight="1">
      <c r="A30" s="762"/>
      <c r="B30" s="762"/>
      <c r="C30" s="762"/>
      <c r="D30" s="762"/>
      <c r="E30" s="762"/>
      <c r="F30" s="762"/>
      <c r="G30" s="762"/>
      <c r="H30" s="762"/>
      <c r="I30" s="762"/>
      <c r="J30" s="762"/>
      <c r="K30" s="368"/>
      <c r="L30" s="368"/>
      <c r="M30" s="368"/>
    </row>
    <row r="31" spans="1:13" s="366" customFormat="1" ht="25.5" customHeight="1">
      <c r="A31" s="599"/>
      <c r="B31" s="599"/>
      <c r="C31" s="599"/>
      <c r="D31" s="599"/>
      <c r="E31" s="599"/>
      <c r="F31" s="599"/>
      <c r="G31" s="599"/>
      <c r="H31" s="599"/>
      <c r="I31" s="599"/>
      <c r="J31" s="599"/>
      <c r="K31" s="368"/>
      <c r="L31" s="368"/>
      <c r="M31" s="368"/>
    </row>
    <row r="32" spans="1:13" s="366" customFormat="1" ht="18.75" customHeight="1">
      <c r="A32" s="760"/>
      <c r="B32" s="761"/>
      <c r="C32" s="761"/>
      <c r="D32" s="761"/>
      <c r="E32" s="761"/>
      <c r="F32" s="761"/>
      <c r="G32" s="761"/>
      <c r="H32" s="761"/>
      <c r="I32" s="765"/>
      <c r="J32" s="766"/>
      <c r="K32" s="771"/>
      <c r="L32" s="368"/>
      <c r="M32" s="368"/>
    </row>
    <row r="33" spans="1:13" s="366" customFormat="1" ht="18.75" customHeight="1">
      <c r="A33" s="760"/>
      <c r="B33" s="761"/>
      <c r="C33" s="761"/>
      <c r="D33" s="761"/>
      <c r="E33" s="761"/>
      <c r="F33" s="761"/>
      <c r="G33" s="582"/>
      <c r="H33" s="582"/>
      <c r="I33" s="767"/>
      <c r="J33" s="768"/>
      <c r="K33" s="755"/>
      <c r="L33" s="368"/>
      <c r="M33" s="368"/>
    </row>
    <row r="34" spans="1:13" s="366" customFormat="1" ht="30.75" customHeight="1">
      <c r="A34" s="581"/>
      <c r="B34" s="493"/>
      <c r="C34" s="582"/>
      <c r="D34" s="582"/>
      <c r="E34" s="582"/>
      <c r="F34" s="582"/>
      <c r="G34" s="582"/>
      <c r="H34" s="582"/>
      <c r="I34" s="763"/>
      <c r="J34" s="764"/>
      <c r="K34" s="490"/>
      <c r="L34" s="368"/>
      <c r="M34" s="368"/>
    </row>
    <row r="35" spans="1:13" s="365" customFormat="1" ht="29.25" customHeight="1">
      <c r="A35" s="492"/>
      <c r="B35" s="756"/>
      <c r="C35" s="756"/>
      <c r="D35" s="756"/>
      <c r="E35" s="756"/>
      <c r="F35" s="756"/>
      <c r="G35" s="756"/>
      <c r="H35" s="756"/>
      <c r="I35" s="756"/>
      <c r="J35" s="491"/>
      <c r="K35" s="367"/>
      <c r="L35" s="367"/>
      <c r="M35" s="367"/>
    </row>
    <row r="36" spans="1:13" s="366" customFormat="1" ht="18" customHeight="1">
      <c r="A36" s="487"/>
      <c r="B36" s="488"/>
      <c r="C36" s="488"/>
      <c r="D36" s="488"/>
      <c r="E36" s="368"/>
      <c r="F36" s="368"/>
      <c r="G36" s="368"/>
      <c r="H36" s="368"/>
      <c r="I36" s="368"/>
      <c r="J36" s="368"/>
      <c r="K36" s="368"/>
      <c r="L36" s="368"/>
      <c r="M36" s="368"/>
    </row>
    <row r="37" spans="1:13" s="366" customFormat="1" ht="22.5" customHeight="1">
      <c r="A37" s="757"/>
      <c r="B37" s="757"/>
      <c r="C37" s="757"/>
      <c r="D37" s="757"/>
      <c r="E37" s="757"/>
      <c r="F37" s="757"/>
      <c r="G37" s="757"/>
      <c r="H37" s="757"/>
      <c r="I37" s="368"/>
      <c r="J37" s="368"/>
      <c r="K37" s="368"/>
      <c r="L37" s="368"/>
      <c r="M37" s="368"/>
    </row>
    <row r="38" spans="1:13" s="366" customFormat="1" ht="25.5" customHeight="1">
      <c r="A38" s="758"/>
      <c r="B38" s="758"/>
      <c r="C38" s="758"/>
      <c r="D38" s="758"/>
      <c r="E38" s="758"/>
      <c r="F38" s="758"/>
      <c r="G38" s="758"/>
      <c r="H38" s="758"/>
      <c r="I38" s="489"/>
      <c r="J38" s="489"/>
      <c r="K38" s="368"/>
      <c r="L38" s="368"/>
      <c r="M38" s="368"/>
    </row>
    <row r="39" spans="1:13" s="366" customFormat="1" ht="25.5" customHeight="1">
      <c r="A39" s="758"/>
      <c r="B39" s="758"/>
      <c r="C39" s="758"/>
      <c r="D39" s="758"/>
      <c r="E39" s="758"/>
      <c r="F39" s="758"/>
      <c r="G39" s="758"/>
      <c r="H39" s="758"/>
      <c r="I39" s="489"/>
      <c r="J39" s="489"/>
      <c r="K39" s="368"/>
      <c r="L39" s="368"/>
      <c r="M39" s="368"/>
    </row>
    <row r="40" spans="1:13" s="366" customFormat="1" ht="25.5" customHeight="1">
      <c r="A40" s="762"/>
      <c r="B40" s="762"/>
      <c r="C40" s="762"/>
      <c r="D40" s="762"/>
      <c r="E40" s="762"/>
      <c r="F40" s="762"/>
      <c r="G40" s="762"/>
      <c r="H40" s="762"/>
      <c r="I40" s="762"/>
      <c r="J40" s="762"/>
      <c r="K40" s="368"/>
      <c r="L40" s="368"/>
      <c r="M40" s="368"/>
    </row>
    <row r="41" spans="1:13" s="366" customFormat="1" ht="25.5" customHeight="1">
      <c r="A41" s="762"/>
      <c r="B41" s="762"/>
      <c r="C41" s="762"/>
      <c r="D41" s="762"/>
      <c r="E41" s="762"/>
      <c r="F41" s="762"/>
      <c r="G41" s="762"/>
      <c r="H41" s="762"/>
      <c r="I41" s="762"/>
      <c r="J41" s="762"/>
      <c r="K41" s="368"/>
      <c r="L41" s="368"/>
      <c r="M41" s="368"/>
    </row>
    <row r="42" spans="1:13" s="366" customFormat="1" ht="25.5" customHeight="1">
      <c r="A42" s="757"/>
      <c r="B42" s="757"/>
      <c r="C42" s="757"/>
      <c r="D42" s="757"/>
      <c r="E42" s="757"/>
      <c r="F42" s="757"/>
      <c r="G42" s="757"/>
      <c r="H42" s="757"/>
      <c r="I42" s="757"/>
      <c r="J42" s="757"/>
      <c r="K42" s="368"/>
      <c r="L42" s="368"/>
      <c r="M42" s="368"/>
    </row>
    <row r="43" spans="1:13" s="366" customFormat="1" ht="25.5" customHeight="1">
      <c r="A43" s="762"/>
      <c r="B43" s="762"/>
      <c r="C43" s="762"/>
      <c r="D43" s="762"/>
      <c r="E43" s="762"/>
      <c r="F43" s="762"/>
      <c r="G43" s="762"/>
      <c r="H43" s="762"/>
      <c r="I43" s="762"/>
      <c r="J43" s="762"/>
      <c r="K43" s="368"/>
      <c r="L43" s="368"/>
      <c r="M43" s="368"/>
    </row>
    <row r="44" spans="1:13" s="366" customFormat="1" ht="25.5" customHeight="1">
      <c r="A44" s="762"/>
      <c r="B44" s="762"/>
      <c r="C44" s="762"/>
      <c r="D44" s="762"/>
      <c r="E44" s="762"/>
      <c r="F44" s="762"/>
      <c r="G44" s="762"/>
      <c r="H44" s="762"/>
      <c r="I44" s="762"/>
      <c r="J44" s="762"/>
      <c r="K44" s="368"/>
      <c r="L44" s="368"/>
      <c r="M44" s="368"/>
    </row>
    <row r="45" spans="1:13" s="366" customFormat="1" ht="25.5" customHeight="1">
      <c r="A45" s="762"/>
      <c r="B45" s="762"/>
      <c r="C45" s="762"/>
      <c r="D45" s="762"/>
      <c r="E45" s="762"/>
      <c r="F45" s="762"/>
      <c r="G45" s="762"/>
      <c r="H45" s="762"/>
      <c r="I45" s="762"/>
      <c r="J45" s="762"/>
      <c r="K45" s="368"/>
      <c r="L45" s="368"/>
      <c r="M45" s="368"/>
    </row>
    <row r="46" spans="1:13" s="366" customFormat="1" ht="25.5" customHeight="1">
      <c r="A46" s="762"/>
      <c r="B46" s="762"/>
      <c r="C46" s="762"/>
      <c r="D46" s="762"/>
      <c r="E46" s="762"/>
      <c r="F46" s="762"/>
      <c r="G46" s="762"/>
      <c r="H46" s="762"/>
      <c r="I46" s="762"/>
      <c r="J46" s="762"/>
      <c r="K46" s="368"/>
      <c r="L46" s="368"/>
      <c r="M46" s="368"/>
    </row>
    <row r="47" spans="1:13" s="366" customFormat="1" ht="25.5" customHeight="1">
      <c r="A47" s="762"/>
      <c r="B47" s="762"/>
      <c r="C47" s="762"/>
      <c r="D47" s="762"/>
      <c r="E47" s="762"/>
      <c r="F47" s="762"/>
      <c r="G47" s="762"/>
      <c r="H47" s="762"/>
      <c r="I47" s="762"/>
      <c r="J47" s="762"/>
      <c r="K47" s="368"/>
      <c r="L47" s="368"/>
      <c r="M47" s="368"/>
    </row>
    <row r="48" spans="1:13" s="366" customFormat="1" ht="25.5" customHeight="1">
      <c r="A48" s="599"/>
      <c r="B48" s="599"/>
      <c r="C48" s="599"/>
      <c r="D48" s="599"/>
      <c r="E48" s="599"/>
      <c r="F48" s="599"/>
      <c r="G48" s="599"/>
      <c r="H48" s="599"/>
      <c r="I48" s="599"/>
      <c r="J48" s="599"/>
      <c r="K48" s="368"/>
      <c r="L48" s="368"/>
      <c r="M48" s="368"/>
    </row>
    <row r="49" spans="1:13" s="366" customFormat="1" ht="18.75" customHeight="1">
      <c r="A49" s="760"/>
      <c r="B49" s="761"/>
      <c r="C49" s="761"/>
      <c r="D49" s="761"/>
      <c r="E49" s="761"/>
      <c r="F49" s="761"/>
      <c r="G49" s="761"/>
      <c r="H49" s="761"/>
      <c r="I49" s="765"/>
      <c r="J49" s="766"/>
      <c r="K49" s="771"/>
      <c r="L49" s="368"/>
      <c r="M49" s="368"/>
    </row>
    <row r="50" spans="1:13" s="366" customFormat="1" ht="18.75" customHeight="1">
      <c r="A50" s="760"/>
      <c r="B50" s="761"/>
      <c r="C50" s="761"/>
      <c r="D50" s="761"/>
      <c r="E50" s="761"/>
      <c r="F50" s="761"/>
      <c r="G50" s="582"/>
      <c r="H50" s="582"/>
      <c r="I50" s="767"/>
      <c r="J50" s="768"/>
      <c r="K50" s="755"/>
      <c r="L50" s="368"/>
      <c r="M50" s="368"/>
    </row>
    <row r="51" spans="1:13" s="366" customFormat="1" ht="30.75" customHeight="1">
      <c r="A51" s="581"/>
      <c r="B51" s="493"/>
      <c r="C51" s="582"/>
      <c r="D51" s="582"/>
      <c r="E51" s="582"/>
      <c r="F51" s="582"/>
      <c r="G51" s="582"/>
      <c r="H51" s="582"/>
      <c r="I51" s="763"/>
      <c r="J51" s="764"/>
      <c r="K51" s="490"/>
      <c r="L51" s="368"/>
      <c r="M51" s="368"/>
    </row>
    <row r="52" spans="1:13" s="365" customFormat="1" ht="29.25" customHeight="1">
      <c r="A52" s="492"/>
      <c r="B52" s="756"/>
      <c r="C52" s="756"/>
      <c r="D52" s="756"/>
      <c r="E52" s="756"/>
      <c r="F52" s="756"/>
      <c r="G52" s="756"/>
      <c r="H52" s="756"/>
      <c r="I52" s="756"/>
      <c r="J52" s="491"/>
      <c r="K52" s="367"/>
      <c r="L52" s="544"/>
      <c r="M52" s="367"/>
    </row>
    <row r="53" spans="1:13" s="366" customFormat="1" ht="18" customHeight="1">
      <c r="A53" s="487"/>
      <c r="B53" s="488"/>
      <c r="C53" s="488"/>
      <c r="D53" s="488"/>
      <c r="E53" s="368"/>
      <c r="F53" s="368"/>
      <c r="G53" s="368"/>
      <c r="H53" s="368"/>
      <c r="I53" s="368"/>
      <c r="J53" s="368"/>
      <c r="K53" s="368"/>
      <c r="L53" s="368"/>
      <c r="M53" s="368"/>
    </row>
    <row r="54" spans="1:13" s="366" customFormat="1" ht="22.5" customHeight="1">
      <c r="A54" s="757"/>
      <c r="B54" s="757"/>
      <c r="C54" s="757"/>
      <c r="D54" s="757"/>
      <c r="E54" s="757"/>
      <c r="F54" s="757"/>
      <c r="G54" s="757"/>
      <c r="H54" s="757"/>
      <c r="I54" s="368"/>
      <c r="J54" s="368"/>
      <c r="K54" s="368"/>
      <c r="L54" s="368"/>
      <c r="M54" s="368"/>
    </row>
    <row r="55" spans="1:13" s="366" customFormat="1" ht="25.5" customHeight="1">
      <c r="A55" s="758"/>
      <c r="B55" s="758"/>
      <c r="C55" s="758"/>
      <c r="D55" s="758"/>
      <c r="E55" s="758"/>
      <c r="F55" s="758"/>
      <c r="G55" s="758"/>
      <c r="H55" s="758"/>
      <c r="I55" s="489"/>
      <c r="J55" s="489"/>
      <c r="K55" s="368"/>
      <c r="L55" s="368"/>
      <c r="M55" s="368"/>
    </row>
    <row r="56" spans="1:13" s="366" customFormat="1" ht="25.5" customHeight="1">
      <c r="A56" s="758"/>
      <c r="B56" s="758"/>
      <c r="C56" s="758"/>
      <c r="D56" s="758"/>
      <c r="E56" s="758"/>
      <c r="F56" s="758"/>
      <c r="G56" s="758"/>
      <c r="H56" s="758"/>
      <c r="I56" s="489"/>
      <c r="J56" s="489"/>
      <c r="K56" s="368"/>
      <c r="L56" s="368"/>
      <c r="M56" s="368"/>
    </row>
    <row r="57" spans="1:13" s="366" customFormat="1" ht="25.5" customHeight="1">
      <c r="A57" s="762"/>
      <c r="B57" s="762"/>
      <c r="C57" s="762"/>
      <c r="D57" s="762"/>
      <c r="E57" s="762"/>
      <c r="F57" s="762"/>
      <c r="G57" s="762"/>
      <c r="H57" s="762"/>
      <c r="I57" s="762"/>
      <c r="J57" s="762"/>
      <c r="K57" s="368"/>
      <c r="L57" s="368"/>
      <c r="M57" s="368"/>
    </row>
    <row r="58" spans="1:13" s="366" customFormat="1" ht="25.5" customHeight="1">
      <c r="A58" s="762"/>
      <c r="B58" s="762"/>
      <c r="C58" s="762"/>
      <c r="D58" s="762"/>
      <c r="E58" s="762"/>
      <c r="F58" s="762"/>
      <c r="G58" s="762"/>
      <c r="H58" s="762"/>
      <c r="I58" s="762"/>
      <c r="J58" s="762"/>
      <c r="K58" s="368"/>
      <c r="L58" s="368"/>
      <c r="M58" s="368"/>
    </row>
    <row r="59" spans="1:13" s="366" customFormat="1" ht="25.5" customHeight="1">
      <c r="A59" s="757"/>
      <c r="B59" s="757"/>
      <c r="C59" s="757"/>
      <c r="D59" s="757"/>
      <c r="E59" s="757"/>
      <c r="F59" s="757"/>
      <c r="G59" s="757"/>
      <c r="H59" s="757"/>
      <c r="I59" s="757"/>
      <c r="J59" s="757"/>
      <c r="K59" s="368"/>
      <c r="L59" s="368"/>
      <c r="M59" s="368"/>
    </row>
    <row r="60" spans="1:13" s="366" customFormat="1" ht="25.5" customHeight="1">
      <c r="A60" s="762"/>
      <c r="B60" s="762"/>
      <c r="C60" s="762"/>
      <c r="D60" s="762"/>
      <c r="E60" s="762"/>
      <c r="F60" s="762"/>
      <c r="G60" s="762"/>
      <c r="H60" s="762"/>
      <c r="I60" s="762"/>
      <c r="J60" s="762"/>
      <c r="K60" s="368"/>
      <c r="L60" s="368"/>
      <c r="M60" s="368"/>
    </row>
    <row r="61" spans="1:13" s="366" customFormat="1" ht="25.5" customHeight="1">
      <c r="A61" s="762"/>
      <c r="B61" s="762"/>
      <c r="C61" s="762"/>
      <c r="D61" s="762"/>
      <c r="E61" s="762"/>
      <c r="F61" s="762"/>
      <c r="G61" s="762"/>
      <c r="H61" s="762"/>
      <c r="I61" s="762"/>
      <c r="J61" s="762"/>
      <c r="K61" s="368"/>
      <c r="L61" s="368"/>
      <c r="M61" s="368"/>
    </row>
    <row r="62" spans="1:13" s="366" customFormat="1" ht="25.5" customHeight="1">
      <c r="A62" s="762"/>
      <c r="B62" s="762"/>
      <c r="C62" s="762"/>
      <c r="D62" s="762"/>
      <c r="E62" s="762"/>
      <c r="F62" s="762"/>
      <c r="G62" s="762"/>
      <c r="H62" s="762"/>
      <c r="I62" s="762"/>
      <c r="J62" s="762"/>
      <c r="K62" s="368"/>
      <c r="L62" s="368"/>
      <c r="M62" s="368"/>
    </row>
    <row r="63" spans="1:13" s="366" customFormat="1" ht="25.5" customHeight="1">
      <c r="A63" s="762"/>
      <c r="B63" s="762"/>
      <c r="C63" s="762"/>
      <c r="D63" s="762"/>
      <c r="E63" s="762"/>
      <c r="F63" s="762"/>
      <c r="G63" s="762"/>
      <c r="H63" s="762"/>
      <c r="I63" s="762"/>
      <c r="J63" s="762"/>
      <c r="K63" s="368"/>
      <c r="L63" s="368"/>
      <c r="M63" s="368"/>
    </row>
    <row r="64" spans="1:13" s="366" customFormat="1" ht="25.5" customHeight="1">
      <c r="A64" s="762"/>
      <c r="B64" s="762"/>
      <c r="C64" s="762"/>
      <c r="D64" s="762"/>
      <c r="E64" s="762"/>
      <c r="F64" s="762"/>
      <c r="G64" s="762"/>
      <c r="H64" s="762"/>
      <c r="I64" s="762"/>
      <c r="J64" s="762"/>
      <c r="K64" s="762"/>
      <c r="L64" s="368"/>
      <c r="M64" s="368"/>
    </row>
    <row r="65" spans="1:13" s="366" customFormat="1" ht="25.5" customHeight="1">
      <c r="A65" s="769"/>
      <c r="B65" s="770"/>
      <c r="C65" s="770"/>
      <c r="D65" s="770"/>
      <c r="E65" s="770"/>
      <c r="F65" s="770"/>
      <c r="G65" s="770"/>
      <c r="H65" s="770"/>
      <c r="I65" s="770"/>
      <c r="J65" s="770"/>
      <c r="K65" s="770"/>
      <c r="L65" s="368"/>
      <c r="M65" s="368"/>
    </row>
    <row r="66" spans="1:13" s="366" customFormat="1" ht="18.75" customHeight="1">
      <c r="A66" s="760"/>
      <c r="B66" s="761"/>
      <c r="C66" s="761"/>
      <c r="D66" s="761"/>
      <c r="E66" s="761"/>
      <c r="F66" s="761"/>
      <c r="G66" s="761"/>
      <c r="H66" s="761"/>
      <c r="I66" s="765"/>
      <c r="J66" s="766"/>
      <c r="K66" s="771"/>
      <c r="L66" s="368"/>
      <c r="M66" s="368"/>
    </row>
    <row r="67" spans="1:13" s="366" customFormat="1" ht="18.75" customHeight="1">
      <c r="A67" s="760"/>
      <c r="B67" s="761"/>
      <c r="C67" s="761"/>
      <c r="D67" s="761"/>
      <c r="E67" s="761"/>
      <c r="F67" s="761"/>
      <c r="G67" s="582"/>
      <c r="H67" s="582"/>
      <c r="I67" s="767"/>
      <c r="J67" s="768"/>
      <c r="K67" s="755"/>
      <c r="L67" s="368"/>
      <c r="M67" s="368"/>
    </row>
    <row r="68" spans="1:13" s="366" customFormat="1" ht="30.75" customHeight="1">
      <c r="A68" s="581"/>
      <c r="B68" s="493"/>
      <c r="C68" s="582"/>
      <c r="D68" s="582"/>
      <c r="E68" s="582"/>
      <c r="F68" s="582"/>
      <c r="G68" s="582"/>
      <c r="H68" s="582"/>
      <c r="I68" s="763"/>
      <c r="J68" s="764"/>
      <c r="K68" s="490"/>
      <c r="L68" s="368"/>
      <c r="M68" s="368"/>
    </row>
    <row r="69" spans="1:13" s="365" customFormat="1" ht="29.25" customHeight="1">
      <c r="A69" s="492"/>
      <c r="B69" s="491"/>
      <c r="C69" s="491"/>
      <c r="D69" s="491"/>
      <c r="E69" s="491"/>
      <c r="F69" s="491"/>
      <c r="G69" s="491"/>
      <c r="H69" s="491"/>
      <c r="I69" s="491"/>
      <c r="J69" s="491"/>
      <c r="K69" s="367"/>
      <c r="L69" s="367"/>
      <c r="M69" s="367"/>
    </row>
    <row r="70" spans="1:13" s="366" customFormat="1" ht="18" customHeight="1">
      <c r="A70" s="487"/>
      <c r="B70" s="488"/>
      <c r="C70" s="488"/>
      <c r="D70" s="488"/>
      <c r="E70" s="368"/>
      <c r="F70" s="368"/>
      <c r="G70" s="368"/>
      <c r="H70" s="368"/>
      <c r="I70" s="368"/>
      <c r="J70" s="368"/>
      <c r="K70" s="368"/>
      <c r="L70" s="368"/>
      <c r="M70" s="368"/>
    </row>
    <row r="71" spans="1:13" s="366" customFormat="1" ht="22.5" customHeight="1">
      <c r="A71" s="589"/>
      <c r="B71" s="589"/>
      <c r="C71" s="589"/>
      <c r="D71" s="589"/>
      <c r="E71" s="589"/>
      <c r="F71" s="589"/>
      <c r="G71" s="589"/>
      <c r="H71" s="589"/>
      <c r="I71" s="368"/>
      <c r="J71" s="368"/>
      <c r="K71" s="368"/>
      <c r="L71" s="368"/>
      <c r="M71" s="368"/>
    </row>
    <row r="72" spans="1:13" s="366" customFormat="1" ht="25.5" customHeight="1">
      <c r="A72" s="591"/>
      <c r="B72" s="591"/>
      <c r="C72" s="591"/>
      <c r="D72" s="591"/>
      <c r="E72" s="591"/>
      <c r="F72" s="591"/>
      <c r="G72" s="591"/>
      <c r="H72" s="591"/>
      <c r="I72" s="489"/>
      <c r="J72" s="489"/>
      <c r="K72" s="368"/>
      <c r="L72" s="368"/>
      <c r="M72" s="368"/>
    </row>
    <row r="73" spans="1:13" s="366" customFormat="1" ht="25.5" customHeight="1">
      <c r="A73" s="591"/>
      <c r="B73" s="591"/>
      <c r="C73" s="591"/>
      <c r="D73" s="591"/>
      <c r="E73" s="591"/>
      <c r="F73" s="591"/>
      <c r="G73" s="591"/>
      <c r="H73" s="591"/>
      <c r="I73" s="489"/>
      <c r="J73" s="489"/>
      <c r="K73" s="368"/>
      <c r="L73" s="368"/>
      <c r="M73" s="368"/>
    </row>
    <row r="74" spans="1:13" s="366" customFormat="1" ht="25.5" customHeight="1">
      <c r="A74" s="586"/>
      <c r="B74" s="586"/>
      <c r="C74" s="586"/>
      <c r="D74" s="586"/>
      <c r="E74" s="586"/>
      <c r="F74" s="586"/>
      <c r="G74" s="586"/>
      <c r="H74" s="586"/>
      <c r="I74" s="586"/>
      <c r="J74" s="586"/>
      <c r="K74" s="368"/>
      <c r="L74" s="368"/>
      <c r="M74" s="368"/>
    </row>
    <row r="75" spans="1:13" s="366" customFormat="1" ht="25.5" customHeight="1">
      <c r="A75" s="586"/>
      <c r="B75" s="586"/>
      <c r="C75" s="586"/>
      <c r="D75" s="586"/>
      <c r="E75" s="586"/>
      <c r="F75" s="586"/>
      <c r="G75" s="586"/>
      <c r="H75" s="586"/>
      <c r="I75" s="586"/>
      <c r="J75" s="586"/>
      <c r="K75" s="368"/>
      <c r="L75" s="368"/>
      <c r="M75" s="368"/>
    </row>
    <row r="76" spans="1:13" s="366" customFormat="1" ht="25.5" customHeight="1">
      <c r="A76" s="589"/>
      <c r="B76" s="589"/>
      <c r="C76" s="589"/>
      <c r="D76" s="589"/>
      <c r="E76" s="589"/>
      <c r="F76" s="589"/>
      <c r="G76" s="589"/>
      <c r="H76" s="589"/>
      <c r="I76" s="589"/>
      <c r="J76" s="589"/>
      <c r="K76" s="368"/>
      <c r="L76" s="368"/>
      <c r="M76" s="368"/>
    </row>
    <row r="77" spans="1:13" s="366" customFormat="1" ht="25.5" customHeight="1">
      <c r="A77" s="586"/>
      <c r="B77" s="586"/>
      <c r="C77" s="586"/>
      <c r="D77" s="586"/>
      <c r="E77" s="586"/>
      <c r="F77" s="586"/>
      <c r="G77" s="586"/>
      <c r="H77" s="586"/>
      <c r="I77" s="586"/>
      <c r="J77" s="586"/>
      <c r="K77" s="368"/>
      <c r="L77" s="368"/>
      <c r="M77" s="368"/>
    </row>
    <row r="78" spans="1:13" s="366" customFormat="1" ht="25.5" customHeight="1">
      <c r="A78" s="586"/>
      <c r="B78" s="586"/>
      <c r="C78" s="586"/>
      <c r="D78" s="586"/>
      <c r="E78" s="586"/>
      <c r="F78" s="586"/>
      <c r="G78" s="586"/>
      <c r="H78" s="586"/>
      <c r="I78" s="586"/>
      <c r="J78" s="586"/>
      <c r="K78" s="368"/>
      <c r="L78" s="368"/>
      <c r="M78" s="368"/>
    </row>
    <row r="79" spans="1:13" s="366" customFormat="1" ht="25.5" customHeight="1">
      <c r="A79" s="586"/>
      <c r="B79" s="586"/>
      <c r="C79" s="586"/>
      <c r="D79" s="586"/>
      <c r="E79" s="586"/>
      <c r="F79" s="586"/>
      <c r="G79" s="586"/>
      <c r="H79" s="586"/>
      <c r="I79" s="586"/>
      <c r="J79" s="586"/>
      <c r="K79" s="368"/>
      <c r="L79" s="368"/>
      <c r="M79" s="368"/>
    </row>
    <row r="80" spans="1:13" s="366" customFormat="1" ht="25.5" customHeight="1">
      <c r="A80" s="586"/>
      <c r="B80" s="586"/>
      <c r="C80" s="586"/>
      <c r="D80" s="586"/>
      <c r="E80" s="586"/>
      <c r="F80" s="586"/>
      <c r="G80" s="586"/>
      <c r="H80" s="586"/>
      <c r="I80" s="586"/>
      <c r="J80" s="586"/>
      <c r="K80" s="368"/>
      <c r="L80" s="368"/>
      <c r="M80" s="368"/>
    </row>
    <row r="81" spans="1:13" s="366" customFormat="1" ht="25.5" customHeight="1">
      <c r="A81" s="586"/>
      <c r="B81" s="586"/>
      <c r="C81" s="586"/>
      <c r="D81" s="586"/>
      <c r="E81" s="586"/>
      <c r="F81" s="586"/>
      <c r="G81" s="586"/>
      <c r="H81" s="586"/>
      <c r="I81" s="586"/>
      <c r="J81" s="586"/>
      <c r="K81" s="586"/>
      <c r="L81" s="368"/>
      <c r="M81" s="368"/>
    </row>
    <row r="82" spans="1:13" s="366" customFormat="1" ht="25.5" customHeight="1">
      <c r="A82" s="597"/>
      <c r="B82" s="598"/>
      <c r="C82" s="598"/>
      <c r="D82" s="598"/>
      <c r="E82" s="598"/>
      <c r="F82" s="598"/>
      <c r="G82" s="598"/>
      <c r="H82" s="598"/>
      <c r="I82" s="598"/>
      <c r="J82" s="598"/>
      <c r="K82" s="598"/>
      <c r="L82" s="368"/>
      <c r="M82" s="368"/>
    </row>
    <row r="83" spans="1:13" s="366" customFormat="1" ht="18.75" customHeight="1">
      <c r="A83" s="596"/>
      <c r="B83" s="590"/>
      <c r="C83" s="590"/>
      <c r="D83" s="590"/>
      <c r="E83" s="590"/>
      <c r="F83" s="590"/>
      <c r="G83" s="590"/>
      <c r="H83" s="590"/>
      <c r="I83" s="592"/>
      <c r="J83" s="593"/>
      <c r="K83" s="587"/>
      <c r="L83" s="368"/>
      <c r="M83" s="368"/>
    </row>
    <row r="84" spans="1:13" s="366" customFormat="1" ht="18.75" customHeight="1">
      <c r="A84" s="596"/>
      <c r="B84" s="590"/>
      <c r="C84" s="590"/>
      <c r="D84" s="590"/>
      <c r="E84" s="590"/>
      <c r="F84" s="590"/>
      <c r="G84" s="582"/>
      <c r="H84" s="582"/>
      <c r="I84" s="594"/>
      <c r="J84" s="595"/>
      <c r="K84" s="588"/>
      <c r="L84" s="368"/>
      <c r="M84" s="368"/>
    </row>
    <row r="85" spans="1:13" s="366" customFormat="1" ht="30.75" customHeight="1">
      <c r="A85" s="581"/>
      <c r="B85" s="493"/>
      <c r="C85" s="582"/>
      <c r="D85" s="582"/>
      <c r="E85" s="582"/>
      <c r="F85" s="582"/>
      <c r="G85" s="582"/>
      <c r="H85" s="582"/>
      <c r="I85" s="583"/>
      <c r="J85" s="584"/>
      <c r="K85" s="490"/>
      <c r="L85" s="368"/>
      <c r="M85" s="368"/>
    </row>
    <row r="86" spans="1:13" s="365" customFormat="1" ht="29.25" customHeight="1">
      <c r="A86" s="492"/>
      <c r="B86" s="491"/>
      <c r="C86" s="491"/>
      <c r="D86" s="491"/>
      <c r="E86" s="491"/>
      <c r="F86" s="491"/>
      <c r="G86" s="491"/>
      <c r="H86" s="491"/>
      <c r="I86" s="491"/>
      <c r="J86" s="491"/>
      <c r="K86" s="367"/>
      <c r="L86" s="367"/>
      <c r="M86" s="367"/>
    </row>
    <row r="87" spans="1:13" s="366" customFormat="1" ht="18" customHeight="1">
      <c r="A87" s="487"/>
      <c r="B87" s="488"/>
      <c r="C87" s="488"/>
      <c r="D87" s="488"/>
      <c r="E87" s="368"/>
      <c r="F87" s="368"/>
      <c r="G87" s="368"/>
      <c r="H87" s="368"/>
      <c r="I87" s="368"/>
      <c r="J87" s="368"/>
      <c r="K87" s="368"/>
      <c r="L87" s="368"/>
      <c r="M87" s="368"/>
    </row>
    <row r="88" spans="1:13" s="366" customFormat="1" ht="22.5" customHeight="1">
      <c r="A88" s="589"/>
      <c r="B88" s="589"/>
      <c r="C88" s="589"/>
      <c r="D88" s="589"/>
      <c r="E88" s="589"/>
      <c r="F88" s="589"/>
      <c r="G88" s="589"/>
      <c r="H88" s="589"/>
      <c r="I88" s="368"/>
      <c r="J88" s="368"/>
      <c r="K88" s="368"/>
      <c r="L88" s="368"/>
      <c r="M88" s="368"/>
    </row>
    <row r="89" spans="1:13" s="366" customFormat="1" ht="25.5" customHeight="1">
      <c r="A89" s="591"/>
      <c r="B89" s="591"/>
      <c r="C89" s="591"/>
      <c r="D89" s="591"/>
      <c r="E89" s="591"/>
      <c r="F89" s="591"/>
      <c r="G89" s="591"/>
      <c r="H89" s="591"/>
      <c r="I89" s="489"/>
      <c r="J89" s="489"/>
      <c r="K89" s="368"/>
      <c r="L89" s="368"/>
      <c r="M89" s="368"/>
    </row>
    <row r="90" spans="1:13" s="366" customFormat="1" ht="25.5" customHeight="1">
      <c r="A90" s="591"/>
      <c r="B90" s="591"/>
      <c r="C90" s="591"/>
      <c r="D90" s="591"/>
      <c r="E90" s="591"/>
      <c r="F90" s="591"/>
      <c r="G90" s="591"/>
      <c r="H90" s="591"/>
      <c r="I90" s="489"/>
      <c r="J90" s="489"/>
      <c r="K90" s="368"/>
      <c r="L90" s="368"/>
      <c r="M90" s="368"/>
    </row>
    <row r="91" spans="1:13" s="366" customFormat="1" ht="25.5" customHeight="1">
      <c r="A91" s="586"/>
      <c r="B91" s="586"/>
      <c r="C91" s="586"/>
      <c r="D91" s="586"/>
      <c r="E91" s="586"/>
      <c r="F91" s="586"/>
      <c r="G91" s="586"/>
      <c r="H91" s="586"/>
      <c r="I91" s="586"/>
      <c r="J91" s="586"/>
      <c r="K91" s="368"/>
      <c r="L91" s="368"/>
      <c r="M91" s="368"/>
    </row>
    <row r="92" spans="1:13" s="366" customFormat="1" ht="25.5" customHeight="1">
      <c r="A92" s="586"/>
      <c r="B92" s="586"/>
      <c r="C92" s="586"/>
      <c r="D92" s="586"/>
      <c r="E92" s="586"/>
      <c r="F92" s="586"/>
      <c r="G92" s="586"/>
      <c r="H92" s="586"/>
      <c r="I92" s="586"/>
      <c r="J92" s="586"/>
      <c r="K92" s="368"/>
      <c r="L92" s="368"/>
      <c r="M92" s="368"/>
    </row>
    <row r="93" spans="1:13" s="366" customFormat="1" ht="25.5" customHeight="1">
      <c r="A93" s="589"/>
      <c r="B93" s="589"/>
      <c r="C93" s="589"/>
      <c r="D93" s="589"/>
      <c r="E93" s="589"/>
      <c r="F93" s="589"/>
      <c r="G93" s="589"/>
      <c r="H93" s="589"/>
      <c r="I93" s="589"/>
      <c r="J93" s="589"/>
      <c r="K93" s="368"/>
      <c r="L93" s="368"/>
      <c r="M93" s="368"/>
    </row>
    <row r="94" spans="1:13" s="366" customFormat="1" ht="25.5" customHeight="1">
      <c r="A94" s="586"/>
      <c r="B94" s="586"/>
      <c r="C94" s="586"/>
      <c r="D94" s="586"/>
      <c r="E94" s="586"/>
      <c r="F94" s="586"/>
      <c r="G94" s="586"/>
      <c r="H94" s="586"/>
      <c r="I94" s="586"/>
      <c r="J94" s="586"/>
      <c r="K94" s="368"/>
      <c r="L94" s="368"/>
      <c r="M94" s="368"/>
    </row>
    <row r="95" spans="1:13" s="366" customFormat="1" ht="25.5" customHeight="1">
      <c r="A95" s="586"/>
      <c r="B95" s="586"/>
      <c r="C95" s="586"/>
      <c r="D95" s="586"/>
      <c r="E95" s="586"/>
      <c r="F95" s="586"/>
      <c r="G95" s="586"/>
      <c r="H95" s="586"/>
      <c r="I95" s="586"/>
      <c r="J95" s="586"/>
      <c r="K95" s="368"/>
      <c r="L95" s="368"/>
      <c r="M95" s="368"/>
    </row>
    <row r="96" spans="1:13" s="366" customFormat="1" ht="25.5" customHeight="1">
      <c r="A96" s="586"/>
      <c r="B96" s="586"/>
      <c r="C96" s="586"/>
      <c r="D96" s="586"/>
      <c r="E96" s="586"/>
      <c r="F96" s="586"/>
      <c r="G96" s="586"/>
      <c r="H96" s="586"/>
      <c r="I96" s="586"/>
      <c r="J96" s="586"/>
      <c r="K96" s="368"/>
      <c r="L96" s="368"/>
      <c r="M96" s="368"/>
    </row>
    <row r="97" spans="1:13" s="366" customFormat="1" ht="25.5" customHeight="1">
      <c r="A97" s="586"/>
      <c r="B97" s="586"/>
      <c r="C97" s="586"/>
      <c r="D97" s="586"/>
      <c r="E97" s="586"/>
      <c r="F97" s="586"/>
      <c r="G97" s="586"/>
      <c r="H97" s="586"/>
      <c r="I97" s="586"/>
      <c r="J97" s="586"/>
      <c r="K97" s="368"/>
      <c r="L97" s="368"/>
      <c r="M97" s="368"/>
    </row>
    <row r="98" spans="1:13" s="366" customFormat="1" ht="25.5" customHeight="1">
      <c r="A98" s="586"/>
      <c r="B98" s="586"/>
      <c r="C98" s="586"/>
      <c r="D98" s="586"/>
      <c r="E98" s="586"/>
      <c r="F98" s="586"/>
      <c r="G98" s="586"/>
      <c r="H98" s="586"/>
      <c r="I98" s="586"/>
      <c r="J98" s="586"/>
      <c r="K98" s="368"/>
      <c r="L98" s="368"/>
      <c r="M98" s="368"/>
    </row>
    <row r="99" spans="1:13" s="366" customFormat="1" ht="25.5" customHeight="1">
      <c r="A99" s="580"/>
      <c r="B99" s="580"/>
      <c r="C99" s="580"/>
      <c r="D99" s="580"/>
      <c r="E99" s="580"/>
      <c r="F99" s="580"/>
      <c r="G99" s="580"/>
      <c r="H99" s="580"/>
      <c r="I99" s="580"/>
      <c r="J99" s="580"/>
      <c r="K99" s="368"/>
      <c r="L99" s="368"/>
      <c r="M99" s="368"/>
    </row>
    <row r="100" spans="1:13" s="366" customFormat="1" ht="18.75" customHeight="1">
      <c r="A100" s="596"/>
      <c r="B100" s="590"/>
      <c r="C100" s="590"/>
      <c r="D100" s="590"/>
      <c r="E100" s="590"/>
      <c r="F100" s="590"/>
      <c r="G100" s="590"/>
      <c r="H100" s="590"/>
      <c r="I100" s="592"/>
      <c r="J100" s="593"/>
      <c r="K100" s="587"/>
      <c r="L100" s="368"/>
      <c r="M100" s="368"/>
    </row>
    <row r="101" spans="1:13" s="366" customFormat="1" ht="18.75" customHeight="1">
      <c r="A101" s="596"/>
      <c r="B101" s="590"/>
      <c r="C101" s="590"/>
      <c r="D101" s="590"/>
      <c r="E101" s="590"/>
      <c r="F101" s="590"/>
      <c r="G101" s="582"/>
      <c r="H101" s="582"/>
      <c r="I101" s="594"/>
      <c r="J101" s="595"/>
      <c r="K101" s="588"/>
      <c r="L101" s="368"/>
      <c r="M101" s="368"/>
    </row>
    <row r="102" spans="1:13" s="366" customFormat="1" ht="30.75" customHeight="1">
      <c r="A102" s="581"/>
      <c r="B102" s="493"/>
      <c r="C102" s="582"/>
      <c r="D102" s="582"/>
      <c r="E102" s="582"/>
      <c r="F102" s="582"/>
      <c r="G102" s="582"/>
      <c r="H102" s="582"/>
      <c r="I102" s="583"/>
      <c r="J102" s="584"/>
      <c r="K102" s="490"/>
      <c r="L102" s="368"/>
      <c r="M102" s="368"/>
    </row>
    <row r="103" spans="1:13" s="365" customFormat="1" ht="29.25" customHeight="1">
      <c r="A103" s="492"/>
      <c r="B103" s="491"/>
      <c r="C103" s="491"/>
      <c r="D103" s="491"/>
      <c r="E103" s="491"/>
      <c r="F103" s="491"/>
      <c r="G103" s="491"/>
      <c r="H103" s="491"/>
      <c r="I103" s="491"/>
      <c r="J103" s="491"/>
      <c r="K103" s="367"/>
      <c r="L103" s="367"/>
      <c r="M103" s="367"/>
    </row>
    <row r="104" spans="1:13" s="366" customFormat="1" ht="18" customHeight="1">
      <c r="A104" s="487"/>
      <c r="B104" s="488"/>
      <c r="C104" s="488"/>
      <c r="D104" s="488"/>
      <c r="E104" s="368"/>
      <c r="F104" s="368"/>
      <c r="G104" s="368"/>
      <c r="H104" s="368"/>
      <c r="I104" s="368"/>
      <c r="J104" s="368"/>
      <c r="K104" s="368"/>
      <c r="L104" s="368"/>
      <c r="M104" s="368"/>
    </row>
    <row r="105" spans="1:13" s="366" customFormat="1" ht="22.5" customHeight="1">
      <c r="A105" s="589"/>
      <c r="B105" s="589"/>
      <c r="C105" s="589"/>
      <c r="D105" s="589"/>
      <c r="E105" s="589"/>
      <c r="F105" s="589"/>
      <c r="G105" s="589"/>
      <c r="H105" s="589"/>
      <c r="I105" s="368"/>
      <c r="J105" s="368"/>
      <c r="K105" s="368"/>
      <c r="L105" s="368"/>
      <c r="M105" s="368"/>
    </row>
    <row r="106" spans="1:13" s="366" customFormat="1" ht="25.5" customHeight="1">
      <c r="A106" s="591"/>
      <c r="B106" s="591"/>
      <c r="C106" s="591"/>
      <c r="D106" s="591"/>
      <c r="E106" s="591"/>
      <c r="F106" s="591"/>
      <c r="G106" s="591"/>
      <c r="H106" s="591"/>
      <c r="I106" s="489"/>
      <c r="J106" s="489"/>
      <c r="K106" s="368"/>
      <c r="L106" s="368"/>
      <c r="M106" s="368"/>
    </row>
    <row r="107" spans="1:13" s="366" customFormat="1" ht="25.5" customHeight="1">
      <c r="A107" s="591"/>
      <c r="B107" s="591"/>
      <c r="C107" s="591"/>
      <c r="D107" s="591"/>
      <c r="E107" s="591"/>
      <c r="F107" s="591"/>
      <c r="G107" s="591"/>
      <c r="H107" s="591"/>
      <c r="I107" s="489"/>
      <c r="J107" s="489"/>
      <c r="K107" s="368"/>
      <c r="L107" s="368"/>
      <c r="M107" s="368"/>
    </row>
    <row r="108" spans="1:13" s="366" customFormat="1" ht="25.5" customHeight="1">
      <c r="A108" s="586"/>
      <c r="B108" s="586"/>
      <c r="C108" s="586"/>
      <c r="D108" s="586"/>
      <c r="E108" s="586"/>
      <c r="F108" s="586"/>
      <c r="G108" s="586"/>
      <c r="H108" s="586"/>
      <c r="I108" s="586"/>
      <c r="J108" s="586"/>
      <c r="K108" s="368"/>
      <c r="L108" s="368"/>
      <c r="M108" s="368"/>
    </row>
    <row r="109" spans="1:13" s="366" customFormat="1" ht="25.5" customHeight="1">
      <c r="A109" s="586"/>
      <c r="B109" s="586"/>
      <c r="C109" s="586"/>
      <c r="D109" s="586"/>
      <c r="E109" s="586"/>
      <c r="F109" s="586"/>
      <c r="G109" s="586"/>
      <c r="H109" s="586"/>
      <c r="I109" s="586"/>
      <c r="J109" s="586"/>
      <c r="K109" s="368"/>
      <c r="L109" s="368"/>
      <c r="M109" s="368"/>
    </row>
    <row r="110" spans="1:13" s="366" customFormat="1" ht="25.5" customHeight="1">
      <c r="A110" s="589"/>
      <c r="B110" s="589"/>
      <c r="C110" s="589"/>
      <c r="D110" s="589"/>
      <c r="E110" s="589"/>
      <c r="F110" s="589"/>
      <c r="G110" s="589"/>
      <c r="H110" s="589"/>
      <c r="I110" s="589"/>
      <c r="J110" s="589"/>
      <c r="K110" s="368"/>
      <c r="L110" s="368"/>
      <c r="M110" s="368"/>
    </row>
    <row r="111" spans="1:13" s="366" customFormat="1" ht="25.5" customHeight="1">
      <c r="A111" s="586"/>
      <c r="B111" s="586"/>
      <c r="C111" s="586"/>
      <c r="D111" s="586"/>
      <c r="E111" s="586"/>
      <c r="F111" s="586"/>
      <c r="G111" s="586"/>
      <c r="H111" s="586"/>
      <c r="I111" s="586"/>
      <c r="J111" s="586"/>
      <c r="K111" s="368"/>
      <c r="L111" s="368"/>
      <c r="M111" s="368"/>
    </row>
    <row r="112" spans="1:13" s="366" customFormat="1" ht="25.5" customHeight="1">
      <c r="A112" s="586"/>
      <c r="B112" s="586"/>
      <c r="C112" s="586"/>
      <c r="D112" s="586"/>
      <c r="E112" s="586"/>
      <c r="F112" s="586"/>
      <c r="G112" s="586"/>
      <c r="H112" s="586"/>
      <c r="I112" s="586"/>
      <c r="J112" s="586"/>
      <c r="K112" s="368"/>
      <c r="L112" s="368"/>
      <c r="M112" s="368"/>
    </row>
    <row r="113" spans="1:13" s="366" customFormat="1" ht="25.5" customHeight="1">
      <c r="A113" s="586"/>
      <c r="B113" s="586"/>
      <c r="C113" s="586"/>
      <c r="D113" s="586"/>
      <c r="E113" s="586"/>
      <c r="F113" s="586"/>
      <c r="G113" s="586"/>
      <c r="H113" s="586"/>
      <c r="I113" s="586"/>
      <c r="J113" s="586"/>
      <c r="K113" s="368"/>
      <c r="L113" s="368"/>
      <c r="M113" s="368"/>
    </row>
    <row r="114" spans="1:13" s="366" customFormat="1" ht="25.5" customHeight="1">
      <c r="A114" s="586"/>
      <c r="B114" s="586"/>
      <c r="C114" s="586"/>
      <c r="D114" s="586"/>
      <c r="E114" s="586"/>
      <c r="F114" s="586"/>
      <c r="G114" s="586"/>
      <c r="H114" s="586"/>
      <c r="I114" s="586"/>
      <c r="J114" s="586"/>
      <c r="K114" s="368"/>
      <c r="L114" s="368"/>
      <c r="M114" s="368"/>
    </row>
    <row r="115" spans="1:13" s="366" customFormat="1" ht="25.5" customHeight="1">
      <c r="A115" s="586"/>
      <c r="B115" s="586"/>
      <c r="C115" s="586"/>
      <c r="D115" s="586"/>
      <c r="E115" s="586"/>
      <c r="F115" s="586"/>
      <c r="G115" s="586"/>
      <c r="H115" s="586"/>
      <c r="I115" s="586"/>
      <c r="J115" s="586"/>
      <c r="K115" s="368"/>
      <c r="L115" s="368"/>
      <c r="M115" s="368"/>
    </row>
    <row r="116" spans="1:13" s="366" customFormat="1" ht="25.5" customHeight="1">
      <c r="A116" s="580"/>
      <c r="B116" s="580"/>
      <c r="C116" s="580"/>
      <c r="D116" s="580"/>
      <c r="E116" s="580"/>
      <c r="F116" s="580"/>
      <c r="G116" s="580"/>
      <c r="H116" s="580"/>
      <c r="I116" s="580"/>
      <c r="J116" s="580"/>
      <c r="K116" s="368"/>
      <c r="L116" s="368"/>
      <c r="M116" s="368"/>
    </row>
    <row r="117" spans="1:13" s="366" customFormat="1" ht="18.75" customHeight="1">
      <c r="A117" s="596"/>
      <c r="B117" s="590"/>
      <c r="C117" s="590"/>
      <c r="D117" s="590"/>
      <c r="E117" s="590"/>
      <c r="F117" s="590"/>
      <c r="G117" s="590"/>
      <c r="H117" s="590"/>
      <c r="I117" s="592"/>
      <c r="J117" s="593"/>
      <c r="K117" s="587"/>
      <c r="L117" s="368"/>
      <c r="M117" s="368"/>
    </row>
    <row r="118" spans="1:13" s="366" customFormat="1" ht="18.75" customHeight="1">
      <c r="A118" s="596"/>
      <c r="B118" s="590"/>
      <c r="C118" s="590"/>
      <c r="D118" s="590"/>
      <c r="E118" s="590"/>
      <c r="F118" s="590"/>
      <c r="G118" s="582"/>
      <c r="H118" s="582"/>
      <c r="I118" s="594"/>
      <c r="J118" s="595"/>
      <c r="K118" s="588"/>
      <c r="L118" s="368"/>
      <c r="M118" s="368"/>
    </row>
    <row r="119" spans="1:13" s="366" customFormat="1" ht="30.75" customHeight="1">
      <c r="A119" s="581"/>
      <c r="B119" s="493"/>
      <c r="C119" s="582"/>
      <c r="D119" s="582"/>
      <c r="E119" s="582"/>
      <c r="F119" s="582"/>
      <c r="G119" s="582"/>
      <c r="H119" s="582"/>
      <c r="I119" s="583"/>
      <c r="J119" s="584"/>
      <c r="K119" s="490"/>
      <c r="L119" s="368"/>
      <c r="M119" s="368"/>
    </row>
    <row r="120" spans="1:13" s="365" customFormat="1" ht="29.25" customHeight="1">
      <c r="A120" s="492"/>
      <c r="B120" s="491"/>
      <c r="C120" s="491"/>
      <c r="D120" s="491"/>
      <c r="E120" s="491"/>
      <c r="F120" s="491"/>
      <c r="G120" s="491"/>
      <c r="H120" s="491"/>
      <c r="I120" s="491"/>
      <c r="J120" s="491"/>
      <c r="K120" s="367"/>
      <c r="L120" s="367"/>
      <c r="M120" s="367"/>
    </row>
    <row r="121" spans="1:13" s="366" customFormat="1" ht="18" customHeight="1">
      <c r="A121" s="487"/>
      <c r="B121" s="488"/>
      <c r="C121" s="488"/>
      <c r="D121" s="488"/>
      <c r="E121" s="368"/>
      <c r="F121" s="368"/>
      <c r="G121" s="368"/>
      <c r="H121" s="368"/>
      <c r="I121" s="368"/>
      <c r="J121" s="368"/>
      <c r="K121" s="368"/>
      <c r="L121" s="368"/>
      <c r="M121" s="368"/>
    </row>
    <row r="122" spans="1:13" s="366" customFormat="1" ht="22.5" customHeight="1">
      <c r="A122" s="589"/>
      <c r="B122" s="589"/>
      <c r="C122" s="589"/>
      <c r="D122" s="589"/>
      <c r="E122" s="589"/>
      <c r="F122" s="589"/>
      <c r="G122" s="589"/>
      <c r="H122" s="589"/>
      <c r="I122" s="368"/>
      <c r="J122" s="368"/>
      <c r="K122" s="368"/>
      <c r="L122" s="368"/>
      <c r="M122" s="368"/>
    </row>
    <row r="123" spans="1:13" s="366" customFormat="1" ht="25.5" customHeight="1">
      <c r="A123" s="591"/>
      <c r="B123" s="591"/>
      <c r="C123" s="591"/>
      <c r="D123" s="591"/>
      <c r="E123" s="591"/>
      <c r="F123" s="591"/>
      <c r="G123" s="591"/>
      <c r="H123" s="591"/>
      <c r="I123" s="489"/>
      <c r="J123" s="489"/>
      <c r="K123" s="368"/>
      <c r="L123" s="368"/>
      <c r="M123" s="368"/>
    </row>
    <row r="124" spans="1:13" s="366" customFormat="1" ht="25.5" customHeight="1">
      <c r="A124" s="591"/>
      <c r="B124" s="591"/>
      <c r="C124" s="591"/>
      <c r="D124" s="591"/>
      <c r="E124" s="591"/>
      <c r="F124" s="591"/>
      <c r="G124" s="591"/>
      <c r="H124" s="591"/>
      <c r="I124" s="489"/>
      <c r="J124" s="489"/>
      <c r="K124" s="368"/>
      <c r="L124" s="368"/>
      <c r="M124" s="368"/>
    </row>
    <row r="125" spans="1:13" s="366" customFormat="1" ht="25.5" customHeight="1">
      <c r="A125" s="586"/>
      <c r="B125" s="586"/>
      <c r="C125" s="586"/>
      <c r="D125" s="586"/>
      <c r="E125" s="586"/>
      <c r="F125" s="586"/>
      <c r="G125" s="586"/>
      <c r="H125" s="586"/>
      <c r="I125" s="586"/>
      <c r="J125" s="586"/>
      <c r="K125" s="368"/>
      <c r="L125" s="368"/>
      <c r="M125" s="368"/>
    </row>
    <row r="126" spans="1:13" s="366" customFormat="1" ht="25.5" customHeight="1">
      <c r="A126" s="586"/>
      <c r="B126" s="586"/>
      <c r="C126" s="586"/>
      <c r="D126" s="586"/>
      <c r="E126" s="586"/>
      <c r="F126" s="586"/>
      <c r="G126" s="586"/>
      <c r="H126" s="586"/>
      <c r="I126" s="586"/>
      <c r="J126" s="586"/>
      <c r="K126" s="368"/>
      <c r="L126" s="368"/>
      <c r="M126" s="368"/>
    </row>
    <row r="127" spans="1:13" s="366" customFormat="1" ht="25.5" customHeight="1">
      <c r="A127" s="589"/>
      <c r="B127" s="589"/>
      <c r="C127" s="589"/>
      <c r="D127" s="589"/>
      <c r="E127" s="589"/>
      <c r="F127" s="589"/>
      <c r="G127" s="589"/>
      <c r="H127" s="589"/>
      <c r="I127" s="589"/>
      <c r="J127" s="589"/>
      <c r="K127" s="368"/>
      <c r="L127" s="368"/>
      <c r="M127" s="368"/>
    </row>
    <row r="128" spans="1:13" s="366" customFormat="1" ht="25.5" customHeight="1">
      <c r="A128" s="586"/>
      <c r="B128" s="586"/>
      <c r="C128" s="586"/>
      <c r="D128" s="586"/>
      <c r="E128" s="586"/>
      <c r="F128" s="586"/>
      <c r="G128" s="586"/>
      <c r="H128" s="586"/>
      <c r="I128" s="586"/>
      <c r="J128" s="586"/>
      <c r="K128" s="368"/>
      <c r="L128" s="368"/>
      <c r="M128" s="368"/>
    </row>
    <row r="129" spans="1:13" s="366" customFormat="1" ht="25.5" customHeight="1">
      <c r="A129" s="586"/>
      <c r="B129" s="586"/>
      <c r="C129" s="586"/>
      <c r="D129" s="586"/>
      <c r="E129" s="586"/>
      <c r="F129" s="586"/>
      <c r="G129" s="586"/>
      <c r="H129" s="586"/>
      <c r="I129" s="586"/>
      <c r="J129" s="586"/>
      <c r="K129" s="368"/>
      <c r="L129" s="368"/>
      <c r="M129" s="368"/>
    </row>
    <row r="130" spans="1:13" s="366" customFormat="1" ht="25.5" customHeight="1">
      <c r="A130" s="586"/>
      <c r="B130" s="586"/>
      <c r="C130" s="586"/>
      <c r="D130" s="586"/>
      <c r="E130" s="586"/>
      <c r="F130" s="586"/>
      <c r="G130" s="586"/>
      <c r="H130" s="586"/>
      <c r="I130" s="586"/>
      <c r="J130" s="586"/>
      <c r="K130" s="368"/>
      <c r="L130" s="368"/>
      <c r="M130" s="368"/>
    </row>
    <row r="131" spans="1:13" s="366" customFormat="1" ht="25.5" customHeight="1">
      <c r="A131" s="586"/>
      <c r="B131" s="586"/>
      <c r="C131" s="586"/>
      <c r="D131" s="586"/>
      <c r="E131" s="586"/>
      <c r="F131" s="586"/>
      <c r="G131" s="586"/>
      <c r="H131" s="586"/>
      <c r="I131" s="586"/>
      <c r="J131" s="586"/>
      <c r="K131" s="368"/>
      <c r="L131" s="368"/>
      <c r="M131" s="368"/>
    </row>
    <row r="132" spans="1:13" s="366" customFormat="1" ht="25.5" customHeight="1">
      <c r="A132" s="586"/>
      <c r="B132" s="586"/>
      <c r="C132" s="586"/>
      <c r="D132" s="586"/>
      <c r="E132" s="586"/>
      <c r="F132" s="586"/>
      <c r="G132" s="586"/>
      <c r="H132" s="586"/>
      <c r="I132" s="586"/>
      <c r="J132" s="586"/>
      <c r="K132" s="586"/>
      <c r="L132" s="368"/>
      <c r="M132" s="368"/>
    </row>
    <row r="133" spans="1:13" s="366" customFormat="1" ht="25.5" customHeight="1">
      <c r="A133" s="597"/>
      <c r="B133" s="598"/>
      <c r="C133" s="598"/>
      <c r="D133" s="598"/>
      <c r="E133" s="598"/>
      <c r="F133" s="598"/>
      <c r="G133" s="598"/>
      <c r="H133" s="598"/>
      <c r="I133" s="598"/>
      <c r="J133" s="598"/>
      <c r="K133" s="598"/>
      <c r="L133" s="368"/>
      <c r="M133" s="368"/>
    </row>
    <row r="134" spans="1:13" s="366" customFormat="1" ht="18.75" customHeight="1">
      <c r="A134" s="596"/>
      <c r="B134" s="590"/>
      <c r="C134" s="590"/>
      <c r="D134" s="590"/>
      <c r="E134" s="590"/>
      <c r="F134" s="590"/>
      <c r="G134" s="590"/>
      <c r="H134" s="590"/>
      <c r="I134" s="592"/>
      <c r="J134" s="593"/>
      <c r="K134" s="587"/>
      <c r="L134" s="368"/>
      <c r="M134" s="368"/>
    </row>
    <row r="135" spans="1:13" s="366" customFormat="1" ht="18.75" customHeight="1">
      <c r="A135" s="596"/>
      <c r="B135" s="590"/>
      <c r="C135" s="590"/>
      <c r="D135" s="590"/>
      <c r="E135" s="590"/>
      <c r="F135" s="590"/>
      <c r="G135" s="582"/>
      <c r="H135" s="582"/>
      <c r="I135" s="594"/>
      <c r="J135" s="595"/>
      <c r="K135" s="588"/>
      <c r="L135" s="368"/>
      <c r="M135" s="368"/>
    </row>
    <row r="136" spans="1:13" s="366" customFormat="1" ht="30.75" customHeight="1">
      <c r="A136" s="581"/>
      <c r="B136" s="493"/>
      <c r="C136" s="582"/>
      <c r="D136" s="582"/>
      <c r="E136" s="582"/>
      <c r="F136" s="582"/>
      <c r="G136" s="582"/>
      <c r="H136" s="582"/>
      <c r="I136" s="583"/>
      <c r="J136" s="584"/>
      <c r="K136" s="490"/>
      <c r="L136" s="368"/>
      <c r="M136" s="368"/>
    </row>
    <row r="137" spans="1:13" s="365" customFormat="1" ht="29.25" customHeight="1">
      <c r="A137" s="492"/>
      <c r="B137" s="756"/>
      <c r="C137" s="756"/>
      <c r="D137" s="756"/>
      <c r="E137" s="756"/>
      <c r="F137" s="756"/>
      <c r="G137" s="756"/>
      <c r="H137" s="756"/>
      <c r="I137" s="756"/>
      <c r="J137" s="491"/>
      <c r="K137" s="367"/>
      <c r="L137" s="367"/>
      <c r="M137" s="367"/>
    </row>
    <row r="138" spans="1:13" s="366" customFormat="1" ht="18" customHeight="1">
      <c r="A138" s="487"/>
      <c r="B138" s="488"/>
      <c r="C138" s="488"/>
      <c r="D138" s="488"/>
      <c r="E138" s="368"/>
      <c r="F138" s="368"/>
      <c r="G138" s="368"/>
      <c r="H138" s="368"/>
      <c r="I138" s="368"/>
      <c r="J138" s="368"/>
      <c r="K138" s="368"/>
      <c r="L138" s="368"/>
      <c r="M138" s="368"/>
    </row>
    <row r="139" spans="1:13" s="366" customFormat="1" ht="22.5" customHeight="1">
      <c r="A139" s="757"/>
      <c r="B139" s="757"/>
      <c r="C139" s="757"/>
      <c r="D139" s="757"/>
      <c r="E139" s="757"/>
      <c r="F139" s="757"/>
      <c r="G139" s="757"/>
      <c r="H139" s="757"/>
      <c r="I139" s="368"/>
      <c r="J139" s="368"/>
      <c r="K139" s="368"/>
      <c r="L139" s="368"/>
      <c r="M139" s="368"/>
    </row>
    <row r="140" spans="1:13" s="366" customFormat="1" ht="25.5" customHeight="1">
      <c r="A140" s="758"/>
      <c r="B140" s="758"/>
      <c r="C140" s="758"/>
      <c r="D140" s="758"/>
      <c r="E140" s="758"/>
      <c r="F140" s="758"/>
      <c r="G140" s="758"/>
      <c r="H140" s="758"/>
      <c r="I140" s="489"/>
      <c r="J140" s="489"/>
      <c r="K140" s="368"/>
      <c r="L140" s="368"/>
      <c r="M140" s="368"/>
    </row>
    <row r="141" spans="1:13" s="366" customFormat="1" ht="25.5" customHeight="1">
      <c r="A141" s="758"/>
      <c r="B141" s="758"/>
      <c r="C141" s="758"/>
      <c r="D141" s="758"/>
      <c r="E141" s="758"/>
      <c r="F141" s="758"/>
      <c r="G141" s="758"/>
      <c r="H141" s="758"/>
      <c r="I141" s="489"/>
      <c r="J141" s="489"/>
      <c r="K141" s="368"/>
      <c r="L141" s="368"/>
      <c r="M141" s="368"/>
    </row>
    <row r="142" spans="1:13" s="366" customFormat="1" ht="25.5" customHeight="1">
      <c r="A142" s="759"/>
      <c r="B142" s="759"/>
      <c r="C142" s="759"/>
      <c r="D142" s="759"/>
      <c r="E142" s="759"/>
      <c r="F142" s="759"/>
      <c r="G142" s="759"/>
      <c r="H142" s="759"/>
      <c r="I142" s="759"/>
      <c r="J142" s="759"/>
      <c r="K142" s="368"/>
      <c r="L142" s="368"/>
      <c r="M142" s="368"/>
    </row>
    <row r="143" spans="1:13" s="366" customFormat="1" ht="25.5" customHeight="1">
      <c r="A143" s="759"/>
      <c r="B143" s="759"/>
      <c r="C143" s="759"/>
      <c r="D143" s="759"/>
      <c r="E143" s="759"/>
      <c r="F143" s="759"/>
      <c r="G143" s="759"/>
      <c r="H143" s="759"/>
      <c r="I143" s="759"/>
      <c r="J143" s="759"/>
      <c r="K143" s="368"/>
      <c r="L143" s="368"/>
      <c r="M143" s="368"/>
    </row>
    <row r="144" spans="1:13" s="366" customFormat="1" ht="25.5" customHeight="1">
      <c r="A144" s="757"/>
      <c r="B144" s="757"/>
      <c r="C144" s="757"/>
      <c r="D144" s="757"/>
      <c r="E144" s="757"/>
      <c r="F144" s="757"/>
      <c r="G144" s="757"/>
      <c r="H144" s="757"/>
      <c r="I144" s="757"/>
      <c r="J144" s="757"/>
      <c r="K144" s="368"/>
      <c r="L144" s="368"/>
      <c r="M144" s="368"/>
    </row>
    <row r="145" spans="1:13" s="366" customFormat="1" ht="25.5" customHeight="1">
      <c r="A145" s="759"/>
      <c r="B145" s="759"/>
      <c r="C145" s="759"/>
      <c r="D145" s="759"/>
      <c r="E145" s="759"/>
      <c r="F145" s="759"/>
      <c r="G145" s="759"/>
      <c r="H145" s="759"/>
      <c r="I145" s="759"/>
      <c r="J145" s="759"/>
      <c r="K145" s="368"/>
      <c r="L145" s="368"/>
      <c r="M145" s="368"/>
    </row>
    <row r="146" spans="1:13" s="366" customFormat="1" ht="25.5" customHeight="1">
      <c r="A146" s="759"/>
      <c r="B146" s="759"/>
      <c r="C146" s="759"/>
      <c r="D146" s="759"/>
      <c r="E146" s="759"/>
      <c r="F146" s="759"/>
      <c r="G146" s="759"/>
      <c r="H146" s="759"/>
      <c r="I146" s="759"/>
      <c r="J146" s="759"/>
      <c r="K146" s="368"/>
      <c r="L146" s="368"/>
      <c r="M146" s="368"/>
    </row>
    <row r="147" spans="1:13" s="366" customFormat="1" ht="25.5" customHeight="1">
      <c r="A147" s="759"/>
      <c r="B147" s="759"/>
      <c r="C147" s="759"/>
      <c r="D147" s="759"/>
      <c r="E147" s="759"/>
      <c r="F147" s="759"/>
      <c r="G147" s="759"/>
      <c r="H147" s="759"/>
      <c r="I147" s="759"/>
      <c r="J147" s="759"/>
      <c r="K147" s="368"/>
      <c r="L147" s="368"/>
      <c r="M147" s="368"/>
    </row>
    <row r="148" spans="1:13" s="366" customFormat="1" ht="25.5" customHeight="1">
      <c r="A148" s="759"/>
      <c r="B148" s="759"/>
      <c r="C148" s="759"/>
      <c r="D148" s="759"/>
      <c r="E148" s="759"/>
      <c r="F148" s="759"/>
      <c r="G148" s="759"/>
      <c r="H148" s="759"/>
      <c r="I148" s="759"/>
      <c r="J148" s="759"/>
      <c r="K148" s="368"/>
      <c r="L148" s="368"/>
      <c r="M148" s="368"/>
    </row>
    <row r="149" spans="1:13" s="366" customFormat="1" ht="25.5" customHeight="1">
      <c r="A149" s="759"/>
      <c r="B149" s="759"/>
      <c r="C149" s="759"/>
      <c r="D149" s="759"/>
      <c r="E149" s="759"/>
      <c r="F149" s="759"/>
      <c r="G149" s="759"/>
      <c r="H149" s="759"/>
      <c r="I149" s="759"/>
      <c r="J149" s="759"/>
      <c r="K149" s="368"/>
      <c r="L149" s="368"/>
      <c r="M149" s="368"/>
    </row>
    <row r="150" spans="1:13" s="366" customFormat="1" ht="25.5" customHeight="1">
      <c r="A150" s="524"/>
      <c r="B150" s="524"/>
      <c r="C150" s="524"/>
      <c r="D150" s="524"/>
      <c r="E150" s="524"/>
      <c r="F150" s="524"/>
      <c r="G150" s="575"/>
      <c r="H150" s="524"/>
      <c r="I150" s="524"/>
      <c r="J150" s="524"/>
      <c r="K150" s="368"/>
      <c r="L150" s="368"/>
      <c r="M150" s="368"/>
    </row>
    <row r="151" spans="1:13" s="366" customFormat="1" ht="18.75" customHeight="1">
      <c r="A151" s="760"/>
      <c r="B151" s="761"/>
      <c r="C151" s="761"/>
      <c r="D151" s="761"/>
      <c r="E151" s="761"/>
      <c r="F151" s="761"/>
      <c r="G151" s="576"/>
      <c r="H151" s="761"/>
      <c r="I151" s="761"/>
      <c r="J151" s="761"/>
      <c r="K151" s="754"/>
      <c r="L151" s="368"/>
      <c r="M151" s="368"/>
    </row>
    <row r="152" spans="1:13" s="366" customFormat="1" ht="18.75" customHeight="1">
      <c r="A152" s="760"/>
      <c r="B152" s="761"/>
      <c r="C152" s="761"/>
      <c r="D152" s="761"/>
      <c r="E152" s="761"/>
      <c r="F152" s="761"/>
      <c r="G152" s="576"/>
      <c r="H152" s="761"/>
      <c r="I152" s="525"/>
      <c r="J152" s="525"/>
      <c r="K152" s="755"/>
      <c r="L152" s="368"/>
      <c r="M152" s="368"/>
    </row>
    <row r="153" spans="1:13" s="366" customFormat="1" ht="30.75" customHeight="1">
      <c r="A153" s="526"/>
      <c r="B153" s="493"/>
      <c r="C153" s="525"/>
      <c r="D153" s="525"/>
      <c r="E153" s="525"/>
      <c r="F153" s="525"/>
      <c r="G153" s="576"/>
      <c r="H153" s="525"/>
      <c r="I153" s="490"/>
      <c r="J153" s="490"/>
      <c r="K153" s="543"/>
      <c r="L153" s="368"/>
      <c r="M153" s="368"/>
    </row>
    <row r="154" spans="1:13" s="365" customFormat="1" ht="29.25" customHeight="1">
      <c r="A154" s="492"/>
      <c r="B154" s="756"/>
      <c r="C154" s="756"/>
      <c r="D154" s="756"/>
      <c r="E154" s="756"/>
      <c r="F154" s="756"/>
      <c r="G154" s="756"/>
      <c r="H154" s="756"/>
      <c r="I154" s="756"/>
      <c r="J154" s="491"/>
      <c r="K154" s="367"/>
      <c r="L154" s="367"/>
      <c r="M154" s="367"/>
    </row>
    <row r="155" spans="1:13" s="366" customFormat="1" ht="18" customHeight="1">
      <c r="A155" s="487"/>
      <c r="B155" s="488"/>
      <c r="C155" s="488"/>
      <c r="D155" s="488"/>
      <c r="E155" s="368"/>
      <c r="F155" s="368"/>
      <c r="G155" s="368"/>
      <c r="H155" s="368"/>
      <c r="I155" s="368"/>
      <c r="J155" s="368"/>
      <c r="K155" s="368"/>
      <c r="L155" s="368"/>
      <c r="M155" s="368"/>
    </row>
    <row r="156" spans="1:13" s="366" customFormat="1" ht="22.5" customHeight="1">
      <c r="A156" s="757"/>
      <c r="B156" s="757"/>
      <c r="C156" s="757"/>
      <c r="D156" s="757"/>
      <c r="E156" s="757"/>
      <c r="F156" s="757"/>
      <c r="G156" s="757"/>
      <c r="H156" s="757"/>
      <c r="I156" s="368"/>
      <c r="J156" s="368"/>
      <c r="K156" s="368"/>
      <c r="L156" s="368"/>
      <c r="M156" s="368"/>
    </row>
    <row r="157" spans="1:13" s="366" customFormat="1" ht="25.5" customHeight="1">
      <c r="A157" s="758"/>
      <c r="B157" s="758"/>
      <c r="C157" s="758"/>
      <c r="D157" s="758"/>
      <c r="E157" s="758"/>
      <c r="F157" s="758"/>
      <c r="G157" s="758"/>
      <c r="H157" s="758"/>
      <c r="I157" s="489"/>
      <c r="J157" s="489"/>
      <c r="K157" s="368"/>
      <c r="L157" s="368"/>
      <c r="M157" s="368"/>
    </row>
    <row r="158" spans="1:13" s="366" customFormat="1" ht="25.5" customHeight="1">
      <c r="A158" s="758"/>
      <c r="B158" s="758"/>
      <c r="C158" s="758"/>
      <c r="D158" s="758"/>
      <c r="E158" s="758"/>
      <c r="F158" s="758"/>
      <c r="G158" s="758"/>
      <c r="H158" s="758"/>
      <c r="I158" s="489"/>
      <c r="J158" s="489"/>
      <c r="K158" s="368"/>
      <c r="L158" s="368"/>
      <c r="M158" s="368"/>
    </row>
    <row r="159" spans="1:13" s="366" customFormat="1" ht="25.5" customHeight="1">
      <c r="A159" s="759"/>
      <c r="B159" s="759"/>
      <c r="C159" s="759"/>
      <c r="D159" s="759"/>
      <c r="E159" s="759"/>
      <c r="F159" s="759"/>
      <c r="G159" s="759"/>
      <c r="H159" s="759"/>
      <c r="I159" s="759"/>
      <c r="J159" s="759"/>
      <c r="K159" s="368"/>
      <c r="L159" s="368"/>
      <c r="M159" s="368"/>
    </row>
    <row r="160" spans="1:13" s="366" customFormat="1" ht="25.5" customHeight="1">
      <c r="A160" s="759"/>
      <c r="B160" s="759"/>
      <c r="C160" s="759"/>
      <c r="D160" s="759"/>
      <c r="E160" s="759"/>
      <c r="F160" s="759"/>
      <c r="G160" s="759"/>
      <c r="H160" s="759"/>
      <c r="I160" s="759"/>
      <c r="J160" s="759"/>
      <c r="K160" s="368"/>
      <c r="L160" s="368"/>
      <c r="M160" s="368"/>
    </row>
    <row r="161" spans="1:13" s="366" customFormat="1" ht="25.5" customHeight="1">
      <c r="A161" s="757"/>
      <c r="B161" s="757"/>
      <c r="C161" s="757"/>
      <c r="D161" s="757"/>
      <c r="E161" s="757"/>
      <c r="F161" s="757"/>
      <c r="G161" s="757"/>
      <c r="H161" s="757"/>
      <c r="I161" s="757"/>
      <c r="J161" s="757"/>
      <c r="K161" s="368"/>
      <c r="L161" s="368"/>
      <c r="M161" s="368"/>
    </row>
    <row r="162" spans="1:13" s="366" customFormat="1" ht="25.5" customHeight="1">
      <c r="A162" s="759"/>
      <c r="B162" s="759"/>
      <c r="C162" s="759"/>
      <c r="D162" s="759"/>
      <c r="E162" s="759"/>
      <c r="F162" s="759"/>
      <c r="G162" s="759"/>
      <c r="H162" s="759"/>
      <c r="I162" s="759"/>
      <c r="J162" s="759"/>
      <c r="K162" s="368"/>
      <c r="L162" s="368"/>
      <c r="M162" s="368"/>
    </row>
    <row r="163" spans="1:13" s="366" customFormat="1" ht="25.5" customHeight="1">
      <c r="A163" s="759"/>
      <c r="B163" s="759"/>
      <c r="C163" s="759"/>
      <c r="D163" s="759"/>
      <c r="E163" s="759"/>
      <c r="F163" s="759"/>
      <c r="G163" s="759"/>
      <c r="H163" s="759"/>
      <c r="I163" s="759"/>
      <c r="J163" s="759"/>
      <c r="K163" s="368"/>
      <c r="L163" s="368"/>
      <c r="M163" s="368"/>
    </row>
    <row r="164" spans="1:13" s="366" customFormat="1" ht="25.5" customHeight="1">
      <c r="A164" s="759"/>
      <c r="B164" s="759"/>
      <c r="C164" s="759"/>
      <c r="D164" s="759"/>
      <c r="E164" s="759"/>
      <c r="F164" s="759"/>
      <c r="G164" s="759"/>
      <c r="H164" s="759"/>
      <c r="I164" s="759"/>
      <c r="J164" s="759"/>
      <c r="K164" s="368"/>
      <c r="L164" s="368"/>
      <c r="M164" s="368"/>
    </row>
    <row r="165" spans="1:13" s="366" customFormat="1" ht="25.5" customHeight="1">
      <c r="A165" s="759"/>
      <c r="B165" s="759"/>
      <c r="C165" s="759"/>
      <c r="D165" s="759"/>
      <c r="E165" s="759"/>
      <c r="F165" s="759"/>
      <c r="G165" s="759"/>
      <c r="H165" s="759"/>
      <c r="I165" s="759"/>
      <c r="J165" s="759"/>
      <c r="K165" s="368"/>
      <c r="L165" s="368"/>
      <c r="M165" s="368"/>
    </row>
    <row r="166" spans="1:13" s="366" customFormat="1" ht="25.5" customHeight="1">
      <c r="A166" s="759"/>
      <c r="B166" s="759"/>
      <c r="C166" s="759"/>
      <c r="D166" s="759"/>
      <c r="E166" s="759"/>
      <c r="F166" s="759"/>
      <c r="G166" s="759"/>
      <c r="H166" s="759"/>
      <c r="I166" s="759"/>
      <c r="J166" s="759"/>
      <c r="K166" s="368"/>
      <c r="L166" s="368"/>
      <c r="M166" s="368"/>
    </row>
    <row r="167" spans="1:13" s="366" customFormat="1" ht="25.5" customHeight="1">
      <c r="A167" s="536"/>
      <c r="B167" s="536"/>
      <c r="C167" s="536"/>
      <c r="D167" s="536"/>
      <c r="E167" s="536"/>
      <c r="F167" s="536"/>
      <c r="G167" s="575"/>
      <c r="H167" s="536"/>
      <c r="I167" s="536"/>
      <c r="J167" s="536"/>
      <c r="K167" s="368"/>
      <c r="L167" s="368"/>
      <c r="M167" s="368"/>
    </row>
    <row r="168" spans="1:13" s="366" customFormat="1" ht="18.75" customHeight="1">
      <c r="A168" s="760"/>
      <c r="B168" s="761"/>
      <c r="C168" s="761"/>
      <c r="D168" s="761"/>
      <c r="E168" s="761"/>
      <c r="F168" s="761"/>
      <c r="G168" s="576"/>
      <c r="H168" s="761"/>
      <c r="I168" s="761"/>
      <c r="J168" s="761"/>
      <c r="K168" s="754"/>
      <c r="L168" s="368"/>
      <c r="M168" s="368"/>
    </row>
    <row r="169" spans="1:13" s="366" customFormat="1" ht="18.75" customHeight="1">
      <c r="A169" s="760"/>
      <c r="B169" s="761"/>
      <c r="C169" s="761"/>
      <c r="D169" s="761"/>
      <c r="E169" s="761"/>
      <c r="F169" s="761"/>
      <c r="G169" s="576"/>
      <c r="H169" s="761"/>
      <c r="I169" s="538"/>
      <c r="J169" s="538"/>
      <c r="K169" s="755"/>
      <c r="L169" s="368"/>
      <c r="M169" s="368"/>
    </row>
    <row r="170" spans="1:13" s="366" customFormat="1" ht="30.75" customHeight="1">
      <c r="A170" s="537"/>
      <c r="B170" s="493"/>
      <c r="C170" s="538"/>
      <c r="D170" s="538"/>
      <c r="E170" s="538"/>
      <c r="F170" s="538"/>
      <c r="G170" s="576"/>
      <c r="H170" s="538"/>
      <c r="I170" s="490"/>
      <c r="J170" s="490"/>
      <c r="K170" s="543"/>
      <c r="L170" s="368"/>
      <c r="M170" s="368"/>
    </row>
    <row r="171" spans="1:13" s="365" customFormat="1" ht="29.25" customHeight="1">
      <c r="A171" s="492"/>
      <c r="B171" s="756"/>
      <c r="C171" s="756"/>
      <c r="D171" s="756"/>
      <c r="E171" s="756"/>
      <c r="F171" s="756"/>
      <c r="G171" s="756"/>
      <c r="H171" s="756"/>
      <c r="I171" s="756"/>
      <c r="J171" s="491"/>
      <c r="K171" s="367"/>
      <c r="L171" s="367"/>
      <c r="M171" s="367"/>
    </row>
    <row r="172" spans="1:13" s="366" customFormat="1" ht="18" customHeight="1">
      <c r="A172" s="487"/>
      <c r="B172" s="488"/>
      <c r="C172" s="488"/>
      <c r="D172" s="488"/>
      <c r="E172" s="368"/>
      <c r="F172" s="368"/>
      <c r="G172" s="368"/>
      <c r="H172" s="368"/>
      <c r="I172" s="368"/>
      <c r="J172" s="368"/>
      <c r="K172" s="368"/>
      <c r="L172" s="368"/>
      <c r="M172" s="368"/>
    </row>
    <row r="173" spans="1:13" s="366" customFormat="1" ht="22.5" customHeight="1">
      <c r="A173" s="757"/>
      <c r="B173" s="757"/>
      <c r="C173" s="757"/>
      <c r="D173" s="757"/>
      <c r="E173" s="757"/>
      <c r="F173" s="757"/>
      <c r="G173" s="757"/>
      <c r="H173" s="757"/>
      <c r="I173" s="368"/>
      <c r="J173" s="368"/>
      <c r="K173" s="368"/>
      <c r="L173" s="368"/>
      <c r="M173" s="368"/>
    </row>
    <row r="174" spans="1:13" s="366" customFormat="1" ht="25.5" customHeight="1">
      <c r="A174" s="758"/>
      <c r="B174" s="758"/>
      <c r="C174" s="758"/>
      <c r="D174" s="758"/>
      <c r="E174" s="758"/>
      <c r="F174" s="758"/>
      <c r="G174" s="758"/>
      <c r="H174" s="758"/>
      <c r="I174" s="489"/>
      <c r="J174" s="489"/>
      <c r="K174" s="368"/>
      <c r="L174" s="368"/>
      <c r="M174" s="368"/>
    </row>
    <row r="175" spans="1:13" s="366" customFormat="1" ht="25.5" customHeight="1">
      <c r="A175" s="758"/>
      <c r="B175" s="758"/>
      <c r="C175" s="758"/>
      <c r="D175" s="758"/>
      <c r="E175" s="758"/>
      <c r="F175" s="758"/>
      <c r="G175" s="758"/>
      <c r="H175" s="758"/>
      <c r="I175" s="489"/>
      <c r="J175" s="489"/>
      <c r="K175" s="368"/>
      <c r="L175" s="368"/>
      <c r="M175" s="368"/>
    </row>
    <row r="176" spans="1:13" s="366" customFormat="1" ht="25.5" customHeight="1">
      <c r="A176" s="759"/>
      <c r="B176" s="759"/>
      <c r="C176" s="759"/>
      <c r="D176" s="759"/>
      <c r="E176" s="759"/>
      <c r="F176" s="759"/>
      <c r="G176" s="759"/>
      <c r="H176" s="759"/>
      <c r="I176" s="759"/>
      <c r="J176" s="759"/>
      <c r="K176" s="368"/>
      <c r="L176" s="368"/>
      <c r="M176" s="368"/>
    </row>
    <row r="177" spans="1:13" s="366" customFormat="1" ht="25.5" customHeight="1">
      <c r="A177" s="759"/>
      <c r="B177" s="759"/>
      <c r="C177" s="759"/>
      <c r="D177" s="759"/>
      <c r="E177" s="759"/>
      <c r="F177" s="759"/>
      <c r="G177" s="759"/>
      <c r="H177" s="759"/>
      <c r="I177" s="759"/>
      <c r="J177" s="759"/>
      <c r="K177" s="368"/>
      <c r="L177" s="368"/>
      <c r="M177" s="368"/>
    </row>
    <row r="178" spans="1:13" s="366" customFormat="1" ht="25.5" customHeight="1">
      <c r="A178" s="757"/>
      <c r="B178" s="757"/>
      <c r="C178" s="757"/>
      <c r="D178" s="757"/>
      <c r="E178" s="757"/>
      <c r="F178" s="757"/>
      <c r="G178" s="757"/>
      <c r="H178" s="757"/>
      <c r="I178" s="757"/>
      <c r="J178" s="757"/>
      <c r="K178" s="368"/>
      <c r="L178" s="368"/>
      <c r="M178" s="368"/>
    </row>
    <row r="179" spans="1:13" s="366" customFormat="1" ht="25.5" customHeight="1">
      <c r="A179" s="759"/>
      <c r="B179" s="759"/>
      <c r="C179" s="759"/>
      <c r="D179" s="759"/>
      <c r="E179" s="759"/>
      <c r="F179" s="759"/>
      <c r="G179" s="759"/>
      <c r="H179" s="759"/>
      <c r="I179" s="759"/>
      <c r="J179" s="759"/>
      <c r="K179" s="368"/>
      <c r="L179" s="368"/>
      <c r="M179" s="368"/>
    </row>
    <row r="180" spans="1:13" s="366" customFormat="1" ht="25.5" customHeight="1">
      <c r="A180" s="759"/>
      <c r="B180" s="759"/>
      <c r="C180" s="759"/>
      <c r="D180" s="759"/>
      <c r="E180" s="759"/>
      <c r="F180" s="759"/>
      <c r="G180" s="759"/>
      <c r="H180" s="759"/>
      <c r="I180" s="759"/>
      <c r="J180" s="759"/>
      <c r="K180" s="368"/>
      <c r="L180" s="368"/>
      <c r="M180" s="368"/>
    </row>
    <row r="181" spans="1:13" s="366" customFormat="1" ht="25.5" customHeight="1">
      <c r="A181" s="759"/>
      <c r="B181" s="759"/>
      <c r="C181" s="759"/>
      <c r="D181" s="759"/>
      <c r="E181" s="759"/>
      <c r="F181" s="759"/>
      <c r="G181" s="759"/>
      <c r="H181" s="759"/>
      <c r="I181" s="759"/>
      <c r="J181" s="759"/>
      <c r="K181" s="368"/>
      <c r="L181" s="368"/>
      <c r="M181" s="368"/>
    </row>
    <row r="182" spans="1:13" s="366" customFormat="1" ht="25.5" customHeight="1">
      <c r="A182" s="759"/>
      <c r="B182" s="759"/>
      <c r="C182" s="759"/>
      <c r="D182" s="759"/>
      <c r="E182" s="759"/>
      <c r="F182" s="759"/>
      <c r="G182" s="759"/>
      <c r="H182" s="759"/>
      <c r="I182" s="759"/>
      <c r="J182" s="759"/>
      <c r="K182" s="368"/>
      <c r="L182" s="368"/>
      <c r="M182" s="368"/>
    </row>
    <row r="183" spans="1:13" s="366" customFormat="1" ht="25.5" customHeight="1">
      <c r="A183" s="759"/>
      <c r="B183" s="759"/>
      <c r="C183" s="759"/>
      <c r="D183" s="759"/>
      <c r="E183" s="759"/>
      <c r="F183" s="759"/>
      <c r="G183" s="759"/>
      <c r="H183" s="759"/>
      <c r="I183" s="759"/>
      <c r="J183" s="759"/>
      <c r="K183" s="368"/>
      <c r="L183" s="368"/>
      <c r="M183" s="368"/>
    </row>
    <row r="184" spans="1:13" s="366" customFormat="1" ht="25.5" customHeight="1">
      <c r="A184" s="536"/>
      <c r="B184" s="536"/>
      <c r="C184" s="536"/>
      <c r="D184" s="536"/>
      <c r="E184" s="536"/>
      <c r="F184" s="536"/>
      <c r="G184" s="575"/>
      <c r="H184" s="536"/>
      <c r="I184" s="536"/>
      <c r="J184" s="536"/>
      <c r="K184" s="368"/>
      <c r="L184" s="368"/>
      <c r="M184" s="368"/>
    </row>
    <row r="185" spans="1:13" s="366" customFormat="1" ht="18.75" customHeight="1">
      <c r="A185" s="760"/>
      <c r="B185" s="761"/>
      <c r="C185" s="761"/>
      <c r="D185" s="761"/>
      <c r="E185" s="761"/>
      <c r="F185" s="761"/>
      <c r="G185" s="576"/>
      <c r="H185" s="761"/>
      <c r="I185" s="761"/>
      <c r="J185" s="761"/>
      <c r="K185" s="754"/>
      <c r="L185" s="368"/>
      <c r="M185" s="368"/>
    </row>
    <row r="186" spans="1:13" s="366" customFormat="1" ht="18.75" customHeight="1">
      <c r="A186" s="760"/>
      <c r="B186" s="761"/>
      <c r="C186" s="761"/>
      <c r="D186" s="761"/>
      <c r="E186" s="761"/>
      <c r="F186" s="761"/>
      <c r="G186" s="576"/>
      <c r="H186" s="761"/>
      <c r="I186" s="538"/>
      <c r="J186" s="538"/>
      <c r="K186" s="755"/>
      <c r="L186" s="368"/>
      <c r="M186" s="368"/>
    </row>
    <row r="187" spans="1:13" s="366" customFormat="1" ht="30.75" customHeight="1">
      <c r="A187" s="537"/>
      <c r="B187" s="493"/>
      <c r="C187" s="538"/>
      <c r="D187" s="538"/>
      <c r="E187" s="538"/>
      <c r="F187" s="538"/>
      <c r="G187" s="576"/>
      <c r="H187" s="538"/>
      <c r="I187" s="490"/>
      <c r="J187" s="490"/>
      <c r="K187" s="543"/>
      <c r="L187" s="368"/>
      <c r="M187" s="368"/>
    </row>
  </sheetData>
  <mergeCells count="160">
    <mergeCell ref="K151:K152"/>
    <mergeCell ref="K15:K16"/>
    <mergeCell ref="K32:K33"/>
    <mergeCell ref="K49:K50"/>
    <mergeCell ref="K66:K67"/>
    <mergeCell ref="A146:J146"/>
    <mergeCell ref="A147:J147"/>
    <mergeCell ref="A148:J148"/>
    <mergeCell ref="A149:J149"/>
    <mergeCell ref="A151:A152"/>
    <mergeCell ref="B151:B152"/>
    <mergeCell ref="C151:C152"/>
    <mergeCell ref="D151:D152"/>
    <mergeCell ref="E151:E152"/>
    <mergeCell ref="F151:F152"/>
    <mergeCell ref="H151:H152"/>
    <mergeCell ref="I151:J151"/>
    <mergeCell ref="B137:I137"/>
    <mergeCell ref="A24:J24"/>
    <mergeCell ref="A11:J11"/>
    <mergeCell ref="B18:I18"/>
    <mergeCell ref="A20:H20"/>
    <mergeCell ref="A21:H21"/>
    <mergeCell ref="A12:J12"/>
    <mergeCell ref="A13:K13"/>
    <mergeCell ref="A14:K14"/>
    <mergeCell ref="A47:J47"/>
    <mergeCell ref="B1:I1"/>
    <mergeCell ref="A6:J6"/>
    <mergeCell ref="A7:J7"/>
    <mergeCell ref="A9:J9"/>
    <mergeCell ref="A8:H8"/>
    <mergeCell ref="I8:J8"/>
    <mergeCell ref="F15:F16"/>
    <mergeCell ref="E15:E16"/>
    <mergeCell ref="D15:D16"/>
    <mergeCell ref="C15:C16"/>
    <mergeCell ref="A4:H4"/>
    <mergeCell ref="A5:H5"/>
    <mergeCell ref="A3:H3"/>
    <mergeCell ref="A10:J10"/>
    <mergeCell ref="B15:B16"/>
    <mergeCell ref="A15:A16"/>
    <mergeCell ref="G15:H15"/>
    <mergeCell ref="I15:J16"/>
    <mergeCell ref="I17:J17"/>
    <mergeCell ref="A44:J44"/>
    <mergeCell ref="A25:H25"/>
    <mergeCell ref="G32:H32"/>
    <mergeCell ref="I32:J33"/>
    <mergeCell ref="I34:J34"/>
    <mergeCell ref="A22:H22"/>
    <mergeCell ref="A23:J23"/>
    <mergeCell ref="I25:J25"/>
    <mergeCell ref="A26:J26"/>
    <mergeCell ref="A27:J27"/>
    <mergeCell ref="A28:J28"/>
    <mergeCell ref="B35:I35"/>
    <mergeCell ref="A37:H37"/>
    <mergeCell ref="A38:H38"/>
    <mergeCell ref="A39:H39"/>
    <mergeCell ref="A32:A33"/>
    <mergeCell ref="B32:B33"/>
    <mergeCell ref="A29:J29"/>
    <mergeCell ref="A30:J30"/>
    <mergeCell ref="A42:H42"/>
    <mergeCell ref="I42:J42"/>
    <mergeCell ref="A43:J43"/>
    <mergeCell ref="A142:J142"/>
    <mergeCell ref="I51:J51"/>
    <mergeCell ref="G66:H66"/>
    <mergeCell ref="I66:J67"/>
    <mergeCell ref="I68:J68"/>
    <mergeCell ref="G49:H49"/>
    <mergeCell ref="I49:J50"/>
    <mergeCell ref="A54:H54"/>
    <mergeCell ref="A55:H55"/>
    <mergeCell ref="A56:H56"/>
    <mergeCell ref="A57:J57"/>
    <mergeCell ref="A59:H59"/>
    <mergeCell ref="I59:J59"/>
    <mergeCell ref="A58:J58"/>
    <mergeCell ref="A139:H139"/>
    <mergeCell ref="A140:H140"/>
    <mergeCell ref="A141:H141"/>
    <mergeCell ref="A64:K64"/>
    <mergeCell ref="A65:K65"/>
    <mergeCell ref="B52:I52"/>
    <mergeCell ref="C32:C33"/>
    <mergeCell ref="D32:D33"/>
    <mergeCell ref="E32:E33"/>
    <mergeCell ref="F32:F33"/>
    <mergeCell ref="A60:J60"/>
    <mergeCell ref="A61:J61"/>
    <mergeCell ref="A62:J62"/>
    <mergeCell ref="A66:A67"/>
    <mergeCell ref="B66:B67"/>
    <mergeCell ref="C66:C67"/>
    <mergeCell ref="D66:D67"/>
    <mergeCell ref="E66:E67"/>
    <mergeCell ref="F66:F67"/>
    <mergeCell ref="A63:J63"/>
    <mergeCell ref="A46:J46"/>
    <mergeCell ref="A45:J45"/>
    <mergeCell ref="A49:A50"/>
    <mergeCell ref="B49:B50"/>
    <mergeCell ref="C49:C50"/>
    <mergeCell ref="D49:D50"/>
    <mergeCell ref="E49:E50"/>
    <mergeCell ref="F49:F50"/>
    <mergeCell ref="A40:J40"/>
    <mergeCell ref="A41:J41"/>
    <mergeCell ref="A161:H161"/>
    <mergeCell ref="I161:J161"/>
    <mergeCell ref="B154:I154"/>
    <mergeCell ref="A156:H156"/>
    <mergeCell ref="A157:H157"/>
    <mergeCell ref="A158:H158"/>
    <mergeCell ref="A159:J159"/>
    <mergeCell ref="A160:J160"/>
    <mergeCell ref="A143:J143"/>
    <mergeCell ref="A144:H144"/>
    <mergeCell ref="I144:J144"/>
    <mergeCell ref="A145:J145"/>
    <mergeCell ref="A162:J162"/>
    <mergeCell ref="A163:J163"/>
    <mergeCell ref="A164:J164"/>
    <mergeCell ref="A165:J165"/>
    <mergeCell ref="A166:J166"/>
    <mergeCell ref="A168:A169"/>
    <mergeCell ref="B168:B169"/>
    <mergeCell ref="C168:C169"/>
    <mergeCell ref="D168:D169"/>
    <mergeCell ref="E168:E169"/>
    <mergeCell ref="F168:F169"/>
    <mergeCell ref="H168:H169"/>
    <mergeCell ref="I168:J168"/>
    <mergeCell ref="K185:K186"/>
    <mergeCell ref="A179:J179"/>
    <mergeCell ref="A180:J180"/>
    <mergeCell ref="A181:J181"/>
    <mergeCell ref="A182:J182"/>
    <mergeCell ref="A183:J183"/>
    <mergeCell ref="A185:A186"/>
    <mergeCell ref="B185:B186"/>
    <mergeCell ref="C185:C186"/>
    <mergeCell ref="D185:D186"/>
    <mergeCell ref="E185:E186"/>
    <mergeCell ref="F185:F186"/>
    <mergeCell ref="H185:H186"/>
    <mergeCell ref="I185:J185"/>
    <mergeCell ref="K168:K169"/>
    <mergeCell ref="B171:I171"/>
    <mergeCell ref="A173:H173"/>
    <mergeCell ref="A174:H174"/>
    <mergeCell ref="A175:H175"/>
    <mergeCell ref="A176:J176"/>
    <mergeCell ref="A177:J177"/>
    <mergeCell ref="A178:H178"/>
    <mergeCell ref="I178:J178"/>
  </mergeCells>
  <phoneticPr fontId="1" type="noConversion"/>
  <pageMargins left="0.62992125984251968" right="0.59055118110236227" top="0.74803149606299213" bottom="0.74803149606299213" header="0.31496062992125984" footer="0.31496062992125984"/>
  <pageSetup paperSize="9" orientation="landscape" verticalDpi="300" r:id="rId1"/>
  <headerFooter alignWithMargins="0">
    <oddHeader>&amp;R시방서</oddHeader>
  </headerFooter>
  <rowBreaks count="8" manualBreakCount="8">
    <brk id="17" max="10" man="1"/>
    <brk id="34" max="10" man="1"/>
    <brk id="51" max="10" man="1"/>
    <brk id="68" max="10" man="1"/>
    <brk id="85" max="10" man="1"/>
    <brk id="102" max="10" man="1"/>
    <brk id="119" max="10" man="1"/>
    <brk id="136" max="9"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36"/>
  <dimension ref="A1:K70021"/>
  <sheetViews>
    <sheetView view="pageBreakPreview" zoomScaleNormal="100" zoomScaleSheetLayoutView="100" workbookViewId="0">
      <selection activeCell="G7" sqref="G7"/>
    </sheetView>
  </sheetViews>
  <sheetFormatPr defaultRowHeight="41.25" customHeight="1"/>
  <cols>
    <col min="1" max="1" width="7.375" style="319" customWidth="1"/>
    <col min="2" max="2" width="4.625" style="319" customWidth="1"/>
    <col min="3" max="3" width="3.75" style="319" customWidth="1"/>
    <col min="4" max="4" width="7.375" style="319" customWidth="1"/>
    <col min="5" max="5" width="5" style="319" customWidth="1"/>
    <col min="6" max="6" width="4.625" style="319" customWidth="1"/>
    <col min="7" max="7" width="11.125" style="317" customWidth="1"/>
    <col min="8" max="8" width="13.5" style="318" customWidth="1"/>
    <col min="9" max="9" width="26.375" style="312" customWidth="1"/>
    <col min="10" max="10" width="26.25" style="312" customWidth="1"/>
    <col min="11" max="11" width="9.875" style="312" customWidth="1"/>
    <col min="12" max="12" width="10.125" style="278" bestFit="1" customWidth="1"/>
    <col min="13" max="16384" width="9" style="278"/>
  </cols>
  <sheetData>
    <row r="1" spans="1:11" ht="31.5" customHeight="1">
      <c r="A1" s="776" t="s">
        <v>1489</v>
      </c>
      <c r="B1" s="776"/>
      <c r="C1" s="776"/>
      <c r="D1" s="776"/>
      <c r="E1" s="776"/>
      <c r="F1" s="776"/>
      <c r="G1" s="776"/>
      <c r="H1" s="776"/>
      <c r="I1" s="776"/>
      <c r="J1" s="776"/>
      <c r="K1" s="776"/>
    </row>
    <row r="2" spans="1:11" ht="12.75" customHeight="1"/>
    <row r="3" spans="1:11" ht="28.5" customHeight="1">
      <c r="A3" s="777" t="s">
        <v>1147</v>
      </c>
      <c r="B3" s="778"/>
      <c r="C3" s="778"/>
      <c r="D3" s="778"/>
      <c r="E3" s="778"/>
      <c r="F3" s="778"/>
      <c r="G3" s="779" t="s">
        <v>1245</v>
      </c>
      <c r="H3" s="781" t="s">
        <v>1274</v>
      </c>
      <c r="I3" s="783" t="s">
        <v>1148</v>
      </c>
      <c r="J3" s="783" t="s">
        <v>1149</v>
      </c>
      <c r="K3" s="785" t="s">
        <v>1150</v>
      </c>
    </row>
    <row r="4" spans="1:11" ht="28.5" customHeight="1">
      <c r="A4" s="374" t="s">
        <v>1151</v>
      </c>
      <c r="B4" s="375" t="s">
        <v>1152</v>
      </c>
      <c r="C4" s="375" t="s">
        <v>1153</v>
      </c>
      <c r="D4" s="375" t="s">
        <v>1154</v>
      </c>
      <c r="E4" s="375" t="s">
        <v>1155</v>
      </c>
      <c r="F4" s="375" t="s">
        <v>1156</v>
      </c>
      <c r="G4" s="780"/>
      <c r="H4" s="782"/>
      <c r="I4" s="784"/>
      <c r="J4" s="784"/>
      <c r="K4" s="786"/>
    </row>
    <row r="5" spans="1:11" ht="27" customHeight="1">
      <c r="A5" s="774" t="s">
        <v>1157</v>
      </c>
      <c r="B5" s="775"/>
      <c r="C5" s="546"/>
      <c r="D5" s="546"/>
      <c r="E5" s="546"/>
      <c r="F5" s="546"/>
      <c r="G5" s="376">
        <f>SUM(G6:G23)</f>
        <v>427658</v>
      </c>
      <c r="H5" s="470">
        <f>SUM(H6:H23)</f>
        <v>14.500000000000002</v>
      </c>
      <c r="I5" s="377"/>
      <c r="J5" s="377"/>
      <c r="K5" s="378"/>
    </row>
    <row r="6" spans="1:11" ht="27" customHeight="1">
      <c r="A6" s="358" t="s">
        <v>1384</v>
      </c>
      <c r="B6" s="547" t="s">
        <v>1385</v>
      </c>
      <c r="C6" s="547" t="s">
        <v>1307</v>
      </c>
      <c r="D6" s="547">
        <v>36</v>
      </c>
      <c r="E6" s="547"/>
      <c r="F6" s="547" t="s">
        <v>1308</v>
      </c>
      <c r="G6" s="320">
        <v>65455</v>
      </c>
      <c r="H6" s="469">
        <v>3.09</v>
      </c>
      <c r="I6" s="316"/>
      <c r="J6" s="316"/>
      <c r="K6" s="500"/>
    </row>
    <row r="7" spans="1:11" ht="27" customHeight="1">
      <c r="A7" s="358" t="s">
        <v>1386</v>
      </c>
      <c r="B7" s="547" t="s">
        <v>1387</v>
      </c>
      <c r="C7" s="547" t="s">
        <v>1307</v>
      </c>
      <c r="D7" s="547">
        <v>6</v>
      </c>
      <c r="E7" s="547"/>
      <c r="F7" s="547" t="s">
        <v>1308</v>
      </c>
      <c r="G7" s="320">
        <v>15074</v>
      </c>
      <c r="H7" s="469">
        <v>0.89</v>
      </c>
      <c r="I7" s="316"/>
      <c r="J7" s="316"/>
      <c r="K7" s="500"/>
    </row>
    <row r="8" spans="1:11" ht="27" customHeight="1">
      <c r="A8" s="358" t="s">
        <v>1388</v>
      </c>
      <c r="B8" s="547" t="s">
        <v>1389</v>
      </c>
      <c r="C8" s="547" t="s">
        <v>1307</v>
      </c>
      <c r="D8" s="547">
        <v>140</v>
      </c>
      <c r="E8" s="547">
        <v>1</v>
      </c>
      <c r="F8" s="547" t="s">
        <v>1308</v>
      </c>
      <c r="G8" s="320">
        <v>20331</v>
      </c>
      <c r="H8" s="469">
        <v>0.84</v>
      </c>
      <c r="I8" s="316"/>
      <c r="J8" s="316"/>
      <c r="K8" s="500"/>
    </row>
    <row r="9" spans="1:11" ht="27" customHeight="1">
      <c r="A9" s="358" t="s">
        <v>1309</v>
      </c>
      <c r="B9" s="547" t="s">
        <v>1310</v>
      </c>
      <c r="C9" s="547" t="s">
        <v>1307</v>
      </c>
      <c r="D9" s="547">
        <v>82</v>
      </c>
      <c r="E9" s="547"/>
      <c r="F9" s="547" t="s">
        <v>1308</v>
      </c>
      <c r="G9" s="320">
        <v>101554</v>
      </c>
      <c r="H9" s="469">
        <v>1.95</v>
      </c>
      <c r="I9" s="316"/>
      <c r="J9" s="316"/>
      <c r="K9" s="500"/>
    </row>
    <row r="10" spans="1:11" ht="27" customHeight="1">
      <c r="A10" s="358" t="s">
        <v>1309</v>
      </c>
      <c r="B10" s="547" t="s">
        <v>1310</v>
      </c>
      <c r="C10" s="547" t="s">
        <v>1307</v>
      </c>
      <c r="D10" s="547">
        <v>271</v>
      </c>
      <c r="E10" s="547"/>
      <c r="F10" s="547" t="s">
        <v>1308</v>
      </c>
      <c r="G10" s="320">
        <v>11029</v>
      </c>
      <c r="H10" s="469">
        <v>0.59</v>
      </c>
      <c r="I10" s="316"/>
      <c r="J10" s="499"/>
      <c r="K10" s="495"/>
    </row>
    <row r="11" spans="1:11" ht="27" customHeight="1">
      <c r="A11" s="358" t="s">
        <v>1390</v>
      </c>
      <c r="B11" s="547" t="s">
        <v>1391</v>
      </c>
      <c r="C11" s="547" t="s">
        <v>1307</v>
      </c>
      <c r="D11" s="547">
        <v>52</v>
      </c>
      <c r="E11" s="547"/>
      <c r="F11" s="547" t="s">
        <v>1308</v>
      </c>
      <c r="G11" s="320">
        <v>34909</v>
      </c>
      <c r="H11" s="469">
        <v>1.53</v>
      </c>
      <c r="I11" s="316"/>
      <c r="J11" s="499"/>
      <c r="K11" s="495"/>
    </row>
    <row r="12" spans="1:11" ht="27" customHeight="1">
      <c r="A12" s="358" t="s">
        <v>1392</v>
      </c>
      <c r="B12" s="547" t="s">
        <v>1394</v>
      </c>
      <c r="C12" s="547" t="s">
        <v>1395</v>
      </c>
      <c r="D12" s="547">
        <v>201</v>
      </c>
      <c r="E12" s="547"/>
      <c r="F12" s="547" t="s">
        <v>1308</v>
      </c>
      <c r="G12" s="320">
        <v>17851</v>
      </c>
      <c r="H12" s="469">
        <v>1.22</v>
      </c>
      <c r="I12" s="772"/>
      <c r="J12" s="499"/>
      <c r="K12" s="495"/>
    </row>
    <row r="13" spans="1:11" ht="27" customHeight="1">
      <c r="A13" s="358" t="s">
        <v>1392</v>
      </c>
      <c r="B13" s="547" t="s">
        <v>1394</v>
      </c>
      <c r="C13" s="547" t="s">
        <v>1307</v>
      </c>
      <c r="D13" s="547">
        <v>203</v>
      </c>
      <c r="E13" s="547"/>
      <c r="F13" s="547" t="s">
        <v>1308</v>
      </c>
      <c r="G13" s="320">
        <v>22612</v>
      </c>
      <c r="H13" s="469">
        <v>1.78</v>
      </c>
      <c r="I13" s="773"/>
      <c r="J13" s="499"/>
      <c r="K13" s="495"/>
    </row>
    <row r="14" spans="1:11" ht="27" customHeight="1">
      <c r="A14" s="358" t="s">
        <v>1396</v>
      </c>
      <c r="B14" s="547" t="s">
        <v>1397</v>
      </c>
      <c r="C14" s="547" t="s">
        <v>1307</v>
      </c>
      <c r="D14" s="547">
        <v>157</v>
      </c>
      <c r="E14" s="547"/>
      <c r="F14" s="547" t="s">
        <v>1308</v>
      </c>
      <c r="G14" s="320">
        <v>56727</v>
      </c>
      <c r="H14" s="469">
        <v>1.21</v>
      </c>
      <c r="I14" s="316"/>
      <c r="J14" s="499"/>
      <c r="K14" s="495"/>
    </row>
    <row r="15" spans="1:11" ht="27" customHeight="1">
      <c r="A15" s="551" t="s">
        <v>1396</v>
      </c>
      <c r="B15" s="552" t="s">
        <v>1398</v>
      </c>
      <c r="C15" s="552" t="s">
        <v>1395</v>
      </c>
      <c r="D15" s="552">
        <v>218</v>
      </c>
      <c r="E15" s="501"/>
      <c r="F15" s="552" t="s">
        <v>1399</v>
      </c>
      <c r="G15" s="553">
        <v>82116</v>
      </c>
      <c r="H15" s="554">
        <v>1.4</v>
      </c>
      <c r="I15" s="555"/>
      <c r="J15" s="501"/>
      <c r="K15" s="496"/>
    </row>
    <row r="16" spans="1:11" ht="18" customHeight="1">
      <c r="A16"/>
      <c r="B16"/>
      <c r="C16"/>
      <c r="D16"/>
      <c r="E16"/>
      <c r="F16"/>
      <c r="G16"/>
      <c r="H16"/>
      <c r="I16"/>
      <c r="J16"/>
      <c r="K16"/>
    </row>
    <row r="17" spans="1:11" ht="18" customHeight="1">
      <c r="A17"/>
      <c r="B17"/>
      <c r="C17"/>
      <c r="D17"/>
      <c r="E17"/>
      <c r="F17"/>
      <c r="G17"/>
      <c r="H17"/>
      <c r="I17"/>
      <c r="J17"/>
      <c r="K17"/>
    </row>
    <row r="18" spans="1:11" ht="18" customHeight="1">
      <c r="A18"/>
      <c r="B18"/>
      <c r="C18"/>
      <c r="D18"/>
      <c r="E18"/>
      <c r="F18"/>
      <c r="G18"/>
      <c r="H18"/>
      <c r="I18"/>
      <c r="J18"/>
      <c r="K18"/>
    </row>
    <row r="19" spans="1:11" ht="18" customHeight="1">
      <c r="A19"/>
      <c r="B19"/>
      <c r="C19"/>
      <c r="D19"/>
      <c r="E19"/>
      <c r="F19"/>
      <c r="G19"/>
      <c r="H19"/>
      <c r="I19"/>
      <c r="J19"/>
      <c r="K19"/>
    </row>
    <row r="20" spans="1:11" ht="18" customHeight="1">
      <c r="A20"/>
      <c r="B20"/>
      <c r="C20"/>
      <c r="D20"/>
      <c r="E20"/>
      <c r="F20"/>
      <c r="G20"/>
      <c r="H20"/>
      <c r="I20"/>
      <c r="J20"/>
      <c r="K20"/>
    </row>
    <row r="21" spans="1:11" ht="18" customHeight="1">
      <c r="A21"/>
      <c r="B21"/>
      <c r="C21"/>
      <c r="D21"/>
      <c r="E21"/>
      <c r="F21"/>
      <c r="G21"/>
      <c r="H21"/>
      <c r="I21"/>
      <c r="J21"/>
      <c r="K21"/>
    </row>
    <row r="22" spans="1:11" ht="18" customHeight="1">
      <c r="A22"/>
      <c r="B22"/>
      <c r="C22"/>
      <c r="D22"/>
      <c r="E22"/>
      <c r="F22"/>
      <c r="G22"/>
      <c r="H22"/>
      <c r="I22"/>
      <c r="J22"/>
      <c r="K22"/>
    </row>
    <row r="23" spans="1:11" ht="18" customHeight="1">
      <c r="A23"/>
      <c r="B23"/>
      <c r="C23"/>
      <c r="D23"/>
      <c r="E23"/>
      <c r="F23"/>
      <c r="G23"/>
      <c r="H23"/>
      <c r="I23"/>
      <c r="J23"/>
      <c r="K23"/>
    </row>
    <row r="24" spans="1:11" ht="15.75" customHeight="1">
      <c r="D24" s="319">
        <f>COUNTA(D6:D23)</f>
        <v>10</v>
      </c>
    </row>
    <row r="25" spans="1:11" ht="8.25" customHeight="1"/>
    <row r="26" spans="1:11" ht="8.25" customHeight="1"/>
    <row r="27" spans="1:11" ht="8.25" customHeight="1"/>
    <row r="28" spans="1:11" ht="8.25" customHeight="1"/>
    <row r="29" spans="1:11" ht="8.25" customHeight="1"/>
    <row r="30" spans="1:11" ht="8.25" customHeight="1"/>
    <row r="31" spans="1:11" ht="8.25" customHeight="1"/>
    <row r="32" spans="1:11" ht="8.25" customHeight="1"/>
    <row r="33" ht="8.25" customHeight="1"/>
    <row r="34" ht="8.25" customHeight="1"/>
    <row r="35" ht="8.25" customHeight="1"/>
    <row r="36" ht="8.25" customHeight="1"/>
    <row r="37" ht="8.25" customHeight="1"/>
    <row r="38" ht="8.25" customHeight="1"/>
    <row r="39" ht="8.25" customHeight="1"/>
    <row r="40" ht="8.25" customHeight="1"/>
    <row r="41" ht="8.25" customHeight="1"/>
    <row r="42" ht="8.25" customHeight="1"/>
    <row r="43" ht="8.25" customHeight="1"/>
    <row r="44" ht="8.25" customHeight="1"/>
    <row r="45" ht="8.25" customHeight="1"/>
    <row r="46" ht="8.25" customHeight="1"/>
    <row r="47" ht="8.25" customHeight="1"/>
    <row r="48" ht="8.25" customHeight="1"/>
    <row r="49" ht="8.25" customHeight="1"/>
    <row r="50" ht="8.25" customHeight="1"/>
    <row r="51" ht="8.25" customHeight="1"/>
    <row r="52" ht="8.25" customHeight="1"/>
    <row r="53" ht="8.25" customHeight="1"/>
    <row r="54" ht="8.25" customHeight="1"/>
    <row r="55" ht="8.25" customHeight="1"/>
    <row r="56" ht="8.25" customHeight="1"/>
    <row r="57" ht="8.25" customHeight="1"/>
    <row r="58" ht="8.25" customHeight="1"/>
    <row r="59" ht="8.25" customHeight="1"/>
    <row r="60" ht="8.25" customHeight="1"/>
    <row r="61" ht="8.25" customHeight="1"/>
    <row r="62" ht="8.25" customHeight="1"/>
    <row r="63" ht="8.25" customHeight="1"/>
    <row r="64" ht="8.25" customHeight="1"/>
    <row r="65" ht="8.25" customHeight="1"/>
    <row r="66" ht="8.25" customHeight="1"/>
    <row r="67" ht="8.25" customHeight="1"/>
    <row r="68" ht="8.25" customHeight="1"/>
    <row r="69" ht="8.25" customHeight="1"/>
    <row r="70" ht="8.25" customHeight="1"/>
    <row r="71" ht="8.25" customHeight="1"/>
    <row r="72" ht="8.25" customHeight="1"/>
    <row r="73" ht="8.25" customHeight="1"/>
    <row r="74" ht="8.25" customHeight="1"/>
    <row r="75" ht="8.25" customHeight="1"/>
    <row r="76" ht="8.25" customHeight="1"/>
    <row r="77" ht="8.25" customHeight="1"/>
    <row r="78" ht="8.25" customHeight="1"/>
    <row r="79" ht="8.25" customHeight="1"/>
    <row r="80" ht="8.25" customHeight="1"/>
    <row r="81" ht="8.25" customHeight="1"/>
    <row r="82" ht="8.25" customHeight="1"/>
    <row r="83" ht="8.25" customHeight="1"/>
    <row r="84" ht="8.25" customHeight="1"/>
    <row r="85" ht="8.25" customHeight="1"/>
    <row r="86" ht="8.25" customHeight="1"/>
    <row r="87" ht="8.25" customHeight="1"/>
    <row r="88" ht="8.25" customHeight="1"/>
    <row r="89" ht="8.25" customHeight="1"/>
    <row r="90" ht="8.25" customHeight="1"/>
    <row r="91" ht="8.25" customHeight="1"/>
    <row r="92" ht="8.25" customHeight="1"/>
    <row r="93" ht="8.25" customHeight="1"/>
    <row r="94" ht="8.25" customHeight="1"/>
    <row r="95" ht="8.25" customHeight="1"/>
    <row r="96" ht="8.25" customHeight="1"/>
    <row r="97" ht="8.25" customHeight="1"/>
    <row r="98" ht="8.25" customHeight="1"/>
    <row r="99" ht="8.25" customHeight="1"/>
    <row r="100" ht="8.25" customHeight="1"/>
    <row r="101" ht="8.25" customHeight="1"/>
    <row r="102" ht="8.25" customHeight="1"/>
    <row r="103" ht="8.25" customHeight="1"/>
    <row r="104" ht="8.25" customHeight="1"/>
    <row r="105" ht="8.25" customHeight="1"/>
    <row r="106" ht="8.25" customHeight="1"/>
    <row r="107" ht="8.25" customHeight="1"/>
    <row r="108" ht="8.25" customHeight="1"/>
    <row r="109" ht="8.25" customHeight="1"/>
    <row r="110" ht="8.25" customHeight="1"/>
    <row r="111" ht="8.25" customHeight="1"/>
    <row r="112" ht="8.25" customHeight="1"/>
    <row r="113" ht="8.25" customHeight="1"/>
    <row r="114" ht="8.25" customHeight="1"/>
    <row r="115" ht="8.25" customHeight="1"/>
    <row r="116" ht="8.25" customHeight="1"/>
    <row r="117" ht="8.25" customHeight="1"/>
    <row r="118" ht="8.25" customHeight="1"/>
    <row r="119" ht="8.25" customHeight="1"/>
    <row r="120" ht="8.25" customHeight="1"/>
    <row r="121" ht="8.25" customHeight="1"/>
    <row r="122" ht="8.25" customHeight="1"/>
    <row r="123" ht="8.25" customHeight="1"/>
    <row r="124" ht="8.25" customHeight="1"/>
    <row r="125" ht="8.25" customHeight="1"/>
    <row r="126" ht="8.25" customHeight="1"/>
    <row r="127" ht="8.25" customHeight="1"/>
    <row r="128" ht="8.25" customHeight="1"/>
    <row r="129" ht="8.25" customHeight="1"/>
    <row r="130" ht="8.25" customHeight="1"/>
    <row r="131" ht="8.25" customHeight="1"/>
    <row r="132" ht="8.25" customHeight="1"/>
    <row r="133" ht="8.25" customHeight="1"/>
    <row r="134" ht="8.25" customHeight="1"/>
    <row r="135" ht="8.25" customHeight="1"/>
    <row r="136" ht="8.25" customHeight="1"/>
    <row r="137" ht="8.25" customHeight="1"/>
    <row r="138" ht="8.25" customHeight="1"/>
    <row r="139" ht="8.25" customHeight="1"/>
    <row r="140" ht="8.25" customHeight="1"/>
    <row r="141" ht="8.25" customHeight="1"/>
    <row r="142" ht="8.25" customHeight="1"/>
    <row r="143" ht="8.25" customHeight="1"/>
    <row r="144" ht="8.25" customHeight="1"/>
    <row r="145" ht="8.25" customHeight="1"/>
    <row r="146" ht="8.25" customHeight="1"/>
    <row r="147" ht="8.25" customHeight="1"/>
    <row r="148" ht="8.25" customHeight="1"/>
    <row r="149" ht="8.25" customHeight="1"/>
    <row r="150" ht="8.25" customHeight="1"/>
    <row r="151" ht="8.25" customHeight="1"/>
    <row r="152" ht="8.25" customHeight="1"/>
    <row r="153" ht="8.25" customHeight="1"/>
    <row r="154" ht="8.25" customHeight="1"/>
    <row r="155" ht="8.25" customHeight="1"/>
    <row r="156" ht="8.25" customHeight="1"/>
    <row r="157" ht="8.25" customHeight="1"/>
    <row r="158" ht="8.25" customHeight="1"/>
    <row r="159" ht="8.25" customHeight="1"/>
    <row r="160" ht="8.25" customHeight="1"/>
    <row r="161" ht="8.25" customHeight="1"/>
    <row r="162" ht="8.25" customHeight="1"/>
    <row r="163" ht="8.25" customHeight="1"/>
    <row r="164" ht="8.25" customHeight="1"/>
    <row r="165" ht="8.25" customHeight="1"/>
    <row r="166" ht="8.25" customHeight="1"/>
    <row r="167" ht="8.25" customHeight="1"/>
    <row r="168" ht="8.25" customHeight="1"/>
    <row r="169" ht="8.25" customHeight="1"/>
    <row r="170" ht="8.25" customHeight="1"/>
    <row r="171" ht="8.25" customHeight="1"/>
    <row r="172" ht="8.25" customHeight="1"/>
    <row r="173" ht="8.25" customHeight="1"/>
    <row r="174" ht="8.25" customHeight="1"/>
    <row r="175" ht="8.25" customHeight="1"/>
    <row r="176" ht="8.25" customHeight="1"/>
    <row r="177" ht="8.25" customHeight="1"/>
    <row r="178" ht="8.25" customHeight="1"/>
    <row r="179" ht="8.25" customHeight="1"/>
    <row r="180" ht="8.25" customHeight="1"/>
    <row r="181" ht="8.25" customHeight="1"/>
    <row r="182" ht="8.25" customHeight="1"/>
    <row r="183" ht="8.25" customHeight="1"/>
    <row r="184" ht="8.25" customHeight="1"/>
    <row r="185" ht="8.25" customHeight="1"/>
    <row r="186" ht="8.25" customHeight="1"/>
    <row r="187" ht="8.25" customHeight="1"/>
    <row r="188" ht="8.25" customHeight="1"/>
    <row r="189" ht="8.25" customHeight="1"/>
    <row r="190" ht="8.25" customHeight="1"/>
    <row r="191" ht="8.25" customHeight="1"/>
    <row r="192" ht="8.25" customHeight="1"/>
    <row r="193" ht="8.25" customHeight="1"/>
    <row r="194" ht="8.25" customHeight="1"/>
    <row r="195" ht="8.25" customHeight="1"/>
    <row r="196" ht="8.25" customHeight="1"/>
    <row r="197" ht="8.25" customHeight="1"/>
    <row r="198" ht="8.25" customHeight="1"/>
    <row r="199" ht="8.25" customHeight="1"/>
    <row r="200" ht="8.25" customHeight="1"/>
    <row r="201" ht="8.25" customHeight="1"/>
    <row r="202" ht="8.25" customHeight="1"/>
    <row r="203" ht="8.25" customHeight="1"/>
    <row r="204" ht="8.25" customHeight="1"/>
    <row r="205" ht="8.25" customHeight="1"/>
    <row r="206" ht="8.25" customHeight="1"/>
    <row r="207" ht="8.25" customHeight="1"/>
    <row r="208" ht="8.25" customHeight="1"/>
    <row r="209" ht="8.25" customHeight="1"/>
    <row r="210" ht="8.25" customHeight="1"/>
    <row r="211" ht="8.25" customHeight="1"/>
    <row r="212" ht="8.25" customHeight="1"/>
    <row r="213" ht="8.25" customHeight="1"/>
    <row r="214" ht="8.25" customHeight="1"/>
    <row r="215" ht="8.25" customHeight="1"/>
    <row r="216" ht="8.25" customHeight="1"/>
    <row r="217" ht="8.25" customHeight="1"/>
    <row r="218" ht="8.25" customHeight="1"/>
    <row r="219" ht="8.25" customHeight="1"/>
    <row r="220" ht="8.25" customHeight="1"/>
    <row r="221" ht="8.25" customHeight="1"/>
    <row r="222" ht="8.25" customHeight="1"/>
    <row r="223" ht="8.25" customHeight="1"/>
    <row r="224" ht="8.25" customHeight="1"/>
    <row r="225" ht="8.25" customHeight="1"/>
    <row r="226" ht="8.25" customHeight="1"/>
    <row r="227" ht="8.25" customHeight="1"/>
    <row r="228" ht="8.25" customHeight="1"/>
    <row r="229" ht="8.25" customHeight="1"/>
    <row r="230" ht="8.25" customHeight="1"/>
    <row r="231" ht="8.25" customHeight="1"/>
    <row r="232" ht="8.25" customHeight="1"/>
    <row r="233" ht="8.25" customHeight="1"/>
    <row r="234" ht="8.25" customHeight="1"/>
    <row r="235" ht="8.25" customHeight="1"/>
    <row r="236" ht="8.25" customHeight="1"/>
    <row r="237" ht="8.25" customHeight="1"/>
    <row r="238" ht="8.25" customHeight="1"/>
    <row r="239" ht="8.25" customHeight="1"/>
    <row r="240" ht="8.25" customHeight="1"/>
    <row r="241" ht="8.25" customHeight="1"/>
    <row r="242" ht="8.25" customHeight="1"/>
    <row r="243" ht="8.25" customHeight="1"/>
    <row r="244" ht="8.25" customHeight="1"/>
    <row r="245" ht="8.25" customHeight="1"/>
    <row r="246" ht="8.25" customHeight="1"/>
    <row r="247" ht="8.25" customHeight="1"/>
    <row r="248" ht="8.25" customHeight="1"/>
    <row r="249" ht="8.25" customHeight="1"/>
    <row r="250" ht="8.25" customHeight="1"/>
    <row r="251" ht="8.25" customHeight="1"/>
    <row r="252" ht="8.25" customHeight="1"/>
    <row r="253" ht="8.25" customHeight="1"/>
    <row r="254" ht="8.25" customHeight="1"/>
    <row r="255" ht="8.25" customHeight="1"/>
    <row r="256" ht="8.25" customHeight="1"/>
    <row r="257" ht="8.25" customHeight="1"/>
    <row r="258" ht="8.25" customHeight="1"/>
    <row r="259" ht="8.25" customHeight="1"/>
    <row r="260" ht="8.25" customHeight="1"/>
    <row r="261" ht="8.25" customHeight="1"/>
    <row r="262" ht="8.25" customHeight="1"/>
    <row r="263" ht="8.25" customHeight="1"/>
    <row r="264" ht="8.25" customHeight="1"/>
    <row r="265" ht="8.25" customHeight="1"/>
    <row r="266" ht="8.25" customHeight="1"/>
    <row r="267" ht="8.25" customHeight="1"/>
    <row r="268" ht="8.25" customHeight="1"/>
    <row r="269" ht="8.25" customHeight="1"/>
    <row r="270" ht="8.25" customHeight="1"/>
    <row r="271" ht="8.25" customHeight="1"/>
    <row r="272" ht="8.25" customHeight="1"/>
    <row r="273" ht="8.25" customHeight="1"/>
    <row r="274" ht="8.25" customHeight="1"/>
    <row r="275" ht="8.25" customHeight="1"/>
    <row r="276" ht="8.25" customHeight="1"/>
    <row r="277" ht="8.25" customHeight="1"/>
    <row r="278" ht="8.25" customHeight="1"/>
    <row r="279" ht="8.25" customHeight="1"/>
    <row r="280" ht="8.25" customHeight="1"/>
    <row r="281" ht="8.25" customHeight="1"/>
    <row r="282" ht="8.25" customHeight="1"/>
    <row r="283" ht="8.25" customHeight="1"/>
    <row r="284" ht="8.25" customHeight="1"/>
    <row r="285" ht="8.25" customHeight="1"/>
    <row r="286" ht="8.25" customHeight="1"/>
    <row r="287" ht="8.25" customHeight="1"/>
    <row r="288" ht="8.25" customHeight="1"/>
    <row r="289" ht="8.25" customHeight="1"/>
    <row r="290" ht="8.25" customHeight="1"/>
    <row r="291" ht="8.25" customHeight="1"/>
    <row r="292" ht="8.25" customHeight="1"/>
    <row r="293" ht="8.25" customHeight="1"/>
    <row r="294" ht="8.25" customHeight="1"/>
    <row r="295" ht="8.25" customHeight="1"/>
    <row r="296" ht="8.25" customHeight="1"/>
    <row r="297" ht="8.25" customHeight="1"/>
    <row r="298" ht="8.25" customHeight="1"/>
    <row r="299" ht="8.25" customHeight="1"/>
    <row r="300" ht="8.25" customHeight="1"/>
    <row r="301" ht="8.25" customHeight="1"/>
    <row r="302" ht="8.25" customHeight="1"/>
    <row r="303" ht="8.25" customHeight="1"/>
    <row r="304" ht="8.25" customHeight="1"/>
    <row r="305" ht="8.25" customHeight="1"/>
    <row r="306" ht="8.25" customHeight="1"/>
    <row r="307" ht="8.25" customHeight="1"/>
    <row r="308" ht="8.25" customHeight="1"/>
    <row r="309" ht="8.25" customHeight="1"/>
    <row r="310" ht="8.25" customHeight="1"/>
    <row r="311" ht="8.25" customHeight="1"/>
    <row r="312" ht="8.25" customHeight="1"/>
    <row r="313" ht="8.25" customHeight="1"/>
    <row r="314" ht="8.25" customHeight="1"/>
    <row r="315" ht="8.25" customHeight="1"/>
    <row r="316" ht="8.25" customHeight="1"/>
    <row r="317" ht="8.25" customHeight="1"/>
    <row r="318" ht="8.25" customHeight="1"/>
    <row r="319" ht="8.25" customHeight="1"/>
    <row r="320" ht="8.25" customHeight="1"/>
    <row r="321" ht="8.25" customHeight="1"/>
    <row r="322" ht="8.25" customHeight="1"/>
    <row r="323" ht="8.25" customHeight="1"/>
    <row r="324" ht="8.25" customHeight="1"/>
    <row r="325" ht="8.25" customHeight="1"/>
    <row r="326" ht="8.25" customHeight="1"/>
    <row r="327" ht="8.25" customHeight="1"/>
    <row r="328" ht="8.25" customHeight="1"/>
    <row r="329" ht="8.25" customHeight="1"/>
    <row r="330" ht="8.25" customHeight="1"/>
    <row r="331" ht="8.25" customHeight="1"/>
    <row r="332" ht="8.25" customHeight="1"/>
    <row r="333" ht="8.25" customHeight="1"/>
    <row r="334" ht="8.25" customHeight="1"/>
    <row r="335" ht="8.25" customHeight="1"/>
    <row r="336" ht="8.25" customHeight="1"/>
    <row r="337" ht="8.25" customHeight="1"/>
    <row r="338" ht="8.25" customHeight="1"/>
    <row r="339" ht="8.25" customHeight="1"/>
    <row r="340" ht="8.25" customHeight="1"/>
    <row r="341" ht="8.25" customHeight="1"/>
    <row r="342" ht="8.25" customHeight="1"/>
    <row r="343" ht="8.25" customHeight="1"/>
    <row r="344" ht="8.25" customHeight="1"/>
    <row r="345" ht="8.25" customHeight="1"/>
    <row r="346" ht="8.25" customHeight="1"/>
    <row r="347" ht="8.25" customHeight="1"/>
    <row r="348" ht="8.25" customHeight="1"/>
    <row r="349" ht="8.25" customHeight="1"/>
    <row r="350" ht="8.25" customHeight="1"/>
    <row r="351" ht="8.25" customHeight="1"/>
    <row r="352" ht="8.25" customHeight="1"/>
    <row r="353" ht="8.25" customHeight="1"/>
    <row r="354" ht="8.25" customHeight="1"/>
    <row r="355" ht="8.25" customHeight="1"/>
    <row r="356" ht="8.25" customHeight="1"/>
    <row r="357" ht="8.25" customHeight="1"/>
    <row r="358" ht="8.25" customHeight="1"/>
    <row r="359" ht="8.25" customHeight="1"/>
    <row r="360" ht="8.25" customHeight="1"/>
    <row r="361" ht="8.25" customHeight="1"/>
    <row r="362" ht="8.25" customHeight="1"/>
    <row r="363" ht="8.25" customHeight="1"/>
    <row r="364" ht="8.25" customHeight="1"/>
    <row r="365" ht="8.25" customHeight="1"/>
    <row r="366" ht="8.25" customHeight="1"/>
    <row r="367" ht="8.25" customHeight="1"/>
    <row r="368" ht="8.25" customHeight="1"/>
    <row r="369" ht="8.25" customHeight="1"/>
    <row r="370" ht="8.25" customHeight="1"/>
    <row r="371" ht="8.25" customHeight="1"/>
    <row r="372" ht="8.25" customHeight="1"/>
    <row r="373" ht="8.25" customHeight="1"/>
    <row r="374" ht="8.25" customHeight="1"/>
    <row r="375" ht="8.25" customHeight="1"/>
    <row r="376" ht="8.25" customHeight="1"/>
    <row r="377" ht="8.25" customHeight="1"/>
    <row r="378" ht="8.25" customHeight="1"/>
    <row r="379" ht="8.25" customHeight="1"/>
    <row r="380" ht="8.25" customHeight="1"/>
    <row r="381" ht="8.25" customHeight="1"/>
    <row r="382" ht="8.25" customHeight="1"/>
    <row r="383" ht="8.25" customHeight="1"/>
    <row r="384" ht="8.25" customHeight="1"/>
    <row r="385" ht="8.25" customHeight="1"/>
    <row r="386" ht="8.25" customHeight="1"/>
    <row r="387" ht="8.25" customHeight="1"/>
    <row r="388" ht="8.25" customHeight="1"/>
    <row r="389" ht="8.25" customHeight="1"/>
    <row r="390" ht="8.25" customHeight="1"/>
    <row r="391" ht="8.25" customHeight="1"/>
    <row r="392" ht="8.25" customHeight="1"/>
    <row r="393" ht="8.25" customHeight="1"/>
    <row r="394" ht="8.25" customHeight="1"/>
    <row r="395" ht="8.25" customHeight="1"/>
    <row r="396" ht="8.25" customHeight="1"/>
    <row r="397" ht="8.25" customHeight="1"/>
    <row r="398" ht="8.25" customHeight="1"/>
    <row r="399" ht="8.25" customHeight="1"/>
    <row r="400" ht="8.25" customHeight="1"/>
    <row r="401" ht="8.25" customHeight="1"/>
    <row r="402" ht="8.25" customHeight="1"/>
    <row r="403" ht="8.25" customHeight="1"/>
    <row r="404" ht="8.25" customHeight="1"/>
    <row r="405" ht="8.25" customHeight="1"/>
    <row r="406" ht="8.25" customHeight="1"/>
    <row r="407" ht="8.25" customHeight="1"/>
    <row r="408" ht="8.25" customHeight="1"/>
    <row r="409" ht="8.25" customHeight="1"/>
    <row r="410" ht="8.25" customHeight="1"/>
    <row r="411" ht="8.25" customHeight="1"/>
    <row r="412" ht="8.25" customHeight="1"/>
    <row r="413" ht="8.25" customHeight="1"/>
    <row r="414" ht="8.25" customHeight="1"/>
    <row r="415" ht="8.25" customHeight="1"/>
    <row r="416" ht="8.25" customHeight="1"/>
    <row r="417" ht="8.25" customHeight="1"/>
    <row r="418" ht="8.25" customHeight="1"/>
    <row r="419" ht="8.25" customHeight="1"/>
    <row r="420" ht="8.25" customHeight="1"/>
    <row r="421" ht="8.25" customHeight="1"/>
    <row r="422" ht="8.25" customHeight="1"/>
    <row r="423" ht="8.25" customHeight="1"/>
    <row r="424" ht="8.25" customHeight="1"/>
    <row r="425" ht="8.25" customHeight="1"/>
    <row r="426" ht="8.25" customHeight="1"/>
    <row r="427" ht="8.25" customHeight="1"/>
    <row r="428" ht="8.25" customHeight="1"/>
    <row r="429" ht="8.25" customHeight="1"/>
    <row r="430" ht="8.25" customHeight="1"/>
    <row r="431" ht="8.25" customHeight="1"/>
    <row r="432" ht="8.25" customHeight="1"/>
    <row r="433" ht="8.25" customHeight="1"/>
    <row r="434" ht="8.25" customHeight="1"/>
    <row r="435" ht="8.25" customHeight="1"/>
    <row r="436" ht="8.25" customHeight="1"/>
    <row r="437" ht="8.25" customHeight="1"/>
    <row r="438" ht="8.25" customHeight="1"/>
    <row r="439" ht="8.25" customHeight="1"/>
    <row r="440" ht="8.25" customHeight="1"/>
    <row r="441" ht="8.25" customHeight="1"/>
    <row r="442" ht="8.25" customHeight="1"/>
    <row r="443" ht="8.25" customHeight="1"/>
    <row r="444" ht="8.25" customHeight="1"/>
    <row r="445" ht="8.25" customHeight="1"/>
    <row r="446" ht="8.25" customHeight="1"/>
    <row r="447" ht="8.25" customHeight="1"/>
    <row r="448" ht="8.25" customHeight="1"/>
    <row r="449" ht="8.25" customHeight="1"/>
    <row r="450" ht="8.25" customHeight="1"/>
    <row r="451" ht="8.25" customHeight="1"/>
    <row r="452" ht="8.25" customHeight="1"/>
    <row r="453" ht="8.25" customHeight="1"/>
    <row r="454" ht="8.25" customHeight="1"/>
    <row r="455" ht="8.25" customHeight="1"/>
    <row r="456" ht="8.25" customHeight="1"/>
    <row r="457" ht="8.25" customHeight="1"/>
    <row r="458" ht="8.25" customHeight="1"/>
    <row r="459" ht="8.25" customHeight="1"/>
    <row r="460" ht="8.25" customHeight="1"/>
    <row r="461" ht="8.25" customHeight="1"/>
    <row r="462" ht="8.25" customHeight="1"/>
    <row r="463" ht="8.25" customHeight="1"/>
    <row r="464" ht="8.25" customHeight="1"/>
    <row r="465" ht="8.25" customHeight="1"/>
    <row r="466" ht="8.25" customHeight="1"/>
    <row r="467" ht="8.25" customHeight="1"/>
    <row r="468" ht="8.25" customHeight="1"/>
    <row r="469" ht="8.25" customHeight="1"/>
    <row r="470" ht="8.25" customHeight="1"/>
    <row r="471" ht="8.25" customHeight="1"/>
    <row r="472" ht="8.25" customHeight="1"/>
    <row r="473" ht="8.25" customHeight="1"/>
    <row r="474" ht="8.25" customHeight="1"/>
    <row r="475" ht="8.25" customHeight="1"/>
    <row r="476" ht="8.25" customHeight="1"/>
    <row r="477" ht="8.25" customHeight="1"/>
    <row r="478" ht="8.25" customHeight="1"/>
    <row r="479" ht="8.25" customHeight="1"/>
    <row r="480" ht="8.25" customHeight="1"/>
    <row r="481" ht="8.25" customHeight="1"/>
    <row r="482" ht="8.25" customHeight="1"/>
    <row r="483" ht="8.25" customHeight="1"/>
    <row r="484" ht="8.25" customHeight="1"/>
    <row r="485" ht="8.25" customHeight="1"/>
    <row r="486" ht="8.25" customHeight="1"/>
    <row r="487" ht="8.25" customHeight="1"/>
    <row r="488" ht="8.25" customHeight="1"/>
    <row r="489" ht="8.25" customHeight="1"/>
    <row r="490" ht="8.25" customHeight="1"/>
    <row r="491" ht="8.25" customHeight="1"/>
    <row r="492" ht="8.25" customHeight="1"/>
    <row r="493" ht="8.25" customHeight="1"/>
    <row r="494" ht="8.25" customHeight="1"/>
    <row r="495" ht="8.25" customHeight="1"/>
    <row r="496" ht="8.25" customHeight="1"/>
    <row r="497" ht="8.25" customHeight="1"/>
    <row r="498" ht="8.25" customHeight="1"/>
    <row r="499" ht="8.25" customHeight="1"/>
    <row r="500" ht="8.25" customHeight="1"/>
    <row r="501" ht="8.25" customHeight="1"/>
    <row r="502" ht="8.25" customHeight="1"/>
    <row r="503" ht="8.25" customHeight="1"/>
    <row r="504" ht="8.25" customHeight="1"/>
    <row r="505" ht="8.25" customHeight="1"/>
    <row r="506" ht="8.25" customHeight="1"/>
    <row r="507" ht="8.25" customHeight="1"/>
    <row r="508" ht="8.25" customHeight="1"/>
    <row r="509" ht="8.25" customHeight="1"/>
    <row r="510" ht="8.25" customHeight="1"/>
    <row r="511" ht="8.25" customHeight="1"/>
    <row r="512" ht="8.25" customHeight="1"/>
    <row r="513" ht="8.25" customHeight="1"/>
    <row r="514" ht="8.25" customHeight="1"/>
    <row r="515" ht="8.25" customHeight="1"/>
    <row r="516" ht="8.25" customHeight="1"/>
    <row r="517" ht="8.25" customHeight="1"/>
    <row r="518" ht="8.25" customHeight="1"/>
    <row r="519" ht="8.25" customHeight="1"/>
    <row r="520" ht="8.25" customHeight="1"/>
    <row r="521" ht="8.25" customHeight="1"/>
    <row r="522" ht="8.25" customHeight="1"/>
    <row r="523" ht="8.25" customHeight="1"/>
    <row r="524" ht="8.25" customHeight="1"/>
    <row r="525" ht="8.25" customHeight="1"/>
    <row r="526" ht="8.25" customHeight="1"/>
    <row r="527" ht="8.25" customHeight="1"/>
    <row r="528" ht="8.25" customHeight="1"/>
    <row r="529" ht="8.25" customHeight="1"/>
    <row r="530" ht="8.25" customHeight="1"/>
    <row r="531" ht="8.25" customHeight="1"/>
    <row r="532" ht="8.25" customHeight="1"/>
    <row r="533" ht="8.25" customHeight="1"/>
    <row r="534" ht="8.25" customHeight="1"/>
    <row r="535" ht="8.25" customHeight="1"/>
    <row r="536" ht="8.25" customHeight="1"/>
    <row r="537" ht="8.25" customHeight="1"/>
    <row r="538" ht="8.25" customHeight="1"/>
    <row r="539" ht="8.25" customHeight="1"/>
    <row r="540" ht="8.25" customHeight="1"/>
    <row r="541" ht="8.25" customHeight="1"/>
    <row r="542" ht="8.25" customHeight="1"/>
    <row r="543" ht="8.25" customHeight="1"/>
    <row r="544" ht="8.25" customHeight="1"/>
    <row r="545" ht="8.25" customHeight="1"/>
    <row r="546" ht="8.25" customHeight="1"/>
    <row r="547" ht="8.25" customHeight="1"/>
    <row r="548" ht="8.25" customHeight="1"/>
    <row r="549" ht="8.25" customHeight="1"/>
    <row r="550" ht="8.25" customHeight="1"/>
    <row r="551" ht="8.25" customHeight="1"/>
    <row r="552" ht="8.25" customHeight="1"/>
    <row r="553" ht="8.25" customHeight="1"/>
    <row r="554" ht="8.25" customHeight="1"/>
    <row r="555" ht="8.25" customHeight="1"/>
    <row r="556" ht="8.25" customHeight="1"/>
    <row r="557" ht="8.25" customHeight="1"/>
    <row r="558" ht="8.25" customHeight="1"/>
    <row r="559" ht="8.25" customHeight="1"/>
    <row r="560" ht="8.25" customHeight="1"/>
    <row r="561" ht="8.25" customHeight="1"/>
    <row r="562" ht="8.25" customHeight="1"/>
    <row r="563" ht="8.25" customHeight="1"/>
    <row r="564" ht="8.25" customHeight="1"/>
    <row r="565" ht="8.25" customHeight="1"/>
    <row r="566" ht="8.25" customHeight="1"/>
    <row r="567" ht="8.25" customHeight="1"/>
    <row r="568" ht="8.25" customHeight="1"/>
    <row r="569" ht="8.25" customHeight="1"/>
    <row r="570" ht="8.25" customHeight="1"/>
    <row r="571" ht="8.25" customHeight="1"/>
    <row r="572" ht="8.25" customHeight="1"/>
    <row r="573" ht="8.25" customHeight="1"/>
    <row r="574" ht="8.25" customHeight="1"/>
    <row r="575" ht="8.25" customHeight="1"/>
    <row r="576" ht="8.25" customHeight="1"/>
    <row r="577" ht="8.25" customHeight="1"/>
    <row r="578" ht="8.25" customHeight="1"/>
    <row r="579" ht="8.25" customHeight="1"/>
    <row r="580" ht="8.25" customHeight="1"/>
    <row r="581" ht="8.25" customHeight="1"/>
    <row r="582" ht="8.25" customHeight="1"/>
    <row r="583" ht="8.25" customHeight="1"/>
    <row r="584" ht="8.25" customHeight="1"/>
    <row r="585" ht="8.25" customHeight="1"/>
    <row r="586" ht="8.25" customHeight="1"/>
    <row r="587" ht="8.25" customHeight="1"/>
    <row r="588" ht="8.25" customHeight="1"/>
    <row r="589" ht="8.25" customHeight="1"/>
    <row r="590" ht="8.25" customHeight="1"/>
    <row r="591" ht="8.25" customHeight="1"/>
    <row r="592" ht="8.25" customHeight="1"/>
    <row r="593" ht="8.25" customHeight="1"/>
    <row r="594" ht="8.25" customHeight="1"/>
    <row r="595" ht="8.25" customHeight="1"/>
    <row r="596" ht="8.25" customHeight="1"/>
    <row r="597" ht="8.25" customHeight="1"/>
    <row r="598" ht="8.25" customHeight="1"/>
    <row r="599" ht="8.25" customHeight="1"/>
    <row r="600" ht="8.25" customHeight="1"/>
    <row r="601" ht="8.25" customHeight="1"/>
    <row r="602" ht="8.25" customHeight="1"/>
    <row r="603" ht="8.25" customHeight="1"/>
    <row r="604" ht="8.25" customHeight="1"/>
    <row r="605" ht="8.25" customHeight="1"/>
    <row r="606" ht="8.25" customHeight="1"/>
    <row r="607" ht="8.25" customHeight="1"/>
    <row r="608" ht="8.25" customHeight="1"/>
    <row r="609" ht="8.25" customHeight="1"/>
    <row r="610" ht="8.25" customHeight="1"/>
    <row r="611" ht="8.25" customHeight="1"/>
    <row r="612" ht="8.25" customHeight="1"/>
    <row r="613" ht="8.25" customHeight="1"/>
    <row r="614" ht="8.25" customHeight="1"/>
    <row r="615" ht="8.25" customHeight="1"/>
    <row r="616" ht="8.25" customHeight="1"/>
    <row r="617" ht="8.25" customHeight="1"/>
    <row r="618" ht="8.25" customHeight="1"/>
    <row r="619" ht="8.25" customHeight="1"/>
    <row r="620" ht="8.25" customHeight="1"/>
    <row r="621" ht="8.25" customHeight="1"/>
    <row r="622" ht="8.25" customHeight="1"/>
    <row r="623" ht="8.25" customHeight="1"/>
    <row r="624" ht="8.25" customHeight="1"/>
    <row r="625" ht="8.25" customHeight="1"/>
    <row r="626" ht="8.25" customHeight="1"/>
    <row r="627" ht="8.25" customHeight="1"/>
    <row r="628" ht="8.25" customHeight="1"/>
    <row r="629" ht="8.25" customHeight="1"/>
    <row r="630" ht="8.25" customHeight="1"/>
    <row r="631" ht="8.25" customHeight="1"/>
    <row r="632" ht="8.25" customHeight="1"/>
    <row r="633" ht="8.25" customHeight="1"/>
    <row r="634" ht="8.25" customHeight="1"/>
    <row r="635" ht="8.25" customHeight="1"/>
    <row r="636" ht="8.25" customHeight="1"/>
    <row r="637" ht="8.25" customHeight="1"/>
    <row r="638" ht="8.25" customHeight="1"/>
    <row r="639" ht="8.25" customHeight="1"/>
    <row r="640" ht="8.25" customHeight="1"/>
    <row r="641" ht="8.25" customHeight="1"/>
    <row r="642" ht="8.25" customHeight="1"/>
    <row r="643" ht="8.25" customHeight="1"/>
    <row r="644" ht="8.25" customHeight="1"/>
    <row r="645" ht="8.25" customHeight="1"/>
    <row r="646" ht="8.25" customHeight="1"/>
    <row r="647" ht="8.25" customHeight="1"/>
    <row r="648" ht="8.25" customHeight="1"/>
    <row r="649" ht="8.25" customHeight="1"/>
    <row r="650" ht="8.25" customHeight="1"/>
    <row r="651" ht="8.25" customHeight="1"/>
    <row r="652" ht="8.25" customHeight="1"/>
    <row r="653" ht="8.25" customHeight="1"/>
    <row r="654" ht="8.25" customHeight="1"/>
    <row r="655" ht="8.25" customHeight="1"/>
    <row r="656" ht="8.25" customHeight="1"/>
    <row r="657" ht="8.25" customHeight="1"/>
    <row r="658" ht="8.25" customHeight="1"/>
    <row r="659" ht="8.25" customHeight="1"/>
    <row r="660" ht="8.25" customHeight="1"/>
    <row r="661" ht="8.25" customHeight="1"/>
    <row r="662" ht="8.25" customHeight="1"/>
    <row r="663" ht="8.25" customHeight="1"/>
    <row r="664" ht="8.25" customHeight="1"/>
    <row r="665" ht="8.25" customHeight="1"/>
    <row r="666" ht="8.25" customHeight="1"/>
    <row r="667" ht="8.25" customHeight="1"/>
    <row r="668" ht="8.25" customHeight="1"/>
    <row r="669" ht="8.25" customHeight="1"/>
    <row r="670" ht="8.25" customHeight="1"/>
    <row r="671" ht="8.25" customHeight="1"/>
    <row r="672" ht="8.25" customHeight="1"/>
    <row r="673" ht="8.25" customHeight="1"/>
    <row r="674" ht="8.25" customHeight="1"/>
    <row r="675" ht="8.25" customHeight="1"/>
    <row r="676" ht="8.25" customHeight="1"/>
    <row r="677" ht="8.25" customHeight="1"/>
    <row r="678" ht="8.25" customHeight="1"/>
    <row r="679" ht="8.25" customHeight="1"/>
    <row r="680" ht="8.25" customHeight="1"/>
    <row r="681" ht="8.25" customHeight="1"/>
    <row r="682" ht="8.25" customHeight="1"/>
    <row r="683" ht="8.25" customHeight="1"/>
    <row r="684" ht="8.25" customHeight="1"/>
    <row r="685" ht="8.25" customHeight="1"/>
    <row r="686" ht="8.25" customHeight="1"/>
    <row r="687" ht="8.25" customHeight="1"/>
    <row r="688" ht="8.25" customHeight="1"/>
    <row r="689" ht="8.25" customHeight="1"/>
    <row r="690" ht="8.25" customHeight="1"/>
    <row r="691" ht="8.25" customHeight="1"/>
    <row r="692" ht="8.25" customHeight="1"/>
    <row r="693" ht="8.25" customHeight="1"/>
    <row r="694" ht="8.25" customHeight="1"/>
    <row r="695" ht="8.25" customHeight="1"/>
    <row r="696" ht="8.25" customHeight="1"/>
    <row r="697" ht="8.25" customHeight="1"/>
    <row r="698" ht="8.25" customHeight="1"/>
    <row r="699" ht="8.25" customHeight="1"/>
    <row r="700" ht="8.25" customHeight="1"/>
    <row r="701" ht="8.25" customHeight="1"/>
    <row r="702" ht="8.25" customHeight="1"/>
    <row r="703" ht="8.25" customHeight="1"/>
    <row r="704" ht="8.25" customHeight="1"/>
    <row r="705" ht="8.25" customHeight="1"/>
    <row r="706" ht="8.25" customHeight="1"/>
    <row r="707" ht="8.25" customHeight="1"/>
    <row r="708" ht="8.25" customHeight="1"/>
    <row r="709" ht="8.25" customHeight="1"/>
    <row r="710" ht="8.25" customHeight="1"/>
    <row r="711" ht="8.25" customHeight="1"/>
    <row r="712" ht="8.25" customHeight="1"/>
    <row r="713" ht="8.25" customHeight="1"/>
    <row r="714" ht="8.25" customHeight="1"/>
    <row r="715" ht="8.25" customHeight="1"/>
    <row r="716" ht="8.25" customHeight="1"/>
    <row r="717" ht="8.25" customHeight="1"/>
    <row r="718" ht="8.25" customHeight="1"/>
    <row r="719" ht="8.25" customHeight="1"/>
    <row r="720" ht="8.25" customHeight="1"/>
    <row r="721" ht="8.25" customHeight="1"/>
    <row r="722" ht="8.25" customHeight="1"/>
    <row r="723" ht="8.25" customHeight="1"/>
    <row r="724" ht="8.25" customHeight="1"/>
    <row r="725" ht="8.25" customHeight="1"/>
    <row r="726" ht="8.25" customHeight="1"/>
    <row r="727" ht="8.25" customHeight="1"/>
    <row r="728" ht="8.25" customHeight="1"/>
    <row r="729" ht="8.25" customHeight="1"/>
    <row r="730" ht="8.25" customHeight="1"/>
    <row r="731" ht="8.25" customHeight="1"/>
    <row r="732" ht="8.25" customHeight="1"/>
    <row r="733" ht="8.25" customHeight="1"/>
    <row r="734" ht="8.25" customHeight="1"/>
    <row r="735" ht="8.25" customHeight="1"/>
    <row r="736" ht="8.25" customHeight="1"/>
    <row r="737" ht="8.25" customHeight="1"/>
    <row r="738" ht="8.25" customHeight="1"/>
    <row r="739" ht="8.25" customHeight="1"/>
    <row r="740" ht="8.25" customHeight="1"/>
    <row r="741" ht="8.25" customHeight="1"/>
    <row r="742" ht="8.25" customHeight="1"/>
    <row r="743" ht="8.25" customHeight="1"/>
    <row r="744" ht="8.25" customHeight="1"/>
    <row r="745" ht="8.25" customHeight="1"/>
    <row r="746" ht="8.25" customHeight="1"/>
    <row r="747" ht="8.25" customHeight="1"/>
    <row r="748" ht="8.25" customHeight="1"/>
    <row r="749" ht="8.25" customHeight="1"/>
    <row r="750" ht="8.25" customHeight="1"/>
    <row r="751" ht="8.25" customHeight="1"/>
    <row r="752" ht="8.25" customHeight="1"/>
    <row r="753" ht="8.25" customHeight="1"/>
    <row r="754" ht="8.25" customHeight="1"/>
    <row r="755" ht="8.25" customHeight="1"/>
    <row r="756" ht="8.25" customHeight="1"/>
    <row r="757" ht="8.25" customHeight="1"/>
    <row r="758" ht="8.25" customHeight="1"/>
    <row r="759" ht="8.25" customHeight="1"/>
    <row r="760" ht="8.25" customHeight="1"/>
    <row r="761" ht="8.25" customHeight="1"/>
    <row r="762" ht="8.25" customHeight="1"/>
    <row r="763" ht="8.25" customHeight="1"/>
    <row r="764" ht="8.25" customHeight="1"/>
    <row r="765" ht="8.25" customHeight="1"/>
    <row r="766" ht="8.25" customHeight="1"/>
    <row r="767" ht="8.25" customHeight="1"/>
    <row r="768" ht="8.25" customHeight="1"/>
    <row r="769" ht="8.25" customHeight="1"/>
    <row r="770" ht="8.25" customHeight="1"/>
    <row r="771" ht="8.25" customHeight="1"/>
    <row r="772" ht="8.25" customHeight="1"/>
    <row r="773" ht="8.25" customHeight="1"/>
    <row r="774" ht="8.25" customHeight="1"/>
    <row r="775" ht="8.25" customHeight="1"/>
    <row r="776" ht="8.25" customHeight="1"/>
    <row r="777" ht="8.25" customHeight="1"/>
    <row r="778" ht="8.25" customHeight="1"/>
    <row r="779" ht="8.25" customHeight="1"/>
    <row r="780" ht="8.25" customHeight="1"/>
    <row r="781" ht="8.25" customHeight="1"/>
    <row r="782" ht="8.25" customHeight="1"/>
    <row r="783" ht="8.25" customHeight="1"/>
    <row r="784" ht="8.25" customHeight="1"/>
    <row r="785" ht="8.25" customHeight="1"/>
    <row r="786" ht="8.25" customHeight="1"/>
    <row r="787" ht="8.25" customHeight="1"/>
    <row r="788" ht="8.25" customHeight="1"/>
    <row r="789" ht="8.25" customHeight="1"/>
    <row r="790" ht="8.25" customHeight="1"/>
    <row r="791" ht="8.25" customHeight="1"/>
    <row r="792" ht="8.25" customHeight="1"/>
    <row r="793" ht="8.25" customHeight="1"/>
    <row r="794" ht="8.25" customHeight="1"/>
    <row r="795" ht="8.25" customHeight="1"/>
    <row r="796" ht="8.25" customHeight="1"/>
    <row r="797" ht="8.25" customHeight="1"/>
    <row r="798" ht="8.25" customHeight="1"/>
    <row r="799" ht="8.25" customHeight="1"/>
    <row r="800" ht="8.25" customHeight="1"/>
    <row r="801" ht="8.25" customHeight="1"/>
    <row r="802" ht="8.25" customHeight="1"/>
    <row r="803" ht="8.25" customHeight="1"/>
    <row r="804" ht="8.25" customHeight="1"/>
    <row r="805" ht="8.25" customHeight="1"/>
    <row r="806" ht="8.25" customHeight="1"/>
    <row r="807" ht="8.25" customHeight="1"/>
    <row r="808" ht="8.25" customHeight="1"/>
    <row r="809" ht="8.25" customHeight="1"/>
    <row r="810" ht="8.25" customHeight="1"/>
    <row r="811" ht="8.25" customHeight="1"/>
    <row r="812" ht="8.25" customHeight="1"/>
    <row r="813" ht="8.25" customHeight="1"/>
    <row r="814" ht="8.25" customHeight="1"/>
    <row r="815" ht="8.25" customHeight="1"/>
    <row r="816" ht="8.25" customHeight="1"/>
    <row r="817" ht="8.25" customHeight="1"/>
    <row r="818" ht="8.25" customHeight="1"/>
    <row r="819" ht="8.25" customHeight="1"/>
    <row r="820" ht="8.25" customHeight="1"/>
    <row r="821" ht="8.25" customHeight="1"/>
    <row r="822" ht="8.25" customHeight="1"/>
    <row r="823" ht="8.25" customHeight="1"/>
    <row r="824" ht="8.25" customHeight="1"/>
    <row r="825" ht="8.25" customHeight="1"/>
    <row r="826" ht="8.25" customHeight="1"/>
    <row r="827" ht="8.25" customHeight="1"/>
    <row r="828" ht="8.25" customHeight="1"/>
    <row r="829" ht="8.25" customHeight="1"/>
    <row r="830" ht="8.25" customHeight="1"/>
    <row r="831" ht="8.25" customHeight="1"/>
    <row r="832" ht="8.25" customHeight="1"/>
    <row r="833" ht="8.25" customHeight="1"/>
    <row r="834" ht="8.25" customHeight="1"/>
    <row r="835" ht="8.25" customHeight="1"/>
    <row r="836" ht="8.25" customHeight="1"/>
    <row r="837" ht="8.25" customHeight="1"/>
    <row r="838" ht="8.25" customHeight="1"/>
    <row r="839" ht="8.25" customHeight="1"/>
    <row r="840" ht="8.25" customHeight="1"/>
    <row r="841" ht="8.25" customHeight="1"/>
    <row r="842" ht="8.25" customHeight="1"/>
    <row r="843" ht="8.25" customHeight="1"/>
    <row r="844" ht="8.25" customHeight="1"/>
    <row r="845" ht="8.25" customHeight="1"/>
    <row r="846" ht="8.25" customHeight="1"/>
    <row r="847" ht="8.25" customHeight="1"/>
    <row r="848" ht="8.25" customHeight="1"/>
    <row r="849" ht="8.25" customHeight="1"/>
    <row r="850" ht="8.25" customHeight="1"/>
    <row r="851" ht="8.25" customHeight="1"/>
    <row r="852" ht="8.25" customHeight="1"/>
    <row r="853" ht="8.25" customHeight="1"/>
    <row r="854" ht="8.25" customHeight="1"/>
    <row r="855" ht="8.25" customHeight="1"/>
    <row r="856" ht="8.25" customHeight="1"/>
    <row r="857" ht="8.25" customHeight="1"/>
    <row r="858" ht="8.25" customHeight="1"/>
    <row r="859" ht="8.25" customHeight="1"/>
    <row r="860" ht="8.25" customHeight="1"/>
    <row r="861" ht="8.25" customHeight="1"/>
    <row r="862" ht="8.25" customHeight="1"/>
    <row r="863" ht="8.25" customHeight="1"/>
    <row r="864" ht="8.25" customHeight="1"/>
    <row r="865" ht="8.25" customHeight="1"/>
    <row r="866" ht="8.25" customHeight="1"/>
    <row r="867" ht="8.25" customHeight="1"/>
    <row r="868" ht="8.25" customHeight="1"/>
    <row r="869" ht="8.25" customHeight="1"/>
    <row r="870" ht="8.25" customHeight="1"/>
    <row r="871" ht="8.25" customHeight="1"/>
    <row r="872" ht="8.25" customHeight="1"/>
    <row r="873" ht="8.25" customHeight="1"/>
    <row r="874" ht="8.25" customHeight="1"/>
    <row r="875" ht="8.25" customHeight="1"/>
    <row r="876" ht="8.25" customHeight="1"/>
    <row r="877" ht="8.25" customHeight="1"/>
    <row r="878" ht="8.25" customHeight="1"/>
    <row r="879" ht="8.25" customHeight="1"/>
    <row r="880" ht="8.25" customHeight="1"/>
    <row r="881" ht="8.25" customHeight="1"/>
    <row r="882" ht="8.25" customHeight="1"/>
    <row r="883" ht="8.25" customHeight="1"/>
    <row r="884" ht="8.25" customHeight="1"/>
    <row r="885" ht="8.25" customHeight="1"/>
    <row r="886" ht="8.25" customHeight="1"/>
    <row r="887" ht="8.25" customHeight="1"/>
    <row r="888" ht="8.25" customHeight="1"/>
    <row r="889" ht="8.25" customHeight="1"/>
    <row r="890" ht="8.25" customHeight="1"/>
    <row r="891" ht="8.25" customHeight="1"/>
    <row r="892" ht="8.25" customHeight="1"/>
    <row r="893" ht="8.25" customHeight="1"/>
    <row r="894" ht="8.25" customHeight="1"/>
    <row r="895" ht="8.25" customHeight="1"/>
    <row r="896" ht="8.25" customHeight="1"/>
    <row r="897" ht="8.25" customHeight="1"/>
    <row r="898" ht="8.25" customHeight="1"/>
    <row r="899" ht="8.25" customHeight="1"/>
    <row r="900" ht="8.25" customHeight="1"/>
    <row r="901" ht="8.25" customHeight="1"/>
    <row r="902" ht="8.25" customHeight="1"/>
    <row r="903" ht="8.25" customHeight="1"/>
    <row r="904" ht="8.25" customHeight="1"/>
    <row r="905" ht="8.25" customHeight="1"/>
    <row r="906" ht="8.25" customHeight="1"/>
    <row r="907" ht="8.25" customHeight="1"/>
    <row r="908" ht="8.25" customHeight="1"/>
    <row r="909" ht="8.25" customHeight="1"/>
    <row r="910" ht="8.25" customHeight="1"/>
    <row r="911" ht="8.25" customHeight="1"/>
    <row r="912" ht="8.25" customHeight="1"/>
    <row r="913" ht="8.25" customHeight="1"/>
    <row r="914" ht="8.25" customHeight="1"/>
    <row r="915" ht="8.25" customHeight="1"/>
    <row r="916" ht="8.25" customHeight="1"/>
    <row r="917" ht="8.25" customHeight="1"/>
    <row r="918" ht="8.25" customHeight="1"/>
    <row r="919" ht="8.25" customHeight="1"/>
    <row r="920" ht="8.25" customHeight="1"/>
    <row r="921" ht="8.25" customHeight="1"/>
    <row r="922" ht="8.25" customHeight="1"/>
    <row r="923" ht="8.25" customHeight="1"/>
    <row r="924" ht="8.25" customHeight="1"/>
    <row r="925" ht="8.25" customHeight="1"/>
    <row r="926" ht="8.25" customHeight="1"/>
    <row r="927" ht="8.25" customHeight="1"/>
    <row r="928" ht="8.25" customHeight="1"/>
    <row r="929" ht="8.25" customHeight="1"/>
    <row r="930" ht="8.25" customHeight="1"/>
    <row r="931" ht="8.25" customHeight="1"/>
    <row r="932" ht="8.25" customHeight="1"/>
    <row r="933" ht="8.25" customHeight="1"/>
    <row r="934" ht="8.25" customHeight="1"/>
    <row r="935" ht="8.25" customHeight="1"/>
    <row r="936" ht="8.25" customHeight="1"/>
    <row r="937" ht="8.25" customHeight="1"/>
    <row r="938" ht="8.25" customHeight="1"/>
    <row r="939" ht="8.25" customHeight="1"/>
    <row r="940" ht="8.25" customHeight="1"/>
    <row r="941" ht="8.25" customHeight="1"/>
    <row r="942" ht="8.25" customHeight="1"/>
    <row r="943" ht="8.25" customHeight="1"/>
    <row r="944" ht="8.25" customHeight="1"/>
    <row r="945" ht="8.25" customHeight="1"/>
    <row r="946" ht="8.25" customHeight="1"/>
    <row r="947" ht="8.25" customHeight="1"/>
    <row r="948" ht="8.25" customHeight="1"/>
    <row r="949" ht="8.25" customHeight="1"/>
    <row r="950" ht="8.25" customHeight="1"/>
    <row r="951" ht="8.25" customHeight="1"/>
    <row r="952" ht="8.25" customHeight="1"/>
    <row r="953" ht="8.25" customHeight="1"/>
    <row r="954" ht="8.25" customHeight="1"/>
    <row r="955" ht="8.25" customHeight="1"/>
    <row r="956" ht="8.25" customHeight="1"/>
    <row r="957" ht="8.25" customHeight="1"/>
    <row r="958" ht="8.25" customHeight="1"/>
    <row r="959" ht="8.25" customHeight="1"/>
    <row r="960" ht="8.25" customHeight="1"/>
    <row r="961" ht="8.25" customHeight="1"/>
    <row r="962" ht="8.25" customHeight="1"/>
    <row r="963" ht="8.25" customHeight="1"/>
    <row r="964" ht="8.25" customHeight="1"/>
    <row r="965" ht="8.25" customHeight="1"/>
    <row r="966" ht="8.25" customHeight="1"/>
    <row r="967" ht="8.25" customHeight="1"/>
    <row r="968" ht="8.25" customHeight="1"/>
    <row r="969" ht="8.25" customHeight="1"/>
    <row r="970" ht="8.25" customHeight="1"/>
    <row r="971" ht="8.25" customHeight="1"/>
    <row r="972" ht="8.25" customHeight="1"/>
    <row r="973" ht="8.25" customHeight="1"/>
    <row r="974" ht="8.25" customHeight="1"/>
    <row r="975" ht="8.25" customHeight="1"/>
    <row r="976" ht="8.25" customHeight="1"/>
    <row r="977" ht="8.25" customHeight="1"/>
    <row r="978" ht="8.25" customHeight="1"/>
    <row r="979" ht="8.25" customHeight="1"/>
    <row r="980" ht="8.25" customHeight="1"/>
    <row r="981" ht="8.25" customHeight="1"/>
    <row r="982" ht="8.25" customHeight="1"/>
    <row r="983" ht="8.25" customHeight="1"/>
    <row r="984" ht="8.25" customHeight="1"/>
    <row r="985" ht="8.25" customHeight="1"/>
    <row r="986" ht="8.25" customHeight="1"/>
    <row r="987" ht="8.25" customHeight="1"/>
    <row r="988" ht="8.25" customHeight="1"/>
    <row r="989" ht="8.25" customHeight="1"/>
    <row r="990" ht="8.25" customHeight="1"/>
    <row r="991" ht="8.25" customHeight="1"/>
    <row r="992" ht="8.25" customHeight="1"/>
    <row r="993" ht="8.25" customHeight="1"/>
    <row r="994" ht="8.25" customHeight="1"/>
    <row r="995" ht="8.25" customHeight="1"/>
    <row r="996" ht="8.25" customHeight="1"/>
    <row r="997" ht="8.25" customHeight="1"/>
    <row r="998" ht="8.25" customHeight="1"/>
    <row r="999" ht="8.25" customHeight="1"/>
    <row r="1000" ht="8.25" customHeight="1"/>
    <row r="1001" ht="8.25" customHeight="1"/>
    <row r="1002" ht="8.25" customHeight="1"/>
    <row r="1003" ht="8.25" customHeight="1"/>
    <row r="1004" ht="8.25" customHeight="1"/>
    <row r="1005" ht="8.25" customHeight="1"/>
    <row r="1006" ht="8.25" customHeight="1"/>
    <row r="1007" ht="8.25" customHeight="1"/>
    <row r="1008" ht="8.25" customHeight="1"/>
    <row r="1009" ht="8.25" customHeight="1"/>
    <row r="1010" ht="8.25" customHeight="1"/>
    <row r="1011" ht="8.25" customHeight="1"/>
    <row r="1012" ht="8.25" customHeight="1"/>
    <row r="1013" ht="8.25" customHeight="1"/>
    <row r="1014" ht="8.25" customHeight="1"/>
    <row r="1015" ht="8.25" customHeight="1"/>
    <row r="1016" ht="8.25" customHeight="1"/>
    <row r="1017" ht="8.25" customHeight="1"/>
    <row r="1018" ht="8.25" customHeight="1"/>
    <row r="1019" ht="8.25" customHeight="1"/>
    <row r="1020" ht="8.25" customHeight="1"/>
    <row r="1021" ht="8.25" customHeight="1"/>
    <row r="1022" ht="8.25" customHeight="1"/>
    <row r="1023" ht="8.25" customHeight="1"/>
    <row r="1024" ht="8.25" customHeight="1"/>
    <row r="1025" ht="8.25" customHeight="1"/>
    <row r="1026" ht="8.25" customHeight="1"/>
    <row r="1027" ht="8.25" customHeight="1"/>
    <row r="1028" ht="8.25" customHeight="1"/>
    <row r="1029" ht="8.25" customHeight="1"/>
    <row r="1030" ht="8.25" customHeight="1"/>
    <row r="1031" ht="8.25" customHeight="1"/>
    <row r="1032" ht="8.25" customHeight="1"/>
    <row r="1033" ht="8.25" customHeight="1"/>
    <row r="1034" ht="8.25" customHeight="1"/>
    <row r="1035" ht="8.25" customHeight="1"/>
    <row r="1036" ht="8.25" customHeight="1"/>
    <row r="1037" ht="8.25" customHeight="1"/>
    <row r="1038" ht="8.25" customHeight="1"/>
    <row r="1039" ht="8.25" customHeight="1"/>
    <row r="1040" ht="8.25" customHeight="1"/>
    <row r="1041" ht="8.25" customHeight="1"/>
    <row r="1042" ht="8.25" customHeight="1"/>
    <row r="1043" ht="8.25" customHeight="1"/>
    <row r="1044" ht="8.25" customHeight="1"/>
    <row r="1045" ht="8.25" customHeight="1"/>
    <row r="1046" ht="8.25" customHeight="1"/>
    <row r="1047" ht="8.25" customHeight="1"/>
    <row r="1048" ht="8.25" customHeight="1"/>
    <row r="1049" ht="8.25" customHeight="1"/>
    <row r="1050" ht="8.25" customHeight="1"/>
    <row r="1051" ht="8.25" customHeight="1"/>
    <row r="1052" ht="8.25" customHeight="1"/>
    <row r="1053" ht="8.25" customHeight="1"/>
    <row r="1054" ht="8.25" customHeight="1"/>
    <row r="1055" ht="8.25" customHeight="1"/>
    <row r="1056" ht="8.25" customHeight="1"/>
    <row r="1057" ht="8.25" customHeight="1"/>
    <row r="1058" ht="8.25" customHeight="1"/>
    <row r="1059" ht="8.25" customHeight="1"/>
    <row r="1060" ht="8.25" customHeight="1"/>
    <row r="1061" ht="8.25" customHeight="1"/>
    <row r="1062" ht="8.25" customHeight="1"/>
    <row r="1063" ht="8.25" customHeight="1"/>
    <row r="1064" ht="8.25" customHeight="1"/>
    <row r="1065" ht="8.25" customHeight="1"/>
    <row r="1066" ht="8.25" customHeight="1"/>
    <row r="1067" ht="8.25" customHeight="1"/>
    <row r="1068" ht="8.25" customHeight="1"/>
    <row r="1069" ht="8.25" customHeight="1"/>
    <row r="1070" ht="8.25" customHeight="1"/>
    <row r="1071" ht="8.25" customHeight="1"/>
    <row r="1072" ht="8.25" customHeight="1"/>
    <row r="1073" ht="8.25" customHeight="1"/>
    <row r="1074" ht="8.25" customHeight="1"/>
    <row r="1075" ht="8.25" customHeight="1"/>
    <row r="1076" ht="8.25" customHeight="1"/>
    <row r="1077" ht="8.25" customHeight="1"/>
    <row r="1078" ht="8.25" customHeight="1"/>
    <row r="1079" ht="8.25" customHeight="1"/>
    <row r="1080" ht="8.25" customHeight="1"/>
    <row r="1081" ht="8.25" customHeight="1"/>
    <row r="1082" ht="8.25" customHeight="1"/>
    <row r="1083" ht="8.25" customHeight="1"/>
    <row r="1084" ht="8.25" customHeight="1"/>
    <row r="1085" ht="8.25" customHeight="1"/>
    <row r="1086" ht="8.25" customHeight="1"/>
    <row r="1087" ht="8.25" customHeight="1"/>
    <row r="1088" ht="8.25" customHeight="1"/>
    <row r="1089" ht="8.25" customHeight="1"/>
    <row r="1090" ht="8.25" customHeight="1"/>
    <row r="1091" ht="8.25" customHeight="1"/>
    <row r="1092" ht="8.25" customHeight="1"/>
    <row r="1093" ht="8.25" customHeight="1"/>
    <row r="1094" ht="8.25" customHeight="1"/>
    <row r="1095" ht="8.25" customHeight="1"/>
    <row r="1096" ht="8.25" customHeight="1"/>
    <row r="1097" ht="8.25" customHeight="1"/>
    <row r="1098" ht="8.25" customHeight="1"/>
    <row r="1099" ht="8.25" customHeight="1"/>
    <row r="1100" ht="8.25" customHeight="1"/>
    <row r="1101" ht="8.25" customHeight="1"/>
    <row r="1102" ht="8.25" customHeight="1"/>
    <row r="1103" ht="8.25" customHeight="1"/>
    <row r="1104" ht="8.25" customHeight="1"/>
    <row r="1105" ht="8.25" customHeight="1"/>
    <row r="1106" ht="8.25" customHeight="1"/>
    <row r="1107" ht="8.25" customHeight="1"/>
    <row r="1108" ht="8.25" customHeight="1"/>
    <row r="1109" ht="8.25" customHeight="1"/>
    <row r="1110" ht="8.25" customHeight="1"/>
    <row r="1111" ht="8.25" customHeight="1"/>
    <row r="1112" ht="8.25" customHeight="1"/>
    <row r="1113" ht="8.25" customHeight="1"/>
    <row r="1114" ht="8.25" customHeight="1"/>
    <row r="1115" ht="8.25" customHeight="1"/>
    <row r="1116" ht="8.25" customHeight="1"/>
    <row r="1117" ht="8.25" customHeight="1"/>
    <row r="1118" ht="8.25" customHeight="1"/>
    <row r="1119" ht="8.25" customHeight="1"/>
    <row r="1120" ht="8.25" customHeight="1"/>
    <row r="1121" ht="8.25" customHeight="1"/>
    <row r="1122" ht="8.25" customHeight="1"/>
    <row r="1123" ht="8.25" customHeight="1"/>
    <row r="1124" ht="8.25" customHeight="1"/>
    <row r="1125" ht="8.25" customHeight="1"/>
    <row r="1126" ht="8.25" customHeight="1"/>
    <row r="1127" ht="8.25" customHeight="1"/>
    <row r="1128" ht="8.25" customHeight="1"/>
    <row r="1129" ht="8.25" customHeight="1"/>
    <row r="1130" ht="8.25" customHeight="1"/>
    <row r="1131" ht="8.25" customHeight="1"/>
    <row r="1132" ht="8.25" customHeight="1"/>
    <row r="1133" ht="8.25" customHeight="1"/>
    <row r="1134" ht="8.25" customHeight="1"/>
    <row r="1135" ht="8.25" customHeight="1"/>
    <row r="1136" ht="8.25" customHeight="1"/>
    <row r="1137" ht="8.25" customHeight="1"/>
    <row r="1138" ht="8.25" customHeight="1"/>
    <row r="1139" ht="8.25" customHeight="1"/>
    <row r="1140" ht="8.25" customHeight="1"/>
    <row r="1141" ht="8.25" customHeight="1"/>
    <row r="1142" ht="8.25" customHeight="1"/>
    <row r="1143" ht="8.25" customHeight="1"/>
    <row r="1144" ht="8.25" customHeight="1"/>
    <row r="1145" ht="8.25" customHeight="1"/>
    <row r="1146" ht="8.25" customHeight="1"/>
    <row r="1147" ht="8.25" customHeight="1"/>
    <row r="1148" ht="8.25" customHeight="1"/>
    <row r="1149" ht="8.25" customHeight="1"/>
    <row r="1150" ht="8.25" customHeight="1"/>
    <row r="1151" ht="8.25" customHeight="1"/>
    <row r="1152" ht="8.25" customHeight="1"/>
    <row r="1153" ht="8.25" customHeight="1"/>
    <row r="1154" ht="8.25" customHeight="1"/>
    <row r="1155" ht="8.25" customHeight="1"/>
    <row r="1156" ht="8.25" customHeight="1"/>
    <row r="1157" ht="8.25" customHeight="1"/>
    <row r="1158" ht="8.25" customHeight="1"/>
    <row r="1159" ht="8.25" customHeight="1"/>
    <row r="1160" ht="8.25" customHeight="1"/>
    <row r="1161" ht="8.25" customHeight="1"/>
    <row r="1162" ht="8.25" customHeight="1"/>
    <row r="1163" ht="8.25" customHeight="1"/>
    <row r="1164" ht="8.25" customHeight="1"/>
    <row r="1165" ht="8.25" customHeight="1"/>
    <row r="1166" ht="8.25" customHeight="1"/>
    <row r="1167" ht="8.25" customHeight="1"/>
    <row r="1168" ht="8.25" customHeight="1"/>
    <row r="1169" ht="8.25" customHeight="1"/>
    <row r="1170" ht="8.25" customHeight="1"/>
    <row r="1171" ht="8.25" customHeight="1"/>
    <row r="1172" ht="8.25" customHeight="1"/>
    <row r="1173" ht="8.25" customHeight="1"/>
    <row r="1174" ht="8.25" customHeight="1"/>
    <row r="1175" ht="8.25" customHeight="1"/>
    <row r="1176" ht="8.25" customHeight="1"/>
    <row r="1177" ht="8.25" customHeight="1"/>
    <row r="1178" ht="8.25" customHeight="1"/>
    <row r="1179" ht="8.25" customHeight="1"/>
    <row r="1180" ht="8.25" customHeight="1"/>
    <row r="1181" ht="8.25" customHeight="1"/>
    <row r="1182" ht="8.25" customHeight="1"/>
    <row r="1183" ht="8.25" customHeight="1"/>
    <row r="1184" ht="8.25" customHeight="1"/>
    <row r="1185" ht="8.25" customHeight="1"/>
    <row r="1186" ht="8.25" customHeight="1"/>
    <row r="1187" ht="8.25" customHeight="1"/>
    <row r="1188" ht="8.25" customHeight="1"/>
    <row r="1189" ht="8.25" customHeight="1"/>
    <row r="1190" ht="8.25" customHeight="1"/>
    <row r="1191" ht="8.25" customHeight="1"/>
    <row r="1192" ht="8.25" customHeight="1"/>
    <row r="1193" ht="8.25" customHeight="1"/>
    <row r="1194" ht="8.25" customHeight="1"/>
    <row r="1195" ht="8.25" customHeight="1"/>
    <row r="1196" ht="8.25" customHeight="1"/>
    <row r="1197" ht="8.25" customHeight="1"/>
    <row r="1198" ht="8.25" customHeight="1"/>
    <row r="1199" ht="8.25" customHeight="1"/>
    <row r="1200" ht="8.25" customHeight="1"/>
    <row r="1201" ht="8.25" customHeight="1"/>
    <row r="1202" ht="8.25" customHeight="1"/>
    <row r="1203" ht="8.25" customHeight="1"/>
    <row r="1204" ht="8.25" customHeight="1"/>
    <row r="1205" ht="8.25" customHeight="1"/>
    <row r="1206" ht="8.25" customHeight="1"/>
    <row r="1207" ht="8.25" customHeight="1"/>
    <row r="1208" ht="8.25" customHeight="1"/>
    <row r="1209" ht="8.25" customHeight="1"/>
    <row r="1210" ht="8.25" customHeight="1"/>
    <row r="1211" ht="8.25" customHeight="1"/>
    <row r="1212" ht="8.25" customHeight="1"/>
    <row r="1213" ht="8.25" customHeight="1"/>
    <row r="1214" ht="8.25" customHeight="1"/>
    <row r="1215" ht="8.25" customHeight="1"/>
    <row r="1216" ht="8.25" customHeight="1"/>
    <row r="1217" ht="8.25" customHeight="1"/>
    <row r="1218" ht="8.25" customHeight="1"/>
    <row r="1219" ht="8.25" customHeight="1"/>
    <row r="1220" ht="8.25" customHeight="1"/>
    <row r="1221" ht="8.25" customHeight="1"/>
    <row r="1222" ht="8.25" customHeight="1"/>
    <row r="1223" ht="8.25" customHeight="1"/>
    <row r="1224" ht="8.25" customHeight="1"/>
    <row r="1225" ht="8.25" customHeight="1"/>
    <row r="1226" ht="8.25" customHeight="1"/>
    <row r="1227" ht="8.25" customHeight="1"/>
    <row r="1228" ht="8.25" customHeight="1"/>
    <row r="1229" ht="8.25" customHeight="1"/>
    <row r="1230" ht="8.25" customHeight="1"/>
    <row r="1231" ht="8.25" customHeight="1"/>
    <row r="1232" ht="8.25" customHeight="1"/>
    <row r="1233" ht="8.25" customHeight="1"/>
    <row r="1234" ht="8.25" customHeight="1"/>
    <row r="1235" ht="8.25" customHeight="1"/>
    <row r="1236" ht="8.25" customHeight="1"/>
    <row r="1237" ht="8.25" customHeight="1"/>
    <row r="1238" ht="8.25" customHeight="1"/>
    <row r="1239" ht="8.25" customHeight="1"/>
    <row r="1240" ht="8.25" customHeight="1"/>
    <row r="1241" ht="8.25" customHeight="1"/>
    <row r="1242" ht="8.25" customHeight="1"/>
    <row r="1243" ht="8.25" customHeight="1"/>
    <row r="1244" ht="8.25" customHeight="1"/>
    <row r="1245" ht="8.25" customHeight="1"/>
    <row r="1246" ht="8.25" customHeight="1"/>
    <row r="1247" ht="8.25" customHeight="1"/>
    <row r="1248" ht="8.25" customHeight="1"/>
    <row r="1249" ht="8.25" customHeight="1"/>
    <row r="1250" ht="8.25" customHeight="1"/>
    <row r="1251" ht="8.25" customHeight="1"/>
    <row r="1252" ht="8.25" customHeight="1"/>
    <row r="1253" ht="8.25" customHeight="1"/>
    <row r="1254" ht="8.25" customHeight="1"/>
    <row r="1255" ht="8.25" customHeight="1"/>
    <row r="1256" ht="8.25" customHeight="1"/>
    <row r="1257" ht="8.25" customHeight="1"/>
    <row r="1258" ht="8.25" customHeight="1"/>
    <row r="1259" ht="8.25" customHeight="1"/>
    <row r="1260" ht="8.25" customHeight="1"/>
    <row r="1261" ht="8.25" customHeight="1"/>
    <row r="1262" ht="8.25" customHeight="1"/>
    <row r="1263" ht="8.25" customHeight="1"/>
    <row r="1264" ht="8.25" customHeight="1"/>
    <row r="1265" ht="8.25" customHeight="1"/>
    <row r="1266" ht="8.25" customHeight="1"/>
    <row r="1267" ht="8.25" customHeight="1"/>
    <row r="1268" ht="8.25" customHeight="1"/>
    <row r="1269" ht="8.25" customHeight="1"/>
    <row r="1270" ht="8.25" customHeight="1"/>
    <row r="1271" ht="8.25" customHeight="1"/>
    <row r="1272" ht="8.25" customHeight="1"/>
    <row r="1273" ht="8.25" customHeight="1"/>
    <row r="1274" ht="8.25" customHeight="1"/>
    <row r="1275" ht="8.25" customHeight="1"/>
    <row r="1276" ht="8.25" customHeight="1"/>
    <row r="1277" ht="8.25" customHeight="1"/>
    <row r="1278" ht="8.25" customHeight="1"/>
    <row r="1279" ht="8.25" customHeight="1"/>
    <row r="1280" ht="8.25" customHeight="1"/>
    <row r="1281" ht="8.25" customHeight="1"/>
    <row r="1282" ht="8.25" customHeight="1"/>
    <row r="1283" ht="8.25" customHeight="1"/>
    <row r="1284" ht="8.25" customHeight="1"/>
    <row r="1285" ht="8.25" customHeight="1"/>
    <row r="1286" ht="8.25" customHeight="1"/>
    <row r="1287" ht="8.25" customHeight="1"/>
    <row r="1288" ht="8.25" customHeight="1"/>
    <row r="1289" ht="8.25" customHeight="1"/>
    <row r="1290" ht="8.25" customHeight="1"/>
    <row r="1291" ht="8.25" customHeight="1"/>
    <row r="1292" ht="8.25" customHeight="1"/>
    <row r="1293" ht="8.25" customHeight="1"/>
    <row r="1294" ht="8.25" customHeight="1"/>
    <row r="1295" ht="8.25" customHeight="1"/>
    <row r="1296" ht="8.25" customHeight="1"/>
    <row r="1297" ht="8.25" customHeight="1"/>
    <row r="1298" ht="8.25" customHeight="1"/>
    <row r="1299" ht="8.25" customHeight="1"/>
    <row r="1300" ht="8.25" customHeight="1"/>
    <row r="1301" ht="8.25" customHeight="1"/>
    <row r="1302" ht="8.25" customHeight="1"/>
    <row r="1303" ht="8.25" customHeight="1"/>
    <row r="1304" ht="8.25" customHeight="1"/>
    <row r="1305" ht="8.25" customHeight="1"/>
    <row r="1306" ht="8.25" customHeight="1"/>
    <row r="1307" ht="8.25" customHeight="1"/>
    <row r="1308" ht="8.25" customHeight="1"/>
    <row r="1309" ht="8.25" customHeight="1"/>
    <row r="1310" ht="8.25" customHeight="1"/>
    <row r="1311" ht="8.25" customHeight="1"/>
    <row r="1312" ht="8.25" customHeight="1"/>
    <row r="1313" ht="8.25" customHeight="1"/>
    <row r="1314" ht="8.25" customHeight="1"/>
    <row r="1315" ht="8.25" customHeight="1"/>
    <row r="1316" ht="8.25" customHeight="1"/>
    <row r="1317" ht="8.25" customHeight="1"/>
    <row r="1318" ht="8.25" customHeight="1"/>
    <row r="1319" ht="8.25" customHeight="1"/>
    <row r="1320" ht="8.25" customHeight="1"/>
    <row r="1321" ht="8.25" customHeight="1"/>
    <row r="1322" ht="8.25" customHeight="1"/>
    <row r="1323" ht="8.25" customHeight="1"/>
    <row r="1324" ht="8.25" customHeight="1"/>
    <row r="1325" ht="8.25" customHeight="1"/>
    <row r="1326" ht="8.25" customHeight="1"/>
    <row r="1327" ht="8.25" customHeight="1"/>
    <row r="1328" ht="8.25" customHeight="1"/>
    <row r="1329" ht="8.25" customHeight="1"/>
    <row r="1330" ht="8.25" customHeight="1"/>
    <row r="1331" ht="8.25" customHeight="1"/>
    <row r="1332" ht="8.25" customHeight="1"/>
    <row r="1333" ht="8.25" customHeight="1"/>
    <row r="1334" ht="8.25" customHeight="1"/>
    <row r="1335" ht="8.25" customHeight="1"/>
    <row r="1336" ht="8.25" customHeight="1"/>
    <row r="1337" ht="8.25" customHeight="1"/>
    <row r="1338" ht="8.25" customHeight="1"/>
    <row r="1339" ht="8.25" customHeight="1"/>
    <row r="1340" ht="8.25" customHeight="1"/>
    <row r="1341" ht="8.25" customHeight="1"/>
    <row r="1342" ht="8.25" customHeight="1"/>
    <row r="1343" ht="8.25" customHeight="1"/>
    <row r="1344" ht="8.25" customHeight="1"/>
    <row r="1345" ht="8.25" customHeight="1"/>
    <row r="1346" ht="8.25" customHeight="1"/>
    <row r="1347" ht="8.25" customHeight="1"/>
    <row r="1348" ht="8.25" customHeight="1"/>
    <row r="1349" ht="8.25" customHeight="1"/>
    <row r="1350" ht="8.25" customHeight="1"/>
    <row r="1351" ht="8.25" customHeight="1"/>
    <row r="1352" ht="8.25" customHeight="1"/>
    <row r="1353" ht="8.25" customHeight="1"/>
    <row r="1354" ht="8.25" customHeight="1"/>
    <row r="1355" ht="8.25" customHeight="1"/>
    <row r="1356" ht="8.25" customHeight="1"/>
    <row r="1357" ht="8.25" customHeight="1"/>
    <row r="1358" ht="8.25" customHeight="1"/>
    <row r="1359" ht="8.25" customHeight="1"/>
    <row r="1360" ht="8.25" customHeight="1"/>
    <row r="1361" ht="8.25" customHeight="1"/>
    <row r="1362" ht="8.25" customHeight="1"/>
    <row r="1363" ht="8.25" customHeight="1"/>
    <row r="1364" ht="8.25" customHeight="1"/>
    <row r="1365" ht="8.25" customHeight="1"/>
    <row r="1366" ht="8.25" customHeight="1"/>
    <row r="1367" ht="8.25" customHeight="1"/>
    <row r="1368" ht="8.25" customHeight="1"/>
    <row r="1369" ht="8.25" customHeight="1"/>
    <row r="1370" ht="8.25" customHeight="1"/>
    <row r="1371" ht="8.25" customHeight="1"/>
    <row r="1372" ht="8.25" customHeight="1"/>
    <row r="1373" ht="8.25" customHeight="1"/>
    <row r="1374" ht="8.25" customHeight="1"/>
    <row r="1375" ht="8.25" customHeight="1"/>
    <row r="1376" ht="8.25" customHeight="1"/>
    <row r="1377" ht="8.25" customHeight="1"/>
    <row r="1378" ht="8.25" customHeight="1"/>
    <row r="1379" ht="8.25" customHeight="1"/>
    <row r="1380" ht="8.25" customHeight="1"/>
    <row r="1381" ht="8.25" customHeight="1"/>
    <row r="1382" ht="8.25" customHeight="1"/>
    <row r="1383" ht="8.25" customHeight="1"/>
    <row r="1384" ht="8.25" customHeight="1"/>
    <row r="1385" ht="8.25" customHeight="1"/>
    <row r="1386" ht="8.25" customHeight="1"/>
    <row r="1387" ht="8.25" customHeight="1"/>
    <row r="1388" ht="8.25" customHeight="1"/>
    <row r="1389" ht="8.25" customHeight="1"/>
    <row r="1390" ht="8.25" customHeight="1"/>
    <row r="1391" ht="8.25" customHeight="1"/>
    <row r="1392" ht="8.25" customHeight="1"/>
    <row r="1393" ht="8.25" customHeight="1"/>
    <row r="1394" ht="8.25" customHeight="1"/>
    <row r="1395" ht="8.25" customHeight="1"/>
    <row r="1396" ht="8.25" customHeight="1"/>
    <row r="1397" ht="8.25" customHeight="1"/>
    <row r="1398" ht="8.25" customHeight="1"/>
    <row r="1399" ht="8.25" customHeight="1"/>
    <row r="1400" ht="8.25" customHeight="1"/>
    <row r="1401" ht="8.25" customHeight="1"/>
    <row r="1402" ht="8.25" customHeight="1"/>
    <row r="1403" ht="8.25" customHeight="1"/>
    <row r="1404" ht="8.25" customHeight="1"/>
    <row r="1405" ht="8.25" customHeight="1"/>
    <row r="1406" ht="8.25" customHeight="1"/>
    <row r="1407" ht="8.25" customHeight="1"/>
    <row r="1408" ht="8.25" customHeight="1"/>
    <row r="1409" ht="8.25" customHeight="1"/>
    <row r="1410" ht="8.25" customHeight="1"/>
    <row r="1411" ht="8.25" customHeight="1"/>
    <row r="1412" ht="8.25" customHeight="1"/>
    <row r="1413" ht="8.25" customHeight="1"/>
    <row r="1414" ht="8.25" customHeight="1"/>
    <row r="1415" ht="8.25" customHeight="1"/>
    <row r="1416" ht="8.25" customHeight="1"/>
    <row r="1417" ht="8.25" customHeight="1"/>
    <row r="1418" ht="8.25" customHeight="1"/>
    <row r="1419" ht="8.25" customHeight="1"/>
    <row r="1420" ht="8.25" customHeight="1"/>
    <row r="1421" ht="8.25" customHeight="1"/>
    <row r="1422" ht="8.25" customHeight="1"/>
    <row r="1423" ht="8.25" customHeight="1"/>
    <row r="1424" ht="8.25" customHeight="1"/>
    <row r="1425" ht="8.25" customHeight="1"/>
    <row r="1426" ht="8.25" customHeight="1"/>
    <row r="1427" ht="8.25" customHeight="1"/>
    <row r="1428" ht="8.25" customHeight="1"/>
    <row r="1429" ht="8.25" customHeight="1"/>
    <row r="1430" ht="8.25" customHeight="1"/>
    <row r="1431" ht="8.25" customHeight="1"/>
    <row r="1432" ht="8.25" customHeight="1"/>
    <row r="1433" ht="8.25" customHeight="1"/>
    <row r="1434" ht="8.25" customHeight="1"/>
    <row r="1435" ht="8.25" customHeight="1"/>
    <row r="1436" ht="8.25" customHeight="1"/>
    <row r="1437" ht="8.25" customHeight="1"/>
    <row r="1438" ht="8.25" customHeight="1"/>
    <row r="1439" ht="8.25" customHeight="1"/>
    <row r="1440" ht="8.25" customHeight="1"/>
    <row r="1441" ht="8.25" customHeight="1"/>
    <row r="1442" ht="8.25" customHeight="1"/>
    <row r="1443" ht="8.25" customHeight="1"/>
    <row r="1444" ht="8.25" customHeight="1"/>
    <row r="1445" ht="8.25" customHeight="1"/>
    <row r="1446" ht="8.25" customHeight="1"/>
    <row r="1447" ht="8.25" customHeight="1"/>
    <row r="1448" ht="8.25" customHeight="1"/>
    <row r="1449" ht="8.25" customHeight="1"/>
    <row r="1450" ht="8.25" customHeight="1"/>
    <row r="1451" ht="8.25" customHeight="1"/>
    <row r="1452" ht="8.25" customHeight="1"/>
    <row r="1453" ht="8.25" customHeight="1"/>
    <row r="1454" ht="8.25" customHeight="1"/>
    <row r="1455" ht="8.25" customHeight="1"/>
    <row r="1456" ht="8.25" customHeight="1"/>
    <row r="1457" ht="8.25" customHeight="1"/>
    <row r="1458" ht="8.25" customHeight="1"/>
    <row r="1459" ht="8.25" customHeight="1"/>
    <row r="1460" ht="8.25" customHeight="1"/>
    <row r="1461" ht="8.25" customHeight="1"/>
    <row r="1462" ht="8.25" customHeight="1"/>
    <row r="1463" ht="8.25" customHeight="1"/>
    <row r="1464" ht="8.25" customHeight="1"/>
    <row r="1465" ht="8.25" customHeight="1"/>
    <row r="1466" ht="8.25" customHeight="1"/>
    <row r="1467" ht="8.25" customHeight="1"/>
    <row r="1468" ht="8.25" customHeight="1"/>
    <row r="1469" ht="8.25" customHeight="1"/>
    <row r="1470" ht="8.25" customHeight="1"/>
    <row r="1471" ht="8.25" customHeight="1"/>
    <row r="1472" ht="8.25" customHeight="1"/>
    <row r="1473" ht="8.25" customHeight="1"/>
    <row r="1474" ht="8.25" customHeight="1"/>
    <row r="1475" ht="8.25" customHeight="1"/>
    <row r="1476" ht="8.25" customHeight="1"/>
    <row r="1477" ht="8.25" customHeight="1"/>
    <row r="1478" ht="8.25" customHeight="1"/>
    <row r="1479" ht="8.25" customHeight="1"/>
    <row r="1480" ht="8.25" customHeight="1"/>
    <row r="1481" ht="8.25" customHeight="1"/>
    <row r="1482" ht="8.25" customHeight="1"/>
    <row r="1483" ht="8.25" customHeight="1"/>
    <row r="1484" ht="8.25" customHeight="1"/>
    <row r="1485" ht="8.25" customHeight="1"/>
    <row r="1486" ht="8.25" customHeight="1"/>
    <row r="1487" ht="8.25" customHeight="1"/>
    <row r="1488" ht="8.25" customHeight="1"/>
    <row r="1489" ht="8.25" customHeight="1"/>
    <row r="1490" ht="8.25" customHeight="1"/>
    <row r="1491" ht="8.25" customHeight="1"/>
    <row r="1492" ht="8.25" customHeight="1"/>
    <row r="1493" ht="8.25" customHeight="1"/>
    <row r="1494" ht="8.25" customHeight="1"/>
    <row r="1495" ht="8.25" customHeight="1"/>
    <row r="1496" ht="8.25" customHeight="1"/>
    <row r="1497" ht="8.25" customHeight="1"/>
    <row r="1498" ht="8.25" customHeight="1"/>
    <row r="1499" ht="8.25" customHeight="1"/>
    <row r="1500" ht="8.25" customHeight="1"/>
    <row r="1501" ht="8.25" customHeight="1"/>
    <row r="1502" ht="8.25" customHeight="1"/>
    <row r="1503" ht="8.25" customHeight="1"/>
    <row r="1504" ht="8.25" customHeight="1"/>
    <row r="1505" ht="8.25" customHeight="1"/>
    <row r="1506" ht="8.25" customHeight="1"/>
    <row r="1507" ht="8.25" customHeight="1"/>
    <row r="1508" ht="8.25" customHeight="1"/>
    <row r="1509" ht="8.25" customHeight="1"/>
    <row r="1510" ht="8.25" customHeight="1"/>
    <row r="1511" ht="8.25" customHeight="1"/>
    <row r="1512" ht="8.25" customHeight="1"/>
    <row r="1513" ht="8.25" customHeight="1"/>
    <row r="1514" ht="8.25" customHeight="1"/>
    <row r="1515" ht="8.25" customHeight="1"/>
    <row r="1516" ht="8.25" customHeight="1"/>
    <row r="1517" ht="8.25" customHeight="1"/>
    <row r="1518" ht="8.25" customHeight="1"/>
    <row r="1519" ht="8.25" customHeight="1"/>
    <row r="1520" ht="8.25" customHeight="1"/>
    <row r="1521" ht="8.25" customHeight="1"/>
    <row r="1522" ht="8.25" customHeight="1"/>
    <row r="1523" ht="8.25" customHeight="1"/>
    <row r="1524" ht="8.25" customHeight="1"/>
    <row r="1525" ht="8.25" customHeight="1"/>
    <row r="1526" ht="8.25" customHeight="1"/>
    <row r="1527" ht="8.25" customHeight="1"/>
    <row r="1528" ht="8.25" customHeight="1"/>
    <row r="1529" ht="8.25" customHeight="1"/>
    <row r="1530" ht="8.25" customHeight="1"/>
    <row r="1531" ht="8.25" customHeight="1"/>
    <row r="1532" ht="8.25" customHeight="1"/>
    <row r="1533" ht="8.25" customHeight="1"/>
    <row r="1534" ht="8.25" customHeight="1"/>
    <row r="1535" ht="8.25" customHeight="1"/>
    <row r="1536" ht="8.25" customHeight="1"/>
    <row r="1537" ht="8.25" customHeight="1"/>
    <row r="1538" ht="8.25" customHeight="1"/>
    <row r="1539" ht="8.25" customHeight="1"/>
    <row r="1540" ht="8.25" customHeight="1"/>
    <row r="1541" ht="8.25" customHeight="1"/>
    <row r="1542" ht="8.25" customHeight="1"/>
    <row r="1543" ht="8.25" customHeight="1"/>
    <row r="1544" ht="8.25" customHeight="1"/>
    <row r="1545" ht="8.25" customHeight="1"/>
    <row r="1546" ht="8.25" customHeight="1"/>
    <row r="1547" ht="8.25" customHeight="1"/>
    <row r="1548" ht="8.25" customHeight="1"/>
    <row r="1549" ht="8.25" customHeight="1"/>
    <row r="1550" ht="8.25" customHeight="1"/>
    <row r="1551" ht="8.25" customHeight="1"/>
    <row r="1552" ht="8.25" customHeight="1"/>
    <row r="1553" ht="8.25" customHeight="1"/>
    <row r="1554" ht="8.25" customHeight="1"/>
    <row r="1555" ht="8.25" customHeight="1"/>
    <row r="1556" ht="8.25" customHeight="1"/>
    <row r="1557" ht="8.25" customHeight="1"/>
    <row r="1558" ht="8.25" customHeight="1"/>
    <row r="1559" ht="8.25" customHeight="1"/>
    <row r="1560" ht="8.25" customHeight="1"/>
    <row r="1561" ht="8.25" customHeight="1"/>
    <row r="1562" ht="8.25" customHeight="1"/>
    <row r="1563" ht="8.25" customHeight="1"/>
    <row r="1564" ht="8.25" customHeight="1"/>
    <row r="1565" ht="8.25" customHeight="1"/>
    <row r="1566" ht="8.25" customHeight="1"/>
    <row r="1567" ht="8.25" customHeight="1"/>
    <row r="1568" ht="8.25" customHeight="1"/>
    <row r="1569" ht="8.25" customHeight="1"/>
    <row r="1570" ht="8.25" customHeight="1"/>
    <row r="1571" ht="8.25" customHeight="1"/>
    <row r="1572" ht="8.25" customHeight="1"/>
    <row r="1573" ht="8.25" customHeight="1"/>
    <row r="1574" ht="8.25" customHeight="1"/>
    <row r="1575" ht="8.25" customHeight="1"/>
    <row r="1576" ht="8.25" customHeight="1"/>
    <row r="1577" ht="8.25" customHeight="1"/>
    <row r="1578" ht="8.25" customHeight="1"/>
    <row r="1579" ht="8.25" customHeight="1"/>
    <row r="1580" ht="8.25" customHeight="1"/>
    <row r="1581" ht="8.25" customHeight="1"/>
    <row r="1582" ht="8.25" customHeight="1"/>
    <row r="1583" ht="8.25" customHeight="1"/>
    <row r="1584" ht="8.25" customHeight="1"/>
    <row r="1585" ht="8.25" customHeight="1"/>
    <row r="1586" ht="8.25" customHeight="1"/>
    <row r="1587" ht="8.25" customHeight="1"/>
    <row r="1588" ht="8.25" customHeight="1"/>
    <row r="1589" ht="8.25" customHeight="1"/>
    <row r="1590" ht="8.25" customHeight="1"/>
    <row r="1591" ht="8.25" customHeight="1"/>
    <row r="1592" ht="8.25" customHeight="1"/>
    <row r="1593" ht="8.25" customHeight="1"/>
    <row r="1594" ht="8.25" customHeight="1"/>
    <row r="1595" ht="8.25" customHeight="1"/>
    <row r="1596" ht="8.25" customHeight="1"/>
    <row r="1597" ht="8.25" customHeight="1"/>
    <row r="1598" ht="8.25" customHeight="1"/>
    <row r="1599" ht="8.25" customHeight="1"/>
    <row r="1600" ht="8.25" customHeight="1"/>
    <row r="1601" ht="8.25" customHeight="1"/>
    <row r="1602" ht="8.25" customHeight="1"/>
    <row r="1603" ht="8.25" customHeight="1"/>
    <row r="1604" ht="8.25" customHeight="1"/>
    <row r="1605" ht="8.25" customHeight="1"/>
    <row r="1606" ht="8.25" customHeight="1"/>
    <row r="1607" ht="8.25" customHeight="1"/>
    <row r="1608" ht="8.25" customHeight="1"/>
    <row r="1609" ht="8.25" customHeight="1"/>
    <row r="1610" ht="8.25" customHeight="1"/>
    <row r="1611" ht="8.25" customHeight="1"/>
    <row r="1612" ht="8.25" customHeight="1"/>
    <row r="1613" ht="8.25" customHeight="1"/>
    <row r="1614" ht="8.25" customHeight="1"/>
    <row r="1615" ht="8.25" customHeight="1"/>
    <row r="1616" ht="8.25" customHeight="1"/>
    <row r="1617" ht="8.25" customHeight="1"/>
    <row r="1618" ht="8.25" customHeight="1"/>
    <row r="1619" ht="8.25" customHeight="1"/>
    <row r="1620" ht="8.25" customHeight="1"/>
    <row r="1621" ht="8.25" customHeight="1"/>
    <row r="1622" ht="8.25" customHeight="1"/>
    <row r="1623" ht="8.25" customHeight="1"/>
    <row r="1624" ht="8.25" customHeight="1"/>
    <row r="1625" ht="8.25" customHeight="1"/>
    <row r="1626" ht="8.25" customHeight="1"/>
    <row r="1627" ht="8.25" customHeight="1"/>
    <row r="1628" ht="8.25" customHeight="1"/>
    <row r="1629" ht="8.25" customHeight="1"/>
    <row r="1630" ht="8.25" customHeight="1"/>
    <row r="1631" ht="8.25" customHeight="1"/>
    <row r="1632" ht="8.25" customHeight="1"/>
    <row r="1633" ht="8.25" customHeight="1"/>
    <row r="1634" ht="8.25" customHeight="1"/>
    <row r="1635" ht="8.25" customHeight="1"/>
    <row r="1636" ht="8.25" customHeight="1"/>
    <row r="1637" ht="8.25" customHeight="1"/>
    <row r="1638" ht="8.25" customHeight="1"/>
    <row r="1639" ht="8.25" customHeight="1"/>
    <row r="1640" ht="8.25" customHeight="1"/>
    <row r="1641" ht="8.25" customHeight="1"/>
    <row r="1642" ht="8.25" customHeight="1"/>
    <row r="1643" ht="8.25" customHeight="1"/>
    <row r="1644" ht="8.25" customHeight="1"/>
    <row r="1645" ht="8.25" customHeight="1"/>
    <row r="1646" ht="8.25" customHeight="1"/>
    <row r="1647" ht="8.25" customHeight="1"/>
    <row r="1648" ht="8.25" customHeight="1"/>
    <row r="1649" ht="8.25" customHeight="1"/>
    <row r="1650" ht="8.25" customHeight="1"/>
    <row r="1651" ht="8.25" customHeight="1"/>
    <row r="1652" ht="8.25" customHeight="1"/>
    <row r="1653" ht="8.25" customHeight="1"/>
    <row r="1654" ht="8.25" customHeight="1"/>
    <row r="1655" ht="8.25" customHeight="1"/>
    <row r="1656" ht="8.25" customHeight="1"/>
    <row r="1657" ht="8.25" customHeight="1"/>
    <row r="1658" ht="8.25" customHeight="1"/>
    <row r="1659" ht="8.25" customHeight="1"/>
    <row r="1660" ht="8.25" customHeight="1"/>
    <row r="1661" ht="8.25" customHeight="1"/>
    <row r="1662" ht="8.25" customHeight="1"/>
    <row r="1663" ht="8.25" customHeight="1"/>
    <row r="1664" ht="8.25" customHeight="1"/>
    <row r="1665" ht="8.25" customHeight="1"/>
    <row r="1666" ht="8.25" customHeight="1"/>
    <row r="1667" ht="8.25" customHeight="1"/>
    <row r="1668" ht="8.25" customHeight="1"/>
    <row r="1669" ht="8.25" customHeight="1"/>
    <row r="1670" ht="8.25" customHeight="1"/>
    <row r="1671" ht="8.25" customHeight="1"/>
    <row r="1672" ht="8.25" customHeight="1"/>
    <row r="1673" ht="8.25" customHeight="1"/>
    <row r="1674" ht="8.25" customHeight="1"/>
    <row r="1675" ht="8.25" customHeight="1"/>
    <row r="1676" ht="8.25" customHeight="1"/>
    <row r="1677" ht="8.25" customHeight="1"/>
    <row r="1678" ht="8.25" customHeight="1"/>
    <row r="1679" ht="8.25" customHeight="1"/>
    <row r="1680" ht="8.25" customHeight="1"/>
    <row r="1681" ht="8.25" customHeight="1"/>
    <row r="1682" ht="8.25" customHeight="1"/>
    <row r="1683" ht="8.25" customHeight="1"/>
    <row r="1684" ht="8.25" customHeight="1"/>
    <row r="1685" ht="8.25" customHeight="1"/>
    <row r="1686" ht="8.25" customHeight="1"/>
    <row r="1687" ht="8.25" customHeight="1"/>
    <row r="1688" ht="8.25" customHeight="1"/>
    <row r="1689" ht="8.25" customHeight="1"/>
    <row r="1690" ht="8.25" customHeight="1"/>
    <row r="1691" ht="8.25" customHeight="1"/>
    <row r="1692" ht="8.25" customHeight="1"/>
    <row r="1693" ht="8.25" customHeight="1"/>
    <row r="1694" ht="8.25" customHeight="1"/>
    <row r="1695" ht="8.25" customHeight="1"/>
    <row r="1696" ht="8.25" customHeight="1"/>
    <row r="1697" ht="8.25" customHeight="1"/>
    <row r="1698" ht="8.25" customHeight="1"/>
    <row r="1699" ht="8.25" customHeight="1"/>
    <row r="1700" ht="8.25" customHeight="1"/>
    <row r="1701" ht="8.25" customHeight="1"/>
    <row r="1702" ht="8.25" customHeight="1"/>
    <row r="1703" ht="8.25" customHeight="1"/>
    <row r="1704" ht="8.25" customHeight="1"/>
    <row r="1705" ht="8.25" customHeight="1"/>
    <row r="1706" ht="8.25" customHeight="1"/>
    <row r="1707" ht="8.25" customHeight="1"/>
    <row r="1708" ht="8.25" customHeight="1"/>
    <row r="1709" ht="8.25" customHeight="1"/>
    <row r="1710" ht="8.25" customHeight="1"/>
    <row r="1711" ht="8.25" customHeight="1"/>
    <row r="1712" ht="8.25" customHeight="1"/>
    <row r="1713" ht="8.25" customHeight="1"/>
    <row r="1714" ht="8.25" customHeight="1"/>
    <row r="1715" ht="8.25" customHeight="1"/>
    <row r="1716" ht="8.25" customHeight="1"/>
    <row r="1717" ht="8.25" customHeight="1"/>
    <row r="1718" ht="8.25" customHeight="1"/>
    <row r="1719" ht="8.25" customHeight="1"/>
    <row r="1720" ht="8.25" customHeight="1"/>
    <row r="1721" ht="8.25" customHeight="1"/>
    <row r="1722" ht="8.25" customHeight="1"/>
    <row r="1723" ht="8.25" customHeight="1"/>
    <row r="1724" ht="8.25" customHeight="1"/>
    <row r="1725" ht="8.25" customHeight="1"/>
    <row r="1726" ht="8.25" customHeight="1"/>
    <row r="1727" ht="8.25" customHeight="1"/>
    <row r="1728" ht="8.25" customHeight="1"/>
    <row r="1729" ht="8.25" customHeight="1"/>
    <row r="1730" ht="8.25" customHeight="1"/>
    <row r="1731" ht="8.25" customHeight="1"/>
    <row r="1732" ht="8.25" customHeight="1"/>
    <row r="1733" ht="8.25" customHeight="1"/>
    <row r="1734" ht="8.25" customHeight="1"/>
    <row r="1735" ht="8.25" customHeight="1"/>
    <row r="1736" ht="8.25" customHeight="1"/>
    <row r="1737" ht="8.25" customHeight="1"/>
    <row r="1738" ht="8.25" customHeight="1"/>
    <row r="1739" ht="8.25" customHeight="1"/>
    <row r="1740" ht="8.25" customHeight="1"/>
    <row r="1741" ht="8.25" customHeight="1"/>
    <row r="1742" ht="8.25" customHeight="1"/>
    <row r="1743" ht="8.25" customHeight="1"/>
    <row r="1744" ht="8.25" customHeight="1"/>
    <row r="1745" ht="8.25" customHeight="1"/>
    <row r="1746" ht="8.25" customHeight="1"/>
    <row r="1747" ht="8.25" customHeight="1"/>
    <row r="1748" ht="8.25" customHeight="1"/>
    <row r="1749" ht="8.25" customHeight="1"/>
    <row r="1750" ht="8.25" customHeight="1"/>
    <row r="1751" ht="8.25" customHeight="1"/>
    <row r="1752" ht="8.25" customHeight="1"/>
    <row r="1753" ht="8.25" customHeight="1"/>
    <row r="1754" ht="8.25" customHeight="1"/>
    <row r="1755" ht="8.25" customHeight="1"/>
    <row r="1756" ht="8.25" customHeight="1"/>
    <row r="1757" ht="8.25" customHeight="1"/>
    <row r="1758" ht="8.25" customHeight="1"/>
    <row r="1759" ht="8.25" customHeight="1"/>
    <row r="1760" ht="8.25" customHeight="1"/>
    <row r="1761" ht="8.25" customHeight="1"/>
    <row r="1762" ht="8.25" customHeight="1"/>
    <row r="1763" ht="8.25" customHeight="1"/>
    <row r="1764" ht="8.25" customHeight="1"/>
    <row r="1765" ht="8.25" customHeight="1"/>
    <row r="1766" ht="8.25" customHeight="1"/>
    <row r="1767" ht="8.25" customHeight="1"/>
    <row r="1768" ht="8.25" customHeight="1"/>
    <row r="1769" ht="8.25" customHeight="1"/>
    <row r="1770" ht="8.25" customHeight="1"/>
    <row r="1771" ht="8.25" customHeight="1"/>
    <row r="1772" ht="8.25" customHeight="1"/>
    <row r="1773" ht="8.25" customHeight="1"/>
    <row r="1774" ht="8.25" customHeight="1"/>
    <row r="1775" ht="8.25" customHeight="1"/>
    <row r="1776" ht="8.25" customHeight="1"/>
    <row r="1777" ht="8.25" customHeight="1"/>
    <row r="1778" ht="8.25" customHeight="1"/>
    <row r="1779" ht="8.25" customHeight="1"/>
    <row r="1780" ht="8.25" customHeight="1"/>
    <row r="1781" ht="8.25" customHeight="1"/>
    <row r="1782" ht="8.25" customHeight="1"/>
    <row r="1783" ht="8.25" customHeight="1"/>
    <row r="1784" ht="8.25" customHeight="1"/>
    <row r="1785" ht="8.25" customHeight="1"/>
    <row r="1786" ht="8.25" customHeight="1"/>
    <row r="1787" ht="8.25" customHeight="1"/>
    <row r="1788" ht="8.25" customHeight="1"/>
    <row r="1789" ht="8.25" customHeight="1"/>
    <row r="1790" ht="8.25" customHeight="1"/>
    <row r="1791" ht="8.25" customHeight="1"/>
    <row r="1792" ht="8.25" customHeight="1"/>
    <row r="1793" ht="8.25" customHeight="1"/>
    <row r="1794" ht="8.25" customHeight="1"/>
    <row r="1795" ht="8.25" customHeight="1"/>
    <row r="1796" ht="8.25" customHeight="1"/>
    <row r="1797" ht="8.25" customHeight="1"/>
    <row r="1798" ht="8.25" customHeight="1"/>
    <row r="1799" ht="8.25" customHeight="1"/>
    <row r="1800" ht="8.25" customHeight="1"/>
    <row r="1801" ht="8.25" customHeight="1"/>
    <row r="1802" ht="8.25" customHeight="1"/>
    <row r="1803" ht="8.25" customHeight="1"/>
    <row r="1804" ht="8.25" customHeight="1"/>
    <row r="1805" ht="8.25" customHeight="1"/>
    <row r="1806" ht="8.25" customHeight="1"/>
    <row r="1807" ht="8.25" customHeight="1"/>
    <row r="1808" ht="8.25" customHeight="1"/>
    <row r="1809" ht="8.25" customHeight="1"/>
    <row r="1810" ht="8.25" customHeight="1"/>
    <row r="1811" ht="8.25" customHeight="1"/>
    <row r="1812" ht="8.25" customHeight="1"/>
    <row r="1813" ht="8.25" customHeight="1"/>
    <row r="1814" ht="8.25" customHeight="1"/>
    <row r="1815" ht="8.25" customHeight="1"/>
    <row r="1816" ht="8.25" customHeight="1"/>
    <row r="1817" ht="8.25" customHeight="1"/>
    <row r="1818" ht="8.25" customHeight="1"/>
    <row r="1819" ht="8.25" customHeight="1"/>
    <row r="1820" ht="8.25" customHeight="1"/>
    <row r="1821" ht="8.25" customHeight="1"/>
    <row r="1822" ht="8.25" customHeight="1"/>
    <row r="1823" ht="8.25" customHeight="1"/>
    <row r="1824" ht="8.25" customHeight="1"/>
    <row r="1825" ht="8.25" customHeight="1"/>
    <row r="1826" ht="8.25" customHeight="1"/>
    <row r="1827" ht="8.25" customHeight="1"/>
    <row r="1828" ht="8.25" customHeight="1"/>
    <row r="1829" ht="8.25" customHeight="1"/>
    <row r="1830" ht="8.25" customHeight="1"/>
    <row r="1831" ht="8.25" customHeight="1"/>
    <row r="1832" ht="8.25" customHeight="1"/>
    <row r="1833" ht="8.25" customHeight="1"/>
    <row r="1834" ht="8.25" customHeight="1"/>
    <row r="1835" ht="8.25" customHeight="1"/>
    <row r="1836" ht="8.25" customHeight="1"/>
    <row r="1837" ht="8.25" customHeight="1"/>
    <row r="1838" ht="8.25" customHeight="1"/>
    <row r="1839" ht="8.25" customHeight="1"/>
    <row r="1840" ht="8.25" customHeight="1"/>
    <row r="1841" ht="8.25" customHeight="1"/>
    <row r="1842" ht="8.25" customHeight="1"/>
    <row r="1843" ht="8.25" customHeight="1"/>
    <row r="1844" ht="8.25" customHeight="1"/>
    <row r="1845" ht="8.25" customHeight="1"/>
    <row r="1846" ht="8.25" customHeight="1"/>
    <row r="1847" ht="8.25" customHeight="1"/>
    <row r="1848" ht="8.25" customHeight="1"/>
    <row r="1849" ht="8.25" customHeight="1"/>
    <row r="1850" ht="8.25" customHeight="1"/>
    <row r="1851" ht="8.25" customHeight="1"/>
    <row r="1852" ht="8.25" customHeight="1"/>
    <row r="1853" ht="8.25" customHeight="1"/>
    <row r="1854" ht="8.25" customHeight="1"/>
    <row r="1855" ht="8.25" customHeight="1"/>
    <row r="1856" ht="8.25" customHeight="1"/>
    <row r="1857" ht="8.25" customHeight="1"/>
    <row r="1858" ht="8.25" customHeight="1"/>
    <row r="1859" ht="8.25" customHeight="1"/>
    <row r="1860" ht="8.25" customHeight="1"/>
    <row r="1861" ht="8.25" customHeight="1"/>
    <row r="1862" ht="8.25" customHeight="1"/>
    <row r="1863" ht="8.25" customHeight="1"/>
    <row r="1864" ht="8.25" customHeight="1"/>
    <row r="1865" ht="8.25" customHeight="1"/>
    <row r="1866" ht="8.25" customHeight="1"/>
    <row r="1867" ht="8.25" customHeight="1"/>
    <row r="1868" ht="8.25" customHeight="1"/>
    <row r="1869" ht="8.25" customHeight="1"/>
    <row r="1870" ht="8.25" customHeight="1"/>
    <row r="1871" ht="8.25" customHeight="1"/>
    <row r="1872" ht="8.25" customHeight="1"/>
    <row r="1873" ht="8.25" customHeight="1"/>
    <row r="1874" ht="8.25" customHeight="1"/>
    <row r="1875" ht="8.25" customHeight="1"/>
    <row r="1876" ht="8.25" customHeight="1"/>
    <row r="1877" ht="8.25" customHeight="1"/>
    <row r="1878" ht="8.25" customHeight="1"/>
    <row r="1879" ht="8.25" customHeight="1"/>
    <row r="1880" ht="8.25" customHeight="1"/>
    <row r="1881" ht="8.25" customHeight="1"/>
    <row r="1882" ht="8.25" customHeight="1"/>
    <row r="1883" ht="8.25" customHeight="1"/>
    <row r="1884" ht="8.25" customHeight="1"/>
    <row r="1885" ht="8.25" customHeight="1"/>
    <row r="1886" ht="8.25" customHeight="1"/>
    <row r="1887" ht="8.25" customHeight="1"/>
    <row r="1888" ht="8.25" customHeight="1"/>
    <row r="1889" ht="8.25" customHeight="1"/>
    <row r="1890" ht="8.25" customHeight="1"/>
    <row r="1891" ht="8.25" customHeight="1"/>
    <row r="1892" ht="8.25" customHeight="1"/>
    <row r="1893" ht="8.25" customHeight="1"/>
    <row r="1894" ht="8.25" customHeight="1"/>
    <row r="1895" ht="8.25" customHeight="1"/>
    <row r="1896" ht="8.25" customHeight="1"/>
    <row r="1897" ht="8.25" customHeight="1"/>
    <row r="1898" ht="8.25" customHeight="1"/>
    <row r="1899" ht="8.25" customHeight="1"/>
    <row r="1900" ht="8.25" customHeight="1"/>
    <row r="1901" ht="8.25" customHeight="1"/>
    <row r="1902" ht="8.25" customHeight="1"/>
    <row r="1903" ht="8.25" customHeight="1"/>
    <row r="1904" ht="8.25" customHeight="1"/>
    <row r="1905" ht="8.25" customHeight="1"/>
    <row r="1906" ht="8.25" customHeight="1"/>
    <row r="1907" ht="8.25" customHeight="1"/>
    <row r="1908" ht="8.25" customHeight="1"/>
    <row r="1909" ht="8.25" customHeight="1"/>
    <row r="1910" ht="8.25" customHeight="1"/>
    <row r="1911" ht="8.25" customHeight="1"/>
    <row r="1912" ht="8.25" customHeight="1"/>
    <row r="1913" ht="8.25" customHeight="1"/>
    <row r="1914" ht="8.25" customHeight="1"/>
    <row r="1915" ht="8.25" customHeight="1"/>
    <row r="1916" ht="8.25" customHeight="1"/>
    <row r="1917" ht="8.25" customHeight="1"/>
    <row r="1918" ht="8.25" customHeight="1"/>
    <row r="1919" ht="8.25" customHeight="1"/>
    <row r="1920" ht="8.25" customHeight="1"/>
    <row r="1921" ht="8.25" customHeight="1"/>
    <row r="1922" ht="8.25" customHeight="1"/>
    <row r="1923" ht="8.25" customHeight="1"/>
    <row r="1924" ht="8.25" customHeight="1"/>
    <row r="1925" ht="8.25" customHeight="1"/>
    <row r="1926" ht="8.25" customHeight="1"/>
    <row r="1927" ht="8.25" customHeight="1"/>
    <row r="1928" ht="8.25" customHeight="1"/>
    <row r="1929" ht="8.25" customHeight="1"/>
    <row r="1930" ht="8.25" customHeight="1"/>
    <row r="1931" ht="8.25" customHeight="1"/>
    <row r="1932" ht="8.25" customHeight="1"/>
    <row r="1933" ht="8.25" customHeight="1"/>
    <row r="1934" ht="8.25" customHeight="1"/>
    <row r="1935" ht="8.25" customHeight="1"/>
    <row r="1936" ht="8.25" customHeight="1"/>
    <row r="1937" ht="8.25" customHeight="1"/>
    <row r="1938" ht="8.25" customHeight="1"/>
    <row r="1939" ht="8.25" customHeight="1"/>
    <row r="1940" ht="8.25" customHeight="1"/>
    <row r="1941" ht="8.25" customHeight="1"/>
    <row r="1942" ht="8.25" customHeight="1"/>
    <row r="1943" ht="8.25" customHeight="1"/>
    <row r="1944" ht="8.25" customHeight="1"/>
    <row r="1945" ht="8.25" customHeight="1"/>
    <row r="1946" ht="8.25" customHeight="1"/>
    <row r="1947" ht="8.25" customHeight="1"/>
    <row r="1948" ht="8.25" customHeight="1"/>
    <row r="1949" ht="8.25" customHeight="1"/>
    <row r="1950" ht="8.25" customHeight="1"/>
    <row r="1951" ht="8.25" customHeight="1"/>
    <row r="1952" ht="8.25" customHeight="1"/>
    <row r="1953" ht="8.25" customHeight="1"/>
    <row r="1954" ht="8.25" customHeight="1"/>
    <row r="1955" ht="8.25" customHeight="1"/>
    <row r="1956" ht="8.25" customHeight="1"/>
    <row r="1957" ht="8.25" customHeight="1"/>
    <row r="1958" ht="8.25" customHeight="1"/>
    <row r="1959" ht="8.25" customHeight="1"/>
    <row r="1960" ht="8.25" customHeight="1"/>
    <row r="1961" ht="8.25" customHeight="1"/>
    <row r="1962" ht="8.25" customHeight="1"/>
    <row r="1963" ht="8.25" customHeight="1"/>
    <row r="1964" ht="8.25" customHeight="1"/>
    <row r="1965" ht="8.25" customHeight="1"/>
    <row r="1966" ht="8.25" customHeight="1"/>
    <row r="1967" ht="8.25" customHeight="1"/>
    <row r="1968" ht="8.25" customHeight="1"/>
    <row r="1969" ht="8.25" customHeight="1"/>
    <row r="1970" ht="8.25" customHeight="1"/>
    <row r="1971" ht="8.25" customHeight="1"/>
    <row r="1972" ht="8.25" customHeight="1"/>
    <row r="1973" ht="8.25" customHeight="1"/>
    <row r="1974" ht="8.25" customHeight="1"/>
    <row r="1975" ht="8.25" customHeight="1"/>
    <row r="1976" ht="8.25" customHeight="1"/>
    <row r="1977" ht="8.25" customHeight="1"/>
    <row r="1978" ht="8.25" customHeight="1"/>
    <row r="1979" ht="8.25" customHeight="1"/>
    <row r="1980" ht="8.25" customHeight="1"/>
    <row r="1981" ht="8.25" customHeight="1"/>
    <row r="1982" ht="8.25" customHeight="1"/>
    <row r="1983" ht="8.25" customHeight="1"/>
    <row r="1984" ht="8.25" customHeight="1"/>
    <row r="1985" ht="8.25" customHeight="1"/>
    <row r="1986" ht="8.25" customHeight="1"/>
    <row r="1987" ht="8.25" customHeight="1"/>
    <row r="1988" ht="8.25" customHeight="1"/>
    <row r="1989" ht="8.25" customHeight="1"/>
    <row r="1990" ht="8.25" customHeight="1"/>
    <row r="1991" ht="8.25" customHeight="1"/>
    <row r="1992" ht="8.25" customHeight="1"/>
    <row r="1993" ht="8.25" customHeight="1"/>
    <row r="1994" ht="8.25" customHeight="1"/>
    <row r="1995" ht="8.25" customHeight="1"/>
    <row r="1996" ht="8.25" customHeight="1"/>
    <row r="1997" ht="8.25" customHeight="1"/>
    <row r="1998" ht="8.25" customHeight="1"/>
    <row r="1999" ht="8.25" customHeight="1"/>
    <row r="2000" ht="8.25" customHeight="1"/>
    <row r="2001" ht="8.25" customHeight="1"/>
    <row r="2002" ht="8.25" customHeight="1"/>
    <row r="2003" ht="8.25" customHeight="1"/>
    <row r="2004" ht="8.25" customHeight="1"/>
    <row r="2005" ht="8.25" customHeight="1"/>
    <row r="2006" ht="8.25" customHeight="1"/>
    <row r="2007" ht="8.25" customHeight="1"/>
    <row r="2008" ht="8.25" customHeight="1"/>
    <row r="2009" ht="8.25" customHeight="1"/>
    <row r="2010" ht="8.25" customHeight="1"/>
    <row r="2011" ht="8.25" customHeight="1"/>
    <row r="2012" ht="8.25" customHeight="1"/>
    <row r="2013" ht="8.25" customHeight="1"/>
    <row r="2014" ht="8.25" customHeight="1"/>
    <row r="2015" ht="8.25" customHeight="1"/>
    <row r="2016" ht="8.25" customHeight="1"/>
    <row r="2017" ht="8.25" customHeight="1"/>
    <row r="2018" ht="8.25" customHeight="1"/>
    <row r="2019" ht="8.25" customHeight="1"/>
    <row r="2020" ht="8.25" customHeight="1"/>
    <row r="2021" ht="8.25" customHeight="1"/>
    <row r="2022" ht="8.25" customHeight="1"/>
    <row r="2023" ht="8.25" customHeight="1"/>
    <row r="2024" ht="8.25" customHeight="1"/>
    <row r="2025" ht="8.25" customHeight="1"/>
    <row r="2026" ht="8.25" customHeight="1"/>
    <row r="2027" ht="8.25" customHeight="1"/>
    <row r="2028" ht="8.25" customHeight="1"/>
    <row r="2029" ht="8.25" customHeight="1"/>
    <row r="2030" ht="8.25" customHeight="1"/>
    <row r="2031" ht="8.25" customHeight="1"/>
    <row r="2032" ht="8.25" customHeight="1"/>
    <row r="2033" ht="8.25" customHeight="1"/>
    <row r="2034" ht="8.25" customHeight="1"/>
    <row r="2035" ht="8.25" customHeight="1"/>
    <row r="2036" ht="8.25" customHeight="1"/>
    <row r="2037" ht="8.25" customHeight="1"/>
    <row r="2038" ht="8.25" customHeight="1"/>
    <row r="2039" ht="8.25" customHeight="1"/>
    <row r="2040" ht="8.25" customHeight="1"/>
    <row r="2041" ht="8.25" customHeight="1"/>
    <row r="2042" ht="8.25" customHeight="1"/>
    <row r="2043" ht="8.25" customHeight="1"/>
    <row r="2044" ht="8.25" customHeight="1"/>
    <row r="2045" ht="8.25" customHeight="1"/>
    <row r="2046" ht="8.25" customHeight="1"/>
    <row r="2047" ht="8.25" customHeight="1"/>
    <row r="2048" ht="8.25" customHeight="1"/>
    <row r="2049" ht="8.25" customHeight="1"/>
    <row r="2050" ht="8.25" customHeight="1"/>
    <row r="2051" ht="8.25" customHeight="1"/>
    <row r="2052" ht="8.25" customHeight="1"/>
    <row r="2053" ht="8.25" customHeight="1"/>
    <row r="2054" ht="8.25" customHeight="1"/>
    <row r="2055" ht="8.25" customHeight="1"/>
    <row r="2056" ht="8.25" customHeight="1"/>
    <row r="2057" ht="8.25" customHeight="1"/>
    <row r="2058" ht="8.25" customHeight="1"/>
    <row r="2059" ht="8.25" customHeight="1"/>
    <row r="2060" ht="8.25" customHeight="1"/>
    <row r="2061" ht="8.25" customHeight="1"/>
    <row r="2062" ht="8.25" customHeight="1"/>
    <row r="2063" ht="8.25" customHeight="1"/>
    <row r="2064" ht="8.25" customHeight="1"/>
    <row r="2065" ht="8.25" customHeight="1"/>
    <row r="2066" ht="8.25" customHeight="1"/>
    <row r="2067" ht="8.25" customHeight="1"/>
    <row r="2068" ht="8.25" customHeight="1"/>
    <row r="2069" ht="8.25" customHeight="1"/>
    <row r="2070" ht="8.25" customHeight="1"/>
    <row r="2071" ht="8.25" customHeight="1"/>
    <row r="2072" ht="8.25" customHeight="1"/>
    <row r="2073" ht="8.25" customHeight="1"/>
    <row r="2074" ht="8.25" customHeight="1"/>
    <row r="2075" ht="8.25" customHeight="1"/>
    <row r="2076" ht="8.25" customHeight="1"/>
    <row r="2077" ht="8.25" customHeight="1"/>
    <row r="2078" ht="8.25" customHeight="1"/>
    <row r="2079" ht="8.25" customHeight="1"/>
    <row r="2080" ht="8.25" customHeight="1"/>
    <row r="2081" ht="8.25" customHeight="1"/>
    <row r="2082" ht="8.25" customHeight="1"/>
    <row r="2083" ht="8.25" customHeight="1"/>
    <row r="2084" ht="8.25" customHeight="1"/>
    <row r="2085" ht="8.25" customHeight="1"/>
    <row r="2086" ht="8.25" customHeight="1"/>
    <row r="2087" ht="8.25" customHeight="1"/>
    <row r="2088" ht="8.25" customHeight="1"/>
    <row r="2089" ht="8.25" customHeight="1"/>
    <row r="2090" ht="8.25" customHeight="1"/>
    <row r="2091" ht="8.25" customHeight="1"/>
    <row r="2092" ht="8.25" customHeight="1"/>
    <row r="2093" ht="8.25" customHeight="1"/>
    <row r="2094" ht="8.25" customHeight="1"/>
    <row r="2095" ht="8.25" customHeight="1"/>
    <row r="2096" ht="8.25" customHeight="1"/>
    <row r="2097" ht="8.25" customHeight="1"/>
    <row r="2098" ht="8.25" customHeight="1"/>
    <row r="2099" ht="8.25" customHeight="1"/>
    <row r="2100" ht="8.25" customHeight="1"/>
    <row r="2101" ht="8.25" customHeight="1"/>
    <row r="2102" ht="8.25" customHeight="1"/>
    <row r="2103" ht="8.25" customHeight="1"/>
    <row r="2104" ht="8.25" customHeight="1"/>
    <row r="2105" ht="8.25" customHeight="1"/>
    <row r="2106" ht="8.25" customHeight="1"/>
    <row r="2107" ht="8.25" customHeight="1"/>
    <row r="2108" ht="8.25" customHeight="1"/>
    <row r="2109" ht="8.25" customHeight="1"/>
    <row r="2110" ht="8.25" customHeight="1"/>
    <row r="2111" ht="8.25" customHeight="1"/>
    <row r="2112" ht="8.25" customHeight="1"/>
    <row r="2113" ht="8.25" customHeight="1"/>
    <row r="2114" ht="8.25" customHeight="1"/>
    <row r="2115" ht="8.25" customHeight="1"/>
    <row r="2116" ht="8.25" customHeight="1"/>
    <row r="2117" ht="8.25" customHeight="1"/>
    <row r="2118" ht="8.25" customHeight="1"/>
    <row r="2119" ht="8.25" customHeight="1"/>
    <row r="2120" ht="8.25" customHeight="1"/>
    <row r="2121" ht="8.25" customHeight="1"/>
    <row r="2122" ht="8.25" customHeight="1"/>
    <row r="2123" ht="8.25" customHeight="1"/>
    <row r="2124" ht="8.25" customHeight="1"/>
    <row r="2125" ht="8.25" customHeight="1"/>
    <row r="2126" ht="8.25" customHeight="1"/>
    <row r="2127" ht="8.25" customHeight="1"/>
    <row r="2128" ht="8.25" customHeight="1"/>
    <row r="2129" ht="8.25" customHeight="1"/>
    <row r="2130" ht="8.25" customHeight="1"/>
    <row r="2131" ht="8.25" customHeight="1"/>
    <row r="2132" ht="8.25" customHeight="1"/>
    <row r="2133" ht="8.25" customHeight="1"/>
    <row r="2134" ht="8.25" customHeight="1"/>
    <row r="2135" ht="8.25" customHeight="1"/>
    <row r="2136" ht="8.25" customHeight="1"/>
    <row r="2137" ht="8.25" customHeight="1"/>
    <row r="2138" ht="8.25" customHeight="1"/>
    <row r="2139" ht="8.25" customHeight="1"/>
    <row r="2140" ht="8.25" customHeight="1"/>
    <row r="2141" ht="8.25" customHeight="1"/>
    <row r="2142" ht="8.25" customHeight="1"/>
    <row r="2143" ht="8.25" customHeight="1"/>
    <row r="2144" ht="8.25" customHeight="1"/>
    <row r="2145" ht="8.25" customHeight="1"/>
    <row r="2146" ht="8.25" customHeight="1"/>
    <row r="2147" ht="8.25" customHeight="1"/>
    <row r="2148" ht="8.25" customHeight="1"/>
    <row r="2149" ht="8.25" customHeight="1"/>
    <row r="2150" ht="8.25" customHeight="1"/>
    <row r="2151" ht="8.25" customHeight="1"/>
    <row r="2152" ht="8.25" customHeight="1"/>
    <row r="2153" ht="8.25" customHeight="1"/>
    <row r="2154" ht="8.25" customHeight="1"/>
    <row r="2155" ht="8.25" customHeight="1"/>
    <row r="2156" ht="8.25" customHeight="1"/>
    <row r="2157" ht="8.25" customHeight="1"/>
    <row r="2158" ht="8.25" customHeight="1"/>
    <row r="2159" ht="8.25" customHeight="1"/>
    <row r="2160" ht="8.25" customHeight="1"/>
    <row r="2161" ht="8.25" customHeight="1"/>
    <row r="2162" ht="8.25" customHeight="1"/>
    <row r="2163" ht="8.25" customHeight="1"/>
    <row r="2164" ht="8.25" customHeight="1"/>
    <row r="2165" ht="8.25" customHeight="1"/>
    <row r="2166" ht="8.25" customHeight="1"/>
    <row r="2167" ht="8.25" customHeight="1"/>
    <row r="2168" ht="8.25" customHeight="1"/>
    <row r="2169" ht="8.25" customHeight="1"/>
    <row r="2170" ht="8.25" customHeight="1"/>
    <row r="2171" ht="8.25" customHeight="1"/>
    <row r="2172" ht="8.25" customHeight="1"/>
    <row r="2173" ht="8.25" customHeight="1"/>
    <row r="2174" ht="8.25" customHeight="1"/>
    <row r="2175" ht="8.25" customHeight="1"/>
    <row r="2176" ht="8.25" customHeight="1"/>
    <row r="2177" ht="8.25" customHeight="1"/>
    <row r="2178" ht="8.25" customHeight="1"/>
    <row r="2179" ht="8.25" customHeight="1"/>
    <row r="2180" ht="8.25" customHeight="1"/>
    <row r="2181" ht="8.25" customHeight="1"/>
    <row r="2182" ht="8.25" customHeight="1"/>
    <row r="2183" ht="8.25" customHeight="1"/>
    <row r="2184" ht="8.25" customHeight="1"/>
    <row r="2185" ht="8.25" customHeight="1"/>
    <row r="2186" ht="8.25" customHeight="1"/>
    <row r="2187" ht="8.25" customHeight="1"/>
    <row r="2188" ht="8.25" customHeight="1"/>
    <row r="2189" ht="8.25" customHeight="1"/>
    <row r="2190" ht="8.25" customHeight="1"/>
    <row r="2191" ht="8.25" customHeight="1"/>
    <row r="2192" ht="8.25" customHeight="1"/>
    <row r="2193" ht="8.25" customHeight="1"/>
    <row r="2194" ht="8.25" customHeight="1"/>
    <row r="2195" ht="8.25" customHeight="1"/>
    <row r="2196" ht="8.25" customHeight="1"/>
    <row r="2197" ht="8.25" customHeight="1"/>
    <row r="2198" ht="8.25" customHeight="1"/>
    <row r="2199" ht="8.25" customHeight="1"/>
    <row r="2200" ht="8.25" customHeight="1"/>
    <row r="2201" ht="8.25" customHeight="1"/>
    <row r="2202" ht="8.25" customHeight="1"/>
    <row r="2203" ht="8.25" customHeight="1"/>
    <row r="2204" ht="8.25" customHeight="1"/>
    <row r="2205" ht="8.25" customHeight="1"/>
    <row r="2206" ht="8.25" customHeight="1"/>
    <row r="2207" ht="8.25" customHeight="1"/>
    <row r="2208" ht="8.25" customHeight="1"/>
    <row r="2209" ht="8.25" customHeight="1"/>
    <row r="2210" ht="8.25" customHeight="1"/>
    <row r="2211" ht="8.25" customHeight="1"/>
    <row r="2212" ht="8.25" customHeight="1"/>
    <row r="2213" ht="8.25" customHeight="1"/>
    <row r="2214" ht="8.25" customHeight="1"/>
    <row r="2215" ht="8.25" customHeight="1"/>
    <row r="2216" ht="8.25" customHeight="1"/>
    <row r="2217" ht="8.25" customHeight="1"/>
    <row r="2218" ht="8.25" customHeight="1"/>
    <row r="2219" ht="8.25" customHeight="1"/>
    <row r="2220" ht="8.25" customHeight="1"/>
    <row r="2221" ht="8.25" customHeight="1"/>
    <row r="2222" ht="8.25" customHeight="1"/>
    <row r="2223" ht="8.25" customHeight="1"/>
    <row r="2224" ht="8.25" customHeight="1"/>
    <row r="2225" ht="8.25" customHeight="1"/>
    <row r="2226" ht="8.25" customHeight="1"/>
    <row r="2227" ht="8.25" customHeight="1"/>
    <row r="2228" ht="8.25" customHeight="1"/>
    <row r="2229" ht="8.25" customHeight="1"/>
    <row r="2230" ht="8.25" customHeight="1"/>
    <row r="2231" ht="8.25" customHeight="1"/>
    <row r="2232" ht="8.25" customHeight="1"/>
    <row r="2233" ht="8.25" customHeight="1"/>
    <row r="2234" ht="8.25" customHeight="1"/>
    <row r="2235" ht="8.25" customHeight="1"/>
    <row r="2236" ht="8.25" customHeight="1"/>
    <row r="2237" ht="8.25" customHeight="1"/>
    <row r="2238" ht="8.25" customHeight="1"/>
    <row r="2239" ht="8.25" customHeight="1"/>
    <row r="2240" ht="8.25" customHeight="1"/>
    <row r="2241" ht="8.25" customHeight="1"/>
    <row r="2242" ht="8.25" customHeight="1"/>
    <row r="2243" ht="8.25" customHeight="1"/>
    <row r="2244" ht="8.25" customHeight="1"/>
    <row r="2245" ht="8.25" customHeight="1"/>
    <row r="2246" ht="8.25" customHeight="1"/>
    <row r="2247" ht="8.25" customHeight="1"/>
    <row r="2248" ht="8.25" customHeight="1"/>
    <row r="2249" ht="8.25" customHeight="1"/>
    <row r="2250" ht="8.25" customHeight="1"/>
    <row r="2251" ht="8.25" customHeight="1"/>
    <row r="2252" ht="8.25" customHeight="1"/>
    <row r="2253" ht="8.25" customHeight="1"/>
    <row r="2254" ht="8.25" customHeight="1"/>
    <row r="2255" ht="8.25" customHeight="1"/>
    <row r="2256" ht="8.25" customHeight="1"/>
    <row r="2257" ht="8.25" customHeight="1"/>
    <row r="2258" ht="8.25" customHeight="1"/>
    <row r="2259" ht="8.25" customHeight="1"/>
    <row r="2260" ht="8.25" customHeight="1"/>
    <row r="2261" ht="8.25" customHeight="1"/>
    <row r="2262" ht="8.25" customHeight="1"/>
    <row r="2263" ht="8.25" customHeight="1"/>
    <row r="2264" ht="8.25" customHeight="1"/>
    <row r="2265" ht="8.25" customHeight="1"/>
    <row r="2266" ht="8.25" customHeight="1"/>
    <row r="2267" ht="8.25" customHeight="1"/>
    <row r="2268" ht="8.25" customHeight="1"/>
    <row r="2269" ht="8.25" customHeight="1"/>
    <row r="2270" ht="8.25" customHeight="1"/>
    <row r="2271" ht="8.25" customHeight="1"/>
    <row r="2272" ht="8.25" customHeight="1"/>
    <row r="2273" ht="8.25" customHeight="1"/>
    <row r="2274" ht="8.25" customHeight="1"/>
    <row r="2275" ht="8.25" customHeight="1"/>
    <row r="2276" ht="8.25" customHeight="1"/>
    <row r="2277" ht="8.25" customHeight="1"/>
    <row r="2278" ht="8.25" customHeight="1"/>
    <row r="2279" ht="8.25" customHeight="1"/>
    <row r="2280" ht="8.25" customHeight="1"/>
    <row r="2281" ht="8.25" customHeight="1"/>
    <row r="2282" ht="8.25" customHeight="1"/>
    <row r="2283" ht="8.25" customHeight="1"/>
    <row r="2284" ht="8.25" customHeight="1"/>
    <row r="2285" ht="8.25" customHeight="1"/>
    <row r="2286" ht="8.25" customHeight="1"/>
    <row r="2287" ht="8.25" customHeight="1"/>
    <row r="2288" ht="8.25" customHeight="1"/>
    <row r="2289" ht="8.25" customHeight="1"/>
    <row r="2290" ht="8.25" customHeight="1"/>
    <row r="2291" ht="8.25" customHeight="1"/>
    <row r="2292" ht="8.25" customHeight="1"/>
    <row r="2293" ht="8.25" customHeight="1"/>
    <row r="2294" ht="8.25" customHeight="1"/>
    <row r="2295" ht="8.25" customHeight="1"/>
    <row r="2296" ht="8.25" customHeight="1"/>
    <row r="2297" ht="8.25" customHeight="1"/>
    <row r="2298" ht="8.25" customHeight="1"/>
    <row r="2299" ht="8.25" customHeight="1"/>
    <row r="2300" ht="8.25" customHeight="1"/>
    <row r="2301" ht="8.25" customHeight="1"/>
    <row r="2302" ht="8.25" customHeight="1"/>
    <row r="2303" ht="8.25" customHeight="1"/>
    <row r="2304" ht="8.25" customHeight="1"/>
    <row r="2305" ht="8.25" customHeight="1"/>
    <row r="2306" ht="8.25" customHeight="1"/>
    <row r="2307" ht="8.25" customHeight="1"/>
    <row r="2308" ht="8.25" customHeight="1"/>
    <row r="2309" ht="8.25" customHeight="1"/>
    <row r="2310" ht="8.25" customHeight="1"/>
    <row r="2311" ht="8.25" customHeight="1"/>
    <row r="2312" ht="8.25" customHeight="1"/>
    <row r="2313" ht="8.25" customHeight="1"/>
    <row r="2314" ht="8.25" customHeight="1"/>
    <row r="2315" ht="8.25" customHeight="1"/>
    <row r="2316" ht="8.25" customHeight="1"/>
    <row r="2317" ht="8.25" customHeight="1"/>
    <row r="2318" ht="8.25" customHeight="1"/>
    <row r="2319" ht="8.25" customHeight="1"/>
    <row r="2320" ht="8.25" customHeight="1"/>
    <row r="2321" ht="8.25" customHeight="1"/>
    <row r="2322" ht="8.25" customHeight="1"/>
    <row r="2323" ht="8.25" customHeight="1"/>
    <row r="2324" ht="8.25" customHeight="1"/>
    <row r="2325" ht="8.25" customHeight="1"/>
    <row r="2326" ht="8.25" customHeight="1"/>
    <row r="2327" ht="8.25" customHeight="1"/>
    <row r="2328" ht="8.25" customHeight="1"/>
    <row r="2329" ht="8.25" customHeight="1"/>
    <row r="2330" ht="8.25" customHeight="1"/>
    <row r="2331" ht="8.25" customHeight="1"/>
    <row r="2332" ht="8.25" customHeight="1"/>
    <row r="2333" ht="8.25" customHeight="1"/>
    <row r="2334" ht="8.25" customHeight="1"/>
    <row r="2335" ht="8.25" customHeight="1"/>
    <row r="2336" ht="8.25" customHeight="1"/>
    <row r="2337" ht="8.25" customHeight="1"/>
    <row r="2338" ht="8.25" customHeight="1"/>
    <row r="2339" ht="8.25" customHeight="1"/>
    <row r="2340" ht="8.25" customHeight="1"/>
    <row r="2341" ht="8.25" customHeight="1"/>
    <row r="2342" ht="8.25" customHeight="1"/>
    <row r="2343" ht="8.25" customHeight="1"/>
    <row r="2344" ht="8.25" customHeight="1"/>
    <row r="2345" ht="8.25" customHeight="1"/>
    <row r="2346" ht="8.25" customHeight="1"/>
    <row r="2347" ht="8.25" customHeight="1"/>
    <row r="2348" ht="8.25" customHeight="1"/>
    <row r="2349" ht="8.25" customHeight="1"/>
    <row r="2350" ht="8.25" customHeight="1"/>
    <row r="2351" ht="8.25" customHeight="1"/>
    <row r="2352" ht="8.25" customHeight="1"/>
    <row r="2353" ht="8.25" customHeight="1"/>
    <row r="2354" ht="8.25" customHeight="1"/>
    <row r="2355" ht="8.25" customHeight="1"/>
    <row r="2356" ht="8.25" customHeight="1"/>
    <row r="2357" ht="8.25" customHeight="1"/>
    <row r="2358" ht="8.25" customHeight="1"/>
    <row r="2359" ht="8.25" customHeight="1"/>
    <row r="2360" ht="8.25" customHeight="1"/>
    <row r="2361" ht="8.25" customHeight="1"/>
    <row r="2362" ht="8.25" customHeight="1"/>
    <row r="2363" ht="8.25" customHeight="1"/>
    <row r="2364" ht="8.25" customHeight="1"/>
    <row r="2365" ht="8.25" customHeight="1"/>
    <row r="2366" ht="8.25" customHeight="1"/>
    <row r="2367" ht="8.25" customHeight="1"/>
    <row r="2368" ht="8.25" customHeight="1"/>
    <row r="2369" ht="8.25" customHeight="1"/>
    <row r="2370" ht="8.25" customHeight="1"/>
    <row r="2371" ht="8.25" customHeight="1"/>
    <row r="2372" ht="8.25" customHeight="1"/>
    <row r="2373" ht="8.25" customHeight="1"/>
    <row r="2374" ht="8.25" customHeight="1"/>
    <row r="2375" ht="8.25" customHeight="1"/>
    <row r="2376" ht="8.25" customHeight="1"/>
    <row r="2377" ht="8.25" customHeight="1"/>
    <row r="2378" ht="8.25" customHeight="1"/>
    <row r="2379" ht="8.25" customHeight="1"/>
    <row r="2380" ht="8.25" customHeight="1"/>
    <row r="2381" ht="8.25" customHeight="1"/>
    <row r="2382" ht="8.25" customHeight="1"/>
    <row r="2383" ht="8.25" customHeight="1"/>
    <row r="2384" ht="8.25" customHeight="1"/>
    <row r="2385" ht="8.25" customHeight="1"/>
    <row r="2386" ht="8.25" customHeight="1"/>
    <row r="2387" ht="8.25" customHeight="1"/>
    <row r="2388" ht="8.25" customHeight="1"/>
    <row r="2389" ht="8.25" customHeight="1"/>
    <row r="2390" ht="8.25" customHeight="1"/>
    <row r="2391" ht="8.25" customHeight="1"/>
    <row r="2392" ht="8.25" customHeight="1"/>
    <row r="2393" ht="8.25" customHeight="1"/>
    <row r="2394" ht="8.25" customHeight="1"/>
    <row r="2395" ht="8.25" customHeight="1"/>
    <row r="2396" ht="8.25" customHeight="1"/>
    <row r="2397" ht="8.25" customHeight="1"/>
    <row r="2398" ht="8.25" customHeight="1"/>
    <row r="2399" ht="8.25" customHeight="1"/>
    <row r="2400" ht="8.25" customHeight="1"/>
    <row r="2401" ht="8.25" customHeight="1"/>
    <row r="2402" ht="8.25" customHeight="1"/>
    <row r="2403" ht="8.25" customHeight="1"/>
    <row r="2404" ht="8.25" customHeight="1"/>
    <row r="2405" ht="8.25" customHeight="1"/>
    <row r="2406" ht="8.25" customHeight="1"/>
    <row r="2407" ht="8.25" customHeight="1"/>
    <row r="2408" ht="8.25" customHeight="1"/>
    <row r="2409" ht="8.25" customHeight="1"/>
    <row r="2410" ht="8.25" customHeight="1"/>
    <row r="2411" ht="8.25" customHeight="1"/>
    <row r="2412" ht="8.25" customHeight="1"/>
    <row r="2413" ht="8.25" customHeight="1"/>
    <row r="2414" ht="8.25" customHeight="1"/>
    <row r="2415" ht="8.25" customHeight="1"/>
    <row r="2416" ht="8.25" customHeight="1"/>
    <row r="2417" ht="8.25" customHeight="1"/>
    <row r="2418" ht="8.25" customHeight="1"/>
    <row r="2419" ht="8.25" customHeight="1"/>
    <row r="2420" ht="8.25" customHeight="1"/>
    <row r="2421" ht="8.25" customHeight="1"/>
    <row r="2422" ht="8.25" customHeight="1"/>
    <row r="2423" ht="8.25" customHeight="1"/>
    <row r="2424" ht="8.25" customHeight="1"/>
    <row r="2425" ht="8.25" customHeight="1"/>
    <row r="2426" ht="8.25" customHeight="1"/>
    <row r="2427" ht="8.25" customHeight="1"/>
    <row r="2428" ht="8.25" customHeight="1"/>
    <row r="2429" ht="8.25" customHeight="1"/>
    <row r="2430" ht="8.25" customHeight="1"/>
    <row r="2431" ht="8.25" customHeight="1"/>
    <row r="2432" ht="8.25" customHeight="1"/>
    <row r="2433" ht="8.25" customHeight="1"/>
    <row r="2434" ht="8.25" customHeight="1"/>
    <row r="2435" ht="8.25" customHeight="1"/>
    <row r="2436" ht="8.25" customHeight="1"/>
    <row r="2437" ht="8.25" customHeight="1"/>
    <row r="2438" ht="8.25" customHeight="1"/>
    <row r="2439" ht="8.25" customHeight="1"/>
    <row r="2440" ht="8.25" customHeight="1"/>
    <row r="2441" ht="8.25" customHeight="1"/>
    <row r="2442" ht="8.25" customHeight="1"/>
    <row r="2443" ht="8.25" customHeight="1"/>
    <row r="2444" ht="8.25" customHeight="1"/>
    <row r="2445" ht="8.25" customHeight="1"/>
    <row r="2446" ht="8.25" customHeight="1"/>
    <row r="2447" ht="8.25" customHeight="1"/>
    <row r="2448" ht="8.25" customHeight="1"/>
    <row r="2449" ht="8.25" customHeight="1"/>
    <row r="2450" ht="8.25" customHeight="1"/>
    <row r="2451" ht="8.25" customHeight="1"/>
    <row r="2452" ht="8.25" customHeight="1"/>
    <row r="2453" ht="8.25" customHeight="1"/>
    <row r="2454" ht="8.25" customHeight="1"/>
    <row r="2455" ht="8.25" customHeight="1"/>
    <row r="2456" ht="8.25" customHeight="1"/>
    <row r="2457" ht="8.25" customHeight="1"/>
    <row r="2458" ht="8.25" customHeight="1"/>
    <row r="2459" ht="8.25" customHeight="1"/>
    <row r="2460" ht="8.25" customHeight="1"/>
    <row r="2461" ht="8.25" customHeight="1"/>
    <row r="2462" ht="8.25" customHeight="1"/>
    <row r="2463" ht="8.25" customHeight="1"/>
    <row r="2464" ht="8.25" customHeight="1"/>
    <row r="2465" ht="8.25" customHeight="1"/>
    <row r="2466" ht="8.25" customHeight="1"/>
    <row r="2467" ht="8.25" customHeight="1"/>
    <row r="2468" ht="8.25" customHeight="1"/>
    <row r="2469" ht="8.25" customHeight="1"/>
    <row r="2470" ht="8.25" customHeight="1"/>
    <row r="2471" ht="8.25" customHeight="1"/>
    <row r="2472" ht="8.25" customHeight="1"/>
    <row r="2473" ht="8.25" customHeight="1"/>
    <row r="2474" ht="8.25" customHeight="1"/>
    <row r="2475" ht="8.25" customHeight="1"/>
    <row r="2476" ht="8.25" customHeight="1"/>
    <row r="2477" ht="8.25" customHeight="1"/>
    <row r="2478" ht="8.25" customHeight="1"/>
    <row r="2479" ht="8.25" customHeight="1"/>
    <row r="2480" ht="8.25" customHeight="1"/>
    <row r="2481" ht="8.25" customHeight="1"/>
    <row r="2482" ht="8.25" customHeight="1"/>
    <row r="2483" ht="8.25" customHeight="1"/>
    <row r="2484" ht="8.25" customHeight="1"/>
    <row r="2485" ht="8.25" customHeight="1"/>
    <row r="2486" ht="8.25" customHeight="1"/>
    <row r="2487" ht="8.25" customHeight="1"/>
    <row r="2488" ht="8.25" customHeight="1"/>
    <row r="2489" ht="8.25" customHeight="1"/>
    <row r="2490" ht="8.25" customHeight="1"/>
    <row r="2491" ht="8.25" customHeight="1"/>
    <row r="2492" ht="8.25" customHeight="1"/>
    <row r="2493" ht="8.25" customHeight="1"/>
    <row r="2494" ht="8.25" customHeight="1"/>
    <row r="2495" ht="8.25" customHeight="1"/>
    <row r="2496" ht="8.25" customHeight="1"/>
    <row r="2497" ht="8.25" customHeight="1"/>
    <row r="2498" ht="8.25" customHeight="1"/>
    <row r="2499" ht="8.25" customHeight="1"/>
    <row r="2500" ht="8.25" customHeight="1"/>
    <row r="2501" ht="8.25" customHeight="1"/>
    <row r="2502" ht="8.25" customHeight="1"/>
    <row r="2503" ht="8.25" customHeight="1"/>
    <row r="2504" ht="8.25" customHeight="1"/>
    <row r="2505" ht="8.25" customHeight="1"/>
    <row r="2506" ht="8.25" customHeight="1"/>
    <row r="2507" ht="8.25" customHeight="1"/>
    <row r="2508" ht="8.25" customHeight="1"/>
    <row r="2509" ht="8.25" customHeight="1"/>
    <row r="2510" ht="8.25" customHeight="1"/>
    <row r="2511" ht="8.25" customHeight="1"/>
    <row r="2512" ht="8.25" customHeight="1"/>
    <row r="2513" ht="8.25" customHeight="1"/>
    <row r="2514" ht="8.25" customHeight="1"/>
    <row r="2515" ht="8.25" customHeight="1"/>
    <row r="2516" ht="8.25" customHeight="1"/>
    <row r="2517" ht="8.25" customHeight="1"/>
    <row r="2518" ht="8.25" customHeight="1"/>
    <row r="2519" ht="8.25" customHeight="1"/>
    <row r="2520" ht="8.25" customHeight="1"/>
    <row r="2521" ht="8.25" customHeight="1"/>
    <row r="2522" ht="8.25" customHeight="1"/>
    <row r="2523" ht="8.25" customHeight="1"/>
    <row r="2524" ht="8.25" customHeight="1"/>
    <row r="2525" ht="8.25" customHeight="1"/>
    <row r="2526" ht="8.25" customHeight="1"/>
    <row r="2527" ht="8.25" customHeight="1"/>
    <row r="2528" ht="8.25" customHeight="1"/>
    <row r="2529" ht="8.25" customHeight="1"/>
    <row r="2530" ht="8.25" customHeight="1"/>
    <row r="2531" ht="8.25" customHeight="1"/>
    <row r="2532" ht="8.25" customHeight="1"/>
    <row r="2533" ht="8.25" customHeight="1"/>
    <row r="2534" ht="8.25" customHeight="1"/>
    <row r="2535" ht="8.25" customHeight="1"/>
    <row r="2536" ht="8.25" customHeight="1"/>
    <row r="2537" ht="8.25" customHeight="1"/>
    <row r="2538" ht="8.25" customHeight="1"/>
    <row r="2539" ht="8.25" customHeight="1"/>
    <row r="2540" ht="8.25" customHeight="1"/>
    <row r="2541" ht="8.25" customHeight="1"/>
    <row r="2542" ht="8.25" customHeight="1"/>
    <row r="2543" ht="8.25" customHeight="1"/>
    <row r="2544" ht="8.25" customHeight="1"/>
    <row r="2545" ht="8.25" customHeight="1"/>
    <row r="2546" ht="8.25" customHeight="1"/>
    <row r="2547" ht="8.25" customHeight="1"/>
    <row r="2548" ht="8.25" customHeight="1"/>
    <row r="2549" ht="8.25" customHeight="1"/>
    <row r="2550" ht="8.25" customHeight="1"/>
    <row r="2551" ht="8.25" customHeight="1"/>
    <row r="2552" ht="8.25" customHeight="1"/>
    <row r="2553" ht="8.25" customHeight="1"/>
    <row r="2554" ht="8.25" customHeight="1"/>
    <row r="2555" ht="8.25" customHeight="1"/>
    <row r="2556" ht="8.25" customHeight="1"/>
    <row r="2557" ht="8.25" customHeight="1"/>
    <row r="2558" ht="8.25" customHeight="1"/>
    <row r="2559" ht="8.25" customHeight="1"/>
    <row r="2560" ht="8.25" customHeight="1"/>
    <row r="2561" ht="8.25" customHeight="1"/>
    <row r="2562" ht="8.25" customHeight="1"/>
    <row r="2563" ht="8.25" customHeight="1"/>
    <row r="2564" ht="8.25" customHeight="1"/>
    <row r="2565" ht="8.25" customHeight="1"/>
    <row r="2566" ht="8.25" customHeight="1"/>
    <row r="2567" ht="8.25" customHeight="1"/>
    <row r="2568" ht="8.25" customHeight="1"/>
    <row r="2569" ht="8.25" customHeight="1"/>
    <row r="2570" ht="8.25" customHeight="1"/>
    <row r="2571" ht="8.25" customHeight="1"/>
    <row r="2572" ht="8.25" customHeight="1"/>
    <row r="2573" ht="8.25" customHeight="1"/>
    <row r="2574" ht="8.25" customHeight="1"/>
    <row r="2575" ht="8.25" customHeight="1"/>
    <row r="2576" ht="8.25" customHeight="1"/>
    <row r="2577" ht="8.25" customHeight="1"/>
    <row r="2578" ht="8.25" customHeight="1"/>
    <row r="2579" ht="8.25" customHeight="1"/>
    <row r="2580" ht="8.25" customHeight="1"/>
    <row r="2581" ht="8.25" customHeight="1"/>
    <row r="2582" ht="8.25" customHeight="1"/>
    <row r="2583" ht="8.25" customHeight="1"/>
    <row r="2584" ht="8.25" customHeight="1"/>
    <row r="2585" ht="8.25" customHeight="1"/>
    <row r="2586" ht="8.25" customHeight="1"/>
    <row r="2587" ht="8.25" customHeight="1"/>
    <row r="2588" ht="8.25" customHeight="1"/>
    <row r="2589" ht="8.25" customHeight="1"/>
    <row r="2590" ht="8.25" customHeight="1"/>
    <row r="2591" ht="8.25" customHeight="1"/>
    <row r="2592" ht="8.25" customHeight="1"/>
    <row r="2593" ht="8.25" customHeight="1"/>
    <row r="2594" ht="8.25" customHeight="1"/>
    <row r="2595" ht="8.25" customHeight="1"/>
    <row r="2596" ht="8.25" customHeight="1"/>
    <row r="2597" ht="8.25" customHeight="1"/>
    <row r="2598" ht="8.25" customHeight="1"/>
    <row r="2599" ht="8.25" customHeight="1"/>
    <row r="2600" ht="8.25" customHeight="1"/>
    <row r="2601" ht="8.25" customHeight="1"/>
    <row r="2602" ht="8.25" customHeight="1"/>
    <row r="2603" ht="8.25" customHeight="1"/>
    <row r="2604" ht="8.25" customHeight="1"/>
    <row r="2605" ht="8.25" customHeight="1"/>
    <row r="2606" ht="8.25" customHeight="1"/>
    <row r="2607" ht="8.25" customHeight="1"/>
    <row r="2608" ht="8.25" customHeight="1"/>
    <row r="2609" ht="8.25" customHeight="1"/>
    <row r="2610" ht="8.25" customHeight="1"/>
    <row r="2611" ht="8.25" customHeight="1"/>
    <row r="2612" ht="8.25" customHeight="1"/>
    <row r="2613" ht="8.25" customHeight="1"/>
    <row r="2614" ht="8.25" customHeight="1"/>
    <row r="2615" ht="8.25" customHeight="1"/>
    <row r="2616" ht="8.25" customHeight="1"/>
    <row r="2617" ht="8.25" customHeight="1"/>
    <row r="2618" ht="8.25" customHeight="1"/>
    <row r="2619" ht="8.25" customHeight="1"/>
    <row r="2620" ht="8.25" customHeight="1"/>
    <row r="2621" ht="8.25" customHeight="1"/>
    <row r="2622" ht="8.25" customHeight="1"/>
    <row r="2623" ht="8.25" customHeight="1"/>
    <row r="2624" ht="8.25" customHeight="1"/>
    <row r="2625" ht="8.25" customHeight="1"/>
    <row r="2626" ht="8.25" customHeight="1"/>
    <row r="2627" ht="8.25" customHeight="1"/>
    <row r="2628" ht="8.25" customHeight="1"/>
    <row r="2629" ht="8.25" customHeight="1"/>
    <row r="2630" ht="8.25" customHeight="1"/>
    <row r="2631" ht="8.25" customHeight="1"/>
    <row r="2632" ht="8.25" customHeight="1"/>
    <row r="2633" ht="8.25" customHeight="1"/>
    <row r="2634" ht="8.25" customHeight="1"/>
    <row r="2635" ht="8.25" customHeight="1"/>
    <row r="2636" ht="8.25" customHeight="1"/>
    <row r="2637" ht="8.25" customHeight="1"/>
    <row r="2638" ht="8.25" customHeight="1"/>
    <row r="2639" ht="8.25" customHeight="1"/>
    <row r="2640" ht="8.25" customHeight="1"/>
    <row r="2641" ht="8.25" customHeight="1"/>
    <row r="2642" ht="8.25" customHeight="1"/>
    <row r="2643" ht="8.25" customHeight="1"/>
    <row r="2644" ht="8.25" customHeight="1"/>
    <row r="2645" ht="8.25" customHeight="1"/>
    <row r="2646" ht="8.25" customHeight="1"/>
    <row r="2647" ht="8.25" customHeight="1"/>
    <row r="2648" ht="8.25" customHeight="1"/>
    <row r="2649" ht="8.25" customHeight="1"/>
    <row r="2650" ht="8.25" customHeight="1"/>
    <row r="2651" ht="8.25" customHeight="1"/>
    <row r="2652" ht="8.25" customHeight="1"/>
    <row r="2653" ht="8.25" customHeight="1"/>
    <row r="2654" ht="8.25" customHeight="1"/>
    <row r="2655" ht="8.25" customHeight="1"/>
    <row r="2656" ht="8.25" customHeight="1"/>
    <row r="2657" ht="8.25" customHeight="1"/>
    <row r="2658" ht="8.25" customHeight="1"/>
    <row r="2659" ht="8.25" customHeight="1"/>
    <row r="2660" ht="8.25" customHeight="1"/>
    <row r="2661" ht="8.25" customHeight="1"/>
    <row r="2662" ht="8.25" customHeight="1"/>
    <row r="2663" ht="8.25" customHeight="1"/>
    <row r="2664" ht="8.25" customHeight="1"/>
    <row r="2665" ht="8.25" customHeight="1"/>
    <row r="2666" ht="8.25" customHeight="1"/>
    <row r="2667" ht="8.25" customHeight="1"/>
    <row r="2668" ht="8.25" customHeight="1"/>
    <row r="2669" ht="8.25" customHeight="1"/>
    <row r="2670" ht="8.25" customHeight="1"/>
    <row r="2671" ht="8.25" customHeight="1"/>
    <row r="2672" ht="8.25" customHeight="1"/>
    <row r="2673" ht="8.25" customHeight="1"/>
    <row r="2674" ht="8.25" customHeight="1"/>
    <row r="2675" ht="8.25" customHeight="1"/>
    <row r="2676" ht="8.25" customHeight="1"/>
    <row r="2677" ht="8.25" customHeight="1"/>
    <row r="2678" ht="8.25" customHeight="1"/>
    <row r="2679" ht="8.25" customHeight="1"/>
    <row r="2680" ht="8.25" customHeight="1"/>
    <row r="2681" ht="8.25" customHeight="1"/>
    <row r="2682" ht="8.25" customHeight="1"/>
    <row r="2683" ht="8.25" customHeight="1"/>
    <row r="2684" ht="8.25" customHeight="1"/>
    <row r="2685" ht="8.25" customHeight="1"/>
    <row r="2686" ht="8.25" customHeight="1"/>
    <row r="2687" ht="8.25" customHeight="1"/>
    <row r="2688" ht="8.25" customHeight="1"/>
    <row r="2689" ht="8.25" customHeight="1"/>
    <row r="2690" ht="8.25" customHeight="1"/>
    <row r="2691" ht="8.25" customHeight="1"/>
    <row r="2692" ht="8.25" customHeight="1"/>
    <row r="2693" ht="8.25" customHeight="1"/>
    <row r="2694" ht="8.25" customHeight="1"/>
    <row r="2695" ht="8.25" customHeight="1"/>
    <row r="2696" ht="8.25" customHeight="1"/>
    <row r="2697" ht="8.25" customHeight="1"/>
    <row r="2698" ht="8.25" customHeight="1"/>
    <row r="2699" ht="8.25" customHeight="1"/>
    <row r="2700" ht="8.25" customHeight="1"/>
    <row r="2701" ht="8.25" customHeight="1"/>
    <row r="2702" ht="8.25" customHeight="1"/>
    <row r="2703" ht="8.25" customHeight="1"/>
    <row r="2704" ht="8.25" customHeight="1"/>
    <row r="2705" ht="8.25" customHeight="1"/>
    <row r="2706" ht="8.25" customHeight="1"/>
    <row r="2707" ht="8.25" customHeight="1"/>
    <row r="2708" ht="8.25" customHeight="1"/>
    <row r="2709" ht="8.25" customHeight="1"/>
    <row r="2710" ht="8.25" customHeight="1"/>
    <row r="2711" ht="8.25" customHeight="1"/>
    <row r="2712" ht="8.25" customHeight="1"/>
    <row r="2713" ht="8.25" customHeight="1"/>
    <row r="2714" ht="8.25" customHeight="1"/>
    <row r="2715" ht="8.25" customHeight="1"/>
    <row r="2716" ht="8.25" customHeight="1"/>
    <row r="2717" ht="8.25" customHeight="1"/>
    <row r="2718" ht="8.25" customHeight="1"/>
    <row r="2719" ht="8.25" customHeight="1"/>
    <row r="2720" ht="8.25" customHeight="1"/>
    <row r="2721" ht="8.25" customHeight="1"/>
    <row r="2722" ht="8.25" customHeight="1"/>
    <row r="2723" ht="8.25" customHeight="1"/>
    <row r="2724" ht="8.25" customHeight="1"/>
    <row r="2725" ht="8.25" customHeight="1"/>
    <row r="2726" ht="8.25" customHeight="1"/>
    <row r="2727" ht="8.25" customHeight="1"/>
    <row r="2728" ht="8.25" customHeight="1"/>
    <row r="2729" ht="8.25" customHeight="1"/>
    <row r="2730" ht="8.25" customHeight="1"/>
    <row r="2731" ht="8.25" customHeight="1"/>
    <row r="2732" ht="8.25" customHeight="1"/>
    <row r="2733" ht="8.25" customHeight="1"/>
    <row r="2734" ht="8.25" customHeight="1"/>
    <row r="2735" ht="8.25" customHeight="1"/>
    <row r="2736" ht="8.25" customHeight="1"/>
    <row r="2737" ht="8.25" customHeight="1"/>
    <row r="2738" ht="8.25" customHeight="1"/>
    <row r="2739" ht="8.25" customHeight="1"/>
    <row r="2740" ht="8.25" customHeight="1"/>
    <row r="2741" ht="8.25" customHeight="1"/>
    <row r="2742" ht="8.25" customHeight="1"/>
    <row r="2743" ht="8.25" customHeight="1"/>
    <row r="2744" ht="8.25" customHeight="1"/>
    <row r="2745" ht="8.25" customHeight="1"/>
    <row r="2746" ht="8.25" customHeight="1"/>
    <row r="2747" ht="8.25" customHeight="1"/>
    <row r="2748" ht="8.25" customHeight="1"/>
    <row r="2749" ht="8.25" customHeight="1"/>
    <row r="2750" ht="8.25" customHeight="1"/>
    <row r="2751" ht="8.25" customHeight="1"/>
    <row r="2752" ht="8.25" customHeight="1"/>
    <row r="2753" ht="8.25" customHeight="1"/>
    <row r="2754" ht="8.25" customHeight="1"/>
    <row r="2755" ht="8.25" customHeight="1"/>
    <row r="2756" ht="8.25" customHeight="1"/>
    <row r="2757" ht="8.25" customHeight="1"/>
    <row r="2758" ht="8.25" customHeight="1"/>
    <row r="2759" ht="8.25" customHeight="1"/>
    <row r="2760" ht="8.25" customHeight="1"/>
    <row r="2761" ht="8.25" customHeight="1"/>
    <row r="2762" ht="8.25" customHeight="1"/>
    <row r="2763" ht="8.25" customHeight="1"/>
    <row r="2764" ht="8.25" customHeight="1"/>
    <row r="2765" ht="8.25" customHeight="1"/>
    <row r="2766" ht="8.25" customHeight="1"/>
    <row r="2767" ht="8.25" customHeight="1"/>
    <row r="2768" ht="8.25" customHeight="1"/>
    <row r="2769" ht="8.25" customHeight="1"/>
    <row r="2770" ht="8.25" customHeight="1"/>
    <row r="2771" ht="8.25" customHeight="1"/>
    <row r="2772" ht="8.25" customHeight="1"/>
    <row r="2773" ht="8.25" customHeight="1"/>
    <row r="2774" ht="8.25" customHeight="1"/>
    <row r="2775" ht="8.25" customHeight="1"/>
    <row r="2776" ht="8.25" customHeight="1"/>
    <row r="2777" ht="8.25" customHeight="1"/>
    <row r="2778" ht="8.25" customHeight="1"/>
    <row r="2779" ht="8.25" customHeight="1"/>
    <row r="2780" ht="8.25" customHeight="1"/>
    <row r="2781" ht="8.25" customHeight="1"/>
    <row r="2782" ht="8.25" customHeight="1"/>
    <row r="2783" ht="8.25" customHeight="1"/>
    <row r="2784" ht="8.25" customHeight="1"/>
    <row r="2785" ht="8.25" customHeight="1"/>
    <row r="2786" ht="8.25" customHeight="1"/>
    <row r="2787" ht="8.25" customHeight="1"/>
    <row r="2788" ht="8.25" customHeight="1"/>
    <row r="2789" ht="8.25" customHeight="1"/>
    <row r="2790" ht="8.25" customHeight="1"/>
    <row r="2791" ht="8.25" customHeight="1"/>
    <row r="2792" ht="8.25" customHeight="1"/>
    <row r="2793" ht="8.25" customHeight="1"/>
    <row r="2794" ht="8.25" customHeight="1"/>
    <row r="2795" ht="8.25" customHeight="1"/>
    <row r="2796" ht="8.25" customHeight="1"/>
    <row r="2797" ht="8.25" customHeight="1"/>
    <row r="2798" ht="8.25" customHeight="1"/>
    <row r="2799" ht="8.25" customHeight="1"/>
    <row r="2800" ht="8.25" customHeight="1"/>
    <row r="2801" ht="8.25" customHeight="1"/>
    <row r="2802" ht="8.25" customHeight="1"/>
    <row r="2803" ht="8.25" customHeight="1"/>
    <row r="2804" ht="8.25" customHeight="1"/>
    <row r="2805" ht="8.25" customHeight="1"/>
    <row r="2806" ht="8.25" customHeight="1"/>
    <row r="2807" ht="8.25" customHeight="1"/>
    <row r="2808" ht="8.25" customHeight="1"/>
    <row r="2809" ht="8.25" customHeight="1"/>
    <row r="2810" ht="8.25" customHeight="1"/>
    <row r="2811" ht="8.25" customHeight="1"/>
    <row r="2812" ht="8.25" customHeight="1"/>
    <row r="2813" ht="8.25" customHeight="1"/>
    <row r="2814" ht="8.25" customHeight="1"/>
    <row r="2815" ht="8.25" customHeight="1"/>
    <row r="2816" ht="8.25" customHeight="1"/>
    <row r="2817" ht="8.25" customHeight="1"/>
    <row r="2818" ht="8.25" customHeight="1"/>
    <row r="2819" ht="8.25" customHeight="1"/>
    <row r="2820" ht="8.25" customHeight="1"/>
    <row r="2821" ht="8.25" customHeight="1"/>
    <row r="2822" ht="8.25" customHeight="1"/>
    <row r="2823" ht="8.25" customHeight="1"/>
    <row r="2824" ht="8.25" customHeight="1"/>
    <row r="2825" ht="8.25" customHeight="1"/>
    <row r="2826" ht="8.25" customHeight="1"/>
    <row r="2827" ht="8.25" customHeight="1"/>
    <row r="2828" ht="8.25" customHeight="1"/>
    <row r="2829" ht="8.25" customHeight="1"/>
    <row r="2830" ht="8.25" customHeight="1"/>
    <row r="2831" ht="8.25" customHeight="1"/>
    <row r="2832" ht="8.25" customHeight="1"/>
    <row r="2833" ht="8.25" customHeight="1"/>
    <row r="2834" ht="8.25" customHeight="1"/>
    <row r="2835" ht="8.25" customHeight="1"/>
    <row r="2836" ht="8.25" customHeight="1"/>
    <row r="2837" ht="8.25" customHeight="1"/>
    <row r="2838" ht="8.25" customHeight="1"/>
    <row r="2839" ht="8.25" customHeight="1"/>
    <row r="2840" ht="8.25" customHeight="1"/>
    <row r="2841" ht="8.25" customHeight="1"/>
    <row r="2842" ht="8.25" customHeight="1"/>
    <row r="2843" ht="8.25" customHeight="1"/>
    <row r="2844" ht="8.25" customHeight="1"/>
    <row r="2845" ht="8.25" customHeight="1"/>
    <row r="2846" ht="8.25" customHeight="1"/>
    <row r="2847" ht="8.25" customHeight="1"/>
    <row r="2848" ht="8.25" customHeight="1"/>
    <row r="2849" ht="8.25" customHeight="1"/>
    <row r="2850" ht="8.25" customHeight="1"/>
    <row r="2851" ht="8.25" customHeight="1"/>
    <row r="2852" ht="8.25" customHeight="1"/>
    <row r="2853" ht="8.25" customHeight="1"/>
    <row r="2854" ht="8.25" customHeight="1"/>
    <row r="2855" ht="8.25" customHeight="1"/>
    <row r="2856" ht="8.25" customHeight="1"/>
    <row r="2857" ht="8.25" customHeight="1"/>
    <row r="2858" ht="8.25" customHeight="1"/>
    <row r="2859" ht="8.25" customHeight="1"/>
    <row r="2860" ht="8.25" customHeight="1"/>
    <row r="2861" ht="8.25" customHeight="1"/>
    <row r="2862" ht="8.25" customHeight="1"/>
    <row r="2863" ht="8.25" customHeight="1"/>
    <row r="2864" ht="8.25" customHeight="1"/>
    <row r="2865" ht="8.25" customHeight="1"/>
    <row r="2866" ht="8.25" customHeight="1"/>
    <row r="2867" ht="8.25" customHeight="1"/>
    <row r="2868" ht="8.25" customHeight="1"/>
    <row r="2869" ht="8.25" customHeight="1"/>
    <row r="2870" ht="8.25" customHeight="1"/>
    <row r="2871" ht="8.25" customHeight="1"/>
    <row r="2872" ht="8.25" customHeight="1"/>
    <row r="2873" ht="8.25" customHeight="1"/>
    <row r="2874" ht="8.25" customHeight="1"/>
    <row r="2875" ht="8.25" customHeight="1"/>
    <row r="2876" ht="8.25" customHeight="1"/>
    <row r="2877" ht="8.25" customHeight="1"/>
    <row r="2878" ht="8.25" customHeight="1"/>
    <row r="2879" ht="8.25" customHeight="1"/>
    <row r="2880" ht="8.25" customHeight="1"/>
    <row r="2881" ht="8.25" customHeight="1"/>
    <row r="2882" ht="8.25" customHeight="1"/>
    <row r="2883" ht="8.25" customHeight="1"/>
    <row r="2884" ht="8.25" customHeight="1"/>
    <row r="2885" ht="8.25" customHeight="1"/>
    <row r="2886" ht="8.25" customHeight="1"/>
    <row r="2887" ht="8.25" customHeight="1"/>
    <row r="2888" ht="8.25" customHeight="1"/>
    <row r="2889" ht="8.25" customHeight="1"/>
    <row r="2890" ht="8.25" customHeight="1"/>
    <row r="2891" ht="8.25" customHeight="1"/>
    <row r="2892" ht="8.25" customHeight="1"/>
    <row r="2893" ht="8.25" customHeight="1"/>
    <row r="2894" ht="8.25" customHeight="1"/>
    <row r="2895" ht="8.25" customHeight="1"/>
    <row r="2896" ht="8.25" customHeight="1"/>
    <row r="2897" ht="8.25" customHeight="1"/>
    <row r="2898" ht="8.25" customHeight="1"/>
    <row r="2899" ht="8.25" customHeight="1"/>
    <row r="2900" ht="8.25" customHeight="1"/>
    <row r="2901" ht="8.25" customHeight="1"/>
    <row r="2902" ht="8.25" customHeight="1"/>
    <row r="2903" ht="8.25" customHeight="1"/>
    <row r="2904" ht="8.25" customHeight="1"/>
    <row r="2905" ht="8.25" customHeight="1"/>
    <row r="2906" ht="8.25" customHeight="1"/>
    <row r="2907" ht="8.25" customHeight="1"/>
    <row r="2908" ht="8.25" customHeight="1"/>
    <row r="2909" ht="8.25" customHeight="1"/>
    <row r="2910" ht="8.25" customHeight="1"/>
    <row r="2911" ht="8.25" customHeight="1"/>
    <row r="2912" ht="8.25" customHeight="1"/>
    <row r="2913" ht="8.25" customHeight="1"/>
    <row r="2914" ht="8.25" customHeight="1"/>
    <row r="2915" ht="8.25" customHeight="1"/>
    <row r="2916" ht="8.25" customHeight="1"/>
    <row r="2917" ht="8.25" customHeight="1"/>
    <row r="2918" ht="8.25" customHeight="1"/>
    <row r="2919" ht="8.25" customHeight="1"/>
    <row r="2920" ht="8.25" customHeight="1"/>
    <row r="2921" ht="8.25" customHeight="1"/>
    <row r="2922" ht="8.25" customHeight="1"/>
    <row r="2923" ht="8.25" customHeight="1"/>
    <row r="2924" ht="8.25" customHeight="1"/>
    <row r="2925" ht="8.25" customHeight="1"/>
    <row r="2926" ht="8.25" customHeight="1"/>
    <row r="2927" ht="8.25" customHeight="1"/>
    <row r="2928" ht="8.25" customHeight="1"/>
    <row r="2929" ht="8.25" customHeight="1"/>
    <row r="2930" ht="8.25" customHeight="1"/>
    <row r="2931" ht="8.25" customHeight="1"/>
    <row r="2932" ht="8.25" customHeight="1"/>
    <row r="2933" ht="8.25" customHeight="1"/>
    <row r="2934" ht="8.25" customHeight="1"/>
    <row r="2935" ht="8.25" customHeight="1"/>
    <row r="2936" ht="8.25" customHeight="1"/>
    <row r="2937" ht="8.25" customHeight="1"/>
    <row r="2938" ht="8.25" customHeight="1"/>
    <row r="2939" ht="8.25" customHeight="1"/>
    <row r="2940" ht="8.25" customHeight="1"/>
    <row r="2941" ht="8.25" customHeight="1"/>
    <row r="2942" ht="8.25" customHeight="1"/>
    <row r="2943" ht="8.25" customHeight="1"/>
    <row r="2944" ht="8.25" customHeight="1"/>
    <row r="2945" ht="8.25" customHeight="1"/>
    <row r="2946" ht="8.25" customHeight="1"/>
    <row r="2947" ht="8.25" customHeight="1"/>
    <row r="2948" ht="8.25" customHeight="1"/>
    <row r="2949" ht="8.25" customHeight="1"/>
    <row r="2950" ht="8.25" customHeight="1"/>
    <row r="2951" ht="8.25" customHeight="1"/>
    <row r="2952" ht="8.25" customHeight="1"/>
    <row r="2953" ht="8.25" customHeight="1"/>
    <row r="2954" ht="8.25" customHeight="1"/>
    <row r="2955" ht="8.25" customHeight="1"/>
    <row r="2956" ht="8.25" customHeight="1"/>
    <row r="2957" ht="8.25" customHeight="1"/>
    <row r="2958" ht="8.25" customHeight="1"/>
    <row r="2959" ht="8.25" customHeight="1"/>
    <row r="2960" ht="8.25" customHeight="1"/>
    <row r="2961" ht="8.25" customHeight="1"/>
    <row r="2962" ht="8.25" customHeight="1"/>
    <row r="2963" ht="8.25" customHeight="1"/>
    <row r="2964" ht="8.25" customHeight="1"/>
    <row r="2965" ht="8.25" customHeight="1"/>
    <row r="2966" ht="8.25" customHeight="1"/>
    <row r="2967" ht="8.25" customHeight="1"/>
    <row r="2968" ht="8.25" customHeight="1"/>
    <row r="2969" ht="8.25" customHeight="1"/>
    <row r="2970" ht="8.25" customHeight="1"/>
    <row r="2971" ht="8.25" customHeight="1"/>
    <row r="2972" ht="8.25" customHeight="1"/>
    <row r="2973" ht="8.25" customHeight="1"/>
    <row r="2974" ht="8.25" customHeight="1"/>
    <row r="2975" ht="8.25" customHeight="1"/>
    <row r="2976" ht="8.25" customHeight="1"/>
    <row r="2977" ht="8.25" customHeight="1"/>
    <row r="2978" ht="8.25" customHeight="1"/>
    <row r="2979" ht="8.25" customHeight="1"/>
    <row r="2980" ht="8.25" customHeight="1"/>
    <row r="2981" ht="8.25" customHeight="1"/>
    <row r="2982" ht="8.25" customHeight="1"/>
    <row r="2983" ht="8.25" customHeight="1"/>
    <row r="2984" ht="8.25" customHeight="1"/>
    <row r="2985" ht="8.25" customHeight="1"/>
    <row r="2986" ht="8.25" customHeight="1"/>
    <row r="2987" ht="8.25" customHeight="1"/>
    <row r="2988" ht="8.25" customHeight="1"/>
    <row r="2989" ht="8.25" customHeight="1"/>
    <row r="2990" ht="8.25" customHeight="1"/>
    <row r="2991" ht="8.25" customHeight="1"/>
    <row r="2992" ht="8.25" customHeight="1"/>
    <row r="2993" ht="8.25" customHeight="1"/>
    <row r="2994" ht="8.25" customHeight="1"/>
    <row r="2995" ht="8.25" customHeight="1"/>
    <row r="2996" ht="8.25" customHeight="1"/>
    <row r="2997" ht="8.25" customHeight="1"/>
    <row r="2998" ht="8.25" customHeight="1"/>
    <row r="2999" ht="8.25" customHeight="1"/>
    <row r="3000" ht="8.25" customHeight="1"/>
    <row r="3001" ht="8.25" customHeight="1"/>
    <row r="3002" ht="8.25" customHeight="1"/>
    <row r="3003" ht="8.25" customHeight="1"/>
    <row r="3004" ht="8.25" customHeight="1"/>
    <row r="3005" ht="8.25" customHeight="1"/>
    <row r="3006" ht="8.25" customHeight="1"/>
    <row r="3007" ht="8.25" customHeight="1"/>
    <row r="3008" ht="8.25" customHeight="1"/>
    <row r="3009" ht="8.25" customHeight="1"/>
    <row r="3010" ht="8.25" customHeight="1"/>
    <row r="3011" ht="8.25" customHeight="1"/>
    <row r="3012" ht="8.25" customHeight="1"/>
    <row r="3013" ht="8.25" customHeight="1"/>
    <row r="3014" ht="8.25" customHeight="1"/>
    <row r="3015" ht="8.25" customHeight="1"/>
    <row r="3016" ht="8.25" customHeight="1"/>
    <row r="3017" ht="8.25" customHeight="1"/>
    <row r="3018" ht="8.25" customHeight="1"/>
    <row r="3019" ht="8.25" customHeight="1"/>
    <row r="3020" ht="8.25" customHeight="1"/>
    <row r="3021" ht="8.25" customHeight="1"/>
    <row r="3022" ht="8.25" customHeight="1"/>
    <row r="3023" ht="8.25" customHeight="1"/>
    <row r="3024" ht="8.25" customHeight="1"/>
    <row r="3025" ht="8.25" customHeight="1"/>
    <row r="3026" ht="8.25" customHeight="1"/>
    <row r="3027" ht="8.25" customHeight="1"/>
    <row r="3028" ht="8.25" customHeight="1"/>
    <row r="3029" ht="8.25" customHeight="1"/>
    <row r="3030" ht="8.25" customHeight="1"/>
    <row r="3031" ht="8.25" customHeight="1"/>
    <row r="3032" ht="8.25" customHeight="1"/>
    <row r="3033" ht="8.25" customHeight="1"/>
    <row r="3034" ht="8.25" customHeight="1"/>
    <row r="3035" ht="8.25" customHeight="1"/>
    <row r="3036" ht="8.25" customHeight="1"/>
    <row r="3037" ht="8.25" customHeight="1"/>
    <row r="3038" ht="8.25" customHeight="1"/>
    <row r="3039" ht="8.25" customHeight="1"/>
    <row r="3040" ht="8.25" customHeight="1"/>
    <row r="3041" ht="8.25" customHeight="1"/>
    <row r="3042" ht="8.25" customHeight="1"/>
    <row r="3043" ht="8.25" customHeight="1"/>
    <row r="3044" ht="8.25" customHeight="1"/>
    <row r="3045" ht="8.25" customHeight="1"/>
    <row r="3046" ht="8.25" customHeight="1"/>
    <row r="3047" ht="8.25" customHeight="1"/>
    <row r="3048" ht="8.25" customHeight="1"/>
    <row r="3049" ht="8.25" customHeight="1"/>
    <row r="3050" ht="8.25" customHeight="1"/>
    <row r="3051" ht="8.25" customHeight="1"/>
    <row r="3052" ht="8.25" customHeight="1"/>
    <row r="3053" ht="8.25" customHeight="1"/>
    <row r="3054" ht="8.25" customHeight="1"/>
    <row r="3055" ht="8.25" customHeight="1"/>
    <row r="3056" ht="8.25" customHeight="1"/>
    <row r="3057" ht="8.25" customHeight="1"/>
    <row r="3058" ht="8.25" customHeight="1"/>
    <row r="3059" ht="8.25" customHeight="1"/>
    <row r="3060" ht="8.25" customHeight="1"/>
    <row r="3061" ht="8.25" customHeight="1"/>
    <row r="3062" ht="8.25" customHeight="1"/>
    <row r="3063" ht="8.25" customHeight="1"/>
    <row r="3064" ht="8.25" customHeight="1"/>
    <row r="3065" ht="8.25" customHeight="1"/>
    <row r="3066" ht="8.25" customHeight="1"/>
    <row r="3067" ht="8.25" customHeight="1"/>
    <row r="3068" ht="8.25" customHeight="1"/>
    <row r="3069" ht="8.25" customHeight="1"/>
    <row r="3070" ht="8.25" customHeight="1"/>
    <row r="3071" ht="8.25" customHeight="1"/>
    <row r="3072" ht="8.25" customHeight="1"/>
    <row r="3073" ht="8.25" customHeight="1"/>
    <row r="3074" ht="8.25" customHeight="1"/>
    <row r="3075" ht="8.25" customHeight="1"/>
    <row r="3076" ht="8.25" customHeight="1"/>
    <row r="3077" ht="8.25" customHeight="1"/>
    <row r="3078" ht="8.25" customHeight="1"/>
    <row r="3079" ht="8.25" customHeight="1"/>
    <row r="3080" ht="8.25" customHeight="1"/>
    <row r="3081" ht="8.25" customHeight="1"/>
    <row r="3082" ht="8.25" customHeight="1"/>
    <row r="3083" ht="8.25" customHeight="1"/>
    <row r="3084" ht="8.25" customHeight="1"/>
    <row r="3085" ht="8.25" customHeight="1"/>
    <row r="3086" ht="8.25" customHeight="1"/>
    <row r="3087" ht="8.25" customHeight="1"/>
    <row r="3088" ht="8.25" customHeight="1"/>
    <row r="3089" ht="8.25" customHeight="1"/>
    <row r="3090" ht="8.25" customHeight="1"/>
    <row r="3091" ht="8.25" customHeight="1"/>
    <row r="3092" ht="8.25" customHeight="1"/>
    <row r="3093" ht="8.25" customHeight="1"/>
    <row r="3094" ht="8.25" customHeight="1"/>
    <row r="3095" ht="8.25" customHeight="1"/>
    <row r="3096" ht="8.25" customHeight="1"/>
    <row r="3097" ht="8.25" customHeight="1"/>
    <row r="3098" ht="8.25" customHeight="1"/>
    <row r="3099" ht="8.25" customHeight="1"/>
    <row r="3100" ht="8.25" customHeight="1"/>
    <row r="3101" ht="8.25" customHeight="1"/>
    <row r="3102" ht="8.25" customHeight="1"/>
    <row r="3103" ht="8.25" customHeight="1"/>
    <row r="3104" ht="8.25" customHeight="1"/>
    <row r="3105" ht="8.25" customHeight="1"/>
    <row r="3106" ht="8.25" customHeight="1"/>
    <row r="3107" ht="8.25" customHeight="1"/>
    <row r="3108" ht="8.25" customHeight="1"/>
    <row r="3109" ht="8.25" customHeight="1"/>
    <row r="3110" ht="8.25" customHeight="1"/>
    <row r="3111" ht="8.25" customHeight="1"/>
    <row r="3112" ht="8.25" customHeight="1"/>
    <row r="3113" ht="8.25" customHeight="1"/>
    <row r="3114" ht="8.25" customHeight="1"/>
    <row r="3115" ht="8.25" customHeight="1"/>
    <row r="3116" ht="8.25" customHeight="1"/>
    <row r="3117" ht="8.25" customHeight="1"/>
    <row r="3118" ht="8.25" customHeight="1"/>
    <row r="3119" ht="8.25" customHeight="1"/>
    <row r="3120" ht="8.25" customHeight="1"/>
    <row r="3121" ht="8.25" customHeight="1"/>
    <row r="3122" ht="8.25" customHeight="1"/>
    <row r="3123" ht="8.25" customHeight="1"/>
    <row r="3124" ht="8.25" customHeight="1"/>
    <row r="3125" ht="8.25" customHeight="1"/>
    <row r="3126" ht="8.25" customHeight="1"/>
    <row r="3127" ht="8.25" customHeight="1"/>
    <row r="3128" ht="8.25" customHeight="1"/>
    <row r="3129" ht="8.25" customHeight="1"/>
    <row r="3130" ht="8.25" customHeight="1"/>
    <row r="3131" ht="8.25" customHeight="1"/>
    <row r="3132" ht="8.25" customHeight="1"/>
    <row r="3133" ht="8.25" customHeight="1"/>
    <row r="3134" ht="8.25" customHeight="1"/>
    <row r="3135" ht="8.25" customHeight="1"/>
    <row r="3136" ht="8.25" customHeight="1"/>
    <row r="3137" ht="8.25" customHeight="1"/>
    <row r="3138" ht="8.25" customHeight="1"/>
    <row r="3139" ht="8.25" customHeight="1"/>
    <row r="3140" ht="8.25" customHeight="1"/>
    <row r="3141" ht="8.25" customHeight="1"/>
    <row r="3142" ht="8.25" customHeight="1"/>
    <row r="3143" ht="8.25" customHeight="1"/>
    <row r="3144" ht="8.25" customHeight="1"/>
    <row r="3145" ht="8.25" customHeight="1"/>
    <row r="3146" ht="8.25" customHeight="1"/>
    <row r="3147" ht="8.25" customHeight="1"/>
    <row r="3148" ht="8.25" customHeight="1"/>
    <row r="3149" ht="8.25" customHeight="1"/>
    <row r="3150" ht="8.25" customHeight="1"/>
    <row r="3151" ht="8.25" customHeight="1"/>
    <row r="3152" ht="8.25" customHeight="1"/>
    <row r="3153" ht="8.25" customHeight="1"/>
    <row r="3154" ht="8.25" customHeight="1"/>
    <row r="3155" ht="8.25" customHeight="1"/>
    <row r="3156" ht="8.25" customHeight="1"/>
    <row r="3157" ht="8.25" customHeight="1"/>
    <row r="3158" ht="8.25" customHeight="1"/>
    <row r="3159" ht="8.25" customHeight="1"/>
    <row r="3160" ht="8.25" customHeight="1"/>
    <row r="3161" ht="8.25" customHeight="1"/>
    <row r="3162" ht="8.25" customHeight="1"/>
    <row r="3163" ht="8.25" customHeight="1"/>
    <row r="3164" ht="8.25" customHeight="1"/>
    <row r="3165" ht="8.25" customHeight="1"/>
    <row r="3166" ht="8.25" customHeight="1"/>
    <row r="3167" ht="8.25" customHeight="1"/>
    <row r="3168" ht="8.25" customHeight="1"/>
    <row r="3169" ht="8.25" customHeight="1"/>
    <row r="3170" ht="8.25" customHeight="1"/>
    <row r="3171" ht="8.25" customHeight="1"/>
    <row r="3172" ht="8.25" customHeight="1"/>
    <row r="3173" ht="8.25" customHeight="1"/>
    <row r="3174" ht="8.25" customHeight="1"/>
    <row r="3175" ht="8.25" customHeight="1"/>
    <row r="3176" ht="8.25" customHeight="1"/>
    <row r="3177" ht="8.25" customHeight="1"/>
    <row r="3178" ht="8.25" customHeight="1"/>
    <row r="3179" ht="8.25" customHeight="1"/>
    <row r="3180" ht="8.25" customHeight="1"/>
    <row r="3181" ht="8.25" customHeight="1"/>
    <row r="3182" ht="8.25" customHeight="1"/>
    <row r="3183" ht="8.25" customHeight="1"/>
    <row r="3184" ht="8.25" customHeight="1"/>
    <row r="3185" ht="8.25" customHeight="1"/>
    <row r="3186" ht="8.25" customHeight="1"/>
    <row r="3187" ht="8.25" customHeight="1"/>
    <row r="3188" ht="8.25" customHeight="1"/>
    <row r="3189" ht="8.25" customHeight="1"/>
    <row r="3190" ht="8.25" customHeight="1"/>
    <row r="3191" ht="8.25" customHeight="1"/>
    <row r="3192" ht="8.25" customHeight="1"/>
    <row r="3193" ht="8.25" customHeight="1"/>
    <row r="3194" ht="8.25" customHeight="1"/>
    <row r="3195" ht="8.25" customHeight="1"/>
    <row r="3196" ht="8.25" customHeight="1"/>
    <row r="3197" ht="8.25" customHeight="1"/>
    <row r="3198" ht="8.25" customHeight="1"/>
    <row r="3199" ht="8.25" customHeight="1"/>
    <row r="3200" ht="8.25" customHeight="1"/>
    <row r="3201" ht="8.25" customHeight="1"/>
    <row r="3202" ht="8.25" customHeight="1"/>
    <row r="3203" ht="8.25" customHeight="1"/>
    <row r="3204" ht="8.25" customHeight="1"/>
    <row r="3205" ht="8.25" customHeight="1"/>
    <row r="3206" ht="8.25" customHeight="1"/>
    <row r="3207" ht="8.25" customHeight="1"/>
    <row r="3208" ht="8.25" customHeight="1"/>
    <row r="3209" ht="8.25" customHeight="1"/>
    <row r="3210" ht="8.25" customHeight="1"/>
    <row r="3211" ht="8.25" customHeight="1"/>
    <row r="3212" ht="8.25" customHeight="1"/>
    <row r="3213" ht="8.25" customHeight="1"/>
    <row r="3214" ht="8.25" customHeight="1"/>
    <row r="3215" ht="8.25" customHeight="1"/>
    <row r="3216" ht="8.25" customHeight="1"/>
    <row r="3217" ht="8.25" customHeight="1"/>
    <row r="3218" ht="8.25" customHeight="1"/>
    <row r="3219" ht="8.25" customHeight="1"/>
    <row r="3220" ht="8.25" customHeight="1"/>
    <row r="3221" ht="8.25" customHeight="1"/>
    <row r="3222" ht="8.25" customHeight="1"/>
    <row r="3223" ht="8.25" customHeight="1"/>
    <row r="3224" ht="8.25" customHeight="1"/>
    <row r="3225" ht="8.25" customHeight="1"/>
    <row r="3226" ht="8.25" customHeight="1"/>
    <row r="3227" ht="8.25" customHeight="1"/>
    <row r="3228" ht="8.25" customHeight="1"/>
    <row r="3229" ht="8.25" customHeight="1"/>
    <row r="3230" ht="8.25" customHeight="1"/>
    <row r="3231" ht="8.25" customHeight="1"/>
    <row r="3232" ht="8.25" customHeight="1"/>
    <row r="3233" ht="8.25" customHeight="1"/>
    <row r="3234" ht="8.25" customHeight="1"/>
    <row r="3235" ht="8.25" customHeight="1"/>
    <row r="3236" ht="8.25" customHeight="1"/>
    <row r="3237" ht="8.25" customHeight="1"/>
    <row r="3238" ht="8.25" customHeight="1"/>
    <row r="3239" ht="8.25" customHeight="1"/>
    <row r="3240" ht="8.25" customHeight="1"/>
    <row r="3241" ht="8.25" customHeight="1"/>
    <row r="3242" ht="8.25" customHeight="1"/>
    <row r="3243" ht="8.25" customHeight="1"/>
    <row r="3244" ht="8.25" customHeight="1"/>
    <row r="3245" ht="8.25" customHeight="1"/>
    <row r="3246" ht="8.25" customHeight="1"/>
    <row r="3247" ht="8.25" customHeight="1"/>
    <row r="3248" ht="8.25" customHeight="1"/>
    <row r="3249" ht="8.25" customHeight="1"/>
    <row r="3250" ht="8.25" customHeight="1"/>
    <row r="3251" ht="8.25" customHeight="1"/>
    <row r="3252" ht="8.25" customHeight="1"/>
    <row r="3253" ht="8.25" customHeight="1"/>
    <row r="3254" ht="8.25" customHeight="1"/>
    <row r="3255" ht="8.25" customHeight="1"/>
    <row r="3256" ht="8.25" customHeight="1"/>
    <row r="3257" ht="8.25" customHeight="1"/>
    <row r="3258" ht="8.25" customHeight="1"/>
    <row r="3259" ht="8.25" customHeight="1"/>
    <row r="3260" ht="8.25" customHeight="1"/>
    <row r="3261" ht="8.25" customHeight="1"/>
    <row r="3262" ht="8.25" customHeight="1"/>
    <row r="3263" ht="8.25" customHeight="1"/>
    <row r="3264" ht="8.25" customHeight="1"/>
    <row r="3265" ht="8.25" customHeight="1"/>
    <row r="3266" ht="8.25" customHeight="1"/>
    <row r="3267" ht="8.25" customHeight="1"/>
    <row r="3268" ht="8.25" customHeight="1"/>
    <row r="3269" ht="8.25" customHeight="1"/>
    <row r="3270" ht="8.25" customHeight="1"/>
    <row r="3271" ht="8.25" customHeight="1"/>
    <row r="3272" ht="8.25" customHeight="1"/>
    <row r="3273" ht="8.25" customHeight="1"/>
    <row r="3274" ht="8.25" customHeight="1"/>
    <row r="3275" ht="8.25" customHeight="1"/>
    <row r="3276" ht="8.25" customHeight="1"/>
    <row r="3277" ht="8.25" customHeight="1"/>
    <row r="3278" ht="8.25" customHeight="1"/>
    <row r="3279" ht="8.25" customHeight="1"/>
    <row r="3280" ht="8.25" customHeight="1"/>
    <row r="3281" ht="8.25" customHeight="1"/>
    <row r="3282" ht="8.25" customHeight="1"/>
    <row r="3283" ht="8.25" customHeight="1"/>
    <row r="3284" ht="8.25" customHeight="1"/>
    <row r="3285" ht="8.25" customHeight="1"/>
    <row r="3286" ht="8.25" customHeight="1"/>
    <row r="3287" ht="8.25" customHeight="1"/>
    <row r="3288" ht="8.25" customHeight="1"/>
    <row r="3289" ht="8.25" customHeight="1"/>
    <row r="3290" ht="8.25" customHeight="1"/>
    <row r="3291" ht="8.25" customHeight="1"/>
    <row r="3292" ht="8.25" customHeight="1"/>
    <row r="3293" ht="8.25" customHeight="1"/>
    <row r="3294" ht="8.25" customHeight="1"/>
    <row r="3295" ht="8.25" customHeight="1"/>
    <row r="3296" ht="8.25" customHeight="1"/>
    <row r="3297" ht="8.25" customHeight="1"/>
    <row r="3298" ht="8.25" customHeight="1"/>
    <row r="3299" ht="8.25" customHeight="1"/>
    <row r="3300" ht="8.25" customHeight="1"/>
    <row r="3301" ht="8.25" customHeight="1"/>
    <row r="3302" ht="8.25" customHeight="1"/>
    <row r="3303" ht="8.25" customHeight="1"/>
    <row r="3304" ht="8.25" customHeight="1"/>
    <row r="3305" ht="8.25" customHeight="1"/>
    <row r="3306" ht="8.25" customHeight="1"/>
    <row r="3307" ht="8.25" customHeight="1"/>
    <row r="3308" ht="8.25" customHeight="1"/>
    <row r="3309" ht="8.25" customHeight="1"/>
    <row r="3310" ht="8.25" customHeight="1"/>
    <row r="3311" ht="8.25" customHeight="1"/>
    <row r="3312" ht="8.25" customHeight="1"/>
    <row r="3313" ht="8.25" customHeight="1"/>
    <row r="3314" ht="8.25" customHeight="1"/>
    <row r="3315" ht="8.25" customHeight="1"/>
    <row r="3316" ht="8.25" customHeight="1"/>
    <row r="3317" ht="8.25" customHeight="1"/>
    <row r="3318" ht="8.25" customHeight="1"/>
    <row r="3319" ht="8.25" customHeight="1"/>
    <row r="3320" ht="8.25" customHeight="1"/>
    <row r="3321" ht="8.25" customHeight="1"/>
    <row r="3322" ht="8.25" customHeight="1"/>
    <row r="3323" ht="8.25" customHeight="1"/>
    <row r="3324" ht="8.25" customHeight="1"/>
    <row r="3325" ht="8.25" customHeight="1"/>
    <row r="3326" ht="8.25" customHeight="1"/>
    <row r="3327" ht="8.25" customHeight="1"/>
    <row r="3328" ht="8.25" customHeight="1"/>
    <row r="3329" ht="8.25" customHeight="1"/>
    <row r="3330" ht="8.25" customHeight="1"/>
    <row r="3331" ht="8.25" customHeight="1"/>
    <row r="3332" ht="8.25" customHeight="1"/>
    <row r="3333" ht="8.25" customHeight="1"/>
    <row r="3334" ht="8.25" customHeight="1"/>
    <row r="3335" ht="8.25" customHeight="1"/>
    <row r="3336" ht="8.25" customHeight="1"/>
    <row r="3337" ht="8.25" customHeight="1"/>
    <row r="3338" ht="8.25" customHeight="1"/>
    <row r="3339" ht="8.25" customHeight="1"/>
    <row r="3340" ht="8.25" customHeight="1"/>
    <row r="3341" ht="8.25" customHeight="1"/>
    <row r="3342" ht="8.25" customHeight="1"/>
    <row r="3343" ht="8.25" customHeight="1"/>
    <row r="3344" ht="8.25" customHeight="1"/>
    <row r="3345" ht="8.25" customHeight="1"/>
    <row r="3346" ht="8.25" customHeight="1"/>
    <row r="3347" ht="8.25" customHeight="1"/>
    <row r="3348" ht="8.25" customHeight="1"/>
    <row r="3349" ht="8.25" customHeight="1"/>
    <row r="3350" ht="8.25" customHeight="1"/>
    <row r="3351" ht="8.25" customHeight="1"/>
    <row r="3352" ht="8.25" customHeight="1"/>
    <row r="3353" ht="8.25" customHeight="1"/>
    <row r="3354" ht="8.25" customHeight="1"/>
    <row r="3355" ht="8.25" customHeight="1"/>
    <row r="3356" ht="8.25" customHeight="1"/>
    <row r="3357" ht="8.25" customHeight="1"/>
    <row r="3358" ht="8.25" customHeight="1"/>
    <row r="3359" ht="8.25" customHeight="1"/>
    <row r="3360" ht="8.25" customHeight="1"/>
    <row r="3361" ht="8.25" customHeight="1"/>
    <row r="3362" ht="8.25" customHeight="1"/>
    <row r="3363" ht="8.25" customHeight="1"/>
    <row r="3364" ht="8.25" customHeight="1"/>
    <row r="3365" ht="8.25" customHeight="1"/>
    <row r="3366" ht="8.25" customHeight="1"/>
    <row r="3367" ht="8.25" customHeight="1"/>
    <row r="3368" ht="8.25" customHeight="1"/>
    <row r="3369" ht="8.25" customHeight="1"/>
    <row r="3370" ht="8.25" customHeight="1"/>
    <row r="3371" ht="8.25" customHeight="1"/>
    <row r="3372" ht="8.25" customHeight="1"/>
    <row r="3373" ht="8.25" customHeight="1"/>
    <row r="3374" ht="8.25" customHeight="1"/>
    <row r="3375" ht="8.25" customHeight="1"/>
    <row r="3376" ht="8.25" customHeight="1"/>
    <row r="3377" ht="8.25" customHeight="1"/>
    <row r="3378" ht="8.25" customHeight="1"/>
    <row r="3379" ht="8.25" customHeight="1"/>
    <row r="3380" ht="8.25" customHeight="1"/>
    <row r="3381" ht="8.25" customHeight="1"/>
    <row r="3382" ht="8.25" customHeight="1"/>
    <row r="3383" ht="8.25" customHeight="1"/>
    <row r="3384" ht="8.25" customHeight="1"/>
    <row r="3385" ht="8.25" customHeight="1"/>
    <row r="3386" ht="8.25" customHeight="1"/>
    <row r="3387" ht="8.25" customHeight="1"/>
    <row r="3388" ht="8.25" customHeight="1"/>
    <row r="3389" ht="8.25" customHeight="1"/>
    <row r="3390" ht="8.25" customHeight="1"/>
    <row r="3391" ht="8.25" customHeight="1"/>
    <row r="3392" ht="8.25" customHeight="1"/>
    <row r="3393" ht="8.25" customHeight="1"/>
    <row r="3394" ht="8.25" customHeight="1"/>
    <row r="3395" ht="8.25" customHeight="1"/>
    <row r="3396" ht="8.25" customHeight="1"/>
    <row r="3397" ht="8.25" customHeight="1"/>
    <row r="3398" ht="8.25" customHeight="1"/>
    <row r="3399" ht="8.25" customHeight="1"/>
    <row r="3400" ht="8.25" customHeight="1"/>
    <row r="3401" ht="8.25" customHeight="1"/>
    <row r="3402" ht="8.25" customHeight="1"/>
    <row r="3403" ht="8.25" customHeight="1"/>
    <row r="3404" ht="8.25" customHeight="1"/>
    <row r="3405" ht="8.25" customHeight="1"/>
    <row r="3406" ht="8.25" customHeight="1"/>
    <row r="3407" ht="8.25" customHeight="1"/>
    <row r="3408" ht="8.25" customHeight="1"/>
    <row r="3409" ht="8.25" customHeight="1"/>
    <row r="3410" ht="8.25" customHeight="1"/>
    <row r="3411" ht="8.25" customHeight="1"/>
    <row r="3412" ht="8.25" customHeight="1"/>
    <row r="3413" ht="8.25" customHeight="1"/>
    <row r="3414" ht="8.25" customHeight="1"/>
    <row r="3415" ht="8.25" customHeight="1"/>
    <row r="3416" ht="8.25" customHeight="1"/>
    <row r="3417" ht="8.25" customHeight="1"/>
    <row r="3418" ht="8.25" customHeight="1"/>
    <row r="3419" ht="8.25" customHeight="1"/>
    <row r="3420" ht="8.25" customHeight="1"/>
    <row r="3421" ht="8.25" customHeight="1"/>
    <row r="3422" ht="8.25" customHeight="1"/>
    <row r="3423" ht="8.25" customHeight="1"/>
    <row r="3424" ht="8.25" customHeight="1"/>
    <row r="3425" ht="8.25" customHeight="1"/>
    <row r="3426" ht="8.25" customHeight="1"/>
    <row r="3427" ht="8.25" customHeight="1"/>
    <row r="3428" ht="8.25" customHeight="1"/>
    <row r="3429" ht="8.25" customHeight="1"/>
    <row r="3430" ht="8.25" customHeight="1"/>
    <row r="3431" ht="8.25" customHeight="1"/>
    <row r="3432" ht="8.25" customHeight="1"/>
    <row r="3433" ht="8.25" customHeight="1"/>
    <row r="3434" ht="8.25" customHeight="1"/>
    <row r="3435" ht="8.25" customHeight="1"/>
    <row r="3436" ht="8.25" customHeight="1"/>
    <row r="3437" ht="8.25" customHeight="1"/>
    <row r="3438" ht="8.25" customHeight="1"/>
    <row r="3439" ht="8.25" customHeight="1"/>
    <row r="3440" ht="8.25" customHeight="1"/>
    <row r="3441" ht="8.25" customHeight="1"/>
    <row r="3442" ht="8.25" customHeight="1"/>
    <row r="3443" ht="8.25" customHeight="1"/>
    <row r="3444" ht="8.25" customHeight="1"/>
    <row r="3445" ht="8.25" customHeight="1"/>
    <row r="3446" ht="8.25" customHeight="1"/>
    <row r="3447" ht="8.25" customHeight="1"/>
    <row r="3448" ht="8.25" customHeight="1"/>
    <row r="3449" ht="8.25" customHeight="1"/>
    <row r="3450" ht="8.25" customHeight="1"/>
    <row r="3451" ht="8.25" customHeight="1"/>
    <row r="3452" ht="8.25" customHeight="1"/>
    <row r="3453" ht="8.25" customHeight="1"/>
    <row r="3454" ht="8.25" customHeight="1"/>
    <row r="3455" ht="8.25" customHeight="1"/>
    <row r="3456" ht="8.25" customHeight="1"/>
    <row r="3457" ht="8.25" customHeight="1"/>
    <row r="3458" ht="8.25" customHeight="1"/>
    <row r="3459" ht="8.25" customHeight="1"/>
    <row r="3460" ht="8.25" customHeight="1"/>
    <row r="3461" ht="8.25" customHeight="1"/>
    <row r="3462" ht="8.25" customHeight="1"/>
    <row r="3463" ht="8.25" customHeight="1"/>
    <row r="3464" ht="8.25" customHeight="1"/>
    <row r="3465" ht="8.25" customHeight="1"/>
    <row r="3466" ht="8.25" customHeight="1"/>
    <row r="3467" ht="8.25" customHeight="1"/>
    <row r="3468" ht="8.25" customHeight="1"/>
    <row r="3469" ht="8.25" customHeight="1"/>
    <row r="3470" ht="8.25" customHeight="1"/>
    <row r="3471" ht="8.25" customHeight="1"/>
    <row r="3472" ht="8.25" customHeight="1"/>
    <row r="3473" ht="8.25" customHeight="1"/>
    <row r="3474" ht="8.25" customHeight="1"/>
    <row r="3475" ht="8.25" customHeight="1"/>
    <row r="3476" ht="8.25" customHeight="1"/>
    <row r="3477" ht="8.25" customHeight="1"/>
    <row r="3478" ht="8.25" customHeight="1"/>
    <row r="3479" ht="8.25" customHeight="1"/>
    <row r="3480" ht="8.25" customHeight="1"/>
    <row r="3481" ht="8.25" customHeight="1"/>
    <row r="3482" ht="8.25" customHeight="1"/>
    <row r="3483" ht="8.25" customHeight="1"/>
    <row r="3484" ht="8.25" customHeight="1"/>
    <row r="3485" ht="8.25" customHeight="1"/>
    <row r="3486" ht="8.25" customHeight="1"/>
    <row r="3487" ht="8.25" customHeight="1"/>
    <row r="3488" ht="8.25" customHeight="1"/>
    <row r="3489" ht="8.25" customHeight="1"/>
    <row r="3490" ht="8.25" customHeight="1"/>
    <row r="3491" ht="8.25" customHeight="1"/>
    <row r="3492" ht="8.25" customHeight="1"/>
    <row r="3493" ht="8.25" customHeight="1"/>
    <row r="3494" ht="8.25" customHeight="1"/>
    <row r="3495" ht="8.25" customHeight="1"/>
    <row r="3496" ht="8.25" customHeight="1"/>
    <row r="3497" ht="8.25" customHeight="1"/>
    <row r="3498" ht="8.25" customHeight="1"/>
    <row r="3499" ht="8.25" customHeight="1"/>
    <row r="3500" ht="8.25" customHeight="1"/>
    <row r="3501" ht="8.25" customHeight="1"/>
    <row r="3502" ht="8.25" customHeight="1"/>
    <row r="3503" ht="8.25" customHeight="1"/>
    <row r="3504" ht="8.25" customHeight="1"/>
    <row r="3505" ht="8.25" customHeight="1"/>
    <row r="3506" ht="8.25" customHeight="1"/>
    <row r="3507" ht="8.25" customHeight="1"/>
    <row r="3508" ht="8.25" customHeight="1"/>
    <row r="3509" ht="8.25" customHeight="1"/>
    <row r="3510" ht="8.25" customHeight="1"/>
    <row r="3511" ht="8.25" customHeight="1"/>
    <row r="3512" ht="8.25" customHeight="1"/>
    <row r="3513" ht="8.25" customHeight="1"/>
    <row r="3514" ht="8.25" customHeight="1"/>
    <row r="3515" ht="8.25" customHeight="1"/>
    <row r="3516" ht="8.25" customHeight="1"/>
    <row r="3517" ht="8.25" customHeight="1"/>
    <row r="3518" ht="8.25" customHeight="1"/>
    <row r="3519" ht="8.25" customHeight="1"/>
    <row r="3520" ht="8.25" customHeight="1"/>
    <row r="3521" ht="8.25" customHeight="1"/>
    <row r="3522" ht="8.25" customHeight="1"/>
    <row r="3523" ht="8.25" customHeight="1"/>
    <row r="3524" ht="8.25" customHeight="1"/>
    <row r="3525" ht="8.25" customHeight="1"/>
    <row r="3526" ht="8.25" customHeight="1"/>
    <row r="3527" ht="8.25" customHeight="1"/>
    <row r="3528" ht="8.25" customHeight="1"/>
    <row r="3529" ht="8.25" customHeight="1"/>
    <row r="3530" ht="8.25" customHeight="1"/>
    <row r="3531" ht="8.25" customHeight="1"/>
    <row r="3532" ht="8.25" customHeight="1"/>
    <row r="3533" ht="8.25" customHeight="1"/>
    <row r="3534" ht="8.25" customHeight="1"/>
    <row r="3535" ht="8.25" customHeight="1"/>
    <row r="3536" ht="8.25" customHeight="1"/>
    <row r="3537" ht="8.25" customHeight="1"/>
    <row r="3538" ht="8.25" customHeight="1"/>
    <row r="3539" ht="8.25" customHeight="1"/>
    <row r="3540" ht="8.25" customHeight="1"/>
    <row r="3541" ht="8.25" customHeight="1"/>
    <row r="3542" ht="8.25" customHeight="1"/>
    <row r="3543" ht="8.25" customHeight="1"/>
    <row r="3544" ht="8.25" customHeight="1"/>
    <row r="3545" ht="8.25" customHeight="1"/>
    <row r="3546" ht="8.25" customHeight="1"/>
    <row r="3547" ht="8.25" customHeight="1"/>
    <row r="3548" ht="8.25" customHeight="1"/>
    <row r="3549" ht="8.25" customHeight="1"/>
    <row r="3550" ht="8.25" customHeight="1"/>
    <row r="3551" ht="8.25" customHeight="1"/>
    <row r="3552" ht="8.25" customHeight="1"/>
    <row r="3553" ht="8.25" customHeight="1"/>
    <row r="3554" ht="8.25" customHeight="1"/>
    <row r="3555" ht="8.25" customHeight="1"/>
    <row r="3556" ht="8.25" customHeight="1"/>
    <row r="3557" ht="8.25" customHeight="1"/>
    <row r="3558" ht="8.25" customHeight="1"/>
    <row r="3559" ht="8.25" customHeight="1"/>
    <row r="3560" ht="8.25" customHeight="1"/>
    <row r="3561" ht="8.25" customHeight="1"/>
    <row r="3562" ht="8.25" customHeight="1"/>
    <row r="3563" ht="8.25" customHeight="1"/>
    <row r="3564" ht="8.25" customHeight="1"/>
    <row r="3565" ht="8.25" customHeight="1"/>
    <row r="3566" ht="8.25" customHeight="1"/>
    <row r="3567" ht="8.25" customHeight="1"/>
    <row r="3568" ht="8.25" customHeight="1"/>
    <row r="3569" ht="8.25" customHeight="1"/>
    <row r="3570" ht="8.25" customHeight="1"/>
    <row r="3571" ht="8.25" customHeight="1"/>
    <row r="3572" ht="8.25" customHeight="1"/>
    <row r="3573" ht="8.25" customHeight="1"/>
    <row r="3574" ht="8.25" customHeight="1"/>
    <row r="3575" ht="8.25" customHeight="1"/>
    <row r="3576" ht="8.25" customHeight="1"/>
    <row r="3577" ht="8.25" customHeight="1"/>
    <row r="3578" ht="8.25" customHeight="1"/>
    <row r="3579" ht="8.25" customHeight="1"/>
    <row r="3580" ht="8.25" customHeight="1"/>
    <row r="3581" ht="8.25" customHeight="1"/>
    <row r="3582" ht="8.25" customHeight="1"/>
    <row r="3583" ht="8.25" customHeight="1"/>
    <row r="3584" ht="8.25" customHeight="1"/>
    <row r="3585" ht="8.25" customHeight="1"/>
    <row r="3586" ht="8.25" customHeight="1"/>
    <row r="3587" ht="8.25" customHeight="1"/>
    <row r="3588" ht="8.25" customHeight="1"/>
    <row r="3589" ht="8.25" customHeight="1"/>
    <row r="3590" ht="8.25" customHeight="1"/>
    <row r="3591" ht="8.25" customHeight="1"/>
    <row r="3592" ht="8.25" customHeight="1"/>
    <row r="3593" ht="8.25" customHeight="1"/>
    <row r="3594" ht="8.25" customHeight="1"/>
    <row r="3595" ht="8.25" customHeight="1"/>
    <row r="3596" ht="8.25" customHeight="1"/>
    <row r="3597" ht="8.25" customHeight="1"/>
    <row r="3598" ht="8.25" customHeight="1"/>
    <row r="3599" ht="8.25" customHeight="1"/>
    <row r="3600" ht="8.25" customHeight="1"/>
    <row r="3601" ht="8.25" customHeight="1"/>
    <row r="3602" ht="8.25" customHeight="1"/>
    <row r="3603" ht="8.25" customHeight="1"/>
    <row r="3604" ht="8.25" customHeight="1"/>
    <row r="3605" ht="8.25" customHeight="1"/>
    <row r="3606" ht="8.25" customHeight="1"/>
    <row r="3607" ht="8.25" customHeight="1"/>
    <row r="3608" ht="8.25" customHeight="1"/>
    <row r="3609" ht="8.25" customHeight="1"/>
    <row r="3610" ht="8.25" customHeight="1"/>
    <row r="3611" ht="8.25" customHeight="1"/>
    <row r="3612" ht="8.25" customHeight="1"/>
    <row r="3613" ht="8.25" customHeight="1"/>
    <row r="3614" ht="8.25" customHeight="1"/>
    <row r="3615" ht="8.25" customHeight="1"/>
    <row r="3616" ht="8.25" customHeight="1"/>
    <row r="3617" ht="8.25" customHeight="1"/>
    <row r="3618" ht="8.25" customHeight="1"/>
    <row r="3619" ht="8.25" customHeight="1"/>
    <row r="3620" ht="8.25" customHeight="1"/>
    <row r="3621" ht="8.25" customHeight="1"/>
    <row r="3622" ht="8.25" customHeight="1"/>
    <row r="3623" ht="8.25" customHeight="1"/>
    <row r="3624" ht="8.25" customHeight="1"/>
    <row r="3625" ht="8.25" customHeight="1"/>
    <row r="3626" ht="8.25" customHeight="1"/>
    <row r="3627" ht="8.25" customHeight="1"/>
    <row r="3628" ht="8.25" customHeight="1"/>
    <row r="3629" ht="8.25" customHeight="1"/>
    <row r="3630" ht="8.25" customHeight="1"/>
    <row r="3631" ht="8.25" customHeight="1"/>
    <row r="3632" ht="8.25" customHeight="1"/>
    <row r="3633" ht="8.25" customHeight="1"/>
    <row r="3634" ht="8.25" customHeight="1"/>
    <row r="3635" ht="8.25" customHeight="1"/>
    <row r="3636" ht="8.25" customHeight="1"/>
    <row r="3637" ht="8.25" customHeight="1"/>
    <row r="3638" ht="8.25" customHeight="1"/>
    <row r="3639" ht="8.25" customHeight="1"/>
    <row r="3640" ht="8.25" customHeight="1"/>
    <row r="3641" ht="8.25" customHeight="1"/>
    <row r="3642" ht="8.25" customHeight="1"/>
    <row r="3643" ht="8.25" customHeight="1"/>
    <row r="3644" ht="8.25" customHeight="1"/>
    <row r="3645" ht="8.25" customHeight="1"/>
    <row r="3646" ht="8.25" customHeight="1"/>
    <row r="3647" ht="8.25" customHeight="1"/>
    <row r="3648" ht="8.25" customHeight="1"/>
    <row r="3649" ht="8.25" customHeight="1"/>
    <row r="3650" ht="8.25" customHeight="1"/>
    <row r="3651" ht="8.25" customHeight="1"/>
    <row r="3652" ht="8.25" customHeight="1"/>
    <row r="3653" ht="8.25" customHeight="1"/>
    <row r="3654" ht="8.25" customHeight="1"/>
    <row r="3655" ht="8.25" customHeight="1"/>
    <row r="3656" ht="8.25" customHeight="1"/>
    <row r="3657" ht="8.25" customHeight="1"/>
    <row r="3658" ht="8.25" customHeight="1"/>
    <row r="3659" ht="8.25" customHeight="1"/>
    <row r="3660" ht="8.25" customHeight="1"/>
    <row r="3661" ht="8.25" customHeight="1"/>
    <row r="3662" ht="8.25" customHeight="1"/>
    <row r="3663" ht="8.25" customHeight="1"/>
    <row r="3664" ht="8.25" customHeight="1"/>
    <row r="3665" ht="8.25" customHeight="1"/>
    <row r="3666" ht="8.25" customHeight="1"/>
    <row r="3667" ht="8.25" customHeight="1"/>
    <row r="3668" ht="8.25" customHeight="1"/>
    <row r="3669" ht="8.25" customHeight="1"/>
    <row r="3670" ht="8.25" customHeight="1"/>
    <row r="3671" ht="8.25" customHeight="1"/>
    <row r="3672" ht="8.25" customHeight="1"/>
    <row r="3673" ht="8.25" customHeight="1"/>
    <row r="3674" ht="8.25" customHeight="1"/>
    <row r="3675" ht="8.25" customHeight="1"/>
    <row r="3676" ht="8.25" customHeight="1"/>
    <row r="3677" ht="8.25" customHeight="1"/>
    <row r="3678" ht="8.25" customHeight="1"/>
    <row r="3679" ht="8.25" customHeight="1"/>
    <row r="3680" ht="8.25" customHeight="1"/>
    <row r="3681" ht="8.25" customHeight="1"/>
    <row r="3682" ht="8.25" customHeight="1"/>
    <row r="3683" ht="8.25" customHeight="1"/>
    <row r="3684" ht="8.25" customHeight="1"/>
    <row r="3685" ht="8.25" customHeight="1"/>
    <row r="3686" ht="8.25" customHeight="1"/>
    <row r="3687" ht="8.25" customHeight="1"/>
    <row r="3688" ht="8.25" customHeight="1"/>
    <row r="3689" ht="8.25" customHeight="1"/>
    <row r="3690" ht="8.25" customHeight="1"/>
    <row r="3691" ht="8.25" customHeight="1"/>
    <row r="3692" ht="8.25" customHeight="1"/>
    <row r="3693" ht="8.25" customHeight="1"/>
    <row r="3694" ht="8.25" customHeight="1"/>
    <row r="3695" ht="8.25" customHeight="1"/>
    <row r="3696" ht="8.25" customHeight="1"/>
    <row r="3697" ht="8.25" customHeight="1"/>
    <row r="3698" ht="8.25" customHeight="1"/>
    <row r="3699" ht="8.25" customHeight="1"/>
    <row r="3700" ht="8.25" customHeight="1"/>
    <row r="3701" ht="8.25" customHeight="1"/>
    <row r="3702" ht="8.25" customHeight="1"/>
    <row r="3703" ht="8.25" customHeight="1"/>
    <row r="3704" ht="8.25" customHeight="1"/>
    <row r="3705" ht="8.25" customHeight="1"/>
    <row r="3706" ht="8.25" customHeight="1"/>
    <row r="3707" ht="8.25" customHeight="1"/>
    <row r="3708" ht="8.25" customHeight="1"/>
    <row r="3709" ht="8.25" customHeight="1"/>
    <row r="3710" ht="8.25" customHeight="1"/>
    <row r="3711" ht="8.25" customHeight="1"/>
    <row r="3712" ht="8.25" customHeight="1"/>
    <row r="3713" ht="8.25" customHeight="1"/>
    <row r="3714" ht="8.25" customHeight="1"/>
    <row r="3715" ht="8.25" customHeight="1"/>
    <row r="3716" ht="8.25" customHeight="1"/>
    <row r="3717" ht="8.25" customHeight="1"/>
    <row r="3718" ht="8.25" customHeight="1"/>
    <row r="3719" ht="8.25" customHeight="1"/>
    <row r="3720" ht="8.25" customHeight="1"/>
    <row r="3721" ht="8.25" customHeight="1"/>
    <row r="3722" ht="8.25" customHeight="1"/>
    <row r="3723" ht="8.25" customHeight="1"/>
    <row r="3724" ht="8.25" customHeight="1"/>
    <row r="3725" ht="8.25" customHeight="1"/>
    <row r="3726" ht="8.25" customHeight="1"/>
    <row r="3727" ht="8.25" customHeight="1"/>
    <row r="3728" ht="8.25" customHeight="1"/>
    <row r="3729" ht="8.25" customHeight="1"/>
    <row r="3730" ht="8.25" customHeight="1"/>
    <row r="3731" ht="8.25" customHeight="1"/>
    <row r="3732" ht="8.25" customHeight="1"/>
    <row r="3733" ht="8.25" customHeight="1"/>
    <row r="3734" ht="8.25" customHeight="1"/>
    <row r="3735" ht="8.25" customHeight="1"/>
    <row r="3736" ht="8.25" customHeight="1"/>
    <row r="3737" ht="8.25" customHeight="1"/>
    <row r="3738" ht="8.25" customHeight="1"/>
    <row r="3739" ht="8.25" customHeight="1"/>
    <row r="3740" ht="8.25" customHeight="1"/>
    <row r="3741" ht="8.25" customHeight="1"/>
    <row r="3742" ht="8.25" customHeight="1"/>
    <row r="3743" ht="8.25" customHeight="1"/>
    <row r="3744" ht="8.25" customHeight="1"/>
    <row r="3745" ht="8.25" customHeight="1"/>
    <row r="3746" ht="8.25" customHeight="1"/>
    <row r="3747" ht="8.25" customHeight="1"/>
    <row r="3748" ht="8.25" customHeight="1"/>
    <row r="3749" ht="8.25" customHeight="1"/>
    <row r="3750" ht="8.25" customHeight="1"/>
    <row r="3751" ht="8.25" customHeight="1"/>
    <row r="3752" ht="8.25" customHeight="1"/>
    <row r="3753" ht="8.25" customHeight="1"/>
    <row r="3754" ht="8.25" customHeight="1"/>
    <row r="3755" ht="8.25" customHeight="1"/>
    <row r="3756" ht="8.25" customHeight="1"/>
    <row r="3757" ht="8.25" customHeight="1"/>
    <row r="3758" ht="8.25" customHeight="1"/>
    <row r="3759" ht="8.25" customHeight="1"/>
    <row r="3760" ht="8.25" customHeight="1"/>
    <row r="3761" ht="8.25" customHeight="1"/>
    <row r="3762" ht="8.25" customHeight="1"/>
    <row r="3763" ht="8.25" customHeight="1"/>
    <row r="3764" ht="8.25" customHeight="1"/>
    <row r="3765" ht="8.25" customHeight="1"/>
    <row r="3766" ht="8.25" customHeight="1"/>
    <row r="3767" ht="8.25" customHeight="1"/>
    <row r="3768" ht="8.25" customHeight="1"/>
    <row r="3769" ht="8.25" customHeight="1"/>
    <row r="3770" ht="8.25" customHeight="1"/>
    <row r="3771" ht="8.25" customHeight="1"/>
    <row r="3772" ht="8.25" customHeight="1"/>
    <row r="3773" ht="8.25" customHeight="1"/>
    <row r="3774" ht="8.25" customHeight="1"/>
    <row r="3775" ht="8.25" customHeight="1"/>
    <row r="3776" ht="8.25" customHeight="1"/>
    <row r="3777" ht="8.25" customHeight="1"/>
    <row r="3778" ht="8.25" customHeight="1"/>
    <row r="3779" ht="8.25" customHeight="1"/>
    <row r="3780" ht="8.25" customHeight="1"/>
    <row r="3781" ht="8.25" customHeight="1"/>
    <row r="3782" ht="8.25" customHeight="1"/>
    <row r="3783" ht="8.25" customHeight="1"/>
    <row r="3784" ht="8.25" customHeight="1"/>
    <row r="3785" ht="8.25" customHeight="1"/>
    <row r="3786" ht="8.25" customHeight="1"/>
    <row r="3787" ht="8.25" customHeight="1"/>
    <row r="3788" ht="8.25" customHeight="1"/>
    <row r="3789" ht="8.25" customHeight="1"/>
    <row r="3790" ht="8.25" customHeight="1"/>
    <row r="3791" ht="8.25" customHeight="1"/>
    <row r="3792" ht="8.25" customHeight="1"/>
    <row r="3793" ht="8.25" customHeight="1"/>
    <row r="3794" ht="8.25" customHeight="1"/>
    <row r="3795" ht="8.25" customHeight="1"/>
    <row r="3796" ht="8.25" customHeight="1"/>
    <row r="3797" ht="8.25" customHeight="1"/>
    <row r="3798" ht="8.25" customHeight="1"/>
    <row r="3799" ht="8.25" customHeight="1"/>
    <row r="3800" ht="8.25" customHeight="1"/>
    <row r="3801" ht="8.25" customHeight="1"/>
    <row r="3802" ht="8.25" customHeight="1"/>
    <row r="3803" ht="8.25" customHeight="1"/>
    <row r="3804" ht="8.25" customHeight="1"/>
    <row r="3805" ht="8.25" customHeight="1"/>
    <row r="3806" ht="8.25" customHeight="1"/>
    <row r="3807" ht="8.25" customHeight="1"/>
    <row r="3808" ht="8.25" customHeight="1"/>
    <row r="3809" ht="8.25" customHeight="1"/>
    <row r="3810" ht="8.25" customHeight="1"/>
    <row r="3811" ht="8.25" customHeight="1"/>
    <row r="3812" ht="8.25" customHeight="1"/>
    <row r="3813" ht="8.25" customHeight="1"/>
    <row r="3814" ht="8.25" customHeight="1"/>
    <row r="3815" ht="8.25" customHeight="1"/>
    <row r="3816" ht="8.25" customHeight="1"/>
    <row r="3817" ht="8.25" customHeight="1"/>
    <row r="3818" ht="8.25" customHeight="1"/>
    <row r="3819" ht="8.25" customHeight="1"/>
    <row r="3820" ht="8.25" customHeight="1"/>
    <row r="3821" ht="8.25" customHeight="1"/>
    <row r="3822" ht="8.25" customHeight="1"/>
    <row r="3823" ht="8.25" customHeight="1"/>
    <row r="3824" ht="8.25" customHeight="1"/>
    <row r="3825" ht="8.25" customHeight="1"/>
    <row r="3826" ht="8.25" customHeight="1"/>
    <row r="3827" ht="8.25" customHeight="1"/>
    <row r="3828" ht="8.25" customHeight="1"/>
    <row r="3829" ht="8.25" customHeight="1"/>
    <row r="3830" ht="8.25" customHeight="1"/>
    <row r="3831" ht="8.25" customHeight="1"/>
    <row r="3832" ht="8.25" customHeight="1"/>
    <row r="3833" ht="8.25" customHeight="1"/>
    <row r="3834" ht="8.25" customHeight="1"/>
    <row r="3835" ht="8.25" customHeight="1"/>
    <row r="3836" ht="8.25" customHeight="1"/>
    <row r="3837" ht="8.25" customHeight="1"/>
    <row r="3838" ht="8.25" customHeight="1"/>
    <row r="3839" ht="8.25" customHeight="1"/>
    <row r="3840" ht="8.25" customHeight="1"/>
    <row r="3841" ht="8.25" customHeight="1"/>
    <row r="3842" ht="8.25" customHeight="1"/>
    <row r="3843" ht="8.25" customHeight="1"/>
    <row r="3844" ht="8.25" customHeight="1"/>
    <row r="3845" ht="8.25" customHeight="1"/>
    <row r="3846" ht="8.25" customHeight="1"/>
    <row r="3847" ht="8.25" customHeight="1"/>
    <row r="3848" ht="8.25" customHeight="1"/>
    <row r="3849" ht="8.25" customHeight="1"/>
    <row r="3850" ht="8.25" customHeight="1"/>
    <row r="3851" ht="8.25" customHeight="1"/>
    <row r="3852" ht="8.25" customHeight="1"/>
    <row r="3853" ht="8.25" customHeight="1"/>
    <row r="3854" ht="8.25" customHeight="1"/>
    <row r="3855" ht="8.25" customHeight="1"/>
    <row r="3856" ht="8.25" customHeight="1"/>
    <row r="3857" ht="8.25" customHeight="1"/>
    <row r="3858" ht="8.25" customHeight="1"/>
    <row r="3859" ht="8.25" customHeight="1"/>
    <row r="3860" ht="8.25" customHeight="1"/>
    <row r="3861" ht="8.25" customHeight="1"/>
    <row r="3862" ht="8.25" customHeight="1"/>
    <row r="3863" ht="8.25" customHeight="1"/>
    <row r="3864" ht="8.25" customHeight="1"/>
    <row r="3865" ht="8.25" customHeight="1"/>
    <row r="3866" ht="8.25" customHeight="1"/>
    <row r="3867" ht="8.25" customHeight="1"/>
    <row r="3868" ht="8.25" customHeight="1"/>
    <row r="3869" ht="8.25" customHeight="1"/>
    <row r="3870" ht="8.25" customHeight="1"/>
    <row r="3871" ht="8.25" customHeight="1"/>
    <row r="3872" ht="8.25" customHeight="1"/>
    <row r="3873" ht="8.25" customHeight="1"/>
    <row r="3874" ht="8.25" customHeight="1"/>
    <row r="3875" ht="8.25" customHeight="1"/>
    <row r="3876" ht="8.25" customHeight="1"/>
    <row r="3877" ht="8.25" customHeight="1"/>
    <row r="3878" ht="8.25" customHeight="1"/>
    <row r="3879" ht="8.25" customHeight="1"/>
    <row r="3880" ht="8.25" customHeight="1"/>
    <row r="3881" ht="8.25" customHeight="1"/>
    <row r="3882" ht="8.25" customHeight="1"/>
    <row r="3883" ht="8.25" customHeight="1"/>
    <row r="3884" ht="8.25" customHeight="1"/>
    <row r="3885" ht="8.25" customHeight="1"/>
    <row r="3886" ht="8.25" customHeight="1"/>
    <row r="3887" ht="8.25" customHeight="1"/>
    <row r="3888" ht="8.25" customHeight="1"/>
    <row r="3889" ht="8.25" customHeight="1"/>
    <row r="3890" ht="8.25" customHeight="1"/>
    <row r="3891" ht="8.25" customHeight="1"/>
    <row r="3892" ht="8.25" customHeight="1"/>
    <row r="3893" ht="8.25" customHeight="1"/>
    <row r="3894" ht="8.25" customHeight="1"/>
    <row r="3895" ht="8.25" customHeight="1"/>
    <row r="3896" ht="8.25" customHeight="1"/>
    <row r="3897" ht="8.25" customHeight="1"/>
    <row r="3898" ht="8.25" customHeight="1"/>
    <row r="3899" ht="8.25" customHeight="1"/>
    <row r="3900" ht="8.25" customHeight="1"/>
    <row r="3901" ht="8.25" customHeight="1"/>
    <row r="3902" ht="8.25" customHeight="1"/>
    <row r="3903" ht="8.25" customHeight="1"/>
    <row r="3904" ht="8.25" customHeight="1"/>
    <row r="3905" ht="8.25" customHeight="1"/>
    <row r="3906" ht="8.25" customHeight="1"/>
    <row r="3907" ht="8.25" customHeight="1"/>
    <row r="3908" ht="8.25" customHeight="1"/>
    <row r="3909" ht="8.25" customHeight="1"/>
    <row r="3910" ht="8.25" customHeight="1"/>
    <row r="3911" ht="8.25" customHeight="1"/>
    <row r="3912" ht="8.25" customHeight="1"/>
    <row r="3913" ht="8.25" customHeight="1"/>
    <row r="3914" ht="8.25" customHeight="1"/>
    <row r="3915" ht="8.25" customHeight="1"/>
    <row r="3916" ht="8.25" customHeight="1"/>
    <row r="3917" ht="8.25" customHeight="1"/>
    <row r="3918" ht="8.25" customHeight="1"/>
    <row r="3919" ht="8.25" customHeight="1"/>
    <row r="3920" ht="8.25" customHeight="1"/>
    <row r="3921" ht="8.25" customHeight="1"/>
    <row r="3922" ht="8.25" customHeight="1"/>
    <row r="3923" ht="8.25" customHeight="1"/>
    <row r="3924" ht="8.25" customHeight="1"/>
    <row r="3925" ht="8.25" customHeight="1"/>
    <row r="3926" ht="8.25" customHeight="1"/>
    <row r="3927" ht="8.25" customHeight="1"/>
    <row r="3928" ht="8.25" customHeight="1"/>
    <row r="3929" ht="8.25" customHeight="1"/>
    <row r="3930" ht="8.25" customHeight="1"/>
    <row r="3931" ht="8.25" customHeight="1"/>
    <row r="3932" ht="8.25" customHeight="1"/>
    <row r="3933" ht="8.25" customHeight="1"/>
    <row r="3934" ht="8.25" customHeight="1"/>
    <row r="3935" ht="8.25" customHeight="1"/>
    <row r="3936" ht="8.25" customHeight="1"/>
    <row r="3937" ht="8.25" customHeight="1"/>
    <row r="3938" ht="8.25" customHeight="1"/>
    <row r="3939" ht="8.25" customHeight="1"/>
    <row r="3940" ht="8.25" customHeight="1"/>
    <row r="3941" ht="8.25" customHeight="1"/>
    <row r="3942" ht="8.25" customHeight="1"/>
    <row r="3943" ht="8.25" customHeight="1"/>
    <row r="3944" ht="8.25" customHeight="1"/>
    <row r="3945" ht="8.25" customHeight="1"/>
    <row r="3946" ht="8.25" customHeight="1"/>
    <row r="3947" ht="8.25" customHeight="1"/>
    <row r="3948" ht="8.25" customHeight="1"/>
    <row r="3949" ht="8.25" customHeight="1"/>
    <row r="3950" ht="8.25" customHeight="1"/>
    <row r="3951" ht="8.25" customHeight="1"/>
    <row r="3952" ht="8.25" customHeight="1"/>
    <row r="3953" ht="8.25" customHeight="1"/>
    <row r="3954" ht="8.25" customHeight="1"/>
    <row r="3955" ht="8.25" customHeight="1"/>
    <row r="3956" ht="8.25" customHeight="1"/>
    <row r="3957" ht="8.25" customHeight="1"/>
    <row r="3958" ht="8.25" customHeight="1"/>
    <row r="3959" ht="8.25" customHeight="1"/>
    <row r="3960" ht="8.25" customHeight="1"/>
    <row r="3961" ht="8.25" customHeight="1"/>
    <row r="3962" ht="8.25" customHeight="1"/>
    <row r="3963" ht="8.25" customHeight="1"/>
    <row r="3964" ht="8.25" customHeight="1"/>
    <row r="3965" ht="8.25" customHeight="1"/>
    <row r="3966" ht="8.25" customHeight="1"/>
    <row r="3967" ht="8.25" customHeight="1"/>
    <row r="3968" ht="8.25" customHeight="1"/>
    <row r="3969" ht="8.25" customHeight="1"/>
    <row r="3970" ht="8.25" customHeight="1"/>
    <row r="3971" ht="8.25" customHeight="1"/>
    <row r="3972" ht="8.25" customHeight="1"/>
    <row r="3973" ht="8.25" customHeight="1"/>
    <row r="3974" ht="8.25" customHeight="1"/>
    <row r="3975" ht="8.25" customHeight="1"/>
    <row r="3976" ht="8.25" customHeight="1"/>
    <row r="3977" ht="8.25" customHeight="1"/>
    <row r="3978" ht="8.25" customHeight="1"/>
    <row r="3979" ht="8.25" customHeight="1"/>
    <row r="3980" ht="8.25" customHeight="1"/>
    <row r="3981" ht="8.25" customHeight="1"/>
    <row r="3982" ht="8.25" customHeight="1"/>
    <row r="3983" ht="8.25" customHeight="1"/>
    <row r="3984" ht="8.25" customHeight="1"/>
    <row r="3985" ht="8.25" customHeight="1"/>
    <row r="3986" ht="8.25" customHeight="1"/>
    <row r="3987" ht="8.25" customHeight="1"/>
    <row r="3988" ht="8.25" customHeight="1"/>
    <row r="3989" ht="8.25" customHeight="1"/>
    <row r="3990" ht="8.25" customHeight="1"/>
    <row r="3991" ht="8.25" customHeight="1"/>
    <row r="3992" ht="8.25" customHeight="1"/>
    <row r="3993" ht="8.25" customHeight="1"/>
    <row r="3994" ht="8.25" customHeight="1"/>
    <row r="3995" ht="8.25" customHeight="1"/>
    <row r="3996" ht="8.25" customHeight="1"/>
    <row r="3997" ht="8.25" customHeight="1"/>
    <row r="3998" ht="8.25" customHeight="1"/>
    <row r="3999" ht="8.25" customHeight="1"/>
    <row r="4000" ht="8.25" customHeight="1"/>
    <row r="4001" ht="8.25" customHeight="1"/>
    <row r="4002" ht="8.25" customHeight="1"/>
    <row r="4003" ht="8.25" customHeight="1"/>
    <row r="4004" ht="8.25" customHeight="1"/>
    <row r="4005" ht="8.25" customHeight="1"/>
    <row r="4006" ht="8.25" customHeight="1"/>
    <row r="4007" ht="8.25" customHeight="1"/>
    <row r="4008" ht="8.25" customHeight="1"/>
    <row r="4009" ht="8.25" customHeight="1"/>
    <row r="4010" ht="8.25" customHeight="1"/>
    <row r="4011" ht="8.25" customHeight="1"/>
    <row r="4012" ht="8.25" customHeight="1"/>
    <row r="4013" ht="8.25" customHeight="1"/>
    <row r="4014" ht="8.25" customHeight="1"/>
    <row r="4015" ht="8.25" customHeight="1"/>
    <row r="4016" ht="8.25" customHeight="1"/>
    <row r="4017" ht="8.25" customHeight="1"/>
    <row r="4018" ht="8.25" customHeight="1"/>
    <row r="4019" ht="8.25" customHeight="1"/>
    <row r="4020" ht="8.25" customHeight="1"/>
    <row r="4021" ht="8.25" customHeight="1"/>
    <row r="4022" ht="8.25" customHeight="1"/>
    <row r="4023" ht="8.25" customHeight="1"/>
    <row r="4024" ht="8.25" customHeight="1"/>
    <row r="4025" ht="8.25" customHeight="1"/>
    <row r="4026" ht="8.25" customHeight="1"/>
    <row r="4027" ht="8.25" customHeight="1"/>
    <row r="4028" ht="8.25" customHeight="1"/>
    <row r="4029" ht="8.25" customHeight="1"/>
    <row r="4030" ht="8.25" customHeight="1"/>
    <row r="4031" ht="8.25" customHeight="1"/>
    <row r="4032" ht="8.25" customHeight="1"/>
    <row r="4033" ht="8.25" customHeight="1"/>
    <row r="4034" ht="8.25" customHeight="1"/>
    <row r="4035" ht="8.25" customHeight="1"/>
    <row r="4036" ht="8.25" customHeight="1"/>
    <row r="4037" ht="8.25" customHeight="1"/>
    <row r="4038" ht="8.25" customHeight="1"/>
    <row r="4039" ht="8.25" customHeight="1"/>
    <row r="4040" ht="8.25" customHeight="1"/>
    <row r="4041" ht="8.25" customHeight="1"/>
    <row r="4042" ht="8.25" customHeight="1"/>
    <row r="4043" ht="8.25" customHeight="1"/>
    <row r="4044" ht="8.25" customHeight="1"/>
    <row r="4045" ht="8.25" customHeight="1"/>
    <row r="4046" ht="8.25" customHeight="1"/>
    <row r="4047" ht="8.25" customHeight="1"/>
    <row r="4048" ht="8.25" customHeight="1"/>
    <row r="4049" ht="8.25" customHeight="1"/>
    <row r="4050" ht="8.25" customHeight="1"/>
    <row r="4051" ht="8.25" customHeight="1"/>
    <row r="4052" ht="8.25" customHeight="1"/>
    <row r="4053" ht="8.25" customHeight="1"/>
    <row r="4054" ht="8.25" customHeight="1"/>
    <row r="4055" ht="8.25" customHeight="1"/>
    <row r="4056" ht="8.25" customHeight="1"/>
    <row r="4057" ht="8.25" customHeight="1"/>
    <row r="4058" ht="8.25" customHeight="1"/>
    <row r="4059" ht="8.25" customHeight="1"/>
    <row r="4060" ht="8.25" customHeight="1"/>
    <row r="4061" ht="8.25" customHeight="1"/>
    <row r="4062" ht="8.25" customHeight="1"/>
    <row r="4063" ht="8.25" customHeight="1"/>
    <row r="4064" ht="8.25" customHeight="1"/>
    <row r="4065" ht="8.25" customHeight="1"/>
    <row r="4066" ht="8.25" customHeight="1"/>
    <row r="4067" ht="8.25" customHeight="1"/>
    <row r="4068" ht="8.25" customHeight="1"/>
    <row r="4069" ht="8.25" customHeight="1"/>
    <row r="4070" ht="8.25" customHeight="1"/>
    <row r="4071" ht="8.25" customHeight="1"/>
    <row r="4072" ht="8.25" customHeight="1"/>
    <row r="4073" ht="8.25" customHeight="1"/>
    <row r="4074" ht="8.25" customHeight="1"/>
    <row r="4075" ht="8.25" customHeight="1"/>
    <row r="4076" ht="8.25" customHeight="1"/>
    <row r="4077" ht="8.25" customHeight="1"/>
    <row r="4078" ht="8.25" customHeight="1"/>
    <row r="4079" ht="8.25" customHeight="1"/>
    <row r="4080" ht="8.25" customHeight="1"/>
    <row r="4081" ht="8.25" customHeight="1"/>
    <row r="4082" ht="8.25" customHeight="1"/>
    <row r="4083" ht="8.25" customHeight="1"/>
    <row r="4084" ht="8.25" customHeight="1"/>
    <row r="4085" ht="8.25" customHeight="1"/>
    <row r="4086" ht="8.25" customHeight="1"/>
    <row r="4087" ht="8.25" customHeight="1"/>
    <row r="4088" ht="8.25" customHeight="1"/>
    <row r="4089" ht="8.25" customHeight="1"/>
    <row r="4090" ht="8.25" customHeight="1"/>
    <row r="4091" ht="8.25" customHeight="1"/>
    <row r="4092" ht="8.25" customHeight="1"/>
    <row r="4093" ht="8.25" customHeight="1"/>
    <row r="4094" ht="8.25" customHeight="1"/>
    <row r="4095" ht="8.25" customHeight="1"/>
    <row r="4096" ht="8.25" customHeight="1"/>
    <row r="4097" ht="8.25" customHeight="1"/>
    <row r="4098" ht="8.25" customHeight="1"/>
    <row r="4099" ht="8.25" customHeight="1"/>
    <row r="4100" ht="8.25" customHeight="1"/>
    <row r="4101" ht="8.25" customHeight="1"/>
    <row r="4102" ht="8.25" customHeight="1"/>
    <row r="4103" ht="8.25" customHeight="1"/>
    <row r="4104" ht="8.25" customHeight="1"/>
    <row r="4105" ht="8.25" customHeight="1"/>
    <row r="4106" ht="8.25" customHeight="1"/>
    <row r="4107" ht="8.25" customHeight="1"/>
    <row r="4108" ht="8.25" customHeight="1"/>
    <row r="4109" ht="8.25" customHeight="1"/>
    <row r="4110" ht="8.25" customHeight="1"/>
    <row r="4111" ht="8.25" customHeight="1"/>
    <row r="4112" ht="8.25" customHeight="1"/>
    <row r="4113" ht="8.25" customHeight="1"/>
    <row r="4114" ht="8.25" customHeight="1"/>
    <row r="4115" ht="8.25" customHeight="1"/>
    <row r="4116" ht="8.25" customHeight="1"/>
    <row r="4117" ht="8.25" customHeight="1"/>
    <row r="4118" ht="8.25" customHeight="1"/>
    <row r="4119" ht="8.25" customHeight="1"/>
    <row r="4120" ht="8.25" customHeight="1"/>
    <row r="4121" ht="8.25" customHeight="1"/>
    <row r="4122" ht="8.25" customHeight="1"/>
    <row r="4123" ht="8.25" customHeight="1"/>
    <row r="4124" ht="8.25" customHeight="1"/>
    <row r="4125" ht="8.25" customHeight="1"/>
    <row r="4126" ht="8.25" customHeight="1"/>
    <row r="4127" ht="8.25" customHeight="1"/>
    <row r="4128" ht="8.25" customHeight="1"/>
    <row r="4129" ht="8.25" customHeight="1"/>
    <row r="4130" ht="8.25" customHeight="1"/>
    <row r="4131" ht="8.25" customHeight="1"/>
    <row r="4132" ht="8.25" customHeight="1"/>
    <row r="4133" ht="8.25" customHeight="1"/>
    <row r="4134" ht="8.25" customHeight="1"/>
    <row r="4135" ht="8.25" customHeight="1"/>
    <row r="4136" ht="8.25" customHeight="1"/>
    <row r="4137" ht="8.25" customHeight="1"/>
    <row r="4138" ht="8.25" customHeight="1"/>
    <row r="4139" ht="8.25" customHeight="1"/>
    <row r="4140" ht="8.25" customHeight="1"/>
    <row r="4141" ht="8.25" customHeight="1"/>
    <row r="4142" ht="8.25" customHeight="1"/>
    <row r="4143" ht="8.25" customHeight="1"/>
    <row r="4144" ht="8.25" customHeight="1"/>
    <row r="4145" ht="8.25" customHeight="1"/>
    <row r="4146" ht="8.25" customHeight="1"/>
    <row r="4147" ht="8.25" customHeight="1"/>
    <row r="4148" ht="8.25" customHeight="1"/>
    <row r="4149" ht="8.25" customHeight="1"/>
    <row r="4150" ht="8.25" customHeight="1"/>
    <row r="4151" ht="8.25" customHeight="1"/>
    <row r="4152" ht="8.25" customHeight="1"/>
    <row r="4153" ht="8.25" customHeight="1"/>
    <row r="4154" ht="8.25" customHeight="1"/>
    <row r="4155" ht="8.25" customHeight="1"/>
    <row r="4156" ht="8.25" customHeight="1"/>
    <row r="4157" ht="8.25" customHeight="1"/>
    <row r="4158" ht="8.25" customHeight="1"/>
    <row r="4159" ht="8.25" customHeight="1"/>
    <row r="4160" ht="8.25" customHeight="1"/>
    <row r="4161" ht="8.25" customHeight="1"/>
    <row r="4162" ht="8.25" customHeight="1"/>
    <row r="4163" ht="8.25" customHeight="1"/>
    <row r="4164" ht="8.25" customHeight="1"/>
    <row r="4165" ht="8.25" customHeight="1"/>
    <row r="4166" ht="8.25" customHeight="1"/>
    <row r="4167" ht="8.25" customHeight="1"/>
    <row r="4168" ht="8.25" customHeight="1"/>
    <row r="4169" ht="8.25" customHeight="1"/>
    <row r="4170" ht="8.25" customHeight="1"/>
    <row r="4171" ht="8.25" customHeight="1"/>
    <row r="4172" ht="8.25" customHeight="1"/>
    <row r="4173" ht="8.25" customHeight="1"/>
    <row r="4174" ht="8.25" customHeight="1"/>
    <row r="4175" ht="8.25" customHeight="1"/>
    <row r="4176" ht="8.25" customHeight="1"/>
    <row r="4177" ht="8.25" customHeight="1"/>
    <row r="4178" ht="8.25" customHeight="1"/>
    <row r="4179" ht="8.25" customHeight="1"/>
    <row r="4180" ht="8.25" customHeight="1"/>
    <row r="4181" ht="8.25" customHeight="1"/>
    <row r="4182" ht="8.25" customHeight="1"/>
    <row r="4183" ht="8.25" customHeight="1"/>
    <row r="4184" ht="8.25" customHeight="1"/>
    <row r="4185" ht="8.25" customHeight="1"/>
    <row r="4186" ht="8.25" customHeight="1"/>
    <row r="4187" ht="8.25" customHeight="1"/>
    <row r="4188" ht="8.25" customHeight="1"/>
    <row r="4189" ht="8.25" customHeight="1"/>
    <row r="4190" ht="8.25" customHeight="1"/>
    <row r="4191" ht="8.25" customHeight="1"/>
    <row r="4192" ht="8.25" customHeight="1"/>
    <row r="4193" ht="8.25" customHeight="1"/>
    <row r="4194" ht="8.25" customHeight="1"/>
    <row r="4195" ht="8.25" customHeight="1"/>
    <row r="4196" ht="8.25" customHeight="1"/>
    <row r="4197" ht="8.25" customHeight="1"/>
    <row r="4198" ht="8.25" customHeight="1"/>
    <row r="4199" ht="8.25" customHeight="1"/>
    <row r="4200" ht="8.25" customHeight="1"/>
    <row r="4201" ht="8.25" customHeight="1"/>
    <row r="4202" ht="8.25" customHeight="1"/>
    <row r="4203" ht="8.25" customHeight="1"/>
    <row r="4204" ht="8.25" customHeight="1"/>
    <row r="4205" ht="8.25" customHeight="1"/>
    <row r="4206" ht="8.25" customHeight="1"/>
    <row r="4207" ht="8.25" customHeight="1"/>
    <row r="4208" ht="8.25" customHeight="1"/>
    <row r="4209" ht="8.25" customHeight="1"/>
    <row r="4210" ht="8.25" customHeight="1"/>
    <row r="4211" ht="8.25" customHeight="1"/>
    <row r="4212" ht="8.25" customHeight="1"/>
    <row r="4213" ht="8.25" customHeight="1"/>
    <row r="4214" ht="8.25" customHeight="1"/>
    <row r="4215" ht="8.25" customHeight="1"/>
    <row r="4216" ht="8.25" customHeight="1"/>
    <row r="4217" ht="8.25" customHeight="1"/>
    <row r="4218" ht="8.25" customHeight="1"/>
    <row r="4219" ht="8.25" customHeight="1"/>
    <row r="4220" ht="8.25" customHeight="1"/>
    <row r="4221" ht="8.25" customHeight="1"/>
    <row r="4222" ht="8.25" customHeight="1"/>
    <row r="4223" ht="8.25" customHeight="1"/>
    <row r="4224" ht="8.25" customHeight="1"/>
    <row r="4225" ht="8.25" customHeight="1"/>
    <row r="4226" ht="8.25" customHeight="1"/>
    <row r="4227" ht="8.25" customHeight="1"/>
    <row r="4228" ht="8.25" customHeight="1"/>
    <row r="4229" ht="8.25" customHeight="1"/>
    <row r="4230" ht="8.25" customHeight="1"/>
    <row r="4231" ht="8.25" customHeight="1"/>
    <row r="4232" ht="8.25" customHeight="1"/>
    <row r="4233" ht="8.25" customHeight="1"/>
    <row r="4234" ht="8.25" customHeight="1"/>
    <row r="4235" ht="8.25" customHeight="1"/>
    <row r="4236" ht="8.25" customHeight="1"/>
    <row r="4237" ht="8.25" customHeight="1"/>
    <row r="4238" ht="8.25" customHeight="1"/>
    <row r="4239" ht="8.25" customHeight="1"/>
    <row r="4240" ht="8.25" customHeight="1"/>
    <row r="4241" ht="8.25" customHeight="1"/>
    <row r="4242" ht="8.25" customHeight="1"/>
    <row r="4243" ht="8.25" customHeight="1"/>
    <row r="4244" ht="8.25" customHeight="1"/>
    <row r="4245" ht="8.25" customHeight="1"/>
    <row r="4246" ht="8.25" customHeight="1"/>
    <row r="4247" ht="8.25" customHeight="1"/>
    <row r="4248" ht="8.25" customHeight="1"/>
    <row r="4249" ht="8.25" customHeight="1"/>
    <row r="4250" ht="8.25" customHeight="1"/>
    <row r="4251" ht="8.25" customHeight="1"/>
    <row r="4252" ht="8.25" customHeight="1"/>
    <row r="4253" ht="8.25" customHeight="1"/>
    <row r="4254" ht="8.25" customHeight="1"/>
    <row r="4255" ht="8.25" customHeight="1"/>
    <row r="4256" ht="8.25" customHeight="1"/>
    <row r="4257" ht="8.25" customHeight="1"/>
    <row r="4258" ht="8.25" customHeight="1"/>
    <row r="4259" ht="8.25" customHeight="1"/>
    <row r="4260" ht="8.25" customHeight="1"/>
    <row r="4261" ht="8.25" customHeight="1"/>
    <row r="4262" ht="8.25" customHeight="1"/>
    <row r="4263" ht="8.25" customHeight="1"/>
    <row r="4264" ht="8.25" customHeight="1"/>
    <row r="4265" ht="8.25" customHeight="1"/>
    <row r="4266" ht="8.25" customHeight="1"/>
    <row r="4267" ht="8.25" customHeight="1"/>
    <row r="4268" ht="8.25" customHeight="1"/>
    <row r="4269" ht="8.25" customHeight="1"/>
    <row r="4270" ht="8.25" customHeight="1"/>
    <row r="4271" ht="8.25" customHeight="1"/>
    <row r="4272" ht="8.25" customHeight="1"/>
    <row r="4273" ht="8.25" customHeight="1"/>
    <row r="4274" ht="8.25" customHeight="1"/>
    <row r="4275" ht="8.25" customHeight="1"/>
    <row r="4276" ht="8.25" customHeight="1"/>
    <row r="4277" ht="8.25" customHeight="1"/>
    <row r="4278" ht="8.25" customHeight="1"/>
    <row r="4279" ht="8.25" customHeight="1"/>
    <row r="4280" ht="8.25" customHeight="1"/>
    <row r="4281" ht="8.25" customHeight="1"/>
    <row r="4282" ht="8.25" customHeight="1"/>
    <row r="4283" ht="8.25" customHeight="1"/>
    <row r="4284" ht="8.25" customHeight="1"/>
    <row r="4285" ht="8.25" customHeight="1"/>
    <row r="4286" ht="8.25" customHeight="1"/>
    <row r="4287" ht="8.25" customHeight="1"/>
    <row r="4288" ht="8.25" customHeight="1"/>
    <row r="4289" ht="8.25" customHeight="1"/>
    <row r="4290" ht="8.25" customHeight="1"/>
    <row r="4291" ht="8.25" customHeight="1"/>
    <row r="4292" ht="8.25" customHeight="1"/>
    <row r="4293" ht="8.25" customHeight="1"/>
    <row r="4294" ht="8.25" customHeight="1"/>
    <row r="4295" ht="8.25" customHeight="1"/>
    <row r="4296" ht="8.25" customHeight="1"/>
    <row r="4297" ht="8.25" customHeight="1"/>
    <row r="4298" ht="8.25" customHeight="1"/>
    <row r="4299" ht="8.25" customHeight="1"/>
    <row r="4300" ht="8.25" customHeight="1"/>
    <row r="4301" ht="8.25" customHeight="1"/>
    <row r="4302" ht="8.25" customHeight="1"/>
    <row r="4303" ht="8.25" customHeight="1"/>
    <row r="4304" ht="8.25" customHeight="1"/>
    <row r="4305" ht="8.25" customHeight="1"/>
    <row r="4306" ht="8.25" customHeight="1"/>
    <row r="4307" ht="8.25" customHeight="1"/>
    <row r="4308" ht="8.25" customHeight="1"/>
    <row r="4309" ht="8.25" customHeight="1"/>
    <row r="4310" ht="8.25" customHeight="1"/>
    <row r="4311" ht="8.25" customHeight="1"/>
    <row r="4312" ht="8.25" customHeight="1"/>
    <row r="4313" ht="8.25" customHeight="1"/>
    <row r="4314" ht="8.25" customHeight="1"/>
    <row r="4315" ht="8.25" customHeight="1"/>
    <row r="4316" ht="8.25" customHeight="1"/>
    <row r="4317" ht="8.25" customHeight="1"/>
    <row r="4318" ht="8.25" customHeight="1"/>
    <row r="4319" ht="8.25" customHeight="1"/>
    <row r="4320" ht="8.25" customHeight="1"/>
    <row r="4321" ht="8.25" customHeight="1"/>
    <row r="4322" ht="8.25" customHeight="1"/>
    <row r="4323" ht="8.25" customHeight="1"/>
    <row r="4324" ht="8.25" customHeight="1"/>
    <row r="4325" ht="8.25" customHeight="1"/>
    <row r="4326" ht="8.25" customHeight="1"/>
    <row r="4327" ht="8.25" customHeight="1"/>
    <row r="4328" ht="8.25" customHeight="1"/>
    <row r="4329" ht="8.25" customHeight="1"/>
    <row r="4330" ht="8.25" customHeight="1"/>
    <row r="4331" ht="8.25" customHeight="1"/>
    <row r="4332" ht="8.25" customHeight="1"/>
    <row r="4333" ht="8.25" customHeight="1"/>
    <row r="4334" ht="8.25" customHeight="1"/>
    <row r="4335" ht="8.25" customHeight="1"/>
    <row r="4336" ht="8.25" customHeight="1"/>
    <row r="4337" ht="8.25" customHeight="1"/>
    <row r="4338" ht="8.25" customHeight="1"/>
    <row r="4339" ht="8.25" customHeight="1"/>
    <row r="4340" ht="8.25" customHeight="1"/>
    <row r="4341" ht="8.25" customHeight="1"/>
    <row r="4342" ht="8.25" customHeight="1"/>
    <row r="4343" ht="8.25" customHeight="1"/>
    <row r="4344" ht="8.25" customHeight="1"/>
    <row r="4345" ht="8.25" customHeight="1"/>
    <row r="4346" ht="8.25" customHeight="1"/>
    <row r="4347" ht="8.25" customHeight="1"/>
    <row r="4348" ht="8.25" customHeight="1"/>
    <row r="4349" ht="8.25" customHeight="1"/>
    <row r="4350" ht="8.25" customHeight="1"/>
    <row r="4351" ht="8.25" customHeight="1"/>
    <row r="4352" ht="8.25" customHeight="1"/>
    <row r="4353" ht="8.25" customHeight="1"/>
    <row r="4354" ht="8.25" customHeight="1"/>
    <row r="4355" ht="8.25" customHeight="1"/>
    <row r="4356" ht="8.25" customHeight="1"/>
    <row r="4357" ht="8.25" customHeight="1"/>
    <row r="4358" ht="8.25" customHeight="1"/>
    <row r="4359" ht="8.25" customHeight="1"/>
    <row r="4360" ht="8.25" customHeight="1"/>
    <row r="4361" ht="8.25" customHeight="1"/>
    <row r="4362" ht="8.25" customHeight="1"/>
    <row r="4363" ht="8.25" customHeight="1"/>
    <row r="4364" ht="8.25" customHeight="1"/>
    <row r="4365" ht="8.25" customHeight="1"/>
    <row r="4366" ht="8.25" customHeight="1"/>
    <row r="4367" ht="8.25" customHeight="1"/>
    <row r="4368" ht="8.25" customHeight="1"/>
    <row r="4369" ht="8.25" customHeight="1"/>
    <row r="4370" ht="8.25" customHeight="1"/>
    <row r="4371" ht="8.25" customHeight="1"/>
    <row r="4372" ht="8.25" customHeight="1"/>
    <row r="4373" ht="8.25" customHeight="1"/>
    <row r="4374" ht="8.25" customHeight="1"/>
    <row r="4375" ht="8.25" customHeight="1"/>
    <row r="4376" ht="8.25" customHeight="1"/>
    <row r="4377" ht="8.25" customHeight="1"/>
    <row r="4378" ht="8.25" customHeight="1"/>
    <row r="4379" ht="8.25" customHeight="1"/>
    <row r="4380" ht="8.25" customHeight="1"/>
    <row r="4381" ht="8.25" customHeight="1"/>
    <row r="4382" ht="8.25" customHeight="1"/>
    <row r="4383" ht="8.25" customHeight="1"/>
    <row r="4384" ht="8.25" customHeight="1"/>
    <row r="4385" ht="8.25" customHeight="1"/>
    <row r="4386" ht="8.25" customHeight="1"/>
    <row r="4387" ht="8.25" customHeight="1"/>
    <row r="4388" ht="8.25" customHeight="1"/>
    <row r="4389" ht="8.25" customHeight="1"/>
    <row r="4390" ht="8.25" customHeight="1"/>
    <row r="4391" ht="8.25" customHeight="1"/>
    <row r="4392" ht="8.25" customHeight="1"/>
    <row r="4393" ht="8.25" customHeight="1"/>
    <row r="4394" ht="8.25" customHeight="1"/>
    <row r="4395" ht="8.25" customHeight="1"/>
    <row r="4396" ht="8.25" customHeight="1"/>
    <row r="4397" ht="8.25" customHeight="1"/>
    <row r="4398" ht="8.25" customHeight="1"/>
    <row r="4399" ht="8.25" customHeight="1"/>
    <row r="4400" ht="8.25" customHeight="1"/>
    <row r="4401" ht="8.25" customHeight="1"/>
    <row r="4402" ht="8.25" customHeight="1"/>
    <row r="4403" ht="8.25" customHeight="1"/>
    <row r="4404" ht="8.25" customHeight="1"/>
    <row r="4405" ht="8.25" customHeight="1"/>
    <row r="4406" ht="8.25" customHeight="1"/>
    <row r="4407" ht="8.25" customHeight="1"/>
    <row r="4408" ht="8.25" customHeight="1"/>
    <row r="4409" ht="8.25" customHeight="1"/>
    <row r="4410" ht="8.25" customHeight="1"/>
    <row r="4411" ht="8.25" customHeight="1"/>
    <row r="4412" ht="8.25" customHeight="1"/>
    <row r="4413" ht="8.25" customHeight="1"/>
    <row r="4414" ht="8.25" customHeight="1"/>
    <row r="4415" ht="8.25" customHeight="1"/>
    <row r="4416" ht="8.25" customHeight="1"/>
    <row r="4417" ht="8.25" customHeight="1"/>
    <row r="4418" ht="8.25" customHeight="1"/>
    <row r="4419" ht="8.25" customHeight="1"/>
    <row r="4420" ht="8.25" customHeight="1"/>
    <row r="4421" ht="8.25" customHeight="1"/>
    <row r="4422" ht="8.25" customHeight="1"/>
    <row r="4423" ht="8.25" customHeight="1"/>
    <row r="4424" ht="8.25" customHeight="1"/>
    <row r="4425" ht="8.25" customHeight="1"/>
    <row r="4426" ht="8.25" customHeight="1"/>
    <row r="4427" ht="8.25" customHeight="1"/>
    <row r="4428" ht="8.25" customHeight="1"/>
    <row r="4429" ht="8.25" customHeight="1"/>
    <row r="4430" ht="8.25" customHeight="1"/>
    <row r="4431" ht="8.25" customHeight="1"/>
    <row r="4432" ht="8.25" customHeight="1"/>
    <row r="4433" ht="8.25" customHeight="1"/>
    <row r="4434" ht="8.25" customHeight="1"/>
    <row r="4435" ht="8.25" customHeight="1"/>
    <row r="4436" ht="8.25" customHeight="1"/>
    <row r="4437" ht="8.25" customHeight="1"/>
    <row r="4438" ht="8.25" customHeight="1"/>
    <row r="4439" ht="8.25" customHeight="1"/>
    <row r="4440" ht="8.25" customHeight="1"/>
    <row r="4441" ht="8.25" customHeight="1"/>
    <row r="4442" ht="8.25" customHeight="1"/>
    <row r="4443" ht="8.25" customHeight="1"/>
    <row r="4444" ht="8.25" customHeight="1"/>
    <row r="4445" ht="8.25" customHeight="1"/>
    <row r="4446" ht="8.25" customHeight="1"/>
    <row r="4447" ht="8.25" customHeight="1"/>
    <row r="4448" ht="8.25" customHeight="1"/>
    <row r="4449" ht="8.25" customHeight="1"/>
    <row r="4450" ht="8.25" customHeight="1"/>
    <row r="4451" ht="8.25" customHeight="1"/>
    <row r="4452" ht="8.25" customHeight="1"/>
    <row r="4453" ht="8.25" customHeight="1"/>
    <row r="4454" ht="8.25" customHeight="1"/>
    <row r="4455" ht="8.25" customHeight="1"/>
    <row r="4456" ht="8.25" customHeight="1"/>
    <row r="4457" ht="8.25" customHeight="1"/>
    <row r="4458" ht="8.25" customHeight="1"/>
    <row r="4459" ht="8.25" customHeight="1"/>
    <row r="4460" ht="8.25" customHeight="1"/>
    <row r="4461" ht="8.25" customHeight="1"/>
    <row r="4462" ht="8.25" customHeight="1"/>
    <row r="4463" ht="8.25" customHeight="1"/>
    <row r="4464" ht="8.25" customHeight="1"/>
    <row r="4465" ht="8.25" customHeight="1"/>
    <row r="4466" ht="8.25" customHeight="1"/>
    <row r="4467" ht="8.25" customHeight="1"/>
    <row r="4468" ht="8.25" customHeight="1"/>
    <row r="4469" ht="8.25" customHeight="1"/>
    <row r="4470" ht="8.25" customHeight="1"/>
    <row r="4471" ht="8.25" customHeight="1"/>
    <row r="4472" ht="8.25" customHeight="1"/>
    <row r="4473" ht="8.25" customHeight="1"/>
    <row r="4474" ht="8.25" customHeight="1"/>
    <row r="4475" ht="8.25" customHeight="1"/>
    <row r="4476" ht="8.25" customHeight="1"/>
    <row r="4477" ht="8.25" customHeight="1"/>
    <row r="4478" ht="8.25" customHeight="1"/>
    <row r="4479" ht="8.25" customHeight="1"/>
    <row r="4480" ht="8.25" customHeight="1"/>
    <row r="4481" ht="8.25" customHeight="1"/>
    <row r="4482" ht="8.25" customHeight="1"/>
    <row r="4483" ht="8.25" customHeight="1"/>
    <row r="4484" ht="8.25" customHeight="1"/>
    <row r="4485" ht="8.25" customHeight="1"/>
    <row r="4486" ht="8.25" customHeight="1"/>
    <row r="4487" ht="8.25" customHeight="1"/>
    <row r="4488" ht="8.25" customHeight="1"/>
    <row r="4489" ht="8.25" customHeight="1"/>
    <row r="4490" ht="8.25" customHeight="1"/>
    <row r="4491" ht="8.25" customHeight="1"/>
    <row r="4492" ht="8.25" customHeight="1"/>
    <row r="4493" ht="8.25" customHeight="1"/>
    <row r="4494" ht="8.25" customHeight="1"/>
    <row r="4495" ht="8.25" customHeight="1"/>
    <row r="4496" ht="8.25" customHeight="1"/>
    <row r="4497" ht="8.25" customHeight="1"/>
    <row r="4498" ht="8.25" customHeight="1"/>
    <row r="4499" ht="8.25" customHeight="1"/>
    <row r="4500" ht="8.25" customHeight="1"/>
    <row r="4501" ht="8.25" customHeight="1"/>
    <row r="4502" ht="8.25" customHeight="1"/>
    <row r="4503" ht="8.25" customHeight="1"/>
    <row r="4504" ht="8.25" customHeight="1"/>
    <row r="4505" ht="8.25" customHeight="1"/>
    <row r="4506" ht="8.25" customHeight="1"/>
    <row r="4507" ht="8.25" customHeight="1"/>
    <row r="4508" ht="8.25" customHeight="1"/>
    <row r="4509" ht="8.25" customHeight="1"/>
    <row r="4510" ht="8.25" customHeight="1"/>
    <row r="4511" ht="8.25" customHeight="1"/>
    <row r="4512" ht="8.25" customHeight="1"/>
    <row r="4513" ht="8.25" customHeight="1"/>
    <row r="4514" ht="8.25" customHeight="1"/>
    <row r="4515" ht="8.25" customHeight="1"/>
    <row r="4516" ht="8.25" customHeight="1"/>
    <row r="4517" ht="8.25" customHeight="1"/>
    <row r="4518" ht="8.25" customHeight="1"/>
    <row r="4519" ht="8.25" customHeight="1"/>
    <row r="4520" ht="8.25" customHeight="1"/>
    <row r="4521" ht="8.25" customHeight="1"/>
    <row r="4522" ht="8.25" customHeight="1"/>
    <row r="4523" ht="8.25" customHeight="1"/>
    <row r="4524" ht="8.25" customHeight="1"/>
    <row r="4525" ht="8.25" customHeight="1"/>
    <row r="4526" ht="8.25" customHeight="1"/>
    <row r="4527" ht="8.25" customHeight="1"/>
    <row r="4528" ht="8.25" customHeight="1"/>
    <row r="4529" ht="8.25" customHeight="1"/>
    <row r="4530" ht="8.25" customHeight="1"/>
    <row r="4531" ht="8.25" customHeight="1"/>
    <row r="4532" ht="8.25" customHeight="1"/>
    <row r="4533" ht="8.25" customHeight="1"/>
    <row r="4534" ht="8.25" customHeight="1"/>
    <row r="4535" ht="8.25" customHeight="1"/>
    <row r="4536" ht="8.25" customHeight="1"/>
    <row r="4537" ht="8.25" customHeight="1"/>
    <row r="4538" ht="8.25" customHeight="1"/>
    <row r="4539" ht="8.25" customHeight="1"/>
    <row r="4540" ht="8.25" customHeight="1"/>
    <row r="4541" ht="8.25" customHeight="1"/>
    <row r="4542" ht="8.25" customHeight="1"/>
    <row r="4543" ht="8.25" customHeight="1"/>
    <row r="4544" ht="8.25" customHeight="1"/>
    <row r="4545" ht="8.25" customHeight="1"/>
    <row r="4546" ht="8.25" customHeight="1"/>
    <row r="4547" ht="8.25" customHeight="1"/>
    <row r="4548" ht="8.25" customHeight="1"/>
    <row r="4549" ht="8.25" customHeight="1"/>
    <row r="4550" ht="8.25" customHeight="1"/>
    <row r="4551" ht="8.25" customHeight="1"/>
    <row r="4552" ht="8.25" customHeight="1"/>
    <row r="4553" ht="8.25" customHeight="1"/>
    <row r="4554" ht="8.25" customHeight="1"/>
    <row r="4555" ht="8.25" customHeight="1"/>
    <row r="4556" ht="8.25" customHeight="1"/>
    <row r="4557" ht="8.25" customHeight="1"/>
    <row r="4558" ht="8.25" customHeight="1"/>
    <row r="4559" ht="8.25" customHeight="1"/>
    <row r="4560" ht="8.25" customHeight="1"/>
    <row r="4561" ht="8.25" customHeight="1"/>
    <row r="4562" ht="8.25" customHeight="1"/>
    <row r="4563" ht="8.25" customHeight="1"/>
    <row r="4564" ht="8.25" customHeight="1"/>
    <row r="4565" ht="8.25" customHeight="1"/>
    <row r="4566" ht="8.25" customHeight="1"/>
    <row r="4567" ht="8.25" customHeight="1"/>
    <row r="4568" ht="8.25" customHeight="1"/>
    <row r="4569" ht="8.25" customHeight="1"/>
    <row r="4570" ht="8.25" customHeight="1"/>
    <row r="4571" ht="8.25" customHeight="1"/>
    <row r="4572" ht="8.25" customHeight="1"/>
    <row r="4573" ht="8.25" customHeight="1"/>
    <row r="4574" ht="8.25" customHeight="1"/>
    <row r="4575" ht="8.25" customHeight="1"/>
    <row r="4576" ht="8.25" customHeight="1"/>
    <row r="4577" ht="8.25" customHeight="1"/>
    <row r="4578" ht="8.25" customHeight="1"/>
    <row r="4579" ht="8.25" customHeight="1"/>
    <row r="4580" ht="8.25" customHeight="1"/>
    <row r="4581" ht="8.25" customHeight="1"/>
    <row r="4582" ht="8.25" customHeight="1"/>
    <row r="4583" ht="8.25" customHeight="1"/>
    <row r="4584" ht="8.25" customHeight="1"/>
    <row r="4585" ht="8.25" customHeight="1"/>
    <row r="4586" ht="8.25" customHeight="1"/>
    <row r="4587" ht="8.25" customHeight="1"/>
    <row r="4588" ht="8.25" customHeight="1"/>
    <row r="4589" ht="8.25" customHeight="1"/>
    <row r="4590" ht="8.25" customHeight="1"/>
    <row r="4591" ht="8.25" customHeight="1"/>
    <row r="4592" ht="8.25" customHeight="1"/>
    <row r="4593" ht="8.25" customHeight="1"/>
    <row r="4594" ht="8.25" customHeight="1"/>
    <row r="4595" ht="8.25" customHeight="1"/>
    <row r="4596" ht="8.25" customHeight="1"/>
    <row r="4597" ht="8.25" customHeight="1"/>
    <row r="4598" ht="8.25" customHeight="1"/>
    <row r="4599" ht="8.25" customHeight="1"/>
    <row r="4600" ht="8.25" customHeight="1"/>
    <row r="4601" ht="8.25" customHeight="1"/>
    <row r="4602" ht="8.25" customHeight="1"/>
    <row r="4603" ht="8.25" customHeight="1"/>
    <row r="4604" ht="8.25" customHeight="1"/>
    <row r="4605" ht="8.25" customHeight="1"/>
    <row r="4606" ht="8.25" customHeight="1"/>
    <row r="4607" ht="8.25" customHeight="1"/>
    <row r="4608" ht="8.25" customHeight="1"/>
    <row r="4609" ht="8.25" customHeight="1"/>
    <row r="4610" ht="8.25" customHeight="1"/>
    <row r="4611" ht="8.25" customHeight="1"/>
    <row r="4612" ht="8.25" customHeight="1"/>
    <row r="4613" ht="8.25" customHeight="1"/>
    <row r="4614" ht="8.25" customHeight="1"/>
    <row r="4615" ht="8.25" customHeight="1"/>
    <row r="4616" ht="8.25" customHeight="1"/>
    <row r="4617" ht="8.25" customHeight="1"/>
    <row r="4618" ht="8.25" customHeight="1"/>
    <row r="4619" ht="8.25" customHeight="1"/>
    <row r="4620" ht="8.25" customHeight="1"/>
    <row r="4621" ht="8.25" customHeight="1"/>
    <row r="4622" ht="8.25" customHeight="1"/>
    <row r="4623" ht="8.25" customHeight="1"/>
    <row r="4624" ht="8.25" customHeight="1"/>
    <row r="4625" ht="8.25" customHeight="1"/>
    <row r="4626" ht="8.25" customHeight="1"/>
    <row r="4627" ht="8.25" customHeight="1"/>
    <row r="4628" ht="8.25" customHeight="1"/>
    <row r="4629" ht="8.25" customHeight="1"/>
    <row r="4630" ht="8.25" customHeight="1"/>
    <row r="4631" ht="8.25" customHeight="1"/>
    <row r="4632" ht="8.25" customHeight="1"/>
    <row r="4633" ht="8.25" customHeight="1"/>
    <row r="4634" ht="8.25" customHeight="1"/>
    <row r="4635" ht="8.25" customHeight="1"/>
    <row r="4636" ht="8.25" customHeight="1"/>
    <row r="4637" ht="8.25" customHeight="1"/>
    <row r="4638" ht="8.25" customHeight="1"/>
    <row r="4639" ht="8.25" customHeight="1"/>
    <row r="4640" ht="8.25" customHeight="1"/>
    <row r="4641" ht="8.25" customHeight="1"/>
    <row r="4642" ht="8.25" customHeight="1"/>
    <row r="4643" ht="8.25" customHeight="1"/>
    <row r="4644" ht="8.25" customHeight="1"/>
    <row r="4645" ht="8.25" customHeight="1"/>
    <row r="4646" ht="8.25" customHeight="1"/>
    <row r="4647" ht="8.25" customHeight="1"/>
    <row r="4648" ht="8.25" customHeight="1"/>
    <row r="4649" ht="8.25" customHeight="1"/>
    <row r="4650" ht="8.25" customHeight="1"/>
    <row r="4651" ht="8.25" customHeight="1"/>
    <row r="4652" ht="8.25" customHeight="1"/>
    <row r="4653" ht="8.25" customHeight="1"/>
    <row r="4654" ht="8.25" customHeight="1"/>
    <row r="4655" ht="8.25" customHeight="1"/>
    <row r="4656" ht="8.25" customHeight="1"/>
    <row r="4657" ht="8.25" customHeight="1"/>
    <row r="4658" ht="8.25" customHeight="1"/>
    <row r="4659" ht="8.25" customHeight="1"/>
    <row r="4660" ht="8.25" customHeight="1"/>
    <row r="4661" ht="8.25" customHeight="1"/>
    <row r="4662" ht="8.25" customHeight="1"/>
    <row r="4663" ht="8.25" customHeight="1"/>
    <row r="4664" ht="8.25" customHeight="1"/>
    <row r="4665" ht="8.25" customHeight="1"/>
    <row r="4666" ht="8.25" customHeight="1"/>
    <row r="4667" ht="8.25" customHeight="1"/>
    <row r="4668" ht="8.25" customHeight="1"/>
    <row r="4669" ht="8.25" customHeight="1"/>
    <row r="4670" ht="8.25" customHeight="1"/>
    <row r="4671" ht="8.25" customHeight="1"/>
    <row r="4672" ht="8.25" customHeight="1"/>
    <row r="4673" ht="8.25" customHeight="1"/>
    <row r="4674" ht="8.25" customHeight="1"/>
    <row r="4675" ht="8.25" customHeight="1"/>
    <row r="4676" ht="8.25" customHeight="1"/>
    <row r="4677" ht="8.25" customHeight="1"/>
    <row r="4678" ht="8.25" customHeight="1"/>
    <row r="4679" ht="8.25" customHeight="1"/>
    <row r="4680" ht="8.25" customHeight="1"/>
    <row r="4681" ht="8.25" customHeight="1"/>
    <row r="4682" ht="8.25" customHeight="1"/>
    <row r="4683" ht="8.25" customHeight="1"/>
    <row r="4684" ht="8.25" customHeight="1"/>
    <row r="4685" ht="8.25" customHeight="1"/>
    <row r="4686" ht="8.25" customHeight="1"/>
    <row r="4687" ht="8.25" customHeight="1"/>
    <row r="4688" ht="8.25" customHeight="1"/>
    <row r="4689" ht="8.25" customHeight="1"/>
    <row r="4690" ht="8.25" customHeight="1"/>
    <row r="4691" ht="8.25" customHeight="1"/>
    <row r="4692" ht="8.25" customHeight="1"/>
    <row r="4693" ht="8.25" customHeight="1"/>
    <row r="4694" ht="8.25" customHeight="1"/>
    <row r="4695" ht="8.25" customHeight="1"/>
    <row r="4696" ht="8.25" customHeight="1"/>
    <row r="4697" ht="8.25" customHeight="1"/>
    <row r="4698" ht="8.25" customHeight="1"/>
    <row r="4699" ht="8.25" customHeight="1"/>
    <row r="4700" ht="8.25" customHeight="1"/>
    <row r="4701" ht="8.25" customHeight="1"/>
    <row r="4702" ht="8.25" customHeight="1"/>
    <row r="4703" ht="8.25" customHeight="1"/>
    <row r="4704" ht="8.25" customHeight="1"/>
    <row r="4705" ht="8.25" customHeight="1"/>
    <row r="4706" ht="8.25" customHeight="1"/>
    <row r="4707" ht="8.25" customHeight="1"/>
    <row r="4708" ht="8.25" customHeight="1"/>
    <row r="4709" ht="8.25" customHeight="1"/>
    <row r="4710" ht="8.25" customHeight="1"/>
    <row r="4711" ht="8.25" customHeight="1"/>
    <row r="4712" ht="8.25" customHeight="1"/>
    <row r="4713" ht="8.25" customHeight="1"/>
    <row r="4714" ht="8.25" customHeight="1"/>
    <row r="4715" ht="8.25" customHeight="1"/>
    <row r="4716" ht="8.25" customHeight="1"/>
    <row r="4717" ht="8.25" customHeight="1"/>
    <row r="4718" ht="8.25" customHeight="1"/>
    <row r="4719" ht="8.25" customHeight="1"/>
    <row r="4720" ht="8.25" customHeight="1"/>
    <row r="4721" ht="8.25" customHeight="1"/>
    <row r="4722" ht="8.25" customHeight="1"/>
    <row r="4723" ht="8.25" customHeight="1"/>
    <row r="4724" ht="8.25" customHeight="1"/>
    <row r="4725" ht="8.25" customHeight="1"/>
    <row r="4726" ht="8.25" customHeight="1"/>
    <row r="4727" ht="8.25" customHeight="1"/>
    <row r="4728" ht="8.25" customHeight="1"/>
    <row r="4729" ht="8.25" customHeight="1"/>
    <row r="4730" ht="8.25" customHeight="1"/>
    <row r="4731" ht="8.25" customHeight="1"/>
    <row r="4732" ht="8.25" customHeight="1"/>
    <row r="4733" ht="8.25" customHeight="1"/>
    <row r="4734" ht="8.25" customHeight="1"/>
    <row r="4735" ht="8.25" customHeight="1"/>
    <row r="4736" ht="8.25" customHeight="1"/>
    <row r="4737" ht="8.25" customHeight="1"/>
    <row r="4738" ht="8.25" customHeight="1"/>
    <row r="4739" ht="8.25" customHeight="1"/>
    <row r="4740" ht="8.25" customHeight="1"/>
    <row r="4741" ht="8.25" customHeight="1"/>
    <row r="4742" ht="8.25" customHeight="1"/>
    <row r="4743" ht="8.25" customHeight="1"/>
    <row r="4744" ht="8.25" customHeight="1"/>
    <row r="4745" ht="8.25" customHeight="1"/>
    <row r="4746" ht="8.25" customHeight="1"/>
    <row r="4747" ht="8.25" customHeight="1"/>
    <row r="4748" ht="8.25" customHeight="1"/>
    <row r="4749" ht="8.25" customHeight="1"/>
    <row r="4750" ht="8.25" customHeight="1"/>
    <row r="4751" ht="8.25" customHeight="1"/>
    <row r="4752" ht="8.25" customHeight="1"/>
    <row r="4753" ht="8.25" customHeight="1"/>
    <row r="4754" ht="8.25" customHeight="1"/>
    <row r="4755" ht="8.25" customHeight="1"/>
    <row r="4756" ht="8.25" customHeight="1"/>
    <row r="4757" ht="8.25" customHeight="1"/>
    <row r="4758" ht="8.25" customHeight="1"/>
    <row r="4759" ht="8.25" customHeight="1"/>
    <row r="4760" ht="8.25" customHeight="1"/>
    <row r="4761" ht="8.25" customHeight="1"/>
    <row r="4762" ht="8.25" customHeight="1"/>
    <row r="4763" ht="8.25" customHeight="1"/>
    <row r="4764" ht="8.25" customHeight="1"/>
    <row r="4765" ht="8.25" customHeight="1"/>
    <row r="4766" ht="8.25" customHeight="1"/>
    <row r="4767" ht="8.25" customHeight="1"/>
    <row r="4768" ht="8.25" customHeight="1"/>
    <row r="4769" ht="8.25" customHeight="1"/>
    <row r="4770" ht="8.25" customHeight="1"/>
    <row r="4771" ht="8.25" customHeight="1"/>
    <row r="4772" ht="8.25" customHeight="1"/>
    <row r="4773" ht="8.25" customHeight="1"/>
    <row r="4774" ht="8.25" customHeight="1"/>
    <row r="4775" ht="8.25" customHeight="1"/>
    <row r="4776" ht="8.25" customHeight="1"/>
    <row r="4777" ht="8.25" customHeight="1"/>
    <row r="4778" ht="8.25" customHeight="1"/>
    <row r="4779" ht="8.25" customHeight="1"/>
    <row r="4780" ht="8.25" customHeight="1"/>
    <row r="4781" ht="8.25" customHeight="1"/>
    <row r="4782" ht="8.25" customHeight="1"/>
    <row r="4783" ht="8.25" customHeight="1"/>
    <row r="4784" ht="8.25" customHeight="1"/>
    <row r="4785" ht="8.25" customHeight="1"/>
    <row r="4786" ht="8.25" customHeight="1"/>
    <row r="4787" ht="8.25" customHeight="1"/>
    <row r="4788" ht="8.25" customHeight="1"/>
    <row r="4789" ht="8.25" customHeight="1"/>
    <row r="4790" ht="8.25" customHeight="1"/>
    <row r="4791" ht="8.25" customHeight="1"/>
    <row r="4792" ht="8.25" customHeight="1"/>
    <row r="4793" ht="8.25" customHeight="1"/>
    <row r="4794" ht="8.25" customHeight="1"/>
    <row r="4795" ht="8.25" customHeight="1"/>
    <row r="4796" ht="8.25" customHeight="1"/>
    <row r="4797" ht="8.25" customHeight="1"/>
    <row r="4798" ht="8.25" customHeight="1"/>
    <row r="4799" ht="8.25" customHeight="1"/>
    <row r="4800" ht="8.25" customHeight="1"/>
    <row r="4801" ht="8.25" customHeight="1"/>
    <row r="4802" ht="8.25" customHeight="1"/>
    <row r="4803" ht="8.25" customHeight="1"/>
    <row r="4804" ht="8.25" customHeight="1"/>
    <row r="4805" ht="8.25" customHeight="1"/>
    <row r="4806" ht="8.25" customHeight="1"/>
    <row r="4807" ht="8.25" customHeight="1"/>
    <row r="4808" ht="8.25" customHeight="1"/>
    <row r="4809" ht="8.25" customHeight="1"/>
    <row r="4810" ht="8.25" customHeight="1"/>
    <row r="4811" ht="8.25" customHeight="1"/>
    <row r="4812" ht="8.25" customHeight="1"/>
    <row r="4813" ht="8.25" customHeight="1"/>
    <row r="4814" ht="8.25" customHeight="1"/>
    <row r="4815" ht="8.25" customHeight="1"/>
    <row r="4816" ht="8.25" customHeight="1"/>
    <row r="4817" ht="8.25" customHeight="1"/>
    <row r="4818" ht="8.25" customHeight="1"/>
    <row r="4819" ht="8.25" customHeight="1"/>
    <row r="4820" ht="8.25" customHeight="1"/>
    <row r="4821" ht="8.25" customHeight="1"/>
    <row r="4822" ht="8.25" customHeight="1"/>
    <row r="4823" ht="8.25" customHeight="1"/>
    <row r="4824" ht="8.25" customHeight="1"/>
    <row r="4825" ht="8.25" customHeight="1"/>
    <row r="4826" ht="8.25" customHeight="1"/>
    <row r="4827" ht="8.25" customHeight="1"/>
    <row r="4828" ht="8.25" customHeight="1"/>
    <row r="4829" ht="8.25" customHeight="1"/>
    <row r="4830" ht="8.25" customHeight="1"/>
    <row r="4831" ht="8.25" customHeight="1"/>
    <row r="4832" ht="8.25" customHeight="1"/>
    <row r="4833" ht="8.25" customHeight="1"/>
    <row r="4834" ht="8.25" customHeight="1"/>
    <row r="4835" ht="8.25" customHeight="1"/>
    <row r="4836" ht="8.25" customHeight="1"/>
    <row r="4837" ht="8.25" customHeight="1"/>
    <row r="4838" ht="8.25" customHeight="1"/>
    <row r="4839" ht="8.25" customHeight="1"/>
    <row r="4840" ht="8.25" customHeight="1"/>
    <row r="4841" ht="8.25" customHeight="1"/>
    <row r="4842" ht="8.25" customHeight="1"/>
    <row r="4843" ht="8.25" customHeight="1"/>
    <row r="4844" ht="8.25" customHeight="1"/>
    <row r="4845" ht="8.25" customHeight="1"/>
    <row r="4846" ht="8.25" customHeight="1"/>
    <row r="4847" ht="8.25" customHeight="1"/>
    <row r="4848" ht="8.25" customHeight="1"/>
    <row r="4849" ht="8.25" customHeight="1"/>
    <row r="4850" ht="8.25" customHeight="1"/>
    <row r="4851" ht="8.25" customHeight="1"/>
    <row r="4852" ht="8.25" customHeight="1"/>
    <row r="4853" ht="8.25" customHeight="1"/>
    <row r="4854" ht="8.25" customHeight="1"/>
    <row r="4855" ht="8.25" customHeight="1"/>
    <row r="4856" ht="8.25" customHeight="1"/>
    <row r="4857" ht="8.25" customHeight="1"/>
    <row r="4858" ht="8.25" customHeight="1"/>
    <row r="4859" ht="8.25" customHeight="1"/>
    <row r="4860" ht="8.25" customHeight="1"/>
    <row r="4861" ht="8.25" customHeight="1"/>
    <row r="4862" ht="8.25" customHeight="1"/>
    <row r="4863" ht="8.25" customHeight="1"/>
    <row r="4864" ht="8.25" customHeight="1"/>
    <row r="4865" ht="8.25" customHeight="1"/>
    <row r="4866" ht="8.25" customHeight="1"/>
    <row r="4867" ht="8.25" customHeight="1"/>
    <row r="4868" ht="8.25" customHeight="1"/>
    <row r="4869" ht="8.25" customHeight="1"/>
    <row r="4870" ht="8.25" customHeight="1"/>
    <row r="4871" ht="8.25" customHeight="1"/>
    <row r="4872" ht="8.25" customHeight="1"/>
    <row r="4873" ht="8.25" customHeight="1"/>
    <row r="4874" ht="8.25" customHeight="1"/>
    <row r="4875" ht="8.25" customHeight="1"/>
    <row r="4876" ht="8.25" customHeight="1"/>
    <row r="4877" ht="8.25" customHeight="1"/>
    <row r="4878" ht="8.25" customHeight="1"/>
    <row r="4879" ht="8.25" customHeight="1"/>
    <row r="4880" ht="8.25" customHeight="1"/>
    <row r="4881" ht="8.25" customHeight="1"/>
    <row r="4882" ht="8.25" customHeight="1"/>
    <row r="4883" ht="8.25" customHeight="1"/>
    <row r="4884" ht="8.25" customHeight="1"/>
    <row r="4885" ht="8.25" customHeight="1"/>
    <row r="4886" ht="8.25" customHeight="1"/>
    <row r="4887" ht="8.25" customHeight="1"/>
    <row r="4888" ht="8.25" customHeight="1"/>
    <row r="4889" ht="8.25" customHeight="1"/>
    <row r="4890" ht="8.25" customHeight="1"/>
    <row r="4891" ht="8.25" customHeight="1"/>
    <row r="4892" ht="8.25" customHeight="1"/>
    <row r="4893" ht="8.25" customHeight="1"/>
    <row r="4894" ht="8.25" customHeight="1"/>
    <row r="4895" ht="8.25" customHeight="1"/>
    <row r="4896" ht="8.25" customHeight="1"/>
    <row r="4897" ht="8.25" customHeight="1"/>
    <row r="4898" ht="8.25" customHeight="1"/>
    <row r="4899" ht="8.25" customHeight="1"/>
    <row r="4900" ht="8.25" customHeight="1"/>
    <row r="4901" ht="8.25" customHeight="1"/>
    <row r="4902" ht="8.25" customHeight="1"/>
    <row r="4903" ht="8.25" customHeight="1"/>
    <row r="4904" ht="8.25" customHeight="1"/>
    <row r="4905" ht="8.25" customHeight="1"/>
    <row r="4906" ht="8.25" customHeight="1"/>
    <row r="4907" ht="8.25" customHeight="1"/>
    <row r="4908" ht="8.25" customHeight="1"/>
    <row r="4909" ht="8.25" customHeight="1"/>
    <row r="4910" ht="8.25" customHeight="1"/>
    <row r="4911" ht="8.25" customHeight="1"/>
    <row r="4912" ht="8.25" customHeight="1"/>
    <row r="4913" ht="8.25" customHeight="1"/>
    <row r="4914" ht="8.25" customHeight="1"/>
    <row r="4915" ht="8.25" customHeight="1"/>
    <row r="4916" ht="8.25" customHeight="1"/>
    <row r="4917" ht="8.25" customHeight="1"/>
    <row r="4918" ht="8.25" customHeight="1"/>
    <row r="4919" ht="8.25" customHeight="1"/>
    <row r="4920" ht="8.25" customHeight="1"/>
    <row r="4921" ht="8.25" customHeight="1"/>
    <row r="4922" ht="8.25" customHeight="1"/>
    <row r="4923" ht="8.25" customHeight="1"/>
    <row r="4924" ht="8.25" customHeight="1"/>
    <row r="4925" ht="8.25" customHeight="1"/>
    <row r="4926" ht="8.25" customHeight="1"/>
    <row r="4927" ht="8.25" customHeight="1"/>
    <row r="4928" ht="8.25" customHeight="1"/>
    <row r="4929" ht="8.25" customHeight="1"/>
    <row r="4930" ht="8.25" customHeight="1"/>
    <row r="4931" ht="8.25" customHeight="1"/>
    <row r="4932" ht="8.25" customHeight="1"/>
    <row r="4933" ht="8.25" customHeight="1"/>
    <row r="4934" ht="8.25" customHeight="1"/>
    <row r="4935" ht="8.25" customHeight="1"/>
    <row r="4936" ht="8.25" customHeight="1"/>
    <row r="4937" ht="8.25" customHeight="1"/>
    <row r="4938" ht="8.25" customHeight="1"/>
    <row r="4939" ht="8.25" customHeight="1"/>
    <row r="4940" ht="8.25" customHeight="1"/>
    <row r="4941" ht="8.25" customHeight="1"/>
    <row r="4942" ht="8.25" customHeight="1"/>
    <row r="4943" ht="8.25" customHeight="1"/>
    <row r="4944" ht="8.25" customHeight="1"/>
    <row r="4945" ht="8.25" customHeight="1"/>
    <row r="4946" ht="8.25" customHeight="1"/>
    <row r="4947" ht="8.25" customHeight="1"/>
    <row r="4948" ht="8.25" customHeight="1"/>
    <row r="4949" ht="8.25" customHeight="1"/>
    <row r="4950" ht="8.25" customHeight="1"/>
    <row r="4951" ht="8.25" customHeight="1"/>
    <row r="4952" ht="8.25" customHeight="1"/>
    <row r="4953" ht="8.25" customHeight="1"/>
    <row r="4954" ht="8.25" customHeight="1"/>
    <row r="4955" ht="8.25" customHeight="1"/>
    <row r="4956" ht="8.25" customHeight="1"/>
    <row r="4957" ht="8.25" customHeight="1"/>
    <row r="4958" ht="8.25" customHeight="1"/>
    <row r="4959" ht="8.25" customHeight="1"/>
    <row r="4960" ht="8.25" customHeight="1"/>
    <row r="4961" ht="8.25" customHeight="1"/>
    <row r="4962" ht="8.25" customHeight="1"/>
    <row r="4963" ht="8.25" customHeight="1"/>
    <row r="4964" ht="8.25" customHeight="1"/>
    <row r="4965" ht="8.25" customHeight="1"/>
    <row r="4966" ht="8.25" customHeight="1"/>
    <row r="4967" ht="8.25" customHeight="1"/>
    <row r="4968" ht="8.25" customHeight="1"/>
    <row r="4969" ht="8.25" customHeight="1"/>
    <row r="4970" ht="8.25" customHeight="1"/>
    <row r="4971" ht="8.25" customHeight="1"/>
    <row r="4972" ht="8.25" customHeight="1"/>
    <row r="4973" ht="8.25" customHeight="1"/>
    <row r="4974" ht="8.25" customHeight="1"/>
    <row r="4975" ht="8.25" customHeight="1"/>
    <row r="4976" ht="8.25" customHeight="1"/>
    <row r="4977" ht="8.25" customHeight="1"/>
    <row r="4978" ht="8.25" customHeight="1"/>
    <row r="4979" ht="8.25" customHeight="1"/>
    <row r="4980" ht="8.25" customHeight="1"/>
    <row r="4981" ht="8.25" customHeight="1"/>
    <row r="4982" ht="8.25" customHeight="1"/>
    <row r="4983" ht="8.25" customHeight="1"/>
    <row r="4984" ht="8.25" customHeight="1"/>
    <row r="4985" ht="8.25" customHeight="1"/>
    <row r="4986" ht="8.25" customHeight="1"/>
    <row r="4987" ht="8.25" customHeight="1"/>
    <row r="4988" ht="8.25" customHeight="1"/>
    <row r="4989" ht="8.25" customHeight="1"/>
    <row r="4990" ht="8.25" customHeight="1"/>
    <row r="4991" ht="8.25" customHeight="1"/>
    <row r="4992" ht="8.25" customHeight="1"/>
    <row r="4993" ht="8.25" customHeight="1"/>
    <row r="4994" ht="8.25" customHeight="1"/>
    <row r="4995" ht="8.25" customHeight="1"/>
    <row r="4996" ht="8.25" customHeight="1"/>
    <row r="4997" ht="8.25" customHeight="1"/>
    <row r="4998" ht="8.25" customHeight="1"/>
    <row r="4999" ht="8.25" customHeight="1"/>
    <row r="5000" ht="8.25" customHeight="1"/>
    <row r="5001" ht="8.25" customHeight="1"/>
    <row r="5002" ht="8.25" customHeight="1"/>
    <row r="5003" ht="8.25" customHeight="1"/>
    <row r="5004" ht="8.25" customHeight="1"/>
    <row r="5005" ht="8.25" customHeight="1"/>
    <row r="5006" ht="8.25" customHeight="1"/>
    <row r="5007" ht="8.25" customHeight="1"/>
    <row r="5008" ht="8.25" customHeight="1"/>
    <row r="5009" ht="8.25" customHeight="1"/>
    <row r="5010" ht="8.25" customHeight="1"/>
    <row r="5011" ht="8.25" customHeight="1"/>
    <row r="5012" ht="8.25" customHeight="1"/>
    <row r="5013" ht="8.25" customHeight="1"/>
    <row r="5014" ht="8.25" customHeight="1"/>
    <row r="5015" ht="8.25" customHeight="1"/>
    <row r="5016" ht="8.25" customHeight="1"/>
    <row r="5017" ht="8.25" customHeight="1"/>
    <row r="5018" ht="8.25" customHeight="1"/>
    <row r="5019" ht="8.25" customHeight="1"/>
    <row r="5020" ht="8.25" customHeight="1"/>
    <row r="5021" ht="8.25" customHeight="1"/>
    <row r="5022" ht="8.25" customHeight="1"/>
    <row r="5023" ht="8.25" customHeight="1"/>
    <row r="5024" ht="8.25" customHeight="1"/>
    <row r="5025" ht="8.25" customHeight="1"/>
    <row r="5026" ht="8.25" customHeight="1"/>
    <row r="5027" ht="8.25" customHeight="1"/>
    <row r="5028" ht="8.25" customHeight="1"/>
    <row r="5029" ht="8.25" customHeight="1"/>
    <row r="5030" ht="8.25" customHeight="1"/>
    <row r="5031" ht="8.25" customHeight="1"/>
    <row r="5032" ht="8.25" customHeight="1"/>
    <row r="5033" ht="8.25" customHeight="1"/>
    <row r="5034" ht="8.25" customHeight="1"/>
    <row r="5035" ht="8.25" customHeight="1"/>
    <row r="5036" ht="8.25" customHeight="1"/>
    <row r="5037" ht="8.25" customHeight="1"/>
    <row r="5038" ht="8.25" customHeight="1"/>
    <row r="5039" ht="8.25" customHeight="1"/>
    <row r="5040" ht="8.25" customHeight="1"/>
    <row r="5041" ht="8.25" customHeight="1"/>
    <row r="5042" ht="8.25" customHeight="1"/>
    <row r="5043" ht="8.25" customHeight="1"/>
    <row r="5044" ht="8.25" customHeight="1"/>
    <row r="5045" ht="8.25" customHeight="1"/>
    <row r="5046" ht="8.25" customHeight="1"/>
    <row r="5047" ht="8.25" customHeight="1"/>
    <row r="5048" ht="8.25" customHeight="1"/>
    <row r="5049" ht="8.25" customHeight="1"/>
    <row r="5050" ht="8.25" customHeight="1"/>
    <row r="5051" ht="8.25" customHeight="1"/>
    <row r="5052" ht="8.25" customHeight="1"/>
    <row r="5053" ht="8.25" customHeight="1"/>
    <row r="5054" ht="8.25" customHeight="1"/>
    <row r="5055" ht="8.25" customHeight="1"/>
    <row r="5056" ht="8.25" customHeight="1"/>
    <row r="5057" ht="8.25" customHeight="1"/>
    <row r="5058" ht="8.25" customHeight="1"/>
    <row r="5059" ht="8.25" customHeight="1"/>
    <row r="5060" ht="8.25" customHeight="1"/>
    <row r="5061" ht="8.25" customHeight="1"/>
    <row r="5062" ht="8.25" customHeight="1"/>
    <row r="5063" ht="8.25" customHeight="1"/>
    <row r="5064" ht="8.25" customHeight="1"/>
    <row r="5065" ht="8.25" customHeight="1"/>
    <row r="5066" ht="8.25" customHeight="1"/>
    <row r="5067" ht="8.25" customHeight="1"/>
    <row r="5068" ht="8.25" customHeight="1"/>
    <row r="5069" ht="8.25" customHeight="1"/>
    <row r="5070" ht="8.25" customHeight="1"/>
    <row r="5071" ht="8.25" customHeight="1"/>
    <row r="5072" ht="8.25" customHeight="1"/>
    <row r="5073" ht="8.25" customHeight="1"/>
    <row r="5074" ht="8.25" customHeight="1"/>
    <row r="5075" ht="8.25" customHeight="1"/>
    <row r="5076" ht="8.25" customHeight="1"/>
    <row r="5077" ht="8.25" customHeight="1"/>
    <row r="5078" ht="8.25" customHeight="1"/>
    <row r="5079" ht="8.25" customHeight="1"/>
    <row r="5080" ht="8.25" customHeight="1"/>
    <row r="5081" ht="8.25" customHeight="1"/>
    <row r="5082" ht="8.25" customHeight="1"/>
    <row r="5083" ht="8.25" customHeight="1"/>
    <row r="5084" ht="8.25" customHeight="1"/>
    <row r="5085" ht="8.25" customHeight="1"/>
    <row r="5086" ht="8.25" customHeight="1"/>
    <row r="5087" ht="8.25" customHeight="1"/>
    <row r="5088" ht="8.25" customHeight="1"/>
    <row r="5089" ht="8.25" customHeight="1"/>
    <row r="5090" ht="8.25" customHeight="1"/>
    <row r="5091" ht="8.25" customHeight="1"/>
    <row r="5092" ht="8.25" customHeight="1"/>
    <row r="5093" ht="8.25" customHeight="1"/>
    <row r="5094" ht="8.25" customHeight="1"/>
    <row r="5095" ht="8.25" customHeight="1"/>
    <row r="5096" ht="8.25" customHeight="1"/>
    <row r="5097" ht="8.25" customHeight="1"/>
    <row r="5098" ht="8.25" customHeight="1"/>
    <row r="5099" ht="8.25" customHeight="1"/>
    <row r="5100" ht="8.25" customHeight="1"/>
    <row r="5101" ht="8.25" customHeight="1"/>
    <row r="5102" ht="8.25" customHeight="1"/>
    <row r="5103" ht="8.25" customHeight="1"/>
    <row r="5104" ht="8.25" customHeight="1"/>
    <row r="5105" ht="8.25" customHeight="1"/>
    <row r="5106" ht="8.25" customHeight="1"/>
    <row r="5107" ht="8.25" customHeight="1"/>
    <row r="5108" ht="8.25" customHeight="1"/>
    <row r="5109" ht="8.25" customHeight="1"/>
    <row r="5110" ht="8.25" customHeight="1"/>
    <row r="5111" ht="8.25" customHeight="1"/>
    <row r="5112" ht="8.25" customHeight="1"/>
    <row r="5113" ht="8.25" customHeight="1"/>
    <row r="5114" ht="8.25" customHeight="1"/>
    <row r="5115" ht="8.25" customHeight="1"/>
    <row r="5116" ht="8.25" customHeight="1"/>
    <row r="5117" ht="8.25" customHeight="1"/>
    <row r="5118" ht="8.25" customHeight="1"/>
    <row r="5119" ht="8.25" customHeight="1"/>
    <row r="5120" ht="8.25" customHeight="1"/>
    <row r="5121" ht="8.25" customHeight="1"/>
    <row r="5122" ht="8.25" customHeight="1"/>
    <row r="5123" ht="8.25" customHeight="1"/>
    <row r="5124" ht="8.25" customHeight="1"/>
    <row r="5125" ht="8.25" customHeight="1"/>
    <row r="5126" ht="8.25" customHeight="1"/>
    <row r="5127" ht="8.25" customHeight="1"/>
    <row r="5128" ht="8.25" customHeight="1"/>
    <row r="5129" ht="8.25" customHeight="1"/>
    <row r="5130" ht="8.25" customHeight="1"/>
    <row r="5131" ht="8.25" customHeight="1"/>
    <row r="5132" ht="8.25" customHeight="1"/>
    <row r="5133" ht="8.25" customHeight="1"/>
    <row r="5134" ht="8.25" customHeight="1"/>
    <row r="5135" ht="8.25" customHeight="1"/>
    <row r="5136" ht="8.25" customHeight="1"/>
    <row r="5137" ht="8.25" customHeight="1"/>
    <row r="5138" ht="8.25" customHeight="1"/>
    <row r="5139" ht="8.25" customHeight="1"/>
    <row r="5140" ht="8.25" customHeight="1"/>
    <row r="5141" ht="8.25" customHeight="1"/>
    <row r="5142" ht="8.25" customHeight="1"/>
    <row r="5143" ht="8.25" customHeight="1"/>
    <row r="5144" ht="8.25" customHeight="1"/>
    <row r="5145" ht="8.25" customHeight="1"/>
    <row r="5146" ht="8.25" customHeight="1"/>
    <row r="5147" ht="8.25" customHeight="1"/>
    <row r="5148" ht="8.25" customHeight="1"/>
    <row r="5149" ht="8.25" customHeight="1"/>
    <row r="5150" ht="8.25" customHeight="1"/>
    <row r="5151" ht="8.25" customHeight="1"/>
    <row r="5152" ht="8.25" customHeight="1"/>
    <row r="5153" ht="8.25" customHeight="1"/>
    <row r="5154" ht="8.25" customHeight="1"/>
    <row r="5155" ht="8.25" customHeight="1"/>
    <row r="5156" ht="8.25" customHeight="1"/>
    <row r="5157" ht="8.25" customHeight="1"/>
    <row r="5158" ht="8.25" customHeight="1"/>
    <row r="5159" ht="8.25" customHeight="1"/>
    <row r="5160" ht="8.25" customHeight="1"/>
    <row r="5161" ht="8.25" customHeight="1"/>
    <row r="5162" ht="8.25" customHeight="1"/>
    <row r="5163" ht="8.25" customHeight="1"/>
    <row r="5164" ht="8.25" customHeight="1"/>
    <row r="5165" ht="8.25" customHeight="1"/>
    <row r="5166" ht="8.25" customHeight="1"/>
    <row r="5167" ht="8.25" customHeight="1"/>
    <row r="5168" ht="8.25" customHeight="1"/>
    <row r="5169" ht="8.25" customHeight="1"/>
    <row r="5170" ht="8.25" customHeight="1"/>
    <row r="5171" ht="8.25" customHeight="1"/>
    <row r="5172" ht="8.25" customHeight="1"/>
    <row r="5173" ht="8.25" customHeight="1"/>
    <row r="5174" ht="8.25" customHeight="1"/>
    <row r="5175" ht="8.25" customHeight="1"/>
    <row r="5176" ht="8.25" customHeight="1"/>
    <row r="5177" ht="8.25" customHeight="1"/>
    <row r="5178" ht="8.25" customHeight="1"/>
    <row r="5179" ht="8.25" customHeight="1"/>
    <row r="5180" ht="8.25" customHeight="1"/>
    <row r="5181" ht="8.25" customHeight="1"/>
    <row r="5182" ht="8.25" customHeight="1"/>
    <row r="5183" ht="8.25" customHeight="1"/>
    <row r="5184" ht="8.25" customHeight="1"/>
    <row r="5185" ht="8.25" customHeight="1"/>
    <row r="5186" ht="8.25" customHeight="1"/>
    <row r="5187" ht="8.25" customHeight="1"/>
    <row r="5188" ht="8.25" customHeight="1"/>
    <row r="5189" ht="8.25" customHeight="1"/>
    <row r="5190" ht="8.25" customHeight="1"/>
    <row r="5191" ht="8.25" customHeight="1"/>
    <row r="5192" ht="8.25" customHeight="1"/>
    <row r="5193" ht="8.25" customHeight="1"/>
    <row r="5194" ht="8.25" customHeight="1"/>
    <row r="5195" ht="8.25" customHeight="1"/>
    <row r="5196" ht="8.25" customHeight="1"/>
    <row r="5197" ht="8.25" customHeight="1"/>
    <row r="5198" ht="8.25" customHeight="1"/>
    <row r="5199" ht="8.25" customHeight="1"/>
    <row r="5200" ht="8.25" customHeight="1"/>
    <row r="5201" ht="8.25" customHeight="1"/>
    <row r="5202" ht="8.25" customHeight="1"/>
    <row r="5203" ht="8.25" customHeight="1"/>
    <row r="5204" ht="8.25" customHeight="1"/>
    <row r="5205" ht="8.25" customHeight="1"/>
    <row r="5206" ht="8.25" customHeight="1"/>
    <row r="5207" ht="8.25" customHeight="1"/>
    <row r="5208" ht="8.25" customHeight="1"/>
    <row r="5209" ht="8.25" customHeight="1"/>
    <row r="5210" ht="8.25" customHeight="1"/>
    <row r="5211" ht="8.25" customHeight="1"/>
    <row r="5212" ht="8.25" customHeight="1"/>
    <row r="5213" ht="8.25" customHeight="1"/>
    <row r="5214" ht="8.25" customHeight="1"/>
    <row r="5215" ht="8.25" customHeight="1"/>
    <row r="5216" ht="8.25" customHeight="1"/>
    <row r="5217" ht="8.25" customHeight="1"/>
    <row r="5218" ht="8.25" customHeight="1"/>
    <row r="5219" ht="8.25" customHeight="1"/>
    <row r="5220" ht="8.25" customHeight="1"/>
    <row r="5221" ht="8.25" customHeight="1"/>
    <row r="5222" ht="8.25" customHeight="1"/>
    <row r="5223" ht="8.25" customHeight="1"/>
    <row r="5224" ht="8.25" customHeight="1"/>
    <row r="5225" ht="8.25" customHeight="1"/>
    <row r="5226" ht="8.25" customHeight="1"/>
    <row r="5227" ht="8.25" customHeight="1"/>
    <row r="5228" ht="8.25" customHeight="1"/>
    <row r="5229" ht="8.25" customHeight="1"/>
    <row r="5230" ht="8.25" customHeight="1"/>
    <row r="5231" ht="8.25" customHeight="1"/>
    <row r="5232" ht="8.25" customHeight="1"/>
    <row r="5233" ht="8.25" customHeight="1"/>
    <row r="5234" ht="8.25" customHeight="1"/>
    <row r="5235" ht="8.25" customHeight="1"/>
    <row r="5236" ht="8.25" customHeight="1"/>
    <row r="5237" ht="8.25" customHeight="1"/>
    <row r="5238" ht="8.25" customHeight="1"/>
    <row r="5239" ht="8.25" customHeight="1"/>
    <row r="5240" ht="8.25" customHeight="1"/>
    <row r="5241" ht="8.25" customHeight="1"/>
    <row r="5242" ht="8.25" customHeight="1"/>
    <row r="5243" ht="8.25" customHeight="1"/>
    <row r="5244" ht="8.25" customHeight="1"/>
    <row r="5245" ht="8.25" customHeight="1"/>
    <row r="5246" ht="8.25" customHeight="1"/>
    <row r="5247" ht="8.25" customHeight="1"/>
    <row r="5248" ht="8.25" customHeight="1"/>
    <row r="5249" ht="8.25" customHeight="1"/>
    <row r="5250" ht="8.25" customHeight="1"/>
    <row r="5251" ht="8.25" customHeight="1"/>
    <row r="5252" ht="8.25" customHeight="1"/>
    <row r="5253" ht="8.25" customHeight="1"/>
    <row r="5254" ht="8.25" customHeight="1"/>
    <row r="5255" ht="8.25" customHeight="1"/>
    <row r="5256" ht="8.25" customHeight="1"/>
    <row r="5257" ht="8.25" customHeight="1"/>
    <row r="5258" ht="8.25" customHeight="1"/>
    <row r="5259" ht="8.25" customHeight="1"/>
    <row r="5260" ht="8.25" customHeight="1"/>
    <row r="5261" ht="8.25" customHeight="1"/>
    <row r="5262" ht="8.25" customHeight="1"/>
    <row r="5263" ht="8.25" customHeight="1"/>
    <row r="5264" ht="8.25" customHeight="1"/>
    <row r="5265" ht="8.25" customHeight="1"/>
    <row r="5266" ht="8.25" customHeight="1"/>
    <row r="5267" ht="8.25" customHeight="1"/>
    <row r="5268" ht="8.25" customHeight="1"/>
    <row r="5269" ht="8.25" customHeight="1"/>
    <row r="5270" ht="8.25" customHeight="1"/>
    <row r="5271" ht="8.25" customHeight="1"/>
    <row r="5272" ht="8.25" customHeight="1"/>
    <row r="5273" ht="8.25" customHeight="1"/>
    <row r="5274" ht="8.25" customHeight="1"/>
    <row r="5275" ht="8.25" customHeight="1"/>
    <row r="5276" ht="8.25" customHeight="1"/>
    <row r="5277" ht="8.25" customHeight="1"/>
    <row r="5278" ht="8.25" customHeight="1"/>
    <row r="5279" ht="8.25" customHeight="1"/>
    <row r="5280" ht="8.25" customHeight="1"/>
    <row r="5281" ht="8.25" customHeight="1"/>
    <row r="5282" ht="8.25" customHeight="1"/>
    <row r="5283" ht="8.25" customHeight="1"/>
    <row r="5284" ht="8.25" customHeight="1"/>
    <row r="5285" ht="8.25" customHeight="1"/>
    <row r="5286" ht="8.25" customHeight="1"/>
    <row r="5287" ht="8.25" customHeight="1"/>
    <row r="5288" ht="8.25" customHeight="1"/>
    <row r="5289" ht="8.25" customHeight="1"/>
    <row r="5290" ht="8.25" customHeight="1"/>
    <row r="5291" ht="8.25" customHeight="1"/>
    <row r="5292" ht="8.25" customHeight="1"/>
    <row r="5293" ht="8.25" customHeight="1"/>
    <row r="5294" ht="8.25" customHeight="1"/>
    <row r="5295" ht="8.25" customHeight="1"/>
    <row r="5296" ht="8.25" customHeight="1"/>
    <row r="5297" ht="8.25" customHeight="1"/>
    <row r="5298" ht="8.25" customHeight="1"/>
    <row r="5299" ht="8.25" customHeight="1"/>
    <row r="5300" ht="8.25" customHeight="1"/>
    <row r="5301" ht="8.25" customHeight="1"/>
    <row r="5302" ht="8.25" customHeight="1"/>
    <row r="5303" ht="8.25" customHeight="1"/>
    <row r="5304" ht="8.25" customHeight="1"/>
    <row r="5305" ht="8.25" customHeight="1"/>
    <row r="5306" ht="8.25" customHeight="1"/>
    <row r="5307" ht="8.25" customHeight="1"/>
    <row r="5308" ht="8.25" customHeight="1"/>
    <row r="5309" ht="8.25" customHeight="1"/>
    <row r="5310" ht="8.25" customHeight="1"/>
    <row r="5311" ht="8.25" customHeight="1"/>
    <row r="5312" ht="8.25" customHeight="1"/>
    <row r="5313" ht="8.25" customHeight="1"/>
    <row r="5314" ht="8.25" customHeight="1"/>
    <row r="5315" ht="8.25" customHeight="1"/>
    <row r="5316" ht="8.25" customHeight="1"/>
    <row r="5317" ht="8.25" customHeight="1"/>
    <row r="5318" ht="8.25" customHeight="1"/>
    <row r="5319" ht="8.25" customHeight="1"/>
    <row r="5320" ht="8.25" customHeight="1"/>
    <row r="5321" ht="8.25" customHeight="1"/>
    <row r="5322" ht="8.25" customHeight="1"/>
    <row r="5323" ht="8.25" customHeight="1"/>
    <row r="5324" ht="8.25" customHeight="1"/>
    <row r="5325" ht="8.25" customHeight="1"/>
    <row r="5326" ht="8.25" customHeight="1"/>
    <row r="5327" ht="8.25" customHeight="1"/>
    <row r="5328" ht="8.25" customHeight="1"/>
    <row r="5329" ht="8.25" customHeight="1"/>
    <row r="5330" ht="8.25" customHeight="1"/>
    <row r="5331" ht="8.25" customHeight="1"/>
    <row r="5332" ht="8.25" customHeight="1"/>
    <row r="5333" ht="8.25" customHeight="1"/>
    <row r="5334" ht="8.25" customHeight="1"/>
    <row r="5335" ht="8.25" customHeight="1"/>
    <row r="5336" ht="8.25" customHeight="1"/>
    <row r="5337" ht="8.25" customHeight="1"/>
    <row r="5338" ht="8.25" customHeight="1"/>
    <row r="5339" ht="8.25" customHeight="1"/>
    <row r="5340" ht="8.25" customHeight="1"/>
    <row r="5341" ht="8.25" customHeight="1"/>
    <row r="5342" ht="8.25" customHeight="1"/>
    <row r="5343" ht="8.25" customHeight="1"/>
    <row r="5344" ht="8.25" customHeight="1"/>
    <row r="5345" ht="8.25" customHeight="1"/>
    <row r="5346" ht="8.25" customHeight="1"/>
    <row r="5347" ht="8.25" customHeight="1"/>
    <row r="5348" ht="8.25" customHeight="1"/>
    <row r="5349" ht="8.25" customHeight="1"/>
    <row r="5350" ht="8.25" customHeight="1"/>
    <row r="5351" ht="8.25" customHeight="1"/>
    <row r="5352" ht="8.25" customHeight="1"/>
    <row r="5353" ht="8.25" customHeight="1"/>
    <row r="5354" ht="8.25" customHeight="1"/>
    <row r="5355" ht="8.25" customHeight="1"/>
    <row r="5356" ht="8.25" customHeight="1"/>
    <row r="5357" ht="8.25" customHeight="1"/>
    <row r="5358" ht="8.25" customHeight="1"/>
    <row r="5359" ht="8.25" customHeight="1"/>
    <row r="5360" ht="8.25" customHeight="1"/>
    <row r="5361" ht="8.25" customHeight="1"/>
    <row r="5362" ht="8.25" customHeight="1"/>
    <row r="5363" ht="8.25" customHeight="1"/>
    <row r="5364" ht="8.25" customHeight="1"/>
    <row r="5365" ht="8.25" customHeight="1"/>
    <row r="5366" ht="8.25" customHeight="1"/>
    <row r="5367" ht="8.25" customHeight="1"/>
    <row r="5368" ht="8.25" customHeight="1"/>
    <row r="5369" ht="8.25" customHeight="1"/>
    <row r="5370" ht="8.25" customHeight="1"/>
    <row r="5371" ht="8.25" customHeight="1"/>
    <row r="5372" ht="8.25" customHeight="1"/>
    <row r="5373" ht="8.25" customHeight="1"/>
    <row r="5374" ht="8.25" customHeight="1"/>
    <row r="5375" ht="8.25" customHeight="1"/>
    <row r="5376" ht="8.25" customHeight="1"/>
    <row r="5377" ht="8.25" customHeight="1"/>
    <row r="5378" ht="8.25" customHeight="1"/>
    <row r="5379" ht="8.25" customHeight="1"/>
    <row r="5380" ht="8.25" customHeight="1"/>
    <row r="5381" ht="8.25" customHeight="1"/>
    <row r="5382" ht="8.25" customHeight="1"/>
    <row r="5383" ht="8.25" customHeight="1"/>
    <row r="5384" ht="8.25" customHeight="1"/>
    <row r="5385" ht="8.25" customHeight="1"/>
    <row r="5386" ht="8.25" customHeight="1"/>
    <row r="5387" ht="8.25" customHeight="1"/>
    <row r="5388" ht="8.25" customHeight="1"/>
    <row r="5389" ht="8.25" customHeight="1"/>
    <row r="5390" ht="8.25" customHeight="1"/>
    <row r="5391" ht="8.25" customHeight="1"/>
    <row r="5392" ht="8.25" customHeight="1"/>
    <row r="5393" ht="8.25" customHeight="1"/>
    <row r="5394" ht="8.25" customHeight="1"/>
    <row r="5395" ht="8.25" customHeight="1"/>
    <row r="5396" ht="8.25" customHeight="1"/>
    <row r="5397" ht="8.25" customHeight="1"/>
    <row r="5398" ht="8.25" customHeight="1"/>
    <row r="5399" ht="8.25" customHeight="1"/>
    <row r="5400" ht="8.25" customHeight="1"/>
    <row r="5401" ht="8.25" customHeight="1"/>
    <row r="5402" ht="8.25" customHeight="1"/>
    <row r="5403" ht="8.25" customHeight="1"/>
    <row r="5404" ht="8.25" customHeight="1"/>
    <row r="5405" ht="8.25" customHeight="1"/>
    <row r="5406" ht="8.25" customHeight="1"/>
    <row r="5407" ht="8.25" customHeight="1"/>
    <row r="5408" ht="8.25" customHeight="1"/>
    <row r="5409" ht="8.25" customHeight="1"/>
    <row r="5410" ht="8.25" customHeight="1"/>
    <row r="5411" ht="8.25" customHeight="1"/>
    <row r="5412" ht="8.25" customHeight="1"/>
    <row r="5413" ht="8.25" customHeight="1"/>
    <row r="5414" ht="8.25" customHeight="1"/>
    <row r="5415" ht="8.25" customHeight="1"/>
    <row r="5416" ht="8.25" customHeight="1"/>
    <row r="5417" ht="8.25" customHeight="1"/>
    <row r="5418" ht="8.25" customHeight="1"/>
    <row r="5419" ht="8.25" customHeight="1"/>
    <row r="5420" ht="8.25" customHeight="1"/>
    <row r="5421" ht="8.25" customHeight="1"/>
    <row r="5422" ht="8.25" customHeight="1"/>
    <row r="5423" ht="8.25" customHeight="1"/>
    <row r="5424" ht="8.25" customHeight="1"/>
    <row r="5425" ht="8.25" customHeight="1"/>
    <row r="5426" ht="8.25" customHeight="1"/>
    <row r="5427" ht="8.25" customHeight="1"/>
    <row r="5428" ht="8.25" customHeight="1"/>
    <row r="5429" ht="8.25" customHeight="1"/>
    <row r="5430" ht="8.25" customHeight="1"/>
    <row r="5431" ht="8.25" customHeight="1"/>
    <row r="5432" ht="8.25" customHeight="1"/>
    <row r="5433" ht="8.25" customHeight="1"/>
    <row r="5434" ht="8.25" customHeight="1"/>
    <row r="5435" ht="8.25" customHeight="1"/>
    <row r="5436" ht="8.25" customHeight="1"/>
    <row r="5437" ht="8.25" customHeight="1"/>
    <row r="5438" ht="8.25" customHeight="1"/>
    <row r="5439" ht="8.25" customHeight="1"/>
    <row r="5440" ht="8.25" customHeight="1"/>
    <row r="5441" ht="8.25" customHeight="1"/>
    <row r="5442" ht="8.25" customHeight="1"/>
    <row r="5443" ht="8.25" customHeight="1"/>
    <row r="5444" ht="8.25" customHeight="1"/>
    <row r="5445" ht="8.25" customHeight="1"/>
    <row r="5446" ht="8.25" customHeight="1"/>
    <row r="5447" ht="8.25" customHeight="1"/>
    <row r="5448" ht="8.25" customHeight="1"/>
    <row r="5449" ht="8.25" customHeight="1"/>
    <row r="5450" ht="8.25" customHeight="1"/>
    <row r="5451" ht="8.25" customHeight="1"/>
    <row r="5452" ht="8.25" customHeight="1"/>
    <row r="5453" ht="8.25" customHeight="1"/>
    <row r="5454" ht="8.25" customHeight="1"/>
    <row r="5455" ht="8.25" customHeight="1"/>
    <row r="5456" ht="8.25" customHeight="1"/>
    <row r="5457" ht="8.25" customHeight="1"/>
    <row r="5458" ht="8.25" customHeight="1"/>
    <row r="5459" ht="8.25" customHeight="1"/>
    <row r="5460" ht="8.25" customHeight="1"/>
    <row r="5461" ht="8.25" customHeight="1"/>
    <row r="5462" ht="8.25" customHeight="1"/>
    <row r="5463" ht="8.25" customHeight="1"/>
    <row r="5464" ht="8.25" customHeight="1"/>
    <row r="5465" ht="8.25" customHeight="1"/>
    <row r="5466" ht="8.25" customHeight="1"/>
    <row r="5467" ht="8.25" customHeight="1"/>
    <row r="5468" ht="8.25" customHeight="1"/>
    <row r="5469" ht="8.25" customHeight="1"/>
    <row r="5470" ht="8.25" customHeight="1"/>
    <row r="5471" ht="8.25" customHeight="1"/>
    <row r="5472" ht="8.25" customHeight="1"/>
    <row r="5473" ht="8.25" customHeight="1"/>
    <row r="5474" ht="8.25" customHeight="1"/>
    <row r="5475" ht="8.25" customHeight="1"/>
    <row r="5476" ht="8.25" customHeight="1"/>
    <row r="5477" ht="8.25" customHeight="1"/>
    <row r="5478" ht="8.25" customHeight="1"/>
    <row r="5479" ht="8.25" customHeight="1"/>
    <row r="5480" ht="8.25" customHeight="1"/>
    <row r="5481" ht="8.25" customHeight="1"/>
    <row r="5482" ht="8.25" customHeight="1"/>
    <row r="5483" ht="8.25" customHeight="1"/>
    <row r="5484" ht="8.25" customHeight="1"/>
    <row r="5485" ht="8.25" customHeight="1"/>
    <row r="5486" ht="8.25" customHeight="1"/>
    <row r="5487" ht="8.25" customHeight="1"/>
    <row r="5488" ht="8.25" customHeight="1"/>
    <row r="5489" ht="8.25" customHeight="1"/>
    <row r="5490" ht="8.25" customHeight="1"/>
    <row r="5491" ht="8.25" customHeight="1"/>
    <row r="5492" ht="8.25" customHeight="1"/>
    <row r="5493" ht="8.25" customHeight="1"/>
    <row r="5494" ht="8.25" customHeight="1"/>
    <row r="5495" ht="8.25" customHeight="1"/>
    <row r="5496" ht="8.25" customHeight="1"/>
    <row r="5497" ht="8.25" customHeight="1"/>
    <row r="5498" ht="8.25" customHeight="1"/>
    <row r="5499" ht="8.25" customHeight="1"/>
    <row r="5500" ht="8.25" customHeight="1"/>
    <row r="5501" ht="8.25" customHeight="1"/>
    <row r="5502" ht="8.25" customHeight="1"/>
    <row r="5503" ht="8.25" customHeight="1"/>
    <row r="5504" ht="8.25" customHeight="1"/>
    <row r="5505" ht="8.25" customHeight="1"/>
    <row r="5506" ht="8.25" customHeight="1"/>
    <row r="5507" ht="8.25" customHeight="1"/>
    <row r="5508" ht="8.25" customHeight="1"/>
    <row r="5509" ht="8.25" customHeight="1"/>
    <row r="5510" ht="8.25" customHeight="1"/>
    <row r="5511" ht="8.25" customHeight="1"/>
    <row r="5512" ht="8.25" customHeight="1"/>
    <row r="5513" ht="8.25" customHeight="1"/>
    <row r="5514" ht="8.25" customHeight="1"/>
    <row r="5515" ht="8.25" customHeight="1"/>
    <row r="5516" ht="8.25" customHeight="1"/>
    <row r="5517" ht="8.25" customHeight="1"/>
    <row r="5518" ht="8.25" customHeight="1"/>
    <row r="5519" ht="8.25" customHeight="1"/>
    <row r="5520" ht="8.25" customHeight="1"/>
    <row r="5521" ht="8.25" customHeight="1"/>
    <row r="5522" ht="8.25" customHeight="1"/>
    <row r="5523" ht="8.25" customHeight="1"/>
    <row r="5524" ht="8.25" customHeight="1"/>
    <row r="5525" ht="8.25" customHeight="1"/>
    <row r="5526" ht="8.25" customHeight="1"/>
    <row r="5527" ht="8.25" customHeight="1"/>
    <row r="5528" ht="8.25" customHeight="1"/>
    <row r="5529" ht="8.25" customHeight="1"/>
    <row r="5530" ht="8.25" customHeight="1"/>
    <row r="5531" ht="8.25" customHeight="1"/>
    <row r="5532" ht="8.25" customHeight="1"/>
    <row r="5533" ht="8.25" customHeight="1"/>
    <row r="5534" ht="8.25" customHeight="1"/>
    <row r="5535" ht="8.25" customHeight="1"/>
    <row r="5536" ht="8.25" customHeight="1"/>
    <row r="5537" ht="8.25" customHeight="1"/>
    <row r="5538" ht="8.25" customHeight="1"/>
    <row r="5539" ht="8.25" customHeight="1"/>
    <row r="5540" ht="8.25" customHeight="1"/>
    <row r="5541" ht="8.25" customHeight="1"/>
    <row r="5542" ht="8.25" customHeight="1"/>
    <row r="5543" ht="8.25" customHeight="1"/>
    <row r="5544" ht="8.25" customHeight="1"/>
    <row r="5545" ht="8.25" customHeight="1"/>
    <row r="5546" ht="8.25" customHeight="1"/>
    <row r="5547" ht="8.25" customHeight="1"/>
    <row r="5548" ht="8.25" customHeight="1"/>
    <row r="5549" ht="8.25" customHeight="1"/>
    <row r="5550" ht="8.25" customHeight="1"/>
    <row r="5551" ht="8.25" customHeight="1"/>
    <row r="5552" ht="8.25" customHeight="1"/>
    <row r="5553" ht="8.25" customHeight="1"/>
    <row r="5554" ht="8.25" customHeight="1"/>
    <row r="5555" ht="8.25" customHeight="1"/>
    <row r="5556" ht="8.25" customHeight="1"/>
    <row r="5557" ht="8.25" customHeight="1"/>
    <row r="5558" ht="8.25" customHeight="1"/>
    <row r="5559" ht="8.25" customHeight="1"/>
    <row r="5560" ht="8.25" customHeight="1"/>
    <row r="5561" ht="8.25" customHeight="1"/>
    <row r="5562" ht="8.25" customHeight="1"/>
    <row r="5563" ht="8.25" customHeight="1"/>
    <row r="5564" ht="8.25" customHeight="1"/>
    <row r="5565" ht="8.25" customHeight="1"/>
    <row r="5566" ht="8.25" customHeight="1"/>
    <row r="5567" ht="8.25" customHeight="1"/>
    <row r="5568" ht="8.25" customHeight="1"/>
    <row r="5569" ht="8.25" customHeight="1"/>
    <row r="5570" ht="8.25" customHeight="1"/>
    <row r="5571" ht="8.25" customHeight="1"/>
    <row r="5572" ht="8.25" customHeight="1"/>
    <row r="5573" ht="8.25" customHeight="1"/>
    <row r="5574" ht="8.25" customHeight="1"/>
    <row r="5575" ht="8.25" customHeight="1"/>
    <row r="5576" ht="8.25" customHeight="1"/>
    <row r="5577" ht="8.25" customHeight="1"/>
    <row r="5578" ht="8.25" customHeight="1"/>
    <row r="5579" ht="8.25" customHeight="1"/>
    <row r="5580" ht="8.25" customHeight="1"/>
    <row r="5581" ht="8.25" customHeight="1"/>
    <row r="5582" ht="8.25" customHeight="1"/>
    <row r="5583" ht="8.25" customHeight="1"/>
    <row r="5584" ht="8.25" customHeight="1"/>
    <row r="5585" ht="8.25" customHeight="1"/>
    <row r="5586" ht="8.25" customHeight="1"/>
    <row r="5587" ht="8.25" customHeight="1"/>
    <row r="5588" ht="8.25" customHeight="1"/>
    <row r="5589" ht="8.25" customHeight="1"/>
    <row r="5590" ht="8.25" customHeight="1"/>
    <row r="5591" ht="8.25" customHeight="1"/>
    <row r="5592" ht="8.25" customHeight="1"/>
    <row r="5593" ht="8.25" customHeight="1"/>
    <row r="5594" ht="8.25" customHeight="1"/>
    <row r="5595" ht="8.25" customHeight="1"/>
    <row r="5596" ht="8.25" customHeight="1"/>
    <row r="5597" ht="8.25" customHeight="1"/>
    <row r="5598" ht="8.25" customHeight="1"/>
    <row r="5599" ht="8.25" customHeight="1"/>
    <row r="5600" ht="8.25" customHeight="1"/>
    <row r="5601" ht="8.25" customHeight="1"/>
    <row r="5602" ht="8.25" customHeight="1"/>
    <row r="5603" ht="8.25" customHeight="1"/>
    <row r="5604" ht="8.25" customHeight="1"/>
    <row r="5605" ht="8.25" customHeight="1"/>
    <row r="5606" ht="8.25" customHeight="1"/>
    <row r="5607" ht="8.25" customHeight="1"/>
    <row r="5608" ht="8.25" customHeight="1"/>
    <row r="5609" ht="8.25" customHeight="1"/>
    <row r="5610" ht="8.25" customHeight="1"/>
    <row r="5611" ht="8.25" customHeight="1"/>
    <row r="5612" ht="8.25" customHeight="1"/>
    <row r="5613" ht="8.25" customHeight="1"/>
    <row r="5614" ht="8.25" customHeight="1"/>
    <row r="5615" ht="8.25" customHeight="1"/>
    <row r="5616" ht="8.25" customHeight="1"/>
    <row r="5617" ht="8.25" customHeight="1"/>
    <row r="5618" ht="8.25" customHeight="1"/>
    <row r="5619" ht="8.25" customHeight="1"/>
    <row r="5620" ht="8.25" customHeight="1"/>
    <row r="5621" ht="8.25" customHeight="1"/>
    <row r="5622" ht="8.25" customHeight="1"/>
    <row r="5623" ht="8.25" customHeight="1"/>
    <row r="5624" ht="8.25" customHeight="1"/>
    <row r="5625" ht="8.25" customHeight="1"/>
    <row r="5626" ht="8.25" customHeight="1"/>
    <row r="5627" ht="8.25" customHeight="1"/>
    <row r="5628" ht="8.25" customHeight="1"/>
    <row r="5629" ht="8.25" customHeight="1"/>
    <row r="5630" ht="8.25" customHeight="1"/>
    <row r="5631" ht="8.25" customHeight="1"/>
    <row r="5632" ht="8.25" customHeight="1"/>
    <row r="5633" ht="8.25" customHeight="1"/>
    <row r="5634" ht="8.25" customHeight="1"/>
    <row r="5635" ht="8.25" customHeight="1"/>
    <row r="5636" ht="8.25" customHeight="1"/>
    <row r="5637" ht="8.25" customHeight="1"/>
    <row r="5638" ht="8.25" customHeight="1"/>
    <row r="5639" ht="8.25" customHeight="1"/>
    <row r="5640" ht="8.25" customHeight="1"/>
    <row r="5641" ht="8.25" customHeight="1"/>
    <row r="5642" ht="8.25" customHeight="1"/>
    <row r="5643" ht="8.25" customHeight="1"/>
    <row r="5644" ht="8.25" customHeight="1"/>
    <row r="5645" ht="8.25" customHeight="1"/>
    <row r="5646" ht="8.25" customHeight="1"/>
    <row r="5647" ht="8.25" customHeight="1"/>
    <row r="5648" ht="8.25" customHeight="1"/>
    <row r="5649" ht="8.25" customHeight="1"/>
    <row r="5650" ht="8.25" customHeight="1"/>
    <row r="5651" ht="8.25" customHeight="1"/>
    <row r="5652" ht="8.25" customHeight="1"/>
    <row r="5653" ht="8.25" customHeight="1"/>
    <row r="5654" ht="8.25" customHeight="1"/>
    <row r="5655" ht="8.25" customHeight="1"/>
    <row r="5656" ht="8.25" customHeight="1"/>
    <row r="5657" ht="8.25" customHeight="1"/>
    <row r="5658" ht="8.25" customHeight="1"/>
    <row r="5659" ht="8.25" customHeight="1"/>
    <row r="5660" ht="8.25" customHeight="1"/>
    <row r="5661" ht="8.25" customHeight="1"/>
    <row r="5662" ht="8.25" customHeight="1"/>
    <row r="5663" ht="8.25" customHeight="1"/>
    <row r="5664" ht="8.25" customHeight="1"/>
    <row r="5665" ht="8.25" customHeight="1"/>
    <row r="5666" ht="8.25" customHeight="1"/>
    <row r="5667" ht="8.25" customHeight="1"/>
    <row r="5668" ht="8.25" customHeight="1"/>
    <row r="5669" ht="8.25" customHeight="1"/>
    <row r="5670" ht="8.25" customHeight="1"/>
    <row r="5671" ht="8.25" customHeight="1"/>
    <row r="5672" ht="8.25" customHeight="1"/>
    <row r="5673" ht="8.25" customHeight="1"/>
    <row r="5674" ht="8.25" customHeight="1"/>
    <row r="5675" ht="8.25" customHeight="1"/>
    <row r="5676" ht="8.25" customHeight="1"/>
    <row r="5677" ht="8.25" customHeight="1"/>
    <row r="5678" ht="8.25" customHeight="1"/>
    <row r="5679" ht="8.25" customHeight="1"/>
    <row r="5680" ht="8.25" customHeight="1"/>
    <row r="5681" ht="8.25" customHeight="1"/>
    <row r="5682" ht="8.25" customHeight="1"/>
    <row r="5683" ht="8.25" customHeight="1"/>
    <row r="5684" ht="8.25" customHeight="1"/>
    <row r="5685" ht="8.25" customHeight="1"/>
    <row r="5686" ht="8.25" customHeight="1"/>
    <row r="5687" ht="8.25" customHeight="1"/>
    <row r="5688" ht="8.25" customHeight="1"/>
    <row r="5689" ht="8.25" customHeight="1"/>
    <row r="5690" ht="8.25" customHeight="1"/>
    <row r="5691" ht="8.25" customHeight="1"/>
    <row r="5692" ht="8.25" customHeight="1"/>
    <row r="5693" ht="8.25" customHeight="1"/>
    <row r="5694" ht="8.25" customHeight="1"/>
    <row r="5695" ht="8.25" customHeight="1"/>
    <row r="5696" ht="8.25" customHeight="1"/>
    <row r="5697" ht="8.25" customHeight="1"/>
    <row r="5698" ht="8.25" customHeight="1"/>
    <row r="5699" ht="8.25" customHeight="1"/>
    <row r="5700" ht="8.25" customHeight="1"/>
    <row r="5701" ht="8.25" customHeight="1"/>
    <row r="5702" ht="8.25" customHeight="1"/>
    <row r="5703" ht="8.25" customHeight="1"/>
    <row r="5704" ht="8.25" customHeight="1"/>
    <row r="5705" ht="8.25" customHeight="1"/>
    <row r="5706" ht="8.25" customHeight="1"/>
    <row r="5707" ht="8.25" customHeight="1"/>
    <row r="5708" ht="8.25" customHeight="1"/>
    <row r="5709" ht="8.25" customHeight="1"/>
    <row r="5710" ht="8.25" customHeight="1"/>
    <row r="5711" ht="8.25" customHeight="1"/>
    <row r="5712" ht="8.25" customHeight="1"/>
    <row r="5713" ht="8.25" customHeight="1"/>
    <row r="5714" ht="8.25" customHeight="1"/>
    <row r="5715" ht="8.25" customHeight="1"/>
    <row r="5716" ht="8.25" customHeight="1"/>
    <row r="5717" ht="8.25" customHeight="1"/>
    <row r="5718" ht="8.25" customHeight="1"/>
    <row r="5719" ht="8.25" customHeight="1"/>
    <row r="5720" ht="8.25" customHeight="1"/>
    <row r="5721" ht="8.25" customHeight="1"/>
    <row r="5722" ht="8.25" customHeight="1"/>
    <row r="5723" ht="8.25" customHeight="1"/>
    <row r="5724" ht="8.25" customHeight="1"/>
    <row r="5725" ht="8.25" customHeight="1"/>
    <row r="5726" ht="8.25" customHeight="1"/>
    <row r="5727" ht="8.25" customHeight="1"/>
    <row r="5728" ht="8.25" customHeight="1"/>
    <row r="5729" ht="8.25" customHeight="1"/>
    <row r="5730" ht="8.25" customHeight="1"/>
    <row r="5731" ht="8.25" customHeight="1"/>
    <row r="5732" ht="8.25" customHeight="1"/>
    <row r="5733" ht="8.25" customHeight="1"/>
    <row r="5734" ht="8.25" customHeight="1"/>
    <row r="5735" ht="8.25" customHeight="1"/>
    <row r="5736" ht="8.25" customHeight="1"/>
    <row r="5737" ht="8.25" customHeight="1"/>
    <row r="5738" ht="8.25" customHeight="1"/>
    <row r="5739" ht="8.25" customHeight="1"/>
    <row r="5740" ht="8.25" customHeight="1"/>
    <row r="5741" ht="8.25" customHeight="1"/>
    <row r="5742" ht="8.25" customHeight="1"/>
    <row r="5743" ht="8.25" customHeight="1"/>
    <row r="5744" ht="8.25" customHeight="1"/>
    <row r="5745" ht="8.25" customHeight="1"/>
    <row r="5746" ht="8.25" customHeight="1"/>
    <row r="5747" ht="8.25" customHeight="1"/>
    <row r="5748" ht="8.25" customHeight="1"/>
    <row r="5749" ht="8.25" customHeight="1"/>
    <row r="5750" ht="8.25" customHeight="1"/>
    <row r="5751" ht="8.25" customHeight="1"/>
    <row r="5752" ht="8.25" customHeight="1"/>
    <row r="5753" ht="8.25" customHeight="1"/>
    <row r="5754" ht="8.25" customHeight="1"/>
    <row r="5755" ht="8.25" customHeight="1"/>
    <row r="5756" ht="8.25" customHeight="1"/>
    <row r="5757" ht="8.25" customHeight="1"/>
    <row r="5758" ht="8.25" customHeight="1"/>
    <row r="5759" ht="8.25" customHeight="1"/>
    <row r="5760" ht="8.25" customHeight="1"/>
    <row r="5761" ht="8.25" customHeight="1"/>
    <row r="5762" ht="8.25" customHeight="1"/>
    <row r="5763" ht="8.25" customHeight="1"/>
    <row r="5764" ht="8.25" customHeight="1"/>
    <row r="5765" ht="8.25" customHeight="1"/>
    <row r="5766" ht="8.25" customHeight="1"/>
    <row r="5767" ht="8.25" customHeight="1"/>
    <row r="5768" ht="8.25" customHeight="1"/>
    <row r="5769" ht="8.25" customHeight="1"/>
    <row r="5770" ht="8.25" customHeight="1"/>
    <row r="5771" ht="8.25" customHeight="1"/>
    <row r="5772" ht="8.25" customHeight="1"/>
    <row r="5773" ht="8.25" customHeight="1"/>
    <row r="5774" ht="8.25" customHeight="1"/>
    <row r="5775" ht="8.25" customHeight="1"/>
    <row r="5776" ht="8.25" customHeight="1"/>
    <row r="5777" ht="8.25" customHeight="1"/>
    <row r="5778" ht="8.25" customHeight="1"/>
    <row r="5779" ht="8.25" customHeight="1"/>
    <row r="5780" ht="8.25" customHeight="1"/>
    <row r="5781" ht="8.25" customHeight="1"/>
    <row r="5782" ht="8.25" customHeight="1"/>
    <row r="5783" ht="8.25" customHeight="1"/>
    <row r="5784" ht="8.25" customHeight="1"/>
    <row r="5785" ht="8.25" customHeight="1"/>
    <row r="5786" ht="8.25" customHeight="1"/>
    <row r="5787" ht="8.25" customHeight="1"/>
    <row r="5788" ht="8.25" customHeight="1"/>
    <row r="5789" ht="8.25" customHeight="1"/>
    <row r="5790" ht="8.25" customHeight="1"/>
    <row r="5791" ht="8.25" customHeight="1"/>
    <row r="5792" ht="8.25" customHeight="1"/>
    <row r="5793" ht="8.25" customHeight="1"/>
    <row r="5794" ht="8.25" customHeight="1"/>
    <row r="5795" ht="8.25" customHeight="1"/>
    <row r="5796" ht="8.25" customHeight="1"/>
    <row r="5797" ht="8.25" customHeight="1"/>
    <row r="5798" ht="8.25" customHeight="1"/>
    <row r="5799" ht="8.25" customHeight="1"/>
    <row r="5800" ht="8.25" customHeight="1"/>
    <row r="5801" ht="8.25" customHeight="1"/>
    <row r="5802" ht="8.25" customHeight="1"/>
    <row r="5803" ht="8.25" customHeight="1"/>
    <row r="5804" ht="8.25" customHeight="1"/>
    <row r="5805" ht="8.25" customHeight="1"/>
    <row r="5806" ht="8.25" customHeight="1"/>
    <row r="5807" ht="8.25" customHeight="1"/>
    <row r="5808" ht="8.25" customHeight="1"/>
    <row r="5809" ht="8.25" customHeight="1"/>
    <row r="5810" ht="8.25" customHeight="1"/>
    <row r="5811" ht="8.25" customHeight="1"/>
    <row r="5812" ht="8.25" customHeight="1"/>
    <row r="5813" ht="8.25" customHeight="1"/>
    <row r="5814" ht="8.25" customHeight="1"/>
    <row r="5815" ht="8.25" customHeight="1"/>
    <row r="5816" ht="8.25" customHeight="1"/>
    <row r="5817" ht="8.25" customHeight="1"/>
    <row r="5818" ht="8.25" customHeight="1"/>
    <row r="5819" ht="8.25" customHeight="1"/>
    <row r="5820" ht="8.25" customHeight="1"/>
    <row r="5821" ht="8.25" customHeight="1"/>
    <row r="5822" ht="8.25" customHeight="1"/>
    <row r="5823" ht="8.25" customHeight="1"/>
    <row r="5824" ht="8.25" customHeight="1"/>
    <row r="5825" ht="8.25" customHeight="1"/>
    <row r="5826" ht="8.25" customHeight="1"/>
    <row r="5827" ht="8.25" customHeight="1"/>
    <row r="5828" ht="8.25" customHeight="1"/>
    <row r="5829" ht="8.25" customHeight="1"/>
    <row r="5830" ht="8.25" customHeight="1"/>
    <row r="5831" ht="8.25" customHeight="1"/>
    <row r="5832" ht="8.25" customHeight="1"/>
    <row r="5833" ht="8.25" customHeight="1"/>
    <row r="5834" ht="8.25" customHeight="1"/>
    <row r="5835" ht="8.25" customHeight="1"/>
    <row r="5836" ht="8.25" customHeight="1"/>
    <row r="5837" ht="8.25" customHeight="1"/>
    <row r="5838" ht="8.25" customHeight="1"/>
    <row r="5839" ht="8.25" customHeight="1"/>
    <row r="5840" ht="8.25" customHeight="1"/>
    <row r="5841" ht="8.25" customHeight="1"/>
    <row r="5842" ht="8.25" customHeight="1"/>
    <row r="5843" ht="8.25" customHeight="1"/>
    <row r="5844" ht="8.25" customHeight="1"/>
    <row r="5845" ht="8.25" customHeight="1"/>
    <row r="5846" ht="8.25" customHeight="1"/>
    <row r="5847" ht="8.25" customHeight="1"/>
    <row r="5848" ht="8.25" customHeight="1"/>
    <row r="5849" ht="8.25" customHeight="1"/>
    <row r="5850" ht="8.25" customHeight="1"/>
    <row r="5851" ht="8.25" customHeight="1"/>
    <row r="5852" ht="8.25" customHeight="1"/>
    <row r="5853" ht="8.25" customHeight="1"/>
    <row r="5854" ht="8.25" customHeight="1"/>
    <row r="5855" ht="8.25" customHeight="1"/>
    <row r="5856" ht="8.25" customHeight="1"/>
    <row r="5857" ht="8.25" customHeight="1"/>
    <row r="5858" ht="8.25" customHeight="1"/>
    <row r="5859" ht="8.25" customHeight="1"/>
    <row r="5860" ht="8.25" customHeight="1"/>
    <row r="5861" ht="8.25" customHeight="1"/>
    <row r="5862" ht="8.25" customHeight="1"/>
    <row r="5863" ht="8.25" customHeight="1"/>
    <row r="5864" ht="8.25" customHeight="1"/>
    <row r="5865" ht="8.25" customHeight="1"/>
    <row r="5866" ht="8.25" customHeight="1"/>
    <row r="5867" ht="8.25" customHeight="1"/>
    <row r="5868" ht="8.25" customHeight="1"/>
    <row r="5869" ht="8.25" customHeight="1"/>
    <row r="5870" ht="8.25" customHeight="1"/>
    <row r="5871" ht="8.25" customHeight="1"/>
    <row r="5872" ht="8.25" customHeight="1"/>
    <row r="5873" ht="8.25" customHeight="1"/>
    <row r="5874" ht="8.25" customHeight="1"/>
    <row r="5875" ht="8.25" customHeight="1"/>
    <row r="5876" ht="8.25" customHeight="1"/>
    <row r="5877" ht="8.25" customHeight="1"/>
    <row r="5878" ht="8.25" customHeight="1"/>
    <row r="5879" ht="8.25" customHeight="1"/>
    <row r="5880" ht="8.25" customHeight="1"/>
    <row r="5881" ht="8.25" customHeight="1"/>
    <row r="5882" ht="8.25" customHeight="1"/>
    <row r="5883" ht="8.25" customHeight="1"/>
    <row r="5884" ht="8.25" customHeight="1"/>
    <row r="5885" ht="8.25" customHeight="1"/>
    <row r="5886" ht="8.25" customHeight="1"/>
    <row r="5887" ht="8.25" customHeight="1"/>
    <row r="5888" ht="8.25" customHeight="1"/>
    <row r="5889" ht="8.25" customHeight="1"/>
    <row r="5890" ht="8.25" customHeight="1"/>
    <row r="5891" ht="8.25" customHeight="1"/>
    <row r="5892" ht="8.25" customHeight="1"/>
    <row r="5893" ht="8.25" customHeight="1"/>
    <row r="5894" ht="8.25" customHeight="1"/>
    <row r="5895" ht="8.25" customHeight="1"/>
    <row r="5896" ht="8.25" customHeight="1"/>
    <row r="5897" ht="8.25" customHeight="1"/>
    <row r="5898" ht="8.25" customHeight="1"/>
    <row r="5899" ht="8.25" customHeight="1"/>
    <row r="5900" ht="8.25" customHeight="1"/>
    <row r="5901" ht="8.25" customHeight="1"/>
    <row r="5902" ht="8.25" customHeight="1"/>
    <row r="5903" ht="8.25" customHeight="1"/>
    <row r="5904" ht="8.25" customHeight="1"/>
    <row r="5905" ht="8.25" customHeight="1"/>
    <row r="5906" ht="8.25" customHeight="1"/>
    <row r="5907" ht="8.25" customHeight="1"/>
    <row r="5908" ht="8.25" customHeight="1"/>
    <row r="5909" ht="8.25" customHeight="1"/>
    <row r="5910" ht="8.25" customHeight="1"/>
    <row r="5911" ht="8.25" customHeight="1"/>
    <row r="5912" ht="8.25" customHeight="1"/>
    <row r="5913" ht="8.25" customHeight="1"/>
    <row r="5914" ht="8.25" customHeight="1"/>
    <row r="5915" ht="8.25" customHeight="1"/>
    <row r="5916" ht="8.25" customHeight="1"/>
    <row r="5917" ht="8.25" customHeight="1"/>
    <row r="5918" ht="8.25" customHeight="1"/>
    <row r="5919" ht="8.25" customHeight="1"/>
    <row r="5920" ht="8.25" customHeight="1"/>
    <row r="5921" ht="8.25" customHeight="1"/>
    <row r="5922" ht="8.25" customHeight="1"/>
    <row r="5923" ht="8.25" customHeight="1"/>
    <row r="5924" ht="8.25" customHeight="1"/>
    <row r="5925" ht="8.25" customHeight="1"/>
    <row r="5926" ht="8.25" customHeight="1"/>
    <row r="5927" ht="8.25" customHeight="1"/>
    <row r="5928" ht="8.25" customHeight="1"/>
    <row r="5929" ht="8.25" customHeight="1"/>
    <row r="5930" ht="8.25" customHeight="1"/>
    <row r="5931" ht="8.25" customHeight="1"/>
    <row r="5932" ht="8.25" customHeight="1"/>
    <row r="5933" ht="8.25" customHeight="1"/>
    <row r="5934" ht="8.25" customHeight="1"/>
    <row r="5935" ht="8.25" customHeight="1"/>
    <row r="5936" ht="8.25" customHeight="1"/>
    <row r="5937" ht="8.25" customHeight="1"/>
    <row r="5938" ht="8.25" customHeight="1"/>
    <row r="5939" ht="8.25" customHeight="1"/>
    <row r="5940" ht="8.25" customHeight="1"/>
    <row r="5941" ht="8.25" customHeight="1"/>
    <row r="5942" ht="8.25" customHeight="1"/>
    <row r="5943" ht="8.25" customHeight="1"/>
    <row r="5944" ht="8.25" customHeight="1"/>
    <row r="5945" ht="8.25" customHeight="1"/>
    <row r="5946" ht="8.25" customHeight="1"/>
    <row r="5947" ht="8.25" customHeight="1"/>
    <row r="5948" ht="8.25" customHeight="1"/>
    <row r="5949" ht="8.25" customHeight="1"/>
    <row r="5950" ht="8.25" customHeight="1"/>
    <row r="5951" ht="8.25" customHeight="1"/>
    <row r="5952" ht="8.25" customHeight="1"/>
    <row r="5953" ht="8.25" customHeight="1"/>
    <row r="5954" ht="8.25" customHeight="1"/>
    <row r="5955" ht="8.25" customHeight="1"/>
    <row r="5956" ht="8.25" customHeight="1"/>
    <row r="5957" ht="8.25" customHeight="1"/>
    <row r="5958" ht="8.25" customHeight="1"/>
    <row r="5959" ht="8.25" customHeight="1"/>
    <row r="5960" ht="8.25" customHeight="1"/>
    <row r="5961" ht="8.25" customHeight="1"/>
    <row r="5962" ht="8.25" customHeight="1"/>
    <row r="5963" ht="8.25" customHeight="1"/>
    <row r="5964" ht="8.25" customHeight="1"/>
    <row r="5965" ht="8.25" customHeight="1"/>
    <row r="5966" ht="8.25" customHeight="1"/>
    <row r="5967" ht="8.25" customHeight="1"/>
    <row r="5968" ht="8.25" customHeight="1"/>
    <row r="5969" ht="8.25" customHeight="1"/>
    <row r="5970" ht="8.25" customHeight="1"/>
    <row r="5971" ht="8.25" customHeight="1"/>
    <row r="5972" ht="8.25" customHeight="1"/>
    <row r="5973" ht="8.25" customHeight="1"/>
    <row r="5974" ht="8.25" customHeight="1"/>
    <row r="5975" ht="8.25" customHeight="1"/>
    <row r="5976" ht="8.25" customHeight="1"/>
    <row r="5977" ht="8.25" customHeight="1"/>
    <row r="5978" ht="8.25" customHeight="1"/>
    <row r="5979" ht="8.25" customHeight="1"/>
    <row r="5980" ht="8.25" customHeight="1"/>
    <row r="5981" ht="8.25" customHeight="1"/>
    <row r="5982" ht="8.25" customHeight="1"/>
    <row r="5983" ht="8.25" customHeight="1"/>
    <row r="5984" ht="8.25" customHeight="1"/>
    <row r="5985" ht="8.25" customHeight="1"/>
    <row r="5986" ht="8.25" customHeight="1"/>
    <row r="5987" ht="8.25" customHeight="1"/>
    <row r="5988" ht="8.25" customHeight="1"/>
    <row r="5989" ht="8.25" customHeight="1"/>
    <row r="5990" ht="8.25" customHeight="1"/>
    <row r="5991" ht="8.25" customHeight="1"/>
    <row r="5992" ht="8.25" customHeight="1"/>
    <row r="5993" ht="8.25" customHeight="1"/>
    <row r="5994" ht="8.25" customHeight="1"/>
    <row r="5995" ht="8.25" customHeight="1"/>
    <row r="5996" ht="8.25" customHeight="1"/>
    <row r="5997" ht="8.25" customHeight="1"/>
    <row r="5998" ht="8.25" customHeight="1"/>
    <row r="5999" ht="8.25" customHeight="1"/>
    <row r="6000" ht="8.25" customHeight="1"/>
    <row r="6001" ht="8.25" customHeight="1"/>
    <row r="6002" ht="8.25" customHeight="1"/>
    <row r="6003" ht="8.25" customHeight="1"/>
    <row r="6004" ht="8.25" customHeight="1"/>
    <row r="6005" ht="8.25" customHeight="1"/>
    <row r="6006" ht="8.25" customHeight="1"/>
    <row r="6007" ht="8.25" customHeight="1"/>
    <row r="6008" ht="8.25" customHeight="1"/>
    <row r="6009" ht="8.25" customHeight="1"/>
    <row r="6010" ht="8.25" customHeight="1"/>
    <row r="6011" ht="8.25" customHeight="1"/>
    <row r="6012" ht="8.25" customHeight="1"/>
    <row r="6013" ht="8.25" customHeight="1"/>
    <row r="6014" ht="8.25" customHeight="1"/>
    <row r="6015" ht="8.25" customHeight="1"/>
    <row r="6016" ht="8.25" customHeight="1"/>
    <row r="6017" ht="8.25" customHeight="1"/>
    <row r="6018" ht="8.25" customHeight="1"/>
    <row r="6019" ht="8.25" customHeight="1"/>
    <row r="6020" ht="8.25" customHeight="1"/>
    <row r="6021" ht="8.25" customHeight="1"/>
    <row r="6022" ht="8.25" customHeight="1"/>
    <row r="6023" ht="8.25" customHeight="1"/>
    <row r="6024" ht="8.25" customHeight="1"/>
    <row r="6025" ht="8.25" customHeight="1"/>
    <row r="6026" ht="8.25" customHeight="1"/>
    <row r="6027" ht="8.25" customHeight="1"/>
    <row r="6028" ht="8.25" customHeight="1"/>
    <row r="6029" ht="8.25" customHeight="1"/>
    <row r="6030" ht="8.25" customHeight="1"/>
    <row r="6031" ht="8.25" customHeight="1"/>
    <row r="6032" ht="8.25" customHeight="1"/>
    <row r="6033" ht="8.25" customHeight="1"/>
    <row r="6034" ht="8.25" customHeight="1"/>
    <row r="6035" ht="8.25" customHeight="1"/>
    <row r="6036" ht="8.25" customHeight="1"/>
    <row r="6037" ht="8.25" customHeight="1"/>
    <row r="6038" ht="8.25" customHeight="1"/>
    <row r="6039" ht="8.25" customHeight="1"/>
    <row r="6040" ht="8.25" customHeight="1"/>
    <row r="6041" ht="8.25" customHeight="1"/>
    <row r="6042" ht="8.25" customHeight="1"/>
    <row r="6043" ht="8.25" customHeight="1"/>
    <row r="6044" ht="8.25" customHeight="1"/>
    <row r="6045" ht="8.25" customHeight="1"/>
    <row r="6046" ht="8.25" customHeight="1"/>
    <row r="6047" ht="8.25" customHeight="1"/>
    <row r="6048" ht="8.25" customHeight="1"/>
    <row r="6049" ht="8.25" customHeight="1"/>
    <row r="6050" ht="8.25" customHeight="1"/>
    <row r="6051" ht="8.25" customHeight="1"/>
    <row r="6052" ht="8.25" customHeight="1"/>
    <row r="6053" ht="8.25" customHeight="1"/>
    <row r="6054" ht="8.25" customHeight="1"/>
    <row r="6055" ht="8.25" customHeight="1"/>
    <row r="6056" ht="8.25" customHeight="1"/>
    <row r="6057" ht="8.25" customHeight="1"/>
    <row r="6058" ht="8.25" customHeight="1"/>
    <row r="6059" ht="8.25" customHeight="1"/>
    <row r="6060" ht="8.25" customHeight="1"/>
    <row r="6061" ht="8.25" customHeight="1"/>
    <row r="6062" ht="8.25" customHeight="1"/>
    <row r="6063" ht="8.25" customHeight="1"/>
    <row r="6064" ht="8.25" customHeight="1"/>
    <row r="6065" ht="8.25" customHeight="1"/>
    <row r="6066" ht="8.25" customHeight="1"/>
    <row r="6067" ht="8.25" customHeight="1"/>
    <row r="6068" ht="8.25" customHeight="1"/>
    <row r="6069" ht="8.25" customHeight="1"/>
    <row r="6070" ht="8.25" customHeight="1"/>
    <row r="6071" ht="8.25" customHeight="1"/>
    <row r="6072" ht="8.25" customHeight="1"/>
    <row r="6073" ht="8.25" customHeight="1"/>
    <row r="6074" ht="8.25" customHeight="1"/>
    <row r="6075" ht="8.25" customHeight="1"/>
    <row r="6076" ht="8.25" customHeight="1"/>
    <row r="6077" ht="8.25" customHeight="1"/>
    <row r="6078" ht="8.25" customHeight="1"/>
    <row r="6079" ht="8.25" customHeight="1"/>
    <row r="6080" ht="8.25" customHeight="1"/>
    <row r="6081" ht="8.25" customHeight="1"/>
    <row r="6082" ht="8.25" customHeight="1"/>
    <row r="6083" ht="8.25" customHeight="1"/>
    <row r="6084" ht="8.25" customHeight="1"/>
    <row r="6085" ht="8.25" customHeight="1"/>
    <row r="6086" ht="8.25" customHeight="1"/>
    <row r="6087" ht="8.25" customHeight="1"/>
    <row r="6088" ht="8.25" customHeight="1"/>
    <row r="6089" ht="8.25" customHeight="1"/>
    <row r="6090" ht="8.25" customHeight="1"/>
    <row r="6091" ht="8.25" customHeight="1"/>
    <row r="6092" ht="8.25" customHeight="1"/>
    <row r="6093" ht="8.25" customHeight="1"/>
    <row r="6094" ht="8.25" customHeight="1"/>
    <row r="6095" ht="8.25" customHeight="1"/>
    <row r="6096" ht="8.25" customHeight="1"/>
    <row r="6097" ht="8.25" customHeight="1"/>
    <row r="6098" ht="8.25" customHeight="1"/>
    <row r="6099" ht="8.25" customHeight="1"/>
    <row r="6100" ht="8.25" customHeight="1"/>
    <row r="6101" ht="8.25" customHeight="1"/>
    <row r="6102" ht="8.25" customHeight="1"/>
    <row r="6103" ht="8.25" customHeight="1"/>
    <row r="6104" ht="8.25" customHeight="1"/>
    <row r="6105" ht="8.25" customHeight="1"/>
    <row r="6106" ht="8.25" customHeight="1"/>
    <row r="6107" ht="8.25" customHeight="1"/>
    <row r="6108" ht="8.25" customHeight="1"/>
    <row r="6109" ht="8.25" customHeight="1"/>
    <row r="6110" ht="8.25" customHeight="1"/>
    <row r="6111" ht="8.25" customHeight="1"/>
    <row r="6112" ht="8.25" customHeight="1"/>
    <row r="6113" ht="8.25" customHeight="1"/>
    <row r="6114" ht="8.25" customHeight="1"/>
    <row r="6115" ht="8.25" customHeight="1"/>
    <row r="6116" ht="8.25" customHeight="1"/>
    <row r="6117" ht="8.25" customHeight="1"/>
    <row r="6118" ht="8.25" customHeight="1"/>
    <row r="6119" ht="8.25" customHeight="1"/>
    <row r="6120" ht="8.25" customHeight="1"/>
    <row r="6121" ht="8.25" customHeight="1"/>
    <row r="6122" ht="8.25" customHeight="1"/>
    <row r="6123" ht="8.25" customHeight="1"/>
    <row r="6124" ht="8.25" customHeight="1"/>
    <row r="6125" ht="8.25" customHeight="1"/>
    <row r="6126" ht="8.25" customHeight="1"/>
    <row r="6127" ht="8.25" customHeight="1"/>
    <row r="6128" ht="8.25" customHeight="1"/>
    <row r="6129" ht="8.25" customHeight="1"/>
    <row r="6130" ht="8.25" customHeight="1"/>
    <row r="6131" ht="8.25" customHeight="1"/>
    <row r="6132" ht="8.25" customHeight="1"/>
    <row r="6133" ht="8.25" customHeight="1"/>
    <row r="6134" ht="8.25" customHeight="1"/>
    <row r="6135" ht="8.25" customHeight="1"/>
    <row r="6136" ht="8.25" customHeight="1"/>
    <row r="6137" ht="8.25" customHeight="1"/>
    <row r="6138" ht="8.25" customHeight="1"/>
    <row r="6139" ht="8.25" customHeight="1"/>
    <row r="6140" ht="8.25" customHeight="1"/>
    <row r="6141" ht="8.25" customHeight="1"/>
    <row r="6142" ht="8.25" customHeight="1"/>
    <row r="6143" ht="8.25" customHeight="1"/>
    <row r="6144" ht="8.25" customHeight="1"/>
    <row r="6145" ht="8.25" customHeight="1"/>
    <row r="6146" ht="8.25" customHeight="1"/>
    <row r="6147" ht="8.25" customHeight="1"/>
    <row r="6148" ht="8.25" customHeight="1"/>
    <row r="6149" ht="8.25" customHeight="1"/>
    <row r="6150" ht="8.25" customHeight="1"/>
    <row r="6151" ht="8.25" customHeight="1"/>
    <row r="6152" ht="8.25" customHeight="1"/>
    <row r="6153" ht="8.25" customHeight="1"/>
    <row r="6154" ht="8.25" customHeight="1"/>
    <row r="6155" ht="8.25" customHeight="1"/>
    <row r="6156" ht="8.25" customHeight="1"/>
    <row r="6157" ht="8.25" customHeight="1"/>
    <row r="6158" ht="8.25" customHeight="1"/>
    <row r="6159" ht="8.25" customHeight="1"/>
    <row r="6160" ht="8.25" customHeight="1"/>
    <row r="6161" ht="8.25" customHeight="1"/>
    <row r="6162" ht="8.25" customHeight="1"/>
    <row r="6163" ht="8.25" customHeight="1"/>
    <row r="6164" ht="8.25" customHeight="1"/>
    <row r="6165" ht="8.25" customHeight="1"/>
    <row r="6166" ht="8.25" customHeight="1"/>
    <row r="6167" ht="8.25" customHeight="1"/>
    <row r="6168" ht="8.25" customHeight="1"/>
    <row r="6169" ht="8.25" customHeight="1"/>
    <row r="6170" ht="8.25" customHeight="1"/>
    <row r="6171" ht="8.25" customHeight="1"/>
    <row r="6172" ht="8.25" customHeight="1"/>
    <row r="6173" ht="8.25" customHeight="1"/>
    <row r="6174" ht="8.25" customHeight="1"/>
    <row r="6175" ht="8.25" customHeight="1"/>
    <row r="6176" ht="8.25" customHeight="1"/>
    <row r="6177" ht="8.25" customHeight="1"/>
    <row r="6178" ht="8.25" customHeight="1"/>
    <row r="6179" ht="8.25" customHeight="1"/>
    <row r="6180" ht="8.25" customHeight="1"/>
    <row r="6181" ht="8.25" customHeight="1"/>
    <row r="6182" ht="8.25" customHeight="1"/>
    <row r="6183" ht="8.25" customHeight="1"/>
    <row r="6184" ht="8.25" customHeight="1"/>
    <row r="6185" ht="8.25" customHeight="1"/>
    <row r="6186" ht="8.25" customHeight="1"/>
    <row r="6187" ht="8.25" customHeight="1"/>
    <row r="6188" ht="8.25" customHeight="1"/>
    <row r="6189" ht="8.25" customHeight="1"/>
    <row r="6190" ht="8.25" customHeight="1"/>
    <row r="6191" ht="8.25" customHeight="1"/>
    <row r="6192" ht="8.25" customHeight="1"/>
    <row r="6193" ht="8.25" customHeight="1"/>
    <row r="6194" ht="8.25" customHeight="1"/>
    <row r="6195" ht="8.25" customHeight="1"/>
    <row r="6196" ht="8.25" customHeight="1"/>
    <row r="6197" ht="8.25" customHeight="1"/>
    <row r="6198" ht="8.25" customHeight="1"/>
    <row r="6199" ht="8.25" customHeight="1"/>
    <row r="6200" ht="8.25" customHeight="1"/>
    <row r="6201" ht="8.25" customHeight="1"/>
    <row r="6202" ht="8.25" customHeight="1"/>
    <row r="6203" ht="8.25" customHeight="1"/>
    <row r="6204" ht="8.25" customHeight="1"/>
    <row r="6205" ht="8.25" customHeight="1"/>
    <row r="6206" ht="8.25" customHeight="1"/>
    <row r="6207" ht="8.25" customHeight="1"/>
    <row r="6208" ht="8.25" customHeight="1"/>
    <row r="6209" ht="8.25" customHeight="1"/>
    <row r="6210" ht="8.25" customHeight="1"/>
    <row r="6211" ht="8.25" customHeight="1"/>
    <row r="6212" ht="8.25" customHeight="1"/>
    <row r="6213" ht="8.25" customHeight="1"/>
    <row r="6214" ht="8.25" customHeight="1"/>
    <row r="6215" ht="8.25" customHeight="1"/>
    <row r="6216" ht="8.25" customHeight="1"/>
    <row r="6217" ht="8.25" customHeight="1"/>
    <row r="6218" ht="8.25" customHeight="1"/>
    <row r="6219" ht="8.25" customHeight="1"/>
    <row r="6220" ht="8.25" customHeight="1"/>
    <row r="6221" ht="8.25" customHeight="1"/>
    <row r="6222" ht="8.25" customHeight="1"/>
    <row r="6223" ht="8.25" customHeight="1"/>
    <row r="6224" ht="8.25" customHeight="1"/>
    <row r="6225" ht="8.25" customHeight="1"/>
    <row r="6226" ht="8.25" customHeight="1"/>
    <row r="6227" ht="8.25" customHeight="1"/>
    <row r="6228" ht="8.25" customHeight="1"/>
    <row r="6229" ht="8.25" customHeight="1"/>
    <row r="6230" ht="8.25" customHeight="1"/>
    <row r="6231" ht="8.25" customHeight="1"/>
    <row r="6232" ht="8.25" customHeight="1"/>
    <row r="6233" ht="8.25" customHeight="1"/>
    <row r="6234" ht="8.25" customHeight="1"/>
    <row r="6235" ht="8.25" customHeight="1"/>
    <row r="6236" ht="8.25" customHeight="1"/>
    <row r="6237" ht="8.25" customHeight="1"/>
    <row r="6238" ht="8.25" customHeight="1"/>
    <row r="6239" ht="8.25" customHeight="1"/>
    <row r="6240" ht="8.25" customHeight="1"/>
    <row r="6241" ht="8.25" customHeight="1"/>
    <row r="6242" ht="8.25" customHeight="1"/>
    <row r="6243" ht="8.25" customHeight="1"/>
    <row r="6244" ht="8.25" customHeight="1"/>
    <row r="6245" ht="8.25" customHeight="1"/>
    <row r="6246" ht="8.25" customHeight="1"/>
    <row r="6247" ht="8.25" customHeight="1"/>
    <row r="6248" ht="8.25" customHeight="1"/>
    <row r="6249" ht="8.25" customHeight="1"/>
    <row r="6250" ht="8.25" customHeight="1"/>
    <row r="6251" ht="8.25" customHeight="1"/>
    <row r="6252" ht="8.25" customHeight="1"/>
    <row r="6253" ht="8.25" customHeight="1"/>
    <row r="6254" ht="8.25" customHeight="1"/>
    <row r="6255" ht="8.25" customHeight="1"/>
    <row r="6256" ht="8.25" customHeight="1"/>
    <row r="6257" ht="8.25" customHeight="1"/>
    <row r="6258" ht="8.25" customHeight="1"/>
    <row r="6259" ht="8.25" customHeight="1"/>
    <row r="6260" ht="8.25" customHeight="1"/>
    <row r="6261" ht="8.25" customHeight="1"/>
    <row r="6262" ht="8.25" customHeight="1"/>
    <row r="6263" ht="8.25" customHeight="1"/>
    <row r="6264" ht="8.25" customHeight="1"/>
    <row r="6265" ht="8.25" customHeight="1"/>
    <row r="6266" ht="8.25" customHeight="1"/>
    <row r="6267" ht="8.25" customHeight="1"/>
    <row r="6268" ht="8.25" customHeight="1"/>
    <row r="6269" ht="8.25" customHeight="1"/>
    <row r="6270" ht="8.25" customHeight="1"/>
    <row r="6271" ht="8.25" customHeight="1"/>
    <row r="6272" ht="8.25" customHeight="1"/>
    <row r="6273" ht="8.25" customHeight="1"/>
    <row r="6274" ht="8.25" customHeight="1"/>
    <row r="6275" ht="8.25" customHeight="1"/>
    <row r="6276" ht="8.25" customHeight="1"/>
    <row r="6277" ht="8.25" customHeight="1"/>
    <row r="6278" ht="8.25" customHeight="1"/>
    <row r="6279" ht="8.25" customHeight="1"/>
    <row r="6280" ht="8.25" customHeight="1"/>
    <row r="6281" ht="8.25" customHeight="1"/>
    <row r="6282" ht="8.25" customHeight="1"/>
    <row r="6283" ht="8.25" customHeight="1"/>
    <row r="6284" ht="8.25" customHeight="1"/>
    <row r="6285" ht="8.25" customHeight="1"/>
    <row r="6286" ht="8.25" customHeight="1"/>
    <row r="6287" ht="8.25" customHeight="1"/>
    <row r="6288" ht="8.25" customHeight="1"/>
    <row r="6289" ht="8.25" customHeight="1"/>
    <row r="6290" ht="8.25" customHeight="1"/>
    <row r="6291" ht="8.25" customHeight="1"/>
    <row r="6292" ht="8.25" customHeight="1"/>
    <row r="6293" ht="8.25" customHeight="1"/>
    <row r="6294" ht="8.25" customHeight="1"/>
    <row r="6295" ht="8.25" customHeight="1"/>
    <row r="6296" ht="8.25" customHeight="1"/>
    <row r="6297" ht="8.25" customHeight="1"/>
    <row r="6298" ht="8.25" customHeight="1"/>
    <row r="6299" ht="8.25" customHeight="1"/>
    <row r="6300" ht="8.25" customHeight="1"/>
    <row r="6301" ht="8.25" customHeight="1"/>
    <row r="6302" ht="8.25" customHeight="1"/>
    <row r="6303" ht="8.25" customHeight="1"/>
    <row r="6304" ht="8.25" customHeight="1"/>
    <row r="6305" ht="8.25" customHeight="1"/>
    <row r="6306" ht="8.25" customHeight="1"/>
    <row r="6307" ht="8.25" customHeight="1"/>
    <row r="6308" ht="8.25" customHeight="1"/>
    <row r="6309" ht="8.25" customHeight="1"/>
    <row r="6310" ht="8.25" customHeight="1"/>
    <row r="6311" ht="8.25" customHeight="1"/>
    <row r="6312" ht="8.25" customHeight="1"/>
    <row r="6313" ht="8.25" customHeight="1"/>
    <row r="6314" ht="8.25" customHeight="1"/>
    <row r="6315" ht="8.25" customHeight="1"/>
    <row r="6316" ht="8.25" customHeight="1"/>
    <row r="6317" ht="8.25" customHeight="1"/>
    <row r="6318" ht="8.25" customHeight="1"/>
    <row r="6319" ht="8.25" customHeight="1"/>
    <row r="6320" ht="8.25" customHeight="1"/>
    <row r="6321" ht="8.25" customHeight="1"/>
    <row r="6322" ht="8.25" customHeight="1"/>
    <row r="6323" ht="8.25" customHeight="1"/>
    <row r="6324" ht="8.25" customHeight="1"/>
    <row r="6325" ht="8.25" customHeight="1"/>
    <row r="6326" ht="8.25" customHeight="1"/>
    <row r="6327" ht="8.25" customHeight="1"/>
    <row r="6328" ht="8.25" customHeight="1"/>
    <row r="6329" ht="8.25" customHeight="1"/>
    <row r="6330" ht="8.25" customHeight="1"/>
    <row r="6331" ht="8.25" customHeight="1"/>
    <row r="6332" ht="8.25" customHeight="1"/>
    <row r="6333" ht="8.25" customHeight="1"/>
    <row r="6334" ht="8.25" customHeight="1"/>
    <row r="6335" ht="8.25" customHeight="1"/>
    <row r="6336" ht="8.25" customHeight="1"/>
    <row r="6337" ht="8.25" customHeight="1"/>
    <row r="6338" ht="8.25" customHeight="1"/>
    <row r="6339" ht="8.25" customHeight="1"/>
    <row r="6340" ht="8.25" customHeight="1"/>
    <row r="6341" ht="8.25" customHeight="1"/>
    <row r="6342" ht="8.25" customHeight="1"/>
    <row r="6343" ht="8.25" customHeight="1"/>
    <row r="6344" ht="8.25" customHeight="1"/>
    <row r="6345" ht="8.25" customHeight="1"/>
    <row r="6346" ht="8.25" customHeight="1"/>
    <row r="6347" ht="8.25" customHeight="1"/>
    <row r="6348" ht="8.25" customHeight="1"/>
    <row r="6349" ht="8.25" customHeight="1"/>
    <row r="6350" ht="8.25" customHeight="1"/>
    <row r="6351" ht="8.25" customHeight="1"/>
    <row r="6352" ht="8.25" customHeight="1"/>
    <row r="6353" ht="8.25" customHeight="1"/>
    <row r="6354" ht="8.25" customHeight="1"/>
    <row r="6355" ht="8.25" customHeight="1"/>
    <row r="6356" ht="8.25" customHeight="1"/>
    <row r="6357" ht="8.25" customHeight="1"/>
    <row r="6358" ht="8.25" customHeight="1"/>
    <row r="6359" ht="8.25" customHeight="1"/>
    <row r="6360" ht="8.25" customHeight="1"/>
    <row r="6361" ht="8.25" customHeight="1"/>
    <row r="6362" ht="8.25" customHeight="1"/>
    <row r="6363" ht="8.25" customHeight="1"/>
    <row r="6364" ht="8.25" customHeight="1"/>
    <row r="6365" ht="8.25" customHeight="1"/>
    <row r="6366" ht="8.25" customHeight="1"/>
    <row r="6367" ht="8.25" customHeight="1"/>
    <row r="6368" ht="8.25" customHeight="1"/>
    <row r="6369" ht="8.25" customHeight="1"/>
    <row r="6370" ht="8.25" customHeight="1"/>
    <row r="6371" ht="8.25" customHeight="1"/>
    <row r="6372" ht="8.25" customHeight="1"/>
    <row r="6373" ht="8.25" customHeight="1"/>
    <row r="6374" ht="8.25" customHeight="1"/>
    <row r="6375" ht="8.25" customHeight="1"/>
    <row r="6376" ht="8.25" customHeight="1"/>
    <row r="6377" ht="8.25" customHeight="1"/>
    <row r="6378" ht="8.25" customHeight="1"/>
    <row r="6379" ht="8.25" customHeight="1"/>
    <row r="6380" ht="8.25" customHeight="1"/>
    <row r="6381" ht="8.25" customHeight="1"/>
    <row r="6382" ht="8.25" customHeight="1"/>
    <row r="6383" ht="8.25" customHeight="1"/>
    <row r="6384" ht="8.25" customHeight="1"/>
    <row r="6385" ht="8.25" customHeight="1"/>
    <row r="6386" ht="8.25" customHeight="1"/>
    <row r="6387" ht="8.25" customHeight="1"/>
    <row r="6388" ht="8.25" customHeight="1"/>
    <row r="6389" ht="8.25" customHeight="1"/>
    <row r="6390" ht="8.25" customHeight="1"/>
    <row r="6391" ht="8.25" customHeight="1"/>
    <row r="6392" ht="8.25" customHeight="1"/>
    <row r="6393" ht="8.25" customHeight="1"/>
    <row r="6394" ht="8.25" customHeight="1"/>
    <row r="6395" ht="8.25" customHeight="1"/>
    <row r="6396" ht="8.25" customHeight="1"/>
    <row r="6397" ht="8.25" customHeight="1"/>
    <row r="6398" ht="8.25" customHeight="1"/>
    <row r="6399" ht="8.25" customHeight="1"/>
    <row r="6400" ht="8.25" customHeight="1"/>
    <row r="6401" ht="8.25" customHeight="1"/>
    <row r="6402" ht="8.25" customHeight="1"/>
    <row r="6403" ht="8.25" customHeight="1"/>
    <row r="6404" ht="8.25" customHeight="1"/>
    <row r="6405" ht="8.25" customHeight="1"/>
    <row r="6406" ht="8.25" customHeight="1"/>
    <row r="6407" ht="8.25" customHeight="1"/>
    <row r="6408" ht="8.25" customHeight="1"/>
    <row r="6409" ht="8.25" customHeight="1"/>
    <row r="6410" ht="8.25" customHeight="1"/>
    <row r="6411" ht="8.25" customHeight="1"/>
    <row r="6412" ht="8.25" customHeight="1"/>
    <row r="6413" ht="8.25" customHeight="1"/>
    <row r="6414" ht="8.25" customHeight="1"/>
    <row r="6415" ht="8.25" customHeight="1"/>
    <row r="6416" ht="8.25" customHeight="1"/>
    <row r="6417" ht="8.25" customHeight="1"/>
    <row r="6418" ht="8.25" customHeight="1"/>
    <row r="6419" ht="8.25" customHeight="1"/>
    <row r="6420" ht="8.25" customHeight="1"/>
    <row r="6421" ht="8.25" customHeight="1"/>
    <row r="6422" ht="8.25" customHeight="1"/>
    <row r="6423" ht="8.25" customHeight="1"/>
    <row r="6424" ht="8.25" customHeight="1"/>
    <row r="6425" ht="8.25" customHeight="1"/>
    <row r="6426" ht="8.25" customHeight="1"/>
    <row r="6427" ht="8.25" customHeight="1"/>
    <row r="6428" ht="8.25" customHeight="1"/>
    <row r="6429" ht="8.25" customHeight="1"/>
    <row r="6430" ht="8.25" customHeight="1"/>
    <row r="6431" ht="8.25" customHeight="1"/>
    <row r="6432" ht="8.25" customHeight="1"/>
    <row r="6433" ht="8.25" customHeight="1"/>
    <row r="6434" ht="8.25" customHeight="1"/>
    <row r="6435" ht="8.25" customHeight="1"/>
    <row r="6436" ht="8.25" customHeight="1"/>
    <row r="6437" ht="8.25" customHeight="1"/>
    <row r="6438" ht="8.25" customHeight="1"/>
    <row r="6439" ht="8.25" customHeight="1"/>
    <row r="6440" ht="8.25" customHeight="1"/>
    <row r="6441" ht="8.25" customHeight="1"/>
    <row r="6442" ht="8.25" customHeight="1"/>
    <row r="6443" ht="8.25" customHeight="1"/>
    <row r="6444" ht="8.25" customHeight="1"/>
    <row r="6445" ht="8.25" customHeight="1"/>
    <row r="6446" ht="8.25" customHeight="1"/>
    <row r="6447" ht="8.25" customHeight="1"/>
    <row r="6448" ht="8.25" customHeight="1"/>
    <row r="6449" ht="8.25" customHeight="1"/>
    <row r="6450" ht="8.25" customHeight="1"/>
    <row r="6451" ht="8.25" customHeight="1"/>
    <row r="6452" ht="8.25" customHeight="1"/>
    <row r="6453" ht="8.25" customHeight="1"/>
    <row r="6454" ht="8.25" customHeight="1"/>
    <row r="6455" ht="8.25" customHeight="1"/>
    <row r="6456" ht="8.25" customHeight="1"/>
    <row r="6457" ht="8.25" customHeight="1"/>
    <row r="6458" ht="8.25" customHeight="1"/>
    <row r="6459" ht="8.25" customHeight="1"/>
    <row r="6460" ht="8.25" customHeight="1"/>
    <row r="6461" ht="8.25" customHeight="1"/>
    <row r="6462" ht="8.25" customHeight="1"/>
    <row r="6463" ht="8.25" customHeight="1"/>
    <row r="6464" ht="8.25" customHeight="1"/>
    <row r="6465" ht="8.25" customHeight="1"/>
    <row r="6466" ht="8.25" customHeight="1"/>
    <row r="6467" ht="8.25" customHeight="1"/>
    <row r="6468" ht="8.25" customHeight="1"/>
    <row r="6469" ht="8.25" customHeight="1"/>
    <row r="6470" ht="8.25" customHeight="1"/>
    <row r="6471" ht="8.25" customHeight="1"/>
    <row r="6472" ht="8.25" customHeight="1"/>
    <row r="6473" ht="8.25" customHeight="1"/>
    <row r="6474" ht="8.25" customHeight="1"/>
    <row r="6475" ht="8.25" customHeight="1"/>
    <row r="6476" ht="8.25" customHeight="1"/>
    <row r="6477" ht="8.25" customHeight="1"/>
    <row r="6478" ht="8.25" customHeight="1"/>
    <row r="6479" ht="8.25" customHeight="1"/>
    <row r="6480" ht="8.25" customHeight="1"/>
    <row r="6481" ht="8.25" customHeight="1"/>
    <row r="6482" ht="8.25" customHeight="1"/>
    <row r="6483" ht="8.25" customHeight="1"/>
    <row r="6484" ht="8.25" customHeight="1"/>
    <row r="6485" ht="8.25" customHeight="1"/>
    <row r="6486" ht="8.25" customHeight="1"/>
    <row r="6487" ht="8.25" customHeight="1"/>
    <row r="6488" ht="8.25" customHeight="1"/>
    <row r="6489" ht="8.25" customHeight="1"/>
    <row r="6490" ht="8.25" customHeight="1"/>
    <row r="6491" ht="8.25" customHeight="1"/>
    <row r="6492" ht="8.25" customHeight="1"/>
    <row r="6493" ht="8.25" customHeight="1"/>
    <row r="6494" ht="8.25" customHeight="1"/>
    <row r="6495" ht="8.25" customHeight="1"/>
    <row r="6496" ht="8.25" customHeight="1"/>
    <row r="6497" ht="8.25" customHeight="1"/>
    <row r="6498" ht="8.25" customHeight="1"/>
    <row r="6499" ht="8.25" customHeight="1"/>
    <row r="6500" ht="8.25" customHeight="1"/>
    <row r="6501" ht="8.25" customHeight="1"/>
    <row r="6502" ht="8.25" customHeight="1"/>
    <row r="6503" ht="8.25" customHeight="1"/>
    <row r="6504" ht="8.25" customHeight="1"/>
    <row r="6505" ht="8.25" customHeight="1"/>
    <row r="6506" ht="8.25" customHeight="1"/>
    <row r="6507" ht="8.25" customHeight="1"/>
    <row r="6508" ht="8.25" customHeight="1"/>
    <row r="6509" ht="8.25" customHeight="1"/>
    <row r="6510" ht="8.25" customHeight="1"/>
    <row r="6511" ht="8.25" customHeight="1"/>
    <row r="6512" ht="8.25" customHeight="1"/>
    <row r="6513" ht="8.25" customHeight="1"/>
    <row r="6514" ht="8.25" customHeight="1"/>
    <row r="6515" ht="8.25" customHeight="1"/>
    <row r="6516" ht="8.25" customHeight="1"/>
    <row r="6517" ht="8.25" customHeight="1"/>
    <row r="6518" ht="8.25" customHeight="1"/>
    <row r="6519" ht="8.25" customHeight="1"/>
    <row r="6520" ht="8.25" customHeight="1"/>
    <row r="6521" ht="8.25" customHeight="1"/>
    <row r="6522" ht="8.25" customHeight="1"/>
    <row r="6523" ht="8.25" customHeight="1"/>
    <row r="6524" ht="8.25" customHeight="1"/>
    <row r="6525" ht="8.25" customHeight="1"/>
    <row r="6526" ht="8.25" customHeight="1"/>
    <row r="6527" ht="8.25" customHeight="1"/>
    <row r="6528" ht="8.25" customHeight="1"/>
    <row r="6529" ht="8.25" customHeight="1"/>
    <row r="6530" ht="8.25" customHeight="1"/>
    <row r="6531" ht="8.25" customHeight="1"/>
    <row r="6532" ht="8.25" customHeight="1"/>
    <row r="6533" ht="8.25" customHeight="1"/>
    <row r="6534" ht="8.25" customHeight="1"/>
    <row r="6535" ht="8.25" customHeight="1"/>
    <row r="6536" ht="8.25" customHeight="1"/>
    <row r="6537" ht="8.25" customHeight="1"/>
    <row r="6538" ht="8.25" customHeight="1"/>
    <row r="6539" ht="8.25" customHeight="1"/>
    <row r="6540" ht="8.25" customHeight="1"/>
    <row r="6541" ht="8.25" customHeight="1"/>
    <row r="6542" ht="8.25" customHeight="1"/>
    <row r="6543" ht="8.25" customHeight="1"/>
    <row r="6544" ht="8.25" customHeight="1"/>
    <row r="6545" ht="8.25" customHeight="1"/>
    <row r="6546" ht="8.25" customHeight="1"/>
    <row r="6547" ht="8.25" customHeight="1"/>
    <row r="6548" ht="8.25" customHeight="1"/>
    <row r="6549" ht="8.25" customHeight="1"/>
    <row r="6550" ht="8.25" customHeight="1"/>
    <row r="6551" ht="8.25" customHeight="1"/>
    <row r="6552" ht="8.25" customHeight="1"/>
    <row r="6553" ht="8.25" customHeight="1"/>
    <row r="6554" ht="8.25" customHeight="1"/>
    <row r="6555" ht="8.25" customHeight="1"/>
    <row r="6556" ht="8.25" customHeight="1"/>
    <row r="6557" ht="8.25" customHeight="1"/>
    <row r="6558" ht="8.25" customHeight="1"/>
    <row r="6559" ht="8.25" customHeight="1"/>
    <row r="6560" ht="8.25" customHeight="1"/>
    <row r="6561" ht="8.25" customHeight="1"/>
    <row r="6562" ht="8.25" customHeight="1"/>
    <row r="6563" ht="8.25" customHeight="1"/>
    <row r="6564" ht="8.25" customHeight="1"/>
    <row r="6565" ht="8.25" customHeight="1"/>
    <row r="6566" ht="8.25" customHeight="1"/>
    <row r="6567" ht="8.25" customHeight="1"/>
    <row r="6568" ht="8.25" customHeight="1"/>
    <row r="6569" ht="8.25" customHeight="1"/>
    <row r="6570" ht="8.25" customHeight="1"/>
    <row r="6571" ht="8.25" customHeight="1"/>
    <row r="6572" ht="8.25" customHeight="1"/>
    <row r="6573" ht="8.25" customHeight="1"/>
    <row r="6574" ht="8.25" customHeight="1"/>
    <row r="6575" ht="8.25" customHeight="1"/>
    <row r="6576" ht="8.25" customHeight="1"/>
    <row r="6577" ht="8.25" customHeight="1"/>
    <row r="6578" ht="8.25" customHeight="1"/>
    <row r="6579" ht="8.25" customHeight="1"/>
    <row r="6580" ht="8.25" customHeight="1"/>
    <row r="6581" ht="8.25" customHeight="1"/>
    <row r="6582" ht="8.25" customHeight="1"/>
    <row r="6583" ht="8.25" customHeight="1"/>
    <row r="6584" ht="8.25" customHeight="1"/>
    <row r="6585" ht="8.25" customHeight="1"/>
    <row r="6586" ht="8.25" customHeight="1"/>
    <row r="6587" ht="8.25" customHeight="1"/>
    <row r="6588" ht="8.25" customHeight="1"/>
    <row r="6589" ht="8.25" customHeight="1"/>
    <row r="6590" ht="8.25" customHeight="1"/>
    <row r="6591" ht="8.25" customHeight="1"/>
    <row r="6592" ht="8.25" customHeight="1"/>
    <row r="6593" ht="8.25" customHeight="1"/>
    <row r="6594" ht="8.25" customHeight="1"/>
    <row r="6595" ht="8.25" customHeight="1"/>
    <row r="6596" ht="8.25" customHeight="1"/>
    <row r="6597" ht="8.25" customHeight="1"/>
    <row r="6598" ht="8.25" customHeight="1"/>
    <row r="6599" ht="8.25" customHeight="1"/>
    <row r="6600" ht="8.25" customHeight="1"/>
    <row r="6601" ht="8.25" customHeight="1"/>
    <row r="6602" ht="8.25" customHeight="1"/>
    <row r="6603" ht="8.25" customHeight="1"/>
    <row r="6604" ht="8.25" customHeight="1"/>
    <row r="6605" ht="8.25" customHeight="1"/>
    <row r="6606" ht="8.25" customHeight="1"/>
    <row r="6607" ht="8.25" customHeight="1"/>
    <row r="6608" ht="8.25" customHeight="1"/>
    <row r="6609" ht="8.25" customHeight="1"/>
    <row r="6610" ht="8.25" customHeight="1"/>
    <row r="6611" ht="8.25" customHeight="1"/>
    <row r="6612" ht="8.25" customHeight="1"/>
    <row r="6613" ht="8.25" customHeight="1"/>
    <row r="6614" ht="8.25" customHeight="1"/>
    <row r="6615" ht="8.25" customHeight="1"/>
    <row r="6616" ht="8.25" customHeight="1"/>
    <row r="6617" ht="8.25" customHeight="1"/>
    <row r="6618" ht="8.25" customHeight="1"/>
    <row r="6619" ht="8.25" customHeight="1"/>
    <row r="6620" ht="8.25" customHeight="1"/>
    <row r="6621" ht="8.25" customHeight="1"/>
    <row r="6622" ht="8.25" customHeight="1"/>
    <row r="6623" ht="8.25" customHeight="1"/>
    <row r="6624" ht="8.25" customHeight="1"/>
    <row r="6625" ht="8.25" customHeight="1"/>
    <row r="6626" ht="8.25" customHeight="1"/>
    <row r="6627" ht="8.25" customHeight="1"/>
    <row r="6628" ht="8.25" customHeight="1"/>
    <row r="6629" ht="8.25" customHeight="1"/>
    <row r="6630" ht="8.25" customHeight="1"/>
    <row r="6631" ht="8.25" customHeight="1"/>
    <row r="6632" ht="8.25" customHeight="1"/>
    <row r="6633" ht="8.25" customHeight="1"/>
    <row r="6634" ht="8.25" customHeight="1"/>
    <row r="6635" ht="8.25" customHeight="1"/>
    <row r="6636" ht="8.25" customHeight="1"/>
    <row r="6637" ht="8.25" customHeight="1"/>
    <row r="6638" ht="8.25" customHeight="1"/>
    <row r="6639" ht="8.25" customHeight="1"/>
    <row r="6640" ht="8.25" customHeight="1"/>
    <row r="6641" ht="8.25" customHeight="1"/>
    <row r="6642" ht="8.25" customHeight="1"/>
    <row r="6643" ht="8.25" customHeight="1"/>
    <row r="6644" ht="8.25" customHeight="1"/>
    <row r="6645" ht="8.25" customHeight="1"/>
    <row r="6646" ht="8.25" customHeight="1"/>
    <row r="6647" ht="8.25" customHeight="1"/>
    <row r="6648" ht="8.25" customHeight="1"/>
    <row r="6649" ht="8.25" customHeight="1"/>
    <row r="6650" ht="8.25" customHeight="1"/>
    <row r="6651" ht="8.25" customHeight="1"/>
    <row r="6652" ht="8.25" customHeight="1"/>
    <row r="6653" ht="8.25" customHeight="1"/>
    <row r="6654" ht="8.25" customHeight="1"/>
    <row r="6655" ht="8.25" customHeight="1"/>
    <row r="6656" ht="8.25" customHeight="1"/>
    <row r="6657" ht="8.25" customHeight="1"/>
    <row r="6658" ht="8.25" customHeight="1"/>
    <row r="6659" ht="8.25" customHeight="1"/>
    <row r="6660" ht="8.25" customHeight="1"/>
    <row r="6661" ht="8.25" customHeight="1"/>
    <row r="6662" ht="8.25" customHeight="1"/>
    <row r="6663" ht="8.25" customHeight="1"/>
    <row r="6664" ht="8.25" customHeight="1"/>
    <row r="6665" ht="8.25" customHeight="1"/>
    <row r="6666" ht="8.25" customHeight="1"/>
    <row r="6667" ht="8.25" customHeight="1"/>
    <row r="6668" ht="8.25" customHeight="1"/>
    <row r="6669" ht="8.25" customHeight="1"/>
    <row r="6670" ht="8.25" customHeight="1"/>
    <row r="6671" ht="8.25" customHeight="1"/>
    <row r="6672" ht="8.25" customHeight="1"/>
    <row r="6673" ht="8.25" customHeight="1"/>
    <row r="6674" ht="8.25" customHeight="1"/>
    <row r="6675" ht="8.25" customHeight="1"/>
    <row r="6676" ht="8.25" customHeight="1"/>
    <row r="6677" ht="8.25" customHeight="1"/>
    <row r="6678" ht="8.25" customHeight="1"/>
    <row r="6679" ht="8.25" customHeight="1"/>
    <row r="6680" ht="8.25" customHeight="1"/>
    <row r="6681" ht="8.25" customHeight="1"/>
    <row r="6682" ht="8.25" customHeight="1"/>
    <row r="6683" ht="8.25" customHeight="1"/>
    <row r="6684" ht="8.25" customHeight="1"/>
    <row r="6685" ht="8.25" customHeight="1"/>
    <row r="6686" ht="8.25" customHeight="1"/>
    <row r="6687" ht="8.25" customHeight="1"/>
    <row r="6688" ht="8.25" customHeight="1"/>
    <row r="6689" ht="8.25" customHeight="1"/>
    <row r="6690" ht="8.25" customHeight="1"/>
    <row r="6691" ht="8.25" customHeight="1"/>
    <row r="6692" ht="8.25" customHeight="1"/>
    <row r="6693" ht="8.25" customHeight="1"/>
    <row r="6694" ht="8.25" customHeight="1"/>
    <row r="6695" ht="8.25" customHeight="1"/>
    <row r="6696" ht="8.25" customHeight="1"/>
    <row r="6697" ht="8.25" customHeight="1"/>
    <row r="6698" ht="8.25" customHeight="1"/>
    <row r="6699" ht="8.25" customHeight="1"/>
    <row r="6700" ht="8.25" customHeight="1"/>
    <row r="6701" ht="8.25" customHeight="1"/>
    <row r="6702" ht="8.25" customHeight="1"/>
    <row r="6703" ht="8.25" customHeight="1"/>
    <row r="6704" ht="8.25" customHeight="1"/>
    <row r="6705" ht="8.25" customHeight="1"/>
    <row r="6706" ht="8.25" customHeight="1"/>
    <row r="6707" ht="8.25" customHeight="1"/>
    <row r="6708" ht="8.25" customHeight="1"/>
    <row r="6709" ht="8.25" customHeight="1"/>
    <row r="6710" ht="8.25" customHeight="1"/>
    <row r="6711" ht="8.25" customHeight="1"/>
    <row r="6712" ht="8.25" customHeight="1"/>
    <row r="6713" ht="8.25" customHeight="1"/>
    <row r="6714" ht="8.25" customHeight="1"/>
    <row r="6715" ht="8.25" customHeight="1"/>
    <row r="6716" ht="8.25" customHeight="1"/>
    <row r="6717" ht="8.25" customHeight="1"/>
    <row r="6718" ht="8.25" customHeight="1"/>
    <row r="6719" ht="8.25" customHeight="1"/>
    <row r="6720" ht="8.25" customHeight="1"/>
    <row r="6721" ht="8.25" customHeight="1"/>
    <row r="6722" ht="8.25" customHeight="1"/>
    <row r="6723" ht="8.25" customHeight="1"/>
    <row r="6724" ht="8.25" customHeight="1"/>
    <row r="6725" ht="8.25" customHeight="1"/>
    <row r="6726" ht="8.25" customHeight="1"/>
    <row r="6727" ht="8.25" customHeight="1"/>
    <row r="6728" ht="8.25" customHeight="1"/>
    <row r="6729" ht="8.25" customHeight="1"/>
    <row r="6730" ht="8.25" customHeight="1"/>
    <row r="6731" ht="8.25" customHeight="1"/>
    <row r="6732" ht="8.25" customHeight="1"/>
    <row r="6733" ht="8.25" customHeight="1"/>
    <row r="6734" ht="8.25" customHeight="1"/>
    <row r="6735" ht="8.25" customHeight="1"/>
    <row r="6736" ht="8.25" customHeight="1"/>
    <row r="6737" ht="8.25" customHeight="1"/>
    <row r="6738" ht="8.25" customHeight="1"/>
    <row r="6739" ht="8.25" customHeight="1"/>
    <row r="6740" ht="8.25" customHeight="1"/>
    <row r="6741" ht="8.25" customHeight="1"/>
    <row r="6742" ht="8.25" customHeight="1"/>
    <row r="6743" ht="8.25" customHeight="1"/>
    <row r="6744" ht="8.25" customHeight="1"/>
    <row r="6745" ht="8.25" customHeight="1"/>
    <row r="6746" ht="8.25" customHeight="1"/>
    <row r="6747" ht="8.25" customHeight="1"/>
    <row r="6748" ht="8.25" customHeight="1"/>
    <row r="6749" ht="8.25" customHeight="1"/>
    <row r="6750" ht="8.25" customHeight="1"/>
    <row r="6751" ht="8.25" customHeight="1"/>
    <row r="6752" ht="8.25" customHeight="1"/>
    <row r="6753" ht="8.25" customHeight="1"/>
    <row r="6754" ht="8.25" customHeight="1"/>
    <row r="6755" ht="8.25" customHeight="1"/>
    <row r="6756" ht="8.25" customHeight="1"/>
    <row r="6757" ht="8.25" customHeight="1"/>
    <row r="6758" ht="8.25" customHeight="1"/>
    <row r="6759" ht="8.25" customHeight="1"/>
    <row r="6760" ht="8.25" customHeight="1"/>
    <row r="6761" ht="8.25" customHeight="1"/>
    <row r="6762" ht="8.25" customHeight="1"/>
    <row r="6763" ht="8.25" customHeight="1"/>
    <row r="6764" ht="8.25" customHeight="1"/>
    <row r="6765" ht="8.25" customHeight="1"/>
    <row r="6766" ht="8.25" customHeight="1"/>
    <row r="6767" ht="8.25" customHeight="1"/>
    <row r="6768" ht="8.25" customHeight="1"/>
    <row r="6769" ht="8.25" customHeight="1"/>
    <row r="6770" ht="8.25" customHeight="1"/>
    <row r="6771" ht="8.25" customHeight="1"/>
    <row r="6772" ht="8.25" customHeight="1"/>
    <row r="6773" ht="8.25" customHeight="1"/>
    <row r="6774" ht="8.25" customHeight="1"/>
    <row r="6775" ht="8.25" customHeight="1"/>
    <row r="6776" ht="8.25" customHeight="1"/>
    <row r="6777" ht="8.25" customHeight="1"/>
    <row r="6778" ht="8.25" customHeight="1"/>
    <row r="6779" ht="8.25" customHeight="1"/>
    <row r="6780" ht="8.25" customHeight="1"/>
    <row r="6781" ht="8.25" customHeight="1"/>
    <row r="6782" ht="8.25" customHeight="1"/>
    <row r="6783" ht="8.25" customHeight="1"/>
    <row r="6784" ht="8.25" customHeight="1"/>
    <row r="6785" ht="8.25" customHeight="1"/>
    <row r="6786" ht="8.25" customHeight="1"/>
    <row r="6787" ht="8.25" customHeight="1"/>
    <row r="6788" ht="8.25" customHeight="1"/>
    <row r="6789" ht="8.25" customHeight="1"/>
    <row r="6790" ht="8.25" customHeight="1"/>
    <row r="6791" ht="8.25" customHeight="1"/>
    <row r="6792" ht="8.25" customHeight="1"/>
    <row r="6793" ht="8.25" customHeight="1"/>
    <row r="6794" ht="8.25" customHeight="1"/>
    <row r="6795" ht="8.25" customHeight="1"/>
    <row r="6796" ht="8.25" customHeight="1"/>
    <row r="6797" ht="8.25" customHeight="1"/>
    <row r="6798" ht="8.25" customHeight="1"/>
    <row r="6799" ht="8.25" customHeight="1"/>
    <row r="6800" ht="8.25" customHeight="1"/>
    <row r="6801" ht="8.25" customHeight="1"/>
    <row r="6802" ht="8.25" customHeight="1"/>
    <row r="6803" ht="8.25" customHeight="1"/>
    <row r="6804" ht="8.25" customHeight="1"/>
    <row r="6805" ht="8.25" customHeight="1"/>
    <row r="6806" ht="8.25" customHeight="1"/>
    <row r="6807" ht="8.25" customHeight="1"/>
    <row r="6808" ht="8.25" customHeight="1"/>
    <row r="6809" ht="8.25" customHeight="1"/>
    <row r="6810" ht="8.25" customHeight="1"/>
    <row r="6811" ht="8.25" customHeight="1"/>
    <row r="6812" ht="8.25" customHeight="1"/>
    <row r="6813" ht="8.25" customHeight="1"/>
    <row r="6814" ht="8.25" customHeight="1"/>
    <row r="6815" ht="8.25" customHeight="1"/>
    <row r="6816" ht="8.25" customHeight="1"/>
    <row r="6817" ht="8.25" customHeight="1"/>
    <row r="6818" ht="8.25" customHeight="1"/>
    <row r="6819" ht="8.25" customHeight="1"/>
    <row r="6820" ht="8.25" customHeight="1"/>
    <row r="6821" ht="8.25" customHeight="1"/>
    <row r="6822" ht="8.25" customHeight="1"/>
    <row r="6823" ht="8.25" customHeight="1"/>
    <row r="6824" ht="8.25" customHeight="1"/>
    <row r="6825" ht="8.25" customHeight="1"/>
    <row r="6826" ht="8.25" customHeight="1"/>
    <row r="6827" ht="8.25" customHeight="1"/>
    <row r="6828" ht="8.25" customHeight="1"/>
    <row r="6829" ht="8.25" customHeight="1"/>
    <row r="6830" ht="8.25" customHeight="1"/>
    <row r="6831" ht="8.25" customHeight="1"/>
    <row r="6832" ht="8.25" customHeight="1"/>
    <row r="6833" ht="8.25" customHeight="1"/>
    <row r="6834" ht="8.25" customHeight="1"/>
    <row r="6835" ht="8.25" customHeight="1"/>
    <row r="6836" ht="8.25" customHeight="1"/>
    <row r="6837" ht="8.25" customHeight="1"/>
    <row r="6838" ht="8.25" customHeight="1"/>
    <row r="6839" ht="8.25" customHeight="1"/>
    <row r="6840" ht="8.25" customHeight="1"/>
    <row r="6841" ht="8.25" customHeight="1"/>
    <row r="6842" ht="8.25" customHeight="1"/>
    <row r="6843" ht="8.25" customHeight="1"/>
    <row r="6844" ht="8.25" customHeight="1"/>
    <row r="6845" ht="8.25" customHeight="1"/>
    <row r="6846" ht="8.25" customHeight="1"/>
    <row r="6847" ht="8.25" customHeight="1"/>
    <row r="6848" ht="8.25" customHeight="1"/>
    <row r="6849" ht="8.25" customHeight="1"/>
    <row r="6850" ht="8.25" customHeight="1"/>
    <row r="6851" ht="8.25" customHeight="1"/>
    <row r="6852" ht="8.25" customHeight="1"/>
    <row r="6853" ht="8.25" customHeight="1"/>
    <row r="6854" ht="8.25" customHeight="1"/>
    <row r="6855" ht="8.25" customHeight="1"/>
    <row r="6856" ht="8.25" customHeight="1"/>
    <row r="6857" ht="8.25" customHeight="1"/>
    <row r="6858" ht="8.25" customHeight="1"/>
    <row r="6859" ht="8.25" customHeight="1"/>
    <row r="6860" ht="8.25" customHeight="1"/>
    <row r="6861" ht="8.25" customHeight="1"/>
    <row r="6862" ht="8.25" customHeight="1"/>
    <row r="6863" ht="8.25" customHeight="1"/>
    <row r="6864" ht="8.25" customHeight="1"/>
    <row r="6865" ht="8.25" customHeight="1"/>
    <row r="6866" ht="8.25" customHeight="1"/>
    <row r="6867" ht="8.25" customHeight="1"/>
    <row r="6868" ht="8.25" customHeight="1"/>
    <row r="6869" ht="8.25" customHeight="1"/>
    <row r="6870" ht="8.25" customHeight="1"/>
    <row r="6871" ht="8.25" customHeight="1"/>
    <row r="6872" ht="8.25" customHeight="1"/>
    <row r="6873" ht="8.25" customHeight="1"/>
    <row r="6874" ht="8.25" customHeight="1"/>
    <row r="6875" ht="8.25" customHeight="1"/>
    <row r="6876" ht="8.25" customHeight="1"/>
    <row r="6877" ht="8.25" customHeight="1"/>
    <row r="6878" ht="8.25" customHeight="1"/>
    <row r="6879" ht="8.25" customHeight="1"/>
    <row r="6880" ht="8.25" customHeight="1"/>
    <row r="6881" ht="8.25" customHeight="1"/>
    <row r="6882" ht="8.25" customHeight="1"/>
    <row r="6883" ht="8.25" customHeight="1"/>
    <row r="6884" ht="8.25" customHeight="1"/>
    <row r="6885" ht="8.25" customHeight="1"/>
    <row r="6886" ht="8.25" customHeight="1"/>
    <row r="6887" ht="8.25" customHeight="1"/>
    <row r="6888" ht="8.25" customHeight="1"/>
    <row r="6889" ht="8.25" customHeight="1"/>
    <row r="6890" ht="8.25" customHeight="1"/>
    <row r="6891" ht="8.25" customHeight="1"/>
    <row r="6892" ht="8.25" customHeight="1"/>
    <row r="6893" ht="8.25" customHeight="1"/>
    <row r="6894" ht="8.25" customHeight="1"/>
    <row r="6895" ht="8.25" customHeight="1"/>
    <row r="6896" ht="8.25" customHeight="1"/>
    <row r="6897" ht="8.25" customHeight="1"/>
    <row r="6898" ht="8.25" customHeight="1"/>
    <row r="6899" ht="8.25" customHeight="1"/>
    <row r="6900" ht="8.25" customHeight="1"/>
    <row r="6901" ht="8.25" customHeight="1"/>
    <row r="6902" ht="8.25" customHeight="1"/>
    <row r="6903" ht="8.25" customHeight="1"/>
    <row r="6904" ht="8.25" customHeight="1"/>
    <row r="6905" ht="8.25" customHeight="1"/>
    <row r="6906" ht="8.25" customHeight="1"/>
    <row r="6907" ht="8.25" customHeight="1"/>
    <row r="6908" ht="8.25" customHeight="1"/>
    <row r="6909" ht="8.25" customHeight="1"/>
    <row r="6910" ht="8.25" customHeight="1"/>
    <row r="6911" ht="8.25" customHeight="1"/>
    <row r="6912" ht="8.25" customHeight="1"/>
    <row r="6913" ht="8.25" customHeight="1"/>
    <row r="6914" ht="8.25" customHeight="1"/>
    <row r="6915" ht="8.25" customHeight="1"/>
    <row r="6916" ht="8.25" customHeight="1"/>
    <row r="6917" ht="8.25" customHeight="1"/>
    <row r="6918" ht="8.25" customHeight="1"/>
    <row r="6919" ht="8.25" customHeight="1"/>
    <row r="6920" ht="8.25" customHeight="1"/>
    <row r="6921" ht="8.25" customHeight="1"/>
    <row r="6922" ht="8.25" customHeight="1"/>
    <row r="6923" ht="8.25" customHeight="1"/>
    <row r="6924" ht="8.25" customHeight="1"/>
    <row r="6925" ht="8.25" customHeight="1"/>
    <row r="6926" ht="8.25" customHeight="1"/>
    <row r="6927" ht="8.25" customHeight="1"/>
    <row r="6928" ht="8.25" customHeight="1"/>
    <row r="6929" ht="8.25" customHeight="1"/>
    <row r="6930" ht="8.25" customHeight="1"/>
    <row r="6931" ht="8.25" customHeight="1"/>
    <row r="6932" ht="8.25" customHeight="1"/>
    <row r="6933" ht="8.25" customHeight="1"/>
    <row r="6934" ht="8.25" customHeight="1"/>
    <row r="6935" ht="8.25" customHeight="1"/>
    <row r="6936" ht="8.25" customHeight="1"/>
    <row r="6937" ht="8.25" customHeight="1"/>
    <row r="6938" ht="8.25" customHeight="1"/>
    <row r="6939" ht="8.25" customHeight="1"/>
    <row r="6940" ht="8.25" customHeight="1"/>
    <row r="6941" ht="8.25" customHeight="1"/>
    <row r="6942" ht="8.25" customHeight="1"/>
    <row r="6943" ht="8.25" customHeight="1"/>
    <row r="6944" ht="8.25" customHeight="1"/>
    <row r="6945" ht="8.25" customHeight="1"/>
    <row r="6946" ht="8.25" customHeight="1"/>
    <row r="6947" ht="8.25" customHeight="1"/>
    <row r="6948" ht="8.25" customHeight="1"/>
    <row r="6949" ht="8.25" customHeight="1"/>
    <row r="6950" ht="8.25" customHeight="1"/>
    <row r="6951" ht="8.25" customHeight="1"/>
    <row r="6952" ht="8.25" customHeight="1"/>
    <row r="6953" ht="8.25" customHeight="1"/>
    <row r="6954" ht="8.25" customHeight="1"/>
    <row r="6955" ht="8.25" customHeight="1"/>
    <row r="6956" ht="8.25" customHeight="1"/>
    <row r="6957" ht="8.25" customHeight="1"/>
    <row r="6958" ht="8.25" customHeight="1"/>
    <row r="6959" ht="8.25" customHeight="1"/>
    <row r="6960" ht="8.25" customHeight="1"/>
    <row r="6961" ht="8.25" customHeight="1"/>
    <row r="6962" ht="8.25" customHeight="1"/>
    <row r="6963" ht="8.25" customHeight="1"/>
    <row r="6964" ht="8.25" customHeight="1"/>
    <row r="6965" ht="8.25" customHeight="1"/>
    <row r="6966" ht="8.25" customHeight="1"/>
    <row r="6967" ht="8.25" customHeight="1"/>
    <row r="6968" ht="8.25" customHeight="1"/>
    <row r="6969" ht="8.25" customHeight="1"/>
    <row r="6970" ht="8.25" customHeight="1"/>
    <row r="6971" ht="8.25" customHeight="1"/>
    <row r="6972" ht="8.25" customHeight="1"/>
    <row r="6973" ht="8.25" customHeight="1"/>
    <row r="6974" ht="8.25" customHeight="1"/>
    <row r="6975" ht="8.25" customHeight="1"/>
    <row r="6976" ht="8.25" customHeight="1"/>
    <row r="6977" ht="8.25" customHeight="1"/>
    <row r="6978" ht="8.25" customHeight="1"/>
    <row r="6979" ht="8.25" customHeight="1"/>
    <row r="6980" ht="8.25" customHeight="1"/>
    <row r="6981" ht="8.25" customHeight="1"/>
    <row r="6982" ht="8.25" customHeight="1"/>
    <row r="6983" ht="8.25" customHeight="1"/>
    <row r="6984" ht="8.25" customHeight="1"/>
    <row r="6985" ht="8.25" customHeight="1"/>
    <row r="6986" ht="8.25" customHeight="1"/>
    <row r="6987" ht="8.25" customHeight="1"/>
    <row r="6988" ht="8.25" customHeight="1"/>
    <row r="6989" ht="8.25" customHeight="1"/>
    <row r="6990" ht="8.25" customHeight="1"/>
    <row r="6991" ht="8.25" customHeight="1"/>
    <row r="6992" ht="8.25" customHeight="1"/>
    <row r="6993" ht="8.25" customHeight="1"/>
    <row r="6994" ht="8.25" customHeight="1"/>
    <row r="6995" ht="8.25" customHeight="1"/>
    <row r="6996" ht="8.25" customHeight="1"/>
    <row r="6997" ht="8.25" customHeight="1"/>
    <row r="6998" ht="8.25" customHeight="1"/>
    <row r="6999" ht="8.25" customHeight="1"/>
    <row r="7000" ht="8.25" customHeight="1"/>
    <row r="7001" ht="8.25" customHeight="1"/>
    <row r="7002" ht="8.25" customHeight="1"/>
    <row r="7003" ht="8.25" customHeight="1"/>
    <row r="7004" ht="8.25" customHeight="1"/>
    <row r="7005" ht="8.25" customHeight="1"/>
    <row r="7006" ht="8.25" customHeight="1"/>
    <row r="7007" ht="8.25" customHeight="1"/>
    <row r="7008" ht="8.25" customHeight="1"/>
    <row r="7009" ht="8.25" customHeight="1"/>
    <row r="7010" ht="8.25" customHeight="1"/>
    <row r="7011" ht="8.25" customHeight="1"/>
    <row r="7012" ht="8.25" customHeight="1"/>
    <row r="7013" ht="8.25" customHeight="1"/>
    <row r="7014" ht="8.25" customHeight="1"/>
    <row r="7015" ht="8.25" customHeight="1"/>
    <row r="7016" ht="8.25" customHeight="1"/>
    <row r="7017" ht="8.25" customHeight="1"/>
    <row r="7018" ht="8.25" customHeight="1"/>
    <row r="7019" ht="8.25" customHeight="1"/>
    <row r="7020" ht="8.25" customHeight="1"/>
    <row r="7021" ht="8.25" customHeight="1"/>
    <row r="7022" ht="8.25" customHeight="1"/>
    <row r="7023" ht="8.25" customHeight="1"/>
    <row r="7024" ht="8.25" customHeight="1"/>
    <row r="7025" ht="8.25" customHeight="1"/>
    <row r="7026" ht="8.25" customHeight="1"/>
    <row r="7027" ht="8.25" customHeight="1"/>
    <row r="7028" ht="8.25" customHeight="1"/>
    <row r="7029" ht="8.25" customHeight="1"/>
    <row r="7030" ht="8.25" customHeight="1"/>
    <row r="7031" ht="8.25" customHeight="1"/>
    <row r="7032" ht="8.25" customHeight="1"/>
    <row r="7033" ht="8.25" customHeight="1"/>
    <row r="7034" ht="8.25" customHeight="1"/>
    <row r="7035" ht="8.25" customHeight="1"/>
    <row r="7036" ht="8.25" customHeight="1"/>
    <row r="7037" ht="8.25" customHeight="1"/>
    <row r="7038" ht="8.25" customHeight="1"/>
    <row r="7039" ht="8.25" customHeight="1"/>
    <row r="7040" ht="8.25" customHeight="1"/>
    <row r="7041" ht="8.25" customHeight="1"/>
    <row r="7042" ht="8.25" customHeight="1"/>
    <row r="7043" ht="8.25" customHeight="1"/>
    <row r="7044" ht="8.25" customHeight="1"/>
    <row r="7045" ht="8.25" customHeight="1"/>
    <row r="7046" ht="8.25" customHeight="1"/>
    <row r="7047" ht="8.25" customHeight="1"/>
    <row r="7048" ht="8.25" customHeight="1"/>
    <row r="7049" ht="8.25" customHeight="1"/>
    <row r="7050" ht="8.25" customHeight="1"/>
    <row r="7051" ht="8.25" customHeight="1"/>
    <row r="7052" ht="8.25" customHeight="1"/>
    <row r="7053" ht="8.25" customHeight="1"/>
    <row r="7054" ht="8.25" customHeight="1"/>
    <row r="7055" ht="8.25" customHeight="1"/>
    <row r="7056" ht="8.25" customHeight="1"/>
    <row r="7057" ht="8.25" customHeight="1"/>
    <row r="7058" ht="8.25" customHeight="1"/>
    <row r="7059" ht="8.25" customHeight="1"/>
    <row r="7060" ht="8.25" customHeight="1"/>
    <row r="7061" ht="8.25" customHeight="1"/>
    <row r="7062" ht="8.25" customHeight="1"/>
    <row r="7063" ht="8.25" customHeight="1"/>
    <row r="7064" ht="8.25" customHeight="1"/>
    <row r="7065" ht="8.25" customHeight="1"/>
    <row r="7066" ht="8.25" customHeight="1"/>
    <row r="7067" ht="8.25" customHeight="1"/>
    <row r="7068" ht="8.25" customHeight="1"/>
    <row r="7069" ht="8.25" customHeight="1"/>
    <row r="7070" ht="8.25" customHeight="1"/>
    <row r="7071" ht="8.25" customHeight="1"/>
    <row r="7072" ht="8.25" customHeight="1"/>
    <row r="7073" ht="8.25" customHeight="1"/>
    <row r="7074" ht="8.25" customHeight="1"/>
    <row r="7075" ht="8.25" customHeight="1"/>
    <row r="7076" ht="8.25" customHeight="1"/>
    <row r="7077" ht="8.25" customHeight="1"/>
    <row r="7078" ht="8.25" customHeight="1"/>
    <row r="7079" ht="8.25" customHeight="1"/>
    <row r="7080" ht="8.25" customHeight="1"/>
    <row r="7081" ht="8.25" customHeight="1"/>
    <row r="7082" ht="8.25" customHeight="1"/>
    <row r="7083" ht="8.25" customHeight="1"/>
    <row r="7084" ht="8.25" customHeight="1"/>
    <row r="7085" ht="8.25" customHeight="1"/>
    <row r="7086" ht="8.25" customHeight="1"/>
    <row r="7087" ht="8.25" customHeight="1"/>
    <row r="7088" ht="8.25" customHeight="1"/>
    <row r="7089" ht="8.25" customHeight="1"/>
    <row r="7090" ht="8.25" customHeight="1"/>
    <row r="7091" ht="8.25" customHeight="1"/>
    <row r="7092" ht="8.25" customHeight="1"/>
    <row r="7093" ht="8.25" customHeight="1"/>
    <row r="7094" ht="8.25" customHeight="1"/>
    <row r="7095" ht="8.25" customHeight="1"/>
    <row r="7096" ht="8.25" customHeight="1"/>
    <row r="7097" ht="8.25" customHeight="1"/>
    <row r="7098" ht="8.25" customHeight="1"/>
    <row r="7099" ht="8.25" customHeight="1"/>
    <row r="7100" ht="8.25" customHeight="1"/>
    <row r="7101" ht="8.25" customHeight="1"/>
    <row r="7102" ht="8.25" customHeight="1"/>
    <row r="7103" ht="8.25" customHeight="1"/>
    <row r="7104" ht="8.25" customHeight="1"/>
    <row r="7105" ht="8.25" customHeight="1"/>
    <row r="7106" ht="8.25" customHeight="1"/>
    <row r="7107" ht="8.25" customHeight="1"/>
    <row r="7108" ht="8.25" customHeight="1"/>
    <row r="7109" ht="8.25" customHeight="1"/>
    <row r="7110" ht="8.25" customHeight="1"/>
    <row r="7111" ht="8.25" customHeight="1"/>
    <row r="7112" ht="8.25" customHeight="1"/>
    <row r="7113" ht="8.25" customHeight="1"/>
    <row r="7114" ht="8.25" customHeight="1"/>
    <row r="7115" ht="8.25" customHeight="1"/>
    <row r="7116" ht="8.25" customHeight="1"/>
    <row r="7117" ht="8.25" customHeight="1"/>
    <row r="7118" ht="8.25" customHeight="1"/>
    <row r="7119" ht="8.25" customHeight="1"/>
    <row r="7120" ht="8.25" customHeight="1"/>
    <row r="7121" ht="8.25" customHeight="1"/>
    <row r="7122" ht="8.25" customHeight="1"/>
    <row r="7123" ht="8.25" customHeight="1"/>
    <row r="7124" ht="8.25" customHeight="1"/>
    <row r="7125" ht="8.25" customHeight="1"/>
    <row r="7126" ht="8.25" customHeight="1"/>
    <row r="7127" ht="8.25" customHeight="1"/>
    <row r="7128" ht="8.25" customHeight="1"/>
    <row r="7129" ht="8.25" customHeight="1"/>
    <row r="7130" ht="8.25" customHeight="1"/>
    <row r="7131" ht="8.25" customHeight="1"/>
    <row r="7132" ht="8.25" customHeight="1"/>
    <row r="7133" ht="8.25" customHeight="1"/>
    <row r="7134" ht="8.25" customHeight="1"/>
    <row r="7135" ht="8.25" customHeight="1"/>
    <row r="7136" ht="8.25" customHeight="1"/>
    <row r="7137" ht="8.25" customHeight="1"/>
    <row r="7138" ht="8.25" customHeight="1"/>
    <row r="7139" ht="8.25" customHeight="1"/>
    <row r="7140" ht="8.25" customHeight="1"/>
    <row r="7141" ht="8.25" customHeight="1"/>
    <row r="7142" ht="8.25" customHeight="1"/>
    <row r="7143" ht="8.25" customHeight="1"/>
    <row r="7144" ht="8.25" customHeight="1"/>
    <row r="7145" ht="8.25" customHeight="1"/>
    <row r="7146" ht="8.25" customHeight="1"/>
    <row r="7147" ht="8.25" customHeight="1"/>
    <row r="7148" ht="8.25" customHeight="1"/>
    <row r="7149" ht="8.25" customHeight="1"/>
    <row r="7150" ht="8.25" customHeight="1"/>
    <row r="7151" ht="8.25" customHeight="1"/>
    <row r="7152" ht="8.25" customHeight="1"/>
    <row r="7153" ht="8.25" customHeight="1"/>
    <row r="7154" ht="8.25" customHeight="1"/>
    <row r="7155" ht="8.25" customHeight="1"/>
    <row r="7156" ht="8.25" customHeight="1"/>
    <row r="7157" ht="8.25" customHeight="1"/>
    <row r="7158" ht="8.25" customHeight="1"/>
    <row r="7159" ht="8.25" customHeight="1"/>
    <row r="7160" ht="8.25" customHeight="1"/>
    <row r="7161" ht="8.25" customHeight="1"/>
    <row r="7162" ht="8.25" customHeight="1"/>
    <row r="7163" ht="8.25" customHeight="1"/>
    <row r="7164" ht="8.25" customHeight="1"/>
    <row r="7165" ht="8.25" customHeight="1"/>
    <row r="7166" ht="8.25" customHeight="1"/>
    <row r="7167" ht="8.25" customHeight="1"/>
    <row r="7168" ht="8.25" customHeight="1"/>
    <row r="7169" ht="8.25" customHeight="1"/>
    <row r="7170" ht="8.25" customHeight="1"/>
    <row r="7171" ht="8.25" customHeight="1"/>
    <row r="7172" ht="8.25" customHeight="1"/>
    <row r="7173" ht="8.25" customHeight="1"/>
    <row r="7174" ht="8.25" customHeight="1"/>
    <row r="7175" ht="8.25" customHeight="1"/>
    <row r="7176" ht="8.25" customHeight="1"/>
    <row r="7177" ht="8.25" customHeight="1"/>
    <row r="7178" ht="8.25" customHeight="1"/>
    <row r="7179" ht="8.25" customHeight="1"/>
    <row r="7180" ht="8.25" customHeight="1"/>
    <row r="7181" ht="8.25" customHeight="1"/>
    <row r="7182" ht="8.25" customHeight="1"/>
    <row r="7183" ht="8.25" customHeight="1"/>
    <row r="7184" ht="8.25" customHeight="1"/>
    <row r="7185" ht="8.25" customHeight="1"/>
    <row r="7186" ht="8.25" customHeight="1"/>
    <row r="7187" ht="8.25" customHeight="1"/>
    <row r="7188" ht="8.25" customHeight="1"/>
    <row r="7189" ht="8.25" customHeight="1"/>
    <row r="7190" ht="8.25" customHeight="1"/>
    <row r="7191" ht="8.25" customHeight="1"/>
    <row r="7192" ht="8.25" customHeight="1"/>
    <row r="7193" ht="8.25" customHeight="1"/>
    <row r="7194" ht="8.25" customHeight="1"/>
    <row r="7195" ht="8.25" customHeight="1"/>
    <row r="7196" ht="8.25" customHeight="1"/>
    <row r="7197" ht="8.25" customHeight="1"/>
    <row r="7198" ht="8.25" customHeight="1"/>
    <row r="7199" ht="8.25" customHeight="1"/>
    <row r="7200" ht="8.25" customHeight="1"/>
    <row r="7201" ht="8.25" customHeight="1"/>
    <row r="7202" ht="8.25" customHeight="1"/>
    <row r="7203" ht="8.25" customHeight="1"/>
    <row r="7204" ht="8.25" customHeight="1"/>
    <row r="7205" ht="8.25" customHeight="1"/>
    <row r="7206" ht="8.25" customHeight="1"/>
    <row r="7207" ht="8.25" customHeight="1"/>
    <row r="7208" ht="8.25" customHeight="1"/>
    <row r="7209" ht="8.25" customHeight="1"/>
    <row r="7210" ht="8.25" customHeight="1"/>
    <row r="7211" ht="8.25" customHeight="1"/>
    <row r="7212" ht="8.25" customHeight="1"/>
    <row r="7213" ht="8.25" customHeight="1"/>
    <row r="7214" ht="8.25" customHeight="1"/>
    <row r="7215" ht="8.25" customHeight="1"/>
    <row r="7216" ht="8.25" customHeight="1"/>
    <row r="7217" ht="8.25" customHeight="1"/>
    <row r="7218" ht="8.25" customHeight="1"/>
    <row r="7219" ht="8.25" customHeight="1"/>
    <row r="7220" ht="8.25" customHeight="1"/>
    <row r="7221" ht="8.25" customHeight="1"/>
    <row r="7222" ht="8.25" customHeight="1"/>
    <row r="7223" ht="8.25" customHeight="1"/>
    <row r="7224" ht="8.25" customHeight="1"/>
    <row r="7225" ht="8.25" customHeight="1"/>
    <row r="7226" ht="8.25" customHeight="1"/>
    <row r="7227" ht="8.25" customHeight="1"/>
    <row r="7228" ht="8.25" customHeight="1"/>
    <row r="7229" ht="8.25" customHeight="1"/>
    <row r="7230" ht="8.25" customHeight="1"/>
    <row r="7231" ht="8.25" customHeight="1"/>
    <row r="7232" ht="8.25" customHeight="1"/>
    <row r="7233" ht="8.25" customHeight="1"/>
    <row r="7234" ht="8.25" customHeight="1"/>
    <row r="7235" ht="8.25" customHeight="1"/>
    <row r="7236" ht="8.25" customHeight="1"/>
    <row r="7237" ht="8.25" customHeight="1"/>
    <row r="7238" ht="8.25" customHeight="1"/>
    <row r="7239" ht="8.25" customHeight="1"/>
    <row r="7240" ht="8.25" customHeight="1"/>
    <row r="7241" ht="8.25" customHeight="1"/>
    <row r="7242" ht="8.25" customHeight="1"/>
    <row r="7243" ht="8.25" customHeight="1"/>
    <row r="7244" ht="8.25" customHeight="1"/>
    <row r="7245" ht="8.25" customHeight="1"/>
    <row r="7246" ht="8.25" customHeight="1"/>
    <row r="7247" ht="8.25" customHeight="1"/>
    <row r="7248" ht="8.25" customHeight="1"/>
    <row r="7249" ht="8.25" customHeight="1"/>
    <row r="7250" ht="8.25" customHeight="1"/>
    <row r="7251" ht="8.25" customHeight="1"/>
    <row r="7252" ht="8.25" customHeight="1"/>
    <row r="7253" ht="8.25" customHeight="1"/>
    <row r="7254" ht="8.25" customHeight="1"/>
    <row r="7255" ht="8.25" customHeight="1"/>
    <row r="7256" ht="8.25" customHeight="1"/>
    <row r="7257" ht="8.25" customHeight="1"/>
    <row r="7258" ht="8.25" customHeight="1"/>
    <row r="7259" ht="8.25" customHeight="1"/>
    <row r="7260" ht="8.25" customHeight="1"/>
    <row r="7261" ht="8.25" customHeight="1"/>
    <row r="7262" ht="8.25" customHeight="1"/>
    <row r="7263" ht="8.25" customHeight="1"/>
    <row r="7264" ht="8.25" customHeight="1"/>
    <row r="7265" ht="8.25" customHeight="1"/>
    <row r="7266" ht="8.25" customHeight="1"/>
    <row r="7267" ht="8.25" customHeight="1"/>
    <row r="7268" ht="8.25" customHeight="1"/>
    <row r="7269" ht="8.25" customHeight="1"/>
    <row r="7270" ht="8.25" customHeight="1"/>
    <row r="7271" ht="8.25" customHeight="1"/>
    <row r="7272" ht="8.25" customHeight="1"/>
    <row r="7273" ht="8.25" customHeight="1"/>
    <row r="7274" ht="8.25" customHeight="1"/>
    <row r="7275" ht="8.25" customHeight="1"/>
    <row r="7276" ht="8.25" customHeight="1"/>
    <row r="7277" ht="8.25" customHeight="1"/>
    <row r="7278" ht="8.25" customHeight="1"/>
    <row r="7279" ht="8.25" customHeight="1"/>
    <row r="7280" ht="8.25" customHeight="1"/>
    <row r="7281" ht="8.25" customHeight="1"/>
    <row r="7282" ht="8.25" customHeight="1"/>
    <row r="7283" ht="8.25" customHeight="1"/>
    <row r="7284" ht="8.25" customHeight="1"/>
    <row r="7285" ht="8.25" customHeight="1"/>
    <row r="7286" ht="8.25" customHeight="1"/>
    <row r="7287" ht="8.25" customHeight="1"/>
    <row r="7288" ht="8.25" customHeight="1"/>
    <row r="7289" ht="8.25" customHeight="1"/>
    <row r="7290" ht="8.25" customHeight="1"/>
    <row r="7291" ht="8.25" customHeight="1"/>
    <row r="7292" ht="8.25" customHeight="1"/>
    <row r="7293" ht="8.25" customHeight="1"/>
    <row r="7294" ht="8.25" customHeight="1"/>
    <row r="7295" ht="8.25" customHeight="1"/>
    <row r="7296" ht="8.25" customHeight="1"/>
    <row r="7297" ht="8.25" customHeight="1"/>
    <row r="7298" ht="8.25" customHeight="1"/>
    <row r="7299" ht="8.25" customHeight="1"/>
    <row r="7300" ht="8.25" customHeight="1"/>
    <row r="7301" ht="8.25" customHeight="1"/>
    <row r="7302" ht="8.25" customHeight="1"/>
    <row r="7303" ht="8.25" customHeight="1"/>
    <row r="7304" ht="8.25" customHeight="1"/>
    <row r="7305" ht="8.25" customHeight="1"/>
    <row r="7306" ht="8.25" customHeight="1"/>
    <row r="7307" ht="8.25" customHeight="1"/>
    <row r="7308" ht="8.25" customHeight="1"/>
    <row r="7309" ht="8.25" customHeight="1"/>
    <row r="7310" ht="8.25" customHeight="1"/>
    <row r="7311" ht="8.25" customHeight="1"/>
    <row r="7312" ht="8.25" customHeight="1"/>
    <row r="7313" ht="8.25" customHeight="1"/>
    <row r="7314" ht="8.25" customHeight="1"/>
    <row r="7315" ht="8.25" customHeight="1"/>
    <row r="7316" ht="8.25" customHeight="1"/>
    <row r="7317" ht="8.25" customHeight="1"/>
    <row r="7318" ht="8.25" customHeight="1"/>
    <row r="7319" ht="8.25" customHeight="1"/>
    <row r="7320" ht="8.25" customHeight="1"/>
    <row r="7321" ht="8.25" customHeight="1"/>
    <row r="7322" ht="8.25" customHeight="1"/>
    <row r="7323" ht="8.25" customHeight="1"/>
    <row r="7324" ht="8.25" customHeight="1"/>
    <row r="7325" ht="8.25" customHeight="1"/>
    <row r="7326" ht="8.25" customHeight="1"/>
    <row r="7327" ht="8.25" customHeight="1"/>
    <row r="7328" ht="8.25" customHeight="1"/>
    <row r="7329" ht="8.25" customHeight="1"/>
    <row r="7330" ht="8.25" customHeight="1"/>
    <row r="7331" ht="8.25" customHeight="1"/>
    <row r="7332" ht="8.25" customHeight="1"/>
    <row r="7333" ht="8.25" customHeight="1"/>
    <row r="7334" ht="8.25" customHeight="1"/>
    <row r="7335" ht="8.25" customHeight="1"/>
    <row r="7336" ht="8.25" customHeight="1"/>
    <row r="7337" ht="8.25" customHeight="1"/>
    <row r="7338" ht="8.25" customHeight="1"/>
    <row r="7339" ht="8.25" customHeight="1"/>
    <row r="7340" ht="8.25" customHeight="1"/>
    <row r="7341" ht="8.25" customHeight="1"/>
    <row r="7342" ht="8.25" customHeight="1"/>
    <row r="7343" ht="8.25" customHeight="1"/>
    <row r="7344" ht="8.25" customHeight="1"/>
    <row r="7345" ht="8.25" customHeight="1"/>
    <row r="7346" ht="8.25" customHeight="1"/>
    <row r="7347" ht="8.25" customHeight="1"/>
    <row r="7348" ht="8.25" customHeight="1"/>
    <row r="7349" ht="8.25" customHeight="1"/>
    <row r="7350" ht="8.25" customHeight="1"/>
    <row r="7351" ht="8.25" customHeight="1"/>
    <row r="7352" ht="8.25" customHeight="1"/>
    <row r="7353" ht="8.25" customHeight="1"/>
    <row r="7354" ht="8.25" customHeight="1"/>
    <row r="7355" ht="8.25" customHeight="1"/>
    <row r="7356" ht="8.25" customHeight="1"/>
    <row r="7357" ht="8.25" customHeight="1"/>
    <row r="7358" ht="8.25" customHeight="1"/>
    <row r="7359" ht="8.25" customHeight="1"/>
    <row r="7360" ht="8.25" customHeight="1"/>
    <row r="7361" ht="8.25" customHeight="1"/>
    <row r="7362" ht="8.25" customHeight="1"/>
    <row r="7363" ht="8.25" customHeight="1"/>
    <row r="7364" ht="8.25" customHeight="1"/>
    <row r="7365" ht="8.25" customHeight="1"/>
    <row r="7366" ht="8.25" customHeight="1"/>
    <row r="7367" ht="8.25" customHeight="1"/>
    <row r="7368" ht="8.25" customHeight="1"/>
    <row r="7369" ht="8.25" customHeight="1"/>
    <row r="7370" ht="8.25" customHeight="1"/>
    <row r="7371" ht="8.25" customHeight="1"/>
    <row r="7372" ht="8.25" customHeight="1"/>
    <row r="7373" ht="8.25" customHeight="1"/>
    <row r="7374" ht="8.25" customHeight="1"/>
    <row r="7375" ht="8.25" customHeight="1"/>
    <row r="7376" ht="8.25" customHeight="1"/>
    <row r="7377" ht="8.25" customHeight="1"/>
    <row r="7378" ht="8.25" customHeight="1"/>
    <row r="7379" ht="8.25" customHeight="1"/>
    <row r="7380" ht="8.25" customHeight="1"/>
    <row r="7381" ht="8.25" customHeight="1"/>
    <row r="7382" ht="8.25" customHeight="1"/>
    <row r="7383" ht="8.25" customHeight="1"/>
    <row r="7384" ht="8.25" customHeight="1"/>
    <row r="7385" ht="8.25" customHeight="1"/>
    <row r="7386" ht="8.25" customHeight="1"/>
    <row r="7387" ht="8.25" customHeight="1"/>
    <row r="7388" ht="8.25" customHeight="1"/>
    <row r="7389" ht="8.25" customHeight="1"/>
    <row r="7390" ht="8.25" customHeight="1"/>
    <row r="7391" ht="8.25" customHeight="1"/>
    <row r="7392" ht="8.25" customHeight="1"/>
    <row r="7393" ht="8.25" customHeight="1"/>
    <row r="7394" ht="8.25" customHeight="1"/>
    <row r="7395" ht="8.25" customHeight="1"/>
    <row r="7396" ht="8.25" customHeight="1"/>
    <row r="7397" ht="8.25" customHeight="1"/>
    <row r="7398" ht="8.25" customHeight="1"/>
    <row r="7399" ht="8.25" customHeight="1"/>
    <row r="7400" ht="8.25" customHeight="1"/>
    <row r="7401" ht="8.25" customHeight="1"/>
    <row r="7402" ht="8.25" customHeight="1"/>
    <row r="7403" ht="8.25" customHeight="1"/>
    <row r="7404" ht="8.25" customHeight="1"/>
    <row r="7405" ht="8.25" customHeight="1"/>
    <row r="7406" ht="8.25" customHeight="1"/>
    <row r="7407" ht="8.25" customHeight="1"/>
    <row r="7408" ht="8.25" customHeight="1"/>
    <row r="7409" ht="8.25" customHeight="1"/>
    <row r="7410" ht="8.25" customHeight="1"/>
    <row r="7411" ht="8.25" customHeight="1"/>
    <row r="7412" ht="8.25" customHeight="1"/>
    <row r="7413" ht="8.25" customHeight="1"/>
    <row r="7414" ht="8.25" customHeight="1"/>
    <row r="7415" ht="8.25" customHeight="1"/>
    <row r="7416" ht="8.25" customHeight="1"/>
    <row r="7417" ht="8.25" customHeight="1"/>
    <row r="7418" ht="8.25" customHeight="1"/>
    <row r="7419" ht="8.25" customHeight="1"/>
    <row r="7420" ht="8.25" customHeight="1"/>
    <row r="7421" ht="8.25" customHeight="1"/>
    <row r="7422" ht="8.25" customHeight="1"/>
    <row r="7423" ht="8.25" customHeight="1"/>
    <row r="7424" ht="8.25" customHeight="1"/>
    <row r="7425" ht="8.25" customHeight="1"/>
    <row r="7426" ht="8.25" customHeight="1"/>
    <row r="7427" ht="8.25" customHeight="1"/>
    <row r="7428" ht="8.25" customHeight="1"/>
    <row r="7429" ht="8.25" customHeight="1"/>
    <row r="7430" ht="8.25" customHeight="1"/>
    <row r="7431" ht="8.25" customHeight="1"/>
    <row r="7432" ht="8.25" customHeight="1"/>
    <row r="7433" ht="8.25" customHeight="1"/>
    <row r="7434" ht="8.25" customHeight="1"/>
    <row r="7435" ht="8.25" customHeight="1"/>
    <row r="7436" ht="8.25" customHeight="1"/>
    <row r="7437" ht="8.25" customHeight="1"/>
    <row r="7438" ht="8.25" customHeight="1"/>
    <row r="7439" ht="8.25" customHeight="1"/>
    <row r="7440" ht="8.25" customHeight="1"/>
    <row r="7441" ht="8.25" customHeight="1"/>
    <row r="7442" ht="8.25" customHeight="1"/>
    <row r="7443" ht="8.25" customHeight="1"/>
    <row r="7444" ht="8.25" customHeight="1"/>
    <row r="7445" ht="8.25" customHeight="1"/>
    <row r="7446" ht="8.25" customHeight="1"/>
    <row r="7447" ht="8.25" customHeight="1"/>
    <row r="7448" ht="8.25" customHeight="1"/>
    <row r="7449" ht="8.25" customHeight="1"/>
    <row r="7450" ht="8.25" customHeight="1"/>
    <row r="7451" ht="8.25" customHeight="1"/>
    <row r="7452" ht="8.25" customHeight="1"/>
    <row r="7453" ht="8.25" customHeight="1"/>
    <row r="7454" ht="8.25" customHeight="1"/>
    <row r="7455" ht="8.25" customHeight="1"/>
    <row r="7456" ht="8.25" customHeight="1"/>
    <row r="7457" ht="8.25" customHeight="1"/>
    <row r="7458" ht="8.25" customHeight="1"/>
    <row r="7459" ht="8.25" customHeight="1"/>
    <row r="7460" ht="8.25" customHeight="1"/>
    <row r="7461" ht="8.25" customHeight="1"/>
    <row r="7462" ht="8.25" customHeight="1"/>
    <row r="7463" ht="8.25" customHeight="1"/>
    <row r="7464" ht="8.25" customHeight="1"/>
    <row r="7465" ht="8.25" customHeight="1"/>
    <row r="7466" ht="8.25" customHeight="1"/>
    <row r="7467" ht="8.25" customHeight="1"/>
    <row r="7468" ht="8.25" customHeight="1"/>
    <row r="7469" ht="8.25" customHeight="1"/>
    <row r="7470" ht="8.25" customHeight="1"/>
    <row r="7471" ht="8.25" customHeight="1"/>
    <row r="7472" ht="8.25" customHeight="1"/>
    <row r="7473" ht="8.25" customHeight="1"/>
    <row r="7474" ht="8.25" customHeight="1"/>
    <row r="7475" ht="8.25" customHeight="1"/>
    <row r="7476" ht="8.25" customHeight="1"/>
    <row r="7477" ht="8.25" customHeight="1"/>
    <row r="7478" ht="8.25" customHeight="1"/>
    <row r="7479" ht="8.25" customHeight="1"/>
    <row r="7480" ht="8.25" customHeight="1"/>
    <row r="7481" ht="8.25" customHeight="1"/>
    <row r="7482" ht="8.25" customHeight="1"/>
    <row r="7483" ht="8.25" customHeight="1"/>
    <row r="7484" ht="8.25" customHeight="1"/>
    <row r="7485" ht="8.25" customHeight="1"/>
    <row r="7486" ht="8.25" customHeight="1"/>
    <row r="7487" ht="8.25" customHeight="1"/>
    <row r="7488" ht="8.25" customHeight="1"/>
    <row r="7489" ht="8.25" customHeight="1"/>
    <row r="7490" ht="8.25" customHeight="1"/>
    <row r="7491" ht="8.25" customHeight="1"/>
    <row r="7492" ht="8.25" customHeight="1"/>
    <row r="7493" ht="8.25" customHeight="1"/>
    <row r="7494" ht="8.25" customHeight="1"/>
    <row r="7495" ht="8.25" customHeight="1"/>
    <row r="7496" ht="8.25" customHeight="1"/>
    <row r="7497" ht="8.25" customHeight="1"/>
    <row r="7498" ht="8.25" customHeight="1"/>
    <row r="7499" ht="8.25" customHeight="1"/>
    <row r="7500" ht="8.25" customHeight="1"/>
    <row r="7501" ht="8.25" customHeight="1"/>
    <row r="7502" ht="8.25" customHeight="1"/>
    <row r="7503" ht="8.25" customHeight="1"/>
    <row r="7504" ht="8.25" customHeight="1"/>
    <row r="7505" ht="8.25" customHeight="1"/>
    <row r="7506" ht="8.25" customHeight="1"/>
    <row r="7507" ht="8.25" customHeight="1"/>
    <row r="7508" ht="8.25" customHeight="1"/>
    <row r="7509" ht="8.25" customHeight="1"/>
    <row r="7510" ht="8.25" customHeight="1"/>
    <row r="7511" ht="8.25" customHeight="1"/>
    <row r="7512" ht="8.25" customHeight="1"/>
    <row r="7513" ht="8.25" customHeight="1"/>
    <row r="7514" ht="8.25" customHeight="1"/>
    <row r="7515" ht="8.25" customHeight="1"/>
    <row r="7516" ht="8.25" customHeight="1"/>
    <row r="7517" ht="8.25" customHeight="1"/>
    <row r="7518" ht="8.25" customHeight="1"/>
    <row r="7519" ht="8.25" customHeight="1"/>
    <row r="7520" ht="8.25" customHeight="1"/>
    <row r="7521" ht="8.25" customHeight="1"/>
    <row r="7522" ht="8.25" customHeight="1"/>
    <row r="7523" ht="8.25" customHeight="1"/>
    <row r="7524" ht="8.25" customHeight="1"/>
    <row r="7525" ht="8.25" customHeight="1"/>
    <row r="7526" ht="8.25" customHeight="1"/>
    <row r="7527" ht="8.25" customHeight="1"/>
    <row r="7528" ht="8.25" customHeight="1"/>
    <row r="7529" ht="8.25" customHeight="1"/>
    <row r="7530" ht="8.25" customHeight="1"/>
    <row r="7531" ht="8.25" customHeight="1"/>
    <row r="7532" ht="8.25" customHeight="1"/>
    <row r="7533" ht="8.25" customHeight="1"/>
    <row r="7534" ht="8.25" customHeight="1"/>
    <row r="7535" ht="8.25" customHeight="1"/>
    <row r="7536" ht="8.25" customHeight="1"/>
    <row r="7537" ht="8.25" customHeight="1"/>
    <row r="7538" ht="8.25" customHeight="1"/>
    <row r="7539" ht="8.25" customHeight="1"/>
    <row r="7540" ht="8.25" customHeight="1"/>
    <row r="7541" ht="8.25" customHeight="1"/>
    <row r="7542" ht="8.25" customHeight="1"/>
    <row r="7543" ht="8.25" customHeight="1"/>
    <row r="7544" ht="8.25" customHeight="1"/>
    <row r="7545" ht="8.25" customHeight="1"/>
    <row r="7546" ht="8.25" customHeight="1"/>
    <row r="7547" ht="8.25" customHeight="1"/>
    <row r="7548" ht="8.25" customHeight="1"/>
    <row r="7549" ht="8.25" customHeight="1"/>
    <row r="7550" ht="8.25" customHeight="1"/>
    <row r="7551" ht="8.25" customHeight="1"/>
    <row r="7552" ht="8.25" customHeight="1"/>
    <row r="7553" ht="8.25" customHeight="1"/>
    <row r="7554" ht="8.25" customHeight="1"/>
    <row r="7555" ht="8.25" customHeight="1"/>
    <row r="7556" ht="8.25" customHeight="1"/>
    <row r="7557" ht="8.25" customHeight="1"/>
    <row r="7558" ht="8.25" customHeight="1"/>
    <row r="7559" ht="8.25" customHeight="1"/>
    <row r="7560" ht="8.25" customHeight="1"/>
    <row r="7561" ht="8.25" customHeight="1"/>
    <row r="7562" ht="8.25" customHeight="1"/>
    <row r="7563" ht="8.25" customHeight="1"/>
    <row r="7564" ht="8.25" customHeight="1"/>
    <row r="7565" ht="8.25" customHeight="1"/>
    <row r="7566" ht="8.25" customHeight="1"/>
    <row r="7567" ht="8.25" customHeight="1"/>
    <row r="7568" ht="8.25" customHeight="1"/>
    <row r="7569" ht="8.25" customHeight="1"/>
    <row r="7570" ht="8.25" customHeight="1"/>
    <row r="7571" ht="8.25" customHeight="1"/>
    <row r="7572" ht="8.25" customHeight="1"/>
    <row r="7573" ht="8.25" customHeight="1"/>
    <row r="7574" ht="8.25" customHeight="1"/>
    <row r="7575" ht="8.25" customHeight="1"/>
    <row r="7576" ht="8.25" customHeight="1"/>
    <row r="7577" ht="8.25" customHeight="1"/>
    <row r="7578" ht="8.25" customHeight="1"/>
    <row r="7579" ht="8.25" customHeight="1"/>
    <row r="7580" ht="8.25" customHeight="1"/>
    <row r="7581" ht="8.25" customHeight="1"/>
    <row r="7582" ht="8.25" customHeight="1"/>
    <row r="7583" ht="8.25" customHeight="1"/>
    <row r="7584" ht="8.25" customHeight="1"/>
    <row r="7585" ht="8.25" customHeight="1"/>
    <row r="7586" ht="8.25" customHeight="1"/>
    <row r="7587" ht="8.25" customHeight="1"/>
    <row r="7588" ht="8.25" customHeight="1"/>
    <row r="7589" ht="8.25" customHeight="1"/>
    <row r="7590" ht="8.25" customHeight="1"/>
    <row r="7591" ht="8.25" customHeight="1"/>
    <row r="7592" ht="8.25" customHeight="1"/>
    <row r="7593" ht="8.25" customHeight="1"/>
    <row r="7594" ht="8.25" customHeight="1"/>
    <row r="7595" ht="8.25" customHeight="1"/>
    <row r="7596" ht="8.25" customHeight="1"/>
    <row r="7597" ht="8.25" customHeight="1"/>
    <row r="7598" ht="8.25" customHeight="1"/>
    <row r="7599" ht="8.25" customHeight="1"/>
    <row r="7600" ht="8.25" customHeight="1"/>
    <row r="7601" ht="8.25" customHeight="1"/>
    <row r="7602" ht="8.25" customHeight="1"/>
    <row r="7603" ht="8.25" customHeight="1"/>
    <row r="7604" ht="8.25" customHeight="1"/>
    <row r="7605" ht="8.25" customHeight="1"/>
    <row r="7606" ht="8.25" customHeight="1"/>
    <row r="7607" ht="8.25" customHeight="1"/>
    <row r="7608" ht="8.25" customHeight="1"/>
    <row r="7609" ht="8.25" customHeight="1"/>
    <row r="7610" ht="8.25" customHeight="1"/>
    <row r="7611" ht="8.25" customHeight="1"/>
    <row r="7612" ht="8.25" customHeight="1"/>
    <row r="7613" ht="8.25" customHeight="1"/>
    <row r="7614" ht="8.25" customHeight="1"/>
    <row r="7615" ht="8.25" customHeight="1"/>
    <row r="7616" ht="8.25" customHeight="1"/>
    <row r="7617" ht="8.25" customHeight="1"/>
    <row r="7618" ht="8.25" customHeight="1"/>
    <row r="7619" ht="8.25" customHeight="1"/>
    <row r="7620" ht="8.25" customHeight="1"/>
    <row r="7621" ht="8.25" customHeight="1"/>
    <row r="7622" ht="8.25" customHeight="1"/>
    <row r="7623" ht="8.25" customHeight="1"/>
    <row r="7624" ht="8.25" customHeight="1"/>
    <row r="7625" ht="8.25" customHeight="1"/>
    <row r="7626" ht="8.25" customHeight="1"/>
    <row r="7627" ht="8.25" customHeight="1"/>
    <row r="7628" ht="8.25" customHeight="1"/>
    <row r="7629" ht="8.25" customHeight="1"/>
    <row r="7630" ht="8.25" customHeight="1"/>
    <row r="7631" ht="8.25" customHeight="1"/>
    <row r="7632" ht="8.25" customHeight="1"/>
    <row r="7633" ht="8.25" customHeight="1"/>
    <row r="7634" ht="8.25" customHeight="1"/>
    <row r="7635" ht="8.25" customHeight="1"/>
    <row r="7636" ht="8.25" customHeight="1"/>
    <row r="7637" ht="8.25" customHeight="1"/>
    <row r="7638" ht="8.25" customHeight="1"/>
    <row r="7639" ht="8.25" customHeight="1"/>
    <row r="7640" ht="8.25" customHeight="1"/>
    <row r="7641" ht="8.25" customHeight="1"/>
    <row r="7642" ht="8.25" customHeight="1"/>
    <row r="7643" ht="8.25" customHeight="1"/>
    <row r="7644" ht="8.25" customHeight="1"/>
    <row r="7645" ht="8.25" customHeight="1"/>
    <row r="7646" ht="8.25" customHeight="1"/>
    <row r="7647" ht="8.25" customHeight="1"/>
    <row r="7648" ht="8.25" customHeight="1"/>
    <row r="7649" ht="8.25" customHeight="1"/>
    <row r="7650" ht="8.25" customHeight="1"/>
    <row r="7651" ht="8.25" customHeight="1"/>
    <row r="7652" ht="8.25" customHeight="1"/>
    <row r="7653" ht="8.25" customHeight="1"/>
    <row r="7654" ht="8.25" customHeight="1"/>
    <row r="7655" ht="8.25" customHeight="1"/>
    <row r="7656" ht="8.25" customHeight="1"/>
    <row r="7657" ht="8.25" customHeight="1"/>
    <row r="7658" ht="8.25" customHeight="1"/>
    <row r="7659" ht="8.25" customHeight="1"/>
    <row r="7660" ht="8.25" customHeight="1"/>
    <row r="7661" ht="8.25" customHeight="1"/>
    <row r="7662" ht="8.25" customHeight="1"/>
    <row r="7663" ht="8.25" customHeight="1"/>
    <row r="7664" ht="8.25" customHeight="1"/>
    <row r="7665" ht="8.25" customHeight="1"/>
    <row r="7666" ht="8.25" customHeight="1"/>
    <row r="7667" ht="8.25" customHeight="1"/>
    <row r="7668" ht="8.25" customHeight="1"/>
    <row r="7669" ht="8.25" customHeight="1"/>
    <row r="7670" ht="8.25" customHeight="1"/>
    <row r="7671" ht="8.25" customHeight="1"/>
    <row r="7672" ht="8.25" customHeight="1"/>
    <row r="7673" ht="8.25" customHeight="1"/>
    <row r="7674" ht="8.25" customHeight="1"/>
    <row r="7675" ht="8.25" customHeight="1"/>
    <row r="7676" ht="8.25" customHeight="1"/>
    <row r="7677" ht="8.25" customHeight="1"/>
    <row r="7678" ht="8.25" customHeight="1"/>
    <row r="7679" ht="8.25" customHeight="1"/>
    <row r="7680" ht="8.25" customHeight="1"/>
    <row r="7681" ht="8.25" customHeight="1"/>
    <row r="7682" ht="8.25" customHeight="1"/>
    <row r="7683" ht="8.25" customHeight="1"/>
    <row r="7684" ht="8.25" customHeight="1"/>
    <row r="7685" ht="8.25" customHeight="1"/>
    <row r="7686" ht="8.25" customHeight="1"/>
    <row r="7687" ht="8.25" customHeight="1"/>
    <row r="7688" ht="8.25" customHeight="1"/>
    <row r="7689" ht="8.25" customHeight="1"/>
    <row r="7690" ht="8.25" customHeight="1"/>
    <row r="7691" ht="8.25" customHeight="1"/>
    <row r="7692" ht="8.25" customHeight="1"/>
    <row r="7693" ht="8.25" customHeight="1"/>
    <row r="7694" ht="8.25" customHeight="1"/>
    <row r="7695" ht="8.25" customHeight="1"/>
    <row r="7696" ht="8.25" customHeight="1"/>
    <row r="7697" ht="8.25" customHeight="1"/>
    <row r="7698" ht="8.25" customHeight="1"/>
    <row r="7699" ht="8.25" customHeight="1"/>
    <row r="7700" ht="8.25" customHeight="1"/>
    <row r="7701" ht="8.25" customHeight="1"/>
    <row r="7702" ht="8.25" customHeight="1"/>
    <row r="7703" ht="8.25" customHeight="1"/>
    <row r="7704" ht="8.25" customHeight="1"/>
    <row r="7705" ht="8.25" customHeight="1"/>
    <row r="7706" ht="8.25" customHeight="1"/>
    <row r="7707" ht="8.25" customHeight="1"/>
    <row r="7708" ht="8.25" customHeight="1"/>
    <row r="7709" ht="8.25" customHeight="1"/>
    <row r="7710" ht="8.25" customHeight="1"/>
    <row r="7711" ht="8.25" customHeight="1"/>
    <row r="7712" ht="8.25" customHeight="1"/>
    <row r="7713" ht="8.25" customHeight="1"/>
    <row r="7714" ht="8.25" customHeight="1"/>
    <row r="7715" ht="8.25" customHeight="1"/>
    <row r="7716" ht="8.25" customHeight="1"/>
    <row r="7717" ht="8.25" customHeight="1"/>
    <row r="7718" ht="8.25" customHeight="1"/>
    <row r="7719" ht="8.25" customHeight="1"/>
    <row r="7720" ht="8.25" customHeight="1"/>
    <row r="7721" ht="8.25" customHeight="1"/>
    <row r="7722" ht="8.25" customHeight="1"/>
    <row r="7723" ht="8.25" customHeight="1"/>
    <row r="7724" ht="8.25" customHeight="1"/>
    <row r="7725" ht="8.25" customHeight="1"/>
    <row r="7726" ht="8.25" customHeight="1"/>
    <row r="7727" ht="8.25" customHeight="1"/>
    <row r="7728" ht="8.25" customHeight="1"/>
    <row r="7729" ht="8.25" customHeight="1"/>
    <row r="7730" ht="8.25" customHeight="1"/>
    <row r="7731" ht="8.25" customHeight="1"/>
    <row r="7732" ht="8.25" customHeight="1"/>
    <row r="7733" ht="8.25" customHeight="1"/>
    <row r="7734" ht="8.25" customHeight="1"/>
    <row r="7735" ht="8.25" customHeight="1"/>
    <row r="7736" ht="8.25" customHeight="1"/>
    <row r="7737" ht="8.25" customHeight="1"/>
    <row r="7738" ht="8.25" customHeight="1"/>
    <row r="7739" ht="8.25" customHeight="1"/>
    <row r="7740" ht="8.25" customHeight="1"/>
    <row r="7741" ht="8.25" customHeight="1"/>
    <row r="7742" ht="8.25" customHeight="1"/>
    <row r="7743" ht="8.25" customHeight="1"/>
    <row r="7744" ht="8.25" customHeight="1"/>
    <row r="7745" ht="8.25" customHeight="1"/>
    <row r="7746" ht="8.25" customHeight="1"/>
    <row r="7747" ht="8.25" customHeight="1"/>
    <row r="7748" ht="8.25" customHeight="1"/>
    <row r="7749" ht="8.25" customHeight="1"/>
    <row r="7750" ht="8.25" customHeight="1"/>
    <row r="7751" ht="8.25" customHeight="1"/>
    <row r="7752" ht="8.25" customHeight="1"/>
    <row r="7753" ht="8.25" customHeight="1"/>
    <row r="7754" ht="8.25" customHeight="1"/>
    <row r="7755" ht="8.25" customHeight="1"/>
    <row r="7756" ht="8.25" customHeight="1"/>
    <row r="7757" ht="8.25" customHeight="1"/>
    <row r="7758" ht="8.25" customHeight="1"/>
    <row r="7759" ht="8.25" customHeight="1"/>
    <row r="7760" ht="8.25" customHeight="1"/>
    <row r="7761" ht="8.25" customHeight="1"/>
    <row r="7762" ht="8.25" customHeight="1"/>
    <row r="7763" ht="8.25" customHeight="1"/>
    <row r="7764" ht="8.25" customHeight="1"/>
    <row r="7765" ht="8.25" customHeight="1"/>
    <row r="7766" ht="8.25" customHeight="1"/>
    <row r="7767" ht="8.25" customHeight="1"/>
    <row r="7768" ht="8.25" customHeight="1"/>
    <row r="7769" ht="8.25" customHeight="1"/>
    <row r="7770" ht="8.25" customHeight="1"/>
    <row r="7771" ht="8.25" customHeight="1"/>
    <row r="7772" ht="8.25" customHeight="1"/>
    <row r="7773" ht="8.25" customHeight="1"/>
    <row r="7774" ht="8.25" customHeight="1"/>
    <row r="7775" ht="8.25" customHeight="1"/>
    <row r="7776" ht="8.25" customHeight="1"/>
    <row r="7777" ht="8.25" customHeight="1"/>
    <row r="7778" ht="8.25" customHeight="1"/>
    <row r="7779" ht="8.25" customHeight="1"/>
    <row r="7780" ht="8.25" customHeight="1"/>
    <row r="7781" ht="8.25" customHeight="1"/>
    <row r="7782" ht="8.25" customHeight="1"/>
    <row r="7783" ht="8.25" customHeight="1"/>
    <row r="7784" ht="8.25" customHeight="1"/>
    <row r="7785" ht="8.25" customHeight="1"/>
    <row r="7786" ht="8.25" customHeight="1"/>
    <row r="7787" ht="8.25" customHeight="1"/>
    <row r="7788" ht="8.25" customHeight="1"/>
    <row r="7789" ht="8.25" customHeight="1"/>
    <row r="7790" ht="8.25" customHeight="1"/>
    <row r="7791" ht="8.25" customHeight="1"/>
    <row r="7792" ht="8.25" customHeight="1"/>
    <row r="7793" ht="8.25" customHeight="1"/>
    <row r="7794" ht="8.25" customHeight="1"/>
    <row r="7795" ht="8.25" customHeight="1"/>
    <row r="7796" ht="8.25" customHeight="1"/>
    <row r="7797" ht="8.25" customHeight="1"/>
    <row r="7798" ht="8.25" customHeight="1"/>
    <row r="7799" ht="8.25" customHeight="1"/>
    <row r="7800" ht="8.25" customHeight="1"/>
    <row r="7801" ht="8.25" customHeight="1"/>
    <row r="7802" ht="8.25" customHeight="1"/>
    <row r="7803" ht="8.25" customHeight="1"/>
    <row r="7804" ht="8.25" customHeight="1"/>
    <row r="7805" ht="8.25" customHeight="1"/>
    <row r="7806" ht="8.25" customHeight="1"/>
    <row r="7807" ht="8.25" customHeight="1"/>
    <row r="7808" ht="8.25" customHeight="1"/>
    <row r="7809" ht="8.25" customHeight="1"/>
    <row r="7810" ht="8.25" customHeight="1"/>
    <row r="7811" ht="8.25" customHeight="1"/>
    <row r="7812" ht="8.25" customHeight="1"/>
    <row r="7813" ht="8.25" customHeight="1"/>
    <row r="7814" ht="8.25" customHeight="1"/>
    <row r="7815" ht="8.25" customHeight="1"/>
    <row r="7816" ht="8.25" customHeight="1"/>
    <row r="7817" ht="8.25" customHeight="1"/>
    <row r="7818" ht="8.25" customHeight="1"/>
    <row r="7819" ht="8.25" customHeight="1"/>
    <row r="7820" ht="8.25" customHeight="1"/>
    <row r="7821" ht="8.25" customHeight="1"/>
    <row r="7822" ht="8.25" customHeight="1"/>
    <row r="7823" ht="8.25" customHeight="1"/>
    <row r="7824" ht="8.25" customHeight="1"/>
    <row r="7825" ht="8.25" customHeight="1"/>
    <row r="7826" ht="8.25" customHeight="1"/>
    <row r="7827" ht="8.25" customHeight="1"/>
    <row r="7828" ht="8.25" customHeight="1"/>
    <row r="7829" ht="8.25" customHeight="1"/>
    <row r="7830" ht="8.25" customHeight="1"/>
    <row r="7831" ht="8.25" customHeight="1"/>
    <row r="7832" ht="8.25" customHeight="1"/>
    <row r="7833" ht="8.25" customHeight="1"/>
    <row r="7834" ht="8.25" customHeight="1"/>
    <row r="7835" ht="8.25" customHeight="1"/>
    <row r="7836" ht="8.25" customHeight="1"/>
    <row r="7837" ht="8.25" customHeight="1"/>
    <row r="7838" ht="8.25" customHeight="1"/>
    <row r="7839" ht="8.25" customHeight="1"/>
    <row r="7840" ht="8.25" customHeight="1"/>
    <row r="7841" ht="8.25" customHeight="1"/>
    <row r="7842" ht="8.25" customHeight="1"/>
    <row r="7843" ht="8.25" customHeight="1"/>
    <row r="7844" ht="8.25" customHeight="1"/>
    <row r="7845" ht="8.25" customHeight="1"/>
    <row r="7846" ht="8.25" customHeight="1"/>
    <row r="7847" ht="8.25" customHeight="1"/>
    <row r="7848" ht="8.25" customHeight="1"/>
    <row r="7849" ht="8.25" customHeight="1"/>
    <row r="7850" ht="8.25" customHeight="1"/>
    <row r="7851" ht="8.25" customHeight="1"/>
    <row r="7852" ht="8.25" customHeight="1"/>
    <row r="7853" ht="8.25" customHeight="1"/>
    <row r="7854" ht="8.25" customHeight="1"/>
    <row r="7855" ht="8.25" customHeight="1"/>
    <row r="7856" ht="8.25" customHeight="1"/>
    <row r="7857" ht="8.25" customHeight="1"/>
    <row r="7858" ht="8.25" customHeight="1"/>
    <row r="7859" ht="8.25" customHeight="1"/>
    <row r="7860" ht="8.25" customHeight="1"/>
    <row r="7861" ht="8.25" customHeight="1"/>
    <row r="7862" ht="8.25" customHeight="1"/>
    <row r="7863" ht="8.25" customHeight="1"/>
    <row r="7864" ht="8.25" customHeight="1"/>
    <row r="7865" ht="8.25" customHeight="1"/>
    <row r="7866" ht="8.25" customHeight="1"/>
    <row r="7867" ht="8.25" customHeight="1"/>
    <row r="7868" ht="8.25" customHeight="1"/>
    <row r="7869" ht="8.25" customHeight="1"/>
    <row r="7870" ht="8.25" customHeight="1"/>
    <row r="7871" ht="8.25" customHeight="1"/>
    <row r="7872" ht="8.25" customHeight="1"/>
    <row r="7873" ht="8.25" customHeight="1"/>
    <row r="7874" ht="8.25" customHeight="1"/>
    <row r="7875" ht="8.25" customHeight="1"/>
    <row r="7876" ht="8.25" customHeight="1"/>
    <row r="7877" ht="8.25" customHeight="1"/>
    <row r="7878" ht="8.25" customHeight="1"/>
    <row r="7879" ht="8.25" customHeight="1"/>
    <row r="7880" ht="8.25" customHeight="1"/>
    <row r="7881" ht="8.25" customHeight="1"/>
    <row r="7882" ht="8.25" customHeight="1"/>
    <row r="7883" ht="8.25" customHeight="1"/>
    <row r="7884" ht="8.25" customHeight="1"/>
    <row r="7885" ht="8.25" customHeight="1"/>
    <row r="7886" ht="8.25" customHeight="1"/>
    <row r="7887" ht="8.25" customHeight="1"/>
    <row r="7888" ht="8.25" customHeight="1"/>
    <row r="7889" ht="8.25" customHeight="1"/>
    <row r="7890" ht="8.25" customHeight="1"/>
    <row r="7891" ht="8.25" customHeight="1"/>
    <row r="7892" ht="8.25" customHeight="1"/>
    <row r="7893" ht="8.25" customHeight="1"/>
    <row r="7894" ht="8.25" customHeight="1"/>
    <row r="7895" ht="8.25" customHeight="1"/>
    <row r="7896" ht="8.25" customHeight="1"/>
    <row r="7897" ht="8.25" customHeight="1"/>
    <row r="7898" ht="8.25" customHeight="1"/>
    <row r="7899" ht="8.25" customHeight="1"/>
    <row r="7900" ht="8.25" customHeight="1"/>
    <row r="7901" ht="8.25" customHeight="1"/>
    <row r="7902" ht="8.25" customHeight="1"/>
    <row r="7903" ht="8.25" customHeight="1"/>
    <row r="7904" ht="8.25" customHeight="1"/>
    <row r="7905" ht="8.25" customHeight="1"/>
    <row r="7906" ht="8.25" customHeight="1"/>
    <row r="7907" ht="8.25" customHeight="1"/>
    <row r="7908" ht="8.25" customHeight="1"/>
    <row r="7909" ht="8.25" customHeight="1"/>
    <row r="7910" ht="8.25" customHeight="1"/>
    <row r="7911" ht="8.25" customHeight="1"/>
    <row r="7912" ht="8.25" customHeight="1"/>
    <row r="7913" ht="8.25" customHeight="1"/>
    <row r="7914" ht="8.25" customHeight="1"/>
    <row r="7915" ht="8.25" customHeight="1"/>
    <row r="7916" ht="8.25" customHeight="1"/>
    <row r="7917" ht="8.25" customHeight="1"/>
    <row r="7918" ht="8.25" customHeight="1"/>
    <row r="7919" ht="8.25" customHeight="1"/>
    <row r="7920" ht="8.25" customHeight="1"/>
    <row r="7921" ht="8.25" customHeight="1"/>
    <row r="7922" ht="8.25" customHeight="1"/>
    <row r="7923" ht="8.25" customHeight="1"/>
    <row r="7924" ht="8.25" customHeight="1"/>
    <row r="7925" ht="8.25" customHeight="1"/>
    <row r="7926" ht="8.25" customHeight="1"/>
    <row r="7927" ht="8.25" customHeight="1"/>
    <row r="7928" ht="8.25" customHeight="1"/>
    <row r="7929" ht="8.25" customHeight="1"/>
    <row r="7930" ht="8.25" customHeight="1"/>
    <row r="7931" ht="8.25" customHeight="1"/>
    <row r="7932" ht="8.25" customHeight="1"/>
    <row r="7933" ht="8.25" customHeight="1"/>
    <row r="7934" ht="8.25" customHeight="1"/>
    <row r="7935" ht="8.25" customHeight="1"/>
    <row r="7936" ht="8.25" customHeight="1"/>
    <row r="7937" ht="8.25" customHeight="1"/>
    <row r="7938" ht="8.25" customHeight="1"/>
    <row r="7939" ht="8.25" customHeight="1"/>
    <row r="7940" ht="8.25" customHeight="1"/>
    <row r="7941" ht="8.25" customHeight="1"/>
    <row r="7942" ht="8.25" customHeight="1"/>
    <row r="7943" ht="8.25" customHeight="1"/>
    <row r="7944" ht="8.25" customHeight="1"/>
    <row r="7945" ht="8.25" customHeight="1"/>
    <row r="7946" ht="8.25" customHeight="1"/>
    <row r="7947" ht="8.25" customHeight="1"/>
    <row r="7948" ht="8.25" customHeight="1"/>
    <row r="7949" ht="8.25" customHeight="1"/>
    <row r="7950" ht="8.25" customHeight="1"/>
    <row r="7951" ht="8.25" customHeight="1"/>
    <row r="7952" ht="8.25" customHeight="1"/>
    <row r="7953" ht="8.25" customHeight="1"/>
    <row r="7954" ht="8.25" customHeight="1"/>
    <row r="7955" ht="8.25" customHeight="1"/>
    <row r="7956" ht="8.25" customHeight="1"/>
    <row r="7957" ht="8.25" customHeight="1"/>
    <row r="7958" ht="8.25" customHeight="1"/>
    <row r="7959" ht="8.25" customHeight="1"/>
    <row r="7960" ht="8.25" customHeight="1"/>
    <row r="7961" ht="8.25" customHeight="1"/>
    <row r="7962" ht="8.25" customHeight="1"/>
    <row r="7963" ht="8.25" customHeight="1"/>
    <row r="7964" ht="8.25" customHeight="1"/>
    <row r="7965" ht="8.25" customHeight="1"/>
    <row r="7966" ht="8.25" customHeight="1"/>
    <row r="7967" ht="8.25" customHeight="1"/>
    <row r="7968" ht="8.25" customHeight="1"/>
    <row r="7969" ht="8.25" customHeight="1"/>
    <row r="7970" ht="8.25" customHeight="1"/>
    <row r="7971" ht="8.25" customHeight="1"/>
    <row r="7972" ht="8.25" customHeight="1"/>
    <row r="7973" ht="8.25" customHeight="1"/>
    <row r="7974" ht="8.25" customHeight="1"/>
    <row r="7975" ht="8.25" customHeight="1"/>
    <row r="7976" ht="8.25" customHeight="1"/>
    <row r="7977" ht="8.25" customHeight="1"/>
    <row r="7978" ht="8.25" customHeight="1"/>
    <row r="7979" ht="8.25" customHeight="1"/>
    <row r="7980" ht="8.25" customHeight="1"/>
    <row r="7981" ht="8.25" customHeight="1"/>
    <row r="7982" ht="8.25" customHeight="1"/>
    <row r="7983" ht="8.25" customHeight="1"/>
    <row r="7984" ht="8.25" customHeight="1"/>
    <row r="7985" ht="8.25" customHeight="1"/>
    <row r="7986" ht="8.25" customHeight="1"/>
    <row r="7987" ht="8.25" customHeight="1"/>
    <row r="7988" ht="8.25" customHeight="1"/>
    <row r="7989" ht="8.25" customHeight="1"/>
    <row r="7990" ht="8.25" customHeight="1"/>
    <row r="7991" ht="8.25" customHeight="1"/>
    <row r="7992" ht="8.25" customHeight="1"/>
    <row r="7993" ht="8.25" customHeight="1"/>
    <row r="7994" ht="8.25" customHeight="1"/>
    <row r="7995" ht="8.25" customHeight="1"/>
    <row r="7996" ht="8.25" customHeight="1"/>
    <row r="7997" ht="8.25" customHeight="1"/>
    <row r="7998" ht="8.25" customHeight="1"/>
    <row r="7999" ht="8.25" customHeight="1"/>
    <row r="8000" ht="8.25" customHeight="1"/>
    <row r="8001" ht="8.25" customHeight="1"/>
    <row r="8002" ht="8.25" customHeight="1"/>
    <row r="8003" ht="8.25" customHeight="1"/>
    <row r="8004" ht="8.25" customHeight="1"/>
    <row r="8005" ht="8.25" customHeight="1"/>
    <row r="8006" ht="8.25" customHeight="1"/>
    <row r="8007" ht="8.25" customHeight="1"/>
    <row r="8008" ht="8.25" customHeight="1"/>
    <row r="8009" ht="8.25" customHeight="1"/>
    <row r="8010" ht="8.25" customHeight="1"/>
    <row r="8011" ht="8.25" customHeight="1"/>
    <row r="8012" ht="8.25" customHeight="1"/>
    <row r="8013" ht="8.25" customHeight="1"/>
    <row r="8014" ht="8.25" customHeight="1"/>
    <row r="8015" ht="8.25" customHeight="1"/>
    <row r="8016" ht="8.25" customHeight="1"/>
    <row r="8017" ht="8.25" customHeight="1"/>
    <row r="8018" ht="8.25" customHeight="1"/>
    <row r="8019" ht="8.25" customHeight="1"/>
    <row r="8020" ht="8.25" customHeight="1"/>
    <row r="8021" ht="8.25" customHeight="1"/>
    <row r="8022" ht="8.25" customHeight="1"/>
    <row r="8023" ht="8.25" customHeight="1"/>
    <row r="8024" ht="8.25" customHeight="1"/>
    <row r="8025" ht="8.25" customHeight="1"/>
    <row r="8026" ht="8.25" customHeight="1"/>
    <row r="8027" ht="8.25" customHeight="1"/>
    <row r="8028" ht="8.25" customHeight="1"/>
    <row r="8029" ht="8.25" customHeight="1"/>
    <row r="8030" ht="8.25" customHeight="1"/>
    <row r="8031" ht="8.25" customHeight="1"/>
    <row r="8032" ht="8.25" customHeight="1"/>
    <row r="8033" ht="8.25" customHeight="1"/>
    <row r="8034" ht="8.25" customHeight="1"/>
    <row r="8035" ht="8.25" customHeight="1"/>
    <row r="8036" ht="8.25" customHeight="1"/>
    <row r="8037" ht="8.25" customHeight="1"/>
    <row r="8038" ht="8.25" customHeight="1"/>
    <row r="8039" ht="8.25" customHeight="1"/>
    <row r="8040" ht="8.25" customHeight="1"/>
    <row r="8041" ht="8.25" customHeight="1"/>
    <row r="8042" ht="8.25" customHeight="1"/>
    <row r="8043" ht="8.25" customHeight="1"/>
    <row r="8044" ht="8.25" customHeight="1"/>
    <row r="8045" ht="8.25" customHeight="1"/>
    <row r="8046" ht="8.25" customHeight="1"/>
    <row r="8047" ht="8.25" customHeight="1"/>
    <row r="8048" ht="8.25" customHeight="1"/>
    <row r="8049" ht="8.25" customHeight="1"/>
    <row r="8050" ht="8.25" customHeight="1"/>
    <row r="8051" ht="8.25" customHeight="1"/>
    <row r="8052" ht="8.25" customHeight="1"/>
    <row r="8053" ht="8.25" customHeight="1"/>
    <row r="8054" ht="8.25" customHeight="1"/>
    <row r="8055" ht="8.25" customHeight="1"/>
    <row r="8056" ht="8.25" customHeight="1"/>
    <row r="8057" ht="8.25" customHeight="1"/>
    <row r="8058" ht="8.25" customHeight="1"/>
    <row r="8059" ht="8.25" customHeight="1"/>
    <row r="8060" ht="8.25" customHeight="1"/>
    <row r="8061" ht="8.25" customHeight="1"/>
    <row r="8062" ht="8.25" customHeight="1"/>
    <row r="8063" ht="8.25" customHeight="1"/>
    <row r="8064" ht="8.25" customHeight="1"/>
    <row r="8065" ht="8.25" customHeight="1"/>
    <row r="8066" ht="8.25" customHeight="1"/>
    <row r="8067" ht="8.25" customHeight="1"/>
    <row r="8068" ht="8.25" customHeight="1"/>
    <row r="8069" ht="8.25" customHeight="1"/>
    <row r="8070" ht="8.25" customHeight="1"/>
    <row r="8071" ht="8.25" customHeight="1"/>
    <row r="8072" ht="8.25" customHeight="1"/>
    <row r="8073" ht="8.25" customHeight="1"/>
    <row r="8074" ht="8.25" customHeight="1"/>
    <row r="8075" ht="8.25" customHeight="1"/>
    <row r="8076" ht="8.25" customHeight="1"/>
    <row r="8077" ht="8.25" customHeight="1"/>
    <row r="8078" ht="8.25" customHeight="1"/>
    <row r="8079" ht="8.25" customHeight="1"/>
    <row r="8080" ht="8.25" customHeight="1"/>
    <row r="8081" ht="8.25" customHeight="1"/>
    <row r="8082" ht="8.25" customHeight="1"/>
    <row r="8083" ht="8.25" customHeight="1"/>
    <row r="8084" ht="8.25" customHeight="1"/>
    <row r="8085" ht="8.25" customHeight="1"/>
    <row r="8086" ht="8.25" customHeight="1"/>
    <row r="8087" ht="8.25" customHeight="1"/>
    <row r="8088" ht="8.25" customHeight="1"/>
    <row r="8089" ht="8.25" customHeight="1"/>
    <row r="8090" ht="8.25" customHeight="1"/>
    <row r="8091" ht="8.25" customHeight="1"/>
    <row r="8092" ht="8.25" customHeight="1"/>
    <row r="8093" ht="8.25" customHeight="1"/>
    <row r="8094" ht="8.25" customHeight="1"/>
    <row r="8095" ht="8.25" customHeight="1"/>
    <row r="8096" ht="8.25" customHeight="1"/>
    <row r="8097" ht="8.25" customHeight="1"/>
    <row r="8098" ht="8.25" customHeight="1"/>
    <row r="8099" ht="8.25" customHeight="1"/>
    <row r="8100" ht="8.25" customHeight="1"/>
    <row r="8101" ht="8.25" customHeight="1"/>
    <row r="8102" ht="8.25" customHeight="1"/>
    <row r="8103" ht="8.25" customHeight="1"/>
    <row r="8104" ht="8.25" customHeight="1"/>
    <row r="8105" ht="8.25" customHeight="1"/>
    <row r="8106" ht="8.25" customHeight="1"/>
    <row r="8107" ht="8.25" customHeight="1"/>
    <row r="8108" ht="8.25" customHeight="1"/>
    <row r="8109" ht="8.25" customHeight="1"/>
    <row r="8110" ht="8.25" customHeight="1"/>
    <row r="8111" ht="8.25" customHeight="1"/>
    <row r="8112" ht="8.25" customHeight="1"/>
    <row r="8113" ht="8.25" customHeight="1"/>
    <row r="8114" ht="8.25" customHeight="1"/>
    <row r="8115" ht="8.25" customHeight="1"/>
    <row r="8116" ht="8.25" customHeight="1"/>
    <row r="8117" ht="8.25" customHeight="1"/>
    <row r="8118" ht="8.25" customHeight="1"/>
    <row r="8119" ht="8.25" customHeight="1"/>
    <row r="8120" ht="8.25" customHeight="1"/>
    <row r="8121" ht="8.25" customHeight="1"/>
    <row r="8122" ht="8.25" customHeight="1"/>
    <row r="8123" ht="8.25" customHeight="1"/>
    <row r="8124" ht="8.25" customHeight="1"/>
    <row r="8125" ht="8.25" customHeight="1"/>
    <row r="8126" ht="8.25" customHeight="1"/>
    <row r="8127" ht="8.25" customHeight="1"/>
    <row r="8128" ht="8.25" customHeight="1"/>
    <row r="8129" ht="8.25" customHeight="1"/>
    <row r="8130" ht="8.25" customHeight="1"/>
    <row r="8131" ht="8.25" customHeight="1"/>
    <row r="8132" ht="8.25" customHeight="1"/>
    <row r="8133" ht="8.25" customHeight="1"/>
    <row r="8134" ht="8.25" customHeight="1"/>
    <row r="8135" ht="8.25" customHeight="1"/>
    <row r="8136" ht="8.25" customHeight="1"/>
    <row r="8137" ht="8.25" customHeight="1"/>
    <row r="8138" ht="8.25" customHeight="1"/>
    <row r="8139" ht="8.25" customHeight="1"/>
    <row r="8140" ht="8.25" customHeight="1"/>
    <row r="8141" ht="8.25" customHeight="1"/>
    <row r="8142" ht="8.25" customHeight="1"/>
    <row r="8143" ht="8.25" customHeight="1"/>
    <row r="8144" ht="8.25" customHeight="1"/>
    <row r="8145" ht="8.25" customHeight="1"/>
    <row r="8146" ht="8.25" customHeight="1"/>
    <row r="8147" ht="8.25" customHeight="1"/>
    <row r="8148" ht="8.25" customHeight="1"/>
    <row r="8149" ht="8.25" customHeight="1"/>
    <row r="8150" ht="8.25" customHeight="1"/>
    <row r="8151" ht="8.25" customHeight="1"/>
    <row r="8152" ht="8.25" customHeight="1"/>
    <row r="8153" ht="8.25" customHeight="1"/>
    <row r="8154" ht="8.25" customHeight="1"/>
    <row r="8155" ht="8.25" customHeight="1"/>
    <row r="8156" ht="8.25" customHeight="1"/>
    <row r="8157" ht="8.25" customHeight="1"/>
    <row r="8158" ht="8.25" customHeight="1"/>
    <row r="8159" ht="8.25" customHeight="1"/>
    <row r="8160" ht="8.25" customHeight="1"/>
    <row r="8161" ht="8.25" customHeight="1"/>
    <row r="8162" ht="8.25" customHeight="1"/>
    <row r="8163" ht="8.25" customHeight="1"/>
    <row r="8164" ht="8.25" customHeight="1"/>
    <row r="8165" ht="8.25" customHeight="1"/>
    <row r="8166" ht="8.25" customHeight="1"/>
    <row r="8167" ht="8.25" customHeight="1"/>
    <row r="8168" ht="8.25" customHeight="1"/>
    <row r="8169" ht="8.25" customHeight="1"/>
    <row r="8170" ht="8.25" customHeight="1"/>
    <row r="8171" ht="8.25" customHeight="1"/>
    <row r="8172" ht="8.25" customHeight="1"/>
    <row r="8173" ht="8.25" customHeight="1"/>
    <row r="8174" ht="8.25" customHeight="1"/>
    <row r="8175" ht="8.25" customHeight="1"/>
    <row r="8176" ht="8.25" customHeight="1"/>
    <row r="8177" ht="8.25" customHeight="1"/>
    <row r="8178" ht="8.25" customHeight="1"/>
    <row r="8179" ht="8.25" customHeight="1"/>
    <row r="8180" ht="8.25" customHeight="1"/>
    <row r="8181" ht="8.25" customHeight="1"/>
    <row r="8182" ht="8.25" customHeight="1"/>
    <row r="8183" ht="8.25" customHeight="1"/>
    <row r="8184" ht="8.25" customHeight="1"/>
    <row r="8185" ht="8.25" customHeight="1"/>
    <row r="8186" ht="8.25" customHeight="1"/>
    <row r="8187" ht="8.25" customHeight="1"/>
    <row r="8188" ht="8.25" customHeight="1"/>
    <row r="8189" ht="8.25" customHeight="1"/>
    <row r="8190" ht="8.25" customHeight="1"/>
    <row r="8191" ht="8.25" customHeight="1"/>
    <row r="8192" ht="8.25" customHeight="1"/>
    <row r="8193" ht="8.25" customHeight="1"/>
    <row r="8194" ht="8.25" customHeight="1"/>
    <row r="8195" ht="8.25" customHeight="1"/>
    <row r="8196" ht="8.25" customHeight="1"/>
    <row r="8197" ht="8.25" customHeight="1"/>
    <row r="8198" ht="8.25" customHeight="1"/>
    <row r="8199" ht="8.25" customHeight="1"/>
    <row r="8200" ht="8.25" customHeight="1"/>
    <row r="8201" ht="8.25" customHeight="1"/>
    <row r="8202" ht="8.25" customHeight="1"/>
    <row r="8203" ht="8.25" customHeight="1"/>
    <row r="8204" ht="8.25" customHeight="1"/>
    <row r="8205" ht="8.25" customHeight="1"/>
    <row r="8206" ht="8.25" customHeight="1"/>
    <row r="8207" ht="8.25" customHeight="1"/>
    <row r="8208" ht="8.25" customHeight="1"/>
    <row r="8209" ht="8.25" customHeight="1"/>
    <row r="8210" ht="8.25" customHeight="1"/>
    <row r="8211" ht="8.25" customHeight="1"/>
    <row r="8212" ht="8.25" customHeight="1"/>
    <row r="8213" ht="8.25" customHeight="1"/>
    <row r="8214" ht="8.25" customHeight="1"/>
    <row r="8215" ht="8.25" customHeight="1"/>
    <row r="8216" ht="8.25" customHeight="1"/>
    <row r="8217" ht="8.25" customHeight="1"/>
    <row r="8218" ht="8.25" customHeight="1"/>
    <row r="8219" ht="8.25" customHeight="1"/>
    <row r="8220" ht="8.25" customHeight="1"/>
    <row r="8221" ht="8.25" customHeight="1"/>
    <row r="8222" ht="8.25" customHeight="1"/>
    <row r="8223" ht="8.25" customHeight="1"/>
    <row r="8224" ht="8.25" customHeight="1"/>
    <row r="8225" ht="8.25" customHeight="1"/>
    <row r="8226" ht="8.25" customHeight="1"/>
    <row r="8227" ht="8.25" customHeight="1"/>
    <row r="8228" ht="8.25" customHeight="1"/>
    <row r="8229" ht="8.25" customHeight="1"/>
    <row r="8230" ht="8.25" customHeight="1"/>
    <row r="8231" ht="8.25" customHeight="1"/>
    <row r="8232" ht="8.25" customHeight="1"/>
    <row r="8233" ht="8.25" customHeight="1"/>
    <row r="8234" ht="8.25" customHeight="1"/>
    <row r="8235" ht="8.25" customHeight="1"/>
    <row r="8236" ht="8.25" customHeight="1"/>
    <row r="8237" ht="8.25" customHeight="1"/>
    <row r="8238" ht="8.25" customHeight="1"/>
    <row r="8239" ht="8.25" customHeight="1"/>
    <row r="8240" ht="8.25" customHeight="1"/>
    <row r="8241" ht="8.25" customHeight="1"/>
    <row r="8242" ht="8.25" customHeight="1"/>
    <row r="8243" ht="8.25" customHeight="1"/>
    <row r="8244" ht="8.25" customHeight="1"/>
    <row r="8245" ht="8.25" customHeight="1"/>
    <row r="8246" ht="8.25" customHeight="1"/>
    <row r="8247" ht="8.25" customHeight="1"/>
    <row r="8248" ht="8.25" customHeight="1"/>
    <row r="8249" ht="8.25" customHeight="1"/>
    <row r="8250" ht="8.25" customHeight="1"/>
    <row r="8251" ht="8.25" customHeight="1"/>
    <row r="8252" ht="8.25" customHeight="1"/>
    <row r="8253" ht="8.25" customHeight="1"/>
    <row r="8254" ht="8.25" customHeight="1"/>
    <row r="8255" ht="8.25" customHeight="1"/>
    <row r="8256" ht="8.25" customHeight="1"/>
    <row r="8257" ht="8.25" customHeight="1"/>
    <row r="8258" ht="8.25" customHeight="1"/>
    <row r="8259" ht="8.25" customHeight="1"/>
    <row r="8260" ht="8.25" customHeight="1"/>
    <row r="8261" ht="8.25" customHeight="1"/>
    <row r="8262" ht="8.25" customHeight="1"/>
    <row r="8263" ht="8.25" customHeight="1"/>
    <row r="8264" ht="8.25" customHeight="1"/>
    <row r="8265" ht="8.25" customHeight="1"/>
    <row r="8266" ht="8.25" customHeight="1"/>
    <row r="8267" ht="8.25" customHeight="1"/>
    <row r="8268" ht="8.25" customHeight="1"/>
    <row r="8269" ht="8.25" customHeight="1"/>
    <row r="8270" ht="8.25" customHeight="1"/>
    <row r="8271" ht="8.25" customHeight="1"/>
    <row r="8272" ht="8.25" customHeight="1"/>
    <row r="8273" ht="8.25" customHeight="1"/>
    <row r="8274" ht="8.25" customHeight="1"/>
    <row r="8275" ht="8.25" customHeight="1"/>
    <row r="8276" ht="8.25" customHeight="1"/>
    <row r="8277" ht="8.25" customHeight="1"/>
    <row r="8278" ht="8.25" customHeight="1"/>
    <row r="8279" ht="8.25" customHeight="1"/>
    <row r="8280" ht="8.25" customHeight="1"/>
    <row r="8281" ht="8.25" customHeight="1"/>
    <row r="8282" ht="8.25" customHeight="1"/>
    <row r="8283" ht="8.25" customHeight="1"/>
    <row r="8284" ht="8.25" customHeight="1"/>
    <row r="8285" ht="8.25" customHeight="1"/>
    <row r="8286" ht="8.25" customHeight="1"/>
    <row r="8287" ht="8.25" customHeight="1"/>
    <row r="8288" ht="8.25" customHeight="1"/>
    <row r="8289" ht="8.25" customHeight="1"/>
    <row r="8290" ht="8.25" customHeight="1"/>
    <row r="8291" ht="8.25" customHeight="1"/>
    <row r="8292" ht="8.25" customHeight="1"/>
    <row r="8293" ht="8.25" customHeight="1"/>
    <row r="8294" ht="8.25" customHeight="1"/>
    <row r="8295" ht="8.25" customHeight="1"/>
    <row r="8296" ht="8.25" customHeight="1"/>
    <row r="8297" ht="8.25" customHeight="1"/>
    <row r="8298" ht="8.25" customHeight="1"/>
    <row r="8299" ht="8.25" customHeight="1"/>
    <row r="8300" ht="8.25" customHeight="1"/>
    <row r="8301" ht="8.25" customHeight="1"/>
    <row r="8302" ht="8.25" customHeight="1"/>
    <row r="8303" ht="8.25" customHeight="1"/>
    <row r="8304" ht="8.25" customHeight="1"/>
    <row r="8305" ht="8.25" customHeight="1"/>
    <row r="8306" ht="8.25" customHeight="1"/>
    <row r="8307" ht="8.25" customHeight="1"/>
    <row r="8308" ht="8.25" customHeight="1"/>
    <row r="8309" ht="8.25" customHeight="1"/>
    <row r="8310" ht="8.25" customHeight="1"/>
    <row r="8311" ht="8.25" customHeight="1"/>
    <row r="8312" ht="8.25" customHeight="1"/>
    <row r="8313" ht="8.25" customHeight="1"/>
    <row r="8314" ht="8.25" customHeight="1"/>
    <row r="8315" ht="8.25" customHeight="1"/>
    <row r="8316" ht="8.25" customHeight="1"/>
    <row r="8317" ht="8.25" customHeight="1"/>
    <row r="8318" ht="8.25" customHeight="1"/>
    <row r="8319" ht="8.25" customHeight="1"/>
    <row r="8320" ht="8.25" customHeight="1"/>
    <row r="8321" ht="8.25" customHeight="1"/>
    <row r="8322" ht="8.25" customHeight="1"/>
    <row r="8323" ht="8.25" customHeight="1"/>
    <row r="8324" ht="8.25" customHeight="1"/>
    <row r="8325" ht="8.25" customHeight="1"/>
    <row r="8326" ht="8.25" customHeight="1"/>
    <row r="8327" ht="8.25" customHeight="1"/>
    <row r="8328" ht="8.25" customHeight="1"/>
    <row r="8329" ht="8.25" customHeight="1"/>
    <row r="8330" ht="8.25" customHeight="1"/>
    <row r="8331" ht="8.25" customHeight="1"/>
    <row r="8332" ht="8.25" customHeight="1"/>
    <row r="8333" ht="8.25" customHeight="1"/>
    <row r="8334" ht="8.25" customHeight="1"/>
    <row r="8335" ht="8.25" customHeight="1"/>
    <row r="8336" ht="8.25" customHeight="1"/>
    <row r="8337" ht="8.25" customHeight="1"/>
    <row r="8338" ht="8.25" customHeight="1"/>
    <row r="8339" ht="8.25" customHeight="1"/>
    <row r="8340" ht="8.25" customHeight="1"/>
    <row r="8341" ht="8.25" customHeight="1"/>
    <row r="8342" ht="8.25" customHeight="1"/>
    <row r="8343" ht="8.25" customHeight="1"/>
    <row r="8344" ht="8.25" customHeight="1"/>
    <row r="8345" ht="8.25" customHeight="1"/>
    <row r="8346" ht="8.25" customHeight="1"/>
    <row r="8347" ht="8.25" customHeight="1"/>
    <row r="8348" ht="8.25" customHeight="1"/>
    <row r="8349" ht="8.25" customHeight="1"/>
    <row r="8350" ht="8.25" customHeight="1"/>
    <row r="8351" ht="8.25" customHeight="1"/>
    <row r="8352" ht="8.25" customHeight="1"/>
    <row r="8353" ht="8.25" customHeight="1"/>
    <row r="8354" ht="8.25" customHeight="1"/>
    <row r="8355" ht="8.25" customHeight="1"/>
    <row r="8356" ht="8.25" customHeight="1"/>
    <row r="8357" ht="8.25" customHeight="1"/>
    <row r="8358" ht="8.25" customHeight="1"/>
    <row r="8359" ht="8.25" customHeight="1"/>
    <row r="8360" ht="8.25" customHeight="1"/>
    <row r="8361" ht="8.25" customHeight="1"/>
    <row r="8362" ht="8.25" customHeight="1"/>
    <row r="8363" ht="8.25" customHeight="1"/>
    <row r="8364" ht="8.25" customHeight="1"/>
    <row r="8365" ht="8.25" customHeight="1"/>
    <row r="8366" ht="8.25" customHeight="1"/>
    <row r="8367" ht="8.25" customHeight="1"/>
    <row r="8368" ht="8.25" customHeight="1"/>
    <row r="8369" ht="8.25" customHeight="1"/>
    <row r="8370" ht="8.25" customHeight="1"/>
    <row r="8371" ht="8.25" customHeight="1"/>
    <row r="8372" ht="8.25" customHeight="1"/>
    <row r="8373" ht="8.25" customHeight="1"/>
    <row r="8374" ht="8.25" customHeight="1"/>
    <row r="8375" ht="8.25" customHeight="1"/>
    <row r="8376" ht="8.25" customHeight="1"/>
    <row r="8377" ht="8.25" customHeight="1"/>
    <row r="8378" ht="8.25" customHeight="1"/>
    <row r="8379" ht="8.25" customHeight="1"/>
    <row r="8380" ht="8.25" customHeight="1"/>
    <row r="8381" ht="8.25" customHeight="1"/>
    <row r="8382" ht="8.25" customHeight="1"/>
    <row r="8383" ht="8.25" customHeight="1"/>
    <row r="8384" ht="8.25" customHeight="1"/>
    <row r="8385" ht="8.25" customHeight="1"/>
    <row r="8386" ht="8.25" customHeight="1"/>
    <row r="8387" ht="8.25" customHeight="1"/>
    <row r="8388" ht="8.25" customHeight="1"/>
    <row r="8389" ht="8.25" customHeight="1"/>
    <row r="8390" ht="8.25" customHeight="1"/>
    <row r="8391" ht="8.25" customHeight="1"/>
    <row r="8392" ht="8.25" customHeight="1"/>
    <row r="8393" ht="8.25" customHeight="1"/>
    <row r="8394" ht="8.25" customHeight="1"/>
    <row r="8395" ht="8.25" customHeight="1"/>
    <row r="8396" ht="8.25" customHeight="1"/>
    <row r="8397" ht="8.25" customHeight="1"/>
    <row r="8398" ht="8.25" customHeight="1"/>
    <row r="8399" ht="8.25" customHeight="1"/>
    <row r="8400" ht="8.25" customHeight="1"/>
    <row r="8401" ht="8.25" customHeight="1"/>
    <row r="8402" ht="8.25" customHeight="1"/>
    <row r="8403" ht="8.25" customHeight="1"/>
    <row r="8404" ht="8.25" customHeight="1"/>
    <row r="8405" ht="8.25" customHeight="1"/>
    <row r="8406" ht="8.25" customHeight="1"/>
    <row r="8407" ht="8.25" customHeight="1"/>
    <row r="8408" ht="8.25" customHeight="1"/>
    <row r="8409" ht="8.25" customHeight="1"/>
    <row r="8410" ht="8.25" customHeight="1"/>
    <row r="8411" ht="8.25" customHeight="1"/>
    <row r="8412" ht="8.25" customHeight="1"/>
    <row r="8413" ht="8.25" customHeight="1"/>
    <row r="8414" ht="8.25" customHeight="1"/>
    <row r="8415" ht="8.25" customHeight="1"/>
    <row r="8416" ht="8.25" customHeight="1"/>
    <row r="8417" ht="8.25" customHeight="1"/>
    <row r="8418" ht="8.25" customHeight="1"/>
    <row r="8419" ht="8.25" customHeight="1"/>
    <row r="8420" ht="8.25" customHeight="1"/>
    <row r="8421" ht="8.25" customHeight="1"/>
    <row r="8422" ht="8.25" customHeight="1"/>
    <row r="8423" ht="8.25" customHeight="1"/>
    <row r="8424" ht="8.25" customHeight="1"/>
    <row r="8425" ht="8.25" customHeight="1"/>
    <row r="8426" ht="8.25" customHeight="1"/>
    <row r="8427" ht="8.25" customHeight="1"/>
    <row r="8428" ht="8.25" customHeight="1"/>
    <row r="8429" ht="8.25" customHeight="1"/>
    <row r="8430" ht="8.25" customHeight="1"/>
    <row r="8431" ht="8.25" customHeight="1"/>
    <row r="8432" ht="8.25" customHeight="1"/>
    <row r="8433" ht="8.25" customHeight="1"/>
    <row r="8434" ht="8.25" customHeight="1"/>
    <row r="8435" ht="8.25" customHeight="1"/>
    <row r="8436" ht="8.25" customHeight="1"/>
    <row r="8437" ht="8.25" customHeight="1"/>
    <row r="8438" ht="8.25" customHeight="1"/>
    <row r="8439" ht="8.25" customHeight="1"/>
    <row r="8440" ht="8.25" customHeight="1"/>
    <row r="8441" ht="8.25" customHeight="1"/>
    <row r="8442" ht="8.25" customHeight="1"/>
    <row r="8443" ht="8.25" customHeight="1"/>
    <row r="8444" ht="8.25" customHeight="1"/>
    <row r="8445" ht="8.25" customHeight="1"/>
    <row r="8446" ht="8.25" customHeight="1"/>
    <row r="8447" ht="8.25" customHeight="1"/>
    <row r="8448" ht="8.25" customHeight="1"/>
    <row r="8449" ht="8.25" customHeight="1"/>
    <row r="8450" ht="8.25" customHeight="1"/>
    <row r="8451" ht="8.25" customHeight="1"/>
    <row r="8452" ht="8.25" customHeight="1"/>
    <row r="8453" ht="8.25" customHeight="1"/>
    <row r="8454" ht="8.25" customHeight="1"/>
    <row r="8455" ht="8.25" customHeight="1"/>
    <row r="8456" ht="8.25" customHeight="1"/>
    <row r="8457" ht="8.25" customHeight="1"/>
    <row r="8458" ht="8.25" customHeight="1"/>
    <row r="8459" ht="8.25" customHeight="1"/>
    <row r="8460" ht="8.25" customHeight="1"/>
    <row r="8461" ht="8.25" customHeight="1"/>
    <row r="8462" ht="8.25" customHeight="1"/>
    <row r="8463" ht="8.25" customHeight="1"/>
    <row r="8464" ht="8.25" customHeight="1"/>
    <row r="8465" ht="8.25" customHeight="1"/>
    <row r="8466" ht="8.25" customHeight="1"/>
    <row r="8467" ht="8.25" customHeight="1"/>
    <row r="8468" ht="8.25" customHeight="1"/>
    <row r="8469" ht="8.25" customHeight="1"/>
    <row r="8470" ht="8.25" customHeight="1"/>
    <row r="8471" ht="8.25" customHeight="1"/>
    <row r="8472" ht="8.25" customHeight="1"/>
    <row r="8473" ht="8.25" customHeight="1"/>
    <row r="8474" ht="8.25" customHeight="1"/>
    <row r="8475" ht="8.25" customHeight="1"/>
    <row r="8476" ht="8.25" customHeight="1"/>
    <row r="8477" ht="8.25" customHeight="1"/>
    <row r="8478" ht="8.25" customHeight="1"/>
    <row r="8479" ht="8.25" customHeight="1"/>
    <row r="8480" ht="8.25" customHeight="1"/>
    <row r="8481" ht="8.25" customHeight="1"/>
    <row r="8482" ht="8.25" customHeight="1"/>
    <row r="8483" ht="8.25" customHeight="1"/>
    <row r="8484" ht="8.25" customHeight="1"/>
    <row r="8485" ht="8.25" customHeight="1"/>
    <row r="8486" ht="8.25" customHeight="1"/>
    <row r="8487" ht="8.25" customHeight="1"/>
    <row r="8488" ht="8.25" customHeight="1"/>
    <row r="8489" ht="8.25" customHeight="1"/>
    <row r="8490" ht="8.25" customHeight="1"/>
    <row r="8491" ht="8.25" customHeight="1"/>
    <row r="8492" ht="8.25" customHeight="1"/>
    <row r="8493" ht="8.25" customHeight="1"/>
    <row r="8494" ht="8.25" customHeight="1"/>
    <row r="8495" ht="8.25" customHeight="1"/>
    <row r="8496" ht="8.25" customHeight="1"/>
    <row r="8497" ht="8.25" customHeight="1"/>
    <row r="8498" ht="8.25" customHeight="1"/>
    <row r="8499" ht="8.25" customHeight="1"/>
    <row r="8500" ht="8.25" customHeight="1"/>
    <row r="8501" ht="8.25" customHeight="1"/>
    <row r="8502" ht="8.25" customHeight="1"/>
    <row r="8503" ht="8.25" customHeight="1"/>
    <row r="8504" ht="8.25" customHeight="1"/>
    <row r="8505" ht="8.25" customHeight="1"/>
    <row r="8506" ht="8.25" customHeight="1"/>
    <row r="8507" ht="8.25" customHeight="1"/>
    <row r="8508" ht="8.25" customHeight="1"/>
    <row r="8509" ht="8.25" customHeight="1"/>
    <row r="8510" ht="8.25" customHeight="1"/>
    <row r="8511" ht="8.25" customHeight="1"/>
    <row r="8512" ht="8.25" customHeight="1"/>
    <row r="8513" ht="8.25" customHeight="1"/>
    <row r="8514" ht="8.25" customHeight="1"/>
    <row r="8515" ht="8.25" customHeight="1"/>
    <row r="8516" ht="8.25" customHeight="1"/>
    <row r="8517" ht="8.25" customHeight="1"/>
    <row r="8518" ht="8.25" customHeight="1"/>
    <row r="8519" ht="8.25" customHeight="1"/>
    <row r="8520" ht="8.25" customHeight="1"/>
    <row r="8521" ht="8.25" customHeight="1"/>
    <row r="8522" ht="8.25" customHeight="1"/>
    <row r="8523" ht="8.25" customHeight="1"/>
    <row r="8524" ht="8.25" customHeight="1"/>
    <row r="8525" ht="8.25" customHeight="1"/>
    <row r="8526" ht="8.25" customHeight="1"/>
    <row r="8527" ht="8.25" customHeight="1"/>
    <row r="8528" ht="8.25" customHeight="1"/>
    <row r="8529" ht="8.25" customHeight="1"/>
    <row r="8530" ht="8.25" customHeight="1"/>
    <row r="8531" ht="8.25" customHeight="1"/>
    <row r="8532" ht="8.25" customHeight="1"/>
    <row r="8533" ht="8.25" customHeight="1"/>
    <row r="8534" ht="8.25" customHeight="1"/>
    <row r="8535" ht="8.25" customHeight="1"/>
    <row r="8536" ht="8.25" customHeight="1"/>
    <row r="8537" ht="8.25" customHeight="1"/>
    <row r="8538" ht="8.25" customHeight="1"/>
    <row r="8539" ht="8.25" customHeight="1"/>
    <row r="8540" ht="8.25" customHeight="1"/>
    <row r="8541" ht="8.25" customHeight="1"/>
    <row r="8542" ht="8.25" customHeight="1"/>
    <row r="8543" ht="8.25" customHeight="1"/>
    <row r="8544" ht="8.25" customHeight="1"/>
    <row r="8545" ht="8.25" customHeight="1"/>
    <row r="8546" ht="8.25" customHeight="1"/>
    <row r="8547" ht="8.25" customHeight="1"/>
    <row r="8548" ht="8.25" customHeight="1"/>
    <row r="8549" ht="8.25" customHeight="1"/>
    <row r="8550" ht="8.25" customHeight="1"/>
    <row r="8551" ht="8.25" customHeight="1"/>
    <row r="8552" ht="8.25" customHeight="1"/>
    <row r="8553" ht="8.25" customHeight="1"/>
    <row r="8554" ht="8.25" customHeight="1"/>
    <row r="8555" ht="8.25" customHeight="1"/>
    <row r="8556" ht="8.25" customHeight="1"/>
    <row r="8557" ht="8.25" customHeight="1"/>
    <row r="8558" ht="8.25" customHeight="1"/>
    <row r="8559" ht="8.25" customHeight="1"/>
    <row r="8560" ht="8.25" customHeight="1"/>
    <row r="8561" ht="8.25" customHeight="1"/>
    <row r="8562" ht="8.25" customHeight="1"/>
    <row r="8563" ht="8.25" customHeight="1"/>
    <row r="8564" ht="8.25" customHeight="1"/>
    <row r="8565" ht="8.25" customHeight="1"/>
    <row r="8566" ht="8.25" customHeight="1"/>
    <row r="8567" ht="8.25" customHeight="1"/>
    <row r="8568" ht="8.25" customHeight="1"/>
    <row r="8569" ht="8.25" customHeight="1"/>
    <row r="8570" ht="8.25" customHeight="1"/>
    <row r="8571" ht="8.25" customHeight="1"/>
    <row r="8572" ht="8.25" customHeight="1"/>
    <row r="8573" ht="8.25" customHeight="1"/>
    <row r="8574" ht="8.25" customHeight="1"/>
    <row r="8575" ht="8.25" customHeight="1"/>
    <row r="8576" ht="8.25" customHeight="1"/>
    <row r="8577" ht="8.25" customHeight="1"/>
    <row r="8578" ht="8.25" customHeight="1"/>
    <row r="8579" ht="8.25" customHeight="1"/>
    <row r="8580" ht="8.25" customHeight="1"/>
    <row r="8581" ht="8.25" customHeight="1"/>
    <row r="8582" ht="8.25" customHeight="1"/>
    <row r="8583" ht="8.25" customHeight="1"/>
    <row r="8584" ht="8.25" customHeight="1"/>
    <row r="8585" ht="8.25" customHeight="1"/>
    <row r="8586" ht="8.25" customHeight="1"/>
    <row r="8587" ht="8.25" customHeight="1"/>
    <row r="8588" ht="8.25" customHeight="1"/>
    <row r="8589" ht="8.25" customHeight="1"/>
    <row r="8590" ht="8.25" customHeight="1"/>
    <row r="8591" ht="8.25" customHeight="1"/>
    <row r="8592" ht="8.25" customHeight="1"/>
    <row r="8593" ht="8.25" customHeight="1"/>
    <row r="8594" ht="8.25" customHeight="1"/>
    <row r="8595" ht="8.25" customHeight="1"/>
    <row r="8596" ht="8.25" customHeight="1"/>
    <row r="8597" ht="8.25" customHeight="1"/>
    <row r="8598" ht="8.25" customHeight="1"/>
    <row r="8599" ht="8.25" customHeight="1"/>
    <row r="8600" ht="8.25" customHeight="1"/>
    <row r="8601" ht="8.25" customHeight="1"/>
    <row r="8602" ht="8.25" customHeight="1"/>
    <row r="8603" ht="8.25" customHeight="1"/>
    <row r="8604" ht="8.25" customHeight="1"/>
    <row r="8605" ht="8.25" customHeight="1"/>
    <row r="8606" ht="8.25" customHeight="1"/>
    <row r="8607" ht="8.25" customHeight="1"/>
    <row r="8608" ht="8.25" customHeight="1"/>
    <row r="8609" ht="8.25" customHeight="1"/>
    <row r="8610" ht="8.25" customHeight="1"/>
    <row r="8611" ht="8.25" customHeight="1"/>
    <row r="8612" ht="8.25" customHeight="1"/>
    <row r="8613" ht="8.25" customHeight="1"/>
    <row r="8614" ht="8.25" customHeight="1"/>
    <row r="8615" ht="8.25" customHeight="1"/>
    <row r="8616" ht="8.25" customHeight="1"/>
    <row r="8617" ht="8.25" customHeight="1"/>
    <row r="8618" ht="8.25" customHeight="1"/>
    <row r="8619" ht="8.25" customHeight="1"/>
    <row r="8620" ht="8.25" customHeight="1"/>
    <row r="8621" ht="8.25" customHeight="1"/>
    <row r="8622" ht="8.25" customHeight="1"/>
    <row r="8623" ht="8.25" customHeight="1"/>
    <row r="8624" ht="8.25" customHeight="1"/>
    <row r="8625" ht="8.25" customHeight="1"/>
    <row r="8626" ht="8.25" customHeight="1"/>
    <row r="8627" ht="8.25" customHeight="1"/>
    <row r="8628" ht="8.25" customHeight="1"/>
    <row r="8629" ht="8.25" customHeight="1"/>
    <row r="8630" ht="8.25" customHeight="1"/>
    <row r="8631" ht="8.25" customHeight="1"/>
    <row r="8632" ht="8.25" customHeight="1"/>
    <row r="8633" ht="8.25" customHeight="1"/>
    <row r="8634" ht="8.25" customHeight="1"/>
    <row r="8635" ht="8.25" customHeight="1"/>
    <row r="8636" ht="8.25" customHeight="1"/>
    <row r="8637" ht="8.25" customHeight="1"/>
    <row r="8638" ht="8.25" customHeight="1"/>
    <row r="8639" ht="8.25" customHeight="1"/>
    <row r="8640" ht="8.25" customHeight="1"/>
    <row r="8641" ht="8.25" customHeight="1"/>
    <row r="8642" ht="8.25" customHeight="1"/>
    <row r="8643" ht="8.25" customHeight="1"/>
    <row r="8644" ht="8.25" customHeight="1"/>
    <row r="8645" ht="8.25" customHeight="1"/>
    <row r="8646" ht="8.25" customHeight="1"/>
    <row r="8647" ht="8.25" customHeight="1"/>
    <row r="8648" ht="8.25" customHeight="1"/>
    <row r="8649" ht="8.25" customHeight="1"/>
    <row r="8650" ht="8.25" customHeight="1"/>
    <row r="8651" ht="8.25" customHeight="1"/>
    <row r="8652" ht="8.25" customHeight="1"/>
    <row r="8653" ht="8.25" customHeight="1"/>
    <row r="8654" ht="8.25" customHeight="1"/>
    <row r="8655" ht="8.25" customHeight="1"/>
    <row r="8656" ht="8.25" customHeight="1"/>
    <row r="8657" ht="8.25" customHeight="1"/>
    <row r="8658" ht="8.25" customHeight="1"/>
    <row r="8659" ht="8.25" customHeight="1"/>
    <row r="8660" ht="8.25" customHeight="1"/>
    <row r="8661" ht="8.25" customHeight="1"/>
    <row r="8662" ht="8.25" customHeight="1"/>
    <row r="8663" ht="8.25" customHeight="1"/>
    <row r="8664" ht="8.25" customHeight="1"/>
    <row r="8665" ht="8.25" customHeight="1"/>
    <row r="8666" ht="8.25" customHeight="1"/>
    <row r="8667" ht="8.25" customHeight="1"/>
    <row r="8668" ht="8.25" customHeight="1"/>
    <row r="8669" ht="8.25" customHeight="1"/>
    <row r="8670" ht="8.25" customHeight="1"/>
    <row r="8671" ht="8.25" customHeight="1"/>
    <row r="8672" ht="8.25" customHeight="1"/>
    <row r="8673" ht="8.25" customHeight="1"/>
    <row r="8674" ht="8.25" customHeight="1"/>
    <row r="8675" ht="8.25" customHeight="1"/>
    <row r="8676" ht="8.25" customHeight="1"/>
    <row r="8677" ht="8.25" customHeight="1"/>
    <row r="8678" ht="8.25" customHeight="1"/>
    <row r="8679" ht="8.25" customHeight="1"/>
    <row r="8680" ht="8.25" customHeight="1"/>
    <row r="8681" ht="8.25" customHeight="1"/>
    <row r="8682" ht="8.25" customHeight="1"/>
    <row r="8683" ht="8.25" customHeight="1"/>
    <row r="8684" ht="8.25" customHeight="1"/>
    <row r="8685" ht="8.25" customHeight="1"/>
    <row r="8686" ht="8.25" customHeight="1"/>
    <row r="8687" ht="8.25" customHeight="1"/>
    <row r="8688" ht="8.25" customHeight="1"/>
    <row r="8689" ht="8.25" customHeight="1"/>
    <row r="8690" ht="8.25" customHeight="1"/>
    <row r="8691" ht="8.25" customHeight="1"/>
    <row r="8692" ht="8.25" customHeight="1"/>
    <row r="8693" ht="8.25" customHeight="1"/>
    <row r="8694" ht="8.25" customHeight="1"/>
    <row r="8695" ht="8.25" customHeight="1"/>
    <row r="8696" ht="8.25" customHeight="1"/>
    <row r="8697" ht="8.25" customHeight="1"/>
    <row r="8698" ht="8.25" customHeight="1"/>
    <row r="8699" ht="8.25" customHeight="1"/>
    <row r="8700" ht="8.25" customHeight="1"/>
    <row r="8701" ht="8.25" customHeight="1"/>
    <row r="8702" ht="8.25" customHeight="1"/>
    <row r="8703" ht="8.25" customHeight="1"/>
    <row r="8704" ht="8.25" customHeight="1"/>
    <row r="8705" ht="8.25" customHeight="1"/>
    <row r="8706" ht="8.25" customHeight="1"/>
    <row r="8707" ht="8.25" customHeight="1"/>
    <row r="8708" ht="8.25" customHeight="1"/>
    <row r="8709" ht="8.25" customHeight="1"/>
    <row r="8710" ht="8.25" customHeight="1"/>
    <row r="8711" ht="8.25" customHeight="1"/>
    <row r="8712" ht="8.25" customHeight="1"/>
    <row r="8713" ht="8.25" customHeight="1"/>
    <row r="8714" ht="8.25" customHeight="1"/>
    <row r="8715" ht="8.25" customHeight="1"/>
    <row r="8716" ht="8.25" customHeight="1"/>
    <row r="8717" ht="8.25" customHeight="1"/>
    <row r="8718" ht="8.25" customHeight="1"/>
    <row r="8719" ht="8.25" customHeight="1"/>
    <row r="8720" ht="8.25" customHeight="1"/>
    <row r="8721" ht="8.25" customHeight="1"/>
    <row r="8722" ht="8.25" customHeight="1"/>
    <row r="8723" ht="8.25" customHeight="1"/>
    <row r="8724" ht="8.25" customHeight="1"/>
    <row r="8725" ht="8.25" customHeight="1"/>
    <row r="8726" ht="8.25" customHeight="1"/>
    <row r="8727" ht="8.25" customHeight="1"/>
    <row r="8728" ht="8.25" customHeight="1"/>
    <row r="8729" ht="8.25" customHeight="1"/>
    <row r="8730" ht="8.25" customHeight="1"/>
    <row r="8731" ht="8.25" customHeight="1"/>
    <row r="8732" ht="8.25" customHeight="1"/>
    <row r="8733" ht="8.25" customHeight="1"/>
    <row r="8734" ht="8.25" customHeight="1"/>
    <row r="8735" ht="8.25" customHeight="1"/>
    <row r="8736" ht="8.25" customHeight="1"/>
    <row r="8737" ht="8.25" customHeight="1"/>
    <row r="8738" ht="8.25" customHeight="1"/>
    <row r="8739" ht="8.25" customHeight="1"/>
    <row r="8740" ht="8.25" customHeight="1"/>
    <row r="8741" ht="8.25" customHeight="1"/>
    <row r="8742" ht="8.25" customHeight="1"/>
    <row r="8743" ht="8.25" customHeight="1"/>
    <row r="8744" ht="8.25" customHeight="1"/>
    <row r="8745" ht="8.25" customHeight="1"/>
    <row r="8746" ht="8.25" customHeight="1"/>
    <row r="8747" ht="8.25" customHeight="1"/>
    <row r="8748" ht="8.25" customHeight="1"/>
    <row r="8749" ht="8.25" customHeight="1"/>
    <row r="8750" ht="8.25" customHeight="1"/>
    <row r="8751" ht="8.25" customHeight="1"/>
    <row r="8752" ht="8.25" customHeight="1"/>
    <row r="8753" ht="8.25" customHeight="1"/>
    <row r="8754" ht="8.25" customHeight="1"/>
    <row r="8755" ht="8.25" customHeight="1"/>
    <row r="8756" ht="8.25" customHeight="1"/>
    <row r="8757" ht="8.25" customHeight="1"/>
    <row r="8758" ht="8.25" customHeight="1"/>
    <row r="8759" ht="8.25" customHeight="1"/>
    <row r="8760" ht="8.25" customHeight="1"/>
    <row r="8761" ht="8.25" customHeight="1"/>
    <row r="8762" ht="8.25" customHeight="1"/>
    <row r="8763" ht="8.25" customHeight="1"/>
    <row r="8764" ht="8.25" customHeight="1"/>
    <row r="8765" ht="8.25" customHeight="1"/>
    <row r="8766" ht="8.25" customHeight="1"/>
    <row r="8767" ht="8.25" customHeight="1"/>
    <row r="8768" ht="8.25" customHeight="1"/>
    <row r="8769" ht="8.25" customHeight="1"/>
    <row r="8770" ht="8.25" customHeight="1"/>
    <row r="8771" ht="8.25" customHeight="1"/>
    <row r="8772" ht="8.25" customHeight="1"/>
    <row r="8773" ht="8.25" customHeight="1"/>
    <row r="8774" ht="8.25" customHeight="1"/>
    <row r="8775" ht="8.25" customHeight="1"/>
    <row r="8776" ht="8.25" customHeight="1"/>
    <row r="8777" ht="8.25" customHeight="1"/>
    <row r="8778" ht="8.25" customHeight="1"/>
    <row r="8779" ht="8.25" customHeight="1"/>
    <row r="8780" ht="8.25" customHeight="1"/>
    <row r="8781" ht="8.25" customHeight="1"/>
    <row r="8782" ht="8.25" customHeight="1"/>
    <row r="8783" ht="8.25" customHeight="1"/>
    <row r="8784" ht="8.25" customHeight="1"/>
    <row r="8785" ht="8.25" customHeight="1"/>
    <row r="8786" ht="8.25" customHeight="1"/>
    <row r="8787" ht="8.25" customHeight="1"/>
    <row r="8788" ht="8.25" customHeight="1"/>
    <row r="8789" ht="8.25" customHeight="1"/>
    <row r="8790" ht="8.25" customHeight="1"/>
    <row r="8791" ht="8.25" customHeight="1"/>
    <row r="8792" ht="8.25" customHeight="1"/>
    <row r="8793" ht="8.25" customHeight="1"/>
    <row r="8794" ht="8.25" customHeight="1"/>
    <row r="8795" ht="8.25" customHeight="1"/>
    <row r="8796" ht="8.25" customHeight="1"/>
    <row r="8797" ht="8.25" customHeight="1"/>
    <row r="8798" ht="8.25" customHeight="1"/>
    <row r="8799" ht="8.25" customHeight="1"/>
    <row r="8800" ht="8.25" customHeight="1"/>
    <row r="8801" ht="8.25" customHeight="1"/>
    <row r="8802" ht="8.25" customHeight="1"/>
    <row r="8803" ht="8.25" customHeight="1"/>
    <row r="8804" ht="8.25" customHeight="1"/>
    <row r="8805" ht="8.25" customHeight="1"/>
    <row r="8806" ht="8.25" customHeight="1"/>
    <row r="8807" ht="8.25" customHeight="1"/>
    <row r="8808" ht="8.25" customHeight="1"/>
    <row r="8809" ht="8.25" customHeight="1"/>
    <row r="8810" ht="8.25" customHeight="1"/>
    <row r="8811" ht="8.25" customHeight="1"/>
    <row r="8812" ht="8.25" customHeight="1"/>
    <row r="8813" ht="8.25" customHeight="1"/>
    <row r="8814" ht="8.25" customHeight="1"/>
    <row r="8815" ht="8.25" customHeight="1"/>
    <row r="8816" ht="8.25" customHeight="1"/>
    <row r="8817" ht="8.25" customHeight="1"/>
    <row r="8818" ht="8.25" customHeight="1"/>
    <row r="8819" ht="8.25" customHeight="1"/>
    <row r="8820" ht="8.25" customHeight="1"/>
    <row r="8821" ht="8.25" customHeight="1"/>
    <row r="8822" ht="8.25" customHeight="1"/>
    <row r="8823" ht="8.25" customHeight="1"/>
    <row r="8824" ht="8.25" customHeight="1"/>
    <row r="8825" ht="8.25" customHeight="1"/>
    <row r="8826" ht="8.25" customHeight="1"/>
    <row r="8827" ht="8.25" customHeight="1"/>
    <row r="8828" ht="8.25" customHeight="1"/>
    <row r="8829" ht="8.25" customHeight="1"/>
    <row r="8830" ht="8.25" customHeight="1"/>
    <row r="8831" ht="8.25" customHeight="1"/>
    <row r="8832" ht="8.25" customHeight="1"/>
    <row r="8833" ht="8.25" customHeight="1"/>
    <row r="8834" ht="8.25" customHeight="1"/>
    <row r="8835" ht="8.25" customHeight="1"/>
    <row r="8836" ht="8.25" customHeight="1"/>
    <row r="8837" ht="8.25" customHeight="1"/>
    <row r="8838" ht="8.25" customHeight="1"/>
    <row r="8839" ht="8.25" customHeight="1"/>
    <row r="8840" ht="8.25" customHeight="1"/>
    <row r="8841" ht="8.25" customHeight="1"/>
    <row r="8842" ht="8.25" customHeight="1"/>
    <row r="8843" ht="8.25" customHeight="1"/>
    <row r="8844" ht="8.25" customHeight="1"/>
    <row r="8845" ht="8.25" customHeight="1"/>
    <row r="8846" ht="8.25" customHeight="1"/>
    <row r="8847" ht="8.25" customHeight="1"/>
    <row r="8848" ht="8.25" customHeight="1"/>
    <row r="8849" ht="8.25" customHeight="1"/>
    <row r="8850" ht="8.25" customHeight="1"/>
    <row r="8851" ht="8.25" customHeight="1"/>
    <row r="8852" ht="8.25" customHeight="1"/>
    <row r="8853" ht="8.25" customHeight="1"/>
    <row r="8854" ht="8.25" customHeight="1"/>
    <row r="8855" ht="8.25" customHeight="1"/>
    <row r="8856" ht="8.25" customHeight="1"/>
    <row r="8857" ht="8.25" customHeight="1"/>
    <row r="8858" ht="8.25" customHeight="1"/>
    <row r="8859" ht="8.25" customHeight="1"/>
    <row r="8860" ht="8.25" customHeight="1"/>
    <row r="8861" ht="8.25" customHeight="1"/>
    <row r="8862" ht="8.25" customHeight="1"/>
    <row r="8863" ht="8.25" customHeight="1"/>
    <row r="8864" ht="8.25" customHeight="1"/>
    <row r="8865" ht="8.25" customHeight="1"/>
    <row r="8866" ht="8.25" customHeight="1"/>
    <row r="8867" ht="8.25" customHeight="1"/>
    <row r="8868" ht="8.25" customHeight="1"/>
    <row r="8869" ht="8.25" customHeight="1"/>
    <row r="8870" ht="8.25" customHeight="1"/>
    <row r="8871" ht="8.25" customHeight="1"/>
    <row r="8872" ht="8.25" customHeight="1"/>
    <row r="8873" ht="8.25" customHeight="1"/>
    <row r="8874" ht="8.25" customHeight="1"/>
    <row r="8875" ht="8.25" customHeight="1"/>
    <row r="8876" ht="8.25" customHeight="1"/>
    <row r="8877" ht="8.25" customHeight="1"/>
    <row r="8878" ht="8.25" customHeight="1"/>
    <row r="8879" ht="8.25" customHeight="1"/>
    <row r="8880" ht="8.25" customHeight="1"/>
    <row r="8881" ht="8.25" customHeight="1"/>
    <row r="8882" ht="8.25" customHeight="1"/>
    <row r="8883" ht="8.25" customHeight="1"/>
    <row r="8884" ht="8.25" customHeight="1"/>
    <row r="8885" ht="8.25" customHeight="1"/>
    <row r="8886" ht="8.25" customHeight="1"/>
    <row r="8887" ht="8.25" customHeight="1"/>
    <row r="8888" ht="8.25" customHeight="1"/>
    <row r="8889" ht="8.25" customHeight="1"/>
    <row r="8890" ht="8.25" customHeight="1"/>
    <row r="8891" ht="8.25" customHeight="1"/>
    <row r="8892" ht="8.25" customHeight="1"/>
    <row r="8893" ht="8.25" customHeight="1"/>
    <row r="8894" ht="8.25" customHeight="1"/>
    <row r="8895" ht="8.25" customHeight="1"/>
    <row r="8896" ht="8.25" customHeight="1"/>
    <row r="8897" ht="8.25" customHeight="1"/>
    <row r="8898" ht="8.25" customHeight="1"/>
    <row r="8899" ht="8.25" customHeight="1"/>
    <row r="8900" ht="8.25" customHeight="1"/>
    <row r="8901" ht="8.25" customHeight="1"/>
    <row r="8902" ht="8.25" customHeight="1"/>
    <row r="8903" ht="8.25" customHeight="1"/>
    <row r="8904" ht="8.25" customHeight="1"/>
    <row r="8905" ht="8.25" customHeight="1"/>
    <row r="8906" ht="8.25" customHeight="1"/>
    <row r="8907" ht="8.25" customHeight="1"/>
    <row r="8908" ht="8.25" customHeight="1"/>
    <row r="8909" ht="8.25" customHeight="1"/>
    <row r="8910" ht="8.25" customHeight="1"/>
    <row r="8911" ht="8.25" customHeight="1"/>
    <row r="8912" ht="8.25" customHeight="1"/>
    <row r="8913" ht="8.25" customHeight="1"/>
    <row r="8914" ht="8.25" customHeight="1"/>
    <row r="8915" ht="8.25" customHeight="1"/>
    <row r="8916" ht="8.25" customHeight="1"/>
    <row r="8917" ht="8.25" customHeight="1"/>
    <row r="8918" ht="8.25" customHeight="1"/>
    <row r="8919" ht="8.25" customHeight="1"/>
    <row r="8920" ht="8.25" customHeight="1"/>
    <row r="8921" ht="8.25" customHeight="1"/>
    <row r="8922" ht="8.25" customHeight="1"/>
    <row r="8923" ht="8.25" customHeight="1"/>
    <row r="8924" ht="8.25" customHeight="1"/>
    <row r="8925" ht="8.25" customHeight="1"/>
    <row r="8926" ht="8.25" customHeight="1"/>
    <row r="8927" ht="8.25" customHeight="1"/>
    <row r="8928" ht="8.25" customHeight="1"/>
    <row r="8929" ht="8.25" customHeight="1"/>
    <row r="8930" ht="8.25" customHeight="1"/>
    <row r="8931" ht="8.25" customHeight="1"/>
    <row r="8932" ht="8.25" customHeight="1"/>
    <row r="8933" ht="8.25" customHeight="1"/>
    <row r="8934" ht="8.25" customHeight="1"/>
    <row r="8935" ht="8.25" customHeight="1"/>
    <row r="8936" ht="8.25" customHeight="1"/>
    <row r="8937" ht="8.25" customHeight="1"/>
    <row r="8938" ht="8.25" customHeight="1"/>
    <row r="8939" ht="8.25" customHeight="1"/>
    <row r="8940" ht="8.25" customHeight="1"/>
    <row r="8941" ht="8.25" customHeight="1"/>
    <row r="8942" ht="8.25" customHeight="1"/>
    <row r="8943" ht="8.25" customHeight="1"/>
    <row r="8944" ht="8.25" customHeight="1"/>
    <row r="8945" ht="8.25" customHeight="1"/>
    <row r="8946" ht="8.25" customHeight="1"/>
    <row r="8947" ht="8.25" customHeight="1"/>
    <row r="8948" ht="8.25" customHeight="1"/>
    <row r="8949" ht="8.25" customHeight="1"/>
    <row r="8950" ht="8.25" customHeight="1"/>
    <row r="8951" ht="8.25" customHeight="1"/>
    <row r="8952" ht="8.25" customHeight="1"/>
    <row r="8953" ht="8.25" customHeight="1"/>
    <row r="8954" ht="8.25" customHeight="1"/>
    <row r="8955" ht="8.25" customHeight="1"/>
    <row r="8956" ht="8.25" customHeight="1"/>
    <row r="8957" ht="8.25" customHeight="1"/>
    <row r="8958" ht="8.25" customHeight="1"/>
    <row r="8959" ht="8.25" customHeight="1"/>
    <row r="8960" ht="8.25" customHeight="1"/>
    <row r="8961" ht="8.25" customHeight="1"/>
    <row r="8962" ht="8.25" customHeight="1"/>
    <row r="8963" ht="8.25" customHeight="1"/>
    <row r="8964" ht="8.25" customHeight="1"/>
    <row r="8965" ht="8.25" customHeight="1"/>
    <row r="8966" ht="8.25" customHeight="1"/>
    <row r="8967" ht="8.25" customHeight="1"/>
    <row r="8968" ht="8.25" customHeight="1"/>
    <row r="8969" ht="8.25" customHeight="1"/>
    <row r="8970" ht="8.25" customHeight="1"/>
    <row r="8971" ht="8.25" customHeight="1"/>
    <row r="8972" ht="8.25" customHeight="1"/>
    <row r="8973" ht="8.25" customHeight="1"/>
    <row r="8974" ht="8.25" customHeight="1"/>
    <row r="8975" ht="8.25" customHeight="1"/>
    <row r="8976" ht="8.25" customHeight="1"/>
    <row r="8977" ht="8.25" customHeight="1"/>
    <row r="8978" ht="8.25" customHeight="1"/>
    <row r="8979" ht="8.25" customHeight="1"/>
    <row r="8980" ht="8.25" customHeight="1"/>
    <row r="8981" ht="8.25" customHeight="1"/>
    <row r="8982" ht="8.25" customHeight="1"/>
    <row r="8983" ht="8.25" customHeight="1"/>
    <row r="8984" ht="8.25" customHeight="1"/>
    <row r="8985" ht="8.25" customHeight="1"/>
    <row r="8986" ht="8.25" customHeight="1"/>
    <row r="8987" ht="8.25" customHeight="1"/>
    <row r="8988" ht="8.25" customHeight="1"/>
    <row r="8989" ht="8.25" customHeight="1"/>
    <row r="8990" ht="8.25" customHeight="1"/>
    <row r="8991" ht="8.25" customHeight="1"/>
    <row r="8992" ht="8.25" customHeight="1"/>
    <row r="8993" ht="8.25" customHeight="1"/>
    <row r="8994" ht="8.25" customHeight="1"/>
    <row r="8995" ht="8.25" customHeight="1"/>
    <row r="8996" ht="8.25" customHeight="1"/>
    <row r="8997" ht="8.25" customHeight="1"/>
    <row r="8998" ht="8.25" customHeight="1"/>
    <row r="8999" ht="8.25" customHeight="1"/>
    <row r="9000" ht="8.25" customHeight="1"/>
    <row r="9001" ht="8.25" customHeight="1"/>
    <row r="9002" ht="8.25" customHeight="1"/>
    <row r="9003" ht="8.25" customHeight="1"/>
    <row r="9004" ht="8.25" customHeight="1"/>
    <row r="9005" ht="8.25" customHeight="1"/>
    <row r="9006" ht="8.25" customHeight="1"/>
    <row r="9007" ht="8.25" customHeight="1"/>
    <row r="9008" ht="8.25" customHeight="1"/>
    <row r="9009" ht="8.25" customHeight="1"/>
    <row r="9010" ht="8.25" customHeight="1"/>
    <row r="9011" ht="8.25" customHeight="1"/>
    <row r="9012" ht="8.25" customHeight="1"/>
    <row r="9013" ht="8.25" customHeight="1"/>
    <row r="9014" ht="8.25" customHeight="1"/>
    <row r="9015" ht="8.25" customHeight="1"/>
    <row r="9016" ht="8.25" customHeight="1"/>
    <row r="9017" ht="8.25" customHeight="1"/>
    <row r="9018" ht="8.25" customHeight="1"/>
    <row r="9019" ht="8.25" customHeight="1"/>
    <row r="9020" ht="8.25" customHeight="1"/>
    <row r="9021" ht="8.25" customHeight="1"/>
    <row r="9022" ht="8.25" customHeight="1"/>
    <row r="9023" ht="8.25" customHeight="1"/>
    <row r="9024" ht="8.25" customHeight="1"/>
    <row r="9025" ht="8.25" customHeight="1"/>
    <row r="9026" ht="8.25" customHeight="1"/>
    <row r="9027" ht="8.25" customHeight="1"/>
    <row r="9028" ht="8.25" customHeight="1"/>
    <row r="9029" ht="8.25" customHeight="1"/>
    <row r="9030" ht="8.25" customHeight="1"/>
    <row r="9031" ht="8.25" customHeight="1"/>
    <row r="9032" ht="8.25" customHeight="1"/>
    <row r="9033" ht="8.25" customHeight="1"/>
    <row r="9034" ht="8.25" customHeight="1"/>
    <row r="9035" ht="8.25" customHeight="1"/>
    <row r="9036" ht="8.25" customHeight="1"/>
    <row r="9037" ht="8.25" customHeight="1"/>
    <row r="9038" ht="8.25" customHeight="1"/>
    <row r="9039" ht="8.25" customHeight="1"/>
    <row r="9040" ht="8.25" customHeight="1"/>
    <row r="9041" ht="8.25" customHeight="1"/>
    <row r="9042" ht="8.25" customHeight="1"/>
    <row r="9043" ht="8.25" customHeight="1"/>
    <row r="9044" ht="8.25" customHeight="1"/>
    <row r="9045" ht="8.25" customHeight="1"/>
    <row r="9046" ht="8.25" customHeight="1"/>
    <row r="9047" ht="8.25" customHeight="1"/>
    <row r="9048" ht="8.25" customHeight="1"/>
    <row r="9049" ht="8.25" customHeight="1"/>
    <row r="9050" ht="8.25" customHeight="1"/>
    <row r="9051" ht="8.25" customHeight="1"/>
    <row r="9052" ht="8.25" customHeight="1"/>
    <row r="9053" ht="8.25" customHeight="1"/>
    <row r="9054" ht="8.25" customHeight="1"/>
    <row r="9055" ht="8.25" customHeight="1"/>
    <row r="9056" ht="8.25" customHeight="1"/>
    <row r="9057" ht="8.25" customHeight="1"/>
    <row r="9058" ht="8.25" customHeight="1"/>
    <row r="9059" ht="8.25" customHeight="1"/>
    <row r="9060" ht="8.25" customHeight="1"/>
    <row r="9061" ht="8.25" customHeight="1"/>
    <row r="9062" ht="8.25" customHeight="1"/>
    <row r="9063" ht="8.25" customHeight="1"/>
    <row r="9064" ht="8.25" customHeight="1"/>
    <row r="9065" ht="8.25" customHeight="1"/>
    <row r="9066" ht="8.25" customHeight="1"/>
    <row r="9067" ht="8.25" customHeight="1"/>
    <row r="9068" ht="8.25" customHeight="1"/>
    <row r="9069" ht="8.25" customHeight="1"/>
    <row r="9070" ht="8.25" customHeight="1"/>
    <row r="9071" ht="8.25" customHeight="1"/>
    <row r="9072" ht="8.25" customHeight="1"/>
    <row r="9073" ht="8.25" customHeight="1"/>
    <row r="9074" ht="8.25" customHeight="1"/>
    <row r="9075" ht="8.25" customHeight="1"/>
    <row r="9076" ht="8.25" customHeight="1"/>
    <row r="9077" ht="8.25" customHeight="1"/>
    <row r="9078" ht="8.25" customHeight="1"/>
    <row r="9079" ht="8.25" customHeight="1"/>
    <row r="9080" ht="8.25" customHeight="1"/>
    <row r="9081" ht="8.25" customHeight="1"/>
    <row r="9082" ht="8.25" customHeight="1"/>
    <row r="9083" ht="8.25" customHeight="1"/>
    <row r="9084" ht="8.25" customHeight="1"/>
    <row r="9085" ht="8.25" customHeight="1"/>
    <row r="9086" ht="8.25" customHeight="1"/>
    <row r="9087" ht="8.25" customHeight="1"/>
    <row r="9088" ht="8.25" customHeight="1"/>
    <row r="9089" ht="8.25" customHeight="1"/>
    <row r="9090" ht="8.25" customHeight="1"/>
    <row r="9091" ht="8.25" customHeight="1"/>
    <row r="9092" ht="8.25" customHeight="1"/>
    <row r="9093" ht="8.25" customHeight="1"/>
    <row r="9094" ht="8.25" customHeight="1"/>
    <row r="9095" ht="8.25" customHeight="1"/>
    <row r="9096" ht="8.25" customHeight="1"/>
    <row r="9097" ht="8.25" customHeight="1"/>
    <row r="9098" ht="8.25" customHeight="1"/>
    <row r="9099" ht="8.25" customHeight="1"/>
    <row r="9100" ht="8.25" customHeight="1"/>
    <row r="9101" ht="8.25" customHeight="1"/>
    <row r="9102" ht="8.25" customHeight="1"/>
    <row r="9103" ht="8.25" customHeight="1"/>
    <row r="9104" ht="8.25" customHeight="1"/>
    <row r="9105" ht="8.25" customHeight="1"/>
    <row r="9106" ht="8.25" customHeight="1"/>
    <row r="9107" ht="8.25" customHeight="1"/>
    <row r="9108" ht="8.25" customHeight="1"/>
    <row r="9109" ht="8.25" customHeight="1"/>
    <row r="9110" ht="8.25" customHeight="1"/>
    <row r="9111" ht="8.25" customHeight="1"/>
    <row r="9112" ht="8.25" customHeight="1"/>
    <row r="9113" ht="8.25" customHeight="1"/>
    <row r="9114" ht="8.25" customHeight="1"/>
    <row r="9115" ht="8.25" customHeight="1"/>
    <row r="9116" ht="8.25" customHeight="1"/>
    <row r="9117" ht="8.25" customHeight="1"/>
    <row r="9118" ht="8.25" customHeight="1"/>
    <row r="9119" ht="8.25" customHeight="1"/>
    <row r="9120" ht="8.25" customHeight="1"/>
    <row r="9121" ht="8.25" customHeight="1"/>
    <row r="9122" ht="8.25" customHeight="1"/>
    <row r="9123" ht="8.25" customHeight="1"/>
    <row r="9124" ht="8.25" customHeight="1"/>
    <row r="9125" ht="8.25" customHeight="1"/>
    <row r="9126" ht="8.25" customHeight="1"/>
    <row r="9127" ht="8.25" customHeight="1"/>
    <row r="9128" ht="8.25" customHeight="1"/>
    <row r="9129" ht="8.25" customHeight="1"/>
    <row r="9130" ht="8.25" customHeight="1"/>
    <row r="9131" ht="8.25" customHeight="1"/>
    <row r="9132" ht="8.25" customHeight="1"/>
    <row r="9133" ht="8.25" customHeight="1"/>
    <row r="9134" ht="8.25" customHeight="1"/>
    <row r="9135" ht="8.25" customHeight="1"/>
    <row r="9136" ht="8.25" customHeight="1"/>
    <row r="9137" ht="8.25" customHeight="1"/>
    <row r="9138" ht="8.25" customHeight="1"/>
    <row r="9139" ht="8.25" customHeight="1"/>
    <row r="9140" ht="8.25" customHeight="1"/>
    <row r="9141" ht="8.25" customHeight="1"/>
    <row r="9142" ht="8.25" customHeight="1"/>
    <row r="9143" ht="8.25" customHeight="1"/>
    <row r="9144" ht="8.25" customHeight="1"/>
    <row r="9145" ht="8.25" customHeight="1"/>
    <row r="9146" ht="8.25" customHeight="1"/>
    <row r="9147" ht="8.25" customHeight="1"/>
    <row r="9148" ht="8.25" customHeight="1"/>
    <row r="9149" ht="8.25" customHeight="1"/>
    <row r="9150" ht="8.25" customHeight="1"/>
    <row r="9151" ht="8.25" customHeight="1"/>
    <row r="9152" ht="8.25" customHeight="1"/>
    <row r="9153" ht="8.25" customHeight="1"/>
    <row r="9154" ht="8.25" customHeight="1"/>
    <row r="9155" ht="8.25" customHeight="1"/>
    <row r="9156" ht="8.25" customHeight="1"/>
    <row r="9157" ht="8.25" customHeight="1"/>
    <row r="9158" ht="8.25" customHeight="1"/>
    <row r="9159" ht="8.25" customHeight="1"/>
    <row r="9160" ht="8.25" customHeight="1"/>
    <row r="9161" ht="8.25" customHeight="1"/>
    <row r="9162" ht="8.25" customHeight="1"/>
    <row r="9163" ht="8.25" customHeight="1"/>
    <row r="9164" ht="8.25" customHeight="1"/>
    <row r="9165" ht="8.25" customHeight="1"/>
    <row r="9166" ht="8.25" customHeight="1"/>
    <row r="9167" ht="8.25" customHeight="1"/>
    <row r="9168" ht="8.25" customHeight="1"/>
    <row r="9169" ht="8.25" customHeight="1"/>
    <row r="9170" ht="8.25" customHeight="1"/>
    <row r="9171" ht="8.25" customHeight="1"/>
    <row r="9172" ht="8.25" customHeight="1"/>
    <row r="9173" ht="8.25" customHeight="1"/>
    <row r="9174" ht="8.25" customHeight="1"/>
    <row r="9175" ht="8.25" customHeight="1"/>
    <row r="9176" ht="8.25" customHeight="1"/>
    <row r="9177" ht="8.25" customHeight="1"/>
    <row r="9178" ht="8.25" customHeight="1"/>
    <row r="9179" ht="8.25" customHeight="1"/>
    <row r="9180" ht="8.25" customHeight="1"/>
    <row r="9181" ht="8.25" customHeight="1"/>
    <row r="9182" ht="8.25" customHeight="1"/>
    <row r="9183" ht="8.25" customHeight="1"/>
    <row r="9184" ht="8.25" customHeight="1"/>
    <row r="9185" ht="8.25" customHeight="1"/>
    <row r="9186" ht="8.25" customHeight="1"/>
    <row r="9187" ht="8.25" customHeight="1"/>
    <row r="9188" ht="8.25" customHeight="1"/>
    <row r="9189" ht="8.25" customHeight="1"/>
    <row r="9190" ht="8.25" customHeight="1"/>
    <row r="9191" ht="8.25" customHeight="1"/>
    <row r="9192" ht="8.25" customHeight="1"/>
    <row r="9193" ht="8.25" customHeight="1"/>
    <row r="9194" ht="8.25" customHeight="1"/>
    <row r="9195" ht="8.25" customHeight="1"/>
    <row r="9196" ht="8.25" customHeight="1"/>
    <row r="9197" ht="8.25" customHeight="1"/>
    <row r="9198" ht="8.25" customHeight="1"/>
    <row r="9199" ht="8.25" customHeight="1"/>
    <row r="9200" ht="8.25" customHeight="1"/>
    <row r="9201" ht="8.25" customHeight="1"/>
    <row r="9202" ht="8.25" customHeight="1"/>
    <row r="9203" ht="8.25" customHeight="1"/>
    <row r="9204" ht="8.25" customHeight="1"/>
    <row r="9205" ht="8.25" customHeight="1"/>
    <row r="9206" ht="8.25" customHeight="1"/>
    <row r="9207" ht="8.25" customHeight="1"/>
    <row r="9208" ht="8.25" customHeight="1"/>
    <row r="9209" ht="8.25" customHeight="1"/>
    <row r="9210" ht="8.25" customHeight="1"/>
    <row r="9211" ht="8.25" customHeight="1"/>
    <row r="9212" ht="8.25" customHeight="1"/>
    <row r="9213" ht="8.25" customHeight="1"/>
    <row r="9214" ht="8.25" customHeight="1"/>
    <row r="9215" ht="8.25" customHeight="1"/>
    <row r="9216" ht="8.25" customHeight="1"/>
    <row r="9217" ht="8.25" customHeight="1"/>
    <row r="9218" ht="8.25" customHeight="1"/>
    <row r="9219" ht="8.25" customHeight="1"/>
    <row r="9220" ht="8.25" customHeight="1"/>
    <row r="9221" ht="8.25" customHeight="1"/>
    <row r="9222" ht="8.25" customHeight="1"/>
    <row r="9223" ht="8.25" customHeight="1"/>
    <row r="9224" ht="8.25" customHeight="1"/>
    <row r="9225" ht="8.25" customHeight="1"/>
    <row r="9226" ht="8.25" customHeight="1"/>
    <row r="9227" ht="8.25" customHeight="1"/>
    <row r="9228" ht="8.25" customHeight="1"/>
    <row r="9229" ht="8.25" customHeight="1"/>
    <row r="9230" ht="8.25" customHeight="1"/>
    <row r="9231" ht="8.25" customHeight="1"/>
    <row r="9232" ht="8.25" customHeight="1"/>
    <row r="9233" ht="8.25" customHeight="1"/>
    <row r="9234" ht="8.25" customHeight="1"/>
    <row r="9235" ht="8.25" customHeight="1"/>
    <row r="9236" ht="8.25" customHeight="1"/>
    <row r="9237" ht="8.25" customHeight="1"/>
    <row r="9238" ht="8.25" customHeight="1"/>
    <row r="9239" ht="8.25" customHeight="1"/>
    <row r="9240" ht="8.25" customHeight="1"/>
    <row r="9241" ht="8.25" customHeight="1"/>
    <row r="9242" ht="8.25" customHeight="1"/>
    <row r="9243" ht="8.25" customHeight="1"/>
    <row r="9244" ht="8.25" customHeight="1"/>
    <row r="9245" ht="8.25" customHeight="1"/>
    <row r="9246" ht="8.25" customHeight="1"/>
    <row r="9247" ht="8.25" customHeight="1"/>
    <row r="9248" ht="8.25" customHeight="1"/>
    <row r="9249" ht="8.25" customHeight="1"/>
    <row r="9250" ht="8.25" customHeight="1"/>
    <row r="9251" ht="8.25" customHeight="1"/>
    <row r="9252" ht="8.25" customHeight="1"/>
    <row r="9253" ht="8.25" customHeight="1"/>
    <row r="9254" ht="8.25" customHeight="1"/>
    <row r="9255" ht="8.25" customHeight="1"/>
    <row r="9256" ht="8.25" customHeight="1"/>
    <row r="9257" ht="8.25" customHeight="1"/>
    <row r="9258" ht="8.25" customHeight="1"/>
    <row r="9259" ht="8.25" customHeight="1"/>
    <row r="9260" ht="8.25" customHeight="1"/>
    <row r="9261" ht="8.25" customHeight="1"/>
    <row r="9262" ht="8.25" customHeight="1"/>
    <row r="9263" ht="8.25" customHeight="1"/>
    <row r="9264" ht="8.25" customHeight="1"/>
    <row r="9265" ht="8.25" customHeight="1"/>
    <row r="9266" ht="8.25" customHeight="1"/>
    <row r="9267" ht="8.25" customHeight="1"/>
    <row r="9268" ht="8.25" customHeight="1"/>
    <row r="9269" ht="8.25" customHeight="1"/>
    <row r="9270" ht="8.25" customHeight="1"/>
    <row r="9271" ht="8.25" customHeight="1"/>
    <row r="9272" ht="8.25" customHeight="1"/>
    <row r="9273" ht="8.25" customHeight="1"/>
    <row r="9274" ht="8.25" customHeight="1"/>
    <row r="9275" ht="8.25" customHeight="1"/>
    <row r="9276" ht="8.25" customHeight="1"/>
    <row r="9277" ht="8.25" customHeight="1"/>
    <row r="9278" ht="8.25" customHeight="1"/>
    <row r="9279" ht="8.25" customHeight="1"/>
    <row r="9280" ht="8.25" customHeight="1"/>
    <row r="9281" ht="8.25" customHeight="1"/>
    <row r="9282" ht="8.25" customHeight="1"/>
    <row r="9283" ht="8.25" customHeight="1"/>
    <row r="9284" ht="8.25" customHeight="1"/>
    <row r="9285" ht="8.25" customHeight="1"/>
    <row r="9286" ht="8.25" customHeight="1"/>
    <row r="9287" ht="8.25" customHeight="1"/>
    <row r="9288" ht="8.25" customHeight="1"/>
    <row r="9289" ht="8.25" customHeight="1"/>
    <row r="9290" ht="8.25" customHeight="1"/>
    <row r="9291" ht="8.25" customHeight="1"/>
    <row r="9292" ht="8.25" customHeight="1"/>
    <row r="9293" ht="8.25" customHeight="1"/>
    <row r="9294" ht="8.25" customHeight="1"/>
    <row r="9295" ht="8.25" customHeight="1"/>
    <row r="9296" ht="8.25" customHeight="1"/>
    <row r="9297" ht="8.25" customHeight="1"/>
    <row r="9298" ht="8.25" customHeight="1"/>
    <row r="9299" ht="8.25" customHeight="1"/>
    <row r="9300" ht="8.25" customHeight="1"/>
    <row r="9301" ht="8.25" customHeight="1"/>
    <row r="9302" ht="8.25" customHeight="1"/>
    <row r="9303" ht="8.25" customHeight="1"/>
    <row r="9304" ht="8.25" customHeight="1"/>
    <row r="9305" ht="8.25" customHeight="1"/>
    <row r="9306" ht="8.25" customHeight="1"/>
    <row r="9307" ht="8.25" customHeight="1"/>
    <row r="9308" ht="8.25" customHeight="1"/>
    <row r="9309" ht="8.25" customHeight="1"/>
    <row r="9310" ht="8.25" customHeight="1"/>
    <row r="9311" ht="8.25" customHeight="1"/>
    <row r="9312" ht="8.25" customHeight="1"/>
    <row r="9313" ht="8.25" customHeight="1"/>
    <row r="9314" ht="8.25" customHeight="1"/>
    <row r="9315" ht="8.25" customHeight="1"/>
    <row r="9316" ht="8.25" customHeight="1"/>
    <row r="9317" ht="8.25" customHeight="1"/>
    <row r="9318" ht="8.25" customHeight="1"/>
    <row r="9319" ht="8.25" customHeight="1"/>
    <row r="9320" ht="8.25" customHeight="1"/>
    <row r="9321" ht="8.25" customHeight="1"/>
    <row r="9322" ht="8.25" customHeight="1"/>
    <row r="9323" ht="8.25" customHeight="1"/>
    <row r="9324" ht="8.25" customHeight="1"/>
    <row r="9325" ht="8.25" customHeight="1"/>
    <row r="9326" ht="8.25" customHeight="1"/>
    <row r="9327" ht="8.25" customHeight="1"/>
    <row r="9328" ht="8.25" customHeight="1"/>
    <row r="9329" ht="8.25" customHeight="1"/>
    <row r="9330" ht="8.25" customHeight="1"/>
    <row r="9331" ht="8.25" customHeight="1"/>
    <row r="9332" ht="8.25" customHeight="1"/>
    <row r="9333" ht="8.25" customHeight="1"/>
    <row r="9334" ht="8.25" customHeight="1"/>
    <row r="9335" ht="8.25" customHeight="1"/>
    <row r="9336" ht="8.25" customHeight="1"/>
    <row r="9337" ht="8.25" customHeight="1"/>
    <row r="9338" ht="8.25" customHeight="1"/>
    <row r="9339" ht="8.25" customHeight="1"/>
    <row r="9340" ht="8.25" customHeight="1"/>
    <row r="9341" ht="8.25" customHeight="1"/>
    <row r="9342" ht="8.25" customHeight="1"/>
    <row r="9343" ht="8.25" customHeight="1"/>
    <row r="9344" ht="8.25" customHeight="1"/>
    <row r="9345" ht="8.25" customHeight="1"/>
    <row r="9346" ht="8.25" customHeight="1"/>
    <row r="9347" ht="8.25" customHeight="1"/>
    <row r="9348" ht="8.25" customHeight="1"/>
    <row r="9349" ht="8.25" customHeight="1"/>
    <row r="9350" ht="8.25" customHeight="1"/>
    <row r="9351" ht="8.25" customHeight="1"/>
    <row r="9352" ht="8.25" customHeight="1"/>
    <row r="9353" ht="8.25" customHeight="1"/>
    <row r="9354" ht="8.25" customHeight="1"/>
    <row r="9355" ht="8.25" customHeight="1"/>
    <row r="9356" ht="8.25" customHeight="1"/>
    <row r="9357" ht="8.25" customHeight="1"/>
    <row r="9358" ht="8.25" customHeight="1"/>
    <row r="9359" ht="8.25" customHeight="1"/>
    <row r="9360" ht="8.25" customHeight="1"/>
    <row r="9361" ht="8.25" customHeight="1"/>
    <row r="9362" ht="8.25" customHeight="1"/>
    <row r="9363" ht="8.25" customHeight="1"/>
    <row r="9364" ht="8.25" customHeight="1"/>
    <row r="9365" ht="8.25" customHeight="1"/>
    <row r="9366" ht="8.25" customHeight="1"/>
    <row r="9367" ht="8.25" customHeight="1"/>
    <row r="9368" ht="8.25" customHeight="1"/>
    <row r="9369" ht="8.25" customHeight="1"/>
    <row r="9370" ht="8.25" customHeight="1"/>
    <row r="9371" ht="8.25" customHeight="1"/>
    <row r="9372" ht="8.25" customHeight="1"/>
    <row r="9373" ht="8.25" customHeight="1"/>
    <row r="9374" ht="8.25" customHeight="1"/>
    <row r="9375" ht="8.25" customHeight="1"/>
    <row r="9376" ht="8.25" customHeight="1"/>
    <row r="9377" ht="8.25" customHeight="1"/>
    <row r="9378" ht="8.25" customHeight="1"/>
    <row r="9379" ht="8.25" customHeight="1"/>
    <row r="9380" ht="8.25" customHeight="1"/>
    <row r="9381" ht="8.25" customHeight="1"/>
    <row r="9382" ht="8.25" customHeight="1"/>
    <row r="9383" ht="8.25" customHeight="1"/>
    <row r="9384" ht="8.25" customHeight="1"/>
    <row r="9385" ht="8.25" customHeight="1"/>
    <row r="9386" ht="8.25" customHeight="1"/>
    <row r="9387" ht="8.25" customHeight="1"/>
    <row r="9388" ht="8.25" customHeight="1"/>
    <row r="9389" ht="8.25" customHeight="1"/>
    <row r="9390" ht="8.25" customHeight="1"/>
    <row r="9391" ht="8.25" customHeight="1"/>
    <row r="9392" ht="8.25" customHeight="1"/>
    <row r="9393" ht="8.25" customHeight="1"/>
    <row r="9394" ht="8.25" customHeight="1"/>
    <row r="9395" ht="8.25" customHeight="1"/>
    <row r="9396" ht="8.25" customHeight="1"/>
    <row r="9397" ht="8.25" customHeight="1"/>
    <row r="9398" ht="8.25" customHeight="1"/>
    <row r="9399" ht="8.25" customHeight="1"/>
    <row r="9400" ht="8.25" customHeight="1"/>
    <row r="9401" ht="8.25" customHeight="1"/>
    <row r="9402" ht="8.25" customHeight="1"/>
    <row r="9403" ht="8.25" customHeight="1"/>
    <row r="9404" ht="8.25" customHeight="1"/>
    <row r="9405" ht="8.25" customHeight="1"/>
    <row r="9406" ht="8.25" customHeight="1"/>
    <row r="9407" ht="8.25" customHeight="1"/>
    <row r="9408" ht="8.25" customHeight="1"/>
    <row r="9409" ht="8.25" customHeight="1"/>
    <row r="9410" ht="8.25" customHeight="1"/>
    <row r="9411" ht="8.25" customHeight="1"/>
    <row r="9412" ht="8.25" customHeight="1"/>
    <row r="9413" ht="8.25" customHeight="1"/>
    <row r="9414" ht="8.25" customHeight="1"/>
    <row r="9415" ht="8.25" customHeight="1"/>
    <row r="9416" ht="8.25" customHeight="1"/>
    <row r="9417" ht="8.25" customHeight="1"/>
    <row r="9418" ht="8.25" customHeight="1"/>
    <row r="9419" ht="8.25" customHeight="1"/>
    <row r="9420" ht="8.25" customHeight="1"/>
    <row r="9421" ht="8.25" customHeight="1"/>
    <row r="9422" ht="8.25" customHeight="1"/>
    <row r="9423" ht="8.25" customHeight="1"/>
    <row r="9424" ht="8.25" customHeight="1"/>
    <row r="9425" ht="8.25" customHeight="1"/>
    <row r="9426" ht="8.25" customHeight="1"/>
    <row r="9427" ht="8.25" customHeight="1"/>
    <row r="9428" ht="8.25" customHeight="1"/>
    <row r="9429" ht="8.25" customHeight="1"/>
    <row r="9430" ht="8.25" customHeight="1"/>
    <row r="9431" ht="8.25" customHeight="1"/>
    <row r="9432" ht="8.25" customHeight="1"/>
    <row r="9433" ht="8.25" customHeight="1"/>
    <row r="9434" ht="8.25" customHeight="1"/>
    <row r="9435" ht="8.25" customHeight="1"/>
    <row r="9436" ht="8.25" customHeight="1"/>
    <row r="9437" ht="8.25" customHeight="1"/>
    <row r="9438" ht="8.25" customHeight="1"/>
    <row r="9439" ht="8.25" customHeight="1"/>
    <row r="9440" ht="8.25" customHeight="1"/>
    <row r="9441" ht="8.25" customHeight="1"/>
    <row r="9442" ht="8.25" customHeight="1"/>
    <row r="9443" ht="8.25" customHeight="1"/>
    <row r="9444" ht="8.25" customHeight="1"/>
    <row r="9445" ht="8.25" customHeight="1"/>
    <row r="9446" ht="8.25" customHeight="1"/>
    <row r="9447" ht="8.25" customHeight="1"/>
    <row r="9448" ht="8.25" customHeight="1"/>
    <row r="9449" ht="8.25" customHeight="1"/>
    <row r="9450" ht="8.25" customHeight="1"/>
    <row r="9451" ht="8.25" customHeight="1"/>
    <row r="9452" ht="8.25" customHeight="1"/>
    <row r="9453" ht="8.25" customHeight="1"/>
    <row r="9454" ht="8.25" customHeight="1"/>
    <row r="9455" ht="8.25" customHeight="1"/>
    <row r="9456" ht="8.25" customHeight="1"/>
    <row r="9457" ht="8.25" customHeight="1"/>
    <row r="9458" ht="8.25" customHeight="1"/>
    <row r="9459" ht="8.25" customHeight="1"/>
    <row r="9460" ht="8.25" customHeight="1"/>
    <row r="9461" ht="8.25" customHeight="1"/>
    <row r="9462" ht="8.25" customHeight="1"/>
    <row r="9463" ht="8.25" customHeight="1"/>
    <row r="9464" ht="8.25" customHeight="1"/>
    <row r="9465" ht="8.25" customHeight="1"/>
    <row r="9466" ht="8.25" customHeight="1"/>
    <row r="9467" ht="8.25" customHeight="1"/>
    <row r="9468" ht="8.25" customHeight="1"/>
    <row r="9469" ht="8.25" customHeight="1"/>
    <row r="9470" ht="8.25" customHeight="1"/>
    <row r="9471" ht="8.25" customHeight="1"/>
    <row r="9472" ht="8.25" customHeight="1"/>
    <row r="9473" ht="8.25" customHeight="1"/>
    <row r="9474" ht="8.25" customHeight="1"/>
    <row r="9475" ht="8.25" customHeight="1"/>
    <row r="9476" ht="8.25" customHeight="1"/>
    <row r="9477" ht="8.25" customHeight="1"/>
    <row r="9478" ht="8.25" customHeight="1"/>
    <row r="9479" ht="8.25" customHeight="1"/>
    <row r="9480" ht="8.25" customHeight="1"/>
    <row r="9481" ht="8.25" customHeight="1"/>
    <row r="9482" ht="8.25" customHeight="1"/>
    <row r="9483" ht="8.25" customHeight="1"/>
    <row r="9484" ht="8.25" customHeight="1"/>
    <row r="9485" ht="8.25" customHeight="1"/>
    <row r="9486" ht="8.25" customHeight="1"/>
    <row r="9487" ht="8.25" customHeight="1"/>
    <row r="9488" ht="8.25" customHeight="1"/>
    <row r="9489" ht="8.25" customHeight="1"/>
    <row r="9490" ht="8.25" customHeight="1"/>
    <row r="9491" ht="8.25" customHeight="1"/>
    <row r="9492" ht="8.25" customHeight="1"/>
    <row r="9493" ht="8.25" customHeight="1"/>
    <row r="9494" ht="8.25" customHeight="1"/>
    <row r="9495" ht="8.25" customHeight="1"/>
    <row r="9496" ht="8.25" customHeight="1"/>
    <row r="9497" ht="8.25" customHeight="1"/>
    <row r="9498" ht="8.25" customHeight="1"/>
    <row r="9499" ht="8.25" customHeight="1"/>
    <row r="9500" ht="8.25" customHeight="1"/>
    <row r="9501" ht="8.25" customHeight="1"/>
    <row r="9502" ht="8.25" customHeight="1"/>
    <row r="9503" ht="8.25" customHeight="1"/>
    <row r="9504" ht="8.25" customHeight="1"/>
    <row r="9505" ht="8.25" customHeight="1"/>
    <row r="9506" ht="8.25" customHeight="1"/>
    <row r="9507" ht="8.25" customHeight="1"/>
    <row r="9508" ht="8.25" customHeight="1"/>
    <row r="9509" ht="8.25" customHeight="1"/>
    <row r="9510" ht="8.25" customHeight="1"/>
    <row r="9511" ht="8.25" customHeight="1"/>
    <row r="9512" ht="8.25" customHeight="1"/>
    <row r="9513" ht="8.25" customHeight="1"/>
    <row r="9514" ht="8.25" customHeight="1"/>
    <row r="9515" ht="8.25" customHeight="1"/>
    <row r="9516" ht="8.25" customHeight="1"/>
    <row r="9517" ht="8.25" customHeight="1"/>
    <row r="9518" ht="8.25" customHeight="1"/>
    <row r="9519" ht="8.25" customHeight="1"/>
    <row r="9520" ht="8.25" customHeight="1"/>
    <row r="9521" ht="8.25" customHeight="1"/>
    <row r="9522" ht="8.25" customHeight="1"/>
    <row r="9523" ht="8.25" customHeight="1"/>
    <row r="9524" ht="8.25" customHeight="1"/>
    <row r="9525" ht="8.25" customHeight="1"/>
    <row r="9526" ht="8.25" customHeight="1"/>
    <row r="9527" ht="8.25" customHeight="1"/>
    <row r="9528" ht="8.25" customHeight="1"/>
    <row r="9529" ht="8.25" customHeight="1"/>
    <row r="9530" ht="8.25" customHeight="1"/>
    <row r="9531" ht="8.25" customHeight="1"/>
    <row r="9532" ht="8.25" customHeight="1"/>
    <row r="9533" ht="8.25" customHeight="1"/>
    <row r="9534" ht="8.25" customHeight="1"/>
    <row r="9535" ht="8.25" customHeight="1"/>
    <row r="9536" ht="8.25" customHeight="1"/>
    <row r="9537" ht="8.25" customHeight="1"/>
    <row r="9538" ht="8.25" customHeight="1"/>
    <row r="9539" ht="8.25" customHeight="1"/>
    <row r="9540" ht="8.25" customHeight="1"/>
    <row r="9541" ht="8.25" customHeight="1"/>
    <row r="9542" ht="8.25" customHeight="1"/>
    <row r="9543" ht="8.25" customHeight="1"/>
    <row r="9544" ht="8.25" customHeight="1"/>
    <row r="9545" ht="8.25" customHeight="1"/>
    <row r="9546" ht="8.25" customHeight="1"/>
    <row r="9547" ht="8.25" customHeight="1"/>
    <row r="9548" ht="8.25" customHeight="1"/>
    <row r="9549" ht="8.25" customHeight="1"/>
    <row r="9550" ht="8.25" customHeight="1"/>
    <row r="9551" ht="8.25" customHeight="1"/>
    <row r="9552" ht="8.25" customHeight="1"/>
    <row r="9553" ht="8.25" customHeight="1"/>
    <row r="9554" ht="8.25" customHeight="1"/>
    <row r="9555" ht="8.25" customHeight="1"/>
    <row r="9556" ht="8.25" customHeight="1"/>
    <row r="9557" ht="8.25" customHeight="1"/>
    <row r="9558" ht="8.25" customHeight="1"/>
    <row r="9559" ht="8.25" customHeight="1"/>
    <row r="9560" ht="8.25" customHeight="1"/>
    <row r="9561" ht="8.25" customHeight="1"/>
    <row r="9562" ht="8.25" customHeight="1"/>
    <row r="9563" ht="8.25" customHeight="1"/>
    <row r="9564" ht="8.25" customHeight="1"/>
    <row r="9565" ht="8.25" customHeight="1"/>
    <row r="9566" ht="8.25" customHeight="1"/>
    <row r="9567" ht="8.25" customHeight="1"/>
    <row r="9568" ht="8.25" customHeight="1"/>
    <row r="9569" ht="8.25" customHeight="1"/>
    <row r="9570" ht="8.25" customHeight="1"/>
    <row r="9571" ht="8.25" customHeight="1"/>
    <row r="9572" ht="8.25" customHeight="1"/>
    <row r="9573" ht="8.25" customHeight="1"/>
    <row r="9574" ht="8.25" customHeight="1"/>
    <row r="9575" ht="8.25" customHeight="1"/>
    <row r="9576" ht="8.25" customHeight="1"/>
    <row r="9577" ht="8.25" customHeight="1"/>
    <row r="9578" ht="8.25" customHeight="1"/>
    <row r="9579" ht="8.25" customHeight="1"/>
    <row r="9580" ht="8.25" customHeight="1"/>
    <row r="9581" ht="8.25" customHeight="1"/>
    <row r="9582" ht="8.25" customHeight="1"/>
    <row r="9583" ht="8.25" customHeight="1"/>
    <row r="9584" ht="8.25" customHeight="1"/>
    <row r="9585" ht="8.25" customHeight="1"/>
    <row r="9586" ht="8.25" customHeight="1"/>
    <row r="9587" ht="8.25" customHeight="1"/>
    <row r="9588" ht="8.25" customHeight="1"/>
    <row r="9589" ht="8.25" customHeight="1"/>
    <row r="9590" ht="8.25" customHeight="1"/>
    <row r="9591" ht="8.25" customHeight="1"/>
    <row r="9592" ht="8.25" customHeight="1"/>
    <row r="9593" ht="8.25" customHeight="1"/>
    <row r="9594" ht="8.25" customHeight="1"/>
    <row r="9595" ht="8.25" customHeight="1"/>
    <row r="9596" ht="8.25" customHeight="1"/>
    <row r="9597" ht="8.25" customHeight="1"/>
    <row r="9598" ht="8.25" customHeight="1"/>
    <row r="9599" ht="8.25" customHeight="1"/>
    <row r="9600" ht="8.25" customHeight="1"/>
    <row r="9601" ht="8.25" customHeight="1"/>
    <row r="9602" ht="8.25" customHeight="1"/>
    <row r="9603" ht="8.25" customHeight="1"/>
    <row r="9604" ht="8.25" customHeight="1"/>
    <row r="9605" ht="8.25" customHeight="1"/>
    <row r="9606" ht="8.25" customHeight="1"/>
    <row r="9607" ht="8.25" customHeight="1"/>
    <row r="9608" ht="8.25" customHeight="1"/>
    <row r="9609" ht="8.25" customHeight="1"/>
    <row r="9610" ht="8.25" customHeight="1"/>
    <row r="9611" ht="8.25" customHeight="1"/>
    <row r="9612" ht="8.25" customHeight="1"/>
    <row r="9613" ht="8.25" customHeight="1"/>
    <row r="9614" ht="8.25" customHeight="1"/>
    <row r="9615" ht="8.25" customHeight="1"/>
    <row r="9616" ht="8.25" customHeight="1"/>
    <row r="9617" ht="8.25" customHeight="1"/>
    <row r="9618" ht="8.25" customHeight="1"/>
    <row r="9619" ht="8.25" customHeight="1"/>
    <row r="9620" ht="8.25" customHeight="1"/>
    <row r="9621" ht="8.25" customHeight="1"/>
    <row r="9622" ht="8.25" customHeight="1"/>
    <row r="9623" ht="8.25" customHeight="1"/>
    <row r="9624" ht="8.25" customHeight="1"/>
    <row r="9625" ht="8.25" customHeight="1"/>
    <row r="9626" ht="8.25" customHeight="1"/>
    <row r="9627" ht="8.25" customHeight="1"/>
    <row r="9628" ht="8.25" customHeight="1"/>
    <row r="9629" ht="8.25" customHeight="1"/>
    <row r="9630" ht="8.25" customHeight="1"/>
    <row r="9631" ht="8.25" customHeight="1"/>
    <row r="9632" ht="8.25" customHeight="1"/>
    <row r="9633" ht="8.25" customHeight="1"/>
    <row r="9634" ht="8.25" customHeight="1"/>
    <row r="9635" ht="8.25" customHeight="1"/>
    <row r="9636" ht="8.25" customHeight="1"/>
    <row r="9637" ht="8.25" customHeight="1"/>
    <row r="9638" ht="8.25" customHeight="1"/>
    <row r="9639" ht="8.25" customHeight="1"/>
    <row r="9640" ht="8.25" customHeight="1"/>
    <row r="9641" ht="8.25" customHeight="1"/>
    <row r="9642" ht="8.25" customHeight="1"/>
    <row r="9643" ht="8.25" customHeight="1"/>
    <row r="9644" ht="8.25" customHeight="1"/>
    <row r="9645" ht="8.25" customHeight="1"/>
    <row r="9646" ht="8.25" customHeight="1"/>
    <row r="9647" ht="8.25" customHeight="1"/>
    <row r="9648" ht="8.25" customHeight="1"/>
    <row r="9649" ht="8.25" customHeight="1"/>
    <row r="9650" ht="8.25" customHeight="1"/>
    <row r="9651" ht="8.25" customHeight="1"/>
    <row r="9652" ht="8.25" customHeight="1"/>
    <row r="9653" ht="8.25" customHeight="1"/>
    <row r="9654" ht="8.25" customHeight="1"/>
    <row r="9655" ht="8.25" customHeight="1"/>
    <row r="9656" ht="8.25" customHeight="1"/>
    <row r="9657" ht="8.25" customHeight="1"/>
    <row r="9658" ht="8.25" customHeight="1"/>
    <row r="9659" ht="8.25" customHeight="1"/>
    <row r="9660" ht="8.25" customHeight="1"/>
    <row r="9661" ht="8.25" customHeight="1"/>
    <row r="9662" ht="8.25" customHeight="1"/>
    <row r="9663" ht="8.25" customHeight="1"/>
    <row r="9664" ht="8.25" customHeight="1"/>
    <row r="9665" ht="8.25" customHeight="1"/>
    <row r="9666" ht="8.25" customHeight="1"/>
    <row r="9667" ht="8.25" customHeight="1"/>
    <row r="9668" ht="8.25" customHeight="1"/>
    <row r="9669" ht="8.25" customHeight="1"/>
    <row r="9670" ht="8.25" customHeight="1"/>
    <row r="9671" ht="8.25" customHeight="1"/>
    <row r="9672" ht="8.25" customHeight="1"/>
    <row r="9673" ht="8.25" customHeight="1"/>
    <row r="9674" ht="8.25" customHeight="1"/>
    <row r="9675" ht="8.25" customHeight="1"/>
    <row r="9676" ht="8.25" customHeight="1"/>
    <row r="9677" ht="8.25" customHeight="1"/>
    <row r="9678" ht="8.25" customHeight="1"/>
    <row r="9679" ht="8.25" customHeight="1"/>
    <row r="9680" ht="8.25" customHeight="1"/>
    <row r="9681" ht="8.25" customHeight="1"/>
    <row r="9682" ht="8.25" customHeight="1"/>
    <row r="9683" ht="8.25" customHeight="1"/>
    <row r="9684" ht="8.25" customHeight="1"/>
    <row r="9685" ht="8.25" customHeight="1"/>
    <row r="9686" ht="8.25" customHeight="1"/>
    <row r="9687" ht="8.25" customHeight="1"/>
    <row r="9688" ht="8.25" customHeight="1"/>
    <row r="9689" ht="8.25" customHeight="1"/>
    <row r="9690" ht="8.25" customHeight="1"/>
    <row r="9691" ht="8.25" customHeight="1"/>
    <row r="9692" ht="8.25" customHeight="1"/>
    <row r="9693" ht="8.25" customHeight="1"/>
    <row r="9694" ht="8.25" customHeight="1"/>
    <row r="9695" ht="8.25" customHeight="1"/>
    <row r="9696" ht="8.25" customHeight="1"/>
    <row r="9697" ht="8.25" customHeight="1"/>
    <row r="9698" ht="8.25" customHeight="1"/>
    <row r="9699" ht="8.25" customHeight="1"/>
    <row r="9700" ht="8.25" customHeight="1"/>
    <row r="9701" ht="8.25" customHeight="1"/>
    <row r="9702" ht="8.25" customHeight="1"/>
    <row r="9703" ht="8.25" customHeight="1"/>
    <row r="9704" ht="8.25" customHeight="1"/>
    <row r="9705" ht="8.25" customHeight="1"/>
    <row r="9706" ht="8.25" customHeight="1"/>
    <row r="9707" ht="8.25" customHeight="1"/>
    <row r="9708" ht="8.25" customHeight="1"/>
    <row r="9709" ht="8.25" customHeight="1"/>
    <row r="9710" ht="8.25" customHeight="1"/>
    <row r="9711" ht="8.25" customHeight="1"/>
    <row r="9712" ht="8.25" customHeight="1"/>
    <row r="9713" ht="8.25" customHeight="1"/>
    <row r="9714" ht="8.25" customHeight="1"/>
    <row r="9715" ht="8.25" customHeight="1"/>
    <row r="9716" ht="8.25" customHeight="1"/>
    <row r="9717" ht="8.25" customHeight="1"/>
    <row r="9718" ht="8.25" customHeight="1"/>
    <row r="9719" ht="8.25" customHeight="1"/>
    <row r="9720" ht="8.25" customHeight="1"/>
    <row r="9721" ht="8.25" customHeight="1"/>
    <row r="9722" ht="8.25" customHeight="1"/>
    <row r="9723" ht="8.25" customHeight="1"/>
    <row r="9724" ht="8.25" customHeight="1"/>
    <row r="9725" ht="8.25" customHeight="1"/>
    <row r="9726" ht="8.25" customHeight="1"/>
    <row r="9727" ht="8.25" customHeight="1"/>
    <row r="9728" ht="8.25" customHeight="1"/>
    <row r="9729" ht="8.25" customHeight="1"/>
    <row r="9730" ht="8.25" customHeight="1"/>
    <row r="9731" ht="8.25" customHeight="1"/>
    <row r="9732" ht="8.25" customHeight="1"/>
    <row r="9733" ht="8.25" customHeight="1"/>
    <row r="9734" ht="8.25" customHeight="1"/>
    <row r="9735" ht="8.25" customHeight="1"/>
    <row r="9736" ht="8.25" customHeight="1"/>
    <row r="9737" ht="8.25" customHeight="1"/>
    <row r="9738" ht="8.25" customHeight="1"/>
    <row r="9739" ht="8.25" customHeight="1"/>
    <row r="9740" ht="8.25" customHeight="1"/>
    <row r="9741" ht="8.25" customHeight="1"/>
    <row r="9742" ht="8.25" customHeight="1"/>
    <row r="9743" ht="8.25" customHeight="1"/>
    <row r="9744" ht="8.25" customHeight="1"/>
    <row r="9745" ht="8.25" customHeight="1"/>
    <row r="9746" ht="8.25" customHeight="1"/>
    <row r="9747" ht="8.25" customHeight="1"/>
    <row r="9748" ht="8.25" customHeight="1"/>
    <row r="9749" ht="8.25" customHeight="1"/>
    <row r="9750" ht="8.25" customHeight="1"/>
    <row r="9751" ht="8.25" customHeight="1"/>
    <row r="9752" ht="8.25" customHeight="1"/>
    <row r="9753" ht="8.25" customHeight="1"/>
    <row r="9754" ht="8.25" customHeight="1"/>
    <row r="9755" ht="8.25" customHeight="1"/>
    <row r="9756" ht="8.25" customHeight="1"/>
    <row r="9757" ht="8.25" customHeight="1"/>
    <row r="9758" ht="8.25" customHeight="1"/>
    <row r="9759" ht="8.25" customHeight="1"/>
    <row r="9760" ht="8.25" customHeight="1"/>
    <row r="9761" ht="8.25" customHeight="1"/>
    <row r="9762" ht="8.25" customHeight="1"/>
    <row r="9763" ht="8.25" customHeight="1"/>
    <row r="9764" ht="8.25" customHeight="1"/>
    <row r="9765" ht="8.25" customHeight="1"/>
    <row r="9766" ht="8.25" customHeight="1"/>
    <row r="9767" ht="8.25" customHeight="1"/>
    <row r="9768" ht="8.25" customHeight="1"/>
    <row r="9769" ht="8.25" customHeight="1"/>
    <row r="9770" ht="8.25" customHeight="1"/>
    <row r="9771" ht="8.25" customHeight="1"/>
    <row r="9772" ht="8.25" customHeight="1"/>
    <row r="9773" ht="8.25" customHeight="1"/>
    <row r="9774" ht="8.25" customHeight="1"/>
    <row r="9775" ht="8.25" customHeight="1"/>
    <row r="9776" ht="8.25" customHeight="1"/>
    <row r="9777" ht="8.25" customHeight="1"/>
    <row r="9778" ht="8.25" customHeight="1"/>
    <row r="9779" ht="8.25" customHeight="1"/>
    <row r="9780" ht="8.25" customHeight="1"/>
    <row r="9781" ht="8.25" customHeight="1"/>
    <row r="9782" ht="8.25" customHeight="1"/>
    <row r="9783" ht="8.25" customHeight="1"/>
    <row r="9784" ht="8.25" customHeight="1"/>
    <row r="9785" ht="8.25" customHeight="1"/>
    <row r="9786" ht="8.25" customHeight="1"/>
    <row r="9787" ht="8.25" customHeight="1"/>
    <row r="9788" ht="8.25" customHeight="1"/>
    <row r="9789" ht="8.25" customHeight="1"/>
    <row r="9790" ht="8.25" customHeight="1"/>
    <row r="9791" ht="8.25" customHeight="1"/>
    <row r="9792" ht="8.25" customHeight="1"/>
    <row r="9793" ht="8.25" customHeight="1"/>
    <row r="9794" ht="8.25" customHeight="1"/>
    <row r="9795" ht="8.25" customHeight="1"/>
    <row r="9796" ht="8.25" customHeight="1"/>
    <row r="9797" ht="8.25" customHeight="1"/>
    <row r="9798" ht="8.25" customHeight="1"/>
    <row r="9799" ht="8.25" customHeight="1"/>
    <row r="9800" ht="8.25" customHeight="1"/>
    <row r="9801" ht="8.25" customHeight="1"/>
    <row r="9802" ht="8.25" customHeight="1"/>
    <row r="9803" ht="8.25" customHeight="1"/>
    <row r="9804" ht="8.25" customHeight="1"/>
    <row r="9805" ht="8.25" customHeight="1"/>
    <row r="9806" ht="8.25" customHeight="1"/>
    <row r="9807" ht="8.25" customHeight="1"/>
    <row r="9808" ht="8.25" customHeight="1"/>
    <row r="9809" ht="8.25" customHeight="1"/>
    <row r="9810" ht="8.25" customHeight="1"/>
    <row r="9811" ht="8.25" customHeight="1"/>
    <row r="9812" ht="8.25" customHeight="1"/>
    <row r="9813" ht="8.25" customHeight="1"/>
    <row r="9814" ht="8.25" customHeight="1"/>
    <row r="9815" ht="8.25" customHeight="1"/>
    <row r="9816" ht="8.25" customHeight="1"/>
    <row r="9817" ht="8.25" customHeight="1"/>
    <row r="9818" ht="8.25" customHeight="1"/>
    <row r="9819" ht="8.25" customHeight="1"/>
    <row r="9820" ht="8.25" customHeight="1"/>
    <row r="9821" ht="8.25" customHeight="1"/>
    <row r="9822" ht="8.25" customHeight="1"/>
    <row r="9823" ht="8.25" customHeight="1"/>
    <row r="9824" ht="8.25" customHeight="1"/>
    <row r="9825" ht="8.25" customHeight="1"/>
    <row r="9826" ht="8.25" customHeight="1"/>
    <row r="9827" ht="8.25" customHeight="1"/>
    <row r="9828" ht="8.25" customHeight="1"/>
    <row r="9829" ht="8.25" customHeight="1"/>
    <row r="9830" ht="8.25" customHeight="1"/>
    <row r="9831" ht="8.25" customHeight="1"/>
    <row r="9832" ht="8.25" customHeight="1"/>
    <row r="9833" ht="8.25" customHeight="1"/>
    <row r="9834" ht="8.25" customHeight="1"/>
    <row r="9835" ht="8.25" customHeight="1"/>
    <row r="9836" ht="8.25" customHeight="1"/>
    <row r="9837" ht="8.25" customHeight="1"/>
    <row r="9838" ht="8.25" customHeight="1"/>
    <row r="9839" ht="8.25" customHeight="1"/>
    <row r="9840" ht="8.25" customHeight="1"/>
    <row r="9841" ht="8.25" customHeight="1"/>
    <row r="9842" ht="8.25" customHeight="1"/>
    <row r="9843" ht="8.25" customHeight="1"/>
    <row r="9844" ht="8.25" customHeight="1"/>
    <row r="9845" ht="8.25" customHeight="1"/>
    <row r="9846" ht="8.25" customHeight="1"/>
    <row r="9847" ht="8.25" customHeight="1"/>
    <row r="9848" ht="8.25" customHeight="1"/>
    <row r="9849" ht="8.25" customHeight="1"/>
    <row r="9850" ht="8.25" customHeight="1"/>
    <row r="9851" ht="8.25" customHeight="1"/>
    <row r="9852" ht="8.25" customHeight="1"/>
    <row r="9853" ht="8.25" customHeight="1"/>
    <row r="9854" ht="8.25" customHeight="1"/>
    <row r="9855" ht="8.25" customHeight="1"/>
    <row r="9856" ht="8.25" customHeight="1"/>
    <row r="9857" ht="8.25" customHeight="1"/>
    <row r="9858" ht="8.25" customHeight="1"/>
    <row r="9859" ht="8.25" customHeight="1"/>
    <row r="9860" ht="8.25" customHeight="1"/>
    <row r="9861" ht="8.25" customHeight="1"/>
    <row r="9862" ht="8.25" customHeight="1"/>
    <row r="9863" ht="8.25" customHeight="1"/>
    <row r="9864" ht="8.25" customHeight="1"/>
    <row r="9865" ht="8.25" customHeight="1"/>
    <row r="9866" ht="8.25" customHeight="1"/>
    <row r="9867" ht="8.25" customHeight="1"/>
    <row r="9868" ht="8.25" customHeight="1"/>
    <row r="9869" ht="8.25" customHeight="1"/>
    <row r="9870" ht="8.25" customHeight="1"/>
    <row r="9871" ht="8.25" customHeight="1"/>
    <row r="9872" ht="8.25" customHeight="1"/>
    <row r="9873" ht="8.25" customHeight="1"/>
    <row r="9874" ht="8.25" customHeight="1"/>
    <row r="9875" ht="8.25" customHeight="1"/>
    <row r="9876" ht="8.25" customHeight="1"/>
    <row r="9877" ht="8.25" customHeight="1"/>
    <row r="9878" ht="8.25" customHeight="1"/>
    <row r="9879" ht="8.25" customHeight="1"/>
    <row r="9880" ht="8.25" customHeight="1"/>
    <row r="9881" ht="8.25" customHeight="1"/>
    <row r="9882" ht="8.25" customHeight="1"/>
    <row r="9883" ht="8.25" customHeight="1"/>
    <row r="9884" ht="8.25" customHeight="1"/>
    <row r="9885" ht="8.25" customHeight="1"/>
    <row r="9886" ht="8.25" customHeight="1"/>
    <row r="9887" ht="8.25" customHeight="1"/>
    <row r="9888" ht="8.25" customHeight="1"/>
    <row r="9889" ht="8.25" customHeight="1"/>
    <row r="9890" ht="8.25" customHeight="1"/>
    <row r="9891" ht="8.25" customHeight="1"/>
    <row r="9892" ht="8.25" customHeight="1"/>
    <row r="9893" ht="8.25" customHeight="1"/>
    <row r="9894" ht="8.25" customHeight="1"/>
    <row r="9895" ht="8.25" customHeight="1"/>
    <row r="9896" ht="8.25" customHeight="1"/>
    <row r="9897" ht="8.25" customHeight="1"/>
    <row r="9898" ht="8.25" customHeight="1"/>
    <row r="9899" ht="8.25" customHeight="1"/>
    <row r="9900" ht="8.25" customHeight="1"/>
    <row r="9901" ht="8.25" customHeight="1"/>
    <row r="9902" ht="8.25" customHeight="1"/>
    <row r="9903" ht="8.25" customHeight="1"/>
    <row r="9904" ht="8.25" customHeight="1"/>
    <row r="9905" ht="8.25" customHeight="1"/>
    <row r="9906" ht="8.25" customHeight="1"/>
    <row r="9907" ht="8.25" customHeight="1"/>
    <row r="9908" ht="8.25" customHeight="1"/>
    <row r="9909" ht="8.25" customHeight="1"/>
    <row r="9910" ht="8.25" customHeight="1"/>
    <row r="9911" ht="8.25" customHeight="1"/>
    <row r="9912" ht="8.25" customHeight="1"/>
    <row r="9913" ht="8.25" customHeight="1"/>
    <row r="9914" ht="8.25" customHeight="1"/>
    <row r="9915" ht="8.25" customHeight="1"/>
    <row r="9916" ht="8.25" customHeight="1"/>
    <row r="9917" ht="8.25" customHeight="1"/>
    <row r="9918" ht="8.25" customHeight="1"/>
    <row r="9919" ht="8.25" customHeight="1"/>
    <row r="9920" ht="8.25" customHeight="1"/>
    <row r="9921" ht="8.25" customHeight="1"/>
    <row r="9922" ht="8.25" customHeight="1"/>
    <row r="9923" ht="8.25" customHeight="1"/>
    <row r="9924" ht="8.25" customHeight="1"/>
    <row r="9925" ht="8.25" customHeight="1"/>
    <row r="9926" ht="8.25" customHeight="1"/>
    <row r="9927" ht="8.25" customHeight="1"/>
    <row r="9928" ht="8.25" customHeight="1"/>
    <row r="9929" ht="8.25" customHeight="1"/>
    <row r="9930" ht="8.25" customHeight="1"/>
    <row r="9931" ht="8.25" customHeight="1"/>
    <row r="9932" ht="8.25" customHeight="1"/>
    <row r="9933" ht="8.25" customHeight="1"/>
    <row r="9934" ht="8.25" customHeight="1"/>
    <row r="9935" ht="8.25" customHeight="1"/>
    <row r="9936" ht="8.25" customHeight="1"/>
    <row r="9937" ht="8.25" customHeight="1"/>
    <row r="9938" ht="8.25" customHeight="1"/>
    <row r="9939" ht="8.25" customHeight="1"/>
    <row r="9940" ht="8.25" customHeight="1"/>
    <row r="9941" ht="8.25" customHeight="1"/>
    <row r="9942" ht="8.25" customHeight="1"/>
    <row r="9943" ht="8.25" customHeight="1"/>
    <row r="9944" ht="8.25" customHeight="1"/>
    <row r="9945" ht="8.25" customHeight="1"/>
    <row r="9946" ht="8.25" customHeight="1"/>
    <row r="9947" ht="8.25" customHeight="1"/>
    <row r="9948" ht="8.25" customHeight="1"/>
    <row r="9949" ht="8.25" customHeight="1"/>
    <row r="9950" ht="8.25" customHeight="1"/>
    <row r="9951" ht="8.25" customHeight="1"/>
    <row r="9952" ht="8.25" customHeight="1"/>
    <row r="9953" ht="8.25" customHeight="1"/>
    <row r="9954" ht="8.25" customHeight="1"/>
    <row r="9955" ht="8.25" customHeight="1"/>
    <row r="9956" ht="8.25" customHeight="1"/>
    <row r="9957" ht="8.25" customHeight="1"/>
    <row r="9958" ht="8.25" customHeight="1"/>
    <row r="9959" ht="8.25" customHeight="1"/>
    <row r="9960" ht="8.25" customHeight="1"/>
    <row r="9961" ht="8.25" customHeight="1"/>
    <row r="9962" ht="8.25" customHeight="1"/>
    <row r="9963" ht="8.25" customHeight="1"/>
    <row r="9964" ht="8.25" customHeight="1"/>
    <row r="9965" ht="8.25" customHeight="1"/>
    <row r="9966" ht="8.25" customHeight="1"/>
    <row r="9967" ht="8.25" customHeight="1"/>
    <row r="9968" ht="8.25" customHeight="1"/>
    <row r="9969" ht="8.25" customHeight="1"/>
    <row r="9970" ht="8.25" customHeight="1"/>
    <row r="9971" ht="8.25" customHeight="1"/>
    <row r="9972" ht="8.25" customHeight="1"/>
    <row r="9973" ht="8.25" customHeight="1"/>
    <row r="9974" ht="8.25" customHeight="1"/>
    <row r="9975" ht="8.25" customHeight="1"/>
    <row r="9976" ht="8.25" customHeight="1"/>
    <row r="9977" ht="8.25" customHeight="1"/>
    <row r="9978" ht="8.25" customHeight="1"/>
    <row r="9979" ht="8.25" customHeight="1"/>
    <row r="9980" ht="8.25" customHeight="1"/>
    <row r="9981" ht="8.25" customHeight="1"/>
    <row r="9982" ht="8.25" customHeight="1"/>
    <row r="9983" ht="8.25" customHeight="1"/>
    <row r="9984" ht="8.25" customHeight="1"/>
    <row r="9985" ht="8.25" customHeight="1"/>
    <row r="9986" ht="8.25" customHeight="1"/>
    <row r="9987" ht="8.25" customHeight="1"/>
    <row r="9988" ht="8.25" customHeight="1"/>
    <row r="9989" ht="8.25" customHeight="1"/>
    <row r="9990" ht="8.25" customHeight="1"/>
    <row r="9991" ht="8.25" customHeight="1"/>
    <row r="9992" ht="8.25" customHeight="1"/>
    <row r="9993" ht="8.25" customHeight="1"/>
    <row r="9994" ht="8.25" customHeight="1"/>
    <row r="9995" ht="8.25" customHeight="1"/>
    <row r="9996" ht="8.25" customHeight="1"/>
    <row r="9997" ht="8.25" customHeight="1"/>
    <row r="9998" ht="8.25" customHeight="1"/>
    <row r="9999" ht="8.25" customHeight="1"/>
    <row r="10000" ht="8.25" customHeight="1"/>
    <row r="10001" ht="8.25" customHeight="1"/>
    <row r="10002" ht="8.25" customHeight="1"/>
    <row r="10003" ht="8.25" customHeight="1"/>
    <row r="10004" ht="8.25" customHeight="1"/>
    <row r="10005" ht="8.25" customHeight="1"/>
    <row r="10006" ht="8.25" customHeight="1"/>
    <row r="10007" ht="8.25" customHeight="1"/>
    <row r="10008" ht="8.25" customHeight="1"/>
    <row r="10009" ht="8.25" customHeight="1"/>
    <row r="10010" ht="8.25" customHeight="1"/>
    <row r="10011" ht="8.25" customHeight="1"/>
    <row r="10012" ht="8.25" customHeight="1"/>
    <row r="10013" ht="8.25" customHeight="1"/>
    <row r="10014" ht="8.25" customHeight="1"/>
    <row r="10015" ht="8.25" customHeight="1"/>
    <row r="10016" ht="8.25" customHeight="1"/>
    <row r="10017" ht="8.25" customHeight="1"/>
    <row r="10018" ht="8.25" customHeight="1"/>
    <row r="10019" ht="8.25" customHeight="1"/>
    <row r="10020" ht="8.25" customHeight="1"/>
    <row r="10021" ht="8.25" customHeight="1"/>
    <row r="10022" ht="8.25" customHeight="1"/>
    <row r="10023" ht="8.25" customHeight="1"/>
    <row r="10024" ht="8.25" customHeight="1"/>
    <row r="10025" ht="8.25" customHeight="1"/>
    <row r="10026" ht="8.25" customHeight="1"/>
    <row r="10027" ht="8.25" customHeight="1"/>
    <row r="10028" ht="8.25" customHeight="1"/>
    <row r="10029" ht="8.25" customHeight="1"/>
    <row r="10030" ht="8.25" customHeight="1"/>
    <row r="10031" ht="8.25" customHeight="1"/>
    <row r="10032" ht="8.25" customHeight="1"/>
    <row r="10033" ht="8.25" customHeight="1"/>
    <row r="10034" ht="8.25" customHeight="1"/>
    <row r="10035" ht="8.25" customHeight="1"/>
    <row r="10036" ht="8.25" customHeight="1"/>
    <row r="10037" ht="8.25" customHeight="1"/>
    <row r="10038" ht="8.25" customHeight="1"/>
    <row r="10039" ht="8.25" customHeight="1"/>
    <row r="10040" ht="8.25" customHeight="1"/>
    <row r="10041" ht="8.25" customHeight="1"/>
    <row r="10042" ht="8.25" customHeight="1"/>
    <row r="10043" ht="8.25" customHeight="1"/>
    <row r="10044" ht="8.25" customHeight="1"/>
    <row r="10045" ht="8.25" customHeight="1"/>
    <row r="10046" ht="8.25" customHeight="1"/>
    <row r="10047" ht="8.25" customHeight="1"/>
    <row r="10048" ht="8.25" customHeight="1"/>
    <row r="10049" ht="8.25" customHeight="1"/>
    <row r="10050" ht="8.25" customHeight="1"/>
    <row r="10051" ht="8.25" customHeight="1"/>
    <row r="10052" ht="8.25" customHeight="1"/>
    <row r="10053" ht="8.25" customHeight="1"/>
    <row r="10054" ht="8.25" customHeight="1"/>
    <row r="10055" ht="8.25" customHeight="1"/>
    <row r="10056" ht="8.25" customHeight="1"/>
    <row r="10057" ht="8.25" customHeight="1"/>
    <row r="10058" ht="8.25" customHeight="1"/>
    <row r="10059" ht="8.25" customHeight="1"/>
    <row r="10060" ht="8.25" customHeight="1"/>
    <row r="10061" ht="8.25" customHeight="1"/>
    <row r="10062" ht="8.25" customHeight="1"/>
    <row r="10063" ht="8.25" customHeight="1"/>
    <row r="10064" ht="8.25" customHeight="1"/>
    <row r="10065" ht="8.25" customHeight="1"/>
    <row r="10066" ht="8.25" customHeight="1"/>
    <row r="10067" ht="8.25" customHeight="1"/>
    <row r="10068" ht="8.25" customHeight="1"/>
    <row r="10069" ht="8.25" customHeight="1"/>
    <row r="10070" ht="8.25" customHeight="1"/>
    <row r="10071" ht="8.25" customHeight="1"/>
    <row r="10072" ht="8.25" customHeight="1"/>
    <row r="10073" ht="8.25" customHeight="1"/>
    <row r="10074" ht="8.25" customHeight="1"/>
    <row r="10075" ht="8.25" customHeight="1"/>
    <row r="10076" ht="8.25" customHeight="1"/>
    <row r="10077" ht="8.25" customHeight="1"/>
    <row r="10078" ht="8.25" customHeight="1"/>
    <row r="10079" ht="8.25" customHeight="1"/>
    <row r="10080" ht="8.25" customHeight="1"/>
    <row r="10081" ht="8.25" customHeight="1"/>
    <row r="10082" ht="8.25" customHeight="1"/>
    <row r="10083" ht="8.25" customHeight="1"/>
    <row r="10084" ht="8.25" customHeight="1"/>
    <row r="10085" ht="8.25" customHeight="1"/>
    <row r="10086" ht="8.25" customHeight="1"/>
    <row r="10087" ht="8.25" customHeight="1"/>
    <row r="10088" ht="8.25" customHeight="1"/>
    <row r="10089" ht="8.25" customHeight="1"/>
    <row r="10090" ht="8.25" customHeight="1"/>
    <row r="10091" ht="8.25" customHeight="1"/>
    <row r="10092" ht="8.25" customHeight="1"/>
    <row r="10093" ht="8.25" customHeight="1"/>
    <row r="10094" ht="8.25" customHeight="1"/>
    <row r="10095" ht="8.25" customHeight="1"/>
    <row r="10096" ht="8.25" customHeight="1"/>
    <row r="10097" ht="8.25" customHeight="1"/>
    <row r="10098" ht="8.25" customHeight="1"/>
    <row r="10099" ht="8.25" customHeight="1"/>
    <row r="10100" ht="8.25" customHeight="1"/>
    <row r="10101" ht="8.25" customHeight="1"/>
    <row r="10102" ht="8.25" customHeight="1"/>
    <row r="10103" ht="8.25" customHeight="1"/>
    <row r="10104" ht="8.25" customHeight="1"/>
    <row r="10105" ht="8.25" customHeight="1"/>
    <row r="10106" ht="8.25" customHeight="1"/>
    <row r="10107" ht="8.25" customHeight="1"/>
    <row r="10108" ht="8.25" customHeight="1"/>
    <row r="10109" ht="8.25" customHeight="1"/>
    <row r="10110" ht="8.25" customHeight="1"/>
    <row r="10111" ht="8.25" customHeight="1"/>
    <row r="10112" ht="8.25" customHeight="1"/>
    <row r="10113" ht="8.25" customHeight="1"/>
    <row r="10114" ht="8.25" customHeight="1"/>
    <row r="10115" ht="8.25" customHeight="1"/>
    <row r="10116" ht="8.25" customHeight="1"/>
    <row r="10117" ht="8.25" customHeight="1"/>
    <row r="10118" ht="8.25" customHeight="1"/>
    <row r="10119" ht="8.25" customHeight="1"/>
    <row r="10120" ht="8.25" customHeight="1"/>
    <row r="10121" ht="8.25" customHeight="1"/>
    <row r="10122" ht="8.25" customHeight="1"/>
    <row r="10123" ht="8.25" customHeight="1"/>
    <row r="10124" ht="8.25" customHeight="1"/>
    <row r="10125" ht="8.25" customHeight="1"/>
    <row r="10126" ht="8.25" customHeight="1"/>
    <row r="10127" ht="8.25" customHeight="1"/>
    <row r="10128" ht="8.25" customHeight="1"/>
    <row r="10129" ht="8.25" customHeight="1"/>
    <row r="10130" ht="8.25" customHeight="1"/>
    <row r="10131" ht="8.25" customHeight="1"/>
    <row r="10132" ht="8.25" customHeight="1"/>
    <row r="10133" ht="8.25" customHeight="1"/>
    <row r="10134" ht="8.25" customHeight="1"/>
    <row r="10135" ht="8.25" customHeight="1"/>
    <row r="10136" ht="8.25" customHeight="1"/>
    <row r="10137" ht="8.25" customHeight="1"/>
    <row r="10138" ht="8.25" customHeight="1"/>
    <row r="10139" ht="8.25" customHeight="1"/>
    <row r="10140" ht="8.25" customHeight="1"/>
    <row r="10141" ht="8.25" customHeight="1"/>
    <row r="10142" ht="8.25" customHeight="1"/>
    <row r="10143" ht="8.25" customHeight="1"/>
    <row r="10144" ht="8.25" customHeight="1"/>
    <row r="10145" ht="8.25" customHeight="1"/>
    <row r="10146" ht="8.25" customHeight="1"/>
    <row r="10147" ht="8.25" customHeight="1"/>
    <row r="10148" ht="8.25" customHeight="1"/>
    <row r="10149" ht="8.25" customHeight="1"/>
    <row r="10150" ht="8.25" customHeight="1"/>
    <row r="10151" ht="8.25" customHeight="1"/>
    <row r="10152" ht="8.25" customHeight="1"/>
    <row r="10153" ht="8.25" customHeight="1"/>
    <row r="10154" ht="8.25" customHeight="1"/>
    <row r="10155" ht="8.25" customHeight="1"/>
    <row r="10156" ht="8.25" customHeight="1"/>
    <row r="10157" ht="8.25" customHeight="1"/>
    <row r="10158" ht="8.25" customHeight="1"/>
    <row r="10159" ht="8.25" customHeight="1"/>
    <row r="10160" ht="8.25" customHeight="1"/>
    <row r="10161" ht="8.25" customHeight="1"/>
    <row r="10162" ht="8.25" customHeight="1"/>
    <row r="10163" ht="8.25" customHeight="1"/>
    <row r="10164" ht="8.25" customHeight="1"/>
    <row r="10165" ht="8.25" customHeight="1"/>
    <row r="10166" ht="8.25" customHeight="1"/>
    <row r="10167" ht="8.25" customHeight="1"/>
    <row r="10168" ht="8.25" customHeight="1"/>
    <row r="10169" ht="8.25" customHeight="1"/>
    <row r="10170" ht="8.25" customHeight="1"/>
    <row r="10171" ht="8.25" customHeight="1"/>
    <row r="10172" ht="8.25" customHeight="1"/>
    <row r="10173" ht="8.25" customHeight="1"/>
    <row r="10174" ht="8.25" customHeight="1"/>
    <row r="10175" ht="8.25" customHeight="1"/>
    <row r="10176" ht="8.25" customHeight="1"/>
    <row r="10177" ht="8.25" customHeight="1"/>
    <row r="10178" ht="8.25" customHeight="1"/>
    <row r="10179" ht="8.25" customHeight="1"/>
    <row r="10180" ht="8.25" customHeight="1"/>
    <row r="10181" ht="8.25" customHeight="1"/>
    <row r="10182" ht="8.25" customHeight="1"/>
    <row r="10183" ht="8.25" customHeight="1"/>
    <row r="10184" ht="8.25" customHeight="1"/>
    <row r="10185" ht="8.25" customHeight="1"/>
    <row r="10186" ht="8.25" customHeight="1"/>
    <row r="10187" ht="8.25" customHeight="1"/>
    <row r="10188" ht="8.25" customHeight="1"/>
    <row r="10189" ht="8.25" customHeight="1"/>
    <row r="10190" ht="8.25" customHeight="1"/>
    <row r="10191" ht="8.25" customHeight="1"/>
    <row r="10192" ht="8.25" customHeight="1"/>
    <row r="10193" ht="8.25" customHeight="1"/>
    <row r="10194" ht="8.25" customHeight="1"/>
    <row r="10195" ht="8.25" customHeight="1"/>
    <row r="10196" ht="8.25" customHeight="1"/>
    <row r="10197" ht="8.25" customHeight="1"/>
    <row r="10198" ht="8.25" customHeight="1"/>
    <row r="10199" ht="8.25" customHeight="1"/>
    <row r="10200" ht="8.25" customHeight="1"/>
    <row r="10201" ht="8.25" customHeight="1"/>
    <row r="10202" ht="8.25" customHeight="1"/>
    <row r="10203" ht="8.25" customHeight="1"/>
    <row r="10204" ht="8.25" customHeight="1"/>
    <row r="10205" ht="8.25" customHeight="1"/>
    <row r="10206" ht="8.25" customHeight="1"/>
    <row r="10207" ht="8.25" customHeight="1"/>
    <row r="10208" ht="8.25" customHeight="1"/>
    <row r="10209" ht="8.25" customHeight="1"/>
    <row r="10210" ht="8.25" customHeight="1"/>
    <row r="10211" ht="8.25" customHeight="1"/>
    <row r="10212" ht="8.25" customHeight="1"/>
    <row r="10213" ht="8.25" customHeight="1"/>
    <row r="10214" ht="8.25" customHeight="1"/>
    <row r="10215" ht="8.25" customHeight="1"/>
    <row r="10216" ht="8.25" customHeight="1"/>
    <row r="10217" ht="8.25" customHeight="1"/>
    <row r="10218" ht="8.25" customHeight="1"/>
    <row r="10219" ht="8.25" customHeight="1"/>
    <row r="10220" ht="8.25" customHeight="1"/>
    <row r="10221" ht="8.25" customHeight="1"/>
    <row r="10222" ht="8.25" customHeight="1"/>
    <row r="10223" ht="8.25" customHeight="1"/>
    <row r="10224" ht="8.25" customHeight="1"/>
    <row r="10225" ht="8.25" customHeight="1"/>
    <row r="10226" ht="8.25" customHeight="1"/>
    <row r="10227" ht="8.25" customHeight="1"/>
    <row r="10228" ht="8.25" customHeight="1"/>
    <row r="10229" ht="8.25" customHeight="1"/>
    <row r="10230" ht="8.25" customHeight="1"/>
    <row r="10231" ht="8.25" customHeight="1"/>
    <row r="10232" ht="8.25" customHeight="1"/>
    <row r="10233" ht="8.25" customHeight="1"/>
    <row r="10234" ht="8.25" customHeight="1"/>
    <row r="10235" ht="8.25" customHeight="1"/>
    <row r="10236" ht="8.25" customHeight="1"/>
    <row r="10237" ht="8.25" customHeight="1"/>
    <row r="10238" ht="8.25" customHeight="1"/>
    <row r="10239" ht="8.25" customHeight="1"/>
    <row r="10240" ht="8.25" customHeight="1"/>
    <row r="10241" ht="8.25" customHeight="1"/>
    <row r="10242" ht="8.25" customHeight="1"/>
    <row r="10243" ht="8.25" customHeight="1"/>
    <row r="10244" ht="8.25" customHeight="1"/>
    <row r="10245" ht="8.25" customHeight="1"/>
    <row r="10246" ht="8.25" customHeight="1"/>
    <row r="10247" ht="8.25" customHeight="1"/>
    <row r="10248" ht="8.25" customHeight="1"/>
    <row r="10249" ht="8.25" customHeight="1"/>
    <row r="10250" ht="8.25" customHeight="1"/>
    <row r="10251" ht="8.25" customHeight="1"/>
    <row r="10252" ht="8.25" customHeight="1"/>
    <row r="10253" ht="8.25" customHeight="1"/>
    <row r="10254" ht="8.25" customHeight="1"/>
    <row r="10255" ht="8.25" customHeight="1"/>
    <row r="10256" ht="8.25" customHeight="1"/>
    <row r="10257" ht="8.25" customHeight="1"/>
    <row r="10258" ht="8.25" customHeight="1"/>
    <row r="10259" ht="8.25" customHeight="1"/>
    <row r="10260" ht="8.25" customHeight="1"/>
    <row r="10261" ht="8.25" customHeight="1"/>
    <row r="10262" ht="8.25" customHeight="1"/>
    <row r="10263" ht="8.25" customHeight="1"/>
    <row r="10264" ht="8.25" customHeight="1"/>
    <row r="10265" ht="8.25" customHeight="1"/>
    <row r="10266" ht="8.25" customHeight="1"/>
    <row r="10267" ht="8.25" customHeight="1"/>
    <row r="10268" ht="8.25" customHeight="1"/>
    <row r="10269" ht="8.25" customHeight="1"/>
    <row r="10270" ht="8.25" customHeight="1"/>
    <row r="10271" ht="8.25" customHeight="1"/>
    <row r="10272" ht="8.25" customHeight="1"/>
    <row r="10273" ht="8.25" customHeight="1"/>
    <row r="10274" ht="8.25" customHeight="1"/>
    <row r="10275" ht="8.25" customHeight="1"/>
    <row r="10276" ht="8.25" customHeight="1"/>
    <row r="10277" ht="8.25" customHeight="1"/>
    <row r="10278" ht="8.25" customHeight="1"/>
    <row r="10279" ht="8.25" customHeight="1"/>
    <row r="10280" ht="8.25" customHeight="1"/>
    <row r="10281" ht="8.25" customHeight="1"/>
    <row r="10282" ht="8.25" customHeight="1"/>
    <row r="10283" ht="8.25" customHeight="1"/>
    <row r="10284" ht="8.25" customHeight="1"/>
    <row r="10285" ht="8.25" customHeight="1"/>
    <row r="10286" ht="8.25" customHeight="1"/>
    <row r="10287" ht="8.25" customHeight="1"/>
    <row r="10288" ht="8.25" customHeight="1"/>
    <row r="10289" ht="8.25" customHeight="1"/>
    <row r="10290" ht="8.25" customHeight="1"/>
    <row r="10291" ht="8.25" customHeight="1"/>
    <row r="10292" ht="8.25" customHeight="1"/>
    <row r="10293" ht="8.25" customHeight="1"/>
    <row r="10294" ht="8.25" customHeight="1"/>
    <row r="10295" ht="8.25" customHeight="1"/>
    <row r="10296" ht="8.25" customHeight="1"/>
    <row r="10297" ht="8.25" customHeight="1"/>
    <row r="10298" ht="8.25" customHeight="1"/>
    <row r="10299" ht="8.25" customHeight="1"/>
    <row r="10300" ht="8.25" customHeight="1"/>
    <row r="10301" ht="8.25" customHeight="1"/>
    <row r="10302" ht="8.25" customHeight="1"/>
    <row r="10303" ht="8.25" customHeight="1"/>
    <row r="10304" ht="8.25" customHeight="1"/>
    <row r="10305" ht="8.25" customHeight="1"/>
    <row r="10306" ht="8.25" customHeight="1"/>
    <row r="10307" ht="8.25" customHeight="1"/>
    <row r="10308" ht="8.25" customHeight="1"/>
    <row r="10309" ht="8.25" customHeight="1"/>
    <row r="10310" ht="8.25" customHeight="1"/>
    <row r="10311" ht="8.25" customHeight="1"/>
    <row r="10312" ht="8.25" customHeight="1"/>
    <row r="10313" ht="8.25" customHeight="1"/>
    <row r="10314" ht="8.25" customHeight="1"/>
    <row r="10315" ht="8.25" customHeight="1"/>
    <row r="10316" ht="8.25" customHeight="1"/>
    <row r="10317" ht="8.25" customHeight="1"/>
    <row r="10318" ht="8.25" customHeight="1"/>
    <row r="10319" ht="8.25" customHeight="1"/>
    <row r="10320" ht="8.25" customHeight="1"/>
    <row r="10321" ht="8.25" customHeight="1"/>
    <row r="10322" ht="8.25" customHeight="1"/>
    <row r="10323" ht="8.25" customHeight="1"/>
    <row r="10324" ht="8.25" customHeight="1"/>
    <row r="10325" ht="8.25" customHeight="1"/>
    <row r="10326" ht="8.25" customHeight="1"/>
    <row r="10327" ht="8.25" customHeight="1"/>
    <row r="10328" ht="8.25" customHeight="1"/>
    <row r="10329" ht="8.25" customHeight="1"/>
    <row r="10330" ht="8.25" customHeight="1"/>
    <row r="10331" ht="8.25" customHeight="1"/>
    <row r="10332" ht="8.25" customHeight="1"/>
    <row r="10333" ht="8.25" customHeight="1"/>
    <row r="10334" ht="8.25" customHeight="1"/>
    <row r="10335" ht="8.25" customHeight="1"/>
    <row r="10336" ht="8.25" customHeight="1"/>
    <row r="10337" ht="8.25" customHeight="1"/>
    <row r="10338" ht="8.25" customHeight="1"/>
    <row r="10339" ht="8.25" customHeight="1"/>
    <row r="10340" ht="8.25" customHeight="1"/>
    <row r="10341" ht="8.25" customHeight="1"/>
    <row r="10342" ht="8.25" customHeight="1"/>
    <row r="10343" ht="8.25" customHeight="1"/>
    <row r="10344" ht="8.25" customHeight="1"/>
    <row r="10345" ht="8.25" customHeight="1"/>
    <row r="10346" ht="8.25" customHeight="1"/>
    <row r="10347" ht="8.25" customHeight="1"/>
    <row r="10348" ht="8.25" customHeight="1"/>
    <row r="10349" ht="8.25" customHeight="1"/>
    <row r="10350" ht="8.25" customHeight="1"/>
    <row r="10351" ht="8.25" customHeight="1"/>
    <row r="10352" ht="8.25" customHeight="1"/>
    <row r="10353" ht="8.25" customHeight="1"/>
    <row r="10354" ht="8.25" customHeight="1"/>
    <row r="10355" ht="8.25" customHeight="1"/>
    <row r="10356" ht="8.25" customHeight="1"/>
    <row r="10357" ht="8.25" customHeight="1"/>
    <row r="10358" ht="8.25" customHeight="1"/>
    <row r="10359" ht="8.25" customHeight="1"/>
    <row r="10360" ht="8.25" customHeight="1"/>
    <row r="10361" ht="8.25" customHeight="1"/>
    <row r="10362" ht="8.25" customHeight="1"/>
    <row r="10363" ht="8.25" customHeight="1"/>
    <row r="10364" ht="8.25" customHeight="1"/>
    <row r="10365" ht="8.25" customHeight="1"/>
    <row r="10366" ht="8.25" customHeight="1"/>
    <row r="10367" ht="8.25" customHeight="1"/>
    <row r="10368" ht="8.25" customHeight="1"/>
    <row r="10369" ht="8.25" customHeight="1"/>
    <row r="10370" ht="8.25" customHeight="1"/>
    <row r="10371" ht="8.25" customHeight="1"/>
    <row r="10372" ht="8.25" customHeight="1"/>
    <row r="10373" ht="8.25" customHeight="1"/>
    <row r="10374" ht="8.25" customHeight="1"/>
    <row r="10375" ht="8.25" customHeight="1"/>
    <row r="10376" ht="8.25" customHeight="1"/>
    <row r="10377" ht="8.25" customHeight="1"/>
    <row r="10378" ht="8.25" customHeight="1"/>
    <row r="10379" ht="8.25" customHeight="1"/>
    <row r="10380" ht="8.25" customHeight="1"/>
    <row r="10381" ht="8.25" customHeight="1"/>
    <row r="10382" ht="8.25" customHeight="1"/>
    <row r="10383" ht="8.25" customHeight="1"/>
    <row r="10384" ht="8.25" customHeight="1"/>
    <row r="10385" ht="8.25" customHeight="1"/>
    <row r="10386" ht="8.25" customHeight="1"/>
    <row r="10387" ht="8.25" customHeight="1"/>
    <row r="10388" ht="8.25" customHeight="1"/>
    <row r="10389" ht="8.25" customHeight="1"/>
    <row r="10390" ht="8.25" customHeight="1"/>
    <row r="10391" ht="8.25" customHeight="1"/>
    <row r="10392" ht="8.25" customHeight="1"/>
    <row r="10393" ht="8.25" customHeight="1"/>
    <row r="10394" ht="8.25" customHeight="1"/>
    <row r="10395" ht="8.25" customHeight="1"/>
    <row r="10396" ht="8.25" customHeight="1"/>
    <row r="10397" ht="8.25" customHeight="1"/>
    <row r="10398" ht="8.25" customHeight="1"/>
    <row r="10399" ht="8.25" customHeight="1"/>
    <row r="10400" ht="8.25" customHeight="1"/>
    <row r="10401" ht="8.25" customHeight="1"/>
    <row r="10402" ht="8.25" customHeight="1"/>
    <row r="10403" ht="8.25" customHeight="1"/>
    <row r="10404" ht="8.25" customHeight="1"/>
    <row r="10405" ht="8.25" customHeight="1"/>
    <row r="10406" ht="8.25" customHeight="1"/>
    <row r="10407" ht="8.25" customHeight="1"/>
    <row r="10408" ht="8.25" customHeight="1"/>
    <row r="10409" ht="8.25" customHeight="1"/>
    <row r="10410" ht="8.25" customHeight="1"/>
    <row r="10411" ht="8.25" customHeight="1"/>
    <row r="10412" ht="8.25" customHeight="1"/>
    <row r="10413" ht="8.25" customHeight="1"/>
    <row r="10414" ht="8.25" customHeight="1"/>
    <row r="10415" ht="8.25" customHeight="1"/>
    <row r="10416" ht="8.25" customHeight="1"/>
    <row r="10417" ht="8.25" customHeight="1"/>
    <row r="10418" ht="8.25" customHeight="1"/>
    <row r="10419" ht="8.25" customHeight="1"/>
    <row r="10420" ht="8.25" customHeight="1"/>
    <row r="10421" ht="8.25" customHeight="1"/>
    <row r="10422" ht="8.25" customHeight="1"/>
    <row r="10423" ht="8.25" customHeight="1"/>
    <row r="10424" ht="8.25" customHeight="1"/>
    <row r="10425" ht="8.25" customHeight="1"/>
    <row r="10426" ht="8.25" customHeight="1"/>
    <row r="10427" ht="8.25" customHeight="1"/>
    <row r="10428" ht="8.25" customHeight="1"/>
    <row r="10429" ht="8.25" customHeight="1"/>
    <row r="10430" ht="8.25" customHeight="1"/>
    <row r="10431" ht="8.25" customHeight="1"/>
    <row r="10432" ht="8.25" customHeight="1"/>
    <row r="10433" ht="8.25" customHeight="1"/>
    <row r="10434" ht="8.25" customHeight="1"/>
    <row r="10435" ht="8.25" customHeight="1"/>
    <row r="10436" ht="8.25" customHeight="1"/>
    <row r="10437" ht="8.25" customHeight="1"/>
    <row r="10438" ht="8.25" customHeight="1"/>
    <row r="10439" ht="8.25" customHeight="1"/>
    <row r="10440" ht="8.25" customHeight="1"/>
    <row r="10441" ht="8.25" customHeight="1"/>
    <row r="10442" ht="8.25" customHeight="1"/>
    <row r="10443" ht="8.25" customHeight="1"/>
    <row r="10444" ht="8.25" customHeight="1"/>
    <row r="10445" ht="8.25" customHeight="1"/>
    <row r="10446" ht="8.25" customHeight="1"/>
    <row r="10447" ht="8.25" customHeight="1"/>
    <row r="10448" ht="8.25" customHeight="1"/>
    <row r="10449" ht="8.25" customHeight="1"/>
    <row r="10450" ht="8.25" customHeight="1"/>
    <row r="10451" ht="8.25" customHeight="1"/>
    <row r="10452" ht="8.25" customHeight="1"/>
    <row r="10453" ht="8.25" customHeight="1"/>
    <row r="10454" ht="8.25" customHeight="1"/>
    <row r="10455" ht="8.25" customHeight="1"/>
    <row r="10456" ht="8.25" customHeight="1"/>
    <row r="10457" ht="8.25" customHeight="1"/>
    <row r="10458" ht="8.25" customHeight="1"/>
    <row r="10459" ht="8.25" customHeight="1"/>
    <row r="10460" ht="8.25" customHeight="1"/>
    <row r="10461" ht="8.25" customHeight="1"/>
    <row r="10462" ht="8.25" customHeight="1"/>
    <row r="10463" ht="8.25" customHeight="1"/>
    <row r="10464" ht="8.25" customHeight="1"/>
    <row r="10465" ht="8.25" customHeight="1"/>
    <row r="10466" ht="8.25" customHeight="1"/>
    <row r="10467" ht="8.25" customHeight="1"/>
    <row r="10468" ht="8.25" customHeight="1"/>
    <row r="10469" ht="8.25" customHeight="1"/>
    <row r="10470" ht="8.25" customHeight="1"/>
    <row r="10471" ht="8.25" customHeight="1"/>
    <row r="10472" ht="8.25" customHeight="1"/>
    <row r="10473" ht="8.25" customHeight="1"/>
    <row r="10474" ht="8.25" customHeight="1"/>
    <row r="10475" ht="8.25" customHeight="1"/>
    <row r="10476" ht="8.25" customHeight="1"/>
    <row r="10477" ht="8.25" customHeight="1"/>
    <row r="10478" ht="8.25" customHeight="1"/>
    <row r="10479" ht="8.25" customHeight="1"/>
    <row r="10480" ht="8.25" customHeight="1"/>
    <row r="10481" ht="8.25" customHeight="1"/>
    <row r="10482" ht="8.25" customHeight="1"/>
    <row r="10483" ht="8.25" customHeight="1"/>
    <row r="10484" ht="8.25" customHeight="1"/>
    <row r="10485" ht="8.25" customHeight="1"/>
    <row r="10486" ht="8.25" customHeight="1"/>
    <row r="10487" ht="8.25" customHeight="1"/>
    <row r="10488" ht="8.25" customHeight="1"/>
    <row r="10489" ht="8.25" customHeight="1"/>
    <row r="10490" ht="8.25" customHeight="1"/>
    <row r="10491" ht="8.25" customHeight="1"/>
    <row r="10492" ht="8.25" customHeight="1"/>
    <row r="10493" ht="8.25" customHeight="1"/>
    <row r="10494" ht="8.25" customHeight="1"/>
    <row r="10495" ht="8.25" customHeight="1"/>
    <row r="10496" ht="8.25" customHeight="1"/>
    <row r="10497" ht="8.25" customHeight="1"/>
    <row r="10498" ht="8.25" customHeight="1"/>
    <row r="10499" ht="8.25" customHeight="1"/>
    <row r="10500" ht="8.25" customHeight="1"/>
    <row r="10501" ht="8.25" customHeight="1"/>
    <row r="10502" ht="8.25" customHeight="1"/>
    <row r="10503" ht="8.25" customHeight="1"/>
    <row r="10504" ht="8.25" customHeight="1"/>
    <row r="10505" ht="8.25" customHeight="1"/>
    <row r="10506" ht="8.25" customHeight="1"/>
    <row r="10507" ht="8.25" customHeight="1"/>
    <row r="10508" ht="8.25" customHeight="1"/>
    <row r="10509" ht="8.25" customHeight="1"/>
    <row r="10510" ht="8.25" customHeight="1"/>
    <row r="10511" ht="8.25" customHeight="1"/>
    <row r="10512" ht="8.25" customHeight="1"/>
    <row r="10513" ht="8.25" customHeight="1"/>
    <row r="10514" ht="8.25" customHeight="1"/>
    <row r="10515" ht="8.25" customHeight="1"/>
    <row r="10516" ht="8.25" customHeight="1"/>
    <row r="10517" ht="8.25" customHeight="1"/>
    <row r="10518" ht="8.25" customHeight="1"/>
    <row r="10519" ht="8.25" customHeight="1"/>
    <row r="10520" ht="8.25" customHeight="1"/>
    <row r="10521" ht="8.25" customHeight="1"/>
    <row r="10522" ht="8.25" customHeight="1"/>
    <row r="10523" ht="8.25" customHeight="1"/>
    <row r="10524" ht="8.25" customHeight="1"/>
    <row r="10525" ht="8.25" customHeight="1"/>
    <row r="10526" ht="8.25" customHeight="1"/>
    <row r="10527" ht="8.25" customHeight="1"/>
    <row r="10528" ht="8.25" customHeight="1"/>
    <row r="10529" ht="8.25" customHeight="1"/>
    <row r="10530" ht="8.25" customHeight="1"/>
    <row r="10531" ht="8.25" customHeight="1"/>
    <row r="10532" ht="8.25" customHeight="1"/>
    <row r="10533" ht="8.25" customHeight="1"/>
    <row r="10534" ht="8.25" customHeight="1"/>
    <row r="10535" ht="8.25" customHeight="1"/>
    <row r="10536" ht="8.25" customHeight="1"/>
    <row r="10537" ht="8.25" customHeight="1"/>
    <row r="10538" ht="8.25" customHeight="1"/>
    <row r="10539" ht="8.25" customHeight="1"/>
    <row r="10540" ht="8.25" customHeight="1"/>
    <row r="10541" ht="8.25" customHeight="1"/>
    <row r="10542" ht="8.25" customHeight="1"/>
    <row r="10543" ht="8.25" customHeight="1"/>
    <row r="10544" ht="8.25" customHeight="1"/>
    <row r="10545" ht="8.25" customHeight="1"/>
    <row r="10546" ht="8.25" customHeight="1"/>
    <row r="10547" ht="8.25" customHeight="1"/>
    <row r="10548" ht="8.25" customHeight="1"/>
    <row r="10549" ht="8.25" customHeight="1"/>
    <row r="10550" ht="8.25" customHeight="1"/>
    <row r="10551" ht="8.25" customHeight="1"/>
    <row r="10552" ht="8.25" customHeight="1"/>
    <row r="10553" ht="8.25" customHeight="1"/>
    <row r="10554" ht="8.25" customHeight="1"/>
    <row r="10555" ht="8.25" customHeight="1"/>
    <row r="10556" ht="8.25" customHeight="1"/>
    <row r="10557" ht="8.25" customHeight="1"/>
    <row r="10558" ht="8.25" customHeight="1"/>
    <row r="10559" ht="8.25" customHeight="1"/>
    <row r="10560" ht="8.25" customHeight="1"/>
    <row r="10561" ht="8.25" customHeight="1"/>
    <row r="10562" ht="8.25" customHeight="1"/>
    <row r="10563" ht="8.25" customHeight="1"/>
    <row r="10564" ht="8.25" customHeight="1"/>
    <row r="10565" ht="8.25" customHeight="1"/>
    <row r="10566" ht="8.25" customHeight="1"/>
    <row r="10567" ht="8.25" customHeight="1"/>
    <row r="10568" ht="8.25" customHeight="1"/>
    <row r="10569" ht="8.25" customHeight="1"/>
    <row r="10570" ht="8.25" customHeight="1"/>
    <row r="10571" ht="8.25" customHeight="1"/>
    <row r="10572" ht="8.25" customHeight="1"/>
    <row r="10573" ht="8.25" customHeight="1"/>
    <row r="10574" ht="8.25" customHeight="1"/>
    <row r="10575" ht="8.25" customHeight="1"/>
    <row r="10576" ht="8.25" customHeight="1"/>
    <row r="10577" ht="8.25" customHeight="1"/>
    <row r="10578" ht="8.25" customHeight="1"/>
    <row r="10579" ht="8.25" customHeight="1"/>
    <row r="10580" ht="8.25" customHeight="1"/>
    <row r="10581" ht="8.25" customHeight="1"/>
    <row r="10582" ht="8.25" customHeight="1"/>
    <row r="10583" ht="8.25" customHeight="1"/>
    <row r="10584" ht="8.25" customHeight="1"/>
    <row r="10585" ht="8.25" customHeight="1"/>
    <row r="10586" ht="8.25" customHeight="1"/>
    <row r="10587" ht="8.25" customHeight="1"/>
    <row r="10588" ht="8.25" customHeight="1"/>
    <row r="10589" ht="8.25" customHeight="1"/>
    <row r="10590" ht="8.25" customHeight="1"/>
    <row r="10591" ht="8.25" customHeight="1"/>
    <row r="10592" ht="8.25" customHeight="1"/>
    <row r="10593" ht="8.25" customHeight="1"/>
    <row r="10594" ht="8.25" customHeight="1"/>
    <row r="10595" ht="8.25" customHeight="1"/>
    <row r="10596" ht="8.25" customHeight="1"/>
    <row r="10597" ht="8.25" customHeight="1"/>
    <row r="10598" ht="8.25" customHeight="1"/>
    <row r="10599" ht="8.25" customHeight="1"/>
    <row r="10600" ht="8.25" customHeight="1"/>
    <row r="10601" ht="8.25" customHeight="1"/>
    <row r="10602" ht="8.25" customHeight="1"/>
    <row r="10603" ht="8.25" customHeight="1"/>
    <row r="10604" ht="8.25" customHeight="1"/>
    <row r="10605" ht="8.25" customHeight="1"/>
    <row r="10606" ht="8.25" customHeight="1"/>
    <row r="10607" ht="8.25" customHeight="1"/>
    <row r="10608" ht="8.25" customHeight="1"/>
    <row r="10609" ht="8.25" customHeight="1"/>
    <row r="10610" ht="8.25" customHeight="1"/>
    <row r="10611" ht="8.25" customHeight="1"/>
    <row r="10612" ht="8.25" customHeight="1"/>
    <row r="10613" ht="8.25" customHeight="1"/>
    <row r="10614" ht="8.25" customHeight="1"/>
    <row r="10615" ht="8.25" customHeight="1"/>
    <row r="10616" ht="8.25" customHeight="1"/>
    <row r="10617" ht="8.25" customHeight="1"/>
    <row r="10618" ht="8.25" customHeight="1"/>
    <row r="10619" ht="8.25" customHeight="1"/>
    <row r="10620" ht="8.25" customHeight="1"/>
    <row r="10621" ht="8.25" customHeight="1"/>
    <row r="10622" ht="8.25" customHeight="1"/>
    <row r="10623" ht="8.25" customHeight="1"/>
    <row r="10624" ht="8.25" customHeight="1"/>
    <row r="10625" ht="8.25" customHeight="1"/>
    <row r="10626" ht="8.25" customHeight="1"/>
    <row r="10627" ht="8.25" customHeight="1"/>
    <row r="10628" ht="8.25" customHeight="1"/>
    <row r="10629" ht="8.25" customHeight="1"/>
    <row r="10630" ht="8.25" customHeight="1"/>
    <row r="10631" ht="8.25" customHeight="1"/>
    <row r="10632" ht="8.25" customHeight="1"/>
    <row r="10633" ht="8.25" customHeight="1"/>
    <row r="10634" ht="8.25" customHeight="1"/>
    <row r="10635" ht="8.25" customHeight="1"/>
    <row r="10636" ht="8.25" customHeight="1"/>
    <row r="10637" ht="8.25" customHeight="1"/>
    <row r="10638" ht="8.25" customHeight="1"/>
    <row r="10639" ht="8.25" customHeight="1"/>
    <row r="10640" ht="8.25" customHeight="1"/>
    <row r="10641" ht="8.25" customHeight="1"/>
    <row r="10642" ht="8.25" customHeight="1"/>
    <row r="10643" ht="8.25" customHeight="1"/>
    <row r="10644" ht="8.25" customHeight="1"/>
    <row r="10645" ht="8.25" customHeight="1"/>
    <row r="10646" ht="8.25" customHeight="1"/>
    <row r="10647" ht="8.25" customHeight="1"/>
    <row r="10648" ht="8.25" customHeight="1"/>
    <row r="10649" ht="8.25" customHeight="1"/>
    <row r="10650" ht="8.25" customHeight="1"/>
    <row r="10651" ht="8.25" customHeight="1"/>
    <row r="10652" ht="8.25" customHeight="1"/>
    <row r="10653" ht="8.25" customHeight="1"/>
    <row r="10654" ht="8.25" customHeight="1"/>
    <row r="10655" ht="8.25" customHeight="1"/>
    <row r="10656" ht="8.25" customHeight="1"/>
    <row r="10657" ht="8.25" customHeight="1"/>
    <row r="10658" ht="8.25" customHeight="1"/>
    <row r="10659" ht="8.25" customHeight="1"/>
    <row r="10660" ht="8.25" customHeight="1"/>
    <row r="10661" ht="8.25" customHeight="1"/>
    <row r="10662" ht="8.25" customHeight="1"/>
    <row r="10663" ht="8.25" customHeight="1"/>
    <row r="10664" ht="8.25" customHeight="1"/>
    <row r="10665" ht="8.25" customHeight="1"/>
    <row r="10666" ht="8.25" customHeight="1"/>
    <row r="10667" ht="8.25" customHeight="1"/>
    <row r="10668" ht="8.25" customHeight="1"/>
    <row r="10669" ht="8.25" customHeight="1"/>
    <row r="10670" ht="8.25" customHeight="1"/>
    <row r="10671" ht="8.25" customHeight="1"/>
    <row r="10672" ht="8.25" customHeight="1"/>
    <row r="10673" ht="8.25" customHeight="1"/>
    <row r="10674" ht="8.25" customHeight="1"/>
    <row r="10675" ht="8.25" customHeight="1"/>
    <row r="10676" ht="8.25" customHeight="1"/>
    <row r="10677" ht="8.25" customHeight="1"/>
    <row r="10678" ht="8.25" customHeight="1"/>
    <row r="10679" ht="8.25" customHeight="1"/>
    <row r="10680" ht="8.25" customHeight="1"/>
    <row r="10681" ht="8.25" customHeight="1"/>
    <row r="10682" ht="8.25" customHeight="1"/>
    <row r="10683" ht="8.25" customHeight="1"/>
    <row r="10684" ht="8.25" customHeight="1"/>
    <row r="10685" ht="8.25" customHeight="1"/>
    <row r="10686" ht="8.25" customHeight="1"/>
    <row r="10687" ht="8.25" customHeight="1"/>
    <row r="10688" ht="8.25" customHeight="1"/>
    <row r="10689" ht="8.25" customHeight="1"/>
    <row r="10690" ht="8.25" customHeight="1"/>
    <row r="10691" ht="8.25" customHeight="1"/>
    <row r="10692" ht="8.25" customHeight="1"/>
    <row r="10693" ht="8.25" customHeight="1"/>
    <row r="10694" ht="8.25" customHeight="1"/>
    <row r="10695" ht="8.25" customHeight="1"/>
    <row r="10696" ht="8.25" customHeight="1"/>
    <row r="10697" ht="8.25" customHeight="1"/>
    <row r="10698" ht="8.25" customHeight="1"/>
    <row r="10699" ht="8.25" customHeight="1"/>
    <row r="10700" ht="8.25" customHeight="1"/>
    <row r="10701" ht="8.25" customHeight="1"/>
    <row r="10702" ht="8.25" customHeight="1"/>
    <row r="10703" ht="8.25" customHeight="1"/>
    <row r="10704" ht="8.25" customHeight="1"/>
    <row r="10705" ht="8.25" customHeight="1"/>
    <row r="10706" ht="8.25" customHeight="1"/>
    <row r="10707" ht="8.25" customHeight="1"/>
    <row r="10708" ht="8.25" customHeight="1"/>
    <row r="10709" ht="8.25" customHeight="1"/>
    <row r="10710" ht="8.25" customHeight="1"/>
    <row r="10711" ht="8.25" customHeight="1"/>
    <row r="10712" ht="8.25" customHeight="1"/>
    <row r="10713" ht="8.25" customHeight="1"/>
    <row r="10714" ht="8.25" customHeight="1"/>
    <row r="10715" ht="8.25" customHeight="1"/>
    <row r="10716" ht="8.25" customHeight="1"/>
    <row r="10717" ht="8.25" customHeight="1"/>
    <row r="10718" ht="8.25" customHeight="1"/>
    <row r="10719" ht="8.25" customHeight="1"/>
    <row r="10720" ht="8.25" customHeight="1"/>
    <row r="10721" ht="8.25" customHeight="1"/>
    <row r="10722" ht="8.25" customHeight="1"/>
    <row r="10723" ht="8.25" customHeight="1"/>
    <row r="10724" ht="8.25" customHeight="1"/>
    <row r="10725" ht="8.25" customHeight="1"/>
    <row r="10726" ht="8.25" customHeight="1"/>
    <row r="10727" ht="8.25" customHeight="1"/>
    <row r="10728" ht="8.25" customHeight="1"/>
    <row r="10729" ht="8.25" customHeight="1"/>
    <row r="10730" ht="8.25" customHeight="1"/>
    <row r="10731" ht="8.25" customHeight="1"/>
    <row r="10732" ht="8.25" customHeight="1"/>
    <row r="10733" ht="8.25" customHeight="1"/>
    <row r="10734" ht="8.25" customHeight="1"/>
    <row r="10735" ht="8.25" customHeight="1"/>
    <row r="10736" ht="8.25" customHeight="1"/>
    <row r="10737" ht="8.25" customHeight="1"/>
    <row r="10738" ht="8.25" customHeight="1"/>
    <row r="10739" ht="8.25" customHeight="1"/>
    <row r="10740" ht="8.25" customHeight="1"/>
    <row r="10741" ht="8.25" customHeight="1"/>
    <row r="10742" ht="8.25" customHeight="1"/>
    <row r="10743" ht="8.25" customHeight="1"/>
    <row r="10744" ht="8.25" customHeight="1"/>
    <row r="10745" ht="8.25" customHeight="1"/>
    <row r="10746" ht="8.25" customHeight="1"/>
    <row r="10747" ht="8.25" customHeight="1"/>
    <row r="10748" ht="8.25" customHeight="1"/>
    <row r="10749" ht="8.25" customHeight="1"/>
    <row r="10750" ht="8.25" customHeight="1"/>
    <row r="10751" ht="8.25" customHeight="1"/>
    <row r="10752" ht="8.25" customHeight="1"/>
    <row r="10753" ht="8.25" customHeight="1"/>
    <row r="10754" ht="8.25" customHeight="1"/>
    <row r="10755" ht="8.25" customHeight="1"/>
    <row r="10756" ht="8.25" customHeight="1"/>
    <row r="10757" ht="8.25" customHeight="1"/>
    <row r="10758" ht="8.25" customHeight="1"/>
    <row r="10759" ht="8.25" customHeight="1"/>
    <row r="10760" ht="8.25" customHeight="1"/>
    <row r="10761" ht="8.25" customHeight="1"/>
    <row r="10762" ht="8.25" customHeight="1"/>
    <row r="10763" ht="8.25" customHeight="1"/>
    <row r="10764" ht="8.25" customHeight="1"/>
    <row r="10765" ht="8.25" customHeight="1"/>
    <row r="10766" ht="8.25" customHeight="1"/>
    <row r="10767" ht="8.25" customHeight="1"/>
    <row r="10768" ht="8.25" customHeight="1"/>
    <row r="10769" ht="8.25" customHeight="1"/>
    <row r="10770" ht="8.25" customHeight="1"/>
    <row r="10771" ht="8.25" customHeight="1"/>
    <row r="10772" ht="8.25" customHeight="1"/>
    <row r="10773" ht="8.25" customHeight="1"/>
    <row r="10774" ht="8.25" customHeight="1"/>
    <row r="10775" ht="8.25" customHeight="1"/>
    <row r="10776" ht="8.25" customHeight="1"/>
    <row r="10777" ht="8.25" customHeight="1"/>
    <row r="10778" ht="8.25" customHeight="1"/>
    <row r="10779" ht="8.25" customHeight="1"/>
    <row r="10780" ht="8.25" customHeight="1"/>
    <row r="10781" ht="8.25" customHeight="1"/>
    <row r="10782" ht="8.25" customHeight="1"/>
    <row r="10783" ht="8.25" customHeight="1"/>
    <row r="10784" ht="8.25" customHeight="1"/>
    <row r="10785" ht="8.25" customHeight="1"/>
    <row r="10786" ht="8.25" customHeight="1"/>
    <row r="10787" ht="8.25" customHeight="1"/>
    <row r="10788" ht="8.25" customHeight="1"/>
    <row r="10789" ht="8.25" customHeight="1"/>
    <row r="10790" ht="8.25" customHeight="1"/>
    <row r="10791" ht="8.25" customHeight="1"/>
    <row r="10792" ht="8.25" customHeight="1"/>
    <row r="10793" ht="8.25" customHeight="1"/>
    <row r="10794" ht="8.25" customHeight="1"/>
    <row r="10795" ht="8.25" customHeight="1"/>
    <row r="10796" ht="8.25" customHeight="1"/>
    <row r="10797" ht="8.25" customHeight="1"/>
    <row r="10798" ht="8.25" customHeight="1"/>
    <row r="10799" ht="8.25" customHeight="1"/>
    <row r="10800" ht="8.25" customHeight="1"/>
    <row r="10801" ht="8.25" customHeight="1"/>
    <row r="10802" ht="8.25" customHeight="1"/>
    <row r="10803" ht="8.25" customHeight="1"/>
    <row r="10804" ht="8.25" customHeight="1"/>
    <row r="10805" ht="8.25" customHeight="1"/>
    <row r="10806" ht="8.25" customHeight="1"/>
    <row r="10807" ht="8.25" customHeight="1"/>
    <row r="10808" ht="8.25" customHeight="1"/>
    <row r="10809" ht="8.25" customHeight="1"/>
    <row r="10810" ht="8.25" customHeight="1"/>
    <row r="10811" ht="8.25" customHeight="1"/>
    <row r="10812" ht="8.25" customHeight="1"/>
    <row r="10813" ht="8.25" customHeight="1"/>
    <row r="10814" ht="8.25" customHeight="1"/>
    <row r="10815" ht="8.25" customHeight="1"/>
    <row r="10816" ht="8.25" customHeight="1"/>
    <row r="10817" ht="8.25" customHeight="1"/>
    <row r="10818" ht="8.25" customHeight="1"/>
    <row r="10819" ht="8.25" customHeight="1"/>
    <row r="10820" ht="8.25" customHeight="1"/>
    <row r="10821" ht="8.25" customHeight="1"/>
    <row r="10822" ht="8.25" customHeight="1"/>
    <row r="10823" ht="8.25" customHeight="1"/>
    <row r="10824" ht="8.25" customHeight="1"/>
    <row r="10825" ht="8.25" customHeight="1"/>
    <row r="10826" ht="8.25" customHeight="1"/>
    <row r="10827" ht="8.25" customHeight="1"/>
    <row r="10828" ht="8.25" customHeight="1"/>
    <row r="10829" ht="8.25" customHeight="1"/>
    <row r="10830" ht="8.25" customHeight="1"/>
    <row r="10831" ht="8.25" customHeight="1"/>
    <row r="10832" ht="8.25" customHeight="1"/>
    <row r="10833" ht="8.25" customHeight="1"/>
    <row r="10834" ht="8.25" customHeight="1"/>
    <row r="10835" ht="8.25" customHeight="1"/>
    <row r="10836" ht="8.25" customHeight="1"/>
    <row r="10837" ht="8.25" customHeight="1"/>
    <row r="10838" ht="8.25" customHeight="1"/>
    <row r="10839" ht="8.25" customHeight="1"/>
    <row r="10840" ht="8.25" customHeight="1"/>
    <row r="10841" ht="8.25" customHeight="1"/>
    <row r="10842" ht="8.25" customHeight="1"/>
    <row r="10843" ht="8.25" customHeight="1"/>
    <row r="10844" ht="8.25" customHeight="1"/>
    <row r="10845" ht="8.25" customHeight="1"/>
    <row r="10846" ht="8.25" customHeight="1"/>
    <row r="10847" ht="8.25" customHeight="1"/>
    <row r="10848" ht="8.25" customHeight="1"/>
    <row r="10849" ht="8.25" customHeight="1"/>
    <row r="10850" ht="8.25" customHeight="1"/>
    <row r="10851" ht="8.25" customHeight="1"/>
    <row r="10852" ht="8.25" customHeight="1"/>
    <row r="10853" ht="8.25" customHeight="1"/>
    <row r="10854" ht="8.25" customHeight="1"/>
    <row r="10855" ht="8.25" customHeight="1"/>
    <row r="10856" ht="8.25" customHeight="1"/>
    <row r="10857" ht="8.25" customHeight="1"/>
    <row r="10858" ht="8.25" customHeight="1"/>
    <row r="10859" ht="8.25" customHeight="1"/>
    <row r="10860" ht="8.25" customHeight="1"/>
    <row r="10861" ht="8.25" customHeight="1"/>
    <row r="10862" ht="8.25" customHeight="1"/>
    <row r="10863" ht="8.25" customHeight="1"/>
    <row r="10864" ht="8.25" customHeight="1"/>
    <row r="10865" ht="8.25" customHeight="1"/>
    <row r="10866" ht="8.25" customHeight="1"/>
    <row r="10867" ht="8.25" customHeight="1"/>
    <row r="10868" ht="8.25" customHeight="1"/>
    <row r="10869" ht="8.25" customHeight="1"/>
    <row r="10870" ht="8.25" customHeight="1"/>
    <row r="10871" ht="8.25" customHeight="1"/>
    <row r="10872" ht="8.25" customHeight="1"/>
    <row r="10873" ht="8.25" customHeight="1"/>
    <row r="10874" ht="8.25" customHeight="1"/>
    <row r="10875" ht="8.25" customHeight="1"/>
    <row r="10876" ht="8.25" customHeight="1"/>
    <row r="10877" ht="8.25" customHeight="1"/>
    <row r="10878" ht="8.25" customHeight="1"/>
    <row r="10879" ht="8.25" customHeight="1"/>
    <row r="10880" ht="8.25" customHeight="1"/>
    <row r="10881" ht="8.25" customHeight="1"/>
    <row r="10882" ht="8.25" customHeight="1"/>
    <row r="10883" ht="8.25" customHeight="1"/>
    <row r="10884" ht="8.25" customHeight="1"/>
    <row r="10885" ht="8.25" customHeight="1"/>
    <row r="10886" ht="8.25" customHeight="1"/>
    <row r="10887" ht="8.25" customHeight="1"/>
    <row r="10888" ht="8.25" customHeight="1"/>
    <row r="10889" ht="8.25" customHeight="1"/>
    <row r="10890" ht="8.25" customHeight="1"/>
    <row r="10891" ht="8.25" customHeight="1"/>
    <row r="10892" ht="8.25" customHeight="1"/>
    <row r="10893" ht="8.25" customHeight="1"/>
    <row r="10894" ht="8.25" customHeight="1"/>
    <row r="10895" ht="8.25" customHeight="1"/>
    <row r="10896" ht="8.25" customHeight="1"/>
    <row r="10897" ht="8.25" customHeight="1"/>
    <row r="10898" ht="8.25" customHeight="1"/>
    <row r="10899" ht="8.25" customHeight="1"/>
    <row r="10900" ht="8.25" customHeight="1"/>
    <row r="10901" ht="8.25" customHeight="1"/>
    <row r="10902" ht="8.25" customHeight="1"/>
    <row r="10903" ht="8.25" customHeight="1"/>
    <row r="10904" ht="8.25" customHeight="1"/>
    <row r="10905" ht="8.25" customHeight="1"/>
    <row r="10906" ht="8.25" customHeight="1"/>
    <row r="10907" ht="8.25" customHeight="1"/>
    <row r="10908" ht="8.25" customHeight="1"/>
    <row r="10909" ht="8.25" customHeight="1"/>
    <row r="10910" ht="8.25" customHeight="1"/>
    <row r="10911" ht="8.25" customHeight="1"/>
    <row r="10912" ht="8.25" customHeight="1"/>
    <row r="10913" ht="8.25" customHeight="1"/>
    <row r="10914" ht="8.25" customHeight="1"/>
    <row r="10915" ht="8.25" customHeight="1"/>
    <row r="10916" ht="8.25" customHeight="1"/>
    <row r="10917" ht="8.25" customHeight="1"/>
    <row r="10918" ht="8.25" customHeight="1"/>
    <row r="10919" ht="8.25" customHeight="1"/>
    <row r="10920" ht="8.25" customHeight="1"/>
    <row r="10921" ht="8.25" customHeight="1"/>
    <row r="10922" ht="8.25" customHeight="1"/>
    <row r="10923" ht="8.25" customHeight="1"/>
    <row r="10924" ht="8.25" customHeight="1"/>
    <row r="10925" ht="8.25" customHeight="1"/>
    <row r="10926" ht="8.25" customHeight="1"/>
    <row r="10927" ht="8.25" customHeight="1"/>
    <row r="10928" ht="8.25" customHeight="1"/>
    <row r="10929" ht="8.25" customHeight="1"/>
    <row r="10930" ht="8.25" customHeight="1"/>
    <row r="10931" ht="8.25" customHeight="1"/>
    <row r="10932" ht="8.25" customHeight="1"/>
    <row r="10933" ht="8.25" customHeight="1"/>
    <row r="10934" ht="8.25" customHeight="1"/>
    <row r="10935" ht="8.25" customHeight="1"/>
    <row r="10936" ht="8.25" customHeight="1"/>
    <row r="10937" ht="8.25" customHeight="1"/>
    <row r="10938" ht="8.25" customHeight="1"/>
    <row r="10939" ht="8.25" customHeight="1"/>
    <row r="10940" ht="8.25" customHeight="1"/>
    <row r="10941" ht="8.25" customHeight="1"/>
    <row r="10942" ht="8.25" customHeight="1"/>
    <row r="10943" ht="8.25" customHeight="1"/>
    <row r="10944" ht="8.25" customHeight="1"/>
    <row r="10945" ht="8.25" customHeight="1"/>
    <row r="10946" ht="8.25" customHeight="1"/>
    <row r="10947" ht="8.25" customHeight="1"/>
    <row r="10948" ht="8.25" customHeight="1"/>
    <row r="10949" ht="8.25" customHeight="1"/>
    <row r="10950" ht="8.25" customHeight="1"/>
    <row r="10951" ht="8.25" customHeight="1"/>
    <row r="10952" ht="8.25" customHeight="1"/>
    <row r="10953" ht="8.25" customHeight="1"/>
    <row r="10954" ht="8.25" customHeight="1"/>
    <row r="10955" ht="8.25" customHeight="1"/>
    <row r="10956" ht="8.25" customHeight="1"/>
    <row r="10957" ht="8.25" customHeight="1"/>
    <row r="10958" ht="8.25" customHeight="1"/>
    <row r="10959" ht="8.25" customHeight="1"/>
    <row r="10960" ht="8.25" customHeight="1"/>
    <row r="10961" ht="8.25" customHeight="1"/>
    <row r="10962" ht="8.25" customHeight="1"/>
    <row r="10963" ht="8.25" customHeight="1"/>
    <row r="10964" ht="8.25" customHeight="1"/>
    <row r="10965" ht="8.25" customHeight="1"/>
    <row r="10966" ht="8.25" customHeight="1"/>
    <row r="10967" ht="8.25" customHeight="1"/>
    <row r="10968" ht="8.25" customHeight="1"/>
    <row r="10969" ht="8.25" customHeight="1"/>
    <row r="10970" ht="8.25" customHeight="1"/>
    <row r="10971" ht="8.25" customHeight="1"/>
    <row r="10972" ht="8.25" customHeight="1"/>
    <row r="10973" ht="8.25" customHeight="1"/>
    <row r="10974" ht="8.25" customHeight="1"/>
    <row r="10975" ht="8.25" customHeight="1"/>
    <row r="10976" ht="8.25" customHeight="1"/>
    <row r="10977" ht="8.25" customHeight="1"/>
    <row r="10978" ht="8.25" customHeight="1"/>
    <row r="10979" ht="8.25" customHeight="1"/>
    <row r="10980" ht="8.25" customHeight="1"/>
    <row r="10981" ht="8.25" customHeight="1"/>
    <row r="10982" ht="8.25" customHeight="1"/>
    <row r="10983" ht="8.25" customHeight="1"/>
    <row r="10984" ht="8.25" customHeight="1"/>
    <row r="10985" ht="8.25" customHeight="1"/>
    <row r="10986" ht="8.25" customHeight="1"/>
    <row r="10987" ht="8.25" customHeight="1"/>
    <row r="10988" ht="8.25" customHeight="1"/>
    <row r="10989" ht="8.25" customHeight="1"/>
    <row r="10990" ht="8.25" customHeight="1"/>
    <row r="10991" ht="8.25" customHeight="1"/>
    <row r="10992" ht="8.25" customHeight="1"/>
    <row r="10993" ht="8.25" customHeight="1"/>
    <row r="10994" ht="8.25" customHeight="1"/>
    <row r="10995" ht="8.25" customHeight="1"/>
    <row r="10996" ht="8.25" customHeight="1"/>
    <row r="10997" ht="8.25" customHeight="1"/>
    <row r="10998" ht="8.25" customHeight="1"/>
    <row r="10999" ht="8.25" customHeight="1"/>
    <row r="11000" ht="8.25" customHeight="1"/>
    <row r="11001" ht="8.25" customHeight="1"/>
    <row r="11002" ht="8.25" customHeight="1"/>
    <row r="11003" ht="8.25" customHeight="1"/>
    <row r="11004" ht="8.25" customHeight="1"/>
    <row r="11005" ht="8.25" customHeight="1"/>
    <row r="11006" ht="8.25" customHeight="1"/>
    <row r="11007" ht="8.25" customHeight="1"/>
    <row r="11008" ht="8.25" customHeight="1"/>
    <row r="11009" ht="8.25" customHeight="1"/>
    <row r="11010" ht="8.25" customHeight="1"/>
    <row r="11011" ht="8.25" customHeight="1"/>
    <row r="11012" ht="8.25" customHeight="1"/>
    <row r="11013" ht="8.25" customHeight="1"/>
    <row r="11014" ht="8.25" customHeight="1"/>
    <row r="11015" ht="8.25" customHeight="1"/>
    <row r="11016" ht="8.25" customHeight="1"/>
    <row r="11017" ht="8.25" customHeight="1"/>
    <row r="11018" ht="8.25" customHeight="1"/>
    <row r="11019" ht="8.25" customHeight="1"/>
    <row r="11020" ht="8.25" customHeight="1"/>
    <row r="11021" ht="8.25" customHeight="1"/>
    <row r="11022" ht="8.25" customHeight="1"/>
    <row r="11023" ht="8.25" customHeight="1"/>
    <row r="11024" ht="8.25" customHeight="1"/>
    <row r="11025" ht="8.25" customHeight="1"/>
    <row r="11026" ht="8.25" customHeight="1"/>
    <row r="11027" ht="8.25" customHeight="1"/>
    <row r="11028" ht="8.25" customHeight="1"/>
    <row r="11029" ht="8.25" customHeight="1"/>
    <row r="11030" ht="8.25" customHeight="1"/>
    <row r="11031" ht="8.25" customHeight="1"/>
    <row r="11032" ht="8.25" customHeight="1"/>
    <row r="11033" ht="8.25" customHeight="1"/>
    <row r="11034" ht="8.25" customHeight="1"/>
    <row r="11035" ht="8.25" customHeight="1"/>
    <row r="11036" ht="8.25" customHeight="1"/>
    <row r="11037" ht="8.25" customHeight="1"/>
    <row r="11038" ht="8.25" customHeight="1"/>
    <row r="11039" ht="8.25" customHeight="1"/>
    <row r="11040" ht="8.25" customHeight="1"/>
    <row r="11041" ht="8.25" customHeight="1"/>
    <row r="11042" ht="8.25" customHeight="1"/>
    <row r="11043" ht="8.25" customHeight="1"/>
    <row r="11044" ht="8.25" customHeight="1"/>
    <row r="11045" ht="8.25" customHeight="1"/>
    <row r="11046" ht="8.25" customHeight="1"/>
    <row r="11047" ht="8.25" customHeight="1"/>
    <row r="11048" ht="8.25" customHeight="1"/>
    <row r="11049" ht="8.25" customHeight="1"/>
    <row r="11050" ht="8.25" customHeight="1"/>
    <row r="11051" ht="8.25" customHeight="1"/>
    <row r="11052" ht="8.25" customHeight="1"/>
    <row r="11053" ht="8.25" customHeight="1"/>
    <row r="11054" ht="8.25" customHeight="1"/>
    <row r="11055" ht="8.25" customHeight="1"/>
    <row r="11056" ht="8.25" customHeight="1"/>
    <row r="11057" ht="8.25" customHeight="1"/>
    <row r="11058" ht="8.25" customHeight="1"/>
    <row r="11059" ht="8.25" customHeight="1"/>
    <row r="11060" ht="8.25" customHeight="1"/>
    <row r="11061" ht="8.25" customHeight="1"/>
    <row r="11062" ht="8.25" customHeight="1"/>
    <row r="11063" ht="8.25" customHeight="1"/>
    <row r="11064" ht="8.25" customHeight="1"/>
    <row r="11065" ht="8.25" customHeight="1"/>
    <row r="11066" ht="8.25" customHeight="1"/>
    <row r="11067" ht="8.25" customHeight="1"/>
    <row r="11068" ht="8.25" customHeight="1"/>
    <row r="11069" ht="8.25" customHeight="1"/>
    <row r="11070" ht="8.25" customHeight="1"/>
    <row r="11071" ht="8.25" customHeight="1"/>
    <row r="11072" ht="8.25" customHeight="1"/>
    <row r="11073" ht="8.25" customHeight="1"/>
    <row r="11074" ht="8.25" customHeight="1"/>
    <row r="11075" ht="8.25" customHeight="1"/>
    <row r="11076" ht="8.25" customHeight="1"/>
    <row r="11077" ht="8.25" customHeight="1"/>
    <row r="11078" ht="8.25" customHeight="1"/>
    <row r="11079" ht="8.25" customHeight="1"/>
    <row r="11080" ht="8.25" customHeight="1"/>
    <row r="11081" ht="8.25" customHeight="1"/>
    <row r="11082" ht="8.25" customHeight="1"/>
    <row r="11083" ht="8.25" customHeight="1"/>
    <row r="11084" ht="8.25" customHeight="1"/>
    <row r="11085" ht="8.25" customHeight="1"/>
    <row r="11086" ht="8.25" customHeight="1"/>
    <row r="11087" ht="8.25" customHeight="1"/>
    <row r="11088" ht="8.25" customHeight="1"/>
    <row r="11089" ht="8.25" customHeight="1"/>
    <row r="11090" ht="8.25" customHeight="1"/>
    <row r="11091" ht="8.25" customHeight="1"/>
    <row r="11092" ht="8.25" customHeight="1"/>
    <row r="11093" ht="8.25" customHeight="1"/>
    <row r="11094" ht="8.25" customHeight="1"/>
    <row r="11095" ht="8.25" customHeight="1"/>
    <row r="11096" ht="8.25" customHeight="1"/>
    <row r="11097" ht="8.25" customHeight="1"/>
    <row r="11098" ht="8.25" customHeight="1"/>
    <row r="11099" ht="8.25" customHeight="1"/>
    <row r="11100" ht="8.25" customHeight="1"/>
    <row r="11101" ht="8.25" customHeight="1"/>
    <row r="11102" ht="8.25" customHeight="1"/>
    <row r="11103" ht="8.25" customHeight="1"/>
    <row r="11104" ht="8.25" customHeight="1"/>
    <row r="11105" ht="8.25" customHeight="1"/>
    <row r="11106" ht="8.25" customHeight="1"/>
    <row r="11107" ht="8.25" customHeight="1"/>
    <row r="11108" ht="8.25" customHeight="1"/>
    <row r="11109" ht="8.25" customHeight="1"/>
    <row r="11110" ht="8.25" customHeight="1"/>
    <row r="11111" ht="8.25" customHeight="1"/>
    <row r="11112" ht="8.25" customHeight="1"/>
    <row r="11113" ht="8.25" customHeight="1"/>
    <row r="11114" ht="8.25" customHeight="1"/>
    <row r="11115" ht="8.25" customHeight="1"/>
    <row r="11116" ht="8.25" customHeight="1"/>
    <row r="11117" ht="8.25" customHeight="1"/>
    <row r="11118" ht="8.25" customHeight="1"/>
    <row r="11119" ht="8.25" customHeight="1"/>
    <row r="11120" ht="8.25" customHeight="1"/>
    <row r="11121" ht="8.25" customHeight="1"/>
    <row r="11122" ht="8.25" customHeight="1"/>
    <row r="11123" ht="8.25" customHeight="1"/>
    <row r="11124" ht="8.25" customHeight="1"/>
    <row r="11125" ht="8.25" customHeight="1"/>
    <row r="11126" ht="8.25" customHeight="1"/>
    <row r="11127" ht="8.25" customHeight="1"/>
    <row r="11128" ht="8.25" customHeight="1"/>
    <row r="11129" ht="8.25" customHeight="1"/>
    <row r="11130" ht="8.25" customHeight="1"/>
    <row r="11131" ht="8.25" customHeight="1"/>
    <row r="11132" ht="8.25" customHeight="1"/>
    <row r="11133" ht="8.25" customHeight="1"/>
    <row r="11134" ht="8.25" customHeight="1"/>
    <row r="11135" ht="8.25" customHeight="1"/>
    <row r="11136" ht="8.25" customHeight="1"/>
    <row r="11137" ht="8.25" customHeight="1"/>
    <row r="11138" ht="8.25" customHeight="1"/>
    <row r="11139" ht="8.25" customHeight="1"/>
    <row r="11140" ht="8.25" customHeight="1"/>
    <row r="11141" ht="8.25" customHeight="1"/>
    <row r="11142" ht="8.25" customHeight="1"/>
    <row r="11143" ht="8.25" customHeight="1"/>
    <row r="11144" ht="8.25" customHeight="1"/>
    <row r="11145" ht="8.25" customHeight="1"/>
    <row r="11146" ht="8.25" customHeight="1"/>
    <row r="11147" ht="8.25" customHeight="1"/>
    <row r="11148" ht="8.25" customHeight="1"/>
    <row r="11149" ht="8.25" customHeight="1"/>
    <row r="11150" ht="8.25" customHeight="1"/>
    <row r="11151" ht="8.25" customHeight="1"/>
    <row r="11152" ht="8.25" customHeight="1"/>
    <row r="11153" ht="8.25" customHeight="1"/>
    <row r="11154" ht="8.25" customHeight="1"/>
    <row r="11155" ht="8.25" customHeight="1"/>
    <row r="11156" ht="8.25" customHeight="1"/>
    <row r="11157" ht="8.25" customHeight="1"/>
    <row r="11158" ht="8.25" customHeight="1"/>
    <row r="11159" ht="8.25" customHeight="1"/>
    <row r="11160" ht="8.25" customHeight="1"/>
    <row r="11161" ht="8.25" customHeight="1"/>
    <row r="11162" ht="8.25" customHeight="1"/>
    <row r="11163" ht="8.25" customHeight="1"/>
    <row r="11164" ht="8.25" customHeight="1"/>
    <row r="11165" ht="8.25" customHeight="1"/>
    <row r="11166" ht="8.25" customHeight="1"/>
    <row r="11167" ht="8.25" customHeight="1"/>
    <row r="11168" ht="8.25" customHeight="1"/>
    <row r="11169" ht="8.25" customHeight="1"/>
    <row r="11170" ht="8.25" customHeight="1"/>
    <row r="11171" ht="8.25" customHeight="1"/>
    <row r="11172" ht="8.25" customHeight="1"/>
    <row r="11173" ht="8.25" customHeight="1"/>
    <row r="11174" ht="8.25" customHeight="1"/>
    <row r="11175" ht="8.25" customHeight="1"/>
    <row r="11176" ht="8.25" customHeight="1"/>
    <row r="11177" ht="8.25" customHeight="1"/>
    <row r="11178" ht="8.25" customHeight="1"/>
    <row r="11179" ht="8.25" customHeight="1"/>
    <row r="11180" ht="8.25" customHeight="1"/>
    <row r="11181" ht="8.25" customHeight="1"/>
    <row r="11182" ht="8.25" customHeight="1"/>
    <row r="11183" ht="8.25" customHeight="1"/>
    <row r="11184" ht="8.25" customHeight="1"/>
    <row r="11185" ht="8.25" customHeight="1"/>
    <row r="11186" ht="8.25" customHeight="1"/>
    <row r="11187" ht="8.25" customHeight="1"/>
    <row r="11188" ht="8.25" customHeight="1"/>
    <row r="11189" ht="8.25" customHeight="1"/>
    <row r="11190" ht="8.25" customHeight="1"/>
    <row r="11191" ht="8.25" customHeight="1"/>
    <row r="11192" ht="8.25" customHeight="1"/>
    <row r="11193" ht="8.25" customHeight="1"/>
    <row r="11194" ht="8.25" customHeight="1"/>
    <row r="11195" ht="8.25" customHeight="1"/>
    <row r="11196" ht="8.25" customHeight="1"/>
    <row r="11197" ht="8.25" customHeight="1"/>
    <row r="11198" ht="8.25" customHeight="1"/>
    <row r="11199" ht="8.25" customHeight="1"/>
    <row r="11200" ht="8.25" customHeight="1"/>
    <row r="11201" ht="8.25" customHeight="1"/>
    <row r="11202" ht="8.25" customHeight="1"/>
    <row r="11203" ht="8.25" customHeight="1"/>
    <row r="11204" ht="8.25" customHeight="1"/>
    <row r="11205" ht="8.25" customHeight="1"/>
    <row r="11206" ht="8.25" customHeight="1"/>
    <row r="11207" ht="8.25" customHeight="1"/>
    <row r="11208" ht="8.25" customHeight="1"/>
    <row r="11209" ht="8.25" customHeight="1"/>
    <row r="11210" ht="8.25" customHeight="1"/>
    <row r="11211" ht="8.25" customHeight="1"/>
    <row r="11212" ht="8.25" customHeight="1"/>
    <row r="11213" ht="8.25" customHeight="1"/>
    <row r="11214" ht="8.25" customHeight="1"/>
    <row r="11215" ht="8.25" customHeight="1"/>
    <row r="11216" ht="8.25" customHeight="1"/>
    <row r="11217" ht="8.25" customHeight="1"/>
    <row r="11218" ht="8.25" customHeight="1"/>
    <row r="11219" ht="8.25" customHeight="1"/>
    <row r="11220" ht="8.25" customHeight="1"/>
    <row r="11221" ht="8.25" customHeight="1"/>
    <row r="11222" ht="8.25" customHeight="1"/>
    <row r="11223" ht="8.25" customHeight="1"/>
    <row r="11224" ht="8.25" customHeight="1"/>
    <row r="11225" ht="8.25" customHeight="1"/>
    <row r="11226" ht="8.25" customHeight="1"/>
    <row r="11227" ht="8.25" customHeight="1"/>
    <row r="11228" ht="8.25" customHeight="1"/>
    <row r="11229" ht="8.25" customHeight="1"/>
    <row r="11230" ht="8.25" customHeight="1"/>
    <row r="11231" ht="8.25" customHeight="1"/>
    <row r="11232" ht="8.25" customHeight="1"/>
    <row r="11233" ht="8.25" customHeight="1"/>
    <row r="11234" ht="8.25" customHeight="1"/>
    <row r="11235" ht="8.25" customHeight="1"/>
    <row r="11236" ht="8.25" customHeight="1"/>
    <row r="11237" ht="8.25" customHeight="1"/>
    <row r="11238" ht="8.25" customHeight="1"/>
    <row r="11239" ht="8.25" customHeight="1"/>
    <row r="11240" ht="8.25" customHeight="1"/>
    <row r="11241" ht="8.25" customHeight="1"/>
    <row r="11242" ht="8.25" customHeight="1"/>
    <row r="11243" ht="8.25" customHeight="1"/>
    <row r="11244" ht="8.25" customHeight="1"/>
    <row r="11245" ht="8.25" customHeight="1"/>
    <row r="11246" ht="8.25" customHeight="1"/>
    <row r="11247" ht="8.25" customHeight="1"/>
    <row r="11248" ht="8.25" customHeight="1"/>
    <row r="11249" ht="8.25" customHeight="1"/>
    <row r="11250" ht="8.25" customHeight="1"/>
    <row r="11251" ht="8.25" customHeight="1"/>
    <row r="11252" ht="8.25" customHeight="1"/>
    <row r="11253" ht="8.25" customHeight="1"/>
    <row r="11254" ht="8.25" customHeight="1"/>
    <row r="11255" ht="8.25" customHeight="1"/>
    <row r="11256" ht="8.25" customHeight="1"/>
    <row r="11257" ht="8.25" customHeight="1"/>
    <row r="11258" ht="8.25" customHeight="1"/>
    <row r="11259" ht="8.25" customHeight="1"/>
    <row r="11260" ht="8.25" customHeight="1"/>
    <row r="11261" ht="8.25" customHeight="1"/>
    <row r="11262" ht="8.25" customHeight="1"/>
    <row r="11263" ht="8.25" customHeight="1"/>
    <row r="11264" ht="8.25" customHeight="1"/>
    <row r="11265" ht="8.25" customHeight="1"/>
    <row r="11266" ht="8.25" customHeight="1"/>
    <row r="11267" ht="8.25" customHeight="1"/>
    <row r="11268" ht="8.25" customHeight="1"/>
    <row r="11269" ht="8.25" customHeight="1"/>
    <row r="11270" ht="8.25" customHeight="1"/>
    <row r="11271" ht="8.25" customHeight="1"/>
    <row r="11272" ht="8.25" customHeight="1"/>
    <row r="11273" ht="8.25" customHeight="1"/>
    <row r="11274" ht="8.25" customHeight="1"/>
    <row r="11275" ht="8.25" customHeight="1"/>
    <row r="11276" ht="8.25" customHeight="1"/>
    <row r="11277" ht="8.25" customHeight="1"/>
    <row r="11278" ht="8.25" customHeight="1"/>
    <row r="11279" ht="8.25" customHeight="1"/>
    <row r="11280" ht="8.25" customHeight="1"/>
    <row r="11281" ht="8.25" customHeight="1"/>
    <row r="11282" ht="8.25" customHeight="1"/>
    <row r="11283" ht="8.25" customHeight="1"/>
    <row r="11284" ht="8.25" customHeight="1"/>
    <row r="11285" ht="8.25" customHeight="1"/>
    <row r="11286" ht="8.25" customHeight="1"/>
    <row r="11287" ht="8.25" customHeight="1"/>
    <row r="11288" ht="8.25" customHeight="1"/>
    <row r="11289" ht="8.25" customHeight="1"/>
    <row r="11290" ht="8.25" customHeight="1"/>
    <row r="11291" ht="8.25" customHeight="1"/>
    <row r="11292" ht="8.25" customHeight="1"/>
    <row r="11293" ht="8.25" customHeight="1"/>
    <row r="11294" ht="8.25" customHeight="1"/>
    <row r="11295" ht="8.25" customHeight="1"/>
    <row r="11296" ht="8.25" customHeight="1"/>
    <row r="11297" ht="8.25" customHeight="1"/>
    <row r="11298" ht="8.25" customHeight="1"/>
    <row r="11299" ht="8.25" customHeight="1"/>
    <row r="11300" ht="8.25" customHeight="1"/>
    <row r="11301" ht="8.25" customHeight="1"/>
    <row r="11302" ht="8.25" customHeight="1"/>
    <row r="11303" ht="8.25" customHeight="1"/>
    <row r="11304" ht="8.25" customHeight="1"/>
    <row r="11305" ht="8.25" customHeight="1"/>
    <row r="11306" ht="8.25" customHeight="1"/>
    <row r="11307" ht="8.25" customHeight="1"/>
    <row r="11308" ht="8.25" customHeight="1"/>
    <row r="11309" ht="8.25" customHeight="1"/>
    <row r="11310" ht="8.25" customHeight="1"/>
    <row r="11311" ht="8.25" customHeight="1"/>
    <row r="11312" ht="8.25" customHeight="1"/>
    <row r="11313" ht="8.25" customHeight="1"/>
    <row r="11314" ht="8.25" customHeight="1"/>
    <row r="11315" ht="8.25" customHeight="1"/>
    <row r="11316" ht="8.25" customHeight="1"/>
    <row r="11317" ht="8.25" customHeight="1"/>
    <row r="11318" ht="8.25" customHeight="1"/>
    <row r="11319" ht="8.25" customHeight="1"/>
    <row r="11320" ht="8.25" customHeight="1"/>
    <row r="11321" ht="8.25" customHeight="1"/>
    <row r="11322" ht="8.25" customHeight="1"/>
    <row r="11323" ht="8.25" customHeight="1"/>
    <row r="11324" ht="8.25" customHeight="1"/>
    <row r="11325" ht="8.25" customHeight="1"/>
    <row r="11326" ht="8.25" customHeight="1"/>
    <row r="11327" ht="8.25" customHeight="1"/>
    <row r="11328" ht="8.25" customHeight="1"/>
    <row r="11329" ht="8.25" customHeight="1"/>
    <row r="11330" ht="8.25" customHeight="1"/>
    <row r="11331" ht="8.25" customHeight="1"/>
    <row r="11332" ht="8.25" customHeight="1"/>
    <row r="11333" ht="8.25" customHeight="1"/>
    <row r="11334" ht="8.25" customHeight="1"/>
    <row r="11335" ht="8.25" customHeight="1"/>
    <row r="11336" ht="8.25" customHeight="1"/>
    <row r="11337" ht="8.25" customHeight="1"/>
    <row r="11338" ht="8.25" customHeight="1"/>
    <row r="11339" ht="8.25" customHeight="1"/>
    <row r="11340" ht="8.25" customHeight="1"/>
    <row r="11341" ht="8.25" customHeight="1"/>
    <row r="11342" ht="8.25" customHeight="1"/>
    <row r="11343" ht="8.25" customHeight="1"/>
    <row r="11344" ht="8.25" customHeight="1"/>
    <row r="11345" ht="8.25" customHeight="1"/>
    <row r="11346" ht="8.25" customHeight="1"/>
    <row r="11347" ht="8.25" customHeight="1"/>
    <row r="11348" ht="8.25" customHeight="1"/>
    <row r="11349" ht="8.25" customHeight="1"/>
    <row r="11350" ht="8.25" customHeight="1"/>
    <row r="11351" ht="8.25" customHeight="1"/>
    <row r="11352" ht="8.25" customHeight="1"/>
    <row r="11353" ht="8.25" customHeight="1"/>
    <row r="11354" ht="8.25" customHeight="1"/>
    <row r="11355" ht="8.25" customHeight="1"/>
    <row r="11356" ht="8.25" customHeight="1"/>
    <row r="11357" ht="8.25" customHeight="1"/>
    <row r="11358" ht="8.25" customHeight="1"/>
    <row r="11359" ht="8.25" customHeight="1"/>
    <row r="11360" ht="8.25" customHeight="1"/>
    <row r="11361" ht="8.25" customHeight="1"/>
    <row r="11362" ht="8.25" customHeight="1"/>
    <row r="11363" ht="8.25" customHeight="1"/>
    <row r="11364" ht="8.25" customHeight="1"/>
    <row r="11365" ht="8.25" customHeight="1"/>
    <row r="11366" ht="8.25" customHeight="1"/>
    <row r="11367" ht="8.25" customHeight="1"/>
    <row r="11368" ht="8.25" customHeight="1"/>
    <row r="11369" ht="8.25" customHeight="1"/>
    <row r="11370" ht="8.25" customHeight="1"/>
    <row r="11371" ht="8.25" customHeight="1"/>
    <row r="11372" ht="8.25" customHeight="1"/>
    <row r="11373" ht="8.25" customHeight="1"/>
    <row r="11374" ht="8.25" customHeight="1"/>
    <row r="11375" ht="8.25" customHeight="1"/>
    <row r="11376" ht="8.25" customHeight="1"/>
    <row r="11377" ht="8.25" customHeight="1"/>
    <row r="11378" ht="8.25" customHeight="1"/>
    <row r="11379" ht="8.25" customHeight="1"/>
    <row r="11380" ht="8.25" customHeight="1"/>
    <row r="11381" ht="8.25" customHeight="1"/>
    <row r="11382" ht="8.25" customHeight="1"/>
    <row r="11383" ht="8.25" customHeight="1"/>
    <row r="11384" ht="8.25" customHeight="1"/>
    <row r="11385" ht="8.25" customHeight="1"/>
    <row r="11386" ht="8.25" customHeight="1"/>
    <row r="11387" ht="8.25" customHeight="1"/>
    <row r="11388" ht="8.25" customHeight="1"/>
    <row r="11389" ht="8.25" customHeight="1"/>
    <row r="11390" ht="8.25" customHeight="1"/>
    <row r="11391" ht="8.25" customHeight="1"/>
    <row r="11392" ht="8.25" customHeight="1"/>
    <row r="11393" ht="8.25" customHeight="1"/>
    <row r="11394" ht="8.25" customHeight="1"/>
    <row r="11395" ht="8.25" customHeight="1"/>
    <row r="11396" ht="8.25" customHeight="1"/>
    <row r="11397" ht="8.25" customHeight="1"/>
    <row r="11398" ht="8.25" customHeight="1"/>
    <row r="11399" ht="8.25" customHeight="1"/>
    <row r="11400" ht="8.25" customHeight="1"/>
    <row r="11401" ht="8.25" customHeight="1"/>
    <row r="11402" ht="8.25" customHeight="1"/>
    <row r="11403" ht="8.25" customHeight="1"/>
    <row r="11404" ht="8.25" customHeight="1"/>
    <row r="11405" ht="8.25" customHeight="1"/>
    <row r="11406" ht="8.25" customHeight="1"/>
    <row r="11407" ht="8.25" customHeight="1"/>
    <row r="11408" ht="8.25" customHeight="1"/>
    <row r="11409" ht="8.25" customHeight="1"/>
    <row r="11410" ht="8.25" customHeight="1"/>
    <row r="11411" ht="8.25" customHeight="1"/>
    <row r="11412" ht="8.25" customHeight="1"/>
    <row r="11413" ht="8.25" customHeight="1"/>
    <row r="11414" ht="8.25" customHeight="1"/>
    <row r="11415" ht="8.25" customHeight="1"/>
    <row r="11416" ht="8.25" customHeight="1"/>
    <row r="11417" ht="8.25" customHeight="1"/>
    <row r="11418" ht="8.25" customHeight="1"/>
    <row r="11419" ht="8.25" customHeight="1"/>
    <row r="11420" ht="8.25" customHeight="1"/>
    <row r="11421" ht="8.25" customHeight="1"/>
    <row r="11422" ht="8.25" customHeight="1"/>
    <row r="11423" ht="8.25" customHeight="1"/>
    <row r="11424" ht="8.25" customHeight="1"/>
    <row r="11425" ht="8.25" customHeight="1"/>
    <row r="11426" ht="8.25" customHeight="1"/>
    <row r="11427" ht="8.25" customHeight="1"/>
    <row r="11428" ht="8.25" customHeight="1"/>
    <row r="11429" ht="8.25" customHeight="1"/>
    <row r="11430" ht="8.25" customHeight="1"/>
    <row r="11431" ht="8.25" customHeight="1"/>
    <row r="11432" ht="8.25" customHeight="1"/>
    <row r="11433" ht="8.25" customHeight="1"/>
    <row r="11434" ht="8.25" customHeight="1"/>
    <row r="11435" ht="8.25" customHeight="1"/>
    <row r="11436" ht="8.25" customHeight="1"/>
    <row r="11437" ht="8.25" customHeight="1"/>
    <row r="11438" ht="8.25" customHeight="1"/>
    <row r="11439" ht="8.25" customHeight="1"/>
    <row r="11440" ht="8.25" customHeight="1"/>
    <row r="11441" ht="8.25" customHeight="1"/>
    <row r="11442" ht="8.25" customHeight="1"/>
    <row r="11443" ht="8.25" customHeight="1"/>
    <row r="11444" ht="8.25" customHeight="1"/>
    <row r="11445" ht="8.25" customHeight="1"/>
    <row r="11446" ht="8.25" customHeight="1"/>
    <row r="11447" ht="8.25" customHeight="1"/>
    <row r="11448" ht="8.25" customHeight="1"/>
    <row r="11449" ht="8.25" customHeight="1"/>
    <row r="11450" ht="8.25" customHeight="1"/>
    <row r="11451" ht="8.25" customHeight="1"/>
    <row r="11452" ht="8.25" customHeight="1"/>
    <row r="11453" ht="8.25" customHeight="1"/>
    <row r="11454" ht="8.25" customHeight="1"/>
    <row r="11455" ht="8.25" customHeight="1"/>
    <row r="11456" ht="8.25" customHeight="1"/>
    <row r="11457" ht="8.25" customHeight="1"/>
    <row r="11458" ht="8.25" customHeight="1"/>
    <row r="11459" ht="8.25" customHeight="1"/>
    <row r="11460" ht="8.25" customHeight="1"/>
    <row r="11461" ht="8.25" customHeight="1"/>
    <row r="11462" ht="8.25" customHeight="1"/>
    <row r="11463" ht="8.25" customHeight="1"/>
    <row r="11464" ht="8.25" customHeight="1"/>
    <row r="11465" ht="8.25" customHeight="1"/>
    <row r="11466" ht="8.25" customHeight="1"/>
    <row r="11467" ht="8.25" customHeight="1"/>
    <row r="11468" ht="8.25" customHeight="1"/>
    <row r="11469" ht="8.25" customHeight="1"/>
    <row r="11470" ht="8.25" customHeight="1"/>
    <row r="11471" ht="8.25" customHeight="1"/>
    <row r="11472" ht="8.25" customHeight="1"/>
    <row r="11473" ht="8.25" customHeight="1"/>
    <row r="11474" ht="8.25" customHeight="1"/>
    <row r="11475" ht="8.25" customHeight="1"/>
    <row r="11476" ht="8.25" customHeight="1"/>
    <row r="11477" ht="8.25" customHeight="1"/>
    <row r="11478" ht="8.25" customHeight="1"/>
    <row r="11479" ht="8.25" customHeight="1"/>
    <row r="11480" ht="8.25" customHeight="1"/>
    <row r="11481" ht="8.25" customHeight="1"/>
    <row r="11482" ht="8.25" customHeight="1"/>
    <row r="11483" ht="8.25" customHeight="1"/>
    <row r="11484" ht="8.25" customHeight="1"/>
    <row r="11485" ht="8.25" customHeight="1"/>
    <row r="11486" ht="8.25" customHeight="1"/>
    <row r="11487" ht="8.25" customHeight="1"/>
    <row r="11488" ht="8.25" customHeight="1"/>
    <row r="11489" ht="8.25" customHeight="1"/>
    <row r="11490" ht="8.25" customHeight="1"/>
    <row r="11491" ht="8.25" customHeight="1"/>
    <row r="11492" ht="8.25" customHeight="1"/>
    <row r="11493" ht="8.25" customHeight="1"/>
    <row r="11494" ht="8.25" customHeight="1"/>
    <row r="11495" ht="8.25" customHeight="1"/>
    <row r="11496" ht="8.25" customHeight="1"/>
    <row r="11497" ht="8.25" customHeight="1"/>
    <row r="11498" ht="8.25" customHeight="1"/>
    <row r="11499" ht="8.25" customHeight="1"/>
    <row r="11500" ht="8.25" customHeight="1"/>
    <row r="11501" ht="8.25" customHeight="1"/>
    <row r="11502" ht="8.25" customHeight="1"/>
    <row r="11503" ht="8.25" customHeight="1"/>
    <row r="11504" ht="8.25" customHeight="1"/>
    <row r="11505" ht="8.25" customHeight="1"/>
    <row r="11506" ht="8.25" customHeight="1"/>
    <row r="11507" ht="8.25" customHeight="1"/>
    <row r="11508" ht="8.25" customHeight="1"/>
    <row r="11509" ht="8.25" customHeight="1"/>
    <row r="11510" ht="8.25" customHeight="1"/>
    <row r="11511" ht="8.25" customHeight="1"/>
    <row r="11512" ht="8.25" customHeight="1"/>
    <row r="11513" ht="8.25" customHeight="1"/>
    <row r="11514" ht="8.25" customHeight="1"/>
    <row r="11515" ht="8.25" customHeight="1"/>
    <row r="11516" ht="8.25" customHeight="1"/>
    <row r="11517" ht="8.25" customHeight="1"/>
    <row r="11518" ht="8.25" customHeight="1"/>
    <row r="11519" ht="8.25" customHeight="1"/>
    <row r="11520" ht="8.25" customHeight="1"/>
    <row r="11521" ht="8.25" customHeight="1"/>
    <row r="11522" ht="8.25" customHeight="1"/>
    <row r="11523" ht="8.25" customHeight="1"/>
    <row r="11524" ht="8.25" customHeight="1"/>
    <row r="11525" ht="8.25" customHeight="1"/>
    <row r="11526" ht="8.25" customHeight="1"/>
    <row r="11527" ht="8.25" customHeight="1"/>
    <row r="11528" ht="8.25" customHeight="1"/>
    <row r="11529" ht="8.25" customHeight="1"/>
    <row r="11530" ht="8.25" customHeight="1"/>
    <row r="11531" ht="8.25" customHeight="1"/>
    <row r="11532" ht="8.25" customHeight="1"/>
    <row r="11533" ht="8.25" customHeight="1"/>
    <row r="11534" ht="8.25" customHeight="1"/>
    <row r="11535" ht="8.25" customHeight="1"/>
    <row r="11536" ht="8.25" customHeight="1"/>
    <row r="11537" ht="8.25" customHeight="1"/>
    <row r="11538" ht="8.25" customHeight="1"/>
    <row r="11539" ht="8.25" customHeight="1"/>
    <row r="11540" ht="8.25" customHeight="1"/>
    <row r="11541" ht="8.25" customHeight="1"/>
    <row r="11542" ht="8.25" customHeight="1"/>
    <row r="11543" ht="8.25" customHeight="1"/>
    <row r="11544" ht="8.25" customHeight="1"/>
    <row r="11545" ht="8.25" customHeight="1"/>
    <row r="11546" ht="8.25" customHeight="1"/>
    <row r="11547" ht="8.25" customHeight="1"/>
    <row r="11548" ht="8.25" customHeight="1"/>
    <row r="11549" ht="8.25" customHeight="1"/>
    <row r="11550" ht="8.25" customHeight="1"/>
    <row r="11551" ht="8.25" customHeight="1"/>
    <row r="11552" ht="8.25" customHeight="1"/>
    <row r="11553" ht="8.25" customHeight="1"/>
    <row r="11554" ht="8.25" customHeight="1"/>
    <row r="11555" ht="8.25" customHeight="1"/>
    <row r="11556" ht="8.25" customHeight="1"/>
    <row r="11557" ht="8.25" customHeight="1"/>
    <row r="11558" ht="8.25" customHeight="1"/>
    <row r="11559" ht="8.25" customHeight="1"/>
    <row r="11560" ht="8.25" customHeight="1"/>
    <row r="11561" ht="8.25" customHeight="1"/>
    <row r="11562" ht="8.25" customHeight="1"/>
    <row r="11563" ht="8.25" customHeight="1"/>
    <row r="11564" ht="8.25" customHeight="1"/>
    <row r="11565" ht="8.25" customHeight="1"/>
    <row r="11566" ht="8.25" customHeight="1"/>
    <row r="11567" ht="8.25" customHeight="1"/>
    <row r="11568" ht="8.25" customHeight="1"/>
    <row r="11569" ht="8.25" customHeight="1"/>
    <row r="11570" ht="8.25" customHeight="1"/>
    <row r="11571" ht="8.25" customHeight="1"/>
    <row r="11572" ht="8.25" customHeight="1"/>
    <row r="11573" ht="8.25" customHeight="1"/>
    <row r="11574" ht="8.25" customHeight="1"/>
    <row r="11575" ht="8.25" customHeight="1"/>
    <row r="11576" ht="8.25" customHeight="1"/>
    <row r="11577" ht="8.25" customHeight="1"/>
    <row r="11578" ht="8.25" customHeight="1"/>
    <row r="11579" ht="8.25" customHeight="1"/>
    <row r="11580" ht="8.25" customHeight="1"/>
    <row r="11581" ht="8.25" customHeight="1"/>
    <row r="11582" ht="8.25" customHeight="1"/>
    <row r="11583" ht="8.25" customHeight="1"/>
    <row r="11584" ht="8.25" customHeight="1"/>
    <row r="11585" ht="8.25" customHeight="1"/>
    <row r="11586" ht="8.25" customHeight="1"/>
    <row r="11587" ht="8.25" customHeight="1"/>
    <row r="11588" ht="8.25" customHeight="1"/>
    <row r="11589" ht="8.25" customHeight="1"/>
    <row r="11590" ht="8.25" customHeight="1"/>
    <row r="11591" ht="8.25" customHeight="1"/>
    <row r="11592" ht="8.25" customHeight="1"/>
    <row r="11593" ht="8.25" customHeight="1"/>
    <row r="11594" ht="8.25" customHeight="1"/>
    <row r="11595" ht="8.25" customHeight="1"/>
    <row r="11596" ht="8.25" customHeight="1"/>
    <row r="11597" ht="8.25" customHeight="1"/>
    <row r="11598" ht="8.25" customHeight="1"/>
    <row r="11599" ht="8.25" customHeight="1"/>
    <row r="11600" ht="8.25" customHeight="1"/>
    <row r="11601" ht="8.25" customHeight="1"/>
    <row r="11602" ht="8.25" customHeight="1"/>
    <row r="11603" ht="8.25" customHeight="1"/>
    <row r="11604" ht="8.25" customHeight="1"/>
    <row r="11605" ht="8.25" customHeight="1"/>
    <row r="11606" ht="8.25" customHeight="1"/>
    <row r="11607" ht="8.25" customHeight="1"/>
    <row r="11608" ht="8.25" customHeight="1"/>
    <row r="11609" ht="8.25" customHeight="1"/>
    <row r="11610" ht="8.25" customHeight="1"/>
    <row r="11611" ht="8.25" customHeight="1"/>
    <row r="11612" ht="8.25" customHeight="1"/>
    <row r="11613" ht="8.25" customHeight="1"/>
    <row r="11614" ht="8.25" customHeight="1"/>
    <row r="11615" ht="8.25" customHeight="1"/>
    <row r="11616" ht="8.25" customHeight="1"/>
    <row r="11617" ht="8.25" customHeight="1"/>
    <row r="11618" ht="8.25" customHeight="1"/>
    <row r="11619" ht="8.25" customHeight="1"/>
    <row r="11620" ht="8.25" customHeight="1"/>
    <row r="11621" ht="8.25" customHeight="1"/>
    <row r="11622" ht="8.25" customHeight="1"/>
    <row r="11623" ht="8.25" customHeight="1"/>
    <row r="11624" ht="8.25" customHeight="1"/>
    <row r="11625" ht="8.25" customHeight="1"/>
    <row r="11626" ht="8.25" customHeight="1"/>
    <row r="11627" ht="8.25" customHeight="1"/>
    <row r="11628" ht="8.25" customHeight="1"/>
    <row r="11629" ht="8.25" customHeight="1"/>
    <row r="11630" ht="8.25" customHeight="1"/>
    <row r="11631" ht="8.25" customHeight="1"/>
    <row r="11632" ht="8.25" customHeight="1"/>
    <row r="11633" ht="8.25" customHeight="1"/>
    <row r="11634" ht="8.25" customHeight="1"/>
    <row r="11635" ht="8.25" customHeight="1"/>
    <row r="11636" ht="8.25" customHeight="1"/>
    <row r="11637" ht="8.25" customHeight="1"/>
    <row r="11638" ht="8.25" customHeight="1"/>
    <row r="11639" ht="8.25" customHeight="1"/>
    <row r="11640" ht="8.25" customHeight="1"/>
    <row r="11641" ht="8.25" customHeight="1"/>
    <row r="11642" ht="8.25" customHeight="1"/>
    <row r="11643" ht="8.25" customHeight="1"/>
    <row r="11644" ht="8.25" customHeight="1"/>
    <row r="11645" ht="8.25" customHeight="1"/>
    <row r="11646" ht="8.25" customHeight="1"/>
    <row r="11647" ht="8.25" customHeight="1"/>
    <row r="11648" ht="8.25" customHeight="1"/>
    <row r="11649" ht="8.25" customHeight="1"/>
    <row r="11650" ht="8.25" customHeight="1"/>
    <row r="11651" ht="8.25" customHeight="1"/>
    <row r="11652" ht="8.25" customHeight="1"/>
    <row r="11653" ht="8.25" customHeight="1"/>
    <row r="11654" ht="8.25" customHeight="1"/>
    <row r="11655" ht="8.25" customHeight="1"/>
    <row r="11656" ht="8.25" customHeight="1"/>
    <row r="11657" ht="8.25" customHeight="1"/>
    <row r="11658" ht="8.25" customHeight="1"/>
    <row r="11659" ht="8.25" customHeight="1"/>
    <row r="11660" ht="8.25" customHeight="1"/>
    <row r="11661" ht="8.25" customHeight="1"/>
    <row r="11662" ht="8.25" customHeight="1"/>
    <row r="11663" ht="8.25" customHeight="1"/>
    <row r="11664" ht="8.25" customHeight="1"/>
    <row r="11665" ht="8.25" customHeight="1"/>
    <row r="11666" ht="8.25" customHeight="1"/>
    <row r="11667" ht="8.25" customHeight="1"/>
    <row r="11668" ht="8.25" customHeight="1"/>
    <row r="11669" ht="8.25" customHeight="1"/>
    <row r="11670" ht="8.25" customHeight="1"/>
    <row r="11671" ht="8.25" customHeight="1"/>
    <row r="11672" ht="8.25" customHeight="1"/>
    <row r="11673" ht="8.25" customHeight="1"/>
    <row r="11674" ht="8.25" customHeight="1"/>
    <row r="11675" ht="8.25" customHeight="1"/>
    <row r="11676" ht="8.25" customHeight="1"/>
    <row r="11677" ht="8.25" customHeight="1"/>
    <row r="11678" ht="8.25" customHeight="1"/>
    <row r="11679" ht="8.25" customHeight="1"/>
    <row r="11680" ht="8.25" customHeight="1"/>
    <row r="11681" ht="8.25" customHeight="1"/>
    <row r="11682" ht="8.25" customHeight="1"/>
    <row r="11683" ht="8.25" customHeight="1"/>
    <row r="11684" ht="8.25" customHeight="1"/>
    <row r="11685" ht="8.25" customHeight="1"/>
    <row r="11686" ht="8.25" customHeight="1"/>
    <row r="11687" ht="8.25" customHeight="1"/>
    <row r="11688" ht="8.25" customHeight="1"/>
    <row r="11689" ht="8.25" customHeight="1"/>
    <row r="11690" ht="8.25" customHeight="1"/>
    <row r="11691" ht="8.25" customHeight="1"/>
    <row r="11692" ht="8.25" customHeight="1"/>
    <row r="11693" ht="8.25" customHeight="1"/>
    <row r="11694" ht="8.25" customHeight="1"/>
    <row r="11695" ht="8.25" customHeight="1"/>
    <row r="11696" ht="8.25" customHeight="1"/>
    <row r="11697" ht="8.25" customHeight="1"/>
    <row r="11698" ht="8.25" customHeight="1"/>
    <row r="11699" ht="8.25" customHeight="1"/>
    <row r="11700" ht="8.25" customHeight="1"/>
    <row r="11701" ht="8.25" customHeight="1"/>
    <row r="11702" ht="8.25" customHeight="1"/>
    <row r="11703" ht="8.25" customHeight="1"/>
    <row r="11704" ht="8.25" customHeight="1"/>
    <row r="11705" ht="8.25" customHeight="1"/>
    <row r="11706" ht="8.25" customHeight="1"/>
    <row r="11707" ht="8.25" customHeight="1"/>
    <row r="11708" ht="8.25" customHeight="1"/>
    <row r="11709" ht="8.25" customHeight="1"/>
    <row r="11710" ht="8.25" customHeight="1"/>
    <row r="11711" ht="8.25" customHeight="1"/>
    <row r="11712" ht="8.25" customHeight="1"/>
    <row r="11713" ht="8.25" customHeight="1"/>
    <row r="11714" ht="8.25" customHeight="1"/>
    <row r="11715" ht="8.25" customHeight="1"/>
    <row r="11716" ht="8.25" customHeight="1"/>
    <row r="11717" ht="8.25" customHeight="1"/>
    <row r="11718" ht="8.25" customHeight="1"/>
    <row r="11719" ht="8.25" customHeight="1"/>
    <row r="11720" ht="8.25" customHeight="1"/>
    <row r="11721" ht="8.25" customHeight="1"/>
    <row r="11722" ht="8.25" customHeight="1"/>
    <row r="11723" ht="8.25" customHeight="1"/>
    <row r="11724" ht="8.25" customHeight="1"/>
    <row r="11725" ht="8.25" customHeight="1"/>
    <row r="11726" ht="8.25" customHeight="1"/>
    <row r="11727" ht="8.25" customHeight="1"/>
    <row r="11728" ht="8.25" customHeight="1"/>
    <row r="11729" ht="8.25" customHeight="1"/>
    <row r="11730" ht="8.25" customHeight="1"/>
    <row r="11731" ht="8.25" customHeight="1"/>
    <row r="11732" ht="8.25" customHeight="1"/>
    <row r="11733" ht="8.25" customHeight="1"/>
    <row r="11734" ht="8.25" customHeight="1"/>
    <row r="11735" ht="8.25" customHeight="1"/>
    <row r="11736" ht="8.25" customHeight="1"/>
    <row r="11737" ht="8.25" customHeight="1"/>
    <row r="11738" ht="8.25" customHeight="1"/>
    <row r="11739" ht="8.25" customHeight="1"/>
    <row r="11740" ht="8.25" customHeight="1"/>
    <row r="11741" ht="8.25" customHeight="1"/>
    <row r="11742" ht="8.25" customHeight="1"/>
    <row r="11743" ht="8.25" customHeight="1"/>
    <row r="11744" ht="8.25" customHeight="1"/>
    <row r="11745" ht="8.25" customHeight="1"/>
    <row r="11746" ht="8.25" customHeight="1"/>
    <row r="11747" ht="8.25" customHeight="1"/>
    <row r="11748" ht="8.25" customHeight="1"/>
    <row r="11749" ht="8.25" customHeight="1"/>
    <row r="11750" ht="8.25" customHeight="1"/>
    <row r="11751" ht="8.25" customHeight="1"/>
    <row r="11752" ht="8.25" customHeight="1"/>
    <row r="11753" ht="8.25" customHeight="1"/>
    <row r="11754" ht="8.25" customHeight="1"/>
    <row r="11755" ht="8.25" customHeight="1"/>
    <row r="11756" ht="8.25" customHeight="1"/>
    <row r="11757" ht="8.25" customHeight="1"/>
    <row r="11758" ht="8.25" customHeight="1"/>
    <row r="11759" ht="8.25" customHeight="1"/>
    <row r="11760" ht="8.25" customHeight="1"/>
    <row r="11761" ht="8.25" customHeight="1"/>
    <row r="11762" ht="8.25" customHeight="1"/>
    <row r="11763" ht="8.25" customHeight="1"/>
    <row r="11764" ht="8.25" customHeight="1"/>
    <row r="11765" ht="8.25" customHeight="1"/>
    <row r="11766" ht="8.25" customHeight="1"/>
    <row r="11767" ht="8.25" customHeight="1"/>
    <row r="11768" ht="8.25" customHeight="1"/>
    <row r="11769" ht="8.25" customHeight="1"/>
    <row r="11770" ht="8.25" customHeight="1"/>
    <row r="11771" ht="8.25" customHeight="1"/>
    <row r="11772" ht="8.25" customHeight="1"/>
    <row r="11773" ht="8.25" customHeight="1"/>
    <row r="11774" ht="8.25" customHeight="1"/>
    <row r="11775" ht="8.25" customHeight="1"/>
    <row r="11776" ht="8.25" customHeight="1"/>
    <row r="11777" ht="8.25" customHeight="1"/>
    <row r="11778" ht="8.25" customHeight="1"/>
    <row r="11779" ht="8.25" customHeight="1"/>
    <row r="11780" ht="8.25" customHeight="1"/>
    <row r="11781" ht="8.25" customHeight="1"/>
    <row r="11782" ht="8.25" customHeight="1"/>
    <row r="11783" ht="8.25" customHeight="1"/>
    <row r="11784" ht="8.25" customHeight="1"/>
    <row r="11785" ht="8.25" customHeight="1"/>
    <row r="11786" ht="8.25" customHeight="1"/>
    <row r="11787" ht="8.25" customHeight="1"/>
    <row r="11788" ht="8.25" customHeight="1"/>
    <row r="11789" ht="8.25" customHeight="1"/>
    <row r="11790" ht="8.25" customHeight="1"/>
    <row r="11791" ht="8.25" customHeight="1"/>
    <row r="11792" ht="8.25" customHeight="1"/>
    <row r="11793" ht="8.25" customHeight="1"/>
    <row r="11794" ht="8.25" customHeight="1"/>
    <row r="11795" ht="8.25" customHeight="1"/>
    <row r="11796" ht="8.25" customHeight="1"/>
    <row r="11797" ht="8.25" customHeight="1"/>
    <row r="11798" ht="8.25" customHeight="1"/>
    <row r="11799" ht="8.25" customHeight="1"/>
    <row r="11800" ht="8.25" customHeight="1"/>
    <row r="11801" ht="8.25" customHeight="1"/>
    <row r="11802" ht="8.25" customHeight="1"/>
    <row r="11803" ht="8.25" customHeight="1"/>
    <row r="11804" ht="8.25" customHeight="1"/>
    <row r="11805" ht="8.25" customHeight="1"/>
    <row r="11806" ht="8.25" customHeight="1"/>
    <row r="11807" ht="8.25" customHeight="1"/>
    <row r="11808" ht="8.25" customHeight="1"/>
    <row r="11809" ht="8.25" customHeight="1"/>
    <row r="11810" ht="8.25" customHeight="1"/>
    <row r="11811" ht="8.25" customHeight="1"/>
    <row r="11812" ht="8.25" customHeight="1"/>
    <row r="11813" ht="8.25" customHeight="1"/>
    <row r="11814" ht="8.25" customHeight="1"/>
    <row r="11815" ht="8.25" customHeight="1"/>
    <row r="11816" ht="8.25" customHeight="1"/>
    <row r="11817" ht="8.25" customHeight="1"/>
    <row r="11818" ht="8.25" customHeight="1"/>
    <row r="11819" ht="8.25" customHeight="1"/>
    <row r="11820" ht="8.25" customHeight="1"/>
    <row r="11821" ht="8.25" customHeight="1"/>
    <row r="11822" ht="8.25" customHeight="1"/>
    <row r="11823" ht="8.25" customHeight="1"/>
    <row r="11824" ht="8.25" customHeight="1"/>
    <row r="11825" ht="8.25" customHeight="1"/>
    <row r="11826" ht="8.25" customHeight="1"/>
    <row r="11827" ht="8.25" customHeight="1"/>
    <row r="11828" ht="8.25" customHeight="1"/>
    <row r="11829" ht="8.25" customHeight="1"/>
    <row r="11830" ht="8.25" customHeight="1"/>
    <row r="11831" ht="8.25" customHeight="1"/>
    <row r="11832" ht="8.25" customHeight="1"/>
    <row r="11833" ht="8.25" customHeight="1"/>
    <row r="11834" ht="8.25" customHeight="1"/>
    <row r="11835" ht="8.25" customHeight="1"/>
    <row r="11836" ht="8.25" customHeight="1"/>
    <row r="11837" ht="8.25" customHeight="1"/>
    <row r="11838" ht="8.25" customHeight="1"/>
    <row r="11839" ht="8.25" customHeight="1"/>
    <row r="11840" ht="8.25" customHeight="1"/>
    <row r="11841" ht="8.25" customHeight="1"/>
    <row r="11842" ht="8.25" customHeight="1"/>
    <row r="11843" ht="8.25" customHeight="1"/>
    <row r="11844" ht="8.25" customHeight="1"/>
    <row r="11845" ht="8.25" customHeight="1"/>
    <row r="11846" ht="8.25" customHeight="1"/>
    <row r="11847" ht="8.25" customHeight="1"/>
    <row r="11848" ht="8.25" customHeight="1"/>
    <row r="11849" ht="8.25" customHeight="1"/>
    <row r="11850" ht="8.25" customHeight="1"/>
    <row r="11851" ht="8.25" customHeight="1"/>
    <row r="11852" ht="8.25" customHeight="1"/>
    <row r="11853" ht="8.25" customHeight="1"/>
    <row r="11854" ht="8.25" customHeight="1"/>
    <row r="11855" ht="8.25" customHeight="1"/>
    <row r="11856" ht="8.25" customHeight="1"/>
    <row r="11857" ht="8.25" customHeight="1"/>
    <row r="11858" ht="8.25" customHeight="1"/>
    <row r="11859" ht="8.25" customHeight="1"/>
    <row r="11860" ht="8.25" customHeight="1"/>
    <row r="11861" ht="8.25" customHeight="1"/>
    <row r="11862" ht="8.25" customHeight="1"/>
    <row r="11863" ht="8.25" customHeight="1"/>
    <row r="11864" ht="8.25" customHeight="1"/>
    <row r="11865" ht="8.25" customHeight="1"/>
    <row r="11866" ht="8.25" customHeight="1"/>
    <row r="11867" ht="8.25" customHeight="1"/>
    <row r="11868" ht="8.25" customHeight="1"/>
    <row r="11869" ht="8.25" customHeight="1"/>
    <row r="11870" ht="8.25" customHeight="1"/>
    <row r="11871" ht="8.25" customHeight="1"/>
    <row r="11872" ht="8.25" customHeight="1"/>
    <row r="11873" ht="8.25" customHeight="1"/>
    <row r="11874" ht="8.25" customHeight="1"/>
    <row r="11875" ht="8.25" customHeight="1"/>
    <row r="11876" ht="8.25" customHeight="1"/>
    <row r="11877" ht="8.25" customHeight="1"/>
    <row r="11878" ht="8.25" customHeight="1"/>
    <row r="11879" ht="8.25" customHeight="1"/>
    <row r="11880" ht="8.25" customHeight="1"/>
    <row r="11881" ht="8.25" customHeight="1"/>
    <row r="11882" ht="8.25" customHeight="1"/>
    <row r="11883" ht="8.25" customHeight="1"/>
    <row r="11884" ht="8.25" customHeight="1"/>
    <row r="11885" ht="8.25" customHeight="1"/>
    <row r="11886" ht="8.25" customHeight="1"/>
    <row r="11887" ht="8.25" customHeight="1"/>
    <row r="11888" ht="8.25" customHeight="1"/>
    <row r="11889" ht="8.25" customHeight="1"/>
    <row r="11890" ht="8.25" customHeight="1"/>
    <row r="11891" ht="8.25" customHeight="1"/>
    <row r="11892" ht="8.25" customHeight="1"/>
    <row r="11893" ht="8.25" customHeight="1"/>
    <row r="11894" ht="8.25" customHeight="1"/>
    <row r="11895" ht="8.25" customHeight="1"/>
    <row r="11896" ht="8.25" customHeight="1"/>
    <row r="11897" ht="8.25" customHeight="1"/>
    <row r="11898" ht="8.25" customHeight="1"/>
    <row r="11899" ht="8.25" customHeight="1"/>
    <row r="11900" ht="8.25" customHeight="1"/>
    <row r="11901" ht="8.25" customHeight="1"/>
    <row r="11902" ht="8.25" customHeight="1"/>
    <row r="11903" ht="8.25" customHeight="1"/>
    <row r="11904" ht="8.25" customHeight="1"/>
    <row r="11905" ht="8.25" customHeight="1"/>
    <row r="11906" ht="8.25" customHeight="1"/>
    <row r="11907" ht="8.25" customHeight="1"/>
    <row r="11908" ht="8.25" customHeight="1"/>
    <row r="11909" ht="8.25" customHeight="1"/>
    <row r="11910" ht="8.25" customHeight="1"/>
    <row r="11911" ht="8.25" customHeight="1"/>
    <row r="11912" ht="8.25" customHeight="1"/>
    <row r="11913" ht="8.25" customHeight="1"/>
    <row r="11914" ht="8.25" customHeight="1"/>
    <row r="11915" ht="8.25" customHeight="1"/>
    <row r="11916" ht="8.25" customHeight="1"/>
    <row r="11917" ht="8.25" customHeight="1"/>
    <row r="11918" ht="8.25" customHeight="1"/>
    <row r="11919" ht="8.25" customHeight="1"/>
    <row r="11920" ht="8.25" customHeight="1"/>
    <row r="11921" ht="8.25" customHeight="1"/>
    <row r="11922" ht="8.25" customHeight="1"/>
    <row r="11923" ht="8.25" customHeight="1"/>
    <row r="11924" ht="8.25" customHeight="1"/>
    <row r="11925" ht="8.25" customHeight="1"/>
    <row r="11926" ht="8.25" customHeight="1"/>
    <row r="11927" ht="8.25" customHeight="1"/>
    <row r="11928" ht="8.25" customHeight="1"/>
    <row r="11929" ht="8.25" customHeight="1"/>
    <row r="11930" ht="8.25" customHeight="1"/>
    <row r="11931" ht="8.25" customHeight="1"/>
    <row r="11932" ht="8.25" customHeight="1"/>
    <row r="11933" ht="8.25" customHeight="1"/>
    <row r="11934" ht="8.25" customHeight="1"/>
    <row r="11935" ht="8.25" customHeight="1"/>
    <row r="11936" ht="8.25" customHeight="1"/>
    <row r="11937" ht="8.25" customHeight="1"/>
    <row r="11938" ht="8.25" customHeight="1"/>
    <row r="11939" ht="8.25" customHeight="1"/>
    <row r="11940" ht="8.25" customHeight="1"/>
    <row r="11941" ht="8.25" customHeight="1"/>
    <row r="11942" ht="8.25" customHeight="1"/>
    <row r="11943" ht="8.25" customHeight="1"/>
    <row r="11944" ht="8.25" customHeight="1"/>
    <row r="11945" ht="8.25" customHeight="1"/>
    <row r="11946" ht="8.25" customHeight="1"/>
    <row r="11947" ht="8.25" customHeight="1"/>
    <row r="11948" ht="8.25" customHeight="1"/>
    <row r="11949" ht="8.25" customHeight="1"/>
    <row r="11950" ht="8.25" customHeight="1"/>
    <row r="11951" ht="8.25" customHeight="1"/>
    <row r="11952" ht="8.25" customHeight="1"/>
    <row r="11953" ht="8.25" customHeight="1"/>
    <row r="11954" ht="8.25" customHeight="1"/>
    <row r="11955" ht="8.25" customHeight="1"/>
    <row r="11956" ht="8.25" customHeight="1"/>
    <row r="11957" ht="8.25" customHeight="1"/>
    <row r="11958" ht="8.25" customHeight="1"/>
    <row r="11959" ht="8.25" customHeight="1"/>
    <row r="11960" ht="8.25" customHeight="1"/>
    <row r="11961" ht="8.25" customHeight="1"/>
    <row r="11962" ht="8.25" customHeight="1"/>
    <row r="11963" ht="8.25" customHeight="1"/>
    <row r="11964" ht="8.25" customHeight="1"/>
    <row r="11965" ht="8.25" customHeight="1"/>
    <row r="11966" ht="8.25" customHeight="1"/>
    <row r="11967" ht="8.25" customHeight="1"/>
    <row r="11968" ht="8.25" customHeight="1"/>
    <row r="11969" ht="8.25" customHeight="1"/>
    <row r="11970" ht="8.25" customHeight="1"/>
    <row r="11971" ht="8.25" customHeight="1"/>
    <row r="11972" ht="8.25" customHeight="1"/>
    <row r="11973" ht="8.25" customHeight="1"/>
    <row r="11974" ht="8.25" customHeight="1"/>
    <row r="11975" ht="8.25" customHeight="1"/>
    <row r="11976" ht="8.25" customHeight="1"/>
    <row r="11977" ht="8.25" customHeight="1"/>
    <row r="11978" ht="8.25" customHeight="1"/>
    <row r="11979" ht="8.25" customHeight="1"/>
    <row r="11980" ht="8.25" customHeight="1"/>
    <row r="11981" ht="8.25" customHeight="1"/>
    <row r="11982" ht="8.25" customHeight="1"/>
    <row r="11983" ht="8.25" customHeight="1"/>
    <row r="11984" ht="8.25" customHeight="1"/>
    <row r="11985" ht="8.25" customHeight="1"/>
    <row r="11986" ht="8.25" customHeight="1"/>
    <row r="11987" ht="8.25" customHeight="1"/>
    <row r="11988" ht="8.25" customHeight="1"/>
    <row r="11989" ht="8.25" customHeight="1"/>
    <row r="11990" ht="8.25" customHeight="1"/>
    <row r="11991" ht="8.25" customHeight="1"/>
    <row r="11992" ht="8.25" customHeight="1"/>
    <row r="11993" ht="8.25" customHeight="1"/>
    <row r="11994" ht="8.25" customHeight="1"/>
    <row r="11995" ht="8.25" customHeight="1"/>
    <row r="11996" ht="8.25" customHeight="1"/>
    <row r="11997" ht="8.25" customHeight="1"/>
    <row r="11998" ht="8.25" customHeight="1"/>
    <row r="11999" ht="8.25" customHeight="1"/>
    <row r="12000" ht="8.25" customHeight="1"/>
    <row r="12001" ht="8.25" customHeight="1"/>
    <row r="12002" ht="8.25" customHeight="1"/>
    <row r="12003" ht="8.25" customHeight="1"/>
    <row r="12004" ht="8.25" customHeight="1"/>
    <row r="12005" ht="8.25" customHeight="1"/>
    <row r="12006" ht="8.25" customHeight="1"/>
    <row r="12007" ht="8.25" customHeight="1"/>
    <row r="12008" ht="8.25" customHeight="1"/>
    <row r="12009" ht="8.25" customHeight="1"/>
    <row r="12010" ht="8.25" customHeight="1"/>
    <row r="12011" ht="8.25" customHeight="1"/>
    <row r="12012" ht="8.25" customHeight="1"/>
    <row r="12013" ht="8.25" customHeight="1"/>
    <row r="12014" ht="8.25" customHeight="1"/>
    <row r="12015" ht="8.25" customHeight="1"/>
    <row r="12016" ht="8.25" customHeight="1"/>
    <row r="12017" ht="8.25" customHeight="1"/>
    <row r="12018" ht="8.25" customHeight="1"/>
    <row r="12019" ht="8.25" customHeight="1"/>
    <row r="12020" ht="8.25" customHeight="1"/>
    <row r="12021" ht="8.25" customHeight="1"/>
    <row r="12022" ht="8.25" customHeight="1"/>
    <row r="12023" ht="8.25" customHeight="1"/>
    <row r="12024" ht="8.25" customHeight="1"/>
    <row r="12025" ht="8.25" customHeight="1"/>
    <row r="12026" ht="8.25" customHeight="1"/>
    <row r="12027" ht="8.25" customHeight="1"/>
    <row r="12028" ht="8.25" customHeight="1"/>
    <row r="12029" ht="8.25" customHeight="1"/>
    <row r="12030" ht="8.25" customHeight="1"/>
    <row r="12031" ht="8.25" customHeight="1"/>
    <row r="12032" ht="8.25" customHeight="1"/>
    <row r="12033" ht="8.25" customHeight="1"/>
    <row r="12034" ht="8.25" customHeight="1"/>
    <row r="12035" ht="8.25" customHeight="1"/>
    <row r="12036" ht="8.25" customHeight="1"/>
    <row r="12037" ht="8.25" customHeight="1"/>
    <row r="12038" ht="8.25" customHeight="1"/>
    <row r="12039" ht="8.25" customHeight="1"/>
    <row r="12040" ht="8.25" customHeight="1"/>
    <row r="12041" ht="8.25" customHeight="1"/>
    <row r="12042" ht="8.25" customHeight="1"/>
    <row r="12043" ht="8.25" customHeight="1"/>
    <row r="12044" ht="8.25" customHeight="1"/>
    <row r="12045" ht="8.25" customHeight="1"/>
    <row r="12046" ht="8.25" customHeight="1"/>
    <row r="12047" ht="8.25" customHeight="1"/>
    <row r="12048" ht="8.25" customHeight="1"/>
    <row r="12049" ht="8.25" customHeight="1"/>
    <row r="12050" ht="8.25" customHeight="1"/>
    <row r="12051" ht="8.25" customHeight="1"/>
    <row r="12052" ht="8.25" customHeight="1"/>
    <row r="12053" ht="8.25" customHeight="1"/>
    <row r="12054" ht="8.25" customHeight="1"/>
    <row r="12055" ht="8.25" customHeight="1"/>
    <row r="12056" ht="8.25" customHeight="1"/>
    <row r="12057" ht="8.25" customHeight="1"/>
    <row r="12058" ht="8.25" customHeight="1"/>
    <row r="12059" ht="8.25" customHeight="1"/>
    <row r="12060" ht="8.25" customHeight="1"/>
    <row r="12061" ht="8.25" customHeight="1"/>
    <row r="12062" ht="8.25" customHeight="1"/>
    <row r="12063" ht="8.25" customHeight="1"/>
    <row r="12064" ht="8.25" customHeight="1"/>
    <row r="12065" ht="8.25" customHeight="1"/>
    <row r="12066" ht="8.25" customHeight="1"/>
    <row r="12067" ht="8.25" customHeight="1"/>
    <row r="12068" ht="8.25" customHeight="1"/>
    <row r="12069" ht="8.25" customHeight="1"/>
    <row r="12070" ht="8.25" customHeight="1"/>
    <row r="12071" ht="8.25" customHeight="1"/>
    <row r="12072" ht="8.25" customHeight="1"/>
    <row r="12073" ht="8.25" customHeight="1"/>
    <row r="12074" ht="8.25" customHeight="1"/>
    <row r="12075" ht="8.25" customHeight="1"/>
    <row r="12076" ht="8.25" customHeight="1"/>
    <row r="12077" ht="8.25" customHeight="1"/>
    <row r="12078" ht="8.25" customHeight="1"/>
    <row r="12079" ht="8.25" customHeight="1"/>
    <row r="12080" ht="8.25" customHeight="1"/>
    <row r="12081" ht="8.25" customHeight="1"/>
    <row r="12082" ht="8.25" customHeight="1"/>
    <row r="12083" ht="8.25" customHeight="1"/>
    <row r="12084" ht="8.25" customHeight="1"/>
    <row r="12085" ht="8.25" customHeight="1"/>
    <row r="12086" ht="8.25" customHeight="1"/>
    <row r="12087" ht="8.25" customHeight="1"/>
    <row r="12088" ht="8.25" customHeight="1"/>
    <row r="12089" ht="8.25" customHeight="1"/>
    <row r="12090" ht="8.25" customHeight="1"/>
    <row r="12091" ht="8.25" customHeight="1"/>
    <row r="12092" ht="8.25" customHeight="1"/>
    <row r="12093" ht="8.25" customHeight="1"/>
    <row r="12094" ht="8.25" customHeight="1"/>
    <row r="12095" ht="8.25" customHeight="1"/>
    <row r="12096" ht="8.25" customHeight="1"/>
    <row r="12097" ht="8.25" customHeight="1"/>
    <row r="12098" ht="8.25" customHeight="1"/>
    <row r="12099" ht="8.25" customHeight="1"/>
    <row r="12100" ht="8.25" customHeight="1"/>
    <row r="12101" ht="8.25" customHeight="1"/>
    <row r="12102" ht="8.25" customHeight="1"/>
    <row r="12103" ht="8.25" customHeight="1"/>
    <row r="12104" ht="8.25" customHeight="1"/>
    <row r="12105" ht="8.25" customHeight="1"/>
    <row r="12106" ht="8.25" customHeight="1"/>
    <row r="12107" ht="8.25" customHeight="1"/>
    <row r="12108" ht="8.25" customHeight="1"/>
    <row r="12109" ht="8.25" customHeight="1"/>
    <row r="12110" ht="8.25" customHeight="1"/>
    <row r="12111" ht="8.25" customHeight="1"/>
    <row r="12112" ht="8.25" customHeight="1"/>
    <row r="12113" ht="8.25" customHeight="1"/>
    <row r="12114" ht="8.25" customHeight="1"/>
    <row r="12115" ht="8.25" customHeight="1"/>
    <row r="12116" ht="8.25" customHeight="1"/>
    <row r="12117" ht="8.25" customHeight="1"/>
    <row r="12118" ht="8.25" customHeight="1"/>
    <row r="12119" ht="8.25" customHeight="1"/>
    <row r="12120" ht="8.25" customHeight="1"/>
    <row r="12121" ht="8.25" customHeight="1"/>
    <row r="12122" ht="8.25" customHeight="1"/>
    <row r="12123" ht="8.25" customHeight="1"/>
    <row r="12124" ht="8.25" customHeight="1"/>
    <row r="12125" ht="8.25" customHeight="1"/>
    <row r="12126" ht="8.25" customHeight="1"/>
    <row r="12127" ht="8.25" customHeight="1"/>
    <row r="12128" ht="8.25" customHeight="1"/>
    <row r="12129" ht="8.25" customHeight="1"/>
    <row r="12130" ht="8.25" customHeight="1"/>
    <row r="12131" ht="8.25" customHeight="1"/>
    <row r="12132" ht="8.25" customHeight="1"/>
    <row r="12133" ht="8.25" customHeight="1"/>
    <row r="12134" ht="8.25" customHeight="1"/>
    <row r="12135" ht="8.25" customHeight="1"/>
    <row r="12136" ht="8.25" customHeight="1"/>
    <row r="12137" ht="8.25" customHeight="1"/>
    <row r="12138" ht="8.25" customHeight="1"/>
    <row r="12139" ht="8.25" customHeight="1"/>
    <row r="12140" ht="8.25" customHeight="1"/>
    <row r="12141" ht="8.25" customHeight="1"/>
    <row r="12142" ht="8.25" customHeight="1"/>
    <row r="12143" ht="8.25" customHeight="1"/>
    <row r="12144" ht="8.25" customHeight="1"/>
    <row r="12145" ht="8.25" customHeight="1"/>
    <row r="12146" ht="8.25" customHeight="1"/>
    <row r="12147" ht="8.25" customHeight="1"/>
    <row r="12148" ht="8.25" customHeight="1"/>
    <row r="12149" ht="8.25" customHeight="1"/>
    <row r="12150" ht="8.25" customHeight="1"/>
    <row r="12151" ht="8.25" customHeight="1"/>
    <row r="12152" ht="8.25" customHeight="1"/>
    <row r="12153" ht="8.25" customHeight="1"/>
    <row r="12154" ht="8.25" customHeight="1"/>
    <row r="12155" ht="8.25" customHeight="1"/>
    <row r="12156" ht="8.25" customHeight="1"/>
    <row r="12157" ht="8.25" customHeight="1"/>
    <row r="12158" ht="8.25" customHeight="1"/>
    <row r="12159" ht="8.25" customHeight="1"/>
    <row r="12160" ht="8.25" customHeight="1"/>
    <row r="12161" ht="8.25" customHeight="1"/>
    <row r="12162" ht="8.25" customHeight="1"/>
    <row r="12163" ht="8.25" customHeight="1"/>
    <row r="12164" ht="8.25" customHeight="1"/>
    <row r="12165" ht="8.25" customHeight="1"/>
    <row r="12166" ht="8.25" customHeight="1"/>
    <row r="12167" ht="8.25" customHeight="1"/>
    <row r="12168" ht="8.25" customHeight="1"/>
    <row r="12169" ht="8.25" customHeight="1"/>
    <row r="12170" ht="8.25" customHeight="1"/>
    <row r="12171" ht="8.25" customHeight="1"/>
    <row r="12172" ht="8.25" customHeight="1"/>
    <row r="12173" ht="8.25" customHeight="1"/>
    <row r="12174" ht="8.25" customHeight="1"/>
    <row r="12175" ht="8.25" customHeight="1"/>
    <row r="12176" ht="8.25" customHeight="1"/>
    <row r="12177" ht="8.25" customHeight="1"/>
    <row r="12178" ht="8.25" customHeight="1"/>
    <row r="12179" ht="8.25" customHeight="1"/>
    <row r="12180" ht="8.25" customHeight="1"/>
    <row r="12181" ht="8.25" customHeight="1"/>
    <row r="12182" ht="8.25" customHeight="1"/>
    <row r="12183" ht="8.25" customHeight="1"/>
    <row r="12184" ht="8.25" customHeight="1"/>
    <row r="12185" ht="8.25" customHeight="1"/>
    <row r="12186" ht="8.25" customHeight="1"/>
    <row r="12187" ht="8.25" customHeight="1"/>
    <row r="12188" ht="8.25" customHeight="1"/>
    <row r="12189" ht="8.25" customHeight="1"/>
    <row r="12190" ht="8.25" customHeight="1"/>
    <row r="12191" ht="8.25" customHeight="1"/>
    <row r="12192" ht="8.25" customHeight="1"/>
    <row r="12193" ht="8.25" customHeight="1"/>
    <row r="12194" ht="8.25" customHeight="1"/>
    <row r="12195" ht="8.25" customHeight="1"/>
    <row r="12196" ht="8.25" customHeight="1"/>
    <row r="12197" ht="8.25" customHeight="1"/>
    <row r="12198" ht="8.25" customHeight="1"/>
    <row r="12199" ht="8.25" customHeight="1"/>
    <row r="12200" ht="8.25" customHeight="1"/>
    <row r="12201" ht="8.25" customHeight="1"/>
    <row r="12202" ht="8.25" customHeight="1"/>
    <row r="12203" ht="8.25" customHeight="1"/>
    <row r="12204" ht="8.25" customHeight="1"/>
    <row r="12205" ht="8.25" customHeight="1"/>
    <row r="12206" ht="8.25" customHeight="1"/>
    <row r="12207" ht="8.25" customHeight="1"/>
    <row r="12208" ht="8.25" customHeight="1"/>
    <row r="12209" ht="8.25" customHeight="1"/>
    <row r="12210" ht="8.25" customHeight="1"/>
    <row r="12211" ht="8.25" customHeight="1"/>
    <row r="12212" ht="8.25" customHeight="1"/>
    <row r="12213" ht="8.25" customHeight="1"/>
    <row r="12214" ht="8.25" customHeight="1"/>
    <row r="12215" ht="8.25" customHeight="1"/>
    <row r="12216" ht="8.25" customHeight="1"/>
    <row r="12217" ht="8.25" customHeight="1"/>
    <row r="12218" ht="8.25" customHeight="1"/>
    <row r="12219" ht="8.25" customHeight="1"/>
    <row r="12220" ht="8.25" customHeight="1"/>
    <row r="12221" ht="8.25" customHeight="1"/>
    <row r="12222" ht="8.25" customHeight="1"/>
    <row r="12223" ht="8.25" customHeight="1"/>
    <row r="12224" ht="8.25" customHeight="1"/>
    <row r="12225" ht="8.25" customHeight="1"/>
    <row r="12226" ht="8.25" customHeight="1"/>
    <row r="12227" ht="8.25" customHeight="1"/>
    <row r="12228" ht="8.25" customHeight="1"/>
    <row r="12229" ht="8.25" customHeight="1"/>
    <row r="12230" ht="8.25" customHeight="1"/>
    <row r="12231" ht="8.25" customHeight="1"/>
    <row r="12232" ht="8.25" customHeight="1"/>
    <row r="12233" ht="8.25" customHeight="1"/>
    <row r="12234" ht="8.25" customHeight="1"/>
    <row r="12235" ht="8.25" customHeight="1"/>
    <row r="12236" ht="8.25" customHeight="1"/>
    <row r="12237" ht="8.25" customHeight="1"/>
    <row r="12238" ht="8.25" customHeight="1"/>
    <row r="12239" ht="8.25" customHeight="1"/>
    <row r="12240" ht="8.25" customHeight="1"/>
    <row r="12241" ht="8.25" customHeight="1"/>
    <row r="12242" ht="8.25" customHeight="1"/>
    <row r="12243" ht="8.25" customHeight="1"/>
    <row r="12244" ht="8.25" customHeight="1"/>
    <row r="12245" ht="8.25" customHeight="1"/>
    <row r="12246" ht="8.25" customHeight="1"/>
    <row r="12247" ht="8.25" customHeight="1"/>
    <row r="12248" ht="8.25" customHeight="1"/>
    <row r="12249" ht="8.25" customHeight="1"/>
    <row r="12250" ht="8.25" customHeight="1"/>
    <row r="12251" ht="8.25" customHeight="1"/>
    <row r="12252" ht="8.25" customHeight="1"/>
    <row r="12253" ht="8.25" customHeight="1"/>
    <row r="12254" ht="8.25" customHeight="1"/>
    <row r="12255" ht="8.25" customHeight="1"/>
    <row r="12256" ht="8.25" customHeight="1"/>
    <row r="12257" ht="8.25" customHeight="1"/>
    <row r="12258" ht="8.25" customHeight="1"/>
    <row r="12259" ht="8.25" customHeight="1"/>
    <row r="12260" ht="8.25" customHeight="1"/>
    <row r="12261" ht="8.25" customHeight="1"/>
    <row r="12262" ht="8.25" customHeight="1"/>
    <row r="12263" ht="8.25" customHeight="1"/>
    <row r="12264" ht="8.25" customHeight="1"/>
    <row r="12265" ht="8.25" customHeight="1"/>
    <row r="12266" ht="8.25" customHeight="1"/>
    <row r="12267" ht="8.25" customHeight="1"/>
    <row r="12268" ht="8.25" customHeight="1"/>
    <row r="12269" ht="8.25" customHeight="1"/>
    <row r="12270" ht="8.25" customHeight="1"/>
    <row r="12271" ht="8.25" customHeight="1"/>
    <row r="12272" ht="8.25" customHeight="1"/>
    <row r="12273" ht="8.25" customHeight="1"/>
    <row r="12274" ht="8.25" customHeight="1"/>
    <row r="12275" ht="8.25" customHeight="1"/>
    <row r="12276" ht="8.25" customHeight="1"/>
    <row r="12277" ht="8.25" customHeight="1"/>
    <row r="12278" ht="8.25" customHeight="1"/>
    <row r="12279" ht="8.25" customHeight="1"/>
    <row r="12280" ht="8.25" customHeight="1"/>
    <row r="12281" ht="8.25" customHeight="1"/>
    <row r="12282" ht="8.25" customHeight="1"/>
    <row r="12283" ht="8.25" customHeight="1"/>
    <row r="12284" ht="8.25" customHeight="1"/>
    <row r="12285" ht="8.25" customHeight="1"/>
    <row r="12286" ht="8.25" customHeight="1"/>
    <row r="12287" ht="8.25" customHeight="1"/>
    <row r="12288" ht="8.25" customHeight="1"/>
    <row r="12289" ht="8.25" customHeight="1"/>
    <row r="12290" ht="8.25" customHeight="1"/>
    <row r="12291" ht="8.25" customHeight="1"/>
    <row r="12292" ht="8.25" customHeight="1"/>
    <row r="12293" ht="8.25" customHeight="1"/>
    <row r="12294" ht="8.25" customHeight="1"/>
    <row r="12295" ht="8.25" customHeight="1"/>
    <row r="12296" ht="8.25" customHeight="1"/>
    <row r="12297" ht="8.25" customHeight="1"/>
    <row r="12298" ht="8.25" customHeight="1"/>
    <row r="12299" ht="8.25" customHeight="1"/>
    <row r="12300" ht="8.25" customHeight="1"/>
    <row r="12301" ht="8.25" customHeight="1"/>
    <row r="12302" ht="8.25" customHeight="1"/>
    <row r="12303" ht="8.25" customHeight="1"/>
    <row r="12304" ht="8.25" customHeight="1"/>
    <row r="12305" ht="8.25" customHeight="1"/>
    <row r="12306" ht="8.25" customHeight="1"/>
    <row r="12307" ht="8.25" customHeight="1"/>
    <row r="12308" ht="8.25" customHeight="1"/>
    <row r="12309" ht="8.25" customHeight="1"/>
    <row r="12310" ht="8.25" customHeight="1"/>
    <row r="12311" ht="8.25" customHeight="1"/>
    <row r="12312" ht="8.25" customHeight="1"/>
    <row r="12313" ht="8.25" customHeight="1"/>
    <row r="12314" ht="8.25" customHeight="1"/>
    <row r="12315" ht="8.25" customHeight="1"/>
    <row r="12316" ht="8.25" customHeight="1"/>
    <row r="12317" ht="8.25" customHeight="1"/>
    <row r="12318" ht="8.25" customHeight="1"/>
    <row r="12319" ht="8.25" customHeight="1"/>
    <row r="12320" ht="8.25" customHeight="1"/>
    <row r="12321" ht="8.25" customHeight="1"/>
    <row r="12322" ht="8.25" customHeight="1"/>
    <row r="12323" ht="8.25" customHeight="1"/>
    <row r="12324" ht="8.25" customHeight="1"/>
    <row r="12325" ht="8.25" customHeight="1"/>
    <row r="12326" ht="8.25" customHeight="1"/>
    <row r="12327" ht="8.25" customHeight="1"/>
    <row r="12328" ht="8.25" customHeight="1"/>
    <row r="12329" ht="8.25" customHeight="1"/>
    <row r="12330" ht="8.25" customHeight="1"/>
    <row r="12331" ht="8.25" customHeight="1"/>
    <row r="12332" ht="8.25" customHeight="1"/>
    <row r="12333" ht="8.25" customHeight="1"/>
    <row r="12334" ht="8.25" customHeight="1"/>
    <row r="12335" ht="8.25" customHeight="1"/>
    <row r="12336" ht="8.25" customHeight="1"/>
    <row r="12337" ht="8.25" customHeight="1"/>
    <row r="12338" ht="8.25" customHeight="1"/>
    <row r="12339" ht="8.25" customHeight="1"/>
    <row r="12340" ht="8.25" customHeight="1"/>
    <row r="12341" ht="8.25" customHeight="1"/>
    <row r="12342" ht="8.25" customHeight="1"/>
    <row r="12343" ht="8.25" customHeight="1"/>
    <row r="12344" ht="8.25" customHeight="1"/>
    <row r="12345" ht="8.25" customHeight="1"/>
    <row r="12346" ht="8.25" customHeight="1"/>
    <row r="12347" ht="8.25" customHeight="1"/>
    <row r="12348" ht="8.25" customHeight="1"/>
    <row r="12349" ht="8.25" customHeight="1"/>
    <row r="12350" ht="8.25" customHeight="1"/>
    <row r="12351" ht="8.25" customHeight="1"/>
    <row r="12352" ht="8.25" customHeight="1"/>
    <row r="12353" ht="8.25" customHeight="1"/>
    <row r="12354" ht="8.25" customHeight="1"/>
    <row r="12355" ht="8.25" customHeight="1"/>
    <row r="12356" ht="8.25" customHeight="1"/>
    <row r="12357" ht="8.25" customHeight="1"/>
    <row r="12358" ht="8.25" customHeight="1"/>
    <row r="12359" ht="8.25" customHeight="1"/>
    <row r="12360" ht="8.25" customHeight="1"/>
    <row r="12361" ht="8.25" customHeight="1"/>
    <row r="12362" ht="8.25" customHeight="1"/>
    <row r="12363" ht="8.25" customHeight="1"/>
    <row r="12364" ht="8.25" customHeight="1"/>
    <row r="12365" ht="8.25" customHeight="1"/>
    <row r="12366" ht="8.25" customHeight="1"/>
    <row r="12367" ht="8.25" customHeight="1"/>
    <row r="12368" ht="8.25" customHeight="1"/>
    <row r="12369" ht="8.25" customHeight="1"/>
    <row r="12370" ht="8.25" customHeight="1"/>
    <row r="12371" ht="8.25" customHeight="1"/>
    <row r="12372" ht="8.25" customHeight="1"/>
    <row r="12373" ht="8.25" customHeight="1"/>
    <row r="12374" ht="8.25" customHeight="1"/>
    <row r="12375" ht="8.25" customHeight="1"/>
    <row r="12376" ht="8.25" customHeight="1"/>
    <row r="12377" ht="8.25" customHeight="1"/>
    <row r="12378" ht="8.25" customHeight="1"/>
    <row r="12379" ht="8.25" customHeight="1"/>
    <row r="12380" ht="8.25" customHeight="1"/>
    <row r="12381" ht="8.25" customHeight="1"/>
    <row r="12382" ht="8.25" customHeight="1"/>
    <row r="12383" ht="8.25" customHeight="1"/>
    <row r="12384" ht="8.25" customHeight="1"/>
    <row r="12385" ht="8.25" customHeight="1"/>
    <row r="12386" ht="8.25" customHeight="1"/>
    <row r="12387" ht="8.25" customHeight="1"/>
    <row r="12388" ht="8.25" customHeight="1"/>
    <row r="12389" ht="8.25" customHeight="1"/>
    <row r="12390" ht="8.25" customHeight="1"/>
    <row r="12391" ht="8.25" customHeight="1"/>
    <row r="12392" ht="8.25" customHeight="1"/>
    <row r="12393" ht="8.25" customHeight="1"/>
    <row r="12394" ht="8.25" customHeight="1"/>
    <row r="12395" ht="8.25" customHeight="1"/>
    <row r="12396" ht="8.25" customHeight="1"/>
    <row r="12397" ht="8.25" customHeight="1"/>
    <row r="12398" ht="8.25" customHeight="1"/>
    <row r="12399" ht="8.25" customHeight="1"/>
    <row r="12400" ht="8.25" customHeight="1"/>
    <row r="12401" ht="8.25" customHeight="1"/>
    <row r="12402" ht="8.25" customHeight="1"/>
    <row r="12403" ht="8.25" customHeight="1"/>
    <row r="12404" ht="8.25" customHeight="1"/>
    <row r="12405" ht="8.25" customHeight="1"/>
    <row r="12406" ht="8.25" customHeight="1"/>
    <row r="12407" ht="8.25" customHeight="1"/>
    <row r="12408" ht="8.25" customHeight="1"/>
    <row r="12409" ht="8.25" customHeight="1"/>
    <row r="12410" ht="8.25" customHeight="1"/>
    <row r="12411" ht="8.25" customHeight="1"/>
    <row r="12412" ht="8.25" customHeight="1"/>
    <row r="12413" ht="8.25" customHeight="1"/>
    <row r="12414" ht="8.25" customHeight="1"/>
    <row r="12415" ht="8.25" customHeight="1"/>
    <row r="12416" ht="8.25" customHeight="1"/>
    <row r="12417" ht="8.25" customHeight="1"/>
    <row r="12418" ht="8.25" customHeight="1"/>
    <row r="12419" ht="8.25" customHeight="1"/>
    <row r="12420" ht="8.25" customHeight="1"/>
    <row r="12421" ht="8.25" customHeight="1"/>
    <row r="12422" ht="8.25" customHeight="1"/>
    <row r="12423" ht="8.25" customHeight="1"/>
    <row r="12424" ht="8.25" customHeight="1"/>
    <row r="12425" ht="8.25" customHeight="1"/>
    <row r="12426" ht="8.25" customHeight="1"/>
    <row r="12427" ht="8.25" customHeight="1"/>
    <row r="12428" ht="8.25" customHeight="1"/>
    <row r="12429" ht="8.25" customHeight="1"/>
    <row r="12430" ht="8.25" customHeight="1"/>
    <row r="12431" ht="8.25" customHeight="1"/>
    <row r="12432" ht="8.25" customHeight="1"/>
    <row r="12433" ht="8.25" customHeight="1"/>
    <row r="12434" ht="8.25" customHeight="1"/>
    <row r="12435" ht="8.25" customHeight="1"/>
    <row r="12436" ht="8.25" customHeight="1"/>
    <row r="12437" ht="8.25" customHeight="1"/>
    <row r="12438" ht="8.25" customHeight="1"/>
    <row r="12439" ht="8.25" customHeight="1"/>
    <row r="12440" ht="8.25" customHeight="1"/>
    <row r="12441" ht="8.25" customHeight="1"/>
    <row r="12442" ht="8.25" customHeight="1"/>
    <row r="12443" ht="8.25" customHeight="1"/>
    <row r="12444" ht="8.25" customHeight="1"/>
    <row r="12445" ht="8.25" customHeight="1"/>
    <row r="12446" ht="8.25" customHeight="1"/>
    <row r="12447" ht="8.25" customHeight="1"/>
    <row r="12448" ht="8.25" customHeight="1"/>
    <row r="12449" ht="8.25" customHeight="1"/>
    <row r="12450" ht="8.25" customHeight="1"/>
    <row r="12451" ht="8.25" customHeight="1"/>
    <row r="12452" ht="8.25" customHeight="1"/>
    <row r="12453" ht="8.25" customHeight="1"/>
    <row r="12454" ht="8.25" customHeight="1"/>
    <row r="12455" ht="8.25" customHeight="1"/>
    <row r="12456" ht="8.25" customHeight="1"/>
    <row r="12457" ht="8.25" customHeight="1"/>
    <row r="12458" ht="8.25" customHeight="1"/>
    <row r="12459" ht="8.25" customHeight="1"/>
    <row r="12460" ht="8.25" customHeight="1"/>
    <row r="12461" ht="8.25" customHeight="1"/>
    <row r="12462" ht="8.25" customHeight="1"/>
    <row r="12463" ht="8.25" customHeight="1"/>
    <row r="12464" ht="8.25" customHeight="1"/>
    <row r="12465" ht="8.25" customHeight="1"/>
    <row r="12466" ht="8.25" customHeight="1"/>
    <row r="12467" ht="8.25" customHeight="1"/>
    <row r="12468" ht="8.25" customHeight="1"/>
    <row r="12469" ht="8.25" customHeight="1"/>
    <row r="12470" ht="8.25" customHeight="1"/>
    <row r="12471" ht="8.25" customHeight="1"/>
    <row r="12472" ht="8.25" customHeight="1"/>
    <row r="12473" ht="8.25" customHeight="1"/>
    <row r="12474" ht="8.25" customHeight="1"/>
    <row r="12475" ht="8.25" customHeight="1"/>
    <row r="12476" ht="8.25" customHeight="1"/>
    <row r="12477" ht="8.25" customHeight="1"/>
    <row r="12478" ht="8.25" customHeight="1"/>
    <row r="12479" ht="8.25" customHeight="1"/>
    <row r="12480" ht="8.25" customHeight="1"/>
    <row r="12481" ht="8.25" customHeight="1"/>
    <row r="12482" ht="8.25" customHeight="1"/>
    <row r="12483" ht="8.25" customHeight="1"/>
    <row r="12484" ht="8.25" customHeight="1"/>
    <row r="12485" ht="8.25" customHeight="1"/>
    <row r="12486" ht="8.25" customHeight="1"/>
    <row r="12487" ht="8.25" customHeight="1"/>
    <row r="12488" ht="8.25" customHeight="1"/>
    <row r="12489" ht="8.25" customHeight="1"/>
    <row r="12490" ht="8.25" customHeight="1"/>
    <row r="12491" ht="8.25" customHeight="1"/>
    <row r="12492" ht="8.25" customHeight="1"/>
    <row r="12493" ht="8.25" customHeight="1"/>
    <row r="12494" ht="8.25" customHeight="1"/>
    <row r="12495" ht="8.25" customHeight="1"/>
    <row r="12496" ht="8.25" customHeight="1"/>
    <row r="12497" ht="8.25" customHeight="1"/>
    <row r="12498" ht="8.25" customHeight="1"/>
    <row r="12499" ht="8.25" customHeight="1"/>
    <row r="12500" ht="8.25" customHeight="1"/>
    <row r="12501" ht="8.25" customHeight="1"/>
    <row r="12502" ht="8.25" customHeight="1"/>
    <row r="12503" ht="8.25" customHeight="1"/>
    <row r="12504" ht="8.25" customHeight="1"/>
    <row r="12505" ht="8.25" customHeight="1"/>
    <row r="12506" ht="8.25" customHeight="1"/>
    <row r="12507" ht="8.25" customHeight="1"/>
    <row r="12508" ht="8.25" customHeight="1"/>
    <row r="12509" ht="8.25" customHeight="1"/>
    <row r="12510" ht="8.25" customHeight="1"/>
    <row r="12511" ht="8.25" customHeight="1"/>
    <row r="12512" ht="8.25" customHeight="1"/>
    <row r="12513" ht="8.25" customHeight="1"/>
    <row r="12514" ht="8.25" customHeight="1"/>
    <row r="12515" ht="8.25" customHeight="1"/>
    <row r="12516" ht="8.25" customHeight="1"/>
    <row r="12517" ht="8.25" customHeight="1"/>
    <row r="12518" ht="8.25" customHeight="1"/>
    <row r="12519" ht="8.25" customHeight="1"/>
    <row r="12520" ht="8.25" customHeight="1"/>
    <row r="12521" ht="8.25" customHeight="1"/>
    <row r="12522" ht="8.25" customHeight="1"/>
    <row r="12523" ht="8.25" customHeight="1"/>
    <row r="12524" ht="8.25" customHeight="1"/>
    <row r="12525" ht="8.25" customHeight="1"/>
    <row r="12526" ht="8.25" customHeight="1"/>
    <row r="12527" ht="8.25" customHeight="1"/>
    <row r="12528" ht="8.25" customHeight="1"/>
    <row r="12529" ht="8.25" customHeight="1"/>
    <row r="12530" ht="8.25" customHeight="1"/>
    <row r="12531" ht="8.25" customHeight="1"/>
    <row r="12532" ht="8.25" customHeight="1"/>
    <row r="12533" ht="8.25" customHeight="1"/>
    <row r="12534" ht="8.25" customHeight="1"/>
    <row r="12535" ht="8.25" customHeight="1"/>
    <row r="12536" ht="8.25" customHeight="1"/>
    <row r="12537" ht="8.25" customHeight="1"/>
    <row r="12538" ht="8.25" customHeight="1"/>
    <row r="12539" ht="8.25" customHeight="1"/>
    <row r="12540" ht="8.25" customHeight="1"/>
    <row r="12541" ht="8.25" customHeight="1"/>
    <row r="12542" ht="8.25" customHeight="1"/>
    <row r="12543" ht="8.25" customHeight="1"/>
    <row r="12544" ht="8.25" customHeight="1"/>
    <row r="12545" ht="8.25" customHeight="1"/>
    <row r="12546" ht="8.25" customHeight="1"/>
    <row r="12547" ht="8.25" customHeight="1"/>
    <row r="12548" ht="8.25" customHeight="1"/>
    <row r="12549" ht="8.25" customHeight="1"/>
    <row r="12550" ht="8.25" customHeight="1"/>
    <row r="12551" ht="8.25" customHeight="1"/>
    <row r="12552" ht="8.25" customHeight="1"/>
    <row r="12553" ht="8.25" customHeight="1"/>
    <row r="12554" ht="8.25" customHeight="1"/>
    <row r="12555" ht="8.25" customHeight="1"/>
    <row r="12556" ht="8.25" customHeight="1"/>
    <row r="12557" ht="8.25" customHeight="1"/>
    <row r="12558" ht="8.25" customHeight="1"/>
    <row r="12559" ht="8.25" customHeight="1"/>
    <row r="12560" ht="8.25" customHeight="1"/>
    <row r="12561" ht="8.25" customHeight="1"/>
    <row r="12562" ht="8.25" customHeight="1"/>
    <row r="12563" ht="8.25" customHeight="1"/>
    <row r="12564" ht="8.25" customHeight="1"/>
    <row r="12565" ht="8.25" customHeight="1"/>
    <row r="12566" ht="8.25" customHeight="1"/>
    <row r="12567" ht="8.25" customHeight="1"/>
    <row r="12568" ht="8.25" customHeight="1"/>
    <row r="12569" ht="8.25" customHeight="1"/>
    <row r="12570" ht="8.25" customHeight="1"/>
    <row r="12571" ht="8.25" customHeight="1"/>
    <row r="12572" ht="8.25" customHeight="1"/>
    <row r="12573" ht="8.25" customHeight="1"/>
    <row r="12574" ht="8.25" customHeight="1"/>
    <row r="12575" ht="8.25" customHeight="1"/>
    <row r="12576" ht="8.25" customHeight="1"/>
    <row r="12577" ht="8.25" customHeight="1"/>
    <row r="12578" ht="8.25" customHeight="1"/>
    <row r="12579" ht="8.25" customHeight="1"/>
    <row r="12580" ht="8.25" customHeight="1"/>
    <row r="12581" ht="8.25" customHeight="1"/>
    <row r="12582" ht="8.25" customHeight="1"/>
    <row r="12583" ht="8.25" customHeight="1"/>
    <row r="12584" ht="8.25" customHeight="1"/>
    <row r="12585" ht="8.25" customHeight="1"/>
    <row r="12586" ht="8.25" customHeight="1"/>
    <row r="12587" ht="8.25" customHeight="1"/>
    <row r="12588" ht="8.25" customHeight="1"/>
    <row r="12589" ht="8.25" customHeight="1"/>
    <row r="12590" ht="8.25" customHeight="1"/>
    <row r="12591" ht="8.25" customHeight="1"/>
    <row r="12592" ht="8.25" customHeight="1"/>
    <row r="12593" ht="8.25" customHeight="1"/>
    <row r="12594" ht="8.25" customHeight="1"/>
    <row r="12595" ht="8.25" customHeight="1"/>
    <row r="12596" ht="8.25" customHeight="1"/>
    <row r="12597" ht="8.25" customHeight="1"/>
    <row r="12598" ht="8.25" customHeight="1"/>
    <row r="12599" ht="8.25" customHeight="1"/>
    <row r="12600" ht="8.25" customHeight="1"/>
    <row r="12601" ht="8.25" customHeight="1"/>
    <row r="12602" ht="8.25" customHeight="1"/>
    <row r="12603" ht="8.25" customHeight="1"/>
    <row r="12604" ht="8.25" customHeight="1"/>
    <row r="12605" ht="8.25" customHeight="1"/>
    <row r="12606" ht="8.25" customHeight="1"/>
    <row r="12607" ht="8.25" customHeight="1"/>
    <row r="12608" ht="8.25" customHeight="1"/>
    <row r="12609" ht="8.25" customHeight="1"/>
    <row r="12610" ht="8.25" customHeight="1"/>
    <row r="12611" ht="8.25" customHeight="1"/>
    <row r="12612" ht="8.25" customHeight="1"/>
    <row r="12613" ht="8.25" customHeight="1"/>
    <row r="12614" ht="8.25" customHeight="1"/>
    <row r="12615" ht="8.25" customHeight="1"/>
    <row r="12616" ht="8.25" customHeight="1"/>
    <row r="12617" ht="8.25" customHeight="1"/>
    <row r="12618" ht="8.25" customHeight="1"/>
    <row r="12619" ht="8.25" customHeight="1"/>
    <row r="12620" ht="8.25" customHeight="1"/>
    <row r="12621" ht="8.25" customHeight="1"/>
    <row r="12622" ht="8.25" customHeight="1"/>
    <row r="12623" ht="8.25" customHeight="1"/>
    <row r="12624" ht="8.25" customHeight="1"/>
    <row r="12625" ht="8.25" customHeight="1"/>
    <row r="12626" ht="8.25" customHeight="1"/>
    <row r="12627" ht="8.25" customHeight="1"/>
    <row r="12628" ht="8.25" customHeight="1"/>
    <row r="12629" ht="8.25" customHeight="1"/>
    <row r="12630" ht="8.25" customHeight="1"/>
    <row r="12631" ht="8.25" customHeight="1"/>
    <row r="12632" ht="8.25" customHeight="1"/>
    <row r="12633" ht="8.25" customHeight="1"/>
    <row r="12634" ht="8.25" customHeight="1"/>
    <row r="12635" ht="8.25" customHeight="1"/>
    <row r="12636" ht="8.25" customHeight="1"/>
    <row r="12637" ht="8.25" customHeight="1"/>
    <row r="12638" ht="8.25" customHeight="1"/>
    <row r="12639" ht="8.25" customHeight="1"/>
    <row r="12640" ht="8.25" customHeight="1"/>
    <row r="12641" ht="8.25" customHeight="1"/>
    <row r="12642" ht="8.25" customHeight="1"/>
    <row r="12643" ht="8.25" customHeight="1"/>
    <row r="12644" ht="8.25" customHeight="1"/>
    <row r="12645" ht="8.25" customHeight="1"/>
    <row r="12646" ht="8.25" customHeight="1"/>
    <row r="12647" ht="8.25" customHeight="1"/>
    <row r="12648" ht="8.25" customHeight="1"/>
    <row r="12649" ht="8.25" customHeight="1"/>
    <row r="12650" ht="8.25" customHeight="1"/>
    <row r="12651" ht="8.25" customHeight="1"/>
    <row r="12652" ht="8.25" customHeight="1"/>
    <row r="12653" ht="8.25" customHeight="1"/>
    <row r="12654" ht="8.25" customHeight="1"/>
    <row r="12655" ht="8.25" customHeight="1"/>
    <row r="12656" ht="8.25" customHeight="1"/>
    <row r="12657" ht="8.25" customHeight="1"/>
    <row r="12658" ht="8.25" customHeight="1"/>
    <row r="12659" ht="8.25" customHeight="1"/>
    <row r="12660" ht="8.25" customHeight="1"/>
    <row r="12661" ht="8.25" customHeight="1"/>
    <row r="12662" ht="8.25" customHeight="1"/>
    <row r="12663" ht="8.25" customHeight="1"/>
    <row r="12664" ht="8.25" customHeight="1"/>
    <row r="12665" ht="8.25" customHeight="1"/>
    <row r="12666" ht="8.25" customHeight="1"/>
    <row r="12667" ht="8.25" customHeight="1"/>
    <row r="12668" ht="8.25" customHeight="1"/>
    <row r="12669" ht="8.25" customHeight="1"/>
    <row r="12670" ht="8.25" customHeight="1"/>
    <row r="12671" ht="8.25" customHeight="1"/>
    <row r="12672" ht="8.25" customHeight="1"/>
    <row r="12673" ht="8.25" customHeight="1"/>
    <row r="12674" ht="8.25" customHeight="1"/>
    <row r="12675" ht="8.25" customHeight="1"/>
    <row r="12676" ht="8.25" customHeight="1"/>
    <row r="12677" ht="8.25" customHeight="1"/>
    <row r="12678" ht="8.25" customHeight="1"/>
    <row r="12679" ht="8.25" customHeight="1"/>
    <row r="12680" ht="8.25" customHeight="1"/>
    <row r="12681" ht="8.25" customHeight="1"/>
    <row r="12682" ht="8.25" customHeight="1"/>
    <row r="12683" ht="8.25" customHeight="1"/>
    <row r="12684" ht="8.25" customHeight="1"/>
    <row r="12685" ht="8.25" customHeight="1"/>
    <row r="12686" ht="8.25" customHeight="1"/>
    <row r="12687" ht="8.25" customHeight="1"/>
    <row r="12688" ht="8.25" customHeight="1"/>
    <row r="12689" ht="8.25" customHeight="1"/>
    <row r="12690" ht="8.25" customHeight="1"/>
    <row r="12691" ht="8.25" customHeight="1"/>
    <row r="12692" ht="8.25" customHeight="1"/>
    <row r="12693" ht="8.25" customHeight="1"/>
    <row r="12694" ht="8.25" customHeight="1"/>
    <row r="12695" ht="8.25" customHeight="1"/>
    <row r="12696" ht="8.25" customHeight="1"/>
    <row r="12697" ht="8.25" customHeight="1"/>
    <row r="12698" ht="8.25" customHeight="1"/>
    <row r="12699" ht="8.25" customHeight="1"/>
    <row r="12700" ht="8.25" customHeight="1"/>
    <row r="12701" ht="8.25" customHeight="1"/>
    <row r="12702" ht="8.25" customHeight="1"/>
    <row r="12703" ht="8.25" customHeight="1"/>
    <row r="12704" ht="8.25" customHeight="1"/>
    <row r="12705" ht="8.25" customHeight="1"/>
    <row r="12706" ht="8.25" customHeight="1"/>
    <row r="12707" ht="8.25" customHeight="1"/>
    <row r="12708" ht="8.25" customHeight="1"/>
    <row r="12709" ht="8.25" customHeight="1"/>
    <row r="12710" ht="8.25" customHeight="1"/>
    <row r="12711" ht="8.25" customHeight="1"/>
    <row r="12712" ht="8.25" customHeight="1"/>
    <row r="12713" ht="8.25" customHeight="1"/>
    <row r="12714" ht="8.25" customHeight="1"/>
    <row r="12715" ht="8.25" customHeight="1"/>
    <row r="12716" ht="8.25" customHeight="1"/>
    <row r="12717" ht="8.25" customHeight="1"/>
    <row r="12718" ht="8.25" customHeight="1"/>
    <row r="12719" ht="8.25" customHeight="1"/>
    <row r="12720" ht="8.25" customHeight="1"/>
    <row r="12721" ht="8.25" customHeight="1"/>
    <row r="12722" ht="8.25" customHeight="1"/>
    <row r="12723" ht="8.25" customHeight="1"/>
    <row r="12724" ht="8.25" customHeight="1"/>
    <row r="12725" ht="8.25" customHeight="1"/>
    <row r="12726" ht="8.25" customHeight="1"/>
    <row r="12727" ht="8.25" customHeight="1"/>
    <row r="12728" ht="8.25" customHeight="1"/>
    <row r="12729" ht="8.25" customHeight="1"/>
    <row r="12730" ht="8.25" customHeight="1"/>
    <row r="12731" ht="8.25" customHeight="1"/>
    <row r="12732" ht="8.25" customHeight="1"/>
    <row r="12733" ht="8.25" customHeight="1"/>
    <row r="12734" ht="8.25" customHeight="1"/>
    <row r="12735" ht="8.25" customHeight="1"/>
    <row r="12736" ht="8.25" customHeight="1"/>
    <row r="12737" ht="8.25" customHeight="1"/>
    <row r="12738" ht="8.25" customHeight="1"/>
    <row r="12739" ht="8.25" customHeight="1"/>
    <row r="12740" ht="8.25" customHeight="1"/>
    <row r="12741" ht="8.25" customHeight="1"/>
    <row r="12742" ht="8.25" customHeight="1"/>
    <row r="12743" ht="8.25" customHeight="1"/>
    <row r="12744" ht="8.25" customHeight="1"/>
    <row r="12745" ht="8.25" customHeight="1"/>
    <row r="12746" ht="8.25" customHeight="1"/>
    <row r="12747" ht="8.25" customHeight="1"/>
    <row r="12748" ht="8.25" customHeight="1"/>
    <row r="12749" ht="8.25" customHeight="1"/>
    <row r="12750" ht="8.25" customHeight="1"/>
    <row r="12751" ht="8.25" customHeight="1"/>
    <row r="12752" ht="8.25" customHeight="1"/>
    <row r="12753" ht="8.25" customHeight="1"/>
    <row r="12754" ht="8.25" customHeight="1"/>
    <row r="12755" ht="8.25" customHeight="1"/>
    <row r="12756" ht="8.25" customHeight="1"/>
    <row r="12757" ht="8.25" customHeight="1"/>
    <row r="12758" ht="8.25" customHeight="1"/>
    <row r="12759" ht="8.25" customHeight="1"/>
    <row r="12760" ht="8.25" customHeight="1"/>
    <row r="12761" ht="8.25" customHeight="1"/>
    <row r="12762" ht="8.25" customHeight="1"/>
    <row r="12763" ht="8.25" customHeight="1"/>
    <row r="12764" ht="8.25" customHeight="1"/>
    <row r="12765" ht="8.25" customHeight="1"/>
    <row r="12766" ht="8.25" customHeight="1"/>
    <row r="12767" ht="8.25" customHeight="1"/>
    <row r="12768" ht="8.25" customHeight="1"/>
    <row r="12769" ht="8.25" customHeight="1"/>
    <row r="12770" ht="8.25" customHeight="1"/>
    <row r="12771" ht="8.25" customHeight="1"/>
    <row r="12772" ht="8.25" customHeight="1"/>
    <row r="12773" ht="8.25" customHeight="1"/>
    <row r="12774" ht="8.25" customHeight="1"/>
    <row r="12775" ht="8.25" customHeight="1"/>
    <row r="12776" ht="8.25" customHeight="1"/>
    <row r="12777" ht="8.25" customHeight="1"/>
    <row r="12778" ht="8.25" customHeight="1"/>
    <row r="12779" ht="8.25" customHeight="1"/>
    <row r="12780" ht="8.25" customHeight="1"/>
    <row r="12781" ht="8.25" customHeight="1"/>
    <row r="12782" ht="8.25" customHeight="1"/>
    <row r="12783" ht="8.25" customHeight="1"/>
    <row r="12784" ht="8.25" customHeight="1"/>
    <row r="12785" ht="8.25" customHeight="1"/>
    <row r="12786" ht="8.25" customHeight="1"/>
    <row r="12787" ht="8.25" customHeight="1"/>
    <row r="12788" ht="8.25" customHeight="1"/>
    <row r="12789" ht="8.25" customHeight="1"/>
    <row r="12790" ht="8.25" customHeight="1"/>
    <row r="12791" ht="8.25" customHeight="1"/>
    <row r="12792" ht="8.25" customHeight="1"/>
    <row r="12793" ht="8.25" customHeight="1"/>
    <row r="12794" ht="8.25" customHeight="1"/>
    <row r="12795" ht="8.25" customHeight="1"/>
    <row r="12796" ht="8.25" customHeight="1"/>
    <row r="12797" ht="8.25" customHeight="1"/>
    <row r="12798" ht="8.25" customHeight="1"/>
    <row r="12799" ht="8.25" customHeight="1"/>
    <row r="12800" ht="8.25" customHeight="1"/>
    <row r="12801" ht="8.25" customHeight="1"/>
    <row r="12802" ht="8.25" customHeight="1"/>
    <row r="12803" ht="8.25" customHeight="1"/>
    <row r="12804" ht="8.25" customHeight="1"/>
    <row r="12805" ht="8.25" customHeight="1"/>
    <row r="12806" ht="8.25" customHeight="1"/>
    <row r="12807" ht="8.25" customHeight="1"/>
    <row r="12808" ht="8.25" customHeight="1"/>
    <row r="12809" ht="8.25" customHeight="1"/>
    <row r="12810" ht="8.25" customHeight="1"/>
    <row r="12811" ht="8.25" customHeight="1"/>
    <row r="12812" ht="8.25" customHeight="1"/>
    <row r="12813" ht="8.25" customHeight="1"/>
    <row r="12814" ht="8.25" customHeight="1"/>
    <row r="12815" ht="8.25" customHeight="1"/>
    <row r="12816" ht="8.25" customHeight="1"/>
    <row r="12817" ht="8.25" customHeight="1"/>
    <row r="12818" ht="8.25" customHeight="1"/>
    <row r="12819" ht="8.25" customHeight="1"/>
    <row r="12820" ht="8.25" customHeight="1"/>
    <row r="12821" ht="8.25" customHeight="1"/>
    <row r="12822" ht="8.25" customHeight="1"/>
    <row r="12823" ht="8.25" customHeight="1"/>
    <row r="12824" ht="8.25" customHeight="1"/>
    <row r="12825" ht="8.25" customHeight="1"/>
    <row r="12826" ht="8.25" customHeight="1"/>
    <row r="12827" ht="8.25" customHeight="1"/>
    <row r="12828" ht="8.25" customHeight="1"/>
    <row r="12829" ht="8.25" customHeight="1"/>
    <row r="12830" ht="8.25" customHeight="1"/>
    <row r="12831" ht="8.25" customHeight="1"/>
    <row r="12832" ht="8.25" customHeight="1"/>
    <row r="12833" ht="8.25" customHeight="1"/>
    <row r="12834" ht="8.25" customHeight="1"/>
    <row r="12835" ht="8.25" customHeight="1"/>
    <row r="12836" ht="8.25" customHeight="1"/>
    <row r="12837" ht="8.25" customHeight="1"/>
    <row r="12838" ht="8.25" customHeight="1"/>
    <row r="12839" ht="8.25" customHeight="1"/>
    <row r="12840" ht="8.25" customHeight="1"/>
    <row r="12841" ht="8.25" customHeight="1"/>
    <row r="12842" ht="8.25" customHeight="1"/>
    <row r="12843" ht="8.25" customHeight="1"/>
    <row r="12844" ht="8.25" customHeight="1"/>
    <row r="12845" ht="8.25" customHeight="1"/>
    <row r="12846" ht="8.25" customHeight="1"/>
    <row r="12847" ht="8.25" customHeight="1"/>
    <row r="12848" ht="8.25" customHeight="1"/>
    <row r="12849" ht="8.25" customHeight="1"/>
    <row r="12850" ht="8.25" customHeight="1"/>
    <row r="12851" ht="8.25" customHeight="1"/>
    <row r="12852" ht="8.25" customHeight="1"/>
    <row r="12853" ht="8.25" customHeight="1"/>
    <row r="12854" ht="8.25" customHeight="1"/>
    <row r="12855" ht="8.25" customHeight="1"/>
    <row r="12856" ht="8.25" customHeight="1"/>
    <row r="12857" ht="8.25" customHeight="1"/>
    <row r="12858" ht="8.25" customHeight="1"/>
    <row r="12859" ht="8.25" customHeight="1"/>
    <row r="12860" ht="8.25" customHeight="1"/>
    <row r="12861" ht="8.25" customHeight="1"/>
    <row r="12862" ht="8.25" customHeight="1"/>
    <row r="12863" ht="8.25" customHeight="1"/>
    <row r="12864" ht="8.25" customHeight="1"/>
    <row r="12865" ht="8.25" customHeight="1"/>
    <row r="12866" ht="8.25" customHeight="1"/>
    <row r="12867" ht="8.25" customHeight="1"/>
    <row r="12868" ht="8.25" customHeight="1"/>
    <row r="12869" ht="8.25" customHeight="1"/>
    <row r="12870" ht="8.25" customHeight="1"/>
    <row r="12871" ht="8.25" customHeight="1"/>
    <row r="12872" ht="8.25" customHeight="1"/>
    <row r="12873" ht="8.25" customHeight="1"/>
    <row r="12874" ht="8.25" customHeight="1"/>
    <row r="12875" ht="8.25" customHeight="1"/>
    <row r="12876" ht="8.25" customHeight="1"/>
    <row r="12877" ht="8.25" customHeight="1"/>
    <row r="12878" ht="8.25" customHeight="1"/>
    <row r="12879" ht="8.25" customHeight="1"/>
    <row r="12880" ht="8.25" customHeight="1"/>
    <row r="12881" ht="8.25" customHeight="1"/>
    <row r="12882" ht="8.25" customHeight="1"/>
    <row r="12883" ht="8.25" customHeight="1"/>
    <row r="12884" ht="8.25" customHeight="1"/>
    <row r="12885" ht="8.25" customHeight="1"/>
    <row r="12886" ht="8.25" customHeight="1"/>
    <row r="12887" ht="8.25" customHeight="1"/>
    <row r="12888" ht="8.25" customHeight="1"/>
    <row r="12889" ht="8.25" customHeight="1"/>
    <row r="12890" ht="8.25" customHeight="1"/>
    <row r="12891" ht="8.25" customHeight="1"/>
    <row r="12892" ht="8.25" customHeight="1"/>
    <row r="12893" ht="8.25" customHeight="1"/>
    <row r="12894" ht="8.25" customHeight="1"/>
    <row r="12895" ht="8.25" customHeight="1"/>
    <row r="12896" ht="8.25" customHeight="1"/>
    <row r="12897" ht="8.25" customHeight="1"/>
    <row r="12898" ht="8.25" customHeight="1"/>
    <row r="12899" ht="8.25" customHeight="1"/>
    <row r="12900" ht="8.25" customHeight="1"/>
    <row r="12901" ht="8.25" customHeight="1"/>
    <row r="12902" ht="8.25" customHeight="1"/>
    <row r="12903" ht="8.25" customHeight="1"/>
    <row r="12904" ht="8.25" customHeight="1"/>
    <row r="12905" ht="8.25" customHeight="1"/>
    <row r="12906" ht="8.25" customHeight="1"/>
    <row r="12907" ht="8.25" customHeight="1"/>
    <row r="12908" ht="8.25" customHeight="1"/>
    <row r="12909" ht="8.25" customHeight="1"/>
    <row r="12910" ht="8.25" customHeight="1"/>
    <row r="12911" ht="8.25" customHeight="1"/>
    <row r="12912" ht="8.25" customHeight="1"/>
    <row r="12913" ht="8.25" customHeight="1"/>
    <row r="12914" ht="8.25" customHeight="1"/>
    <row r="12915" ht="8.25" customHeight="1"/>
    <row r="12916" ht="8.25" customHeight="1"/>
    <row r="12917" ht="8.25" customHeight="1"/>
    <row r="12918" ht="8.25" customHeight="1"/>
    <row r="12919" ht="8.25" customHeight="1"/>
    <row r="12920" ht="8.25" customHeight="1"/>
    <row r="12921" ht="8.25" customHeight="1"/>
    <row r="12922" ht="8.25" customHeight="1"/>
    <row r="12923" ht="8.25" customHeight="1"/>
    <row r="12924" ht="8.25" customHeight="1"/>
    <row r="12925" ht="8.25" customHeight="1"/>
    <row r="12926" ht="8.25" customHeight="1"/>
    <row r="12927" ht="8.25" customHeight="1"/>
    <row r="12928" ht="8.25" customHeight="1"/>
    <row r="12929" ht="8.25" customHeight="1"/>
    <row r="12930" ht="8.25" customHeight="1"/>
    <row r="12931" ht="8.25" customHeight="1"/>
    <row r="12932" ht="8.25" customHeight="1"/>
    <row r="12933" ht="8.25" customHeight="1"/>
    <row r="12934" ht="8.25" customHeight="1"/>
    <row r="12935" ht="8.25" customHeight="1"/>
    <row r="12936" ht="8.25" customHeight="1"/>
    <row r="12937" ht="8.25" customHeight="1"/>
    <row r="12938" ht="8.25" customHeight="1"/>
    <row r="12939" ht="8.25" customHeight="1"/>
    <row r="12940" ht="8.25" customHeight="1"/>
    <row r="12941" ht="8.25" customHeight="1"/>
    <row r="12942" ht="8.25" customHeight="1"/>
    <row r="12943" ht="8.25" customHeight="1"/>
    <row r="12944" ht="8.25" customHeight="1"/>
    <row r="12945" ht="8.25" customHeight="1"/>
    <row r="12946" ht="8.25" customHeight="1"/>
    <row r="12947" ht="8.25" customHeight="1"/>
    <row r="12948" ht="8.25" customHeight="1"/>
    <row r="12949" ht="8.25" customHeight="1"/>
    <row r="12950" ht="8.25" customHeight="1"/>
    <row r="12951" ht="8.25" customHeight="1"/>
    <row r="12952" ht="8.25" customHeight="1"/>
    <row r="12953" ht="8.25" customHeight="1"/>
    <row r="12954" ht="8.25" customHeight="1"/>
    <row r="12955" ht="8.25" customHeight="1"/>
    <row r="12956" ht="8.25" customHeight="1"/>
    <row r="12957" ht="8.25" customHeight="1"/>
    <row r="12958" ht="8.25" customHeight="1"/>
    <row r="12959" ht="8.25" customHeight="1"/>
    <row r="12960" ht="8.25" customHeight="1"/>
    <row r="12961" ht="8.25" customHeight="1"/>
    <row r="12962" ht="8.25" customHeight="1"/>
    <row r="12963" ht="8.25" customHeight="1"/>
    <row r="12964" ht="8.25" customHeight="1"/>
    <row r="12965" ht="8.25" customHeight="1"/>
    <row r="12966" ht="8.25" customHeight="1"/>
    <row r="12967" ht="8.25" customHeight="1"/>
    <row r="12968" ht="8.25" customHeight="1"/>
    <row r="12969" ht="8.25" customHeight="1"/>
    <row r="12970" ht="8.25" customHeight="1"/>
    <row r="12971" ht="8.25" customHeight="1"/>
    <row r="12972" ht="8.25" customHeight="1"/>
    <row r="12973" ht="8.25" customHeight="1"/>
    <row r="12974" ht="8.25" customHeight="1"/>
    <row r="12975" ht="8.25" customHeight="1"/>
    <row r="12976" ht="8.25" customHeight="1"/>
    <row r="12977" ht="8.25" customHeight="1"/>
    <row r="12978" ht="8.25" customHeight="1"/>
    <row r="12979" ht="8.25" customHeight="1"/>
    <row r="12980" ht="8.25" customHeight="1"/>
    <row r="12981" ht="8.25" customHeight="1"/>
    <row r="12982" ht="8.25" customHeight="1"/>
    <row r="12983" ht="8.25" customHeight="1"/>
    <row r="12984" ht="8.25" customHeight="1"/>
    <row r="12985" ht="8.25" customHeight="1"/>
    <row r="12986" ht="8.25" customHeight="1"/>
    <row r="12987" ht="8.25" customHeight="1"/>
    <row r="12988" ht="8.25" customHeight="1"/>
    <row r="12989" ht="8.25" customHeight="1"/>
    <row r="12990" ht="8.25" customHeight="1"/>
    <row r="12991" ht="8.25" customHeight="1"/>
    <row r="12992" ht="8.25" customHeight="1"/>
    <row r="12993" ht="8.25" customHeight="1"/>
    <row r="12994" ht="8.25" customHeight="1"/>
    <row r="12995" ht="8.25" customHeight="1"/>
    <row r="12996" ht="8.25" customHeight="1"/>
    <row r="12997" ht="8.25" customHeight="1"/>
    <row r="12998" ht="8.25" customHeight="1"/>
    <row r="12999" ht="8.25" customHeight="1"/>
    <row r="13000" ht="8.25" customHeight="1"/>
    <row r="13001" ht="8.25" customHeight="1"/>
    <row r="13002" ht="8.25" customHeight="1"/>
    <row r="13003" ht="8.25" customHeight="1"/>
    <row r="13004" ht="8.25" customHeight="1"/>
    <row r="13005" ht="8.25" customHeight="1"/>
    <row r="13006" ht="8.25" customHeight="1"/>
    <row r="13007" ht="8.25" customHeight="1"/>
    <row r="13008" ht="8.25" customHeight="1"/>
    <row r="13009" ht="8.25" customHeight="1"/>
    <row r="13010" ht="8.25" customHeight="1"/>
    <row r="13011" ht="8.25" customHeight="1"/>
    <row r="13012" ht="8.25" customHeight="1"/>
    <row r="13013" ht="8.25" customHeight="1"/>
    <row r="13014" ht="8.25" customHeight="1"/>
    <row r="13015" ht="8.25" customHeight="1"/>
    <row r="13016" ht="8.25" customHeight="1"/>
    <row r="13017" ht="8.25" customHeight="1"/>
    <row r="13018" ht="8.25" customHeight="1"/>
    <row r="13019" ht="8.25" customHeight="1"/>
    <row r="13020" ht="8.25" customHeight="1"/>
    <row r="13021" ht="8.25" customHeight="1"/>
    <row r="13022" ht="8.25" customHeight="1"/>
    <row r="13023" ht="8.25" customHeight="1"/>
    <row r="13024" ht="8.25" customHeight="1"/>
    <row r="13025" ht="8.25" customHeight="1"/>
    <row r="13026" ht="8.25" customHeight="1"/>
    <row r="13027" ht="8.25" customHeight="1"/>
    <row r="13028" ht="8.25" customHeight="1"/>
    <row r="13029" ht="8.25" customHeight="1"/>
    <row r="13030" ht="8.25" customHeight="1"/>
    <row r="13031" ht="8.25" customHeight="1"/>
    <row r="13032" ht="8.25" customHeight="1"/>
    <row r="13033" ht="8.25" customHeight="1"/>
    <row r="13034" ht="8.25" customHeight="1"/>
    <row r="13035" ht="8.25" customHeight="1"/>
    <row r="13036" ht="8.25" customHeight="1"/>
    <row r="13037" ht="8.25" customHeight="1"/>
    <row r="13038" ht="8.25" customHeight="1"/>
    <row r="13039" ht="8.25" customHeight="1"/>
    <row r="13040" ht="8.25" customHeight="1"/>
    <row r="13041" ht="8.25" customHeight="1"/>
    <row r="13042" ht="8.25" customHeight="1"/>
    <row r="13043" ht="8.25" customHeight="1"/>
    <row r="13044" ht="8.25" customHeight="1"/>
    <row r="13045" ht="8.25" customHeight="1"/>
    <row r="13046" ht="8.25" customHeight="1"/>
    <row r="13047" ht="8.25" customHeight="1"/>
    <row r="13048" ht="8.25" customHeight="1"/>
    <row r="13049" ht="8.25" customHeight="1"/>
    <row r="13050" ht="8.25" customHeight="1"/>
    <row r="13051" ht="8.25" customHeight="1"/>
    <row r="13052" ht="8.25" customHeight="1"/>
    <row r="13053" ht="8.25" customHeight="1"/>
    <row r="13054" ht="8.25" customHeight="1"/>
    <row r="13055" ht="8.25" customHeight="1"/>
    <row r="13056" ht="8.25" customHeight="1"/>
    <row r="13057" ht="8.25" customHeight="1"/>
    <row r="13058" ht="8.25" customHeight="1"/>
    <row r="13059" ht="8.25" customHeight="1"/>
    <row r="13060" ht="8.25" customHeight="1"/>
    <row r="13061" ht="8.25" customHeight="1"/>
    <row r="13062" ht="8.25" customHeight="1"/>
    <row r="13063" ht="8.25" customHeight="1"/>
    <row r="13064" ht="8.25" customHeight="1"/>
    <row r="13065" ht="8.25" customHeight="1"/>
    <row r="13066" ht="8.25" customHeight="1"/>
    <row r="13067" ht="8.25" customHeight="1"/>
    <row r="13068" ht="8.25" customHeight="1"/>
    <row r="13069" ht="8.25" customHeight="1"/>
    <row r="13070" ht="8.25" customHeight="1"/>
    <row r="13071" ht="8.25" customHeight="1"/>
    <row r="13072" ht="8.25" customHeight="1"/>
    <row r="13073" ht="8.25" customHeight="1"/>
    <row r="13074" ht="8.25" customHeight="1"/>
    <row r="13075" ht="8.25" customHeight="1"/>
    <row r="13076" ht="8.25" customHeight="1"/>
    <row r="13077" ht="8.25" customHeight="1"/>
    <row r="13078" ht="8.25" customHeight="1"/>
    <row r="13079" ht="8.25" customHeight="1"/>
    <row r="13080" ht="8.25" customHeight="1"/>
    <row r="13081" ht="8.25" customHeight="1"/>
    <row r="13082" ht="8.25" customHeight="1"/>
    <row r="13083" ht="8.25" customHeight="1"/>
    <row r="13084" ht="8.25" customHeight="1"/>
    <row r="13085" ht="8.25" customHeight="1"/>
    <row r="13086" ht="8.25" customHeight="1"/>
    <row r="13087" ht="8.25" customHeight="1"/>
    <row r="13088" ht="8.25" customHeight="1"/>
    <row r="13089" ht="8.25" customHeight="1"/>
    <row r="13090" ht="8.25" customHeight="1"/>
    <row r="13091" ht="8.25" customHeight="1"/>
    <row r="13092" ht="8.25" customHeight="1"/>
    <row r="13093" ht="8.25" customHeight="1"/>
    <row r="13094" ht="8.25" customHeight="1"/>
    <row r="13095" ht="8.25" customHeight="1"/>
    <row r="13096" ht="8.25" customHeight="1"/>
    <row r="13097" ht="8.25" customHeight="1"/>
    <row r="13098" ht="8.25" customHeight="1"/>
    <row r="13099" ht="8.25" customHeight="1"/>
    <row r="13100" ht="8.25" customHeight="1"/>
    <row r="13101" ht="8.25" customHeight="1"/>
    <row r="13102" ht="8.25" customHeight="1"/>
    <row r="13103" ht="8.25" customHeight="1"/>
    <row r="13104" ht="8.25" customHeight="1"/>
    <row r="13105" ht="8.25" customHeight="1"/>
    <row r="13106" ht="8.25" customHeight="1"/>
    <row r="13107" ht="8.25" customHeight="1"/>
    <row r="13108" ht="8.25" customHeight="1"/>
    <row r="13109" ht="8.25" customHeight="1"/>
    <row r="13110" ht="8.25" customHeight="1"/>
    <row r="13111" ht="8.25" customHeight="1"/>
    <row r="13112" ht="8.25" customHeight="1"/>
    <row r="13113" ht="8.25" customHeight="1"/>
    <row r="13114" ht="8.25" customHeight="1"/>
    <row r="13115" ht="8.25" customHeight="1"/>
    <row r="13116" ht="8.25" customHeight="1"/>
    <row r="13117" ht="8.25" customHeight="1"/>
    <row r="13118" ht="8.25" customHeight="1"/>
    <row r="13119" ht="8.25" customHeight="1"/>
    <row r="13120" ht="8.25" customHeight="1"/>
    <row r="13121" ht="8.25" customHeight="1"/>
    <row r="13122" ht="8.25" customHeight="1"/>
    <row r="13123" ht="8.25" customHeight="1"/>
    <row r="13124" ht="8.25" customHeight="1"/>
    <row r="13125" ht="8.25" customHeight="1"/>
    <row r="13126" ht="8.25" customHeight="1"/>
    <row r="13127" ht="8.25" customHeight="1"/>
    <row r="13128" ht="8.25" customHeight="1"/>
    <row r="13129" ht="8.25" customHeight="1"/>
    <row r="13130" ht="8.25" customHeight="1"/>
    <row r="13131" ht="8.25" customHeight="1"/>
    <row r="13132" ht="8.25" customHeight="1"/>
    <row r="13133" ht="8.25" customHeight="1"/>
    <row r="13134" ht="8.25" customHeight="1"/>
    <row r="13135" ht="8.25" customHeight="1"/>
    <row r="13136" ht="8.25" customHeight="1"/>
    <row r="13137" ht="8.25" customHeight="1"/>
    <row r="13138" ht="8.25" customHeight="1"/>
    <row r="13139" ht="8.25" customHeight="1"/>
    <row r="13140" ht="8.25" customHeight="1"/>
    <row r="13141" ht="8.25" customHeight="1"/>
    <row r="13142" ht="8.25" customHeight="1"/>
    <row r="13143" ht="8.25" customHeight="1"/>
    <row r="13144" ht="8.25" customHeight="1"/>
    <row r="13145" ht="8.25" customHeight="1"/>
    <row r="13146" ht="8.25" customHeight="1"/>
    <row r="13147" ht="8.25" customHeight="1"/>
    <row r="13148" ht="8.25" customHeight="1"/>
    <row r="13149" ht="8.25" customHeight="1"/>
    <row r="13150" ht="8.25" customHeight="1"/>
    <row r="13151" ht="8.25" customHeight="1"/>
    <row r="13152" ht="8.25" customHeight="1"/>
    <row r="13153" ht="8.25" customHeight="1"/>
    <row r="13154" ht="8.25" customHeight="1"/>
    <row r="13155" ht="8.25" customHeight="1"/>
    <row r="13156" ht="8.25" customHeight="1"/>
    <row r="13157" ht="8.25" customHeight="1"/>
    <row r="13158" ht="8.25" customHeight="1"/>
    <row r="13159" ht="8.25" customHeight="1"/>
    <row r="13160" ht="8.25" customHeight="1"/>
    <row r="13161" ht="8.25" customHeight="1"/>
    <row r="13162" ht="8.25" customHeight="1"/>
    <row r="13163" ht="8.25" customHeight="1"/>
    <row r="13164" ht="8.25" customHeight="1"/>
    <row r="13165" ht="8.25" customHeight="1"/>
    <row r="13166" ht="8.25" customHeight="1"/>
    <row r="13167" ht="8.25" customHeight="1"/>
    <row r="13168" ht="8.25" customHeight="1"/>
    <row r="13169" ht="8.25" customHeight="1"/>
    <row r="13170" ht="8.25" customHeight="1"/>
    <row r="13171" ht="8.25" customHeight="1"/>
    <row r="13172" ht="8.25" customHeight="1"/>
    <row r="13173" ht="8.25" customHeight="1"/>
    <row r="13174" ht="8.25" customHeight="1"/>
    <row r="13175" ht="8.25" customHeight="1"/>
    <row r="13176" ht="8.25" customHeight="1"/>
    <row r="13177" ht="8.25" customHeight="1"/>
    <row r="13178" ht="8.25" customHeight="1"/>
    <row r="13179" ht="8.25" customHeight="1"/>
    <row r="13180" ht="8.25" customHeight="1"/>
    <row r="13181" ht="8.25" customHeight="1"/>
    <row r="13182" ht="8.25" customHeight="1"/>
    <row r="13183" ht="8.25" customHeight="1"/>
    <row r="13184" ht="8.25" customHeight="1"/>
    <row r="13185" ht="8.25" customHeight="1"/>
    <row r="13186" ht="8.25" customHeight="1"/>
    <row r="13187" ht="8.25" customHeight="1"/>
    <row r="13188" ht="8.25" customHeight="1"/>
    <row r="13189" ht="8.25" customHeight="1"/>
    <row r="13190" ht="8.25" customHeight="1"/>
    <row r="13191" ht="8.25" customHeight="1"/>
    <row r="13192" ht="8.25" customHeight="1"/>
    <row r="13193" ht="8.25" customHeight="1"/>
    <row r="13194" ht="8.25" customHeight="1"/>
    <row r="13195" ht="8.25" customHeight="1"/>
    <row r="13196" ht="8.25" customHeight="1"/>
    <row r="13197" ht="8.25" customHeight="1"/>
    <row r="13198" ht="8.25" customHeight="1"/>
    <row r="13199" ht="8.25" customHeight="1"/>
    <row r="13200" ht="8.25" customHeight="1"/>
    <row r="13201" ht="8.25" customHeight="1"/>
    <row r="13202" ht="8.25" customHeight="1"/>
    <row r="13203" ht="8.25" customHeight="1"/>
    <row r="13204" ht="8.25" customHeight="1"/>
    <row r="13205" ht="8.25" customHeight="1"/>
    <row r="13206" ht="8.25" customHeight="1"/>
    <row r="13207" ht="8.25" customHeight="1"/>
    <row r="13208" ht="8.25" customHeight="1"/>
    <row r="13209" ht="8.25" customHeight="1"/>
    <row r="13210" ht="8.25" customHeight="1"/>
    <row r="13211" ht="8.25" customHeight="1"/>
    <row r="13212" ht="8.25" customHeight="1"/>
    <row r="13213" ht="8.25" customHeight="1"/>
    <row r="13214" ht="8.25" customHeight="1"/>
    <row r="13215" ht="8.25" customHeight="1"/>
    <row r="13216" ht="8.25" customHeight="1"/>
    <row r="13217" ht="8.25" customHeight="1"/>
    <row r="13218" ht="8.25" customHeight="1"/>
    <row r="13219" ht="8.25" customHeight="1"/>
    <row r="13220" ht="8.25" customHeight="1"/>
    <row r="13221" ht="8.25" customHeight="1"/>
    <row r="13222" ht="8.25" customHeight="1"/>
    <row r="13223" ht="8.25" customHeight="1"/>
    <row r="13224" ht="8.25" customHeight="1"/>
    <row r="13225" ht="8.25" customHeight="1"/>
    <row r="13226" ht="8.25" customHeight="1"/>
    <row r="13227" ht="8.25" customHeight="1"/>
    <row r="13228" ht="8.25" customHeight="1"/>
    <row r="13229" ht="8.25" customHeight="1"/>
    <row r="13230" ht="8.25" customHeight="1"/>
    <row r="13231" ht="8.25" customHeight="1"/>
    <row r="13232" ht="8.25" customHeight="1"/>
    <row r="13233" ht="8.25" customHeight="1"/>
    <row r="13234" ht="8.25" customHeight="1"/>
    <row r="13235" ht="8.25" customHeight="1"/>
    <row r="13236" ht="8.25" customHeight="1"/>
    <row r="13237" ht="8.25" customHeight="1"/>
    <row r="13238" ht="8.25" customHeight="1"/>
    <row r="13239" ht="8.25" customHeight="1"/>
    <row r="13240" ht="8.25" customHeight="1"/>
    <row r="13241" ht="8.25" customHeight="1"/>
    <row r="13242" ht="8.25" customHeight="1"/>
    <row r="13243" ht="8.25" customHeight="1"/>
    <row r="13244" ht="8.25" customHeight="1"/>
    <row r="13245" ht="8.25" customHeight="1"/>
    <row r="13246" ht="8.25" customHeight="1"/>
    <row r="13247" ht="8.25" customHeight="1"/>
    <row r="13248" ht="8.25" customHeight="1"/>
    <row r="13249" ht="8.25" customHeight="1"/>
    <row r="13250" ht="8.25" customHeight="1"/>
    <row r="13251" ht="8.25" customHeight="1"/>
    <row r="13252" ht="8.25" customHeight="1"/>
    <row r="13253" ht="8.25" customHeight="1"/>
    <row r="13254" ht="8.25" customHeight="1"/>
    <row r="13255" ht="8.25" customHeight="1"/>
    <row r="13256" ht="8.25" customHeight="1"/>
    <row r="13257" ht="8.25" customHeight="1"/>
    <row r="13258" ht="8.25" customHeight="1"/>
    <row r="13259" ht="8.25" customHeight="1"/>
    <row r="13260" ht="8.25" customHeight="1"/>
    <row r="13261" ht="8.25" customHeight="1"/>
    <row r="13262" ht="8.25" customHeight="1"/>
    <row r="13263" ht="8.25" customHeight="1"/>
    <row r="13264" ht="8.25" customHeight="1"/>
    <row r="13265" ht="8.25" customHeight="1"/>
    <row r="13266" ht="8.25" customHeight="1"/>
    <row r="13267" ht="8.25" customHeight="1"/>
    <row r="13268" ht="8.25" customHeight="1"/>
    <row r="13269" ht="8.25" customHeight="1"/>
    <row r="13270" ht="8.25" customHeight="1"/>
    <row r="13271" ht="8.25" customHeight="1"/>
    <row r="13272" ht="8.25" customHeight="1"/>
    <row r="13273" ht="8.25" customHeight="1"/>
    <row r="13274" ht="8.25" customHeight="1"/>
    <row r="13275" ht="8.25" customHeight="1"/>
    <row r="13276" ht="8.25" customHeight="1"/>
    <row r="13277" ht="8.25" customHeight="1"/>
    <row r="13278" ht="8.25" customHeight="1"/>
    <row r="13279" ht="8.25" customHeight="1"/>
    <row r="13280" ht="8.25" customHeight="1"/>
    <row r="13281" ht="8.25" customHeight="1"/>
    <row r="13282" ht="8.25" customHeight="1"/>
    <row r="13283" ht="8.25" customHeight="1"/>
    <row r="13284" ht="8.25" customHeight="1"/>
    <row r="13285" ht="8.25" customHeight="1"/>
    <row r="13286" ht="8.25" customHeight="1"/>
    <row r="13287" ht="8.25" customHeight="1"/>
    <row r="13288" ht="8.25" customHeight="1"/>
    <row r="13289" ht="8.25" customHeight="1"/>
    <row r="13290" ht="8.25" customHeight="1"/>
    <row r="13291" ht="8.25" customHeight="1"/>
    <row r="13292" ht="8.25" customHeight="1"/>
    <row r="13293" ht="8.25" customHeight="1"/>
    <row r="13294" ht="8.25" customHeight="1"/>
    <row r="13295" ht="8.25" customHeight="1"/>
    <row r="13296" ht="8.25" customHeight="1"/>
    <row r="13297" ht="8.25" customHeight="1"/>
    <row r="13298" ht="8.25" customHeight="1"/>
    <row r="13299" ht="8.25" customHeight="1"/>
    <row r="13300" ht="8.25" customHeight="1"/>
    <row r="13301" ht="8.25" customHeight="1"/>
    <row r="13302" ht="8.25" customHeight="1"/>
    <row r="13303" ht="8.25" customHeight="1"/>
    <row r="13304" ht="8.25" customHeight="1"/>
    <row r="13305" ht="8.25" customHeight="1"/>
    <row r="13306" ht="8.25" customHeight="1"/>
    <row r="13307" ht="8.25" customHeight="1"/>
    <row r="13308" ht="8.25" customHeight="1"/>
    <row r="13309" ht="8.25" customHeight="1"/>
    <row r="13310" ht="8.25" customHeight="1"/>
    <row r="13311" ht="8.25" customHeight="1"/>
    <row r="13312" ht="8.25" customHeight="1"/>
    <row r="13313" ht="8.25" customHeight="1"/>
    <row r="13314" ht="8.25" customHeight="1"/>
    <row r="13315" ht="8.25" customHeight="1"/>
    <row r="13316" ht="8.25" customHeight="1"/>
    <row r="13317" ht="8.25" customHeight="1"/>
    <row r="13318" ht="8.25" customHeight="1"/>
    <row r="13319" ht="8.25" customHeight="1"/>
    <row r="13320" ht="8.25" customHeight="1"/>
    <row r="13321" ht="8.25" customHeight="1"/>
    <row r="13322" ht="8.25" customHeight="1"/>
    <row r="13323" ht="8.25" customHeight="1"/>
    <row r="13324" ht="8.25" customHeight="1"/>
    <row r="13325" ht="8.25" customHeight="1"/>
    <row r="13326" ht="8.25" customHeight="1"/>
    <row r="13327" ht="8.25" customHeight="1"/>
    <row r="13328" ht="8.25" customHeight="1"/>
    <row r="13329" ht="8.25" customHeight="1"/>
    <row r="13330" ht="8.25" customHeight="1"/>
    <row r="13331" ht="8.25" customHeight="1"/>
    <row r="13332" ht="8.25" customHeight="1"/>
    <row r="13333" ht="8.25" customHeight="1"/>
    <row r="13334" ht="8.25" customHeight="1"/>
    <row r="13335" ht="8.25" customHeight="1"/>
    <row r="13336" ht="8.25" customHeight="1"/>
    <row r="13337" ht="8.25" customHeight="1"/>
    <row r="13338" ht="8.25" customHeight="1"/>
    <row r="13339" ht="8.25" customHeight="1"/>
    <row r="13340" ht="8.25" customHeight="1"/>
    <row r="13341" ht="8.25" customHeight="1"/>
    <row r="13342" ht="8.25" customHeight="1"/>
    <row r="13343" ht="8.25" customHeight="1"/>
    <row r="13344" ht="8.25" customHeight="1"/>
    <row r="13345" ht="8.25" customHeight="1"/>
    <row r="13346" ht="8.25" customHeight="1"/>
    <row r="13347" ht="8.25" customHeight="1"/>
    <row r="13348" ht="8.25" customHeight="1"/>
    <row r="13349" ht="8.25" customHeight="1"/>
    <row r="13350" ht="8.25" customHeight="1"/>
    <row r="13351" ht="8.25" customHeight="1"/>
    <row r="13352" ht="8.25" customHeight="1"/>
    <row r="13353" ht="8.25" customHeight="1"/>
    <row r="13354" ht="8.25" customHeight="1"/>
    <row r="13355" ht="8.25" customHeight="1"/>
    <row r="13356" ht="8.25" customHeight="1"/>
    <row r="13357" ht="8.25" customHeight="1"/>
    <row r="13358" ht="8.25" customHeight="1"/>
    <row r="13359" ht="8.25" customHeight="1"/>
    <row r="13360" ht="8.25" customHeight="1"/>
    <row r="13361" ht="8.25" customHeight="1"/>
    <row r="13362" ht="8.25" customHeight="1"/>
    <row r="13363" ht="8.25" customHeight="1"/>
    <row r="13364" ht="8.25" customHeight="1"/>
    <row r="13365" ht="8.25" customHeight="1"/>
    <row r="13366" ht="8.25" customHeight="1"/>
    <row r="13367" ht="8.25" customHeight="1"/>
    <row r="13368" ht="8.25" customHeight="1"/>
    <row r="13369" ht="8.25" customHeight="1"/>
    <row r="13370" ht="8.25" customHeight="1"/>
    <row r="13371" ht="8.25" customHeight="1"/>
    <row r="13372" ht="8.25" customHeight="1"/>
    <row r="13373" ht="8.25" customHeight="1"/>
    <row r="13374" ht="8.25" customHeight="1"/>
    <row r="13375" ht="8.25" customHeight="1"/>
    <row r="13376" ht="8.25" customHeight="1"/>
    <row r="13377" ht="8.25" customHeight="1"/>
    <row r="13378" ht="8.25" customHeight="1"/>
    <row r="13379" ht="8.25" customHeight="1"/>
    <row r="13380" ht="8.25" customHeight="1"/>
    <row r="13381" ht="8.25" customHeight="1"/>
    <row r="13382" ht="8.25" customHeight="1"/>
    <row r="13383" ht="8.25" customHeight="1"/>
    <row r="13384" ht="8.25" customHeight="1"/>
    <row r="13385" ht="8.25" customHeight="1"/>
    <row r="13386" ht="8.25" customHeight="1"/>
    <row r="13387" ht="8.25" customHeight="1"/>
    <row r="13388" ht="8.25" customHeight="1"/>
    <row r="13389" ht="8.25" customHeight="1"/>
    <row r="13390" ht="8.25" customHeight="1"/>
    <row r="13391" ht="8.25" customHeight="1"/>
    <row r="13392" ht="8.25" customHeight="1"/>
    <row r="13393" ht="8.25" customHeight="1"/>
    <row r="13394" ht="8.25" customHeight="1"/>
    <row r="13395" ht="8.25" customHeight="1"/>
    <row r="13396" ht="8.25" customHeight="1"/>
    <row r="13397" ht="8.25" customHeight="1"/>
    <row r="13398" ht="8.25" customHeight="1"/>
    <row r="13399" ht="8.25" customHeight="1"/>
    <row r="13400" ht="8.25" customHeight="1"/>
    <row r="13401" ht="8.25" customHeight="1"/>
    <row r="13402" ht="8.25" customHeight="1"/>
    <row r="13403" ht="8.25" customHeight="1"/>
    <row r="13404" ht="8.25" customHeight="1"/>
    <row r="13405" ht="8.25" customHeight="1"/>
    <row r="13406" ht="8.25" customHeight="1"/>
    <row r="13407" ht="8.25" customHeight="1"/>
    <row r="13408" ht="8.25" customHeight="1"/>
    <row r="13409" ht="8.25" customHeight="1"/>
    <row r="13410" ht="8.25" customHeight="1"/>
    <row r="13411" ht="8.25" customHeight="1"/>
    <row r="13412" ht="8.25" customHeight="1"/>
    <row r="13413" ht="8.25" customHeight="1"/>
    <row r="13414" ht="8.25" customHeight="1"/>
    <row r="13415" ht="8.25" customHeight="1"/>
    <row r="13416" ht="8.25" customHeight="1"/>
    <row r="13417" ht="8.25" customHeight="1"/>
    <row r="13418" ht="8.25" customHeight="1"/>
    <row r="13419" ht="8.25" customHeight="1"/>
    <row r="13420" ht="8.25" customHeight="1"/>
    <row r="13421" ht="8.25" customHeight="1"/>
    <row r="13422" ht="8.25" customHeight="1"/>
    <row r="13423" ht="8.25" customHeight="1"/>
    <row r="13424" ht="8.25" customHeight="1"/>
    <row r="13425" ht="8.25" customHeight="1"/>
    <row r="13426" ht="8.25" customHeight="1"/>
    <row r="13427" ht="8.25" customHeight="1"/>
    <row r="13428" ht="8.25" customHeight="1"/>
    <row r="13429" ht="8.25" customHeight="1"/>
    <row r="13430" ht="8.25" customHeight="1"/>
    <row r="13431" ht="8.25" customHeight="1"/>
    <row r="13432" ht="8.25" customHeight="1"/>
    <row r="13433" ht="8.25" customHeight="1"/>
    <row r="13434" ht="8.25" customHeight="1"/>
    <row r="13435" ht="8.25" customHeight="1"/>
    <row r="13436" ht="8.25" customHeight="1"/>
    <row r="13437" ht="8.25" customHeight="1"/>
    <row r="13438" ht="8.25" customHeight="1"/>
    <row r="13439" ht="8.25" customHeight="1"/>
    <row r="13440" ht="8.25" customHeight="1"/>
    <row r="13441" ht="8.25" customHeight="1"/>
    <row r="13442" ht="8.25" customHeight="1"/>
    <row r="13443" ht="8.25" customHeight="1"/>
    <row r="13444" ht="8.25" customHeight="1"/>
    <row r="13445" ht="8.25" customHeight="1"/>
    <row r="13446" ht="8.25" customHeight="1"/>
    <row r="13447" ht="8.25" customHeight="1"/>
    <row r="13448" ht="8.25" customHeight="1"/>
    <row r="13449" ht="8.25" customHeight="1"/>
    <row r="13450" ht="8.25" customHeight="1"/>
    <row r="13451" ht="8.25" customHeight="1"/>
    <row r="13452" ht="8.25" customHeight="1"/>
    <row r="13453" ht="8.25" customHeight="1"/>
    <row r="13454" ht="8.25" customHeight="1"/>
    <row r="13455" ht="8.25" customHeight="1"/>
    <row r="13456" ht="8.25" customHeight="1"/>
    <row r="13457" ht="8.25" customHeight="1"/>
    <row r="13458" ht="8.25" customHeight="1"/>
    <row r="13459" ht="8.25" customHeight="1"/>
    <row r="13460" ht="8.25" customHeight="1"/>
    <row r="13461" ht="8.25" customHeight="1"/>
    <row r="13462" ht="8.25" customHeight="1"/>
    <row r="13463" ht="8.25" customHeight="1"/>
    <row r="13464" ht="8.25" customHeight="1"/>
    <row r="13465" ht="8.25" customHeight="1"/>
    <row r="13466" ht="8.25" customHeight="1"/>
    <row r="13467" ht="8.25" customHeight="1"/>
    <row r="13468" ht="8.25" customHeight="1"/>
    <row r="13469" ht="8.25" customHeight="1"/>
    <row r="13470" ht="8.25" customHeight="1"/>
    <row r="13471" ht="8.25" customHeight="1"/>
    <row r="13472" ht="8.25" customHeight="1"/>
    <row r="13473" ht="8.25" customHeight="1"/>
    <row r="13474" ht="8.25" customHeight="1"/>
    <row r="13475" ht="8.25" customHeight="1"/>
    <row r="13476" ht="8.25" customHeight="1"/>
    <row r="13477" ht="8.25" customHeight="1"/>
    <row r="13478" ht="8.25" customHeight="1"/>
    <row r="13479" ht="8.25" customHeight="1"/>
    <row r="13480" ht="8.25" customHeight="1"/>
    <row r="13481" ht="8.25" customHeight="1"/>
    <row r="13482" ht="8.25" customHeight="1"/>
    <row r="13483" ht="8.25" customHeight="1"/>
    <row r="13484" ht="8.25" customHeight="1"/>
    <row r="13485" ht="8.25" customHeight="1"/>
    <row r="13486" ht="8.25" customHeight="1"/>
    <row r="13487" ht="8.25" customHeight="1"/>
    <row r="13488" ht="8.25" customHeight="1"/>
    <row r="13489" ht="8.25" customHeight="1"/>
    <row r="13490" ht="8.25" customHeight="1"/>
    <row r="13491" ht="8.25" customHeight="1"/>
    <row r="13492" ht="8.25" customHeight="1"/>
    <row r="13493" ht="8.25" customHeight="1"/>
    <row r="13494" ht="8.25" customHeight="1"/>
    <row r="13495" ht="8.25" customHeight="1"/>
    <row r="13496" ht="8.25" customHeight="1"/>
    <row r="13497" ht="8.25" customHeight="1"/>
    <row r="13498" ht="8.25" customHeight="1"/>
    <row r="13499" ht="8.25" customHeight="1"/>
    <row r="13500" ht="8.25" customHeight="1"/>
    <row r="13501" ht="8.25" customHeight="1"/>
    <row r="13502" ht="8.25" customHeight="1"/>
    <row r="13503" ht="8.25" customHeight="1"/>
    <row r="13504" ht="8.25" customHeight="1"/>
    <row r="13505" ht="8.25" customHeight="1"/>
    <row r="13506" ht="8.25" customHeight="1"/>
    <row r="13507" ht="8.25" customHeight="1"/>
    <row r="13508" ht="8.25" customHeight="1"/>
    <row r="13509" ht="8.25" customHeight="1"/>
    <row r="13510" ht="8.25" customHeight="1"/>
    <row r="13511" ht="8.25" customHeight="1"/>
    <row r="13512" ht="8.25" customHeight="1"/>
    <row r="13513" ht="8.25" customHeight="1"/>
    <row r="13514" ht="8.25" customHeight="1"/>
    <row r="13515" ht="8.25" customHeight="1"/>
    <row r="13516" ht="8.25" customHeight="1"/>
    <row r="13517" ht="8.25" customHeight="1"/>
    <row r="13518" ht="8.25" customHeight="1"/>
    <row r="13519" ht="8.25" customHeight="1"/>
    <row r="13520" ht="8.25" customHeight="1"/>
    <row r="13521" ht="8.25" customHeight="1"/>
    <row r="13522" ht="8.25" customHeight="1"/>
    <row r="13523" ht="8.25" customHeight="1"/>
    <row r="13524" ht="8.25" customHeight="1"/>
    <row r="13525" ht="8.25" customHeight="1"/>
    <row r="13526" ht="8.25" customHeight="1"/>
    <row r="13527" ht="8.25" customHeight="1"/>
    <row r="13528" ht="8.25" customHeight="1"/>
    <row r="13529" ht="8.25" customHeight="1"/>
    <row r="13530" ht="8.25" customHeight="1"/>
    <row r="13531" ht="8.25" customHeight="1"/>
    <row r="13532" ht="8.25" customHeight="1"/>
    <row r="13533" ht="8.25" customHeight="1"/>
    <row r="13534" ht="8.25" customHeight="1"/>
    <row r="13535" ht="8.25" customHeight="1"/>
    <row r="13536" ht="8.25" customHeight="1"/>
    <row r="13537" ht="8.25" customHeight="1"/>
    <row r="13538" ht="8.25" customHeight="1"/>
    <row r="13539" ht="8.25" customHeight="1"/>
    <row r="13540" ht="8.25" customHeight="1"/>
    <row r="13541" ht="8.25" customHeight="1"/>
    <row r="13542" ht="8.25" customHeight="1"/>
    <row r="13543" ht="8.25" customHeight="1"/>
    <row r="13544" ht="8.25" customHeight="1"/>
    <row r="13545" ht="8.25" customHeight="1"/>
    <row r="13546" ht="8.25" customHeight="1"/>
    <row r="13547" ht="8.25" customHeight="1"/>
    <row r="13548" ht="8.25" customHeight="1"/>
    <row r="13549" ht="8.25" customHeight="1"/>
    <row r="13550" ht="8.25" customHeight="1"/>
    <row r="13551" ht="8.25" customHeight="1"/>
    <row r="13552" ht="8.25" customHeight="1"/>
    <row r="13553" ht="8.25" customHeight="1"/>
    <row r="13554" ht="8.25" customHeight="1"/>
    <row r="13555" ht="8.25" customHeight="1"/>
    <row r="13556" ht="8.25" customHeight="1"/>
    <row r="13557" ht="8.25" customHeight="1"/>
    <row r="13558" ht="8.25" customHeight="1"/>
    <row r="13559" ht="8.25" customHeight="1"/>
    <row r="13560" ht="8.25" customHeight="1"/>
    <row r="13561" ht="8.25" customHeight="1"/>
    <row r="13562" ht="8.25" customHeight="1"/>
    <row r="13563" ht="8.25" customHeight="1"/>
    <row r="13564" ht="8.25" customHeight="1"/>
    <row r="13565" ht="8.25" customHeight="1"/>
    <row r="13566" ht="8.25" customHeight="1"/>
    <row r="13567" ht="8.25" customHeight="1"/>
    <row r="13568" ht="8.25" customHeight="1"/>
    <row r="13569" ht="8.25" customHeight="1"/>
    <row r="13570" ht="8.25" customHeight="1"/>
    <row r="13571" ht="8.25" customHeight="1"/>
    <row r="13572" ht="8.25" customHeight="1"/>
    <row r="13573" ht="8.25" customHeight="1"/>
    <row r="13574" ht="8.25" customHeight="1"/>
    <row r="13575" ht="8.25" customHeight="1"/>
    <row r="13576" ht="8.25" customHeight="1"/>
    <row r="13577" ht="8.25" customHeight="1"/>
    <row r="13578" ht="8.25" customHeight="1"/>
    <row r="13579" ht="8.25" customHeight="1"/>
    <row r="13580" ht="8.25" customHeight="1"/>
    <row r="13581" ht="8.25" customHeight="1"/>
    <row r="13582" ht="8.25" customHeight="1"/>
    <row r="13583" ht="8.25" customHeight="1"/>
    <row r="13584" ht="8.25" customHeight="1"/>
    <row r="13585" ht="8.25" customHeight="1"/>
    <row r="13586" ht="8.25" customHeight="1"/>
    <row r="13587" ht="8.25" customHeight="1"/>
    <row r="13588" ht="8.25" customHeight="1"/>
    <row r="13589" ht="8.25" customHeight="1"/>
    <row r="13590" ht="8.25" customHeight="1"/>
    <row r="13591" ht="8.25" customHeight="1"/>
    <row r="13592" ht="8.25" customHeight="1"/>
    <row r="13593" ht="8.25" customHeight="1"/>
    <row r="13594" ht="8.25" customHeight="1"/>
    <row r="13595" ht="8.25" customHeight="1"/>
    <row r="13596" ht="8.25" customHeight="1"/>
    <row r="13597" ht="8.25" customHeight="1"/>
    <row r="13598" ht="8.25" customHeight="1"/>
    <row r="13599" ht="8.25" customHeight="1"/>
    <row r="13600" ht="8.25" customHeight="1"/>
    <row r="13601" ht="8.25" customHeight="1"/>
    <row r="13602" ht="8.25" customHeight="1"/>
    <row r="13603" ht="8.25" customHeight="1"/>
    <row r="13604" ht="8.25" customHeight="1"/>
    <row r="13605" ht="8.25" customHeight="1"/>
    <row r="13606" ht="8.25" customHeight="1"/>
    <row r="13607" ht="8.25" customHeight="1"/>
    <row r="13608" ht="8.25" customHeight="1"/>
    <row r="13609" ht="8.25" customHeight="1"/>
    <row r="13610" ht="8.25" customHeight="1"/>
    <row r="13611" ht="8.25" customHeight="1"/>
    <row r="13612" ht="8.25" customHeight="1"/>
    <row r="13613" ht="8.25" customHeight="1"/>
    <row r="13614" ht="8.25" customHeight="1"/>
    <row r="13615" ht="8.25" customHeight="1"/>
    <row r="13616" ht="8.25" customHeight="1"/>
    <row r="13617" ht="8.25" customHeight="1"/>
    <row r="13618" ht="8.25" customHeight="1"/>
    <row r="13619" ht="8.25" customHeight="1"/>
    <row r="13620" ht="8.25" customHeight="1"/>
    <row r="13621" ht="8.25" customHeight="1"/>
    <row r="13622" ht="8.25" customHeight="1"/>
    <row r="13623" ht="8.25" customHeight="1"/>
    <row r="13624" ht="8.25" customHeight="1"/>
    <row r="13625" ht="8.25" customHeight="1"/>
    <row r="13626" ht="8.25" customHeight="1"/>
    <row r="13627" ht="8.25" customHeight="1"/>
    <row r="13628" ht="8.25" customHeight="1"/>
    <row r="13629" ht="8.25" customHeight="1"/>
    <row r="13630" ht="8.25" customHeight="1"/>
    <row r="13631" ht="8.25" customHeight="1"/>
    <row r="13632" ht="8.25" customHeight="1"/>
    <row r="13633" ht="8.25" customHeight="1"/>
    <row r="13634" ht="8.25" customHeight="1"/>
    <row r="13635" ht="8.25" customHeight="1"/>
    <row r="13636" ht="8.25" customHeight="1"/>
    <row r="13637" ht="8.25" customHeight="1"/>
    <row r="13638" ht="8.25" customHeight="1"/>
    <row r="13639" ht="8.25" customHeight="1"/>
    <row r="13640" ht="8.25" customHeight="1"/>
    <row r="13641" ht="8.25" customHeight="1"/>
    <row r="13642" ht="8.25" customHeight="1"/>
    <row r="13643" ht="8.25" customHeight="1"/>
    <row r="13644" ht="8.25" customHeight="1"/>
    <row r="13645" ht="8.25" customHeight="1"/>
    <row r="13646" ht="8.25" customHeight="1"/>
    <row r="13647" ht="8.25" customHeight="1"/>
    <row r="13648" ht="8.25" customHeight="1"/>
    <row r="13649" ht="8.25" customHeight="1"/>
    <row r="13650" ht="8.25" customHeight="1"/>
    <row r="13651" ht="8.25" customHeight="1"/>
    <row r="13652" ht="8.25" customHeight="1"/>
    <row r="13653" ht="8.25" customHeight="1"/>
    <row r="13654" ht="8.25" customHeight="1"/>
    <row r="13655" ht="8.25" customHeight="1"/>
    <row r="13656" ht="8.25" customHeight="1"/>
    <row r="13657" ht="8.25" customHeight="1"/>
    <row r="13658" ht="8.25" customHeight="1"/>
    <row r="13659" ht="8.25" customHeight="1"/>
    <row r="13660" ht="8.25" customHeight="1"/>
    <row r="13661" ht="8.25" customHeight="1"/>
    <row r="13662" ht="8.25" customHeight="1"/>
    <row r="13663" ht="8.25" customHeight="1"/>
    <row r="13664" ht="8.25" customHeight="1"/>
    <row r="13665" ht="8.25" customHeight="1"/>
    <row r="13666" ht="8.25" customHeight="1"/>
    <row r="13667" ht="8.25" customHeight="1"/>
    <row r="13668" ht="8.25" customHeight="1"/>
    <row r="13669" ht="8.25" customHeight="1"/>
    <row r="13670" ht="8.25" customHeight="1"/>
    <row r="13671" ht="8.25" customHeight="1"/>
    <row r="13672" ht="8.25" customHeight="1"/>
    <row r="13673" ht="8.25" customHeight="1"/>
    <row r="13674" ht="8.25" customHeight="1"/>
    <row r="13675" ht="8.25" customHeight="1"/>
    <row r="13676" ht="8.25" customHeight="1"/>
    <row r="13677" ht="8.25" customHeight="1"/>
    <row r="13678" ht="8.25" customHeight="1"/>
    <row r="13679" ht="8.25" customHeight="1"/>
    <row r="13680" ht="8.25" customHeight="1"/>
    <row r="13681" ht="8.25" customHeight="1"/>
    <row r="13682" ht="8.25" customHeight="1"/>
    <row r="13683" ht="8.25" customHeight="1"/>
    <row r="13684" ht="8.25" customHeight="1"/>
    <row r="13685" ht="8.25" customHeight="1"/>
    <row r="13686" ht="8.25" customHeight="1"/>
    <row r="13687" ht="8.25" customHeight="1"/>
    <row r="13688" ht="8.25" customHeight="1"/>
    <row r="13689" ht="8.25" customHeight="1"/>
    <row r="13690" ht="8.25" customHeight="1"/>
    <row r="13691" ht="8.25" customHeight="1"/>
    <row r="13692" ht="8.25" customHeight="1"/>
    <row r="13693" ht="8.25" customHeight="1"/>
    <row r="13694" ht="8.25" customHeight="1"/>
    <row r="13695" ht="8.25" customHeight="1"/>
    <row r="13696" ht="8.25" customHeight="1"/>
    <row r="13697" ht="8.25" customHeight="1"/>
    <row r="13698" ht="8.25" customHeight="1"/>
    <row r="13699" ht="8.25" customHeight="1"/>
    <row r="13700" ht="8.25" customHeight="1"/>
    <row r="13701" ht="8.25" customHeight="1"/>
    <row r="13702" ht="8.25" customHeight="1"/>
    <row r="13703" ht="8.25" customHeight="1"/>
    <row r="13704" ht="8.25" customHeight="1"/>
    <row r="13705" ht="8.25" customHeight="1"/>
    <row r="13706" ht="8.25" customHeight="1"/>
    <row r="13707" ht="8.25" customHeight="1"/>
    <row r="13708" ht="8.25" customHeight="1"/>
    <row r="13709" ht="8.25" customHeight="1"/>
    <row r="13710" ht="8.25" customHeight="1"/>
    <row r="13711" ht="8.25" customHeight="1"/>
    <row r="13712" ht="8.25" customHeight="1"/>
    <row r="13713" ht="8.25" customHeight="1"/>
    <row r="13714" ht="8.25" customHeight="1"/>
    <row r="13715" ht="8.25" customHeight="1"/>
    <row r="13716" ht="8.25" customHeight="1"/>
    <row r="13717" ht="8.25" customHeight="1"/>
    <row r="13718" ht="8.25" customHeight="1"/>
    <row r="13719" ht="8.25" customHeight="1"/>
    <row r="13720" ht="8.25" customHeight="1"/>
    <row r="13721" ht="8.25" customHeight="1"/>
    <row r="13722" ht="8.25" customHeight="1"/>
    <row r="13723" ht="8.25" customHeight="1"/>
    <row r="13724" ht="8.25" customHeight="1"/>
    <row r="13725" ht="8.25" customHeight="1"/>
    <row r="13726" ht="8.25" customHeight="1"/>
    <row r="13727" ht="8.25" customHeight="1"/>
    <row r="13728" ht="8.25" customHeight="1"/>
    <row r="13729" ht="8.25" customHeight="1"/>
    <row r="13730" ht="8.25" customHeight="1"/>
    <row r="13731" ht="8.25" customHeight="1"/>
    <row r="13732" ht="8.25" customHeight="1"/>
    <row r="13733" ht="8.25" customHeight="1"/>
    <row r="13734" ht="8.25" customHeight="1"/>
    <row r="13735" ht="8.25" customHeight="1"/>
    <row r="13736" ht="8.25" customHeight="1"/>
    <row r="13737" ht="8.25" customHeight="1"/>
    <row r="13738" ht="8.25" customHeight="1"/>
    <row r="13739" ht="8.25" customHeight="1"/>
    <row r="13740" ht="8.25" customHeight="1"/>
    <row r="13741" ht="8.25" customHeight="1"/>
    <row r="13742" ht="8.25" customHeight="1"/>
    <row r="13743" ht="8.25" customHeight="1"/>
    <row r="13744" ht="8.25" customHeight="1"/>
    <row r="13745" ht="8.25" customHeight="1"/>
    <row r="13746" ht="8.25" customHeight="1"/>
    <row r="13747" ht="8.25" customHeight="1"/>
    <row r="13748" ht="8.25" customHeight="1"/>
    <row r="13749" ht="8.25" customHeight="1"/>
    <row r="13750" ht="8.25" customHeight="1"/>
    <row r="13751" ht="8.25" customHeight="1"/>
    <row r="13752" ht="8.25" customHeight="1"/>
    <row r="13753" ht="8.25" customHeight="1"/>
    <row r="13754" ht="8.25" customHeight="1"/>
    <row r="13755" ht="8.25" customHeight="1"/>
    <row r="13756" ht="8.25" customHeight="1"/>
    <row r="13757" ht="8.25" customHeight="1"/>
    <row r="13758" ht="8.25" customHeight="1"/>
    <row r="13759" ht="8.25" customHeight="1"/>
    <row r="13760" ht="8.25" customHeight="1"/>
    <row r="13761" ht="8.25" customHeight="1"/>
    <row r="13762" ht="8.25" customHeight="1"/>
    <row r="13763" ht="8.25" customHeight="1"/>
    <row r="13764" ht="8.25" customHeight="1"/>
    <row r="13765" ht="8.25" customHeight="1"/>
    <row r="13766" ht="8.25" customHeight="1"/>
    <row r="13767" ht="8.25" customHeight="1"/>
    <row r="13768" ht="8.25" customHeight="1"/>
    <row r="13769" ht="8.25" customHeight="1"/>
    <row r="13770" ht="8.25" customHeight="1"/>
    <row r="13771" ht="8.25" customHeight="1"/>
    <row r="13772" ht="8.25" customHeight="1"/>
    <row r="13773" ht="8.25" customHeight="1"/>
    <row r="13774" ht="8.25" customHeight="1"/>
    <row r="13775" ht="8.25" customHeight="1"/>
    <row r="13776" ht="8.25" customHeight="1"/>
    <row r="13777" ht="8.25" customHeight="1"/>
    <row r="13778" ht="8.25" customHeight="1"/>
    <row r="13779" ht="8.25" customHeight="1"/>
    <row r="13780" ht="8.25" customHeight="1"/>
    <row r="13781" ht="8.25" customHeight="1"/>
    <row r="13782" ht="8.25" customHeight="1"/>
    <row r="13783" ht="8.25" customHeight="1"/>
    <row r="13784" ht="8.25" customHeight="1"/>
    <row r="13785" ht="8.25" customHeight="1"/>
    <row r="13786" ht="8.25" customHeight="1"/>
    <row r="13787" ht="8.25" customHeight="1"/>
    <row r="13788" ht="8.25" customHeight="1"/>
    <row r="13789" ht="8.25" customHeight="1"/>
    <row r="13790" ht="8.25" customHeight="1"/>
    <row r="13791" ht="8.25" customHeight="1"/>
    <row r="13792" ht="8.25" customHeight="1"/>
    <row r="13793" ht="8.25" customHeight="1"/>
    <row r="13794" ht="8.25" customHeight="1"/>
    <row r="13795" ht="8.25" customHeight="1"/>
    <row r="13796" ht="8.25" customHeight="1"/>
    <row r="13797" ht="8.25" customHeight="1"/>
    <row r="13798" ht="8.25" customHeight="1"/>
    <row r="13799" ht="8.25" customHeight="1"/>
    <row r="13800" ht="8.25" customHeight="1"/>
    <row r="13801" ht="8.25" customHeight="1"/>
    <row r="13802" ht="8.25" customHeight="1"/>
    <row r="13803" ht="8.25" customHeight="1"/>
    <row r="13804" ht="8.25" customHeight="1"/>
    <row r="13805" ht="8.25" customHeight="1"/>
    <row r="13806" ht="8.25" customHeight="1"/>
    <row r="13807" ht="8.25" customHeight="1"/>
    <row r="13808" ht="8.25" customHeight="1"/>
    <row r="13809" ht="8.25" customHeight="1"/>
    <row r="13810" ht="8.25" customHeight="1"/>
    <row r="13811" ht="8.25" customHeight="1"/>
    <row r="13812" ht="8.25" customHeight="1"/>
    <row r="13813" ht="8.25" customHeight="1"/>
    <row r="13814" ht="8.25" customHeight="1"/>
    <row r="13815" ht="8.25" customHeight="1"/>
    <row r="13816" ht="8.25" customHeight="1"/>
    <row r="13817" ht="8.25" customHeight="1"/>
    <row r="13818" ht="8.25" customHeight="1"/>
    <row r="13819" ht="8.25" customHeight="1"/>
    <row r="13820" ht="8.25" customHeight="1"/>
    <row r="13821" ht="8.25" customHeight="1"/>
    <row r="13822" ht="8.25" customHeight="1"/>
    <row r="13823" ht="8.25" customHeight="1"/>
    <row r="13824" ht="8.25" customHeight="1"/>
    <row r="13825" ht="8.25" customHeight="1"/>
    <row r="13826" ht="8.25" customHeight="1"/>
    <row r="13827" ht="8.25" customHeight="1"/>
    <row r="13828" ht="8.25" customHeight="1"/>
    <row r="13829" ht="8.25" customHeight="1"/>
    <row r="13830" ht="8.25" customHeight="1"/>
    <row r="13831" ht="8.25" customHeight="1"/>
    <row r="13832" ht="8.25" customHeight="1"/>
    <row r="13833" ht="8.25" customHeight="1"/>
    <row r="13834" ht="8.25" customHeight="1"/>
    <row r="13835" ht="8.25" customHeight="1"/>
    <row r="13836" ht="8.25" customHeight="1"/>
    <row r="13837" ht="8.25" customHeight="1"/>
    <row r="13838" ht="8.25" customHeight="1"/>
    <row r="13839" ht="8.25" customHeight="1"/>
    <row r="13840" ht="8.25" customHeight="1"/>
    <row r="13841" ht="8.25" customHeight="1"/>
    <row r="13842" ht="8.25" customHeight="1"/>
    <row r="13843" ht="8.25" customHeight="1"/>
    <row r="13844" ht="8.25" customHeight="1"/>
    <row r="13845" ht="8.25" customHeight="1"/>
    <row r="13846" ht="8.25" customHeight="1"/>
    <row r="13847" ht="8.25" customHeight="1"/>
    <row r="13848" ht="8.25" customHeight="1"/>
    <row r="13849" ht="8.25" customHeight="1"/>
    <row r="13850" ht="8.25" customHeight="1"/>
    <row r="13851" ht="8.25" customHeight="1"/>
    <row r="13852" ht="8.25" customHeight="1"/>
    <row r="13853" ht="8.25" customHeight="1"/>
    <row r="13854" ht="8.25" customHeight="1"/>
    <row r="13855" ht="8.25" customHeight="1"/>
    <row r="13856" ht="8.25" customHeight="1"/>
    <row r="13857" ht="8.25" customHeight="1"/>
    <row r="13858" ht="8.25" customHeight="1"/>
    <row r="13859" ht="8.25" customHeight="1"/>
    <row r="13860" ht="8.25" customHeight="1"/>
    <row r="13861" ht="8.25" customHeight="1"/>
    <row r="13862" ht="8.25" customHeight="1"/>
    <row r="13863" ht="8.25" customHeight="1"/>
    <row r="13864" ht="8.25" customHeight="1"/>
    <row r="13865" ht="8.25" customHeight="1"/>
    <row r="13866" ht="8.25" customHeight="1"/>
    <row r="13867" ht="8.25" customHeight="1"/>
    <row r="13868" ht="8.25" customHeight="1"/>
    <row r="13869" ht="8.25" customHeight="1"/>
    <row r="13870" ht="8.25" customHeight="1"/>
    <row r="13871" ht="8.25" customHeight="1"/>
    <row r="13872" ht="8.25" customHeight="1"/>
    <row r="13873" ht="8.25" customHeight="1"/>
    <row r="13874" ht="8.25" customHeight="1"/>
    <row r="13875" ht="8.25" customHeight="1"/>
    <row r="13876" ht="8.25" customHeight="1"/>
    <row r="13877" ht="8.25" customHeight="1"/>
    <row r="13878" ht="8.25" customHeight="1"/>
    <row r="13879" ht="8.25" customHeight="1"/>
    <row r="13880" ht="8.25" customHeight="1"/>
    <row r="13881" ht="8.25" customHeight="1"/>
    <row r="13882" ht="8.25" customHeight="1"/>
    <row r="13883" ht="8.25" customHeight="1"/>
    <row r="13884" ht="8.25" customHeight="1"/>
    <row r="13885" ht="8.25" customHeight="1"/>
    <row r="13886" ht="8.25" customHeight="1"/>
    <row r="13887" ht="8.25" customHeight="1"/>
    <row r="13888" ht="8.25" customHeight="1"/>
    <row r="13889" ht="8.25" customHeight="1"/>
    <row r="13890" ht="8.25" customHeight="1"/>
    <row r="13891" ht="8.25" customHeight="1"/>
    <row r="13892" ht="8.25" customHeight="1"/>
    <row r="13893" ht="8.25" customHeight="1"/>
    <row r="13894" ht="8.25" customHeight="1"/>
    <row r="13895" ht="8.25" customHeight="1"/>
    <row r="13896" ht="8.25" customHeight="1"/>
    <row r="13897" ht="8.25" customHeight="1"/>
    <row r="13898" ht="8.25" customHeight="1"/>
    <row r="13899" ht="8.25" customHeight="1"/>
    <row r="13900" ht="8.25" customHeight="1"/>
    <row r="13901" ht="8.25" customHeight="1"/>
    <row r="13902" ht="8.25" customHeight="1"/>
    <row r="13903" ht="8.25" customHeight="1"/>
    <row r="13904" ht="8.25" customHeight="1"/>
    <row r="13905" ht="8.25" customHeight="1"/>
    <row r="13906" ht="8.25" customHeight="1"/>
    <row r="13907" ht="8.25" customHeight="1"/>
    <row r="13908" ht="8.25" customHeight="1"/>
    <row r="13909" ht="8.25" customHeight="1"/>
    <row r="13910" ht="8.25" customHeight="1"/>
    <row r="13911" ht="8.25" customHeight="1"/>
    <row r="13912" ht="8.25" customHeight="1"/>
    <row r="13913" ht="8.25" customHeight="1"/>
    <row r="13914" ht="8.25" customHeight="1"/>
    <row r="13915" ht="8.25" customHeight="1"/>
    <row r="13916" ht="8.25" customHeight="1"/>
    <row r="13917" ht="8.25" customHeight="1"/>
    <row r="13918" ht="8.25" customHeight="1"/>
    <row r="13919" ht="8.25" customHeight="1"/>
    <row r="13920" ht="8.25" customHeight="1"/>
    <row r="13921" ht="8.25" customHeight="1"/>
    <row r="13922" ht="8.25" customHeight="1"/>
    <row r="13923" ht="8.25" customHeight="1"/>
    <row r="13924" ht="8.25" customHeight="1"/>
    <row r="13925" ht="8.25" customHeight="1"/>
    <row r="13926" ht="8.25" customHeight="1"/>
    <row r="13927" ht="8.25" customHeight="1"/>
    <row r="13928" ht="8.25" customHeight="1"/>
    <row r="13929" ht="8.25" customHeight="1"/>
    <row r="13930" ht="8.25" customHeight="1"/>
    <row r="13931" ht="8.25" customHeight="1"/>
    <row r="13932" ht="8.25" customHeight="1"/>
    <row r="13933" ht="8.25" customHeight="1"/>
    <row r="13934" ht="8.25" customHeight="1"/>
    <row r="13935" ht="8.25" customHeight="1"/>
    <row r="13936" ht="8.25" customHeight="1"/>
    <row r="13937" ht="8.25" customHeight="1"/>
    <row r="13938" ht="8.25" customHeight="1"/>
    <row r="13939" ht="8.25" customHeight="1"/>
    <row r="13940" ht="8.25" customHeight="1"/>
    <row r="13941" ht="8.25" customHeight="1"/>
    <row r="13942" ht="8.25" customHeight="1"/>
    <row r="13943" ht="8.25" customHeight="1"/>
    <row r="13944" ht="8.25" customHeight="1"/>
    <row r="13945" ht="8.25" customHeight="1"/>
    <row r="13946" ht="8.25" customHeight="1"/>
    <row r="13947" ht="8.25" customHeight="1"/>
    <row r="13948" ht="8.25" customHeight="1"/>
    <row r="13949" ht="8.25" customHeight="1"/>
    <row r="13950" ht="8.25" customHeight="1"/>
    <row r="13951" ht="8.25" customHeight="1"/>
    <row r="13952" ht="8.25" customHeight="1"/>
    <row r="13953" ht="8.25" customHeight="1"/>
    <row r="13954" ht="8.25" customHeight="1"/>
    <row r="13955" ht="8.25" customHeight="1"/>
    <row r="13956" ht="8.25" customHeight="1"/>
    <row r="13957" ht="8.25" customHeight="1"/>
    <row r="13958" ht="8.25" customHeight="1"/>
    <row r="13959" ht="8.25" customHeight="1"/>
    <row r="13960" ht="8.25" customHeight="1"/>
    <row r="13961" ht="8.25" customHeight="1"/>
    <row r="13962" ht="8.25" customHeight="1"/>
    <row r="13963" ht="8.25" customHeight="1"/>
    <row r="13964" ht="8.25" customHeight="1"/>
    <row r="13965" ht="8.25" customHeight="1"/>
    <row r="13966" ht="8.25" customHeight="1"/>
    <row r="13967" ht="8.25" customHeight="1"/>
    <row r="13968" ht="8.25" customHeight="1"/>
    <row r="13969" ht="8.25" customHeight="1"/>
    <row r="13970" ht="8.25" customHeight="1"/>
    <row r="13971" ht="8.25" customHeight="1"/>
    <row r="13972" ht="8.25" customHeight="1"/>
    <row r="13973" ht="8.25" customHeight="1"/>
    <row r="13974" ht="8.25" customHeight="1"/>
    <row r="13975" ht="8.25" customHeight="1"/>
    <row r="13976" ht="8.25" customHeight="1"/>
    <row r="13977" ht="8.25" customHeight="1"/>
    <row r="13978" ht="8.25" customHeight="1"/>
    <row r="13979" ht="8.25" customHeight="1"/>
    <row r="13980" ht="8.25" customHeight="1"/>
    <row r="13981" ht="8.25" customHeight="1"/>
    <row r="13982" ht="8.25" customHeight="1"/>
    <row r="13983" ht="8.25" customHeight="1"/>
    <row r="13984" ht="8.25" customHeight="1"/>
    <row r="13985" ht="8.25" customHeight="1"/>
    <row r="13986" ht="8.25" customHeight="1"/>
    <row r="13987" ht="8.25" customHeight="1"/>
    <row r="13988" ht="8.25" customHeight="1"/>
    <row r="13989" ht="8.25" customHeight="1"/>
    <row r="13990" ht="8.25" customHeight="1"/>
    <row r="13991" ht="8.25" customHeight="1"/>
    <row r="13992" ht="8.25" customHeight="1"/>
    <row r="13993" ht="8.25" customHeight="1"/>
    <row r="13994" ht="8.25" customHeight="1"/>
    <row r="13995" ht="8.25" customHeight="1"/>
    <row r="13996" ht="8.25" customHeight="1"/>
    <row r="13997" ht="8.25" customHeight="1"/>
    <row r="13998" ht="8.25" customHeight="1"/>
    <row r="13999" ht="8.25" customHeight="1"/>
    <row r="14000" ht="8.25" customHeight="1"/>
    <row r="14001" ht="8.25" customHeight="1"/>
    <row r="14002" ht="8.25" customHeight="1"/>
    <row r="14003" ht="8.25" customHeight="1"/>
    <row r="14004" ht="8.25" customHeight="1"/>
    <row r="14005" ht="8.25" customHeight="1"/>
    <row r="14006" ht="8.25" customHeight="1"/>
    <row r="14007" ht="8.25" customHeight="1"/>
    <row r="14008" ht="8.25" customHeight="1"/>
    <row r="14009" ht="8.25" customHeight="1"/>
    <row r="14010" ht="8.25" customHeight="1"/>
    <row r="14011" ht="8.25" customHeight="1"/>
    <row r="14012" ht="8.25" customHeight="1"/>
    <row r="14013" ht="8.25" customHeight="1"/>
    <row r="14014" ht="8.25" customHeight="1"/>
    <row r="14015" ht="8.25" customHeight="1"/>
    <row r="14016" ht="8.25" customHeight="1"/>
    <row r="14017" ht="8.25" customHeight="1"/>
    <row r="14018" ht="8.25" customHeight="1"/>
    <row r="14019" ht="8.25" customHeight="1"/>
    <row r="14020" ht="8.25" customHeight="1"/>
    <row r="14021" ht="8.25" customHeight="1"/>
    <row r="14022" ht="8.25" customHeight="1"/>
    <row r="14023" ht="8.25" customHeight="1"/>
    <row r="14024" ht="8.25" customHeight="1"/>
    <row r="14025" ht="8.25" customHeight="1"/>
    <row r="14026" ht="8.25" customHeight="1"/>
    <row r="14027" ht="8.25" customHeight="1"/>
    <row r="14028" ht="8.25" customHeight="1"/>
    <row r="14029" ht="8.25" customHeight="1"/>
    <row r="14030" ht="8.25" customHeight="1"/>
    <row r="14031" ht="8.25" customHeight="1"/>
    <row r="14032" ht="8.25" customHeight="1"/>
    <row r="14033" ht="8.25" customHeight="1"/>
    <row r="14034" ht="8.25" customHeight="1"/>
    <row r="14035" ht="8.25" customHeight="1"/>
    <row r="14036" ht="8.25" customHeight="1"/>
    <row r="14037" ht="8.25" customHeight="1"/>
    <row r="14038" ht="8.25" customHeight="1"/>
    <row r="14039" ht="8.25" customHeight="1"/>
    <row r="14040" ht="8.25" customHeight="1"/>
    <row r="14041" ht="8.25" customHeight="1"/>
    <row r="14042" ht="8.25" customHeight="1"/>
    <row r="14043" ht="8.25" customHeight="1"/>
    <row r="14044" ht="8.25" customHeight="1"/>
    <row r="14045" ht="8.25" customHeight="1"/>
    <row r="14046" ht="8.25" customHeight="1"/>
    <row r="14047" ht="8.25" customHeight="1"/>
    <row r="14048" ht="8.25" customHeight="1"/>
    <row r="14049" ht="8.25" customHeight="1"/>
    <row r="14050" ht="8.25" customHeight="1"/>
    <row r="14051" ht="8.25" customHeight="1"/>
    <row r="14052" ht="8.25" customHeight="1"/>
    <row r="14053" ht="8.25" customHeight="1"/>
    <row r="14054" ht="8.25" customHeight="1"/>
    <row r="14055" ht="8.25" customHeight="1"/>
    <row r="14056" ht="8.25" customHeight="1"/>
    <row r="14057" ht="8.25" customHeight="1"/>
    <row r="14058" ht="8.25" customHeight="1"/>
    <row r="14059" ht="8.25" customHeight="1"/>
    <row r="14060" ht="8.25" customHeight="1"/>
    <row r="14061" ht="8.25" customHeight="1"/>
    <row r="14062" ht="8.25" customHeight="1"/>
    <row r="14063" ht="8.25" customHeight="1"/>
    <row r="14064" ht="8.25" customHeight="1"/>
    <row r="14065" ht="8.25" customHeight="1"/>
    <row r="14066" ht="8.25" customHeight="1"/>
    <row r="14067" ht="8.25" customHeight="1"/>
    <row r="14068" ht="8.25" customHeight="1"/>
    <row r="14069" ht="8.25" customHeight="1"/>
    <row r="14070" ht="8.25" customHeight="1"/>
    <row r="14071" ht="8.25" customHeight="1"/>
    <row r="14072" ht="8.25" customHeight="1"/>
    <row r="14073" ht="8.25" customHeight="1"/>
    <row r="14074" ht="8.25" customHeight="1"/>
    <row r="14075" ht="8.25" customHeight="1"/>
    <row r="14076" ht="8.25" customHeight="1"/>
    <row r="14077" ht="8.25" customHeight="1"/>
    <row r="14078" ht="8.25" customHeight="1"/>
    <row r="14079" ht="8.25" customHeight="1"/>
    <row r="14080" ht="8.25" customHeight="1"/>
    <row r="14081" ht="8.25" customHeight="1"/>
    <row r="14082" ht="8.25" customHeight="1"/>
    <row r="14083" ht="8.25" customHeight="1"/>
    <row r="14084" ht="8.25" customHeight="1"/>
    <row r="14085" ht="8.25" customHeight="1"/>
    <row r="14086" ht="8.25" customHeight="1"/>
    <row r="14087" ht="8.25" customHeight="1"/>
    <row r="14088" ht="8.25" customHeight="1"/>
    <row r="14089" ht="8.25" customHeight="1"/>
    <row r="14090" ht="8.25" customHeight="1"/>
    <row r="14091" ht="8.25" customHeight="1"/>
    <row r="14092" ht="8.25" customHeight="1"/>
    <row r="14093" ht="8.25" customHeight="1"/>
    <row r="14094" ht="8.25" customHeight="1"/>
    <row r="14095" ht="8.25" customHeight="1"/>
    <row r="14096" ht="8.25" customHeight="1"/>
    <row r="14097" ht="8.25" customHeight="1"/>
    <row r="14098" ht="8.25" customHeight="1"/>
    <row r="14099" ht="8.25" customHeight="1"/>
    <row r="14100" ht="8.25" customHeight="1"/>
    <row r="14101" ht="8.25" customHeight="1"/>
    <row r="14102" ht="8.25" customHeight="1"/>
    <row r="14103" ht="8.25" customHeight="1"/>
    <row r="14104" ht="8.25" customHeight="1"/>
    <row r="14105" ht="8.25" customHeight="1"/>
    <row r="14106" ht="8.25" customHeight="1"/>
    <row r="14107" ht="8.25" customHeight="1"/>
    <row r="14108" ht="8.25" customHeight="1"/>
    <row r="14109" ht="8.25" customHeight="1"/>
    <row r="14110" ht="8.25" customHeight="1"/>
    <row r="14111" ht="8.25" customHeight="1"/>
    <row r="14112" ht="8.25" customHeight="1"/>
    <row r="14113" ht="8.25" customHeight="1"/>
    <row r="14114" ht="8.25" customHeight="1"/>
    <row r="14115" ht="8.25" customHeight="1"/>
    <row r="14116" ht="8.25" customHeight="1"/>
    <row r="14117" ht="8.25" customHeight="1"/>
    <row r="14118" ht="8.25" customHeight="1"/>
    <row r="14119" ht="8.25" customHeight="1"/>
    <row r="14120" ht="8.25" customHeight="1"/>
    <row r="14121" ht="8.25" customHeight="1"/>
    <row r="14122" ht="8.25" customHeight="1"/>
    <row r="14123" ht="8.25" customHeight="1"/>
    <row r="14124" ht="8.25" customHeight="1"/>
    <row r="14125" ht="8.25" customHeight="1"/>
    <row r="14126" ht="8.25" customHeight="1"/>
    <row r="14127" ht="8.25" customHeight="1"/>
    <row r="14128" ht="8.25" customHeight="1"/>
    <row r="14129" ht="8.25" customHeight="1"/>
    <row r="14130" ht="8.25" customHeight="1"/>
    <row r="14131" ht="8.25" customHeight="1"/>
    <row r="14132" ht="8.25" customHeight="1"/>
    <row r="14133" ht="8.25" customHeight="1"/>
    <row r="14134" ht="8.25" customHeight="1"/>
    <row r="14135" ht="8.25" customHeight="1"/>
    <row r="14136" ht="8.25" customHeight="1"/>
    <row r="14137" ht="8.25" customHeight="1"/>
    <row r="14138" ht="8.25" customHeight="1"/>
    <row r="14139" ht="8.25" customHeight="1"/>
    <row r="14140" ht="8.25" customHeight="1"/>
    <row r="14141" ht="8.25" customHeight="1"/>
    <row r="14142" ht="8.25" customHeight="1"/>
    <row r="14143" ht="8.25" customHeight="1"/>
    <row r="14144" ht="8.25" customHeight="1"/>
    <row r="14145" ht="8.25" customHeight="1"/>
    <row r="14146" ht="8.25" customHeight="1"/>
    <row r="14147" ht="8.25" customHeight="1"/>
    <row r="14148" ht="8.25" customHeight="1"/>
    <row r="14149" ht="8.25" customHeight="1"/>
    <row r="14150" ht="8.25" customHeight="1"/>
    <row r="14151" ht="8.25" customHeight="1"/>
    <row r="14152" ht="8.25" customHeight="1"/>
    <row r="14153" ht="8.25" customHeight="1"/>
    <row r="14154" ht="8.25" customHeight="1"/>
    <row r="14155" ht="8.25" customHeight="1"/>
    <row r="14156" ht="8.25" customHeight="1"/>
    <row r="14157" ht="8.25" customHeight="1"/>
    <row r="14158" ht="8.25" customHeight="1"/>
    <row r="14159" ht="8.25" customHeight="1"/>
    <row r="14160" ht="8.25" customHeight="1"/>
    <row r="14161" ht="8.25" customHeight="1"/>
    <row r="14162" ht="8.25" customHeight="1"/>
    <row r="14163" ht="8.25" customHeight="1"/>
    <row r="14164" ht="8.25" customHeight="1"/>
    <row r="14165" ht="8.25" customHeight="1"/>
    <row r="14166" ht="8.25" customHeight="1"/>
    <row r="14167" ht="8.25" customHeight="1"/>
    <row r="14168" ht="8.25" customHeight="1"/>
    <row r="14169" ht="8.25" customHeight="1"/>
    <row r="14170" ht="8.25" customHeight="1"/>
    <row r="14171" ht="8.25" customHeight="1"/>
    <row r="14172" ht="8.25" customHeight="1"/>
    <row r="14173" ht="8.25" customHeight="1"/>
    <row r="14174" ht="8.25" customHeight="1"/>
    <row r="14175" ht="8.25" customHeight="1"/>
    <row r="14176" ht="8.25" customHeight="1"/>
    <row r="14177" ht="8.25" customHeight="1"/>
    <row r="14178" ht="8.25" customHeight="1"/>
    <row r="14179" ht="8.25" customHeight="1"/>
    <row r="14180" ht="8.25" customHeight="1"/>
    <row r="14181" ht="8.25" customHeight="1"/>
    <row r="14182" ht="8.25" customHeight="1"/>
    <row r="14183" ht="8.25" customHeight="1"/>
    <row r="14184" ht="8.25" customHeight="1"/>
    <row r="14185" ht="8.25" customHeight="1"/>
    <row r="14186" ht="8.25" customHeight="1"/>
    <row r="14187" ht="8.25" customHeight="1"/>
    <row r="14188" ht="8.25" customHeight="1"/>
    <row r="14189" ht="8.25" customHeight="1"/>
    <row r="14190" ht="8.25" customHeight="1"/>
    <row r="14191" ht="8.25" customHeight="1"/>
    <row r="14192" ht="8.25" customHeight="1"/>
    <row r="14193" ht="8.25" customHeight="1"/>
    <row r="14194" ht="8.25" customHeight="1"/>
    <row r="14195" ht="8.25" customHeight="1"/>
    <row r="14196" ht="8.25" customHeight="1"/>
    <row r="14197" ht="8.25" customHeight="1"/>
    <row r="14198" ht="8.25" customHeight="1"/>
    <row r="14199" ht="8.25" customHeight="1"/>
    <row r="14200" ht="8.25" customHeight="1"/>
    <row r="14201" ht="8.25" customHeight="1"/>
    <row r="14202" ht="8.25" customHeight="1"/>
    <row r="14203" ht="8.25" customHeight="1"/>
    <row r="14204" ht="8.25" customHeight="1"/>
    <row r="14205" ht="8.25" customHeight="1"/>
    <row r="14206" ht="8.25" customHeight="1"/>
    <row r="14207" ht="8.25" customHeight="1"/>
    <row r="14208" ht="8.25" customHeight="1"/>
    <row r="14209" ht="8.25" customHeight="1"/>
    <row r="14210" ht="8.25" customHeight="1"/>
    <row r="14211" ht="8.25" customHeight="1"/>
    <row r="14212" ht="8.25" customHeight="1"/>
    <row r="14213" ht="8.25" customHeight="1"/>
    <row r="14214" ht="8.25" customHeight="1"/>
    <row r="14215" ht="8.25" customHeight="1"/>
    <row r="14216" ht="8.25" customHeight="1"/>
    <row r="14217" ht="8.25" customHeight="1"/>
    <row r="14218" ht="8.25" customHeight="1"/>
    <row r="14219" ht="8.25" customHeight="1"/>
    <row r="14220" ht="8.25" customHeight="1"/>
    <row r="14221" ht="8.25" customHeight="1"/>
    <row r="14222" ht="8.25" customHeight="1"/>
    <row r="14223" ht="8.25" customHeight="1"/>
    <row r="14224" ht="8.25" customHeight="1"/>
    <row r="14225" ht="8.25" customHeight="1"/>
    <row r="14226" ht="8.25" customHeight="1"/>
    <row r="14227" ht="8.25" customHeight="1"/>
    <row r="14228" ht="8.25" customHeight="1"/>
    <row r="14229" ht="8.25" customHeight="1"/>
    <row r="14230" ht="8.25" customHeight="1"/>
    <row r="14231" ht="8.25" customHeight="1"/>
    <row r="14232" ht="8.25" customHeight="1"/>
    <row r="14233" ht="8.25" customHeight="1"/>
    <row r="14234" ht="8.25" customHeight="1"/>
    <row r="14235" ht="8.25" customHeight="1"/>
    <row r="14236" ht="8.25" customHeight="1"/>
    <row r="14237" ht="8.25" customHeight="1"/>
    <row r="14238" ht="8.25" customHeight="1"/>
    <row r="14239" ht="8.25" customHeight="1"/>
    <row r="14240" ht="8.25" customHeight="1"/>
    <row r="14241" ht="8.25" customHeight="1"/>
    <row r="14242" ht="8.25" customHeight="1"/>
    <row r="14243" ht="8.25" customHeight="1"/>
    <row r="14244" ht="8.25" customHeight="1"/>
    <row r="14245" ht="8.25" customHeight="1"/>
    <row r="14246" ht="8.25" customHeight="1"/>
    <row r="14247" ht="8.25" customHeight="1"/>
    <row r="14248" ht="8.25" customHeight="1"/>
    <row r="14249" ht="8.25" customHeight="1"/>
    <row r="14250" ht="8.25" customHeight="1"/>
    <row r="14251" ht="8.25" customHeight="1"/>
    <row r="14252" ht="8.25" customHeight="1"/>
    <row r="14253" ht="8.25" customHeight="1"/>
    <row r="14254" ht="8.25" customHeight="1"/>
    <row r="14255" ht="8.25" customHeight="1"/>
    <row r="14256" ht="8.25" customHeight="1"/>
    <row r="14257" ht="8.25" customHeight="1"/>
    <row r="14258" ht="8.25" customHeight="1"/>
    <row r="14259" ht="8.25" customHeight="1"/>
    <row r="14260" ht="8.25" customHeight="1"/>
    <row r="14261" ht="8.25" customHeight="1"/>
    <row r="14262" ht="8.25" customHeight="1"/>
    <row r="14263" ht="8.25" customHeight="1"/>
    <row r="14264" ht="8.25" customHeight="1"/>
    <row r="14265" ht="8.25" customHeight="1"/>
    <row r="14266" ht="8.25" customHeight="1"/>
    <row r="14267" ht="8.25" customHeight="1"/>
    <row r="14268" ht="8.25" customHeight="1"/>
    <row r="14269" ht="8.25" customHeight="1"/>
    <row r="14270" ht="8.25" customHeight="1"/>
    <row r="14271" ht="8.25" customHeight="1"/>
    <row r="14272" ht="8.25" customHeight="1"/>
    <row r="14273" ht="8.25" customHeight="1"/>
    <row r="14274" ht="8.25" customHeight="1"/>
    <row r="14275" ht="8.25" customHeight="1"/>
    <row r="14276" ht="8.25" customHeight="1"/>
    <row r="14277" ht="8.25" customHeight="1"/>
    <row r="14278" ht="8.25" customHeight="1"/>
    <row r="14279" ht="8.25" customHeight="1"/>
    <row r="14280" ht="8.25" customHeight="1"/>
    <row r="14281" ht="8.25" customHeight="1"/>
    <row r="14282" ht="8.25" customHeight="1"/>
    <row r="14283" ht="8.25" customHeight="1"/>
    <row r="14284" ht="8.25" customHeight="1"/>
    <row r="14285" ht="8.25" customHeight="1"/>
    <row r="14286" ht="8.25" customHeight="1"/>
    <row r="14287" ht="8.25" customHeight="1"/>
    <row r="14288" ht="8.25" customHeight="1"/>
    <row r="14289" ht="8.25" customHeight="1"/>
    <row r="14290" ht="8.25" customHeight="1"/>
    <row r="14291" ht="8.25" customHeight="1"/>
    <row r="14292" ht="8.25" customHeight="1"/>
    <row r="14293" ht="8.25" customHeight="1"/>
    <row r="14294" ht="8.25" customHeight="1"/>
    <row r="14295" ht="8.25" customHeight="1"/>
    <row r="14296" ht="8.25" customHeight="1"/>
    <row r="14297" ht="8.25" customHeight="1"/>
    <row r="14298" ht="8.25" customHeight="1"/>
    <row r="14299" ht="8.25" customHeight="1"/>
    <row r="14300" ht="8.25" customHeight="1"/>
    <row r="14301" ht="8.25" customHeight="1"/>
    <row r="14302" ht="8.25" customHeight="1"/>
    <row r="14303" ht="8.25" customHeight="1"/>
    <row r="14304" ht="8.25" customHeight="1"/>
    <row r="14305" ht="8.25" customHeight="1"/>
    <row r="14306" ht="8.25" customHeight="1"/>
    <row r="14307" ht="8.25" customHeight="1"/>
    <row r="14308" ht="8.25" customHeight="1"/>
    <row r="14309" ht="8.25" customHeight="1"/>
    <row r="14310" ht="8.25" customHeight="1"/>
    <row r="14311" ht="8.25" customHeight="1"/>
    <row r="14312" ht="8.25" customHeight="1"/>
    <row r="14313" ht="8.25" customHeight="1"/>
    <row r="14314" ht="8.25" customHeight="1"/>
    <row r="14315" ht="8.25" customHeight="1"/>
    <row r="14316" ht="8.25" customHeight="1"/>
    <row r="14317" ht="8.25" customHeight="1"/>
    <row r="14318" ht="8.25" customHeight="1"/>
    <row r="14319" ht="8.25" customHeight="1"/>
    <row r="14320" ht="8.25" customHeight="1"/>
    <row r="14321" ht="8.25" customHeight="1"/>
    <row r="14322" ht="8.25" customHeight="1"/>
    <row r="14323" ht="8.25" customHeight="1"/>
    <row r="14324" ht="8.25" customHeight="1"/>
    <row r="14325" ht="8.25" customHeight="1"/>
    <row r="14326" ht="8.25" customHeight="1"/>
    <row r="14327" ht="8.25" customHeight="1"/>
    <row r="14328" ht="8.25" customHeight="1"/>
    <row r="14329" ht="8.25" customHeight="1"/>
    <row r="14330" ht="8.25" customHeight="1"/>
    <row r="14331" ht="8.25" customHeight="1"/>
    <row r="14332" ht="8.25" customHeight="1"/>
    <row r="14333" ht="8.25" customHeight="1"/>
    <row r="14334" ht="8.25" customHeight="1"/>
    <row r="14335" ht="8.25" customHeight="1"/>
    <row r="14336" ht="8.25" customHeight="1"/>
    <row r="14337" ht="8.25" customHeight="1"/>
    <row r="14338" ht="8.25" customHeight="1"/>
    <row r="14339" ht="8.25" customHeight="1"/>
    <row r="14340" ht="8.25" customHeight="1"/>
    <row r="14341" ht="8.25" customHeight="1"/>
    <row r="14342" ht="8.25" customHeight="1"/>
    <row r="14343" ht="8.25" customHeight="1"/>
    <row r="14344" ht="8.25" customHeight="1"/>
    <row r="14345" ht="8.25" customHeight="1"/>
    <row r="14346" ht="8.25" customHeight="1"/>
    <row r="14347" ht="8.25" customHeight="1"/>
    <row r="14348" ht="8.25" customHeight="1"/>
    <row r="14349" ht="8.25" customHeight="1"/>
    <row r="14350" ht="8.25" customHeight="1"/>
    <row r="14351" ht="8.25" customHeight="1"/>
    <row r="14352" ht="8.25" customHeight="1"/>
    <row r="14353" ht="8.25" customHeight="1"/>
    <row r="14354" ht="8.25" customHeight="1"/>
    <row r="14355" ht="8.25" customHeight="1"/>
    <row r="14356" ht="8.25" customHeight="1"/>
    <row r="14357" ht="8.25" customHeight="1"/>
    <row r="14358" ht="8.25" customHeight="1"/>
    <row r="14359" ht="8.25" customHeight="1"/>
    <row r="14360" ht="8.25" customHeight="1"/>
    <row r="14361" ht="8.25" customHeight="1"/>
    <row r="14362" ht="8.25" customHeight="1"/>
    <row r="14363" ht="8.25" customHeight="1"/>
    <row r="14364" ht="8.25" customHeight="1"/>
    <row r="14365" ht="8.25" customHeight="1"/>
    <row r="14366" ht="8.25" customHeight="1"/>
    <row r="14367" ht="8.25" customHeight="1"/>
    <row r="14368" ht="8.25" customHeight="1"/>
    <row r="14369" ht="8.25" customHeight="1"/>
    <row r="14370" ht="8.25" customHeight="1"/>
    <row r="14371" ht="8.25" customHeight="1"/>
    <row r="14372" ht="8.25" customHeight="1"/>
    <row r="14373" ht="8.25" customHeight="1"/>
    <row r="14374" ht="8.25" customHeight="1"/>
    <row r="14375" ht="8.25" customHeight="1"/>
    <row r="14376" ht="8.25" customHeight="1"/>
    <row r="14377" ht="8.25" customHeight="1"/>
    <row r="14378" ht="8.25" customHeight="1"/>
    <row r="14379" ht="8.25" customHeight="1"/>
    <row r="14380" ht="8.25" customHeight="1"/>
    <row r="14381" ht="8.25" customHeight="1"/>
    <row r="14382" ht="8.25" customHeight="1"/>
    <row r="14383" ht="8.25" customHeight="1"/>
    <row r="14384" ht="8.25" customHeight="1"/>
    <row r="14385" ht="8.25" customHeight="1"/>
    <row r="14386" ht="8.25" customHeight="1"/>
    <row r="14387" ht="8.25" customHeight="1"/>
    <row r="14388" ht="8.25" customHeight="1"/>
    <row r="14389" ht="8.25" customHeight="1"/>
    <row r="14390" ht="8.25" customHeight="1"/>
    <row r="14391" ht="8.25" customHeight="1"/>
    <row r="14392" ht="8.25" customHeight="1"/>
    <row r="14393" ht="8.25" customHeight="1"/>
    <row r="14394" ht="8.25" customHeight="1"/>
    <row r="14395" ht="8.25" customHeight="1"/>
    <row r="14396" ht="8.25" customHeight="1"/>
    <row r="14397" ht="8.25" customHeight="1"/>
    <row r="14398" ht="8.25" customHeight="1"/>
    <row r="14399" ht="8.25" customHeight="1"/>
    <row r="14400" ht="8.25" customHeight="1"/>
    <row r="14401" ht="8.25" customHeight="1"/>
    <row r="14402" ht="8.25" customHeight="1"/>
    <row r="14403" ht="8.25" customHeight="1"/>
    <row r="14404" ht="8.25" customHeight="1"/>
    <row r="14405" ht="8.25" customHeight="1"/>
    <row r="14406" ht="8.25" customHeight="1"/>
    <row r="14407" ht="8.25" customHeight="1"/>
    <row r="14408" ht="8.25" customHeight="1"/>
    <row r="14409" ht="8.25" customHeight="1"/>
    <row r="14410" ht="8.25" customHeight="1"/>
    <row r="14411" ht="8.25" customHeight="1"/>
    <row r="14412" ht="8.25" customHeight="1"/>
    <row r="14413" ht="8.25" customHeight="1"/>
    <row r="14414" ht="8.25" customHeight="1"/>
    <row r="14415" ht="8.25" customHeight="1"/>
    <row r="14416" ht="8.25" customHeight="1"/>
    <row r="14417" ht="8.25" customHeight="1"/>
    <row r="14418" ht="8.25" customHeight="1"/>
    <row r="14419" ht="8.25" customHeight="1"/>
    <row r="14420" ht="8.25" customHeight="1"/>
    <row r="14421" ht="8.25" customHeight="1"/>
    <row r="14422" ht="8.25" customHeight="1"/>
    <row r="14423" ht="8.25" customHeight="1"/>
    <row r="14424" ht="8.25" customHeight="1"/>
    <row r="14425" ht="8.25" customHeight="1"/>
    <row r="14426" ht="8.25" customHeight="1"/>
    <row r="14427" ht="8.25" customHeight="1"/>
    <row r="14428" ht="8.25" customHeight="1"/>
    <row r="14429" ht="8.25" customHeight="1"/>
    <row r="14430" ht="8.25" customHeight="1"/>
    <row r="14431" ht="8.25" customHeight="1"/>
    <row r="14432" ht="8.25" customHeight="1"/>
    <row r="14433" ht="8.25" customHeight="1"/>
    <row r="14434" ht="8.25" customHeight="1"/>
    <row r="14435" ht="8.25" customHeight="1"/>
    <row r="14436" ht="8.25" customHeight="1"/>
    <row r="14437" ht="8.25" customHeight="1"/>
    <row r="14438" ht="8.25" customHeight="1"/>
    <row r="14439" ht="8.25" customHeight="1"/>
    <row r="14440" ht="8.25" customHeight="1"/>
    <row r="14441" ht="8.25" customHeight="1"/>
    <row r="14442" ht="8.25" customHeight="1"/>
    <row r="14443" ht="8.25" customHeight="1"/>
    <row r="14444" ht="8.25" customHeight="1"/>
    <row r="14445" ht="8.25" customHeight="1"/>
    <row r="14446" ht="8.25" customHeight="1"/>
    <row r="14447" ht="8.25" customHeight="1"/>
    <row r="14448" ht="8.25" customHeight="1"/>
    <row r="14449" ht="8.25" customHeight="1"/>
    <row r="14450" ht="8.25" customHeight="1"/>
    <row r="14451" ht="8.25" customHeight="1"/>
    <row r="14452" ht="8.25" customHeight="1"/>
    <row r="14453" ht="8.25" customHeight="1"/>
    <row r="14454" ht="8.25" customHeight="1"/>
    <row r="14455" ht="8.25" customHeight="1"/>
    <row r="14456" ht="8.25" customHeight="1"/>
    <row r="14457" ht="8.25" customHeight="1"/>
    <row r="14458" ht="8.25" customHeight="1"/>
    <row r="14459" ht="8.25" customHeight="1"/>
    <row r="14460" ht="8.25" customHeight="1"/>
    <row r="14461" ht="8.25" customHeight="1"/>
    <row r="14462" ht="8.25" customHeight="1"/>
    <row r="14463" ht="8.25" customHeight="1"/>
    <row r="14464" ht="8.25" customHeight="1"/>
    <row r="14465" ht="8.25" customHeight="1"/>
    <row r="14466" ht="8.25" customHeight="1"/>
    <row r="14467" ht="8.25" customHeight="1"/>
    <row r="14468" ht="8.25" customHeight="1"/>
    <row r="14469" ht="8.25" customHeight="1"/>
    <row r="14470" ht="8.25" customHeight="1"/>
    <row r="14471" ht="8.25" customHeight="1"/>
    <row r="14472" ht="8.25" customHeight="1"/>
    <row r="14473" ht="8.25" customHeight="1"/>
    <row r="14474" ht="8.25" customHeight="1"/>
    <row r="14475" ht="8.25" customHeight="1"/>
    <row r="14476" ht="8.25" customHeight="1"/>
    <row r="14477" ht="8.25" customHeight="1"/>
    <row r="14478" ht="8.25" customHeight="1"/>
    <row r="14479" ht="8.25" customHeight="1"/>
    <row r="14480" ht="8.25" customHeight="1"/>
    <row r="14481" ht="8.25" customHeight="1"/>
    <row r="14482" ht="8.25" customHeight="1"/>
    <row r="14483" ht="8.25" customHeight="1"/>
    <row r="14484" ht="8.25" customHeight="1"/>
    <row r="14485" ht="8.25" customHeight="1"/>
    <row r="14486" ht="8.25" customHeight="1"/>
    <row r="14487" ht="8.25" customHeight="1"/>
    <row r="14488" ht="8.25" customHeight="1"/>
    <row r="14489" ht="8.25" customHeight="1"/>
    <row r="14490" ht="8.25" customHeight="1"/>
    <row r="14491" ht="8.25" customHeight="1"/>
    <row r="14492" ht="8.25" customHeight="1"/>
    <row r="14493" ht="8.25" customHeight="1"/>
    <row r="14494" ht="8.25" customHeight="1"/>
    <row r="14495" ht="8.25" customHeight="1"/>
    <row r="14496" ht="8.25" customHeight="1"/>
    <row r="14497" ht="8.25" customHeight="1"/>
    <row r="14498" ht="8.25" customHeight="1"/>
    <row r="14499" ht="8.25" customHeight="1"/>
    <row r="14500" ht="8.25" customHeight="1"/>
    <row r="14501" ht="8.25" customHeight="1"/>
    <row r="14502" ht="8.25" customHeight="1"/>
    <row r="14503" ht="8.25" customHeight="1"/>
    <row r="14504" ht="8.25" customHeight="1"/>
    <row r="14505" ht="8.25" customHeight="1"/>
    <row r="14506" ht="8.25" customHeight="1"/>
    <row r="14507" ht="8.25" customHeight="1"/>
    <row r="14508" ht="8.25" customHeight="1"/>
    <row r="14509" ht="8.25" customHeight="1"/>
    <row r="14510" ht="8.25" customHeight="1"/>
    <row r="14511" ht="8.25" customHeight="1"/>
    <row r="14512" ht="8.25" customHeight="1"/>
    <row r="14513" ht="8.25" customHeight="1"/>
    <row r="14514" ht="8.25" customHeight="1"/>
    <row r="14515" ht="8.25" customHeight="1"/>
    <row r="14516" ht="8.25" customHeight="1"/>
    <row r="14517" ht="8.25" customHeight="1"/>
    <row r="14518" ht="8.25" customHeight="1"/>
    <row r="14519" ht="8.25" customHeight="1"/>
    <row r="14520" ht="8.25" customHeight="1"/>
    <row r="14521" ht="8.25" customHeight="1"/>
    <row r="14522" ht="8.25" customHeight="1"/>
    <row r="14523" ht="8.25" customHeight="1"/>
    <row r="14524" ht="8.25" customHeight="1"/>
    <row r="14525" ht="8.25" customHeight="1"/>
    <row r="14526" ht="8.25" customHeight="1"/>
    <row r="14527" ht="8.25" customHeight="1"/>
    <row r="14528" ht="8.25" customHeight="1"/>
    <row r="14529" ht="8.25" customHeight="1"/>
    <row r="14530" ht="8.25" customHeight="1"/>
    <row r="14531" ht="8.25" customHeight="1"/>
    <row r="14532" ht="8.25" customHeight="1"/>
    <row r="14533" ht="8.25" customHeight="1"/>
    <row r="14534" ht="8.25" customHeight="1"/>
    <row r="14535" ht="8.25" customHeight="1"/>
    <row r="14536" ht="8.25" customHeight="1"/>
    <row r="14537" ht="8.25" customHeight="1"/>
    <row r="14538" ht="8.25" customHeight="1"/>
    <row r="14539" ht="8.25" customHeight="1"/>
    <row r="14540" ht="8.25" customHeight="1"/>
    <row r="14541" ht="8.25" customHeight="1"/>
    <row r="14542" ht="8.25" customHeight="1"/>
    <row r="14543" ht="8.25" customHeight="1"/>
    <row r="14544" ht="8.25" customHeight="1"/>
    <row r="14545" ht="8.25" customHeight="1"/>
    <row r="14546" ht="8.25" customHeight="1"/>
    <row r="14547" ht="8.25" customHeight="1"/>
    <row r="14548" ht="8.25" customHeight="1"/>
    <row r="14549" ht="8.25" customHeight="1"/>
    <row r="14550" ht="8.25" customHeight="1"/>
    <row r="14551" ht="8.25" customHeight="1"/>
    <row r="14552" ht="8.25" customHeight="1"/>
    <row r="14553" ht="8.25" customHeight="1"/>
    <row r="14554" ht="8.25" customHeight="1"/>
    <row r="14555" ht="8.25" customHeight="1"/>
    <row r="14556" ht="8.25" customHeight="1"/>
    <row r="14557" ht="8.25" customHeight="1"/>
    <row r="14558" ht="8.25" customHeight="1"/>
    <row r="14559" ht="8.25" customHeight="1"/>
    <row r="14560" ht="8.25" customHeight="1"/>
    <row r="14561" ht="8.25" customHeight="1"/>
    <row r="14562" ht="8.25" customHeight="1"/>
    <row r="14563" ht="8.25" customHeight="1"/>
    <row r="14564" ht="8.25" customHeight="1"/>
    <row r="14565" ht="8.25" customHeight="1"/>
    <row r="14566" ht="8.25" customHeight="1"/>
    <row r="14567" ht="8.25" customHeight="1"/>
    <row r="14568" ht="8.25" customHeight="1"/>
    <row r="14569" ht="8.25" customHeight="1"/>
    <row r="14570" ht="8.25" customHeight="1"/>
    <row r="14571" ht="8.25" customHeight="1"/>
    <row r="14572" ht="8.25" customHeight="1"/>
    <row r="14573" ht="8.25" customHeight="1"/>
    <row r="14574" ht="8.25" customHeight="1"/>
    <row r="14575" ht="8.25" customHeight="1"/>
    <row r="14576" ht="8.25" customHeight="1"/>
    <row r="14577" ht="8.25" customHeight="1"/>
    <row r="14578" ht="8.25" customHeight="1"/>
    <row r="14579" ht="8.25" customHeight="1"/>
    <row r="14580" ht="8.25" customHeight="1"/>
    <row r="14581" ht="8.25" customHeight="1"/>
    <row r="14582" ht="8.25" customHeight="1"/>
    <row r="14583" ht="8.25" customHeight="1"/>
    <row r="14584" ht="8.25" customHeight="1"/>
    <row r="14585" ht="8.25" customHeight="1"/>
    <row r="14586" ht="8.25" customHeight="1"/>
    <row r="14587" ht="8.25" customHeight="1"/>
    <row r="14588" ht="8.25" customHeight="1"/>
    <row r="14589" ht="8.25" customHeight="1"/>
    <row r="14590" ht="8.25" customHeight="1"/>
    <row r="14591" ht="8.25" customHeight="1"/>
    <row r="14592" ht="8.25" customHeight="1"/>
    <row r="14593" ht="8.25" customHeight="1"/>
    <row r="14594" ht="8.25" customHeight="1"/>
    <row r="14595" ht="8.25" customHeight="1"/>
    <row r="14596" ht="8.25" customHeight="1"/>
    <row r="14597" ht="8.25" customHeight="1"/>
    <row r="14598" ht="8.25" customHeight="1"/>
    <row r="14599" ht="8.25" customHeight="1"/>
    <row r="14600" ht="8.25" customHeight="1"/>
    <row r="14601" ht="8.25" customHeight="1"/>
    <row r="14602" ht="8.25" customHeight="1"/>
    <row r="14603" ht="8.25" customHeight="1"/>
    <row r="14604" ht="8.25" customHeight="1"/>
    <row r="14605" ht="8.25" customHeight="1"/>
    <row r="14606" ht="8.25" customHeight="1"/>
    <row r="14607" ht="8.25" customHeight="1"/>
    <row r="14608" ht="8.25" customHeight="1"/>
    <row r="14609" ht="8.25" customHeight="1"/>
    <row r="14610" ht="8.25" customHeight="1"/>
    <row r="14611" ht="8.25" customHeight="1"/>
    <row r="14612" ht="8.25" customHeight="1"/>
    <row r="14613" ht="8.25" customHeight="1"/>
    <row r="14614" ht="8.25" customHeight="1"/>
    <row r="14615" ht="8.25" customHeight="1"/>
    <row r="14616" ht="8.25" customHeight="1"/>
    <row r="14617" ht="8.25" customHeight="1"/>
    <row r="14618" ht="8.25" customHeight="1"/>
    <row r="14619" ht="8.25" customHeight="1"/>
    <row r="14620" ht="8.25" customHeight="1"/>
    <row r="14621" ht="8.25" customHeight="1"/>
    <row r="14622" ht="8.25" customHeight="1"/>
    <row r="14623" ht="8.25" customHeight="1"/>
    <row r="14624" ht="8.25" customHeight="1"/>
    <row r="14625" ht="8.25" customHeight="1"/>
    <row r="14626" ht="8.25" customHeight="1"/>
    <row r="14627" ht="8.25" customHeight="1"/>
    <row r="14628" ht="8.25" customHeight="1"/>
    <row r="14629" ht="8.25" customHeight="1"/>
    <row r="14630" ht="8.25" customHeight="1"/>
    <row r="14631" ht="8.25" customHeight="1"/>
    <row r="14632" ht="8.25" customHeight="1"/>
    <row r="14633" ht="8.25" customHeight="1"/>
    <row r="14634" ht="8.25" customHeight="1"/>
    <row r="14635" ht="8.25" customHeight="1"/>
    <row r="14636" ht="8.25" customHeight="1"/>
    <row r="14637" ht="8.25" customHeight="1"/>
    <row r="14638" ht="8.25" customHeight="1"/>
    <row r="14639" ht="8.25" customHeight="1"/>
    <row r="14640" ht="8.25" customHeight="1"/>
    <row r="14641" ht="8.25" customHeight="1"/>
    <row r="14642" ht="8.25" customHeight="1"/>
    <row r="14643" ht="8.25" customHeight="1"/>
    <row r="14644" ht="8.25" customHeight="1"/>
    <row r="14645" ht="8.25" customHeight="1"/>
    <row r="14646" ht="8.25" customHeight="1"/>
    <row r="14647" ht="8.25" customHeight="1"/>
    <row r="14648" ht="8.25" customHeight="1"/>
    <row r="14649" ht="8.25" customHeight="1"/>
    <row r="14650" ht="8.25" customHeight="1"/>
    <row r="14651" ht="8.25" customHeight="1"/>
    <row r="14652" ht="8.25" customHeight="1"/>
    <row r="14653" ht="8.25" customHeight="1"/>
    <row r="14654" ht="8.25" customHeight="1"/>
    <row r="14655" ht="8.25" customHeight="1"/>
    <row r="14656" ht="8.25" customHeight="1"/>
    <row r="14657" ht="8.25" customHeight="1"/>
    <row r="14658" ht="8.25" customHeight="1"/>
    <row r="14659" ht="8.25" customHeight="1"/>
    <row r="14660" ht="8.25" customHeight="1"/>
    <row r="14661" ht="8.25" customHeight="1"/>
    <row r="14662" ht="8.25" customHeight="1"/>
    <row r="14663" ht="8.25" customHeight="1"/>
    <row r="14664" ht="8.25" customHeight="1"/>
    <row r="14665" ht="8.25" customHeight="1"/>
    <row r="14666" ht="8.25" customHeight="1"/>
    <row r="14667" ht="8.25" customHeight="1"/>
    <row r="14668" ht="8.25" customHeight="1"/>
    <row r="14669" ht="8.25" customHeight="1"/>
    <row r="14670" ht="8.25" customHeight="1"/>
    <row r="14671" ht="8.25" customHeight="1"/>
    <row r="14672" ht="8.25" customHeight="1"/>
    <row r="14673" ht="8.25" customHeight="1"/>
    <row r="14674" ht="8.25" customHeight="1"/>
    <row r="14675" ht="8.25" customHeight="1"/>
    <row r="14676" ht="8.25" customHeight="1"/>
    <row r="14677" ht="8.25" customHeight="1"/>
    <row r="14678" ht="8.25" customHeight="1"/>
    <row r="14679" ht="8.25" customHeight="1"/>
    <row r="14680" ht="8.25" customHeight="1"/>
    <row r="14681" ht="8.25" customHeight="1"/>
    <row r="14682" ht="8.25" customHeight="1"/>
    <row r="14683" ht="8.25" customHeight="1"/>
    <row r="14684" ht="8.25" customHeight="1"/>
    <row r="14685" ht="8.25" customHeight="1"/>
    <row r="14686" ht="8.25" customHeight="1"/>
    <row r="14687" ht="8.25" customHeight="1"/>
    <row r="14688" ht="8.25" customHeight="1"/>
    <row r="14689" ht="8.25" customHeight="1"/>
    <row r="14690" ht="8.25" customHeight="1"/>
    <row r="14691" ht="8.25" customHeight="1"/>
    <row r="14692" ht="8.25" customHeight="1"/>
    <row r="14693" ht="8.25" customHeight="1"/>
    <row r="14694" ht="8.25" customHeight="1"/>
    <row r="14695" ht="8.25" customHeight="1"/>
    <row r="14696" ht="8.25" customHeight="1"/>
    <row r="14697" ht="8.25" customHeight="1"/>
    <row r="14698" ht="8.25" customHeight="1"/>
    <row r="14699" ht="8.25" customHeight="1"/>
    <row r="14700" ht="8.25" customHeight="1"/>
    <row r="14701" ht="8.25" customHeight="1"/>
    <row r="14702" ht="8.25" customHeight="1"/>
    <row r="14703" ht="8.25" customHeight="1"/>
    <row r="14704" ht="8.25" customHeight="1"/>
    <row r="14705" ht="8.25" customHeight="1"/>
    <row r="14706" ht="8.25" customHeight="1"/>
    <row r="14707" ht="8.25" customHeight="1"/>
    <row r="14708" ht="8.25" customHeight="1"/>
    <row r="14709" ht="8.25" customHeight="1"/>
    <row r="14710" ht="8.25" customHeight="1"/>
    <row r="14711" ht="8.25" customHeight="1"/>
    <row r="14712" ht="8.25" customHeight="1"/>
    <row r="14713" ht="8.25" customHeight="1"/>
    <row r="14714" ht="8.25" customHeight="1"/>
    <row r="14715" ht="8.25" customHeight="1"/>
    <row r="14716" ht="8.25" customHeight="1"/>
    <row r="14717" ht="8.25" customHeight="1"/>
    <row r="14718" ht="8.25" customHeight="1"/>
    <row r="14719" ht="8.25" customHeight="1"/>
    <row r="14720" ht="8.25" customHeight="1"/>
    <row r="14721" ht="8.25" customHeight="1"/>
    <row r="14722" ht="8.25" customHeight="1"/>
    <row r="14723" ht="8.25" customHeight="1"/>
    <row r="14724" ht="8.25" customHeight="1"/>
    <row r="14725" ht="8.25" customHeight="1"/>
    <row r="14726" ht="8.25" customHeight="1"/>
    <row r="14727" ht="8.25" customHeight="1"/>
    <row r="14728" ht="8.25" customHeight="1"/>
    <row r="14729" ht="8.25" customHeight="1"/>
    <row r="14730" ht="8.25" customHeight="1"/>
    <row r="14731" ht="8.25" customHeight="1"/>
    <row r="14732" ht="8.25" customHeight="1"/>
    <row r="14733" ht="8.25" customHeight="1"/>
    <row r="14734" ht="8.25" customHeight="1"/>
    <row r="14735" ht="8.25" customHeight="1"/>
    <row r="14736" ht="8.25" customHeight="1"/>
    <row r="14737" ht="8.25" customHeight="1"/>
    <row r="14738" ht="8.25" customHeight="1"/>
    <row r="14739" ht="8.25" customHeight="1"/>
    <row r="14740" ht="8.25" customHeight="1"/>
    <row r="14741" ht="8.25" customHeight="1"/>
    <row r="14742" ht="8.25" customHeight="1"/>
    <row r="14743" ht="8.25" customHeight="1"/>
    <row r="14744" ht="8.25" customHeight="1"/>
    <row r="14745" ht="8.25" customHeight="1"/>
    <row r="14746" ht="8.25" customHeight="1"/>
    <row r="14747" ht="8.25" customHeight="1"/>
    <row r="14748" ht="8.25" customHeight="1"/>
    <row r="14749" ht="8.25" customHeight="1"/>
    <row r="14750" ht="8.25" customHeight="1"/>
    <row r="14751" ht="8.25" customHeight="1"/>
    <row r="14752" ht="8.25" customHeight="1"/>
    <row r="14753" ht="8.25" customHeight="1"/>
    <row r="14754" ht="8.25" customHeight="1"/>
    <row r="14755" ht="8.25" customHeight="1"/>
    <row r="14756" ht="8.25" customHeight="1"/>
    <row r="14757" ht="8.25" customHeight="1"/>
    <row r="14758" ht="8.25" customHeight="1"/>
    <row r="14759" ht="8.25" customHeight="1"/>
    <row r="14760" ht="8.25" customHeight="1"/>
    <row r="14761" ht="8.25" customHeight="1"/>
    <row r="14762" ht="8.25" customHeight="1"/>
    <row r="14763" ht="8.25" customHeight="1"/>
    <row r="14764" ht="8.25" customHeight="1"/>
    <row r="14765" ht="8.25" customHeight="1"/>
    <row r="14766" ht="8.25" customHeight="1"/>
    <row r="14767" ht="8.25" customHeight="1"/>
    <row r="14768" ht="8.25" customHeight="1"/>
    <row r="14769" ht="8.25" customHeight="1"/>
    <row r="14770" ht="8.25" customHeight="1"/>
    <row r="14771" ht="8.25" customHeight="1"/>
    <row r="14772" ht="8.25" customHeight="1"/>
    <row r="14773" ht="8.25" customHeight="1"/>
    <row r="14774" ht="8.25" customHeight="1"/>
    <row r="14775" ht="8.25" customHeight="1"/>
    <row r="14776" ht="8.25" customHeight="1"/>
    <row r="14777" ht="8.25" customHeight="1"/>
    <row r="14778" ht="8.25" customHeight="1"/>
    <row r="14779" ht="8.25" customHeight="1"/>
    <row r="14780" ht="8.25" customHeight="1"/>
    <row r="14781" ht="8.25" customHeight="1"/>
    <row r="14782" ht="8.25" customHeight="1"/>
    <row r="14783" ht="8.25" customHeight="1"/>
    <row r="14784" ht="8.25" customHeight="1"/>
    <row r="14785" ht="8.25" customHeight="1"/>
    <row r="14786" ht="8.25" customHeight="1"/>
    <row r="14787" ht="8.25" customHeight="1"/>
    <row r="14788" ht="8.25" customHeight="1"/>
    <row r="14789" ht="8.25" customHeight="1"/>
    <row r="14790" ht="8.25" customHeight="1"/>
    <row r="14791" ht="8.25" customHeight="1"/>
    <row r="14792" ht="8.25" customHeight="1"/>
    <row r="14793" ht="8.25" customHeight="1"/>
    <row r="14794" ht="8.25" customHeight="1"/>
    <row r="14795" ht="8.25" customHeight="1"/>
    <row r="14796" ht="8.25" customHeight="1"/>
    <row r="14797" ht="8.25" customHeight="1"/>
    <row r="14798" ht="8.25" customHeight="1"/>
    <row r="14799" ht="8.25" customHeight="1"/>
    <row r="14800" ht="8.25" customHeight="1"/>
    <row r="14801" ht="8.25" customHeight="1"/>
    <row r="14802" ht="8.25" customHeight="1"/>
    <row r="14803" ht="8.25" customHeight="1"/>
    <row r="14804" ht="8.25" customHeight="1"/>
    <row r="14805" ht="8.25" customHeight="1"/>
    <row r="14806" ht="8.25" customHeight="1"/>
    <row r="14807" ht="8.25" customHeight="1"/>
    <row r="14808" ht="8.25" customHeight="1"/>
    <row r="14809" ht="8.25" customHeight="1"/>
    <row r="14810" ht="8.25" customHeight="1"/>
    <row r="14811" ht="8.25" customHeight="1"/>
    <row r="14812" ht="8.25" customHeight="1"/>
    <row r="14813" ht="8.25" customHeight="1"/>
    <row r="14814" ht="8.25" customHeight="1"/>
    <row r="14815" ht="8.25" customHeight="1"/>
    <row r="14816" ht="8.25" customHeight="1"/>
    <row r="14817" ht="8.25" customHeight="1"/>
    <row r="14818" ht="8.25" customHeight="1"/>
    <row r="14819" ht="8.25" customHeight="1"/>
    <row r="14820" ht="8.25" customHeight="1"/>
    <row r="14821" ht="8.25" customHeight="1"/>
    <row r="14822" ht="8.25" customHeight="1"/>
    <row r="14823" ht="8.25" customHeight="1"/>
    <row r="14824" ht="8.25" customHeight="1"/>
    <row r="14825" ht="8.25" customHeight="1"/>
    <row r="14826" ht="8.25" customHeight="1"/>
    <row r="14827" ht="8.25" customHeight="1"/>
    <row r="14828" ht="8.25" customHeight="1"/>
    <row r="14829" ht="8.25" customHeight="1"/>
    <row r="14830" ht="8.25" customHeight="1"/>
    <row r="14831" ht="8.25" customHeight="1"/>
    <row r="14832" ht="8.25" customHeight="1"/>
    <row r="14833" ht="8.25" customHeight="1"/>
    <row r="14834" ht="8.25" customHeight="1"/>
    <row r="14835" ht="8.25" customHeight="1"/>
    <row r="14836" ht="8.25" customHeight="1"/>
    <row r="14837" ht="8.25" customHeight="1"/>
    <row r="14838" ht="8.25" customHeight="1"/>
    <row r="14839" ht="8.25" customHeight="1"/>
    <row r="14840" ht="8.25" customHeight="1"/>
    <row r="14841" ht="8.25" customHeight="1"/>
    <row r="14842" ht="8.25" customHeight="1"/>
    <row r="14843" ht="8.25" customHeight="1"/>
    <row r="14844" ht="8.25" customHeight="1"/>
    <row r="14845" ht="8.25" customHeight="1"/>
    <row r="14846" ht="8.25" customHeight="1"/>
    <row r="14847" ht="8.25" customHeight="1"/>
    <row r="14848" ht="8.25" customHeight="1"/>
    <row r="14849" ht="8.25" customHeight="1"/>
    <row r="14850" ht="8.25" customHeight="1"/>
    <row r="14851" ht="8.25" customHeight="1"/>
    <row r="14852" ht="8.25" customHeight="1"/>
    <row r="14853" ht="8.25" customHeight="1"/>
    <row r="14854" ht="8.25" customHeight="1"/>
    <row r="14855" ht="8.25" customHeight="1"/>
    <row r="14856" ht="8.25" customHeight="1"/>
    <row r="14857" ht="8.25" customHeight="1"/>
    <row r="14858" ht="8.25" customHeight="1"/>
    <row r="14859" ht="8.25" customHeight="1"/>
    <row r="14860" ht="8.25" customHeight="1"/>
    <row r="14861" ht="8.25" customHeight="1"/>
    <row r="14862" ht="8.25" customHeight="1"/>
    <row r="14863" ht="8.25" customHeight="1"/>
    <row r="14864" ht="8.25" customHeight="1"/>
    <row r="14865" ht="8.25" customHeight="1"/>
    <row r="14866" ht="8.25" customHeight="1"/>
    <row r="14867" ht="8.25" customHeight="1"/>
    <row r="14868" ht="8.25" customHeight="1"/>
    <row r="14869" ht="8.25" customHeight="1"/>
    <row r="14870" ht="8.25" customHeight="1"/>
    <row r="14871" ht="8.25" customHeight="1"/>
    <row r="14872" ht="8.25" customHeight="1"/>
    <row r="14873" ht="8.25" customHeight="1"/>
    <row r="14874" ht="8.25" customHeight="1"/>
    <row r="14875" ht="8.25" customHeight="1"/>
    <row r="14876" ht="8.25" customHeight="1"/>
    <row r="14877" ht="8.25" customHeight="1"/>
    <row r="14878" ht="8.25" customHeight="1"/>
    <row r="14879" ht="8.25" customHeight="1"/>
    <row r="14880" ht="8.25" customHeight="1"/>
    <row r="14881" ht="8.25" customHeight="1"/>
    <row r="14882" ht="8.25" customHeight="1"/>
    <row r="14883" ht="8.25" customHeight="1"/>
    <row r="14884" ht="8.25" customHeight="1"/>
    <row r="14885" ht="8.25" customHeight="1"/>
    <row r="14886" ht="8.25" customHeight="1"/>
    <row r="14887" ht="8.25" customHeight="1"/>
    <row r="14888" ht="8.25" customHeight="1"/>
    <row r="14889" ht="8.25" customHeight="1"/>
    <row r="14890" ht="8.25" customHeight="1"/>
    <row r="14891" ht="8.25" customHeight="1"/>
    <row r="14892" ht="8.25" customHeight="1"/>
    <row r="14893" ht="8.25" customHeight="1"/>
    <row r="14894" ht="8.25" customHeight="1"/>
    <row r="14895" ht="8.25" customHeight="1"/>
    <row r="14896" ht="8.25" customHeight="1"/>
    <row r="14897" ht="8.25" customHeight="1"/>
    <row r="14898" ht="8.25" customHeight="1"/>
    <row r="14899" ht="8.25" customHeight="1"/>
    <row r="14900" ht="8.25" customHeight="1"/>
    <row r="14901" ht="8.25" customHeight="1"/>
    <row r="14902" ht="8.25" customHeight="1"/>
    <row r="14903" ht="8.25" customHeight="1"/>
    <row r="14904" ht="8.25" customHeight="1"/>
    <row r="14905" ht="8.25" customHeight="1"/>
    <row r="14906" ht="8.25" customHeight="1"/>
    <row r="14907" ht="8.25" customHeight="1"/>
    <row r="14908" ht="8.25" customHeight="1"/>
    <row r="14909" ht="8.25" customHeight="1"/>
    <row r="14910" ht="8.25" customHeight="1"/>
    <row r="14911" ht="8.25" customHeight="1"/>
    <row r="14912" ht="8.25" customHeight="1"/>
    <row r="14913" ht="8.25" customHeight="1"/>
    <row r="14914" ht="8.25" customHeight="1"/>
    <row r="14915" ht="8.25" customHeight="1"/>
    <row r="14916" ht="8.25" customHeight="1"/>
    <row r="14917" ht="8.25" customHeight="1"/>
    <row r="14918" ht="8.25" customHeight="1"/>
    <row r="14919" ht="8.25" customHeight="1"/>
    <row r="14920" ht="8.25" customHeight="1"/>
    <row r="14921" ht="8.25" customHeight="1"/>
    <row r="14922" ht="8.25" customHeight="1"/>
    <row r="14923" ht="8.25" customHeight="1"/>
    <row r="14924" ht="8.25" customHeight="1"/>
    <row r="14925" ht="8.25" customHeight="1"/>
    <row r="14926" ht="8.25" customHeight="1"/>
    <row r="14927" ht="8.25" customHeight="1"/>
    <row r="14928" ht="8.25" customHeight="1"/>
    <row r="14929" ht="8.25" customHeight="1"/>
    <row r="14930" ht="8.25" customHeight="1"/>
    <row r="14931" ht="8.25" customHeight="1"/>
    <row r="14932" ht="8.25" customHeight="1"/>
    <row r="14933" ht="8.25" customHeight="1"/>
    <row r="14934" ht="8.25" customHeight="1"/>
    <row r="14935" ht="8.25" customHeight="1"/>
    <row r="14936" ht="8.25" customHeight="1"/>
    <row r="14937" ht="8.25" customHeight="1"/>
    <row r="14938" ht="8.25" customHeight="1"/>
    <row r="14939" ht="8.25" customHeight="1"/>
    <row r="14940" ht="8.25" customHeight="1"/>
    <row r="14941" ht="8.25" customHeight="1"/>
    <row r="14942" ht="8.25" customHeight="1"/>
    <row r="14943" ht="8.25" customHeight="1"/>
    <row r="14944" ht="8.25" customHeight="1"/>
    <row r="14945" ht="8.25" customHeight="1"/>
    <row r="14946" ht="8.25" customHeight="1"/>
    <row r="14947" ht="8.25" customHeight="1"/>
    <row r="14948" ht="8.25" customHeight="1"/>
    <row r="14949" ht="8.25" customHeight="1"/>
    <row r="14950" ht="8.25" customHeight="1"/>
    <row r="14951" ht="8.25" customHeight="1"/>
    <row r="14952" ht="8.25" customHeight="1"/>
    <row r="14953" ht="8.25" customHeight="1"/>
    <row r="14954" ht="8.25" customHeight="1"/>
    <row r="14955" ht="8.25" customHeight="1"/>
    <row r="14956" ht="8.25" customHeight="1"/>
    <row r="14957" ht="8.25" customHeight="1"/>
    <row r="14958" ht="8.25" customHeight="1"/>
    <row r="14959" ht="8.25" customHeight="1"/>
    <row r="14960" ht="8.25" customHeight="1"/>
    <row r="14961" ht="8.25" customHeight="1"/>
    <row r="14962" ht="8.25" customHeight="1"/>
    <row r="14963" ht="8.25" customHeight="1"/>
    <row r="14964" ht="8.25" customHeight="1"/>
    <row r="14965" ht="8.25" customHeight="1"/>
    <row r="14966" ht="8.25" customHeight="1"/>
    <row r="14967" ht="8.25" customHeight="1"/>
    <row r="14968" ht="8.25" customHeight="1"/>
    <row r="14969" ht="8.25" customHeight="1"/>
    <row r="14970" ht="8.25" customHeight="1"/>
    <row r="14971" ht="8.25" customHeight="1"/>
    <row r="14972" ht="8.25" customHeight="1"/>
    <row r="14973" ht="8.25" customHeight="1"/>
    <row r="14974" ht="8.25" customHeight="1"/>
    <row r="14975" ht="8.25" customHeight="1"/>
    <row r="14976" ht="8.25" customHeight="1"/>
    <row r="14977" ht="8.25" customHeight="1"/>
    <row r="14978" ht="8.25" customHeight="1"/>
    <row r="14979" ht="8.25" customHeight="1"/>
    <row r="14980" ht="8.25" customHeight="1"/>
    <row r="14981" ht="8.25" customHeight="1"/>
    <row r="14982" ht="8.25" customHeight="1"/>
    <row r="14983" ht="8.25" customHeight="1"/>
    <row r="14984" ht="8.25" customHeight="1"/>
    <row r="14985" ht="8.25" customHeight="1"/>
    <row r="14986" ht="8.25" customHeight="1"/>
    <row r="14987" ht="8.25" customHeight="1"/>
    <row r="14988" ht="8.25" customHeight="1"/>
    <row r="14989" ht="8.25" customHeight="1"/>
    <row r="14990" ht="8.25" customHeight="1"/>
    <row r="14991" ht="8.25" customHeight="1"/>
    <row r="14992" ht="8.25" customHeight="1"/>
    <row r="14993" ht="8.25" customHeight="1"/>
    <row r="14994" ht="8.25" customHeight="1"/>
    <row r="14995" ht="8.25" customHeight="1"/>
    <row r="14996" ht="8.25" customHeight="1"/>
    <row r="14997" ht="8.25" customHeight="1"/>
    <row r="14998" ht="8.25" customHeight="1"/>
    <row r="14999" ht="8.25" customHeight="1"/>
    <row r="15000" ht="8.25" customHeight="1"/>
    <row r="15001" ht="8.25" customHeight="1"/>
    <row r="15002" ht="8.25" customHeight="1"/>
    <row r="15003" ht="8.25" customHeight="1"/>
    <row r="15004" ht="8.25" customHeight="1"/>
    <row r="15005" ht="8.25" customHeight="1"/>
    <row r="15006" ht="8.25" customHeight="1"/>
    <row r="15007" ht="8.25" customHeight="1"/>
    <row r="15008" ht="8.25" customHeight="1"/>
    <row r="15009" ht="8.25" customHeight="1"/>
    <row r="15010" ht="8.25" customHeight="1"/>
    <row r="15011" ht="8.25" customHeight="1"/>
    <row r="15012" ht="8.25" customHeight="1"/>
    <row r="15013" ht="8.25" customHeight="1"/>
    <row r="15014" ht="8.25" customHeight="1"/>
    <row r="15015" ht="8.25" customHeight="1"/>
    <row r="15016" ht="8.25" customHeight="1"/>
    <row r="15017" ht="8.25" customHeight="1"/>
    <row r="15018" ht="8.25" customHeight="1"/>
    <row r="15019" ht="8.25" customHeight="1"/>
    <row r="15020" ht="8.25" customHeight="1"/>
    <row r="15021" ht="8.25" customHeight="1"/>
    <row r="15022" ht="8.25" customHeight="1"/>
    <row r="15023" ht="8.25" customHeight="1"/>
    <row r="15024" ht="8.25" customHeight="1"/>
    <row r="15025" ht="8.25" customHeight="1"/>
    <row r="15026" ht="8.25" customHeight="1"/>
    <row r="15027" ht="8.25" customHeight="1"/>
    <row r="15028" ht="8.25" customHeight="1"/>
    <row r="15029" ht="8.25" customHeight="1"/>
    <row r="15030" ht="8.25" customHeight="1"/>
    <row r="15031" ht="8.25" customHeight="1"/>
    <row r="15032" ht="8.25" customHeight="1"/>
    <row r="15033" ht="8.25" customHeight="1"/>
    <row r="15034" ht="8.25" customHeight="1"/>
    <row r="15035" ht="8.25" customHeight="1"/>
    <row r="15036" ht="8.25" customHeight="1"/>
    <row r="15037" ht="8.25" customHeight="1"/>
    <row r="15038" ht="8.25" customHeight="1"/>
    <row r="15039" ht="8.25" customHeight="1"/>
    <row r="15040" ht="8.25" customHeight="1"/>
    <row r="15041" ht="8.25" customHeight="1"/>
    <row r="15042" ht="8.25" customHeight="1"/>
    <row r="15043" ht="8.25" customHeight="1"/>
    <row r="15044" ht="8.25" customHeight="1"/>
    <row r="15045" ht="8.25" customHeight="1"/>
    <row r="15046" ht="8.25" customHeight="1"/>
    <row r="15047" ht="8.25" customHeight="1"/>
    <row r="15048" ht="8.25" customHeight="1"/>
    <row r="15049" ht="8.25" customHeight="1"/>
    <row r="15050" ht="8.25" customHeight="1"/>
    <row r="15051" ht="8.25" customHeight="1"/>
    <row r="15052" ht="8.25" customHeight="1"/>
    <row r="15053" ht="8.25" customHeight="1"/>
    <row r="15054" ht="8.25" customHeight="1"/>
    <row r="15055" ht="8.25" customHeight="1"/>
    <row r="15056" ht="8.25" customHeight="1"/>
    <row r="15057" ht="8.25" customHeight="1"/>
    <row r="15058" ht="8.25" customHeight="1"/>
    <row r="15059" ht="8.25" customHeight="1"/>
    <row r="15060" ht="8.25" customHeight="1"/>
    <row r="15061" ht="8.25" customHeight="1"/>
    <row r="15062" ht="8.25" customHeight="1"/>
    <row r="15063" ht="8.25" customHeight="1"/>
    <row r="15064" ht="8.25" customHeight="1"/>
    <row r="15065" ht="8.25" customHeight="1"/>
    <row r="15066" ht="8.25" customHeight="1"/>
    <row r="15067" ht="8.25" customHeight="1"/>
    <row r="15068" ht="8.25" customHeight="1"/>
    <row r="15069" ht="8.25" customHeight="1"/>
    <row r="15070" ht="8.25" customHeight="1"/>
    <row r="15071" ht="8.25" customHeight="1"/>
    <row r="15072" ht="8.25" customHeight="1"/>
    <row r="15073" ht="8.25" customHeight="1"/>
    <row r="15074" ht="8.25" customHeight="1"/>
    <row r="15075" ht="8.25" customHeight="1"/>
    <row r="15076" ht="8.25" customHeight="1"/>
    <row r="15077" ht="8.25" customHeight="1"/>
    <row r="15078" ht="8.25" customHeight="1"/>
    <row r="15079" ht="8.25" customHeight="1"/>
    <row r="15080" ht="8.25" customHeight="1"/>
    <row r="15081" ht="8.25" customHeight="1"/>
    <row r="15082" ht="8.25" customHeight="1"/>
    <row r="15083" ht="8.25" customHeight="1"/>
    <row r="15084" ht="8.25" customHeight="1"/>
    <row r="15085" ht="8.25" customHeight="1"/>
    <row r="15086" ht="8.25" customHeight="1"/>
    <row r="15087" ht="8.25" customHeight="1"/>
    <row r="15088" ht="8.25" customHeight="1"/>
    <row r="15089" ht="8.25" customHeight="1"/>
    <row r="15090" ht="8.25" customHeight="1"/>
    <row r="15091" ht="8.25" customHeight="1"/>
    <row r="15092" ht="8.25" customHeight="1"/>
    <row r="15093" ht="8.25" customHeight="1"/>
    <row r="15094" ht="8.25" customHeight="1"/>
    <row r="15095" ht="8.25" customHeight="1"/>
    <row r="15096" ht="8.25" customHeight="1"/>
    <row r="15097" ht="8.25" customHeight="1"/>
    <row r="15098" ht="8.25" customHeight="1"/>
    <row r="15099" ht="8.25" customHeight="1"/>
    <row r="15100" ht="8.25" customHeight="1"/>
    <row r="15101" ht="8.25" customHeight="1"/>
    <row r="15102" ht="8.25" customHeight="1"/>
    <row r="15103" ht="8.25" customHeight="1"/>
    <row r="15104" ht="8.25" customHeight="1"/>
    <row r="15105" ht="8.25" customHeight="1"/>
    <row r="15106" ht="8.25" customHeight="1"/>
    <row r="15107" ht="8.25" customHeight="1"/>
    <row r="15108" ht="8.25" customHeight="1"/>
    <row r="15109" ht="8.25" customHeight="1"/>
    <row r="15110" ht="8.25" customHeight="1"/>
    <row r="15111" ht="8.25" customHeight="1"/>
    <row r="15112" ht="8.25" customHeight="1"/>
    <row r="15113" ht="8.25" customHeight="1"/>
    <row r="15114" ht="8.25" customHeight="1"/>
    <row r="15115" ht="8.25" customHeight="1"/>
    <row r="15116" ht="8.25" customHeight="1"/>
    <row r="15117" ht="8.25" customHeight="1"/>
    <row r="15118" ht="8.25" customHeight="1"/>
    <row r="15119" ht="8.25" customHeight="1"/>
    <row r="15120" ht="8.25" customHeight="1"/>
    <row r="15121" ht="8.25" customHeight="1"/>
    <row r="15122" ht="8.25" customHeight="1"/>
    <row r="15123" ht="8.25" customHeight="1"/>
    <row r="15124" ht="8.25" customHeight="1"/>
    <row r="15125" ht="8.25" customHeight="1"/>
    <row r="15126" ht="8.25" customHeight="1"/>
    <row r="15127" ht="8.25" customHeight="1"/>
    <row r="15128" ht="8.25" customHeight="1"/>
    <row r="15129" ht="8.25" customHeight="1"/>
    <row r="15130" ht="8.25" customHeight="1"/>
    <row r="15131" ht="8.25" customHeight="1"/>
    <row r="15132" ht="8.25" customHeight="1"/>
    <row r="15133" ht="8.25" customHeight="1"/>
    <row r="15134" ht="8.25" customHeight="1"/>
    <row r="15135" ht="8.25" customHeight="1"/>
    <row r="15136" ht="8.25" customHeight="1"/>
    <row r="15137" ht="8.25" customHeight="1"/>
    <row r="15138" ht="8.25" customHeight="1"/>
    <row r="15139" ht="8.25" customHeight="1"/>
    <row r="15140" ht="8.25" customHeight="1"/>
    <row r="15141" ht="8.25" customHeight="1"/>
    <row r="15142" ht="8.25" customHeight="1"/>
    <row r="15143" ht="8.25" customHeight="1"/>
    <row r="15144" ht="8.25" customHeight="1"/>
    <row r="15145" ht="8.25" customHeight="1"/>
    <row r="15146" ht="8.25" customHeight="1"/>
    <row r="15147" ht="8.25" customHeight="1"/>
    <row r="15148" ht="8.25" customHeight="1"/>
    <row r="15149" ht="8.25" customHeight="1"/>
    <row r="15150" ht="8.25" customHeight="1"/>
    <row r="15151" ht="8.25" customHeight="1"/>
    <row r="15152" ht="8.25" customHeight="1"/>
    <row r="15153" ht="8.25" customHeight="1"/>
    <row r="15154" ht="8.25" customHeight="1"/>
    <row r="15155" ht="8.25" customHeight="1"/>
    <row r="15156" ht="8.25" customHeight="1"/>
    <row r="15157" ht="8.25" customHeight="1"/>
    <row r="15158" ht="8.25" customHeight="1"/>
    <row r="15159" ht="8.25" customHeight="1"/>
    <row r="15160" ht="8.25" customHeight="1"/>
    <row r="15161" ht="8.25" customHeight="1"/>
    <row r="15162" ht="8.25" customHeight="1"/>
    <row r="15163" ht="8.25" customHeight="1"/>
    <row r="15164" ht="8.25" customHeight="1"/>
    <row r="15165" ht="8.25" customHeight="1"/>
    <row r="15166" ht="8.25" customHeight="1"/>
    <row r="15167" ht="8.25" customHeight="1"/>
    <row r="15168" ht="8.25" customHeight="1"/>
    <row r="15169" ht="8.25" customHeight="1"/>
    <row r="15170" ht="8.25" customHeight="1"/>
    <row r="15171" ht="8.25" customHeight="1"/>
    <row r="15172" ht="8.25" customHeight="1"/>
    <row r="15173" ht="8.25" customHeight="1"/>
    <row r="15174" ht="8.25" customHeight="1"/>
    <row r="15175" ht="8.25" customHeight="1"/>
    <row r="15176" ht="8.25" customHeight="1"/>
    <row r="15177" ht="8.25" customHeight="1"/>
    <row r="15178" ht="8.25" customHeight="1"/>
    <row r="15179" ht="8.25" customHeight="1"/>
    <row r="15180" ht="8.25" customHeight="1"/>
    <row r="15181" ht="8.25" customHeight="1"/>
    <row r="15182" ht="8.25" customHeight="1"/>
    <row r="15183" ht="8.25" customHeight="1"/>
    <row r="15184" ht="8.25" customHeight="1"/>
    <row r="15185" ht="8.25" customHeight="1"/>
    <row r="15186" ht="8.25" customHeight="1"/>
    <row r="15187" ht="8.25" customHeight="1"/>
    <row r="15188" ht="8.25" customHeight="1"/>
    <row r="15189" ht="8.25" customHeight="1"/>
    <row r="15190" ht="8.25" customHeight="1"/>
    <row r="15191" ht="8.25" customHeight="1"/>
    <row r="15192" ht="8.25" customHeight="1"/>
    <row r="15193" ht="8.25" customHeight="1"/>
    <row r="15194" ht="8.25" customHeight="1"/>
    <row r="15195" ht="8.25" customHeight="1"/>
    <row r="15196" ht="8.25" customHeight="1"/>
    <row r="15197" ht="8.25" customHeight="1"/>
    <row r="15198" ht="8.25" customHeight="1"/>
    <row r="15199" ht="8.25" customHeight="1"/>
    <row r="15200" ht="8.25" customHeight="1"/>
    <row r="15201" ht="8.25" customHeight="1"/>
    <row r="15202" ht="8.25" customHeight="1"/>
    <row r="15203" ht="8.25" customHeight="1"/>
    <row r="15204" ht="8.25" customHeight="1"/>
    <row r="15205" ht="8.25" customHeight="1"/>
    <row r="15206" ht="8.25" customHeight="1"/>
    <row r="15207" ht="8.25" customHeight="1"/>
    <row r="15208" ht="8.25" customHeight="1"/>
    <row r="15209" ht="8.25" customHeight="1"/>
    <row r="15210" ht="8.25" customHeight="1"/>
    <row r="15211" ht="8.25" customHeight="1"/>
    <row r="15212" ht="8.25" customHeight="1"/>
    <row r="15213" ht="8.25" customHeight="1"/>
    <row r="15214" ht="8.25" customHeight="1"/>
    <row r="15215" ht="8.25" customHeight="1"/>
    <row r="15216" ht="8.25" customHeight="1"/>
    <row r="15217" ht="8.25" customHeight="1"/>
    <row r="15218" ht="8.25" customHeight="1"/>
    <row r="15219" ht="8.25" customHeight="1"/>
    <row r="15220" ht="8.25" customHeight="1"/>
    <row r="15221" ht="8.25" customHeight="1"/>
    <row r="15222" ht="8.25" customHeight="1"/>
    <row r="15223" ht="8.25" customHeight="1"/>
    <row r="15224" ht="8.25" customHeight="1"/>
    <row r="15225" ht="8.25" customHeight="1"/>
    <row r="15226" ht="8.25" customHeight="1"/>
    <row r="15227" ht="8.25" customHeight="1"/>
    <row r="15228" ht="8.25" customHeight="1"/>
    <row r="15229" ht="8.25" customHeight="1"/>
    <row r="15230" ht="8.25" customHeight="1"/>
    <row r="15231" ht="8.25" customHeight="1"/>
    <row r="15232" ht="8.25" customHeight="1"/>
    <row r="15233" ht="8.25" customHeight="1"/>
    <row r="15234" ht="8.25" customHeight="1"/>
    <row r="15235" ht="8.25" customHeight="1"/>
    <row r="15236" ht="8.25" customHeight="1"/>
    <row r="15237" ht="8.25" customHeight="1"/>
    <row r="15238" ht="8.25" customHeight="1"/>
    <row r="15239" ht="8.25" customHeight="1"/>
    <row r="15240" ht="8.25" customHeight="1"/>
    <row r="15241" ht="8.25" customHeight="1"/>
    <row r="15242" ht="8.25" customHeight="1"/>
    <row r="15243" ht="8.25" customHeight="1"/>
    <row r="15244" ht="8.25" customHeight="1"/>
    <row r="15245" ht="8.25" customHeight="1"/>
    <row r="15246" ht="8.25" customHeight="1"/>
    <row r="15247" ht="8.25" customHeight="1"/>
    <row r="15248" ht="8.25" customHeight="1"/>
    <row r="15249" ht="8.25" customHeight="1"/>
    <row r="15250" ht="8.25" customHeight="1"/>
    <row r="15251" ht="8.25" customHeight="1"/>
    <row r="15252" ht="8.25" customHeight="1"/>
    <row r="15253" ht="8.25" customHeight="1"/>
    <row r="15254" ht="8.25" customHeight="1"/>
    <row r="15255" ht="8.25" customHeight="1"/>
    <row r="15256" ht="8.25" customHeight="1"/>
    <row r="15257" ht="8.25" customHeight="1"/>
    <row r="15258" ht="8.25" customHeight="1"/>
    <row r="15259" ht="8.25" customHeight="1"/>
    <row r="15260" ht="8.25" customHeight="1"/>
    <row r="15261" ht="8.25" customHeight="1"/>
    <row r="15262" ht="8.25" customHeight="1"/>
    <row r="15263" ht="8.25" customHeight="1"/>
    <row r="15264" ht="8.25" customHeight="1"/>
    <row r="15265" ht="8.25" customHeight="1"/>
    <row r="15266" ht="8.25" customHeight="1"/>
    <row r="15267" ht="8.25" customHeight="1"/>
    <row r="15268" ht="8.25" customHeight="1"/>
    <row r="15269" ht="8.25" customHeight="1"/>
    <row r="15270" ht="8.25" customHeight="1"/>
    <row r="15271" ht="8.25" customHeight="1"/>
    <row r="15272" ht="8.25" customHeight="1"/>
    <row r="15273" ht="8.25" customHeight="1"/>
    <row r="15274" ht="8.25" customHeight="1"/>
    <row r="15275" ht="8.25" customHeight="1"/>
    <row r="15276" ht="8.25" customHeight="1"/>
    <row r="15277" ht="8.25" customHeight="1"/>
    <row r="15278" ht="8.25" customHeight="1"/>
    <row r="15279" ht="8.25" customHeight="1"/>
    <row r="15280" ht="8.25" customHeight="1"/>
    <row r="15281" ht="8.25" customHeight="1"/>
    <row r="15282" ht="8.25" customHeight="1"/>
    <row r="15283" ht="8.25" customHeight="1"/>
    <row r="15284" ht="8.25" customHeight="1"/>
    <row r="15285" ht="8.25" customHeight="1"/>
    <row r="15286" ht="8.25" customHeight="1"/>
    <row r="15287" ht="8.25" customHeight="1"/>
    <row r="15288" ht="8.25" customHeight="1"/>
    <row r="15289" ht="8.25" customHeight="1"/>
    <row r="15290" ht="8.25" customHeight="1"/>
    <row r="15291" ht="8.25" customHeight="1"/>
    <row r="15292" ht="8.25" customHeight="1"/>
    <row r="15293" ht="8.25" customHeight="1"/>
    <row r="15294" ht="8.25" customHeight="1"/>
    <row r="15295" ht="8.25" customHeight="1"/>
    <row r="15296" ht="8.25" customHeight="1"/>
    <row r="15297" ht="8.25" customHeight="1"/>
    <row r="15298" ht="8.25" customHeight="1"/>
    <row r="15299" ht="8.25" customHeight="1"/>
    <row r="15300" ht="8.25" customHeight="1"/>
    <row r="15301" ht="8.25" customHeight="1"/>
    <row r="15302" ht="8.25" customHeight="1"/>
    <row r="15303" ht="8.25" customHeight="1"/>
    <row r="15304" ht="8.25" customHeight="1"/>
    <row r="15305" ht="8.25" customHeight="1"/>
    <row r="15306" ht="8.25" customHeight="1"/>
    <row r="15307" ht="8.25" customHeight="1"/>
    <row r="15308" ht="8.25" customHeight="1"/>
    <row r="15309" ht="8.25" customHeight="1"/>
    <row r="15310" ht="8.25" customHeight="1"/>
    <row r="15311" ht="8.25" customHeight="1"/>
    <row r="15312" ht="8.25" customHeight="1"/>
    <row r="15313" ht="8.25" customHeight="1"/>
    <row r="15314" ht="8.25" customHeight="1"/>
    <row r="15315" ht="8.25" customHeight="1"/>
    <row r="15316" ht="8.25" customHeight="1"/>
    <row r="15317" ht="8.25" customHeight="1"/>
    <row r="15318" ht="8.25" customHeight="1"/>
    <row r="15319" ht="8.25" customHeight="1"/>
    <row r="15320" ht="8.25" customHeight="1"/>
    <row r="15321" ht="8.25" customHeight="1"/>
    <row r="15322" ht="8.25" customHeight="1"/>
    <row r="15323" ht="8.25" customHeight="1"/>
    <row r="15324" ht="8.25" customHeight="1"/>
    <row r="15325" ht="8.25" customHeight="1"/>
    <row r="15326" ht="8.25" customHeight="1"/>
    <row r="15327" ht="8.25" customHeight="1"/>
    <row r="15328" ht="8.25" customHeight="1"/>
    <row r="15329" ht="8.25" customHeight="1"/>
    <row r="15330" ht="8.25" customHeight="1"/>
    <row r="15331" ht="8.25" customHeight="1"/>
    <row r="15332" ht="8.25" customHeight="1"/>
    <row r="15333" ht="8.25" customHeight="1"/>
    <row r="15334" ht="8.25" customHeight="1"/>
    <row r="15335" ht="8.25" customHeight="1"/>
    <row r="15336" ht="8.25" customHeight="1"/>
    <row r="15337" ht="8.25" customHeight="1"/>
    <row r="15338" ht="8.25" customHeight="1"/>
    <row r="15339" ht="8.25" customHeight="1"/>
    <row r="15340" ht="8.25" customHeight="1"/>
    <row r="15341" ht="8.25" customHeight="1"/>
    <row r="15342" ht="8.25" customHeight="1"/>
    <row r="15343" ht="8.25" customHeight="1"/>
    <row r="15344" ht="8.25" customHeight="1"/>
    <row r="15345" ht="8.25" customHeight="1"/>
    <row r="15346" ht="8.25" customHeight="1"/>
    <row r="15347" ht="8.25" customHeight="1"/>
    <row r="15348" ht="8.25" customHeight="1"/>
    <row r="15349" ht="8.25" customHeight="1"/>
    <row r="15350" ht="8.25" customHeight="1"/>
    <row r="15351" ht="8.25" customHeight="1"/>
    <row r="15352" ht="8.25" customHeight="1"/>
    <row r="15353" ht="8.25" customHeight="1"/>
    <row r="15354" ht="8.25" customHeight="1"/>
    <row r="15355" ht="8.25" customHeight="1"/>
    <row r="15356" ht="8.25" customHeight="1"/>
    <row r="15357" ht="8.25" customHeight="1"/>
    <row r="15358" ht="8.25" customHeight="1"/>
    <row r="15359" ht="8.25" customHeight="1"/>
    <row r="15360" ht="8.25" customHeight="1"/>
    <row r="15361" ht="8.25" customHeight="1"/>
    <row r="15362" ht="8.25" customHeight="1"/>
    <row r="15363" ht="8.25" customHeight="1"/>
    <row r="15364" ht="8.25" customHeight="1"/>
    <row r="15365" ht="8.25" customHeight="1"/>
    <row r="15366" ht="8.25" customHeight="1"/>
    <row r="15367" ht="8.25" customHeight="1"/>
    <row r="15368" ht="8.25" customHeight="1"/>
    <row r="15369" ht="8.25" customHeight="1"/>
    <row r="15370" ht="8.25" customHeight="1"/>
    <row r="15371" ht="8.25" customHeight="1"/>
    <row r="15372" ht="8.25" customHeight="1"/>
    <row r="15373" ht="8.25" customHeight="1"/>
    <row r="15374" ht="8.25" customHeight="1"/>
    <row r="15375" ht="8.25" customHeight="1"/>
    <row r="15376" ht="8.25" customHeight="1"/>
    <row r="15377" ht="8.25" customHeight="1"/>
    <row r="15378" ht="8.25" customHeight="1"/>
    <row r="15379" ht="8.25" customHeight="1"/>
    <row r="15380" ht="8.25" customHeight="1"/>
    <row r="15381" ht="8.25" customHeight="1"/>
    <row r="15382" ht="8.25" customHeight="1"/>
    <row r="15383" ht="8.25" customHeight="1"/>
    <row r="15384" ht="8.25" customHeight="1"/>
    <row r="15385" ht="8.25" customHeight="1"/>
    <row r="15386" ht="8.25" customHeight="1"/>
    <row r="15387" ht="8.25" customHeight="1"/>
    <row r="15388" ht="8.25" customHeight="1"/>
    <row r="15389" ht="8.25" customHeight="1"/>
    <row r="15390" ht="8.25" customHeight="1"/>
    <row r="15391" ht="8.25" customHeight="1"/>
    <row r="15392" ht="8.25" customHeight="1"/>
    <row r="15393" ht="8.25" customHeight="1"/>
    <row r="15394" ht="8.25" customHeight="1"/>
    <row r="15395" ht="8.25" customHeight="1"/>
    <row r="15396" ht="8.25" customHeight="1"/>
    <row r="15397" ht="8.25" customHeight="1"/>
    <row r="15398" ht="8.25" customHeight="1"/>
    <row r="15399" ht="8.25" customHeight="1"/>
    <row r="15400" ht="8.25" customHeight="1"/>
    <row r="15401" ht="8.25" customHeight="1"/>
    <row r="15402" ht="8.25" customHeight="1"/>
    <row r="15403" ht="8.25" customHeight="1"/>
    <row r="15404" ht="8.25" customHeight="1"/>
    <row r="15405" ht="8.25" customHeight="1"/>
    <row r="15406" ht="8.25" customHeight="1"/>
    <row r="15407" ht="8.25" customHeight="1"/>
    <row r="15408" ht="8.25" customHeight="1"/>
    <row r="15409" ht="8.25" customHeight="1"/>
    <row r="15410" ht="8.25" customHeight="1"/>
    <row r="15411" ht="8.25" customHeight="1"/>
    <row r="15412" ht="8.25" customHeight="1"/>
    <row r="15413" ht="8.25" customHeight="1"/>
    <row r="15414" ht="8.25" customHeight="1"/>
    <row r="15415" ht="8.25" customHeight="1"/>
    <row r="15416" ht="8.25" customHeight="1"/>
    <row r="15417" ht="8.25" customHeight="1"/>
    <row r="15418" ht="8.25" customHeight="1"/>
    <row r="15419" ht="8.25" customHeight="1"/>
    <row r="15420" ht="8.25" customHeight="1"/>
    <row r="15421" ht="8.25" customHeight="1"/>
    <row r="15422" ht="8.25" customHeight="1"/>
    <row r="15423" ht="8.25" customHeight="1"/>
    <row r="15424" ht="8.25" customHeight="1"/>
    <row r="15425" ht="8.25" customHeight="1"/>
    <row r="15426" ht="8.25" customHeight="1"/>
    <row r="15427" ht="8.25" customHeight="1"/>
    <row r="15428" ht="8.25" customHeight="1"/>
    <row r="15429" ht="8.25" customHeight="1"/>
    <row r="15430" ht="8.25" customHeight="1"/>
    <row r="15431" ht="8.25" customHeight="1"/>
    <row r="15432" ht="8.25" customHeight="1"/>
    <row r="15433" ht="8.25" customHeight="1"/>
    <row r="15434" ht="8.25" customHeight="1"/>
    <row r="15435" ht="8.25" customHeight="1"/>
    <row r="15436" ht="8.25" customHeight="1"/>
    <row r="15437" ht="8.25" customHeight="1"/>
    <row r="15438" ht="8.25" customHeight="1"/>
    <row r="15439" ht="8.25" customHeight="1"/>
    <row r="15440" ht="8.25" customHeight="1"/>
    <row r="15441" ht="8.25" customHeight="1"/>
    <row r="15442" ht="8.25" customHeight="1"/>
    <row r="15443" ht="8.25" customHeight="1"/>
    <row r="15444" ht="8.25" customHeight="1"/>
    <row r="15445" ht="8.25" customHeight="1"/>
    <row r="15446" ht="8.25" customHeight="1"/>
    <row r="15447" ht="8.25" customHeight="1"/>
    <row r="15448" ht="8.25" customHeight="1"/>
    <row r="15449" ht="8.25" customHeight="1"/>
    <row r="15450" ht="8.25" customHeight="1"/>
    <row r="15451" ht="8.25" customHeight="1"/>
    <row r="15452" ht="8.25" customHeight="1"/>
    <row r="15453" ht="8.25" customHeight="1"/>
    <row r="15454" ht="8.25" customHeight="1"/>
    <row r="15455" ht="8.25" customHeight="1"/>
    <row r="15456" ht="8.25" customHeight="1"/>
    <row r="15457" ht="8.25" customHeight="1"/>
    <row r="15458" ht="8.25" customHeight="1"/>
    <row r="15459" ht="8.25" customHeight="1"/>
    <row r="15460" ht="8.25" customHeight="1"/>
    <row r="15461" ht="8.25" customHeight="1"/>
    <row r="15462" ht="8.25" customHeight="1"/>
    <row r="15463" ht="8.25" customHeight="1"/>
    <row r="15464" ht="8.25" customHeight="1"/>
    <row r="15465" ht="8.25" customHeight="1"/>
    <row r="15466" ht="8.25" customHeight="1"/>
    <row r="15467" ht="8.25" customHeight="1"/>
    <row r="15468" ht="8.25" customHeight="1"/>
    <row r="15469" ht="8.25" customHeight="1"/>
    <row r="15470" ht="8.25" customHeight="1"/>
    <row r="15471" ht="8.25" customHeight="1"/>
    <row r="15472" ht="8.25" customHeight="1"/>
    <row r="15473" ht="8.25" customHeight="1"/>
    <row r="15474" ht="8.25" customHeight="1"/>
    <row r="15475" ht="8.25" customHeight="1"/>
    <row r="15476" ht="8.25" customHeight="1"/>
    <row r="15477" ht="8.25" customHeight="1"/>
    <row r="15478" ht="8.25" customHeight="1"/>
    <row r="15479" ht="8.25" customHeight="1"/>
    <row r="15480" ht="8.25" customHeight="1"/>
    <row r="15481" ht="8.25" customHeight="1"/>
    <row r="15482" ht="8.25" customHeight="1"/>
    <row r="15483" ht="8.25" customHeight="1"/>
    <row r="15484" ht="8.25" customHeight="1"/>
    <row r="15485" ht="8.25" customHeight="1"/>
    <row r="15486" ht="8.25" customHeight="1"/>
    <row r="15487" ht="8.25" customHeight="1"/>
    <row r="15488" ht="8.25" customHeight="1"/>
    <row r="15489" ht="8.25" customHeight="1"/>
    <row r="15490" ht="8.25" customHeight="1"/>
    <row r="15491" ht="8.25" customHeight="1"/>
    <row r="15492" ht="8.25" customHeight="1"/>
    <row r="15493" ht="8.25" customHeight="1"/>
    <row r="15494" ht="8.25" customHeight="1"/>
    <row r="15495" ht="8.25" customHeight="1"/>
    <row r="15496" ht="8.25" customHeight="1"/>
    <row r="15497" ht="8.25" customHeight="1"/>
    <row r="15498" ht="8.25" customHeight="1"/>
    <row r="15499" ht="8.25" customHeight="1"/>
    <row r="15500" ht="8.25" customHeight="1"/>
    <row r="15501" ht="8.25" customHeight="1"/>
    <row r="15502" ht="8.25" customHeight="1"/>
    <row r="15503" ht="8.25" customHeight="1"/>
    <row r="15504" ht="8.25" customHeight="1"/>
    <row r="15505" ht="8.25" customHeight="1"/>
    <row r="15506" ht="8.25" customHeight="1"/>
    <row r="15507" ht="8.25" customHeight="1"/>
    <row r="15508" ht="8.25" customHeight="1"/>
    <row r="15509" ht="8.25" customHeight="1"/>
    <row r="15510" ht="8.25" customHeight="1"/>
    <row r="15511" ht="8.25" customHeight="1"/>
    <row r="15512" ht="8.25" customHeight="1"/>
    <row r="15513" ht="8.25" customHeight="1"/>
    <row r="15514" ht="8.25" customHeight="1"/>
    <row r="15515" ht="8.25" customHeight="1"/>
    <row r="15516" ht="8.25" customHeight="1"/>
    <row r="15517" ht="8.25" customHeight="1"/>
    <row r="15518" ht="8.25" customHeight="1"/>
    <row r="15519" ht="8.25" customHeight="1"/>
    <row r="15520" ht="8.25" customHeight="1"/>
    <row r="15521" ht="8.25" customHeight="1"/>
    <row r="15522" ht="8.25" customHeight="1"/>
    <row r="15523" ht="8.25" customHeight="1"/>
    <row r="15524" ht="8.25" customHeight="1"/>
    <row r="15525" ht="8.25" customHeight="1"/>
    <row r="15526" ht="8.25" customHeight="1"/>
    <row r="15527" ht="8.25" customHeight="1"/>
    <row r="15528" ht="8.25" customHeight="1"/>
    <row r="15529" ht="8.25" customHeight="1"/>
    <row r="15530" ht="8.25" customHeight="1"/>
    <row r="15531" ht="8.25" customHeight="1"/>
    <row r="15532" ht="8.25" customHeight="1"/>
    <row r="15533" ht="8.25" customHeight="1"/>
    <row r="15534" ht="8.25" customHeight="1"/>
    <row r="15535" ht="8.25" customHeight="1"/>
    <row r="15536" ht="8.25" customHeight="1"/>
    <row r="15537" ht="8.25" customHeight="1"/>
    <row r="15538" ht="8.25" customHeight="1"/>
    <row r="15539" ht="8.25" customHeight="1"/>
    <row r="15540" ht="8.25" customHeight="1"/>
    <row r="15541" ht="8.25" customHeight="1"/>
    <row r="15542" ht="8.25" customHeight="1"/>
    <row r="15543" ht="8.25" customHeight="1"/>
    <row r="15544" ht="8.25" customHeight="1"/>
    <row r="15545" ht="8.25" customHeight="1"/>
    <row r="15546" ht="8.25" customHeight="1"/>
    <row r="15547" ht="8.25" customHeight="1"/>
    <row r="15548" ht="8.25" customHeight="1"/>
    <row r="15549" ht="8.25" customHeight="1"/>
    <row r="15550" ht="8.25" customHeight="1"/>
    <row r="15551" ht="8.25" customHeight="1"/>
    <row r="15552" ht="8.25" customHeight="1"/>
    <row r="15553" ht="8.25" customHeight="1"/>
    <row r="15554" ht="8.25" customHeight="1"/>
    <row r="15555" ht="8.25" customHeight="1"/>
    <row r="15556" ht="8.25" customHeight="1"/>
    <row r="15557" ht="8.25" customHeight="1"/>
    <row r="15558" ht="8.25" customHeight="1"/>
    <row r="15559" ht="8.25" customHeight="1"/>
    <row r="15560" ht="8.25" customHeight="1"/>
    <row r="15561" ht="8.25" customHeight="1"/>
    <row r="15562" ht="8.25" customHeight="1"/>
    <row r="15563" ht="8.25" customHeight="1"/>
    <row r="15564" ht="8.25" customHeight="1"/>
    <row r="15565" ht="8.25" customHeight="1"/>
    <row r="15566" ht="8.25" customHeight="1"/>
    <row r="15567" ht="8.25" customHeight="1"/>
    <row r="15568" ht="8.25" customHeight="1"/>
    <row r="15569" ht="8.25" customHeight="1"/>
    <row r="15570" ht="8.25" customHeight="1"/>
    <row r="15571" ht="8.25" customHeight="1"/>
    <row r="15572" ht="8.25" customHeight="1"/>
    <row r="15573" ht="8.25" customHeight="1"/>
    <row r="15574" ht="8.25" customHeight="1"/>
    <row r="15575" ht="8.25" customHeight="1"/>
    <row r="15576" ht="8.25" customHeight="1"/>
    <row r="15577" ht="8.25" customHeight="1"/>
    <row r="15578" ht="8.25" customHeight="1"/>
    <row r="15579" ht="8.25" customHeight="1"/>
    <row r="15580" ht="8.25" customHeight="1"/>
    <row r="15581" ht="8.25" customHeight="1"/>
    <row r="15582" ht="8.25" customHeight="1"/>
    <row r="15583" ht="8.25" customHeight="1"/>
    <row r="15584" ht="8.25" customHeight="1"/>
    <row r="15585" ht="8.25" customHeight="1"/>
    <row r="15586" ht="8.25" customHeight="1"/>
    <row r="15587" ht="8.25" customHeight="1"/>
    <row r="15588" ht="8.25" customHeight="1"/>
    <row r="15589" ht="8.25" customHeight="1"/>
    <row r="15590" ht="8.25" customHeight="1"/>
    <row r="15591" ht="8.25" customHeight="1"/>
    <row r="15592" ht="8.25" customHeight="1"/>
    <row r="15593" ht="8.25" customHeight="1"/>
    <row r="15594" ht="8.25" customHeight="1"/>
    <row r="15595" ht="8.25" customHeight="1"/>
    <row r="15596" ht="8.25" customHeight="1"/>
    <row r="15597" ht="8.25" customHeight="1"/>
    <row r="15598" ht="8.25" customHeight="1"/>
    <row r="15599" ht="8.25" customHeight="1"/>
    <row r="15600" ht="8.25" customHeight="1"/>
    <row r="15601" ht="8.25" customHeight="1"/>
    <row r="15602" ht="8.25" customHeight="1"/>
    <row r="15603" ht="8.25" customHeight="1"/>
    <row r="15604" ht="8.25" customHeight="1"/>
    <row r="15605" ht="8.25" customHeight="1"/>
    <row r="15606" ht="8.25" customHeight="1"/>
    <row r="15607" ht="8.25" customHeight="1"/>
    <row r="15608" ht="8.25" customHeight="1"/>
    <row r="15609" ht="8.25" customHeight="1"/>
    <row r="15610" ht="8.25" customHeight="1"/>
    <row r="15611" ht="8.25" customHeight="1"/>
    <row r="15612" ht="8.25" customHeight="1"/>
    <row r="15613" ht="8.25" customHeight="1"/>
    <row r="15614" ht="8.25" customHeight="1"/>
    <row r="15615" ht="8.25" customHeight="1"/>
    <row r="15616" ht="8.25" customHeight="1"/>
    <row r="15617" ht="8.25" customHeight="1"/>
    <row r="15618" ht="8.25" customHeight="1"/>
    <row r="15619" ht="8.25" customHeight="1"/>
    <row r="15620" ht="8.25" customHeight="1"/>
    <row r="15621" ht="8.25" customHeight="1"/>
    <row r="15622" ht="8.25" customHeight="1"/>
    <row r="15623" ht="8.25" customHeight="1"/>
    <row r="15624" ht="8.25" customHeight="1"/>
    <row r="15625" ht="8.25" customHeight="1"/>
    <row r="15626" ht="8.25" customHeight="1"/>
    <row r="15627" ht="8.25" customHeight="1"/>
    <row r="15628" ht="8.25" customHeight="1"/>
    <row r="15629" ht="8.25" customHeight="1"/>
    <row r="15630" ht="8.25" customHeight="1"/>
    <row r="15631" ht="8.25" customHeight="1"/>
    <row r="15632" ht="8.25" customHeight="1"/>
    <row r="15633" ht="8.25" customHeight="1"/>
    <row r="15634" ht="8.25" customHeight="1"/>
    <row r="15635" ht="8.25" customHeight="1"/>
    <row r="15636" ht="8.25" customHeight="1"/>
    <row r="15637" ht="8.25" customHeight="1"/>
    <row r="15638" ht="8.25" customHeight="1"/>
    <row r="15639" ht="8.25" customHeight="1"/>
    <row r="15640" ht="8.25" customHeight="1"/>
    <row r="15641" ht="8.25" customHeight="1"/>
    <row r="15642" ht="8.25" customHeight="1"/>
    <row r="15643" ht="8.25" customHeight="1"/>
    <row r="15644" ht="8.25" customHeight="1"/>
    <row r="15645" ht="8.25" customHeight="1"/>
    <row r="15646" ht="8.25" customHeight="1"/>
    <row r="15647" ht="8.25" customHeight="1"/>
    <row r="15648" ht="8.25" customHeight="1"/>
    <row r="15649" ht="8.25" customHeight="1"/>
    <row r="15650" ht="8.25" customHeight="1"/>
    <row r="15651" ht="8.25" customHeight="1"/>
    <row r="15652" ht="8.25" customHeight="1"/>
    <row r="15653" ht="8.25" customHeight="1"/>
    <row r="15654" ht="8.25" customHeight="1"/>
    <row r="15655" ht="8.25" customHeight="1"/>
    <row r="15656" ht="8.25" customHeight="1"/>
    <row r="15657" ht="8.25" customHeight="1"/>
    <row r="15658" ht="8.25" customHeight="1"/>
    <row r="15659" ht="8.25" customHeight="1"/>
    <row r="15660" ht="8.25" customHeight="1"/>
    <row r="15661" ht="8.25" customHeight="1"/>
    <row r="15662" ht="8.25" customHeight="1"/>
    <row r="15663" ht="8.25" customHeight="1"/>
    <row r="15664" ht="8.25" customHeight="1"/>
    <row r="15665" ht="8.25" customHeight="1"/>
    <row r="15666" ht="8.25" customHeight="1"/>
    <row r="15667" ht="8.25" customHeight="1"/>
    <row r="15668" ht="8.25" customHeight="1"/>
    <row r="15669" ht="8.25" customHeight="1"/>
    <row r="15670" ht="8.25" customHeight="1"/>
    <row r="15671" ht="8.25" customHeight="1"/>
    <row r="15672" ht="8.25" customHeight="1"/>
    <row r="15673" ht="8.25" customHeight="1"/>
    <row r="15674" ht="8.25" customHeight="1"/>
    <row r="15675" ht="8.25" customHeight="1"/>
    <row r="15676" ht="8.25" customHeight="1"/>
    <row r="15677" ht="8.25" customHeight="1"/>
    <row r="15678" ht="8.25" customHeight="1"/>
    <row r="15679" ht="8.25" customHeight="1"/>
    <row r="15680" ht="8.25" customHeight="1"/>
    <row r="15681" ht="8.25" customHeight="1"/>
    <row r="15682" ht="8.25" customHeight="1"/>
    <row r="15683" ht="8.25" customHeight="1"/>
    <row r="15684" ht="8.25" customHeight="1"/>
    <row r="15685" ht="8.25" customHeight="1"/>
    <row r="15686" ht="8.25" customHeight="1"/>
    <row r="15687" ht="8.25" customHeight="1"/>
    <row r="15688" ht="8.25" customHeight="1"/>
    <row r="15689" ht="8.25" customHeight="1"/>
    <row r="15690" ht="8.25" customHeight="1"/>
    <row r="15691" ht="8.25" customHeight="1"/>
    <row r="15692" ht="8.25" customHeight="1"/>
    <row r="15693" ht="8.25" customHeight="1"/>
    <row r="15694" ht="8.25" customHeight="1"/>
    <row r="15695" ht="8.25" customHeight="1"/>
    <row r="15696" ht="8.25" customHeight="1"/>
    <row r="15697" ht="8.25" customHeight="1"/>
    <row r="15698" ht="8.25" customHeight="1"/>
    <row r="15699" ht="8.25" customHeight="1"/>
    <row r="15700" ht="8.25" customHeight="1"/>
    <row r="15701" ht="8.25" customHeight="1"/>
    <row r="15702" ht="8.25" customHeight="1"/>
    <row r="15703" ht="8.25" customHeight="1"/>
    <row r="15704" ht="8.25" customHeight="1"/>
    <row r="15705" ht="8.25" customHeight="1"/>
    <row r="15706" ht="8.25" customHeight="1"/>
    <row r="15707" ht="8.25" customHeight="1"/>
    <row r="15708" ht="8.25" customHeight="1"/>
    <row r="15709" ht="8.25" customHeight="1"/>
    <row r="15710" ht="8.25" customHeight="1"/>
    <row r="15711" ht="8.25" customHeight="1"/>
    <row r="15712" ht="8.25" customHeight="1"/>
    <row r="15713" ht="8.25" customHeight="1"/>
    <row r="15714" ht="8.25" customHeight="1"/>
    <row r="15715" ht="8.25" customHeight="1"/>
    <row r="15716" ht="8.25" customHeight="1"/>
    <row r="15717" ht="8.25" customHeight="1"/>
    <row r="15718" ht="8.25" customHeight="1"/>
    <row r="15719" ht="8.25" customHeight="1"/>
    <row r="15720" ht="8.25" customHeight="1"/>
    <row r="15721" ht="8.25" customHeight="1"/>
    <row r="15722" ht="8.25" customHeight="1"/>
    <row r="15723" ht="8.25" customHeight="1"/>
    <row r="15724" ht="8.25" customHeight="1"/>
    <row r="15725" ht="8.25" customHeight="1"/>
    <row r="15726" ht="8.25" customHeight="1"/>
    <row r="15727" ht="8.25" customHeight="1"/>
    <row r="15728" ht="8.25" customHeight="1"/>
    <row r="15729" ht="8.25" customHeight="1"/>
    <row r="15730" ht="8.25" customHeight="1"/>
    <row r="15731" ht="8.25" customHeight="1"/>
    <row r="15732" ht="8.25" customHeight="1"/>
    <row r="15733" ht="8.25" customHeight="1"/>
    <row r="15734" ht="8.25" customHeight="1"/>
    <row r="15735" ht="8.25" customHeight="1"/>
    <row r="15736" ht="8.25" customHeight="1"/>
    <row r="15737" ht="8.25" customHeight="1"/>
    <row r="15738" ht="8.25" customHeight="1"/>
    <row r="15739" ht="8.25" customHeight="1"/>
    <row r="15740" ht="8.25" customHeight="1"/>
    <row r="15741" ht="8.25" customHeight="1"/>
    <row r="15742" ht="8.25" customHeight="1"/>
    <row r="15743" ht="8.25" customHeight="1"/>
    <row r="15744" ht="8.25" customHeight="1"/>
    <row r="15745" ht="8.25" customHeight="1"/>
    <row r="15746" ht="8.25" customHeight="1"/>
    <row r="15747" ht="8.25" customHeight="1"/>
    <row r="15748" ht="8.25" customHeight="1"/>
    <row r="15749" ht="8.25" customHeight="1"/>
    <row r="15750" ht="8.25" customHeight="1"/>
    <row r="15751" ht="8.25" customHeight="1"/>
    <row r="15752" ht="8.25" customHeight="1"/>
    <row r="15753" ht="8.25" customHeight="1"/>
    <row r="15754" ht="8.25" customHeight="1"/>
    <row r="15755" ht="8.25" customHeight="1"/>
    <row r="15756" ht="8.25" customHeight="1"/>
    <row r="15757" ht="8.25" customHeight="1"/>
    <row r="15758" ht="8.25" customHeight="1"/>
    <row r="15759" ht="8.25" customHeight="1"/>
    <row r="15760" ht="8.25" customHeight="1"/>
    <row r="15761" ht="8.25" customHeight="1"/>
    <row r="15762" ht="8.25" customHeight="1"/>
    <row r="15763" ht="8.25" customHeight="1"/>
    <row r="15764" ht="8.25" customHeight="1"/>
    <row r="15765" ht="8.25" customHeight="1"/>
    <row r="15766" ht="8.25" customHeight="1"/>
    <row r="15767" ht="8.25" customHeight="1"/>
    <row r="15768" ht="8.25" customHeight="1"/>
    <row r="15769" ht="8.25" customHeight="1"/>
    <row r="15770" ht="8.25" customHeight="1"/>
    <row r="15771" ht="8.25" customHeight="1"/>
    <row r="15772" ht="8.25" customHeight="1"/>
    <row r="15773" ht="8.25" customHeight="1"/>
    <row r="15774" ht="8.25" customHeight="1"/>
    <row r="15775" ht="8.25" customHeight="1"/>
    <row r="15776" ht="8.25" customHeight="1"/>
    <row r="15777" ht="8.25" customHeight="1"/>
    <row r="15778" ht="8.25" customHeight="1"/>
    <row r="15779" ht="8.25" customHeight="1"/>
    <row r="15780" ht="8.25" customHeight="1"/>
    <row r="15781" ht="8.25" customHeight="1"/>
    <row r="15782" ht="8.25" customHeight="1"/>
    <row r="15783" ht="8.25" customHeight="1"/>
    <row r="15784" ht="8.25" customHeight="1"/>
    <row r="15785" ht="8.25" customHeight="1"/>
    <row r="15786" ht="8.25" customHeight="1"/>
    <row r="15787" ht="8.25" customHeight="1"/>
    <row r="15788" ht="8.25" customHeight="1"/>
    <row r="15789" ht="8.25" customHeight="1"/>
    <row r="15790" ht="8.25" customHeight="1"/>
    <row r="15791" ht="8.25" customHeight="1"/>
    <row r="15792" ht="8.25" customHeight="1"/>
    <row r="15793" ht="8.25" customHeight="1"/>
    <row r="15794" ht="8.25" customHeight="1"/>
    <row r="15795" ht="8.25" customHeight="1"/>
    <row r="15796" ht="8.25" customHeight="1"/>
    <row r="15797" ht="8.25" customHeight="1"/>
    <row r="15798" ht="8.25" customHeight="1"/>
    <row r="15799" ht="8.25" customHeight="1"/>
    <row r="15800" ht="8.25" customHeight="1"/>
    <row r="15801" ht="8.25" customHeight="1"/>
    <row r="15802" ht="8.25" customHeight="1"/>
    <row r="15803" ht="8.25" customHeight="1"/>
    <row r="15804" ht="8.25" customHeight="1"/>
    <row r="15805" ht="8.25" customHeight="1"/>
    <row r="15806" ht="8.25" customHeight="1"/>
    <row r="15807" ht="8.25" customHeight="1"/>
    <row r="15808" ht="8.25" customHeight="1"/>
    <row r="15809" ht="8.25" customHeight="1"/>
    <row r="15810" ht="8.25" customHeight="1"/>
    <row r="15811" ht="8.25" customHeight="1"/>
    <row r="15812" ht="8.25" customHeight="1"/>
    <row r="15813" ht="8.25" customHeight="1"/>
    <row r="15814" ht="8.25" customHeight="1"/>
    <row r="15815" ht="8.25" customHeight="1"/>
    <row r="15816" ht="8.25" customHeight="1"/>
    <row r="15817" ht="8.25" customHeight="1"/>
    <row r="15818" ht="8.25" customHeight="1"/>
    <row r="15819" ht="8.25" customHeight="1"/>
    <row r="15820" ht="8.25" customHeight="1"/>
    <row r="15821" ht="8.25" customHeight="1"/>
    <row r="15822" ht="8.25" customHeight="1"/>
    <row r="15823" ht="8.25" customHeight="1"/>
    <row r="15824" ht="8.25" customHeight="1"/>
    <row r="15825" ht="8.25" customHeight="1"/>
    <row r="15826" ht="8.25" customHeight="1"/>
    <row r="15827" ht="8.25" customHeight="1"/>
    <row r="15828" ht="8.25" customHeight="1"/>
    <row r="15829" ht="8.25" customHeight="1"/>
    <row r="15830" ht="8.25" customHeight="1"/>
    <row r="15831" ht="8.25" customHeight="1"/>
    <row r="15832" ht="8.25" customHeight="1"/>
    <row r="15833" ht="8.25" customHeight="1"/>
    <row r="15834" ht="8.25" customHeight="1"/>
    <row r="15835" ht="8.25" customHeight="1"/>
    <row r="15836" ht="8.25" customHeight="1"/>
    <row r="15837" ht="8.25" customHeight="1"/>
    <row r="15838" ht="8.25" customHeight="1"/>
    <row r="15839" ht="8.25" customHeight="1"/>
    <row r="15840" ht="8.25" customHeight="1"/>
    <row r="15841" ht="8.25" customHeight="1"/>
    <row r="15842" ht="8.25" customHeight="1"/>
    <row r="15843" ht="8.25" customHeight="1"/>
    <row r="15844" ht="8.25" customHeight="1"/>
    <row r="15845" ht="8.25" customHeight="1"/>
    <row r="15846" ht="8.25" customHeight="1"/>
    <row r="15847" ht="8.25" customHeight="1"/>
    <row r="15848" ht="8.25" customHeight="1"/>
    <row r="15849" ht="8.25" customHeight="1"/>
    <row r="15850" ht="8.25" customHeight="1"/>
    <row r="15851" ht="8.25" customHeight="1"/>
    <row r="15852" ht="8.25" customHeight="1"/>
    <row r="15853" ht="8.25" customHeight="1"/>
    <row r="15854" ht="8.25" customHeight="1"/>
    <row r="15855" ht="8.25" customHeight="1"/>
    <row r="15856" ht="8.25" customHeight="1"/>
    <row r="15857" ht="8.25" customHeight="1"/>
    <row r="15858" ht="8.25" customHeight="1"/>
    <row r="15859" ht="8.25" customHeight="1"/>
    <row r="15860" ht="8.25" customHeight="1"/>
    <row r="15861" ht="8.25" customHeight="1"/>
    <row r="15862" ht="8.25" customHeight="1"/>
    <row r="15863" ht="8.25" customHeight="1"/>
    <row r="15864" ht="8.25" customHeight="1"/>
    <row r="15865" ht="8.25" customHeight="1"/>
    <row r="15866" ht="8.25" customHeight="1"/>
    <row r="15867" ht="8.25" customHeight="1"/>
    <row r="15868" ht="8.25" customHeight="1"/>
    <row r="15869" ht="8.25" customHeight="1"/>
    <row r="15870" ht="8.25" customHeight="1"/>
    <row r="15871" ht="8.25" customHeight="1"/>
    <row r="15872" ht="8.25" customHeight="1"/>
    <row r="15873" ht="8.25" customHeight="1"/>
    <row r="15874" ht="8.25" customHeight="1"/>
    <row r="15875" ht="8.25" customHeight="1"/>
    <row r="15876" ht="8.25" customHeight="1"/>
    <row r="15877" ht="8.25" customHeight="1"/>
    <row r="15878" ht="8.25" customHeight="1"/>
    <row r="15879" ht="8.25" customHeight="1"/>
    <row r="15880" ht="8.25" customHeight="1"/>
    <row r="15881" ht="8.25" customHeight="1"/>
    <row r="15882" ht="8.25" customHeight="1"/>
    <row r="15883" ht="8.25" customHeight="1"/>
    <row r="15884" ht="8.25" customHeight="1"/>
    <row r="15885" ht="8.25" customHeight="1"/>
    <row r="15886" ht="8.25" customHeight="1"/>
    <row r="15887" ht="8.25" customHeight="1"/>
    <row r="15888" ht="8.25" customHeight="1"/>
    <row r="15889" ht="8.25" customHeight="1"/>
    <row r="15890" ht="8.25" customHeight="1"/>
    <row r="15891" ht="8.25" customHeight="1"/>
    <row r="15892" ht="8.25" customHeight="1"/>
    <row r="15893" ht="8.25" customHeight="1"/>
    <row r="15894" ht="8.25" customHeight="1"/>
    <row r="15895" ht="8.25" customHeight="1"/>
    <row r="15896" ht="8.25" customHeight="1"/>
    <row r="15897" ht="8.25" customHeight="1"/>
    <row r="15898" ht="8.25" customHeight="1"/>
    <row r="15899" ht="8.25" customHeight="1"/>
    <row r="15900" ht="8.25" customHeight="1"/>
    <row r="15901" ht="8.25" customHeight="1"/>
    <row r="15902" ht="8.25" customHeight="1"/>
    <row r="15903" ht="8.25" customHeight="1"/>
    <row r="15904" ht="8.25" customHeight="1"/>
    <row r="15905" ht="8.25" customHeight="1"/>
    <row r="15906" ht="8.25" customHeight="1"/>
    <row r="15907" ht="8.25" customHeight="1"/>
    <row r="15908" ht="8.25" customHeight="1"/>
    <row r="15909" ht="8.25" customHeight="1"/>
    <row r="15910" ht="8.25" customHeight="1"/>
    <row r="15911" ht="8.25" customHeight="1"/>
    <row r="15912" ht="8.25" customHeight="1"/>
    <row r="15913" ht="8.25" customHeight="1"/>
    <row r="15914" ht="8.25" customHeight="1"/>
    <row r="15915" ht="8.25" customHeight="1"/>
    <row r="15916" ht="8.25" customHeight="1"/>
    <row r="15917" ht="8.25" customHeight="1"/>
    <row r="15918" ht="8.25" customHeight="1"/>
    <row r="15919" ht="8.25" customHeight="1"/>
    <row r="15920" ht="8.25" customHeight="1"/>
    <row r="15921" ht="8.25" customHeight="1"/>
    <row r="15922" ht="8.25" customHeight="1"/>
    <row r="15923" ht="8.25" customHeight="1"/>
    <row r="15924" ht="8.25" customHeight="1"/>
    <row r="15925" ht="8.25" customHeight="1"/>
    <row r="15926" ht="8.25" customHeight="1"/>
    <row r="15927" ht="8.25" customHeight="1"/>
    <row r="15928" ht="8.25" customHeight="1"/>
    <row r="15929" ht="8.25" customHeight="1"/>
    <row r="15930" ht="8.25" customHeight="1"/>
    <row r="15931" ht="8.25" customHeight="1"/>
    <row r="15932" ht="8.25" customHeight="1"/>
    <row r="15933" ht="8.25" customHeight="1"/>
    <row r="15934" ht="8.25" customHeight="1"/>
    <row r="15935" ht="8.25" customHeight="1"/>
    <row r="15936" ht="8.25" customHeight="1"/>
    <row r="15937" ht="8.25" customHeight="1"/>
    <row r="15938" ht="8.25" customHeight="1"/>
    <row r="15939" ht="8.25" customHeight="1"/>
    <row r="15940" ht="8.25" customHeight="1"/>
    <row r="15941" ht="8.25" customHeight="1"/>
    <row r="15942" ht="8.25" customHeight="1"/>
    <row r="15943" ht="8.25" customHeight="1"/>
    <row r="15944" ht="8.25" customHeight="1"/>
    <row r="15945" ht="8.25" customHeight="1"/>
    <row r="15946" ht="8.25" customHeight="1"/>
    <row r="15947" ht="8.25" customHeight="1"/>
    <row r="15948" ht="8.25" customHeight="1"/>
    <row r="15949" ht="8.25" customHeight="1"/>
    <row r="15950" ht="8.25" customHeight="1"/>
    <row r="15951" ht="8.25" customHeight="1"/>
    <row r="15952" ht="8.25" customHeight="1"/>
    <row r="15953" ht="8.25" customHeight="1"/>
    <row r="15954" ht="8.25" customHeight="1"/>
    <row r="15955" ht="8.25" customHeight="1"/>
    <row r="15956" ht="8.25" customHeight="1"/>
    <row r="15957" ht="8.25" customHeight="1"/>
    <row r="15958" ht="8.25" customHeight="1"/>
    <row r="15959" ht="8.25" customHeight="1"/>
    <row r="15960" ht="8.25" customHeight="1"/>
    <row r="15961" ht="8.25" customHeight="1"/>
    <row r="15962" ht="8.25" customHeight="1"/>
    <row r="15963" ht="8.25" customHeight="1"/>
    <row r="15964" ht="8.25" customHeight="1"/>
    <row r="15965" ht="8.25" customHeight="1"/>
    <row r="15966" ht="8.25" customHeight="1"/>
    <row r="15967" ht="8.25" customHeight="1"/>
    <row r="15968" ht="8.25" customHeight="1"/>
    <row r="15969" ht="8.25" customHeight="1"/>
    <row r="15970" ht="8.25" customHeight="1"/>
    <row r="15971" ht="8.25" customHeight="1"/>
    <row r="15972" ht="8.25" customHeight="1"/>
    <row r="15973" ht="8.25" customHeight="1"/>
    <row r="15974" ht="8.25" customHeight="1"/>
    <row r="15975" ht="8.25" customHeight="1"/>
    <row r="15976" ht="8.25" customHeight="1"/>
    <row r="15977" ht="8.25" customHeight="1"/>
    <row r="15978" ht="8.25" customHeight="1"/>
    <row r="15979" ht="8.25" customHeight="1"/>
    <row r="15980" ht="8.25" customHeight="1"/>
    <row r="15981" ht="8.25" customHeight="1"/>
    <row r="15982" ht="8.25" customHeight="1"/>
    <row r="15983" ht="8.25" customHeight="1"/>
    <row r="15984" ht="8.25" customHeight="1"/>
    <row r="15985" ht="8.25" customHeight="1"/>
    <row r="15986" ht="8.25" customHeight="1"/>
    <row r="15987" ht="8.25" customHeight="1"/>
    <row r="15988" ht="8.25" customHeight="1"/>
    <row r="15989" ht="8.25" customHeight="1"/>
    <row r="15990" ht="8.25" customHeight="1"/>
    <row r="15991" ht="8.25" customHeight="1"/>
    <row r="15992" ht="8.25" customHeight="1"/>
    <row r="15993" ht="8.25" customHeight="1"/>
    <row r="15994" ht="8.25" customHeight="1"/>
    <row r="15995" ht="8.25" customHeight="1"/>
    <row r="15996" ht="8.25" customHeight="1"/>
    <row r="15997" ht="8.25" customHeight="1"/>
    <row r="15998" ht="8.25" customHeight="1"/>
    <row r="15999" ht="8.25" customHeight="1"/>
    <row r="16000" ht="8.25" customHeight="1"/>
    <row r="16001" ht="8.25" customHeight="1"/>
    <row r="16002" ht="8.25" customHeight="1"/>
    <row r="16003" ht="8.25" customHeight="1"/>
    <row r="16004" ht="8.25" customHeight="1"/>
    <row r="16005" ht="8.25" customHeight="1"/>
    <row r="16006" ht="8.25" customHeight="1"/>
    <row r="16007" ht="8.25" customHeight="1"/>
    <row r="16008" ht="8.25" customHeight="1"/>
    <row r="16009" ht="8.25" customHeight="1"/>
    <row r="16010" ht="8.25" customHeight="1"/>
    <row r="16011" ht="8.25" customHeight="1"/>
    <row r="16012" ht="8.25" customHeight="1"/>
    <row r="16013" ht="8.25" customHeight="1"/>
    <row r="16014" ht="8.25" customHeight="1"/>
    <row r="16015" ht="8.25" customHeight="1"/>
    <row r="16016" ht="8.25" customHeight="1"/>
    <row r="16017" ht="8.25" customHeight="1"/>
    <row r="16018" ht="8.25" customHeight="1"/>
    <row r="16019" ht="8.25" customHeight="1"/>
    <row r="16020" ht="8.25" customHeight="1"/>
    <row r="16021" ht="8.25" customHeight="1"/>
    <row r="16022" ht="8.25" customHeight="1"/>
    <row r="16023" ht="8.25" customHeight="1"/>
    <row r="16024" ht="8.25" customHeight="1"/>
    <row r="16025" ht="8.25" customHeight="1"/>
    <row r="16026" ht="8.25" customHeight="1"/>
    <row r="16027" ht="8.25" customHeight="1"/>
    <row r="16028" ht="8.25" customHeight="1"/>
    <row r="16029" ht="8.25" customHeight="1"/>
    <row r="16030" ht="8.25" customHeight="1"/>
    <row r="16031" ht="8.25" customHeight="1"/>
    <row r="16032" ht="8.25" customHeight="1"/>
    <row r="16033" ht="8.25" customHeight="1"/>
    <row r="16034" ht="8.25" customHeight="1"/>
    <row r="16035" ht="8.25" customHeight="1"/>
    <row r="16036" ht="8.25" customHeight="1"/>
    <row r="16037" ht="8.25" customHeight="1"/>
    <row r="16038" ht="8.25" customHeight="1"/>
    <row r="16039" ht="8.25" customHeight="1"/>
    <row r="16040" ht="8.25" customHeight="1"/>
    <row r="16041" ht="8.25" customHeight="1"/>
    <row r="16042" ht="8.25" customHeight="1"/>
    <row r="16043" ht="8.25" customHeight="1"/>
    <row r="16044" ht="8.25" customHeight="1"/>
    <row r="16045" ht="8.25" customHeight="1"/>
    <row r="16046" ht="8.25" customHeight="1"/>
    <row r="16047" ht="8.25" customHeight="1"/>
    <row r="16048" ht="8.25" customHeight="1"/>
    <row r="16049" ht="8.25" customHeight="1"/>
    <row r="16050" ht="8.25" customHeight="1"/>
    <row r="16051" ht="8.25" customHeight="1"/>
    <row r="16052" ht="8.25" customHeight="1"/>
    <row r="16053" ht="8.25" customHeight="1"/>
    <row r="16054" ht="8.25" customHeight="1"/>
    <row r="16055" ht="8.25" customHeight="1"/>
    <row r="16056" ht="8.25" customHeight="1"/>
    <row r="16057" ht="8.25" customHeight="1"/>
    <row r="16058" ht="8.25" customHeight="1"/>
    <row r="16059" ht="8.25" customHeight="1"/>
    <row r="16060" ht="8.25" customHeight="1"/>
    <row r="16061" ht="8.25" customHeight="1"/>
    <row r="16062" ht="8.25" customHeight="1"/>
    <row r="16063" ht="8.25" customHeight="1"/>
    <row r="16064" ht="8.25" customHeight="1"/>
    <row r="16065" ht="8.25" customHeight="1"/>
    <row r="16066" ht="8.25" customHeight="1"/>
    <row r="16067" ht="8.25" customHeight="1"/>
    <row r="16068" ht="8.25" customHeight="1"/>
    <row r="16069" ht="8.25" customHeight="1"/>
    <row r="16070" ht="8.25" customHeight="1"/>
    <row r="16071" ht="8.25" customHeight="1"/>
    <row r="16072" ht="8.25" customHeight="1"/>
    <row r="16073" ht="8.25" customHeight="1"/>
    <row r="16074" ht="8.25" customHeight="1"/>
    <row r="16075" ht="8.25" customHeight="1"/>
    <row r="16076" ht="8.25" customHeight="1"/>
    <row r="16077" ht="8.25" customHeight="1"/>
    <row r="16078" ht="8.25" customHeight="1"/>
    <row r="16079" ht="8.25" customHeight="1"/>
    <row r="16080" ht="8.25" customHeight="1"/>
    <row r="16081" ht="8.25" customHeight="1"/>
    <row r="16082" ht="8.25" customHeight="1"/>
    <row r="16083" ht="8.25" customHeight="1"/>
    <row r="16084" ht="8.25" customHeight="1"/>
    <row r="16085" ht="8.25" customHeight="1"/>
    <row r="16086" ht="8.25" customHeight="1"/>
    <row r="16087" ht="8.25" customHeight="1"/>
    <row r="16088" ht="8.25" customHeight="1"/>
    <row r="16089" ht="8.25" customHeight="1"/>
    <row r="16090" ht="8.25" customHeight="1"/>
    <row r="16091" ht="8.25" customHeight="1"/>
    <row r="16092" ht="8.25" customHeight="1"/>
    <row r="16093" ht="8.25" customHeight="1"/>
    <row r="16094" ht="8.25" customHeight="1"/>
    <row r="16095" ht="8.25" customHeight="1"/>
    <row r="16096" ht="8.25" customHeight="1"/>
    <row r="16097" ht="8.25" customHeight="1"/>
    <row r="16098" ht="8.25" customHeight="1"/>
    <row r="16099" ht="8.25" customHeight="1"/>
    <row r="16100" ht="8.25" customHeight="1"/>
    <row r="16101" ht="8.25" customHeight="1"/>
    <row r="16102" ht="8.25" customHeight="1"/>
    <row r="16103" ht="8.25" customHeight="1"/>
    <row r="16104" ht="8.25" customHeight="1"/>
    <row r="16105" ht="8.25" customHeight="1"/>
    <row r="16106" ht="8.25" customHeight="1"/>
    <row r="16107" ht="8.25" customHeight="1"/>
    <row r="16108" ht="8.25" customHeight="1"/>
    <row r="16109" ht="8.25" customHeight="1"/>
    <row r="16110" ht="8.25" customHeight="1"/>
    <row r="16111" ht="8.25" customHeight="1"/>
    <row r="16112" ht="8.25" customHeight="1"/>
    <row r="16113" ht="8.25" customHeight="1"/>
    <row r="16114" ht="8.25" customHeight="1"/>
    <row r="16115" ht="8.25" customHeight="1"/>
    <row r="16116" ht="8.25" customHeight="1"/>
    <row r="16117" ht="8.25" customHeight="1"/>
    <row r="16118" ht="8.25" customHeight="1"/>
    <row r="16119" ht="8.25" customHeight="1"/>
    <row r="16120" ht="8.25" customHeight="1"/>
    <row r="16121" ht="8.25" customHeight="1"/>
    <row r="16122" ht="8.25" customHeight="1"/>
    <row r="16123" ht="8.25" customHeight="1"/>
    <row r="16124" ht="8.25" customHeight="1"/>
    <row r="16125" ht="8.25" customHeight="1"/>
    <row r="16126" ht="8.25" customHeight="1"/>
    <row r="16127" ht="8.25" customHeight="1"/>
    <row r="16128" ht="8.25" customHeight="1"/>
    <row r="16129" ht="8.25" customHeight="1"/>
    <row r="16130" ht="8.25" customHeight="1"/>
    <row r="16131" ht="8.25" customHeight="1"/>
    <row r="16132" ht="8.25" customHeight="1"/>
    <row r="16133" ht="8.25" customHeight="1"/>
    <row r="16134" ht="8.25" customHeight="1"/>
    <row r="16135" ht="8.25" customHeight="1"/>
    <row r="16136" ht="8.25" customHeight="1"/>
    <row r="16137" ht="8.25" customHeight="1"/>
    <row r="16138" ht="8.25" customHeight="1"/>
    <row r="16139" ht="8.25" customHeight="1"/>
    <row r="16140" ht="8.25" customHeight="1"/>
    <row r="16141" ht="8.25" customHeight="1"/>
    <row r="16142" ht="8.25" customHeight="1"/>
    <row r="16143" ht="8.25" customHeight="1"/>
    <row r="16144" ht="8.25" customHeight="1"/>
    <row r="16145" ht="8.25" customHeight="1"/>
    <row r="16146" ht="8.25" customHeight="1"/>
    <row r="16147" ht="8.25" customHeight="1"/>
    <row r="16148" ht="8.25" customHeight="1"/>
    <row r="16149" ht="8.25" customHeight="1"/>
    <row r="16150" ht="8.25" customHeight="1"/>
    <row r="16151" ht="8.25" customHeight="1"/>
    <row r="16152" ht="8.25" customHeight="1"/>
    <row r="16153" ht="8.25" customHeight="1"/>
    <row r="16154" ht="8.25" customHeight="1"/>
    <row r="16155" ht="8.25" customHeight="1"/>
    <row r="16156" ht="8.25" customHeight="1"/>
    <row r="16157" ht="8.25" customHeight="1"/>
    <row r="16158" ht="8.25" customHeight="1"/>
    <row r="16159" ht="8.25" customHeight="1"/>
    <row r="16160" ht="8.25" customHeight="1"/>
    <row r="16161" ht="8.25" customHeight="1"/>
    <row r="16162" ht="8.25" customHeight="1"/>
    <row r="16163" ht="8.25" customHeight="1"/>
    <row r="16164" ht="8.25" customHeight="1"/>
    <row r="16165" ht="8.25" customHeight="1"/>
    <row r="16166" ht="8.25" customHeight="1"/>
    <row r="16167" ht="8.25" customHeight="1"/>
    <row r="16168" ht="8.25" customHeight="1"/>
    <row r="16169" ht="8.25" customHeight="1"/>
    <row r="16170" ht="8.25" customHeight="1"/>
    <row r="16171" ht="8.25" customHeight="1"/>
    <row r="16172" ht="8.25" customHeight="1"/>
    <row r="16173" ht="8.25" customHeight="1"/>
    <row r="16174" ht="8.25" customHeight="1"/>
    <row r="16175" ht="8.25" customHeight="1"/>
    <row r="16176" ht="8.25" customHeight="1"/>
    <row r="16177" ht="8.25" customHeight="1"/>
    <row r="16178" ht="8.25" customHeight="1"/>
    <row r="16179" ht="8.25" customHeight="1"/>
    <row r="16180" ht="8.25" customHeight="1"/>
    <row r="16181" ht="8.25" customHeight="1"/>
    <row r="16182" ht="8.25" customHeight="1"/>
    <row r="16183" ht="8.25" customHeight="1"/>
    <row r="16184" ht="8.25" customHeight="1"/>
    <row r="16185" ht="8.25" customHeight="1"/>
    <row r="16186" ht="8.25" customHeight="1"/>
    <row r="16187" ht="8.25" customHeight="1"/>
    <row r="16188" ht="8.25" customHeight="1"/>
    <row r="16189" ht="8.25" customHeight="1"/>
    <row r="16190" ht="8.25" customHeight="1"/>
    <row r="16191" ht="8.25" customHeight="1"/>
    <row r="16192" ht="8.25" customHeight="1"/>
    <row r="16193" ht="8.25" customHeight="1"/>
    <row r="16194" ht="8.25" customHeight="1"/>
    <row r="16195" ht="8.25" customHeight="1"/>
    <row r="16196" ht="8.25" customHeight="1"/>
    <row r="16197" ht="8.25" customHeight="1"/>
    <row r="16198" ht="8.25" customHeight="1"/>
    <row r="16199" ht="8.25" customHeight="1"/>
    <row r="16200" ht="8.25" customHeight="1"/>
    <row r="16201" ht="8.25" customHeight="1"/>
    <row r="16202" ht="8.25" customHeight="1"/>
    <row r="16203" ht="8.25" customHeight="1"/>
    <row r="16204" ht="8.25" customHeight="1"/>
    <row r="16205" ht="8.25" customHeight="1"/>
    <row r="16206" ht="8.25" customHeight="1"/>
    <row r="16207" ht="8.25" customHeight="1"/>
    <row r="16208" ht="8.25" customHeight="1"/>
    <row r="16209" ht="8.25" customHeight="1"/>
    <row r="16210" ht="8.25" customHeight="1"/>
    <row r="16211" ht="8.25" customHeight="1"/>
    <row r="16212" ht="8.25" customHeight="1"/>
    <row r="16213" ht="8.25" customHeight="1"/>
    <row r="16214" ht="8.25" customHeight="1"/>
    <row r="16215" ht="8.25" customHeight="1"/>
    <row r="16216" ht="8.25" customHeight="1"/>
    <row r="16217" ht="8.25" customHeight="1"/>
    <row r="16218" ht="8.25" customHeight="1"/>
    <row r="16219" ht="8.25" customHeight="1"/>
    <row r="16220" ht="8.25" customHeight="1"/>
    <row r="16221" ht="8.25" customHeight="1"/>
    <row r="16222" ht="8.25" customHeight="1"/>
    <row r="16223" ht="8.25" customHeight="1"/>
    <row r="16224" ht="8.25" customHeight="1"/>
    <row r="16225" ht="8.25" customHeight="1"/>
    <row r="16226" ht="8.25" customHeight="1"/>
    <row r="16227" ht="8.25" customHeight="1"/>
    <row r="16228" ht="8.25" customHeight="1"/>
    <row r="16229" ht="8.25" customHeight="1"/>
    <row r="16230" ht="8.25" customHeight="1"/>
    <row r="16231" ht="8.25" customHeight="1"/>
    <row r="16232" ht="8.25" customHeight="1"/>
    <row r="16233" ht="8.25" customHeight="1"/>
    <row r="16234" ht="8.25" customHeight="1"/>
    <row r="16235" ht="8.25" customHeight="1"/>
    <row r="16236" ht="8.25" customHeight="1"/>
    <row r="16237" ht="8.25" customHeight="1"/>
    <row r="16238" ht="8.25" customHeight="1"/>
    <row r="16239" ht="8.25" customHeight="1"/>
    <row r="16240" ht="8.25" customHeight="1"/>
    <row r="16241" ht="8.25" customHeight="1"/>
    <row r="16242" ht="8.25" customHeight="1"/>
    <row r="16243" ht="8.25" customHeight="1"/>
    <row r="16244" ht="8.25" customHeight="1"/>
    <row r="16245" ht="8.25" customHeight="1"/>
    <row r="16246" ht="8.25" customHeight="1"/>
    <row r="16247" ht="8.25" customHeight="1"/>
    <row r="16248" ht="8.25" customHeight="1"/>
    <row r="16249" ht="8.25" customHeight="1"/>
    <row r="16250" ht="8.25" customHeight="1"/>
    <row r="16251" ht="8.25" customHeight="1"/>
    <row r="16252" ht="8.25" customHeight="1"/>
    <row r="16253" ht="8.25" customHeight="1"/>
    <row r="16254" ht="8.25" customHeight="1"/>
    <row r="16255" ht="8.25" customHeight="1"/>
    <row r="16256" ht="8.25" customHeight="1"/>
    <row r="16257" ht="8.25" customHeight="1"/>
    <row r="16258" ht="8.25" customHeight="1"/>
    <row r="16259" ht="8.25" customHeight="1"/>
    <row r="16260" ht="8.25" customHeight="1"/>
    <row r="16261" ht="8.25" customHeight="1"/>
    <row r="16262" ht="8.25" customHeight="1"/>
    <row r="16263" ht="8.25" customHeight="1"/>
    <row r="16264" ht="8.25" customHeight="1"/>
    <row r="16265" ht="8.25" customHeight="1"/>
    <row r="16266" ht="8.25" customHeight="1"/>
    <row r="16267" ht="8.25" customHeight="1"/>
    <row r="16268" ht="8.25" customHeight="1"/>
    <row r="16269" ht="8.25" customHeight="1"/>
    <row r="16270" ht="8.25" customHeight="1"/>
    <row r="16271" ht="8.25" customHeight="1"/>
    <row r="16272" ht="8.25" customHeight="1"/>
    <row r="16273" ht="8.25" customHeight="1"/>
    <row r="16274" ht="8.25" customHeight="1"/>
    <row r="16275" ht="8.25" customHeight="1"/>
    <row r="16276" ht="8.25" customHeight="1"/>
    <row r="16277" ht="8.25" customHeight="1"/>
    <row r="16278" ht="8.25" customHeight="1"/>
    <row r="16279" ht="8.25" customHeight="1"/>
    <row r="16280" ht="8.25" customHeight="1"/>
    <row r="16281" ht="8.25" customHeight="1"/>
    <row r="16282" ht="8.25" customHeight="1"/>
    <row r="16283" ht="8.25" customHeight="1"/>
    <row r="16284" ht="8.25" customHeight="1"/>
    <row r="16285" ht="8.25" customHeight="1"/>
    <row r="16286" ht="8.25" customHeight="1"/>
    <row r="16287" ht="8.25" customHeight="1"/>
    <row r="16288" ht="8.25" customHeight="1"/>
    <row r="16289" ht="8.25" customHeight="1"/>
    <row r="16290" ht="8.25" customHeight="1"/>
    <row r="16291" ht="8.25" customHeight="1"/>
    <row r="16292" ht="8.25" customHeight="1"/>
    <row r="16293" ht="8.25" customHeight="1"/>
    <row r="16294" ht="8.25" customHeight="1"/>
    <row r="16295" ht="8.25" customHeight="1"/>
    <row r="16296" ht="8.25" customHeight="1"/>
    <row r="16297" ht="8.25" customHeight="1"/>
    <row r="16298" ht="8.25" customHeight="1"/>
    <row r="16299" ht="8.25" customHeight="1"/>
    <row r="16300" ht="8.25" customHeight="1"/>
    <row r="16301" ht="8.25" customHeight="1"/>
    <row r="16302" ht="8.25" customHeight="1"/>
    <row r="16303" ht="8.25" customHeight="1"/>
    <row r="16304" ht="8.25" customHeight="1"/>
    <row r="16305" ht="8.25" customHeight="1"/>
    <row r="16306" ht="8.25" customHeight="1"/>
    <row r="16307" ht="8.25" customHeight="1"/>
    <row r="16308" ht="8.25" customHeight="1"/>
    <row r="16309" ht="8.25" customHeight="1"/>
    <row r="16310" ht="8.25" customHeight="1"/>
    <row r="16311" ht="8.25" customHeight="1"/>
    <row r="16312" ht="8.25" customHeight="1"/>
    <row r="16313" ht="8.25" customHeight="1"/>
    <row r="16314" ht="8.25" customHeight="1"/>
    <row r="16315" ht="8.25" customHeight="1"/>
    <row r="16316" ht="8.25" customHeight="1"/>
    <row r="16317" ht="8.25" customHeight="1"/>
    <row r="16318" ht="8.25" customHeight="1"/>
    <row r="16319" ht="8.25" customHeight="1"/>
    <row r="16320" ht="8.25" customHeight="1"/>
    <row r="16321" ht="8.25" customHeight="1"/>
    <row r="16322" ht="8.25" customHeight="1"/>
    <row r="16323" ht="8.25" customHeight="1"/>
    <row r="16324" ht="8.25" customHeight="1"/>
    <row r="16325" ht="8.25" customHeight="1"/>
    <row r="16326" ht="8.25" customHeight="1"/>
    <row r="16327" ht="8.25" customHeight="1"/>
    <row r="16328" ht="8.25" customHeight="1"/>
    <row r="16329" ht="8.25" customHeight="1"/>
    <row r="16330" ht="8.25" customHeight="1"/>
    <row r="16331" ht="8.25" customHeight="1"/>
    <row r="16332" ht="8.25" customHeight="1"/>
    <row r="16333" ht="8.25" customHeight="1"/>
    <row r="16334" ht="8.25" customHeight="1"/>
    <row r="16335" ht="8.25" customHeight="1"/>
    <row r="16336" ht="8.25" customHeight="1"/>
    <row r="16337" ht="8.25" customHeight="1"/>
    <row r="16338" ht="8.25" customHeight="1"/>
    <row r="16339" ht="8.25" customHeight="1"/>
    <row r="16340" ht="8.25" customHeight="1"/>
    <row r="16341" ht="8.25" customHeight="1"/>
    <row r="16342" ht="8.25" customHeight="1"/>
    <row r="16343" ht="8.25" customHeight="1"/>
    <row r="16344" ht="8.25" customHeight="1"/>
    <row r="16345" ht="8.25" customHeight="1"/>
    <row r="16346" ht="8.25" customHeight="1"/>
    <row r="16347" ht="8.25" customHeight="1"/>
    <row r="16348" ht="8.25" customHeight="1"/>
    <row r="16349" ht="8.25" customHeight="1"/>
    <row r="16350" ht="8.25" customHeight="1"/>
    <row r="16351" ht="8.25" customHeight="1"/>
    <row r="16352" ht="8.25" customHeight="1"/>
    <row r="16353" ht="8.25" customHeight="1"/>
    <row r="16354" ht="8.25" customHeight="1"/>
    <row r="16355" ht="8.25" customHeight="1"/>
    <row r="16356" ht="8.25" customHeight="1"/>
    <row r="16357" ht="8.25" customHeight="1"/>
    <row r="16358" ht="8.25" customHeight="1"/>
    <row r="16359" ht="8.25" customHeight="1"/>
    <row r="16360" ht="8.25" customHeight="1"/>
    <row r="16361" ht="8.25" customHeight="1"/>
    <row r="16362" ht="8.25" customHeight="1"/>
    <row r="16363" ht="8.25" customHeight="1"/>
    <row r="16364" ht="8.25" customHeight="1"/>
    <row r="16365" ht="8.25" customHeight="1"/>
    <row r="16366" ht="8.25" customHeight="1"/>
    <row r="16367" ht="8.25" customHeight="1"/>
    <row r="16368" ht="8.25" customHeight="1"/>
    <row r="16369" ht="8.25" customHeight="1"/>
    <row r="16370" ht="8.25" customHeight="1"/>
    <row r="16371" ht="8.25" customHeight="1"/>
    <row r="16372" ht="8.25" customHeight="1"/>
    <row r="16373" ht="8.25" customHeight="1"/>
    <row r="16374" ht="8.25" customHeight="1"/>
    <row r="16375" ht="8.25" customHeight="1"/>
    <row r="16376" ht="8.25" customHeight="1"/>
    <row r="16377" ht="8.25" customHeight="1"/>
    <row r="16378" ht="8.25" customHeight="1"/>
    <row r="16379" ht="8.25" customHeight="1"/>
    <row r="16380" ht="8.25" customHeight="1"/>
    <row r="16381" ht="8.25" customHeight="1"/>
    <row r="16382" ht="8.25" customHeight="1"/>
    <row r="16383" ht="8.25" customHeight="1"/>
    <row r="16384" ht="8.25" customHeight="1"/>
    <row r="16385" ht="8.25" customHeight="1"/>
    <row r="16386" ht="8.25" customHeight="1"/>
    <row r="16387" ht="8.25" customHeight="1"/>
    <row r="16388" ht="8.25" customHeight="1"/>
    <row r="16389" ht="8.25" customHeight="1"/>
    <row r="16390" ht="8.25" customHeight="1"/>
    <row r="16391" ht="8.25" customHeight="1"/>
    <row r="16392" ht="8.25" customHeight="1"/>
    <row r="16393" ht="8.25" customHeight="1"/>
    <row r="16394" ht="8.25" customHeight="1"/>
    <row r="16395" ht="8.25" customHeight="1"/>
    <row r="16396" ht="8.25" customHeight="1"/>
    <row r="16397" ht="8.25" customHeight="1"/>
    <row r="16398" ht="8.25" customHeight="1"/>
    <row r="16399" ht="8.25" customHeight="1"/>
    <row r="16400" ht="8.25" customHeight="1"/>
    <row r="16401" ht="8.25" customHeight="1"/>
    <row r="16402" ht="8.25" customHeight="1"/>
    <row r="16403" ht="8.25" customHeight="1"/>
    <row r="16404" ht="8.25" customHeight="1"/>
    <row r="16405" ht="8.25" customHeight="1"/>
    <row r="16406" ht="8.25" customHeight="1"/>
    <row r="16407" ht="8.25" customHeight="1"/>
    <row r="16408" ht="8.25" customHeight="1"/>
    <row r="16409" ht="8.25" customHeight="1"/>
    <row r="16410" ht="8.25" customHeight="1"/>
    <row r="16411" ht="8.25" customHeight="1"/>
    <row r="16412" ht="8.25" customHeight="1"/>
    <row r="16413" ht="8.25" customHeight="1"/>
    <row r="16414" ht="8.25" customHeight="1"/>
    <row r="16415" ht="8.25" customHeight="1"/>
    <row r="16416" ht="8.25" customHeight="1"/>
    <row r="16417" ht="8.25" customHeight="1"/>
    <row r="16418" ht="8.25" customHeight="1"/>
    <row r="16419" ht="8.25" customHeight="1"/>
    <row r="16420" ht="8.25" customHeight="1"/>
    <row r="16421" ht="8.25" customHeight="1"/>
    <row r="16422" ht="8.25" customHeight="1"/>
    <row r="16423" ht="8.25" customHeight="1"/>
    <row r="16424" ht="8.25" customHeight="1"/>
    <row r="16425" ht="8.25" customHeight="1"/>
    <row r="16426" ht="8.25" customHeight="1"/>
    <row r="16427" ht="8.25" customHeight="1"/>
    <row r="16428" ht="8.25" customHeight="1"/>
    <row r="16429" ht="8.25" customHeight="1"/>
    <row r="16430" ht="8.25" customHeight="1"/>
    <row r="16431" ht="8.25" customHeight="1"/>
    <row r="16432" ht="8.25" customHeight="1"/>
    <row r="16433" ht="8.25" customHeight="1"/>
    <row r="16434" ht="8.25" customHeight="1"/>
    <row r="16435" ht="8.25" customHeight="1"/>
    <row r="16436" ht="8.25" customHeight="1"/>
    <row r="16437" ht="8.25" customHeight="1"/>
    <row r="16438" ht="8.25" customHeight="1"/>
    <row r="16439" ht="8.25" customHeight="1"/>
    <row r="16440" ht="8.25" customHeight="1"/>
    <row r="16441" ht="8.25" customHeight="1"/>
    <row r="16442" ht="8.25" customHeight="1"/>
    <row r="16443" ht="8.25" customHeight="1"/>
    <row r="16444" ht="8.25" customHeight="1"/>
    <row r="16445" ht="8.25" customHeight="1"/>
    <row r="16446" ht="8.25" customHeight="1"/>
    <row r="16447" ht="8.25" customHeight="1"/>
    <row r="16448" ht="8.25" customHeight="1"/>
    <row r="16449" ht="8.25" customHeight="1"/>
    <row r="16450" ht="8.25" customHeight="1"/>
    <row r="16451" ht="8.25" customHeight="1"/>
    <row r="16452" ht="8.25" customHeight="1"/>
    <row r="16453" ht="8.25" customHeight="1"/>
    <row r="16454" ht="8.25" customHeight="1"/>
    <row r="16455" ht="8.25" customHeight="1"/>
    <row r="16456" ht="8.25" customHeight="1"/>
    <row r="16457" ht="8.25" customHeight="1"/>
    <row r="16458" ht="8.25" customHeight="1"/>
    <row r="16459" ht="8.25" customHeight="1"/>
    <row r="16460" ht="8.25" customHeight="1"/>
    <row r="16461" ht="8.25" customHeight="1"/>
    <row r="16462" ht="8.25" customHeight="1"/>
    <row r="16463" ht="8.25" customHeight="1"/>
    <row r="16464" ht="8.25" customHeight="1"/>
    <row r="16465" ht="8.25" customHeight="1"/>
    <row r="16466" ht="8.25" customHeight="1"/>
    <row r="16467" ht="8.25" customHeight="1"/>
    <row r="16468" ht="8.25" customHeight="1"/>
    <row r="16469" ht="8.25" customHeight="1"/>
    <row r="16470" ht="8.25" customHeight="1"/>
    <row r="16471" ht="8.25" customHeight="1"/>
    <row r="16472" ht="8.25" customHeight="1"/>
    <row r="16473" ht="8.25" customHeight="1"/>
    <row r="16474" ht="8.25" customHeight="1"/>
    <row r="16475" ht="8.25" customHeight="1"/>
    <row r="16476" ht="8.25" customHeight="1"/>
    <row r="16477" ht="8.25" customHeight="1"/>
    <row r="16478" ht="8.25" customHeight="1"/>
    <row r="16479" ht="8.25" customHeight="1"/>
    <row r="16480" ht="8.25" customHeight="1"/>
    <row r="16481" ht="8.25" customHeight="1"/>
    <row r="16482" ht="8.25" customHeight="1"/>
    <row r="16483" ht="8.25" customHeight="1"/>
    <row r="16484" ht="8.25" customHeight="1"/>
    <row r="16485" ht="8.25" customHeight="1"/>
    <row r="16486" ht="8.25" customHeight="1"/>
    <row r="16487" ht="8.25" customHeight="1"/>
    <row r="16488" ht="8.25" customHeight="1"/>
    <row r="16489" ht="8.25" customHeight="1"/>
    <row r="16490" ht="8.25" customHeight="1"/>
    <row r="16491" ht="8.25" customHeight="1"/>
    <row r="16492" ht="8.25" customHeight="1"/>
    <row r="16493" ht="8.25" customHeight="1"/>
    <row r="16494" ht="8.25" customHeight="1"/>
    <row r="16495" ht="8.25" customHeight="1"/>
    <row r="16496" ht="8.25" customHeight="1"/>
    <row r="16497" ht="8.25" customHeight="1"/>
    <row r="16498" ht="8.25" customHeight="1"/>
    <row r="16499" ht="8.25" customHeight="1"/>
    <row r="16500" ht="8.25" customHeight="1"/>
    <row r="16501" ht="8.25" customHeight="1"/>
    <row r="16502" ht="8.25" customHeight="1"/>
    <row r="16503" ht="8.25" customHeight="1"/>
    <row r="16504" ht="8.25" customHeight="1"/>
    <row r="16505" ht="8.25" customHeight="1"/>
    <row r="16506" ht="8.25" customHeight="1"/>
    <row r="16507" ht="8.25" customHeight="1"/>
    <row r="16508" ht="8.25" customHeight="1"/>
    <row r="16509" ht="8.25" customHeight="1"/>
    <row r="16510" ht="8.25" customHeight="1"/>
    <row r="16511" ht="8.25" customHeight="1"/>
    <row r="16512" ht="8.25" customHeight="1"/>
    <row r="16513" ht="8.25" customHeight="1"/>
    <row r="16514" ht="8.25" customHeight="1"/>
    <row r="16515" ht="8.25" customHeight="1"/>
    <row r="16516" ht="8.25" customHeight="1"/>
    <row r="16517" ht="8.25" customHeight="1"/>
    <row r="16518" ht="8.25" customHeight="1"/>
    <row r="16519" ht="8.25" customHeight="1"/>
    <row r="16520" ht="8.25" customHeight="1"/>
    <row r="16521" ht="8.25" customHeight="1"/>
    <row r="16522" ht="8.25" customHeight="1"/>
    <row r="16523" ht="8.25" customHeight="1"/>
    <row r="16524" ht="8.25" customHeight="1"/>
    <row r="16525" ht="8.25" customHeight="1"/>
    <row r="16526" ht="8.25" customHeight="1"/>
    <row r="16527" ht="8.25" customHeight="1"/>
    <row r="16528" ht="8.25" customHeight="1"/>
    <row r="16529" ht="8.25" customHeight="1"/>
    <row r="16530" ht="8.25" customHeight="1"/>
    <row r="16531" ht="8.25" customHeight="1"/>
    <row r="16532" ht="8.25" customHeight="1"/>
    <row r="16533" ht="8.25" customHeight="1"/>
    <row r="16534" ht="8.25" customHeight="1"/>
    <row r="16535" ht="8.25" customHeight="1"/>
    <row r="16536" ht="8.25" customHeight="1"/>
    <row r="16537" ht="8.25" customHeight="1"/>
    <row r="16538" ht="8.25" customHeight="1"/>
    <row r="16539" ht="8.25" customHeight="1"/>
    <row r="16540" ht="8.25" customHeight="1"/>
    <row r="16541" ht="8.25" customHeight="1"/>
    <row r="16542" ht="8.25" customHeight="1"/>
    <row r="16543" ht="8.25" customHeight="1"/>
    <row r="16544" ht="8.25" customHeight="1"/>
    <row r="16545" ht="8.25" customHeight="1"/>
    <row r="16546" ht="8.25" customHeight="1"/>
    <row r="16547" ht="8.25" customHeight="1"/>
    <row r="16548" ht="8.25" customHeight="1"/>
    <row r="16549" ht="8.25" customHeight="1"/>
    <row r="16550" ht="8.25" customHeight="1"/>
    <row r="16551" ht="8.25" customHeight="1"/>
    <row r="16552" ht="8.25" customHeight="1"/>
    <row r="16553" ht="8.25" customHeight="1"/>
    <row r="16554" ht="8.25" customHeight="1"/>
    <row r="16555" ht="8.25" customHeight="1"/>
    <row r="16556" ht="8.25" customHeight="1"/>
    <row r="16557" ht="8.25" customHeight="1"/>
    <row r="16558" ht="8.25" customHeight="1"/>
    <row r="16559" ht="8.25" customHeight="1"/>
    <row r="16560" ht="8.25" customHeight="1"/>
    <row r="16561" ht="8.25" customHeight="1"/>
    <row r="16562" ht="8.25" customHeight="1"/>
    <row r="16563" ht="8.25" customHeight="1"/>
    <row r="16564" ht="8.25" customHeight="1"/>
    <row r="16565" ht="8.25" customHeight="1"/>
    <row r="16566" ht="8.25" customHeight="1"/>
    <row r="16567" ht="8.25" customHeight="1"/>
    <row r="16568" ht="8.25" customHeight="1"/>
    <row r="16569" ht="8.25" customHeight="1"/>
    <row r="16570" ht="8.25" customHeight="1"/>
    <row r="16571" ht="8.25" customHeight="1"/>
    <row r="16572" ht="8.25" customHeight="1"/>
    <row r="16573" ht="8.25" customHeight="1"/>
    <row r="16574" ht="8.25" customHeight="1"/>
    <row r="16575" ht="8.25" customHeight="1"/>
    <row r="16576" ht="8.25" customHeight="1"/>
    <row r="16577" ht="8.25" customHeight="1"/>
    <row r="16578" ht="8.25" customHeight="1"/>
    <row r="16579" ht="8.25" customHeight="1"/>
    <row r="16580" ht="8.25" customHeight="1"/>
    <row r="16581" ht="8.25" customHeight="1"/>
    <row r="16582" ht="8.25" customHeight="1"/>
    <row r="16583" ht="8.25" customHeight="1"/>
    <row r="16584" ht="8.25" customHeight="1"/>
    <row r="16585" ht="8.25" customHeight="1"/>
    <row r="16586" ht="8.25" customHeight="1"/>
    <row r="16587" ht="8.25" customHeight="1"/>
    <row r="16588" ht="8.25" customHeight="1"/>
    <row r="16589" ht="8.25" customHeight="1"/>
    <row r="16590" ht="8.25" customHeight="1"/>
    <row r="16591" ht="8.25" customHeight="1"/>
    <row r="16592" ht="8.25" customHeight="1"/>
    <row r="16593" ht="8.25" customHeight="1"/>
    <row r="16594" ht="8.25" customHeight="1"/>
    <row r="16595" ht="8.25" customHeight="1"/>
    <row r="16596" ht="8.25" customHeight="1"/>
    <row r="16597" ht="8.25" customHeight="1"/>
    <row r="16598" ht="8.25" customHeight="1"/>
    <row r="16599" ht="8.25" customHeight="1"/>
    <row r="16600" ht="8.25" customHeight="1"/>
    <row r="16601" ht="8.25" customHeight="1"/>
    <row r="16602" ht="8.25" customHeight="1"/>
    <row r="16603" ht="8.25" customHeight="1"/>
    <row r="16604" ht="8.25" customHeight="1"/>
    <row r="16605" ht="8.25" customHeight="1"/>
    <row r="16606" ht="8.25" customHeight="1"/>
    <row r="16607" ht="8.25" customHeight="1"/>
    <row r="16608" ht="8.25" customHeight="1"/>
    <row r="16609" ht="8.25" customHeight="1"/>
    <row r="16610" ht="8.25" customHeight="1"/>
    <row r="16611" ht="8.25" customHeight="1"/>
    <row r="16612" ht="8.25" customHeight="1"/>
    <row r="16613" ht="8.25" customHeight="1"/>
    <row r="16614" ht="8.25" customHeight="1"/>
    <row r="16615" ht="8.25" customHeight="1"/>
    <row r="16616" ht="8.25" customHeight="1"/>
    <row r="16617" ht="8.25" customHeight="1"/>
    <row r="16618" ht="8.25" customHeight="1"/>
    <row r="16619" ht="8.25" customHeight="1"/>
    <row r="16620" ht="8.25" customHeight="1"/>
    <row r="16621" ht="8.25" customHeight="1"/>
    <row r="16622" ht="8.25" customHeight="1"/>
    <row r="16623" ht="8.25" customHeight="1"/>
    <row r="16624" ht="8.25" customHeight="1"/>
    <row r="16625" ht="8.25" customHeight="1"/>
    <row r="16626" ht="8.25" customHeight="1"/>
    <row r="16627" ht="8.25" customHeight="1"/>
    <row r="16628" ht="8.25" customHeight="1"/>
    <row r="16629" ht="8.25" customHeight="1"/>
    <row r="16630" ht="8.25" customHeight="1"/>
    <row r="16631" ht="8.25" customHeight="1"/>
    <row r="16632" ht="8.25" customHeight="1"/>
    <row r="16633" ht="8.25" customHeight="1"/>
    <row r="16634" ht="8.25" customHeight="1"/>
    <row r="16635" ht="8.25" customHeight="1"/>
    <row r="16636" ht="8.25" customHeight="1"/>
    <row r="16637" ht="8.25" customHeight="1"/>
    <row r="16638" ht="8.25" customHeight="1"/>
    <row r="16639" ht="8.25" customHeight="1"/>
    <row r="16640" ht="8.25" customHeight="1"/>
    <row r="16641" ht="8.25" customHeight="1"/>
    <row r="16642" ht="8.25" customHeight="1"/>
    <row r="16643" ht="8.25" customHeight="1"/>
    <row r="16644" ht="8.25" customHeight="1"/>
    <row r="16645" ht="8.25" customHeight="1"/>
    <row r="16646" ht="8.25" customHeight="1"/>
    <row r="16647" ht="8.25" customHeight="1"/>
    <row r="16648" ht="8.25" customHeight="1"/>
    <row r="16649" ht="8.25" customHeight="1"/>
    <row r="16650" ht="8.25" customHeight="1"/>
    <row r="16651" ht="8.25" customHeight="1"/>
    <row r="16652" ht="8.25" customHeight="1"/>
    <row r="16653" ht="8.25" customHeight="1"/>
    <row r="16654" ht="8.25" customHeight="1"/>
    <row r="16655" ht="8.25" customHeight="1"/>
    <row r="16656" ht="8.25" customHeight="1"/>
    <row r="16657" ht="8.25" customHeight="1"/>
    <row r="16658" ht="8.25" customHeight="1"/>
    <row r="16659" ht="8.25" customHeight="1"/>
    <row r="16660" ht="8.25" customHeight="1"/>
    <row r="16661" ht="8.25" customHeight="1"/>
    <row r="16662" ht="8.25" customHeight="1"/>
    <row r="16663" ht="8.25" customHeight="1"/>
    <row r="16664" ht="8.25" customHeight="1"/>
    <row r="16665" ht="8.25" customHeight="1"/>
    <row r="16666" ht="8.25" customHeight="1"/>
    <row r="16667" ht="8.25" customHeight="1"/>
    <row r="16668" ht="8.25" customHeight="1"/>
    <row r="16669" ht="8.25" customHeight="1"/>
    <row r="16670" ht="8.25" customHeight="1"/>
    <row r="16671" ht="8.25" customHeight="1"/>
    <row r="16672" ht="8.25" customHeight="1"/>
    <row r="16673" ht="8.25" customHeight="1"/>
    <row r="16674" ht="8.25" customHeight="1"/>
    <row r="16675" ht="8.25" customHeight="1"/>
    <row r="16676" ht="8.25" customHeight="1"/>
    <row r="16677" ht="8.25" customHeight="1"/>
    <row r="16678" ht="8.25" customHeight="1"/>
    <row r="16679" ht="8.25" customHeight="1"/>
    <row r="16680" ht="8.25" customHeight="1"/>
    <row r="16681" ht="8.25" customHeight="1"/>
    <row r="16682" ht="8.25" customHeight="1"/>
    <row r="16683" ht="8.25" customHeight="1"/>
    <row r="16684" ht="8.25" customHeight="1"/>
    <row r="16685" ht="8.25" customHeight="1"/>
    <row r="16686" ht="8.25" customHeight="1"/>
    <row r="16687" ht="8.25" customHeight="1"/>
    <row r="16688" ht="8.25" customHeight="1"/>
    <row r="16689" ht="8.25" customHeight="1"/>
    <row r="16690" ht="8.25" customHeight="1"/>
    <row r="16691" ht="8.25" customHeight="1"/>
    <row r="16692" ht="8.25" customHeight="1"/>
    <row r="16693" ht="8.25" customHeight="1"/>
    <row r="16694" ht="8.25" customHeight="1"/>
    <row r="16695" ht="8.25" customHeight="1"/>
    <row r="16696" ht="8.25" customHeight="1"/>
    <row r="16697" ht="8.25" customHeight="1"/>
    <row r="16698" ht="8.25" customHeight="1"/>
    <row r="16699" ht="8.25" customHeight="1"/>
    <row r="16700" ht="8.25" customHeight="1"/>
    <row r="16701" ht="8.25" customHeight="1"/>
    <row r="16702" ht="8.25" customHeight="1"/>
    <row r="16703" ht="8.25" customHeight="1"/>
    <row r="16704" ht="8.25" customHeight="1"/>
    <row r="16705" ht="8.25" customHeight="1"/>
    <row r="16706" ht="8.25" customHeight="1"/>
    <row r="16707" ht="8.25" customHeight="1"/>
    <row r="16708" ht="8.25" customHeight="1"/>
    <row r="16709" ht="8.25" customHeight="1"/>
    <row r="16710" ht="8.25" customHeight="1"/>
    <row r="16711" ht="8.25" customHeight="1"/>
    <row r="16712" ht="8.25" customHeight="1"/>
    <row r="16713" ht="8.25" customHeight="1"/>
    <row r="16714" ht="8.25" customHeight="1"/>
    <row r="16715" ht="8.25" customHeight="1"/>
    <row r="16716" ht="8.25" customHeight="1"/>
    <row r="16717" ht="8.25" customHeight="1"/>
    <row r="16718" ht="8.25" customHeight="1"/>
    <row r="16719" ht="8.25" customHeight="1"/>
    <row r="16720" ht="8.25" customHeight="1"/>
    <row r="16721" ht="8.25" customHeight="1"/>
    <row r="16722" ht="8.25" customHeight="1"/>
    <row r="16723" ht="8.25" customHeight="1"/>
    <row r="16724" ht="8.25" customHeight="1"/>
    <row r="16725" ht="8.25" customHeight="1"/>
    <row r="16726" ht="8.25" customHeight="1"/>
    <row r="16727" ht="8.25" customHeight="1"/>
    <row r="16728" ht="8.25" customHeight="1"/>
    <row r="16729" ht="8.25" customHeight="1"/>
    <row r="16730" ht="8.25" customHeight="1"/>
    <row r="16731" ht="8.25" customHeight="1"/>
    <row r="16732" ht="8.25" customHeight="1"/>
    <row r="16733" ht="8.25" customHeight="1"/>
    <row r="16734" ht="8.25" customHeight="1"/>
    <row r="16735" ht="8.25" customHeight="1"/>
    <row r="16736" ht="8.25" customHeight="1"/>
    <row r="16737" ht="8.25" customHeight="1"/>
    <row r="16738" ht="8.25" customHeight="1"/>
    <row r="16739" ht="8.25" customHeight="1"/>
    <row r="16740" ht="8.25" customHeight="1"/>
    <row r="16741" ht="8.25" customHeight="1"/>
    <row r="16742" ht="8.25" customHeight="1"/>
    <row r="16743" ht="8.25" customHeight="1"/>
    <row r="16744" ht="8.25" customHeight="1"/>
    <row r="16745" ht="8.25" customHeight="1"/>
    <row r="16746" ht="8.25" customHeight="1"/>
    <row r="16747" ht="8.25" customHeight="1"/>
    <row r="16748" ht="8.25" customHeight="1"/>
    <row r="16749" ht="8.25" customHeight="1"/>
    <row r="16750" ht="8.25" customHeight="1"/>
    <row r="16751" ht="8.25" customHeight="1"/>
    <row r="16752" ht="8.25" customHeight="1"/>
    <row r="16753" ht="8.25" customHeight="1"/>
    <row r="16754" ht="8.25" customHeight="1"/>
    <row r="16755" ht="8.25" customHeight="1"/>
    <row r="16756" ht="8.25" customHeight="1"/>
    <row r="16757" ht="8.25" customHeight="1"/>
    <row r="16758" ht="8.25" customHeight="1"/>
    <row r="16759" ht="8.25" customHeight="1"/>
    <row r="16760" ht="8.25" customHeight="1"/>
    <row r="16761" ht="8.25" customHeight="1"/>
    <row r="16762" ht="8.25" customHeight="1"/>
    <row r="16763" ht="8.25" customHeight="1"/>
    <row r="16764" ht="8.25" customHeight="1"/>
    <row r="16765" ht="8.25" customHeight="1"/>
    <row r="16766" ht="8.25" customHeight="1"/>
    <row r="16767" ht="8.25" customHeight="1"/>
    <row r="16768" ht="8.25" customHeight="1"/>
    <row r="16769" ht="8.25" customHeight="1"/>
    <row r="16770" ht="8.25" customHeight="1"/>
    <row r="16771" ht="8.25" customHeight="1"/>
    <row r="16772" ht="8.25" customHeight="1"/>
    <row r="16773" ht="8.25" customHeight="1"/>
    <row r="16774" ht="8.25" customHeight="1"/>
    <row r="16775" ht="8.25" customHeight="1"/>
    <row r="16776" ht="8.25" customHeight="1"/>
    <row r="16777" ht="8.25" customHeight="1"/>
    <row r="16778" ht="8.25" customHeight="1"/>
    <row r="16779" ht="8.25" customHeight="1"/>
    <row r="16780" ht="8.25" customHeight="1"/>
    <row r="16781" ht="8.25" customHeight="1"/>
    <row r="16782" ht="8.25" customHeight="1"/>
    <row r="16783" ht="8.25" customHeight="1"/>
    <row r="16784" ht="8.25" customHeight="1"/>
    <row r="16785" ht="8.25" customHeight="1"/>
    <row r="16786" ht="8.25" customHeight="1"/>
    <row r="16787" ht="8.25" customHeight="1"/>
    <row r="16788" ht="8.25" customHeight="1"/>
    <row r="16789" ht="8.25" customHeight="1"/>
    <row r="16790" ht="8.25" customHeight="1"/>
    <row r="16791" ht="8.25" customHeight="1"/>
    <row r="16792" ht="8.25" customHeight="1"/>
    <row r="16793" ht="8.25" customHeight="1"/>
    <row r="16794" ht="8.25" customHeight="1"/>
    <row r="16795" ht="8.25" customHeight="1"/>
    <row r="16796" ht="8.25" customHeight="1"/>
    <row r="16797" ht="8.25" customHeight="1"/>
    <row r="16798" ht="8.25" customHeight="1"/>
    <row r="16799" ht="8.25" customHeight="1"/>
    <row r="16800" ht="8.25" customHeight="1"/>
    <row r="16801" ht="8.25" customHeight="1"/>
    <row r="16802" ht="8.25" customHeight="1"/>
    <row r="16803" ht="8.25" customHeight="1"/>
    <row r="16804" ht="8.25" customHeight="1"/>
    <row r="16805" ht="8.25" customHeight="1"/>
    <row r="16806" ht="8.25" customHeight="1"/>
    <row r="16807" ht="8.25" customHeight="1"/>
    <row r="16808" ht="8.25" customHeight="1"/>
    <row r="16809" ht="8.25" customHeight="1"/>
    <row r="16810" ht="8.25" customHeight="1"/>
    <row r="16811" ht="8.25" customHeight="1"/>
    <row r="16812" ht="8.25" customHeight="1"/>
    <row r="16813" ht="8.25" customHeight="1"/>
    <row r="16814" ht="8.25" customHeight="1"/>
    <row r="16815" ht="8.25" customHeight="1"/>
    <row r="16816" ht="8.25" customHeight="1"/>
    <row r="16817" ht="8.25" customHeight="1"/>
    <row r="16818" ht="8.25" customHeight="1"/>
    <row r="16819" ht="8.25" customHeight="1"/>
    <row r="16820" ht="8.25" customHeight="1"/>
    <row r="16821" ht="8.25" customHeight="1"/>
    <row r="16822" ht="8.25" customHeight="1"/>
    <row r="16823" ht="8.25" customHeight="1"/>
    <row r="16824" ht="8.25" customHeight="1"/>
    <row r="16825" ht="8.25" customHeight="1"/>
    <row r="16826" ht="8.25" customHeight="1"/>
    <row r="16827" ht="8.25" customHeight="1"/>
    <row r="16828" ht="8.25" customHeight="1"/>
    <row r="16829" ht="8.25" customHeight="1"/>
    <row r="16830" ht="8.25" customHeight="1"/>
    <row r="16831" ht="8.25" customHeight="1"/>
    <row r="16832" ht="8.25" customHeight="1"/>
    <row r="16833" ht="8.25" customHeight="1"/>
    <row r="16834" ht="8.25" customHeight="1"/>
    <row r="16835" ht="8.25" customHeight="1"/>
    <row r="16836" ht="8.25" customHeight="1"/>
    <row r="16837" ht="8.25" customHeight="1"/>
    <row r="16838" ht="8.25" customHeight="1"/>
    <row r="16839" ht="8.25" customHeight="1"/>
    <row r="16840" ht="8.25" customHeight="1"/>
    <row r="16841" ht="8.25" customHeight="1"/>
    <row r="16842" ht="8.25" customHeight="1"/>
    <row r="16843" ht="8.25" customHeight="1"/>
    <row r="16844" ht="8.25" customHeight="1"/>
    <row r="16845" ht="8.25" customHeight="1"/>
    <row r="16846" ht="8.25" customHeight="1"/>
    <row r="16847" ht="8.25" customHeight="1"/>
    <row r="16848" ht="8.25" customHeight="1"/>
    <row r="16849" ht="8.25" customHeight="1"/>
    <row r="16850" ht="8.25" customHeight="1"/>
    <row r="16851" ht="8.25" customHeight="1"/>
    <row r="16852" ht="8.25" customHeight="1"/>
    <row r="16853" ht="8.25" customHeight="1"/>
    <row r="16854" ht="8.25" customHeight="1"/>
    <row r="16855" ht="8.25" customHeight="1"/>
    <row r="16856" ht="8.25" customHeight="1"/>
    <row r="16857" ht="8.25" customHeight="1"/>
    <row r="16858" ht="8.25" customHeight="1"/>
    <row r="16859" ht="8.25" customHeight="1"/>
    <row r="16860" ht="8.25" customHeight="1"/>
    <row r="16861" ht="8.25" customHeight="1"/>
    <row r="16862" ht="8.25" customHeight="1"/>
    <row r="16863" ht="8.25" customHeight="1"/>
    <row r="16864" ht="8.25" customHeight="1"/>
    <row r="16865" ht="8.25" customHeight="1"/>
    <row r="16866" ht="8.25" customHeight="1"/>
    <row r="16867" ht="8.25" customHeight="1"/>
    <row r="16868" ht="8.25" customHeight="1"/>
    <row r="16869" ht="8.25" customHeight="1"/>
    <row r="16870" ht="8.25" customHeight="1"/>
    <row r="16871" ht="8.25" customHeight="1"/>
    <row r="16872" ht="8.25" customHeight="1"/>
    <row r="16873" ht="8.25" customHeight="1"/>
    <row r="16874" ht="8.25" customHeight="1"/>
    <row r="16875" ht="8.25" customHeight="1"/>
    <row r="16876" ht="8.25" customHeight="1"/>
    <row r="16877" ht="8.25" customHeight="1"/>
    <row r="16878" ht="8.25" customHeight="1"/>
    <row r="16879" ht="8.25" customHeight="1"/>
    <row r="16880" ht="8.25" customHeight="1"/>
    <row r="16881" ht="8.25" customHeight="1"/>
    <row r="16882" ht="8.25" customHeight="1"/>
    <row r="16883" ht="8.25" customHeight="1"/>
    <row r="16884" ht="8.25" customHeight="1"/>
    <row r="16885" ht="8.25" customHeight="1"/>
    <row r="16886" ht="8.25" customHeight="1"/>
    <row r="16887" ht="8.25" customHeight="1"/>
    <row r="16888" ht="8.25" customHeight="1"/>
    <row r="16889" ht="8.25" customHeight="1"/>
    <row r="16890" ht="8.25" customHeight="1"/>
    <row r="16891" ht="8.25" customHeight="1"/>
    <row r="16892" ht="8.25" customHeight="1"/>
    <row r="16893" ht="8.25" customHeight="1"/>
    <row r="16894" ht="8.25" customHeight="1"/>
    <row r="16895" ht="8.25" customHeight="1"/>
    <row r="16896" ht="8.25" customHeight="1"/>
    <row r="16897" ht="8.25" customHeight="1"/>
    <row r="16898" ht="8.25" customHeight="1"/>
    <row r="16899" ht="8.25" customHeight="1"/>
    <row r="16900" ht="8.25" customHeight="1"/>
    <row r="16901" ht="8.25" customHeight="1"/>
    <row r="16902" ht="8.25" customHeight="1"/>
    <row r="16903" ht="8.25" customHeight="1"/>
    <row r="16904" ht="8.25" customHeight="1"/>
    <row r="16905" ht="8.25" customHeight="1"/>
    <row r="16906" ht="8.25" customHeight="1"/>
    <row r="16907" ht="8.25" customHeight="1"/>
    <row r="16908" ht="8.25" customHeight="1"/>
    <row r="16909" ht="8.25" customHeight="1"/>
    <row r="16910" ht="8.25" customHeight="1"/>
    <row r="16911" ht="8.25" customHeight="1"/>
    <row r="16912" ht="8.25" customHeight="1"/>
    <row r="16913" ht="8.25" customHeight="1"/>
    <row r="16914" ht="8.25" customHeight="1"/>
    <row r="16915" ht="8.25" customHeight="1"/>
    <row r="16916" ht="8.25" customHeight="1"/>
    <row r="16917" ht="8.25" customHeight="1"/>
    <row r="16918" ht="8.25" customHeight="1"/>
    <row r="16919" ht="8.25" customHeight="1"/>
    <row r="16920" ht="8.25" customHeight="1"/>
    <row r="16921" ht="8.25" customHeight="1"/>
    <row r="16922" ht="8.25" customHeight="1"/>
    <row r="16923" ht="8.25" customHeight="1"/>
    <row r="16924" ht="8.25" customHeight="1"/>
    <row r="16925" ht="8.25" customHeight="1"/>
    <row r="16926" ht="8.25" customHeight="1"/>
    <row r="16927" ht="8.25" customHeight="1"/>
    <row r="16928" ht="8.25" customHeight="1"/>
    <row r="16929" ht="8.25" customHeight="1"/>
    <row r="16930" ht="8.25" customHeight="1"/>
    <row r="16931" ht="8.25" customHeight="1"/>
    <row r="16932" ht="8.25" customHeight="1"/>
    <row r="16933" ht="8.25" customHeight="1"/>
    <row r="16934" ht="8.25" customHeight="1"/>
    <row r="16935" ht="8.25" customHeight="1"/>
    <row r="16936" ht="8.25" customHeight="1"/>
    <row r="16937" ht="8.25" customHeight="1"/>
    <row r="16938" ht="8.25" customHeight="1"/>
    <row r="16939" ht="8.25" customHeight="1"/>
    <row r="16940" ht="8.25" customHeight="1"/>
    <row r="16941" ht="8.25" customHeight="1"/>
    <row r="16942" ht="8.25" customHeight="1"/>
    <row r="16943" ht="8.25" customHeight="1"/>
    <row r="16944" ht="8.25" customHeight="1"/>
    <row r="16945" ht="8.25" customHeight="1"/>
    <row r="16946" ht="8.25" customHeight="1"/>
    <row r="16947" ht="8.25" customHeight="1"/>
    <row r="16948" ht="8.25" customHeight="1"/>
    <row r="16949" ht="8.25" customHeight="1"/>
    <row r="16950" ht="8.25" customHeight="1"/>
    <row r="16951" ht="8.25" customHeight="1"/>
    <row r="16952" ht="8.25" customHeight="1"/>
    <row r="16953" ht="8.25" customHeight="1"/>
    <row r="16954" ht="8.25" customHeight="1"/>
    <row r="16955" ht="8.25" customHeight="1"/>
    <row r="16956" ht="8.25" customHeight="1"/>
    <row r="16957" ht="8.25" customHeight="1"/>
    <row r="16958" ht="8.25" customHeight="1"/>
    <row r="16959" ht="8.25" customHeight="1"/>
    <row r="16960" ht="8.25" customHeight="1"/>
    <row r="16961" ht="8.25" customHeight="1"/>
    <row r="16962" ht="8.25" customHeight="1"/>
    <row r="16963" ht="8.25" customHeight="1"/>
    <row r="16964" ht="8.25" customHeight="1"/>
    <row r="16965" ht="8.25" customHeight="1"/>
    <row r="16966" ht="8.25" customHeight="1"/>
    <row r="16967" ht="8.25" customHeight="1"/>
    <row r="16968" ht="8.25" customHeight="1"/>
    <row r="16969" ht="8.25" customHeight="1"/>
    <row r="16970" ht="8.25" customHeight="1"/>
    <row r="16971" ht="8.25" customHeight="1"/>
    <row r="16972" ht="8.25" customHeight="1"/>
    <row r="16973" ht="8.25" customHeight="1"/>
    <row r="16974" ht="8.25" customHeight="1"/>
    <row r="16975" ht="8.25" customHeight="1"/>
    <row r="16976" ht="8.25" customHeight="1"/>
    <row r="16977" ht="8.25" customHeight="1"/>
    <row r="16978" ht="8.25" customHeight="1"/>
    <row r="16979" ht="8.25" customHeight="1"/>
    <row r="16980" ht="8.25" customHeight="1"/>
    <row r="16981" ht="8.25" customHeight="1"/>
    <row r="16982" ht="8.25" customHeight="1"/>
    <row r="16983" ht="8.25" customHeight="1"/>
    <row r="16984" ht="8.25" customHeight="1"/>
    <row r="16985" ht="8.25" customHeight="1"/>
    <row r="16986" ht="8.25" customHeight="1"/>
    <row r="16987" ht="8.25" customHeight="1"/>
    <row r="16988" ht="8.25" customHeight="1"/>
    <row r="16989" ht="8.25" customHeight="1"/>
    <row r="16990" ht="8.25" customHeight="1"/>
    <row r="16991" ht="8.25" customHeight="1"/>
    <row r="16992" ht="8.25" customHeight="1"/>
    <row r="16993" ht="8.25" customHeight="1"/>
    <row r="16994" ht="8.25" customHeight="1"/>
    <row r="16995" ht="8.25" customHeight="1"/>
    <row r="16996" ht="8.25" customHeight="1"/>
    <row r="16997" ht="8.25" customHeight="1"/>
    <row r="16998" ht="8.25" customHeight="1"/>
    <row r="16999" ht="8.25" customHeight="1"/>
    <row r="17000" ht="8.25" customHeight="1"/>
    <row r="17001" ht="8.25" customHeight="1"/>
    <row r="17002" ht="8.25" customHeight="1"/>
    <row r="17003" ht="8.25" customHeight="1"/>
    <row r="17004" ht="8.25" customHeight="1"/>
    <row r="17005" ht="8.25" customHeight="1"/>
    <row r="17006" ht="8.25" customHeight="1"/>
    <row r="17007" ht="8.25" customHeight="1"/>
    <row r="17008" ht="8.25" customHeight="1"/>
    <row r="17009" ht="8.25" customHeight="1"/>
    <row r="17010" ht="8.25" customHeight="1"/>
    <row r="17011" ht="8.25" customHeight="1"/>
    <row r="17012" ht="8.25" customHeight="1"/>
    <row r="17013" ht="8.25" customHeight="1"/>
    <row r="17014" ht="8.25" customHeight="1"/>
    <row r="17015" ht="8.25" customHeight="1"/>
    <row r="17016" ht="8.25" customHeight="1"/>
    <row r="17017" ht="8.25" customHeight="1"/>
    <row r="17018" ht="8.25" customHeight="1"/>
    <row r="17019" ht="8.25" customHeight="1"/>
    <row r="17020" ht="8.25" customHeight="1"/>
    <row r="17021" ht="8.25" customHeight="1"/>
    <row r="17022" ht="8.25" customHeight="1"/>
    <row r="17023" ht="8.25" customHeight="1"/>
    <row r="17024" ht="8.25" customHeight="1"/>
    <row r="17025" ht="8.25" customHeight="1"/>
    <row r="17026" ht="8.25" customHeight="1"/>
    <row r="17027" ht="8.25" customHeight="1"/>
    <row r="17028" ht="8.25" customHeight="1"/>
    <row r="17029" ht="8.25" customHeight="1"/>
    <row r="17030" ht="8.25" customHeight="1"/>
    <row r="17031" ht="8.25" customHeight="1"/>
    <row r="17032" ht="8.25" customHeight="1"/>
    <row r="17033" ht="8.25" customHeight="1"/>
    <row r="17034" ht="8.25" customHeight="1"/>
    <row r="17035" ht="8.25" customHeight="1"/>
    <row r="17036" ht="8.25" customHeight="1"/>
    <row r="17037" ht="8.25" customHeight="1"/>
    <row r="17038" ht="8.25" customHeight="1"/>
    <row r="17039" ht="8.25" customHeight="1"/>
    <row r="17040" ht="8.25" customHeight="1"/>
    <row r="17041" ht="8.25" customHeight="1"/>
    <row r="17042" ht="8.25" customHeight="1"/>
    <row r="17043" ht="8.25" customHeight="1"/>
    <row r="17044" ht="8.25" customHeight="1"/>
    <row r="17045" ht="8.25" customHeight="1"/>
    <row r="17046" ht="8.25" customHeight="1"/>
    <row r="17047" ht="8.25" customHeight="1"/>
    <row r="17048" ht="8.25" customHeight="1"/>
    <row r="17049" ht="8.25" customHeight="1"/>
    <row r="17050" ht="8.25" customHeight="1"/>
    <row r="17051" ht="8.25" customHeight="1"/>
    <row r="17052" ht="8.25" customHeight="1"/>
    <row r="17053" ht="8.25" customHeight="1"/>
    <row r="17054" ht="8.25" customHeight="1"/>
    <row r="17055" ht="8.25" customHeight="1"/>
    <row r="17056" ht="8.25" customHeight="1"/>
    <row r="17057" ht="8.25" customHeight="1"/>
    <row r="17058" ht="8.25" customHeight="1"/>
    <row r="17059" ht="8.25" customHeight="1"/>
    <row r="17060" ht="8.25" customHeight="1"/>
    <row r="17061" ht="8.25" customHeight="1"/>
    <row r="17062" ht="8.25" customHeight="1"/>
    <row r="17063" ht="8.25" customHeight="1"/>
    <row r="17064" ht="8.25" customHeight="1"/>
    <row r="17065" ht="8.25" customHeight="1"/>
    <row r="17066" ht="8.25" customHeight="1"/>
    <row r="17067" ht="8.25" customHeight="1"/>
    <row r="17068" ht="8.25" customHeight="1"/>
    <row r="17069" ht="8.25" customHeight="1"/>
    <row r="17070" ht="8.25" customHeight="1"/>
    <row r="17071" ht="8.25" customHeight="1"/>
    <row r="17072" ht="8.25" customHeight="1"/>
    <row r="17073" ht="8.25" customHeight="1"/>
    <row r="17074" ht="8.25" customHeight="1"/>
    <row r="17075" ht="8.25" customHeight="1"/>
    <row r="17076" ht="8.25" customHeight="1"/>
    <row r="17077" ht="8.25" customHeight="1"/>
    <row r="17078" ht="8.25" customHeight="1"/>
    <row r="17079" ht="8.25" customHeight="1"/>
    <row r="17080" ht="8.25" customHeight="1"/>
    <row r="17081" ht="8.25" customHeight="1"/>
    <row r="17082" ht="8.25" customHeight="1"/>
    <row r="17083" ht="8.25" customHeight="1"/>
    <row r="17084" ht="8.25" customHeight="1"/>
    <row r="17085" ht="8.25" customHeight="1"/>
    <row r="17086" ht="8.25" customHeight="1"/>
    <row r="17087" ht="8.25" customHeight="1"/>
    <row r="17088" ht="8.25" customHeight="1"/>
    <row r="17089" ht="8.25" customHeight="1"/>
    <row r="17090" ht="8.25" customHeight="1"/>
    <row r="17091" ht="8.25" customHeight="1"/>
    <row r="17092" ht="8.25" customHeight="1"/>
    <row r="17093" ht="8.25" customHeight="1"/>
    <row r="17094" ht="8.25" customHeight="1"/>
    <row r="17095" ht="8.25" customHeight="1"/>
    <row r="17096" ht="8.25" customHeight="1"/>
    <row r="17097" ht="8.25" customHeight="1"/>
    <row r="17098" ht="8.25" customHeight="1"/>
    <row r="17099" ht="8.25" customHeight="1"/>
    <row r="17100" ht="8.25" customHeight="1"/>
    <row r="17101" ht="8.25" customHeight="1"/>
    <row r="17102" ht="8.25" customHeight="1"/>
    <row r="17103" ht="8.25" customHeight="1"/>
    <row r="17104" ht="8.25" customHeight="1"/>
    <row r="17105" ht="8.25" customHeight="1"/>
    <row r="17106" ht="8.25" customHeight="1"/>
    <row r="17107" ht="8.25" customHeight="1"/>
    <row r="17108" ht="8.25" customHeight="1"/>
    <row r="17109" ht="8.25" customHeight="1"/>
    <row r="17110" ht="8.25" customHeight="1"/>
    <row r="17111" ht="8.25" customHeight="1"/>
    <row r="17112" ht="8.25" customHeight="1"/>
    <row r="17113" ht="8.25" customHeight="1"/>
    <row r="17114" ht="8.25" customHeight="1"/>
    <row r="17115" ht="8.25" customHeight="1"/>
    <row r="17116" ht="8.25" customHeight="1"/>
    <row r="17117" ht="8.25" customHeight="1"/>
    <row r="17118" ht="8.25" customHeight="1"/>
    <row r="17119" ht="8.25" customHeight="1"/>
    <row r="17120" ht="8.25" customHeight="1"/>
    <row r="17121" ht="8.25" customHeight="1"/>
    <row r="17122" ht="8.25" customHeight="1"/>
    <row r="17123" ht="8.25" customHeight="1"/>
    <row r="17124" ht="8.25" customHeight="1"/>
    <row r="17125" ht="8.25" customHeight="1"/>
    <row r="17126" ht="8.25" customHeight="1"/>
    <row r="17127" ht="8.25" customHeight="1"/>
    <row r="17128" ht="8.25" customHeight="1"/>
    <row r="17129" ht="8.25" customHeight="1"/>
    <row r="17130" ht="8.25" customHeight="1"/>
    <row r="17131" ht="8.25" customHeight="1"/>
    <row r="17132" ht="8.25" customHeight="1"/>
    <row r="17133" ht="8.25" customHeight="1"/>
    <row r="17134" ht="8.25" customHeight="1"/>
    <row r="17135" ht="8.25" customHeight="1"/>
    <row r="17136" ht="8.25" customHeight="1"/>
    <row r="17137" ht="8.25" customHeight="1"/>
    <row r="17138" ht="8.25" customHeight="1"/>
    <row r="17139" ht="8.25" customHeight="1"/>
    <row r="17140" ht="8.25" customHeight="1"/>
    <row r="17141" ht="8.25" customHeight="1"/>
    <row r="17142" ht="8.25" customHeight="1"/>
    <row r="17143" ht="8.25" customHeight="1"/>
    <row r="17144" ht="8.25" customHeight="1"/>
    <row r="17145" ht="8.25" customHeight="1"/>
    <row r="17146" ht="8.25" customHeight="1"/>
    <row r="17147" ht="8.25" customHeight="1"/>
    <row r="17148" ht="8.25" customHeight="1"/>
    <row r="17149" ht="8.25" customHeight="1"/>
    <row r="17150" ht="8.25" customHeight="1"/>
    <row r="17151" ht="8.25" customHeight="1"/>
    <row r="17152" ht="8.25" customHeight="1"/>
    <row r="17153" ht="8.25" customHeight="1"/>
    <row r="17154" ht="8.25" customHeight="1"/>
    <row r="17155" ht="8.25" customHeight="1"/>
    <row r="17156" ht="8.25" customHeight="1"/>
    <row r="17157" ht="8.25" customHeight="1"/>
    <row r="17158" ht="8.25" customHeight="1"/>
    <row r="17159" ht="8.25" customHeight="1"/>
    <row r="17160" ht="8.25" customHeight="1"/>
    <row r="17161" ht="8.25" customHeight="1"/>
    <row r="17162" ht="8.25" customHeight="1"/>
    <row r="17163" ht="8.25" customHeight="1"/>
    <row r="17164" ht="8.25" customHeight="1"/>
    <row r="17165" ht="8.25" customHeight="1"/>
    <row r="17166" ht="8.25" customHeight="1"/>
    <row r="17167" ht="8.25" customHeight="1"/>
    <row r="17168" ht="8.25" customHeight="1"/>
    <row r="17169" ht="8.25" customHeight="1"/>
    <row r="17170" ht="8.25" customHeight="1"/>
    <row r="17171" ht="8.25" customHeight="1"/>
    <row r="17172" ht="8.25" customHeight="1"/>
    <row r="17173" ht="8.25" customHeight="1"/>
    <row r="17174" ht="8.25" customHeight="1"/>
    <row r="17175" ht="8.25" customHeight="1"/>
    <row r="17176" ht="8.25" customHeight="1"/>
    <row r="17177" ht="8.25" customHeight="1"/>
    <row r="17178" ht="8.25" customHeight="1"/>
    <row r="17179" ht="8.25" customHeight="1"/>
    <row r="17180" ht="8.25" customHeight="1"/>
    <row r="17181" ht="8.25" customHeight="1"/>
    <row r="17182" ht="8.25" customHeight="1"/>
    <row r="17183" ht="8.25" customHeight="1"/>
    <row r="17184" ht="8.25" customHeight="1"/>
    <row r="17185" ht="8.25" customHeight="1"/>
    <row r="17186" ht="8.25" customHeight="1"/>
    <row r="17187" ht="8.25" customHeight="1"/>
    <row r="17188" ht="8.25" customHeight="1"/>
    <row r="17189" ht="8.25" customHeight="1"/>
    <row r="17190" ht="8.25" customHeight="1"/>
    <row r="17191" ht="8.25" customHeight="1"/>
    <row r="17192" ht="8.25" customHeight="1"/>
    <row r="17193" ht="8.25" customHeight="1"/>
    <row r="17194" ht="8.25" customHeight="1"/>
    <row r="17195" ht="8.25" customHeight="1"/>
    <row r="17196" ht="8.25" customHeight="1"/>
    <row r="17197" ht="8.25" customHeight="1"/>
    <row r="17198" ht="8.25" customHeight="1"/>
    <row r="17199" ht="8.25" customHeight="1"/>
    <row r="17200" ht="8.25" customHeight="1"/>
    <row r="17201" ht="8.25" customHeight="1"/>
    <row r="17202" ht="8.25" customHeight="1"/>
    <row r="17203" ht="8.25" customHeight="1"/>
    <row r="17204" ht="8.25" customHeight="1"/>
    <row r="17205" ht="8.25" customHeight="1"/>
    <row r="17206" ht="8.25" customHeight="1"/>
    <row r="17207" ht="8.25" customHeight="1"/>
    <row r="17208" ht="8.25" customHeight="1"/>
    <row r="17209" ht="8.25" customHeight="1"/>
    <row r="17210" ht="8.25" customHeight="1"/>
    <row r="17211" ht="8.25" customHeight="1"/>
    <row r="17212" ht="8.25" customHeight="1"/>
    <row r="17213" ht="8.25" customHeight="1"/>
    <row r="17214" ht="8.25" customHeight="1"/>
    <row r="17215" ht="8.25" customHeight="1"/>
    <row r="17216" ht="8.25" customHeight="1"/>
    <row r="17217" ht="8.25" customHeight="1"/>
    <row r="17218" ht="8.25" customHeight="1"/>
    <row r="17219" ht="8.25" customHeight="1"/>
    <row r="17220" ht="8.25" customHeight="1"/>
    <row r="17221" ht="8.25" customHeight="1"/>
    <row r="17222" ht="8.25" customHeight="1"/>
    <row r="17223" ht="8.25" customHeight="1"/>
    <row r="17224" ht="8.25" customHeight="1"/>
    <row r="17225" ht="8.25" customHeight="1"/>
    <row r="17226" ht="8.25" customHeight="1"/>
    <row r="17227" ht="8.25" customHeight="1"/>
    <row r="17228" ht="8.25" customHeight="1"/>
    <row r="17229" ht="8.25" customHeight="1"/>
    <row r="17230" ht="8.25" customHeight="1"/>
    <row r="17231" ht="8.25" customHeight="1"/>
    <row r="17232" ht="8.25" customHeight="1"/>
    <row r="17233" ht="8.25" customHeight="1"/>
    <row r="17234" ht="8.25" customHeight="1"/>
    <row r="17235" ht="8.25" customHeight="1"/>
    <row r="17236" ht="8.25" customHeight="1"/>
    <row r="17237" ht="8.25" customHeight="1"/>
    <row r="17238" ht="8.25" customHeight="1"/>
    <row r="17239" ht="8.25" customHeight="1"/>
    <row r="17240" ht="8.25" customHeight="1"/>
    <row r="17241" ht="8.25" customHeight="1"/>
    <row r="17242" ht="8.25" customHeight="1"/>
    <row r="17243" ht="8.25" customHeight="1"/>
    <row r="17244" ht="8.25" customHeight="1"/>
    <row r="17245" ht="8.25" customHeight="1"/>
    <row r="17246" ht="8.25" customHeight="1"/>
    <row r="17247" ht="8.25" customHeight="1"/>
    <row r="17248" ht="8.25" customHeight="1"/>
    <row r="17249" ht="8.25" customHeight="1"/>
    <row r="17250" ht="8.25" customHeight="1"/>
    <row r="17251" ht="8.25" customHeight="1"/>
    <row r="17252" ht="8.25" customHeight="1"/>
    <row r="17253" ht="8.25" customHeight="1"/>
    <row r="17254" ht="8.25" customHeight="1"/>
    <row r="17255" ht="8.25" customHeight="1"/>
    <row r="17256" ht="8.25" customHeight="1"/>
    <row r="17257" ht="8.25" customHeight="1"/>
    <row r="17258" ht="8.25" customHeight="1"/>
    <row r="17259" ht="8.25" customHeight="1"/>
    <row r="17260" ht="8.25" customHeight="1"/>
    <row r="17261" ht="8.25" customHeight="1"/>
    <row r="17262" ht="8.25" customHeight="1"/>
    <row r="17263" ht="8.25" customHeight="1"/>
    <row r="17264" ht="8.25" customHeight="1"/>
    <row r="17265" ht="8.25" customHeight="1"/>
    <row r="17266" ht="8.25" customHeight="1"/>
    <row r="17267" ht="8.25" customHeight="1"/>
    <row r="17268" ht="8.25" customHeight="1"/>
    <row r="17269" ht="8.25" customHeight="1"/>
    <row r="17270" ht="8.25" customHeight="1"/>
    <row r="17271" ht="8.25" customHeight="1"/>
    <row r="17272" ht="8.25" customHeight="1"/>
    <row r="17273" ht="8.25" customHeight="1"/>
    <row r="17274" ht="8.25" customHeight="1"/>
    <row r="17275" ht="8.25" customHeight="1"/>
    <row r="17276" ht="8.25" customHeight="1"/>
    <row r="17277" ht="8.25" customHeight="1"/>
    <row r="17278" ht="8.25" customHeight="1"/>
    <row r="17279" ht="8.25" customHeight="1"/>
    <row r="17280" ht="8.25" customHeight="1"/>
    <row r="17281" ht="8.25" customHeight="1"/>
    <row r="17282" ht="8.25" customHeight="1"/>
    <row r="17283" ht="8.25" customHeight="1"/>
    <row r="17284" ht="8.25" customHeight="1"/>
    <row r="17285" ht="8.25" customHeight="1"/>
    <row r="17286" ht="8.25" customHeight="1"/>
    <row r="17287" ht="8.25" customHeight="1"/>
    <row r="17288" ht="8.25" customHeight="1"/>
    <row r="17289" ht="8.25" customHeight="1"/>
    <row r="17290" ht="8.25" customHeight="1"/>
    <row r="17291" ht="8.25" customHeight="1"/>
    <row r="17292" ht="8.25" customHeight="1"/>
    <row r="17293" ht="8.25" customHeight="1"/>
    <row r="17294" ht="8.25" customHeight="1"/>
    <row r="17295" ht="8.25" customHeight="1"/>
    <row r="17296" ht="8.25" customHeight="1"/>
    <row r="17297" ht="8.25" customHeight="1"/>
    <row r="17298" ht="8.25" customHeight="1"/>
    <row r="17299" ht="8.25" customHeight="1"/>
    <row r="17300" ht="8.25" customHeight="1"/>
    <row r="17301" ht="8.25" customHeight="1"/>
    <row r="17302" ht="8.25" customHeight="1"/>
    <row r="17303" ht="8.25" customHeight="1"/>
    <row r="17304" ht="8.25" customHeight="1"/>
    <row r="17305" ht="8.25" customHeight="1"/>
    <row r="17306" ht="8.25" customHeight="1"/>
    <row r="17307" ht="8.25" customHeight="1"/>
    <row r="17308" ht="8.25" customHeight="1"/>
    <row r="17309" ht="8.25" customHeight="1"/>
    <row r="17310" ht="8.25" customHeight="1"/>
    <row r="17311" ht="8.25" customHeight="1"/>
    <row r="17312" ht="8.25" customHeight="1"/>
    <row r="17313" ht="8.25" customHeight="1"/>
    <row r="17314" ht="8.25" customHeight="1"/>
    <row r="17315" ht="8.25" customHeight="1"/>
    <row r="17316" ht="8.25" customHeight="1"/>
    <row r="17317" ht="8.25" customHeight="1"/>
    <row r="17318" ht="8.25" customHeight="1"/>
    <row r="17319" ht="8.25" customHeight="1"/>
    <row r="17320" ht="8.25" customHeight="1"/>
    <row r="17321" ht="8.25" customHeight="1"/>
    <row r="17322" ht="8.25" customHeight="1"/>
    <row r="17323" ht="8.25" customHeight="1"/>
    <row r="17324" ht="8.25" customHeight="1"/>
    <row r="17325" ht="8.25" customHeight="1"/>
    <row r="17326" ht="8.25" customHeight="1"/>
    <row r="17327" ht="8.25" customHeight="1"/>
    <row r="17328" ht="8.25" customHeight="1"/>
    <row r="17329" ht="8.25" customHeight="1"/>
    <row r="17330" ht="8.25" customHeight="1"/>
    <row r="17331" ht="8.25" customHeight="1"/>
    <row r="17332" ht="8.25" customHeight="1"/>
    <row r="17333" ht="8.25" customHeight="1"/>
    <row r="17334" ht="8.25" customHeight="1"/>
    <row r="17335" ht="8.25" customHeight="1"/>
    <row r="17336" ht="8.25" customHeight="1"/>
    <row r="17337" ht="8.25" customHeight="1"/>
    <row r="17338" ht="8.25" customHeight="1"/>
    <row r="17339" ht="8.25" customHeight="1"/>
    <row r="17340" ht="8.25" customHeight="1"/>
    <row r="17341" ht="8.25" customHeight="1"/>
    <row r="17342" ht="8.25" customHeight="1"/>
    <row r="17343" ht="8.25" customHeight="1"/>
    <row r="17344" ht="8.25" customHeight="1"/>
    <row r="17345" ht="8.25" customHeight="1"/>
    <row r="17346" ht="8.25" customHeight="1"/>
    <row r="17347" ht="8.25" customHeight="1"/>
    <row r="17348" ht="8.25" customHeight="1"/>
    <row r="17349" ht="8.25" customHeight="1"/>
    <row r="17350" ht="8.25" customHeight="1"/>
    <row r="17351" ht="8.25" customHeight="1"/>
    <row r="17352" ht="8.25" customHeight="1"/>
    <row r="17353" ht="8.25" customHeight="1"/>
    <row r="17354" ht="8.25" customHeight="1"/>
    <row r="17355" ht="8.25" customHeight="1"/>
    <row r="17356" ht="8.25" customHeight="1"/>
    <row r="17357" ht="8.25" customHeight="1"/>
    <row r="17358" ht="8.25" customHeight="1"/>
    <row r="17359" ht="8.25" customHeight="1"/>
    <row r="17360" ht="8.25" customHeight="1"/>
    <row r="17361" ht="8.25" customHeight="1"/>
    <row r="17362" ht="8.25" customHeight="1"/>
    <row r="17363" ht="8.25" customHeight="1"/>
    <row r="17364" ht="8.25" customHeight="1"/>
    <row r="17365" ht="8.25" customHeight="1"/>
    <row r="17366" ht="8.25" customHeight="1"/>
    <row r="17367" ht="8.25" customHeight="1"/>
    <row r="17368" ht="8.25" customHeight="1"/>
    <row r="17369" ht="8.25" customHeight="1"/>
    <row r="17370" ht="8.25" customHeight="1"/>
    <row r="17371" ht="8.25" customHeight="1"/>
    <row r="17372" ht="8.25" customHeight="1"/>
    <row r="17373" ht="8.25" customHeight="1"/>
    <row r="17374" ht="8.25" customHeight="1"/>
    <row r="17375" ht="8.25" customHeight="1"/>
    <row r="17376" ht="8.25" customHeight="1"/>
    <row r="17377" ht="8.25" customHeight="1"/>
    <row r="17378" ht="8.25" customHeight="1"/>
    <row r="17379" ht="8.25" customHeight="1"/>
    <row r="17380" ht="8.25" customHeight="1"/>
    <row r="17381" ht="8.25" customHeight="1"/>
    <row r="17382" ht="8.25" customHeight="1"/>
    <row r="17383" ht="8.25" customHeight="1"/>
    <row r="17384" ht="8.25" customHeight="1"/>
    <row r="17385" ht="8.25" customHeight="1"/>
    <row r="17386" ht="8.25" customHeight="1"/>
    <row r="17387" ht="8.25" customHeight="1"/>
    <row r="17388" ht="8.25" customHeight="1"/>
    <row r="17389" ht="8.25" customHeight="1"/>
    <row r="17390" ht="8.25" customHeight="1"/>
    <row r="17391" ht="8.25" customHeight="1"/>
    <row r="17392" ht="8.25" customHeight="1"/>
    <row r="17393" ht="8.25" customHeight="1"/>
    <row r="17394" ht="8.25" customHeight="1"/>
    <row r="17395" ht="8.25" customHeight="1"/>
    <row r="17396" ht="8.25" customHeight="1"/>
    <row r="17397" ht="8.25" customHeight="1"/>
    <row r="17398" ht="8.25" customHeight="1"/>
    <row r="17399" ht="8.25" customHeight="1"/>
    <row r="17400" ht="8.25" customHeight="1"/>
    <row r="17401" ht="8.25" customHeight="1"/>
    <row r="17402" ht="8.25" customHeight="1"/>
    <row r="17403" ht="8.25" customHeight="1"/>
    <row r="17404" ht="8.25" customHeight="1"/>
    <row r="17405" ht="8.25" customHeight="1"/>
    <row r="17406" ht="8.25" customHeight="1"/>
    <row r="17407" ht="8.25" customHeight="1"/>
    <row r="17408" ht="8.25" customHeight="1"/>
    <row r="17409" ht="8.25" customHeight="1"/>
    <row r="17410" ht="8.25" customHeight="1"/>
    <row r="17411" ht="8.25" customHeight="1"/>
    <row r="17412" ht="8.25" customHeight="1"/>
    <row r="17413" ht="8.25" customHeight="1"/>
    <row r="17414" ht="8.25" customHeight="1"/>
    <row r="17415" ht="8.25" customHeight="1"/>
    <row r="17416" ht="8.25" customHeight="1"/>
    <row r="17417" ht="8.25" customHeight="1"/>
    <row r="17418" ht="8.25" customHeight="1"/>
    <row r="17419" ht="8.25" customHeight="1"/>
    <row r="17420" ht="8.25" customHeight="1"/>
    <row r="17421" ht="8.25" customHeight="1"/>
    <row r="17422" ht="8.25" customHeight="1"/>
    <row r="17423" ht="8.25" customHeight="1"/>
    <row r="17424" ht="8.25" customHeight="1"/>
    <row r="17425" ht="8.25" customHeight="1"/>
    <row r="17426" ht="8.25" customHeight="1"/>
    <row r="17427" ht="8.25" customHeight="1"/>
    <row r="17428" ht="8.25" customHeight="1"/>
    <row r="17429" ht="8.25" customHeight="1"/>
    <row r="17430" ht="8.25" customHeight="1"/>
    <row r="17431" ht="8.25" customHeight="1"/>
    <row r="17432" ht="8.25" customHeight="1"/>
    <row r="17433" ht="8.25" customHeight="1"/>
    <row r="17434" ht="8.25" customHeight="1"/>
    <row r="17435" ht="8.25" customHeight="1"/>
    <row r="17436" ht="8.25" customHeight="1"/>
    <row r="17437" ht="8.25" customHeight="1"/>
    <row r="17438" ht="8.25" customHeight="1"/>
    <row r="17439" ht="8.25" customHeight="1"/>
    <row r="17440" ht="8.25" customHeight="1"/>
    <row r="17441" ht="8.25" customHeight="1"/>
    <row r="17442" ht="8.25" customHeight="1"/>
    <row r="17443" ht="8.25" customHeight="1"/>
    <row r="17444" ht="8.25" customHeight="1"/>
    <row r="17445" ht="8.25" customHeight="1"/>
    <row r="17446" ht="8.25" customHeight="1"/>
    <row r="17447" ht="8.25" customHeight="1"/>
    <row r="17448" ht="8.25" customHeight="1"/>
    <row r="17449" ht="8.25" customHeight="1"/>
    <row r="17450" ht="8.25" customHeight="1"/>
    <row r="17451" ht="8.25" customHeight="1"/>
    <row r="17452" ht="8.25" customHeight="1"/>
    <row r="17453" ht="8.25" customHeight="1"/>
    <row r="17454" ht="8.25" customHeight="1"/>
    <row r="17455" ht="8.25" customHeight="1"/>
    <row r="17456" ht="8.25" customHeight="1"/>
    <row r="17457" ht="8.25" customHeight="1"/>
    <row r="17458" ht="8.25" customHeight="1"/>
    <row r="17459" ht="8.25" customHeight="1"/>
    <row r="17460" ht="8.25" customHeight="1"/>
    <row r="17461" ht="8.25" customHeight="1"/>
    <row r="17462" ht="8.25" customHeight="1"/>
    <row r="17463" ht="8.25" customHeight="1"/>
    <row r="17464" ht="8.25" customHeight="1"/>
    <row r="17465" ht="8.25" customHeight="1"/>
    <row r="17466" ht="8.25" customHeight="1"/>
    <row r="17467" ht="8.25" customHeight="1"/>
    <row r="17468" ht="8.25" customHeight="1"/>
    <row r="17469" ht="8.25" customHeight="1"/>
    <row r="17470" ht="8.25" customHeight="1"/>
    <row r="17471" ht="8.25" customHeight="1"/>
    <row r="17472" ht="8.25" customHeight="1"/>
    <row r="17473" ht="8.25" customHeight="1"/>
    <row r="17474" ht="8.25" customHeight="1"/>
    <row r="17475" ht="8.25" customHeight="1"/>
    <row r="17476" ht="8.25" customHeight="1"/>
    <row r="17477" ht="8.25" customHeight="1"/>
    <row r="17478" ht="8.25" customHeight="1"/>
    <row r="17479" ht="8.25" customHeight="1"/>
    <row r="17480" ht="8.25" customHeight="1"/>
    <row r="17481" ht="8.25" customHeight="1"/>
    <row r="17482" ht="8.25" customHeight="1"/>
    <row r="17483" ht="8.25" customHeight="1"/>
    <row r="17484" ht="8.25" customHeight="1"/>
    <row r="17485" ht="8.25" customHeight="1"/>
    <row r="17486" ht="8.25" customHeight="1"/>
    <row r="17487" ht="8.25" customHeight="1"/>
    <row r="17488" ht="8.25" customHeight="1"/>
    <row r="17489" ht="8.25" customHeight="1"/>
    <row r="17490" ht="8.25" customHeight="1"/>
    <row r="17491" ht="8.25" customHeight="1"/>
    <row r="17492" ht="8.25" customHeight="1"/>
    <row r="17493" ht="8.25" customHeight="1"/>
    <row r="17494" ht="8.25" customHeight="1"/>
    <row r="17495" ht="8.25" customHeight="1"/>
    <row r="17496" ht="8.25" customHeight="1"/>
    <row r="17497" ht="8.25" customHeight="1"/>
    <row r="17498" ht="8.25" customHeight="1"/>
    <row r="17499" ht="8.25" customHeight="1"/>
    <row r="17500" ht="8.25" customHeight="1"/>
    <row r="17501" ht="8.25" customHeight="1"/>
    <row r="17502" ht="8.25" customHeight="1"/>
    <row r="17503" ht="8.25" customHeight="1"/>
    <row r="17504" ht="8.25" customHeight="1"/>
    <row r="17505" ht="8.25" customHeight="1"/>
    <row r="17506" ht="8.25" customHeight="1"/>
    <row r="17507" ht="8.25" customHeight="1"/>
    <row r="17508" ht="8.25" customHeight="1"/>
    <row r="17509" ht="8.25" customHeight="1"/>
    <row r="17510" ht="8.25" customHeight="1"/>
    <row r="17511" ht="8.25" customHeight="1"/>
    <row r="17512" ht="8.25" customHeight="1"/>
    <row r="17513" ht="8.25" customHeight="1"/>
    <row r="17514" ht="8.25" customHeight="1"/>
    <row r="17515" ht="8.25" customHeight="1"/>
    <row r="17516" ht="8.25" customHeight="1"/>
    <row r="17517" ht="8.25" customHeight="1"/>
    <row r="17518" ht="8.25" customHeight="1"/>
    <row r="17519" ht="8.25" customHeight="1"/>
    <row r="17520" ht="8.25" customHeight="1"/>
    <row r="17521" ht="8.25" customHeight="1"/>
    <row r="17522" ht="8.25" customHeight="1"/>
    <row r="17523" ht="8.25" customHeight="1"/>
    <row r="17524" ht="8.25" customHeight="1"/>
    <row r="17525" ht="8.25" customHeight="1"/>
    <row r="17526" ht="8.25" customHeight="1"/>
    <row r="17527" ht="8.25" customHeight="1"/>
    <row r="17528" ht="8.25" customHeight="1"/>
    <row r="17529" ht="8.25" customHeight="1"/>
    <row r="17530" ht="8.25" customHeight="1"/>
    <row r="17531" ht="8.25" customHeight="1"/>
    <row r="17532" ht="8.25" customHeight="1"/>
    <row r="17533" ht="8.25" customHeight="1"/>
    <row r="17534" ht="8.25" customHeight="1"/>
    <row r="17535" ht="8.25" customHeight="1"/>
    <row r="17536" ht="8.25" customHeight="1"/>
    <row r="17537" ht="8.25" customHeight="1"/>
    <row r="17538" ht="8.25" customHeight="1"/>
    <row r="17539" ht="8.25" customHeight="1"/>
    <row r="17540" ht="8.25" customHeight="1"/>
    <row r="17541" ht="8.25" customHeight="1"/>
    <row r="17542" ht="8.25" customHeight="1"/>
    <row r="17543" ht="8.25" customHeight="1"/>
    <row r="17544" ht="8.25" customHeight="1"/>
    <row r="17545" ht="8.25" customHeight="1"/>
    <row r="17546" ht="8.25" customHeight="1"/>
    <row r="17547" ht="8.25" customHeight="1"/>
    <row r="17548" ht="8.25" customHeight="1"/>
    <row r="17549" ht="8.25" customHeight="1"/>
    <row r="17550" ht="8.25" customHeight="1"/>
    <row r="17551" ht="8.25" customHeight="1"/>
    <row r="17552" ht="8.25" customHeight="1"/>
    <row r="17553" ht="8.25" customHeight="1"/>
    <row r="17554" ht="8.25" customHeight="1"/>
    <row r="17555" ht="8.25" customHeight="1"/>
    <row r="17556" ht="8.25" customHeight="1"/>
    <row r="17557" ht="8.25" customHeight="1"/>
    <row r="17558" ht="8.25" customHeight="1"/>
    <row r="17559" ht="8.25" customHeight="1"/>
    <row r="17560" ht="8.25" customHeight="1"/>
    <row r="17561" ht="8.25" customHeight="1"/>
    <row r="17562" ht="8.25" customHeight="1"/>
    <row r="17563" ht="8.25" customHeight="1"/>
    <row r="17564" ht="8.25" customHeight="1"/>
    <row r="17565" ht="8.25" customHeight="1"/>
    <row r="17566" ht="8.25" customHeight="1"/>
    <row r="17567" ht="8.25" customHeight="1"/>
    <row r="17568" ht="8.25" customHeight="1"/>
    <row r="17569" ht="8.25" customHeight="1"/>
    <row r="17570" ht="8.25" customHeight="1"/>
    <row r="17571" ht="8.25" customHeight="1"/>
    <row r="17572" ht="8.25" customHeight="1"/>
    <row r="17573" ht="8.25" customHeight="1"/>
    <row r="17574" ht="8.25" customHeight="1"/>
    <row r="17575" ht="8.25" customHeight="1"/>
    <row r="17576" ht="8.25" customHeight="1"/>
    <row r="17577" ht="8.25" customHeight="1"/>
    <row r="17578" ht="8.25" customHeight="1"/>
    <row r="17579" ht="8.25" customHeight="1"/>
    <row r="17580" ht="8.25" customHeight="1"/>
    <row r="17581" ht="8.25" customHeight="1"/>
    <row r="17582" ht="8.25" customHeight="1"/>
    <row r="17583" ht="8.25" customHeight="1"/>
    <row r="17584" ht="8.25" customHeight="1"/>
    <row r="17585" ht="8.25" customHeight="1"/>
    <row r="17586" ht="8.25" customHeight="1"/>
    <row r="17587" ht="8.25" customHeight="1"/>
    <row r="17588" ht="8.25" customHeight="1"/>
    <row r="17589" ht="8.25" customHeight="1"/>
    <row r="17590" ht="8.25" customHeight="1"/>
    <row r="17591" ht="8.25" customHeight="1"/>
    <row r="17592" ht="8.25" customHeight="1"/>
    <row r="17593" ht="8.25" customHeight="1"/>
    <row r="17594" ht="8.25" customHeight="1"/>
    <row r="17595" ht="8.25" customHeight="1"/>
    <row r="17596" ht="8.25" customHeight="1"/>
    <row r="17597" ht="8.25" customHeight="1"/>
    <row r="17598" ht="8.25" customHeight="1"/>
    <row r="17599" ht="8.25" customHeight="1"/>
    <row r="17600" ht="8.25" customHeight="1"/>
    <row r="17601" ht="8.25" customHeight="1"/>
    <row r="17602" ht="8.25" customHeight="1"/>
    <row r="17603" ht="8.25" customHeight="1"/>
    <row r="17604" ht="8.25" customHeight="1"/>
    <row r="17605" ht="8.25" customHeight="1"/>
    <row r="17606" ht="8.25" customHeight="1"/>
    <row r="17607" ht="8.25" customHeight="1"/>
    <row r="17608" ht="8.25" customHeight="1"/>
    <row r="17609" ht="8.25" customHeight="1"/>
    <row r="17610" ht="8.25" customHeight="1"/>
    <row r="17611" ht="8.25" customHeight="1"/>
    <row r="17612" ht="8.25" customHeight="1"/>
    <row r="17613" ht="8.25" customHeight="1"/>
    <row r="17614" ht="8.25" customHeight="1"/>
    <row r="17615" ht="8.25" customHeight="1"/>
    <row r="17616" ht="8.25" customHeight="1"/>
    <row r="17617" ht="8.25" customHeight="1"/>
    <row r="17618" ht="8.25" customHeight="1"/>
    <row r="17619" ht="8.25" customHeight="1"/>
    <row r="17620" ht="8.25" customHeight="1"/>
    <row r="17621" ht="8.25" customHeight="1"/>
    <row r="17622" ht="8.25" customHeight="1"/>
    <row r="17623" ht="8.25" customHeight="1"/>
    <row r="17624" ht="8.25" customHeight="1"/>
    <row r="17625" ht="8.25" customHeight="1"/>
    <row r="17626" ht="8.25" customHeight="1"/>
    <row r="17627" ht="8.25" customHeight="1"/>
    <row r="17628" ht="8.25" customHeight="1"/>
    <row r="17629" ht="8.25" customHeight="1"/>
    <row r="17630" ht="8.25" customHeight="1"/>
    <row r="17631" ht="8.25" customHeight="1"/>
    <row r="17632" ht="8.25" customHeight="1"/>
    <row r="17633" ht="8.25" customHeight="1"/>
    <row r="17634" ht="8.25" customHeight="1"/>
    <row r="17635" ht="8.25" customHeight="1"/>
    <row r="17636" ht="8.25" customHeight="1"/>
    <row r="17637" ht="8.25" customHeight="1"/>
    <row r="17638" ht="8.25" customHeight="1"/>
    <row r="17639" ht="8.25" customHeight="1"/>
    <row r="17640" ht="8.25" customHeight="1"/>
    <row r="17641" ht="8.25" customHeight="1"/>
    <row r="17642" ht="8.25" customHeight="1"/>
    <row r="17643" ht="8.25" customHeight="1"/>
    <row r="17644" ht="8.25" customHeight="1"/>
    <row r="17645" ht="8.25" customHeight="1"/>
    <row r="17646" ht="8.25" customHeight="1"/>
    <row r="17647" ht="8.25" customHeight="1"/>
    <row r="17648" ht="8.25" customHeight="1"/>
    <row r="17649" ht="8.25" customHeight="1"/>
    <row r="17650" ht="8.25" customHeight="1"/>
    <row r="17651" ht="8.25" customHeight="1"/>
    <row r="17652" ht="8.25" customHeight="1"/>
    <row r="17653" ht="8.25" customHeight="1"/>
    <row r="17654" ht="8.25" customHeight="1"/>
    <row r="17655" ht="8.25" customHeight="1"/>
    <row r="17656" ht="8.25" customHeight="1"/>
    <row r="17657" ht="8.25" customHeight="1"/>
    <row r="17658" ht="8.25" customHeight="1"/>
    <row r="17659" ht="8.25" customHeight="1"/>
    <row r="17660" ht="8.25" customHeight="1"/>
    <row r="17661" ht="8.25" customHeight="1"/>
    <row r="17662" ht="8.25" customHeight="1"/>
    <row r="17663" ht="8.25" customHeight="1"/>
    <row r="17664" ht="8.25" customHeight="1"/>
    <row r="17665" ht="8.25" customHeight="1"/>
    <row r="17666" ht="8.25" customHeight="1"/>
    <row r="17667" ht="8.25" customHeight="1"/>
    <row r="17668" ht="8.25" customHeight="1"/>
    <row r="17669" ht="8.25" customHeight="1"/>
    <row r="17670" ht="8.25" customHeight="1"/>
    <row r="17671" ht="8.25" customHeight="1"/>
    <row r="17672" ht="8.25" customHeight="1"/>
    <row r="17673" ht="8.25" customHeight="1"/>
    <row r="17674" ht="8.25" customHeight="1"/>
    <row r="17675" ht="8.25" customHeight="1"/>
    <row r="17676" ht="8.25" customHeight="1"/>
    <row r="17677" ht="8.25" customHeight="1"/>
    <row r="17678" ht="8.25" customHeight="1"/>
    <row r="17679" ht="8.25" customHeight="1"/>
    <row r="17680" ht="8.25" customHeight="1"/>
    <row r="17681" ht="8.25" customHeight="1"/>
    <row r="17682" ht="8.25" customHeight="1"/>
    <row r="17683" ht="8.25" customHeight="1"/>
    <row r="17684" ht="8.25" customHeight="1"/>
    <row r="17685" ht="8.25" customHeight="1"/>
    <row r="17686" ht="8.25" customHeight="1"/>
    <row r="17687" ht="8.25" customHeight="1"/>
    <row r="17688" ht="8.25" customHeight="1"/>
    <row r="17689" ht="8.25" customHeight="1"/>
    <row r="17690" ht="8.25" customHeight="1"/>
    <row r="17691" ht="8.25" customHeight="1"/>
    <row r="17692" ht="8.25" customHeight="1"/>
    <row r="17693" ht="8.25" customHeight="1"/>
    <row r="17694" ht="8.25" customHeight="1"/>
    <row r="17695" ht="8.25" customHeight="1"/>
    <row r="17696" ht="8.25" customHeight="1"/>
    <row r="17697" ht="8.25" customHeight="1"/>
    <row r="17698" ht="8.25" customHeight="1"/>
    <row r="17699" ht="8.25" customHeight="1"/>
    <row r="17700" ht="8.25" customHeight="1"/>
    <row r="17701" ht="8.25" customHeight="1"/>
    <row r="17702" ht="8.25" customHeight="1"/>
    <row r="17703" ht="8.25" customHeight="1"/>
    <row r="17704" ht="8.25" customHeight="1"/>
    <row r="17705" ht="8.25" customHeight="1"/>
    <row r="17706" ht="8.25" customHeight="1"/>
    <row r="17707" ht="8.25" customHeight="1"/>
    <row r="17708" ht="8.25" customHeight="1"/>
    <row r="17709" ht="8.25" customHeight="1"/>
    <row r="17710" ht="8.25" customHeight="1"/>
    <row r="17711" ht="8.25" customHeight="1"/>
    <row r="17712" ht="8.25" customHeight="1"/>
    <row r="17713" ht="8.25" customHeight="1"/>
    <row r="17714" ht="8.25" customHeight="1"/>
    <row r="17715" ht="8.25" customHeight="1"/>
    <row r="17716" ht="8.25" customHeight="1"/>
    <row r="17717" ht="8.25" customHeight="1"/>
    <row r="17718" ht="8.25" customHeight="1"/>
    <row r="17719" ht="8.25" customHeight="1"/>
    <row r="17720" ht="8.25" customHeight="1"/>
    <row r="17721" ht="8.25" customHeight="1"/>
    <row r="17722" ht="8.25" customHeight="1"/>
    <row r="17723" ht="8.25" customHeight="1"/>
    <row r="17724" ht="8.25" customHeight="1"/>
    <row r="17725" ht="8.25" customHeight="1"/>
    <row r="17726" ht="8.25" customHeight="1"/>
    <row r="17727" ht="8.25" customHeight="1"/>
    <row r="17728" ht="8.25" customHeight="1"/>
    <row r="17729" ht="8.25" customHeight="1"/>
    <row r="17730" ht="8.25" customHeight="1"/>
    <row r="17731" ht="8.25" customHeight="1"/>
    <row r="17732" ht="8.25" customHeight="1"/>
    <row r="17733" ht="8.25" customHeight="1"/>
    <row r="17734" ht="8.25" customHeight="1"/>
    <row r="17735" ht="8.25" customHeight="1"/>
    <row r="17736" ht="8.25" customHeight="1"/>
    <row r="17737" ht="8.25" customHeight="1"/>
    <row r="17738" ht="8.25" customHeight="1"/>
    <row r="17739" ht="8.25" customHeight="1"/>
    <row r="17740" ht="8.25" customHeight="1"/>
    <row r="17741" ht="8.25" customHeight="1"/>
    <row r="17742" ht="8.25" customHeight="1"/>
    <row r="17743" ht="8.25" customHeight="1"/>
    <row r="17744" ht="8.25" customHeight="1"/>
    <row r="17745" ht="8.25" customHeight="1"/>
    <row r="17746" ht="8.25" customHeight="1"/>
    <row r="17747" ht="8.25" customHeight="1"/>
    <row r="17748" ht="8.25" customHeight="1"/>
    <row r="17749" ht="8.25" customHeight="1"/>
    <row r="17750" ht="8.25" customHeight="1"/>
    <row r="17751" ht="8.25" customHeight="1"/>
    <row r="17752" ht="8.25" customHeight="1"/>
    <row r="17753" ht="8.25" customHeight="1"/>
    <row r="17754" ht="8.25" customHeight="1"/>
    <row r="17755" ht="8.25" customHeight="1"/>
    <row r="17756" ht="8.25" customHeight="1"/>
    <row r="17757" ht="8.25" customHeight="1"/>
    <row r="17758" ht="8.25" customHeight="1"/>
    <row r="17759" ht="8.25" customHeight="1"/>
    <row r="17760" ht="8.25" customHeight="1"/>
    <row r="17761" ht="8.25" customHeight="1"/>
    <row r="17762" ht="8.25" customHeight="1"/>
    <row r="17763" ht="8.25" customHeight="1"/>
    <row r="17764" ht="8.25" customHeight="1"/>
    <row r="17765" ht="8.25" customHeight="1"/>
    <row r="17766" ht="8.25" customHeight="1"/>
    <row r="17767" ht="8.25" customHeight="1"/>
    <row r="17768" ht="8.25" customHeight="1"/>
    <row r="17769" ht="8.25" customHeight="1"/>
    <row r="17770" ht="8.25" customHeight="1"/>
    <row r="17771" ht="8.25" customHeight="1"/>
    <row r="17772" ht="8.25" customHeight="1"/>
    <row r="17773" ht="8.25" customHeight="1"/>
    <row r="17774" ht="8.25" customHeight="1"/>
    <row r="17775" ht="8.25" customHeight="1"/>
    <row r="17776" ht="8.25" customHeight="1"/>
    <row r="17777" ht="8.25" customHeight="1"/>
    <row r="17778" ht="8.25" customHeight="1"/>
    <row r="17779" ht="8.25" customHeight="1"/>
    <row r="17780" ht="8.25" customHeight="1"/>
    <row r="17781" ht="8.25" customHeight="1"/>
    <row r="17782" ht="8.25" customHeight="1"/>
    <row r="17783" ht="8.25" customHeight="1"/>
    <row r="17784" ht="8.25" customHeight="1"/>
    <row r="17785" ht="8.25" customHeight="1"/>
    <row r="17786" ht="8.25" customHeight="1"/>
    <row r="17787" ht="8.25" customHeight="1"/>
    <row r="17788" ht="8.25" customHeight="1"/>
    <row r="17789" ht="8.25" customHeight="1"/>
    <row r="17790" ht="8.25" customHeight="1"/>
    <row r="17791" ht="8.25" customHeight="1"/>
    <row r="17792" ht="8.25" customHeight="1"/>
    <row r="17793" ht="8.25" customHeight="1"/>
    <row r="17794" ht="8.25" customHeight="1"/>
    <row r="17795" ht="8.25" customHeight="1"/>
    <row r="17796" ht="8.25" customHeight="1"/>
    <row r="17797" ht="8.25" customHeight="1"/>
    <row r="17798" ht="8.25" customHeight="1"/>
    <row r="17799" ht="8.25" customHeight="1"/>
    <row r="17800" ht="8.25" customHeight="1"/>
    <row r="17801" ht="8.25" customHeight="1"/>
    <row r="17802" ht="8.25" customHeight="1"/>
    <row r="17803" ht="8.25" customHeight="1"/>
    <row r="17804" ht="8.25" customHeight="1"/>
    <row r="17805" ht="8.25" customHeight="1"/>
    <row r="17806" ht="8.25" customHeight="1"/>
    <row r="17807" ht="8.25" customHeight="1"/>
    <row r="17808" ht="8.25" customHeight="1"/>
    <row r="17809" ht="8.25" customHeight="1"/>
    <row r="17810" ht="8.25" customHeight="1"/>
    <row r="17811" ht="8.25" customHeight="1"/>
    <row r="17812" ht="8.25" customHeight="1"/>
    <row r="17813" ht="8.25" customHeight="1"/>
    <row r="17814" ht="8.25" customHeight="1"/>
    <row r="17815" ht="8.25" customHeight="1"/>
    <row r="17816" ht="8.25" customHeight="1"/>
    <row r="17817" ht="8.25" customHeight="1"/>
    <row r="17818" ht="8.25" customHeight="1"/>
    <row r="17819" ht="8.25" customHeight="1"/>
    <row r="17820" ht="8.25" customHeight="1"/>
    <row r="17821" ht="8.25" customHeight="1"/>
    <row r="17822" ht="8.25" customHeight="1"/>
    <row r="17823" ht="8.25" customHeight="1"/>
    <row r="17824" ht="8.25" customHeight="1"/>
    <row r="17825" ht="8.25" customHeight="1"/>
    <row r="17826" ht="8.25" customHeight="1"/>
    <row r="17827" ht="8.25" customHeight="1"/>
    <row r="17828" ht="8.25" customHeight="1"/>
    <row r="17829" ht="8.25" customHeight="1"/>
    <row r="17830" ht="8.25" customHeight="1"/>
    <row r="17831" ht="8.25" customHeight="1"/>
    <row r="17832" ht="8.25" customHeight="1"/>
    <row r="17833" ht="8.25" customHeight="1"/>
    <row r="17834" ht="8.25" customHeight="1"/>
    <row r="17835" ht="8.25" customHeight="1"/>
    <row r="17836" ht="8.25" customHeight="1"/>
    <row r="17837" ht="8.25" customHeight="1"/>
    <row r="17838" ht="8.25" customHeight="1"/>
    <row r="17839" ht="8.25" customHeight="1"/>
    <row r="17840" ht="8.25" customHeight="1"/>
    <row r="17841" ht="8.25" customHeight="1"/>
    <row r="17842" ht="8.25" customHeight="1"/>
    <row r="17843" ht="8.25" customHeight="1"/>
    <row r="17844" ht="8.25" customHeight="1"/>
    <row r="17845" ht="8.25" customHeight="1"/>
    <row r="17846" ht="8.25" customHeight="1"/>
    <row r="17847" ht="8.25" customHeight="1"/>
    <row r="17848" ht="8.25" customHeight="1"/>
    <row r="17849" ht="8.25" customHeight="1"/>
    <row r="17850" ht="8.25" customHeight="1"/>
    <row r="17851" ht="8.25" customHeight="1"/>
    <row r="17852" ht="8.25" customHeight="1"/>
    <row r="17853" ht="8.25" customHeight="1"/>
    <row r="17854" ht="8.25" customHeight="1"/>
    <row r="17855" ht="8.25" customHeight="1"/>
    <row r="17856" ht="8.25" customHeight="1"/>
    <row r="17857" ht="8.25" customHeight="1"/>
    <row r="17858" ht="8.25" customHeight="1"/>
    <row r="17859" ht="8.25" customHeight="1"/>
    <row r="17860" ht="8.25" customHeight="1"/>
    <row r="17861" ht="8.25" customHeight="1"/>
    <row r="17862" ht="8.25" customHeight="1"/>
    <row r="17863" ht="8.25" customHeight="1"/>
    <row r="17864" ht="8.25" customHeight="1"/>
    <row r="17865" ht="8.25" customHeight="1"/>
    <row r="17866" ht="8.25" customHeight="1"/>
    <row r="17867" ht="8.25" customHeight="1"/>
    <row r="17868" ht="8.25" customHeight="1"/>
    <row r="17869" ht="8.25" customHeight="1"/>
    <row r="17870" ht="8.25" customHeight="1"/>
    <row r="17871" ht="8.25" customHeight="1"/>
    <row r="17872" ht="8.25" customHeight="1"/>
    <row r="17873" ht="8.25" customHeight="1"/>
    <row r="17874" ht="8.25" customHeight="1"/>
    <row r="17875" ht="8.25" customHeight="1"/>
    <row r="17876" ht="8.25" customHeight="1"/>
    <row r="17877" ht="8.25" customHeight="1"/>
    <row r="17878" ht="8.25" customHeight="1"/>
    <row r="17879" ht="8.25" customHeight="1"/>
    <row r="17880" ht="8.25" customHeight="1"/>
    <row r="17881" ht="8.25" customHeight="1"/>
    <row r="17882" ht="8.25" customHeight="1"/>
    <row r="17883" ht="8.25" customHeight="1"/>
    <row r="17884" ht="8.25" customHeight="1"/>
    <row r="17885" ht="8.25" customHeight="1"/>
    <row r="17886" ht="8.25" customHeight="1"/>
    <row r="17887" ht="8.25" customHeight="1"/>
    <row r="17888" ht="8.25" customHeight="1"/>
    <row r="17889" ht="8.25" customHeight="1"/>
    <row r="17890" ht="8.25" customHeight="1"/>
    <row r="17891" ht="8.25" customHeight="1"/>
    <row r="17892" ht="8.25" customHeight="1"/>
    <row r="17893" ht="8.25" customHeight="1"/>
    <row r="17894" ht="8.25" customHeight="1"/>
    <row r="17895" ht="8.25" customHeight="1"/>
    <row r="17896" ht="8.25" customHeight="1"/>
    <row r="17897" ht="8.25" customHeight="1"/>
    <row r="17898" ht="8.25" customHeight="1"/>
    <row r="17899" ht="8.25" customHeight="1"/>
    <row r="17900" ht="8.25" customHeight="1"/>
    <row r="17901" ht="8.25" customHeight="1"/>
    <row r="17902" ht="8.25" customHeight="1"/>
    <row r="17903" ht="8.25" customHeight="1"/>
    <row r="17904" ht="8.25" customHeight="1"/>
    <row r="17905" ht="8.25" customHeight="1"/>
    <row r="17906" ht="8.25" customHeight="1"/>
    <row r="17907" ht="8.25" customHeight="1"/>
    <row r="17908" ht="8.25" customHeight="1"/>
    <row r="17909" ht="8.25" customHeight="1"/>
    <row r="17910" ht="8.25" customHeight="1"/>
    <row r="17911" ht="8.25" customHeight="1"/>
    <row r="17912" ht="8.25" customHeight="1"/>
    <row r="17913" ht="8.25" customHeight="1"/>
    <row r="17914" ht="8.25" customHeight="1"/>
    <row r="17915" ht="8.25" customHeight="1"/>
    <row r="17916" ht="8.25" customHeight="1"/>
    <row r="17917" ht="8.25" customHeight="1"/>
    <row r="17918" ht="8.25" customHeight="1"/>
    <row r="17919" ht="8.25" customHeight="1"/>
    <row r="17920" ht="8.25" customHeight="1"/>
    <row r="17921" ht="8.25" customHeight="1"/>
    <row r="17922" ht="8.25" customHeight="1"/>
    <row r="17923" ht="8.25" customHeight="1"/>
    <row r="17924" ht="8.25" customHeight="1"/>
    <row r="17925" ht="8.25" customHeight="1"/>
    <row r="17926" ht="8.25" customHeight="1"/>
    <row r="17927" ht="8.25" customHeight="1"/>
    <row r="17928" ht="8.25" customHeight="1"/>
    <row r="17929" ht="8.25" customHeight="1"/>
    <row r="17930" ht="8.25" customHeight="1"/>
    <row r="17931" ht="8.25" customHeight="1"/>
    <row r="17932" ht="8.25" customHeight="1"/>
    <row r="17933" ht="8.25" customHeight="1"/>
    <row r="17934" ht="8.25" customHeight="1"/>
    <row r="17935" ht="8.25" customHeight="1"/>
    <row r="17936" ht="8.25" customHeight="1"/>
    <row r="17937" ht="8.25" customHeight="1"/>
    <row r="17938" ht="8.25" customHeight="1"/>
    <row r="17939" ht="8.25" customHeight="1"/>
    <row r="17940" ht="8.25" customHeight="1"/>
    <row r="17941" ht="8.25" customHeight="1"/>
    <row r="17942" ht="8.25" customHeight="1"/>
    <row r="17943" ht="8.25" customHeight="1"/>
    <row r="17944" ht="8.25" customHeight="1"/>
    <row r="17945" ht="8.25" customHeight="1"/>
    <row r="17946" ht="8.25" customHeight="1"/>
    <row r="17947" ht="8.25" customHeight="1"/>
    <row r="17948" ht="8.25" customHeight="1"/>
    <row r="17949" ht="8.25" customHeight="1"/>
    <row r="17950" ht="8.25" customHeight="1"/>
    <row r="17951" ht="8.25" customHeight="1"/>
    <row r="17952" ht="8.25" customHeight="1"/>
    <row r="17953" ht="8.25" customHeight="1"/>
    <row r="17954" ht="8.25" customHeight="1"/>
    <row r="17955" ht="8.25" customHeight="1"/>
    <row r="17956" ht="8.25" customHeight="1"/>
    <row r="17957" ht="8.25" customHeight="1"/>
    <row r="17958" ht="8.25" customHeight="1"/>
    <row r="17959" ht="8.25" customHeight="1"/>
    <row r="17960" ht="8.25" customHeight="1"/>
    <row r="17961" ht="8.25" customHeight="1"/>
    <row r="17962" ht="8.25" customHeight="1"/>
    <row r="17963" ht="8.25" customHeight="1"/>
    <row r="17964" ht="8.25" customHeight="1"/>
    <row r="17965" ht="8.25" customHeight="1"/>
    <row r="17966" ht="8.25" customHeight="1"/>
    <row r="17967" ht="8.25" customHeight="1"/>
    <row r="17968" ht="8.25" customHeight="1"/>
    <row r="17969" ht="8.25" customHeight="1"/>
    <row r="17970" ht="8.25" customHeight="1"/>
    <row r="17971" ht="8.25" customHeight="1"/>
    <row r="17972" ht="8.25" customHeight="1"/>
    <row r="17973" ht="8.25" customHeight="1"/>
    <row r="17974" ht="8.25" customHeight="1"/>
    <row r="17975" ht="8.25" customHeight="1"/>
    <row r="17976" ht="8.25" customHeight="1"/>
    <row r="17977" ht="8.25" customHeight="1"/>
    <row r="17978" ht="8.25" customHeight="1"/>
    <row r="17979" ht="8.25" customHeight="1"/>
    <row r="17980" ht="8.25" customHeight="1"/>
    <row r="17981" ht="8.25" customHeight="1"/>
    <row r="17982" ht="8.25" customHeight="1"/>
    <row r="17983" ht="8.25" customHeight="1"/>
    <row r="17984" ht="8.25" customHeight="1"/>
    <row r="17985" ht="8.25" customHeight="1"/>
    <row r="17986" ht="8.25" customHeight="1"/>
    <row r="17987" ht="8.25" customHeight="1"/>
    <row r="17988" ht="8.25" customHeight="1"/>
    <row r="17989" ht="8.25" customHeight="1"/>
    <row r="17990" ht="8.25" customHeight="1"/>
    <row r="17991" ht="8.25" customHeight="1"/>
    <row r="17992" ht="8.25" customHeight="1"/>
    <row r="17993" ht="8.25" customHeight="1"/>
    <row r="17994" ht="8.25" customHeight="1"/>
    <row r="17995" ht="8.25" customHeight="1"/>
    <row r="17996" ht="8.25" customHeight="1"/>
    <row r="17997" ht="8.25" customHeight="1"/>
    <row r="17998" ht="8.25" customHeight="1"/>
    <row r="17999" ht="8.25" customHeight="1"/>
    <row r="18000" ht="8.25" customHeight="1"/>
    <row r="18001" ht="8.25" customHeight="1"/>
    <row r="18002" ht="8.25" customHeight="1"/>
    <row r="18003" ht="8.25" customHeight="1"/>
    <row r="18004" ht="8.25" customHeight="1"/>
    <row r="18005" ht="8.25" customHeight="1"/>
    <row r="18006" ht="8.25" customHeight="1"/>
    <row r="18007" ht="8.25" customHeight="1"/>
    <row r="18008" ht="8.25" customHeight="1"/>
    <row r="18009" ht="8.25" customHeight="1"/>
    <row r="18010" ht="8.25" customHeight="1"/>
    <row r="18011" ht="8.25" customHeight="1"/>
    <row r="18012" ht="8.25" customHeight="1"/>
    <row r="18013" ht="8.25" customHeight="1"/>
    <row r="18014" ht="8.25" customHeight="1"/>
    <row r="18015" ht="8.25" customHeight="1"/>
    <row r="18016" ht="8.25" customHeight="1"/>
    <row r="18017" ht="8.25" customHeight="1"/>
    <row r="18018" ht="8.25" customHeight="1"/>
    <row r="18019" ht="8.25" customHeight="1"/>
    <row r="18020" ht="8.25" customHeight="1"/>
    <row r="18021" ht="8.25" customHeight="1"/>
    <row r="18022" ht="8.25" customHeight="1"/>
    <row r="18023" ht="8.25" customHeight="1"/>
    <row r="18024" ht="8.25" customHeight="1"/>
    <row r="18025" ht="8.25" customHeight="1"/>
    <row r="18026" ht="8.25" customHeight="1"/>
    <row r="18027" ht="8.25" customHeight="1"/>
    <row r="18028" ht="8.25" customHeight="1"/>
    <row r="18029" ht="8.25" customHeight="1"/>
    <row r="18030" ht="8.25" customHeight="1"/>
    <row r="18031" ht="8.25" customHeight="1"/>
    <row r="18032" ht="8.25" customHeight="1"/>
    <row r="18033" ht="8.25" customHeight="1"/>
    <row r="18034" ht="8.25" customHeight="1"/>
    <row r="18035" ht="8.25" customHeight="1"/>
    <row r="18036" ht="8.25" customHeight="1"/>
    <row r="18037" ht="8.25" customHeight="1"/>
    <row r="18038" ht="8.25" customHeight="1"/>
    <row r="18039" ht="8.25" customHeight="1"/>
    <row r="18040" ht="8.25" customHeight="1"/>
    <row r="18041" ht="8.25" customHeight="1"/>
    <row r="18042" ht="8.25" customHeight="1"/>
    <row r="18043" ht="8.25" customHeight="1"/>
    <row r="18044" ht="8.25" customHeight="1"/>
    <row r="18045" ht="8.25" customHeight="1"/>
    <row r="18046" ht="8.25" customHeight="1"/>
    <row r="18047" ht="8.25" customHeight="1"/>
    <row r="18048" ht="8.25" customHeight="1"/>
    <row r="18049" ht="8.25" customHeight="1"/>
    <row r="18050" ht="8.25" customHeight="1"/>
    <row r="18051" ht="8.25" customHeight="1"/>
    <row r="18052" ht="8.25" customHeight="1"/>
    <row r="18053" ht="8.25" customHeight="1"/>
    <row r="18054" ht="8.25" customHeight="1"/>
    <row r="18055" ht="8.25" customHeight="1"/>
    <row r="18056" ht="8.25" customHeight="1"/>
    <row r="18057" ht="8.25" customHeight="1"/>
    <row r="18058" ht="8.25" customHeight="1"/>
    <row r="18059" ht="8.25" customHeight="1"/>
    <row r="18060" ht="8.25" customHeight="1"/>
    <row r="18061" ht="8.25" customHeight="1"/>
    <row r="18062" ht="8.25" customHeight="1"/>
    <row r="18063" ht="8.25" customHeight="1"/>
    <row r="18064" ht="8.25" customHeight="1"/>
    <row r="18065" ht="8.25" customHeight="1"/>
    <row r="18066" ht="8.25" customHeight="1"/>
    <row r="18067" ht="8.25" customHeight="1"/>
    <row r="18068" ht="8.25" customHeight="1"/>
    <row r="18069" ht="8.25" customHeight="1"/>
    <row r="18070" ht="8.25" customHeight="1"/>
    <row r="18071" ht="8.25" customHeight="1"/>
    <row r="18072" ht="8.25" customHeight="1"/>
    <row r="18073" ht="8.25" customHeight="1"/>
    <row r="18074" ht="8.25" customHeight="1"/>
    <row r="18075" ht="8.25" customHeight="1"/>
    <row r="18076" ht="8.25" customHeight="1"/>
    <row r="18077" ht="8.25" customHeight="1"/>
    <row r="18078" ht="8.25" customHeight="1"/>
    <row r="18079" ht="8.25" customHeight="1"/>
    <row r="18080" ht="8.25" customHeight="1"/>
    <row r="18081" ht="8.25" customHeight="1"/>
    <row r="18082" ht="8.25" customHeight="1"/>
    <row r="18083" ht="8.25" customHeight="1"/>
    <row r="18084" ht="8.25" customHeight="1"/>
    <row r="18085" ht="8.25" customHeight="1"/>
    <row r="18086" ht="8.25" customHeight="1"/>
    <row r="18087" ht="8.25" customHeight="1"/>
    <row r="18088" ht="8.25" customHeight="1"/>
    <row r="18089" ht="8.25" customHeight="1"/>
    <row r="18090" ht="8.25" customHeight="1"/>
    <row r="18091" ht="8.25" customHeight="1"/>
    <row r="18092" ht="8.25" customHeight="1"/>
    <row r="18093" ht="8.25" customHeight="1"/>
    <row r="18094" ht="8.25" customHeight="1"/>
    <row r="18095" ht="8.25" customHeight="1"/>
    <row r="18096" ht="8.25" customHeight="1"/>
    <row r="18097" ht="8.25" customHeight="1"/>
    <row r="18098" ht="8.25" customHeight="1"/>
    <row r="18099" ht="8.25" customHeight="1"/>
    <row r="18100" ht="8.25" customHeight="1"/>
    <row r="18101" ht="8.25" customHeight="1"/>
    <row r="18102" ht="8.25" customHeight="1"/>
    <row r="18103" ht="8.25" customHeight="1"/>
    <row r="18104" ht="8.25" customHeight="1"/>
    <row r="18105" ht="8.25" customHeight="1"/>
    <row r="18106" ht="8.25" customHeight="1"/>
    <row r="18107" ht="8.25" customHeight="1"/>
    <row r="18108" ht="8.25" customHeight="1"/>
    <row r="18109" ht="8.25" customHeight="1"/>
    <row r="18110" ht="8.25" customHeight="1"/>
    <row r="18111" ht="8.25" customHeight="1"/>
    <row r="18112" ht="8.25" customHeight="1"/>
    <row r="18113" ht="8.25" customHeight="1"/>
    <row r="18114" ht="8.25" customHeight="1"/>
    <row r="18115" ht="8.25" customHeight="1"/>
    <row r="18116" ht="8.25" customHeight="1"/>
    <row r="18117" ht="8.25" customHeight="1"/>
    <row r="18118" ht="8.25" customHeight="1"/>
    <row r="18119" ht="8.25" customHeight="1"/>
    <row r="18120" ht="8.25" customHeight="1"/>
    <row r="18121" ht="8.25" customHeight="1"/>
    <row r="18122" ht="8.25" customHeight="1"/>
    <row r="18123" ht="8.25" customHeight="1"/>
    <row r="18124" ht="8.25" customHeight="1"/>
    <row r="18125" ht="8.25" customHeight="1"/>
    <row r="18126" ht="8.25" customHeight="1"/>
    <row r="18127" ht="8.25" customHeight="1"/>
    <row r="18128" ht="8.25" customHeight="1"/>
    <row r="18129" ht="8.25" customHeight="1"/>
    <row r="18130" ht="8.25" customHeight="1"/>
    <row r="18131" ht="8.25" customHeight="1"/>
    <row r="18132" ht="8.25" customHeight="1"/>
    <row r="18133" ht="8.25" customHeight="1"/>
    <row r="18134" ht="8.25" customHeight="1"/>
    <row r="18135" ht="8.25" customHeight="1"/>
    <row r="18136" ht="8.25" customHeight="1"/>
    <row r="18137" ht="8.25" customHeight="1"/>
    <row r="18138" ht="8.25" customHeight="1"/>
    <row r="18139" ht="8.25" customHeight="1"/>
    <row r="18140" ht="8.25" customHeight="1"/>
    <row r="18141" ht="8.25" customHeight="1"/>
    <row r="18142" ht="8.25" customHeight="1"/>
    <row r="18143" ht="8.25" customHeight="1"/>
    <row r="18144" ht="8.25" customHeight="1"/>
    <row r="18145" ht="8.25" customHeight="1"/>
    <row r="18146" ht="8.25" customHeight="1"/>
    <row r="18147" ht="8.25" customHeight="1"/>
    <row r="18148" ht="8.25" customHeight="1"/>
    <row r="18149" ht="8.25" customHeight="1"/>
    <row r="18150" ht="8.25" customHeight="1"/>
    <row r="18151" ht="8.25" customHeight="1"/>
    <row r="18152" ht="8.25" customHeight="1"/>
    <row r="18153" ht="8.25" customHeight="1"/>
    <row r="18154" ht="8.25" customHeight="1"/>
    <row r="18155" ht="8.25" customHeight="1"/>
    <row r="18156" ht="8.25" customHeight="1"/>
    <row r="18157" ht="8.25" customHeight="1"/>
    <row r="18158" ht="8.25" customHeight="1"/>
    <row r="18159" ht="8.25" customHeight="1"/>
    <row r="18160" ht="8.25" customHeight="1"/>
    <row r="18161" ht="8.25" customHeight="1"/>
    <row r="18162" ht="8.25" customHeight="1"/>
    <row r="18163" ht="8.25" customHeight="1"/>
    <row r="18164" ht="8.25" customHeight="1"/>
    <row r="18165" ht="8.25" customHeight="1"/>
    <row r="18166" ht="8.25" customHeight="1"/>
    <row r="18167" ht="8.25" customHeight="1"/>
    <row r="18168" ht="8.25" customHeight="1"/>
    <row r="18169" ht="8.25" customHeight="1"/>
    <row r="18170" ht="8.25" customHeight="1"/>
    <row r="18171" ht="8.25" customHeight="1"/>
    <row r="18172" ht="8.25" customHeight="1"/>
    <row r="18173" ht="8.25" customHeight="1"/>
    <row r="18174" ht="8.25" customHeight="1"/>
    <row r="18175" ht="8.25" customHeight="1"/>
    <row r="18176" ht="8.25" customHeight="1"/>
    <row r="18177" ht="8.25" customHeight="1"/>
    <row r="18178" ht="8.25" customHeight="1"/>
    <row r="18179" ht="8.25" customHeight="1"/>
    <row r="18180" ht="8.25" customHeight="1"/>
    <row r="18181" ht="8.25" customHeight="1"/>
    <row r="18182" ht="8.25" customHeight="1"/>
    <row r="18183" ht="8.25" customHeight="1"/>
    <row r="18184" ht="8.25" customHeight="1"/>
    <row r="18185" ht="8.25" customHeight="1"/>
    <row r="18186" ht="8.25" customHeight="1"/>
    <row r="18187" ht="8.25" customHeight="1"/>
    <row r="18188" ht="8.25" customHeight="1"/>
    <row r="18189" ht="8.25" customHeight="1"/>
    <row r="18190" ht="8.25" customHeight="1"/>
    <row r="18191" ht="8.25" customHeight="1"/>
    <row r="18192" ht="8.25" customHeight="1"/>
    <row r="18193" ht="8.25" customHeight="1"/>
    <row r="18194" ht="8.25" customHeight="1"/>
    <row r="18195" ht="8.25" customHeight="1"/>
    <row r="18196" ht="8.25" customHeight="1"/>
    <row r="18197" ht="8.25" customHeight="1"/>
    <row r="18198" ht="8.25" customHeight="1"/>
    <row r="18199" ht="8.25" customHeight="1"/>
    <row r="18200" ht="8.25" customHeight="1"/>
    <row r="18201" ht="8.25" customHeight="1"/>
    <row r="18202" ht="8.25" customHeight="1"/>
    <row r="18203" ht="8.25" customHeight="1"/>
    <row r="18204" ht="8.25" customHeight="1"/>
    <row r="18205" ht="8.25" customHeight="1"/>
    <row r="18206" ht="8.25" customHeight="1"/>
    <row r="18207" ht="8.25" customHeight="1"/>
    <row r="18208" ht="8.25" customHeight="1"/>
    <row r="18209" ht="8.25" customHeight="1"/>
    <row r="18210" ht="8.25" customHeight="1"/>
    <row r="18211" ht="8.25" customHeight="1"/>
    <row r="18212" ht="8.25" customHeight="1"/>
    <row r="18213" ht="8.25" customHeight="1"/>
    <row r="18214" ht="8.25" customHeight="1"/>
    <row r="18215" ht="8.25" customHeight="1"/>
    <row r="18216" ht="8.25" customHeight="1"/>
    <row r="18217" ht="8.25" customHeight="1"/>
    <row r="18218" ht="8.25" customHeight="1"/>
    <row r="18219" ht="8.25" customHeight="1"/>
    <row r="18220" ht="8.25" customHeight="1"/>
    <row r="18221" ht="8.25" customHeight="1"/>
    <row r="18222" ht="8.25" customHeight="1"/>
    <row r="18223" ht="8.25" customHeight="1"/>
    <row r="18224" ht="8.25" customHeight="1"/>
    <row r="18225" ht="8.25" customHeight="1"/>
    <row r="18226" ht="8.25" customHeight="1"/>
    <row r="18227" ht="8.25" customHeight="1"/>
    <row r="18228" ht="8.25" customHeight="1"/>
    <row r="18229" ht="8.25" customHeight="1"/>
    <row r="18230" ht="8.25" customHeight="1"/>
    <row r="18231" ht="8.25" customHeight="1"/>
    <row r="18232" ht="8.25" customHeight="1"/>
    <row r="18233" ht="8.25" customHeight="1"/>
    <row r="18234" ht="8.25" customHeight="1"/>
    <row r="18235" ht="8.25" customHeight="1"/>
    <row r="18236" ht="8.25" customHeight="1"/>
    <row r="18237" ht="8.25" customHeight="1"/>
    <row r="18238" ht="8.25" customHeight="1"/>
    <row r="18239" ht="8.25" customHeight="1"/>
    <row r="18240" ht="8.25" customHeight="1"/>
    <row r="18241" ht="8.25" customHeight="1"/>
    <row r="18242" ht="8.25" customHeight="1"/>
    <row r="18243" ht="8.25" customHeight="1"/>
    <row r="18244" ht="8.25" customHeight="1"/>
    <row r="18245" ht="8.25" customHeight="1"/>
    <row r="18246" ht="8.25" customHeight="1"/>
    <row r="18247" ht="8.25" customHeight="1"/>
    <row r="18248" ht="8.25" customHeight="1"/>
    <row r="18249" ht="8.25" customHeight="1"/>
    <row r="18250" ht="8.25" customHeight="1"/>
    <row r="18251" ht="8.25" customHeight="1"/>
    <row r="18252" ht="8.25" customHeight="1"/>
    <row r="18253" ht="8.25" customHeight="1"/>
    <row r="18254" ht="8.25" customHeight="1"/>
    <row r="18255" ht="8.25" customHeight="1"/>
    <row r="18256" ht="8.25" customHeight="1"/>
    <row r="18257" ht="8.25" customHeight="1"/>
    <row r="18258" ht="8.25" customHeight="1"/>
    <row r="18259" ht="8.25" customHeight="1"/>
    <row r="18260" ht="8.25" customHeight="1"/>
    <row r="18261" ht="8.25" customHeight="1"/>
    <row r="18262" ht="8.25" customHeight="1"/>
    <row r="18263" ht="8.25" customHeight="1"/>
    <row r="18264" ht="8.25" customHeight="1"/>
    <row r="18265" ht="8.25" customHeight="1"/>
    <row r="18266" ht="8.25" customHeight="1"/>
    <row r="18267" ht="8.25" customHeight="1"/>
    <row r="18268" ht="8.25" customHeight="1"/>
    <row r="18269" ht="8.25" customHeight="1"/>
    <row r="18270" ht="8.25" customHeight="1"/>
    <row r="18271" ht="8.25" customHeight="1"/>
    <row r="18272" ht="8.25" customHeight="1"/>
    <row r="18273" ht="8.25" customHeight="1"/>
    <row r="18274" ht="8.25" customHeight="1"/>
    <row r="18275" ht="8.25" customHeight="1"/>
    <row r="18276" ht="8.25" customHeight="1"/>
    <row r="18277" ht="8.25" customHeight="1"/>
    <row r="18278" ht="8.25" customHeight="1"/>
    <row r="18279" ht="8.25" customHeight="1"/>
    <row r="18280" ht="8.25" customHeight="1"/>
    <row r="18281" ht="8.25" customHeight="1"/>
    <row r="18282" ht="8.25" customHeight="1"/>
    <row r="18283" ht="8.25" customHeight="1"/>
    <row r="18284" ht="8.25" customHeight="1"/>
    <row r="18285" ht="8.25" customHeight="1"/>
    <row r="18286" ht="8.25" customHeight="1"/>
    <row r="18287" ht="8.25" customHeight="1"/>
    <row r="18288" ht="8.25" customHeight="1"/>
    <row r="18289" ht="8.25" customHeight="1"/>
    <row r="18290" ht="8.25" customHeight="1"/>
    <row r="18291" ht="8.25" customHeight="1"/>
    <row r="18292" ht="8.25" customHeight="1"/>
    <row r="18293" ht="8.25" customHeight="1"/>
    <row r="18294" ht="8.25" customHeight="1"/>
    <row r="18295" ht="8.25" customHeight="1"/>
    <row r="18296" ht="8.25" customHeight="1"/>
    <row r="18297" ht="8.25" customHeight="1"/>
    <row r="18298" ht="8.25" customHeight="1"/>
    <row r="18299" ht="8.25" customHeight="1"/>
    <row r="18300" ht="8.25" customHeight="1"/>
    <row r="18301" ht="8.25" customHeight="1"/>
    <row r="18302" ht="8.25" customHeight="1"/>
    <row r="18303" ht="8.25" customHeight="1"/>
    <row r="18304" ht="8.25" customHeight="1"/>
    <row r="18305" ht="8.25" customHeight="1"/>
    <row r="18306" ht="8.25" customHeight="1"/>
    <row r="18307" ht="8.25" customHeight="1"/>
    <row r="18308" ht="8.25" customHeight="1"/>
    <row r="18309" ht="8.25" customHeight="1"/>
    <row r="18310" ht="8.25" customHeight="1"/>
    <row r="18311" ht="8.25" customHeight="1"/>
    <row r="18312" ht="8.25" customHeight="1"/>
    <row r="18313" ht="8.25" customHeight="1"/>
    <row r="18314" ht="8.25" customHeight="1"/>
    <row r="18315" ht="8.25" customHeight="1"/>
    <row r="18316" ht="8.25" customHeight="1"/>
    <row r="18317" ht="8.25" customHeight="1"/>
    <row r="18318" ht="8.25" customHeight="1"/>
    <row r="18319" ht="8.25" customHeight="1"/>
    <row r="18320" ht="8.25" customHeight="1"/>
    <row r="18321" ht="8.25" customHeight="1"/>
    <row r="18322" ht="8.25" customHeight="1"/>
    <row r="18323" ht="8.25" customHeight="1"/>
    <row r="18324" ht="8.25" customHeight="1"/>
    <row r="18325" ht="8.25" customHeight="1"/>
    <row r="18326" ht="8.25" customHeight="1"/>
    <row r="18327" ht="8.25" customHeight="1"/>
    <row r="18328" ht="8.25" customHeight="1"/>
    <row r="18329" ht="8.25" customHeight="1"/>
    <row r="18330" ht="8.25" customHeight="1"/>
    <row r="18331" ht="8.25" customHeight="1"/>
    <row r="18332" ht="8.25" customHeight="1"/>
    <row r="18333" ht="8.25" customHeight="1"/>
    <row r="18334" ht="8.25" customHeight="1"/>
    <row r="18335" ht="8.25" customHeight="1"/>
    <row r="18336" ht="8.25" customHeight="1"/>
    <row r="18337" ht="8.25" customHeight="1"/>
    <row r="18338" ht="8.25" customHeight="1"/>
    <row r="18339" ht="8.25" customHeight="1"/>
    <row r="18340" ht="8.25" customHeight="1"/>
    <row r="18341" ht="8.25" customHeight="1"/>
    <row r="18342" ht="8.25" customHeight="1"/>
    <row r="18343" ht="8.25" customHeight="1"/>
    <row r="18344" ht="8.25" customHeight="1"/>
    <row r="18345" ht="8.25" customHeight="1"/>
    <row r="18346" ht="8.25" customHeight="1"/>
    <row r="18347" ht="8.25" customHeight="1"/>
    <row r="18348" ht="8.25" customHeight="1"/>
    <row r="18349" ht="8.25" customHeight="1"/>
    <row r="18350" ht="8.25" customHeight="1"/>
    <row r="18351" ht="8.25" customHeight="1"/>
    <row r="18352" ht="8.25" customHeight="1"/>
    <row r="18353" ht="8.25" customHeight="1"/>
    <row r="18354" ht="8.25" customHeight="1"/>
    <row r="18355" ht="8.25" customHeight="1"/>
    <row r="18356" ht="8.25" customHeight="1"/>
    <row r="18357" ht="8.25" customHeight="1"/>
    <row r="18358" ht="8.25" customHeight="1"/>
    <row r="18359" ht="8.25" customHeight="1"/>
    <row r="18360" ht="8.25" customHeight="1"/>
    <row r="18361" ht="8.25" customHeight="1"/>
    <row r="18362" ht="8.25" customHeight="1"/>
    <row r="18363" ht="8.25" customHeight="1"/>
    <row r="18364" ht="8.25" customHeight="1"/>
    <row r="18365" ht="8.25" customHeight="1"/>
    <row r="18366" ht="8.25" customHeight="1"/>
    <row r="18367" ht="8.25" customHeight="1"/>
    <row r="18368" ht="8.25" customHeight="1"/>
    <row r="18369" ht="8.25" customHeight="1"/>
    <row r="18370" ht="8.25" customHeight="1"/>
    <row r="18371" ht="8.25" customHeight="1"/>
    <row r="18372" ht="8.25" customHeight="1"/>
    <row r="18373" ht="8.25" customHeight="1"/>
    <row r="18374" ht="8.25" customHeight="1"/>
    <row r="18375" ht="8.25" customHeight="1"/>
    <row r="18376" ht="8.25" customHeight="1"/>
    <row r="18377" ht="8.25" customHeight="1"/>
    <row r="18378" ht="8.25" customHeight="1"/>
    <row r="18379" ht="8.25" customHeight="1"/>
    <row r="18380" ht="8.25" customHeight="1"/>
    <row r="18381" ht="8.25" customHeight="1"/>
    <row r="18382" ht="8.25" customHeight="1"/>
    <row r="18383" ht="8.25" customHeight="1"/>
    <row r="18384" ht="8.25" customHeight="1"/>
    <row r="18385" ht="8.25" customHeight="1"/>
    <row r="18386" ht="8.25" customHeight="1"/>
    <row r="18387" ht="8.25" customHeight="1"/>
    <row r="18388" ht="8.25" customHeight="1"/>
    <row r="18389" ht="8.25" customHeight="1"/>
    <row r="18390" ht="8.25" customHeight="1"/>
    <row r="18391" ht="8.25" customHeight="1"/>
    <row r="18392" ht="8.25" customHeight="1"/>
    <row r="18393" ht="8.25" customHeight="1"/>
    <row r="18394" ht="8.25" customHeight="1"/>
    <row r="18395" ht="8.25" customHeight="1"/>
    <row r="18396" ht="8.25" customHeight="1"/>
    <row r="18397" ht="8.25" customHeight="1"/>
    <row r="18398" ht="8.25" customHeight="1"/>
    <row r="18399" ht="8.25" customHeight="1"/>
    <row r="18400" ht="8.25" customHeight="1"/>
    <row r="18401" ht="8.25" customHeight="1"/>
    <row r="18402" ht="8.25" customHeight="1"/>
    <row r="18403" ht="8.25" customHeight="1"/>
    <row r="18404" ht="8.25" customHeight="1"/>
    <row r="18405" ht="8.25" customHeight="1"/>
    <row r="18406" ht="8.25" customHeight="1"/>
    <row r="18407" ht="8.25" customHeight="1"/>
    <row r="18408" ht="8.25" customHeight="1"/>
    <row r="18409" ht="8.25" customHeight="1"/>
    <row r="18410" ht="8.25" customHeight="1"/>
    <row r="18411" ht="8.25" customHeight="1"/>
    <row r="18412" ht="8.25" customHeight="1"/>
    <row r="18413" ht="8.25" customHeight="1"/>
    <row r="18414" ht="8.25" customHeight="1"/>
    <row r="18415" ht="8.25" customHeight="1"/>
    <row r="18416" ht="8.25" customHeight="1"/>
    <row r="18417" ht="8.25" customHeight="1"/>
    <row r="18418" ht="8.25" customHeight="1"/>
    <row r="18419" ht="8.25" customHeight="1"/>
    <row r="18420" ht="8.25" customHeight="1"/>
    <row r="18421" ht="8.25" customHeight="1"/>
    <row r="18422" ht="8.25" customHeight="1"/>
    <row r="18423" ht="8.25" customHeight="1"/>
    <row r="18424" ht="8.25" customHeight="1"/>
    <row r="18425" ht="8.25" customHeight="1"/>
    <row r="18426" ht="8.25" customHeight="1"/>
    <row r="18427" ht="8.25" customHeight="1"/>
    <row r="18428" ht="8.25" customHeight="1"/>
    <row r="18429" ht="8.25" customHeight="1"/>
    <row r="18430" ht="8.25" customHeight="1"/>
    <row r="18431" ht="8.25" customHeight="1"/>
    <row r="18432" ht="8.25" customHeight="1"/>
    <row r="18433" ht="8.25" customHeight="1"/>
    <row r="18434" ht="8.25" customHeight="1"/>
    <row r="18435" ht="8.25" customHeight="1"/>
    <row r="18436" ht="8.25" customHeight="1"/>
    <row r="18437" ht="8.25" customHeight="1"/>
    <row r="18438" ht="8.25" customHeight="1"/>
    <row r="18439" ht="8.25" customHeight="1"/>
    <row r="18440" ht="8.25" customHeight="1"/>
    <row r="18441" ht="8.25" customHeight="1"/>
    <row r="18442" ht="8.25" customHeight="1"/>
    <row r="18443" ht="8.25" customHeight="1"/>
    <row r="18444" ht="8.25" customHeight="1"/>
    <row r="18445" ht="8.25" customHeight="1"/>
    <row r="18446" ht="8.25" customHeight="1"/>
    <row r="18447" ht="8.25" customHeight="1"/>
    <row r="18448" ht="8.25" customHeight="1"/>
    <row r="18449" ht="8.25" customHeight="1"/>
    <row r="18450" ht="8.25" customHeight="1"/>
    <row r="18451" ht="8.25" customHeight="1"/>
    <row r="18452" ht="8.25" customHeight="1"/>
    <row r="18453" ht="8.25" customHeight="1"/>
    <row r="18454" ht="8.25" customHeight="1"/>
    <row r="18455" ht="8.25" customHeight="1"/>
    <row r="18456" ht="8.25" customHeight="1"/>
    <row r="18457" ht="8.25" customHeight="1"/>
    <row r="18458" ht="8.25" customHeight="1"/>
    <row r="18459" ht="8.25" customHeight="1"/>
    <row r="18460" ht="8.25" customHeight="1"/>
    <row r="18461" ht="8.25" customHeight="1"/>
    <row r="18462" ht="8.25" customHeight="1"/>
    <row r="18463" ht="8.25" customHeight="1"/>
    <row r="18464" ht="8.25" customHeight="1"/>
    <row r="18465" ht="8.25" customHeight="1"/>
    <row r="18466" ht="8.25" customHeight="1"/>
    <row r="18467" ht="8.25" customHeight="1"/>
    <row r="18468" ht="8.25" customHeight="1"/>
    <row r="18469" ht="8.25" customHeight="1"/>
    <row r="18470" ht="8.25" customHeight="1"/>
    <row r="18471" ht="8.25" customHeight="1"/>
    <row r="18472" ht="8.25" customHeight="1"/>
    <row r="18473" ht="8.25" customHeight="1"/>
    <row r="18474" ht="8.25" customHeight="1"/>
    <row r="18475" ht="8.25" customHeight="1"/>
    <row r="18476" ht="8.25" customHeight="1"/>
    <row r="18477" ht="8.25" customHeight="1"/>
    <row r="18478" ht="8.25" customHeight="1"/>
    <row r="18479" ht="8.25" customHeight="1"/>
    <row r="18480" ht="8.25" customHeight="1"/>
    <row r="18481" ht="8.25" customHeight="1"/>
    <row r="18482" ht="8.25" customHeight="1"/>
    <row r="18483" ht="8.25" customHeight="1"/>
    <row r="18484" ht="8.25" customHeight="1"/>
    <row r="18485" ht="8.25" customHeight="1"/>
    <row r="18486" ht="8.25" customHeight="1"/>
    <row r="18487" ht="8.25" customHeight="1"/>
    <row r="18488" ht="8.25" customHeight="1"/>
    <row r="18489" ht="8.25" customHeight="1"/>
    <row r="18490" ht="8.25" customHeight="1"/>
    <row r="18491" ht="8.25" customHeight="1"/>
    <row r="18492" ht="8.25" customHeight="1"/>
    <row r="18493" ht="8.25" customHeight="1"/>
    <row r="18494" ht="8.25" customHeight="1"/>
    <row r="18495" ht="8.25" customHeight="1"/>
    <row r="18496" ht="8.25" customHeight="1"/>
    <row r="18497" ht="8.25" customHeight="1"/>
    <row r="18498" ht="8.25" customHeight="1"/>
    <row r="18499" ht="8.25" customHeight="1"/>
    <row r="18500" ht="8.25" customHeight="1"/>
    <row r="18501" ht="8.25" customHeight="1"/>
    <row r="18502" ht="8.25" customHeight="1"/>
    <row r="18503" ht="8.25" customHeight="1"/>
    <row r="18504" ht="8.25" customHeight="1"/>
    <row r="18505" ht="8.25" customHeight="1"/>
    <row r="18506" ht="8.25" customHeight="1"/>
    <row r="18507" ht="8.25" customHeight="1"/>
    <row r="18508" ht="8.25" customHeight="1"/>
    <row r="18509" ht="8.25" customHeight="1"/>
    <row r="18510" ht="8.25" customHeight="1"/>
    <row r="18511" ht="8.25" customHeight="1"/>
    <row r="18512" ht="8.25" customHeight="1"/>
    <row r="18513" ht="8.25" customHeight="1"/>
    <row r="18514" ht="8.25" customHeight="1"/>
    <row r="18515" ht="8.25" customHeight="1"/>
    <row r="18516" ht="8.25" customHeight="1"/>
    <row r="18517" ht="8.25" customHeight="1"/>
    <row r="18518" ht="8.25" customHeight="1"/>
    <row r="18519" ht="8.25" customHeight="1"/>
    <row r="18520" ht="8.25" customHeight="1"/>
    <row r="18521" ht="8.25" customHeight="1"/>
    <row r="18522" ht="8.25" customHeight="1"/>
    <row r="18523" ht="8.25" customHeight="1"/>
    <row r="18524" ht="8.25" customHeight="1"/>
    <row r="18525" ht="8.25" customHeight="1"/>
    <row r="18526" ht="8.25" customHeight="1"/>
    <row r="18527" ht="8.25" customHeight="1"/>
    <row r="18528" ht="8.25" customHeight="1"/>
    <row r="18529" ht="8.25" customHeight="1"/>
    <row r="18530" ht="8.25" customHeight="1"/>
    <row r="18531" ht="8.25" customHeight="1"/>
    <row r="18532" ht="8.25" customHeight="1"/>
    <row r="18533" ht="8.25" customHeight="1"/>
    <row r="18534" ht="8.25" customHeight="1"/>
    <row r="18535" ht="8.25" customHeight="1"/>
    <row r="18536" ht="8.25" customHeight="1"/>
    <row r="18537" ht="8.25" customHeight="1"/>
    <row r="18538" ht="8.25" customHeight="1"/>
    <row r="18539" ht="8.25" customHeight="1"/>
    <row r="18540" ht="8.25" customHeight="1"/>
    <row r="18541" ht="8.25" customHeight="1"/>
    <row r="18542" ht="8.25" customHeight="1"/>
    <row r="18543" ht="8.25" customHeight="1"/>
    <row r="18544" ht="8.25" customHeight="1"/>
    <row r="18545" ht="8.25" customHeight="1"/>
    <row r="18546" ht="8.25" customHeight="1"/>
    <row r="18547" ht="8.25" customHeight="1"/>
    <row r="18548" ht="8.25" customHeight="1"/>
    <row r="18549" ht="8.25" customHeight="1"/>
    <row r="18550" ht="8.25" customHeight="1"/>
    <row r="18551" ht="8.25" customHeight="1"/>
    <row r="18552" ht="8.25" customHeight="1"/>
    <row r="18553" ht="8.25" customHeight="1"/>
    <row r="18554" ht="8.25" customHeight="1"/>
    <row r="18555" ht="8.25" customHeight="1"/>
    <row r="18556" ht="8.25" customHeight="1"/>
    <row r="18557" ht="8.25" customHeight="1"/>
    <row r="18558" ht="8.25" customHeight="1"/>
    <row r="18559" ht="8.25" customHeight="1"/>
    <row r="18560" ht="8.25" customHeight="1"/>
    <row r="18561" ht="8.25" customHeight="1"/>
    <row r="18562" ht="8.25" customHeight="1"/>
    <row r="18563" ht="8.25" customHeight="1"/>
    <row r="18564" ht="8.25" customHeight="1"/>
    <row r="18565" ht="8.25" customHeight="1"/>
    <row r="18566" ht="8.25" customHeight="1"/>
    <row r="18567" ht="8.25" customHeight="1"/>
    <row r="18568" ht="8.25" customHeight="1"/>
    <row r="18569" ht="8.25" customHeight="1"/>
    <row r="18570" ht="8.25" customHeight="1"/>
    <row r="18571" ht="8.25" customHeight="1"/>
    <row r="18572" ht="8.25" customHeight="1"/>
    <row r="18573" ht="8.25" customHeight="1"/>
    <row r="18574" ht="8.25" customHeight="1"/>
    <row r="18575" ht="8.25" customHeight="1"/>
    <row r="18576" ht="8.25" customHeight="1"/>
    <row r="18577" ht="8.25" customHeight="1"/>
    <row r="18578" ht="8.25" customHeight="1"/>
    <row r="18579" ht="8.25" customHeight="1"/>
    <row r="18580" ht="8.25" customHeight="1"/>
    <row r="18581" ht="8.25" customHeight="1"/>
    <row r="18582" ht="8.25" customHeight="1"/>
    <row r="18583" ht="8.25" customHeight="1"/>
    <row r="18584" ht="8.25" customHeight="1"/>
    <row r="18585" ht="8.25" customHeight="1"/>
    <row r="18586" ht="8.25" customHeight="1"/>
    <row r="18587" ht="8.25" customHeight="1"/>
    <row r="18588" ht="8.25" customHeight="1"/>
    <row r="18589" ht="8.25" customHeight="1"/>
    <row r="18590" ht="8.25" customHeight="1"/>
    <row r="18591" ht="8.25" customHeight="1"/>
    <row r="18592" ht="8.25" customHeight="1"/>
    <row r="18593" ht="8.25" customHeight="1"/>
    <row r="18594" ht="8.25" customHeight="1"/>
    <row r="18595" ht="8.25" customHeight="1"/>
    <row r="18596" ht="8.25" customHeight="1"/>
    <row r="18597" ht="8.25" customHeight="1"/>
    <row r="18598" ht="8.25" customHeight="1"/>
    <row r="18599" ht="8.25" customHeight="1"/>
    <row r="18600" ht="8.25" customHeight="1"/>
    <row r="18601" ht="8.25" customHeight="1"/>
    <row r="18602" ht="8.25" customHeight="1"/>
    <row r="18603" ht="8.25" customHeight="1"/>
    <row r="18604" ht="8.25" customHeight="1"/>
    <row r="18605" ht="8.25" customHeight="1"/>
    <row r="18606" ht="8.25" customHeight="1"/>
    <row r="18607" ht="8.25" customHeight="1"/>
    <row r="18608" ht="8.25" customHeight="1"/>
    <row r="18609" ht="8.25" customHeight="1"/>
    <row r="18610" ht="8.25" customHeight="1"/>
    <row r="18611" ht="8.25" customHeight="1"/>
    <row r="18612" ht="8.25" customHeight="1"/>
    <row r="18613" ht="8.25" customHeight="1"/>
    <row r="18614" ht="8.25" customHeight="1"/>
    <row r="18615" ht="8.25" customHeight="1"/>
    <row r="18616" ht="8.25" customHeight="1"/>
    <row r="18617" ht="8.25" customHeight="1"/>
    <row r="18618" ht="8.25" customHeight="1"/>
    <row r="18619" ht="8.25" customHeight="1"/>
    <row r="18620" ht="8.25" customHeight="1"/>
    <row r="18621" ht="8.25" customHeight="1"/>
    <row r="18622" ht="8.25" customHeight="1"/>
    <row r="18623" ht="8.25" customHeight="1"/>
    <row r="18624" ht="8.25" customHeight="1"/>
    <row r="18625" ht="8.25" customHeight="1"/>
    <row r="18626" ht="8.25" customHeight="1"/>
    <row r="18627" ht="8.25" customHeight="1"/>
    <row r="18628" ht="8.25" customHeight="1"/>
    <row r="18629" ht="8.25" customHeight="1"/>
    <row r="18630" ht="8.25" customHeight="1"/>
    <row r="18631" ht="8.25" customHeight="1"/>
    <row r="18632" ht="8.25" customHeight="1"/>
    <row r="18633" ht="8.25" customHeight="1"/>
    <row r="18634" ht="8.25" customHeight="1"/>
    <row r="18635" ht="8.25" customHeight="1"/>
    <row r="18636" ht="8.25" customHeight="1"/>
    <row r="18637" ht="8.25" customHeight="1"/>
    <row r="18638" ht="8.25" customHeight="1"/>
    <row r="18639" ht="8.25" customHeight="1"/>
    <row r="18640" ht="8.25" customHeight="1"/>
    <row r="18641" ht="8.25" customHeight="1"/>
    <row r="18642" ht="8.25" customHeight="1"/>
    <row r="18643" ht="8.25" customHeight="1"/>
    <row r="18644" ht="8.25" customHeight="1"/>
    <row r="18645" ht="8.25" customHeight="1"/>
    <row r="18646" ht="8.25" customHeight="1"/>
    <row r="18647" ht="8.25" customHeight="1"/>
    <row r="18648" ht="8.25" customHeight="1"/>
    <row r="18649" ht="8.25" customHeight="1"/>
    <row r="18650" ht="8.25" customHeight="1"/>
    <row r="18651" ht="8.25" customHeight="1"/>
    <row r="18652" ht="8.25" customHeight="1"/>
    <row r="18653" ht="8.25" customHeight="1"/>
    <row r="18654" ht="8.25" customHeight="1"/>
    <row r="18655" ht="8.25" customHeight="1"/>
    <row r="18656" ht="8.25" customHeight="1"/>
    <row r="18657" ht="8.25" customHeight="1"/>
    <row r="18658" ht="8.25" customHeight="1"/>
    <row r="18659" ht="8.25" customHeight="1"/>
    <row r="18660" ht="8.25" customHeight="1"/>
    <row r="18661" ht="8.25" customHeight="1"/>
    <row r="18662" ht="8.25" customHeight="1"/>
    <row r="18663" ht="8.25" customHeight="1"/>
    <row r="18664" ht="8.25" customHeight="1"/>
    <row r="18665" ht="8.25" customHeight="1"/>
    <row r="18666" ht="8.25" customHeight="1"/>
    <row r="18667" ht="8.25" customHeight="1"/>
    <row r="18668" ht="8.25" customHeight="1"/>
    <row r="18669" ht="8.25" customHeight="1"/>
    <row r="18670" ht="8.25" customHeight="1"/>
    <row r="18671" ht="8.25" customHeight="1"/>
    <row r="18672" ht="8.25" customHeight="1"/>
    <row r="18673" ht="8.25" customHeight="1"/>
    <row r="18674" ht="8.25" customHeight="1"/>
    <row r="18675" ht="8.25" customHeight="1"/>
    <row r="18676" ht="8.25" customHeight="1"/>
    <row r="18677" ht="8.25" customHeight="1"/>
    <row r="18678" ht="8.25" customHeight="1"/>
    <row r="18679" ht="8.25" customHeight="1"/>
    <row r="18680" ht="8.25" customHeight="1"/>
    <row r="18681" ht="8.25" customHeight="1"/>
    <row r="18682" ht="8.25" customHeight="1"/>
    <row r="18683" ht="8.25" customHeight="1"/>
    <row r="18684" ht="8.25" customHeight="1"/>
    <row r="18685" ht="8.25" customHeight="1"/>
    <row r="18686" ht="8.25" customHeight="1"/>
    <row r="18687" ht="8.25" customHeight="1"/>
    <row r="18688" ht="8.25" customHeight="1"/>
    <row r="18689" ht="8.25" customHeight="1"/>
    <row r="18690" ht="8.25" customHeight="1"/>
    <row r="18691" ht="8.25" customHeight="1"/>
    <row r="18692" ht="8.25" customHeight="1"/>
    <row r="18693" ht="8.25" customHeight="1"/>
    <row r="18694" ht="8.25" customHeight="1"/>
    <row r="18695" ht="8.25" customHeight="1"/>
    <row r="18696" ht="8.25" customHeight="1"/>
    <row r="18697" ht="8.25" customHeight="1"/>
    <row r="18698" ht="8.25" customHeight="1"/>
    <row r="18699" ht="8.25" customHeight="1"/>
    <row r="18700" ht="8.25" customHeight="1"/>
    <row r="18701" ht="8.25" customHeight="1"/>
    <row r="18702" ht="8.25" customHeight="1"/>
    <row r="18703" ht="8.25" customHeight="1"/>
    <row r="18704" ht="8.25" customHeight="1"/>
    <row r="18705" ht="8.25" customHeight="1"/>
    <row r="18706" ht="8.25" customHeight="1"/>
    <row r="18707" ht="8.25" customHeight="1"/>
    <row r="18708" ht="8.25" customHeight="1"/>
    <row r="18709" ht="8.25" customHeight="1"/>
    <row r="18710" ht="8.25" customHeight="1"/>
    <row r="18711" ht="8.25" customHeight="1"/>
    <row r="18712" ht="8.25" customHeight="1"/>
    <row r="18713" ht="8.25" customHeight="1"/>
    <row r="18714" ht="8.25" customHeight="1"/>
    <row r="18715" ht="8.25" customHeight="1"/>
    <row r="18716" ht="8.25" customHeight="1"/>
    <row r="18717" ht="8.25" customHeight="1"/>
    <row r="18718" ht="8.25" customHeight="1"/>
    <row r="18719" ht="8.25" customHeight="1"/>
    <row r="18720" ht="8.25" customHeight="1"/>
    <row r="18721" ht="8.25" customHeight="1"/>
    <row r="18722" ht="8.25" customHeight="1"/>
    <row r="18723" ht="8.25" customHeight="1"/>
    <row r="18724" ht="8.25" customHeight="1"/>
    <row r="18725" ht="8.25" customHeight="1"/>
    <row r="18726" ht="8.25" customHeight="1"/>
    <row r="18727" ht="8.25" customHeight="1"/>
    <row r="18728" ht="8.25" customHeight="1"/>
    <row r="18729" ht="8.25" customHeight="1"/>
    <row r="18730" ht="8.25" customHeight="1"/>
    <row r="18731" ht="8.25" customHeight="1"/>
    <row r="18732" ht="8.25" customHeight="1"/>
    <row r="18733" ht="8.25" customHeight="1"/>
    <row r="18734" ht="8.25" customHeight="1"/>
    <row r="18735" ht="8.25" customHeight="1"/>
    <row r="18736" ht="8.25" customHeight="1"/>
    <row r="18737" ht="8.25" customHeight="1"/>
    <row r="18738" ht="8.25" customHeight="1"/>
    <row r="18739" ht="8.25" customHeight="1"/>
    <row r="18740" ht="8.25" customHeight="1"/>
    <row r="18741" ht="8.25" customHeight="1"/>
    <row r="18742" ht="8.25" customHeight="1"/>
    <row r="18743" ht="8.25" customHeight="1"/>
    <row r="18744" ht="8.25" customHeight="1"/>
    <row r="18745" ht="8.25" customHeight="1"/>
    <row r="18746" ht="8.25" customHeight="1"/>
    <row r="18747" ht="8.25" customHeight="1"/>
    <row r="18748" ht="8.25" customHeight="1"/>
    <row r="18749" ht="8.25" customHeight="1"/>
    <row r="18750" ht="8.25" customHeight="1"/>
    <row r="18751" ht="8.25" customHeight="1"/>
    <row r="18752" ht="8.25" customHeight="1"/>
    <row r="18753" ht="8.25" customHeight="1"/>
    <row r="18754" ht="8.25" customHeight="1"/>
    <row r="18755" ht="8.25" customHeight="1"/>
    <row r="18756" ht="8.25" customHeight="1"/>
    <row r="18757" ht="8.25" customHeight="1"/>
    <row r="18758" ht="8.25" customHeight="1"/>
    <row r="18759" ht="8.25" customHeight="1"/>
    <row r="18760" ht="8.25" customHeight="1"/>
    <row r="18761" ht="8.25" customHeight="1"/>
    <row r="18762" ht="8.25" customHeight="1"/>
    <row r="18763" ht="8.25" customHeight="1"/>
    <row r="18764" ht="8.25" customHeight="1"/>
    <row r="18765" ht="8.25" customHeight="1"/>
    <row r="18766" ht="8.25" customHeight="1"/>
    <row r="18767" ht="8.25" customHeight="1"/>
    <row r="18768" ht="8.25" customHeight="1"/>
    <row r="18769" ht="8.25" customHeight="1"/>
    <row r="18770" ht="8.25" customHeight="1"/>
    <row r="18771" ht="8.25" customHeight="1"/>
    <row r="18772" ht="8.25" customHeight="1"/>
    <row r="18773" ht="8.25" customHeight="1"/>
    <row r="18774" ht="8.25" customHeight="1"/>
    <row r="18775" ht="8.25" customHeight="1"/>
    <row r="18776" ht="8.25" customHeight="1"/>
    <row r="18777" ht="8.25" customHeight="1"/>
    <row r="18778" ht="8.25" customHeight="1"/>
    <row r="18779" ht="8.25" customHeight="1"/>
    <row r="18780" ht="8.25" customHeight="1"/>
    <row r="18781" ht="8.25" customHeight="1"/>
    <row r="18782" ht="8.25" customHeight="1"/>
    <row r="18783" ht="8.25" customHeight="1"/>
    <row r="18784" ht="8.25" customHeight="1"/>
    <row r="18785" ht="8.25" customHeight="1"/>
    <row r="18786" ht="8.25" customHeight="1"/>
    <row r="18787" ht="8.25" customHeight="1"/>
    <row r="18788" ht="8.25" customHeight="1"/>
    <row r="18789" ht="8.25" customHeight="1"/>
    <row r="18790" ht="8.25" customHeight="1"/>
    <row r="18791" ht="8.25" customHeight="1"/>
    <row r="18792" ht="8.25" customHeight="1"/>
    <row r="18793" ht="8.25" customHeight="1"/>
    <row r="18794" ht="8.25" customHeight="1"/>
    <row r="18795" ht="8.25" customHeight="1"/>
    <row r="18796" ht="8.25" customHeight="1"/>
    <row r="18797" ht="8.25" customHeight="1"/>
    <row r="18798" ht="8.25" customHeight="1"/>
    <row r="18799" ht="8.25" customHeight="1"/>
    <row r="18800" ht="8.25" customHeight="1"/>
    <row r="18801" ht="8.25" customHeight="1"/>
    <row r="18802" ht="8.25" customHeight="1"/>
    <row r="18803" ht="8.25" customHeight="1"/>
    <row r="18804" ht="8.25" customHeight="1"/>
    <row r="18805" ht="8.25" customHeight="1"/>
    <row r="18806" ht="8.25" customHeight="1"/>
    <row r="18807" ht="8.25" customHeight="1"/>
    <row r="18808" ht="8.25" customHeight="1"/>
    <row r="18809" ht="8.25" customHeight="1"/>
    <row r="18810" ht="8.25" customHeight="1"/>
    <row r="18811" ht="8.25" customHeight="1"/>
    <row r="18812" ht="8.25" customHeight="1"/>
    <row r="18813" ht="8.25" customHeight="1"/>
    <row r="18814" ht="8.25" customHeight="1"/>
    <row r="18815" ht="8.25" customHeight="1"/>
    <row r="18816" ht="8.25" customHeight="1"/>
    <row r="18817" ht="8.25" customHeight="1"/>
    <row r="18818" ht="8.25" customHeight="1"/>
    <row r="18819" ht="8.25" customHeight="1"/>
    <row r="18820" ht="8.25" customHeight="1"/>
    <row r="18821" ht="8.25" customHeight="1"/>
    <row r="18822" ht="8.25" customHeight="1"/>
    <row r="18823" ht="8.25" customHeight="1"/>
    <row r="18824" ht="8.25" customHeight="1"/>
    <row r="18825" ht="8.25" customHeight="1"/>
    <row r="18826" ht="8.25" customHeight="1"/>
    <row r="18827" ht="8.25" customHeight="1"/>
    <row r="18828" ht="8.25" customHeight="1"/>
    <row r="18829" ht="8.25" customHeight="1"/>
    <row r="18830" ht="8.25" customHeight="1"/>
    <row r="18831" ht="8.25" customHeight="1"/>
    <row r="18832" ht="8.25" customHeight="1"/>
    <row r="18833" ht="8.25" customHeight="1"/>
    <row r="18834" ht="8.25" customHeight="1"/>
    <row r="18835" ht="8.25" customHeight="1"/>
    <row r="18836" ht="8.25" customHeight="1"/>
    <row r="18837" ht="8.25" customHeight="1"/>
    <row r="18838" ht="8.25" customHeight="1"/>
    <row r="18839" ht="8.25" customHeight="1"/>
    <row r="18840" ht="8.25" customHeight="1"/>
    <row r="18841" ht="8.25" customHeight="1"/>
    <row r="18842" ht="8.25" customHeight="1"/>
    <row r="18843" ht="8.25" customHeight="1"/>
    <row r="18844" ht="8.25" customHeight="1"/>
    <row r="18845" ht="8.25" customHeight="1"/>
    <row r="18846" ht="8.25" customHeight="1"/>
    <row r="18847" ht="8.25" customHeight="1"/>
    <row r="18848" ht="8.25" customHeight="1"/>
    <row r="18849" ht="8.25" customHeight="1"/>
    <row r="18850" ht="8.25" customHeight="1"/>
    <row r="18851" ht="8.25" customHeight="1"/>
    <row r="18852" ht="8.25" customHeight="1"/>
    <row r="18853" ht="8.25" customHeight="1"/>
    <row r="18854" ht="8.25" customHeight="1"/>
    <row r="18855" ht="8.25" customHeight="1"/>
    <row r="18856" ht="8.25" customHeight="1"/>
    <row r="18857" ht="8.25" customHeight="1"/>
    <row r="18858" ht="8.25" customHeight="1"/>
    <row r="18859" ht="8.25" customHeight="1"/>
    <row r="18860" ht="8.25" customHeight="1"/>
    <row r="18861" ht="8.25" customHeight="1"/>
    <row r="18862" ht="8.25" customHeight="1"/>
    <row r="18863" ht="8.25" customHeight="1"/>
    <row r="18864" ht="8.25" customHeight="1"/>
    <row r="18865" ht="8.25" customHeight="1"/>
    <row r="18866" ht="8.25" customHeight="1"/>
    <row r="18867" ht="8.25" customHeight="1"/>
    <row r="18868" ht="8.25" customHeight="1"/>
    <row r="18869" ht="8.25" customHeight="1"/>
    <row r="18870" ht="8.25" customHeight="1"/>
    <row r="18871" ht="8.25" customHeight="1"/>
    <row r="18872" ht="8.25" customHeight="1"/>
    <row r="18873" ht="8.25" customHeight="1"/>
    <row r="18874" ht="8.25" customHeight="1"/>
    <row r="18875" ht="8.25" customHeight="1"/>
    <row r="18876" ht="8.25" customHeight="1"/>
    <row r="18877" ht="8.25" customHeight="1"/>
    <row r="18878" ht="8.25" customHeight="1"/>
    <row r="18879" ht="8.25" customHeight="1"/>
    <row r="18880" ht="8.25" customHeight="1"/>
    <row r="18881" ht="8.25" customHeight="1"/>
    <row r="18882" ht="8.25" customHeight="1"/>
    <row r="18883" ht="8.25" customHeight="1"/>
    <row r="18884" ht="8.25" customHeight="1"/>
    <row r="18885" ht="8.25" customHeight="1"/>
    <row r="18886" ht="8.25" customHeight="1"/>
    <row r="18887" ht="8.25" customHeight="1"/>
    <row r="18888" ht="8.25" customHeight="1"/>
    <row r="18889" ht="8.25" customHeight="1"/>
    <row r="18890" ht="8.25" customHeight="1"/>
    <row r="18891" ht="8.25" customHeight="1"/>
    <row r="18892" ht="8.25" customHeight="1"/>
    <row r="18893" ht="8.25" customHeight="1"/>
    <row r="18894" ht="8.25" customHeight="1"/>
    <row r="18895" ht="8.25" customHeight="1"/>
    <row r="18896" ht="8.25" customHeight="1"/>
    <row r="18897" ht="8.25" customHeight="1"/>
    <row r="18898" ht="8.25" customHeight="1"/>
    <row r="18899" ht="8.25" customHeight="1"/>
    <row r="18900" ht="8.25" customHeight="1"/>
    <row r="18901" ht="8.25" customHeight="1"/>
    <row r="18902" ht="8.25" customHeight="1"/>
    <row r="18903" ht="8.25" customHeight="1"/>
    <row r="18904" ht="8.25" customHeight="1"/>
    <row r="18905" ht="8.25" customHeight="1"/>
    <row r="18906" ht="8.25" customHeight="1"/>
    <row r="18907" ht="8.25" customHeight="1"/>
    <row r="18908" ht="8.25" customHeight="1"/>
    <row r="18909" ht="8.25" customHeight="1"/>
    <row r="18910" ht="8.25" customHeight="1"/>
    <row r="18911" ht="8.25" customHeight="1"/>
    <row r="18912" ht="8.25" customHeight="1"/>
    <row r="18913" ht="8.25" customHeight="1"/>
    <row r="18914" ht="8.25" customHeight="1"/>
    <row r="18915" ht="8.25" customHeight="1"/>
    <row r="18916" ht="8.25" customHeight="1"/>
    <row r="18917" ht="8.25" customHeight="1"/>
    <row r="18918" ht="8.25" customHeight="1"/>
    <row r="18919" ht="8.25" customHeight="1"/>
    <row r="18920" ht="8.25" customHeight="1"/>
    <row r="18921" ht="8.25" customHeight="1"/>
    <row r="18922" ht="8.25" customHeight="1"/>
    <row r="18923" ht="8.25" customHeight="1"/>
    <row r="18924" ht="8.25" customHeight="1"/>
    <row r="18925" ht="8.25" customHeight="1"/>
    <row r="18926" ht="8.25" customHeight="1"/>
    <row r="18927" ht="8.25" customHeight="1"/>
    <row r="18928" ht="8.25" customHeight="1"/>
    <row r="18929" ht="8.25" customHeight="1"/>
    <row r="18930" ht="8.25" customHeight="1"/>
    <row r="18931" ht="8.25" customHeight="1"/>
    <row r="18932" ht="8.25" customHeight="1"/>
    <row r="18933" ht="8.25" customHeight="1"/>
    <row r="18934" ht="8.25" customHeight="1"/>
    <row r="18935" ht="8.25" customHeight="1"/>
    <row r="18936" ht="8.25" customHeight="1"/>
    <row r="18937" ht="8.25" customHeight="1"/>
    <row r="18938" ht="8.25" customHeight="1"/>
    <row r="18939" ht="8.25" customHeight="1"/>
    <row r="18940" ht="8.25" customHeight="1"/>
    <row r="18941" ht="8.25" customHeight="1"/>
    <row r="18942" ht="8.25" customHeight="1"/>
    <row r="18943" ht="8.25" customHeight="1"/>
    <row r="18944" ht="8.25" customHeight="1"/>
    <row r="18945" ht="8.25" customHeight="1"/>
    <row r="18946" ht="8.25" customHeight="1"/>
    <row r="18947" ht="8.25" customHeight="1"/>
    <row r="18948" ht="8.25" customHeight="1"/>
    <row r="18949" ht="8.25" customHeight="1"/>
    <row r="18950" ht="8.25" customHeight="1"/>
    <row r="18951" ht="8.25" customHeight="1"/>
    <row r="18952" ht="8.25" customHeight="1"/>
    <row r="18953" ht="8.25" customHeight="1"/>
    <row r="18954" ht="8.25" customHeight="1"/>
    <row r="18955" ht="8.25" customHeight="1"/>
    <row r="18956" ht="8.25" customHeight="1"/>
    <row r="18957" ht="8.25" customHeight="1"/>
    <row r="18958" ht="8.25" customHeight="1"/>
    <row r="18959" ht="8.25" customHeight="1"/>
    <row r="18960" ht="8.25" customHeight="1"/>
    <row r="18961" ht="8.25" customHeight="1"/>
    <row r="18962" ht="8.25" customHeight="1"/>
    <row r="18963" ht="8.25" customHeight="1"/>
    <row r="18964" ht="8.25" customHeight="1"/>
    <row r="18965" ht="8.25" customHeight="1"/>
    <row r="18966" ht="8.25" customHeight="1"/>
    <row r="18967" ht="8.25" customHeight="1"/>
    <row r="18968" ht="8.25" customHeight="1"/>
    <row r="18969" ht="8.25" customHeight="1"/>
    <row r="18970" ht="8.25" customHeight="1"/>
    <row r="18971" ht="8.25" customHeight="1"/>
    <row r="18972" ht="8.25" customHeight="1"/>
    <row r="18973" ht="8.25" customHeight="1"/>
    <row r="18974" ht="8.25" customHeight="1"/>
    <row r="18975" ht="8.25" customHeight="1"/>
    <row r="18976" ht="8.25" customHeight="1"/>
    <row r="18977" ht="8.25" customHeight="1"/>
    <row r="18978" ht="8.25" customHeight="1"/>
    <row r="18979" ht="8.25" customHeight="1"/>
    <row r="18980" ht="8.25" customHeight="1"/>
    <row r="18981" ht="8.25" customHeight="1"/>
    <row r="18982" ht="8.25" customHeight="1"/>
    <row r="18983" ht="8.25" customHeight="1"/>
    <row r="18984" ht="8.25" customHeight="1"/>
    <row r="18985" ht="8.25" customHeight="1"/>
    <row r="18986" ht="8.25" customHeight="1"/>
    <row r="18987" ht="8.25" customHeight="1"/>
    <row r="18988" ht="8.25" customHeight="1"/>
    <row r="18989" ht="8.25" customHeight="1"/>
    <row r="18990" ht="8.25" customHeight="1"/>
    <row r="18991" ht="8.25" customHeight="1"/>
    <row r="18992" ht="8.25" customHeight="1"/>
    <row r="18993" ht="8.25" customHeight="1"/>
    <row r="18994" ht="8.25" customHeight="1"/>
    <row r="18995" ht="8.25" customHeight="1"/>
    <row r="18996" ht="8.25" customHeight="1"/>
    <row r="18997" ht="8.25" customHeight="1"/>
    <row r="18998" ht="8.25" customHeight="1"/>
    <row r="18999" ht="8.25" customHeight="1"/>
    <row r="19000" ht="8.25" customHeight="1"/>
    <row r="19001" ht="8.25" customHeight="1"/>
    <row r="19002" ht="8.25" customHeight="1"/>
    <row r="19003" ht="8.25" customHeight="1"/>
    <row r="19004" ht="8.25" customHeight="1"/>
    <row r="19005" ht="8.25" customHeight="1"/>
    <row r="19006" ht="8.25" customHeight="1"/>
    <row r="19007" ht="8.25" customHeight="1"/>
    <row r="19008" ht="8.25" customHeight="1"/>
    <row r="19009" ht="8.25" customHeight="1"/>
    <row r="19010" ht="8.25" customHeight="1"/>
    <row r="19011" ht="8.25" customHeight="1"/>
    <row r="19012" ht="8.25" customHeight="1"/>
    <row r="19013" ht="8.25" customHeight="1"/>
    <row r="19014" ht="8.25" customHeight="1"/>
    <row r="19015" ht="8.25" customHeight="1"/>
    <row r="19016" ht="8.25" customHeight="1"/>
    <row r="19017" ht="8.25" customHeight="1"/>
    <row r="19018" ht="8.25" customHeight="1"/>
    <row r="19019" ht="8.25" customHeight="1"/>
    <row r="19020" ht="8.25" customHeight="1"/>
    <row r="19021" ht="8.25" customHeight="1"/>
    <row r="19022" ht="8.25" customHeight="1"/>
    <row r="19023" ht="8.25" customHeight="1"/>
    <row r="19024" ht="8.25" customHeight="1"/>
    <row r="19025" ht="8.25" customHeight="1"/>
    <row r="19026" ht="8.25" customHeight="1"/>
    <row r="19027" ht="8.25" customHeight="1"/>
    <row r="19028" ht="8.25" customHeight="1"/>
    <row r="19029" ht="8.25" customHeight="1"/>
    <row r="19030" ht="8.25" customHeight="1"/>
    <row r="19031" ht="8.25" customHeight="1"/>
    <row r="19032" ht="8.25" customHeight="1"/>
    <row r="19033" ht="8.25" customHeight="1"/>
    <row r="19034" ht="8.25" customHeight="1"/>
    <row r="19035" ht="8.25" customHeight="1"/>
    <row r="19036" ht="8.25" customHeight="1"/>
    <row r="19037" ht="8.25" customHeight="1"/>
    <row r="19038" ht="8.25" customHeight="1"/>
    <row r="19039" ht="8.25" customHeight="1"/>
    <row r="19040" ht="8.25" customHeight="1"/>
    <row r="19041" ht="8.25" customHeight="1"/>
    <row r="19042" ht="8.25" customHeight="1"/>
    <row r="19043" ht="8.25" customHeight="1"/>
    <row r="19044" ht="8.25" customHeight="1"/>
    <row r="19045" ht="8.25" customHeight="1"/>
    <row r="19046" ht="8.25" customHeight="1"/>
    <row r="19047" ht="8.25" customHeight="1"/>
    <row r="19048" ht="8.25" customHeight="1"/>
    <row r="19049" ht="8.25" customHeight="1"/>
    <row r="19050" ht="8.25" customHeight="1"/>
    <row r="19051" ht="8.25" customHeight="1"/>
    <row r="19052" ht="8.25" customHeight="1"/>
    <row r="19053" ht="8.25" customHeight="1"/>
    <row r="19054" ht="8.25" customHeight="1"/>
    <row r="19055" ht="8.25" customHeight="1"/>
    <row r="19056" ht="8.25" customHeight="1"/>
    <row r="19057" ht="8.25" customHeight="1"/>
    <row r="19058" ht="8.25" customHeight="1"/>
    <row r="19059" ht="8.25" customHeight="1"/>
    <row r="19060" ht="8.25" customHeight="1"/>
    <row r="19061" ht="8.25" customHeight="1"/>
    <row r="19062" ht="8.25" customHeight="1"/>
    <row r="19063" ht="8.25" customHeight="1"/>
    <row r="19064" ht="8.25" customHeight="1"/>
    <row r="19065" ht="8.25" customHeight="1"/>
    <row r="19066" ht="8.25" customHeight="1"/>
    <row r="19067" ht="8.25" customHeight="1"/>
    <row r="19068" ht="8.25" customHeight="1"/>
    <row r="19069" ht="8.25" customHeight="1"/>
    <row r="19070" ht="8.25" customHeight="1"/>
    <row r="19071" ht="8.25" customHeight="1"/>
    <row r="19072" ht="8.25" customHeight="1"/>
    <row r="19073" ht="8.25" customHeight="1"/>
    <row r="19074" ht="8.25" customHeight="1"/>
    <row r="19075" ht="8.25" customHeight="1"/>
    <row r="19076" ht="8.25" customHeight="1"/>
    <row r="19077" ht="8.25" customHeight="1"/>
    <row r="19078" ht="8.25" customHeight="1"/>
    <row r="19079" ht="8.25" customHeight="1"/>
    <row r="19080" ht="8.25" customHeight="1"/>
    <row r="19081" ht="8.25" customHeight="1"/>
    <row r="19082" ht="8.25" customHeight="1"/>
    <row r="19083" ht="8.25" customHeight="1"/>
    <row r="19084" ht="8.25" customHeight="1"/>
    <row r="19085" ht="8.25" customHeight="1"/>
    <row r="19086" ht="8.25" customHeight="1"/>
    <row r="19087" ht="8.25" customHeight="1"/>
    <row r="19088" ht="8.25" customHeight="1"/>
    <row r="19089" ht="8.25" customHeight="1"/>
    <row r="19090" ht="8.25" customHeight="1"/>
    <row r="19091" ht="8.25" customHeight="1"/>
    <row r="19092" ht="8.25" customHeight="1"/>
    <row r="19093" ht="8.25" customHeight="1"/>
    <row r="19094" ht="8.25" customHeight="1"/>
    <row r="19095" ht="8.25" customHeight="1"/>
    <row r="19096" ht="8.25" customHeight="1"/>
    <row r="19097" ht="8.25" customHeight="1"/>
    <row r="19098" ht="8.25" customHeight="1"/>
    <row r="19099" ht="8.25" customHeight="1"/>
    <row r="19100" ht="8.25" customHeight="1"/>
    <row r="19101" ht="8.25" customHeight="1"/>
    <row r="19102" ht="8.25" customHeight="1"/>
    <row r="19103" ht="8.25" customHeight="1"/>
    <row r="19104" ht="8.25" customHeight="1"/>
    <row r="19105" ht="8.25" customHeight="1"/>
    <row r="19106" ht="8.25" customHeight="1"/>
    <row r="19107" ht="8.25" customHeight="1"/>
    <row r="19108" ht="8.25" customHeight="1"/>
    <row r="19109" ht="8.25" customHeight="1"/>
    <row r="19110" ht="8.25" customHeight="1"/>
    <row r="19111" ht="8.25" customHeight="1"/>
    <row r="19112" ht="8.25" customHeight="1"/>
    <row r="19113" ht="8.25" customHeight="1"/>
    <row r="19114" ht="8.25" customHeight="1"/>
    <row r="19115" ht="8.25" customHeight="1"/>
    <row r="19116" ht="8.25" customHeight="1"/>
    <row r="19117" ht="8.25" customHeight="1"/>
    <row r="19118" ht="8.25" customHeight="1"/>
    <row r="19119" ht="8.25" customHeight="1"/>
    <row r="19120" ht="8.25" customHeight="1"/>
    <row r="19121" ht="8.25" customHeight="1"/>
    <row r="19122" ht="8.25" customHeight="1"/>
    <row r="19123" ht="8.25" customHeight="1"/>
    <row r="19124" ht="8.25" customHeight="1"/>
    <row r="19125" ht="8.25" customHeight="1"/>
    <row r="19126" ht="8.25" customHeight="1"/>
    <row r="19127" ht="8.25" customHeight="1"/>
    <row r="19128" ht="8.25" customHeight="1"/>
    <row r="19129" ht="8.25" customHeight="1"/>
    <row r="19130" ht="8.25" customHeight="1"/>
    <row r="19131" ht="8.25" customHeight="1"/>
    <row r="19132" ht="8.25" customHeight="1"/>
    <row r="19133" ht="8.25" customHeight="1"/>
    <row r="19134" ht="8.25" customHeight="1"/>
    <row r="19135" ht="8.25" customHeight="1"/>
    <row r="19136" ht="8.25" customHeight="1"/>
    <row r="19137" ht="8.25" customHeight="1"/>
    <row r="19138" ht="8.25" customHeight="1"/>
    <row r="19139" ht="8.25" customHeight="1"/>
    <row r="19140" ht="8.25" customHeight="1"/>
    <row r="19141" ht="8.25" customHeight="1"/>
    <row r="19142" ht="8.25" customHeight="1"/>
    <row r="19143" ht="8.25" customHeight="1"/>
    <row r="19144" ht="8.25" customHeight="1"/>
    <row r="19145" ht="8.25" customHeight="1"/>
    <row r="19146" ht="8.25" customHeight="1"/>
    <row r="19147" ht="8.25" customHeight="1"/>
    <row r="19148" ht="8.25" customHeight="1"/>
    <row r="19149" ht="8.25" customHeight="1"/>
    <row r="19150" ht="8.25" customHeight="1"/>
    <row r="19151" ht="8.25" customHeight="1"/>
    <row r="19152" ht="8.25" customHeight="1"/>
    <row r="19153" ht="8.25" customHeight="1"/>
    <row r="19154" ht="8.25" customHeight="1"/>
    <row r="19155" ht="8.25" customHeight="1"/>
    <row r="19156" ht="8.25" customHeight="1"/>
    <row r="19157" ht="8.25" customHeight="1"/>
    <row r="19158" ht="8.25" customHeight="1"/>
    <row r="19159" ht="8.25" customHeight="1"/>
    <row r="19160" ht="8.25" customHeight="1"/>
    <row r="19161" ht="8.25" customHeight="1"/>
    <row r="19162" ht="8.25" customHeight="1"/>
    <row r="19163" ht="8.25" customHeight="1"/>
    <row r="19164" ht="8.25" customHeight="1"/>
    <row r="19165" ht="8.25" customHeight="1"/>
    <row r="19166" ht="8.25" customHeight="1"/>
    <row r="19167" ht="8.25" customHeight="1"/>
    <row r="19168" ht="8.25" customHeight="1"/>
    <row r="19169" ht="8.25" customHeight="1"/>
    <row r="19170" ht="8.25" customHeight="1"/>
    <row r="19171" ht="8.25" customHeight="1"/>
    <row r="19172" ht="8.25" customHeight="1"/>
    <row r="19173" ht="8.25" customHeight="1"/>
    <row r="19174" ht="8.25" customHeight="1"/>
    <row r="19175" ht="8.25" customHeight="1"/>
    <row r="19176" ht="8.25" customHeight="1"/>
    <row r="19177" ht="8.25" customHeight="1"/>
    <row r="19178" ht="8.25" customHeight="1"/>
    <row r="19179" ht="8.25" customHeight="1"/>
    <row r="19180" ht="8.25" customHeight="1"/>
    <row r="19181" ht="8.25" customHeight="1"/>
    <row r="19182" ht="8.25" customHeight="1"/>
    <row r="19183" ht="8.25" customHeight="1"/>
    <row r="19184" ht="8.25" customHeight="1"/>
    <row r="19185" ht="8.25" customHeight="1"/>
    <row r="19186" ht="8.25" customHeight="1"/>
    <row r="19187" ht="8.25" customHeight="1"/>
    <row r="19188" ht="8.25" customHeight="1"/>
    <row r="19189" ht="8.25" customHeight="1"/>
    <row r="19190" ht="8.25" customHeight="1"/>
    <row r="19191" ht="8.25" customHeight="1"/>
    <row r="19192" ht="8.25" customHeight="1"/>
    <row r="19193" ht="8.25" customHeight="1"/>
    <row r="19194" ht="8.25" customHeight="1"/>
    <row r="19195" ht="8.25" customHeight="1"/>
    <row r="19196" ht="8.25" customHeight="1"/>
    <row r="19197" ht="8.25" customHeight="1"/>
    <row r="19198" ht="8.25" customHeight="1"/>
    <row r="19199" ht="8.25" customHeight="1"/>
    <row r="19200" ht="8.25" customHeight="1"/>
    <row r="19201" ht="8.25" customHeight="1"/>
    <row r="19202" ht="8.25" customHeight="1"/>
    <row r="19203" ht="8.25" customHeight="1"/>
    <row r="19204" ht="8.25" customHeight="1"/>
    <row r="19205" ht="8.25" customHeight="1"/>
    <row r="19206" ht="8.25" customHeight="1"/>
    <row r="19207" ht="8.25" customHeight="1"/>
    <row r="19208" ht="8.25" customHeight="1"/>
    <row r="19209" ht="8.25" customHeight="1"/>
    <row r="19210" ht="8.25" customHeight="1"/>
    <row r="19211" ht="8.25" customHeight="1"/>
    <row r="19212" ht="8.25" customHeight="1"/>
    <row r="19213" ht="8.25" customHeight="1"/>
    <row r="19214" ht="8.25" customHeight="1"/>
    <row r="19215" ht="8.25" customHeight="1"/>
    <row r="19216" ht="8.25" customHeight="1"/>
    <row r="19217" ht="8.25" customHeight="1"/>
    <row r="19218" ht="8.25" customHeight="1"/>
    <row r="19219" ht="8.25" customHeight="1"/>
    <row r="19220" ht="8.25" customHeight="1"/>
    <row r="19221" ht="8.25" customHeight="1"/>
    <row r="19222" ht="8.25" customHeight="1"/>
    <row r="19223" ht="8.25" customHeight="1"/>
    <row r="19224" ht="8.25" customHeight="1"/>
    <row r="19225" ht="8.25" customHeight="1"/>
    <row r="19226" ht="8.25" customHeight="1"/>
    <row r="19227" ht="8.25" customHeight="1"/>
    <row r="19228" ht="8.25" customHeight="1"/>
    <row r="19229" ht="8.25" customHeight="1"/>
    <row r="19230" ht="8.25" customHeight="1"/>
    <row r="19231" ht="8.25" customHeight="1"/>
    <row r="19232" ht="8.25" customHeight="1"/>
    <row r="19233" ht="8.25" customHeight="1"/>
    <row r="19234" ht="8.25" customHeight="1"/>
    <row r="19235" ht="8.25" customHeight="1"/>
    <row r="19236" ht="8.25" customHeight="1"/>
    <row r="19237" ht="8.25" customHeight="1"/>
    <row r="19238" ht="8.25" customHeight="1"/>
    <row r="19239" ht="8.25" customHeight="1"/>
    <row r="19240" ht="8.25" customHeight="1"/>
    <row r="19241" ht="8.25" customHeight="1"/>
    <row r="19242" ht="8.25" customHeight="1"/>
    <row r="19243" ht="8.25" customHeight="1"/>
    <row r="19244" ht="8.25" customHeight="1"/>
    <row r="19245" ht="8.25" customHeight="1"/>
    <row r="19246" ht="8.25" customHeight="1"/>
    <row r="19247" ht="8.25" customHeight="1"/>
    <row r="19248" ht="8.25" customHeight="1"/>
    <row r="19249" ht="8.25" customHeight="1"/>
    <row r="19250" ht="8.25" customHeight="1"/>
    <row r="19251" ht="8.25" customHeight="1"/>
    <row r="19252" ht="8.25" customHeight="1"/>
    <row r="19253" ht="8.25" customHeight="1"/>
    <row r="19254" ht="8.25" customHeight="1"/>
    <row r="19255" ht="8.25" customHeight="1"/>
    <row r="19256" ht="8.25" customHeight="1"/>
    <row r="19257" ht="8.25" customHeight="1"/>
    <row r="19258" ht="8.25" customHeight="1"/>
    <row r="19259" ht="8.25" customHeight="1"/>
    <row r="19260" ht="8.25" customHeight="1"/>
    <row r="19261" ht="8.25" customHeight="1"/>
    <row r="19262" ht="8.25" customHeight="1"/>
    <row r="19263" ht="8.25" customHeight="1"/>
    <row r="19264" ht="8.25" customHeight="1"/>
    <row r="19265" ht="8.25" customHeight="1"/>
    <row r="19266" ht="8.25" customHeight="1"/>
    <row r="19267" ht="8.25" customHeight="1"/>
    <row r="19268" ht="8.25" customHeight="1"/>
    <row r="19269" ht="8.25" customHeight="1"/>
    <row r="19270" ht="8.25" customHeight="1"/>
    <row r="19271" ht="8.25" customHeight="1"/>
    <row r="19272" ht="8.25" customHeight="1"/>
    <row r="19273" ht="8.25" customHeight="1"/>
    <row r="19274" ht="8.25" customHeight="1"/>
    <row r="19275" ht="8.25" customHeight="1"/>
    <row r="19276" ht="8.25" customHeight="1"/>
    <row r="19277" ht="8.25" customHeight="1"/>
    <row r="19278" ht="8.25" customHeight="1"/>
    <row r="19279" ht="8.25" customHeight="1"/>
    <row r="19280" ht="8.25" customHeight="1"/>
    <row r="19281" ht="8.25" customHeight="1"/>
    <row r="19282" ht="8.25" customHeight="1"/>
    <row r="19283" ht="8.25" customHeight="1"/>
    <row r="19284" ht="8.25" customHeight="1"/>
    <row r="19285" ht="8.25" customHeight="1"/>
    <row r="19286" ht="8.25" customHeight="1"/>
    <row r="19287" ht="8.25" customHeight="1"/>
    <row r="19288" ht="8.25" customHeight="1"/>
    <row r="19289" ht="8.25" customHeight="1"/>
    <row r="19290" ht="8.25" customHeight="1"/>
    <row r="19291" ht="8.25" customHeight="1"/>
    <row r="19292" ht="8.25" customHeight="1"/>
    <row r="19293" ht="8.25" customHeight="1"/>
    <row r="19294" ht="8.25" customHeight="1"/>
    <row r="19295" ht="8.25" customHeight="1"/>
    <row r="19296" ht="8.25" customHeight="1"/>
    <row r="19297" ht="8.25" customHeight="1"/>
    <row r="19298" ht="8.25" customHeight="1"/>
    <row r="19299" ht="8.25" customHeight="1"/>
    <row r="19300" ht="8.25" customHeight="1"/>
    <row r="19301" ht="8.25" customHeight="1"/>
    <row r="19302" ht="8.25" customHeight="1"/>
    <row r="19303" ht="8.25" customHeight="1"/>
    <row r="19304" ht="8.25" customHeight="1"/>
    <row r="19305" ht="8.25" customHeight="1"/>
    <row r="19306" ht="8.25" customHeight="1"/>
    <row r="19307" ht="8.25" customHeight="1"/>
    <row r="19308" ht="8.25" customHeight="1"/>
    <row r="19309" ht="8.25" customHeight="1"/>
    <row r="19310" ht="8.25" customHeight="1"/>
    <row r="19311" ht="8.25" customHeight="1"/>
    <row r="19312" ht="8.25" customHeight="1"/>
    <row r="19313" ht="8.25" customHeight="1"/>
    <row r="19314" ht="8.25" customHeight="1"/>
    <row r="19315" ht="8.25" customHeight="1"/>
    <row r="19316" ht="8.25" customHeight="1"/>
    <row r="19317" ht="8.25" customHeight="1"/>
    <row r="19318" ht="8.25" customHeight="1"/>
    <row r="19319" ht="8.25" customHeight="1"/>
    <row r="19320" ht="8.25" customHeight="1"/>
    <row r="19321" ht="8.25" customHeight="1"/>
    <row r="19322" ht="8.25" customHeight="1"/>
    <row r="19323" ht="8.25" customHeight="1"/>
    <row r="19324" ht="8.25" customHeight="1"/>
    <row r="19325" ht="8.25" customHeight="1"/>
    <row r="19326" ht="8.25" customHeight="1"/>
    <row r="19327" ht="8.25" customHeight="1"/>
    <row r="19328" ht="8.25" customHeight="1"/>
    <row r="19329" ht="8.25" customHeight="1"/>
    <row r="19330" ht="8.25" customHeight="1"/>
    <row r="19331" ht="8.25" customHeight="1"/>
    <row r="19332" ht="8.25" customHeight="1"/>
    <row r="19333" ht="8.25" customHeight="1"/>
    <row r="19334" ht="8.25" customHeight="1"/>
    <row r="19335" ht="8.25" customHeight="1"/>
    <row r="19336" ht="8.25" customHeight="1"/>
    <row r="19337" ht="8.25" customHeight="1"/>
    <row r="19338" ht="8.25" customHeight="1"/>
    <row r="19339" ht="8.25" customHeight="1"/>
    <row r="19340" ht="8.25" customHeight="1"/>
    <row r="19341" ht="8.25" customHeight="1"/>
    <row r="19342" ht="8.25" customHeight="1"/>
    <row r="19343" ht="8.25" customHeight="1"/>
    <row r="19344" ht="8.25" customHeight="1"/>
    <row r="19345" ht="8.25" customHeight="1"/>
    <row r="19346" ht="8.25" customHeight="1"/>
    <row r="19347" ht="8.25" customHeight="1"/>
    <row r="19348" ht="8.25" customHeight="1"/>
    <row r="19349" ht="8.25" customHeight="1"/>
    <row r="19350" ht="8.25" customHeight="1"/>
    <row r="19351" ht="8.25" customHeight="1"/>
    <row r="19352" ht="8.25" customHeight="1"/>
    <row r="19353" ht="8.25" customHeight="1"/>
    <row r="19354" ht="8.25" customHeight="1"/>
    <row r="19355" ht="8.25" customHeight="1"/>
    <row r="19356" ht="8.25" customHeight="1"/>
    <row r="19357" ht="8.25" customHeight="1"/>
    <row r="19358" ht="8.25" customHeight="1"/>
    <row r="19359" ht="8.25" customHeight="1"/>
    <row r="19360" ht="8.25" customHeight="1"/>
    <row r="19361" ht="8.25" customHeight="1"/>
    <row r="19362" ht="8.25" customHeight="1"/>
    <row r="19363" ht="8.25" customHeight="1"/>
    <row r="19364" ht="8.25" customHeight="1"/>
    <row r="19365" ht="8.25" customHeight="1"/>
    <row r="19366" ht="8.25" customHeight="1"/>
    <row r="19367" ht="8.25" customHeight="1"/>
    <row r="19368" ht="8.25" customHeight="1"/>
    <row r="19369" ht="8.25" customHeight="1"/>
    <row r="19370" ht="8.25" customHeight="1"/>
    <row r="19371" ht="8.25" customHeight="1"/>
    <row r="19372" ht="8.25" customHeight="1"/>
    <row r="19373" ht="8.25" customHeight="1"/>
    <row r="19374" ht="8.25" customHeight="1"/>
    <row r="19375" ht="8.25" customHeight="1"/>
    <row r="19376" ht="8.25" customHeight="1"/>
    <row r="19377" ht="8.25" customHeight="1"/>
    <row r="19378" ht="8.25" customHeight="1"/>
    <row r="19379" ht="8.25" customHeight="1"/>
    <row r="19380" ht="8.25" customHeight="1"/>
    <row r="19381" ht="8.25" customHeight="1"/>
    <row r="19382" ht="8.25" customHeight="1"/>
    <row r="19383" ht="8.25" customHeight="1"/>
    <row r="19384" ht="8.25" customHeight="1"/>
    <row r="19385" ht="8.25" customHeight="1"/>
    <row r="19386" ht="8.25" customHeight="1"/>
    <row r="19387" ht="8.25" customHeight="1"/>
    <row r="19388" ht="8.25" customHeight="1"/>
    <row r="19389" ht="8.25" customHeight="1"/>
    <row r="19390" ht="8.25" customHeight="1"/>
    <row r="19391" ht="8.25" customHeight="1"/>
    <row r="19392" ht="8.25" customHeight="1"/>
    <row r="19393" ht="8.25" customHeight="1"/>
    <row r="19394" ht="8.25" customHeight="1"/>
    <row r="19395" ht="8.25" customHeight="1"/>
    <row r="19396" ht="8.25" customHeight="1"/>
    <row r="19397" ht="8.25" customHeight="1"/>
    <row r="19398" ht="8.25" customHeight="1"/>
    <row r="19399" ht="8.25" customHeight="1"/>
    <row r="19400" ht="8.25" customHeight="1"/>
    <row r="19401" ht="8.25" customHeight="1"/>
    <row r="19402" ht="8.25" customHeight="1"/>
    <row r="19403" ht="8.25" customHeight="1"/>
    <row r="19404" ht="8.25" customHeight="1"/>
    <row r="19405" ht="8.25" customHeight="1"/>
    <row r="19406" ht="8.25" customHeight="1"/>
    <row r="19407" ht="8.25" customHeight="1"/>
    <row r="19408" ht="8.25" customHeight="1"/>
    <row r="19409" ht="8.25" customHeight="1"/>
    <row r="19410" ht="8.25" customHeight="1"/>
    <row r="19411" ht="8.25" customHeight="1"/>
    <row r="19412" ht="8.25" customHeight="1"/>
    <row r="19413" ht="8.25" customHeight="1"/>
    <row r="19414" ht="8.25" customHeight="1"/>
    <row r="19415" ht="8.25" customHeight="1"/>
    <row r="19416" ht="8.25" customHeight="1"/>
    <row r="19417" ht="8.25" customHeight="1"/>
    <row r="19418" ht="8.25" customHeight="1"/>
    <row r="19419" ht="8.25" customHeight="1"/>
    <row r="19420" ht="8.25" customHeight="1"/>
    <row r="19421" ht="8.25" customHeight="1"/>
    <row r="19422" ht="8.25" customHeight="1"/>
    <row r="19423" ht="8.25" customHeight="1"/>
    <row r="19424" ht="8.25" customHeight="1"/>
    <row r="19425" ht="8.25" customHeight="1"/>
    <row r="19426" ht="8.25" customHeight="1"/>
    <row r="19427" ht="8.25" customHeight="1"/>
    <row r="19428" ht="8.25" customHeight="1"/>
    <row r="19429" ht="8.25" customHeight="1"/>
    <row r="19430" ht="8.25" customHeight="1"/>
    <row r="19431" ht="8.25" customHeight="1"/>
    <row r="19432" ht="8.25" customHeight="1"/>
    <row r="19433" ht="8.25" customHeight="1"/>
    <row r="19434" ht="8.25" customHeight="1"/>
    <row r="19435" ht="8.25" customHeight="1"/>
    <row r="19436" ht="8.25" customHeight="1"/>
    <row r="19437" ht="8.25" customHeight="1"/>
    <row r="19438" ht="8.25" customHeight="1"/>
    <row r="19439" ht="8.25" customHeight="1"/>
    <row r="19440" ht="8.25" customHeight="1"/>
    <row r="19441" ht="8.25" customHeight="1"/>
    <row r="19442" ht="8.25" customHeight="1"/>
    <row r="19443" ht="8.25" customHeight="1"/>
    <row r="19444" ht="8.25" customHeight="1"/>
    <row r="19445" ht="8.25" customHeight="1"/>
    <row r="19446" ht="8.25" customHeight="1"/>
    <row r="19447" ht="8.25" customHeight="1"/>
    <row r="19448" ht="8.25" customHeight="1"/>
    <row r="19449" ht="8.25" customHeight="1"/>
    <row r="19450" ht="8.25" customHeight="1"/>
    <row r="19451" ht="8.25" customHeight="1"/>
    <row r="19452" ht="8.25" customHeight="1"/>
    <row r="19453" ht="8.25" customHeight="1"/>
    <row r="19454" ht="8.25" customHeight="1"/>
    <row r="19455" ht="8.25" customHeight="1"/>
    <row r="19456" ht="8.25" customHeight="1"/>
    <row r="19457" ht="8.25" customHeight="1"/>
    <row r="19458" ht="8.25" customHeight="1"/>
    <row r="19459" ht="8.25" customHeight="1"/>
    <row r="19460" ht="8.25" customHeight="1"/>
    <row r="19461" ht="8.25" customHeight="1"/>
    <row r="19462" ht="8.25" customHeight="1"/>
    <row r="19463" ht="8.25" customHeight="1"/>
    <row r="19464" ht="8.25" customHeight="1"/>
    <row r="19465" ht="8.25" customHeight="1"/>
    <row r="19466" ht="8.25" customHeight="1"/>
    <row r="19467" ht="8.25" customHeight="1"/>
    <row r="19468" ht="8.25" customHeight="1"/>
    <row r="19469" ht="8.25" customHeight="1"/>
    <row r="19470" ht="8.25" customHeight="1"/>
    <row r="19471" ht="8.25" customHeight="1"/>
    <row r="19472" ht="8.25" customHeight="1"/>
    <row r="19473" ht="8.25" customHeight="1"/>
    <row r="19474" ht="8.25" customHeight="1"/>
    <row r="19475" ht="8.25" customHeight="1"/>
    <row r="19476" ht="8.25" customHeight="1"/>
    <row r="19477" ht="8.25" customHeight="1"/>
    <row r="19478" ht="8.25" customHeight="1"/>
    <row r="19479" ht="8.25" customHeight="1"/>
    <row r="19480" ht="8.25" customHeight="1"/>
    <row r="19481" ht="8.25" customHeight="1"/>
    <row r="19482" ht="8.25" customHeight="1"/>
    <row r="19483" ht="8.25" customHeight="1"/>
    <row r="19484" ht="8.25" customHeight="1"/>
    <row r="19485" ht="8.25" customHeight="1"/>
    <row r="19486" ht="8.25" customHeight="1"/>
    <row r="19487" ht="8.25" customHeight="1"/>
    <row r="19488" ht="8.25" customHeight="1"/>
    <row r="19489" ht="8.25" customHeight="1"/>
    <row r="19490" ht="8.25" customHeight="1"/>
    <row r="19491" ht="8.25" customHeight="1"/>
    <row r="19492" ht="8.25" customHeight="1"/>
    <row r="19493" ht="8.25" customHeight="1"/>
    <row r="19494" ht="8.25" customHeight="1"/>
    <row r="19495" ht="8.25" customHeight="1"/>
    <row r="19496" ht="8.25" customHeight="1"/>
    <row r="19497" ht="8.25" customHeight="1"/>
    <row r="19498" ht="8.25" customHeight="1"/>
    <row r="19499" ht="8.25" customHeight="1"/>
    <row r="19500" ht="8.25" customHeight="1"/>
    <row r="19501" ht="8.25" customHeight="1"/>
    <row r="19502" ht="8.25" customHeight="1"/>
    <row r="19503" ht="8.25" customHeight="1"/>
    <row r="19504" ht="8.25" customHeight="1"/>
    <row r="19505" ht="8.25" customHeight="1"/>
    <row r="19506" ht="8.25" customHeight="1"/>
    <row r="19507" ht="8.25" customHeight="1"/>
    <row r="19508" ht="8.25" customHeight="1"/>
    <row r="19509" ht="8.25" customHeight="1"/>
    <row r="19510" ht="8.25" customHeight="1"/>
    <row r="19511" ht="8.25" customHeight="1"/>
    <row r="19512" ht="8.25" customHeight="1"/>
    <row r="19513" ht="8.25" customHeight="1"/>
    <row r="19514" ht="8.25" customHeight="1"/>
    <row r="19515" ht="8.25" customHeight="1"/>
    <row r="19516" ht="8.25" customHeight="1"/>
    <row r="19517" ht="8.25" customHeight="1"/>
    <row r="19518" ht="8.25" customHeight="1"/>
    <row r="19519" ht="8.25" customHeight="1"/>
    <row r="19520" ht="8.25" customHeight="1"/>
    <row r="19521" ht="8.25" customHeight="1"/>
    <row r="19522" ht="8.25" customHeight="1"/>
    <row r="19523" ht="8.25" customHeight="1"/>
    <row r="19524" ht="8.25" customHeight="1"/>
    <row r="19525" ht="8.25" customHeight="1"/>
    <row r="19526" ht="8.25" customHeight="1"/>
    <row r="19527" ht="8.25" customHeight="1"/>
    <row r="19528" ht="8.25" customHeight="1"/>
    <row r="19529" ht="8.25" customHeight="1"/>
    <row r="19530" ht="8.25" customHeight="1"/>
    <row r="19531" ht="8.25" customHeight="1"/>
    <row r="19532" ht="8.25" customHeight="1"/>
    <row r="19533" ht="8.25" customHeight="1"/>
    <row r="19534" ht="8.25" customHeight="1"/>
    <row r="19535" ht="8.25" customHeight="1"/>
    <row r="19536" ht="8.25" customHeight="1"/>
    <row r="19537" ht="8.25" customHeight="1"/>
    <row r="19538" ht="8.25" customHeight="1"/>
    <row r="19539" ht="8.25" customHeight="1"/>
    <row r="19540" ht="8.25" customHeight="1"/>
    <row r="19541" ht="8.25" customHeight="1"/>
    <row r="19542" ht="8.25" customHeight="1"/>
    <row r="19543" ht="8.25" customHeight="1"/>
    <row r="19544" ht="8.25" customHeight="1"/>
    <row r="19545" ht="8.25" customHeight="1"/>
    <row r="19546" ht="8.25" customHeight="1"/>
    <row r="19547" ht="8.25" customHeight="1"/>
    <row r="19548" ht="8.25" customHeight="1"/>
    <row r="19549" ht="8.25" customHeight="1"/>
    <row r="19550" ht="8.25" customHeight="1"/>
    <row r="19551" ht="8.25" customHeight="1"/>
    <row r="19552" ht="8.25" customHeight="1"/>
    <row r="19553" ht="8.25" customHeight="1"/>
    <row r="19554" ht="8.25" customHeight="1"/>
    <row r="19555" ht="8.25" customHeight="1"/>
    <row r="19556" ht="8.25" customHeight="1"/>
    <row r="19557" ht="8.25" customHeight="1"/>
    <row r="19558" ht="8.25" customHeight="1"/>
    <row r="19559" ht="8.25" customHeight="1"/>
    <row r="19560" ht="8.25" customHeight="1"/>
    <row r="19561" ht="8.25" customHeight="1"/>
    <row r="19562" ht="8.25" customHeight="1"/>
    <row r="19563" ht="8.25" customHeight="1"/>
    <row r="19564" ht="8.25" customHeight="1"/>
    <row r="19565" ht="8.25" customHeight="1"/>
    <row r="19566" ht="8.25" customHeight="1"/>
    <row r="19567" ht="8.25" customHeight="1"/>
    <row r="19568" ht="8.25" customHeight="1"/>
    <row r="19569" ht="8.25" customHeight="1"/>
    <row r="19570" ht="8.25" customHeight="1"/>
    <row r="19571" ht="8.25" customHeight="1"/>
    <row r="19572" ht="8.25" customHeight="1"/>
    <row r="19573" ht="8.25" customHeight="1"/>
    <row r="19574" ht="8.25" customHeight="1"/>
    <row r="19575" ht="8.25" customHeight="1"/>
    <row r="19576" ht="8.25" customHeight="1"/>
    <row r="19577" ht="8.25" customHeight="1"/>
    <row r="19578" ht="8.25" customHeight="1"/>
    <row r="19579" ht="8.25" customHeight="1"/>
    <row r="19580" ht="8.25" customHeight="1"/>
    <row r="19581" ht="8.25" customHeight="1"/>
    <row r="19582" ht="8.25" customHeight="1"/>
    <row r="19583" ht="8.25" customHeight="1"/>
    <row r="19584" ht="8.25" customHeight="1"/>
    <row r="19585" ht="8.25" customHeight="1"/>
    <row r="19586" ht="8.25" customHeight="1"/>
    <row r="19587" ht="8.25" customHeight="1"/>
    <row r="19588" ht="8.25" customHeight="1"/>
    <row r="19589" ht="8.25" customHeight="1"/>
    <row r="19590" ht="8.25" customHeight="1"/>
    <row r="19591" ht="8.25" customHeight="1"/>
    <row r="19592" ht="8.25" customHeight="1"/>
    <row r="19593" ht="8.25" customHeight="1"/>
    <row r="19594" ht="8.25" customHeight="1"/>
    <row r="19595" ht="8.25" customHeight="1"/>
    <row r="19596" ht="8.25" customHeight="1"/>
    <row r="19597" ht="8.25" customHeight="1"/>
    <row r="19598" ht="8.25" customHeight="1"/>
    <row r="19599" ht="8.25" customHeight="1"/>
    <row r="19600" ht="8.25" customHeight="1"/>
    <row r="19601" ht="8.25" customHeight="1"/>
    <row r="19602" ht="8.25" customHeight="1"/>
    <row r="19603" ht="8.25" customHeight="1"/>
    <row r="19604" ht="8.25" customHeight="1"/>
    <row r="19605" ht="8.25" customHeight="1"/>
    <row r="19606" ht="8.25" customHeight="1"/>
    <row r="19607" ht="8.25" customHeight="1"/>
    <row r="19608" ht="8.25" customHeight="1"/>
    <row r="19609" ht="8.25" customHeight="1"/>
    <row r="19610" ht="8.25" customHeight="1"/>
    <row r="19611" ht="8.25" customHeight="1"/>
    <row r="19612" ht="8.25" customHeight="1"/>
    <row r="19613" ht="8.25" customHeight="1"/>
    <row r="19614" ht="8.25" customHeight="1"/>
    <row r="19615" ht="8.25" customHeight="1"/>
    <row r="19616" ht="8.25" customHeight="1"/>
    <row r="19617" ht="8.25" customHeight="1"/>
    <row r="19618" ht="8.25" customHeight="1"/>
    <row r="19619" ht="8.25" customHeight="1"/>
    <row r="19620" ht="8.25" customHeight="1"/>
    <row r="19621" ht="8.25" customHeight="1"/>
    <row r="19622" ht="8.25" customHeight="1"/>
    <row r="19623" ht="8.25" customHeight="1"/>
    <row r="19624" ht="8.25" customHeight="1"/>
    <row r="19625" ht="8.25" customHeight="1"/>
    <row r="19626" ht="8.25" customHeight="1"/>
    <row r="19627" ht="8.25" customHeight="1"/>
    <row r="19628" ht="8.25" customHeight="1"/>
    <row r="19629" ht="8.25" customHeight="1"/>
    <row r="19630" ht="8.25" customHeight="1"/>
    <row r="19631" ht="8.25" customHeight="1"/>
    <row r="19632" ht="8.25" customHeight="1"/>
    <row r="19633" ht="8.25" customHeight="1"/>
    <row r="19634" ht="8.25" customHeight="1"/>
    <row r="19635" ht="8.25" customHeight="1"/>
    <row r="19636" ht="8.25" customHeight="1"/>
    <row r="19637" ht="8.25" customHeight="1"/>
    <row r="19638" ht="8.25" customHeight="1"/>
    <row r="19639" ht="8.25" customHeight="1"/>
    <row r="19640" ht="8.25" customHeight="1"/>
    <row r="19641" ht="8.25" customHeight="1"/>
    <row r="19642" ht="8.25" customHeight="1"/>
    <row r="19643" ht="8.25" customHeight="1"/>
    <row r="19644" ht="8.25" customHeight="1"/>
    <row r="19645" ht="8.25" customHeight="1"/>
    <row r="19646" ht="8.25" customHeight="1"/>
    <row r="19647" ht="8.25" customHeight="1"/>
    <row r="19648" ht="8.25" customHeight="1"/>
    <row r="19649" ht="8.25" customHeight="1"/>
    <row r="19650" ht="8.25" customHeight="1"/>
    <row r="19651" ht="8.25" customHeight="1"/>
    <row r="19652" ht="8.25" customHeight="1"/>
    <row r="19653" ht="8.25" customHeight="1"/>
    <row r="19654" ht="8.25" customHeight="1"/>
    <row r="19655" ht="8.25" customHeight="1"/>
    <row r="19656" ht="8.25" customHeight="1"/>
    <row r="19657" ht="8.25" customHeight="1"/>
    <row r="19658" ht="8.25" customHeight="1"/>
    <row r="19659" ht="8.25" customHeight="1"/>
    <row r="19660" ht="8.25" customHeight="1"/>
    <row r="19661" ht="8.25" customHeight="1"/>
    <row r="19662" ht="8.25" customHeight="1"/>
    <row r="19663" ht="8.25" customHeight="1"/>
    <row r="19664" ht="8.25" customHeight="1"/>
    <row r="19665" ht="8.25" customHeight="1"/>
    <row r="19666" ht="8.25" customHeight="1"/>
    <row r="19667" ht="8.25" customHeight="1"/>
    <row r="19668" ht="8.25" customHeight="1"/>
    <row r="19669" ht="8.25" customHeight="1"/>
    <row r="19670" ht="8.25" customHeight="1"/>
    <row r="19671" ht="8.25" customHeight="1"/>
    <row r="19672" ht="8.25" customHeight="1"/>
    <row r="19673" ht="8.25" customHeight="1"/>
    <row r="19674" ht="8.25" customHeight="1"/>
    <row r="19675" ht="8.25" customHeight="1"/>
    <row r="19676" ht="8.25" customHeight="1"/>
    <row r="19677" ht="8.25" customHeight="1"/>
    <row r="19678" ht="8.25" customHeight="1"/>
    <row r="19679" ht="8.25" customHeight="1"/>
    <row r="19680" ht="8.25" customHeight="1"/>
    <row r="19681" ht="8.25" customHeight="1"/>
    <row r="19682" ht="8.25" customHeight="1"/>
    <row r="19683" ht="8.25" customHeight="1"/>
    <row r="19684" ht="8.25" customHeight="1"/>
    <row r="19685" ht="8.25" customHeight="1"/>
    <row r="19686" ht="8.25" customHeight="1"/>
    <row r="19687" ht="8.25" customHeight="1"/>
    <row r="19688" ht="8.25" customHeight="1"/>
    <row r="19689" ht="8.25" customHeight="1"/>
    <row r="19690" ht="8.25" customHeight="1"/>
    <row r="19691" ht="8.25" customHeight="1"/>
    <row r="19692" ht="8.25" customHeight="1"/>
    <row r="19693" ht="8.25" customHeight="1"/>
    <row r="19694" ht="8.25" customHeight="1"/>
    <row r="19695" ht="8.25" customHeight="1"/>
    <row r="19696" ht="8.25" customHeight="1"/>
    <row r="19697" ht="8.25" customHeight="1"/>
    <row r="19698" ht="8.25" customHeight="1"/>
    <row r="19699" ht="8.25" customHeight="1"/>
    <row r="19700" ht="8.25" customHeight="1"/>
    <row r="19701" ht="8.25" customHeight="1"/>
    <row r="19702" ht="8.25" customHeight="1"/>
    <row r="19703" ht="8.25" customHeight="1"/>
    <row r="19704" ht="8.25" customHeight="1"/>
    <row r="19705" ht="8.25" customHeight="1"/>
    <row r="19706" ht="8.25" customHeight="1"/>
    <row r="19707" ht="8.25" customHeight="1"/>
    <row r="19708" ht="8.25" customHeight="1"/>
    <row r="19709" ht="8.25" customHeight="1"/>
    <row r="19710" ht="8.25" customHeight="1"/>
    <row r="19711" ht="8.25" customHeight="1"/>
    <row r="19712" ht="8.25" customHeight="1"/>
    <row r="19713" ht="8.25" customHeight="1"/>
    <row r="19714" ht="8.25" customHeight="1"/>
    <row r="19715" ht="8.25" customHeight="1"/>
    <row r="19716" ht="8.25" customHeight="1"/>
    <row r="19717" ht="8.25" customHeight="1"/>
    <row r="19718" ht="8.25" customHeight="1"/>
    <row r="19719" ht="8.25" customHeight="1"/>
    <row r="19720" ht="8.25" customHeight="1"/>
    <row r="19721" ht="8.25" customHeight="1"/>
    <row r="19722" ht="8.25" customHeight="1"/>
    <row r="19723" ht="8.25" customHeight="1"/>
    <row r="19724" ht="8.25" customHeight="1"/>
    <row r="19725" ht="8.25" customHeight="1"/>
    <row r="19726" ht="8.25" customHeight="1"/>
    <row r="19727" ht="8.25" customHeight="1"/>
    <row r="19728" ht="8.25" customHeight="1"/>
    <row r="19729" ht="8.25" customHeight="1"/>
    <row r="19730" ht="8.25" customHeight="1"/>
    <row r="19731" ht="8.25" customHeight="1"/>
    <row r="19732" ht="8.25" customHeight="1"/>
    <row r="19733" ht="8.25" customHeight="1"/>
    <row r="19734" ht="8.25" customHeight="1"/>
    <row r="19735" ht="8.25" customHeight="1"/>
    <row r="19736" ht="8.25" customHeight="1"/>
    <row r="19737" ht="8.25" customHeight="1"/>
    <row r="19738" ht="8.25" customHeight="1"/>
    <row r="19739" ht="8.25" customHeight="1"/>
    <row r="19740" ht="8.25" customHeight="1"/>
    <row r="19741" ht="8.25" customHeight="1"/>
    <row r="19742" ht="8.25" customHeight="1"/>
    <row r="19743" ht="8.25" customHeight="1"/>
    <row r="19744" ht="8.25" customHeight="1"/>
    <row r="19745" ht="8.25" customHeight="1"/>
    <row r="19746" ht="8.25" customHeight="1"/>
    <row r="19747" ht="8.25" customHeight="1"/>
    <row r="19748" ht="8.25" customHeight="1"/>
    <row r="19749" ht="8.25" customHeight="1"/>
    <row r="19750" ht="8.25" customHeight="1"/>
    <row r="19751" ht="8.25" customHeight="1"/>
    <row r="19752" ht="8.25" customHeight="1"/>
    <row r="19753" ht="8.25" customHeight="1"/>
    <row r="19754" ht="8.25" customHeight="1"/>
    <row r="19755" ht="8.25" customHeight="1"/>
    <row r="19756" ht="8.25" customHeight="1"/>
    <row r="19757" ht="8.25" customHeight="1"/>
    <row r="19758" ht="8.25" customHeight="1"/>
    <row r="19759" ht="8.25" customHeight="1"/>
    <row r="19760" ht="8.25" customHeight="1"/>
    <row r="19761" ht="8.25" customHeight="1"/>
    <row r="19762" ht="8.25" customHeight="1"/>
    <row r="19763" ht="8.25" customHeight="1"/>
    <row r="19764" ht="8.25" customHeight="1"/>
    <row r="19765" ht="8.25" customHeight="1"/>
    <row r="19766" ht="8.25" customHeight="1"/>
    <row r="19767" ht="8.25" customHeight="1"/>
    <row r="19768" ht="8.25" customHeight="1"/>
    <row r="19769" ht="8.25" customHeight="1"/>
    <row r="19770" ht="8.25" customHeight="1"/>
    <row r="19771" ht="8.25" customHeight="1"/>
    <row r="19772" ht="8.25" customHeight="1"/>
    <row r="19773" ht="8.25" customHeight="1"/>
    <row r="19774" ht="8.25" customHeight="1"/>
    <row r="19775" ht="8.25" customHeight="1"/>
    <row r="19776" ht="8.25" customHeight="1"/>
    <row r="19777" ht="8.25" customHeight="1"/>
    <row r="19778" ht="8.25" customHeight="1"/>
    <row r="19779" ht="8.25" customHeight="1"/>
    <row r="19780" ht="8.25" customHeight="1"/>
    <row r="19781" ht="8.25" customHeight="1"/>
    <row r="19782" ht="8.25" customHeight="1"/>
    <row r="19783" ht="8.25" customHeight="1"/>
    <row r="19784" ht="8.25" customHeight="1"/>
    <row r="19785" ht="8.25" customHeight="1"/>
    <row r="19786" ht="8.25" customHeight="1"/>
    <row r="19787" ht="8.25" customHeight="1"/>
    <row r="19788" ht="8.25" customHeight="1"/>
    <row r="19789" ht="8.25" customHeight="1"/>
    <row r="19790" ht="8.25" customHeight="1"/>
    <row r="19791" ht="8.25" customHeight="1"/>
    <row r="19792" ht="8.25" customHeight="1"/>
    <row r="19793" ht="8.25" customHeight="1"/>
    <row r="19794" ht="8.25" customHeight="1"/>
    <row r="19795" ht="8.25" customHeight="1"/>
    <row r="19796" ht="8.25" customHeight="1"/>
    <row r="19797" ht="8.25" customHeight="1"/>
    <row r="19798" ht="8.25" customHeight="1"/>
    <row r="19799" ht="8.25" customHeight="1"/>
    <row r="19800" ht="8.25" customHeight="1"/>
    <row r="19801" ht="8.25" customHeight="1"/>
    <row r="19802" ht="8.25" customHeight="1"/>
    <row r="19803" ht="8.25" customHeight="1"/>
    <row r="19804" ht="8.25" customHeight="1"/>
    <row r="19805" ht="8.25" customHeight="1"/>
    <row r="19806" ht="8.25" customHeight="1"/>
    <row r="19807" ht="8.25" customHeight="1"/>
    <row r="19808" ht="8.25" customHeight="1"/>
    <row r="19809" ht="8.25" customHeight="1"/>
    <row r="19810" ht="8.25" customHeight="1"/>
    <row r="19811" ht="8.25" customHeight="1"/>
    <row r="19812" ht="8.25" customHeight="1"/>
    <row r="19813" ht="8.25" customHeight="1"/>
    <row r="19814" ht="8.25" customHeight="1"/>
    <row r="19815" ht="8.25" customHeight="1"/>
    <row r="19816" ht="8.25" customHeight="1"/>
    <row r="19817" ht="8.25" customHeight="1"/>
    <row r="19818" ht="8.25" customHeight="1"/>
    <row r="19819" ht="8.25" customHeight="1"/>
    <row r="19820" ht="8.25" customHeight="1"/>
    <row r="19821" ht="8.25" customHeight="1"/>
    <row r="19822" ht="8.25" customHeight="1"/>
    <row r="19823" ht="8.25" customHeight="1"/>
    <row r="19824" ht="8.25" customHeight="1"/>
    <row r="19825" ht="8.25" customHeight="1"/>
    <row r="19826" ht="8.25" customHeight="1"/>
    <row r="19827" ht="8.25" customHeight="1"/>
    <row r="19828" ht="8.25" customHeight="1"/>
    <row r="19829" ht="8.25" customHeight="1"/>
    <row r="19830" ht="8.25" customHeight="1"/>
    <row r="19831" ht="8.25" customHeight="1"/>
    <row r="19832" ht="8.25" customHeight="1"/>
    <row r="19833" ht="8.25" customHeight="1"/>
    <row r="19834" ht="8.25" customHeight="1"/>
    <row r="19835" ht="8.25" customHeight="1"/>
    <row r="19836" ht="8.25" customHeight="1"/>
    <row r="19837" ht="8.25" customHeight="1"/>
    <row r="19838" ht="8.25" customHeight="1"/>
    <row r="19839" ht="8.25" customHeight="1"/>
    <row r="19840" ht="8.25" customHeight="1"/>
    <row r="19841" ht="8.25" customHeight="1"/>
    <row r="19842" ht="8.25" customHeight="1"/>
    <row r="19843" ht="8.25" customHeight="1"/>
    <row r="19844" ht="8.25" customHeight="1"/>
    <row r="19845" ht="8.25" customHeight="1"/>
    <row r="19846" ht="8.25" customHeight="1"/>
    <row r="19847" ht="8.25" customHeight="1"/>
    <row r="19848" ht="8.25" customHeight="1"/>
    <row r="19849" ht="8.25" customHeight="1"/>
    <row r="19850" ht="8.25" customHeight="1"/>
    <row r="19851" ht="8.25" customHeight="1"/>
    <row r="19852" ht="8.25" customHeight="1"/>
    <row r="19853" ht="8.25" customHeight="1"/>
    <row r="19854" ht="8.25" customHeight="1"/>
    <row r="19855" ht="8.25" customHeight="1"/>
    <row r="19856" ht="8.25" customHeight="1"/>
    <row r="19857" ht="8.25" customHeight="1"/>
    <row r="19858" ht="8.25" customHeight="1"/>
    <row r="19859" ht="8.25" customHeight="1"/>
    <row r="19860" ht="8.25" customHeight="1"/>
    <row r="19861" ht="8.25" customHeight="1"/>
    <row r="19862" ht="8.25" customHeight="1"/>
    <row r="19863" ht="8.25" customHeight="1"/>
    <row r="19864" ht="8.25" customHeight="1"/>
    <row r="19865" ht="8.25" customHeight="1"/>
    <row r="19866" ht="8.25" customHeight="1"/>
    <row r="19867" ht="8.25" customHeight="1"/>
    <row r="19868" ht="8.25" customHeight="1"/>
    <row r="19869" ht="8.25" customHeight="1"/>
    <row r="19870" ht="8.25" customHeight="1"/>
    <row r="19871" ht="8.25" customHeight="1"/>
    <row r="19872" ht="8.25" customHeight="1"/>
    <row r="19873" ht="8.25" customHeight="1"/>
    <row r="19874" ht="8.25" customHeight="1"/>
    <row r="19875" ht="8.25" customHeight="1"/>
    <row r="19876" ht="8.25" customHeight="1"/>
    <row r="19877" ht="8.25" customHeight="1"/>
    <row r="19878" ht="8.25" customHeight="1"/>
    <row r="19879" ht="8.25" customHeight="1"/>
    <row r="19880" ht="8.25" customHeight="1"/>
    <row r="19881" ht="8.25" customHeight="1"/>
    <row r="19882" ht="8.25" customHeight="1"/>
    <row r="19883" ht="8.25" customHeight="1"/>
    <row r="19884" ht="8.25" customHeight="1"/>
    <row r="19885" ht="8.25" customHeight="1"/>
    <row r="19886" ht="8.25" customHeight="1"/>
    <row r="19887" ht="8.25" customHeight="1"/>
    <row r="19888" ht="8.25" customHeight="1"/>
    <row r="19889" ht="8.25" customHeight="1"/>
    <row r="19890" ht="8.25" customHeight="1"/>
    <row r="19891" ht="8.25" customHeight="1"/>
    <row r="19892" ht="8.25" customHeight="1"/>
    <row r="19893" ht="8.25" customHeight="1"/>
    <row r="19894" ht="8.25" customHeight="1"/>
    <row r="19895" ht="8.25" customHeight="1"/>
    <row r="19896" ht="8.25" customHeight="1"/>
    <row r="19897" ht="8.25" customHeight="1"/>
    <row r="19898" ht="8.25" customHeight="1"/>
    <row r="19899" ht="8.25" customHeight="1"/>
    <row r="19900" ht="8.25" customHeight="1"/>
    <row r="19901" ht="8.25" customHeight="1"/>
    <row r="19902" ht="8.25" customHeight="1"/>
    <row r="19903" ht="8.25" customHeight="1"/>
    <row r="19904" ht="8.25" customHeight="1"/>
    <row r="19905" ht="8.25" customHeight="1"/>
    <row r="19906" ht="8.25" customHeight="1"/>
    <row r="19907" ht="8.25" customHeight="1"/>
    <row r="19908" ht="8.25" customHeight="1"/>
    <row r="19909" ht="8.25" customHeight="1"/>
    <row r="19910" ht="8.25" customHeight="1"/>
    <row r="19911" ht="8.25" customHeight="1"/>
    <row r="19912" ht="8.25" customHeight="1"/>
    <row r="19913" ht="8.25" customHeight="1"/>
    <row r="19914" ht="8.25" customHeight="1"/>
    <row r="19915" ht="8.25" customHeight="1"/>
    <row r="19916" ht="8.25" customHeight="1"/>
    <row r="19917" ht="8.25" customHeight="1"/>
    <row r="19918" ht="8.25" customHeight="1"/>
    <row r="19919" ht="8.25" customHeight="1"/>
    <row r="19920" ht="8.25" customHeight="1"/>
    <row r="19921" ht="8.25" customHeight="1"/>
    <row r="19922" ht="8.25" customHeight="1"/>
    <row r="19923" ht="8.25" customHeight="1"/>
    <row r="19924" ht="8.25" customHeight="1"/>
    <row r="19925" ht="8.25" customHeight="1"/>
    <row r="19926" ht="8.25" customHeight="1"/>
    <row r="19927" ht="8.25" customHeight="1"/>
    <row r="19928" ht="8.25" customHeight="1"/>
    <row r="19929" ht="8.25" customHeight="1"/>
    <row r="19930" ht="8.25" customHeight="1"/>
    <row r="19931" ht="8.25" customHeight="1"/>
    <row r="19932" ht="8.25" customHeight="1"/>
    <row r="19933" ht="8.25" customHeight="1"/>
    <row r="19934" ht="8.25" customHeight="1"/>
    <row r="19935" ht="8.25" customHeight="1"/>
    <row r="19936" ht="8.25" customHeight="1"/>
    <row r="19937" ht="8.25" customHeight="1"/>
    <row r="19938" ht="8.25" customHeight="1"/>
    <row r="19939" ht="8.25" customHeight="1"/>
    <row r="19940" ht="8.25" customHeight="1"/>
    <row r="19941" ht="8.25" customHeight="1"/>
    <row r="19942" ht="8.25" customHeight="1"/>
    <row r="19943" ht="8.25" customHeight="1"/>
    <row r="19944" ht="8.25" customHeight="1"/>
    <row r="19945" ht="8.25" customHeight="1"/>
    <row r="19946" ht="8.25" customHeight="1"/>
    <row r="19947" ht="8.25" customHeight="1"/>
    <row r="19948" ht="8.25" customHeight="1"/>
    <row r="19949" ht="8.25" customHeight="1"/>
    <row r="19950" ht="8.25" customHeight="1"/>
    <row r="19951" ht="8.25" customHeight="1"/>
    <row r="19952" ht="8.25" customHeight="1"/>
    <row r="19953" ht="8.25" customHeight="1"/>
    <row r="19954" ht="8.25" customHeight="1"/>
    <row r="19955" ht="8.25" customHeight="1"/>
    <row r="19956" ht="8.25" customHeight="1"/>
    <row r="19957" ht="8.25" customHeight="1"/>
    <row r="19958" ht="8.25" customHeight="1"/>
    <row r="19959" ht="8.25" customHeight="1"/>
    <row r="19960" ht="8.25" customHeight="1"/>
    <row r="19961" ht="8.25" customHeight="1"/>
    <row r="19962" ht="8.25" customHeight="1"/>
    <row r="19963" ht="8.25" customHeight="1"/>
    <row r="19964" ht="8.25" customHeight="1"/>
    <row r="19965" ht="8.25" customHeight="1"/>
    <row r="19966" ht="8.25" customHeight="1"/>
    <row r="19967" ht="8.25" customHeight="1"/>
    <row r="19968" ht="8.25" customHeight="1"/>
    <row r="19969" ht="8.25" customHeight="1"/>
    <row r="19970" ht="8.25" customHeight="1"/>
    <row r="19971" ht="8.25" customHeight="1"/>
    <row r="19972" ht="8.25" customHeight="1"/>
    <row r="19973" ht="8.25" customHeight="1"/>
    <row r="19974" ht="8.25" customHeight="1"/>
    <row r="19975" ht="8.25" customHeight="1"/>
    <row r="19976" ht="8.25" customHeight="1"/>
    <row r="19977" ht="8.25" customHeight="1"/>
    <row r="19978" ht="8.25" customHeight="1"/>
    <row r="19979" ht="8.25" customHeight="1"/>
    <row r="19980" ht="8.25" customHeight="1"/>
    <row r="19981" ht="8.25" customHeight="1"/>
    <row r="19982" ht="8.25" customHeight="1"/>
    <row r="19983" ht="8.25" customHeight="1"/>
    <row r="19984" ht="8.25" customHeight="1"/>
    <row r="19985" ht="8.25" customHeight="1"/>
    <row r="19986" ht="8.25" customHeight="1"/>
    <row r="19987" ht="8.25" customHeight="1"/>
    <row r="19988" ht="8.25" customHeight="1"/>
    <row r="19989" ht="8.25" customHeight="1"/>
    <row r="19990" ht="8.25" customHeight="1"/>
    <row r="19991" ht="8.25" customHeight="1"/>
    <row r="19992" ht="8.25" customHeight="1"/>
    <row r="19993" ht="8.25" customHeight="1"/>
    <row r="19994" ht="8.25" customHeight="1"/>
    <row r="19995" ht="8.25" customHeight="1"/>
    <row r="19996" ht="8.25" customHeight="1"/>
    <row r="19997" ht="8.25" customHeight="1"/>
    <row r="19998" ht="8.25" customHeight="1"/>
    <row r="19999" ht="8.25" customHeight="1"/>
    <row r="20000" ht="8.25" customHeight="1"/>
    <row r="20001" ht="8.25" customHeight="1"/>
    <row r="20002" ht="8.25" customHeight="1"/>
    <row r="20003" ht="8.25" customHeight="1"/>
    <row r="20004" ht="8.25" customHeight="1"/>
    <row r="20005" ht="8.25" customHeight="1"/>
    <row r="20006" ht="8.25" customHeight="1"/>
    <row r="20007" ht="8.25" customHeight="1"/>
    <row r="20008" ht="8.25" customHeight="1"/>
    <row r="20009" ht="8.25" customHeight="1"/>
    <row r="20010" ht="8.25" customHeight="1"/>
    <row r="20011" ht="8.25" customHeight="1"/>
    <row r="20012" ht="8.25" customHeight="1"/>
    <row r="20013" ht="8.25" customHeight="1"/>
    <row r="20014" ht="8.25" customHeight="1"/>
    <row r="20015" ht="8.25" customHeight="1"/>
    <row r="20016" ht="8.25" customHeight="1"/>
    <row r="20017" ht="8.25" customHeight="1"/>
    <row r="20018" ht="8.25" customHeight="1"/>
    <row r="20019" ht="8.25" customHeight="1"/>
    <row r="20020" ht="8.25" customHeight="1"/>
    <row r="20021" ht="8.25" customHeight="1"/>
    <row r="20022" ht="8.25" customHeight="1"/>
    <row r="20023" ht="8.25" customHeight="1"/>
    <row r="20024" ht="8.25" customHeight="1"/>
    <row r="20025" ht="8.25" customHeight="1"/>
    <row r="20026" ht="8.25" customHeight="1"/>
    <row r="20027" ht="8.25" customHeight="1"/>
    <row r="20028" ht="8.25" customHeight="1"/>
    <row r="20029" ht="8.25" customHeight="1"/>
    <row r="20030" ht="8.25" customHeight="1"/>
    <row r="20031" ht="8.25" customHeight="1"/>
    <row r="20032" ht="8.25" customHeight="1"/>
    <row r="20033" ht="8.25" customHeight="1"/>
    <row r="20034" ht="8.25" customHeight="1"/>
    <row r="20035" ht="8.25" customHeight="1"/>
    <row r="20036" ht="8.25" customHeight="1"/>
    <row r="20037" ht="8.25" customHeight="1"/>
    <row r="20038" ht="8.25" customHeight="1"/>
    <row r="20039" ht="8.25" customHeight="1"/>
    <row r="20040" ht="8.25" customHeight="1"/>
    <row r="20041" ht="8.25" customHeight="1"/>
    <row r="20042" ht="8.25" customHeight="1"/>
    <row r="20043" ht="8.25" customHeight="1"/>
    <row r="20044" ht="8.25" customHeight="1"/>
    <row r="20045" ht="8.25" customHeight="1"/>
    <row r="20046" ht="8.25" customHeight="1"/>
    <row r="20047" ht="8.25" customHeight="1"/>
    <row r="20048" ht="8.25" customHeight="1"/>
    <row r="20049" ht="8.25" customHeight="1"/>
    <row r="20050" ht="8.25" customHeight="1"/>
    <row r="20051" ht="8.25" customHeight="1"/>
    <row r="20052" ht="8.25" customHeight="1"/>
    <row r="20053" ht="8.25" customHeight="1"/>
    <row r="20054" ht="8.25" customHeight="1"/>
    <row r="20055" ht="8.25" customHeight="1"/>
    <row r="20056" ht="8.25" customHeight="1"/>
    <row r="20057" ht="8.25" customHeight="1"/>
    <row r="20058" ht="8.25" customHeight="1"/>
    <row r="20059" ht="8.25" customHeight="1"/>
    <row r="20060" ht="8.25" customHeight="1"/>
    <row r="20061" ht="8.25" customHeight="1"/>
    <row r="20062" ht="8.25" customHeight="1"/>
    <row r="20063" ht="8.25" customHeight="1"/>
    <row r="20064" ht="8.25" customHeight="1"/>
    <row r="20065" ht="8.25" customHeight="1"/>
    <row r="20066" ht="8.25" customHeight="1"/>
    <row r="20067" ht="8.25" customHeight="1"/>
    <row r="20068" ht="8.25" customHeight="1"/>
    <row r="20069" ht="8.25" customHeight="1"/>
    <row r="20070" ht="8.25" customHeight="1"/>
    <row r="20071" ht="8.25" customHeight="1"/>
    <row r="20072" ht="8.25" customHeight="1"/>
    <row r="20073" ht="8.25" customHeight="1"/>
    <row r="20074" ht="8.25" customHeight="1"/>
    <row r="20075" ht="8.25" customHeight="1"/>
    <row r="20076" ht="8.25" customHeight="1"/>
    <row r="20077" ht="8.25" customHeight="1"/>
    <row r="20078" ht="8.25" customHeight="1"/>
    <row r="20079" ht="8.25" customHeight="1"/>
    <row r="20080" ht="8.25" customHeight="1"/>
    <row r="20081" ht="8.25" customHeight="1"/>
    <row r="20082" ht="8.25" customHeight="1"/>
    <row r="20083" ht="8.25" customHeight="1"/>
    <row r="20084" ht="8.25" customHeight="1"/>
    <row r="20085" ht="8.25" customHeight="1"/>
    <row r="20086" ht="8.25" customHeight="1"/>
    <row r="20087" ht="8.25" customHeight="1"/>
    <row r="20088" ht="8.25" customHeight="1"/>
    <row r="20089" ht="8.25" customHeight="1"/>
    <row r="20090" ht="8.25" customHeight="1"/>
    <row r="20091" ht="8.25" customHeight="1"/>
    <row r="20092" ht="8.25" customHeight="1"/>
    <row r="20093" ht="8.25" customHeight="1"/>
    <row r="20094" ht="8.25" customHeight="1"/>
    <row r="20095" ht="8.25" customHeight="1"/>
    <row r="20096" ht="8.25" customHeight="1"/>
    <row r="20097" ht="8.25" customHeight="1"/>
    <row r="20098" ht="8.25" customHeight="1"/>
    <row r="20099" ht="8.25" customHeight="1"/>
    <row r="20100" ht="8.25" customHeight="1"/>
    <row r="20101" ht="8.25" customHeight="1"/>
    <row r="20102" ht="8.25" customHeight="1"/>
    <row r="20103" ht="8.25" customHeight="1"/>
    <row r="20104" ht="8.25" customHeight="1"/>
    <row r="20105" ht="8.25" customHeight="1"/>
    <row r="20106" ht="8.25" customHeight="1"/>
    <row r="20107" ht="8.25" customHeight="1"/>
    <row r="20108" ht="8.25" customHeight="1"/>
    <row r="20109" ht="8.25" customHeight="1"/>
    <row r="20110" ht="8.25" customHeight="1"/>
    <row r="20111" ht="8.25" customHeight="1"/>
    <row r="20112" ht="8.25" customHeight="1"/>
    <row r="20113" ht="8.25" customHeight="1"/>
    <row r="20114" ht="8.25" customHeight="1"/>
    <row r="20115" ht="8.25" customHeight="1"/>
    <row r="20116" ht="8.25" customHeight="1"/>
    <row r="20117" ht="8.25" customHeight="1"/>
    <row r="20118" ht="8.25" customHeight="1"/>
    <row r="20119" ht="8.25" customHeight="1"/>
    <row r="20120" ht="8.25" customHeight="1"/>
    <row r="20121" ht="8.25" customHeight="1"/>
    <row r="20122" ht="8.25" customHeight="1"/>
    <row r="20123" ht="8.25" customHeight="1"/>
    <row r="20124" ht="8.25" customHeight="1"/>
    <row r="20125" ht="8.25" customHeight="1"/>
    <row r="20126" ht="8.25" customHeight="1"/>
    <row r="20127" ht="8.25" customHeight="1"/>
    <row r="20128" ht="8.25" customHeight="1"/>
    <row r="20129" ht="8.25" customHeight="1"/>
    <row r="20130" ht="8.25" customHeight="1"/>
    <row r="20131" ht="8.25" customHeight="1"/>
    <row r="20132" ht="8.25" customHeight="1"/>
    <row r="20133" ht="8.25" customHeight="1"/>
    <row r="20134" ht="8.25" customHeight="1"/>
    <row r="20135" ht="8.25" customHeight="1"/>
    <row r="20136" ht="8.25" customHeight="1"/>
    <row r="20137" ht="8.25" customHeight="1"/>
    <row r="20138" ht="8.25" customHeight="1"/>
    <row r="20139" ht="8.25" customHeight="1"/>
    <row r="20140" ht="8.25" customHeight="1"/>
    <row r="20141" ht="8.25" customHeight="1"/>
    <row r="20142" ht="8.25" customHeight="1"/>
    <row r="20143" ht="8.25" customHeight="1"/>
    <row r="20144" ht="8.25" customHeight="1"/>
    <row r="20145" ht="8.25" customHeight="1"/>
    <row r="20146" ht="8.25" customHeight="1"/>
    <row r="20147" ht="8.25" customHeight="1"/>
    <row r="20148" ht="8.25" customHeight="1"/>
    <row r="20149" ht="8.25" customHeight="1"/>
    <row r="20150" ht="8.25" customHeight="1"/>
    <row r="20151" ht="8.25" customHeight="1"/>
    <row r="20152" ht="8.25" customHeight="1"/>
    <row r="20153" ht="8.25" customHeight="1"/>
    <row r="20154" ht="8.25" customHeight="1"/>
    <row r="20155" ht="8.25" customHeight="1"/>
    <row r="20156" ht="8.25" customHeight="1"/>
    <row r="20157" ht="8.25" customHeight="1"/>
    <row r="20158" ht="8.25" customHeight="1"/>
    <row r="20159" ht="8.25" customHeight="1"/>
    <row r="20160" ht="8.25" customHeight="1"/>
    <row r="20161" ht="8.25" customHeight="1"/>
    <row r="20162" ht="8.25" customHeight="1"/>
    <row r="20163" ht="8.25" customHeight="1"/>
    <row r="20164" ht="8.25" customHeight="1"/>
    <row r="20165" ht="8.25" customHeight="1"/>
    <row r="20166" ht="8.25" customHeight="1"/>
    <row r="20167" ht="8.25" customHeight="1"/>
    <row r="20168" ht="8.25" customHeight="1"/>
    <row r="20169" ht="8.25" customHeight="1"/>
    <row r="20170" ht="8.25" customHeight="1"/>
    <row r="20171" ht="8.25" customHeight="1"/>
    <row r="20172" ht="8.25" customHeight="1"/>
    <row r="20173" ht="8.25" customHeight="1"/>
    <row r="20174" ht="8.25" customHeight="1"/>
    <row r="20175" ht="8.25" customHeight="1"/>
    <row r="20176" ht="8.25" customHeight="1"/>
    <row r="20177" ht="8.25" customHeight="1"/>
    <row r="20178" ht="8.25" customHeight="1"/>
    <row r="20179" ht="8.25" customHeight="1"/>
    <row r="20180" ht="8.25" customHeight="1"/>
    <row r="20181" ht="8.25" customHeight="1"/>
    <row r="20182" ht="8.25" customHeight="1"/>
    <row r="20183" ht="8.25" customHeight="1"/>
    <row r="20184" ht="8.25" customHeight="1"/>
    <row r="20185" ht="8.25" customHeight="1"/>
    <row r="20186" ht="8.25" customHeight="1"/>
    <row r="20187" ht="8.25" customHeight="1"/>
    <row r="20188" ht="8.25" customHeight="1"/>
    <row r="20189" ht="8.25" customHeight="1"/>
    <row r="20190" ht="8.25" customHeight="1"/>
    <row r="20191" ht="8.25" customHeight="1"/>
    <row r="20192" ht="8.25" customHeight="1"/>
    <row r="20193" ht="8.25" customHeight="1"/>
    <row r="20194" ht="8.25" customHeight="1"/>
    <row r="20195" ht="8.25" customHeight="1"/>
    <row r="20196" ht="8.25" customHeight="1"/>
    <row r="20197" ht="8.25" customHeight="1"/>
    <row r="20198" ht="8.25" customHeight="1"/>
    <row r="20199" ht="8.25" customHeight="1"/>
    <row r="20200" ht="8.25" customHeight="1"/>
    <row r="20201" ht="8.25" customHeight="1"/>
    <row r="20202" ht="8.25" customHeight="1"/>
    <row r="20203" ht="8.25" customHeight="1"/>
    <row r="20204" ht="8.25" customHeight="1"/>
    <row r="20205" ht="8.25" customHeight="1"/>
    <row r="20206" ht="8.25" customHeight="1"/>
    <row r="20207" ht="8.25" customHeight="1"/>
    <row r="20208" ht="8.25" customHeight="1"/>
    <row r="20209" ht="8.25" customHeight="1"/>
    <row r="20210" ht="8.25" customHeight="1"/>
    <row r="20211" ht="8.25" customHeight="1"/>
    <row r="20212" ht="8.25" customHeight="1"/>
    <row r="20213" ht="8.25" customHeight="1"/>
    <row r="20214" ht="8.25" customHeight="1"/>
    <row r="20215" ht="8.25" customHeight="1"/>
    <row r="20216" ht="8.25" customHeight="1"/>
    <row r="20217" ht="8.25" customHeight="1"/>
    <row r="20218" ht="8.25" customHeight="1"/>
    <row r="20219" ht="8.25" customHeight="1"/>
    <row r="20220" ht="8.25" customHeight="1"/>
    <row r="20221" ht="8.25" customHeight="1"/>
    <row r="20222" ht="8.25" customHeight="1"/>
    <row r="20223" ht="8.25" customHeight="1"/>
    <row r="20224" ht="8.25" customHeight="1"/>
    <row r="20225" ht="8.25" customHeight="1"/>
    <row r="20226" ht="8.25" customHeight="1"/>
    <row r="20227" ht="8.25" customHeight="1"/>
    <row r="20228" ht="8.25" customHeight="1"/>
    <row r="20229" ht="8.25" customHeight="1"/>
    <row r="20230" ht="8.25" customHeight="1"/>
    <row r="20231" ht="8.25" customHeight="1"/>
    <row r="20232" ht="8.25" customHeight="1"/>
    <row r="20233" ht="8.25" customHeight="1"/>
    <row r="20234" ht="8.25" customHeight="1"/>
    <row r="20235" ht="8.25" customHeight="1"/>
    <row r="20236" ht="8.25" customHeight="1"/>
    <row r="20237" ht="8.25" customHeight="1"/>
    <row r="20238" ht="8.25" customHeight="1"/>
    <row r="20239" ht="8.25" customHeight="1"/>
    <row r="20240" ht="8.25" customHeight="1"/>
    <row r="20241" ht="8.25" customHeight="1"/>
    <row r="20242" ht="8.25" customHeight="1"/>
    <row r="20243" ht="8.25" customHeight="1"/>
    <row r="20244" ht="8.25" customHeight="1"/>
    <row r="20245" ht="8.25" customHeight="1"/>
    <row r="20246" ht="8.25" customHeight="1"/>
    <row r="20247" ht="8.25" customHeight="1"/>
    <row r="20248" ht="8.25" customHeight="1"/>
    <row r="20249" ht="8.25" customHeight="1"/>
    <row r="20250" ht="8.25" customHeight="1"/>
    <row r="20251" ht="8.25" customHeight="1"/>
    <row r="20252" ht="8.25" customHeight="1"/>
    <row r="20253" ht="8.25" customHeight="1"/>
    <row r="20254" ht="8.25" customHeight="1"/>
    <row r="20255" ht="8.25" customHeight="1"/>
    <row r="20256" ht="8.25" customHeight="1"/>
    <row r="20257" ht="8.25" customHeight="1"/>
    <row r="20258" ht="8.25" customHeight="1"/>
    <row r="20259" ht="8.25" customHeight="1"/>
    <row r="20260" ht="8.25" customHeight="1"/>
    <row r="20261" ht="8.25" customHeight="1"/>
    <row r="20262" ht="8.25" customHeight="1"/>
    <row r="20263" ht="8.25" customHeight="1"/>
    <row r="20264" ht="8.25" customHeight="1"/>
    <row r="20265" ht="8.25" customHeight="1"/>
    <row r="20266" ht="8.25" customHeight="1"/>
    <row r="20267" ht="8.25" customHeight="1"/>
    <row r="20268" ht="8.25" customHeight="1"/>
    <row r="20269" ht="8.25" customHeight="1"/>
    <row r="20270" ht="8.25" customHeight="1"/>
    <row r="20271" ht="8.25" customHeight="1"/>
    <row r="20272" ht="8.25" customHeight="1"/>
    <row r="20273" ht="8.25" customHeight="1"/>
    <row r="20274" ht="8.25" customHeight="1"/>
    <row r="20275" ht="8.25" customHeight="1"/>
    <row r="20276" ht="8.25" customHeight="1"/>
    <row r="20277" ht="8.25" customHeight="1"/>
    <row r="20278" ht="8.25" customHeight="1"/>
    <row r="20279" ht="8.25" customHeight="1"/>
    <row r="20280" ht="8.25" customHeight="1"/>
    <row r="20281" ht="8.25" customHeight="1"/>
    <row r="20282" ht="8.25" customHeight="1"/>
    <row r="20283" ht="8.25" customHeight="1"/>
    <row r="20284" ht="8.25" customHeight="1"/>
    <row r="20285" ht="8.25" customHeight="1"/>
    <row r="20286" ht="8.25" customHeight="1"/>
    <row r="20287" ht="8.25" customHeight="1"/>
    <row r="20288" ht="8.25" customHeight="1"/>
    <row r="20289" ht="8.25" customHeight="1"/>
    <row r="20290" ht="8.25" customHeight="1"/>
    <row r="20291" ht="8.25" customHeight="1"/>
    <row r="20292" ht="8.25" customHeight="1"/>
    <row r="20293" ht="8.25" customHeight="1"/>
    <row r="20294" ht="8.25" customHeight="1"/>
    <row r="20295" ht="8.25" customHeight="1"/>
    <row r="20296" ht="8.25" customHeight="1"/>
    <row r="20297" ht="8.25" customHeight="1"/>
    <row r="20298" ht="8.25" customHeight="1"/>
    <row r="20299" ht="8.25" customHeight="1"/>
    <row r="20300" ht="8.25" customHeight="1"/>
    <row r="20301" ht="8.25" customHeight="1"/>
    <row r="20302" ht="8.25" customHeight="1"/>
    <row r="20303" ht="8.25" customHeight="1"/>
    <row r="20304" ht="8.25" customHeight="1"/>
    <row r="20305" ht="8.25" customHeight="1"/>
    <row r="20306" ht="8.25" customHeight="1"/>
    <row r="20307" ht="8.25" customHeight="1"/>
    <row r="20308" ht="8.25" customHeight="1"/>
    <row r="20309" ht="8.25" customHeight="1"/>
    <row r="20310" ht="8.25" customHeight="1"/>
    <row r="20311" ht="8.25" customHeight="1"/>
    <row r="20312" ht="8.25" customHeight="1"/>
    <row r="20313" ht="8.25" customHeight="1"/>
    <row r="20314" ht="8.25" customHeight="1"/>
    <row r="20315" ht="8.25" customHeight="1"/>
    <row r="20316" ht="8.25" customHeight="1"/>
    <row r="20317" ht="8.25" customHeight="1"/>
    <row r="20318" ht="8.25" customHeight="1"/>
    <row r="20319" ht="8.25" customHeight="1"/>
    <row r="20320" ht="8.25" customHeight="1"/>
    <row r="20321" ht="8.25" customHeight="1"/>
    <row r="20322" ht="8.25" customHeight="1"/>
    <row r="20323" ht="8.25" customHeight="1"/>
    <row r="20324" ht="8.25" customHeight="1"/>
    <row r="20325" ht="8.25" customHeight="1"/>
    <row r="20326" ht="8.25" customHeight="1"/>
    <row r="20327" ht="8.25" customHeight="1"/>
    <row r="20328" ht="8.25" customHeight="1"/>
    <row r="20329" ht="8.25" customHeight="1"/>
    <row r="20330" ht="8.25" customHeight="1"/>
    <row r="20331" ht="8.25" customHeight="1"/>
    <row r="20332" ht="8.25" customHeight="1"/>
    <row r="20333" ht="8.25" customHeight="1"/>
    <row r="20334" ht="8.25" customHeight="1"/>
    <row r="20335" ht="8.25" customHeight="1"/>
    <row r="20336" ht="8.25" customHeight="1"/>
    <row r="20337" ht="8.25" customHeight="1"/>
    <row r="20338" ht="8.25" customHeight="1"/>
    <row r="20339" ht="8.25" customHeight="1"/>
    <row r="20340" ht="8.25" customHeight="1"/>
    <row r="20341" ht="8.25" customHeight="1"/>
    <row r="20342" ht="8.25" customHeight="1"/>
    <row r="20343" ht="8.25" customHeight="1"/>
    <row r="20344" ht="8.25" customHeight="1"/>
    <row r="20345" ht="8.25" customHeight="1"/>
    <row r="20346" ht="8.25" customHeight="1"/>
    <row r="20347" ht="8.25" customHeight="1"/>
    <row r="20348" ht="8.25" customHeight="1"/>
    <row r="20349" ht="8.25" customHeight="1"/>
    <row r="20350" ht="8.25" customHeight="1"/>
    <row r="20351" ht="8.25" customHeight="1"/>
    <row r="20352" ht="8.25" customHeight="1"/>
    <row r="20353" ht="8.25" customHeight="1"/>
    <row r="20354" ht="8.25" customHeight="1"/>
    <row r="20355" ht="8.25" customHeight="1"/>
    <row r="20356" ht="8.25" customHeight="1"/>
    <row r="20357" ht="8.25" customHeight="1"/>
    <row r="20358" ht="8.25" customHeight="1"/>
    <row r="20359" ht="8.25" customHeight="1"/>
    <row r="20360" ht="8.25" customHeight="1"/>
    <row r="20361" ht="8.25" customHeight="1"/>
    <row r="20362" ht="8.25" customHeight="1"/>
    <row r="20363" ht="8.25" customHeight="1"/>
    <row r="20364" ht="8.25" customHeight="1"/>
    <row r="20365" ht="8.25" customHeight="1"/>
    <row r="20366" ht="8.25" customHeight="1"/>
    <row r="20367" ht="8.25" customHeight="1"/>
    <row r="20368" ht="8.25" customHeight="1"/>
    <row r="20369" ht="8.25" customHeight="1"/>
    <row r="20370" ht="8.25" customHeight="1"/>
    <row r="20371" ht="8.25" customHeight="1"/>
    <row r="20372" ht="8.25" customHeight="1"/>
    <row r="20373" ht="8.25" customHeight="1"/>
    <row r="20374" ht="8.25" customHeight="1"/>
    <row r="20375" ht="8.25" customHeight="1"/>
    <row r="20376" ht="8.25" customHeight="1"/>
    <row r="20377" ht="8.25" customHeight="1"/>
    <row r="20378" ht="8.25" customHeight="1"/>
    <row r="20379" ht="8.25" customHeight="1"/>
    <row r="20380" ht="8.25" customHeight="1"/>
    <row r="20381" ht="8.25" customHeight="1"/>
    <row r="20382" ht="8.25" customHeight="1"/>
    <row r="20383" ht="8.25" customHeight="1"/>
    <row r="20384" ht="8.25" customHeight="1"/>
    <row r="20385" ht="8.25" customHeight="1"/>
    <row r="20386" ht="8.25" customHeight="1"/>
    <row r="20387" ht="8.25" customHeight="1"/>
    <row r="20388" ht="8.25" customHeight="1"/>
    <row r="20389" ht="8.25" customHeight="1"/>
    <row r="20390" ht="8.25" customHeight="1"/>
    <row r="20391" ht="8.25" customHeight="1"/>
    <row r="20392" ht="8.25" customHeight="1"/>
    <row r="20393" ht="8.25" customHeight="1"/>
    <row r="20394" ht="8.25" customHeight="1"/>
    <row r="20395" ht="8.25" customHeight="1"/>
    <row r="20396" ht="8.25" customHeight="1"/>
    <row r="20397" ht="8.25" customHeight="1"/>
    <row r="20398" ht="8.25" customHeight="1"/>
    <row r="20399" ht="8.25" customHeight="1"/>
    <row r="20400" ht="8.25" customHeight="1"/>
    <row r="20401" ht="8.25" customHeight="1"/>
    <row r="20402" ht="8.25" customHeight="1"/>
    <row r="20403" ht="8.25" customHeight="1"/>
    <row r="20404" ht="8.25" customHeight="1"/>
    <row r="20405" ht="8.25" customHeight="1"/>
    <row r="20406" ht="8.25" customHeight="1"/>
    <row r="20407" ht="8.25" customHeight="1"/>
    <row r="20408" ht="8.25" customHeight="1"/>
    <row r="20409" ht="8.25" customHeight="1"/>
    <row r="20410" ht="8.25" customHeight="1"/>
    <row r="20411" ht="8.25" customHeight="1"/>
    <row r="20412" ht="8.25" customHeight="1"/>
    <row r="20413" ht="8.25" customHeight="1"/>
    <row r="20414" ht="8.25" customHeight="1"/>
    <row r="20415" ht="8.25" customHeight="1"/>
    <row r="20416" ht="8.25" customHeight="1"/>
    <row r="20417" ht="8.25" customHeight="1"/>
    <row r="20418" ht="8.25" customHeight="1"/>
    <row r="20419" ht="8.25" customHeight="1"/>
    <row r="20420" ht="8.25" customHeight="1"/>
    <row r="20421" ht="8.25" customHeight="1"/>
    <row r="20422" ht="8.25" customHeight="1"/>
    <row r="20423" ht="8.25" customHeight="1"/>
    <row r="20424" ht="8.25" customHeight="1"/>
    <row r="20425" ht="8.25" customHeight="1"/>
    <row r="20426" ht="8.25" customHeight="1"/>
    <row r="20427" ht="8.25" customHeight="1"/>
    <row r="20428" ht="8.25" customHeight="1"/>
    <row r="20429" ht="8.25" customHeight="1"/>
    <row r="20430" ht="8.25" customHeight="1"/>
    <row r="20431" ht="8.25" customHeight="1"/>
    <row r="20432" ht="8.25" customHeight="1"/>
    <row r="20433" ht="8.25" customHeight="1"/>
    <row r="20434" ht="8.25" customHeight="1"/>
    <row r="20435" ht="8.25" customHeight="1"/>
    <row r="20436" ht="8.25" customHeight="1"/>
    <row r="20437" ht="8.25" customHeight="1"/>
    <row r="20438" ht="8.25" customHeight="1"/>
    <row r="20439" ht="8.25" customHeight="1"/>
    <row r="20440" ht="8.25" customHeight="1"/>
    <row r="20441" ht="8.25" customHeight="1"/>
    <row r="20442" ht="8.25" customHeight="1"/>
    <row r="20443" ht="8.25" customHeight="1"/>
    <row r="20444" ht="8.25" customHeight="1"/>
    <row r="20445" ht="8.25" customHeight="1"/>
    <row r="20446" ht="8.25" customHeight="1"/>
    <row r="20447" ht="8.25" customHeight="1"/>
    <row r="20448" ht="8.25" customHeight="1"/>
    <row r="20449" ht="8.25" customHeight="1"/>
    <row r="20450" ht="8.25" customHeight="1"/>
    <row r="20451" ht="8.25" customHeight="1"/>
    <row r="20452" ht="8.25" customHeight="1"/>
    <row r="20453" ht="8.25" customHeight="1"/>
    <row r="20454" ht="8.25" customHeight="1"/>
    <row r="20455" ht="8.25" customHeight="1"/>
    <row r="20456" ht="8.25" customHeight="1"/>
    <row r="20457" ht="8.25" customHeight="1"/>
    <row r="20458" ht="8.25" customHeight="1"/>
    <row r="20459" ht="8.25" customHeight="1"/>
    <row r="20460" ht="8.25" customHeight="1"/>
    <row r="20461" ht="8.25" customHeight="1"/>
    <row r="20462" ht="8.25" customHeight="1"/>
    <row r="20463" ht="8.25" customHeight="1"/>
    <row r="20464" ht="8.25" customHeight="1"/>
    <row r="20465" ht="8.25" customHeight="1"/>
    <row r="20466" ht="8.25" customHeight="1"/>
    <row r="20467" ht="8.25" customHeight="1"/>
    <row r="20468" ht="8.25" customHeight="1"/>
    <row r="20469" ht="8.25" customHeight="1"/>
    <row r="20470" ht="8.25" customHeight="1"/>
    <row r="20471" ht="8.25" customHeight="1"/>
    <row r="20472" ht="8.25" customHeight="1"/>
    <row r="20473" ht="8.25" customHeight="1"/>
    <row r="20474" ht="8.25" customHeight="1"/>
    <row r="20475" ht="8.25" customHeight="1"/>
    <row r="20476" ht="8.25" customHeight="1"/>
    <row r="20477" ht="8.25" customHeight="1"/>
    <row r="20478" ht="8.25" customHeight="1"/>
    <row r="20479" ht="8.25" customHeight="1"/>
    <row r="20480" ht="8.25" customHeight="1"/>
    <row r="20481" ht="8.25" customHeight="1"/>
    <row r="20482" ht="8.25" customHeight="1"/>
    <row r="20483" ht="8.25" customHeight="1"/>
    <row r="20484" ht="8.25" customHeight="1"/>
    <row r="20485" ht="8.25" customHeight="1"/>
    <row r="20486" ht="8.25" customHeight="1"/>
    <row r="20487" ht="8.25" customHeight="1"/>
    <row r="20488" ht="8.25" customHeight="1"/>
    <row r="20489" ht="8.25" customHeight="1"/>
    <row r="20490" ht="8.25" customHeight="1"/>
    <row r="20491" ht="8.25" customHeight="1"/>
    <row r="20492" ht="8.25" customHeight="1"/>
    <row r="20493" ht="8.25" customHeight="1"/>
    <row r="20494" ht="8.25" customHeight="1"/>
    <row r="20495" ht="8.25" customHeight="1"/>
    <row r="20496" ht="8.25" customHeight="1"/>
    <row r="20497" ht="8.25" customHeight="1"/>
    <row r="20498" ht="8.25" customHeight="1"/>
    <row r="20499" ht="8.25" customHeight="1"/>
    <row r="20500" ht="8.25" customHeight="1"/>
    <row r="20501" ht="8.25" customHeight="1"/>
    <row r="20502" ht="8.25" customHeight="1"/>
    <row r="20503" ht="8.25" customHeight="1"/>
    <row r="20504" ht="8.25" customHeight="1"/>
    <row r="20505" ht="8.25" customHeight="1"/>
    <row r="20506" ht="8.25" customHeight="1"/>
    <row r="20507" ht="8.25" customHeight="1"/>
    <row r="20508" ht="8.25" customHeight="1"/>
    <row r="20509" ht="8.25" customHeight="1"/>
    <row r="20510" ht="8.25" customHeight="1"/>
    <row r="20511" ht="8.25" customHeight="1"/>
    <row r="20512" ht="8.25" customHeight="1"/>
    <row r="20513" ht="8.25" customHeight="1"/>
    <row r="20514" ht="8.25" customHeight="1"/>
    <row r="20515" ht="8.25" customHeight="1"/>
    <row r="20516" ht="8.25" customHeight="1"/>
    <row r="20517" ht="8.25" customHeight="1"/>
    <row r="20518" ht="8.25" customHeight="1"/>
    <row r="20519" ht="8.25" customHeight="1"/>
    <row r="20520" ht="8.25" customHeight="1"/>
    <row r="20521" ht="8.25" customHeight="1"/>
    <row r="20522" ht="8.25" customHeight="1"/>
    <row r="20523" ht="8.25" customHeight="1"/>
    <row r="20524" ht="8.25" customHeight="1"/>
    <row r="20525" ht="8.25" customHeight="1"/>
    <row r="20526" ht="8.25" customHeight="1"/>
    <row r="20527" ht="8.25" customHeight="1"/>
    <row r="20528" ht="8.25" customHeight="1"/>
    <row r="20529" ht="8.25" customHeight="1"/>
    <row r="20530" ht="8.25" customHeight="1"/>
    <row r="20531" ht="8.25" customHeight="1"/>
    <row r="20532" ht="8.25" customHeight="1"/>
    <row r="20533" ht="8.25" customHeight="1"/>
    <row r="20534" ht="8.25" customHeight="1"/>
    <row r="20535" ht="8.25" customHeight="1"/>
    <row r="20536" ht="8.25" customHeight="1"/>
    <row r="20537" ht="8.25" customHeight="1"/>
    <row r="20538" ht="8.25" customHeight="1"/>
    <row r="20539" ht="8.25" customHeight="1"/>
    <row r="20540" ht="8.25" customHeight="1"/>
    <row r="20541" ht="8.25" customHeight="1"/>
    <row r="20542" ht="8.25" customHeight="1"/>
    <row r="20543" ht="8.25" customHeight="1"/>
    <row r="20544" ht="8.25" customHeight="1"/>
    <row r="20545" ht="8.25" customHeight="1"/>
    <row r="20546" ht="8.25" customHeight="1"/>
    <row r="20547" ht="8.25" customHeight="1"/>
    <row r="20548" ht="8.25" customHeight="1"/>
    <row r="20549" ht="8.25" customHeight="1"/>
    <row r="20550" ht="8.25" customHeight="1"/>
    <row r="20551" ht="8.25" customHeight="1"/>
    <row r="20552" ht="8.25" customHeight="1"/>
    <row r="20553" ht="8.25" customHeight="1"/>
    <row r="20554" ht="8.25" customHeight="1"/>
    <row r="20555" ht="8.25" customHeight="1"/>
    <row r="20556" ht="8.25" customHeight="1"/>
    <row r="20557" ht="8.25" customHeight="1"/>
    <row r="20558" ht="8.25" customHeight="1"/>
    <row r="20559" ht="8.25" customHeight="1"/>
    <row r="20560" ht="8.25" customHeight="1"/>
    <row r="20561" ht="8.25" customHeight="1"/>
    <row r="20562" ht="8.25" customHeight="1"/>
    <row r="20563" ht="8.25" customHeight="1"/>
    <row r="20564" ht="8.25" customHeight="1"/>
    <row r="20565" ht="8.25" customHeight="1"/>
    <row r="20566" ht="8.25" customHeight="1"/>
    <row r="20567" ht="8.25" customHeight="1"/>
    <row r="20568" ht="8.25" customHeight="1"/>
    <row r="20569" ht="8.25" customHeight="1"/>
    <row r="20570" ht="8.25" customHeight="1"/>
    <row r="20571" ht="8.25" customHeight="1"/>
    <row r="20572" ht="8.25" customHeight="1"/>
    <row r="20573" ht="8.25" customHeight="1"/>
    <row r="20574" ht="8.25" customHeight="1"/>
    <row r="20575" ht="8.25" customHeight="1"/>
    <row r="20576" ht="8.25" customHeight="1"/>
    <row r="20577" ht="8.25" customHeight="1"/>
    <row r="20578" ht="8.25" customHeight="1"/>
    <row r="20579" ht="8.25" customHeight="1"/>
    <row r="20580" ht="8.25" customHeight="1"/>
    <row r="20581" ht="8.25" customHeight="1"/>
    <row r="20582" ht="8.25" customHeight="1"/>
    <row r="20583" ht="8.25" customHeight="1"/>
    <row r="20584" ht="8.25" customHeight="1"/>
    <row r="20585" ht="8.25" customHeight="1"/>
    <row r="20586" ht="8.25" customHeight="1"/>
    <row r="20587" ht="8.25" customHeight="1"/>
    <row r="20588" ht="8.25" customHeight="1"/>
    <row r="20589" ht="8.25" customHeight="1"/>
    <row r="20590" ht="8.25" customHeight="1"/>
    <row r="20591" ht="8.25" customHeight="1"/>
    <row r="20592" ht="8.25" customHeight="1"/>
    <row r="20593" ht="8.25" customHeight="1"/>
    <row r="20594" ht="8.25" customHeight="1"/>
    <row r="20595" ht="8.25" customHeight="1"/>
    <row r="20596" ht="8.25" customHeight="1"/>
    <row r="20597" ht="8.25" customHeight="1"/>
    <row r="20598" ht="8.25" customHeight="1"/>
    <row r="20599" ht="8.25" customHeight="1"/>
    <row r="20600" ht="8.25" customHeight="1"/>
    <row r="20601" ht="8.25" customHeight="1"/>
    <row r="20602" ht="8.25" customHeight="1"/>
    <row r="20603" ht="8.25" customHeight="1"/>
    <row r="20604" ht="8.25" customHeight="1"/>
    <row r="20605" ht="8.25" customHeight="1"/>
    <row r="20606" ht="8.25" customHeight="1"/>
    <row r="20607" ht="8.25" customHeight="1"/>
    <row r="20608" ht="8.25" customHeight="1"/>
    <row r="20609" ht="8.25" customHeight="1"/>
    <row r="20610" ht="8.25" customHeight="1"/>
    <row r="20611" ht="8.25" customHeight="1"/>
    <row r="20612" ht="8.25" customHeight="1"/>
    <row r="20613" ht="8.25" customHeight="1"/>
    <row r="20614" ht="8.25" customHeight="1"/>
    <row r="20615" ht="8.25" customHeight="1"/>
    <row r="20616" ht="8.25" customHeight="1"/>
    <row r="20617" ht="8.25" customHeight="1"/>
    <row r="20618" ht="8.25" customHeight="1"/>
    <row r="20619" ht="8.25" customHeight="1"/>
    <row r="20620" ht="8.25" customHeight="1"/>
    <row r="20621" ht="8.25" customHeight="1"/>
    <row r="20622" ht="8.25" customHeight="1"/>
    <row r="20623" ht="8.25" customHeight="1"/>
    <row r="20624" ht="8.25" customHeight="1"/>
    <row r="20625" ht="8.25" customHeight="1"/>
    <row r="20626" ht="8.25" customHeight="1"/>
    <row r="20627" ht="8.25" customHeight="1"/>
    <row r="20628" ht="8.25" customHeight="1"/>
    <row r="20629" ht="8.25" customHeight="1"/>
    <row r="20630" ht="8.25" customHeight="1"/>
    <row r="20631" ht="8.25" customHeight="1"/>
    <row r="20632" ht="8.25" customHeight="1"/>
    <row r="20633" ht="8.25" customHeight="1"/>
    <row r="20634" ht="8.25" customHeight="1"/>
    <row r="20635" ht="8.25" customHeight="1"/>
    <row r="20636" ht="8.25" customHeight="1"/>
    <row r="20637" ht="8.25" customHeight="1"/>
    <row r="20638" ht="8.25" customHeight="1"/>
    <row r="20639" ht="8.25" customHeight="1"/>
    <row r="20640" ht="8.25" customHeight="1"/>
    <row r="20641" ht="8.25" customHeight="1"/>
    <row r="20642" ht="8.25" customHeight="1"/>
    <row r="20643" ht="8.25" customHeight="1"/>
    <row r="20644" ht="8.25" customHeight="1"/>
    <row r="20645" ht="8.25" customHeight="1"/>
    <row r="20646" ht="8.25" customHeight="1"/>
    <row r="20647" ht="8.25" customHeight="1"/>
    <row r="20648" ht="8.25" customHeight="1"/>
    <row r="20649" ht="8.25" customHeight="1"/>
    <row r="20650" ht="8.25" customHeight="1"/>
    <row r="20651" ht="8.25" customHeight="1"/>
    <row r="20652" ht="8.25" customHeight="1"/>
    <row r="20653" ht="8.25" customHeight="1"/>
    <row r="20654" ht="8.25" customHeight="1"/>
    <row r="20655" ht="8.25" customHeight="1"/>
    <row r="20656" ht="8.25" customHeight="1"/>
    <row r="20657" ht="8.25" customHeight="1"/>
    <row r="20658" ht="8.25" customHeight="1"/>
    <row r="20659" ht="8.25" customHeight="1"/>
    <row r="20660" ht="8.25" customHeight="1"/>
    <row r="20661" ht="8.25" customHeight="1"/>
    <row r="20662" ht="8.25" customHeight="1"/>
    <row r="20663" ht="8.25" customHeight="1"/>
    <row r="20664" ht="8.25" customHeight="1"/>
    <row r="20665" ht="8.25" customHeight="1"/>
    <row r="20666" ht="8.25" customHeight="1"/>
    <row r="20667" ht="8.25" customHeight="1"/>
    <row r="20668" ht="8.25" customHeight="1"/>
    <row r="20669" ht="8.25" customHeight="1"/>
    <row r="20670" ht="8.25" customHeight="1"/>
    <row r="20671" ht="8.25" customHeight="1"/>
    <row r="20672" ht="8.25" customHeight="1"/>
    <row r="20673" ht="8.25" customHeight="1"/>
    <row r="20674" ht="8.25" customHeight="1"/>
    <row r="20675" ht="8.25" customHeight="1"/>
    <row r="20676" ht="8.25" customHeight="1"/>
    <row r="20677" ht="8.25" customHeight="1"/>
    <row r="20678" ht="8.25" customHeight="1"/>
    <row r="20679" ht="8.25" customHeight="1"/>
    <row r="20680" ht="8.25" customHeight="1"/>
    <row r="20681" ht="8.25" customHeight="1"/>
    <row r="20682" ht="8.25" customHeight="1"/>
    <row r="20683" ht="8.25" customHeight="1"/>
    <row r="20684" ht="8.25" customHeight="1"/>
    <row r="20685" ht="8.25" customHeight="1"/>
    <row r="20686" ht="8.25" customHeight="1"/>
    <row r="20687" ht="8.25" customHeight="1"/>
    <row r="20688" ht="8.25" customHeight="1"/>
    <row r="20689" ht="8.25" customHeight="1"/>
    <row r="20690" ht="8.25" customHeight="1"/>
    <row r="20691" ht="8.25" customHeight="1"/>
    <row r="20692" ht="8.25" customHeight="1"/>
    <row r="20693" ht="8.25" customHeight="1"/>
    <row r="20694" ht="8.25" customHeight="1"/>
    <row r="20695" ht="8.25" customHeight="1"/>
    <row r="20696" ht="8.25" customHeight="1"/>
    <row r="20697" ht="8.25" customHeight="1"/>
    <row r="20698" ht="8.25" customHeight="1"/>
    <row r="20699" ht="8.25" customHeight="1"/>
    <row r="20700" ht="8.25" customHeight="1"/>
    <row r="20701" ht="8.25" customHeight="1"/>
    <row r="20702" ht="8.25" customHeight="1"/>
    <row r="20703" ht="8.25" customHeight="1"/>
    <row r="20704" ht="8.25" customHeight="1"/>
    <row r="20705" ht="8.25" customHeight="1"/>
    <row r="20706" ht="8.25" customHeight="1"/>
    <row r="20707" ht="8.25" customHeight="1"/>
    <row r="20708" ht="8.25" customHeight="1"/>
    <row r="20709" ht="8.25" customHeight="1"/>
    <row r="20710" ht="8.25" customHeight="1"/>
    <row r="20711" ht="8.25" customHeight="1"/>
    <row r="20712" ht="8.25" customHeight="1"/>
    <row r="20713" ht="8.25" customHeight="1"/>
    <row r="20714" ht="8.25" customHeight="1"/>
    <row r="20715" ht="8.25" customHeight="1"/>
    <row r="20716" ht="8.25" customHeight="1"/>
    <row r="20717" ht="8.25" customHeight="1"/>
    <row r="20718" ht="8.25" customHeight="1"/>
    <row r="20719" ht="8.25" customHeight="1"/>
    <row r="20720" ht="8.25" customHeight="1"/>
    <row r="20721" ht="8.25" customHeight="1"/>
    <row r="20722" ht="8.25" customHeight="1"/>
    <row r="20723" ht="8.25" customHeight="1"/>
    <row r="20724" ht="8.25" customHeight="1"/>
    <row r="20725" ht="8.25" customHeight="1"/>
    <row r="20726" ht="8.25" customHeight="1"/>
    <row r="20727" ht="8.25" customHeight="1"/>
    <row r="20728" ht="8.25" customHeight="1"/>
    <row r="20729" ht="8.25" customHeight="1"/>
    <row r="20730" ht="8.25" customHeight="1"/>
    <row r="20731" ht="8.25" customHeight="1"/>
    <row r="20732" ht="8.25" customHeight="1"/>
    <row r="20733" ht="8.25" customHeight="1"/>
    <row r="20734" ht="8.25" customHeight="1"/>
    <row r="20735" ht="8.25" customHeight="1"/>
    <row r="20736" ht="8.25" customHeight="1"/>
    <row r="20737" ht="8.25" customHeight="1"/>
    <row r="20738" ht="8.25" customHeight="1"/>
    <row r="20739" ht="8.25" customHeight="1"/>
    <row r="20740" ht="8.25" customHeight="1"/>
    <row r="20741" ht="8.25" customHeight="1"/>
    <row r="20742" ht="8.25" customHeight="1"/>
    <row r="20743" ht="8.25" customHeight="1"/>
    <row r="20744" ht="8.25" customHeight="1"/>
    <row r="20745" ht="8.25" customHeight="1"/>
    <row r="20746" ht="8.25" customHeight="1"/>
    <row r="20747" ht="8.25" customHeight="1"/>
    <row r="20748" ht="8.25" customHeight="1"/>
    <row r="20749" ht="8.25" customHeight="1"/>
    <row r="20750" ht="8.25" customHeight="1"/>
    <row r="20751" ht="8.25" customHeight="1"/>
    <row r="20752" ht="8.25" customHeight="1"/>
    <row r="20753" ht="8.25" customHeight="1"/>
    <row r="20754" ht="8.25" customHeight="1"/>
    <row r="20755" ht="8.25" customHeight="1"/>
    <row r="20756" ht="8.25" customHeight="1"/>
    <row r="20757" ht="8.25" customHeight="1"/>
    <row r="20758" ht="8.25" customHeight="1"/>
    <row r="20759" ht="8.25" customHeight="1"/>
    <row r="20760" ht="8.25" customHeight="1"/>
    <row r="20761" ht="8.25" customHeight="1"/>
    <row r="20762" ht="8.25" customHeight="1"/>
    <row r="20763" ht="8.25" customHeight="1"/>
    <row r="20764" ht="8.25" customHeight="1"/>
    <row r="20765" ht="8.25" customHeight="1"/>
    <row r="20766" ht="8.25" customHeight="1"/>
    <row r="20767" ht="8.25" customHeight="1"/>
    <row r="20768" ht="8.25" customHeight="1"/>
    <row r="20769" ht="8.25" customHeight="1"/>
    <row r="20770" ht="8.25" customHeight="1"/>
    <row r="20771" ht="8.25" customHeight="1"/>
    <row r="20772" ht="8.25" customHeight="1"/>
    <row r="20773" ht="8.25" customHeight="1"/>
    <row r="20774" ht="8.25" customHeight="1"/>
    <row r="20775" ht="8.25" customHeight="1"/>
    <row r="20776" ht="8.25" customHeight="1"/>
    <row r="20777" ht="8.25" customHeight="1"/>
    <row r="20778" ht="8.25" customHeight="1"/>
    <row r="20779" ht="8.25" customHeight="1"/>
    <row r="20780" ht="8.25" customHeight="1"/>
    <row r="20781" ht="8.25" customHeight="1"/>
    <row r="20782" ht="8.25" customHeight="1"/>
    <row r="20783" ht="8.25" customHeight="1"/>
    <row r="20784" ht="8.25" customHeight="1"/>
    <row r="20785" ht="8.25" customHeight="1"/>
    <row r="20786" ht="8.25" customHeight="1"/>
    <row r="20787" ht="8.25" customHeight="1"/>
    <row r="20788" ht="8.25" customHeight="1"/>
    <row r="20789" ht="8.25" customHeight="1"/>
    <row r="20790" ht="8.25" customHeight="1"/>
    <row r="20791" ht="8.25" customHeight="1"/>
    <row r="20792" ht="8.25" customHeight="1"/>
    <row r="20793" ht="8.25" customHeight="1"/>
    <row r="20794" ht="8.25" customHeight="1"/>
    <row r="20795" ht="8.25" customHeight="1"/>
    <row r="20796" ht="8.25" customHeight="1"/>
    <row r="20797" ht="8.25" customHeight="1"/>
    <row r="20798" ht="8.25" customHeight="1"/>
    <row r="20799" ht="8.25" customHeight="1"/>
    <row r="20800" ht="8.25" customHeight="1"/>
    <row r="20801" ht="8.25" customHeight="1"/>
    <row r="20802" ht="8.25" customHeight="1"/>
    <row r="20803" ht="8.25" customHeight="1"/>
    <row r="20804" ht="8.25" customHeight="1"/>
    <row r="20805" ht="8.25" customHeight="1"/>
    <row r="20806" ht="8.25" customHeight="1"/>
    <row r="20807" ht="8.25" customHeight="1"/>
    <row r="20808" ht="8.25" customHeight="1"/>
    <row r="20809" ht="8.25" customHeight="1"/>
    <row r="20810" ht="8.25" customHeight="1"/>
    <row r="20811" ht="8.25" customHeight="1"/>
    <row r="20812" ht="8.25" customHeight="1"/>
    <row r="20813" ht="8.25" customHeight="1"/>
    <row r="20814" ht="8.25" customHeight="1"/>
    <row r="20815" ht="8.25" customHeight="1"/>
    <row r="20816" ht="8.25" customHeight="1"/>
    <row r="20817" ht="8.25" customHeight="1"/>
    <row r="20818" ht="8.25" customHeight="1"/>
    <row r="20819" ht="8.25" customHeight="1"/>
    <row r="20820" ht="8.25" customHeight="1"/>
    <row r="20821" ht="8.25" customHeight="1"/>
    <row r="20822" ht="8.25" customHeight="1"/>
    <row r="20823" ht="8.25" customHeight="1"/>
    <row r="20824" ht="8.25" customHeight="1"/>
    <row r="20825" ht="8.25" customHeight="1"/>
    <row r="20826" ht="8.25" customHeight="1"/>
    <row r="20827" ht="8.25" customHeight="1"/>
    <row r="20828" ht="8.25" customHeight="1"/>
    <row r="20829" ht="8.25" customHeight="1"/>
    <row r="20830" ht="8.25" customHeight="1"/>
    <row r="20831" ht="8.25" customHeight="1"/>
    <row r="20832" ht="8.25" customHeight="1"/>
    <row r="20833" ht="8.25" customHeight="1"/>
    <row r="20834" ht="8.25" customHeight="1"/>
    <row r="20835" ht="8.25" customHeight="1"/>
    <row r="20836" ht="8.25" customHeight="1"/>
    <row r="20837" ht="8.25" customHeight="1"/>
    <row r="20838" ht="8.25" customHeight="1"/>
    <row r="20839" ht="8.25" customHeight="1"/>
    <row r="20840" ht="8.25" customHeight="1"/>
    <row r="20841" ht="8.25" customHeight="1"/>
    <row r="20842" ht="8.25" customHeight="1"/>
    <row r="20843" ht="8.25" customHeight="1"/>
    <row r="20844" ht="8.25" customHeight="1"/>
    <row r="20845" ht="8.25" customHeight="1"/>
    <row r="20846" ht="8.25" customHeight="1"/>
    <row r="20847" ht="8.25" customHeight="1"/>
    <row r="20848" ht="8.25" customHeight="1"/>
    <row r="20849" ht="8.25" customHeight="1"/>
    <row r="20850" ht="8.25" customHeight="1"/>
    <row r="20851" ht="8.25" customHeight="1"/>
    <row r="20852" ht="8.25" customHeight="1"/>
    <row r="20853" ht="8.25" customHeight="1"/>
    <row r="20854" ht="8.25" customHeight="1"/>
    <row r="20855" ht="8.25" customHeight="1"/>
    <row r="20856" ht="8.25" customHeight="1"/>
    <row r="20857" ht="8.25" customHeight="1"/>
    <row r="20858" ht="8.25" customHeight="1"/>
    <row r="20859" ht="8.25" customHeight="1"/>
    <row r="20860" ht="8.25" customHeight="1"/>
    <row r="20861" ht="8.25" customHeight="1"/>
    <row r="20862" ht="8.25" customHeight="1"/>
    <row r="20863" ht="8.25" customHeight="1"/>
    <row r="20864" ht="8.25" customHeight="1"/>
    <row r="20865" ht="8.25" customHeight="1"/>
    <row r="20866" ht="8.25" customHeight="1"/>
    <row r="20867" ht="8.25" customHeight="1"/>
    <row r="20868" ht="8.25" customHeight="1"/>
    <row r="20869" ht="8.25" customHeight="1"/>
    <row r="20870" ht="8.25" customHeight="1"/>
    <row r="20871" ht="8.25" customHeight="1"/>
    <row r="20872" ht="8.25" customHeight="1"/>
    <row r="20873" ht="8.25" customHeight="1"/>
    <row r="20874" ht="8.25" customHeight="1"/>
    <row r="20875" ht="8.25" customHeight="1"/>
    <row r="20876" ht="8.25" customHeight="1"/>
    <row r="20877" ht="8.25" customHeight="1"/>
    <row r="20878" ht="8.25" customHeight="1"/>
    <row r="20879" ht="8.25" customHeight="1"/>
    <row r="20880" ht="8.25" customHeight="1"/>
    <row r="20881" ht="8.25" customHeight="1"/>
    <row r="20882" ht="8.25" customHeight="1"/>
    <row r="20883" ht="8.25" customHeight="1"/>
    <row r="20884" ht="8.25" customHeight="1"/>
    <row r="20885" ht="8.25" customHeight="1"/>
    <row r="20886" ht="8.25" customHeight="1"/>
    <row r="20887" ht="8.25" customHeight="1"/>
    <row r="20888" ht="8.25" customHeight="1"/>
    <row r="20889" ht="8.25" customHeight="1"/>
    <row r="20890" ht="8.25" customHeight="1"/>
    <row r="20891" ht="8.25" customHeight="1"/>
    <row r="20892" ht="8.25" customHeight="1"/>
    <row r="20893" ht="8.25" customHeight="1"/>
    <row r="20894" ht="8.25" customHeight="1"/>
    <row r="20895" ht="8.25" customHeight="1"/>
    <row r="20896" ht="8.25" customHeight="1"/>
    <row r="20897" ht="8.25" customHeight="1"/>
    <row r="20898" ht="8.25" customHeight="1"/>
    <row r="20899" ht="8.25" customHeight="1"/>
    <row r="20900" ht="8.25" customHeight="1"/>
    <row r="20901" ht="8.25" customHeight="1"/>
    <row r="20902" ht="8.25" customHeight="1"/>
    <row r="20903" ht="8.25" customHeight="1"/>
    <row r="20904" ht="8.25" customHeight="1"/>
    <row r="20905" ht="8.25" customHeight="1"/>
    <row r="20906" ht="8.25" customHeight="1"/>
    <row r="20907" ht="8.25" customHeight="1"/>
    <row r="20908" ht="8.25" customHeight="1"/>
    <row r="20909" ht="8.25" customHeight="1"/>
    <row r="20910" ht="8.25" customHeight="1"/>
    <row r="20911" ht="8.25" customHeight="1"/>
    <row r="20912" ht="8.25" customHeight="1"/>
    <row r="20913" ht="8.25" customHeight="1"/>
    <row r="20914" ht="8.25" customHeight="1"/>
    <row r="20915" ht="8.25" customHeight="1"/>
    <row r="20916" ht="8.25" customHeight="1"/>
    <row r="20917" ht="8.25" customHeight="1"/>
    <row r="20918" ht="8.25" customHeight="1"/>
    <row r="20919" ht="8.25" customHeight="1"/>
    <row r="20920" ht="8.25" customHeight="1"/>
    <row r="20921" ht="8.25" customHeight="1"/>
    <row r="20922" ht="8.25" customHeight="1"/>
    <row r="20923" ht="8.25" customHeight="1"/>
    <row r="20924" ht="8.25" customHeight="1"/>
    <row r="20925" ht="8.25" customHeight="1"/>
    <row r="20926" ht="8.25" customHeight="1"/>
    <row r="20927" ht="8.25" customHeight="1"/>
    <row r="20928" ht="8.25" customHeight="1"/>
    <row r="20929" ht="8.25" customHeight="1"/>
    <row r="20930" ht="8.25" customHeight="1"/>
    <row r="20931" ht="8.25" customHeight="1"/>
    <row r="20932" ht="8.25" customHeight="1"/>
    <row r="20933" ht="8.25" customHeight="1"/>
    <row r="20934" ht="8.25" customHeight="1"/>
    <row r="20935" ht="8.25" customHeight="1"/>
    <row r="20936" ht="8.25" customHeight="1"/>
    <row r="20937" ht="8.25" customHeight="1"/>
    <row r="20938" ht="8.25" customHeight="1"/>
    <row r="20939" ht="8.25" customHeight="1"/>
    <row r="20940" ht="8.25" customHeight="1"/>
    <row r="20941" ht="8.25" customHeight="1"/>
    <row r="20942" ht="8.25" customHeight="1"/>
    <row r="20943" ht="8.25" customHeight="1"/>
    <row r="20944" ht="8.25" customHeight="1"/>
    <row r="20945" ht="8.25" customHeight="1"/>
    <row r="20946" ht="8.25" customHeight="1"/>
    <row r="20947" ht="8.25" customHeight="1"/>
    <row r="20948" ht="8.25" customHeight="1"/>
    <row r="20949" ht="8.25" customHeight="1"/>
    <row r="20950" ht="8.25" customHeight="1"/>
    <row r="20951" ht="8.25" customHeight="1"/>
    <row r="20952" ht="8.25" customHeight="1"/>
    <row r="20953" ht="8.25" customHeight="1"/>
    <row r="20954" ht="8.25" customHeight="1"/>
    <row r="20955" ht="8.25" customHeight="1"/>
    <row r="20956" ht="8.25" customHeight="1"/>
    <row r="20957" ht="8.25" customHeight="1"/>
    <row r="20958" ht="8.25" customHeight="1"/>
    <row r="20959" ht="8.25" customHeight="1"/>
    <row r="20960" ht="8.25" customHeight="1"/>
    <row r="20961" ht="8.25" customHeight="1"/>
    <row r="20962" ht="8.25" customHeight="1"/>
    <row r="20963" ht="8.25" customHeight="1"/>
    <row r="20964" ht="8.25" customHeight="1"/>
    <row r="20965" ht="8.25" customHeight="1"/>
    <row r="20966" ht="8.25" customHeight="1"/>
    <row r="20967" ht="8.25" customHeight="1"/>
    <row r="20968" ht="8.25" customHeight="1"/>
    <row r="20969" ht="8.25" customHeight="1"/>
    <row r="20970" ht="8.25" customHeight="1"/>
    <row r="20971" ht="8.25" customHeight="1"/>
    <row r="20972" ht="8.25" customHeight="1"/>
    <row r="20973" ht="8.25" customHeight="1"/>
    <row r="20974" ht="8.25" customHeight="1"/>
    <row r="20975" ht="8.25" customHeight="1"/>
    <row r="20976" ht="8.25" customHeight="1"/>
    <row r="20977" ht="8.25" customHeight="1"/>
    <row r="20978" ht="8.25" customHeight="1"/>
    <row r="20979" ht="8.25" customHeight="1"/>
    <row r="20980" ht="8.25" customHeight="1"/>
    <row r="20981" ht="8.25" customHeight="1"/>
    <row r="20982" ht="8.25" customHeight="1"/>
    <row r="20983" ht="8.25" customHeight="1"/>
    <row r="20984" ht="8.25" customHeight="1"/>
    <row r="20985" ht="8.25" customHeight="1"/>
    <row r="20986" ht="8.25" customHeight="1"/>
    <row r="20987" ht="8.25" customHeight="1"/>
    <row r="20988" ht="8.25" customHeight="1"/>
    <row r="20989" ht="8.25" customHeight="1"/>
    <row r="20990" ht="8.25" customHeight="1"/>
    <row r="20991" ht="8.25" customHeight="1"/>
    <row r="20992" ht="8.25" customHeight="1"/>
    <row r="20993" ht="8.25" customHeight="1"/>
    <row r="20994" ht="8.25" customHeight="1"/>
    <row r="20995" ht="8.25" customHeight="1"/>
    <row r="20996" ht="8.25" customHeight="1"/>
    <row r="20997" ht="8.25" customHeight="1"/>
    <row r="20998" ht="8.25" customHeight="1"/>
    <row r="20999" ht="8.25" customHeight="1"/>
    <row r="21000" ht="8.25" customHeight="1"/>
    <row r="21001" ht="8.25" customHeight="1"/>
    <row r="21002" ht="8.25" customHeight="1"/>
    <row r="21003" ht="8.25" customHeight="1"/>
    <row r="21004" ht="8.25" customHeight="1"/>
    <row r="21005" ht="8.25" customHeight="1"/>
    <row r="21006" ht="8.25" customHeight="1"/>
    <row r="21007" ht="8.25" customHeight="1"/>
    <row r="21008" ht="8.25" customHeight="1"/>
    <row r="21009" ht="8.25" customHeight="1"/>
    <row r="21010" ht="8.25" customHeight="1"/>
    <row r="21011" ht="8.25" customHeight="1"/>
    <row r="21012" ht="8.25" customHeight="1"/>
    <row r="21013" ht="8.25" customHeight="1"/>
    <row r="21014" ht="8.25" customHeight="1"/>
    <row r="21015" ht="8.25" customHeight="1"/>
    <row r="21016" ht="8.25" customHeight="1"/>
    <row r="21017" ht="8.25" customHeight="1"/>
    <row r="21018" ht="8.25" customHeight="1"/>
    <row r="21019" ht="8.25" customHeight="1"/>
    <row r="21020" ht="8.25" customHeight="1"/>
    <row r="21021" ht="8.25" customHeight="1"/>
    <row r="21022" ht="8.25" customHeight="1"/>
    <row r="21023" ht="8.25" customHeight="1"/>
    <row r="21024" ht="8.25" customHeight="1"/>
    <row r="21025" ht="8.25" customHeight="1"/>
    <row r="21026" ht="8.25" customHeight="1"/>
    <row r="21027" ht="8.25" customHeight="1"/>
    <row r="21028" ht="8.25" customHeight="1"/>
    <row r="21029" ht="8.25" customHeight="1"/>
    <row r="21030" ht="8.25" customHeight="1"/>
    <row r="21031" ht="8.25" customHeight="1"/>
    <row r="21032" ht="8.25" customHeight="1"/>
    <row r="21033" ht="8.25" customHeight="1"/>
    <row r="21034" ht="8.25" customHeight="1"/>
    <row r="21035" ht="8.25" customHeight="1"/>
    <row r="21036" ht="8.25" customHeight="1"/>
    <row r="21037" ht="8.25" customHeight="1"/>
    <row r="21038" ht="8.25" customHeight="1"/>
    <row r="21039" ht="8.25" customHeight="1"/>
    <row r="21040" ht="8.25" customHeight="1"/>
    <row r="21041" ht="8.25" customHeight="1"/>
    <row r="21042" ht="8.25" customHeight="1"/>
    <row r="21043" ht="8.25" customHeight="1"/>
    <row r="21044" ht="8.25" customHeight="1"/>
    <row r="21045" ht="8.25" customHeight="1"/>
    <row r="21046" ht="8.25" customHeight="1"/>
    <row r="21047" ht="8.25" customHeight="1"/>
    <row r="21048" ht="8.25" customHeight="1"/>
    <row r="21049" ht="8.25" customHeight="1"/>
    <row r="21050" ht="8.25" customHeight="1"/>
    <row r="21051" ht="8.25" customHeight="1"/>
    <row r="21052" ht="8.25" customHeight="1"/>
    <row r="21053" ht="8.25" customHeight="1"/>
    <row r="21054" ht="8.25" customHeight="1"/>
    <row r="21055" ht="8.25" customHeight="1"/>
    <row r="21056" ht="8.25" customHeight="1"/>
    <row r="21057" ht="8.25" customHeight="1"/>
    <row r="21058" ht="8.25" customHeight="1"/>
    <row r="21059" ht="8.25" customHeight="1"/>
    <row r="21060" ht="8.25" customHeight="1"/>
    <row r="21061" ht="8.25" customHeight="1"/>
    <row r="21062" ht="8.25" customHeight="1"/>
    <row r="21063" ht="8.25" customHeight="1"/>
    <row r="21064" ht="8.25" customHeight="1"/>
    <row r="21065" ht="8.25" customHeight="1"/>
    <row r="21066" ht="8.25" customHeight="1"/>
    <row r="21067" ht="8.25" customHeight="1"/>
    <row r="21068" ht="8.25" customHeight="1"/>
    <row r="21069" ht="8.25" customHeight="1"/>
    <row r="21070" ht="8.25" customHeight="1"/>
    <row r="21071" ht="8.25" customHeight="1"/>
    <row r="21072" ht="8.25" customHeight="1"/>
    <row r="21073" ht="8.25" customHeight="1"/>
    <row r="21074" ht="8.25" customHeight="1"/>
    <row r="21075" ht="8.25" customHeight="1"/>
    <row r="21076" ht="8.25" customHeight="1"/>
    <row r="21077" ht="8.25" customHeight="1"/>
    <row r="21078" ht="8.25" customHeight="1"/>
    <row r="21079" ht="8.25" customHeight="1"/>
    <row r="21080" ht="8.25" customHeight="1"/>
    <row r="21081" ht="8.25" customHeight="1"/>
    <row r="21082" ht="8.25" customHeight="1"/>
    <row r="21083" ht="8.25" customHeight="1"/>
    <row r="21084" ht="8.25" customHeight="1"/>
    <row r="21085" ht="8.25" customHeight="1"/>
    <row r="21086" ht="8.25" customHeight="1"/>
    <row r="21087" ht="8.25" customHeight="1"/>
    <row r="21088" ht="8.25" customHeight="1"/>
    <row r="21089" ht="8.25" customHeight="1"/>
    <row r="21090" ht="8.25" customHeight="1"/>
    <row r="21091" ht="8.25" customHeight="1"/>
    <row r="21092" ht="8.25" customHeight="1"/>
    <row r="21093" ht="8.25" customHeight="1"/>
    <row r="21094" ht="8.25" customHeight="1"/>
    <row r="21095" ht="8.25" customHeight="1"/>
    <row r="21096" ht="8.25" customHeight="1"/>
    <row r="21097" ht="8.25" customHeight="1"/>
    <row r="21098" ht="8.25" customHeight="1"/>
    <row r="21099" ht="8.25" customHeight="1"/>
    <row r="21100" ht="8.25" customHeight="1"/>
    <row r="21101" ht="8.25" customHeight="1"/>
    <row r="21102" ht="8.25" customHeight="1"/>
    <row r="21103" ht="8.25" customHeight="1"/>
    <row r="21104" ht="8.25" customHeight="1"/>
    <row r="21105" ht="8.25" customHeight="1"/>
    <row r="21106" ht="8.25" customHeight="1"/>
    <row r="21107" ht="8.25" customHeight="1"/>
    <row r="21108" ht="8.25" customHeight="1"/>
    <row r="21109" ht="8.25" customHeight="1"/>
    <row r="21110" ht="8.25" customHeight="1"/>
    <row r="21111" ht="8.25" customHeight="1"/>
    <row r="21112" ht="8.25" customHeight="1"/>
    <row r="21113" ht="8.25" customHeight="1"/>
    <row r="21114" ht="8.25" customHeight="1"/>
    <row r="21115" ht="8.25" customHeight="1"/>
    <row r="21116" ht="8.25" customHeight="1"/>
    <row r="21117" ht="8.25" customHeight="1"/>
    <row r="21118" ht="8.25" customHeight="1"/>
    <row r="21119" ht="8.25" customHeight="1"/>
    <row r="21120" ht="8.25" customHeight="1"/>
    <row r="21121" ht="8.25" customHeight="1"/>
    <row r="21122" ht="8.25" customHeight="1"/>
    <row r="21123" ht="8.25" customHeight="1"/>
    <row r="21124" ht="8.25" customHeight="1"/>
    <row r="21125" ht="8.25" customHeight="1"/>
    <row r="21126" ht="8.25" customHeight="1"/>
    <row r="21127" ht="8.25" customHeight="1"/>
    <row r="21128" ht="8.25" customHeight="1"/>
    <row r="21129" ht="8.25" customHeight="1"/>
    <row r="21130" ht="8.25" customHeight="1"/>
    <row r="21131" ht="8.25" customHeight="1"/>
    <row r="21132" ht="8.25" customHeight="1"/>
    <row r="21133" ht="8.25" customHeight="1"/>
    <row r="21134" ht="8.25" customHeight="1"/>
    <row r="21135" ht="8.25" customHeight="1"/>
    <row r="21136" ht="8.25" customHeight="1"/>
    <row r="21137" ht="8.25" customHeight="1"/>
    <row r="21138" ht="8.25" customHeight="1"/>
    <row r="21139" ht="8.25" customHeight="1"/>
    <row r="21140" ht="8.25" customHeight="1"/>
    <row r="21141" ht="8.25" customHeight="1"/>
    <row r="21142" ht="8.25" customHeight="1"/>
    <row r="21143" ht="8.25" customHeight="1"/>
    <row r="21144" ht="8.25" customHeight="1"/>
    <row r="21145" ht="8.25" customHeight="1"/>
    <row r="21146" ht="8.25" customHeight="1"/>
    <row r="21147" ht="8.25" customHeight="1"/>
    <row r="21148" ht="8.25" customHeight="1"/>
    <row r="21149" ht="8.25" customHeight="1"/>
    <row r="21150" ht="8.25" customHeight="1"/>
    <row r="21151" ht="8.25" customHeight="1"/>
    <row r="21152" ht="8.25" customHeight="1"/>
    <row r="21153" ht="8.25" customHeight="1"/>
    <row r="21154" ht="8.25" customHeight="1"/>
    <row r="21155" ht="8.25" customHeight="1"/>
    <row r="21156" ht="8.25" customHeight="1"/>
    <row r="21157" ht="8.25" customHeight="1"/>
    <row r="21158" ht="8.25" customHeight="1"/>
    <row r="21159" ht="8.25" customHeight="1"/>
    <row r="21160" ht="8.25" customHeight="1"/>
    <row r="21161" ht="8.25" customHeight="1"/>
    <row r="21162" ht="8.25" customHeight="1"/>
    <row r="21163" ht="8.25" customHeight="1"/>
    <row r="21164" ht="8.25" customHeight="1"/>
    <row r="21165" ht="8.25" customHeight="1"/>
    <row r="21166" ht="8.25" customHeight="1"/>
    <row r="21167" ht="8.25" customHeight="1"/>
    <row r="21168" ht="8.25" customHeight="1"/>
    <row r="21169" ht="8.25" customHeight="1"/>
    <row r="21170" ht="8.25" customHeight="1"/>
    <row r="21171" ht="8.25" customHeight="1"/>
    <row r="21172" ht="8.25" customHeight="1"/>
    <row r="21173" ht="8.25" customHeight="1"/>
    <row r="21174" ht="8.25" customHeight="1"/>
    <row r="21175" ht="8.25" customHeight="1"/>
    <row r="21176" ht="8.25" customHeight="1"/>
    <row r="21177" ht="8.25" customHeight="1"/>
    <row r="21178" ht="8.25" customHeight="1"/>
    <row r="21179" ht="8.25" customHeight="1"/>
    <row r="21180" ht="8.25" customHeight="1"/>
    <row r="21181" ht="8.25" customHeight="1"/>
    <row r="21182" ht="8.25" customHeight="1"/>
    <row r="21183" ht="8.25" customHeight="1"/>
    <row r="21184" ht="8.25" customHeight="1"/>
    <row r="21185" ht="8.25" customHeight="1"/>
    <row r="21186" ht="8.25" customHeight="1"/>
    <row r="21187" ht="8.25" customHeight="1"/>
    <row r="21188" ht="8.25" customHeight="1"/>
    <row r="21189" ht="8.25" customHeight="1"/>
    <row r="21190" ht="8.25" customHeight="1"/>
    <row r="21191" ht="8.25" customHeight="1"/>
    <row r="21192" ht="8.25" customHeight="1"/>
    <row r="21193" ht="8.25" customHeight="1"/>
    <row r="21194" ht="8.25" customHeight="1"/>
    <row r="21195" ht="8.25" customHeight="1"/>
    <row r="21196" ht="8.25" customHeight="1"/>
    <row r="21197" ht="8.25" customHeight="1"/>
    <row r="21198" ht="8.25" customHeight="1"/>
    <row r="21199" ht="8.25" customHeight="1"/>
    <row r="21200" ht="8.25" customHeight="1"/>
    <row r="21201" ht="8.25" customHeight="1"/>
    <row r="21202" ht="8.25" customHeight="1"/>
    <row r="21203" ht="8.25" customHeight="1"/>
    <row r="21204" ht="8.25" customHeight="1"/>
    <row r="21205" ht="8.25" customHeight="1"/>
    <row r="21206" ht="8.25" customHeight="1"/>
    <row r="21207" ht="8.25" customHeight="1"/>
    <row r="21208" ht="8.25" customHeight="1"/>
    <row r="21209" ht="8.25" customHeight="1"/>
    <row r="21210" ht="8.25" customHeight="1"/>
    <row r="21211" ht="8.25" customHeight="1"/>
    <row r="21212" ht="8.25" customHeight="1"/>
    <row r="21213" ht="8.25" customHeight="1"/>
    <row r="21214" ht="8.25" customHeight="1"/>
    <row r="21215" ht="8.25" customHeight="1"/>
    <row r="21216" ht="8.25" customHeight="1"/>
    <row r="21217" ht="8.25" customHeight="1"/>
    <row r="21218" ht="8.25" customHeight="1"/>
    <row r="21219" ht="8.25" customHeight="1"/>
    <row r="21220" ht="8.25" customHeight="1"/>
    <row r="21221" ht="8.25" customHeight="1"/>
    <row r="21222" ht="8.25" customHeight="1"/>
    <row r="21223" ht="8.25" customHeight="1"/>
    <row r="21224" ht="8.25" customHeight="1"/>
    <row r="21225" ht="8.25" customHeight="1"/>
    <row r="21226" ht="8.25" customHeight="1"/>
    <row r="21227" ht="8.25" customHeight="1"/>
    <row r="21228" ht="8.25" customHeight="1"/>
    <row r="21229" ht="8.25" customHeight="1"/>
    <row r="21230" ht="8.25" customHeight="1"/>
    <row r="21231" ht="8.25" customHeight="1"/>
    <row r="21232" ht="8.25" customHeight="1"/>
    <row r="21233" ht="8.25" customHeight="1"/>
    <row r="21234" ht="8.25" customHeight="1"/>
    <row r="21235" ht="8.25" customHeight="1"/>
    <row r="21236" ht="8.25" customHeight="1"/>
    <row r="21237" ht="8.25" customHeight="1"/>
    <row r="21238" ht="8.25" customHeight="1"/>
    <row r="21239" ht="8.25" customHeight="1"/>
    <row r="21240" ht="8.25" customHeight="1"/>
    <row r="21241" ht="8.25" customHeight="1"/>
    <row r="21242" ht="8.25" customHeight="1"/>
    <row r="21243" ht="8.25" customHeight="1"/>
    <row r="21244" ht="8.25" customHeight="1"/>
    <row r="21245" ht="8.25" customHeight="1"/>
    <row r="21246" ht="8.25" customHeight="1"/>
    <row r="21247" ht="8.25" customHeight="1"/>
    <row r="21248" ht="8.25" customHeight="1"/>
    <row r="21249" ht="8.25" customHeight="1"/>
    <row r="21250" ht="8.25" customHeight="1"/>
    <row r="21251" ht="8.25" customHeight="1"/>
    <row r="21252" ht="8.25" customHeight="1"/>
    <row r="21253" ht="8.25" customHeight="1"/>
    <row r="21254" ht="8.25" customHeight="1"/>
    <row r="21255" ht="8.25" customHeight="1"/>
    <row r="21256" ht="8.25" customHeight="1"/>
    <row r="21257" ht="8.25" customHeight="1"/>
    <row r="21258" ht="8.25" customHeight="1"/>
    <row r="21259" ht="8.25" customHeight="1"/>
    <row r="21260" ht="8.25" customHeight="1"/>
    <row r="21261" ht="8.25" customHeight="1"/>
    <row r="21262" ht="8.25" customHeight="1"/>
    <row r="21263" ht="8.25" customHeight="1"/>
    <row r="21264" ht="8.25" customHeight="1"/>
    <row r="21265" ht="8.25" customHeight="1"/>
    <row r="21266" ht="8.25" customHeight="1"/>
    <row r="21267" ht="8.25" customHeight="1"/>
    <row r="21268" ht="8.25" customHeight="1"/>
    <row r="21269" ht="8.25" customHeight="1"/>
    <row r="21270" ht="8.25" customHeight="1"/>
    <row r="21271" ht="8.25" customHeight="1"/>
    <row r="21272" ht="8.25" customHeight="1"/>
    <row r="21273" ht="8.25" customHeight="1"/>
    <row r="21274" ht="8.25" customHeight="1"/>
    <row r="21275" ht="8.25" customHeight="1"/>
    <row r="21276" ht="8.25" customHeight="1"/>
    <row r="21277" ht="8.25" customHeight="1"/>
    <row r="21278" ht="8.25" customHeight="1"/>
    <row r="21279" ht="8.25" customHeight="1"/>
    <row r="21280" ht="8.25" customHeight="1"/>
    <row r="21281" ht="8.25" customHeight="1"/>
    <row r="21282" ht="8.25" customHeight="1"/>
    <row r="21283" ht="8.25" customHeight="1"/>
    <row r="21284" ht="8.25" customHeight="1"/>
    <row r="21285" ht="8.25" customHeight="1"/>
    <row r="21286" ht="8.25" customHeight="1"/>
    <row r="21287" ht="8.25" customHeight="1"/>
    <row r="21288" ht="8.25" customHeight="1"/>
    <row r="21289" ht="8.25" customHeight="1"/>
    <row r="21290" ht="8.25" customHeight="1"/>
    <row r="21291" ht="8.25" customHeight="1"/>
    <row r="21292" ht="8.25" customHeight="1"/>
    <row r="21293" ht="8.25" customHeight="1"/>
    <row r="21294" ht="8.25" customHeight="1"/>
    <row r="21295" ht="8.25" customHeight="1"/>
    <row r="21296" ht="8.25" customHeight="1"/>
    <row r="21297" ht="8.25" customHeight="1"/>
    <row r="21298" ht="8.25" customHeight="1"/>
    <row r="21299" ht="8.25" customHeight="1"/>
    <row r="21300" ht="8.25" customHeight="1"/>
    <row r="21301" ht="8.25" customHeight="1"/>
    <row r="21302" ht="8.25" customHeight="1"/>
    <row r="21303" ht="8.25" customHeight="1"/>
    <row r="21304" ht="8.25" customHeight="1"/>
    <row r="21305" ht="8.25" customHeight="1"/>
    <row r="21306" ht="8.25" customHeight="1"/>
    <row r="21307" ht="8.25" customHeight="1"/>
    <row r="21308" ht="8.25" customHeight="1"/>
    <row r="21309" ht="8.25" customHeight="1"/>
    <row r="21310" ht="8.25" customHeight="1"/>
    <row r="21311" ht="8.25" customHeight="1"/>
    <row r="21312" ht="8.25" customHeight="1"/>
    <row r="21313" ht="8.25" customHeight="1"/>
    <row r="21314" ht="8.25" customHeight="1"/>
    <row r="21315" ht="8.25" customHeight="1"/>
    <row r="21316" ht="8.25" customHeight="1"/>
    <row r="21317" ht="8.25" customHeight="1"/>
    <row r="21318" ht="8.25" customHeight="1"/>
    <row r="21319" ht="8.25" customHeight="1"/>
    <row r="21320" ht="8.25" customHeight="1"/>
    <row r="21321" ht="8.25" customHeight="1"/>
    <row r="21322" ht="8.25" customHeight="1"/>
    <row r="21323" ht="8.25" customHeight="1"/>
    <row r="21324" ht="8.25" customHeight="1"/>
    <row r="21325" ht="8.25" customHeight="1"/>
    <row r="21326" ht="8.25" customHeight="1"/>
    <row r="21327" ht="8.25" customHeight="1"/>
    <row r="21328" ht="8.25" customHeight="1"/>
    <row r="21329" ht="8.25" customHeight="1"/>
    <row r="21330" ht="8.25" customHeight="1"/>
    <row r="21331" ht="8.25" customHeight="1"/>
    <row r="21332" ht="8.25" customHeight="1"/>
    <row r="21333" ht="8.25" customHeight="1"/>
    <row r="21334" ht="8.25" customHeight="1"/>
    <row r="21335" ht="8.25" customHeight="1"/>
    <row r="21336" ht="8.25" customHeight="1"/>
    <row r="21337" ht="8.25" customHeight="1"/>
    <row r="21338" ht="8.25" customHeight="1"/>
    <row r="21339" ht="8.25" customHeight="1"/>
    <row r="21340" ht="8.25" customHeight="1"/>
    <row r="21341" ht="8.25" customHeight="1"/>
    <row r="21342" ht="8.25" customHeight="1"/>
    <row r="21343" ht="8.25" customHeight="1"/>
    <row r="21344" ht="8.25" customHeight="1"/>
    <row r="21345" ht="8.25" customHeight="1"/>
    <row r="21346" ht="8.25" customHeight="1"/>
    <row r="21347" ht="8.25" customHeight="1"/>
    <row r="21348" ht="8.25" customHeight="1"/>
    <row r="21349" ht="8.25" customHeight="1"/>
    <row r="21350" ht="8.25" customHeight="1"/>
    <row r="21351" ht="8.25" customHeight="1"/>
    <row r="21352" ht="8.25" customHeight="1"/>
    <row r="21353" ht="8.25" customHeight="1"/>
    <row r="21354" ht="8.25" customHeight="1"/>
    <row r="21355" ht="8.25" customHeight="1"/>
    <row r="21356" ht="8.25" customHeight="1"/>
    <row r="21357" ht="8.25" customHeight="1"/>
    <row r="21358" ht="8.25" customHeight="1"/>
    <row r="21359" ht="8.25" customHeight="1"/>
    <row r="21360" ht="8.25" customHeight="1"/>
    <row r="21361" ht="8.25" customHeight="1"/>
    <row r="21362" ht="8.25" customHeight="1"/>
    <row r="21363" ht="8.25" customHeight="1"/>
    <row r="21364" ht="8.25" customHeight="1"/>
    <row r="21365" ht="8.25" customHeight="1"/>
    <row r="21366" ht="8.25" customHeight="1"/>
    <row r="21367" ht="8.25" customHeight="1"/>
    <row r="21368" ht="8.25" customHeight="1"/>
    <row r="21369" ht="8.25" customHeight="1"/>
    <row r="21370" ht="8.25" customHeight="1"/>
    <row r="21371" ht="8.25" customHeight="1"/>
    <row r="21372" ht="8.25" customHeight="1"/>
    <row r="21373" ht="8.25" customHeight="1"/>
    <row r="21374" ht="8.25" customHeight="1"/>
    <row r="21375" ht="8.25" customHeight="1"/>
    <row r="21376" ht="8.25" customHeight="1"/>
    <row r="21377" ht="8.25" customHeight="1"/>
    <row r="21378" ht="8.25" customHeight="1"/>
    <row r="21379" ht="8.25" customHeight="1"/>
    <row r="21380" ht="8.25" customHeight="1"/>
    <row r="21381" ht="8.25" customHeight="1"/>
    <row r="21382" ht="8.25" customHeight="1"/>
    <row r="21383" ht="8.25" customHeight="1"/>
    <row r="21384" ht="8.25" customHeight="1"/>
    <row r="21385" ht="8.25" customHeight="1"/>
    <row r="21386" ht="8.25" customHeight="1"/>
    <row r="21387" ht="8.25" customHeight="1"/>
    <row r="21388" ht="8.25" customHeight="1"/>
    <row r="21389" ht="8.25" customHeight="1"/>
    <row r="21390" ht="8.25" customHeight="1"/>
    <row r="21391" ht="8.25" customHeight="1"/>
    <row r="21392" ht="8.25" customHeight="1"/>
    <row r="21393" ht="8.25" customHeight="1"/>
    <row r="21394" ht="8.25" customHeight="1"/>
    <row r="21395" ht="8.25" customHeight="1"/>
    <row r="21396" ht="8.25" customHeight="1"/>
    <row r="21397" ht="8.25" customHeight="1"/>
    <row r="21398" ht="8.25" customHeight="1"/>
    <row r="21399" ht="8.25" customHeight="1"/>
    <row r="21400" ht="8.25" customHeight="1"/>
    <row r="21401" ht="8.25" customHeight="1"/>
    <row r="21402" ht="8.25" customHeight="1"/>
    <row r="21403" ht="8.25" customHeight="1"/>
    <row r="21404" ht="8.25" customHeight="1"/>
    <row r="21405" ht="8.25" customHeight="1"/>
    <row r="21406" ht="8.25" customHeight="1"/>
    <row r="21407" ht="8.25" customHeight="1"/>
    <row r="21408" ht="8.25" customHeight="1"/>
    <row r="21409" ht="8.25" customHeight="1"/>
    <row r="21410" ht="8.25" customHeight="1"/>
    <row r="21411" ht="8.25" customHeight="1"/>
    <row r="21412" ht="8.25" customHeight="1"/>
    <row r="21413" ht="8.25" customHeight="1"/>
    <row r="21414" ht="8.25" customHeight="1"/>
    <row r="21415" ht="8.25" customHeight="1"/>
    <row r="21416" ht="8.25" customHeight="1"/>
    <row r="21417" ht="8.25" customHeight="1"/>
    <row r="21418" ht="8.25" customHeight="1"/>
    <row r="21419" ht="8.25" customHeight="1"/>
    <row r="21420" ht="8.25" customHeight="1"/>
    <row r="21421" ht="8.25" customHeight="1"/>
    <row r="21422" ht="8.25" customHeight="1"/>
    <row r="21423" ht="8.25" customHeight="1"/>
    <row r="21424" ht="8.25" customHeight="1"/>
    <row r="21425" ht="8.25" customHeight="1"/>
    <row r="21426" ht="8.25" customHeight="1"/>
    <row r="21427" ht="8.25" customHeight="1"/>
    <row r="21428" ht="8.25" customHeight="1"/>
    <row r="21429" ht="8.25" customHeight="1"/>
    <row r="21430" ht="8.25" customHeight="1"/>
    <row r="21431" ht="8.25" customHeight="1"/>
    <row r="21432" ht="8.25" customHeight="1"/>
    <row r="21433" ht="8.25" customHeight="1"/>
    <row r="21434" ht="8.25" customHeight="1"/>
    <row r="21435" ht="8.25" customHeight="1"/>
    <row r="21436" ht="8.25" customHeight="1"/>
    <row r="21437" ht="8.25" customHeight="1"/>
    <row r="21438" ht="8.25" customHeight="1"/>
    <row r="21439" ht="8.25" customHeight="1"/>
    <row r="21440" ht="8.25" customHeight="1"/>
    <row r="21441" ht="8.25" customHeight="1"/>
    <row r="21442" ht="8.25" customHeight="1"/>
    <row r="21443" ht="8.25" customHeight="1"/>
    <row r="21444" ht="8.25" customHeight="1"/>
    <row r="21445" ht="8.25" customHeight="1"/>
    <row r="21446" ht="8.25" customHeight="1"/>
    <row r="21447" ht="8.25" customHeight="1"/>
    <row r="21448" ht="8.25" customHeight="1"/>
    <row r="21449" ht="8.25" customHeight="1"/>
    <row r="21450" ht="8.25" customHeight="1"/>
    <row r="21451" ht="8.25" customHeight="1"/>
    <row r="21452" ht="8.25" customHeight="1"/>
    <row r="21453" ht="8.25" customHeight="1"/>
    <row r="21454" ht="8.25" customHeight="1"/>
    <row r="21455" ht="8.25" customHeight="1"/>
    <row r="21456" ht="8.25" customHeight="1"/>
    <row r="21457" ht="8.25" customHeight="1"/>
    <row r="21458" ht="8.25" customHeight="1"/>
    <row r="21459" ht="8.25" customHeight="1"/>
    <row r="21460" ht="8.25" customHeight="1"/>
    <row r="21461" ht="8.25" customHeight="1"/>
    <row r="21462" ht="8.25" customHeight="1"/>
    <row r="21463" ht="8.25" customHeight="1"/>
    <row r="21464" ht="8.25" customHeight="1"/>
    <row r="21465" ht="8.25" customHeight="1"/>
    <row r="21466" ht="8.25" customHeight="1"/>
    <row r="21467" ht="8.25" customHeight="1"/>
    <row r="21468" ht="8.25" customHeight="1"/>
    <row r="21469" ht="8.25" customHeight="1"/>
    <row r="21470" ht="8.25" customHeight="1"/>
    <row r="21471" ht="8.25" customHeight="1"/>
    <row r="21472" ht="8.25" customHeight="1"/>
    <row r="21473" ht="8.25" customHeight="1"/>
    <row r="21474" ht="8.25" customHeight="1"/>
    <row r="21475" ht="8.25" customHeight="1"/>
    <row r="21476" ht="8.25" customHeight="1"/>
    <row r="21477" ht="8.25" customHeight="1"/>
    <row r="21478" ht="8.25" customHeight="1"/>
    <row r="21479" ht="8.25" customHeight="1"/>
    <row r="21480" ht="8.25" customHeight="1"/>
    <row r="21481" ht="8.25" customHeight="1"/>
    <row r="21482" ht="8.25" customHeight="1"/>
    <row r="21483" ht="8.25" customHeight="1"/>
    <row r="21484" ht="8.25" customHeight="1"/>
    <row r="21485" ht="8.25" customHeight="1"/>
    <row r="21486" ht="8.25" customHeight="1"/>
    <row r="21487" ht="8.25" customHeight="1"/>
    <row r="21488" ht="8.25" customHeight="1"/>
    <row r="21489" ht="8.25" customHeight="1"/>
    <row r="21490" ht="8.25" customHeight="1"/>
    <row r="21491" ht="8.25" customHeight="1"/>
    <row r="21492" ht="8.25" customHeight="1"/>
    <row r="21493" ht="8.25" customHeight="1"/>
    <row r="21494" ht="8.25" customHeight="1"/>
    <row r="21495" ht="8.25" customHeight="1"/>
    <row r="21496" ht="8.25" customHeight="1"/>
    <row r="21497" ht="8.25" customHeight="1"/>
    <row r="21498" ht="8.25" customHeight="1"/>
    <row r="21499" ht="8.25" customHeight="1"/>
    <row r="21500" ht="8.25" customHeight="1"/>
    <row r="21501" ht="8.25" customHeight="1"/>
    <row r="21502" ht="8.25" customHeight="1"/>
    <row r="21503" ht="8.25" customHeight="1"/>
    <row r="21504" ht="8.25" customHeight="1"/>
    <row r="21505" ht="8.25" customHeight="1"/>
    <row r="21506" ht="8.25" customHeight="1"/>
    <row r="21507" ht="8.25" customHeight="1"/>
    <row r="21508" ht="8.25" customHeight="1"/>
    <row r="21509" ht="8.25" customHeight="1"/>
    <row r="21510" ht="8.25" customHeight="1"/>
    <row r="21511" ht="8.25" customHeight="1"/>
    <row r="21512" ht="8.25" customHeight="1"/>
    <row r="21513" ht="8.25" customHeight="1"/>
    <row r="21514" ht="8.25" customHeight="1"/>
    <row r="21515" ht="8.25" customHeight="1"/>
    <row r="21516" ht="8.25" customHeight="1"/>
    <row r="21517" ht="8.25" customHeight="1"/>
    <row r="21518" ht="8.25" customHeight="1"/>
    <row r="21519" ht="8.25" customHeight="1"/>
    <row r="21520" ht="8.25" customHeight="1"/>
    <row r="21521" ht="8.25" customHeight="1"/>
    <row r="21522" ht="8.25" customHeight="1"/>
    <row r="21523" ht="8.25" customHeight="1"/>
    <row r="21524" ht="8.25" customHeight="1"/>
    <row r="21525" ht="8.25" customHeight="1"/>
    <row r="21526" ht="8.25" customHeight="1"/>
    <row r="21527" ht="8.25" customHeight="1"/>
    <row r="21528" ht="8.25" customHeight="1"/>
    <row r="21529" ht="8.25" customHeight="1"/>
    <row r="21530" ht="8.25" customHeight="1"/>
    <row r="21531" ht="8.25" customHeight="1"/>
    <row r="21532" ht="8.25" customHeight="1"/>
    <row r="21533" ht="8.25" customHeight="1"/>
    <row r="21534" ht="8.25" customHeight="1"/>
    <row r="21535" ht="8.25" customHeight="1"/>
    <row r="21536" ht="8.25" customHeight="1"/>
    <row r="21537" ht="8.25" customHeight="1"/>
    <row r="21538" ht="8.25" customHeight="1"/>
    <row r="21539" ht="8.25" customHeight="1"/>
    <row r="21540" ht="8.25" customHeight="1"/>
    <row r="21541" ht="8.25" customHeight="1"/>
    <row r="21542" ht="8.25" customHeight="1"/>
    <row r="21543" ht="8.25" customHeight="1"/>
    <row r="21544" ht="8.25" customHeight="1"/>
    <row r="21545" ht="8.25" customHeight="1"/>
    <row r="21546" ht="8.25" customHeight="1"/>
    <row r="21547" ht="8.25" customHeight="1"/>
    <row r="21548" ht="8.25" customHeight="1"/>
    <row r="21549" ht="8.25" customHeight="1"/>
    <row r="21550" ht="8.25" customHeight="1"/>
    <row r="21551" ht="8.25" customHeight="1"/>
    <row r="21552" ht="8.25" customHeight="1"/>
    <row r="21553" ht="8.25" customHeight="1"/>
    <row r="21554" ht="8.25" customHeight="1"/>
    <row r="21555" ht="8.25" customHeight="1"/>
    <row r="21556" ht="8.25" customHeight="1"/>
    <row r="21557" ht="8.25" customHeight="1"/>
    <row r="21558" ht="8.25" customHeight="1"/>
    <row r="21559" ht="8.25" customHeight="1"/>
    <row r="21560" ht="8.25" customHeight="1"/>
    <row r="21561" ht="8.25" customHeight="1"/>
    <row r="21562" ht="8.25" customHeight="1"/>
    <row r="21563" ht="8.25" customHeight="1"/>
    <row r="21564" ht="8.25" customHeight="1"/>
    <row r="21565" ht="8.25" customHeight="1"/>
    <row r="21566" ht="8.25" customHeight="1"/>
    <row r="21567" ht="8.25" customHeight="1"/>
    <row r="21568" ht="8.25" customHeight="1"/>
    <row r="21569" ht="8.25" customHeight="1"/>
    <row r="21570" ht="8.25" customHeight="1"/>
    <row r="21571" ht="8.25" customHeight="1"/>
    <row r="21572" ht="8.25" customHeight="1"/>
    <row r="21573" ht="8.25" customHeight="1"/>
    <row r="21574" ht="8.25" customHeight="1"/>
    <row r="21575" ht="8.25" customHeight="1"/>
    <row r="21576" ht="8.25" customHeight="1"/>
    <row r="21577" ht="8.25" customHeight="1"/>
    <row r="21578" ht="8.25" customHeight="1"/>
    <row r="21579" ht="8.25" customHeight="1"/>
    <row r="21580" ht="8.25" customHeight="1"/>
    <row r="21581" ht="8.25" customHeight="1"/>
    <row r="21582" ht="8.25" customHeight="1"/>
    <row r="21583" ht="8.25" customHeight="1"/>
    <row r="21584" ht="8.25" customHeight="1"/>
    <row r="21585" ht="8.25" customHeight="1"/>
    <row r="21586" ht="8.25" customHeight="1"/>
    <row r="21587" ht="8.25" customHeight="1"/>
    <row r="21588" ht="8.25" customHeight="1"/>
    <row r="21589" ht="8.25" customHeight="1"/>
    <row r="21590" ht="8.25" customHeight="1"/>
    <row r="21591" ht="8.25" customHeight="1"/>
    <row r="21592" ht="8.25" customHeight="1"/>
    <row r="21593" ht="8.25" customHeight="1"/>
    <row r="21594" ht="8.25" customHeight="1"/>
    <row r="21595" ht="8.25" customHeight="1"/>
    <row r="21596" ht="8.25" customHeight="1"/>
    <row r="21597" ht="8.25" customHeight="1"/>
    <row r="21598" ht="8.25" customHeight="1"/>
    <row r="21599" ht="8.25" customHeight="1"/>
    <row r="21600" ht="8.25" customHeight="1"/>
    <row r="21601" ht="8.25" customHeight="1"/>
    <row r="21602" ht="8.25" customHeight="1"/>
    <row r="21603" ht="8.25" customHeight="1"/>
    <row r="21604" ht="8.25" customHeight="1"/>
    <row r="21605" ht="8.25" customHeight="1"/>
    <row r="21606" ht="8.25" customHeight="1"/>
    <row r="21607" ht="8.25" customHeight="1"/>
    <row r="21608" ht="8.25" customHeight="1"/>
    <row r="21609" ht="8.25" customHeight="1"/>
    <row r="21610" ht="8.25" customHeight="1"/>
    <row r="21611" ht="8.25" customHeight="1"/>
    <row r="21612" ht="8.25" customHeight="1"/>
    <row r="21613" ht="8.25" customHeight="1"/>
    <row r="21614" ht="8.25" customHeight="1"/>
    <row r="21615" ht="8.25" customHeight="1"/>
    <row r="21616" ht="8.25" customHeight="1"/>
    <row r="21617" ht="8.25" customHeight="1"/>
    <row r="21618" ht="8.25" customHeight="1"/>
    <row r="21619" ht="8.25" customHeight="1"/>
    <row r="21620" ht="8.25" customHeight="1"/>
    <row r="21621" ht="8.25" customHeight="1"/>
    <row r="21622" ht="8.25" customHeight="1"/>
    <row r="21623" ht="8.25" customHeight="1"/>
    <row r="21624" ht="8.25" customHeight="1"/>
    <row r="21625" ht="8.25" customHeight="1"/>
    <row r="21626" ht="8.25" customHeight="1"/>
    <row r="21627" ht="8.25" customHeight="1"/>
    <row r="21628" ht="8.25" customHeight="1"/>
    <row r="21629" ht="8.25" customHeight="1"/>
    <row r="21630" ht="8.25" customHeight="1"/>
    <row r="21631" ht="8.25" customHeight="1"/>
    <row r="21632" ht="8.25" customHeight="1"/>
    <row r="21633" ht="8.25" customHeight="1"/>
    <row r="21634" ht="8.25" customHeight="1"/>
    <row r="21635" ht="8.25" customHeight="1"/>
    <row r="21636" ht="8.25" customHeight="1"/>
    <row r="21637" ht="8.25" customHeight="1"/>
    <row r="21638" ht="8.25" customHeight="1"/>
    <row r="21639" ht="8.25" customHeight="1"/>
    <row r="21640" ht="8.25" customHeight="1"/>
    <row r="21641" ht="8.25" customHeight="1"/>
    <row r="21642" ht="8.25" customHeight="1"/>
    <row r="21643" ht="8.25" customHeight="1"/>
    <row r="21644" ht="8.25" customHeight="1"/>
    <row r="21645" ht="8.25" customHeight="1"/>
    <row r="21646" ht="8.25" customHeight="1"/>
    <row r="21647" ht="8.25" customHeight="1"/>
    <row r="21648" ht="8.25" customHeight="1"/>
    <row r="21649" ht="8.25" customHeight="1"/>
    <row r="21650" ht="8.25" customHeight="1"/>
    <row r="21651" ht="8.25" customHeight="1"/>
    <row r="21652" ht="8.25" customHeight="1"/>
    <row r="21653" ht="8.25" customHeight="1"/>
    <row r="21654" ht="8.25" customHeight="1"/>
    <row r="21655" ht="8.25" customHeight="1"/>
    <row r="21656" ht="8.25" customHeight="1"/>
    <row r="21657" ht="8.25" customHeight="1"/>
    <row r="21658" ht="8.25" customHeight="1"/>
    <row r="21659" ht="8.25" customHeight="1"/>
    <row r="21660" ht="8.25" customHeight="1"/>
    <row r="21661" ht="8.25" customHeight="1"/>
    <row r="21662" ht="8.25" customHeight="1"/>
    <row r="21663" ht="8.25" customHeight="1"/>
    <row r="21664" ht="8.25" customHeight="1"/>
    <row r="21665" ht="8.25" customHeight="1"/>
    <row r="21666" ht="8.25" customHeight="1"/>
    <row r="21667" ht="8.25" customHeight="1"/>
    <row r="21668" ht="8.25" customHeight="1"/>
    <row r="21669" ht="8.25" customHeight="1"/>
    <row r="21670" ht="8.25" customHeight="1"/>
    <row r="21671" ht="8.25" customHeight="1"/>
    <row r="21672" ht="8.25" customHeight="1"/>
    <row r="21673" ht="8.25" customHeight="1"/>
    <row r="21674" ht="8.25" customHeight="1"/>
    <row r="21675" ht="8.25" customHeight="1"/>
    <row r="21676" ht="8.25" customHeight="1"/>
    <row r="21677" ht="8.25" customHeight="1"/>
    <row r="21678" ht="8.25" customHeight="1"/>
    <row r="21679" ht="8.25" customHeight="1"/>
    <row r="21680" ht="8.25" customHeight="1"/>
    <row r="21681" ht="8.25" customHeight="1"/>
    <row r="21682" ht="8.25" customHeight="1"/>
    <row r="21683" ht="8.25" customHeight="1"/>
    <row r="21684" ht="8.25" customHeight="1"/>
    <row r="21685" ht="8.25" customHeight="1"/>
    <row r="21686" ht="8.25" customHeight="1"/>
    <row r="21687" ht="8.25" customHeight="1"/>
    <row r="21688" ht="8.25" customHeight="1"/>
    <row r="21689" ht="8.25" customHeight="1"/>
    <row r="21690" ht="8.25" customHeight="1"/>
    <row r="21691" ht="8.25" customHeight="1"/>
    <row r="21692" ht="8.25" customHeight="1"/>
    <row r="21693" ht="8.25" customHeight="1"/>
    <row r="21694" ht="8.25" customHeight="1"/>
    <row r="21695" ht="8.25" customHeight="1"/>
    <row r="21696" ht="8.25" customHeight="1"/>
    <row r="21697" ht="8.25" customHeight="1"/>
    <row r="21698" ht="8.25" customHeight="1"/>
    <row r="21699" ht="8.25" customHeight="1"/>
    <row r="21700" ht="8.25" customHeight="1"/>
    <row r="21701" ht="8.25" customHeight="1"/>
    <row r="21702" ht="8.25" customHeight="1"/>
    <row r="21703" ht="8.25" customHeight="1"/>
    <row r="21704" ht="8.25" customHeight="1"/>
    <row r="21705" ht="8.25" customHeight="1"/>
    <row r="21706" ht="8.25" customHeight="1"/>
    <row r="21707" ht="8.25" customHeight="1"/>
    <row r="21708" ht="8.25" customHeight="1"/>
    <row r="21709" ht="8.25" customHeight="1"/>
    <row r="21710" ht="8.25" customHeight="1"/>
    <row r="21711" ht="8.25" customHeight="1"/>
    <row r="21712" ht="8.25" customHeight="1"/>
    <row r="21713" ht="8.25" customHeight="1"/>
    <row r="21714" ht="8.25" customHeight="1"/>
    <row r="21715" ht="8.25" customHeight="1"/>
    <row r="21716" ht="8.25" customHeight="1"/>
    <row r="21717" ht="8.25" customHeight="1"/>
    <row r="21718" ht="8.25" customHeight="1"/>
    <row r="21719" ht="8.25" customHeight="1"/>
    <row r="21720" ht="8.25" customHeight="1"/>
    <row r="21721" ht="8.25" customHeight="1"/>
    <row r="21722" ht="8.25" customHeight="1"/>
    <row r="21723" ht="8.25" customHeight="1"/>
    <row r="21724" ht="8.25" customHeight="1"/>
    <row r="21725" ht="8.25" customHeight="1"/>
    <row r="21726" ht="8.25" customHeight="1"/>
    <row r="21727" ht="8.25" customHeight="1"/>
    <row r="21728" ht="8.25" customHeight="1"/>
    <row r="21729" ht="8.25" customHeight="1"/>
    <row r="21730" ht="8.25" customHeight="1"/>
    <row r="21731" ht="8.25" customHeight="1"/>
    <row r="21732" ht="8.25" customHeight="1"/>
    <row r="21733" ht="8.25" customHeight="1"/>
    <row r="21734" ht="8.25" customHeight="1"/>
    <row r="21735" ht="8.25" customHeight="1"/>
    <row r="21736" ht="8.25" customHeight="1"/>
    <row r="21737" ht="8.25" customHeight="1"/>
    <row r="21738" ht="8.25" customHeight="1"/>
    <row r="21739" ht="8.25" customHeight="1"/>
    <row r="21740" ht="8.25" customHeight="1"/>
    <row r="21741" ht="8.25" customHeight="1"/>
    <row r="21742" ht="8.25" customHeight="1"/>
    <row r="21743" ht="8.25" customHeight="1"/>
    <row r="21744" ht="8.25" customHeight="1"/>
    <row r="21745" ht="8.25" customHeight="1"/>
    <row r="21746" ht="8.25" customHeight="1"/>
    <row r="21747" ht="8.25" customHeight="1"/>
    <row r="21748" ht="8.25" customHeight="1"/>
    <row r="21749" ht="8.25" customHeight="1"/>
    <row r="21750" ht="8.25" customHeight="1"/>
    <row r="21751" ht="8.25" customHeight="1"/>
    <row r="21752" ht="8.25" customHeight="1"/>
    <row r="21753" ht="8.25" customHeight="1"/>
    <row r="21754" ht="8.25" customHeight="1"/>
    <row r="21755" ht="8.25" customHeight="1"/>
    <row r="21756" ht="8.25" customHeight="1"/>
    <row r="21757" ht="8.25" customHeight="1"/>
    <row r="21758" ht="8.25" customHeight="1"/>
    <row r="21759" ht="8.25" customHeight="1"/>
    <row r="21760" ht="8.25" customHeight="1"/>
    <row r="21761" ht="8.25" customHeight="1"/>
    <row r="21762" ht="8.25" customHeight="1"/>
    <row r="21763" ht="8.25" customHeight="1"/>
    <row r="21764" ht="8.25" customHeight="1"/>
    <row r="21765" ht="8.25" customHeight="1"/>
    <row r="21766" ht="8.25" customHeight="1"/>
    <row r="21767" ht="8.25" customHeight="1"/>
    <row r="21768" ht="8.25" customHeight="1"/>
    <row r="21769" ht="8.25" customHeight="1"/>
    <row r="21770" ht="8.25" customHeight="1"/>
    <row r="21771" ht="8.25" customHeight="1"/>
    <row r="21772" ht="8.25" customHeight="1"/>
    <row r="21773" ht="8.25" customHeight="1"/>
    <row r="21774" ht="8.25" customHeight="1"/>
    <row r="21775" ht="8.25" customHeight="1"/>
    <row r="21776" ht="8.25" customHeight="1"/>
    <row r="21777" ht="8.25" customHeight="1"/>
    <row r="21778" ht="8.25" customHeight="1"/>
    <row r="21779" ht="8.25" customHeight="1"/>
    <row r="21780" ht="8.25" customHeight="1"/>
    <row r="21781" ht="8.25" customHeight="1"/>
    <row r="21782" ht="8.25" customHeight="1"/>
    <row r="21783" ht="8.25" customHeight="1"/>
    <row r="21784" ht="8.25" customHeight="1"/>
    <row r="21785" ht="8.25" customHeight="1"/>
    <row r="21786" ht="8.25" customHeight="1"/>
    <row r="21787" ht="8.25" customHeight="1"/>
    <row r="21788" ht="8.25" customHeight="1"/>
    <row r="21789" ht="8.25" customHeight="1"/>
    <row r="21790" ht="8.25" customHeight="1"/>
    <row r="21791" ht="8.25" customHeight="1"/>
    <row r="21792" ht="8.25" customHeight="1"/>
    <row r="21793" ht="8.25" customHeight="1"/>
    <row r="21794" ht="8.25" customHeight="1"/>
    <row r="21795" ht="8.25" customHeight="1"/>
    <row r="21796" ht="8.25" customHeight="1"/>
    <row r="21797" ht="8.25" customHeight="1"/>
    <row r="21798" ht="8.25" customHeight="1"/>
    <row r="21799" ht="8.25" customHeight="1"/>
    <row r="21800" ht="8.25" customHeight="1"/>
    <row r="21801" ht="8.25" customHeight="1"/>
    <row r="21802" ht="8.25" customHeight="1"/>
    <row r="21803" ht="8.25" customHeight="1"/>
    <row r="21804" ht="8.25" customHeight="1"/>
    <row r="21805" ht="8.25" customHeight="1"/>
    <row r="21806" ht="8.25" customHeight="1"/>
    <row r="21807" ht="8.25" customHeight="1"/>
    <row r="21808" ht="8.25" customHeight="1"/>
    <row r="21809" ht="8.25" customHeight="1"/>
    <row r="21810" ht="8.25" customHeight="1"/>
    <row r="21811" ht="8.25" customHeight="1"/>
    <row r="21812" ht="8.25" customHeight="1"/>
    <row r="21813" ht="8.25" customHeight="1"/>
    <row r="21814" ht="8.25" customHeight="1"/>
    <row r="21815" ht="8.25" customHeight="1"/>
    <row r="21816" ht="8.25" customHeight="1"/>
    <row r="21817" ht="8.25" customHeight="1"/>
    <row r="21818" ht="8.25" customHeight="1"/>
    <row r="21819" ht="8.25" customHeight="1"/>
    <row r="21820" ht="8.25" customHeight="1"/>
    <row r="21821" ht="8.25" customHeight="1"/>
    <row r="21822" ht="8.25" customHeight="1"/>
    <row r="21823" ht="8.25" customHeight="1"/>
    <row r="21824" ht="8.25" customHeight="1"/>
    <row r="21825" ht="8.25" customHeight="1"/>
    <row r="21826" ht="8.25" customHeight="1"/>
    <row r="21827" ht="8.25" customHeight="1"/>
    <row r="21828" ht="8.25" customHeight="1"/>
    <row r="21829" ht="8.25" customHeight="1"/>
    <row r="21830" ht="8.25" customHeight="1"/>
    <row r="21831" ht="8.25" customHeight="1"/>
    <row r="21832" ht="8.25" customHeight="1"/>
    <row r="21833" ht="8.25" customHeight="1"/>
    <row r="21834" ht="8.25" customHeight="1"/>
    <row r="21835" ht="8.25" customHeight="1"/>
    <row r="21836" ht="8.25" customHeight="1"/>
    <row r="21837" ht="8.25" customHeight="1"/>
    <row r="21838" ht="8.25" customHeight="1"/>
    <row r="21839" ht="8.25" customHeight="1"/>
    <row r="21840" ht="8.25" customHeight="1"/>
    <row r="21841" ht="8.25" customHeight="1"/>
    <row r="21842" ht="8.25" customHeight="1"/>
    <row r="21843" ht="8.25" customHeight="1"/>
    <row r="21844" ht="8.25" customHeight="1"/>
    <row r="21845" ht="8.25" customHeight="1"/>
    <row r="21846" ht="8.25" customHeight="1"/>
    <row r="21847" ht="8.25" customHeight="1"/>
    <row r="21848" ht="8.25" customHeight="1"/>
    <row r="21849" ht="8.25" customHeight="1"/>
    <row r="21850" ht="8.25" customHeight="1"/>
    <row r="21851" ht="8.25" customHeight="1"/>
    <row r="21852" ht="8.25" customHeight="1"/>
    <row r="21853" ht="8.25" customHeight="1"/>
    <row r="21854" ht="8.25" customHeight="1"/>
    <row r="21855" ht="8.25" customHeight="1"/>
    <row r="21856" ht="8.25" customHeight="1"/>
    <row r="21857" ht="8.25" customHeight="1"/>
    <row r="21858" ht="8.25" customHeight="1"/>
    <row r="21859" ht="8.25" customHeight="1"/>
    <row r="21860" ht="8.25" customHeight="1"/>
    <row r="21861" ht="8.25" customHeight="1"/>
    <row r="21862" ht="8.25" customHeight="1"/>
    <row r="21863" ht="8.25" customHeight="1"/>
    <row r="21864" ht="8.25" customHeight="1"/>
    <row r="21865" ht="8.25" customHeight="1"/>
    <row r="21866" ht="8.25" customHeight="1"/>
    <row r="21867" ht="8.25" customHeight="1"/>
    <row r="21868" ht="8.25" customHeight="1"/>
    <row r="21869" ht="8.25" customHeight="1"/>
    <row r="21870" ht="8.25" customHeight="1"/>
    <row r="21871" ht="8.25" customHeight="1"/>
    <row r="21872" ht="8.25" customHeight="1"/>
    <row r="21873" ht="8.25" customHeight="1"/>
    <row r="21874" ht="8.25" customHeight="1"/>
    <row r="21875" ht="8.25" customHeight="1"/>
    <row r="21876" ht="8.25" customHeight="1"/>
    <row r="21877" ht="8.25" customHeight="1"/>
    <row r="21878" ht="8.25" customHeight="1"/>
    <row r="21879" ht="8.25" customHeight="1"/>
    <row r="21880" ht="8.25" customHeight="1"/>
    <row r="21881" ht="8.25" customHeight="1"/>
    <row r="21882" ht="8.25" customHeight="1"/>
    <row r="21883" ht="8.25" customHeight="1"/>
    <row r="21884" ht="8.25" customHeight="1"/>
    <row r="21885" ht="8.25" customHeight="1"/>
    <row r="21886" ht="8.25" customHeight="1"/>
    <row r="21887" ht="8.25" customHeight="1"/>
    <row r="21888" ht="8.25" customHeight="1"/>
    <row r="21889" ht="8.25" customHeight="1"/>
    <row r="21890" ht="8.25" customHeight="1"/>
    <row r="21891" ht="8.25" customHeight="1"/>
    <row r="21892" ht="8.25" customHeight="1"/>
    <row r="21893" ht="8.25" customHeight="1"/>
    <row r="21894" ht="8.25" customHeight="1"/>
    <row r="21895" ht="8.25" customHeight="1"/>
    <row r="21896" ht="8.25" customHeight="1"/>
    <row r="21897" ht="8.25" customHeight="1"/>
    <row r="21898" ht="8.25" customHeight="1"/>
    <row r="21899" ht="8.25" customHeight="1"/>
    <row r="21900" ht="8.25" customHeight="1"/>
    <row r="21901" ht="8.25" customHeight="1"/>
    <row r="21902" ht="8.25" customHeight="1"/>
    <row r="21903" ht="8.25" customHeight="1"/>
    <row r="21904" ht="8.25" customHeight="1"/>
    <row r="21905" ht="8.25" customHeight="1"/>
    <row r="21906" ht="8.25" customHeight="1"/>
    <row r="21907" ht="8.25" customHeight="1"/>
    <row r="21908" ht="8.25" customHeight="1"/>
    <row r="21909" ht="8.25" customHeight="1"/>
    <row r="21910" ht="8.25" customHeight="1"/>
    <row r="21911" ht="8.25" customHeight="1"/>
    <row r="21912" ht="8.25" customHeight="1"/>
    <row r="21913" ht="8.25" customHeight="1"/>
    <row r="21914" ht="8.25" customHeight="1"/>
    <row r="21915" ht="8.25" customHeight="1"/>
    <row r="21916" ht="8.25" customHeight="1"/>
    <row r="21917" ht="8.25" customHeight="1"/>
    <row r="21918" ht="8.25" customHeight="1"/>
    <row r="21919" ht="8.25" customHeight="1"/>
    <row r="21920" ht="8.25" customHeight="1"/>
    <row r="21921" ht="8.25" customHeight="1"/>
    <row r="21922" ht="8.25" customHeight="1"/>
    <row r="21923" ht="8.25" customHeight="1"/>
    <row r="21924" ht="8.25" customHeight="1"/>
    <row r="21925" ht="8.25" customHeight="1"/>
    <row r="21926" ht="8.25" customHeight="1"/>
    <row r="21927" ht="8.25" customHeight="1"/>
    <row r="21928" ht="8.25" customHeight="1"/>
    <row r="21929" ht="8.25" customHeight="1"/>
    <row r="21930" ht="8.25" customHeight="1"/>
    <row r="21931" ht="8.25" customHeight="1"/>
    <row r="21932" ht="8.25" customHeight="1"/>
    <row r="21933" ht="8.25" customHeight="1"/>
    <row r="21934" ht="8.25" customHeight="1"/>
    <row r="21935" ht="8.25" customHeight="1"/>
    <row r="21936" ht="8.25" customHeight="1"/>
    <row r="21937" ht="8.25" customHeight="1"/>
    <row r="21938" ht="8.25" customHeight="1"/>
    <row r="21939" ht="8.25" customHeight="1"/>
    <row r="21940" ht="8.25" customHeight="1"/>
    <row r="21941" ht="8.25" customHeight="1"/>
    <row r="21942" ht="8.25" customHeight="1"/>
    <row r="21943" ht="8.25" customHeight="1"/>
    <row r="21944" ht="8.25" customHeight="1"/>
    <row r="21945" ht="8.25" customHeight="1"/>
    <row r="21946" ht="8.25" customHeight="1"/>
    <row r="21947" ht="8.25" customHeight="1"/>
    <row r="21948" ht="8.25" customHeight="1"/>
    <row r="21949" ht="8.25" customHeight="1"/>
    <row r="21950" ht="8.25" customHeight="1"/>
    <row r="21951" ht="8.25" customHeight="1"/>
    <row r="21952" ht="8.25" customHeight="1"/>
    <row r="21953" ht="8.25" customHeight="1"/>
    <row r="21954" ht="8.25" customHeight="1"/>
    <row r="21955" ht="8.25" customHeight="1"/>
    <row r="21956" ht="8.25" customHeight="1"/>
    <row r="21957" ht="8.25" customHeight="1"/>
    <row r="21958" ht="8.25" customHeight="1"/>
    <row r="21959" ht="8.25" customHeight="1"/>
    <row r="21960" ht="8.25" customHeight="1"/>
    <row r="21961" ht="8.25" customHeight="1"/>
    <row r="21962" ht="8.25" customHeight="1"/>
    <row r="21963" ht="8.25" customHeight="1"/>
    <row r="21964" ht="8.25" customHeight="1"/>
    <row r="21965" ht="8.25" customHeight="1"/>
    <row r="21966" ht="8.25" customHeight="1"/>
    <row r="21967" ht="8.25" customHeight="1"/>
    <row r="21968" ht="8.25" customHeight="1"/>
    <row r="21969" ht="8.25" customHeight="1"/>
    <row r="21970" ht="8.25" customHeight="1"/>
    <row r="21971" ht="8.25" customHeight="1"/>
    <row r="21972" ht="8.25" customHeight="1"/>
    <row r="21973" ht="8.25" customHeight="1"/>
    <row r="21974" ht="8.25" customHeight="1"/>
    <row r="21975" ht="8.25" customHeight="1"/>
    <row r="21976" ht="8.25" customHeight="1"/>
    <row r="21977" ht="8.25" customHeight="1"/>
    <row r="21978" ht="8.25" customHeight="1"/>
    <row r="21979" ht="8.25" customHeight="1"/>
    <row r="21980" ht="8.25" customHeight="1"/>
    <row r="21981" ht="8.25" customHeight="1"/>
    <row r="21982" ht="8.25" customHeight="1"/>
    <row r="21983" ht="8.25" customHeight="1"/>
    <row r="21984" ht="8.25" customHeight="1"/>
    <row r="21985" ht="8.25" customHeight="1"/>
    <row r="21986" ht="8.25" customHeight="1"/>
    <row r="21987" ht="8.25" customHeight="1"/>
    <row r="21988" ht="8.25" customHeight="1"/>
    <row r="21989" ht="8.25" customHeight="1"/>
    <row r="21990" ht="8.25" customHeight="1"/>
    <row r="21991" ht="8.25" customHeight="1"/>
    <row r="21992" ht="8.25" customHeight="1"/>
    <row r="21993" ht="8.25" customHeight="1"/>
    <row r="21994" ht="8.25" customHeight="1"/>
    <row r="21995" ht="8.25" customHeight="1"/>
    <row r="21996" ht="8.25" customHeight="1"/>
    <row r="21997" ht="8.25" customHeight="1"/>
    <row r="21998" ht="8.25" customHeight="1"/>
    <row r="21999" ht="8.25" customHeight="1"/>
    <row r="22000" ht="8.25" customHeight="1"/>
    <row r="22001" ht="8.25" customHeight="1"/>
    <row r="22002" ht="8.25" customHeight="1"/>
    <row r="22003" ht="8.25" customHeight="1"/>
    <row r="22004" ht="8.25" customHeight="1"/>
    <row r="22005" ht="8.25" customHeight="1"/>
    <row r="22006" ht="8.25" customHeight="1"/>
    <row r="22007" ht="8.25" customHeight="1"/>
    <row r="22008" ht="8.25" customHeight="1"/>
    <row r="22009" ht="8.25" customHeight="1"/>
    <row r="22010" ht="8.25" customHeight="1"/>
    <row r="22011" ht="8.25" customHeight="1"/>
    <row r="22012" ht="8.25" customHeight="1"/>
    <row r="22013" ht="8.25" customHeight="1"/>
    <row r="22014" ht="8.25" customHeight="1"/>
    <row r="22015" ht="8.25" customHeight="1"/>
    <row r="22016" ht="8.25" customHeight="1"/>
    <row r="22017" ht="8.25" customHeight="1"/>
    <row r="22018" ht="8.25" customHeight="1"/>
    <row r="22019" ht="8.25" customHeight="1"/>
    <row r="22020" ht="8.25" customHeight="1"/>
    <row r="22021" ht="8.25" customHeight="1"/>
    <row r="22022" ht="8.25" customHeight="1"/>
    <row r="22023" ht="8.25" customHeight="1"/>
    <row r="22024" ht="8.25" customHeight="1"/>
    <row r="22025" ht="8.25" customHeight="1"/>
    <row r="22026" ht="8.25" customHeight="1"/>
    <row r="22027" ht="8.25" customHeight="1"/>
    <row r="22028" ht="8.25" customHeight="1"/>
    <row r="22029" ht="8.25" customHeight="1"/>
    <row r="22030" ht="8.25" customHeight="1"/>
    <row r="22031" ht="8.25" customHeight="1"/>
    <row r="22032" ht="8.25" customHeight="1"/>
    <row r="22033" ht="8.25" customHeight="1"/>
    <row r="22034" ht="8.25" customHeight="1"/>
    <row r="22035" ht="8.25" customHeight="1"/>
    <row r="22036" ht="8.25" customHeight="1"/>
    <row r="22037" ht="8.25" customHeight="1"/>
    <row r="22038" ht="8.25" customHeight="1"/>
    <row r="22039" ht="8.25" customHeight="1"/>
    <row r="22040" ht="8.25" customHeight="1"/>
    <row r="22041" ht="8.25" customHeight="1"/>
    <row r="22042" ht="8.25" customHeight="1"/>
    <row r="22043" ht="8.25" customHeight="1"/>
    <row r="22044" ht="8.25" customHeight="1"/>
    <row r="22045" ht="8.25" customHeight="1"/>
    <row r="22046" ht="8.25" customHeight="1"/>
    <row r="22047" ht="8.25" customHeight="1"/>
    <row r="22048" ht="8.25" customHeight="1"/>
    <row r="22049" ht="8.25" customHeight="1"/>
    <row r="22050" ht="8.25" customHeight="1"/>
    <row r="22051" ht="8.25" customHeight="1"/>
    <row r="22052" ht="8.25" customHeight="1"/>
    <row r="22053" ht="8.25" customHeight="1"/>
    <row r="22054" ht="8.25" customHeight="1"/>
    <row r="22055" ht="8.25" customHeight="1"/>
    <row r="22056" ht="8.25" customHeight="1"/>
    <row r="22057" ht="8.25" customHeight="1"/>
    <row r="22058" ht="8.25" customHeight="1"/>
    <row r="22059" ht="8.25" customHeight="1"/>
    <row r="22060" ht="8.25" customHeight="1"/>
    <row r="22061" ht="8.25" customHeight="1"/>
    <row r="22062" ht="8.25" customHeight="1"/>
    <row r="22063" ht="8.25" customHeight="1"/>
    <row r="22064" ht="8.25" customHeight="1"/>
    <row r="22065" ht="8.25" customHeight="1"/>
    <row r="22066" ht="8.25" customHeight="1"/>
    <row r="22067" ht="8.25" customHeight="1"/>
    <row r="22068" ht="8.25" customHeight="1"/>
    <row r="22069" ht="8.25" customHeight="1"/>
    <row r="22070" ht="8.25" customHeight="1"/>
    <row r="22071" ht="8.25" customHeight="1"/>
    <row r="22072" ht="8.25" customHeight="1"/>
    <row r="22073" ht="8.25" customHeight="1"/>
    <row r="22074" ht="8.25" customHeight="1"/>
    <row r="22075" ht="8.25" customHeight="1"/>
    <row r="22076" ht="8.25" customHeight="1"/>
    <row r="22077" ht="8.25" customHeight="1"/>
    <row r="22078" ht="8.25" customHeight="1"/>
    <row r="22079" ht="8.25" customHeight="1"/>
    <row r="22080" ht="8.25" customHeight="1"/>
    <row r="22081" ht="8.25" customHeight="1"/>
    <row r="22082" ht="8.25" customHeight="1"/>
    <row r="22083" ht="8.25" customHeight="1"/>
    <row r="22084" ht="8.25" customHeight="1"/>
    <row r="22085" ht="8.25" customHeight="1"/>
    <row r="22086" ht="8.25" customHeight="1"/>
    <row r="22087" ht="8.25" customHeight="1"/>
    <row r="22088" ht="8.25" customHeight="1"/>
    <row r="22089" ht="8.25" customHeight="1"/>
    <row r="22090" ht="8.25" customHeight="1"/>
    <row r="22091" ht="8.25" customHeight="1"/>
    <row r="22092" ht="8.25" customHeight="1"/>
    <row r="22093" ht="8.25" customHeight="1"/>
    <row r="22094" ht="8.25" customHeight="1"/>
    <row r="22095" ht="8.25" customHeight="1"/>
    <row r="22096" ht="8.25" customHeight="1"/>
    <row r="22097" ht="8.25" customHeight="1"/>
    <row r="22098" ht="8.25" customHeight="1"/>
    <row r="22099" ht="8.25" customHeight="1"/>
    <row r="22100" ht="8.25" customHeight="1"/>
    <row r="22101" ht="8.25" customHeight="1"/>
    <row r="22102" ht="8.25" customHeight="1"/>
    <row r="22103" ht="8.25" customHeight="1"/>
    <row r="22104" ht="8.25" customHeight="1"/>
    <row r="22105" ht="8.25" customHeight="1"/>
    <row r="22106" ht="8.25" customHeight="1"/>
    <row r="22107" ht="8.25" customHeight="1"/>
    <row r="22108" ht="8.25" customHeight="1"/>
    <row r="22109" ht="8.25" customHeight="1"/>
    <row r="22110" ht="8.25" customHeight="1"/>
    <row r="22111" ht="8.25" customHeight="1"/>
    <row r="22112" ht="8.25" customHeight="1"/>
    <row r="22113" ht="8.25" customHeight="1"/>
    <row r="22114" ht="8.25" customHeight="1"/>
    <row r="22115" ht="8.25" customHeight="1"/>
    <row r="22116" ht="8.25" customHeight="1"/>
    <row r="22117" ht="8.25" customHeight="1"/>
    <row r="22118" ht="8.25" customHeight="1"/>
    <row r="22119" ht="8.25" customHeight="1"/>
    <row r="22120" ht="8.25" customHeight="1"/>
    <row r="22121" ht="8.25" customHeight="1"/>
    <row r="22122" ht="8.25" customHeight="1"/>
    <row r="22123" ht="8.25" customHeight="1"/>
    <row r="22124" ht="8.25" customHeight="1"/>
    <row r="22125" ht="8.25" customHeight="1"/>
    <row r="22126" ht="8.25" customHeight="1"/>
    <row r="22127" ht="8.25" customHeight="1"/>
    <row r="22128" ht="8.25" customHeight="1"/>
    <row r="22129" ht="8.25" customHeight="1"/>
    <row r="22130" ht="8.25" customHeight="1"/>
    <row r="22131" ht="8.25" customHeight="1"/>
    <row r="22132" ht="8.25" customHeight="1"/>
    <row r="22133" ht="8.25" customHeight="1"/>
    <row r="22134" ht="8.25" customHeight="1"/>
    <row r="22135" ht="8.25" customHeight="1"/>
    <row r="22136" ht="8.25" customHeight="1"/>
    <row r="22137" ht="8.25" customHeight="1"/>
    <row r="22138" ht="8.25" customHeight="1"/>
    <row r="22139" ht="8.25" customHeight="1"/>
    <row r="22140" ht="8.25" customHeight="1"/>
    <row r="22141" ht="8.25" customHeight="1"/>
    <row r="22142" ht="8.25" customHeight="1"/>
    <row r="22143" ht="8.25" customHeight="1"/>
    <row r="22144" ht="8.25" customHeight="1"/>
    <row r="22145" ht="8.25" customHeight="1"/>
    <row r="22146" ht="8.25" customHeight="1"/>
    <row r="22147" ht="8.25" customHeight="1"/>
    <row r="22148" ht="8.25" customHeight="1"/>
    <row r="22149" ht="8.25" customHeight="1"/>
    <row r="22150" ht="8.25" customHeight="1"/>
    <row r="22151" ht="8.25" customHeight="1"/>
    <row r="22152" ht="8.25" customHeight="1"/>
    <row r="22153" ht="8.25" customHeight="1"/>
    <row r="22154" ht="8.25" customHeight="1"/>
    <row r="22155" ht="8.25" customHeight="1"/>
    <row r="22156" ht="8.25" customHeight="1"/>
    <row r="22157" ht="8.25" customHeight="1"/>
    <row r="22158" ht="8.25" customHeight="1"/>
    <row r="22159" ht="8.25" customHeight="1"/>
    <row r="22160" ht="8.25" customHeight="1"/>
    <row r="22161" ht="8.25" customHeight="1"/>
    <row r="22162" ht="8.25" customHeight="1"/>
    <row r="22163" ht="8.25" customHeight="1"/>
    <row r="22164" ht="8.25" customHeight="1"/>
    <row r="22165" ht="8.25" customHeight="1"/>
    <row r="22166" ht="8.25" customHeight="1"/>
    <row r="22167" ht="8.25" customHeight="1"/>
    <row r="22168" ht="8.25" customHeight="1"/>
    <row r="22169" ht="8.25" customHeight="1"/>
    <row r="22170" ht="8.25" customHeight="1"/>
    <row r="22171" ht="8.25" customHeight="1"/>
    <row r="22172" ht="8.25" customHeight="1"/>
    <row r="22173" ht="8.25" customHeight="1"/>
    <row r="22174" ht="8.25" customHeight="1"/>
    <row r="22175" ht="8.25" customHeight="1"/>
    <row r="22176" ht="8.25" customHeight="1"/>
    <row r="22177" ht="8.25" customHeight="1"/>
    <row r="22178" ht="8.25" customHeight="1"/>
    <row r="22179" ht="8.25" customHeight="1"/>
    <row r="22180" ht="8.25" customHeight="1"/>
    <row r="22181" ht="8.25" customHeight="1"/>
    <row r="22182" ht="8.25" customHeight="1"/>
    <row r="22183" ht="8.25" customHeight="1"/>
    <row r="22184" ht="8.25" customHeight="1"/>
    <row r="22185" ht="8.25" customHeight="1"/>
    <row r="22186" ht="8.25" customHeight="1"/>
    <row r="22187" ht="8.25" customHeight="1"/>
    <row r="22188" ht="8.25" customHeight="1"/>
    <row r="22189" ht="8.25" customHeight="1"/>
    <row r="22190" ht="8.25" customHeight="1"/>
    <row r="22191" ht="8.25" customHeight="1"/>
    <row r="22192" ht="8.25" customHeight="1"/>
    <row r="22193" ht="8.25" customHeight="1"/>
    <row r="22194" ht="8.25" customHeight="1"/>
    <row r="22195" ht="8.25" customHeight="1"/>
    <row r="22196" ht="8.25" customHeight="1"/>
    <row r="22197" ht="8.25" customHeight="1"/>
    <row r="22198" ht="8.25" customHeight="1"/>
    <row r="22199" ht="8.25" customHeight="1"/>
    <row r="22200" ht="8.25" customHeight="1"/>
    <row r="22201" ht="8.25" customHeight="1"/>
    <row r="22202" ht="8.25" customHeight="1"/>
    <row r="22203" ht="8.25" customHeight="1"/>
    <row r="22204" ht="8.25" customHeight="1"/>
    <row r="22205" ht="8.25" customHeight="1"/>
    <row r="22206" ht="8.25" customHeight="1"/>
    <row r="22207" ht="8.25" customHeight="1"/>
    <row r="22208" ht="8.25" customHeight="1"/>
    <row r="22209" ht="8.25" customHeight="1"/>
    <row r="22210" ht="8.25" customHeight="1"/>
    <row r="22211" ht="8.25" customHeight="1"/>
    <row r="22212" ht="8.25" customHeight="1"/>
    <row r="22213" ht="8.25" customHeight="1"/>
    <row r="22214" ht="8.25" customHeight="1"/>
    <row r="22215" ht="8.25" customHeight="1"/>
    <row r="22216" ht="8.25" customHeight="1"/>
    <row r="22217" ht="8.25" customHeight="1"/>
    <row r="22218" ht="8.25" customHeight="1"/>
    <row r="22219" ht="8.25" customHeight="1"/>
    <row r="22220" ht="8.25" customHeight="1"/>
    <row r="22221" ht="8.25" customHeight="1"/>
    <row r="22222" ht="8.25" customHeight="1"/>
    <row r="22223" ht="8.25" customHeight="1"/>
    <row r="22224" ht="8.25" customHeight="1"/>
    <row r="22225" ht="8.25" customHeight="1"/>
    <row r="22226" ht="8.25" customHeight="1"/>
    <row r="22227" ht="8.25" customHeight="1"/>
    <row r="22228" ht="8.25" customHeight="1"/>
    <row r="22229" ht="8.25" customHeight="1"/>
    <row r="22230" ht="8.25" customHeight="1"/>
    <row r="22231" ht="8.25" customHeight="1"/>
    <row r="22232" ht="8.25" customHeight="1"/>
    <row r="22233" ht="8.25" customHeight="1"/>
    <row r="22234" ht="8.25" customHeight="1"/>
    <row r="22235" ht="8.25" customHeight="1"/>
    <row r="22236" ht="8.25" customHeight="1"/>
    <row r="22237" ht="8.25" customHeight="1"/>
    <row r="22238" ht="8.25" customHeight="1"/>
    <row r="22239" ht="8.25" customHeight="1"/>
    <row r="22240" ht="8.25" customHeight="1"/>
    <row r="22241" ht="8.25" customHeight="1"/>
    <row r="22242" ht="8.25" customHeight="1"/>
    <row r="22243" ht="8.25" customHeight="1"/>
    <row r="22244" ht="8.25" customHeight="1"/>
    <row r="22245" ht="8.25" customHeight="1"/>
    <row r="22246" ht="8.25" customHeight="1"/>
    <row r="22247" ht="8.25" customHeight="1"/>
    <row r="22248" ht="8.25" customHeight="1"/>
    <row r="22249" ht="8.25" customHeight="1"/>
    <row r="22250" ht="8.25" customHeight="1"/>
    <row r="22251" ht="8.25" customHeight="1"/>
    <row r="22252" ht="8.25" customHeight="1"/>
    <row r="22253" ht="8.25" customHeight="1"/>
    <row r="22254" ht="8.25" customHeight="1"/>
    <row r="22255" ht="8.25" customHeight="1"/>
    <row r="22256" ht="8.25" customHeight="1"/>
    <row r="22257" ht="8.25" customHeight="1"/>
    <row r="22258" ht="8.25" customHeight="1"/>
    <row r="22259" ht="8.25" customHeight="1"/>
    <row r="22260" ht="8.25" customHeight="1"/>
    <row r="22261" ht="8.25" customHeight="1"/>
    <row r="22262" ht="8.25" customHeight="1"/>
    <row r="22263" ht="8.25" customHeight="1"/>
    <row r="22264" ht="8.25" customHeight="1"/>
    <row r="22265" ht="8.25" customHeight="1"/>
    <row r="22266" ht="8.25" customHeight="1"/>
    <row r="22267" ht="8.25" customHeight="1"/>
    <row r="22268" ht="8.25" customHeight="1"/>
    <row r="22269" ht="8.25" customHeight="1"/>
    <row r="22270" ht="8.25" customHeight="1"/>
    <row r="22271" ht="8.25" customHeight="1"/>
    <row r="22272" ht="8.25" customHeight="1"/>
    <row r="22273" ht="8.25" customHeight="1"/>
    <row r="22274" ht="8.25" customHeight="1"/>
    <row r="22275" ht="8.25" customHeight="1"/>
    <row r="22276" ht="8.25" customHeight="1"/>
    <row r="22277" ht="8.25" customHeight="1"/>
    <row r="22278" ht="8.25" customHeight="1"/>
    <row r="22279" ht="8.25" customHeight="1"/>
    <row r="22280" ht="8.25" customHeight="1"/>
    <row r="22281" ht="8.25" customHeight="1"/>
    <row r="22282" ht="8.25" customHeight="1"/>
    <row r="22283" ht="8.25" customHeight="1"/>
    <row r="22284" ht="8.25" customHeight="1"/>
    <row r="22285" ht="8.25" customHeight="1"/>
    <row r="22286" ht="8.25" customHeight="1"/>
    <row r="22287" ht="8.25" customHeight="1"/>
    <row r="22288" ht="8.25" customHeight="1"/>
    <row r="22289" ht="8.25" customHeight="1"/>
    <row r="22290" ht="8.25" customHeight="1"/>
    <row r="22291" ht="8.25" customHeight="1"/>
    <row r="22292" ht="8.25" customHeight="1"/>
    <row r="22293" ht="8.25" customHeight="1"/>
    <row r="22294" ht="8.25" customHeight="1"/>
    <row r="22295" ht="8.25" customHeight="1"/>
    <row r="22296" ht="8.25" customHeight="1"/>
    <row r="22297" ht="8.25" customHeight="1"/>
    <row r="22298" ht="8.25" customHeight="1"/>
    <row r="22299" ht="8.25" customHeight="1"/>
    <row r="22300" ht="8.25" customHeight="1"/>
    <row r="22301" ht="8.25" customHeight="1"/>
    <row r="22302" ht="8.25" customHeight="1"/>
    <row r="22303" ht="8.25" customHeight="1"/>
    <row r="22304" ht="8.25" customHeight="1"/>
    <row r="22305" ht="8.25" customHeight="1"/>
    <row r="22306" ht="8.25" customHeight="1"/>
    <row r="22307" ht="8.25" customHeight="1"/>
    <row r="22308" ht="8.25" customHeight="1"/>
    <row r="22309" ht="8.25" customHeight="1"/>
    <row r="22310" ht="8.25" customHeight="1"/>
    <row r="22311" ht="8.25" customHeight="1"/>
    <row r="22312" ht="8.25" customHeight="1"/>
    <row r="22313" ht="8.25" customHeight="1"/>
    <row r="22314" ht="8.25" customHeight="1"/>
    <row r="22315" ht="8.25" customHeight="1"/>
    <row r="22316" ht="8.25" customHeight="1"/>
    <row r="22317" ht="8.25" customHeight="1"/>
    <row r="22318" ht="8.25" customHeight="1"/>
    <row r="22319" ht="8.25" customHeight="1"/>
    <row r="22320" ht="8.25" customHeight="1"/>
    <row r="22321" ht="8.25" customHeight="1"/>
    <row r="22322" ht="8.25" customHeight="1"/>
    <row r="22323" ht="8.25" customHeight="1"/>
    <row r="22324" ht="8.25" customHeight="1"/>
    <row r="22325" ht="8.25" customHeight="1"/>
    <row r="22326" ht="8.25" customHeight="1"/>
    <row r="22327" ht="8.25" customHeight="1"/>
    <row r="22328" ht="8.25" customHeight="1"/>
    <row r="22329" ht="8.25" customHeight="1"/>
    <row r="22330" ht="8.25" customHeight="1"/>
    <row r="22331" ht="8.25" customHeight="1"/>
    <row r="22332" ht="8.25" customHeight="1"/>
    <row r="22333" ht="8.25" customHeight="1"/>
    <row r="22334" ht="8.25" customHeight="1"/>
    <row r="22335" ht="8.25" customHeight="1"/>
    <row r="22336" ht="8.25" customHeight="1"/>
    <row r="22337" ht="8.25" customHeight="1"/>
    <row r="22338" ht="8.25" customHeight="1"/>
    <row r="22339" ht="8.25" customHeight="1"/>
    <row r="22340" ht="8.25" customHeight="1"/>
    <row r="22341" ht="8.25" customHeight="1"/>
    <row r="22342" ht="8.25" customHeight="1"/>
    <row r="22343" ht="8.25" customHeight="1"/>
    <row r="22344" ht="8.25" customHeight="1"/>
    <row r="22345" ht="8.25" customHeight="1"/>
    <row r="22346" ht="8.25" customHeight="1"/>
    <row r="22347" ht="8.25" customHeight="1"/>
    <row r="22348" ht="8.25" customHeight="1"/>
    <row r="22349" ht="8.25" customHeight="1"/>
    <row r="22350" ht="8.25" customHeight="1"/>
    <row r="22351" ht="8.25" customHeight="1"/>
    <row r="22352" ht="8.25" customHeight="1"/>
    <row r="22353" ht="8.25" customHeight="1"/>
    <row r="22354" ht="8.25" customHeight="1"/>
    <row r="22355" ht="8.25" customHeight="1"/>
    <row r="22356" ht="8.25" customHeight="1"/>
    <row r="22357" ht="8.25" customHeight="1"/>
    <row r="22358" ht="8.25" customHeight="1"/>
    <row r="22359" ht="8.25" customHeight="1"/>
    <row r="22360" ht="8.25" customHeight="1"/>
    <row r="22361" ht="8.25" customHeight="1"/>
    <row r="22362" ht="8.25" customHeight="1"/>
    <row r="22363" ht="8.25" customHeight="1"/>
    <row r="22364" ht="8.25" customHeight="1"/>
    <row r="22365" ht="8.25" customHeight="1"/>
    <row r="22366" ht="8.25" customHeight="1"/>
    <row r="22367" ht="8.25" customHeight="1"/>
    <row r="22368" ht="8.25" customHeight="1"/>
    <row r="22369" ht="8.25" customHeight="1"/>
    <row r="22370" ht="8.25" customHeight="1"/>
    <row r="22371" ht="8.25" customHeight="1"/>
    <row r="22372" ht="8.25" customHeight="1"/>
    <row r="22373" ht="8.25" customHeight="1"/>
    <row r="22374" ht="8.25" customHeight="1"/>
    <row r="22375" ht="8.25" customHeight="1"/>
    <row r="22376" ht="8.25" customHeight="1"/>
    <row r="22377" ht="8.25" customHeight="1"/>
    <row r="22378" ht="8.25" customHeight="1"/>
    <row r="22379" ht="8.25" customHeight="1"/>
    <row r="22380" ht="8.25" customHeight="1"/>
    <row r="22381" ht="8.25" customHeight="1"/>
    <row r="22382" ht="8.25" customHeight="1"/>
    <row r="22383" ht="8.25" customHeight="1"/>
    <row r="22384" ht="8.25" customHeight="1"/>
    <row r="22385" ht="8.25" customHeight="1"/>
    <row r="22386" ht="8.25" customHeight="1"/>
    <row r="22387" ht="8.25" customHeight="1"/>
    <row r="22388" ht="8.25" customHeight="1"/>
    <row r="22389" ht="8.25" customHeight="1"/>
    <row r="22390" ht="8.25" customHeight="1"/>
    <row r="22391" ht="8.25" customHeight="1"/>
    <row r="22392" ht="8.25" customHeight="1"/>
    <row r="22393" ht="8.25" customHeight="1"/>
    <row r="22394" ht="8.25" customHeight="1"/>
    <row r="22395" ht="8.25" customHeight="1"/>
    <row r="22396" ht="8.25" customHeight="1"/>
    <row r="22397" ht="8.25" customHeight="1"/>
    <row r="22398" ht="8.25" customHeight="1"/>
    <row r="22399" ht="8.25" customHeight="1"/>
    <row r="22400" ht="8.25" customHeight="1"/>
    <row r="22401" ht="8.25" customHeight="1"/>
    <row r="22402" ht="8.25" customHeight="1"/>
    <row r="22403" ht="8.25" customHeight="1"/>
    <row r="22404" ht="8.25" customHeight="1"/>
    <row r="22405" ht="8.25" customHeight="1"/>
    <row r="22406" ht="8.25" customHeight="1"/>
    <row r="22407" ht="8.25" customHeight="1"/>
    <row r="22408" ht="8.25" customHeight="1"/>
    <row r="22409" ht="8.25" customHeight="1"/>
    <row r="22410" ht="8.25" customHeight="1"/>
    <row r="22411" ht="8.25" customHeight="1"/>
    <row r="22412" ht="8.25" customHeight="1"/>
    <row r="22413" ht="8.25" customHeight="1"/>
    <row r="22414" ht="8.25" customHeight="1"/>
    <row r="22415" ht="8.25" customHeight="1"/>
    <row r="22416" ht="8.25" customHeight="1"/>
    <row r="22417" ht="8.25" customHeight="1"/>
    <row r="22418" ht="8.25" customHeight="1"/>
    <row r="22419" ht="8.25" customHeight="1"/>
    <row r="22420" ht="8.25" customHeight="1"/>
    <row r="22421" ht="8.25" customHeight="1"/>
    <row r="22422" ht="8.25" customHeight="1"/>
    <row r="22423" ht="8.25" customHeight="1"/>
    <row r="22424" ht="8.25" customHeight="1"/>
    <row r="22425" ht="8.25" customHeight="1"/>
    <row r="22426" ht="8.25" customHeight="1"/>
    <row r="22427" ht="8.25" customHeight="1"/>
    <row r="22428" ht="8.25" customHeight="1"/>
    <row r="22429" ht="8.25" customHeight="1"/>
    <row r="22430" ht="8.25" customHeight="1"/>
    <row r="22431" ht="8.25" customHeight="1"/>
    <row r="22432" ht="8.25" customHeight="1"/>
    <row r="22433" ht="8.25" customHeight="1"/>
    <row r="22434" ht="8.25" customHeight="1"/>
    <row r="22435" ht="8.25" customHeight="1"/>
    <row r="22436" ht="8.25" customHeight="1"/>
    <row r="22437" ht="8.25" customHeight="1"/>
    <row r="22438" ht="8.25" customHeight="1"/>
    <row r="22439" ht="8.25" customHeight="1"/>
    <row r="22440" ht="8.25" customHeight="1"/>
    <row r="22441" ht="8.25" customHeight="1"/>
    <row r="22442" ht="8.25" customHeight="1"/>
    <row r="22443" ht="8.25" customHeight="1"/>
    <row r="22444" ht="8.25" customHeight="1"/>
    <row r="22445" ht="8.25" customHeight="1"/>
    <row r="22446" ht="8.25" customHeight="1"/>
    <row r="22447" ht="8.25" customHeight="1"/>
    <row r="22448" ht="8.25" customHeight="1"/>
    <row r="22449" ht="8.25" customHeight="1"/>
    <row r="22450" ht="8.25" customHeight="1"/>
    <row r="22451" ht="8.25" customHeight="1"/>
    <row r="22452" ht="8.25" customHeight="1"/>
    <row r="22453" ht="8.25" customHeight="1"/>
    <row r="22454" ht="8.25" customHeight="1"/>
    <row r="22455" ht="8.25" customHeight="1"/>
    <row r="22456" ht="8.25" customHeight="1"/>
    <row r="22457" ht="8.25" customHeight="1"/>
    <row r="22458" ht="8.25" customHeight="1"/>
    <row r="22459" ht="8.25" customHeight="1"/>
    <row r="22460" ht="8.25" customHeight="1"/>
    <row r="22461" ht="8.25" customHeight="1"/>
    <row r="22462" ht="8.25" customHeight="1"/>
    <row r="22463" ht="8.25" customHeight="1"/>
    <row r="22464" ht="8.25" customHeight="1"/>
    <row r="22465" ht="8.25" customHeight="1"/>
    <row r="22466" ht="8.25" customHeight="1"/>
    <row r="22467" ht="8.25" customHeight="1"/>
    <row r="22468" ht="8.25" customHeight="1"/>
    <row r="22469" ht="8.25" customHeight="1"/>
    <row r="22470" ht="8.25" customHeight="1"/>
    <row r="22471" ht="8.25" customHeight="1"/>
    <row r="22472" ht="8.25" customHeight="1"/>
    <row r="22473" ht="8.25" customHeight="1"/>
    <row r="22474" ht="8.25" customHeight="1"/>
    <row r="22475" ht="8.25" customHeight="1"/>
    <row r="22476" ht="8.25" customHeight="1"/>
    <row r="22477" ht="8.25" customHeight="1"/>
    <row r="22478" ht="8.25" customHeight="1"/>
    <row r="22479" ht="8.25" customHeight="1"/>
    <row r="22480" ht="8.25" customHeight="1"/>
    <row r="22481" ht="8.25" customHeight="1"/>
    <row r="22482" ht="8.25" customHeight="1"/>
    <row r="22483" ht="8.25" customHeight="1"/>
    <row r="22484" ht="8.25" customHeight="1"/>
    <row r="22485" ht="8.25" customHeight="1"/>
    <row r="22486" ht="8.25" customHeight="1"/>
    <row r="22487" ht="8.25" customHeight="1"/>
    <row r="22488" ht="8.25" customHeight="1"/>
    <row r="22489" ht="8.25" customHeight="1"/>
    <row r="22490" ht="8.25" customHeight="1"/>
    <row r="22491" ht="8.25" customHeight="1"/>
    <row r="22492" ht="8.25" customHeight="1"/>
    <row r="22493" ht="8.25" customHeight="1"/>
    <row r="22494" ht="8.25" customHeight="1"/>
    <row r="22495" ht="8.25" customHeight="1"/>
    <row r="22496" ht="8.25" customHeight="1"/>
    <row r="22497" ht="8.25" customHeight="1"/>
    <row r="22498" ht="8.25" customHeight="1"/>
    <row r="22499" ht="8.25" customHeight="1"/>
    <row r="22500" ht="8.25" customHeight="1"/>
    <row r="22501" ht="8.25" customHeight="1"/>
    <row r="22502" ht="8.25" customHeight="1"/>
    <row r="22503" ht="8.25" customHeight="1"/>
    <row r="22504" ht="8.25" customHeight="1"/>
    <row r="22505" ht="8.25" customHeight="1"/>
    <row r="22506" ht="8.25" customHeight="1"/>
    <row r="22507" ht="8.25" customHeight="1"/>
    <row r="22508" ht="8.25" customHeight="1"/>
    <row r="22509" ht="8.25" customHeight="1"/>
    <row r="22510" ht="8.25" customHeight="1"/>
    <row r="22511" ht="8.25" customHeight="1"/>
    <row r="22512" ht="8.25" customHeight="1"/>
    <row r="22513" ht="8.25" customHeight="1"/>
    <row r="22514" ht="8.25" customHeight="1"/>
    <row r="22515" ht="8.25" customHeight="1"/>
    <row r="22516" ht="8.25" customHeight="1"/>
    <row r="22517" ht="8.25" customHeight="1"/>
    <row r="22518" ht="8.25" customHeight="1"/>
    <row r="22519" ht="8.25" customHeight="1"/>
    <row r="22520" ht="8.25" customHeight="1"/>
    <row r="22521" ht="8.25" customHeight="1"/>
    <row r="22522" ht="8.25" customHeight="1"/>
    <row r="22523" ht="8.25" customHeight="1"/>
    <row r="22524" ht="8.25" customHeight="1"/>
    <row r="22525" ht="8.25" customHeight="1"/>
    <row r="22526" ht="8.25" customHeight="1"/>
    <row r="22527" ht="8.25" customHeight="1"/>
    <row r="22528" ht="8.25" customHeight="1"/>
    <row r="22529" ht="8.25" customHeight="1"/>
    <row r="22530" ht="8.25" customHeight="1"/>
    <row r="22531" ht="8.25" customHeight="1"/>
    <row r="22532" ht="8.25" customHeight="1"/>
    <row r="22533" ht="8.25" customHeight="1"/>
    <row r="22534" ht="8.25" customHeight="1"/>
    <row r="22535" ht="8.25" customHeight="1"/>
    <row r="22536" ht="8.25" customHeight="1"/>
    <row r="22537" ht="8.25" customHeight="1"/>
    <row r="22538" ht="8.25" customHeight="1"/>
    <row r="22539" ht="8.25" customHeight="1"/>
    <row r="22540" ht="8.25" customHeight="1"/>
    <row r="22541" ht="8.25" customHeight="1"/>
    <row r="22542" ht="8.25" customHeight="1"/>
    <row r="22543" ht="8.25" customHeight="1"/>
    <row r="22544" ht="8.25" customHeight="1"/>
    <row r="22545" ht="8.25" customHeight="1"/>
    <row r="22546" ht="8.25" customHeight="1"/>
    <row r="22547" ht="8.25" customHeight="1"/>
    <row r="22548" ht="8.25" customHeight="1"/>
    <row r="22549" ht="8.25" customHeight="1"/>
    <row r="22550" ht="8.25" customHeight="1"/>
    <row r="22551" ht="8.25" customHeight="1"/>
    <row r="22552" ht="8.25" customHeight="1"/>
    <row r="22553" ht="8.25" customHeight="1"/>
    <row r="22554" ht="8.25" customHeight="1"/>
    <row r="22555" ht="8.25" customHeight="1"/>
    <row r="22556" ht="8.25" customHeight="1"/>
    <row r="22557" ht="8.25" customHeight="1"/>
    <row r="22558" ht="8.25" customHeight="1"/>
    <row r="22559" ht="8.25" customHeight="1"/>
    <row r="22560" ht="8.25" customHeight="1"/>
    <row r="22561" ht="8.25" customHeight="1"/>
    <row r="22562" ht="8.25" customHeight="1"/>
    <row r="22563" ht="8.25" customHeight="1"/>
    <row r="22564" ht="8.25" customHeight="1"/>
    <row r="22565" ht="8.25" customHeight="1"/>
    <row r="22566" ht="8.25" customHeight="1"/>
    <row r="22567" ht="8.25" customHeight="1"/>
    <row r="22568" ht="8.25" customHeight="1"/>
    <row r="22569" ht="8.25" customHeight="1"/>
    <row r="22570" ht="8.25" customHeight="1"/>
    <row r="22571" ht="8.25" customHeight="1"/>
    <row r="22572" ht="8.25" customHeight="1"/>
    <row r="22573" ht="8.25" customHeight="1"/>
    <row r="22574" ht="8.25" customHeight="1"/>
    <row r="22575" ht="8.25" customHeight="1"/>
    <row r="22576" ht="8.25" customHeight="1"/>
    <row r="22577" ht="8.25" customHeight="1"/>
    <row r="22578" ht="8.25" customHeight="1"/>
    <row r="22579" ht="8.25" customHeight="1"/>
    <row r="22580" ht="8.25" customHeight="1"/>
    <row r="22581" ht="8.25" customHeight="1"/>
    <row r="22582" ht="8.25" customHeight="1"/>
    <row r="22583" ht="8.25" customHeight="1"/>
    <row r="22584" ht="8.25" customHeight="1"/>
    <row r="22585" ht="8.25" customHeight="1"/>
    <row r="22586" ht="8.25" customHeight="1"/>
    <row r="22587" ht="8.25" customHeight="1"/>
    <row r="22588" ht="8.25" customHeight="1"/>
    <row r="22589" ht="8.25" customHeight="1"/>
    <row r="22590" ht="8.25" customHeight="1"/>
    <row r="22591" ht="8.25" customHeight="1"/>
    <row r="22592" ht="8.25" customHeight="1"/>
    <row r="22593" ht="8.25" customHeight="1"/>
    <row r="22594" ht="8.25" customHeight="1"/>
    <row r="22595" ht="8.25" customHeight="1"/>
    <row r="22596" ht="8.25" customHeight="1"/>
    <row r="22597" ht="8.25" customHeight="1"/>
    <row r="22598" ht="8.25" customHeight="1"/>
    <row r="22599" ht="8.25" customHeight="1"/>
    <row r="22600" ht="8.25" customHeight="1"/>
    <row r="22601" ht="8.25" customHeight="1"/>
    <row r="22602" ht="8.25" customHeight="1"/>
    <row r="22603" ht="8.25" customHeight="1"/>
    <row r="22604" ht="8.25" customHeight="1"/>
    <row r="22605" ht="8.25" customHeight="1"/>
    <row r="22606" ht="8.25" customHeight="1"/>
    <row r="22607" ht="8.25" customHeight="1"/>
    <row r="22608" ht="8.25" customHeight="1"/>
    <row r="22609" ht="8.25" customHeight="1"/>
    <row r="22610" ht="8.25" customHeight="1"/>
    <row r="22611" ht="8.25" customHeight="1"/>
    <row r="22612" ht="8.25" customHeight="1"/>
    <row r="22613" ht="8.25" customHeight="1"/>
    <row r="22614" ht="8.25" customHeight="1"/>
    <row r="22615" ht="8.25" customHeight="1"/>
    <row r="22616" ht="8.25" customHeight="1"/>
    <row r="22617" ht="8.25" customHeight="1"/>
    <row r="22618" ht="8.25" customHeight="1"/>
    <row r="22619" ht="8.25" customHeight="1"/>
    <row r="22620" ht="8.25" customHeight="1"/>
    <row r="22621" ht="8.25" customHeight="1"/>
    <row r="22622" ht="8.25" customHeight="1"/>
    <row r="22623" ht="8.25" customHeight="1"/>
    <row r="22624" ht="8.25" customHeight="1"/>
    <row r="22625" ht="8.25" customHeight="1"/>
    <row r="22626" ht="8.25" customHeight="1"/>
    <row r="22627" ht="8.25" customHeight="1"/>
    <row r="22628" ht="8.25" customHeight="1"/>
    <row r="22629" ht="8.25" customHeight="1"/>
    <row r="22630" ht="8.25" customHeight="1"/>
    <row r="22631" ht="8.25" customHeight="1"/>
    <row r="22632" ht="8.25" customHeight="1"/>
    <row r="22633" ht="8.25" customHeight="1"/>
    <row r="22634" ht="8.25" customHeight="1"/>
    <row r="22635" ht="8.25" customHeight="1"/>
    <row r="22636" ht="8.25" customHeight="1"/>
    <row r="22637" ht="8.25" customHeight="1"/>
    <row r="22638" ht="8.25" customHeight="1"/>
    <row r="22639" ht="8.25" customHeight="1"/>
    <row r="22640" ht="8.25" customHeight="1"/>
    <row r="22641" ht="8.25" customHeight="1"/>
    <row r="22642" ht="8.25" customHeight="1"/>
    <row r="22643" ht="8.25" customHeight="1"/>
    <row r="22644" ht="8.25" customHeight="1"/>
    <row r="22645" ht="8.25" customHeight="1"/>
    <row r="22646" ht="8.25" customHeight="1"/>
    <row r="22647" ht="8.25" customHeight="1"/>
    <row r="22648" ht="8.25" customHeight="1"/>
    <row r="22649" ht="8.25" customHeight="1"/>
    <row r="22650" ht="8.25" customHeight="1"/>
    <row r="22651" ht="8.25" customHeight="1"/>
    <row r="22652" ht="8.25" customHeight="1"/>
    <row r="22653" ht="8.25" customHeight="1"/>
    <row r="22654" ht="8.25" customHeight="1"/>
    <row r="22655" ht="8.25" customHeight="1"/>
    <row r="22656" ht="8.25" customHeight="1"/>
    <row r="22657" ht="8.25" customHeight="1"/>
    <row r="22658" ht="8.25" customHeight="1"/>
    <row r="22659" ht="8.25" customHeight="1"/>
    <row r="22660" ht="8.25" customHeight="1"/>
    <row r="22661" ht="8.25" customHeight="1"/>
    <row r="22662" ht="8.25" customHeight="1"/>
    <row r="22663" ht="8.25" customHeight="1"/>
    <row r="22664" ht="8.25" customHeight="1"/>
    <row r="22665" ht="8.25" customHeight="1"/>
    <row r="22666" ht="8.25" customHeight="1"/>
    <row r="22667" ht="8.25" customHeight="1"/>
    <row r="22668" ht="8.25" customHeight="1"/>
    <row r="22669" ht="8.25" customHeight="1"/>
    <row r="22670" ht="8.25" customHeight="1"/>
    <row r="22671" ht="8.25" customHeight="1"/>
    <row r="22672" ht="8.25" customHeight="1"/>
    <row r="22673" ht="8.25" customHeight="1"/>
    <row r="22674" ht="8.25" customHeight="1"/>
    <row r="22675" ht="8.25" customHeight="1"/>
    <row r="22676" ht="8.25" customHeight="1"/>
    <row r="22677" ht="8.25" customHeight="1"/>
    <row r="22678" ht="8.25" customHeight="1"/>
    <row r="22679" ht="8.25" customHeight="1"/>
    <row r="22680" ht="8.25" customHeight="1"/>
    <row r="22681" ht="8.25" customHeight="1"/>
    <row r="22682" ht="8.25" customHeight="1"/>
    <row r="22683" ht="8.25" customHeight="1"/>
    <row r="22684" ht="8.25" customHeight="1"/>
    <row r="22685" ht="8.25" customHeight="1"/>
    <row r="22686" ht="8.25" customHeight="1"/>
    <row r="22687" ht="8.25" customHeight="1"/>
    <row r="22688" ht="8.25" customHeight="1"/>
    <row r="22689" ht="8.25" customHeight="1"/>
    <row r="22690" ht="8.25" customHeight="1"/>
    <row r="22691" ht="8.25" customHeight="1"/>
    <row r="22692" ht="8.25" customHeight="1"/>
    <row r="22693" ht="8.25" customHeight="1"/>
    <row r="22694" ht="8.25" customHeight="1"/>
    <row r="22695" ht="8.25" customHeight="1"/>
    <row r="22696" ht="8.25" customHeight="1"/>
    <row r="22697" ht="8.25" customHeight="1"/>
    <row r="22698" ht="8.25" customHeight="1"/>
    <row r="22699" ht="8.25" customHeight="1"/>
    <row r="22700" ht="8.25" customHeight="1"/>
    <row r="22701" ht="8.25" customHeight="1"/>
    <row r="22702" ht="8.25" customHeight="1"/>
    <row r="22703" ht="8.25" customHeight="1"/>
    <row r="22704" ht="8.25" customHeight="1"/>
    <row r="22705" ht="8.25" customHeight="1"/>
    <row r="22706" ht="8.25" customHeight="1"/>
    <row r="22707" ht="8.25" customHeight="1"/>
    <row r="22708" ht="8.25" customHeight="1"/>
    <row r="22709" ht="8.25" customHeight="1"/>
    <row r="22710" ht="8.25" customHeight="1"/>
    <row r="22711" ht="8.25" customHeight="1"/>
    <row r="22712" ht="8.25" customHeight="1"/>
    <row r="22713" ht="8.25" customHeight="1"/>
    <row r="22714" ht="8.25" customHeight="1"/>
    <row r="22715" ht="8.25" customHeight="1"/>
    <row r="22716" ht="8.25" customHeight="1"/>
    <row r="22717" ht="8.25" customHeight="1"/>
    <row r="22718" ht="8.25" customHeight="1"/>
    <row r="22719" ht="8.25" customHeight="1"/>
    <row r="22720" ht="8.25" customHeight="1"/>
    <row r="22721" ht="8.25" customHeight="1"/>
    <row r="22722" ht="8.25" customHeight="1"/>
    <row r="22723" ht="8.25" customHeight="1"/>
    <row r="22724" ht="8.25" customHeight="1"/>
    <row r="22725" ht="8.25" customHeight="1"/>
    <row r="22726" ht="8.25" customHeight="1"/>
    <row r="22727" ht="8.25" customHeight="1"/>
    <row r="22728" ht="8.25" customHeight="1"/>
    <row r="22729" ht="8.25" customHeight="1"/>
    <row r="22730" ht="8.25" customHeight="1"/>
    <row r="22731" ht="8.25" customHeight="1"/>
    <row r="22732" ht="8.25" customHeight="1"/>
    <row r="22733" ht="8.25" customHeight="1"/>
    <row r="22734" ht="8.25" customHeight="1"/>
    <row r="22735" ht="8.25" customHeight="1"/>
    <row r="22736" ht="8.25" customHeight="1"/>
    <row r="22737" ht="8.25" customHeight="1"/>
    <row r="22738" ht="8.25" customHeight="1"/>
    <row r="22739" ht="8.25" customHeight="1"/>
    <row r="22740" ht="8.25" customHeight="1"/>
    <row r="22741" ht="8.25" customHeight="1"/>
    <row r="22742" ht="8.25" customHeight="1"/>
    <row r="22743" ht="8.25" customHeight="1"/>
    <row r="22744" ht="8.25" customHeight="1"/>
    <row r="22745" ht="8.25" customHeight="1"/>
    <row r="22746" ht="8.25" customHeight="1"/>
    <row r="22747" ht="8.25" customHeight="1"/>
    <row r="22748" ht="8.25" customHeight="1"/>
    <row r="22749" ht="8.25" customHeight="1"/>
    <row r="22750" ht="8.25" customHeight="1"/>
    <row r="22751" ht="8.25" customHeight="1"/>
    <row r="22752" ht="8.25" customHeight="1"/>
    <row r="22753" ht="8.25" customHeight="1"/>
    <row r="22754" ht="8.25" customHeight="1"/>
    <row r="22755" ht="8.25" customHeight="1"/>
    <row r="22756" ht="8.25" customHeight="1"/>
    <row r="22757" ht="8.25" customHeight="1"/>
    <row r="22758" ht="8.25" customHeight="1"/>
    <row r="22759" ht="8.25" customHeight="1"/>
    <row r="22760" ht="8.25" customHeight="1"/>
    <row r="22761" ht="8.25" customHeight="1"/>
    <row r="22762" ht="8.25" customHeight="1"/>
    <row r="22763" ht="8.25" customHeight="1"/>
    <row r="22764" ht="8.25" customHeight="1"/>
    <row r="22765" ht="8.25" customHeight="1"/>
    <row r="22766" ht="8.25" customHeight="1"/>
    <row r="22767" ht="8.25" customHeight="1"/>
    <row r="22768" ht="8.25" customHeight="1"/>
    <row r="22769" ht="8.25" customHeight="1"/>
    <row r="22770" ht="8.25" customHeight="1"/>
    <row r="22771" ht="8.25" customHeight="1"/>
    <row r="22772" ht="8.25" customHeight="1"/>
    <row r="22773" ht="8.25" customHeight="1"/>
    <row r="22774" ht="8.25" customHeight="1"/>
    <row r="22775" ht="8.25" customHeight="1"/>
    <row r="22776" ht="8.25" customHeight="1"/>
    <row r="22777" ht="8.25" customHeight="1"/>
    <row r="22778" ht="8.25" customHeight="1"/>
    <row r="22779" ht="8.25" customHeight="1"/>
    <row r="22780" ht="8.25" customHeight="1"/>
    <row r="22781" ht="8.25" customHeight="1"/>
    <row r="22782" ht="8.25" customHeight="1"/>
    <row r="22783" ht="8.25" customHeight="1"/>
    <row r="22784" ht="8.25" customHeight="1"/>
    <row r="22785" ht="8.25" customHeight="1"/>
    <row r="22786" ht="8.25" customHeight="1"/>
    <row r="22787" ht="8.25" customHeight="1"/>
    <row r="22788" ht="8.25" customHeight="1"/>
    <row r="22789" ht="8.25" customHeight="1"/>
    <row r="22790" ht="8.25" customHeight="1"/>
    <row r="22791" ht="8.25" customHeight="1"/>
    <row r="22792" ht="8.25" customHeight="1"/>
    <row r="22793" ht="8.25" customHeight="1"/>
    <row r="22794" ht="8.25" customHeight="1"/>
    <row r="22795" ht="8.25" customHeight="1"/>
    <row r="22796" ht="8.25" customHeight="1"/>
    <row r="22797" ht="8.25" customHeight="1"/>
    <row r="22798" ht="8.25" customHeight="1"/>
    <row r="22799" ht="8.25" customHeight="1"/>
    <row r="22800" ht="8.25" customHeight="1"/>
    <row r="22801" ht="8.25" customHeight="1"/>
    <row r="22802" ht="8.25" customHeight="1"/>
    <row r="22803" ht="8.25" customHeight="1"/>
    <row r="22804" ht="8.25" customHeight="1"/>
    <row r="22805" ht="8.25" customHeight="1"/>
    <row r="22806" ht="8.25" customHeight="1"/>
    <row r="22807" ht="8.25" customHeight="1"/>
    <row r="22808" ht="8.25" customHeight="1"/>
    <row r="22809" ht="8.25" customHeight="1"/>
    <row r="22810" ht="8.25" customHeight="1"/>
    <row r="22811" ht="8.25" customHeight="1"/>
    <row r="22812" ht="8.25" customHeight="1"/>
    <row r="22813" ht="8.25" customHeight="1"/>
    <row r="22814" ht="8.25" customHeight="1"/>
    <row r="22815" ht="8.25" customHeight="1"/>
    <row r="22816" ht="8.25" customHeight="1"/>
    <row r="22817" ht="8.25" customHeight="1"/>
    <row r="22818" ht="8.25" customHeight="1"/>
    <row r="22819" ht="8.25" customHeight="1"/>
    <row r="22820" ht="8.25" customHeight="1"/>
    <row r="22821" ht="8.25" customHeight="1"/>
    <row r="22822" ht="8.25" customHeight="1"/>
    <row r="22823" ht="8.25" customHeight="1"/>
    <row r="22824" ht="8.25" customHeight="1"/>
    <row r="22825" ht="8.25" customHeight="1"/>
    <row r="22826" ht="8.25" customHeight="1"/>
    <row r="22827" ht="8.25" customHeight="1"/>
    <row r="22828" ht="8.25" customHeight="1"/>
    <row r="22829" ht="8.25" customHeight="1"/>
    <row r="22830" ht="8.25" customHeight="1"/>
    <row r="22831" ht="8.25" customHeight="1"/>
    <row r="22832" ht="8.25" customHeight="1"/>
    <row r="22833" ht="8.25" customHeight="1"/>
    <row r="22834" ht="8.25" customHeight="1"/>
    <row r="22835" ht="8.25" customHeight="1"/>
    <row r="22836" ht="8.25" customHeight="1"/>
    <row r="22837" ht="8.25" customHeight="1"/>
    <row r="22838" ht="8.25" customHeight="1"/>
    <row r="22839" ht="8.25" customHeight="1"/>
    <row r="22840" ht="8.25" customHeight="1"/>
    <row r="22841" ht="8.25" customHeight="1"/>
    <row r="22842" ht="8.25" customHeight="1"/>
    <row r="22843" ht="8.25" customHeight="1"/>
    <row r="22844" ht="8.25" customHeight="1"/>
    <row r="22845" ht="8.25" customHeight="1"/>
    <row r="22846" ht="8.25" customHeight="1"/>
    <row r="22847" ht="8.25" customHeight="1"/>
    <row r="22848" ht="8.25" customHeight="1"/>
    <row r="22849" ht="8.25" customHeight="1"/>
    <row r="22850" ht="8.25" customHeight="1"/>
    <row r="22851" ht="8.25" customHeight="1"/>
    <row r="22852" ht="8.25" customHeight="1"/>
    <row r="22853" ht="8.25" customHeight="1"/>
    <row r="22854" ht="8.25" customHeight="1"/>
    <row r="22855" ht="8.25" customHeight="1"/>
    <row r="22856" ht="8.25" customHeight="1"/>
    <row r="22857" ht="8.25" customHeight="1"/>
    <row r="22858" ht="8.25" customHeight="1"/>
    <row r="22859" ht="8.25" customHeight="1"/>
    <row r="22860" ht="8.25" customHeight="1"/>
    <row r="22861" ht="8.25" customHeight="1"/>
    <row r="22862" ht="8.25" customHeight="1"/>
    <row r="22863" ht="8.25" customHeight="1"/>
    <row r="22864" ht="8.25" customHeight="1"/>
    <row r="22865" ht="8.25" customHeight="1"/>
    <row r="22866" ht="8.25" customHeight="1"/>
    <row r="22867" ht="8.25" customHeight="1"/>
    <row r="22868" ht="8.25" customHeight="1"/>
    <row r="22869" ht="8.25" customHeight="1"/>
    <row r="22870" ht="8.25" customHeight="1"/>
    <row r="22871" ht="8.25" customHeight="1"/>
    <row r="22872" ht="8.25" customHeight="1"/>
    <row r="22873" ht="8.25" customHeight="1"/>
    <row r="22874" ht="8.25" customHeight="1"/>
    <row r="22875" ht="8.25" customHeight="1"/>
    <row r="22876" ht="8.25" customHeight="1"/>
    <row r="22877" ht="8.25" customHeight="1"/>
    <row r="22878" ht="8.25" customHeight="1"/>
    <row r="22879" ht="8.25" customHeight="1"/>
    <row r="22880" ht="8.25" customHeight="1"/>
    <row r="22881" ht="8.25" customHeight="1"/>
    <row r="22882" ht="8.25" customHeight="1"/>
    <row r="22883" ht="8.25" customHeight="1"/>
    <row r="22884" ht="8.25" customHeight="1"/>
    <row r="22885" ht="8.25" customHeight="1"/>
    <row r="22886" ht="8.25" customHeight="1"/>
    <row r="22887" ht="8.25" customHeight="1"/>
    <row r="22888" ht="8.25" customHeight="1"/>
    <row r="22889" ht="8.25" customHeight="1"/>
    <row r="22890" ht="8.25" customHeight="1"/>
    <row r="22891" ht="8.25" customHeight="1"/>
    <row r="22892" ht="8.25" customHeight="1"/>
    <row r="22893" ht="8.25" customHeight="1"/>
    <row r="22894" ht="8.25" customHeight="1"/>
    <row r="22895" ht="8.25" customHeight="1"/>
    <row r="22896" ht="8.25" customHeight="1"/>
    <row r="22897" ht="8.25" customHeight="1"/>
    <row r="22898" ht="8.25" customHeight="1"/>
    <row r="22899" ht="8.25" customHeight="1"/>
    <row r="22900" ht="8.25" customHeight="1"/>
    <row r="22901" ht="8.25" customHeight="1"/>
    <row r="22902" ht="8.25" customHeight="1"/>
    <row r="22903" ht="8.25" customHeight="1"/>
    <row r="22904" ht="8.25" customHeight="1"/>
    <row r="22905" ht="8.25" customHeight="1"/>
    <row r="22906" ht="8.25" customHeight="1"/>
    <row r="22907" ht="8.25" customHeight="1"/>
    <row r="22908" ht="8.25" customHeight="1"/>
    <row r="22909" ht="8.25" customHeight="1"/>
    <row r="22910" ht="8.25" customHeight="1"/>
    <row r="22911" ht="8.25" customHeight="1"/>
    <row r="22912" ht="8.25" customHeight="1"/>
    <row r="22913" ht="8.25" customHeight="1"/>
    <row r="22914" ht="8.25" customHeight="1"/>
    <row r="22915" ht="8.25" customHeight="1"/>
    <row r="22916" ht="8.25" customHeight="1"/>
    <row r="22917" ht="8.25" customHeight="1"/>
    <row r="22918" ht="8.25" customHeight="1"/>
    <row r="22919" ht="8.25" customHeight="1"/>
    <row r="22920" ht="8.25" customHeight="1"/>
    <row r="22921" ht="8.25" customHeight="1"/>
    <row r="22922" ht="8.25" customHeight="1"/>
    <row r="22923" ht="8.25" customHeight="1"/>
    <row r="22924" ht="8.25" customHeight="1"/>
    <row r="22925" ht="8.25" customHeight="1"/>
    <row r="22926" ht="8.25" customHeight="1"/>
    <row r="22927" ht="8.25" customHeight="1"/>
    <row r="22928" ht="8.25" customHeight="1"/>
    <row r="22929" ht="8.25" customHeight="1"/>
    <row r="22930" ht="8.25" customHeight="1"/>
    <row r="22931" ht="8.25" customHeight="1"/>
    <row r="22932" ht="8.25" customHeight="1"/>
    <row r="22933" ht="8.25" customHeight="1"/>
    <row r="22934" ht="8.25" customHeight="1"/>
    <row r="22935" ht="8.25" customHeight="1"/>
    <row r="22936" ht="8.25" customHeight="1"/>
    <row r="22937" ht="8.25" customHeight="1"/>
    <row r="22938" ht="8.25" customHeight="1"/>
    <row r="22939" ht="8.25" customHeight="1"/>
    <row r="22940" ht="8.25" customHeight="1"/>
    <row r="22941" ht="8.25" customHeight="1"/>
    <row r="22942" ht="8.25" customHeight="1"/>
    <row r="22943" ht="8.25" customHeight="1"/>
    <row r="22944" ht="8.25" customHeight="1"/>
    <row r="22945" ht="8.25" customHeight="1"/>
    <row r="22946" ht="8.25" customHeight="1"/>
    <row r="22947" ht="8.25" customHeight="1"/>
    <row r="22948" ht="8.25" customHeight="1"/>
    <row r="22949" ht="8.25" customHeight="1"/>
    <row r="22950" ht="8.25" customHeight="1"/>
    <row r="22951" ht="8.25" customHeight="1"/>
    <row r="22952" ht="8.25" customHeight="1"/>
    <row r="22953" ht="8.25" customHeight="1"/>
    <row r="22954" ht="8.25" customHeight="1"/>
    <row r="22955" ht="8.25" customHeight="1"/>
    <row r="22956" ht="8.25" customHeight="1"/>
    <row r="22957" ht="8.25" customHeight="1"/>
    <row r="22958" ht="8.25" customHeight="1"/>
    <row r="22959" ht="8.25" customHeight="1"/>
    <row r="22960" ht="8.25" customHeight="1"/>
    <row r="22961" ht="8.25" customHeight="1"/>
    <row r="22962" ht="8.25" customHeight="1"/>
    <row r="22963" ht="8.25" customHeight="1"/>
    <row r="22964" ht="8.25" customHeight="1"/>
    <row r="22965" ht="8.25" customHeight="1"/>
    <row r="22966" ht="8.25" customHeight="1"/>
    <row r="22967" ht="8.25" customHeight="1"/>
    <row r="22968" ht="8.25" customHeight="1"/>
    <row r="22969" ht="8.25" customHeight="1"/>
    <row r="22970" ht="8.25" customHeight="1"/>
    <row r="22971" ht="8.25" customHeight="1"/>
    <row r="22972" ht="8.25" customHeight="1"/>
    <row r="22973" ht="8.25" customHeight="1"/>
    <row r="22974" ht="8.25" customHeight="1"/>
    <row r="22975" ht="8.25" customHeight="1"/>
    <row r="22976" ht="8.25" customHeight="1"/>
    <row r="22977" ht="8.25" customHeight="1"/>
    <row r="22978" ht="8.25" customHeight="1"/>
    <row r="22979" ht="8.25" customHeight="1"/>
    <row r="22980" ht="8.25" customHeight="1"/>
    <row r="22981" ht="8.25" customHeight="1"/>
    <row r="22982" ht="8.25" customHeight="1"/>
    <row r="22983" ht="8.25" customHeight="1"/>
    <row r="22984" ht="8.25" customHeight="1"/>
    <row r="22985" ht="8.25" customHeight="1"/>
    <row r="22986" ht="8.25" customHeight="1"/>
    <row r="22987" ht="8.25" customHeight="1"/>
    <row r="22988" ht="8.25" customHeight="1"/>
    <row r="22989" ht="8.25" customHeight="1"/>
    <row r="22990" ht="8.25" customHeight="1"/>
    <row r="22991" ht="8.25" customHeight="1"/>
    <row r="22992" ht="8.25" customHeight="1"/>
    <row r="22993" ht="8.25" customHeight="1"/>
    <row r="22994" ht="8.25" customHeight="1"/>
    <row r="22995" ht="8.25" customHeight="1"/>
    <row r="22996" ht="8.25" customHeight="1"/>
    <row r="22997" ht="8.25" customHeight="1"/>
    <row r="22998" ht="8.25" customHeight="1"/>
    <row r="22999" ht="8.25" customHeight="1"/>
    <row r="23000" ht="8.25" customHeight="1"/>
    <row r="23001" ht="8.25" customHeight="1"/>
    <row r="23002" ht="8.25" customHeight="1"/>
    <row r="23003" ht="8.25" customHeight="1"/>
    <row r="23004" ht="8.25" customHeight="1"/>
    <row r="23005" ht="8.25" customHeight="1"/>
    <row r="23006" ht="8.25" customHeight="1"/>
    <row r="23007" ht="8.25" customHeight="1"/>
    <row r="23008" ht="8.25" customHeight="1"/>
    <row r="23009" ht="8.25" customHeight="1"/>
    <row r="23010" ht="8.25" customHeight="1"/>
    <row r="23011" ht="8.25" customHeight="1"/>
    <row r="23012" ht="8.25" customHeight="1"/>
    <row r="23013" ht="8.25" customHeight="1"/>
    <row r="23014" ht="8.25" customHeight="1"/>
    <row r="23015" ht="8.25" customHeight="1"/>
    <row r="23016" ht="8.25" customHeight="1"/>
    <row r="23017" ht="8.25" customHeight="1"/>
    <row r="23018" ht="8.25" customHeight="1"/>
    <row r="23019" ht="8.25" customHeight="1"/>
    <row r="23020" ht="8.25" customHeight="1"/>
    <row r="23021" ht="8.25" customHeight="1"/>
    <row r="23022" ht="8.25" customHeight="1"/>
    <row r="23023" ht="8.25" customHeight="1"/>
    <row r="23024" ht="8.25" customHeight="1"/>
    <row r="23025" ht="8.25" customHeight="1"/>
    <row r="23026" ht="8.25" customHeight="1"/>
    <row r="23027" ht="8.25" customHeight="1"/>
    <row r="23028" ht="8.25" customHeight="1"/>
    <row r="23029" ht="8.25" customHeight="1"/>
    <row r="23030" ht="8.25" customHeight="1"/>
    <row r="23031" ht="8.25" customHeight="1"/>
    <row r="23032" ht="8.25" customHeight="1"/>
    <row r="23033" ht="8.25" customHeight="1"/>
    <row r="23034" ht="8.25" customHeight="1"/>
    <row r="23035" ht="8.25" customHeight="1"/>
    <row r="23036" ht="8.25" customHeight="1"/>
    <row r="23037" ht="8.25" customHeight="1"/>
    <row r="23038" ht="8.25" customHeight="1"/>
    <row r="23039" ht="8.25" customHeight="1"/>
    <row r="23040" ht="8.25" customHeight="1"/>
    <row r="23041" ht="8.25" customHeight="1"/>
    <row r="23042" ht="8.25" customHeight="1"/>
    <row r="23043" ht="8.25" customHeight="1"/>
    <row r="23044" ht="8.25" customHeight="1"/>
    <row r="23045" ht="8.25" customHeight="1"/>
    <row r="23046" ht="8.25" customHeight="1"/>
    <row r="23047" ht="8.25" customHeight="1"/>
    <row r="23048" ht="8.25" customHeight="1"/>
    <row r="23049" ht="8.25" customHeight="1"/>
    <row r="23050" ht="8.25" customHeight="1"/>
    <row r="23051" ht="8.25" customHeight="1"/>
    <row r="23052" ht="8.25" customHeight="1"/>
    <row r="23053" ht="8.25" customHeight="1"/>
    <row r="23054" ht="8.25" customHeight="1"/>
    <row r="23055" ht="8.25" customHeight="1"/>
    <row r="23056" ht="8.25" customHeight="1"/>
    <row r="23057" ht="8.25" customHeight="1"/>
    <row r="23058" ht="8.25" customHeight="1"/>
    <row r="23059" ht="8.25" customHeight="1"/>
    <row r="23060" ht="8.25" customHeight="1"/>
    <row r="23061" ht="8.25" customHeight="1"/>
    <row r="23062" ht="8.25" customHeight="1"/>
    <row r="23063" ht="8.25" customHeight="1"/>
    <row r="23064" ht="8.25" customHeight="1"/>
    <row r="23065" ht="8.25" customHeight="1"/>
    <row r="23066" ht="8.25" customHeight="1"/>
    <row r="23067" ht="8.25" customHeight="1"/>
    <row r="23068" ht="8.25" customHeight="1"/>
    <row r="23069" ht="8.25" customHeight="1"/>
    <row r="23070" ht="8.25" customHeight="1"/>
    <row r="23071" ht="8.25" customHeight="1"/>
    <row r="23072" ht="8.25" customHeight="1"/>
    <row r="23073" ht="8.25" customHeight="1"/>
    <row r="23074" ht="8.25" customHeight="1"/>
    <row r="23075" ht="8.25" customHeight="1"/>
    <row r="23076" ht="8.25" customHeight="1"/>
    <row r="23077" ht="8.25" customHeight="1"/>
    <row r="23078" ht="8.25" customHeight="1"/>
    <row r="23079" ht="8.25" customHeight="1"/>
    <row r="23080" ht="8.25" customHeight="1"/>
    <row r="23081" ht="8.25" customHeight="1"/>
    <row r="23082" ht="8.25" customHeight="1"/>
    <row r="23083" ht="8.25" customHeight="1"/>
    <row r="23084" ht="8.25" customHeight="1"/>
    <row r="23085" ht="8.25" customHeight="1"/>
    <row r="23086" ht="8.25" customHeight="1"/>
    <row r="23087" ht="8.25" customHeight="1"/>
    <row r="23088" ht="8.25" customHeight="1"/>
    <row r="23089" ht="8.25" customHeight="1"/>
    <row r="23090" ht="8.25" customHeight="1"/>
    <row r="23091" ht="8.25" customHeight="1"/>
    <row r="23092" ht="8.25" customHeight="1"/>
    <row r="23093" ht="8.25" customHeight="1"/>
    <row r="23094" ht="8.25" customHeight="1"/>
    <row r="23095" ht="8.25" customHeight="1"/>
    <row r="23096" ht="8.25" customHeight="1"/>
    <row r="23097" ht="8.25" customHeight="1"/>
    <row r="23098" ht="8.25" customHeight="1"/>
    <row r="23099" ht="8.25" customHeight="1"/>
    <row r="23100" ht="8.25" customHeight="1"/>
    <row r="23101" ht="8.25" customHeight="1"/>
    <row r="23102" ht="8.25" customHeight="1"/>
    <row r="23103" ht="8.25" customHeight="1"/>
    <row r="23104" ht="8.25" customHeight="1"/>
    <row r="23105" ht="8.25" customHeight="1"/>
    <row r="23106" ht="8.25" customHeight="1"/>
    <row r="23107" ht="8.25" customHeight="1"/>
    <row r="23108" ht="8.25" customHeight="1"/>
    <row r="23109" ht="8.25" customHeight="1"/>
    <row r="23110" ht="8.25" customHeight="1"/>
    <row r="23111" ht="8.25" customHeight="1"/>
    <row r="23112" ht="8.25" customHeight="1"/>
    <row r="23113" ht="8.25" customHeight="1"/>
    <row r="23114" ht="8.25" customHeight="1"/>
    <row r="23115" ht="8.25" customHeight="1"/>
    <row r="23116" ht="8.25" customHeight="1"/>
    <row r="23117" ht="8.25" customHeight="1"/>
    <row r="23118" ht="8.25" customHeight="1"/>
    <row r="23119" ht="8.25" customHeight="1"/>
    <row r="23120" ht="8.25" customHeight="1"/>
    <row r="23121" ht="8.25" customHeight="1"/>
    <row r="23122" ht="8.25" customHeight="1"/>
    <row r="23123" ht="8.25" customHeight="1"/>
    <row r="23124" ht="8.25" customHeight="1"/>
    <row r="23125" ht="8.25" customHeight="1"/>
    <row r="23126" ht="8.25" customHeight="1"/>
    <row r="23127" ht="8.25" customHeight="1"/>
    <row r="23128" ht="8.25" customHeight="1"/>
    <row r="23129" ht="8.25" customHeight="1"/>
    <row r="23130" ht="8.25" customHeight="1"/>
    <row r="23131" ht="8.25" customHeight="1"/>
    <row r="23132" ht="8.25" customHeight="1"/>
    <row r="23133" ht="8.25" customHeight="1"/>
    <row r="23134" ht="8.25" customHeight="1"/>
    <row r="23135" ht="8.25" customHeight="1"/>
    <row r="23136" ht="8.25" customHeight="1"/>
    <row r="23137" ht="8.25" customHeight="1"/>
    <row r="23138" ht="8.25" customHeight="1"/>
    <row r="23139" ht="8.25" customHeight="1"/>
    <row r="23140" ht="8.25" customHeight="1"/>
    <row r="23141" ht="8.25" customHeight="1"/>
    <row r="23142" ht="8.25" customHeight="1"/>
    <row r="23143" ht="8.25" customHeight="1"/>
    <row r="23144" ht="8.25" customHeight="1"/>
    <row r="23145" ht="8.25" customHeight="1"/>
    <row r="23146" ht="8.25" customHeight="1"/>
    <row r="23147" ht="8.25" customHeight="1"/>
    <row r="23148" ht="8.25" customHeight="1"/>
    <row r="23149" ht="8.25" customHeight="1"/>
    <row r="23150" ht="8.25" customHeight="1"/>
    <row r="23151" ht="8.25" customHeight="1"/>
    <row r="23152" ht="8.25" customHeight="1"/>
    <row r="23153" ht="8.25" customHeight="1"/>
    <row r="23154" ht="8.25" customHeight="1"/>
    <row r="23155" ht="8.25" customHeight="1"/>
    <row r="23156" ht="8.25" customHeight="1"/>
    <row r="23157" ht="8.25" customHeight="1"/>
    <row r="23158" ht="8.25" customHeight="1"/>
    <row r="23159" ht="8.25" customHeight="1"/>
    <row r="23160" ht="8.25" customHeight="1"/>
    <row r="23161" ht="8.25" customHeight="1"/>
    <row r="23162" ht="8.25" customHeight="1"/>
    <row r="23163" ht="8.25" customHeight="1"/>
    <row r="23164" ht="8.25" customHeight="1"/>
    <row r="23165" ht="8.25" customHeight="1"/>
    <row r="23166" ht="8.25" customHeight="1"/>
    <row r="23167" ht="8.25" customHeight="1"/>
    <row r="23168" ht="8.25" customHeight="1"/>
    <row r="23169" ht="8.25" customHeight="1"/>
    <row r="23170" ht="8.25" customHeight="1"/>
    <row r="23171" ht="8.25" customHeight="1"/>
    <row r="23172" ht="8.25" customHeight="1"/>
    <row r="23173" ht="8.25" customHeight="1"/>
    <row r="23174" ht="8.25" customHeight="1"/>
    <row r="23175" ht="8.25" customHeight="1"/>
    <row r="23176" ht="8.25" customHeight="1"/>
    <row r="23177" ht="8.25" customHeight="1"/>
    <row r="23178" ht="8.25" customHeight="1"/>
    <row r="23179" ht="8.25" customHeight="1"/>
    <row r="23180" ht="8.25" customHeight="1"/>
    <row r="23181" ht="8.25" customHeight="1"/>
    <row r="23182" ht="8.25" customHeight="1"/>
    <row r="23183" ht="8.25" customHeight="1"/>
    <row r="23184" ht="8.25" customHeight="1"/>
    <row r="23185" ht="8.25" customHeight="1"/>
    <row r="23186" ht="8.25" customHeight="1"/>
    <row r="23187" ht="8.25" customHeight="1"/>
    <row r="23188" ht="8.25" customHeight="1"/>
    <row r="23189" ht="8.25" customHeight="1"/>
    <row r="23190" ht="8.25" customHeight="1"/>
    <row r="23191" ht="8.25" customHeight="1"/>
    <row r="23192" ht="8.25" customHeight="1"/>
    <row r="23193" ht="8.25" customHeight="1"/>
    <row r="23194" ht="8.25" customHeight="1"/>
    <row r="23195" ht="8.25" customHeight="1"/>
    <row r="23196" ht="8.25" customHeight="1"/>
    <row r="23197" ht="8.25" customHeight="1"/>
    <row r="23198" ht="8.25" customHeight="1"/>
    <row r="23199" ht="8.25" customHeight="1"/>
    <row r="23200" ht="8.25" customHeight="1"/>
    <row r="23201" ht="8.25" customHeight="1"/>
    <row r="23202" ht="8.25" customHeight="1"/>
    <row r="23203" ht="8.25" customHeight="1"/>
    <row r="23204" ht="8.25" customHeight="1"/>
    <row r="23205" ht="8.25" customHeight="1"/>
    <row r="23206" ht="8.25" customHeight="1"/>
    <row r="23207" ht="8.25" customHeight="1"/>
    <row r="23208" ht="8.25" customHeight="1"/>
    <row r="23209" ht="8.25" customHeight="1"/>
    <row r="23210" ht="8.25" customHeight="1"/>
    <row r="23211" ht="8.25" customHeight="1"/>
    <row r="23212" ht="8.25" customHeight="1"/>
    <row r="23213" ht="8.25" customHeight="1"/>
    <row r="23214" ht="8.25" customHeight="1"/>
    <row r="23215" ht="8.25" customHeight="1"/>
    <row r="23216" ht="8.25" customHeight="1"/>
    <row r="23217" ht="8.25" customHeight="1"/>
    <row r="23218" ht="8.25" customHeight="1"/>
    <row r="23219" ht="8.25" customHeight="1"/>
    <row r="23220" ht="8.25" customHeight="1"/>
    <row r="23221" ht="8.25" customHeight="1"/>
    <row r="23222" ht="8.25" customHeight="1"/>
    <row r="23223" ht="8.25" customHeight="1"/>
    <row r="23224" ht="8.25" customHeight="1"/>
    <row r="23225" ht="8.25" customHeight="1"/>
    <row r="23226" ht="8.25" customHeight="1"/>
    <row r="23227" ht="8.25" customHeight="1"/>
    <row r="23228" ht="8.25" customHeight="1"/>
    <row r="23229" ht="8.25" customHeight="1"/>
    <row r="23230" ht="8.25" customHeight="1"/>
    <row r="23231" ht="8.25" customHeight="1"/>
    <row r="23232" ht="8.25" customHeight="1"/>
    <row r="23233" ht="8.25" customHeight="1"/>
    <row r="23234" ht="8.25" customHeight="1"/>
    <row r="23235" ht="8.25" customHeight="1"/>
    <row r="23236" ht="8.25" customHeight="1"/>
    <row r="23237" ht="8.25" customHeight="1"/>
    <row r="23238" ht="8.25" customHeight="1"/>
    <row r="23239" ht="8.25" customHeight="1"/>
    <row r="23240" ht="8.25" customHeight="1"/>
    <row r="23241" ht="8.25" customHeight="1"/>
    <row r="23242" ht="8.25" customHeight="1"/>
    <row r="23243" ht="8.25" customHeight="1"/>
    <row r="23244" ht="8.25" customHeight="1"/>
    <row r="23245" ht="8.25" customHeight="1"/>
    <row r="23246" ht="8.25" customHeight="1"/>
    <row r="23247" ht="8.25" customHeight="1"/>
    <row r="23248" ht="8.25" customHeight="1"/>
    <row r="23249" ht="8.25" customHeight="1"/>
    <row r="23250" ht="8.25" customHeight="1"/>
    <row r="23251" ht="8.25" customHeight="1"/>
    <row r="23252" ht="8.25" customHeight="1"/>
    <row r="23253" ht="8.25" customHeight="1"/>
    <row r="23254" ht="8.25" customHeight="1"/>
    <row r="23255" ht="8.25" customHeight="1"/>
    <row r="23256" ht="8.25" customHeight="1"/>
    <row r="23257" ht="8.25" customHeight="1"/>
    <row r="23258" ht="8.25" customHeight="1"/>
    <row r="23259" ht="8.25" customHeight="1"/>
    <row r="23260" ht="8.25" customHeight="1"/>
    <row r="23261" ht="8.25" customHeight="1"/>
    <row r="23262" ht="8.25" customHeight="1"/>
    <row r="23263" ht="8.25" customHeight="1"/>
    <row r="23264" ht="8.25" customHeight="1"/>
    <row r="23265" ht="8.25" customHeight="1"/>
    <row r="23266" ht="8.25" customHeight="1"/>
    <row r="23267" ht="8.25" customHeight="1"/>
    <row r="23268" ht="8.25" customHeight="1"/>
    <row r="23269" ht="8.25" customHeight="1"/>
    <row r="23270" ht="8.25" customHeight="1"/>
    <row r="23271" ht="8.25" customHeight="1"/>
    <row r="23272" ht="8.25" customHeight="1"/>
    <row r="23273" ht="8.25" customHeight="1"/>
    <row r="23274" ht="8.25" customHeight="1"/>
    <row r="23275" ht="8.25" customHeight="1"/>
    <row r="23276" ht="8.25" customHeight="1"/>
    <row r="23277" ht="8.25" customHeight="1"/>
    <row r="23278" ht="8.25" customHeight="1"/>
    <row r="23279" ht="8.25" customHeight="1"/>
    <row r="23280" ht="8.25" customHeight="1"/>
    <row r="23281" ht="8.25" customHeight="1"/>
    <row r="23282" ht="8.25" customHeight="1"/>
    <row r="23283" ht="8.25" customHeight="1"/>
    <row r="23284" ht="8.25" customHeight="1"/>
    <row r="23285" ht="8.25" customHeight="1"/>
    <row r="23286" ht="8.25" customHeight="1"/>
    <row r="23287" ht="8.25" customHeight="1"/>
    <row r="23288" ht="8.25" customHeight="1"/>
    <row r="23289" ht="8.25" customHeight="1"/>
    <row r="23290" ht="8.25" customHeight="1"/>
    <row r="23291" ht="8.25" customHeight="1"/>
    <row r="23292" ht="8.25" customHeight="1"/>
    <row r="23293" ht="8.25" customHeight="1"/>
    <row r="23294" ht="8.25" customHeight="1"/>
    <row r="23295" ht="8.25" customHeight="1"/>
    <row r="23296" ht="8.25" customHeight="1"/>
    <row r="23297" ht="8.25" customHeight="1"/>
    <row r="23298" ht="8.25" customHeight="1"/>
    <row r="23299" ht="8.25" customHeight="1"/>
    <row r="23300" ht="8.25" customHeight="1"/>
    <row r="23301" ht="8.25" customHeight="1"/>
    <row r="23302" ht="8.25" customHeight="1"/>
    <row r="23303" ht="8.25" customHeight="1"/>
    <row r="23304" ht="8.25" customHeight="1"/>
    <row r="23305" ht="8.25" customHeight="1"/>
    <row r="23306" ht="8.25" customHeight="1"/>
    <row r="23307" ht="8.25" customHeight="1"/>
    <row r="23308" ht="8.25" customHeight="1"/>
    <row r="23309" ht="8.25" customHeight="1"/>
    <row r="23310" ht="8.25" customHeight="1"/>
    <row r="23311" ht="8.25" customHeight="1"/>
    <row r="23312" ht="8.25" customHeight="1"/>
    <row r="23313" ht="8.25" customHeight="1"/>
    <row r="23314" ht="8.25" customHeight="1"/>
    <row r="23315" ht="8.25" customHeight="1"/>
    <row r="23316" ht="8.25" customHeight="1"/>
    <row r="23317" ht="8.25" customHeight="1"/>
    <row r="23318" ht="8.25" customHeight="1"/>
    <row r="23319" ht="8.25" customHeight="1"/>
    <row r="23320" ht="8.25" customHeight="1"/>
    <row r="23321" ht="8.25" customHeight="1"/>
    <row r="23322" ht="8.25" customHeight="1"/>
    <row r="23323" ht="8.25" customHeight="1"/>
    <row r="23324" ht="8.25" customHeight="1"/>
    <row r="23325" ht="8.25" customHeight="1"/>
    <row r="23326" ht="8.25" customHeight="1"/>
    <row r="23327" ht="8.25" customHeight="1"/>
    <row r="23328" ht="8.25" customHeight="1"/>
    <row r="23329" ht="8.25" customHeight="1"/>
    <row r="23330" ht="8.25" customHeight="1"/>
    <row r="23331" ht="8.25" customHeight="1"/>
    <row r="23332" ht="8.25" customHeight="1"/>
    <row r="23333" ht="8.25" customHeight="1"/>
    <row r="23334" ht="8.25" customHeight="1"/>
    <row r="23335" ht="8.25" customHeight="1"/>
    <row r="23336" ht="8.25" customHeight="1"/>
    <row r="23337" ht="8.25" customHeight="1"/>
    <row r="23338" ht="8.25" customHeight="1"/>
    <row r="23339" ht="8.25" customHeight="1"/>
    <row r="23340" ht="8.25" customHeight="1"/>
    <row r="23341" ht="8.25" customHeight="1"/>
    <row r="23342" ht="8.25" customHeight="1"/>
    <row r="23343" ht="8.25" customHeight="1"/>
    <row r="23344" ht="8.25" customHeight="1"/>
    <row r="23345" ht="8.25" customHeight="1"/>
    <row r="23346" ht="8.25" customHeight="1"/>
    <row r="23347" ht="8.25" customHeight="1"/>
    <row r="23348" ht="8.25" customHeight="1"/>
    <row r="23349" ht="8.25" customHeight="1"/>
    <row r="23350" ht="8.25" customHeight="1"/>
    <row r="23351" ht="8.25" customHeight="1"/>
    <row r="23352" ht="8.25" customHeight="1"/>
    <row r="23353" ht="8.25" customHeight="1"/>
    <row r="23354" ht="8.25" customHeight="1"/>
    <row r="23355" ht="8.25" customHeight="1"/>
    <row r="23356" ht="8.25" customHeight="1"/>
    <row r="23357" ht="8.25" customHeight="1"/>
    <row r="23358" ht="8.25" customHeight="1"/>
    <row r="23359" ht="8.25" customHeight="1"/>
    <row r="23360" ht="8.25" customHeight="1"/>
    <row r="23361" ht="8.25" customHeight="1"/>
    <row r="23362" ht="8.25" customHeight="1"/>
    <row r="23363" ht="8.25" customHeight="1"/>
    <row r="23364" ht="8.25" customHeight="1"/>
    <row r="23365" ht="8.25" customHeight="1"/>
    <row r="23366" ht="8.25" customHeight="1"/>
    <row r="23367" ht="8.25" customHeight="1"/>
    <row r="23368" ht="8.25" customHeight="1"/>
    <row r="23369" ht="8.25" customHeight="1"/>
    <row r="23370" ht="8.25" customHeight="1"/>
    <row r="23371" ht="8.25" customHeight="1"/>
    <row r="23372" ht="8.25" customHeight="1"/>
    <row r="23373" ht="8.25" customHeight="1"/>
    <row r="23374" ht="8.25" customHeight="1"/>
    <row r="23375" ht="8.25" customHeight="1"/>
    <row r="23376" ht="8.25" customHeight="1"/>
    <row r="23377" ht="8.25" customHeight="1"/>
    <row r="23378" ht="8.25" customHeight="1"/>
    <row r="23379" ht="8.25" customHeight="1"/>
    <row r="23380" ht="8.25" customHeight="1"/>
    <row r="23381" ht="8.25" customHeight="1"/>
    <row r="23382" ht="8.25" customHeight="1"/>
    <row r="23383" ht="8.25" customHeight="1"/>
    <row r="23384" ht="8.25" customHeight="1"/>
    <row r="23385" ht="8.25" customHeight="1"/>
    <row r="23386" ht="8.25" customHeight="1"/>
    <row r="23387" ht="8.25" customHeight="1"/>
    <row r="23388" ht="8.25" customHeight="1"/>
    <row r="23389" ht="8.25" customHeight="1"/>
    <row r="23390" ht="8.25" customHeight="1"/>
    <row r="23391" ht="8.25" customHeight="1"/>
    <row r="23392" ht="8.25" customHeight="1"/>
    <row r="23393" ht="8.25" customHeight="1"/>
    <row r="23394" ht="8.25" customHeight="1"/>
    <row r="23395" ht="8.25" customHeight="1"/>
    <row r="23396" ht="8.25" customHeight="1"/>
    <row r="23397" ht="8.25" customHeight="1"/>
    <row r="23398" ht="8.25" customHeight="1"/>
    <row r="23399" ht="8.25" customHeight="1"/>
    <row r="23400" ht="8.25" customHeight="1"/>
    <row r="23401" ht="8.25" customHeight="1"/>
    <row r="23402" ht="8.25" customHeight="1"/>
    <row r="23403" ht="8.25" customHeight="1"/>
    <row r="23404" ht="8.25" customHeight="1"/>
    <row r="23405" ht="8.25" customHeight="1"/>
    <row r="23406" ht="8.25" customHeight="1"/>
    <row r="23407" ht="8.25" customHeight="1"/>
    <row r="23408" ht="8.25" customHeight="1"/>
    <row r="23409" ht="8.25" customHeight="1"/>
    <row r="23410" ht="8.25" customHeight="1"/>
    <row r="23411" ht="8.25" customHeight="1"/>
    <row r="23412" ht="8.25" customHeight="1"/>
    <row r="23413" ht="8.25" customHeight="1"/>
    <row r="23414" ht="8.25" customHeight="1"/>
    <row r="23415" ht="8.25" customHeight="1"/>
    <row r="23416" ht="8.25" customHeight="1"/>
    <row r="23417" ht="8.25" customHeight="1"/>
    <row r="23418" ht="8.25" customHeight="1"/>
    <row r="23419" ht="8.25" customHeight="1"/>
    <row r="23420" ht="8.25" customHeight="1"/>
    <row r="23421" ht="8.25" customHeight="1"/>
    <row r="23422" ht="8.25" customHeight="1"/>
    <row r="23423" ht="8.25" customHeight="1"/>
    <row r="23424" ht="8.25" customHeight="1"/>
    <row r="23425" ht="8.25" customHeight="1"/>
    <row r="23426" ht="8.25" customHeight="1"/>
    <row r="23427" ht="8.25" customHeight="1"/>
    <row r="23428" ht="8.25" customHeight="1"/>
    <row r="23429" ht="8.25" customHeight="1"/>
    <row r="23430" ht="8.25" customHeight="1"/>
    <row r="23431" ht="8.25" customHeight="1"/>
    <row r="23432" ht="8.25" customHeight="1"/>
    <row r="23433" ht="8.25" customHeight="1"/>
    <row r="23434" ht="8.25" customHeight="1"/>
    <row r="23435" ht="8.25" customHeight="1"/>
    <row r="23436" ht="8.25" customHeight="1"/>
    <row r="23437" ht="8.25" customHeight="1"/>
    <row r="23438" ht="8.25" customHeight="1"/>
    <row r="23439" ht="8.25" customHeight="1"/>
    <row r="23440" ht="8.25" customHeight="1"/>
    <row r="23441" ht="8.25" customHeight="1"/>
    <row r="23442" ht="8.25" customHeight="1"/>
    <row r="23443" ht="8.25" customHeight="1"/>
    <row r="23444" ht="8.25" customHeight="1"/>
    <row r="23445" ht="8.25" customHeight="1"/>
    <row r="23446" ht="8.25" customHeight="1"/>
    <row r="23447" ht="8.25" customHeight="1"/>
    <row r="23448" ht="8.25" customHeight="1"/>
    <row r="23449" ht="8.25" customHeight="1"/>
    <row r="23450" ht="8.25" customHeight="1"/>
    <row r="23451" ht="8.25" customHeight="1"/>
    <row r="23452" ht="8.25" customHeight="1"/>
    <row r="23453" ht="8.25" customHeight="1"/>
    <row r="23454" ht="8.25" customHeight="1"/>
    <row r="23455" ht="8.25" customHeight="1"/>
    <row r="23456" ht="8.25" customHeight="1"/>
    <row r="23457" ht="8.25" customHeight="1"/>
    <row r="23458" ht="8.25" customHeight="1"/>
    <row r="23459" ht="8.25" customHeight="1"/>
    <row r="23460" ht="8.25" customHeight="1"/>
    <row r="23461" ht="8.25" customHeight="1"/>
    <row r="23462" ht="8.25" customHeight="1"/>
    <row r="23463" ht="8.25" customHeight="1"/>
    <row r="23464" ht="8.25" customHeight="1"/>
    <row r="23465" ht="8.25" customHeight="1"/>
    <row r="23466" ht="8.25" customHeight="1"/>
    <row r="23467" ht="8.25" customHeight="1"/>
    <row r="23468" ht="8.25" customHeight="1"/>
    <row r="23469" ht="8.25" customHeight="1"/>
    <row r="23470" ht="8.25" customHeight="1"/>
    <row r="23471" ht="8.25" customHeight="1"/>
    <row r="23472" ht="8.25" customHeight="1"/>
    <row r="23473" ht="8.25" customHeight="1"/>
    <row r="23474" ht="8.25" customHeight="1"/>
    <row r="23475" ht="8.25" customHeight="1"/>
    <row r="23476" ht="8.25" customHeight="1"/>
    <row r="23477" ht="8.25" customHeight="1"/>
    <row r="23478" ht="8.25" customHeight="1"/>
    <row r="23479" ht="8.25" customHeight="1"/>
    <row r="23480" ht="8.25" customHeight="1"/>
    <row r="23481" ht="8.25" customHeight="1"/>
    <row r="23482" ht="8.25" customHeight="1"/>
    <row r="23483" ht="8.25" customHeight="1"/>
    <row r="23484" ht="8.25" customHeight="1"/>
    <row r="23485" ht="8.25" customHeight="1"/>
    <row r="23486" ht="8.25" customHeight="1"/>
    <row r="23487" ht="8.25" customHeight="1"/>
    <row r="23488" ht="8.25" customHeight="1"/>
    <row r="23489" ht="8.25" customHeight="1"/>
    <row r="23490" ht="8.25" customHeight="1"/>
    <row r="23491" ht="8.25" customHeight="1"/>
    <row r="23492" ht="8.25" customHeight="1"/>
    <row r="23493" ht="8.25" customHeight="1"/>
    <row r="23494" ht="8.25" customHeight="1"/>
    <row r="23495" ht="8.25" customHeight="1"/>
    <row r="23496" ht="8.25" customHeight="1"/>
    <row r="23497" ht="8.25" customHeight="1"/>
    <row r="23498" ht="8.25" customHeight="1"/>
    <row r="23499" ht="8.25" customHeight="1"/>
    <row r="23500" ht="8.25" customHeight="1"/>
    <row r="23501" ht="8.25" customHeight="1"/>
    <row r="23502" ht="8.25" customHeight="1"/>
    <row r="23503" ht="8.25" customHeight="1"/>
    <row r="23504" ht="8.25" customHeight="1"/>
    <row r="23505" ht="8.25" customHeight="1"/>
    <row r="23506" ht="8.25" customHeight="1"/>
    <row r="23507" ht="8.25" customHeight="1"/>
    <row r="23508" ht="8.25" customHeight="1"/>
    <row r="23509" ht="8.25" customHeight="1"/>
    <row r="23510" ht="8.25" customHeight="1"/>
    <row r="23511" ht="8.25" customHeight="1"/>
    <row r="23512" ht="8.25" customHeight="1"/>
    <row r="23513" ht="8.25" customHeight="1"/>
    <row r="23514" ht="8.25" customHeight="1"/>
    <row r="23515" ht="8.25" customHeight="1"/>
    <row r="23516" ht="8.25" customHeight="1"/>
    <row r="23517" ht="8.25" customHeight="1"/>
    <row r="23518" ht="8.25" customHeight="1"/>
    <row r="23519" ht="8.25" customHeight="1"/>
    <row r="23520" ht="8.25" customHeight="1"/>
    <row r="23521" ht="8.25" customHeight="1"/>
    <row r="23522" ht="8.25" customHeight="1"/>
    <row r="23523" ht="8.25" customHeight="1"/>
    <row r="23524" ht="8.25" customHeight="1"/>
    <row r="23525" ht="8.25" customHeight="1"/>
    <row r="23526" ht="8.25" customHeight="1"/>
    <row r="23527" ht="8.25" customHeight="1"/>
    <row r="23528" ht="8.25" customHeight="1"/>
    <row r="23529" ht="8.25" customHeight="1"/>
    <row r="23530" ht="8.25" customHeight="1"/>
    <row r="23531" ht="8.25" customHeight="1"/>
    <row r="23532" ht="8.25" customHeight="1"/>
    <row r="23533" ht="8.25" customHeight="1"/>
    <row r="23534" ht="8.25" customHeight="1"/>
    <row r="23535" ht="8.25" customHeight="1"/>
    <row r="23536" ht="8.25" customHeight="1"/>
    <row r="23537" ht="8.25" customHeight="1"/>
    <row r="23538" ht="8.25" customHeight="1"/>
    <row r="23539" ht="8.25" customHeight="1"/>
    <row r="23540" ht="8.25" customHeight="1"/>
    <row r="23541" ht="8.25" customHeight="1"/>
    <row r="23542" ht="8.25" customHeight="1"/>
    <row r="23543" ht="8.25" customHeight="1"/>
    <row r="23544" ht="8.25" customHeight="1"/>
    <row r="23545" ht="8.25" customHeight="1"/>
    <row r="23546" ht="8.25" customHeight="1"/>
    <row r="23547" ht="8.25" customHeight="1"/>
    <row r="23548" ht="8.25" customHeight="1"/>
    <row r="23549" ht="8.25" customHeight="1"/>
    <row r="23550" ht="8.25" customHeight="1"/>
    <row r="23551" ht="8.25" customHeight="1"/>
    <row r="23552" ht="8.25" customHeight="1"/>
    <row r="23553" ht="8.25" customHeight="1"/>
    <row r="23554" ht="8.25" customHeight="1"/>
    <row r="23555" ht="8.25" customHeight="1"/>
    <row r="23556" ht="8.25" customHeight="1"/>
    <row r="23557" ht="8.25" customHeight="1"/>
    <row r="23558" ht="8.25" customHeight="1"/>
    <row r="23559" ht="8.25" customHeight="1"/>
    <row r="23560" ht="8.25" customHeight="1"/>
    <row r="23561" ht="8.25" customHeight="1"/>
    <row r="23562" ht="8.25" customHeight="1"/>
    <row r="23563" ht="8.25" customHeight="1"/>
    <row r="23564" ht="8.25" customHeight="1"/>
    <row r="23565" ht="8.25" customHeight="1"/>
    <row r="23566" ht="8.25" customHeight="1"/>
    <row r="23567" ht="8.25" customHeight="1"/>
    <row r="23568" ht="8.25" customHeight="1"/>
    <row r="23569" ht="8.25" customHeight="1"/>
    <row r="23570" ht="8.25" customHeight="1"/>
    <row r="23571" ht="8.25" customHeight="1"/>
    <row r="23572" ht="8.25" customHeight="1"/>
    <row r="23573" ht="8.25" customHeight="1"/>
    <row r="23574" ht="8.25" customHeight="1"/>
    <row r="23575" ht="8.25" customHeight="1"/>
    <row r="23576" ht="8.25" customHeight="1"/>
    <row r="23577" ht="8.25" customHeight="1"/>
    <row r="23578" ht="8.25" customHeight="1"/>
    <row r="23579" ht="8.25" customHeight="1"/>
    <row r="23580" ht="8.25" customHeight="1"/>
    <row r="23581" ht="8.25" customHeight="1"/>
    <row r="23582" ht="8.25" customHeight="1"/>
    <row r="23583" ht="8.25" customHeight="1"/>
    <row r="23584" ht="8.25" customHeight="1"/>
    <row r="23585" ht="8.25" customHeight="1"/>
    <row r="23586" ht="8.25" customHeight="1"/>
    <row r="23587" ht="8.25" customHeight="1"/>
    <row r="23588" ht="8.25" customHeight="1"/>
    <row r="23589" ht="8.25" customHeight="1"/>
    <row r="23590" ht="8.25" customHeight="1"/>
    <row r="23591" ht="8.25" customHeight="1"/>
    <row r="23592" ht="8.25" customHeight="1"/>
    <row r="23593" ht="8.25" customHeight="1"/>
    <row r="23594" ht="8.25" customHeight="1"/>
    <row r="23595" ht="8.25" customHeight="1"/>
    <row r="23596" ht="8.25" customHeight="1"/>
    <row r="23597" ht="8.25" customHeight="1"/>
    <row r="23598" ht="8.25" customHeight="1"/>
    <row r="23599" ht="8.25" customHeight="1"/>
    <row r="23600" ht="8.25" customHeight="1"/>
    <row r="23601" ht="8.25" customHeight="1"/>
    <row r="23602" ht="8.25" customHeight="1"/>
    <row r="23603" ht="8.25" customHeight="1"/>
    <row r="23604" ht="8.25" customHeight="1"/>
    <row r="23605" ht="8.25" customHeight="1"/>
    <row r="23606" ht="8.25" customHeight="1"/>
    <row r="23607" ht="8.25" customHeight="1"/>
    <row r="23608" ht="8.25" customHeight="1"/>
    <row r="23609" ht="8.25" customHeight="1"/>
    <row r="23610" ht="8.25" customHeight="1"/>
    <row r="23611" ht="8.25" customHeight="1"/>
    <row r="23612" ht="8.25" customHeight="1"/>
    <row r="23613" ht="8.25" customHeight="1"/>
    <row r="23614" ht="8.25" customHeight="1"/>
    <row r="23615" ht="8.25" customHeight="1"/>
    <row r="23616" ht="8.25" customHeight="1"/>
    <row r="23617" ht="8.25" customHeight="1"/>
    <row r="23618" ht="8.25" customHeight="1"/>
    <row r="23619" ht="8.25" customHeight="1"/>
    <row r="23620" ht="8.25" customHeight="1"/>
    <row r="23621" ht="8.25" customHeight="1"/>
    <row r="23622" ht="8.25" customHeight="1"/>
    <row r="23623" ht="8.25" customHeight="1"/>
    <row r="23624" ht="8.25" customHeight="1"/>
    <row r="23625" ht="8.25" customHeight="1"/>
    <row r="23626" ht="8.25" customHeight="1"/>
    <row r="23627" ht="8.25" customHeight="1"/>
    <row r="23628" ht="8.25" customHeight="1"/>
    <row r="23629" ht="8.25" customHeight="1"/>
    <row r="23630" ht="8.25" customHeight="1"/>
    <row r="23631" ht="8.25" customHeight="1"/>
    <row r="23632" ht="8.25" customHeight="1"/>
    <row r="23633" ht="8.25" customHeight="1"/>
    <row r="23634" ht="8.25" customHeight="1"/>
    <row r="23635" ht="8.25" customHeight="1"/>
    <row r="23636" ht="8.25" customHeight="1"/>
    <row r="23637" ht="8.25" customHeight="1"/>
    <row r="23638" ht="8.25" customHeight="1"/>
    <row r="23639" ht="8.25" customHeight="1"/>
    <row r="23640" ht="8.25" customHeight="1"/>
    <row r="23641" ht="8.25" customHeight="1"/>
    <row r="23642" ht="8.25" customHeight="1"/>
    <row r="23643" ht="8.25" customHeight="1"/>
    <row r="23644" ht="8.25" customHeight="1"/>
    <row r="23645" ht="8.25" customHeight="1"/>
    <row r="23646" ht="8.25" customHeight="1"/>
    <row r="23647" ht="8.25" customHeight="1"/>
    <row r="23648" ht="8.25" customHeight="1"/>
    <row r="23649" ht="8.25" customHeight="1"/>
    <row r="23650" ht="8.25" customHeight="1"/>
    <row r="23651" ht="8.25" customHeight="1"/>
    <row r="23652" ht="8.25" customHeight="1"/>
    <row r="23653" ht="8.25" customHeight="1"/>
    <row r="23654" ht="8.25" customHeight="1"/>
    <row r="23655" ht="8.25" customHeight="1"/>
    <row r="23656" ht="8.25" customHeight="1"/>
    <row r="23657" ht="8.25" customHeight="1"/>
    <row r="23658" ht="8.25" customHeight="1"/>
    <row r="23659" ht="8.25" customHeight="1"/>
    <row r="23660" ht="8.25" customHeight="1"/>
    <row r="23661" ht="8.25" customHeight="1"/>
    <row r="23662" ht="8.25" customHeight="1"/>
    <row r="23663" ht="8.25" customHeight="1"/>
    <row r="23664" ht="8.25" customHeight="1"/>
    <row r="23665" ht="8.25" customHeight="1"/>
    <row r="23666" ht="8.25" customHeight="1"/>
    <row r="23667" ht="8.25" customHeight="1"/>
    <row r="23668" ht="8.25" customHeight="1"/>
    <row r="23669" ht="8.25" customHeight="1"/>
    <row r="23670" ht="8.25" customHeight="1"/>
    <row r="23671" ht="8.25" customHeight="1"/>
    <row r="23672" ht="8.25" customHeight="1"/>
    <row r="23673" ht="8.25" customHeight="1"/>
    <row r="23674" ht="8.25" customHeight="1"/>
    <row r="23675" ht="8.25" customHeight="1"/>
    <row r="23676" ht="8.25" customHeight="1"/>
    <row r="23677" ht="8.25" customHeight="1"/>
    <row r="23678" ht="8.25" customHeight="1"/>
    <row r="23679" ht="8.25" customHeight="1"/>
    <row r="23680" ht="8.25" customHeight="1"/>
    <row r="23681" ht="8.25" customHeight="1"/>
    <row r="23682" ht="8.25" customHeight="1"/>
    <row r="23683" ht="8.25" customHeight="1"/>
    <row r="23684" ht="8.25" customHeight="1"/>
    <row r="23685" ht="8.25" customHeight="1"/>
    <row r="23686" ht="8.25" customHeight="1"/>
    <row r="23687" ht="8.25" customHeight="1"/>
    <row r="23688" ht="8.25" customHeight="1"/>
    <row r="23689" ht="8.25" customHeight="1"/>
    <row r="23690" ht="8.25" customHeight="1"/>
    <row r="23691" ht="8.25" customHeight="1"/>
    <row r="23692" ht="8.25" customHeight="1"/>
    <row r="23693" ht="8.25" customHeight="1"/>
    <row r="23694" ht="8.25" customHeight="1"/>
    <row r="23695" ht="8.25" customHeight="1"/>
    <row r="23696" ht="8.25" customHeight="1"/>
    <row r="23697" ht="8.25" customHeight="1"/>
    <row r="23698" ht="8.25" customHeight="1"/>
    <row r="23699" ht="8.25" customHeight="1"/>
    <row r="23700" ht="8.25" customHeight="1"/>
    <row r="23701" ht="8.25" customHeight="1"/>
    <row r="23702" ht="8.25" customHeight="1"/>
    <row r="23703" ht="8.25" customHeight="1"/>
    <row r="23704" ht="8.25" customHeight="1"/>
    <row r="23705" ht="8.25" customHeight="1"/>
    <row r="23706" ht="8.25" customHeight="1"/>
    <row r="23707" ht="8.25" customHeight="1"/>
    <row r="23708" ht="8.25" customHeight="1"/>
    <row r="23709" ht="8.25" customHeight="1"/>
    <row r="23710" ht="8.25" customHeight="1"/>
    <row r="23711" ht="8.25" customHeight="1"/>
    <row r="23712" ht="8.25" customHeight="1"/>
    <row r="23713" ht="8.25" customHeight="1"/>
    <row r="23714" ht="8.25" customHeight="1"/>
    <row r="23715" ht="8.25" customHeight="1"/>
    <row r="23716" ht="8.25" customHeight="1"/>
    <row r="23717" ht="8.25" customHeight="1"/>
    <row r="23718" ht="8.25" customHeight="1"/>
    <row r="23719" ht="8.25" customHeight="1"/>
    <row r="23720" ht="8.25" customHeight="1"/>
    <row r="23721" ht="8.25" customHeight="1"/>
    <row r="23722" ht="8.25" customHeight="1"/>
    <row r="23723" ht="8.25" customHeight="1"/>
    <row r="23724" ht="8.25" customHeight="1"/>
    <row r="23725" ht="8.25" customHeight="1"/>
    <row r="23726" ht="8.25" customHeight="1"/>
    <row r="23727" ht="8.25" customHeight="1"/>
    <row r="23728" ht="8.25" customHeight="1"/>
    <row r="23729" ht="8.25" customHeight="1"/>
    <row r="23730" ht="8.25" customHeight="1"/>
    <row r="23731" ht="8.25" customHeight="1"/>
    <row r="23732" ht="8.25" customHeight="1"/>
    <row r="23733" ht="8.25" customHeight="1"/>
    <row r="23734" ht="8.25" customHeight="1"/>
    <row r="23735" ht="8.25" customHeight="1"/>
    <row r="23736" ht="8.25" customHeight="1"/>
    <row r="23737" ht="8.25" customHeight="1"/>
    <row r="23738" ht="8.25" customHeight="1"/>
    <row r="23739" ht="8.25" customHeight="1"/>
    <row r="23740" ht="8.25" customHeight="1"/>
    <row r="23741" ht="8.25" customHeight="1"/>
    <row r="23742" ht="8.25" customHeight="1"/>
    <row r="23743" ht="8.25" customHeight="1"/>
    <row r="23744" ht="8.25" customHeight="1"/>
    <row r="23745" ht="8.25" customHeight="1"/>
    <row r="23746" ht="8.25" customHeight="1"/>
    <row r="23747" ht="8.25" customHeight="1"/>
    <row r="23748" ht="8.25" customHeight="1"/>
    <row r="23749" ht="8.25" customHeight="1"/>
    <row r="23750" ht="8.25" customHeight="1"/>
    <row r="23751" ht="8.25" customHeight="1"/>
    <row r="23752" ht="8.25" customHeight="1"/>
    <row r="23753" ht="8.25" customHeight="1"/>
    <row r="23754" ht="8.25" customHeight="1"/>
    <row r="23755" ht="8.25" customHeight="1"/>
    <row r="23756" ht="8.25" customHeight="1"/>
    <row r="23757" ht="8.25" customHeight="1"/>
    <row r="23758" ht="8.25" customHeight="1"/>
    <row r="23759" ht="8.25" customHeight="1"/>
    <row r="23760" ht="8.25" customHeight="1"/>
    <row r="23761" ht="8.25" customHeight="1"/>
    <row r="23762" ht="8.25" customHeight="1"/>
    <row r="23763" ht="8.25" customHeight="1"/>
    <row r="23764" ht="8.25" customHeight="1"/>
    <row r="23765" ht="8.25" customHeight="1"/>
    <row r="23766" ht="8.25" customHeight="1"/>
    <row r="23767" ht="8.25" customHeight="1"/>
    <row r="23768" ht="8.25" customHeight="1"/>
    <row r="23769" ht="8.25" customHeight="1"/>
    <row r="23770" ht="8.25" customHeight="1"/>
    <row r="23771" ht="8.25" customHeight="1"/>
    <row r="23772" ht="8.25" customHeight="1"/>
    <row r="23773" ht="8.25" customHeight="1"/>
    <row r="23774" ht="8.25" customHeight="1"/>
    <row r="23775" ht="8.25" customHeight="1"/>
    <row r="23776" ht="8.25" customHeight="1"/>
    <row r="23777" ht="8.25" customHeight="1"/>
    <row r="23778" ht="8.25" customHeight="1"/>
    <row r="23779" ht="8.25" customHeight="1"/>
    <row r="23780" ht="8.25" customHeight="1"/>
    <row r="23781" ht="8.25" customHeight="1"/>
    <row r="23782" ht="8.25" customHeight="1"/>
    <row r="23783" ht="8.25" customHeight="1"/>
    <row r="23784" ht="8.25" customHeight="1"/>
    <row r="23785" ht="8.25" customHeight="1"/>
    <row r="23786" ht="8.25" customHeight="1"/>
    <row r="23787" ht="8.25" customHeight="1"/>
    <row r="23788" ht="8.25" customHeight="1"/>
    <row r="23789" ht="8.25" customHeight="1"/>
    <row r="23790" ht="8.25" customHeight="1"/>
    <row r="23791" ht="8.25" customHeight="1"/>
    <row r="23792" ht="8.25" customHeight="1"/>
    <row r="23793" ht="8.25" customHeight="1"/>
    <row r="23794" ht="8.25" customHeight="1"/>
    <row r="23795" ht="8.25" customHeight="1"/>
    <row r="23796" ht="8.25" customHeight="1"/>
    <row r="23797" ht="8.25" customHeight="1"/>
    <row r="23798" ht="8.25" customHeight="1"/>
    <row r="23799" ht="8.25" customHeight="1"/>
    <row r="23800" ht="8.25" customHeight="1"/>
    <row r="23801" ht="8.25" customHeight="1"/>
    <row r="23802" ht="8.25" customHeight="1"/>
    <row r="23803" ht="8.25" customHeight="1"/>
    <row r="23804" ht="8.25" customHeight="1"/>
    <row r="23805" ht="8.25" customHeight="1"/>
    <row r="23806" ht="8.25" customHeight="1"/>
    <row r="23807" ht="8.25" customHeight="1"/>
    <row r="23808" ht="8.25" customHeight="1"/>
    <row r="23809" ht="8.25" customHeight="1"/>
    <row r="23810" ht="8.25" customHeight="1"/>
    <row r="23811" ht="8.25" customHeight="1"/>
    <row r="23812" ht="8.25" customHeight="1"/>
    <row r="23813" ht="8.25" customHeight="1"/>
    <row r="23814" ht="8.25" customHeight="1"/>
    <row r="23815" ht="8.25" customHeight="1"/>
    <row r="23816" ht="8.25" customHeight="1"/>
    <row r="23817" ht="8.25" customHeight="1"/>
    <row r="23818" ht="8.25" customHeight="1"/>
    <row r="23819" ht="8.25" customHeight="1"/>
    <row r="23820" ht="8.25" customHeight="1"/>
    <row r="23821" ht="8.25" customHeight="1"/>
    <row r="23822" ht="8.25" customHeight="1"/>
    <row r="23823" ht="8.25" customHeight="1"/>
    <row r="23824" ht="8.25" customHeight="1"/>
    <row r="23825" ht="8.25" customHeight="1"/>
    <row r="23826" ht="8.25" customHeight="1"/>
    <row r="23827" ht="8.25" customHeight="1"/>
    <row r="23828" ht="8.25" customHeight="1"/>
    <row r="23829" ht="8.25" customHeight="1"/>
    <row r="23830" ht="8.25" customHeight="1"/>
    <row r="23831" ht="8.25" customHeight="1"/>
    <row r="23832" ht="8.25" customHeight="1"/>
    <row r="23833" ht="8.25" customHeight="1"/>
    <row r="23834" ht="8.25" customHeight="1"/>
    <row r="23835" ht="8.25" customHeight="1"/>
    <row r="23836" ht="8.25" customHeight="1"/>
    <row r="23837" ht="8.25" customHeight="1"/>
    <row r="23838" ht="8.25" customHeight="1"/>
    <row r="23839" ht="8.25" customHeight="1"/>
    <row r="23840" ht="8.25" customHeight="1"/>
    <row r="23841" ht="8.25" customHeight="1"/>
    <row r="23842" ht="8.25" customHeight="1"/>
    <row r="23843" ht="8.25" customHeight="1"/>
    <row r="23844" ht="8.25" customHeight="1"/>
    <row r="23845" ht="8.25" customHeight="1"/>
    <row r="23846" ht="8.25" customHeight="1"/>
    <row r="23847" ht="8.25" customHeight="1"/>
    <row r="23848" ht="8.25" customHeight="1"/>
    <row r="23849" ht="8.25" customHeight="1"/>
    <row r="23850" ht="8.25" customHeight="1"/>
    <row r="23851" ht="8.25" customHeight="1"/>
    <row r="23852" ht="8.25" customHeight="1"/>
    <row r="23853" ht="8.25" customHeight="1"/>
    <row r="23854" ht="8.25" customHeight="1"/>
    <row r="23855" ht="8.25" customHeight="1"/>
    <row r="23856" ht="8.25" customHeight="1"/>
    <row r="23857" ht="8.25" customHeight="1"/>
    <row r="23858" ht="8.25" customHeight="1"/>
    <row r="23859" ht="8.25" customHeight="1"/>
    <row r="23860" ht="8.25" customHeight="1"/>
    <row r="23861" ht="8.25" customHeight="1"/>
    <row r="23862" ht="8.25" customHeight="1"/>
    <row r="23863" ht="8.25" customHeight="1"/>
    <row r="23864" ht="8.25" customHeight="1"/>
    <row r="23865" ht="8.25" customHeight="1"/>
    <row r="23866" ht="8.25" customHeight="1"/>
    <row r="23867" ht="8.25" customHeight="1"/>
    <row r="23868" ht="8.25" customHeight="1"/>
    <row r="23869" ht="8.25" customHeight="1"/>
    <row r="23870" ht="8.25" customHeight="1"/>
    <row r="23871" ht="8.25" customHeight="1"/>
    <row r="23872" ht="8.25" customHeight="1"/>
    <row r="23873" ht="8.25" customHeight="1"/>
    <row r="23874" ht="8.25" customHeight="1"/>
    <row r="23875" ht="8.25" customHeight="1"/>
    <row r="23876" ht="8.25" customHeight="1"/>
    <row r="23877" ht="8.25" customHeight="1"/>
    <row r="23878" ht="8.25" customHeight="1"/>
    <row r="23879" ht="8.25" customHeight="1"/>
    <row r="23880" ht="8.25" customHeight="1"/>
    <row r="23881" ht="8.25" customHeight="1"/>
    <row r="23882" ht="8.25" customHeight="1"/>
    <row r="23883" ht="8.25" customHeight="1"/>
    <row r="23884" ht="8.25" customHeight="1"/>
    <row r="23885" ht="8.25" customHeight="1"/>
    <row r="23886" ht="8.25" customHeight="1"/>
    <row r="23887" ht="8.25" customHeight="1"/>
    <row r="23888" ht="8.25" customHeight="1"/>
    <row r="23889" ht="8.25" customHeight="1"/>
    <row r="23890" ht="8.25" customHeight="1"/>
    <row r="23891" ht="8.25" customHeight="1"/>
    <row r="23892" ht="8.25" customHeight="1"/>
    <row r="23893" ht="8.25" customHeight="1"/>
    <row r="23894" ht="8.25" customHeight="1"/>
    <row r="23895" ht="8.25" customHeight="1"/>
    <row r="23896" ht="8.25" customHeight="1"/>
    <row r="23897" ht="8.25" customHeight="1"/>
    <row r="23898" ht="8.25" customHeight="1"/>
    <row r="23899" ht="8.25" customHeight="1"/>
    <row r="23900" ht="8.25" customHeight="1"/>
    <row r="23901" ht="8.25" customHeight="1"/>
    <row r="23902" ht="8.25" customHeight="1"/>
    <row r="23903" ht="8.25" customHeight="1"/>
    <row r="23904" ht="8.25" customHeight="1"/>
    <row r="23905" ht="8.25" customHeight="1"/>
    <row r="23906" ht="8.25" customHeight="1"/>
    <row r="23907" ht="8.25" customHeight="1"/>
    <row r="23908" ht="8.25" customHeight="1"/>
    <row r="23909" ht="8.25" customHeight="1"/>
    <row r="23910" ht="8.25" customHeight="1"/>
    <row r="23911" ht="8.25" customHeight="1"/>
    <row r="23912" ht="8.25" customHeight="1"/>
    <row r="23913" ht="8.25" customHeight="1"/>
    <row r="23914" ht="8.25" customHeight="1"/>
    <row r="23915" ht="8.25" customHeight="1"/>
    <row r="23916" ht="8.25" customHeight="1"/>
    <row r="23917" ht="8.25" customHeight="1"/>
    <row r="23918" ht="8.25" customHeight="1"/>
    <row r="23919" ht="8.25" customHeight="1"/>
    <row r="23920" ht="8.25" customHeight="1"/>
    <row r="23921" ht="8.25" customHeight="1"/>
    <row r="23922" ht="8.25" customHeight="1"/>
    <row r="23923" ht="8.25" customHeight="1"/>
    <row r="23924" ht="8.25" customHeight="1"/>
    <row r="23925" ht="8.25" customHeight="1"/>
    <row r="23926" ht="8.25" customHeight="1"/>
    <row r="23927" ht="8.25" customHeight="1"/>
    <row r="23928" ht="8.25" customHeight="1"/>
    <row r="23929" ht="8.25" customHeight="1"/>
    <row r="23930" ht="8.25" customHeight="1"/>
    <row r="23931" ht="8.25" customHeight="1"/>
    <row r="23932" ht="8.25" customHeight="1"/>
    <row r="23933" ht="8.25" customHeight="1"/>
    <row r="23934" ht="8.25" customHeight="1"/>
    <row r="23935" ht="8.25" customHeight="1"/>
    <row r="23936" ht="8.25" customHeight="1"/>
    <row r="23937" ht="8.25" customHeight="1"/>
    <row r="23938" ht="8.25" customHeight="1"/>
    <row r="23939" ht="8.25" customHeight="1"/>
    <row r="23940" ht="8.25" customHeight="1"/>
    <row r="23941" ht="8.25" customHeight="1"/>
    <row r="23942" ht="8.25" customHeight="1"/>
    <row r="23943" ht="8.25" customHeight="1"/>
    <row r="23944" ht="8.25" customHeight="1"/>
    <row r="23945" ht="8.25" customHeight="1"/>
    <row r="23946" ht="8.25" customHeight="1"/>
    <row r="23947" ht="8.25" customHeight="1"/>
    <row r="23948" ht="8.25" customHeight="1"/>
    <row r="23949" ht="8.25" customHeight="1"/>
    <row r="23950" ht="8.25" customHeight="1"/>
    <row r="23951" ht="8.25" customHeight="1"/>
    <row r="23952" ht="8.25" customHeight="1"/>
    <row r="23953" ht="8.25" customHeight="1"/>
    <row r="23954" ht="8.25" customHeight="1"/>
    <row r="23955" ht="8.25" customHeight="1"/>
    <row r="23956" ht="8.25" customHeight="1"/>
    <row r="23957" ht="8.25" customHeight="1"/>
    <row r="23958" ht="8.25" customHeight="1"/>
    <row r="23959" ht="8.25" customHeight="1"/>
    <row r="23960" ht="8.25" customHeight="1"/>
    <row r="23961" ht="8.25" customHeight="1"/>
    <row r="23962" ht="8.25" customHeight="1"/>
    <row r="23963" ht="8.25" customHeight="1"/>
    <row r="23964" ht="8.25" customHeight="1"/>
    <row r="23965" ht="8.25" customHeight="1"/>
    <row r="23966" ht="8.25" customHeight="1"/>
    <row r="23967" ht="8.25" customHeight="1"/>
    <row r="23968" ht="8.25" customHeight="1"/>
    <row r="23969" ht="8.25" customHeight="1"/>
    <row r="23970" ht="8.25" customHeight="1"/>
    <row r="23971" ht="8.25" customHeight="1"/>
    <row r="23972" ht="8.25" customHeight="1"/>
    <row r="23973" ht="8.25" customHeight="1"/>
    <row r="23974" ht="8.25" customHeight="1"/>
    <row r="23975" ht="8.25" customHeight="1"/>
    <row r="23976" ht="8.25" customHeight="1"/>
    <row r="23977" ht="8.25" customHeight="1"/>
    <row r="23978" ht="8.25" customHeight="1"/>
    <row r="23979" ht="8.25" customHeight="1"/>
    <row r="23980" ht="8.25" customHeight="1"/>
    <row r="23981" ht="8.25" customHeight="1"/>
    <row r="23982" ht="8.25" customHeight="1"/>
    <row r="23983" ht="8.25" customHeight="1"/>
    <row r="23984" ht="8.25" customHeight="1"/>
    <row r="23985" ht="8.25" customHeight="1"/>
    <row r="23986" ht="8.25" customHeight="1"/>
    <row r="23987" ht="8.25" customHeight="1"/>
    <row r="23988" ht="8.25" customHeight="1"/>
    <row r="23989" ht="8.25" customHeight="1"/>
    <row r="23990" ht="8.25" customHeight="1"/>
    <row r="23991" ht="8.25" customHeight="1"/>
    <row r="23992" ht="8.25" customHeight="1"/>
    <row r="23993" ht="8.25" customHeight="1"/>
    <row r="23994" ht="8.25" customHeight="1"/>
    <row r="23995" ht="8.25" customHeight="1"/>
    <row r="23996" ht="8.25" customHeight="1"/>
    <row r="23997" ht="8.25" customHeight="1"/>
    <row r="23998" ht="8.25" customHeight="1"/>
    <row r="23999" ht="8.25" customHeight="1"/>
    <row r="24000" ht="8.25" customHeight="1"/>
    <row r="24001" ht="8.25" customHeight="1"/>
    <row r="24002" ht="8.25" customHeight="1"/>
    <row r="24003" ht="8.25" customHeight="1"/>
    <row r="24004" ht="8.25" customHeight="1"/>
    <row r="24005" ht="8.25" customHeight="1"/>
    <row r="24006" ht="8.25" customHeight="1"/>
    <row r="24007" ht="8.25" customHeight="1"/>
    <row r="24008" ht="8.25" customHeight="1"/>
    <row r="24009" ht="8.25" customHeight="1"/>
    <row r="24010" ht="8.25" customHeight="1"/>
    <row r="24011" ht="8.25" customHeight="1"/>
    <row r="24012" ht="8.25" customHeight="1"/>
    <row r="24013" ht="8.25" customHeight="1"/>
    <row r="24014" ht="8.25" customHeight="1"/>
    <row r="24015" ht="8.25" customHeight="1"/>
    <row r="24016" ht="8.25" customHeight="1"/>
    <row r="24017" ht="8.25" customHeight="1"/>
    <row r="24018" ht="8.25" customHeight="1"/>
    <row r="24019" ht="8.25" customHeight="1"/>
    <row r="24020" ht="8.25" customHeight="1"/>
    <row r="24021" ht="8.25" customHeight="1"/>
    <row r="24022" ht="8.25" customHeight="1"/>
    <row r="24023" ht="8.25" customHeight="1"/>
    <row r="24024" ht="8.25" customHeight="1"/>
    <row r="24025" ht="8.25" customHeight="1"/>
    <row r="24026" ht="8.25" customHeight="1"/>
    <row r="24027" ht="8.25" customHeight="1"/>
    <row r="24028" ht="8.25" customHeight="1"/>
    <row r="24029" ht="8.25" customHeight="1"/>
    <row r="24030" ht="8.25" customHeight="1"/>
    <row r="24031" ht="8.25" customHeight="1"/>
    <row r="24032" ht="8.25" customHeight="1"/>
    <row r="24033" ht="8.25" customHeight="1"/>
    <row r="24034" ht="8.25" customHeight="1"/>
    <row r="24035" ht="8.25" customHeight="1"/>
    <row r="24036" ht="8.25" customHeight="1"/>
    <row r="24037" ht="8.25" customHeight="1"/>
    <row r="24038" ht="8.25" customHeight="1"/>
    <row r="24039" ht="8.25" customHeight="1"/>
    <row r="24040" ht="8.25" customHeight="1"/>
    <row r="24041" ht="8.25" customHeight="1"/>
    <row r="24042" ht="8.25" customHeight="1"/>
    <row r="24043" ht="8.25" customHeight="1"/>
    <row r="24044" ht="8.25" customHeight="1"/>
    <row r="24045" ht="8.25" customHeight="1"/>
    <row r="24046" ht="8.25" customHeight="1"/>
    <row r="24047" ht="8.25" customHeight="1"/>
    <row r="24048" ht="8.25" customHeight="1"/>
    <row r="24049" ht="8.25" customHeight="1"/>
    <row r="24050" ht="8.25" customHeight="1"/>
    <row r="24051" ht="8.25" customHeight="1"/>
    <row r="24052" ht="8.25" customHeight="1"/>
    <row r="24053" ht="8.25" customHeight="1"/>
    <row r="24054" ht="8.25" customHeight="1"/>
    <row r="24055" ht="8.25" customHeight="1"/>
    <row r="24056" ht="8.25" customHeight="1"/>
    <row r="24057" ht="8.25" customHeight="1"/>
    <row r="24058" ht="8.25" customHeight="1"/>
    <row r="24059" ht="8.25" customHeight="1"/>
    <row r="24060" ht="8.25" customHeight="1"/>
    <row r="24061" ht="8.25" customHeight="1"/>
    <row r="24062" ht="8.25" customHeight="1"/>
    <row r="24063" ht="8.25" customHeight="1"/>
    <row r="24064" ht="8.25" customHeight="1"/>
    <row r="24065" ht="8.25" customHeight="1"/>
    <row r="24066" ht="8.25" customHeight="1"/>
    <row r="24067" ht="8.25" customHeight="1"/>
    <row r="24068" ht="8.25" customHeight="1"/>
    <row r="24069" ht="8.25" customHeight="1"/>
    <row r="24070" ht="8.25" customHeight="1"/>
    <row r="24071" ht="8.25" customHeight="1"/>
    <row r="24072" ht="8.25" customHeight="1"/>
    <row r="24073" ht="8.25" customHeight="1"/>
    <row r="24074" ht="8.25" customHeight="1"/>
    <row r="24075" ht="8.25" customHeight="1"/>
    <row r="24076" ht="8.25" customHeight="1"/>
    <row r="24077" ht="8.25" customHeight="1"/>
    <row r="24078" ht="8.25" customHeight="1"/>
    <row r="24079" ht="8.25" customHeight="1"/>
    <row r="24080" ht="8.25" customHeight="1"/>
    <row r="24081" ht="8.25" customHeight="1"/>
    <row r="24082" ht="8.25" customHeight="1"/>
    <row r="24083" ht="8.25" customHeight="1"/>
    <row r="24084" ht="8.25" customHeight="1"/>
    <row r="24085" ht="8.25" customHeight="1"/>
    <row r="24086" ht="8.25" customHeight="1"/>
    <row r="24087" ht="8.25" customHeight="1"/>
    <row r="24088" ht="8.25" customHeight="1"/>
    <row r="24089" ht="8.25" customHeight="1"/>
    <row r="24090" ht="8.25" customHeight="1"/>
    <row r="24091" ht="8.25" customHeight="1"/>
    <row r="24092" ht="8.25" customHeight="1"/>
    <row r="24093" ht="8.25" customHeight="1"/>
    <row r="24094" ht="8.25" customHeight="1"/>
    <row r="24095" ht="8.25" customHeight="1"/>
    <row r="24096" ht="8.25" customHeight="1"/>
    <row r="24097" ht="8.25" customHeight="1"/>
    <row r="24098" ht="8.25" customHeight="1"/>
    <row r="24099" ht="8.25" customHeight="1"/>
    <row r="24100" ht="8.25" customHeight="1"/>
    <row r="24101" ht="8.25" customHeight="1"/>
    <row r="24102" ht="8.25" customHeight="1"/>
    <row r="24103" ht="8.25" customHeight="1"/>
    <row r="24104" ht="8.25" customHeight="1"/>
    <row r="24105" ht="8.25" customHeight="1"/>
    <row r="24106" ht="8.25" customHeight="1"/>
    <row r="24107" ht="8.25" customHeight="1"/>
    <row r="24108" ht="8.25" customHeight="1"/>
    <row r="24109" ht="8.25" customHeight="1"/>
    <row r="24110" ht="8.25" customHeight="1"/>
    <row r="24111" ht="8.25" customHeight="1"/>
    <row r="24112" ht="8.25" customHeight="1"/>
    <row r="24113" ht="8.25" customHeight="1"/>
    <row r="24114" ht="8.25" customHeight="1"/>
    <row r="24115" ht="8.25" customHeight="1"/>
    <row r="24116" ht="8.25" customHeight="1"/>
    <row r="24117" ht="8.25" customHeight="1"/>
    <row r="24118" ht="8.25" customHeight="1"/>
    <row r="24119" ht="8.25" customHeight="1"/>
    <row r="24120" ht="8.25" customHeight="1"/>
    <row r="24121" ht="8.25" customHeight="1"/>
    <row r="24122" ht="8.25" customHeight="1"/>
    <row r="24123" ht="8.25" customHeight="1"/>
    <row r="24124" ht="8.25" customHeight="1"/>
    <row r="24125" ht="8.25" customHeight="1"/>
    <row r="24126" ht="8.25" customHeight="1"/>
    <row r="24127" ht="8.25" customHeight="1"/>
    <row r="24128" ht="8.25" customHeight="1"/>
    <row r="24129" ht="8.25" customHeight="1"/>
    <row r="24130" ht="8.25" customHeight="1"/>
    <row r="24131" ht="8.25" customHeight="1"/>
    <row r="24132" ht="8.25" customHeight="1"/>
    <row r="24133" ht="8.25" customHeight="1"/>
    <row r="24134" ht="8.25" customHeight="1"/>
    <row r="24135" ht="8.25" customHeight="1"/>
    <row r="24136" ht="8.25" customHeight="1"/>
    <row r="24137" ht="8.25" customHeight="1"/>
    <row r="24138" ht="8.25" customHeight="1"/>
    <row r="24139" ht="8.25" customHeight="1"/>
    <row r="24140" ht="8.25" customHeight="1"/>
    <row r="24141" ht="8.25" customHeight="1"/>
    <row r="24142" ht="8.25" customHeight="1"/>
    <row r="24143" ht="8.25" customHeight="1"/>
    <row r="24144" ht="8.25" customHeight="1"/>
    <row r="24145" ht="8.25" customHeight="1"/>
    <row r="24146" ht="8.25" customHeight="1"/>
    <row r="24147" ht="8.25" customHeight="1"/>
    <row r="24148" ht="8.25" customHeight="1"/>
    <row r="24149" ht="8.25" customHeight="1"/>
    <row r="24150" ht="8.25" customHeight="1"/>
    <row r="24151" ht="8.25" customHeight="1"/>
    <row r="24152" ht="8.25" customHeight="1"/>
    <row r="24153" ht="8.25" customHeight="1"/>
    <row r="24154" ht="8.25" customHeight="1"/>
    <row r="24155" ht="8.25" customHeight="1"/>
    <row r="24156" ht="8.25" customHeight="1"/>
    <row r="24157" ht="8.25" customHeight="1"/>
    <row r="24158" ht="8.25" customHeight="1"/>
    <row r="24159" ht="8.25" customHeight="1"/>
    <row r="24160" ht="8.25" customHeight="1"/>
    <row r="24161" ht="8.25" customHeight="1"/>
    <row r="24162" ht="8.25" customHeight="1"/>
    <row r="24163" ht="8.25" customHeight="1"/>
    <row r="24164" ht="8.25" customHeight="1"/>
    <row r="24165" ht="8.25" customHeight="1"/>
    <row r="24166" ht="8.25" customHeight="1"/>
    <row r="24167" ht="8.25" customHeight="1"/>
    <row r="24168" ht="8.25" customHeight="1"/>
    <row r="24169" ht="8.25" customHeight="1"/>
    <row r="24170" ht="8.25" customHeight="1"/>
    <row r="24171" ht="8.25" customHeight="1"/>
    <row r="24172" ht="8.25" customHeight="1"/>
    <row r="24173" ht="8.25" customHeight="1"/>
    <row r="24174" ht="8.25" customHeight="1"/>
    <row r="24175" ht="8.25" customHeight="1"/>
    <row r="24176" ht="8.25" customHeight="1"/>
    <row r="24177" ht="8.25" customHeight="1"/>
    <row r="24178" ht="8.25" customHeight="1"/>
    <row r="24179" ht="8.25" customHeight="1"/>
    <row r="24180" ht="8.25" customHeight="1"/>
    <row r="24181" ht="8.25" customHeight="1"/>
    <row r="24182" ht="8.25" customHeight="1"/>
    <row r="24183" ht="8.25" customHeight="1"/>
    <row r="24184" ht="8.25" customHeight="1"/>
    <row r="24185" ht="8.25" customHeight="1"/>
    <row r="24186" ht="8.25" customHeight="1"/>
    <row r="24187" ht="8.25" customHeight="1"/>
    <row r="24188" ht="8.25" customHeight="1"/>
    <row r="24189" ht="8.25" customHeight="1"/>
    <row r="24190" ht="8.25" customHeight="1"/>
    <row r="24191" ht="8.25" customHeight="1"/>
    <row r="24192" ht="8.25" customHeight="1"/>
    <row r="24193" ht="8.25" customHeight="1"/>
    <row r="24194" ht="8.25" customHeight="1"/>
    <row r="24195" ht="8.25" customHeight="1"/>
    <row r="24196" ht="8.25" customHeight="1"/>
    <row r="24197" ht="8.25" customHeight="1"/>
    <row r="24198" ht="8.25" customHeight="1"/>
    <row r="24199" ht="8.25" customHeight="1"/>
    <row r="24200" ht="8.25" customHeight="1"/>
    <row r="24201" ht="8.25" customHeight="1"/>
    <row r="24202" ht="8.25" customHeight="1"/>
    <row r="24203" ht="8.25" customHeight="1"/>
    <row r="24204" ht="8.25" customHeight="1"/>
    <row r="24205" ht="8.25" customHeight="1"/>
    <row r="24206" ht="8.25" customHeight="1"/>
    <row r="24207" ht="8.25" customHeight="1"/>
    <row r="24208" ht="8.25" customHeight="1"/>
    <row r="24209" ht="8.25" customHeight="1"/>
    <row r="24210" ht="8.25" customHeight="1"/>
    <row r="24211" ht="8.25" customHeight="1"/>
    <row r="24212" ht="8.25" customHeight="1"/>
    <row r="24213" ht="8.25" customHeight="1"/>
    <row r="24214" ht="8.25" customHeight="1"/>
    <row r="24215" ht="8.25" customHeight="1"/>
    <row r="24216" ht="8.25" customHeight="1"/>
    <row r="24217" ht="8.25" customHeight="1"/>
    <row r="24218" ht="8.25" customHeight="1"/>
    <row r="24219" ht="8.25" customHeight="1"/>
    <row r="24220" ht="8.25" customHeight="1"/>
    <row r="24221" ht="8.25" customHeight="1"/>
    <row r="24222" ht="8.25" customHeight="1"/>
    <row r="24223" ht="8.25" customHeight="1"/>
    <row r="24224" ht="8.25" customHeight="1"/>
    <row r="24225" ht="8.25" customHeight="1"/>
    <row r="24226" ht="8.25" customHeight="1"/>
    <row r="24227" ht="8.25" customHeight="1"/>
    <row r="24228" ht="8.25" customHeight="1"/>
    <row r="24229" ht="8.25" customHeight="1"/>
    <row r="24230" ht="8.25" customHeight="1"/>
    <row r="24231" ht="8.25" customHeight="1"/>
    <row r="24232" ht="8.25" customHeight="1"/>
    <row r="24233" ht="8.25" customHeight="1"/>
    <row r="24234" ht="8.25" customHeight="1"/>
    <row r="24235" ht="8.25" customHeight="1"/>
    <row r="24236" ht="8.25" customHeight="1"/>
    <row r="24237" ht="8.25" customHeight="1"/>
    <row r="24238" ht="8.25" customHeight="1"/>
    <row r="24239" ht="8.25" customHeight="1"/>
    <row r="24240" ht="8.25" customHeight="1"/>
    <row r="24241" ht="8.25" customHeight="1"/>
    <row r="24242" ht="8.25" customHeight="1"/>
    <row r="24243" ht="8.25" customHeight="1"/>
    <row r="24244" ht="8.25" customHeight="1"/>
    <row r="24245" ht="8.25" customHeight="1"/>
    <row r="24246" ht="8.25" customHeight="1"/>
    <row r="24247" ht="8.25" customHeight="1"/>
    <row r="24248" ht="8.25" customHeight="1"/>
    <row r="24249" ht="8.25" customHeight="1"/>
    <row r="24250" ht="8.25" customHeight="1"/>
    <row r="24251" ht="8.25" customHeight="1"/>
    <row r="24252" ht="8.25" customHeight="1"/>
    <row r="24253" ht="8.25" customHeight="1"/>
    <row r="24254" ht="8.25" customHeight="1"/>
    <row r="24255" ht="8.25" customHeight="1"/>
    <row r="24256" ht="8.25" customHeight="1"/>
    <row r="24257" ht="8.25" customHeight="1"/>
    <row r="24258" ht="8.25" customHeight="1"/>
    <row r="24259" ht="8.25" customHeight="1"/>
    <row r="24260" ht="8.25" customHeight="1"/>
    <row r="24261" ht="8.25" customHeight="1"/>
    <row r="24262" ht="8.25" customHeight="1"/>
    <row r="24263" ht="8.25" customHeight="1"/>
    <row r="24264" ht="8.25" customHeight="1"/>
    <row r="24265" ht="8.25" customHeight="1"/>
    <row r="24266" ht="8.25" customHeight="1"/>
    <row r="24267" ht="8.25" customHeight="1"/>
    <row r="24268" ht="8.25" customHeight="1"/>
    <row r="24269" ht="8.25" customHeight="1"/>
    <row r="24270" ht="8.25" customHeight="1"/>
    <row r="24271" ht="8.25" customHeight="1"/>
    <row r="24272" ht="8.25" customHeight="1"/>
    <row r="24273" ht="8.25" customHeight="1"/>
    <row r="24274" ht="8.25" customHeight="1"/>
    <row r="24275" ht="8.25" customHeight="1"/>
    <row r="24276" ht="8.25" customHeight="1"/>
    <row r="24277" ht="8.25" customHeight="1"/>
    <row r="24278" ht="8.25" customHeight="1"/>
    <row r="24279" ht="8.25" customHeight="1"/>
    <row r="24280" ht="8.25" customHeight="1"/>
    <row r="24281" ht="8.25" customHeight="1"/>
    <row r="24282" ht="8.25" customHeight="1"/>
    <row r="24283" ht="8.25" customHeight="1"/>
    <row r="24284" ht="8.25" customHeight="1"/>
    <row r="24285" ht="8.25" customHeight="1"/>
    <row r="24286" ht="8.25" customHeight="1"/>
    <row r="24287" ht="8.25" customHeight="1"/>
    <row r="24288" ht="8.25" customHeight="1"/>
    <row r="24289" ht="8.25" customHeight="1"/>
    <row r="24290" ht="8.25" customHeight="1"/>
    <row r="24291" ht="8.25" customHeight="1"/>
    <row r="24292" ht="8.25" customHeight="1"/>
    <row r="24293" ht="8.25" customHeight="1"/>
    <row r="24294" ht="8.25" customHeight="1"/>
    <row r="24295" ht="8.25" customHeight="1"/>
    <row r="24296" ht="8.25" customHeight="1"/>
    <row r="24297" ht="8.25" customHeight="1"/>
    <row r="24298" ht="8.25" customHeight="1"/>
    <row r="24299" ht="8.25" customHeight="1"/>
    <row r="24300" ht="8.25" customHeight="1"/>
    <row r="24301" ht="8.25" customHeight="1"/>
    <row r="24302" ht="8.25" customHeight="1"/>
    <row r="24303" ht="8.25" customHeight="1"/>
    <row r="24304" ht="8.25" customHeight="1"/>
    <row r="24305" ht="8.25" customHeight="1"/>
    <row r="24306" ht="8.25" customHeight="1"/>
    <row r="24307" ht="8.25" customHeight="1"/>
    <row r="24308" ht="8.25" customHeight="1"/>
    <row r="24309" ht="8.25" customHeight="1"/>
    <row r="24310" ht="8.25" customHeight="1"/>
    <row r="24311" ht="8.25" customHeight="1"/>
    <row r="24312" ht="8.25" customHeight="1"/>
    <row r="24313" ht="8.25" customHeight="1"/>
    <row r="24314" ht="8.25" customHeight="1"/>
    <row r="24315" ht="8.25" customHeight="1"/>
    <row r="24316" ht="8.25" customHeight="1"/>
    <row r="24317" ht="8.25" customHeight="1"/>
    <row r="24318" ht="8.25" customHeight="1"/>
    <row r="24319" ht="8.25" customHeight="1"/>
    <row r="24320" ht="8.25" customHeight="1"/>
    <row r="24321" ht="8.25" customHeight="1"/>
    <row r="24322" ht="8.25" customHeight="1"/>
    <row r="24323" ht="8.25" customHeight="1"/>
    <row r="24324" ht="8.25" customHeight="1"/>
    <row r="24325" ht="8.25" customHeight="1"/>
    <row r="24326" ht="8.25" customHeight="1"/>
    <row r="24327" ht="8.25" customHeight="1"/>
    <row r="24328" ht="8.25" customHeight="1"/>
    <row r="24329" ht="8.25" customHeight="1"/>
    <row r="24330" ht="8.25" customHeight="1"/>
    <row r="24331" ht="8.25" customHeight="1"/>
    <row r="24332" ht="8.25" customHeight="1"/>
    <row r="24333" ht="8.25" customHeight="1"/>
    <row r="24334" ht="8.25" customHeight="1"/>
    <row r="24335" ht="8.25" customHeight="1"/>
    <row r="24336" ht="8.25" customHeight="1"/>
    <row r="24337" ht="8.25" customHeight="1"/>
    <row r="24338" ht="8.25" customHeight="1"/>
    <row r="24339" ht="8.25" customHeight="1"/>
    <row r="24340" ht="8.25" customHeight="1"/>
    <row r="24341" ht="8.25" customHeight="1"/>
    <row r="24342" ht="8.25" customHeight="1"/>
    <row r="24343" ht="8.25" customHeight="1"/>
    <row r="24344" ht="8.25" customHeight="1"/>
    <row r="24345" ht="8.25" customHeight="1"/>
    <row r="24346" ht="8.25" customHeight="1"/>
    <row r="24347" ht="8.25" customHeight="1"/>
    <row r="24348" ht="8.25" customHeight="1"/>
    <row r="24349" ht="8.25" customHeight="1"/>
    <row r="24350" ht="8.25" customHeight="1"/>
    <row r="24351" ht="8.25" customHeight="1"/>
    <row r="24352" ht="8.25" customHeight="1"/>
    <row r="24353" ht="8.25" customHeight="1"/>
    <row r="24354" ht="8.25" customHeight="1"/>
    <row r="24355" ht="8.25" customHeight="1"/>
    <row r="24356" ht="8.25" customHeight="1"/>
    <row r="24357" ht="8.25" customHeight="1"/>
    <row r="24358" ht="8.25" customHeight="1"/>
    <row r="24359" ht="8.25" customHeight="1"/>
    <row r="24360" ht="8.25" customHeight="1"/>
    <row r="24361" ht="8.25" customHeight="1"/>
    <row r="24362" ht="8.25" customHeight="1"/>
    <row r="24363" ht="8.25" customHeight="1"/>
    <row r="24364" ht="8.25" customHeight="1"/>
    <row r="24365" ht="8.25" customHeight="1"/>
    <row r="24366" ht="8.25" customHeight="1"/>
    <row r="24367" ht="8.25" customHeight="1"/>
    <row r="24368" ht="8.25" customHeight="1"/>
    <row r="24369" ht="8.25" customHeight="1"/>
    <row r="24370" ht="8.25" customHeight="1"/>
    <row r="24371" ht="8.25" customHeight="1"/>
    <row r="24372" ht="8.25" customHeight="1"/>
    <row r="24373" ht="8.25" customHeight="1"/>
    <row r="24374" ht="8.25" customHeight="1"/>
    <row r="24375" ht="8.25" customHeight="1"/>
    <row r="24376" ht="8.25" customHeight="1"/>
    <row r="24377" ht="8.25" customHeight="1"/>
    <row r="24378" ht="8.25" customHeight="1"/>
    <row r="24379" ht="8.25" customHeight="1"/>
    <row r="24380" ht="8.25" customHeight="1"/>
    <row r="24381" ht="8.25" customHeight="1"/>
    <row r="24382" ht="8.25" customHeight="1"/>
    <row r="24383" ht="8.25" customHeight="1"/>
    <row r="24384" ht="8.25" customHeight="1"/>
    <row r="24385" ht="8.25" customHeight="1"/>
    <row r="24386" ht="8.25" customHeight="1"/>
    <row r="24387" ht="8.25" customHeight="1"/>
    <row r="24388" ht="8.25" customHeight="1"/>
    <row r="24389" ht="8.25" customHeight="1"/>
    <row r="24390" ht="8.25" customHeight="1"/>
    <row r="24391" ht="8.25" customHeight="1"/>
    <row r="24392" ht="8.25" customHeight="1"/>
    <row r="24393" ht="8.25" customHeight="1"/>
    <row r="24394" ht="8.25" customHeight="1"/>
    <row r="24395" ht="8.25" customHeight="1"/>
    <row r="24396" ht="8.25" customHeight="1"/>
    <row r="24397" ht="8.25" customHeight="1"/>
    <row r="24398" ht="8.25" customHeight="1"/>
    <row r="24399" ht="8.25" customHeight="1"/>
    <row r="24400" ht="8.25" customHeight="1"/>
    <row r="24401" ht="8.25" customHeight="1"/>
    <row r="24402" ht="8.25" customHeight="1"/>
    <row r="24403" ht="8.25" customHeight="1"/>
    <row r="24404" ht="8.25" customHeight="1"/>
    <row r="24405" ht="8.25" customHeight="1"/>
    <row r="24406" ht="8.25" customHeight="1"/>
    <row r="24407" ht="8.25" customHeight="1"/>
    <row r="24408" ht="8.25" customHeight="1"/>
    <row r="24409" ht="8.25" customHeight="1"/>
    <row r="24410" ht="8.25" customHeight="1"/>
    <row r="24411" ht="8.25" customHeight="1"/>
    <row r="24412" ht="8.25" customHeight="1"/>
    <row r="24413" ht="8.25" customHeight="1"/>
    <row r="24414" ht="8.25" customHeight="1"/>
    <row r="24415" ht="8.25" customHeight="1"/>
    <row r="24416" ht="8.25" customHeight="1"/>
    <row r="24417" ht="8.25" customHeight="1"/>
    <row r="24418" ht="8.25" customHeight="1"/>
    <row r="24419" ht="8.25" customHeight="1"/>
    <row r="24420" ht="8.25" customHeight="1"/>
    <row r="24421" ht="8.25" customHeight="1"/>
    <row r="24422" ht="8.25" customHeight="1"/>
    <row r="24423" ht="8.25" customHeight="1"/>
    <row r="24424" ht="8.25" customHeight="1"/>
    <row r="24425" ht="8.25" customHeight="1"/>
    <row r="24426" ht="8.25" customHeight="1"/>
    <row r="24427" ht="8.25" customHeight="1"/>
    <row r="24428" ht="8.25" customHeight="1"/>
    <row r="24429" ht="8.25" customHeight="1"/>
    <row r="24430" ht="8.25" customHeight="1"/>
    <row r="24431" ht="8.25" customHeight="1"/>
    <row r="24432" ht="8.25" customHeight="1"/>
    <row r="24433" ht="8.25" customHeight="1"/>
    <row r="24434" ht="8.25" customHeight="1"/>
    <row r="24435" ht="8.25" customHeight="1"/>
    <row r="24436" ht="8.25" customHeight="1"/>
    <row r="24437" ht="8.25" customHeight="1"/>
    <row r="24438" ht="8.25" customHeight="1"/>
    <row r="24439" ht="8.25" customHeight="1"/>
    <row r="24440" ht="8.25" customHeight="1"/>
    <row r="24441" ht="8.25" customHeight="1"/>
    <row r="24442" ht="8.25" customHeight="1"/>
    <row r="24443" ht="8.25" customHeight="1"/>
    <row r="24444" ht="8.25" customHeight="1"/>
    <row r="24445" ht="8.25" customHeight="1"/>
    <row r="24446" ht="8.25" customHeight="1"/>
    <row r="24447" ht="8.25" customHeight="1"/>
    <row r="24448" ht="8.25" customHeight="1"/>
    <row r="24449" ht="8.25" customHeight="1"/>
    <row r="24450" ht="8.25" customHeight="1"/>
    <row r="24451" ht="8.25" customHeight="1"/>
    <row r="24452" ht="8.25" customHeight="1"/>
    <row r="24453" ht="8.25" customHeight="1"/>
    <row r="24454" ht="8.25" customHeight="1"/>
    <row r="24455" ht="8.25" customHeight="1"/>
    <row r="24456" ht="8.25" customHeight="1"/>
    <row r="24457" ht="8.25" customHeight="1"/>
    <row r="24458" ht="8.25" customHeight="1"/>
    <row r="24459" ht="8.25" customHeight="1"/>
    <row r="24460" ht="8.25" customHeight="1"/>
    <row r="24461" ht="8.25" customHeight="1"/>
    <row r="24462" ht="8.25" customHeight="1"/>
    <row r="24463" ht="8.25" customHeight="1"/>
    <row r="24464" ht="8.25" customHeight="1"/>
    <row r="24465" ht="8.25" customHeight="1"/>
    <row r="24466" ht="8.25" customHeight="1"/>
    <row r="24467" ht="8.25" customHeight="1"/>
    <row r="24468" ht="8.25" customHeight="1"/>
    <row r="24469" ht="8.25" customHeight="1"/>
    <row r="24470" ht="8.25" customHeight="1"/>
    <row r="24471" ht="8.25" customHeight="1"/>
    <row r="24472" ht="8.25" customHeight="1"/>
    <row r="24473" ht="8.25" customHeight="1"/>
    <row r="24474" ht="8.25" customHeight="1"/>
    <row r="24475" ht="8.25" customHeight="1"/>
    <row r="24476" ht="8.25" customHeight="1"/>
    <row r="24477" ht="8.25" customHeight="1"/>
    <row r="24478" ht="8.25" customHeight="1"/>
    <row r="24479" ht="8.25" customHeight="1"/>
    <row r="24480" ht="8.25" customHeight="1"/>
    <row r="24481" ht="8.25" customHeight="1"/>
    <row r="24482" ht="8.25" customHeight="1"/>
    <row r="24483" ht="8.25" customHeight="1"/>
    <row r="24484" ht="8.25" customHeight="1"/>
    <row r="24485" ht="8.25" customHeight="1"/>
    <row r="24486" ht="8.25" customHeight="1"/>
    <row r="24487" ht="8.25" customHeight="1"/>
    <row r="24488" ht="8.25" customHeight="1"/>
    <row r="24489" ht="8.25" customHeight="1"/>
    <row r="24490" ht="8.25" customHeight="1"/>
    <row r="24491" ht="8.25" customHeight="1"/>
    <row r="24492" ht="8.25" customHeight="1"/>
    <row r="24493" ht="8.25" customHeight="1"/>
    <row r="24494" ht="8.25" customHeight="1"/>
    <row r="24495" ht="8.25" customHeight="1"/>
    <row r="24496" ht="8.25" customHeight="1"/>
    <row r="24497" ht="8.25" customHeight="1"/>
    <row r="24498" ht="8.25" customHeight="1"/>
    <row r="24499" ht="8.25" customHeight="1"/>
    <row r="24500" ht="8.25" customHeight="1"/>
    <row r="24501" ht="8.25" customHeight="1"/>
    <row r="24502" ht="8.25" customHeight="1"/>
    <row r="24503" ht="8.25" customHeight="1"/>
    <row r="24504" ht="8.25" customHeight="1"/>
    <row r="24505" ht="8.25" customHeight="1"/>
    <row r="24506" ht="8.25" customHeight="1"/>
    <row r="24507" ht="8.25" customHeight="1"/>
    <row r="24508" ht="8.25" customHeight="1"/>
    <row r="24509" ht="8.25" customHeight="1"/>
    <row r="24510" ht="8.25" customHeight="1"/>
    <row r="24511" ht="8.25" customHeight="1"/>
    <row r="24512" ht="8.25" customHeight="1"/>
    <row r="24513" ht="8.25" customHeight="1"/>
    <row r="24514" ht="8.25" customHeight="1"/>
    <row r="24515" ht="8.25" customHeight="1"/>
    <row r="24516" ht="8.25" customHeight="1"/>
    <row r="24517" ht="8.25" customHeight="1"/>
    <row r="24518" ht="8.25" customHeight="1"/>
    <row r="24519" ht="8.25" customHeight="1"/>
    <row r="24520" ht="8.25" customHeight="1"/>
    <row r="24521" ht="8.25" customHeight="1"/>
    <row r="24522" ht="8.25" customHeight="1"/>
    <row r="24523" ht="8.25" customHeight="1"/>
    <row r="24524" ht="8.25" customHeight="1"/>
    <row r="24525" ht="8.25" customHeight="1"/>
    <row r="24526" ht="8.25" customHeight="1"/>
    <row r="24527" ht="8.25" customHeight="1"/>
    <row r="24528" ht="8.25" customHeight="1"/>
    <row r="24529" ht="8.25" customHeight="1"/>
    <row r="24530" ht="8.25" customHeight="1"/>
    <row r="24531" ht="8.25" customHeight="1"/>
    <row r="24532" ht="8.25" customHeight="1"/>
    <row r="24533" ht="8.25" customHeight="1"/>
    <row r="24534" ht="8.25" customHeight="1"/>
    <row r="24535" ht="8.25" customHeight="1"/>
    <row r="24536" ht="8.25" customHeight="1"/>
    <row r="24537" ht="8.25" customHeight="1"/>
    <row r="24538" ht="8.25" customHeight="1"/>
    <row r="24539" ht="8.25" customHeight="1"/>
    <row r="24540" ht="8.25" customHeight="1"/>
    <row r="24541" ht="8.25" customHeight="1"/>
    <row r="24542" ht="8.25" customHeight="1"/>
    <row r="24543" ht="8.25" customHeight="1"/>
    <row r="24544" ht="8.25" customHeight="1"/>
    <row r="24545" ht="8.25" customHeight="1"/>
    <row r="24546" ht="8.25" customHeight="1"/>
    <row r="24547" ht="8.25" customHeight="1"/>
    <row r="24548" ht="8.25" customHeight="1"/>
    <row r="24549" ht="8.25" customHeight="1"/>
    <row r="24550" ht="8.25" customHeight="1"/>
    <row r="24551" ht="8.25" customHeight="1"/>
    <row r="24552" ht="8.25" customHeight="1"/>
    <row r="24553" ht="8.25" customHeight="1"/>
    <row r="24554" ht="8.25" customHeight="1"/>
    <row r="24555" ht="8.25" customHeight="1"/>
    <row r="24556" ht="8.25" customHeight="1"/>
    <row r="24557" ht="8.25" customHeight="1"/>
    <row r="24558" ht="8.25" customHeight="1"/>
    <row r="24559" ht="8.25" customHeight="1"/>
    <row r="24560" ht="8.25" customHeight="1"/>
    <row r="24561" ht="8.25" customHeight="1"/>
    <row r="24562" ht="8.25" customHeight="1"/>
    <row r="24563" ht="8.25" customHeight="1"/>
    <row r="24564" ht="8.25" customHeight="1"/>
    <row r="24565" ht="8.25" customHeight="1"/>
    <row r="24566" ht="8.25" customHeight="1"/>
    <row r="24567" ht="8.25" customHeight="1"/>
    <row r="24568" ht="8.25" customHeight="1"/>
    <row r="24569" ht="8.25" customHeight="1"/>
    <row r="24570" ht="8.25" customHeight="1"/>
    <row r="24571" ht="8.25" customHeight="1"/>
    <row r="24572" ht="8.25" customHeight="1"/>
    <row r="24573" ht="8.25" customHeight="1"/>
    <row r="24574" ht="8.25" customHeight="1"/>
    <row r="24575" ht="8.25" customHeight="1"/>
    <row r="24576" ht="8.25" customHeight="1"/>
    <row r="24577" ht="8.25" customHeight="1"/>
    <row r="24578" ht="8.25" customHeight="1"/>
    <row r="24579" ht="8.25" customHeight="1"/>
    <row r="24580" ht="8.25" customHeight="1"/>
    <row r="24581" ht="8.25" customHeight="1"/>
    <row r="24582" ht="8.25" customHeight="1"/>
    <row r="24583" ht="8.25" customHeight="1"/>
    <row r="24584" ht="8.25" customHeight="1"/>
    <row r="24585" ht="8.25" customHeight="1"/>
    <row r="24586" ht="8.25" customHeight="1"/>
    <row r="24587" ht="8.25" customHeight="1"/>
    <row r="24588" ht="8.25" customHeight="1"/>
    <row r="24589" ht="8.25" customHeight="1"/>
    <row r="24590" ht="8.25" customHeight="1"/>
    <row r="24591" ht="8.25" customHeight="1"/>
    <row r="24592" ht="8.25" customHeight="1"/>
    <row r="24593" ht="8.25" customHeight="1"/>
    <row r="24594" ht="8.25" customHeight="1"/>
    <row r="24595" ht="8.25" customHeight="1"/>
    <row r="24596" ht="8.25" customHeight="1"/>
    <row r="24597" ht="8.25" customHeight="1"/>
    <row r="24598" ht="8.25" customHeight="1"/>
    <row r="24599" ht="8.25" customHeight="1"/>
    <row r="24600" ht="8.25" customHeight="1"/>
    <row r="24601" ht="8.25" customHeight="1"/>
    <row r="24602" ht="8.25" customHeight="1"/>
    <row r="24603" ht="8.25" customHeight="1"/>
    <row r="24604" ht="8.25" customHeight="1"/>
    <row r="24605" ht="8.25" customHeight="1"/>
    <row r="24606" ht="8.25" customHeight="1"/>
    <row r="24607" ht="8.25" customHeight="1"/>
    <row r="24608" ht="8.25" customHeight="1"/>
    <row r="24609" ht="8.25" customHeight="1"/>
    <row r="24610" ht="8.25" customHeight="1"/>
    <row r="24611" ht="8.25" customHeight="1"/>
    <row r="24612" ht="8.25" customHeight="1"/>
    <row r="24613" ht="8.25" customHeight="1"/>
    <row r="24614" ht="8.25" customHeight="1"/>
    <row r="24615" ht="8.25" customHeight="1"/>
    <row r="24616" ht="8.25" customHeight="1"/>
    <row r="24617" ht="8.25" customHeight="1"/>
    <row r="24618" ht="8.25" customHeight="1"/>
    <row r="24619" ht="8.25" customHeight="1"/>
    <row r="24620" ht="8.25" customHeight="1"/>
    <row r="24621" ht="8.25" customHeight="1"/>
    <row r="24622" ht="8.25" customHeight="1"/>
    <row r="24623" ht="8.25" customHeight="1"/>
    <row r="24624" ht="8.25" customHeight="1"/>
    <row r="24625" ht="8.25" customHeight="1"/>
    <row r="24626" ht="8.25" customHeight="1"/>
    <row r="24627" ht="8.25" customHeight="1"/>
    <row r="24628" ht="8.25" customHeight="1"/>
    <row r="24629" ht="8.25" customHeight="1"/>
    <row r="24630" ht="8.25" customHeight="1"/>
    <row r="24631" ht="8.25" customHeight="1"/>
    <row r="24632" ht="8.25" customHeight="1"/>
    <row r="24633" ht="8.25" customHeight="1"/>
    <row r="24634" ht="8.25" customHeight="1"/>
    <row r="24635" ht="8.25" customHeight="1"/>
    <row r="24636" ht="8.25" customHeight="1"/>
    <row r="24637" ht="8.25" customHeight="1"/>
    <row r="24638" ht="8.25" customHeight="1"/>
    <row r="24639" ht="8.25" customHeight="1"/>
    <row r="24640" ht="8.25" customHeight="1"/>
    <row r="24641" ht="8.25" customHeight="1"/>
    <row r="24642" ht="8.25" customHeight="1"/>
    <row r="24643" ht="8.25" customHeight="1"/>
    <row r="24644" ht="8.25" customHeight="1"/>
    <row r="24645" ht="8.25" customHeight="1"/>
    <row r="24646" ht="8.25" customHeight="1"/>
    <row r="24647" ht="8.25" customHeight="1"/>
    <row r="24648" ht="8.25" customHeight="1"/>
    <row r="24649" ht="8.25" customHeight="1"/>
    <row r="24650" ht="8.25" customHeight="1"/>
    <row r="24651" ht="8.25" customHeight="1"/>
    <row r="24652" ht="8.25" customHeight="1"/>
    <row r="24653" ht="8.25" customHeight="1"/>
    <row r="24654" ht="8.25" customHeight="1"/>
    <row r="24655" ht="8.25" customHeight="1"/>
    <row r="24656" ht="8.25" customHeight="1"/>
    <row r="24657" ht="8.25" customHeight="1"/>
    <row r="24658" ht="8.25" customHeight="1"/>
    <row r="24659" ht="8.25" customHeight="1"/>
    <row r="24660" ht="8.25" customHeight="1"/>
    <row r="24661" ht="8.25" customHeight="1"/>
    <row r="24662" ht="8.25" customHeight="1"/>
    <row r="24663" ht="8.25" customHeight="1"/>
    <row r="24664" ht="8.25" customHeight="1"/>
    <row r="24665" ht="8.25" customHeight="1"/>
    <row r="24666" ht="8.25" customHeight="1"/>
    <row r="24667" ht="8.25" customHeight="1"/>
    <row r="24668" ht="8.25" customHeight="1"/>
    <row r="24669" ht="8.25" customHeight="1"/>
    <row r="24670" ht="8.25" customHeight="1"/>
    <row r="24671" ht="8.25" customHeight="1"/>
    <row r="24672" ht="8.25" customHeight="1"/>
    <row r="24673" ht="8.25" customHeight="1"/>
    <row r="24674" ht="8.25" customHeight="1"/>
    <row r="24675" ht="8.25" customHeight="1"/>
    <row r="24676" ht="8.25" customHeight="1"/>
    <row r="24677" ht="8.25" customHeight="1"/>
    <row r="24678" ht="8.25" customHeight="1"/>
    <row r="24679" ht="8.25" customHeight="1"/>
    <row r="24680" ht="8.25" customHeight="1"/>
    <row r="24681" ht="8.25" customHeight="1"/>
    <row r="24682" ht="8.25" customHeight="1"/>
    <row r="24683" ht="8.25" customHeight="1"/>
    <row r="24684" ht="8.25" customHeight="1"/>
    <row r="24685" ht="8.25" customHeight="1"/>
    <row r="24686" ht="8.25" customHeight="1"/>
    <row r="24687" ht="8.25" customHeight="1"/>
    <row r="24688" ht="8.25" customHeight="1"/>
    <row r="24689" ht="8.25" customHeight="1"/>
    <row r="24690" ht="8.25" customHeight="1"/>
    <row r="24691" ht="8.25" customHeight="1"/>
    <row r="24692" ht="8.25" customHeight="1"/>
    <row r="24693" ht="8.25" customHeight="1"/>
    <row r="24694" ht="8.25" customHeight="1"/>
    <row r="24695" ht="8.25" customHeight="1"/>
    <row r="24696" ht="8.25" customHeight="1"/>
    <row r="24697" ht="8.25" customHeight="1"/>
    <row r="24698" ht="8.25" customHeight="1"/>
    <row r="24699" ht="8.25" customHeight="1"/>
    <row r="24700" ht="8.25" customHeight="1"/>
    <row r="24701" ht="8.25" customHeight="1"/>
    <row r="24702" ht="8.25" customHeight="1"/>
    <row r="24703" ht="8.25" customHeight="1"/>
    <row r="24704" ht="8.25" customHeight="1"/>
    <row r="24705" ht="8.25" customHeight="1"/>
    <row r="24706" ht="8.25" customHeight="1"/>
    <row r="24707" ht="8.25" customHeight="1"/>
    <row r="24708" ht="8.25" customHeight="1"/>
    <row r="24709" ht="8.25" customHeight="1"/>
    <row r="24710" ht="8.25" customHeight="1"/>
    <row r="24711" ht="8.25" customHeight="1"/>
    <row r="24712" ht="8.25" customHeight="1"/>
    <row r="24713" ht="8.25" customHeight="1"/>
    <row r="24714" ht="8.25" customHeight="1"/>
    <row r="24715" ht="8.25" customHeight="1"/>
    <row r="24716" ht="8.25" customHeight="1"/>
    <row r="24717" ht="8.25" customHeight="1"/>
    <row r="24718" ht="8.25" customHeight="1"/>
    <row r="24719" ht="8.25" customHeight="1"/>
    <row r="24720" ht="8.25" customHeight="1"/>
    <row r="24721" ht="8.25" customHeight="1"/>
    <row r="24722" ht="8.25" customHeight="1"/>
    <row r="24723" ht="8.25" customHeight="1"/>
    <row r="24724" ht="8.25" customHeight="1"/>
    <row r="24725" ht="8.25" customHeight="1"/>
    <row r="24726" ht="8.25" customHeight="1"/>
    <row r="24727" ht="8.25" customHeight="1"/>
    <row r="24728" ht="8.25" customHeight="1"/>
    <row r="24729" ht="8.25" customHeight="1"/>
    <row r="24730" ht="8.25" customHeight="1"/>
    <row r="24731" ht="8.25" customHeight="1"/>
    <row r="24732" ht="8.25" customHeight="1"/>
    <row r="24733" ht="8.25" customHeight="1"/>
    <row r="24734" ht="8.25" customHeight="1"/>
    <row r="24735" ht="8.25" customHeight="1"/>
    <row r="24736" ht="8.25" customHeight="1"/>
    <row r="24737" ht="8.25" customHeight="1"/>
    <row r="24738" ht="8.25" customHeight="1"/>
    <row r="24739" ht="8.25" customHeight="1"/>
    <row r="24740" ht="8.25" customHeight="1"/>
    <row r="24741" ht="8.25" customHeight="1"/>
    <row r="24742" ht="8.25" customHeight="1"/>
    <row r="24743" ht="8.25" customHeight="1"/>
    <row r="24744" ht="8.25" customHeight="1"/>
    <row r="24745" ht="8.25" customHeight="1"/>
    <row r="24746" ht="8.25" customHeight="1"/>
    <row r="24747" ht="8.25" customHeight="1"/>
    <row r="24748" ht="8.25" customHeight="1"/>
    <row r="24749" ht="8.25" customHeight="1"/>
    <row r="24750" ht="8.25" customHeight="1"/>
    <row r="24751" ht="8.25" customHeight="1"/>
    <row r="24752" ht="8.25" customHeight="1"/>
    <row r="24753" ht="8.25" customHeight="1"/>
    <row r="24754" ht="8.25" customHeight="1"/>
    <row r="24755" ht="8.25" customHeight="1"/>
    <row r="24756" ht="8.25" customHeight="1"/>
    <row r="24757" ht="8.25" customHeight="1"/>
    <row r="24758" ht="8.25" customHeight="1"/>
    <row r="24759" ht="8.25" customHeight="1"/>
    <row r="24760" ht="8.25" customHeight="1"/>
    <row r="24761" ht="8.25" customHeight="1"/>
    <row r="24762" ht="8.25" customHeight="1"/>
    <row r="24763" ht="8.25" customHeight="1"/>
    <row r="24764" ht="8.25" customHeight="1"/>
    <row r="24765" ht="8.25" customHeight="1"/>
    <row r="24766" ht="8.25" customHeight="1"/>
    <row r="24767" ht="8.25" customHeight="1"/>
    <row r="24768" ht="8.25" customHeight="1"/>
    <row r="24769" ht="8.25" customHeight="1"/>
    <row r="24770" ht="8.25" customHeight="1"/>
    <row r="24771" ht="8.25" customHeight="1"/>
    <row r="24772" ht="8.25" customHeight="1"/>
    <row r="24773" ht="8.25" customHeight="1"/>
    <row r="24774" ht="8.25" customHeight="1"/>
    <row r="24775" ht="8.25" customHeight="1"/>
    <row r="24776" ht="8.25" customHeight="1"/>
    <row r="24777" ht="8.25" customHeight="1"/>
    <row r="24778" ht="8.25" customHeight="1"/>
    <row r="24779" ht="8.25" customHeight="1"/>
    <row r="24780" ht="8.25" customHeight="1"/>
    <row r="24781" ht="8.25" customHeight="1"/>
    <row r="24782" ht="8.25" customHeight="1"/>
    <row r="24783" ht="8.25" customHeight="1"/>
    <row r="24784" ht="8.25" customHeight="1"/>
    <row r="24785" ht="8.25" customHeight="1"/>
    <row r="24786" ht="8.25" customHeight="1"/>
    <row r="24787" ht="8.25" customHeight="1"/>
    <row r="24788" ht="8.25" customHeight="1"/>
    <row r="24789" ht="8.25" customHeight="1"/>
    <row r="24790" ht="8.25" customHeight="1"/>
    <row r="24791" ht="8.25" customHeight="1"/>
    <row r="24792" ht="8.25" customHeight="1"/>
    <row r="24793" ht="8.25" customHeight="1"/>
    <row r="24794" ht="8.25" customHeight="1"/>
    <row r="24795" ht="8.25" customHeight="1"/>
    <row r="24796" ht="8.25" customHeight="1"/>
    <row r="24797" ht="8.25" customHeight="1"/>
    <row r="24798" ht="8.25" customHeight="1"/>
    <row r="24799" ht="8.25" customHeight="1"/>
    <row r="24800" ht="8.25" customHeight="1"/>
    <row r="24801" ht="8.25" customHeight="1"/>
    <row r="24802" ht="8.25" customHeight="1"/>
    <row r="24803" ht="8.25" customHeight="1"/>
    <row r="24804" ht="8.25" customHeight="1"/>
    <row r="24805" ht="8.25" customHeight="1"/>
    <row r="24806" ht="8.25" customHeight="1"/>
    <row r="24807" ht="8.25" customHeight="1"/>
    <row r="24808" ht="8.25" customHeight="1"/>
    <row r="24809" ht="8.25" customHeight="1"/>
    <row r="24810" ht="8.25" customHeight="1"/>
    <row r="24811" ht="8.25" customHeight="1"/>
    <row r="24812" ht="8.25" customHeight="1"/>
    <row r="24813" ht="8.25" customHeight="1"/>
    <row r="24814" ht="8.25" customHeight="1"/>
    <row r="24815" ht="8.25" customHeight="1"/>
    <row r="24816" ht="8.25" customHeight="1"/>
    <row r="24817" ht="8.25" customHeight="1"/>
    <row r="24818" ht="8.25" customHeight="1"/>
    <row r="24819" ht="8.25" customHeight="1"/>
    <row r="24820" ht="8.25" customHeight="1"/>
    <row r="24821" ht="8.25" customHeight="1"/>
    <row r="24822" ht="8.25" customHeight="1"/>
    <row r="24823" ht="8.25" customHeight="1"/>
    <row r="24824" ht="8.25" customHeight="1"/>
    <row r="24825" ht="8.25" customHeight="1"/>
    <row r="24826" ht="8.25" customHeight="1"/>
    <row r="24827" ht="8.25" customHeight="1"/>
    <row r="24828" ht="8.25" customHeight="1"/>
    <row r="24829" ht="8.25" customHeight="1"/>
    <row r="24830" ht="8.25" customHeight="1"/>
    <row r="24831" ht="8.25" customHeight="1"/>
    <row r="24832" ht="8.25" customHeight="1"/>
    <row r="24833" ht="8.25" customHeight="1"/>
    <row r="24834" ht="8.25" customHeight="1"/>
    <row r="24835" ht="8.25" customHeight="1"/>
    <row r="24836" ht="8.25" customHeight="1"/>
    <row r="24837" ht="8.25" customHeight="1"/>
    <row r="24838" ht="8.25" customHeight="1"/>
    <row r="24839" ht="8.25" customHeight="1"/>
    <row r="24840" ht="8.25" customHeight="1"/>
    <row r="24841" ht="8.25" customHeight="1"/>
    <row r="24842" ht="8.25" customHeight="1"/>
    <row r="24843" ht="8.25" customHeight="1"/>
    <row r="24844" ht="8.25" customHeight="1"/>
    <row r="24845" ht="8.25" customHeight="1"/>
    <row r="24846" ht="8.25" customHeight="1"/>
    <row r="24847" ht="8.25" customHeight="1"/>
    <row r="24848" ht="8.25" customHeight="1"/>
    <row r="24849" ht="8.25" customHeight="1"/>
    <row r="24850" ht="8.25" customHeight="1"/>
    <row r="24851" ht="8.25" customHeight="1"/>
    <row r="24852" ht="8.25" customHeight="1"/>
    <row r="24853" ht="8.25" customHeight="1"/>
    <row r="24854" ht="8.25" customHeight="1"/>
    <row r="24855" ht="8.25" customHeight="1"/>
    <row r="24856" ht="8.25" customHeight="1"/>
    <row r="24857" ht="8.25" customHeight="1"/>
    <row r="24858" ht="8.25" customHeight="1"/>
    <row r="24859" ht="8.25" customHeight="1"/>
    <row r="24860" ht="8.25" customHeight="1"/>
    <row r="24861" ht="8.25" customHeight="1"/>
    <row r="24862" ht="8.25" customHeight="1"/>
    <row r="24863" ht="8.25" customHeight="1"/>
    <row r="24864" ht="8.25" customHeight="1"/>
    <row r="24865" ht="8.25" customHeight="1"/>
    <row r="24866" ht="8.25" customHeight="1"/>
    <row r="24867" ht="8.25" customHeight="1"/>
    <row r="24868" ht="8.25" customHeight="1"/>
    <row r="24869" ht="8.25" customHeight="1"/>
    <row r="24870" ht="8.25" customHeight="1"/>
    <row r="24871" ht="8.25" customHeight="1"/>
    <row r="24872" ht="8.25" customHeight="1"/>
    <row r="24873" ht="8.25" customHeight="1"/>
    <row r="24874" ht="8.25" customHeight="1"/>
    <row r="24875" ht="8.25" customHeight="1"/>
    <row r="24876" ht="8.25" customHeight="1"/>
    <row r="24877" ht="8.25" customHeight="1"/>
    <row r="24878" ht="8.25" customHeight="1"/>
    <row r="24879" ht="8.25" customHeight="1"/>
    <row r="24880" ht="8.25" customHeight="1"/>
    <row r="24881" ht="8.25" customHeight="1"/>
    <row r="24882" ht="8.25" customHeight="1"/>
    <row r="24883" ht="8.25" customHeight="1"/>
    <row r="24884" ht="8.25" customHeight="1"/>
    <row r="24885" ht="8.25" customHeight="1"/>
    <row r="24886" ht="8.25" customHeight="1"/>
    <row r="24887" ht="8.25" customHeight="1"/>
    <row r="24888" ht="8.25" customHeight="1"/>
    <row r="24889" ht="8.25" customHeight="1"/>
    <row r="24890" ht="8.25" customHeight="1"/>
    <row r="24891" ht="8.25" customHeight="1"/>
    <row r="24892" ht="8.25" customHeight="1"/>
    <row r="24893" ht="8.25" customHeight="1"/>
    <row r="24894" ht="8.25" customHeight="1"/>
    <row r="24895" ht="8.25" customHeight="1"/>
    <row r="24896" ht="8.25" customHeight="1"/>
    <row r="24897" ht="8.25" customHeight="1"/>
    <row r="24898" ht="8.25" customHeight="1"/>
    <row r="24899" ht="8.25" customHeight="1"/>
    <row r="24900" ht="8.25" customHeight="1"/>
    <row r="24901" ht="8.25" customHeight="1"/>
    <row r="24902" ht="8.25" customHeight="1"/>
    <row r="24903" ht="8.25" customHeight="1"/>
    <row r="24904" ht="8.25" customHeight="1"/>
    <row r="24905" ht="8.25" customHeight="1"/>
    <row r="24906" ht="8.25" customHeight="1"/>
    <row r="24907" ht="8.25" customHeight="1"/>
    <row r="24908" ht="8.25" customHeight="1"/>
    <row r="24909" ht="8.25" customHeight="1"/>
    <row r="24910" ht="8.25" customHeight="1"/>
    <row r="24911" ht="8.25" customHeight="1"/>
    <row r="24912" ht="8.25" customHeight="1"/>
    <row r="24913" ht="8.25" customHeight="1"/>
    <row r="24914" ht="8.25" customHeight="1"/>
    <row r="24915" ht="8.25" customHeight="1"/>
    <row r="24916" ht="8.25" customHeight="1"/>
    <row r="24917" ht="8.25" customHeight="1"/>
    <row r="24918" ht="8.25" customHeight="1"/>
    <row r="24919" ht="8.25" customHeight="1"/>
    <row r="24920" ht="8.25" customHeight="1"/>
    <row r="24921" ht="8.25" customHeight="1"/>
    <row r="24922" ht="8.25" customHeight="1"/>
    <row r="24923" ht="8.25" customHeight="1"/>
    <row r="24924" ht="8.25" customHeight="1"/>
    <row r="24925" ht="8.25" customHeight="1"/>
    <row r="24926" ht="8.25" customHeight="1"/>
    <row r="24927" ht="8.25" customHeight="1"/>
    <row r="24928" ht="8.25" customHeight="1"/>
    <row r="24929" ht="8.25" customHeight="1"/>
    <row r="24930" ht="8.25" customHeight="1"/>
    <row r="24931" ht="8.25" customHeight="1"/>
    <row r="24932" ht="8.25" customHeight="1"/>
    <row r="24933" ht="8.25" customHeight="1"/>
    <row r="24934" ht="8.25" customHeight="1"/>
    <row r="24935" ht="8.25" customHeight="1"/>
    <row r="24936" ht="8.25" customHeight="1"/>
    <row r="24937" ht="8.25" customHeight="1"/>
    <row r="24938" ht="8.25" customHeight="1"/>
    <row r="24939" ht="8.25" customHeight="1"/>
    <row r="24940" ht="8.25" customHeight="1"/>
    <row r="24941" ht="8.25" customHeight="1"/>
    <row r="24942" ht="8.25" customHeight="1"/>
    <row r="24943" ht="8.25" customHeight="1"/>
    <row r="24944" ht="8.25" customHeight="1"/>
    <row r="24945" ht="8.25" customHeight="1"/>
    <row r="24946" ht="8.25" customHeight="1"/>
    <row r="24947" ht="8.25" customHeight="1"/>
    <row r="24948" ht="8.25" customHeight="1"/>
    <row r="24949" ht="8.25" customHeight="1"/>
    <row r="24950" ht="8.25" customHeight="1"/>
    <row r="24951" ht="8.25" customHeight="1"/>
    <row r="24952" ht="8.25" customHeight="1"/>
    <row r="24953" ht="8.25" customHeight="1"/>
    <row r="24954" ht="8.25" customHeight="1"/>
    <row r="24955" ht="8.25" customHeight="1"/>
    <row r="24956" ht="8.25" customHeight="1"/>
    <row r="24957" ht="8.25" customHeight="1"/>
    <row r="24958" ht="8.25" customHeight="1"/>
    <row r="24959" ht="8.25" customHeight="1"/>
    <row r="24960" ht="8.25" customHeight="1"/>
    <row r="24961" ht="8.25" customHeight="1"/>
    <row r="24962" ht="8.25" customHeight="1"/>
    <row r="24963" ht="8.25" customHeight="1"/>
    <row r="24964" ht="8.25" customHeight="1"/>
    <row r="24965" ht="8.25" customHeight="1"/>
    <row r="24966" ht="8.25" customHeight="1"/>
    <row r="24967" ht="8.25" customHeight="1"/>
    <row r="24968" ht="8.25" customHeight="1"/>
    <row r="24969" ht="8.25" customHeight="1"/>
    <row r="24970" ht="8.25" customHeight="1"/>
    <row r="24971" ht="8.25" customHeight="1"/>
    <row r="24972" ht="8.25" customHeight="1"/>
    <row r="24973" ht="8.25" customHeight="1"/>
    <row r="24974" ht="8.25" customHeight="1"/>
    <row r="24975" ht="8.25" customHeight="1"/>
    <row r="24976" ht="8.25" customHeight="1"/>
    <row r="24977" ht="8.25" customHeight="1"/>
    <row r="24978" ht="8.25" customHeight="1"/>
    <row r="24979" ht="8.25" customHeight="1"/>
    <row r="24980" ht="8.25" customHeight="1"/>
    <row r="24981" ht="8.25" customHeight="1"/>
    <row r="24982" ht="8.25" customHeight="1"/>
    <row r="24983" ht="8.25" customHeight="1"/>
    <row r="24984" ht="8.25" customHeight="1"/>
    <row r="24985" ht="8.25" customHeight="1"/>
    <row r="24986" ht="8.25" customHeight="1"/>
    <row r="24987" ht="8.25" customHeight="1"/>
    <row r="24988" ht="8.25" customHeight="1"/>
    <row r="24989" ht="8.25" customHeight="1"/>
    <row r="24990" ht="8.25" customHeight="1"/>
    <row r="24991" ht="8.25" customHeight="1"/>
    <row r="24992" ht="8.25" customHeight="1"/>
    <row r="24993" ht="8.25" customHeight="1"/>
    <row r="24994" ht="8.25" customHeight="1"/>
    <row r="24995" ht="8.25" customHeight="1"/>
    <row r="24996" ht="8.25" customHeight="1"/>
    <row r="24997" ht="8.25" customHeight="1"/>
    <row r="24998" ht="8.25" customHeight="1"/>
    <row r="24999" ht="8.25" customHeight="1"/>
    <row r="25000" ht="8.25" customHeight="1"/>
    <row r="25001" ht="8.25" customHeight="1"/>
    <row r="25002" ht="8.25" customHeight="1"/>
    <row r="25003" ht="8.25" customHeight="1"/>
    <row r="25004" ht="8.25" customHeight="1"/>
    <row r="25005" ht="8.25" customHeight="1"/>
    <row r="25006" ht="8.25" customHeight="1"/>
    <row r="25007" ht="8.25" customHeight="1"/>
    <row r="25008" ht="8.25" customHeight="1"/>
    <row r="25009" ht="8.25" customHeight="1"/>
    <row r="25010" ht="8.25" customHeight="1"/>
    <row r="25011" ht="8.25" customHeight="1"/>
    <row r="25012" ht="8.25" customHeight="1"/>
    <row r="25013" ht="8.25" customHeight="1"/>
    <row r="25014" ht="8.25" customHeight="1"/>
    <row r="25015" ht="8.25" customHeight="1"/>
    <row r="25016" ht="8.25" customHeight="1"/>
    <row r="25017" ht="8.25" customHeight="1"/>
    <row r="25018" ht="8.25" customHeight="1"/>
    <row r="25019" ht="8.25" customHeight="1"/>
    <row r="25020" ht="8.25" customHeight="1"/>
    <row r="25021" ht="8.25" customHeight="1"/>
    <row r="25022" ht="8.25" customHeight="1"/>
    <row r="25023" ht="8.25" customHeight="1"/>
    <row r="25024" ht="8.25" customHeight="1"/>
    <row r="25025" ht="8.25" customHeight="1"/>
    <row r="25026" ht="8.25" customHeight="1"/>
    <row r="25027" ht="8.25" customHeight="1"/>
    <row r="25028" ht="8.25" customHeight="1"/>
    <row r="25029" ht="8.25" customHeight="1"/>
    <row r="25030" ht="8.25" customHeight="1"/>
    <row r="25031" ht="8.25" customHeight="1"/>
    <row r="25032" ht="8.25" customHeight="1"/>
    <row r="25033" ht="8.25" customHeight="1"/>
    <row r="25034" ht="8.25" customHeight="1"/>
    <row r="25035" ht="8.25" customHeight="1"/>
    <row r="25036" ht="8.25" customHeight="1"/>
    <row r="25037" ht="8.25" customHeight="1"/>
    <row r="25038" ht="8.25" customHeight="1"/>
    <row r="25039" ht="8.25" customHeight="1"/>
    <row r="25040" ht="8.25" customHeight="1"/>
    <row r="25041" ht="8.25" customHeight="1"/>
    <row r="25042" ht="8.25" customHeight="1"/>
    <row r="25043" ht="8.25" customHeight="1"/>
    <row r="25044" ht="8.25" customHeight="1"/>
    <row r="25045" ht="8.25" customHeight="1"/>
    <row r="25046" ht="8.25" customHeight="1"/>
    <row r="25047" ht="8.25" customHeight="1"/>
    <row r="25048" ht="8.25" customHeight="1"/>
    <row r="25049" ht="8.25" customHeight="1"/>
    <row r="25050" ht="8.25" customHeight="1"/>
    <row r="25051" ht="8.25" customHeight="1"/>
    <row r="25052" ht="8.25" customHeight="1"/>
    <row r="25053" ht="8.25" customHeight="1"/>
    <row r="25054" ht="8.25" customHeight="1"/>
    <row r="25055" ht="8.25" customHeight="1"/>
    <row r="25056" ht="8.25" customHeight="1"/>
    <row r="25057" ht="8.25" customHeight="1"/>
    <row r="25058" ht="8.25" customHeight="1"/>
    <row r="25059" ht="8.25" customHeight="1"/>
    <row r="25060" ht="8.25" customHeight="1"/>
    <row r="25061" ht="8.25" customHeight="1"/>
    <row r="25062" ht="8.25" customHeight="1"/>
    <row r="25063" ht="8.25" customHeight="1"/>
    <row r="25064" ht="8.25" customHeight="1"/>
    <row r="25065" ht="8.25" customHeight="1"/>
    <row r="25066" ht="8.25" customHeight="1"/>
    <row r="25067" ht="8.25" customHeight="1"/>
    <row r="25068" ht="8.25" customHeight="1"/>
    <row r="25069" ht="8.25" customHeight="1"/>
    <row r="25070" ht="8.25" customHeight="1"/>
    <row r="25071" ht="8.25" customHeight="1"/>
    <row r="25072" ht="8.25" customHeight="1"/>
    <row r="25073" ht="8.25" customHeight="1"/>
    <row r="25074" ht="8.25" customHeight="1"/>
    <row r="25075" ht="8.25" customHeight="1"/>
    <row r="25076" ht="8.25" customHeight="1"/>
    <row r="25077" ht="8.25" customHeight="1"/>
    <row r="25078" ht="8.25" customHeight="1"/>
    <row r="25079" ht="8.25" customHeight="1"/>
    <row r="25080" ht="8.25" customHeight="1"/>
    <row r="25081" ht="8.25" customHeight="1"/>
    <row r="25082" ht="8.25" customHeight="1"/>
    <row r="25083" ht="8.25" customHeight="1"/>
    <row r="25084" ht="8.25" customHeight="1"/>
    <row r="25085" ht="8.25" customHeight="1"/>
    <row r="25086" ht="8.25" customHeight="1"/>
    <row r="25087" ht="8.25" customHeight="1"/>
    <row r="25088" ht="8.25" customHeight="1"/>
    <row r="25089" ht="8.25" customHeight="1"/>
    <row r="25090" ht="8.25" customHeight="1"/>
    <row r="25091" ht="8.25" customHeight="1"/>
    <row r="25092" ht="8.25" customHeight="1"/>
    <row r="25093" ht="8.25" customHeight="1"/>
    <row r="25094" ht="8.25" customHeight="1"/>
    <row r="25095" ht="8.25" customHeight="1"/>
    <row r="25096" ht="8.25" customHeight="1"/>
    <row r="25097" ht="8.25" customHeight="1"/>
    <row r="25098" ht="8.25" customHeight="1"/>
    <row r="25099" ht="8.25" customHeight="1"/>
    <row r="25100" ht="8.25" customHeight="1"/>
    <row r="25101" ht="8.25" customHeight="1"/>
    <row r="25102" ht="8.25" customHeight="1"/>
    <row r="25103" ht="8.25" customHeight="1"/>
    <row r="25104" ht="8.25" customHeight="1"/>
    <row r="25105" ht="8.25" customHeight="1"/>
    <row r="25106" ht="8.25" customHeight="1"/>
    <row r="25107" ht="8.25" customHeight="1"/>
    <row r="25108" ht="8.25" customHeight="1"/>
    <row r="25109" ht="8.25" customHeight="1"/>
    <row r="25110" ht="8.25" customHeight="1"/>
    <row r="25111" ht="8.25" customHeight="1"/>
    <row r="25112" ht="8.25" customHeight="1"/>
    <row r="25113" ht="8.25" customHeight="1"/>
    <row r="25114" ht="8.25" customHeight="1"/>
    <row r="25115" ht="8.25" customHeight="1"/>
    <row r="25116" ht="8.25" customHeight="1"/>
    <row r="25117" ht="8.25" customHeight="1"/>
    <row r="25118" ht="8.25" customHeight="1"/>
    <row r="25119" ht="8.25" customHeight="1"/>
    <row r="25120" ht="8.25" customHeight="1"/>
    <row r="25121" ht="8.25" customHeight="1"/>
    <row r="25122" ht="8.25" customHeight="1"/>
    <row r="25123" ht="8.25" customHeight="1"/>
    <row r="25124" ht="8.25" customHeight="1"/>
    <row r="25125" ht="8.25" customHeight="1"/>
    <row r="25126" ht="8.25" customHeight="1"/>
    <row r="25127" ht="8.25" customHeight="1"/>
    <row r="25128" ht="8.25" customHeight="1"/>
    <row r="25129" ht="8.25" customHeight="1"/>
    <row r="25130" ht="8.25" customHeight="1"/>
    <row r="25131" ht="8.25" customHeight="1"/>
    <row r="25132" ht="8.25" customHeight="1"/>
    <row r="25133" ht="8.25" customHeight="1"/>
    <row r="25134" ht="8.25" customHeight="1"/>
    <row r="25135" ht="8.25" customHeight="1"/>
    <row r="25136" ht="8.25" customHeight="1"/>
    <row r="25137" ht="8.25" customHeight="1"/>
    <row r="25138" ht="8.25" customHeight="1"/>
    <row r="25139" ht="8.25" customHeight="1"/>
    <row r="25140" ht="8.25" customHeight="1"/>
    <row r="25141" ht="8.25" customHeight="1"/>
    <row r="25142" ht="8.25" customHeight="1"/>
    <row r="25143" ht="8.25" customHeight="1"/>
    <row r="25144" ht="8.25" customHeight="1"/>
    <row r="25145" ht="8.25" customHeight="1"/>
    <row r="25146" ht="8.25" customHeight="1"/>
    <row r="25147" ht="8.25" customHeight="1"/>
    <row r="25148" ht="8.25" customHeight="1"/>
    <row r="25149" ht="8.25" customHeight="1"/>
    <row r="25150" ht="8.25" customHeight="1"/>
    <row r="25151" ht="8.25" customHeight="1"/>
    <row r="25152" ht="8.25" customHeight="1"/>
    <row r="25153" ht="8.25" customHeight="1"/>
    <row r="25154" ht="8.25" customHeight="1"/>
    <row r="25155" ht="8.25" customHeight="1"/>
    <row r="25156" ht="8.25" customHeight="1"/>
    <row r="25157" ht="8.25" customHeight="1"/>
    <row r="25158" ht="8.25" customHeight="1"/>
    <row r="25159" ht="8.25" customHeight="1"/>
    <row r="25160" ht="8.25" customHeight="1"/>
    <row r="25161" ht="8.25" customHeight="1"/>
    <row r="25162" ht="8.25" customHeight="1"/>
    <row r="25163" ht="8.25" customHeight="1"/>
    <row r="25164" ht="8.25" customHeight="1"/>
    <row r="25165" ht="8.25" customHeight="1"/>
    <row r="25166" ht="8.25" customHeight="1"/>
    <row r="25167" ht="8.25" customHeight="1"/>
    <row r="25168" ht="8.25" customHeight="1"/>
    <row r="25169" ht="8.25" customHeight="1"/>
    <row r="25170" ht="8.25" customHeight="1"/>
    <row r="25171" ht="8.25" customHeight="1"/>
    <row r="25172" ht="8.25" customHeight="1"/>
    <row r="25173" ht="8.25" customHeight="1"/>
    <row r="25174" ht="8.25" customHeight="1"/>
    <row r="25175" ht="8.25" customHeight="1"/>
    <row r="25176" ht="8.25" customHeight="1"/>
    <row r="25177" ht="8.25" customHeight="1"/>
    <row r="25178" ht="8.25" customHeight="1"/>
    <row r="25179" ht="8.25" customHeight="1"/>
    <row r="25180" ht="8.25" customHeight="1"/>
    <row r="25181" ht="8.25" customHeight="1"/>
    <row r="25182" ht="8.25" customHeight="1"/>
    <row r="25183" ht="8.25" customHeight="1"/>
    <row r="25184" ht="8.25" customHeight="1"/>
    <row r="25185" ht="8.25" customHeight="1"/>
    <row r="25186" ht="8.25" customHeight="1"/>
    <row r="25187" ht="8.25" customHeight="1"/>
    <row r="25188" ht="8.25" customHeight="1"/>
    <row r="25189" ht="8.25" customHeight="1"/>
    <row r="25190" ht="8.25" customHeight="1"/>
    <row r="25191" ht="8.25" customHeight="1"/>
    <row r="25192" ht="8.25" customHeight="1"/>
    <row r="25193" ht="8.25" customHeight="1"/>
    <row r="25194" ht="8.25" customHeight="1"/>
    <row r="25195" ht="8.25" customHeight="1"/>
    <row r="25196" ht="8.25" customHeight="1"/>
    <row r="25197" ht="8.25" customHeight="1"/>
    <row r="25198" ht="8.25" customHeight="1"/>
    <row r="25199" ht="8.25" customHeight="1"/>
    <row r="25200" ht="8.25" customHeight="1"/>
    <row r="25201" ht="8.25" customHeight="1"/>
    <row r="25202" ht="8.25" customHeight="1"/>
    <row r="25203" ht="8.25" customHeight="1"/>
    <row r="25204" ht="8.25" customHeight="1"/>
    <row r="25205" ht="8.25" customHeight="1"/>
    <row r="25206" ht="8.25" customHeight="1"/>
    <row r="25207" ht="8.25" customHeight="1"/>
    <row r="25208" ht="8.25" customHeight="1"/>
    <row r="25209" ht="8.25" customHeight="1"/>
    <row r="25210" ht="8.25" customHeight="1"/>
    <row r="25211" ht="8.25" customHeight="1"/>
    <row r="25212" ht="8.25" customHeight="1"/>
    <row r="25213" ht="8.25" customHeight="1"/>
    <row r="25214" ht="8.25" customHeight="1"/>
    <row r="25215" ht="8.25" customHeight="1"/>
    <row r="25216" ht="8.25" customHeight="1"/>
    <row r="25217" ht="8.25" customHeight="1"/>
    <row r="25218" ht="8.25" customHeight="1"/>
    <row r="25219" ht="8.25" customHeight="1"/>
    <row r="25220" ht="8.25" customHeight="1"/>
    <row r="25221" ht="8.25" customHeight="1"/>
    <row r="25222" ht="8.25" customHeight="1"/>
    <row r="25223" ht="8.25" customHeight="1"/>
    <row r="25224" ht="8.25" customHeight="1"/>
    <row r="25225" ht="8.25" customHeight="1"/>
    <row r="25226" ht="8.25" customHeight="1"/>
    <row r="25227" ht="8.25" customHeight="1"/>
    <row r="25228" ht="8.25" customHeight="1"/>
    <row r="25229" ht="8.25" customHeight="1"/>
    <row r="25230" ht="8.25" customHeight="1"/>
    <row r="25231" ht="8.25" customHeight="1"/>
    <row r="25232" ht="8.25" customHeight="1"/>
    <row r="25233" ht="8.25" customHeight="1"/>
    <row r="25234" ht="8.25" customHeight="1"/>
    <row r="25235" ht="8.25" customHeight="1"/>
    <row r="25236" ht="8.25" customHeight="1"/>
    <row r="25237" ht="8.25" customHeight="1"/>
    <row r="25238" ht="8.25" customHeight="1"/>
    <row r="25239" ht="8.25" customHeight="1"/>
    <row r="25240" ht="8.25" customHeight="1"/>
    <row r="25241" ht="8.25" customHeight="1"/>
    <row r="25242" ht="8.25" customHeight="1"/>
    <row r="25243" ht="8.25" customHeight="1"/>
    <row r="25244" ht="8.25" customHeight="1"/>
    <row r="25245" ht="8.25" customHeight="1"/>
    <row r="25246" ht="8.25" customHeight="1"/>
    <row r="25247" ht="8.25" customHeight="1"/>
    <row r="25248" ht="8.25" customHeight="1"/>
    <row r="25249" ht="8.25" customHeight="1"/>
    <row r="25250" ht="8.25" customHeight="1"/>
    <row r="25251" ht="8.25" customHeight="1"/>
    <row r="25252" ht="8.25" customHeight="1"/>
    <row r="25253" ht="8.25" customHeight="1"/>
    <row r="25254" ht="8.25" customHeight="1"/>
    <row r="25255" ht="8.25" customHeight="1"/>
    <row r="25256" ht="8.25" customHeight="1"/>
    <row r="25257" ht="8.25" customHeight="1"/>
    <row r="25258" ht="8.25" customHeight="1"/>
    <row r="25259" ht="8.25" customHeight="1"/>
    <row r="25260" ht="8.25" customHeight="1"/>
    <row r="25261" ht="8.25" customHeight="1"/>
    <row r="25262" ht="8.25" customHeight="1"/>
    <row r="25263" ht="8.25" customHeight="1"/>
    <row r="25264" ht="8.25" customHeight="1"/>
    <row r="25265" ht="8.25" customHeight="1"/>
    <row r="25266" ht="8.25" customHeight="1"/>
    <row r="25267" ht="8.25" customHeight="1"/>
    <row r="25268" ht="8.25" customHeight="1"/>
    <row r="25269" ht="8.25" customHeight="1"/>
    <row r="25270" ht="8.25" customHeight="1"/>
    <row r="25271" ht="8.25" customHeight="1"/>
    <row r="25272" ht="8.25" customHeight="1"/>
    <row r="25273" ht="8.25" customHeight="1"/>
    <row r="25274" ht="8.25" customHeight="1"/>
    <row r="25275" ht="8.25" customHeight="1"/>
    <row r="25276" ht="8.25" customHeight="1"/>
    <row r="25277" ht="8.25" customHeight="1"/>
    <row r="25278" ht="8.25" customHeight="1"/>
    <row r="25279" ht="8.25" customHeight="1"/>
    <row r="25280" ht="8.25" customHeight="1"/>
    <row r="25281" ht="8.25" customHeight="1"/>
    <row r="25282" ht="8.25" customHeight="1"/>
    <row r="25283" ht="8.25" customHeight="1"/>
    <row r="25284" ht="8.25" customHeight="1"/>
    <row r="25285" ht="8.25" customHeight="1"/>
    <row r="25286" ht="8.25" customHeight="1"/>
    <row r="25287" ht="8.25" customHeight="1"/>
    <row r="25288" ht="8.25" customHeight="1"/>
    <row r="25289" ht="8.25" customHeight="1"/>
    <row r="25290" ht="8.25" customHeight="1"/>
    <row r="25291" ht="8.25" customHeight="1"/>
    <row r="25292" ht="8.25" customHeight="1"/>
    <row r="25293" ht="8.25" customHeight="1"/>
    <row r="25294" ht="8.25" customHeight="1"/>
    <row r="25295" ht="8.25" customHeight="1"/>
    <row r="25296" ht="8.25" customHeight="1"/>
    <row r="25297" ht="8.25" customHeight="1"/>
    <row r="25298" ht="8.25" customHeight="1"/>
    <row r="25299" ht="8.25" customHeight="1"/>
    <row r="25300" ht="8.25" customHeight="1"/>
    <row r="25301" ht="8.25" customHeight="1"/>
    <row r="25302" ht="8.25" customHeight="1"/>
    <row r="25303" ht="8.25" customHeight="1"/>
    <row r="25304" ht="8.25" customHeight="1"/>
    <row r="25305" ht="8.25" customHeight="1"/>
    <row r="25306" ht="8.25" customHeight="1"/>
    <row r="25307" ht="8.25" customHeight="1"/>
    <row r="25308" ht="8.25" customHeight="1"/>
    <row r="25309" ht="8.25" customHeight="1"/>
    <row r="25310" ht="8.25" customHeight="1"/>
    <row r="25311" ht="8.25" customHeight="1"/>
    <row r="25312" ht="8.25" customHeight="1"/>
    <row r="25313" ht="8.25" customHeight="1"/>
    <row r="25314" ht="8.25" customHeight="1"/>
    <row r="25315" ht="8.25" customHeight="1"/>
    <row r="25316" ht="8.25" customHeight="1"/>
    <row r="25317" ht="8.25" customHeight="1"/>
    <row r="25318" ht="8.25" customHeight="1"/>
    <row r="25319" ht="8.25" customHeight="1"/>
    <row r="25320" ht="8.25" customHeight="1"/>
    <row r="25321" ht="8.25" customHeight="1"/>
    <row r="25322" ht="8.25" customHeight="1"/>
    <row r="25323" ht="8.25" customHeight="1"/>
    <row r="25324" ht="8.25" customHeight="1"/>
    <row r="25325" ht="8.25" customHeight="1"/>
    <row r="25326" ht="8.25" customHeight="1"/>
    <row r="25327" ht="8.25" customHeight="1"/>
    <row r="25328" ht="8.25" customHeight="1"/>
    <row r="25329" ht="8.25" customHeight="1"/>
    <row r="25330" ht="8.25" customHeight="1"/>
    <row r="25331" ht="8.25" customHeight="1"/>
    <row r="25332" ht="8.25" customHeight="1"/>
    <row r="25333" ht="8.25" customHeight="1"/>
    <row r="25334" ht="8.25" customHeight="1"/>
    <row r="25335" ht="8.25" customHeight="1"/>
    <row r="25336" ht="8.25" customHeight="1"/>
    <row r="25337" ht="8.25" customHeight="1"/>
    <row r="25338" ht="8.25" customHeight="1"/>
    <row r="25339" ht="8.25" customHeight="1"/>
    <row r="25340" ht="8.25" customHeight="1"/>
    <row r="25341" ht="8.25" customHeight="1"/>
    <row r="25342" ht="8.25" customHeight="1"/>
    <row r="25343" ht="8.25" customHeight="1"/>
    <row r="25344" ht="8.25" customHeight="1"/>
    <row r="25345" ht="8.25" customHeight="1"/>
    <row r="25346" ht="8.25" customHeight="1"/>
    <row r="25347" ht="8.25" customHeight="1"/>
    <row r="25348" ht="8.25" customHeight="1"/>
    <row r="25349" ht="8.25" customHeight="1"/>
    <row r="25350" ht="8.25" customHeight="1"/>
    <row r="25351" ht="8.25" customHeight="1"/>
    <row r="25352" ht="8.25" customHeight="1"/>
    <row r="25353" ht="8.25" customHeight="1"/>
    <row r="25354" ht="8.25" customHeight="1"/>
    <row r="25355" ht="8.25" customHeight="1"/>
    <row r="25356" ht="8.25" customHeight="1"/>
    <row r="25357" ht="8.25" customHeight="1"/>
    <row r="25358" ht="8.25" customHeight="1"/>
    <row r="25359" ht="8.25" customHeight="1"/>
    <row r="25360" ht="8.25" customHeight="1"/>
    <row r="25361" ht="8.25" customHeight="1"/>
    <row r="25362" ht="8.25" customHeight="1"/>
    <row r="25363" ht="8.25" customHeight="1"/>
    <row r="25364" ht="8.25" customHeight="1"/>
    <row r="25365" ht="8.25" customHeight="1"/>
    <row r="25366" ht="8.25" customHeight="1"/>
    <row r="25367" ht="8.25" customHeight="1"/>
    <row r="25368" ht="8.25" customHeight="1"/>
    <row r="25369" ht="8.25" customHeight="1"/>
    <row r="25370" ht="8.25" customHeight="1"/>
    <row r="25371" ht="8.25" customHeight="1"/>
    <row r="25372" ht="8.25" customHeight="1"/>
    <row r="25373" ht="8.25" customHeight="1"/>
    <row r="25374" ht="8.25" customHeight="1"/>
    <row r="25375" ht="8.25" customHeight="1"/>
    <row r="25376" ht="8.25" customHeight="1"/>
    <row r="25377" ht="8.25" customHeight="1"/>
    <row r="25378" ht="8.25" customHeight="1"/>
    <row r="25379" ht="8.25" customHeight="1"/>
    <row r="25380" ht="8.25" customHeight="1"/>
    <row r="25381" ht="8.25" customHeight="1"/>
    <row r="25382" ht="8.25" customHeight="1"/>
    <row r="25383" ht="8.25" customHeight="1"/>
    <row r="25384" ht="8.25" customHeight="1"/>
    <row r="25385" ht="8.25" customHeight="1"/>
    <row r="25386" ht="8.25" customHeight="1"/>
    <row r="25387" ht="8.25" customHeight="1"/>
    <row r="25388" ht="8.25" customHeight="1"/>
    <row r="25389" ht="8.25" customHeight="1"/>
    <row r="25390" ht="8.25" customHeight="1"/>
    <row r="25391" ht="8.25" customHeight="1"/>
    <row r="25392" ht="8.25" customHeight="1"/>
    <row r="25393" ht="8.25" customHeight="1"/>
    <row r="25394" ht="8.25" customHeight="1"/>
    <row r="25395" ht="8.25" customHeight="1"/>
    <row r="25396" ht="8.25" customHeight="1"/>
    <row r="25397" ht="8.25" customHeight="1"/>
    <row r="25398" ht="8.25" customHeight="1"/>
    <row r="25399" ht="8.25" customHeight="1"/>
    <row r="25400" ht="8.25" customHeight="1"/>
    <row r="25401" ht="8.25" customHeight="1"/>
    <row r="25402" ht="8.25" customHeight="1"/>
    <row r="25403" ht="8.25" customHeight="1"/>
    <row r="25404" ht="8.25" customHeight="1"/>
    <row r="25405" ht="8.25" customHeight="1"/>
    <row r="25406" ht="8.25" customHeight="1"/>
    <row r="25407" ht="8.25" customHeight="1"/>
    <row r="25408" ht="8.25" customHeight="1"/>
    <row r="25409" ht="8.25" customHeight="1"/>
    <row r="25410" ht="8.25" customHeight="1"/>
    <row r="25411" ht="8.25" customHeight="1"/>
    <row r="25412" ht="8.25" customHeight="1"/>
    <row r="25413" ht="8.25" customHeight="1"/>
    <row r="25414" ht="8.25" customHeight="1"/>
    <row r="25415" ht="8.25" customHeight="1"/>
    <row r="25416" ht="8.25" customHeight="1"/>
    <row r="25417" ht="8.25" customHeight="1"/>
    <row r="25418" ht="8.25" customHeight="1"/>
    <row r="25419" ht="8.25" customHeight="1"/>
    <row r="25420" ht="8.25" customHeight="1"/>
    <row r="25421" ht="8.25" customHeight="1"/>
    <row r="25422" ht="8.25" customHeight="1"/>
    <row r="25423" ht="8.25" customHeight="1"/>
    <row r="25424" ht="8.25" customHeight="1"/>
    <row r="25425" ht="8.25" customHeight="1"/>
    <row r="25426" ht="8.25" customHeight="1"/>
    <row r="25427" ht="8.25" customHeight="1"/>
    <row r="25428" ht="8.25" customHeight="1"/>
    <row r="25429" ht="8.25" customHeight="1"/>
    <row r="25430" ht="8.25" customHeight="1"/>
    <row r="25431" ht="8.25" customHeight="1"/>
    <row r="25432" ht="8.25" customHeight="1"/>
    <row r="25433" ht="8.25" customHeight="1"/>
    <row r="25434" ht="8.25" customHeight="1"/>
    <row r="25435" ht="8.25" customHeight="1"/>
    <row r="25436" ht="8.25" customHeight="1"/>
    <row r="25437" ht="8.25" customHeight="1"/>
    <row r="25438" ht="8.25" customHeight="1"/>
    <row r="25439" ht="8.25" customHeight="1"/>
    <row r="25440" ht="8.25" customHeight="1"/>
    <row r="25441" ht="8.25" customHeight="1"/>
    <row r="25442" ht="8.25" customHeight="1"/>
    <row r="25443" ht="8.25" customHeight="1"/>
    <row r="25444" ht="8.25" customHeight="1"/>
    <row r="25445" ht="8.25" customHeight="1"/>
    <row r="25446" ht="8.25" customHeight="1"/>
    <row r="25447" ht="8.25" customHeight="1"/>
    <row r="25448" ht="8.25" customHeight="1"/>
    <row r="25449" ht="8.25" customHeight="1"/>
    <row r="25450" ht="8.25" customHeight="1"/>
    <row r="25451" ht="8.25" customHeight="1"/>
    <row r="25452" ht="8.25" customHeight="1"/>
    <row r="25453" ht="8.25" customHeight="1"/>
    <row r="25454" ht="8.25" customHeight="1"/>
    <row r="25455" ht="8.25" customHeight="1"/>
    <row r="25456" ht="8.25" customHeight="1"/>
    <row r="25457" ht="8.25" customHeight="1"/>
    <row r="25458" ht="8.25" customHeight="1"/>
    <row r="25459" ht="8.25" customHeight="1"/>
    <row r="25460" ht="8.25" customHeight="1"/>
    <row r="25461" ht="8.25" customHeight="1"/>
    <row r="25462" ht="8.25" customHeight="1"/>
    <row r="25463" ht="8.25" customHeight="1"/>
    <row r="25464" ht="8.25" customHeight="1"/>
    <row r="25465" ht="8.25" customHeight="1"/>
    <row r="25466" ht="8.25" customHeight="1"/>
    <row r="25467" ht="8.25" customHeight="1"/>
    <row r="25468" ht="8.25" customHeight="1"/>
    <row r="25469" ht="8.25" customHeight="1"/>
    <row r="25470" ht="8.25" customHeight="1"/>
    <row r="25471" ht="8.25" customHeight="1"/>
    <row r="25472" ht="8.25" customHeight="1"/>
    <row r="25473" ht="8.25" customHeight="1"/>
    <row r="25474" ht="8.25" customHeight="1"/>
    <row r="25475" ht="8.25" customHeight="1"/>
    <row r="25476" ht="8.25" customHeight="1"/>
    <row r="25477" ht="8.25" customHeight="1"/>
    <row r="25478" ht="8.25" customHeight="1"/>
    <row r="25479" ht="8.25" customHeight="1"/>
    <row r="25480" ht="8.25" customHeight="1"/>
    <row r="25481" ht="8.25" customHeight="1"/>
    <row r="25482" ht="8.25" customHeight="1"/>
    <row r="25483" ht="8.25" customHeight="1"/>
    <row r="25484" ht="8.25" customHeight="1"/>
    <row r="25485" ht="8.25" customHeight="1"/>
    <row r="25486" ht="8.25" customHeight="1"/>
    <row r="25487" ht="8.25" customHeight="1"/>
    <row r="25488" ht="8.25" customHeight="1"/>
    <row r="25489" ht="8.25" customHeight="1"/>
    <row r="25490" ht="8.25" customHeight="1"/>
    <row r="25491" ht="8.25" customHeight="1"/>
    <row r="25492" ht="8.25" customHeight="1"/>
    <row r="25493" ht="8.25" customHeight="1"/>
    <row r="25494" ht="8.25" customHeight="1"/>
    <row r="25495" ht="8.25" customHeight="1"/>
    <row r="25496" ht="8.25" customHeight="1"/>
    <row r="25497" ht="8.25" customHeight="1"/>
    <row r="25498" ht="8.25" customHeight="1"/>
    <row r="25499" ht="8.25" customHeight="1"/>
    <row r="25500" ht="8.25" customHeight="1"/>
    <row r="25501" ht="8.25" customHeight="1"/>
    <row r="25502" ht="8.25" customHeight="1"/>
    <row r="25503" ht="8.25" customHeight="1"/>
    <row r="25504" ht="8.25" customHeight="1"/>
    <row r="25505" ht="8.25" customHeight="1"/>
    <row r="25506" ht="8.25" customHeight="1"/>
    <row r="25507" ht="8.25" customHeight="1"/>
    <row r="25508" ht="8.25" customHeight="1"/>
    <row r="25509" ht="8.25" customHeight="1"/>
    <row r="25510" ht="8.25" customHeight="1"/>
    <row r="25511" ht="8.25" customHeight="1"/>
    <row r="25512" ht="8.25" customHeight="1"/>
    <row r="25513" ht="8.25" customHeight="1"/>
    <row r="25514" ht="8.25" customHeight="1"/>
    <row r="25515" ht="8.25" customHeight="1"/>
    <row r="25516" ht="8.25" customHeight="1"/>
    <row r="25517" ht="8.25" customHeight="1"/>
    <row r="25518" ht="8.25" customHeight="1"/>
    <row r="25519" ht="8.25" customHeight="1"/>
    <row r="25520" ht="8.25" customHeight="1"/>
    <row r="25521" ht="8.25" customHeight="1"/>
    <row r="25522" ht="8.25" customHeight="1"/>
    <row r="25523" ht="8.25" customHeight="1"/>
    <row r="25524" ht="8.25" customHeight="1"/>
    <row r="25525" ht="8.25" customHeight="1"/>
    <row r="25526" ht="8.25" customHeight="1"/>
    <row r="25527" ht="8.25" customHeight="1"/>
    <row r="25528" ht="8.25" customHeight="1"/>
    <row r="25529" ht="8.25" customHeight="1"/>
    <row r="25530" ht="8.25" customHeight="1"/>
    <row r="25531" ht="8.25" customHeight="1"/>
    <row r="25532" ht="8.25" customHeight="1"/>
    <row r="25533" ht="8.25" customHeight="1"/>
    <row r="25534" ht="8.25" customHeight="1"/>
    <row r="25535" ht="8.25" customHeight="1"/>
    <row r="25536" ht="8.25" customHeight="1"/>
    <row r="25537" ht="8.25" customHeight="1"/>
    <row r="25538" ht="8.25" customHeight="1"/>
    <row r="25539" ht="8.25" customHeight="1"/>
    <row r="25540" ht="8.25" customHeight="1"/>
    <row r="25541" ht="8.25" customHeight="1"/>
    <row r="25542" ht="8.25" customHeight="1"/>
    <row r="25543" ht="8.25" customHeight="1"/>
    <row r="25544" ht="8.25" customHeight="1"/>
    <row r="25545" ht="8.25" customHeight="1"/>
    <row r="25546" ht="8.25" customHeight="1"/>
    <row r="25547" ht="8.25" customHeight="1"/>
    <row r="25548" ht="8.25" customHeight="1"/>
    <row r="25549" ht="8.25" customHeight="1"/>
    <row r="25550" ht="8.25" customHeight="1"/>
    <row r="25551" ht="8.25" customHeight="1"/>
    <row r="25552" ht="8.25" customHeight="1"/>
    <row r="25553" ht="8.25" customHeight="1"/>
    <row r="25554" ht="8.25" customHeight="1"/>
    <row r="25555" ht="8.25" customHeight="1"/>
    <row r="25556" ht="8.25" customHeight="1"/>
    <row r="25557" ht="8.25" customHeight="1"/>
    <row r="25558" ht="8.25" customHeight="1"/>
    <row r="25559" ht="8.25" customHeight="1"/>
    <row r="25560" ht="8.25" customHeight="1"/>
    <row r="25561" ht="8.25" customHeight="1"/>
    <row r="25562" ht="8.25" customHeight="1"/>
    <row r="25563" ht="8.25" customHeight="1"/>
    <row r="25564" ht="8.25" customHeight="1"/>
    <row r="25565" ht="8.25" customHeight="1"/>
    <row r="25566" ht="8.25" customHeight="1"/>
    <row r="25567" ht="8.25" customHeight="1"/>
    <row r="25568" ht="8.25" customHeight="1"/>
    <row r="25569" ht="8.25" customHeight="1"/>
    <row r="25570" ht="8.25" customHeight="1"/>
    <row r="25571" ht="8.25" customHeight="1"/>
    <row r="25572" ht="8.25" customHeight="1"/>
    <row r="25573" ht="8.25" customHeight="1"/>
    <row r="25574" ht="8.25" customHeight="1"/>
    <row r="25575" ht="8.25" customHeight="1"/>
    <row r="25576" ht="8.25" customHeight="1"/>
    <row r="25577" ht="8.25" customHeight="1"/>
    <row r="25578" ht="8.25" customHeight="1"/>
    <row r="25579" ht="8.25" customHeight="1"/>
    <row r="25580" ht="8.25" customHeight="1"/>
    <row r="25581" ht="8.25" customHeight="1"/>
    <row r="25582" ht="8.25" customHeight="1"/>
    <row r="25583" ht="8.25" customHeight="1"/>
    <row r="25584" ht="8.25" customHeight="1"/>
    <row r="25585" ht="8.25" customHeight="1"/>
    <row r="25586" ht="8.25" customHeight="1"/>
    <row r="25587" ht="8.25" customHeight="1"/>
    <row r="25588" ht="8.25" customHeight="1"/>
    <row r="25589" ht="8.25" customHeight="1"/>
    <row r="25590" ht="8.25" customHeight="1"/>
    <row r="25591" ht="8.25" customHeight="1"/>
    <row r="25592" ht="8.25" customHeight="1"/>
    <row r="25593" ht="8.25" customHeight="1"/>
    <row r="25594" ht="8.25" customHeight="1"/>
    <row r="25595" ht="8.25" customHeight="1"/>
    <row r="25596" ht="8.25" customHeight="1"/>
    <row r="25597" ht="8.25" customHeight="1"/>
    <row r="25598" ht="8.25" customHeight="1"/>
    <row r="25599" ht="8.25" customHeight="1"/>
    <row r="25600" ht="8.25" customHeight="1"/>
    <row r="25601" ht="8.25" customHeight="1"/>
    <row r="25602" ht="8.25" customHeight="1"/>
    <row r="25603" ht="8.25" customHeight="1"/>
    <row r="25604" ht="8.25" customHeight="1"/>
    <row r="25605" ht="8.25" customHeight="1"/>
    <row r="25606" ht="8.25" customHeight="1"/>
    <row r="25607" ht="8.25" customHeight="1"/>
    <row r="25608" ht="8.25" customHeight="1"/>
    <row r="25609" ht="8.25" customHeight="1"/>
    <row r="25610" ht="8.25" customHeight="1"/>
    <row r="25611" ht="8.25" customHeight="1"/>
    <row r="25612" ht="8.25" customHeight="1"/>
    <row r="25613" ht="8.25" customHeight="1"/>
    <row r="25614" ht="8.25" customHeight="1"/>
    <row r="25615" ht="8.25" customHeight="1"/>
    <row r="25616" ht="8.25" customHeight="1"/>
    <row r="25617" ht="8.25" customHeight="1"/>
    <row r="25618" ht="8.25" customHeight="1"/>
    <row r="25619" ht="8.25" customHeight="1"/>
    <row r="25620" ht="8.25" customHeight="1"/>
    <row r="25621" ht="8.25" customHeight="1"/>
    <row r="25622" ht="8.25" customHeight="1"/>
    <row r="25623" ht="8.25" customHeight="1"/>
    <row r="25624" ht="8.25" customHeight="1"/>
    <row r="25625" ht="8.25" customHeight="1"/>
    <row r="25626" ht="8.25" customHeight="1"/>
    <row r="25627" ht="8.25" customHeight="1"/>
    <row r="25628" ht="8.25" customHeight="1"/>
    <row r="25629" ht="8.25" customHeight="1"/>
    <row r="25630" ht="8.25" customHeight="1"/>
    <row r="25631" ht="8.25" customHeight="1"/>
    <row r="25632" ht="8.25" customHeight="1"/>
    <row r="25633" ht="8.25" customHeight="1"/>
    <row r="25634" ht="8.25" customHeight="1"/>
    <row r="25635" ht="8.25" customHeight="1"/>
    <row r="25636" ht="8.25" customHeight="1"/>
    <row r="25637" ht="8.25" customHeight="1"/>
    <row r="25638" ht="8.25" customHeight="1"/>
    <row r="25639" ht="8.25" customHeight="1"/>
    <row r="25640" ht="8.25" customHeight="1"/>
    <row r="25641" ht="8.25" customHeight="1"/>
    <row r="25642" ht="8.25" customHeight="1"/>
    <row r="25643" ht="8.25" customHeight="1"/>
    <row r="25644" ht="8.25" customHeight="1"/>
    <row r="25645" ht="8.25" customHeight="1"/>
    <row r="25646" ht="8.25" customHeight="1"/>
    <row r="25647" ht="8.25" customHeight="1"/>
    <row r="25648" ht="8.25" customHeight="1"/>
    <row r="25649" ht="8.25" customHeight="1"/>
    <row r="25650" ht="8.25" customHeight="1"/>
    <row r="25651" ht="8.25" customHeight="1"/>
    <row r="25652" ht="8.25" customHeight="1"/>
    <row r="25653" ht="8.25" customHeight="1"/>
    <row r="25654" ht="8.25" customHeight="1"/>
    <row r="25655" ht="8.25" customHeight="1"/>
    <row r="25656" ht="8.25" customHeight="1"/>
    <row r="25657" ht="8.25" customHeight="1"/>
    <row r="25658" ht="8.25" customHeight="1"/>
    <row r="25659" ht="8.25" customHeight="1"/>
    <row r="25660" ht="8.25" customHeight="1"/>
    <row r="25661" ht="8.25" customHeight="1"/>
    <row r="25662" ht="8.25" customHeight="1"/>
    <row r="25663" ht="8.25" customHeight="1"/>
    <row r="25664" ht="8.25" customHeight="1"/>
    <row r="25665" ht="8.25" customHeight="1"/>
    <row r="25666" ht="8.25" customHeight="1"/>
    <row r="25667" ht="8.25" customHeight="1"/>
    <row r="25668" ht="8.25" customHeight="1"/>
    <row r="25669" ht="8.25" customHeight="1"/>
    <row r="25670" ht="8.25" customHeight="1"/>
    <row r="25671" ht="8.25" customHeight="1"/>
    <row r="25672" ht="8.25" customHeight="1"/>
    <row r="25673" ht="8.25" customHeight="1"/>
    <row r="25674" ht="8.25" customHeight="1"/>
    <row r="25675" ht="8.25" customHeight="1"/>
    <row r="25676" ht="8.25" customHeight="1"/>
    <row r="25677" ht="8.25" customHeight="1"/>
    <row r="25678" ht="8.25" customHeight="1"/>
    <row r="25679" ht="8.25" customHeight="1"/>
    <row r="25680" ht="8.25" customHeight="1"/>
    <row r="25681" ht="8.25" customHeight="1"/>
    <row r="25682" ht="8.25" customHeight="1"/>
    <row r="25683" ht="8.25" customHeight="1"/>
    <row r="25684" ht="8.25" customHeight="1"/>
    <row r="25685" ht="8.25" customHeight="1"/>
    <row r="25686" ht="8.25" customHeight="1"/>
    <row r="25687" ht="8.25" customHeight="1"/>
    <row r="25688" ht="8.25" customHeight="1"/>
    <row r="25689" ht="8.25" customHeight="1"/>
    <row r="25690" ht="8.25" customHeight="1"/>
    <row r="25691" ht="8.25" customHeight="1"/>
    <row r="25692" ht="8.25" customHeight="1"/>
    <row r="25693" ht="8.25" customHeight="1"/>
    <row r="25694" ht="8.25" customHeight="1"/>
    <row r="25695" ht="8.25" customHeight="1"/>
    <row r="25696" ht="8.25" customHeight="1"/>
    <row r="25697" ht="8.25" customHeight="1"/>
    <row r="25698" ht="8.25" customHeight="1"/>
    <row r="25699" ht="8.25" customHeight="1"/>
    <row r="25700" ht="8.25" customHeight="1"/>
    <row r="25701" ht="8.25" customHeight="1"/>
    <row r="25702" ht="8.25" customHeight="1"/>
    <row r="25703" ht="8.25" customHeight="1"/>
    <row r="25704" ht="8.25" customHeight="1"/>
    <row r="25705" ht="8.25" customHeight="1"/>
    <row r="25706" ht="8.25" customHeight="1"/>
    <row r="25707" ht="8.25" customHeight="1"/>
    <row r="25708" ht="8.25" customHeight="1"/>
    <row r="25709" ht="8.25" customHeight="1"/>
    <row r="25710" ht="8.25" customHeight="1"/>
    <row r="25711" ht="8.25" customHeight="1"/>
    <row r="25712" ht="8.25" customHeight="1"/>
    <row r="25713" ht="8.25" customHeight="1"/>
    <row r="25714" ht="8.25" customHeight="1"/>
    <row r="25715" ht="8.25" customHeight="1"/>
    <row r="25716" ht="8.25" customHeight="1"/>
    <row r="25717" ht="8.25" customHeight="1"/>
    <row r="25718" ht="8.25" customHeight="1"/>
    <row r="25719" ht="8.25" customHeight="1"/>
    <row r="25720" ht="8.25" customHeight="1"/>
    <row r="25721" ht="8.25" customHeight="1"/>
    <row r="25722" ht="8.25" customHeight="1"/>
    <row r="25723" ht="8.25" customHeight="1"/>
    <row r="25724" ht="8.25" customHeight="1"/>
    <row r="25725" ht="8.25" customHeight="1"/>
    <row r="25726" ht="8.25" customHeight="1"/>
    <row r="25727" ht="8.25" customHeight="1"/>
    <row r="25728" ht="8.25" customHeight="1"/>
    <row r="25729" ht="8.25" customHeight="1"/>
    <row r="25730" ht="8.25" customHeight="1"/>
    <row r="25731" ht="8.25" customHeight="1"/>
    <row r="25732" ht="8.25" customHeight="1"/>
    <row r="25733" ht="8.25" customHeight="1"/>
    <row r="25734" ht="8.25" customHeight="1"/>
    <row r="25735" ht="8.25" customHeight="1"/>
    <row r="25736" ht="8.25" customHeight="1"/>
    <row r="25737" ht="8.25" customHeight="1"/>
    <row r="25738" ht="8.25" customHeight="1"/>
    <row r="25739" ht="8.25" customHeight="1"/>
    <row r="25740" ht="8.25" customHeight="1"/>
    <row r="25741" ht="8.25" customHeight="1"/>
    <row r="25742" ht="8.25" customHeight="1"/>
    <row r="25743" ht="8.25" customHeight="1"/>
    <row r="25744" ht="8.25" customHeight="1"/>
    <row r="25745" ht="8.25" customHeight="1"/>
    <row r="25746" ht="8.25" customHeight="1"/>
    <row r="25747" ht="8.25" customHeight="1"/>
    <row r="25748" ht="8.25" customHeight="1"/>
    <row r="25749" ht="8.25" customHeight="1"/>
    <row r="25750" ht="8.25" customHeight="1"/>
    <row r="25751" ht="8.25" customHeight="1"/>
    <row r="25752" ht="8.25" customHeight="1"/>
    <row r="25753" ht="8.25" customHeight="1"/>
    <row r="25754" ht="8.25" customHeight="1"/>
    <row r="25755" ht="8.25" customHeight="1"/>
    <row r="25756" ht="8.25" customHeight="1"/>
    <row r="25757" ht="8.25" customHeight="1"/>
    <row r="25758" ht="8.25" customHeight="1"/>
    <row r="25759" ht="8.25" customHeight="1"/>
    <row r="25760" ht="8.25" customHeight="1"/>
    <row r="25761" ht="8.25" customHeight="1"/>
    <row r="25762" ht="8.25" customHeight="1"/>
    <row r="25763" ht="8.25" customHeight="1"/>
    <row r="25764" ht="8.25" customHeight="1"/>
    <row r="25765" ht="8.25" customHeight="1"/>
    <row r="25766" ht="8.25" customHeight="1"/>
    <row r="25767" ht="8.25" customHeight="1"/>
    <row r="25768" ht="8.25" customHeight="1"/>
    <row r="25769" ht="8.25" customHeight="1"/>
    <row r="25770" ht="8.25" customHeight="1"/>
    <row r="25771" ht="8.25" customHeight="1"/>
    <row r="25772" ht="8.25" customHeight="1"/>
    <row r="25773" ht="8.25" customHeight="1"/>
    <row r="25774" ht="8.25" customHeight="1"/>
    <row r="25775" ht="8.25" customHeight="1"/>
    <row r="25776" ht="8.25" customHeight="1"/>
    <row r="25777" ht="8.25" customHeight="1"/>
    <row r="25778" ht="8.25" customHeight="1"/>
    <row r="25779" ht="8.25" customHeight="1"/>
    <row r="25780" ht="8.25" customHeight="1"/>
    <row r="25781" ht="8.25" customHeight="1"/>
    <row r="25782" ht="8.25" customHeight="1"/>
    <row r="25783" ht="8.25" customHeight="1"/>
    <row r="25784" ht="8.25" customHeight="1"/>
    <row r="25785" ht="8.25" customHeight="1"/>
    <row r="25786" ht="8.25" customHeight="1"/>
    <row r="25787" ht="8.25" customHeight="1"/>
    <row r="25788" ht="8.25" customHeight="1"/>
    <row r="25789" ht="8.25" customHeight="1"/>
    <row r="25790" ht="8.25" customHeight="1"/>
    <row r="25791" ht="8.25" customHeight="1"/>
    <row r="25792" ht="8.25" customHeight="1"/>
    <row r="25793" ht="8.25" customHeight="1"/>
    <row r="25794" ht="8.25" customHeight="1"/>
    <row r="25795" ht="8.25" customHeight="1"/>
    <row r="25796" ht="8.25" customHeight="1"/>
    <row r="25797" ht="8.25" customHeight="1"/>
    <row r="25798" ht="8.25" customHeight="1"/>
    <row r="25799" ht="8.25" customHeight="1"/>
    <row r="25800" ht="8.25" customHeight="1"/>
    <row r="25801" ht="8.25" customHeight="1"/>
    <row r="25802" ht="8.25" customHeight="1"/>
    <row r="25803" ht="8.25" customHeight="1"/>
    <row r="25804" ht="8.25" customHeight="1"/>
    <row r="25805" ht="8.25" customHeight="1"/>
    <row r="25806" ht="8.25" customHeight="1"/>
    <row r="25807" ht="8.25" customHeight="1"/>
    <row r="25808" ht="8.25" customHeight="1"/>
    <row r="25809" ht="8.25" customHeight="1"/>
    <row r="25810" ht="8.25" customHeight="1"/>
    <row r="25811" ht="8.25" customHeight="1"/>
    <row r="25812" ht="8.25" customHeight="1"/>
    <row r="25813" ht="8.25" customHeight="1"/>
    <row r="25814" ht="8.25" customHeight="1"/>
    <row r="25815" ht="8.25" customHeight="1"/>
    <row r="25816" ht="8.25" customHeight="1"/>
    <row r="25817" ht="8.25" customHeight="1"/>
    <row r="25818" ht="8.25" customHeight="1"/>
    <row r="25819" ht="8.25" customHeight="1"/>
    <row r="25820" ht="8.25" customHeight="1"/>
    <row r="25821" ht="8.25" customHeight="1"/>
    <row r="25822" ht="8.25" customHeight="1"/>
    <row r="25823" ht="8.25" customHeight="1"/>
    <row r="25824" ht="8.25" customHeight="1"/>
    <row r="25825" ht="8.25" customHeight="1"/>
    <row r="25826" ht="8.25" customHeight="1"/>
    <row r="25827" ht="8.25" customHeight="1"/>
    <row r="25828" ht="8.25" customHeight="1"/>
    <row r="25829" ht="8.25" customHeight="1"/>
    <row r="25830" ht="8.25" customHeight="1"/>
    <row r="25831" ht="8.25" customHeight="1"/>
    <row r="25832" ht="8.25" customHeight="1"/>
    <row r="25833" ht="8.25" customHeight="1"/>
    <row r="25834" ht="8.25" customHeight="1"/>
    <row r="25835" ht="8.25" customHeight="1"/>
    <row r="25836" ht="8.25" customHeight="1"/>
    <row r="25837" ht="8.25" customHeight="1"/>
    <row r="25838" ht="8.25" customHeight="1"/>
    <row r="25839" ht="8.25" customHeight="1"/>
    <row r="25840" ht="8.25" customHeight="1"/>
    <row r="25841" ht="8.25" customHeight="1"/>
    <row r="25842" ht="8.25" customHeight="1"/>
    <row r="25843" ht="8.25" customHeight="1"/>
    <row r="25844" ht="8.25" customHeight="1"/>
    <row r="25845" ht="8.25" customHeight="1"/>
    <row r="25846" ht="8.25" customHeight="1"/>
    <row r="25847" ht="8.25" customHeight="1"/>
    <row r="25848" ht="8.25" customHeight="1"/>
    <row r="25849" ht="8.25" customHeight="1"/>
    <row r="25850" ht="8.25" customHeight="1"/>
    <row r="25851" ht="8.25" customHeight="1"/>
    <row r="25852" ht="8.25" customHeight="1"/>
    <row r="25853" ht="8.25" customHeight="1"/>
    <row r="25854" ht="8.25" customHeight="1"/>
    <row r="25855" ht="8.25" customHeight="1"/>
    <row r="25856" ht="8.25" customHeight="1"/>
    <row r="25857" ht="8.25" customHeight="1"/>
    <row r="25858" ht="8.25" customHeight="1"/>
    <row r="25859" ht="8.25" customHeight="1"/>
    <row r="25860" ht="8.25" customHeight="1"/>
    <row r="25861" ht="8.25" customHeight="1"/>
    <row r="25862" ht="8.25" customHeight="1"/>
    <row r="25863" ht="8.25" customHeight="1"/>
    <row r="25864" ht="8.25" customHeight="1"/>
    <row r="25865" ht="8.25" customHeight="1"/>
    <row r="25866" ht="8.25" customHeight="1"/>
    <row r="25867" ht="8.25" customHeight="1"/>
    <row r="25868" ht="8.25" customHeight="1"/>
    <row r="25869" ht="8.25" customHeight="1"/>
    <row r="25870" ht="8.25" customHeight="1"/>
    <row r="25871" ht="8.25" customHeight="1"/>
    <row r="25872" ht="8.25" customHeight="1"/>
    <row r="25873" ht="8.25" customHeight="1"/>
    <row r="25874" ht="8.25" customHeight="1"/>
    <row r="25875" ht="8.25" customHeight="1"/>
    <row r="25876" ht="8.25" customHeight="1"/>
    <row r="25877" ht="8.25" customHeight="1"/>
    <row r="25878" ht="8.25" customHeight="1"/>
    <row r="25879" ht="8.25" customHeight="1"/>
    <row r="25880" ht="8.25" customHeight="1"/>
    <row r="25881" ht="8.25" customHeight="1"/>
    <row r="25882" ht="8.25" customHeight="1"/>
    <row r="25883" ht="8.25" customHeight="1"/>
    <row r="25884" ht="8.25" customHeight="1"/>
    <row r="25885" ht="8.25" customHeight="1"/>
    <row r="25886" ht="8.25" customHeight="1"/>
    <row r="25887" ht="8.25" customHeight="1"/>
    <row r="25888" ht="8.25" customHeight="1"/>
    <row r="25889" ht="8.25" customHeight="1"/>
    <row r="25890" ht="8.25" customHeight="1"/>
    <row r="25891" ht="8.25" customHeight="1"/>
    <row r="25892" ht="8.25" customHeight="1"/>
    <row r="25893" ht="8.25" customHeight="1"/>
    <row r="25894" ht="8.25" customHeight="1"/>
    <row r="25895" ht="8.25" customHeight="1"/>
    <row r="25896" ht="8.25" customHeight="1"/>
    <row r="25897" ht="8.25" customHeight="1"/>
    <row r="25898" ht="8.25" customHeight="1"/>
    <row r="25899" ht="8.25" customHeight="1"/>
    <row r="25900" ht="8.25" customHeight="1"/>
    <row r="25901" ht="8.25" customHeight="1"/>
    <row r="25902" ht="8.25" customHeight="1"/>
    <row r="25903" ht="8.25" customHeight="1"/>
    <row r="25904" ht="8.25" customHeight="1"/>
    <row r="25905" ht="8.25" customHeight="1"/>
    <row r="25906" ht="8.25" customHeight="1"/>
    <row r="25907" ht="8.25" customHeight="1"/>
    <row r="25908" ht="8.25" customHeight="1"/>
    <row r="25909" ht="8.25" customHeight="1"/>
    <row r="25910" ht="8.25" customHeight="1"/>
    <row r="25911" ht="8.25" customHeight="1"/>
    <row r="25912" ht="8.25" customHeight="1"/>
    <row r="25913" ht="8.25" customHeight="1"/>
    <row r="25914" ht="8.25" customHeight="1"/>
    <row r="25915" ht="8.25" customHeight="1"/>
    <row r="25916" ht="8.25" customHeight="1"/>
    <row r="25917" ht="8.25" customHeight="1"/>
    <row r="25918" ht="8.25" customHeight="1"/>
    <row r="25919" ht="8.25" customHeight="1"/>
    <row r="25920" ht="8.25" customHeight="1"/>
    <row r="25921" ht="8.25" customHeight="1"/>
    <row r="25922" ht="8.25" customHeight="1"/>
    <row r="25923" ht="8.25" customHeight="1"/>
    <row r="25924" ht="8.25" customHeight="1"/>
    <row r="25925" ht="8.25" customHeight="1"/>
    <row r="25926" ht="8.25" customHeight="1"/>
    <row r="25927" ht="8.25" customHeight="1"/>
    <row r="25928" ht="8.25" customHeight="1"/>
    <row r="25929" ht="8.25" customHeight="1"/>
    <row r="25930" ht="8.25" customHeight="1"/>
    <row r="25931" ht="8.25" customHeight="1"/>
    <row r="25932" ht="8.25" customHeight="1"/>
    <row r="25933" ht="8.25" customHeight="1"/>
    <row r="25934" ht="8.25" customHeight="1"/>
    <row r="25935" ht="8.25" customHeight="1"/>
    <row r="25936" ht="8.25" customHeight="1"/>
    <row r="25937" ht="8.25" customHeight="1"/>
    <row r="25938" ht="8.25" customHeight="1"/>
    <row r="25939" ht="8.25" customHeight="1"/>
    <row r="25940" ht="8.25" customHeight="1"/>
    <row r="25941" ht="8.25" customHeight="1"/>
    <row r="25942" ht="8.25" customHeight="1"/>
    <row r="25943" ht="8.25" customHeight="1"/>
    <row r="25944" ht="8.25" customHeight="1"/>
    <row r="25945" ht="8.25" customHeight="1"/>
    <row r="25946" ht="8.25" customHeight="1"/>
    <row r="25947" ht="8.25" customHeight="1"/>
    <row r="25948" ht="8.25" customHeight="1"/>
    <row r="25949" ht="8.25" customHeight="1"/>
    <row r="25950" ht="8.25" customHeight="1"/>
    <row r="25951" ht="8.25" customHeight="1"/>
    <row r="25952" ht="8.25" customHeight="1"/>
    <row r="25953" ht="8.25" customHeight="1"/>
    <row r="25954" ht="8.25" customHeight="1"/>
    <row r="25955" ht="8.25" customHeight="1"/>
    <row r="25956" ht="8.25" customHeight="1"/>
    <row r="25957" ht="8.25" customHeight="1"/>
    <row r="25958" ht="8.25" customHeight="1"/>
    <row r="25959" ht="8.25" customHeight="1"/>
    <row r="25960" ht="8.25" customHeight="1"/>
    <row r="25961" ht="8.25" customHeight="1"/>
    <row r="25962" ht="8.25" customHeight="1"/>
    <row r="25963" ht="8.25" customHeight="1"/>
    <row r="25964" ht="8.25" customHeight="1"/>
    <row r="25965" ht="8.25" customHeight="1"/>
    <row r="25966" ht="8.25" customHeight="1"/>
    <row r="25967" ht="8.25" customHeight="1"/>
    <row r="25968" ht="8.25" customHeight="1"/>
    <row r="25969" ht="8.25" customHeight="1"/>
    <row r="25970" ht="8.25" customHeight="1"/>
    <row r="25971" ht="8.25" customHeight="1"/>
    <row r="25972" ht="8.25" customHeight="1"/>
    <row r="25973" ht="8.25" customHeight="1"/>
    <row r="25974" ht="8.25" customHeight="1"/>
    <row r="25975" ht="8.25" customHeight="1"/>
    <row r="25976" ht="8.25" customHeight="1"/>
    <row r="25977" ht="8.25" customHeight="1"/>
    <row r="25978" ht="8.25" customHeight="1"/>
    <row r="25979" ht="8.25" customHeight="1"/>
    <row r="25980" ht="8.25" customHeight="1"/>
    <row r="25981" ht="8.25" customHeight="1"/>
    <row r="25982" ht="8.25" customHeight="1"/>
    <row r="25983" ht="8.25" customHeight="1"/>
    <row r="25984" ht="8.25" customHeight="1"/>
    <row r="25985" ht="8.25" customHeight="1"/>
    <row r="25986" ht="8.25" customHeight="1"/>
    <row r="25987" ht="8.25" customHeight="1"/>
    <row r="25988" ht="8.25" customHeight="1"/>
    <row r="25989" ht="8.25" customHeight="1"/>
    <row r="25990" ht="8.25" customHeight="1"/>
    <row r="25991" ht="8.25" customHeight="1"/>
    <row r="25992" ht="8.25" customHeight="1"/>
    <row r="25993" ht="8.25" customHeight="1"/>
    <row r="25994" ht="8.25" customHeight="1"/>
    <row r="25995" ht="8.25" customHeight="1"/>
    <row r="25996" ht="8.25" customHeight="1"/>
    <row r="25997" ht="8.25" customHeight="1"/>
    <row r="25998" ht="8.25" customHeight="1"/>
    <row r="25999" ht="8.25" customHeight="1"/>
    <row r="26000" ht="8.25" customHeight="1"/>
    <row r="26001" ht="8.25" customHeight="1"/>
    <row r="26002" ht="8.25" customHeight="1"/>
    <row r="26003" ht="8.25" customHeight="1"/>
    <row r="26004" ht="8.25" customHeight="1"/>
    <row r="26005" ht="8.25" customHeight="1"/>
    <row r="26006" ht="8.25" customHeight="1"/>
    <row r="26007" ht="8.25" customHeight="1"/>
    <row r="26008" ht="8.25" customHeight="1"/>
    <row r="26009" ht="8.25" customHeight="1"/>
    <row r="26010" ht="8.25" customHeight="1"/>
    <row r="26011" ht="8.25" customHeight="1"/>
    <row r="26012" ht="8.25" customHeight="1"/>
    <row r="26013" ht="8.25" customHeight="1"/>
    <row r="26014" ht="8.25" customHeight="1"/>
    <row r="26015" ht="8.25" customHeight="1"/>
    <row r="26016" ht="8.25" customHeight="1"/>
    <row r="26017" ht="8.25" customHeight="1"/>
    <row r="26018" ht="8.25" customHeight="1"/>
    <row r="26019" ht="8.25" customHeight="1"/>
    <row r="26020" ht="8.25" customHeight="1"/>
    <row r="26021" ht="8.25" customHeight="1"/>
    <row r="26022" ht="8.25" customHeight="1"/>
    <row r="26023" ht="8.25" customHeight="1"/>
    <row r="26024" ht="8.25" customHeight="1"/>
    <row r="26025" ht="8.25" customHeight="1"/>
    <row r="26026" ht="8.25" customHeight="1"/>
    <row r="26027" ht="8.25" customHeight="1"/>
    <row r="26028" ht="8.25" customHeight="1"/>
    <row r="26029" ht="8.25" customHeight="1"/>
    <row r="26030" ht="8.25" customHeight="1"/>
    <row r="26031" ht="8.25" customHeight="1"/>
    <row r="26032" ht="8.25" customHeight="1"/>
    <row r="26033" ht="8.25" customHeight="1"/>
    <row r="26034" ht="8.25" customHeight="1"/>
    <row r="26035" ht="8.25" customHeight="1"/>
    <row r="26036" ht="8.25" customHeight="1"/>
    <row r="26037" ht="8.25" customHeight="1"/>
    <row r="26038" ht="8.25" customHeight="1"/>
    <row r="26039" ht="8.25" customHeight="1"/>
    <row r="26040" ht="8.25" customHeight="1"/>
    <row r="26041" ht="8.25" customHeight="1"/>
    <row r="26042" ht="8.25" customHeight="1"/>
    <row r="26043" ht="8.25" customHeight="1"/>
    <row r="26044" ht="8.25" customHeight="1"/>
    <row r="26045" ht="8.25" customHeight="1"/>
    <row r="26046" ht="8.25" customHeight="1"/>
    <row r="26047" ht="8.25" customHeight="1"/>
    <row r="26048" ht="8.25" customHeight="1"/>
    <row r="26049" ht="8.25" customHeight="1"/>
    <row r="26050" ht="8.25" customHeight="1"/>
    <row r="26051" ht="8.25" customHeight="1"/>
    <row r="26052" ht="8.25" customHeight="1"/>
    <row r="26053" ht="8.25" customHeight="1"/>
    <row r="26054" ht="8.25" customHeight="1"/>
    <row r="26055" ht="8.25" customHeight="1"/>
    <row r="26056" ht="8.25" customHeight="1"/>
    <row r="26057" ht="8.25" customHeight="1"/>
    <row r="26058" ht="8.25" customHeight="1"/>
    <row r="26059" ht="8.25" customHeight="1"/>
    <row r="26060" ht="8.25" customHeight="1"/>
    <row r="26061" ht="8.25" customHeight="1"/>
    <row r="26062" ht="8.25" customHeight="1"/>
    <row r="26063" ht="8.25" customHeight="1"/>
    <row r="26064" ht="8.25" customHeight="1"/>
    <row r="26065" ht="8.25" customHeight="1"/>
    <row r="26066" ht="8.25" customHeight="1"/>
    <row r="26067" ht="8.25" customHeight="1"/>
    <row r="26068" ht="8.25" customHeight="1"/>
    <row r="26069" ht="8.25" customHeight="1"/>
    <row r="26070" ht="8.25" customHeight="1"/>
    <row r="26071" ht="8.25" customHeight="1"/>
    <row r="26072" ht="8.25" customHeight="1"/>
    <row r="26073" ht="8.25" customHeight="1"/>
    <row r="26074" ht="8.25" customHeight="1"/>
    <row r="26075" ht="8.25" customHeight="1"/>
    <row r="26076" ht="8.25" customHeight="1"/>
    <row r="26077" ht="8.25" customHeight="1"/>
    <row r="26078" ht="8.25" customHeight="1"/>
    <row r="26079" ht="8.25" customHeight="1"/>
    <row r="26080" ht="8.25" customHeight="1"/>
    <row r="26081" ht="8.25" customHeight="1"/>
    <row r="26082" ht="8.25" customHeight="1"/>
    <row r="26083" ht="8.25" customHeight="1"/>
    <row r="26084" ht="8.25" customHeight="1"/>
    <row r="26085" ht="8.25" customHeight="1"/>
    <row r="26086" ht="8.25" customHeight="1"/>
    <row r="26087" ht="8.25" customHeight="1"/>
    <row r="26088" ht="8.25" customHeight="1"/>
    <row r="26089" ht="8.25" customHeight="1"/>
    <row r="26090" ht="8.25" customHeight="1"/>
    <row r="26091" ht="8.25" customHeight="1"/>
    <row r="26092" ht="8.25" customHeight="1"/>
    <row r="26093" ht="8.25" customHeight="1"/>
    <row r="26094" ht="8.25" customHeight="1"/>
    <row r="26095" ht="8.25" customHeight="1"/>
    <row r="26096" ht="8.25" customHeight="1"/>
    <row r="26097" ht="8.25" customHeight="1"/>
    <row r="26098" ht="8.25" customHeight="1"/>
    <row r="26099" ht="8.25" customHeight="1"/>
    <row r="26100" ht="8.25" customHeight="1"/>
    <row r="26101" ht="8.25" customHeight="1"/>
    <row r="26102" ht="8.25" customHeight="1"/>
    <row r="26103" ht="8.25" customHeight="1"/>
    <row r="26104" ht="8.25" customHeight="1"/>
    <row r="26105" ht="8.25" customHeight="1"/>
    <row r="26106" ht="8.25" customHeight="1"/>
    <row r="26107" ht="8.25" customHeight="1"/>
    <row r="26108" ht="8.25" customHeight="1"/>
    <row r="26109" ht="8.25" customHeight="1"/>
    <row r="26110" ht="8.25" customHeight="1"/>
    <row r="26111" ht="8.25" customHeight="1"/>
    <row r="26112" ht="8.25" customHeight="1"/>
    <row r="26113" ht="8.25" customHeight="1"/>
    <row r="26114" ht="8.25" customHeight="1"/>
    <row r="26115" ht="8.25" customHeight="1"/>
    <row r="26116" ht="8.25" customHeight="1"/>
    <row r="26117" ht="8.25" customHeight="1"/>
    <row r="26118" ht="8.25" customHeight="1"/>
    <row r="26119" ht="8.25" customHeight="1"/>
    <row r="26120" ht="8.25" customHeight="1"/>
    <row r="26121" ht="8.25" customHeight="1"/>
    <row r="26122" ht="8.25" customHeight="1"/>
    <row r="26123" ht="8.25" customHeight="1"/>
    <row r="26124" ht="8.25" customHeight="1"/>
    <row r="26125" ht="8.25" customHeight="1"/>
    <row r="26126" ht="8.25" customHeight="1"/>
    <row r="26127" ht="8.25" customHeight="1"/>
    <row r="26128" ht="8.25" customHeight="1"/>
    <row r="26129" ht="8.25" customHeight="1"/>
    <row r="26130" ht="8.25" customHeight="1"/>
    <row r="26131" ht="8.25" customHeight="1"/>
    <row r="26132" ht="8.25" customHeight="1"/>
    <row r="26133" ht="8.25" customHeight="1"/>
    <row r="26134" ht="8.25" customHeight="1"/>
    <row r="26135" ht="8.25" customHeight="1"/>
    <row r="26136" ht="8.25" customHeight="1"/>
    <row r="26137" ht="8.25" customHeight="1"/>
    <row r="26138" ht="8.25" customHeight="1"/>
    <row r="26139" ht="8.25" customHeight="1"/>
    <row r="26140" ht="8.25" customHeight="1"/>
    <row r="26141" ht="8.25" customHeight="1"/>
    <row r="26142" ht="8.25" customHeight="1"/>
    <row r="26143" ht="8.25" customHeight="1"/>
    <row r="26144" ht="8.25" customHeight="1"/>
    <row r="26145" ht="8.25" customHeight="1"/>
    <row r="26146" ht="8.25" customHeight="1"/>
    <row r="26147" ht="8.25" customHeight="1"/>
    <row r="26148" ht="8.25" customHeight="1"/>
    <row r="26149" ht="8.25" customHeight="1"/>
    <row r="26150" ht="8.25" customHeight="1"/>
    <row r="26151" ht="8.25" customHeight="1"/>
    <row r="26152" ht="8.25" customHeight="1"/>
    <row r="26153" ht="8.25" customHeight="1"/>
    <row r="26154" ht="8.25" customHeight="1"/>
    <row r="26155" ht="8.25" customHeight="1"/>
    <row r="26156" ht="8.25" customHeight="1"/>
    <row r="26157" ht="8.25" customHeight="1"/>
    <row r="26158" ht="8.25" customHeight="1"/>
    <row r="26159" ht="8.25" customHeight="1"/>
    <row r="26160" ht="8.25" customHeight="1"/>
    <row r="26161" ht="8.25" customHeight="1"/>
    <row r="26162" ht="8.25" customHeight="1"/>
    <row r="26163" ht="8.25" customHeight="1"/>
    <row r="26164" ht="8.25" customHeight="1"/>
    <row r="26165" ht="8.25" customHeight="1"/>
    <row r="26166" ht="8.25" customHeight="1"/>
    <row r="26167" ht="8.25" customHeight="1"/>
    <row r="26168" ht="8.25" customHeight="1"/>
    <row r="26169" ht="8.25" customHeight="1"/>
    <row r="26170" ht="8.25" customHeight="1"/>
    <row r="26171" ht="8.25" customHeight="1"/>
    <row r="26172" ht="8.25" customHeight="1"/>
    <row r="26173" ht="8.25" customHeight="1"/>
    <row r="26174" ht="8.25" customHeight="1"/>
    <row r="26175" ht="8.25" customHeight="1"/>
    <row r="26176" ht="8.25" customHeight="1"/>
    <row r="26177" ht="8.25" customHeight="1"/>
    <row r="26178" ht="8.25" customHeight="1"/>
    <row r="26179" ht="8.25" customHeight="1"/>
    <row r="26180" ht="8.25" customHeight="1"/>
    <row r="26181" ht="8.25" customHeight="1"/>
    <row r="26182" ht="8.25" customHeight="1"/>
    <row r="26183" ht="8.25" customHeight="1"/>
    <row r="26184" ht="8.25" customHeight="1"/>
    <row r="26185" ht="8.25" customHeight="1"/>
    <row r="26186" ht="8.25" customHeight="1"/>
    <row r="26187" ht="8.25" customHeight="1"/>
    <row r="26188" ht="8.25" customHeight="1"/>
    <row r="26189" ht="8.25" customHeight="1"/>
    <row r="26190" ht="8.25" customHeight="1"/>
    <row r="26191" ht="8.25" customHeight="1"/>
    <row r="26192" ht="8.25" customHeight="1"/>
    <row r="26193" ht="8.25" customHeight="1"/>
    <row r="26194" ht="8.25" customHeight="1"/>
    <row r="26195" ht="8.25" customHeight="1"/>
    <row r="26196" ht="8.25" customHeight="1"/>
    <row r="26197" ht="8.25" customHeight="1"/>
    <row r="26198" ht="8.25" customHeight="1"/>
    <row r="26199" ht="8.25" customHeight="1"/>
    <row r="26200" ht="8.25" customHeight="1"/>
    <row r="26201" ht="8.25" customHeight="1"/>
    <row r="26202" ht="8.25" customHeight="1"/>
    <row r="26203" ht="8.25" customHeight="1"/>
    <row r="26204" ht="8.25" customHeight="1"/>
    <row r="26205" ht="8.25" customHeight="1"/>
    <row r="26206" ht="8.25" customHeight="1"/>
    <row r="26207" ht="8.25" customHeight="1"/>
    <row r="26208" ht="8.25" customHeight="1"/>
    <row r="26209" ht="8.25" customHeight="1"/>
    <row r="26210" ht="8.25" customHeight="1"/>
    <row r="26211" ht="8.25" customHeight="1"/>
    <row r="26212" ht="8.25" customHeight="1"/>
    <row r="26213" ht="8.25" customHeight="1"/>
    <row r="26214" ht="8.25" customHeight="1"/>
    <row r="26215" ht="8.25" customHeight="1"/>
    <row r="26216" ht="8.25" customHeight="1"/>
    <row r="26217" ht="8.25" customHeight="1"/>
    <row r="26218" ht="8.25" customHeight="1"/>
    <row r="26219" ht="8.25" customHeight="1"/>
    <row r="26220" ht="8.25" customHeight="1"/>
    <row r="26221" ht="8.25" customHeight="1"/>
    <row r="26222" ht="8.25" customHeight="1"/>
    <row r="26223" ht="8.25" customHeight="1"/>
    <row r="26224" ht="8.25" customHeight="1"/>
    <row r="26225" ht="8.25" customHeight="1"/>
    <row r="26226" ht="8.25" customHeight="1"/>
    <row r="26227" ht="8.25" customHeight="1"/>
    <row r="26228" ht="8.25" customHeight="1"/>
    <row r="26229" ht="8.25" customHeight="1"/>
    <row r="26230" ht="8.25" customHeight="1"/>
    <row r="26231" ht="8.25" customHeight="1"/>
    <row r="26232" ht="8.25" customHeight="1"/>
    <row r="26233" ht="8.25" customHeight="1"/>
    <row r="26234" ht="8.25" customHeight="1"/>
    <row r="26235" ht="8.25" customHeight="1"/>
    <row r="26236" ht="8.25" customHeight="1"/>
    <row r="26237" ht="8.25" customHeight="1"/>
    <row r="26238" ht="8.25" customHeight="1"/>
    <row r="26239" ht="8.25" customHeight="1"/>
    <row r="26240" ht="8.25" customHeight="1"/>
    <row r="26241" ht="8.25" customHeight="1"/>
    <row r="26242" ht="8.25" customHeight="1"/>
    <row r="26243" ht="8.25" customHeight="1"/>
    <row r="26244" ht="8.25" customHeight="1"/>
    <row r="26245" ht="8.25" customHeight="1"/>
    <row r="26246" ht="8.25" customHeight="1"/>
    <row r="26247" ht="8.25" customHeight="1"/>
    <row r="26248" ht="8.25" customHeight="1"/>
    <row r="26249" ht="8.25" customHeight="1"/>
    <row r="26250" ht="8.25" customHeight="1"/>
    <row r="26251" ht="8.25" customHeight="1"/>
    <row r="26252" ht="8.25" customHeight="1"/>
    <row r="26253" ht="8.25" customHeight="1"/>
    <row r="26254" ht="8.25" customHeight="1"/>
    <row r="26255" ht="8.25" customHeight="1"/>
    <row r="26256" ht="8.25" customHeight="1"/>
    <row r="26257" ht="8.25" customHeight="1"/>
    <row r="26258" ht="8.25" customHeight="1"/>
    <row r="26259" ht="8.25" customHeight="1"/>
    <row r="26260" ht="8.25" customHeight="1"/>
    <row r="26261" ht="8.25" customHeight="1"/>
    <row r="26262" ht="8.25" customHeight="1"/>
    <row r="26263" ht="8.25" customHeight="1"/>
    <row r="26264" ht="8.25" customHeight="1"/>
    <row r="26265" ht="8.25" customHeight="1"/>
    <row r="26266" ht="8.25" customHeight="1"/>
    <row r="26267" ht="8.25" customHeight="1"/>
    <row r="26268" ht="8.25" customHeight="1"/>
    <row r="26269" ht="8.25" customHeight="1"/>
    <row r="26270" ht="8.25" customHeight="1"/>
    <row r="26271" ht="8.25" customHeight="1"/>
    <row r="26272" ht="8.25" customHeight="1"/>
    <row r="26273" ht="8.25" customHeight="1"/>
    <row r="26274" ht="8.25" customHeight="1"/>
    <row r="26275" ht="8.25" customHeight="1"/>
    <row r="26276" ht="8.25" customHeight="1"/>
    <row r="26277" ht="8.25" customHeight="1"/>
    <row r="26278" ht="8.25" customHeight="1"/>
    <row r="26279" ht="8.25" customHeight="1"/>
    <row r="26280" ht="8.25" customHeight="1"/>
    <row r="26281" ht="8.25" customHeight="1"/>
    <row r="26282" ht="8.25" customHeight="1"/>
    <row r="26283" ht="8.25" customHeight="1"/>
    <row r="26284" ht="8.25" customHeight="1"/>
    <row r="26285" ht="8.25" customHeight="1"/>
    <row r="26286" ht="8.25" customHeight="1"/>
    <row r="26287" ht="8.25" customHeight="1"/>
    <row r="26288" ht="8.25" customHeight="1"/>
    <row r="26289" ht="8.25" customHeight="1"/>
    <row r="26290" ht="8.25" customHeight="1"/>
    <row r="26291" ht="8.25" customHeight="1"/>
    <row r="26292" ht="8.25" customHeight="1"/>
    <row r="26293" ht="8.25" customHeight="1"/>
    <row r="26294" ht="8.25" customHeight="1"/>
    <row r="26295" ht="8.25" customHeight="1"/>
    <row r="26296" ht="8.25" customHeight="1"/>
    <row r="26297" ht="8.25" customHeight="1"/>
    <row r="26298" ht="8.25" customHeight="1"/>
    <row r="26299" ht="8.25" customHeight="1"/>
    <row r="26300" ht="8.25" customHeight="1"/>
    <row r="26301" ht="8.25" customHeight="1"/>
    <row r="26302" ht="8.25" customHeight="1"/>
    <row r="26303" ht="8.25" customHeight="1"/>
    <row r="26304" ht="8.25" customHeight="1"/>
    <row r="26305" ht="8.25" customHeight="1"/>
    <row r="26306" ht="8.25" customHeight="1"/>
    <row r="26307" ht="8.25" customHeight="1"/>
    <row r="26308" ht="8.25" customHeight="1"/>
    <row r="26309" ht="8.25" customHeight="1"/>
    <row r="26310" ht="8.25" customHeight="1"/>
    <row r="26311" ht="8.25" customHeight="1"/>
    <row r="26312" ht="8.25" customHeight="1"/>
    <row r="26313" ht="8.25" customHeight="1"/>
    <row r="26314" ht="8.25" customHeight="1"/>
    <row r="26315" ht="8.25" customHeight="1"/>
    <row r="26316" ht="8.25" customHeight="1"/>
    <row r="26317" ht="8.25" customHeight="1"/>
    <row r="26318" ht="8.25" customHeight="1"/>
    <row r="26319" ht="8.25" customHeight="1"/>
    <row r="26320" ht="8.25" customHeight="1"/>
    <row r="26321" ht="8.25" customHeight="1"/>
    <row r="26322" ht="8.25" customHeight="1"/>
    <row r="26323" ht="8.25" customHeight="1"/>
    <row r="26324" ht="8.25" customHeight="1"/>
    <row r="26325" ht="8.25" customHeight="1"/>
    <row r="26326" ht="8.25" customHeight="1"/>
    <row r="26327" ht="8.25" customHeight="1"/>
    <row r="26328" ht="8.25" customHeight="1"/>
    <row r="26329" ht="8.25" customHeight="1"/>
    <row r="26330" ht="8.25" customHeight="1"/>
    <row r="26331" ht="8.25" customHeight="1"/>
    <row r="26332" ht="8.25" customHeight="1"/>
    <row r="26333" ht="8.25" customHeight="1"/>
    <row r="26334" ht="8.25" customHeight="1"/>
    <row r="26335" ht="8.25" customHeight="1"/>
    <row r="26336" ht="8.25" customHeight="1"/>
    <row r="26337" ht="8.25" customHeight="1"/>
    <row r="26338" ht="8.25" customHeight="1"/>
    <row r="26339" ht="8.25" customHeight="1"/>
    <row r="26340" ht="8.25" customHeight="1"/>
    <row r="26341" ht="8.25" customHeight="1"/>
    <row r="26342" ht="8.25" customHeight="1"/>
    <row r="26343" ht="8.25" customHeight="1"/>
    <row r="26344" ht="8.25" customHeight="1"/>
    <row r="26345" ht="8.25" customHeight="1"/>
    <row r="26346" ht="8.25" customHeight="1"/>
    <row r="26347" ht="8.25" customHeight="1"/>
    <row r="26348" ht="8.25" customHeight="1"/>
    <row r="26349" ht="8.25" customHeight="1"/>
    <row r="26350" ht="8.25" customHeight="1"/>
    <row r="26351" ht="8.25" customHeight="1"/>
    <row r="26352" ht="8.25" customHeight="1"/>
    <row r="26353" ht="8.25" customHeight="1"/>
    <row r="26354" ht="8.25" customHeight="1"/>
    <row r="26355" ht="8.25" customHeight="1"/>
    <row r="26356" ht="8.25" customHeight="1"/>
    <row r="26357" ht="8.25" customHeight="1"/>
    <row r="26358" ht="8.25" customHeight="1"/>
    <row r="26359" ht="8.25" customHeight="1"/>
    <row r="26360" ht="8.25" customHeight="1"/>
    <row r="26361" ht="8.25" customHeight="1"/>
    <row r="26362" ht="8.25" customHeight="1"/>
    <row r="26363" ht="8.25" customHeight="1"/>
    <row r="26364" ht="8.25" customHeight="1"/>
    <row r="26365" ht="8.25" customHeight="1"/>
    <row r="26366" ht="8.25" customHeight="1"/>
    <row r="26367" ht="8.25" customHeight="1"/>
    <row r="26368" ht="8.25" customHeight="1"/>
    <row r="26369" ht="8.25" customHeight="1"/>
    <row r="26370" ht="8.25" customHeight="1"/>
    <row r="26371" ht="8.25" customHeight="1"/>
    <row r="26372" ht="8.25" customHeight="1"/>
    <row r="26373" ht="8.25" customHeight="1"/>
    <row r="26374" ht="8.25" customHeight="1"/>
    <row r="26375" ht="8.25" customHeight="1"/>
    <row r="26376" ht="8.25" customHeight="1"/>
    <row r="26377" ht="8.25" customHeight="1"/>
    <row r="26378" ht="8.25" customHeight="1"/>
    <row r="26379" ht="8.25" customHeight="1"/>
    <row r="26380" ht="8.25" customHeight="1"/>
    <row r="26381" ht="8.25" customHeight="1"/>
    <row r="26382" ht="8.25" customHeight="1"/>
    <row r="26383" ht="8.25" customHeight="1"/>
    <row r="26384" ht="8.25" customHeight="1"/>
    <row r="26385" ht="8.25" customHeight="1"/>
    <row r="26386" ht="8.25" customHeight="1"/>
    <row r="26387" ht="8.25" customHeight="1"/>
    <row r="26388" ht="8.25" customHeight="1"/>
    <row r="26389" ht="8.25" customHeight="1"/>
    <row r="26390" ht="8.25" customHeight="1"/>
    <row r="26391" ht="8.25" customHeight="1"/>
    <row r="26392" ht="8.25" customHeight="1"/>
    <row r="26393" ht="8.25" customHeight="1"/>
    <row r="26394" ht="8.25" customHeight="1"/>
    <row r="26395" ht="8.25" customHeight="1"/>
    <row r="26396" ht="8.25" customHeight="1"/>
    <row r="26397" ht="8.25" customHeight="1"/>
    <row r="26398" ht="8.25" customHeight="1"/>
    <row r="26399" ht="8.25" customHeight="1"/>
    <row r="26400" ht="8.25" customHeight="1"/>
    <row r="26401" ht="8.25" customHeight="1"/>
    <row r="26402" ht="8.25" customHeight="1"/>
    <row r="26403" ht="8.25" customHeight="1"/>
    <row r="26404" ht="8.25" customHeight="1"/>
    <row r="26405" ht="8.25" customHeight="1"/>
    <row r="26406" ht="8.25" customHeight="1"/>
    <row r="26407" ht="8.25" customHeight="1"/>
    <row r="26408" ht="8.25" customHeight="1"/>
    <row r="26409" ht="8.25" customHeight="1"/>
    <row r="26410" ht="8.25" customHeight="1"/>
    <row r="26411" ht="8.25" customHeight="1"/>
    <row r="26412" ht="8.25" customHeight="1"/>
    <row r="26413" ht="8.25" customHeight="1"/>
    <row r="26414" ht="8.25" customHeight="1"/>
    <row r="26415" ht="8.25" customHeight="1"/>
    <row r="26416" ht="8.25" customHeight="1"/>
    <row r="26417" ht="8.25" customHeight="1"/>
    <row r="26418" ht="8.25" customHeight="1"/>
    <row r="26419" ht="8.25" customHeight="1"/>
    <row r="26420" ht="8.25" customHeight="1"/>
    <row r="26421" ht="8.25" customHeight="1"/>
    <row r="26422" ht="8.25" customHeight="1"/>
    <row r="26423" ht="8.25" customHeight="1"/>
    <row r="26424" ht="8.25" customHeight="1"/>
    <row r="26425" ht="8.25" customHeight="1"/>
    <row r="26426" ht="8.25" customHeight="1"/>
    <row r="26427" ht="8.25" customHeight="1"/>
    <row r="26428" ht="8.25" customHeight="1"/>
    <row r="26429" ht="8.25" customHeight="1"/>
    <row r="26430" ht="8.25" customHeight="1"/>
    <row r="26431" ht="8.25" customHeight="1"/>
    <row r="26432" ht="8.25" customHeight="1"/>
    <row r="26433" ht="8.25" customHeight="1"/>
    <row r="26434" ht="8.25" customHeight="1"/>
    <row r="26435" ht="8.25" customHeight="1"/>
    <row r="26436" ht="8.25" customHeight="1"/>
    <row r="26437" ht="8.25" customHeight="1"/>
    <row r="26438" ht="8.25" customHeight="1"/>
    <row r="26439" ht="8.25" customHeight="1"/>
    <row r="26440" ht="8.25" customHeight="1"/>
    <row r="26441" ht="8.25" customHeight="1"/>
    <row r="26442" ht="8.25" customHeight="1"/>
    <row r="26443" ht="8.25" customHeight="1"/>
    <row r="26444" ht="8.25" customHeight="1"/>
    <row r="26445" ht="8.25" customHeight="1"/>
    <row r="26446" ht="8.25" customHeight="1"/>
    <row r="26447" ht="8.25" customHeight="1"/>
    <row r="26448" ht="8.25" customHeight="1"/>
    <row r="26449" ht="8.25" customHeight="1"/>
    <row r="26450" ht="8.25" customHeight="1"/>
    <row r="26451" ht="8.25" customHeight="1"/>
    <row r="26452" ht="8.25" customHeight="1"/>
    <row r="26453" ht="8.25" customHeight="1"/>
    <row r="26454" ht="8.25" customHeight="1"/>
    <row r="26455" ht="8.25" customHeight="1"/>
    <row r="26456" ht="8.25" customHeight="1"/>
    <row r="26457" ht="8.25" customHeight="1"/>
    <row r="26458" ht="8.25" customHeight="1"/>
    <row r="26459" ht="8.25" customHeight="1"/>
    <row r="26460" ht="8.25" customHeight="1"/>
    <row r="26461" ht="8.25" customHeight="1"/>
    <row r="26462" ht="8.25" customHeight="1"/>
    <row r="26463" ht="8.25" customHeight="1"/>
    <row r="26464" ht="8.25" customHeight="1"/>
    <row r="26465" ht="8.25" customHeight="1"/>
    <row r="26466" ht="8.25" customHeight="1"/>
    <row r="26467" ht="8.25" customHeight="1"/>
    <row r="26468" ht="8.25" customHeight="1"/>
    <row r="26469" ht="8.25" customHeight="1"/>
    <row r="26470" ht="8.25" customHeight="1"/>
    <row r="26471" ht="8.25" customHeight="1"/>
    <row r="26472" ht="8.25" customHeight="1"/>
    <row r="26473" ht="8.25" customHeight="1"/>
    <row r="26474" ht="8.25" customHeight="1"/>
    <row r="26475" ht="8.25" customHeight="1"/>
    <row r="26476" ht="8.25" customHeight="1"/>
    <row r="26477" ht="8.25" customHeight="1"/>
    <row r="26478" ht="8.25" customHeight="1"/>
    <row r="26479" ht="8.25" customHeight="1"/>
    <row r="26480" ht="8.25" customHeight="1"/>
    <row r="26481" ht="8.25" customHeight="1"/>
    <row r="26482" ht="8.25" customHeight="1"/>
    <row r="26483" ht="8.25" customHeight="1"/>
    <row r="26484" ht="8.25" customHeight="1"/>
    <row r="26485" ht="8.25" customHeight="1"/>
    <row r="26486" ht="8.25" customHeight="1"/>
    <row r="26487" ht="8.25" customHeight="1"/>
    <row r="26488" ht="8.25" customHeight="1"/>
    <row r="26489" ht="8.25" customHeight="1"/>
    <row r="26490" ht="8.25" customHeight="1"/>
    <row r="26491" ht="8.25" customHeight="1"/>
    <row r="26492" ht="8.25" customHeight="1"/>
    <row r="26493" ht="8.25" customHeight="1"/>
    <row r="26494" ht="8.25" customHeight="1"/>
    <row r="26495" ht="8.25" customHeight="1"/>
    <row r="26496" ht="8.25" customHeight="1"/>
    <row r="26497" ht="8.25" customHeight="1"/>
    <row r="26498" ht="8.25" customHeight="1"/>
    <row r="26499" ht="8.25" customHeight="1"/>
    <row r="26500" ht="8.25" customHeight="1"/>
    <row r="26501" ht="8.25" customHeight="1"/>
    <row r="26502" ht="8.25" customHeight="1"/>
    <row r="26503" ht="8.25" customHeight="1"/>
    <row r="26504" ht="8.25" customHeight="1"/>
    <row r="26505" ht="8.25" customHeight="1"/>
    <row r="26506" ht="8.25" customHeight="1"/>
    <row r="26507" ht="8.25" customHeight="1"/>
    <row r="26508" ht="8.25" customHeight="1"/>
    <row r="26509" ht="8.25" customHeight="1"/>
    <row r="26510" ht="8.25" customHeight="1"/>
    <row r="26511" ht="8.25" customHeight="1"/>
    <row r="26512" ht="8.25" customHeight="1"/>
    <row r="26513" ht="8.25" customHeight="1"/>
    <row r="26514" ht="8.25" customHeight="1"/>
    <row r="26515" ht="8.25" customHeight="1"/>
    <row r="26516" ht="8.25" customHeight="1"/>
    <row r="26517" ht="8.25" customHeight="1"/>
    <row r="26518" ht="8.25" customHeight="1"/>
    <row r="26519" ht="8.25" customHeight="1"/>
    <row r="26520" ht="8.25" customHeight="1"/>
    <row r="26521" ht="8.25" customHeight="1"/>
    <row r="26522" ht="8.25" customHeight="1"/>
    <row r="26523" ht="8.25" customHeight="1"/>
    <row r="26524" ht="8.25" customHeight="1"/>
    <row r="26525" ht="8.25" customHeight="1"/>
    <row r="26526" ht="8.25" customHeight="1"/>
    <row r="26527" ht="8.25" customHeight="1"/>
    <row r="26528" ht="8.25" customHeight="1"/>
    <row r="26529" ht="8.25" customHeight="1"/>
    <row r="26530" ht="8.25" customHeight="1"/>
    <row r="26531" ht="8.25" customHeight="1"/>
    <row r="26532" ht="8.25" customHeight="1"/>
    <row r="26533" ht="8.25" customHeight="1"/>
    <row r="26534" ht="8.25" customHeight="1"/>
    <row r="26535" ht="8.25" customHeight="1"/>
    <row r="26536" ht="8.25" customHeight="1"/>
    <row r="26537" ht="8.25" customHeight="1"/>
    <row r="26538" ht="8.25" customHeight="1"/>
    <row r="26539" ht="8.25" customHeight="1"/>
    <row r="26540" ht="8.25" customHeight="1"/>
    <row r="26541" ht="8.25" customHeight="1"/>
    <row r="26542" ht="8.25" customHeight="1"/>
    <row r="26543" ht="8.25" customHeight="1"/>
    <row r="26544" ht="8.25" customHeight="1"/>
    <row r="26545" ht="8.25" customHeight="1"/>
    <row r="26546" ht="8.25" customHeight="1"/>
    <row r="26547" ht="8.25" customHeight="1"/>
    <row r="26548" ht="8.25" customHeight="1"/>
    <row r="26549" ht="8.25" customHeight="1"/>
    <row r="26550" ht="8.25" customHeight="1"/>
    <row r="26551" ht="8.25" customHeight="1"/>
    <row r="26552" ht="8.25" customHeight="1"/>
    <row r="26553" ht="8.25" customHeight="1"/>
    <row r="26554" ht="8.25" customHeight="1"/>
    <row r="26555" ht="8.25" customHeight="1"/>
    <row r="26556" ht="8.25" customHeight="1"/>
    <row r="26557" ht="8.25" customHeight="1"/>
    <row r="26558" ht="8.25" customHeight="1"/>
    <row r="26559" ht="8.25" customHeight="1"/>
    <row r="26560" ht="8.25" customHeight="1"/>
    <row r="26561" ht="8.25" customHeight="1"/>
    <row r="26562" ht="8.25" customHeight="1"/>
    <row r="26563" ht="8.25" customHeight="1"/>
    <row r="26564" ht="8.25" customHeight="1"/>
    <row r="26565" ht="8.25" customHeight="1"/>
    <row r="26566" ht="8.25" customHeight="1"/>
    <row r="26567" ht="8.25" customHeight="1"/>
    <row r="26568" ht="8.25" customHeight="1"/>
    <row r="26569" ht="8.25" customHeight="1"/>
    <row r="26570" ht="8.25" customHeight="1"/>
    <row r="26571" ht="8.25" customHeight="1"/>
    <row r="26572" ht="8.25" customHeight="1"/>
    <row r="26573" ht="8.25" customHeight="1"/>
    <row r="26574" ht="8.25" customHeight="1"/>
    <row r="26575" ht="8.25" customHeight="1"/>
    <row r="26576" ht="8.25" customHeight="1"/>
    <row r="26577" ht="8.25" customHeight="1"/>
    <row r="26578" ht="8.25" customHeight="1"/>
    <row r="26579" ht="8.25" customHeight="1"/>
    <row r="26580" ht="8.25" customHeight="1"/>
    <row r="26581" ht="8.25" customHeight="1"/>
    <row r="26582" ht="8.25" customHeight="1"/>
    <row r="26583" ht="8.25" customHeight="1"/>
    <row r="26584" ht="8.25" customHeight="1"/>
    <row r="26585" ht="8.25" customHeight="1"/>
    <row r="26586" ht="8.25" customHeight="1"/>
    <row r="26587" ht="8.25" customHeight="1"/>
    <row r="26588" ht="8.25" customHeight="1"/>
    <row r="26589" ht="8.25" customHeight="1"/>
    <row r="26590" ht="8.25" customHeight="1"/>
    <row r="26591" ht="8.25" customHeight="1"/>
    <row r="26592" ht="8.25" customHeight="1"/>
    <row r="26593" ht="8.25" customHeight="1"/>
    <row r="26594" ht="8.25" customHeight="1"/>
    <row r="26595" ht="8.25" customHeight="1"/>
    <row r="26596" ht="8.25" customHeight="1"/>
    <row r="26597" ht="8.25" customHeight="1"/>
    <row r="26598" ht="8.25" customHeight="1"/>
    <row r="26599" ht="8.25" customHeight="1"/>
    <row r="26600" ht="8.25" customHeight="1"/>
    <row r="26601" ht="8.25" customHeight="1"/>
    <row r="26602" ht="8.25" customHeight="1"/>
    <row r="26603" ht="8.25" customHeight="1"/>
    <row r="26604" ht="8.25" customHeight="1"/>
    <row r="26605" ht="8.25" customHeight="1"/>
    <row r="26606" ht="8.25" customHeight="1"/>
    <row r="26607" ht="8.25" customHeight="1"/>
    <row r="26608" ht="8.25" customHeight="1"/>
    <row r="26609" ht="8.25" customHeight="1"/>
    <row r="26610" ht="8.25" customHeight="1"/>
    <row r="26611" ht="8.25" customHeight="1"/>
    <row r="26612" ht="8.25" customHeight="1"/>
    <row r="26613" ht="8.25" customHeight="1"/>
    <row r="26614" ht="8.25" customHeight="1"/>
    <row r="26615" ht="8.25" customHeight="1"/>
    <row r="26616" ht="8.25" customHeight="1"/>
    <row r="26617" ht="8.25" customHeight="1"/>
    <row r="26618" ht="8.25" customHeight="1"/>
    <row r="26619" ht="8.25" customHeight="1"/>
    <row r="26620" ht="8.25" customHeight="1"/>
    <row r="26621" ht="8.25" customHeight="1"/>
    <row r="26622" ht="8.25" customHeight="1"/>
    <row r="26623" ht="8.25" customHeight="1"/>
    <row r="26624" ht="8.25" customHeight="1"/>
    <row r="26625" ht="8.25" customHeight="1"/>
    <row r="26626" ht="8.25" customHeight="1"/>
    <row r="26627" ht="8.25" customHeight="1"/>
    <row r="26628" ht="8.25" customHeight="1"/>
    <row r="26629" ht="8.25" customHeight="1"/>
    <row r="26630" ht="8.25" customHeight="1"/>
    <row r="26631" ht="8.25" customHeight="1"/>
    <row r="26632" ht="8.25" customHeight="1"/>
    <row r="26633" ht="8.25" customHeight="1"/>
    <row r="26634" ht="8.25" customHeight="1"/>
    <row r="26635" ht="8.25" customHeight="1"/>
    <row r="26636" ht="8.25" customHeight="1"/>
    <row r="26637" ht="8.25" customHeight="1"/>
    <row r="26638" ht="8.25" customHeight="1"/>
    <row r="26639" ht="8.25" customHeight="1"/>
    <row r="26640" ht="8.25" customHeight="1"/>
    <row r="26641" ht="8.25" customHeight="1"/>
    <row r="26642" ht="8.25" customHeight="1"/>
    <row r="26643" ht="8.25" customHeight="1"/>
    <row r="26644" ht="8.25" customHeight="1"/>
    <row r="26645" ht="8.25" customHeight="1"/>
    <row r="26646" ht="8.25" customHeight="1"/>
    <row r="26647" ht="8.25" customHeight="1"/>
    <row r="26648" ht="8.25" customHeight="1"/>
    <row r="26649" ht="8.25" customHeight="1"/>
    <row r="26650" ht="8.25" customHeight="1"/>
    <row r="26651" ht="8.25" customHeight="1"/>
    <row r="26652" ht="8.25" customHeight="1"/>
    <row r="26653" ht="8.25" customHeight="1"/>
    <row r="26654" ht="8.25" customHeight="1"/>
    <row r="26655" ht="8.25" customHeight="1"/>
    <row r="26656" ht="8.25" customHeight="1"/>
    <row r="26657" ht="8.25" customHeight="1"/>
    <row r="26658" ht="8.25" customHeight="1"/>
    <row r="26659" ht="8.25" customHeight="1"/>
    <row r="26660" ht="8.25" customHeight="1"/>
    <row r="26661" ht="8.25" customHeight="1"/>
    <row r="26662" ht="8.25" customHeight="1"/>
    <row r="26663" ht="8.25" customHeight="1"/>
    <row r="26664" ht="8.25" customHeight="1"/>
    <row r="26665" ht="8.25" customHeight="1"/>
    <row r="26666" ht="8.25" customHeight="1"/>
    <row r="26667" ht="8.25" customHeight="1"/>
    <row r="26668" ht="8.25" customHeight="1"/>
    <row r="26669" ht="8.25" customHeight="1"/>
    <row r="26670" ht="8.25" customHeight="1"/>
    <row r="26671" ht="8.25" customHeight="1"/>
    <row r="26672" ht="8.25" customHeight="1"/>
    <row r="26673" ht="8.25" customHeight="1"/>
    <row r="26674" ht="8.25" customHeight="1"/>
    <row r="26675" ht="8.25" customHeight="1"/>
    <row r="26676" ht="8.25" customHeight="1"/>
    <row r="26677" ht="8.25" customHeight="1"/>
    <row r="26678" ht="8.25" customHeight="1"/>
    <row r="26679" ht="8.25" customHeight="1"/>
    <row r="26680" ht="8.25" customHeight="1"/>
    <row r="26681" ht="8.25" customHeight="1"/>
    <row r="26682" ht="8.25" customHeight="1"/>
    <row r="26683" ht="8.25" customHeight="1"/>
    <row r="26684" ht="8.25" customHeight="1"/>
    <row r="26685" ht="8.25" customHeight="1"/>
    <row r="26686" ht="8.25" customHeight="1"/>
    <row r="26687" ht="8.25" customHeight="1"/>
    <row r="26688" ht="8.25" customHeight="1"/>
    <row r="26689" ht="8.25" customHeight="1"/>
    <row r="26690" ht="8.25" customHeight="1"/>
    <row r="26691" ht="8.25" customHeight="1"/>
    <row r="26692" ht="8.25" customHeight="1"/>
    <row r="26693" ht="8.25" customHeight="1"/>
    <row r="26694" ht="8.25" customHeight="1"/>
    <row r="26695" ht="8.25" customHeight="1"/>
    <row r="26696" ht="8.25" customHeight="1"/>
    <row r="26697" ht="8.25" customHeight="1"/>
    <row r="26698" ht="8.25" customHeight="1"/>
    <row r="26699" ht="8.25" customHeight="1"/>
    <row r="26700" ht="8.25" customHeight="1"/>
    <row r="26701" ht="8.25" customHeight="1"/>
    <row r="26702" ht="8.25" customHeight="1"/>
    <row r="26703" ht="8.25" customHeight="1"/>
    <row r="26704" ht="8.25" customHeight="1"/>
    <row r="26705" ht="8.25" customHeight="1"/>
    <row r="26706" ht="8.25" customHeight="1"/>
    <row r="26707" ht="8.25" customHeight="1"/>
    <row r="26708" ht="8.25" customHeight="1"/>
    <row r="26709" ht="8.25" customHeight="1"/>
    <row r="26710" ht="8.25" customHeight="1"/>
    <row r="26711" ht="8.25" customHeight="1"/>
    <row r="26712" ht="8.25" customHeight="1"/>
    <row r="26713" ht="8.25" customHeight="1"/>
    <row r="26714" ht="8.25" customHeight="1"/>
    <row r="26715" ht="8.25" customHeight="1"/>
    <row r="26716" ht="8.25" customHeight="1"/>
    <row r="26717" ht="8.25" customHeight="1"/>
    <row r="26718" ht="8.25" customHeight="1"/>
    <row r="26719" ht="8.25" customHeight="1"/>
    <row r="26720" ht="8.25" customHeight="1"/>
    <row r="26721" ht="8.25" customHeight="1"/>
    <row r="26722" ht="8.25" customHeight="1"/>
    <row r="26723" ht="8.25" customHeight="1"/>
    <row r="26724" ht="8.25" customHeight="1"/>
    <row r="26725" ht="8.25" customHeight="1"/>
    <row r="26726" ht="8.25" customHeight="1"/>
    <row r="26727" ht="8.25" customHeight="1"/>
    <row r="26728" ht="8.25" customHeight="1"/>
    <row r="26729" ht="8.25" customHeight="1"/>
    <row r="26730" ht="8.25" customHeight="1"/>
    <row r="26731" ht="8.25" customHeight="1"/>
    <row r="26732" ht="8.25" customHeight="1"/>
    <row r="26733" ht="8.25" customHeight="1"/>
    <row r="26734" ht="8.25" customHeight="1"/>
    <row r="26735" ht="8.25" customHeight="1"/>
    <row r="26736" ht="8.25" customHeight="1"/>
    <row r="26737" ht="8.25" customHeight="1"/>
    <row r="26738" ht="8.25" customHeight="1"/>
    <row r="26739" ht="8.25" customHeight="1"/>
    <row r="26740" ht="8.25" customHeight="1"/>
    <row r="26741" ht="8.25" customHeight="1"/>
    <row r="26742" ht="8.25" customHeight="1"/>
    <row r="26743" ht="8.25" customHeight="1"/>
    <row r="26744" ht="8.25" customHeight="1"/>
    <row r="26745" ht="8.25" customHeight="1"/>
    <row r="26746" ht="8.25" customHeight="1"/>
    <row r="26747" ht="8.25" customHeight="1"/>
    <row r="26748" ht="8.25" customHeight="1"/>
    <row r="26749" ht="8.25" customHeight="1"/>
    <row r="26750" ht="8.25" customHeight="1"/>
    <row r="26751" ht="8.25" customHeight="1"/>
    <row r="26752" ht="8.25" customHeight="1"/>
    <row r="26753" ht="8.25" customHeight="1"/>
    <row r="26754" ht="8.25" customHeight="1"/>
    <row r="26755" ht="8.25" customHeight="1"/>
    <row r="26756" ht="8.25" customHeight="1"/>
    <row r="26757" ht="8.25" customHeight="1"/>
    <row r="26758" ht="8.25" customHeight="1"/>
    <row r="26759" ht="8.25" customHeight="1"/>
    <row r="26760" ht="8.25" customHeight="1"/>
    <row r="26761" ht="8.25" customHeight="1"/>
    <row r="26762" ht="8.25" customHeight="1"/>
    <row r="26763" ht="8.25" customHeight="1"/>
    <row r="26764" ht="8.25" customHeight="1"/>
    <row r="26765" ht="8.25" customHeight="1"/>
    <row r="26766" ht="8.25" customHeight="1"/>
    <row r="26767" ht="8.25" customHeight="1"/>
    <row r="26768" ht="8.25" customHeight="1"/>
    <row r="26769" ht="8.25" customHeight="1"/>
    <row r="26770" ht="8.25" customHeight="1"/>
    <row r="26771" ht="8.25" customHeight="1"/>
    <row r="26772" ht="8.25" customHeight="1"/>
    <row r="26773" ht="8.25" customHeight="1"/>
    <row r="26774" ht="8.25" customHeight="1"/>
    <row r="26775" ht="8.25" customHeight="1"/>
    <row r="26776" ht="8.25" customHeight="1"/>
    <row r="26777" ht="8.25" customHeight="1"/>
    <row r="26778" ht="8.25" customHeight="1"/>
    <row r="26779" ht="8.25" customHeight="1"/>
    <row r="26780" ht="8.25" customHeight="1"/>
    <row r="26781" ht="8.25" customHeight="1"/>
    <row r="26782" ht="8.25" customHeight="1"/>
    <row r="26783" ht="8.25" customHeight="1"/>
    <row r="26784" ht="8.25" customHeight="1"/>
    <row r="26785" ht="8.25" customHeight="1"/>
    <row r="26786" ht="8.25" customHeight="1"/>
    <row r="26787" ht="8.25" customHeight="1"/>
    <row r="26788" ht="8.25" customHeight="1"/>
    <row r="26789" ht="8.25" customHeight="1"/>
    <row r="26790" ht="8.25" customHeight="1"/>
    <row r="26791" ht="8.25" customHeight="1"/>
    <row r="26792" ht="8.25" customHeight="1"/>
    <row r="26793" ht="8.25" customHeight="1"/>
    <row r="26794" ht="8.25" customHeight="1"/>
    <row r="26795" ht="8.25" customHeight="1"/>
    <row r="26796" ht="8.25" customHeight="1"/>
    <row r="26797" ht="8.25" customHeight="1"/>
    <row r="26798" ht="8.25" customHeight="1"/>
    <row r="26799" ht="8.25" customHeight="1"/>
    <row r="26800" ht="8.25" customHeight="1"/>
    <row r="26801" ht="8.25" customHeight="1"/>
    <row r="26802" ht="8.25" customHeight="1"/>
    <row r="26803" ht="8.25" customHeight="1"/>
    <row r="26804" ht="8.25" customHeight="1"/>
    <row r="26805" ht="8.25" customHeight="1"/>
    <row r="26806" ht="8.25" customHeight="1"/>
    <row r="26807" ht="8.25" customHeight="1"/>
    <row r="26808" ht="8.25" customHeight="1"/>
    <row r="26809" ht="8.25" customHeight="1"/>
    <row r="26810" ht="8.25" customHeight="1"/>
    <row r="26811" ht="8.25" customHeight="1"/>
    <row r="26812" ht="8.25" customHeight="1"/>
    <row r="26813" ht="8.25" customHeight="1"/>
    <row r="26814" ht="8.25" customHeight="1"/>
    <row r="26815" ht="8.25" customHeight="1"/>
    <row r="26816" ht="8.25" customHeight="1"/>
    <row r="26817" ht="8.25" customHeight="1"/>
    <row r="26818" ht="8.25" customHeight="1"/>
    <row r="26819" ht="8.25" customHeight="1"/>
    <row r="26820" ht="8.25" customHeight="1"/>
    <row r="26821" ht="8.25" customHeight="1"/>
    <row r="26822" ht="8.25" customHeight="1"/>
    <row r="26823" ht="8.25" customHeight="1"/>
    <row r="26824" ht="8.25" customHeight="1"/>
    <row r="26825" ht="8.25" customHeight="1"/>
    <row r="26826" ht="8.25" customHeight="1"/>
    <row r="26827" ht="8.25" customHeight="1"/>
    <row r="26828" ht="8.25" customHeight="1"/>
    <row r="26829" ht="8.25" customHeight="1"/>
    <row r="26830" ht="8.25" customHeight="1"/>
    <row r="26831" ht="8.25" customHeight="1"/>
    <row r="26832" ht="8.25" customHeight="1"/>
    <row r="26833" ht="8.25" customHeight="1"/>
    <row r="26834" ht="8.25" customHeight="1"/>
    <row r="26835" ht="8.25" customHeight="1"/>
    <row r="26836" ht="8.25" customHeight="1"/>
    <row r="26837" ht="8.25" customHeight="1"/>
    <row r="26838" ht="8.25" customHeight="1"/>
    <row r="26839" ht="8.25" customHeight="1"/>
    <row r="26840" ht="8.25" customHeight="1"/>
    <row r="26841" ht="8.25" customHeight="1"/>
    <row r="26842" ht="8.25" customHeight="1"/>
    <row r="26843" ht="8.25" customHeight="1"/>
    <row r="26844" ht="8.25" customHeight="1"/>
    <row r="26845" ht="8.25" customHeight="1"/>
    <row r="26846" ht="8.25" customHeight="1"/>
    <row r="26847" ht="8.25" customHeight="1"/>
    <row r="26848" ht="8.25" customHeight="1"/>
    <row r="26849" ht="8.25" customHeight="1"/>
    <row r="26850" ht="8.25" customHeight="1"/>
    <row r="26851" ht="8.25" customHeight="1"/>
    <row r="26852" ht="8.25" customHeight="1"/>
    <row r="26853" ht="8.25" customHeight="1"/>
    <row r="26854" ht="8.25" customHeight="1"/>
    <row r="26855" ht="8.25" customHeight="1"/>
    <row r="26856" ht="8.25" customHeight="1"/>
    <row r="26857" ht="8.25" customHeight="1"/>
    <row r="26858" ht="8.25" customHeight="1"/>
    <row r="26859" ht="8.25" customHeight="1"/>
    <row r="26860" ht="8.25" customHeight="1"/>
    <row r="26861" ht="8.25" customHeight="1"/>
    <row r="26862" ht="8.25" customHeight="1"/>
    <row r="26863" ht="8.25" customHeight="1"/>
    <row r="26864" ht="8.25" customHeight="1"/>
    <row r="26865" ht="8.25" customHeight="1"/>
    <row r="26866" ht="8.25" customHeight="1"/>
    <row r="26867" ht="8.25" customHeight="1"/>
    <row r="26868" ht="8.25" customHeight="1"/>
    <row r="26869" ht="8.25" customHeight="1"/>
    <row r="26870" ht="8.25" customHeight="1"/>
    <row r="26871" ht="8.25" customHeight="1"/>
    <row r="26872" ht="8.25" customHeight="1"/>
    <row r="26873" ht="8.25" customHeight="1"/>
    <row r="26874" ht="8.25" customHeight="1"/>
    <row r="26875" ht="8.25" customHeight="1"/>
    <row r="26876" ht="8.25" customHeight="1"/>
    <row r="26877" ht="8.25" customHeight="1"/>
    <row r="26878" ht="8.25" customHeight="1"/>
    <row r="26879" ht="8.25" customHeight="1"/>
    <row r="26880" ht="8.25" customHeight="1"/>
    <row r="26881" ht="8.25" customHeight="1"/>
    <row r="26882" ht="8.25" customHeight="1"/>
    <row r="26883" ht="8.25" customHeight="1"/>
    <row r="26884" ht="8.25" customHeight="1"/>
    <row r="26885" ht="8.25" customHeight="1"/>
    <row r="26886" ht="8.25" customHeight="1"/>
    <row r="26887" ht="8.25" customHeight="1"/>
    <row r="26888" ht="8.25" customHeight="1"/>
    <row r="26889" ht="8.25" customHeight="1"/>
    <row r="26890" ht="8.25" customHeight="1"/>
    <row r="26891" ht="8.25" customHeight="1"/>
    <row r="26892" ht="8.25" customHeight="1"/>
    <row r="26893" ht="8.25" customHeight="1"/>
    <row r="26894" ht="8.25" customHeight="1"/>
    <row r="26895" ht="8.25" customHeight="1"/>
    <row r="26896" ht="8.25" customHeight="1"/>
    <row r="26897" ht="8.25" customHeight="1"/>
    <row r="26898" ht="8.25" customHeight="1"/>
    <row r="26899" ht="8.25" customHeight="1"/>
    <row r="26900" ht="8.25" customHeight="1"/>
    <row r="26901" ht="8.25" customHeight="1"/>
    <row r="26902" ht="8.25" customHeight="1"/>
    <row r="26903" ht="8.25" customHeight="1"/>
    <row r="26904" ht="8.25" customHeight="1"/>
    <row r="26905" ht="8.25" customHeight="1"/>
    <row r="26906" ht="8.25" customHeight="1"/>
    <row r="26907" ht="8.25" customHeight="1"/>
    <row r="26908" ht="8.25" customHeight="1"/>
    <row r="26909" ht="8.25" customHeight="1"/>
    <row r="26910" ht="8.25" customHeight="1"/>
    <row r="26911" ht="8.25" customHeight="1"/>
    <row r="26912" ht="8.25" customHeight="1"/>
    <row r="26913" ht="8.25" customHeight="1"/>
    <row r="26914" ht="8.25" customHeight="1"/>
    <row r="26915" ht="8.25" customHeight="1"/>
    <row r="26916" ht="8.25" customHeight="1"/>
    <row r="26917" ht="8.25" customHeight="1"/>
    <row r="26918" ht="8.25" customHeight="1"/>
    <row r="26919" ht="8.25" customHeight="1"/>
    <row r="26920" ht="8.25" customHeight="1"/>
    <row r="26921" ht="8.25" customHeight="1"/>
    <row r="26922" ht="8.25" customHeight="1"/>
    <row r="26923" ht="8.25" customHeight="1"/>
    <row r="26924" ht="8.25" customHeight="1"/>
    <row r="26925" ht="8.25" customHeight="1"/>
    <row r="26926" ht="8.25" customHeight="1"/>
    <row r="26927" ht="8.25" customHeight="1"/>
    <row r="26928" ht="8.25" customHeight="1"/>
    <row r="26929" ht="8.25" customHeight="1"/>
    <row r="26930" ht="8.25" customHeight="1"/>
    <row r="26931" ht="8.25" customHeight="1"/>
    <row r="26932" ht="8.25" customHeight="1"/>
    <row r="26933" ht="8.25" customHeight="1"/>
    <row r="26934" ht="8.25" customHeight="1"/>
    <row r="26935" ht="8.25" customHeight="1"/>
    <row r="26936" ht="8.25" customHeight="1"/>
    <row r="26937" ht="8.25" customHeight="1"/>
    <row r="26938" ht="8.25" customHeight="1"/>
    <row r="26939" ht="8.25" customHeight="1"/>
    <row r="26940" ht="8.25" customHeight="1"/>
    <row r="26941" ht="8.25" customHeight="1"/>
    <row r="26942" ht="8.25" customHeight="1"/>
    <row r="26943" ht="8.25" customHeight="1"/>
    <row r="26944" ht="8.25" customHeight="1"/>
    <row r="26945" ht="8.25" customHeight="1"/>
    <row r="26946" ht="8.25" customHeight="1"/>
    <row r="26947" ht="8.25" customHeight="1"/>
    <row r="26948" ht="8.25" customHeight="1"/>
    <row r="26949" ht="8.25" customHeight="1"/>
    <row r="26950" ht="8.25" customHeight="1"/>
    <row r="26951" ht="8.25" customHeight="1"/>
    <row r="26952" ht="8.25" customHeight="1"/>
    <row r="26953" ht="8.25" customHeight="1"/>
    <row r="26954" ht="8.25" customHeight="1"/>
    <row r="26955" ht="8.25" customHeight="1"/>
    <row r="26956" ht="8.25" customHeight="1"/>
    <row r="26957" ht="8.25" customHeight="1"/>
    <row r="26958" ht="8.25" customHeight="1"/>
    <row r="26959" ht="8.25" customHeight="1"/>
    <row r="26960" ht="8.25" customHeight="1"/>
    <row r="26961" ht="8.25" customHeight="1"/>
    <row r="26962" ht="8.25" customHeight="1"/>
    <row r="26963" ht="8.25" customHeight="1"/>
    <row r="26964" ht="8.25" customHeight="1"/>
    <row r="26965" ht="8.25" customHeight="1"/>
    <row r="26966" ht="8.25" customHeight="1"/>
    <row r="26967" ht="8.25" customHeight="1"/>
    <row r="26968" ht="8.25" customHeight="1"/>
    <row r="26969" ht="8.25" customHeight="1"/>
    <row r="26970" ht="8.25" customHeight="1"/>
    <row r="26971" ht="8.25" customHeight="1"/>
    <row r="26972" ht="8.25" customHeight="1"/>
    <row r="26973" ht="8.25" customHeight="1"/>
    <row r="26974" ht="8.25" customHeight="1"/>
    <row r="26975" ht="8.25" customHeight="1"/>
    <row r="26976" ht="8.25" customHeight="1"/>
    <row r="26977" ht="8.25" customHeight="1"/>
    <row r="26978" ht="8.25" customHeight="1"/>
    <row r="26979" ht="8.25" customHeight="1"/>
    <row r="26980" ht="8.25" customHeight="1"/>
    <row r="26981" ht="8.25" customHeight="1"/>
    <row r="26982" ht="8.25" customHeight="1"/>
    <row r="26983" ht="8.25" customHeight="1"/>
    <row r="26984" ht="8.25" customHeight="1"/>
    <row r="26985" ht="8.25" customHeight="1"/>
    <row r="26986" ht="8.25" customHeight="1"/>
    <row r="26987" ht="8.25" customHeight="1"/>
    <row r="26988" ht="8.25" customHeight="1"/>
    <row r="26989" ht="8.25" customHeight="1"/>
    <row r="26990" ht="8.25" customHeight="1"/>
    <row r="26991" ht="8.25" customHeight="1"/>
    <row r="26992" ht="8.25" customHeight="1"/>
    <row r="26993" ht="8.25" customHeight="1"/>
    <row r="26994" ht="8.25" customHeight="1"/>
    <row r="26995" ht="8.25" customHeight="1"/>
    <row r="26996" ht="8.25" customHeight="1"/>
    <row r="26997" ht="8.25" customHeight="1"/>
    <row r="26998" ht="8.25" customHeight="1"/>
    <row r="26999" ht="8.25" customHeight="1"/>
    <row r="27000" ht="8.25" customHeight="1"/>
    <row r="27001" ht="8.25" customHeight="1"/>
    <row r="27002" ht="8.25" customHeight="1"/>
    <row r="27003" ht="8.25" customHeight="1"/>
    <row r="27004" ht="8.25" customHeight="1"/>
    <row r="27005" ht="8.25" customHeight="1"/>
    <row r="27006" ht="8.25" customHeight="1"/>
    <row r="27007" ht="8.25" customHeight="1"/>
    <row r="27008" ht="8.25" customHeight="1"/>
    <row r="27009" ht="8.25" customHeight="1"/>
    <row r="27010" ht="8.25" customHeight="1"/>
    <row r="27011" ht="8.25" customHeight="1"/>
    <row r="27012" ht="8.25" customHeight="1"/>
    <row r="27013" ht="8.25" customHeight="1"/>
    <row r="27014" ht="8.25" customHeight="1"/>
    <row r="27015" ht="8.25" customHeight="1"/>
    <row r="27016" ht="8.25" customHeight="1"/>
    <row r="27017" ht="8.25" customHeight="1"/>
    <row r="27018" ht="8.25" customHeight="1"/>
    <row r="27019" ht="8.25" customHeight="1"/>
    <row r="27020" ht="8.25" customHeight="1"/>
    <row r="27021" ht="8.25" customHeight="1"/>
    <row r="27022" ht="8.25" customHeight="1"/>
    <row r="27023" ht="8.25" customHeight="1"/>
    <row r="27024" ht="8.25" customHeight="1"/>
    <row r="27025" ht="8.25" customHeight="1"/>
    <row r="27026" ht="8.25" customHeight="1"/>
    <row r="27027" ht="8.25" customHeight="1"/>
    <row r="27028" ht="8.25" customHeight="1"/>
    <row r="27029" ht="8.25" customHeight="1"/>
    <row r="27030" ht="8.25" customHeight="1"/>
    <row r="27031" ht="8.25" customHeight="1"/>
    <row r="27032" ht="8.25" customHeight="1"/>
    <row r="27033" ht="8.25" customHeight="1"/>
    <row r="27034" ht="8.25" customHeight="1"/>
    <row r="27035" ht="8.25" customHeight="1"/>
    <row r="27036" ht="8.25" customHeight="1"/>
    <row r="27037" ht="8.25" customHeight="1"/>
    <row r="27038" ht="8.25" customHeight="1"/>
    <row r="27039" ht="8.25" customHeight="1"/>
    <row r="27040" ht="8.25" customHeight="1"/>
    <row r="27041" ht="8.25" customHeight="1"/>
    <row r="27042" ht="8.25" customHeight="1"/>
    <row r="27043" ht="8.25" customHeight="1"/>
    <row r="27044" ht="8.25" customHeight="1"/>
    <row r="27045" ht="8.25" customHeight="1"/>
    <row r="27046" ht="8.25" customHeight="1"/>
    <row r="27047" ht="8.25" customHeight="1"/>
    <row r="27048" ht="8.25" customHeight="1"/>
    <row r="27049" ht="8.25" customHeight="1"/>
    <row r="27050" ht="8.25" customHeight="1"/>
    <row r="27051" ht="8.25" customHeight="1"/>
    <row r="27052" ht="8.25" customHeight="1"/>
    <row r="27053" ht="8.25" customHeight="1"/>
    <row r="27054" ht="8.25" customHeight="1"/>
    <row r="27055" ht="8.25" customHeight="1"/>
    <row r="27056" ht="8.25" customHeight="1"/>
    <row r="27057" ht="8.25" customHeight="1"/>
    <row r="27058" ht="8.25" customHeight="1"/>
    <row r="27059" ht="8.25" customHeight="1"/>
    <row r="27060" ht="8.25" customHeight="1"/>
    <row r="27061" ht="8.25" customHeight="1"/>
    <row r="27062" ht="8.25" customHeight="1"/>
    <row r="27063" ht="8.25" customHeight="1"/>
    <row r="27064" ht="8.25" customHeight="1"/>
    <row r="27065" ht="8.25" customHeight="1"/>
    <row r="27066" ht="8.25" customHeight="1"/>
    <row r="27067" ht="8.25" customHeight="1"/>
    <row r="27068" ht="8.25" customHeight="1"/>
    <row r="27069" ht="8.25" customHeight="1"/>
    <row r="27070" ht="8.25" customHeight="1"/>
    <row r="27071" ht="8.25" customHeight="1"/>
    <row r="27072" ht="8.25" customHeight="1"/>
    <row r="27073" ht="8.25" customHeight="1"/>
    <row r="27074" ht="8.25" customHeight="1"/>
    <row r="27075" ht="8.25" customHeight="1"/>
    <row r="27076" ht="8.25" customHeight="1"/>
    <row r="27077" ht="8.25" customHeight="1"/>
    <row r="27078" ht="8.25" customHeight="1"/>
    <row r="27079" ht="8.25" customHeight="1"/>
    <row r="27080" ht="8.25" customHeight="1"/>
    <row r="27081" ht="8.25" customHeight="1"/>
    <row r="27082" ht="8.25" customHeight="1"/>
    <row r="27083" ht="8.25" customHeight="1"/>
    <row r="27084" ht="8.25" customHeight="1"/>
    <row r="27085" ht="8.25" customHeight="1"/>
    <row r="27086" ht="8.25" customHeight="1"/>
    <row r="27087" ht="8.25" customHeight="1"/>
    <row r="27088" ht="8.25" customHeight="1"/>
    <row r="27089" ht="8.25" customHeight="1"/>
    <row r="27090" ht="8.25" customHeight="1"/>
    <row r="27091" ht="8.25" customHeight="1"/>
    <row r="27092" ht="8.25" customHeight="1"/>
    <row r="27093" ht="8.25" customHeight="1"/>
    <row r="27094" ht="8.25" customHeight="1"/>
    <row r="27095" ht="8.25" customHeight="1"/>
    <row r="27096" ht="8.25" customHeight="1"/>
    <row r="27097" ht="8.25" customHeight="1"/>
    <row r="27098" ht="8.25" customHeight="1"/>
    <row r="27099" ht="8.25" customHeight="1"/>
    <row r="27100" ht="8.25" customHeight="1"/>
    <row r="27101" ht="8.25" customHeight="1"/>
    <row r="27102" ht="8.25" customHeight="1"/>
    <row r="27103" ht="8.25" customHeight="1"/>
    <row r="27104" ht="8.25" customHeight="1"/>
    <row r="27105" ht="8.25" customHeight="1"/>
    <row r="27106" ht="8.25" customHeight="1"/>
    <row r="27107" ht="8.25" customHeight="1"/>
    <row r="27108" ht="8.25" customHeight="1"/>
    <row r="27109" ht="8.25" customHeight="1"/>
    <row r="27110" ht="8.25" customHeight="1"/>
    <row r="27111" ht="8.25" customHeight="1"/>
    <row r="27112" ht="8.25" customHeight="1"/>
    <row r="27113" ht="8.25" customHeight="1"/>
    <row r="27114" ht="8.25" customHeight="1"/>
    <row r="27115" ht="8.25" customHeight="1"/>
    <row r="27116" ht="8.25" customHeight="1"/>
    <row r="27117" ht="8.25" customHeight="1"/>
    <row r="27118" ht="8.25" customHeight="1"/>
    <row r="27119" ht="8.25" customHeight="1"/>
    <row r="27120" ht="8.25" customHeight="1"/>
    <row r="27121" ht="8.25" customHeight="1"/>
    <row r="27122" ht="8.25" customHeight="1"/>
    <row r="27123" ht="8.25" customHeight="1"/>
    <row r="27124" ht="8.25" customHeight="1"/>
    <row r="27125" ht="8.25" customHeight="1"/>
    <row r="27126" ht="8.25" customHeight="1"/>
    <row r="27127" ht="8.25" customHeight="1"/>
    <row r="27128" ht="8.25" customHeight="1"/>
    <row r="27129" ht="8.25" customHeight="1"/>
    <row r="27130" ht="8.25" customHeight="1"/>
    <row r="27131" ht="8.25" customHeight="1"/>
    <row r="27132" ht="8.25" customHeight="1"/>
    <row r="27133" ht="8.25" customHeight="1"/>
    <row r="27134" ht="8.25" customHeight="1"/>
    <row r="27135" ht="8.25" customHeight="1"/>
    <row r="27136" ht="8.25" customHeight="1"/>
    <row r="27137" ht="8.25" customHeight="1"/>
    <row r="27138" ht="8.25" customHeight="1"/>
    <row r="27139" ht="8.25" customHeight="1"/>
    <row r="27140" ht="8.25" customHeight="1"/>
    <row r="27141" ht="8.25" customHeight="1"/>
    <row r="27142" ht="8.25" customHeight="1"/>
    <row r="27143" ht="8.25" customHeight="1"/>
    <row r="27144" ht="8.25" customHeight="1"/>
    <row r="27145" ht="8.25" customHeight="1"/>
    <row r="27146" ht="8.25" customHeight="1"/>
    <row r="27147" ht="8.25" customHeight="1"/>
    <row r="27148" ht="8.25" customHeight="1"/>
    <row r="27149" ht="8.25" customHeight="1"/>
    <row r="27150" ht="8.25" customHeight="1"/>
    <row r="27151" ht="8.25" customHeight="1"/>
    <row r="27152" ht="8.25" customHeight="1"/>
    <row r="27153" ht="8.25" customHeight="1"/>
    <row r="27154" ht="8.25" customHeight="1"/>
    <row r="27155" ht="8.25" customHeight="1"/>
    <row r="27156" ht="8.25" customHeight="1"/>
    <row r="27157" ht="8.25" customHeight="1"/>
    <row r="27158" ht="8.25" customHeight="1"/>
    <row r="27159" ht="8.25" customHeight="1"/>
    <row r="27160" ht="8.25" customHeight="1"/>
    <row r="27161" ht="8.25" customHeight="1"/>
    <row r="27162" ht="8.25" customHeight="1"/>
    <row r="27163" ht="8.25" customHeight="1"/>
    <row r="27164" ht="8.25" customHeight="1"/>
    <row r="27165" ht="8.25" customHeight="1"/>
    <row r="27166" ht="8.25" customHeight="1"/>
    <row r="27167" ht="8.25" customHeight="1"/>
    <row r="27168" ht="8.25" customHeight="1"/>
    <row r="27169" ht="8.25" customHeight="1"/>
    <row r="27170" ht="8.25" customHeight="1"/>
    <row r="27171" ht="8.25" customHeight="1"/>
    <row r="27172" ht="8.25" customHeight="1"/>
    <row r="27173" ht="8.25" customHeight="1"/>
    <row r="27174" ht="8.25" customHeight="1"/>
    <row r="27175" ht="8.25" customHeight="1"/>
    <row r="27176" ht="8.25" customHeight="1"/>
    <row r="27177" ht="8.25" customHeight="1"/>
    <row r="27178" ht="8.25" customHeight="1"/>
    <row r="27179" ht="8.25" customHeight="1"/>
    <row r="27180" ht="8.25" customHeight="1"/>
    <row r="27181" ht="8.25" customHeight="1"/>
    <row r="27182" ht="8.25" customHeight="1"/>
    <row r="27183" ht="8.25" customHeight="1"/>
    <row r="27184" ht="8.25" customHeight="1"/>
    <row r="27185" ht="8.25" customHeight="1"/>
    <row r="27186" ht="8.25" customHeight="1"/>
    <row r="27187" ht="8.25" customHeight="1"/>
    <row r="27188" ht="8.25" customHeight="1"/>
    <row r="27189" ht="8.25" customHeight="1"/>
    <row r="27190" ht="8.25" customHeight="1"/>
    <row r="27191" ht="8.25" customHeight="1"/>
    <row r="27192" ht="8.25" customHeight="1"/>
    <row r="27193" ht="8.25" customHeight="1"/>
    <row r="27194" ht="8.25" customHeight="1"/>
    <row r="27195" ht="8.25" customHeight="1"/>
    <row r="27196" ht="8.25" customHeight="1"/>
    <row r="27197" ht="8.25" customHeight="1"/>
    <row r="27198" ht="8.25" customHeight="1"/>
    <row r="27199" ht="8.25" customHeight="1"/>
    <row r="27200" ht="8.25" customHeight="1"/>
    <row r="27201" ht="8.25" customHeight="1"/>
    <row r="27202" ht="8.25" customHeight="1"/>
    <row r="27203" ht="8.25" customHeight="1"/>
    <row r="27204" ht="8.25" customHeight="1"/>
    <row r="27205" ht="8.25" customHeight="1"/>
    <row r="27206" ht="8.25" customHeight="1"/>
    <row r="27207" ht="8.25" customHeight="1"/>
    <row r="27208" ht="8.25" customHeight="1"/>
    <row r="27209" ht="8.25" customHeight="1"/>
    <row r="27210" ht="8.25" customHeight="1"/>
    <row r="27211" ht="8.25" customHeight="1"/>
    <row r="27212" ht="8.25" customHeight="1"/>
    <row r="27213" ht="8.25" customHeight="1"/>
    <row r="27214" ht="8.25" customHeight="1"/>
    <row r="27215" ht="8.25" customHeight="1"/>
    <row r="27216" ht="8.25" customHeight="1"/>
    <row r="27217" ht="8.25" customHeight="1"/>
    <row r="27218" ht="8.25" customHeight="1"/>
    <row r="27219" ht="8.25" customHeight="1"/>
    <row r="27220" ht="8.25" customHeight="1"/>
    <row r="27221" ht="8.25" customHeight="1"/>
    <row r="27222" ht="8.25" customHeight="1"/>
    <row r="27223" ht="8.25" customHeight="1"/>
    <row r="27224" ht="8.25" customHeight="1"/>
    <row r="27225" ht="8.25" customHeight="1"/>
    <row r="27226" ht="8.25" customHeight="1"/>
    <row r="27227" ht="8.25" customHeight="1"/>
    <row r="27228" ht="8.25" customHeight="1"/>
    <row r="27229" ht="8.25" customHeight="1"/>
    <row r="27230" ht="8.25" customHeight="1"/>
    <row r="27231" ht="8.25" customHeight="1"/>
    <row r="27232" ht="8.25" customHeight="1"/>
    <row r="27233" ht="8.25" customHeight="1"/>
    <row r="27234" ht="8.25" customHeight="1"/>
    <row r="27235" ht="8.25" customHeight="1"/>
    <row r="27236" ht="8.25" customHeight="1"/>
    <row r="27237" ht="8.25" customHeight="1"/>
    <row r="27238" ht="8.25" customHeight="1"/>
    <row r="27239" ht="8.25" customHeight="1"/>
    <row r="27240" ht="8.25" customHeight="1"/>
    <row r="27241" ht="8.25" customHeight="1"/>
    <row r="27242" ht="8.25" customHeight="1"/>
    <row r="27243" ht="8.25" customHeight="1"/>
    <row r="27244" ht="8.25" customHeight="1"/>
    <row r="27245" ht="8.25" customHeight="1"/>
    <row r="27246" ht="8.25" customHeight="1"/>
    <row r="27247" ht="8.25" customHeight="1"/>
    <row r="27248" ht="8.25" customHeight="1"/>
    <row r="27249" ht="8.25" customHeight="1"/>
    <row r="27250" ht="8.25" customHeight="1"/>
    <row r="27251" ht="8.25" customHeight="1"/>
    <row r="27252" ht="8.25" customHeight="1"/>
    <row r="27253" ht="8.25" customHeight="1"/>
    <row r="27254" ht="8.25" customHeight="1"/>
    <row r="27255" ht="8.25" customHeight="1"/>
    <row r="27256" ht="8.25" customHeight="1"/>
    <row r="27257" ht="8.25" customHeight="1"/>
    <row r="27258" ht="8.25" customHeight="1"/>
    <row r="27259" ht="8.25" customHeight="1"/>
    <row r="27260" ht="8.25" customHeight="1"/>
    <row r="27261" ht="8.25" customHeight="1"/>
    <row r="27262" ht="8.25" customHeight="1"/>
    <row r="27263" ht="8.25" customHeight="1"/>
    <row r="27264" ht="8.25" customHeight="1"/>
    <row r="27265" ht="8.25" customHeight="1"/>
    <row r="27266" ht="8.25" customHeight="1"/>
    <row r="27267" ht="8.25" customHeight="1"/>
    <row r="27268" ht="8.25" customHeight="1"/>
    <row r="27269" ht="8.25" customHeight="1"/>
    <row r="27270" ht="8.25" customHeight="1"/>
    <row r="27271" ht="8.25" customHeight="1"/>
    <row r="27272" ht="8.25" customHeight="1"/>
    <row r="27273" ht="8.25" customHeight="1"/>
    <row r="27274" ht="8.25" customHeight="1"/>
    <row r="27275" ht="8.25" customHeight="1"/>
    <row r="27276" ht="8.25" customHeight="1"/>
    <row r="27277" ht="8.25" customHeight="1"/>
    <row r="27278" ht="8.25" customHeight="1"/>
    <row r="27279" ht="8.25" customHeight="1"/>
    <row r="27280" ht="8.25" customHeight="1"/>
    <row r="27281" ht="8.25" customHeight="1"/>
    <row r="27282" ht="8.25" customHeight="1"/>
    <row r="27283" ht="8.25" customHeight="1"/>
    <row r="27284" ht="8.25" customHeight="1"/>
    <row r="27285" ht="8.25" customHeight="1"/>
    <row r="27286" ht="8.25" customHeight="1"/>
    <row r="27287" ht="8.25" customHeight="1"/>
    <row r="27288" ht="8.25" customHeight="1"/>
    <row r="27289" ht="8.25" customHeight="1"/>
    <row r="27290" ht="8.25" customHeight="1"/>
    <row r="27291" ht="8.25" customHeight="1"/>
    <row r="27292" ht="8.25" customHeight="1"/>
    <row r="27293" ht="8.25" customHeight="1"/>
    <row r="27294" ht="8.25" customHeight="1"/>
    <row r="27295" ht="8.25" customHeight="1"/>
    <row r="27296" ht="8.25" customHeight="1"/>
    <row r="27297" ht="8.25" customHeight="1"/>
    <row r="27298" ht="8.25" customHeight="1"/>
    <row r="27299" ht="8.25" customHeight="1"/>
    <row r="27300" ht="8.25" customHeight="1"/>
    <row r="27301" ht="8.25" customHeight="1"/>
    <row r="27302" ht="8.25" customHeight="1"/>
    <row r="27303" ht="8.25" customHeight="1"/>
    <row r="27304" ht="8.25" customHeight="1"/>
    <row r="27305" ht="8.25" customHeight="1"/>
    <row r="27306" ht="8.25" customHeight="1"/>
    <row r="27307" ht="8.25" customHeight="1"/>
    <row r="27308" ht="8.25" customHeight="1"/>
    <row r="27309" ht="8.25" customHeight="1"/>
    <row r="27310" ht="8.25" customHeight="1"/>
    <row r="27311" ht="8.25" customHeight="1"/>
    <row r="27312" ht="8.25" customHeight="1"/>
    <row r="27313" ht="8.25" customHeight="1"/>
    <row r="27314" ht="8.25" customHeight="1"/>
    <row r="27315" ht="8.25" customHeight="1"/>
    <row r="27316" ht="8.25" customHeight="1"/>
    <row r="27317" ht="8.25" customHeight="1"/>
    <row r="27318" ht="8.25" customHeight="1"/>
    <row r="27319" ht="8.25" customHeight="1"/>
    <row r="27320" ht="8.25" customHeight="1"/>
    <row r="27321" ht="8.25" customHeight="1"/>
    <row r="27322" ht="8.25" customHeight="1"/>
    <row r="27323" ht="8.25" customHeight="1"/>
    <row r="27324" ht="8.25" customHeight="1"/>
    <row r="27325" ht="8.25" customHeight="1"/>
    <row r="27326" ht="8.25" customHeight="1"/>
    <row r="27327" ht="8.25" customHeight="1"/>
    <row r="27328" ht="8.25" customHeight="1"/>
    <row r="27329" ht="8.25" customHeight="1"/>
    <row r="27330" ht="8.25" customHeight="1"/>
    <row r="27331" ht="8.25" customHeight="1"/>
    <row r="27332" ht="8.25" customHeight="1"/>
    <row r="27333" ht="8.25" customHeight="1"/>
    <row r="27334" ht="8.25" customHeight="1"/>
    <row r="27335" ht="8.25" customHeight="1"/>
    <row r="27336" ht="8.25" customHeight="1"/>
    <row r="27337" ht="8.25" customHeight="1"/>
    <row r="27338" ht="8.25" customHeight="1"/>
    <row r="27339" ht="8.25" customHeight="1"/>
    <row r="27340" ht="8.25" customHeight="1"/>
    <row r="27341" ht="8.25" customHeight="1"/>
    <row r="27342" ht="8.25" customHeight="1"/>
    <row r="27343" ht="8.25" customHeight="1"/>
    <row r="27344" ht="8.25" customHeight="1"/>
    <row r="27345" ht="8.25" customHeight="1"/>
    <row r="27346" ht="8.25" customHeight="1"/>
    <row r="27347" ht="8.25" customHeight="1"/>
    <row r="27348" ht="8.25" customHeight="1"/>
    <row r="27349" ht="8.25" customHeight="1"/>
    <row r="27350" ht="8.25" customHeight="1"/>
    <row r="27351" ht="8.25" customHeight="1"/>
    <row r="27352" ht="8.25" customHeight="1"/>
    <row r="27353" ht="8.25" customHeight="1"/>
    <row r="27354" ht="8.25" customHeight="1"/>
    <row r="27355" ht="8.25" customHeight="1"/>
    <row r="27356" ht="8.25" customHeight="1"/>
    <row r="27357" ht="8.25" customHeight="1"/>
    <row r="27358" ht="8.25" customHeight="1"/>
    <row r="27359" ht="8.25" customHeight="1"/>
    <row r="27360" ht="8.25" customHeight="1"/>
    <row r="27361" ht="8.25" customHeight="1"/>
    <row r="27362" ht="8.25" customHeight="1"/>
    <row r="27363" ht="8.25" customHeight="1"/>
    <row r="27364" ht="8.25" customHeight="1"/>
    <row r="27365" ht="8.25" customHeight="1"/>
    <row r="27366" ht="8.25" customHeight="1"/>
    <row r="27367" ht="8.25" customHeight="1"/>
    <row r="27368" ht="8.25" customHeight="1"/>
    <row r="27369" ht="8.25" customHeight="1"/>
    <row r="27370" ht="8.25" customHeight="1"/>
    <row r="27371" ht="8.25" customHeight="1"/>
    <row r="27372" ht="8.25" customHeight="1"/>
    <row r="27373" ht="8.25" customHeight="1"/>
    <row r="27374" ht="8.25" customHeight="1"/>
    <row r="27375" ht="8.25" customHeight="1"/>
    <row r="27376" ht="8.25" customHeight="1"/>
    <row r="27377" ht="8.25" customHeight="1"/>
    <row r="27378" ht="8.25" customHeight="1"/>
    <row r="27379" ht="8.25" customHeight="1"/>
    <row r="27380" ht="8.25" customHeight="1"/>
    <row r="27381" ht="8.25" customHeight="1"/>
    <row r="27382" ht="8.25" customHeight="1"/>
    <row r="27383" ht="8.25" customHeight="1"/>
    <row r="27384" ht="8.25" customHeight="1"/>
    <row r="27385" ht="8.25" customHeight="1"/>
    <row r="27386" ht="8.25" customHeight="1"/>
    <row r="27387" ht="8.25" customHeight="1"/>
    <row r="27388" ht="8.25" customHeight="1"/>
    <row r="27389" ht="8.25" customHeight="1"/>
    <row r="27390" ht="8.25" customHeight="1"/>
    <row r="27391" ht="8.25" customHeight="1"/>
    <row r="27392" ht="8.25" customHeight="1"/>
    <row r="27393" ht="8.25" customHeight="1"/>
    <row r="27394" ht="8.25" customHeight="1"/>
    <row r="27395" ht="8.25" customHeight="1"/>
    <row r="27396" ht="8.25" customHeight="1"/>
    <row r="27397" ht="8.25" customHeight="1"/>
    <row r="27398" ht="8.25" customHeight="1"/>
    <row r="27399" ht="8.25" customHeight="1"/>
    <row r="27400" ht="8.25" customHeight="1"/>
    <row r="27401" ht="8.25" customHeight="1"/>
    <row r="27402" ht="8.25" customHeight="1"/>
    <row r="27403" ht="8.25" customHeight="1"/>
    <row r="27404" ht="8.25" customHeight="1"/>
    <row r="27405" ht="8.25" customHeight="1"/>
    <row r="27406" ht="8.25" customHeight="1"/>
    <row r="27407" ht="8.25" customHeight="1"/>
    <row r="27408" ht="8.25" customHeight="1"/>
    <row r="27409" ht="8.25" customHeight="1"/>
    <row r="27410" ht="8.25" customHeight="1"/>
    <row r="27411" ht="8.25" customHeight="1"/>
    <row r="27412" ht="8.25" customHeight="1"/>
    <row r="27413" ht="8.25" customHeight="1"/>
    <row r="27414" ht="8.25" customHeight="1"/>
    <row r="27415" ht="8.25" customHeight="1"/>
    <row r="27416" ht="8.25" customHeight="1"/>
    <row r="27417" ht="8.25" customHeight="1"/>
    <row r="27418" ht="8.25" customHeight="1"/>
    <row r="27419" ht="8.25" customHeight="1"/>
    <row r="27420" ht="8.25" customHeight="1"/>
    <row r="27421" ht="8.25" customHeight="1"/>
    <row r="27422" ht="8.25" customHeight="1"/>
    <row r="27423" ht="8.25" customHeight="1"/>
    <row r="27424" ht="8.25" customHeight="1"/>
    <row r="27425" ht="8.25" customHeight="1"/>
    <row r="27426" ht="8.25" customHeight="1"/>
    <row r="27427" ht="8.25" customHeight="1"/>
    <row r="27428" ht="8.25" customHeight="1"/>
    <row r="27429" ht="8.25" customHeight="1"/>
    <row r="27430" ht="8.25" customHeight="1"/>
    <row r="27431" ht="8.25" customHeight="1"/>
    <row r="27432" ht="8.25" customHeight="1"/>
    <row r="27433" ht="8.25" customHeight="1"/>
    <row r="27434" ht="8.25" customHeight="1"/>
    <row r="27435" ht="8.25" customHeight="1"/>
    <row r="27436" ht="8.25" customHeight="1"/>
    <row r="27437" ht="8.25" customHeight="1"/>
    <row r="27438" ht="8.25" customHeight="1"/>
    <row r="27439" ht="8.25" customHeight="1"/>
    <row r="27440" ht="8.25" customHeight="1"/>
    <row r="27441" ht="8.25" customHeight="1"/>
    <row r="27442" ht="8.25" customHeight="1"/>
    <row r="27443" ht="8.25" customHeight="1"/>
    <row r="27444" ht="8.25" customHeight="1"/>
    <row r="27445" ht="8.25" customHeight="1"/>
    <row r="27446" ht="8.25" customHeight="1"/>
    <row r="27447" ht="8.25" customHeight="1"/>
    <row r="27448" ht="8.25" customHeight="1"/>
    <row r="27449" ht="8.25" customHeight="1"/>
    <row r="27450" ht="8.25" customHeight="1"/>
    <row r="27451" ht="8.25" customHeight="1"/>
    <row r="27452" ht="8.25" customHeight="1"/>
    <row r="27453" ht="8.25" customHeight="1"/>
    <row r="27454" ht="8.25" customHeight="1"/>
    <row r="27455" ht="8.25" customHeight="1"/>
    <row r="27456" ht="8.25" customHeight="1"/>
    <row r="27457" ht="8.25" customHeight="1"/>
    <row r="27458" ht="8.25" customHeight="1"/>
    <row r="27459" ht="8.25" customHeight="1"/>
    <row r="27460" ht="8.25" customHeight="1"/>
    <row r="27461" ht="8.25" customHeight="1"/>
    <row r="27462" ht="8.25" customHeight="1"/>
    <row r="27463" ht="8.25" customHeight="1"/>
    <row r="27464" ht="8.25" customHeight="1"/>
    <row r="27465" ht="8.25" customHeight="1"/>
    <row r="27466" ht="8.25" customHeight="1"/>
    <row r="27467" ht="8.25" customHeight="1"/>
    <row r="27468" ht="8.25" customHeight="1"/>
    <row r="27469" ht="8.25" customHeight="1"/>
    <row r="27470" ht="8.25" customHeight="1"/>
    <row r="27471" ht="8.25" customHeight="1"/>
    <row r="27472" ht="8.25" customHeight="1"/>
    <row r="27473" ht="8.25" customHeight="1"/>
    <row r="27474" ht="8.25" customHeight="1"/>
    <row r="27475" ht="8.25" customHeight="1"/>
    <row r="27476" ht="8.25" customHeight="1"/>
    <row r="27477" ht="8.25" customHeight="1"/>
    <row r="27478" ht="8.25" customHeight="1"/>
    <row r="27479" ht="8.25" customHeight="1"/>
    <row r="27480" ht="8.25" customHeight="1"/>
    <row r="27481" ht="8.25" customHeight="1"/>
    <row r="27482" ht="8.25" customHeight="1"/>
    <row r="27483" ht="8.25" customHeight="1"/>
    <row r="27484" ht="8.25" customHeight="1"/>
    <row r="27485" ht="8.25" customHeight="1"/>
    <row r="27486" ht="8.25" customHeight="1"/>
    <row r="27487" ht="8.25" customHeight="1"/>
    <row r="27488" ht="8.25" customHeight="1"/>
    <row r="27489" ht="8.25" customHeight="1"/>
    <row r="27490" ht="8.25" customHeight="1"/>
    <row r="27491" ht="8.25" customHeight="1"/>
    <row r="27492" ht="8.25" customHeight="1"/>
    <row r="27493" ht="8.25" customHeight="1"/>
    <row r="27494" ht="8.25" customHeight="1"/>
    <row r="27495" ht="8.25" customHeight="1"/>
    <row r="27496" ht="8.25" customHeight="1"/>
    <row r="27497" ht="8.25" customHeight="1"/>
    <row r="27498" ht="8.25" customHeight="1"/>
    <row r="27499" ht="8.25" customHeight="1"/>
    <row r="27500" ht="8.25" customHeight="1"/>
    <row r="27501" ht="8.25" customHeight="1"/>
    <row r="27502" ht="8.25" customHeight="1"/>
    <row r="27503" ht="8.25" customHeight="1"/>
    <row r="27504" ht="8.25" customHeight="1"/>
    <row r="27505" ht="8.25" customHeight="1"/>
    <row r="27506" ht="8.25" customHeight="1"/>
    <row r="27507" ht="8.25" customHeight="1"/>
    <row r="27508" ht="8.25" customHeight="1"/>
    <row r="27509" ht="8.25" customHeight="1"/>
    <row r="27510" ht="8.25" customHeight="1"/>
    <row r="27511" ht="8.25" customHeight="1"/>
    <row r="27512" ht="8.25" customHeight="1"/>
    <row r="27513" ht="8.25" customHeight="1"/>
    <row r="27514" ht="8.25" customHeight="1"/>
    <row r="27515" ht="8.25" customHeight="1"/>
    <row r="27516" ht="8.25" customHeight="1"/>
    <row r="27517" ht="8.25" customHeight="1"/>
    <row r="27518" ht="8.25" customHeight="1"/>
    <row r="27519" ht="8.25" customHeight="1"/>
    <row r="27520" ht="8.25" customHeight="1"/>
    <row r="27521" ht="8.25" customHeight="1"/>
    <row r="27522" ht="8.25" customHeight="1"/>
    <row r="27523" ht="8.25" customHeight="1"/>
    <row r="27524" ht="8.25" customHeight="1"/>
    <row r="27525" ht="8.25" customHeight="1"/>
    <row r="27526" ht="8.25" customHeight="1"/>
    <row r="27527" ht="8.25" customHeight="1"/>
    <row r="27528" ht="8.25" customHeight="1"/>
    <row r="27529" ht="8.25" customHeight="1"/>
    <row r="27530" ht="8.25" customHeight="1"/>
    <row r="27531" ht="8.25" customHeight="1"/>
    <row r="27532" ht="8.25" customHeight="1"/>
    <row r="27533" ht="8.25" customHeight="1"/>
    <row r="27534" ht="8.25" customHeight="1"/>
    <row r="27535" ht="8.25" customHeight="1"/>
    <row r="27536" ht="8.25" customHeight="1"/>
    <row r="27537" ht="8.25" customHeight="1"/>
    <row r="27538" ht="8.25" customHeight="1"/>
    <row r="27539" ht="8.25" customHeight="1"/>
    <row r="27540" ht="8.25" customHeight="1"/>
    <row r="27541" ht="8.25" customHeight="1"/>
    <row r="27542" ht="8.25" customHeight="1"/>
    <row r="27543" ht="8.25" customHeight="1"/>
    <row r="27544" ht="8.25" customHeight="1"/>
    <row r="27545" ht="8.25" customHeight="1"/>
    <row r="27546" ht="8.25" customHeight="1"/>
    <row r="27547" ht="8.25" customHeight="1"/>
    <row r="27548" ht="8.25" customHeight="1"/>
    <row r="27549" ht="8.25" customHeight="1"/>
    <row r="27550" ht="8.25" customHeight="1"/>
    <row r="27551" ht="8.25" customHeight="1"/>
    <row r="27552" ht="8.25" customHeight="1"/>
    <row r="27553" ht="8.25" customHeight="1"/>
    <row r="27554" ht="8.25" customHeight="1"/>
    <row r="27555" ht="8.25" customHeight="1"/>
    <row r="27556" ht="8.25" customHeight="1"/>
    <row r="27557" ht="8.25" customHeight="1"/>
    <row r="27558" ht="8.25" customHeight="1"/>
    <row r="27559" ht="8.25" customHeight="1"/>
    <row r="27560" ht="8.25" customHeight="1"/>
    <row r="27561" ht="8.25" customHeight="1"/>
    <row r="27562" ht="8.25" customHeight="1"/>
    <row r="27563" ht="8.25" customHeight="1"/>
    <row r="27564" ht="8.25" customHeight="1"/>
    <row r="27565" ht="8.25" customHeight="1"/>
    <row r="27566" ht="8.25" customHeight="1"/>
    <row r="27567" ht="8.25" customHeight="1"/>
    <row r="27568" ht="8.25" customHeight="1"/>
    <row r="27569" ht="8.25" customHeight="1"/>
    <row r="27570" ht="8.25" customHeight="1"/>
    <row r="27571" ht="8.25" customHeight="1"/>
    <row r="27572" ht="8.25" customHeight="1"/>
    <row r="27573" ht="8.25" customHeight="1"/>
    <row r="27574" ht="8.25" customHeight="1"/>
    <row r="27575" ht="8.25" customHeight="1"/>
    <row r="27576" ht="8.25" customHeight="1"/>
    <row r="27577" ht="8.25" customHeight="1"/>
    <row r="27578" ht="8.25" customHeight="1"/>
    <row r="27579" ht="8.25" customHeight="1"/>
    <row r="27580" ht="8.25" customHeight="1"/>
    <row r="27581" ht="8.25" customHeight="1"/>
    <row r="27582" ht="8.25" customHeight="1"/>
    <row r="27583" ht="8.25" customHeight="1"/>
    <row r="27584" ht="8.25" customHeight="1"/>
    <row r="27585" ht="8.25" customHeight="1"/>
    <row r="27586" ht="8.25" customHeight="1"/>
    <row r="27587" ht="8.25" customHeight="1"/>
    <row r="27588" ht="8.25" customHeight="1"/>
    <row r="27589" ht="8.25" customHeight="1"/>
    <row r="27590" ht="8.25" customHeight="1"/>
    <row r="27591" ht="8.25" customHeight="1"/>
    <row r="27592" ht="8.25" customHeight="1"/>
    <row r="27593" ht="8.25" customHeight="1"/>
    <row r="27594" ht="8.25" customHeight="1"/>
    <row r="27595" ht="8.25" customHeight="1"/>
    <row r="27596" ht="8.25" customHeight="1"/>
    <row r="27597" ht="8.25" customHeight="1"/>
    <row r="27598" ht="8.25" customHeight="1"/>
    <row r="27599" ht="8.25" customHeight="1"/>
    <row r="27600" ht="8.25" customHeight="1"/>
    <row r="27601" ht="8.25" customHeight="1"/>
    <row r="27602" ht="8.25" customHeight="1"/>
    <row r="27603" ht="8.25" customHeight="1"/>
    <row r="27604" ht="8.25" customHeight="1"/>
    <row r="27605" ht="8.25" customHeight="1"/>
    <row r="27606" ht="8.25" customHeight="1"/>
    <row r="27607" ht="8.25" customHeight="1"/>
    <row r="27608" ht="8.25" customHeight="1"/>
    <row r="27609" ht="8.25" customHeight="1"/>
    <row r="27610" ht="8.25" customHeight="1"/>
    <row r="27611" ht="8.25" customHeight="1"/>
    <row r="27612" ht="8.25" customHeight="1"/>
    <row r="27613" ht="8.25" customHeight="1"/>
    <row r="27614" ht="8.25" customHeight="1"/>
    <row r="27615" ht="8.25" customHeight="1"/>
    <row r="27616" ht="8.25" customHeight="1"/>
    <row r="27617" ht="8.25" customHeight="1"/>
    <row r="27618" ht="8.25" customHeight="1"/>
    <row r="27619" ht="8.25" customHeight="1"/>
    <row r="27620" ht="8.25" customHeight="1"/>
    <row r="27621" ht="8.25" customHeight="1"/>
    <row r="27622" ht="8.25" customHeight="1"/>
    <row r="27623" ht="8.25" customHeight="1"/>
    <row r="27624" ht="8.25" customHeight="1"/>
    <row r="27625" ht="8.25" customHeight="1"/>
    <row r="27626" ht="8.25" customHeight="1"/>
    <row r="27627" ht="8.25" customHeight="1"/>
    <row r="27628" ht="8.25" customHeight="1"/>
    <row r="27629" ht="8.25" customHeight="1"/>
    <row r="27630" ht="8.25" customHeight="1"/>
    <row r="27631" ht="8.25" customHeight="1"/>
    <row r="27632" ht="8.25" customHeight="1"/>
    <row r="27633" ht="8.25" customHeight="1"/>
    <row r="27634" ht="8.25" customHeight="1"/>
    <row r="27635" ht="8.25" customHeight="1"/>
    <row r="27636" ht="8.25" customHeight="1"/>
    <row r="27637" ht="8.25" customHeight="1"/>
    <row r="27638" ht="8.25" customHeight="1"/>
    <row r="27639" ht="8.25" customHeight="1"/>
    <row r="27640" ht="8.25" customHeight="1"/>
    <row r="27641" ht="8.25" customHeight="1"/>
    <row r="27642" ht="8.25" customHeight="1"/>
    <row r="27643" ht="8.25" customHeight="1"/>
    <row r="27644" ht="8.25" customHeight="1"/>
    <row r="27645" ht="8.25" customHeight="1"/>
    <row r="27646" ht="8.25" customHeight="1"/>
    <row r="27647" ht="8.25" customHeight="1"/>
    <row r="27648" ht="8.25" customHeight="1"/>
    <row r="27649" ht="8.25" customHeight="1"/>
    <row r="27650" ht="8.25" customHeight="1"/>
    <row r="27651" ht="8.25" customHeight="1"/>
    <row r="27652" ht="8.25" customHeight="1"/>
    <row r="27653" ht="8.25" customHeight="1"/>
    <row r="27654" ht="8.25" customHeight="1"/>
    <row r="27655" ht="8.25" customHeight="1"/>
    <row r="27656" ht="8.25" customHeight="1"/>
    <row r="27657" ht="8.25" customHeight="1"/>
    <row r="27658" ht="8.25" customHeight="1"/>
    <row r="27659" ht="8.25" customHeight="1"/>
    <row r="27660" ht="8.25" customHeight="1"/>
    <row r="27661" ht="8.25" customHeight="1"/>
    <row r="27662" ht="8.25" customHeight="1"/>
    <row r="27663" ht="8.25" customHeight="1"/>
    <row r="27664" ht="8.25" customHeight="1"/>
    <row r="27665" ht="8.25" customHeight="1"/>
    <row r="27666" ht="8.25" customHeight="1"/>
    <row r="27667" ht="8.25" customHeight="1"/>
    <row r="27668" ht="8.25" customHeight="1"/>
    <row r="27669" ht="8.25" customHeight="1"/>
    <row r="27670" ht="8.25" customHeight="1"/>
    <row r="27671" ht="8.25" customHeight="1"/>
    <row r="27672" ht="8.25" customHeight="1"/>
    <row r="27673" ht="8.25" customHeight="1"/>
    <row r="27674" ht="8.25" customHeight="1"/>
    <row r="27675" ht="8.25" customHeight="1"/>
    <row r="27676" ht="8.25" customHeight="1"/>
    <row r="27677" ht="8.25" customHeight="1"/>
    <row r="27678" ht="8.25" customHeight="1"/>
    <row r="27679" ht="8.25" customHeight="1"/>
    <row r="27680" ht="8.25" customHeight="1"/>
    <row r="27681" ht="8.25" customHeight="1"/>
    <row r="27682" ht="8.25" customHeight="1"/>
    <row r="27683" ht="8.25" customHeight="1"/>
    <row r="27684" ht="8.25" customHeight="1"/>
    <row r="27685" ht="8.25" customHeight="1"/>
    <row r="27686" ht="8.25" customHeight="1"/>
    <row r="27687" ht="8.25" customHeight="1"/>
    <row r="27688" ht="8.25" customHeight="1"/>
    <row r="27689" ht="8.25" customHeight="1"/>
    <row r="27690" ht="8.25" customHeight="1"/>
    <row r="27691" ht="8.25" customHeight="1"/>
    <row r="27692" ht="8.25" customHeight="1"/>
    <row r="27693" ht="8.25" customHeight="1"/>
    <row r="27694" ht="8.25" customHeight="1"/>
    <row r="27695" ht="8.25" customHeight="1"/>
    <row r="27696" ht="8.25" customHeight="1"/>
    <row r="27697" ht="8.25" customHeight="1"/>
    <row r="27698" ht="8.25" customHeight="1"/>
    <row r="27699" ht="8.25" customHeight="1"/>
    <row r="27700" ht="8.25" customHeight="1"/>
    <row r="27701" ht="8.25" customHeight="1"/>
    <row r="27702" ht="8.25" customHeight="1"/>
    <row r="27703" ht="8.25" customHeight="1"/>
    <row r="27704" ht="8.25" customHeight="1"/>
    <row r="27705" ht="8.25" customHeight="1"/>
    <row r="27706" ht="8.25" customHeight="1"/>
    <row r="27707" ht="8.25" customHeight="1"/>
    <row r="27708" ht="8.25" customHeight="1"/>
    <row r="27709" ht="8.25" customHeight="1"/>
    <row r="27710" ht="8.25" customHeight="1"/>
    <row r="27711" ht="8.25" customHeight="1"/>
    <row r="27712" ht="8.25" customHeight="1"/>
    <row r="27713" ht="8.25" customHeight="1"/>
    <row r="27714" ht="8.25" customHeight="1"/>
    <row r="27715" ht="8.25" customHeight="1"/>
    <row r="27716" ht="8.25" customHeight="1"/>
    <row r="27717" ht="8.25" customHeight="1"/>
    <row r="27718" ht="8.25" customHeight="1"/>
    <row r="27719" ht="8.25" customHeight="1"/>
    <row r="27720" ht="8.25" customHeight="1"/>
    <row r="27721" ht="8.25" customHeight="1"/>
    <row r="27722" ht="8.25" customHeight="1"/>
    <row r="27723" ht="8.25" customHeight="1"/>
    <row r="27724" ht="8.25" customHeight="1"/>
    <row r="27725" ht="8.25" customHeight="1"/>
    <row r="27726" ht="8.25" customHeight="1"/>
    <row r="27727" ht="8.25" customHeight="1"/>
    <row r="27728" ht="8.25" customHeight="1"/>
    <row r="27729" ht="8.25" customHeight="1"/>
    <row r="27730" ht="8.25" customHeight="1"/>
    <row r="27731" ht="8.25" customHeight="1"/>
    <row r="27732" ht="8.25" customHeight="1"/>
    <row r="27733" ht="8.25" customHeight="1"/>
    <row r="27734" ht="8.25" customHeight="1"/>
    <row r="27735" ht="8.25" customHeight="1"/>
    <row r="27736" ht="8.25" customHeight="1"/>
    <row r="27737" ht="8.25" customHeight="1"/>
    <row r="27738" ht="8.25" customHeight="1"/>
    <row r="27739" ht="8.25" customHeight="1"/>
    <row r="27740" ht="8.25" customHeight="1"/>
    <row r="27741" ht="8.25" customHeight="1"/>
    <row r="27742" ht="8.25" customHeight="1"/>
    <row r="27743" ht="8.25" customHeight="1"/>
    <row r="27744" ht="8.25" customHeight="1"/>
    <row r="27745" ht="8.25" customHeight="1"/>
    <row r="27746" ht="8.25" customHeight="1"/>
    <row r="27747" ht="8.25" customHeight="1"/>
    <row r="27748" ht="8.25" customHeight="1"/>
    <row r="27749" ht="8.25" customHeight="1"/>
    <row r="27750" ht="8.25" customHeight="1"/>
    <row r="27751" ht="8.25" customHeight="1"/>
    <row r="27752" ht="8.25" customHeight="1"/>
    <row r="27753" ht="8.25" customHeight="1"/>
    <row r="27754" ht="8.25" customHeight="1"/>
    <row r="27755" ht="8.25" customHeight="1"/>
    <row r="27756" ht="8.25" customHeight="1"/>
    <row r="27757" ht="8.25" customHeight="1"/>
    <row r="27758" ht="8.25" customHeight="1"/>
    <row r="27759" ht="8.25" customHeight="1"/>
    <row r="27760" ht="8.25" customHeight="1"/>
    <row r="27761" ht="8.25" customHeight="1"/>
    <row r="27762" ht="8.25" customHeight="1"/>
    <row r="27763" ht="8.25" customHeight="1"/>
    <row r="27764" ht="8.25" customHeight="1"/>
    <row r="27765" ht="8.25" customHeight="1"/>
    <row r="27766" ht="8.25" customHeight="1"/>
    <row r="27767" ht="8.25" customHeight="1"/>
    <row r="27768" ht="8.25" customHeight="1"/>
    <row r="27769" ht="8.25" customHeight="1"/>
    <row r="27770" ht="8.25" customHeight="1"/>
    <row r="27771" ht="8.25" customHeight="1"/>
    <row r="27772" ht="8.25" customHeight="1"/>
    <row r="27773" ht="8.25" customHeight="1"/>
    <row r="27774" ht="8.25" customHeight="1"/>
    <row r="27775" ht="8.25" customHeight="1"/>
    <row r="27776" ht="8.25" customHeight="1"/>
    <row r="27777" ht="8.25" customHeight="1"/>
    <row r="27778" ht="8.25" customHeight="1"/>
    <row r="27779" ht="8.25" customHeight="1"/>
    <row r="27780" ht="8.25" customHeight="1"/>
    <row r="27781" ht="8.25" customHeight="1"/>
    <row r="27782" ht="8.25" customHeight="1"/>
    <row r="27783" ht="8.25" customHeight="1"/>
    <row r="27784" ht="8.25" customHeight="1"/>
    <row r="27785" ht="8.25" customHeight="1"/>
    <row r="27786" ht="8.25" customHeight="1"/>
    <row r="27787" ht="8.25" customHeight="1"/>
    <row r="27788" ht="8.25" customHeight="1"/>
    <row r="27789" ht="8.25" customHeight="1"/>
    <row r="27790" ht="8.25" customHeight="1"/>
    <row r="27791" ht="8.25" customHeight="1"/>
    <row r="27792" ht="8.25" customHeight="1"/>
    <row r="27793" ht="8.25" customHeight="1"/>
    <row r="27794" ht="8.25" customHeight="1"/>
    <row r="27795" ht="8.25" customHeight="1"/>
    <row r="27796" ht="8.25" customHeight="1"/>
    <row r="27797" ht="8.25" customHeight="1"/>
    <row r="27798" ht="8.25" customHeight="1"/>
    <row r="27799" ht="8.25" customHeight="1"/>
    <row r="27800" ht="8.25" customHeight="1"/>
    <row r="27801" ht="8.25" customHeight="1"/>
    <row r="27802" ht="8.25" customHeight="1"/>
    <row r="27803" ht="8.25" customHeight="1"/>
    <row r="27804" ht="8.25" customHeight="1"/>
    <row r="27805" ht="8.25" customHeight="1"/>
    <row r="27806" ht="8.25" customHeight="1"/>
    <row r="27807" ht="8.25" customHeight="1"/>
    <row r="27808" ht="8.25" customHeight="1"/>
    <row r="27809" ht="8.25" customHeight="1"/>
    <row r="27810" ht="8.25" customHeight="1"/>
    <row r="27811" ht="8.25" customHeight="1"/>
    <row r="27812" ht="8.25" customHeight="1"/>
    <row r="27813" ht="8.25" customHeight="1"/>
    <row r="27814" ht="8.25" customHeight="1"/>
    <row r="27815" ht="8.25" customHeight="1"/>
    <row r="27816" ht="8.25" customHeight="1"/>
    <row r="27817" ht="8.25" customHeight="1"/>
    <row r="27818" ht="8.25" customHeight="1"/>
    <row r="27819" ht="8.25" customHeight="1"/>
    <row r="27820" ht="8.25" customHeight="1"/>
    <row r="27821" ht="8.25" customHeight="1"/>
    <row r="27822" ht="8.25" customHeight="1"/>
    <row r="27823" ht="8.25" customHeight="1"/>
    <row r="27824" ht="8.25" customHeight="1"/>
    <row r="27825" ht="8.25" customHeight="1"/>
    <row r="27826" ht="8.25" customHeight="1"/>
    <row r="27827" ht="8.25" customHeight="1"/>
    <row r="27828" ht="8.25" customHeight="1"/>
    <row r="27829" ht="8.25" customHeight="1"/>
    <row r="27830" ht="8.25" customHeight="1"/>
    <row r="27831" ht="8.25" customHeight="1"/>
    <row r="27832" ht="8.25" customHeight="1"/>
    <row r="27833" ht="8.25" customHeight="1"/>
    <row r="27834" ht="8.25" customHeight="1"/>
    <row r="27835" ht="8.25" customHeight="1"/>
    <row r="27836" ht="8.25" customHeight="1"/>
    <row r="27837" ht="8.25" customHeight="1"/>
    <row r="27838" ht="8.25" customHeight="1"/>
    <row r="27839" ht="8.25" customHeight="1"/>
    <row r="27840" ht="8.25" customHeight="1"/>
    <row r="27841" ht="8.25" customHeight="1"/>
    <row r="27842" ht="8.25" customHeight="1"/>
    <row r="27843" ht="8.25" customHeight="1"/>
    <row r="27844" ht="8.25" customHeight="1"/>
    <row r="27845" ht="8.25" customHeight="1"/>
    <row r="27846" ht="8.25" customHeight="1"/>
    <row r="27847" ht="8.25" customHeight="1"/>
    <row r="27848" ht="8.25" customHeight="1"/>
    <row r="27849" ht="8.25" customHeight="1"/>
    <row r="27850" ht="8.25" customHeight="1"/>
    <row r="27851" ht="8.25" customHeight="1"/>
    <row r="27852" ht="8.25" customHeight="1"/>
    <row r="27853" ht="8.25" customHeight="1"/>
    <row r="27854" ht="8.25" customHeight="1"/>
    <row r="27855" ht="8.25" customHeight="1"/>
    <row r="27856" ht="8.25" customHeight="1"/>
    <row r="27857" ht="8.25" customHeight="1"/>
    <row r="27858" ht="8.25" customHeight="1"/>
    <row r="27859" ht="8.25" customHeight="1"/>
    <row r="27860" ht="8.25" customHeight="1"/>
    <row r="27861" ht="8.25" customHeight="1"/>
    <row r="27862" ht="8.25" customHeight="1"/>
    <row r="27863" ht="8.25" customHeight="1"/>
    <row r="27864" ht="8.25" customHeight="1"/>
    <row r="27865" ht="8.25" customHeight="1"/>
    <row r="27866" ht="8.25" customHeight="1"/>
    <row r="27867" ht="8.25" customHeight="1"/>
    <row r="27868" ht="8.25" customHeight="1"/>
    <row r="27869" ht="8.25" customHeight="1"/>
    <row r="27870" ht="8.25" customHeight="1"/>
    <row r="27871" ht="8.25" customHeight="1"/>
    <row r="27872" ht="8.25" customHeight="1"/>
    <row r="27873" ht="8.25" customHeight="1"/>
    <row r="27874" ht="8.25" customHeight="1"/>
    <row r="27875" ht="8.25" customHeight="1"/>
    <row r="27876" ht="8.25" customHeight="1"/>
    <row r="27877" ht="8.25" customHeight="1"/>
    <row r="27878" ht="8.25" customHeight="1"/>
    <row r="27879" ht="8.25" customHeight="1"/>
    <row r="27880" ht="8.25" customHeight="1"/>
    <row r="27881" ht="8.25" customHeight="1"/>
    <row r="27882" ht="8.25" customHeight="1"/>
    <row r="27883" ht="8.25" customHeight="1"/>
    <row r="27884" ht="8.25" customHeight="1"/>
    <row r="27885" ht="8.25" customHeight="1"/>
    <row r="27886" ht="8.25" customHeight="1"/>
    <row r="27887" ht="8.25" customHeight="1"/>
    <row r="27888" ht="8.25" customHeight="1"/>
    <row r="27889" ht="8.25" customHeight="1"/>
    <row r="27890" ht="8.25" customHeight="1"/>
    <row r="27891" ht="8.25" customHeight="1"/>
    <row r="27892" ht="8.25" customHeight="1"/>
    <row r="27893" ht="8.25" customHeight="1"/>
    <row r="27894" ht="8.25" customHeight="1"/>
    <row r="27895" ht="8.25" customHeight="1"/>
    <row r="27896" ht="8.25" customHeight="1"/>
    <row r="27897" ht="8.25" customHeight="1"/>
    <row r="27898" ht="8.25" customHeight="1"/>
    <row r="27899" ht="8.25" customHeight="1"/>
    <row r="27900" ht="8.25" customHeight="1"/>
    <row r="27901" ht="8.25" customHeight="1"/>
    <row r="27902" ht="8.25" customHeight="1"/>
    <row r="27903" ht="8.25" customHeight="1"/>
    <row r="27904" ht="8.25" customHeight="1"/>
    <row r="27905" ht="8.25" customHeight="1"/>
    <row r="27906" ht="8.25" customHeight="1"/>
    <row r="27907" ht="8.25" customHeight="1"/>
    <row r="27908" ht="8.25" customHeight="1"/>
    <row r="27909" ht="8.25" customHeight="1"/>
    <row r="27910" ht="8.25" customHeight="1"/>
    <row r="27911" ht="8.25" customHeight="1"/>
    <row r="27912" ht="8.25" customHeight="1"/>
    <row r="27913" ht="8.25" customHeight="1"/>
    <row r="27914" ht="8.25" customHeight="1"/>
    <row r="27915" ht="8.25" customHeight="1"/>
    <row r="27916" ht="8.25" customHeight="1"/>
    <row r="27917" ht="8.25" customHeight="1"/>
    <row r="27918" ht="8.25" customHeight="1"/>
    <row r="27919" ht="8.25" customHeight="1"/>
    <row r="27920" ht="8.25" customHeight="1"/>
    <row r="27921" ht="8.25" customHeight="1"/>
    <row r="27922" ht="8.25" customHeight="1"/>
    <row r="27923" ht="8.25" customHeight="1"/>
    <row r="27924" ht="8.25" customHeight="1"/>
    <row r="27925" ht="8.25" customHeight="1"/>
    <row r="27926" ht="8.25" customHeight="1"/>
    <row r="27927" ht="8.25" customHeight="1"/>
    <row r="27928" ht="8.25" customHeight="1"/>
    <row r="27929" ht="8.25" customHeight="1"/>
    <row r="27930" ht="8.25" customHeight="1"/>
    <row r="27931" ht="8.25" customHeight="1"/>
    <row r="27932" ht="8.25" customHeight="1"/>
    <row r="27933" ht="8.25" customHeight="1"/>
    <row r="27934" ht="8.25" customHeight="1"/>
    <row r="27935" ht="8.25" customHeight="1"/>
    <row r="27936" ht="8.25" customHeight="1"/>
    <row r="27937" ht="8.25" customHeight="1"/>
    <row r="27938" ht="8.25" customHeight="1"/>
    <row r="27939" ht="8.25" customHeight="1"/>
    <row r="27940" ht="8.25" customHeight="1"/>
    <row r="27941" ht="8.25" customHeight="1"/>
    <row r="27942" ht="8.25" customHeight="1"/>
    <row r="27943" ht="8.25" customHeight="1"/>
    <row r="27944" ht="8.25" customHeight="1"/>
    <row r="27945" ht="8.25" customHeight="1"/>
    <row r="27946" ht="8.25" customHeight="1"/>
    <row r="27947" ht="8.25" customHeight="1"/>
    <row r="27948" ht="8.25" customHeight="1"/>
    <row r="27949" ht="8.25" customHeight="1"/>
    <row r="27950" ht="8.25" customHeight="1"/>
    <row r="27951" ht="8.25" customHeight="1"/>
    <row r="27952" ht="8.25" customHeight="1"/>
    <row r="27953" ht="8.25" customHeight="1"/>
    <row r="27954" ht="8.25" customHeight="1"/>
    <row r="27955" ht="8.25" customHeight="1"/>
    <row r="27956" ht="8.25" customHeight="1"/>
    <row r="27957" ht="8.25" customHeight="1"/>
    <row r="27958" ht="8.25" customHeight="1"/>
    <row r="27959" ht="8.25" customHeight="1"/>
    <row r="27960" ht="8.25" customHeight="1"/>
    <row r="27961" ht="8.25" customHeight="1"/>
    <row r="27962" ht="8.25" customHeight="1"/>
    <row r="27963" ht="8.25" customHeight="1"/>
    <row r="27964" ht="8.25" customHeight="1"/>
    <row r="27965" ht="8.25" customHeight="1"/>
    <row r="27966" ht="8.25" customHeight="1"/>
    <row r="27967" ht="8.25" customHeight="1"/>
    <row r="27968" ht="8.25" customHeight="1"/>
    <row r="27969" ht="8.25" customHeight="1"/>
    <row r="27970" ht="8.25" customHeight="1"/>
    <row r="27971" ht="8.25" customHeight="1"/>
    <row r="27972" ht="8.25" customHeight="1"/>
    <row r="27973" ht="8.25" customHeight="1"/>
    <row r="27974" ht="8.25" customHeight="1"/>
    <row r="27975" ht="8.25" customHeight="1"/>
    <row r="27976" ht="8.25" customHeight="1"/>
    <row r="27977" ht="8.25" customHeight="1"/>
    <row r="27978" ht="8.25" customHeight="1"/>
    <row r="27979" ht="8.25" customHeight="1"/>
    <row r="27980" ht="8.25" customHeight="1"/>
    <row r="27981" ht="8.25" customHeight="1"/>
    <row r="27982" ht="8.25" customHeight="1"/>
    <row r="27983" ht="8.25" customHeight="1"/>
    <row r="27984" ht="8.25" customHeight="1"/>
    <row r="27985" ht="8.25" customHeight="1"/>
    <row r="27986" ht="8.25" customHeight="1"/>
    <row r="27987" ht="8.25" customHeight="1"/>
    <row r="27988" ht="8.25" customHeight="1"/>
    <row r="27989" ht="8.25" customHeight="1"/>
    <row r="27990" ht="8.25" customHeight="1"/>
    <row r="27991" ht="8.25" customHeight="1"/>
    <row r="27992" ht="8.25" customHeight="1"/>
    <row r="27993" ht="8.25" customHeight="1"/>
    <row r="27994" ht="8.25" customHeight="1"/>
    <row r="27995" ht="8.25" customHeight="1"/>
    <row r="27996" ht="8.25" customHeight="1"/>
    <row r="27997" ht="8.25" customHeight="1"/>
    <row r="27998" ht="8.25" customHeight="1"/>
    <row r="27999" ht="8.25" customHeight="1"/>
    <row r="28000" ht="8.25" customHeight="1"/>
    <row r="28001" ht="8.25" customHeight="1"/>
    <row r="28002" ht="8.25" customHeight="1"/>
    <row r="28003" ht="8.25" customHeight="1"/>
    <row r="28004" ht="8.25" customHeight="1"/>
    <row r="28005" ht="8.25" customHeight="1"/>
    <row r="28006" ht="8.25" customHeight="1"/>
    <row r="28007" ht="8.25" customHeight="1"/>
    <row r="28008" ht="8.25" customHeight="1"/>
    <row r="28009" ht="8.25" customHeight="1"/>
    <row r="28010" ht="8.25" customHeight="1"/>
    <row r="28011" ht="8.25" customHeight="1"/>
    <row r="28012" ht="8.25" customHeight="1"/>
    <row r="28013" ht="8.25" customHeight="1"/>
    <row r="28014" ht="8.25" customHeight="1"/>
    <row r="28015" ht="8.25" customHeight="1"/>
    <row r="28016" ht="8.25" customHeight="1"/>
    <row r="28017" ht="8.25" customHeight="1"/>
    <row r="28018" ht="8.25" customHeight="1"/>
    <row r="28019" ht="8.25" customHeight="1"/>
    <row r="28020" ht="8.25" customHeight="1"/>
    <row r="28021" ht="8.25" customHeight="1"/>
    <row r="28022" ht="8.25" customHeight="1"/>
    <row r="28023" ht="8.25" customHeight="1"/>
    <row r="28024" ht="8.25" customHeight="1"/>
    <row r="28025" ht="8.25" customHeight="1"/>
    <row r="28026" ht="8.25" customHeight="1"/>
    <row r="28027" ht="8.25" customHeight="1"/>
    <row r="28028" ht="8.25" customHeight="1"/>
    <row r="28029" ht="8.25" customHeight="1"/>
    <row r="28030" ht="8.25" customHeight="1"/>
    <row r="28031" ht="8.25" customHeight="1"/>
    <row r="28032" ht="8.25" customHeight="1"/>
    <row r="28033" ht="8.25" customHeight="1"/>
    <row r="28034" ht="8.25" customHeight="1"/>
    <row r="28035" ht="8.25" customHeight="1"/>
    <row r="28036" ht="8.25" customHeight="1"/>
    <row r="28037" ht="8.25" customHeight="1"/>
    <row r="28038" ht="8.25" customHeight="1"/>
    <row r="28039" ht="8.25" customHeight="1"/>
    <row r="28040" ht="8.25" customHeight="1"/>
    <row r="28041" ht="8.25" customHeight="1"/>
    <row r="28042" ht="8.25" customHeight="1"/>
    <row r="28043" ht="8.25" customHeight="1"/>
    <row r="28044" ht="8.25" customHeight="1"/>
    <row r="28045" ht="8.25" customHeight="1"/>
    <row r="28046" ht="8.25" customHeight="1"/>
    <row r="28047" ht="8.25" customHeight="1"/>
    <row r="28048" ht="8.25" customHeight="1"/>
    <row r="28049" ht="8.25" customHeight="1"/>
    <row r="28050" ht="8.25" customHeight="1"/>
    <row r="28051" ht="8.25" customHeight="1"/>
    <row r="28052" ht="8.25" customHeight="1"/>
    <row r="28053" ht="8.25" customHeight="1"/>
    <row r="28054" ht="8.25" customHeight="1"/>
    <row r="28055" ht="8.25" customHeight="1"/>
    <row r="28056" ht="8.25" customHeight="1"/>
    <row r="28057" ht="8.25" customHeight="1"/>
    <row r="28058" ht="8.25" customHeight="1"/>
    <row r="28059" ht="8.25" customHeight="1"/>
    <row r="28060" ht="8.25" customHeight="1"/>
    <row r="28061" ht="8.25" customHeight="1"/>
    <row r="28062" ht="8.25" customHeight="1"/>
    <row r="28063" ht="8.25" customHeight="1"/>
    <row r="28064" ht="8.25" customHeight="1"/>
    <row r="28065" ht="8.25" customHeight="1"/>
    <row r="28066" ht="8.25" customHeight="1"/>
    <row r="28067" ht="8.25" customHeight="1"/>
    <row r="28068" ht="8.25" customHeight="1"/>
    <row r="28069" ht="8.25" customHeight="1"/>
    <row r="28070" ht="8.25" customHeight="1"/>
    <row r="28071" ht="8.25" customHeight="1"/>
    <row r="28072" ht="8.25" customHeight="1"/>
    <row r="28073" ht="8.25" customHeight="1"/>
    <row r="28074" ht="8.25" customHeight="1"/>
    <row r="28075" ht="8.25" customHeight="1"/>
    <row r="28076" ht="8.25" customHeight="1"/>
    <row r="28077" ht="8.25" customHeight="1"/>
    <row r="28078" ht="8.25" customHeight="1"/>
    <row r="28079" ht="8.25" customHeight="1"/>
    <row r="28080" ht="8.25" customHeight="1"/>
    <row r="28081" ht="8.25" customHeight="1"/>
    <row r="28082" ht="8.25" customHeight="1"/>
    <row r="28083" ht="8.25" customHeight="1"/>
    <row r="28084" ht="8.25" customHeight="1"/>
    <row r="28085" ht="8.25" customHeight="1"/>
    <row r="28086" ht="8.25" customHeight="1"/>
    <row r="28087" ht="8.25" customHeight="1"/>
    <row r="28088" ht="8.25" customHeight="1"/>
    <row r="28089" ht="8.25" customHeight="1"/>
    <row r="28090" ht="8.25" customHeight="1"/>
    <row r="28091" ht="8.25" customHeight="1"/>
    <row r="28092" ht="8.25" customHeight="1"/>
    <row r="28093" ht="8.25" customHeight="1"/>
    <row r="28094" ht="8.25" customHeight="1"/>
    <row r="28095" ht="8.25" customHeight="1"/>
    <row r="28096" ht="8.25" customHeight="1"/>
    <row r="28097" ht="8.25" customHeight="1"/>
    <row r="28098" ht="8.25" customHeight="1"/>
    <row r="28099" ht="8.25" customHeight="1"/>
    <row r="28100" ht="8.25" customHeight="1"/>
    <row r="28101" ht="8.25" customHeight="1"/>
    <row r="28102" ht="8.25" customHeight="1"/>
    <row r="28103" ht="8.25" customHeight="1"/>
    <row r="28104" ht="8.25" customHeight="1"/>
    <row r="28105" ht="8.25" customHeight="1"/>
    <row r="28106" ht="8.25" customHeight="1"/>
    <row r="28107" ht="8.25" customHeight="1"/>
    <row r="28108" ht="8.25" customHeight="1"/>
    <row r="28109" ht="8.25" customHeight="1"/>
    <row r="28110" ht="8.25" customHeight="1"/>
    <row r="28111" ht="8.25" customHeight="1"/>
    <row r="28112" ht="8.25" customHeight="1"/>
    <row r="28113" ht="8.25" customHeight="1"/>
    <row r="28114" ht="8.25" customHeight="1"/>
    <row r="28115" ht="8.25" customHeight="1"/>
    <row r="28116" ht="8.25" customHeight="1"/>
    <row r="28117" ht="8.25" customHeight="1"/>
    <row r="28118" ht="8.25" customHeight="1"/>
    <row r="28119" ht="8.25" customHeight="1"/>
    <row r="28120" ht="8.25" customHeight="1"/>
    <row r="28121" ht="8.25" customHeight="1"/>
    <row r="28122" ht="8.25" customHeight="1"/>
    <row r="28123" ht="8.25" customHeight="1"/>
    <row r="28124" ht="8.25" customHeight="1"/>
    <row r="28125" ht="8.25" customHeight="1"/>
    <row r="28126" ht="8.25" customHeight="1"/>
    <row r="28127" ht="8.25" customHeight="1"/>
    <row r="28128" ht="8.25" customHeight="1"/>
    <row r="28129" ht="8.25" customHeight="1"/>
    <row r="28130" ht="8.25" customHeight="1"/>
    <row r="28131" ht="8.25" customHeight="1"/>
    <row r="28132" ht="8.25" customHeight="1"/>
    <row r="28133" ht="8.25" customHeight="1"/>
    <row r="28134" ht="8.25" customHeight="1"/>
    <row r="28135" ht="8.25" customHeight="1"/>
    <row r="28136" ht="8.25" customHeight="1"/>
    <row r="28137" ht="8.25" customHeight="1"/>
    <row r="28138" ht="8.25" customHeight="1"/>
    <row r="28139" ht="8.25" customHeight="1"/>
    <row r="28140" ht="8.25" customHeight="1"/>
    <row r="28141" ht="8.25" customHeight="1"/>
    <row r="28142" ht="8.25" customHeight="1"/>
    <row r="28143" ht="8.25" customHeight="1"/>
    <row r="28144" ht="8.25" customHeight="1"/>
    <row r="28145" ht="8.25" customHeight="1"/>
    <row r="28146" ht="8.25" customHeight="1"/>
    <row r="28147" ht="8.25" customHeight="1"/>
    <row r="28148" ht="8.25" customHeight="1"/>
    <row r="28149" ht="8.25" customHeight="1"/>
    <row r="28150" ht="8.25" customHeight="1"/>
    <row r="28151" ht="8.25" customHeight="1"/>
    <row r="28152" ht="8.25" customHeight="1"/>
    <row r="28153" ht="8.25" customHeight="1"/>
    <row r="28154" ht="8.25" customHeight="1"/>
    <row r="28155" ht="8.25" customHeight="1"/>
    <row r="28156" ht="8.25" customHeight="1"/>
    <row r="28157" ht="8.25" customHeight="1"/>
    <row r="28158" ht="8.25" customHeight="1"/>
    <row r="28159" ht="8.25" customHeight="1"/>
    <row r="28160" ht="8.25" customHeight="1"/>
    <row r="28161" ht="8.25" customHeight="1"/>
    <row r="28162" ht="8.25" customHeight="1"/>
    <row r="28163" ht="8.25" customHeight="1"/>
    <row r="28164" ht="8.25" customHeight="1"/>
    <row r="28165" ht="8.25" customHeight="1"/>
    <row r="28166" ht="8.25" customHeight="1"/>
    <row r="28167" ht="8.25" customHeight="1"/>
    <row r="28168" ht="8.25" customHeight="1"/>
    <row r="28169" ht="8.25" customHeight="1"/>
    <row r="28170" ht="8.25" customHeight="1"/>
    <row r="28171" ht="8.25" customHeight="1"/>
    <row r="28172" ht="8.25" customHeight="1"/>
    <row r="28173" ht="8.25" customHeight="1"/>
    <row r="28174" ht="8.25" customHeight="1"/>
    <row r="28175" ht="8.25" customHeight="1"/>
    <row r="28176" ht="8.25" customHeight="1"/>
    <row r="28177" ht="8.25" customHeight="1"/>
    <row r="28178" ht="8.25" customHeight="1"/>
    <row r="28179" ht="8.25" customHeight="1"/>
    <row r="28180" ht="8.25" customHeight="1"/>
    <row r="28181" ht="8.25" customHeight="1"/>
    <row r="28182" ht="8.25" customHeight="1"/>
    <row r="28183" ht="8.25" customHeight="1"/>
    <row r="28184" ht="8.25" customHeight="1"/>
    <row r="28185" ht="8.25" customHeight="1"/>
    <row r="28186" ht="8.25" customHeight="1"/>
    <row r="28187" ht="8.25" customHeight="1"/>
    <row r="28188" ht="8.25" customHeight="1"/>
    <row r="28189" ht="8.25" customHeight="1"/>
    <row r="28190" ht="8.25" customHeight="1"/>
    <row r="28191" ht="8.25" customHeight="1"/>
    <row r="28192" ht="8.25" customHeight="1"/>
    <row r="28193" ht="8.25" customHeight="1"/>
    <row r="28194" ht="8.25" customHeight="1"/>
    <row r="28195" ht="8.25" customHeight="1"/>
    <row r="28196" ht="8.25" customHeight="1"/>
    <row r="28197" ht="8.25" customHeight="1"/>
    <row r="28198" ht="8.25" customHeight="1"/>
    <row r="28199" ht="8.25" customHeight="1"/>
    <row r="28200" ht="8.25" customHeight="1"/>
    <row r="28201" ht="8.25" customHeight="1"/>
    <row r="28202" ht="8.25" customHeight="1"/>
    <row r="28203" ht="8.25" customHeight="1"/>
    <row r="28204" ht="8.25" customHeight="1"/>
    <row r="28205" ht="8.25" customHeight="1"/>
    <row r="28206" ht="8.25" customHeight="1"/>
    <row r="28207" ht="8.25" customHeight="1"/>
    <row r="28208" ht="8.25" customHeight="1"/>
    <row r="28209" ht="8.25" customHeight="1"/>
    <row r="28210" ht="8.25" customHeight="1"/>
    <row r="28211" ht="8.25" customHeight="1"/>
    <row r="28212" ht="8.25" customHeight="1"/>
    <row r="28213" ht="8.25" customHeight="1"/>
    <row r="28214" ht="8.25" customHeight="1"/>
    <row r="28215" ht="8.25" customHeight="1"/>
    <row r="28216" ht="8.25" customHeight="1"/>
    <row r="28217" ht="8.25" customHeight="1"/>
    <row r="28218" ht="8.25" customHeight="1"/>
    <row r="28219" ht="8.25" customHeight="1"/>
    <row r="28220" ht="8.25" customHeight="1"/>
    <row r="28221" ht="8.25" customHeight="1"/>
    <row r="28222" ht="8.25" customHeight="1"/>
    <row r="28223" ht="8.25" customHeight="1"/>
    <row r="28224" ht="8.25" customHeight="1"/>
    <row r="28225" ht="8.25" customHeight="1"/>
    <row r="28226" ht="8.25" customHeight="1"/>
    <row r="28227" ht="8.25" customHeight="1"/>
    <row r="28228" ht="8.25" customHeight="1"/>
    <row r="28229" ht="8.25" customHeight="1"/>
    <row r="28230" ht="8.25" customHeight="1"/>
    <row r="28231" ht="8.25" customHeight="1"/>
    <row r="28232" ht="8.25" customHeight="1"/>
    <row r="28233" ht="8.25" customHeight="1"/>
    <row r="28234" ht="8.25" customHeight="1"/>
    <row r="28235" ht="8.25" customHeight="1"/>
    <row r="28236" ht="8.25" customHeight="1"/>
    <row r="28237" ht="8.25" customHeight="1"/>
    <row r="28238" ht="8.25" customHeight="1"/>
    <row r="28239" ht="8.25" customHeight="1"/>
    <row r="28240" ht="8.25" customHeight="1"/>
    <row r="28241" ht="8.25" customHeight="1"/>
    <row r="28242" ht="8.25" customHeight="1"/>
    <row r="28243" ht="8.25" customHeight="1"/>
    <row r="28244" ht="8.25" customHeight="1"/>
    <row r="28245" ht="8.25" customHeight="1"/>
    <row r="28246" ht="8.25" customHeight="1"/>
    <row r="28247" ht="8.25" customHeight="1"/>
    <row r="28248" ht="8.25" customHeight="1"/>
    <row r="28249" ht="8.25" customHeight="1"/>
    <row r="28250" ht="8.25" customHeight="1"/>
    <row r="28251" ht="8.25" customHeight="1"/>
    <row r="28252" ht="8.25" customHeight="1"/>
    <row r="28253" ht="8.25" customHeight="1"/>
    <row r="28254" ht="8.25" customHeight="1"/>
    <row r="28255" ht="8.25" customHeight="1"/>
    <row r="28256" ht="8.25" customHeight="1"/>
    <row r="28257" ht="8.25" customHeight="1"/>
    <row r="28258" ht="8.25" customHeight="1"/>
    <row r="28259" ht="8.25" customHeight="1"/>
    <row r="28260" ht="8.25" customHeight="1"/>
    <row r="28261" ht="8.25" customHeight="1"/>
    <row r="28262" ht="8.25" customHeight="1"/>
    <row r="28263" ht="8.25" customHeight="1"/>
    <row r="28264" ht="8.25" customHeight="1"/>
    <row r="28265" ht="8.25" customHeight="1"/>
    <row r="28266" ht="8.25" customHeight="1"/>
    <row r="28267" ht="8.25" customHeight="1"/>
    <row r="28268" ht="8.25" customHeight="1"/>
    <row r="28269" ht="8.25" customHeight="1"/>
    <row r="28270" ht="8.25" customHeight="1"/>
    <row r="28271" ht="8.25" customHeight="1"/>
    <row r="28272" ht="8.25" customHeight="1"/>
    <row r="28273" ht="8.25" customHeight="1"/>
    <row r="28274" ht="8.25" customHeight="1"/>
    <row r="28275" ht="8.25" customHeight="1"/>
    <row r="28276" ht="8.25" customHeight="1"/>
    <row r="28277" ht="8.25" customHeight="1"/>
    <row r="28278" ht="8.25" customHeight="1"/>
    <row r="28279" ht="8.25" customHeight="1"/>
    <row r="28280" ht="8.25" customHeight="1"/>
    <row r="28281" ht="8.25" customHeight="1"/>
    <row r="28282" ht="8.25" customHeight="1"/>
    <row r="28283" ht="8.25" customHeight="1"/>
    <row r="28284" ht="8.25" customHeight="1"/>
    <row r="28285" ht="8.25" customHeight="1"/>
    <row r="28286" ht="8.25" customHeight="1"/>
    <row r="28287" ht="8.25" customHeight="1"/>
    <row r="28288" ht="8.25" customHeight="1"/>
    <row r="28289" ht="8.25" customHeight="1"/>
    <row r="28290" ht="8.25" customHeight="1"/>
    <row r="28291" ht="8.25" customHeight="1"/>
    <row r="28292" ht="8.25" customHeight="1"/>
    <row r="28293" ht="8.25" customHeight="1"/>
    <row r="28294" ht="8.25" customHeight="1"/>
    <row r="28295" ht="8.25" customHeight="1"/>
    <row r="28296" ht="8.25" customHeight="1"/>
    <row r="28297" ht="8.25" customHeight="1"/>
    <row r="28298" ht="8.25" customHeight="1"/>
    <row r="28299" ht="8.25" customHeight="1"/>
    <row r="28300" ht="8.25" customHeight="1"/>
    <row r="28301" ht="8.25" customHeight="1"/>
    <row r="28302" ht="8.25" customHeight="1"/>
    <row r="28303" ht="8.25" customHeight="1"/>
    <row r="28304" ht="8.25" customHeight="1"/>
    <row r="28305" ht="8.25" customHeight="1"/>
    <row r="28306" ht="8.25" customHeight="1"/>
    <row r="28307" ht="8.25" customHeight="1"/>
    <row r="28308" ht="8.25" customHeight="1"/>
    <row r="28309" ht="8.25" customHeight="1"/>
    <row r="28310" ht="8.25" customHeight="1"/>
    <row r="28311" ht="8.25" customHeight="1"/>
    <row r="28312" ht="8.25" customHeight="1"/>
    <row r="28313" ht="8.25" customHeight="1"/>
    <row r="28314" ht="8.25" customHeight="1"/>
    <row r="28315" ht="8.25" customHeight="1"/>
    <row r="28316" ht="8.25" customHeight="1"/>
    <row r="28317" ht="8.25" customHeight="1"/>
    <row r="28318" ht="8.25" customHeight="1"/>
    <row r="28319" ht="8.25" customHeight="1"/>
    <row r="28320" ht="8.25" customHeight="1"/>
    <row r="28321" ht="8.25" customHeight="1"/>
    <row r="28322" ht="8.25" customHeight="1"/>
    <row r="28323" ht="8.25" customHeight="1"/>
    <row r="28324" ht="8.25" customHeight="1"/>
    <row r="28325" ht="8.25" customHeight="1"/>
    <row r="28326" ht="8.25" customHeight="1"/>
    <row r="28327" ht="8.25" customHeight="1"/>
    <row r="28328" ht="8.25" customHeight="1"/>
    <row r="28329" ht="8.25" customHeight="1"/>
    <row r="28330" ht="8.25" customHeight="1"/>
    <row r="28331" ht="8.25" customHeight="1"/>
    <row r="28332" ht="8.25" customHeight="1"/>
    <row r="28333" ht="8.25" customHeight="1"/>
    <row r="28334" ht="8.25" customHeight="1"/>
    <row r="28335" ht="8.25" customHeight="1"/>
    <row r="28336" ht="8.25" customHeight="1"/>
    <row r="28337" ht="8.25" customHeight="1"/>
    <row r="28338" ht="8.25" customHeight="1"/>
    <row r="28339" ht="8.25" customHeight="1"/>
    <row r="28340" ht="8.25" customHeight="1"/>
    <row r="28341" ht="8.25" customHeight="1"/>
    <row r="28342" ht="8.25" customHeight="1"/>
    <row r="28343" ht="8.25" customHeight="1"/>
    <row r="28344" ht="8.25" customHeight="1"/>
    <row r="28345" ht="8.25" customHeight="1"/>
    <row r="28346" ht="8.25" customHeight="1"/>
    <row r="28347" ht="8.25" customHeight="1"/>
    <row r="28348" ht="8.25" customHeight="1"/>
    <row r="28349" ht="8.25" customHeight="1"/>
    <row r="28350" ht="8.25" customHeight="1"/>
    <row r="28351" ht="8.25" customHeight="1"/>
    <row r="28352" ht="8.25" customHeight="1"/>
    <row r="28353" ht="8.25" customHeight="1"/>
    <row r="28354" ht="8.25" customHeight="1"/>
    <row r="28355" ht="8.25" customHeight="1"/>
    <row r="28356" ht="8.25" customHeight="1"/>
    <row r="28357" ht="8.25" customHeight="1"/>
    <row r="28358" ht="8.25" customHeight="1"/>
    <row r="28359" ht="8.25" customHeight="1"/>
    <row r="28360" ht="8.25" customHeight="1"/>
    <row r="28361" ht="8.25" customHeight="1"/>
    <row r="28362" ht="8.25" customHeight="1"/>
    <row r="28363" ht="8.25" customHeight="1"/>
    <row r="28364" ht="8.25" customHeight="1"/>
    <row r="28365" ht="8.25" customHeight="1"/>
    <row r="28366" ht="8.25" customHeight="1"/>
    <row r="28367" ht="8.25" customHeight="1"/>
    <row r="28368" ht="8.25" customHeight="1"/>
    <row r="28369" ht="8.25" customHeight="1"/>
    <row r="28370" ht="8.25" customHeight="1"/>
    <row r="28371" ht="8.25" customHeight="1"/>
    <row r="28372" ht="8.25" customHeight="1"/>
    <row r="28373" ht="8.25" customHeight="1"/>
    <row r="28374" ht="8.25" customHeight="1"/>
    <row r="28375" ht="8.25" customHeight="1"/>
    <row r="28376" ht="8.25" customHeight="1"/>
    <row r="28377" ht="8.25" customHeight="1"/>
    <row r="28378" ht="8.25" customHeight="1"/>
    <row r="28379" ht="8.25" customHeight="1"/>
    <row r="28380" ht="8.25" customHeight="1"/>
    <row r="28381" ht="8.25" customHeight="1"/>
    <row r="28382" ht="8.25" customHeight="1"/>
    <row r="28383" ht="8.25" customHeight="1"/>
    <row r="28384" ht="8.25" customHeight="1"/>
    <row r="28385" ht="8.25" customHeight="1"/>
    <row r="28386" ht="8.25" customHeight="1"/>
    <row r="28387" ht="8.25" customHeight="1"/>
    <row r="28388" ht="8.25" customHeight="1"/>
    <row r="28389" ht="8.25" customHeight="1"/>
    <row r="28390" ht="8.25" customHeight="1"/>
    <row r="28391" ht="8.25" customHeight="1"/>
    <row r="28392" ht="8.25" customHeight="1"/>
    <row r="28393" ht="8.25" customHeight="1"/>
    <row r="28394" ht="8.25" customHeight="1"/>
    <row r="28395" ht="8.25" customHeight="1"/>
    <row r="28396" ht="8.25" customHeight="1"/>
    <row r="28397" ht="8.25" customHeight="1"/>
    <row r="28398" ht="8.25" customHeight="1"/>
    <row r="28399" ht="8.25" customHeight="1"/>
    <row r="28400" ht="8.25" customHeight="1"/>
    <row r="28401" ht="8.25" customHeight="1"/>
    <row r="28402" ht="8.25" customHeight="1"/>
    <row r="28403" ht="8.25" customHeight="1"/>
    <row r="28404" ht="8.25" customHeight="1"/>
    <row r="28405" ht="8.25" customHeight="1"/>
    <row r="28406" ht="8.25" customHeight="1"/>
    <row r="28407" ht="8.25" customHeight="1"/>
    <row r="28408" ht="8.25" customHeight="1"/>
    <row r="28409" ht="8.25" customHeight="1"/>
    <row r="28410" ht="8.25" customHeight="1"/>
    <row r="28411" ht="8.25" customHeight="1"/>
    <row r="28412" ht="8.25" customHeight="1"/>
    <row r="28413" ht="8.25" customHeight="1"/>
    <row r="28414" ht="8.25" customHeight="1"/>
    <row r="28415" ht="8.25" customHeight="1"/>
    <row r="28416" ht="8.25" customHeight="1"/>
    <row r="28417" ht="8.25" customHeight="1"/>
    <row r="28418" ht="8.25" customHeight="1"/>
    <row r="28419" ht="8.25" customHeight="1"/>
    <row r="28420" ht="8.25" customHeight="1"/>
    <row r="28421" ht="8.25" customHeight="1"/>
    <row r="28422" ht="8.25" customHeight="1"/>
    <row r="28423" ht="8.25" customHeight="1"/>
    <row r="28424" ht="8.25" customHeight="1"/>
    <row r="28425" ht="8.25" customHeight="1"/>
    <row r="28426" ht="8.25" customHeight="1"/>
    <row r="28427" ht="8.25" customHeight="1"/>
    <row r="28428" ht="8.25" customHeight="1"/>
    <row r="28429" ht="8.25" customHeight="1"/>
    <row r="28430" ht="8.25" customHeight="1"/>
    <row r="28431" ht="8.25" customHeight="1"/>
    <row r="28432" ht="8.25" customHeight="1"/>
    <row r="28433" ht="8.25" customHeight="1"/>
    <row r="28434" ht="8.25" customHeight="1"/>
    <row r="28435" ht="8.25" customHeight="1"/>
    <row r="28436" ht="8.25" customHeight="1"/>
    <row r="28437" ht="8.25" customHeight="1"/>
    <row r="28438" ht="8.25" customHeight="1"/>
    <row r="28439" ht="8.25" customHeight="1"/>
    <row r="28440" ht="8.25" customHeight="1"/>
    <row r="28441" ht="8.25" customHeight="1"/>
    <row r="28442" ht="8.25" customHeight="1"/>
    <row r="28443" ht="8.25" customHeight="1"/>
    <row r="28444" ht="8.25" customHeight="1"/>
    <row r="28445" ht="8.25" customHeight="1"/>
    <row r="28446" ht="8.25" customHeight="1"/>
    <row r="28447" ht="8.25" customHeight="1"/>
    <row r="28448" ht="8.25" customHeight="1"/>
    <row r="28449" ht="8.25" customHeight="1"/>
    <row r="28450" ht="8.25" customHeight="1"/>
    <row r="28451" ht="8.25" customHeight="1"/>
    <row r="28452" ht="8.25" customHeight="1"/>
    <row r="28453" ht="8.25" customHeight="1"/>
    <row r="28454" ht="8.25" customHeight="1"/>
    <row r="28455" ht="8.25" customHeight="1"/>
    <row r="28456" ht="8.25" customHeight="1"/>
    <row r="28457" ht="8.25" customHeight="1"/>
    <row r="28458" ht="8.25" customHeight="1"/>
    <row r="28459" ht="8.25" customHeight="1"/>
    <row r="28460" ht="8.25" customHeight="1"/>
    <row r="28461" ht="8.25" customHeight="1"/>
    <row r="28462" ht="8.25" customHeight="1"/>
    <row r="28463" ht="8.25" customHeight="1"/>
    <row r="28464" ht="8.25" customHeight="1"/>
    <row r="28465" ht="8.25" customHeight="1"/>
    <row r="28466" ht="8.25" customHeight="1"/>
    <row r="28467" ht="8.25" customHeight="1"/>
    <row r="28468" ht="8.25" customHeight="1"/>
    <row r="28469" ht="8.25" customHeight="1"/>
    <row r="28470" ht="8.25" customHeight="1"/>
    <row r="28471" ht="8.25" customHeight="1"/>
    <row r="28472" ht="8.25" customHeight="1"/>
    <row r="28473" ht="8.25" customHeight="1"/>
    <row r="28474" ht="8.25" customHeight="1"/>
    <row r="28475" ht="8.25" customHeight="1"/>
    <row r="28476" ht="8.25" customHeight="1"/>
    <row r="28477" ht="8.25" customHeight="1"/>
    <row r="28478" ht="8.25" customHeight="1"/>
    <row r="28479" ht="8.25" customHeight="1"/>
    <row r="28480" ht="8.25" customHeight="1"/>
    <row r="28481" ht="8.25" customHeight="1"/>
    <row r="28482" ht="8.25" customHeight="1"/>
    <row r="28483" ht="8.25" customHeight="1"/>
    <row r="28484" ht="8.25" customHeight="1"/>
    <row r="28485" ht="8.25" customHeight="1"/>
    <row r="28486" ht="8.25" customHeight="1"/>
    <row r="28487" ht="8.25" customHeight="1"/>
    <row r="28488" ht="8.25" customHeight="1"/>
    <row r="28489" ht="8.25" customHeight="1"/>
    <row r="28490" ht="8.25" customHeight="1"/>
    <row r="28491" ht="8.25" customHeight="1"/>
    <row r="28492" ht="8.25" customHeight="1"/>
    <row r="28493" ht="8.25" customHeight="1"/>
    <row r="28494" ht="8.25" customHeight="1"/>
    <row r="28495" ht="8.25" customHeight="1"/>
    <row r="28496" ht="8.25" customHeight="1"/>
    <row r="28497" ht="8.25" customHeight="1"/>
    <row r="28498" ht="8.25" customHeight="1"/>
    <row r="28499" ht="8.25" customHeight="1"/>
    <row r="28500" ht="8.25" customHeight="1"/>
    <row r="28501" ht="8.25" customHeight="1"/>
    <row r="28502" ht="8.25" customHeight="1"/>
    <row r="28503" ht="8.25" customHeight="1"/>
    <row r="28504" ht="8.25" customHeight="1"/>
    <row r="28505" ht="8.25" customHeight="1"/>
    <row r="28506" ht="8.25" customHeight="1"/>
    <row r="28507" ht="8.25" customHeight="1"/>
    <row r="28508" ht="8.25" customHeight="1"/>
    <row r="28509" ht="8.25" customHeight="1"/>
    <row r="28510" ht="8.25" customHeight="1"/>
    <row r="28511" ht="8.25" customHeight="1"/>
    <row r="28512" ht="8.25" customHeight="1"/>
    <row r="28513" ht="8.25" customHeight="1"/>
    <row r="28514" ht="8.25" customHeight="1"/>
    <row r="28515" ht="8.25" customHeight="1"/>
    <row r="28516" ht="8.25" customHeight="1"/>
    <row r="28517" ht="8.25" customHeight="1"/>
    <row r="28518" ht="8.25" customHeight="1"/>
    <row r="28519" ht="8.25" customHeight="1"/>
    <row r="28520" ht="8.25" customHeight="1"/>
    <row r="28521" ht="8.25" customHeight="1"/>
    <row r="28522" ht="8.25" customHeight="1"/>
    <row r="28523" ht="8.25" customHeight="1"/>
    <row r="28524" ht="8.25" customHeight="1"/>
    <row r="28525" ht="8.25" customHeight="1"/>
    <row r="28526" ht="8.25" customHeight="1"/>
    <row r="28527" ht="8.25" customHeight="1"/>
    <row r="28528" ht="8.25" customHeight="1"/>
    <row r="28529" ht="8.25" customHeight="1"/>
    <row r="28530" ht="8.25" customHeight="1"/>
    <row r="28531" ht="8.25" customHeight="1"/>
    <row r="28532" ht="8.25" customHeight="1"/>
    <row r="28533" ht="8.25" customHeight="1"/>
    <row r="28534" ht="8.25" customHeight="1"/>
    <row r="28535" ht="8.25" customHeight="1"/>
    <row r="28536" ht="8.25" customHeight="1"/>
    <row r="28537" ht="8.25" customHeight="1"/>
    <row r="28538" ht="8.25" customHeight="1"/>
    <row r="28539" ht="8.25" customHeight="1"/>
    <row r="28540" ht="8.25" customHeight="1"/>
    <row r="28541" ht="8.25" customHeight="1"/>
    <row r="28542" ht="8.25" customHeight="1"/>
    <row r="28543" ht="8.25" customHeight="1"/>
    <row r="28544" ht="8.25" customHeight="1"/>
    <row r="28545" ht="8.25" customHeight="1"/>
    <row r="28546" ht="8.25" customHeight="1"/>
    <row r="28547" ht="8.25" customHeight="1"/>
    <row r="28548" ht="8.25" customHeight="1"/>
    <row r="28549" ht="8.25" customHeight="1"/>
    <row r="28550" ht="8.25" customHeight="1"/>
    <row r="28551" ht="8.25" customHeight="1"/>
    <row r="28552" ht="8.25" customHeight="1"/>
    <row r="28553" ht="8.25" customHeight="1"/>
    <row r="28554" ht="8.25" customHeight="1"/>
    <row r="28555" ht="8.25" customHeight="1"/>
    <row r="28556" ht="8.25" customHeight="1"/>
    <row r="28557" ht="8.25" customHeight="1"/>
    <row r="28558" ht="8.25" customHeight="1"/>
    <row r="28559" ht="8.25" customHeight="1"/>
    <row r="28560" ht="8.25" customHeight="1"/>
    <row r="28561" ht="8.25" customHeight="1"/>
    <row r="28562" ht="8.25" customHeight="1"/>
    <row r="28563" ht="8.25" customHeight="1"/>
    <row r="28564" ht="8.25" customHeight="1"/>
    <row r="28565" ht="8.25" customHeight="1"/>
    <row r="28566" ht="8.25" customHeight="1"/>
    <row r="28567" ht="8.25" customHeight="1"/>
    <row r="28568" ht="8.25" customHeight="1"/>
    <row r="28569" ht="8.25" customHeight="1"/>
    <row r="28570" ht="8.25" customHeight="1"/>
    <row r="28571" ht="8.25" customHeight="1"/>
    <row r="28572" ht="8.25" customHeight="1"/>
    <row r="28573" ht="8.25" customHeight="1"/>
    <row r="28574" ht="8.25" customHeight="1"/>
    <row r="28575" ht="8.25" customHeight="1"/>
    <row r="28576" ht="8.25" customHeight="1"/>
    <row r="28577" ht="8.25" customHeight="1"/>
    <row r="28578" ht="8.25" customHeight="1"/>
    <row r="28579" ht="8.25" customHeight="1"/>
    <row r="28580" ht="8.25" customHeight="1"/>
    <row r="28581" ht="8.25" customHeight="1"/>
    <row r="28582" ht="8.25" customHeight="1"/>
    <row r="28583" ht="8.25" customHeight="1"/>
    <row r="28584" ht="8.25" customHeight="1"/>
    <row r="28585" ht="8.25" customHeight="1"/>
    <row r="28586" ht="8.25" customHeight="1"/>
    <row r="28587" ht="8.25" customHeight="1"/>
    <row r="28588" ht="8.25" customHeight="1"/>
    <row r="28589" ht="8.25" customHeight="1"/>
    <row r="28590" ht="8.25" customHeight="1"/>
    <row r="28591" ht="8.25" customHeight="1"/>
    <row r="28592" ht="8.25" customHeight="1"/>
    <row r="28593" ht="8.25" customHeight="1"/>
    <row r="28594" ht="8.25" customHeight="1"/>
    <row r="28595" ht="8.25" customHeight="1"/>
    <row r="28596" ht="8.25" customHeight="1"/>
    <row r="28597" ht="8.25" customHeight="1"/>
    <row r="28598" ht="8.25" customHeight="1"/>
    <row r="28599" ht="8.25" customHeight="1"/>
    <row r="28600" ht="8.25" customHeight="1"/>
    <row r="28601" ht="8.25" customHeight="1"/>
    <row r="28602" ht="8.25" customHeight="1"/>
    <row r="28603" ht="8.25" customHeight="1"/>
    <row r="28604" ht="8.25" customHeight="1"/>
    <row r="28605" ht="8.25" customHeight="1"/>
    <row r="28606" ht="8.25" customHeight="1"/>
    <row r="28607" ht="8.25" customHeight="1"/>
    <row r="28608" ht="8.25" customHeight="1"/>
    <row r="28609" ht="8.25" customHeight="1"/>
    <row r="28610" ht="8.25" customHeight="1"/>
    <row r="28611" ht="8.25" customHeight="1"/>
    <row r="28612" ht="8.25" customHeight="1"/>
    <row r="28613" ht="8.25" customHeight="1"/>
    <row r="28614" ht="8.25" customHeight="1"/>
    <row r="28615" ht="8.25" customHeight="1"/>
    <row r="28616" ht="8.25" customHeight="1"/>
    <row r="28617" ht="8.25" customHeight="1"/>
    <row r="28618" ht="8.25" customHeight="1"/>
    <row r="28619" ht="8.25" customHeight="1"/>
    <row r="28620" ht="8.25" customHeight="1"/>
    <row r="28621" ht="8.25" customHeight="1"/>
    <row r="28622" ht="8.25" customHeight="1"/>
    <row r="28623" ht="8.25" customHeight="1"/>
    <row r="28624" ht="8.25" customHeight="1"/>
    <row r="28625" ht="8.25" customHeight="1"/>
    <row r="28626" ht="8.25" customHeight="1"/>
    <row r="28627" ht="8.25" customHeight="1"/>
    <row r="28628" ht="8.25" customHeight="1"/>
    <row r="28629" ht="8.25" customHeight="1"/>
    <row r="28630" ht="8.25" customHeight="1"/>
    <row r="28631" ht="8.25" customHeight="1"/>
    <row r="28632" ht="8.25" customHeight="1"/>
    <row r="28633" ht="8.25" customHeight="1"/>
    <row r="28634" ht="8.25" customHeight="1"/>
    <row r="28635" ht="8.25" customHeight="1"/>
    <row r="28636" ht="8.25" customHeight="1"/>
    <row r="28637" ht="8.25" customHeight="1"/>
    <row r="28638" ht="8.25" customHeight="1"/>
    <row r="28639" ht="8.25" customHeight="1"/>
    <row r="28640" ht="8.25" customHeight="1"/>
    <row r="28641" ht="8.25" customHeight="1"/>
    <row r="28642" ht="8.25" customHeight="1"/>
    <row r="28643" ht="8.25" customHeight="1"/>
    <row r="28644" ht="8.25" customHeight="1"/>
    <row r="28645" ht="8.25" customHeight="1"/>
    <row r="28646" ht="8.25" customHeight="1"/>
    <row r="28647" ht="8.25" customHeight="1"/>
    <row r="28648" ht="8.25" customHeight="1"/>
    <row r="28649" ht="8.25" customHeight="1"/>
    <row r="28650" ht="8.25" customHeight="1"/>
    <row r="28651" ht="8.25" customHeight="1"/>
    <row r="28652" ht="8.25" customHeight="1"/>
    <row r="28653" ht="8.25" customHeight="1"/>
    <row r="28654" ht="8.25" customHeight="1"/>
    <row r="28655" ht="8.25" customHeight="1"/>
    <row r="28656" ht="8.25" customHeight="1"/>
    <row r="28657" ht="8.25" customHeight="1"/>
    <row r="28658" ht="8.25" customHeight="1"/>
    <row r="28659" ht="8.25" customHeight="1"/>
    <row r="28660" ht="8.25" customHeight="1"/>
    <row r="28661" ht="8.25" customHeight="1"/>
    <row r="28662" ht="8.25" customHeight="1"/>
    <row r="28663" ht="8.25" customHeight="1"/>
    <row r="28664" ht="8.25" customHeight="1"/>
    <row r="28665" ht="8.25" customHeight="1"/>
    <row r="28666" ht="8.25" customHeight="1"/>
    <row r="28667" ht="8.25" customHeight="1"/>
    <row r="28668" ht="8.25" customHeight="1"/>
    <row r="28669" ht="8.25" customHeight="1"/>
    <row r="28670" ht="8.25" customHeight="1"/>
    <row r="28671" ht="8.25" customHeight="1"/>
    <row r="28672" ht="8.25" customHeight="1"/>
    <row r="28673" ht="8.25" customHeight="1"/>
    <row r="28674" ht="8.25" customHeight="1"/>
    <row r="28675" ht="8.25" customHeight="1"/>
    <row r="28676" ht="8.25" customHeight="1"/>
    <row r="28677" ht="8.25" customHeight="1"/>
    <row r="28678" ht="8.25" customHeight="1"/>
    <row r="28679" ht="8.25" customHeight="1"/>
    <row r="28680" ht="8.25" customHeight="1"/>
    <row r="28681" ht="8.25" customHeight="1"/>
    <row r="28682" ht="8.25" customHeight="1"/>
    <row r="28683" ht="8.25" customHeight="1"/>
    <row r="28684" ht="8.25" customHeight="1"/>
    <row r="28685" ht="8.25" customHeight="1"/>
    <row r="28686" ht="8.25" customHeight="1"/>
    <row r="28687" ht="8.25" customHeight="1"/>
    <row r="28688" ht="8.25" customHeight="1"/>
    <row r="28689" ht="8.25" customHeight="1"/>
    <row r="28690" ht="8.25" customHeight="1"/>
    <row r="28691" ht="8.25" customHeight="1"/>
    <row r="28692" ht="8.25" customHeight="1"/>
    <row r="28693" ht="8.25" customHeight="1"/>
    <row r="28694" ht="8.25" customHeight="1"/>
    <row r="28695" ht="8.25" customHeight="1"/>
    <row r="28696" ht="8.25" customHeight="1"/>
    <row r="28697" ht="8.25" customHeight="1"/>
    <row r="28698" ht="8.25" customHeight="1"/>
    <row r="28699" ht="8.25" customHeight="1"/>
    <row r="28700" ht="8.25" customHeight="1"/>
    <row r="28701" ht="8.25" customHeight="1"/>
    <row r="28702" ht="8.25" customHeight="1"/>
    <row r="28703" ht="8.25" customHeight="1"/>
    <row r="28704" ht="8.25" customHeight="1"/>
    <row r="28705" ht="8.25" customHeight="1"/>
    <row r="28706" ht="8.25" customHeight="1"/>
    <row r="28707" ht="8.25" customHeight="1"/>
    <row r="28708" ht="8.25" customHeight="1"/>
    <row r="28709" ht="8.25" customHeight="1"/>
    <row r="28710" ht="8.25" customHeight="1"/>
    <row r="28711" ht="8.25" customHeight="1"/>
    <row r="28712" ht="8.25" customHeight="1"/>
    <row r="28713" ht="8.25" customHeight="1"/>
    <row r="28714" ht="8.25" customHeight="1"/>
    <row r="28715" ht="8.25" customHeight="1"/>
    <row r="28716" ht="8.25" customHeight="1"/>
    <row r="28717" ht="8.25" customHeight="1"/>
    <row r="28718" ht="8.25" customHeight="1"/>
    <row r="28719" ht="8.25" customHeight="1"/>
    <row r="28720" ht="8.25" customHeight="1"/>
    <row r="28721" ht="8.25" customHeight="1"/>
    <row r="28722" ht="8.25" customHeight="1"/>
    <row r="28723" ht="8.25" customHeight="1"/>
    <row r="28724" ht="8.25" customHeight="1"/>
    <row r="28725" ht="8.25" customHeight="1"/>
    <row r="28726" ht="8.25" customHeight="1"/>
    <row r="28727" ht="8.25" customHeight="1"/>
    <row r="28728" ht="8.25" customHeight="1"/>
    <row r="28729" ht="8.25" customHeight="1"/>
    <row r="28730" ht="8.25" customHeight="1"/>
    <row r="28731" ht="8.25" customHeight="1"/>
    <row r="28732" ht="8.25" customHeight="1"/>
    <row r="28733" ht="8.25" customHeight="1"/>
    <row r="28734" ht="8.25" customHeight="1"/>
    <row r="28735" ht="8.25" customHeight="1"/>
    <row r="28736" ht="8.25" customHeight="1"/>
    <row r="28737" ht="8.25" customHeight="1"/>
    <row r="28738" ht="8.25" customHeight="1"/>
    <row r="28739" ht="8.25" customHeight="1"/>
    <row r="28740" ht="8.25" customHeight="1"/>
    <row r="28741" ht="8.25" customHeight="1"/>
    <row r="28742" ht="8.25" customHeight="1"/>
    <row r="28743" ht="8.25" customHeight="1"/>
    <row r="28744" ht="8.25" customHeight="1"/>
    <row r="28745" ht="8.25" customHeight="1"/>
    <row r="28746" ht="8.25" customHeight="1"/>
    <row r="28747" ht="8.25" customHeight="1"/>
    <row r="28748" ht="8.25" customHeight="1"/>
    <row r="28749" ht="8.25" customHeight="1"/>
    <row r="28750" ht="8.25" customHeight="1"/>
    <row r="28751" ht="8.25" customHeight="1"/>
    <row r="28752" ht="8.25" customHeight="1"/>
    <row r="28753" ht="8.25" customHeight="1"/>
    <row r="28754" ht="8.25" customHeight="1"/>
    <row r="28755" ht="8.25" customHeight="1"/>
    <row r="28756" ht="8.25" customHeight="1"/>
    <row r="28757" ht="8.25" customHeight="1"/>
    <row r="28758" ht="8.25" customHeight="1"/>
    <row r="28759" ht="8.25" customHeight="1"/>
    <row r="28760" ht="8.25" customHeight="1"/>
    <row r="28761" ht="8.25" customHeight="1"/>
    <row r="28762" ht="8.25" customHeight="1"/>
    <row r="28763" ht="8.25" customHeight="1"/>
    <row r="28764" ht="8.25" customHeight="1"/>
    <row r="28765" ht="8.25" customHeight="1"/>
    <row r="28766" ht="8.25" customHeight="1"/>
    <row r="28767" ht="8.25" customHeight="1"/>
    <row r="28768" ht="8.25" customHeight="1"/>
    <row r="28769" ht="8.25" customHeight="1"/>
    <row r="28770" ht="8.25" customHeight="1"/>
    <row r="28771" ht="8.25" customHeight="1"/>
    <row r="28772" ht="8.25" customHeight="1"/>
    <row r="28773" ht="8.25" customHeight="1"/>
    <row r="28774" ht="8.25" customHeight="1"/>
    <row r="28775" ht="8.25" customHeight="1"/>
    <row r="28776" ht="8.25" customHeight="1"/>
    <row r="28777" ht="8.25" customHeight="1"/>
    <row r="28778" ht="8.25" customHeight="1"/>
    <row r="28779" ht="8.25" customHeight="1"/>
    <row r="28780" ht="8.25" customHeight="1"/>
    <row r="28781" ht="8.25" customHeight="1"/>
    <row r="28782" ht="8.25" customHeight="1"/>
    <row r="28783" ht="8.25" customHeight="1"/>
    <row r="28784" ht="8.25" customHeight="1"/>
    <row r="28785" ht="8.25" customHeight="1"/>
    <row r="28786" ht="8.25" customHeight="1"/>
    <row r="28787" ht="8.25" customHeight="1"/>
    <row r="28788" ht="8.25" customHeight="1"/>
    <row r="28789" ht="8.25" customHeight="1"/>
    <row r="28790" ht="8.25" customHeight="1"/>
    <row r="28791" ht="8.25" customHeight="1"/>
    <row r="28792" ht="8.25" customHeight="1"/>
    <row r="28793" ht="8.25" customHeight="1"/>
    <row r="28794" ht="8.25" customHeight="1"/>
    <row r="28795" ht="8.25" customHeight="1"/>
    <row r="28796" ht="8.25" customHeight="1"/>
    <row r="28797" ht="8.25" customHeight="1"/>
    <row r="28798" ht="8.25" customHeight="1"/>
    <row r="28799" ht="8.25" customHeight="1"/>
    <row r="28800" ht="8.25" customHeight="1"/>
    <row r="28801" ht="8.25" customHeight="1"/>
    <row r="28802" ht="8.25" customHeight="1"/>
    <row r="28803" ht="8.25" customHeight="1"/>
    <row r="28804" ht="8.25" customHeight="1"/>
    <row r="28805" ht="8.25" customHeight="1"/>
    <row r="28806" ht="8.25" customHeight="1"/>
    <row r="28807" ht="8.25" customHeight="1"/>
    <row r="28808" ht="8.25" customHeight="1"/>
    <row r="28809" ht="8.25" customHeight="1"/>
    <row r="28810" ht="8.25" customHeight="1"/>
    <row r="28811" ht="8.25" customHeight="1"/>
    <row r="28812" ht="8.25" customHeight="1"/>
    <row r="28813" ht="8.25" customHeight="1"/>
    <row r="28814" ht="8.25" customHeight="1"/>
    <row r="28815" ht="8.25" customHeight="1"/>
    <row r="28816" ht="8.25" customHeight="1"/>
    <row r="28817" ht="8.25" customHeight="1"/>
    <row r="28818" ht="8.25" customHeight="1"/>
    <row r="28819" ht="8.25" customHeight="1"/>
    <row r="28820" ht="8.25" customHeight="1"/>
    <row r="28821" ht="8.25" customHeight="1"/>
    <row r="28822" ht="8.25" customHeight="1"/>
    <row r="28823" ht="8.25" customHeight="1"/>
    <row r="28824" ht="8.25" customHeight="1"/>
    <row r="28825" ht="8.25" customHeight="1"/>
    <row r="28826" ht="8.25" customHeight="1"/>
    <row r="28827" ht="8.25" customHeight="1"/>
    <row r="28828" ht="8.25" customHeight="1"/>
    <row r="28829" ht="8.25" customHeight="1"/>
    <row r="28830" ht="8.25" customHeight="1"/>
    <row r="28831" ht="8.25" customHeight="1"/>
    <row r="28832" ht="8.25" customHeight="1"/>
    <row r="28833" ht="8.25" customHeight="1"/>
    <row r="28834" ht="8.25" customHeight="1"/>
    <row r="28835" ht="8.25" customHeight="1"/>
    <row r="28836" ht="8.25" customHeight="1"/>
    <row r="28837" ht="8.25" customHeight="1"/>
    <row r="28838" ht="8.25" customHeight="1"/>
    <row r="28839" ht="8.25" customHeight="1"/>
    <row r="28840" ht="8.25" customHeight="1"/>
    <row r="28841" ht="8.25" customHeight="1"/>
    <row r="28842" ht="8.25" customHeight="1"/>
    <row r="28843" ht="8.25" customHeight="1"/>
    <row r="28844" ht="8.25" customHeight="1"/>
    <row r="28845" ht="8.25" customHeight="1"/>
    <row r="28846" ht="8.25" customHeight="1"/>
    <row r="28847" ht="8.25" customHeight="1"/>
    <row r="28848" ht="8.25" customHeight="1"/>
    <row r="28849" ht="8.25" customHeight="1"/>
    <row r="28850" ht="8.25" customHeight="1"/>
    <row r="28851" ht="8.25" customHeight="1"/>
    <row r="28852" ht="8.25" customHeight="1"/>
    <row r="28853" ht="8.25" customHeight="1"/>
    <row r="28854" ht="8.25" customHeight="1"/>
    <row r="28855" ht="8.25" customHeight="1"/>
    <row r="28856" ht="8.25" customHeight="1"/>
    <row r="28857" ht="8.25" customHeight="1"/>
    <row r="28858" ht="8.25" customHeight="1"/>
    <row r="28859" ht="8.25" customHeight="1"/>
    <row r="28860" ht="8.25" customHeight="1"/>
    <row r="28861" ht="8.25" customHeight="1"/>
    <row r="28862" ht="8.25" customHeight="1"/>
    <row r="28863" ht="8.25" customHeight="1"/>
    <row r="28864" ht="8.25" customHeight="1"/>
    <row r="28865" ht="8.25" customHeight="1"/>
    <row r="28866" ht="8.25" customHeight="1"/>
    <row r="28867" ht="8.25" customHeight="1"/>
    <row r="28868" ht="8.25" customHeight="1"/>
    <row r="28869" ht="8.25" customHeight="1"/>
    <row r="28870" ht="8.25" customHeight="1"/>
    <row r="28871" ht="8.25" customHeight="1"/>
    <row r="28872" ht="8.25" customHeight="1"/>
    <row r="28873" ht="8.25" customHeight="1"/>
    <row r="28874" ht="8.25" customHeight="1"/>
    <row r="28875" ht="8.25" customHeight="1"/>
    <row r="28876" ht="8.25" customHeight="1"/>
    <row r="28877" ht="8.25" customHeight="1"/>
    <row r="28878" ht="8.25" customHeight="1"/>
    <row r="28879" ht="8.25" customHeight="1"/>
    <row r="28880" ht="8.25" customHeight="1"/>
    <row r="28881" ht="8.25" customHeight="1"/>
    <row r="28882" ht="8.25" customHeight="1"/>
    <row r="28883" ht="8.25" customHeight="1"/>
    <row r="28884" ht="8.25" customHeight="1"/>
    <row r="28885" ht="8.25" customHeight="1"/>
    <row r="28886" ht="8.25" customHeight="1"/>
    <row r="28887" ht="8.25" customHeight="1"/>
    <row r="28888" ht="8.25" customHeight="1"/>
    <row r="28889" ht="8.25" customHeight="1"/>
    <row r="28890" ht="8.25" customHeight="1"/>
    <row r="28891" ht="8.25" customHeight="1"/>
    <row r="28892" ht="8.25" customHeight="1"/>
    <row r="28893" ht="8.25" customHeight="1"/>
    <row r="28894" ht="8.25" customHeight="1"/>
    <row r="28895" ht="8.25" customHeight="1"/>
    <row r="28896" ht="8.25" customHeight="1"/>
    <row r="28897" ht="8.25" customHeight="1"/>
    <row r="28898" ht="8.25" customHeight="1"/>
    <row r="28899" ht="8.25" customHeight="1"/>
    <row r="28900" ht="8.25" customHeight="1"/>
    <row r="28901" ht="8.25" customHeight="1"/>
    <row r="28902" ht="8.25" customHeight="1"/>
    <row r="28903" ht="8.25" customHeight="1"/>
    <row r="28904" ht="8.25" customHeight="1"/>
    <row r="28905" ht="8.25" customHeight="1"/>
    <row r="28906" ht="8.25" customHeight="1"/>
    <row r="28907" ht="8.25" customHeight="1"/>
    <row r="28908" ht="8.25" customHeight="1"/>
    <row r="28909" ht="8.25" customHeight="1"/>
    <row r="28910" ht="8.25" customHeight="1"/>
    <row r="28911" ht="8.25" customHeight="1"/>
    <row r="28912" ht="8.25" customHeight="1"/>
    <row r="28913" ht="8.25" customHeight="1"/>
    <row r="28914" ht="8.25" customHeight="1"/>
    <row r="28915" ht="8.25" customHeight="1"/>
    <row r="28916" ht="8.25" customHeight="1"/>
    <row r="28917" ht="8.25" customHeight="1"/>
    <row r="28918" ht="8.25" customHeight="1"/>
    <row r="28919" ht="8.25" customHeight="1"/>
    <row r="28920" ht="8.25" customHeight="1"/>
    <row r="28921" ht="8.25" customHeight="1"/>
    <row r="28922" ht="8.25" customHeight="1"/>
    <row r="28923" ht="8.25" customHeight="1"/>
    <row r="28924" ht="8.25" customHeight="1"/>
    <row r="28925" ht="8.25" customHeight="1"/>
    <row r="28926" ht="8.25" customHeight="1"/>
    <row r="28927" ht="8.25" customHeight="1"/>
    <row r="28928" ht="8.25" customHeight="1"/>
    <row r="28929" ht="8.25" customHeight="1"/>
    <row r="28930" ht="8.25" customHeight="1"/>
    <row r="28931" ht="8.25" customHeight="1"/>
    <row r="28932" ht="8.25" customHeight="1"/>
    <row r="28933" ht="8.25" customHeight="1"/>
    <row r="28934" ht="8.25" customHeight="1"/>
    <row r="28935" ht="8.25" customHeight="1"/>
    <row r="28936" ht="8.25" customHeight="1"/>
    <row r="28937" ht="8.25" customHeight="1"/>
    <row r="28938" ht="8.25" customHeight="1"/>
    <row r="28939" ht="8.25" customHeight="1"/>
    <row r="28940" ht="8.25" customHeight="1"/>
    <row r="28941" ht="8.25" customHeight="1"/>
    <row r="28942" ht="8.25" customHeight="1"/>
    <row r="28943" ht="8.25" customHeight="1"/>
    <row r="28944" ht="8.25" customHeight="1"/>
    <row r="28945" ht="8.25" customHeight="1"/>
    <row r="28946" ht="8.25" customHeight="1"/>
    <row r="28947" ht="8.25" customHeight="1"/>
    <row r="28948" ht="8.25" customHeight="1"/>
    <row r="28949" ht="8.25" customHeight="1"/>
    <row r="28950" ht="8.25" customHeight="1"/>
    <row r="28951" ht="8.25" customHeight="1"/>
    <row r="28952" ht="8.25" customHeight="1"/>
    <row r="28953" ht="8.25" customHeight="1"/>
    <row r="28954" ht="8.25" customHeight="1"/>
    <row r="28955" ht="8.25" customHeight="1"/>
    <row r="28956" ht="8.25" customHeight="1"/>
    <row r="28957" ht="8.25" customHeight="1"/>
    <row r="28958" ht="8.25" customHeight="1"/>
    <row r="28959" ht="8.25" customHeight="1"/>
    <row r="28960" ht="8.25" customHeight="1"/>
    <row r="28961" ht="8.25" customHeight="1"/>
    <row r="28962" ht="8.25" customHeight="1"/>
    <row r="28963" ht="8.25" customHeight="1"/>
    <row r="28964" ht="8.25" customHeight="1"/>
    <row r="28965" ht="8.25" customHeight="1"/>
    <row r="28966" ht="8.25" customHeight="1"/>
    <row r="28967" ht="8.25" customHeight="1"/>
    <row r="28968" ht="8.25" customHeight="1"/>
    <row r="28969" ht="8.25" customHeight="1"/>
    <row r="28970" ht="8.25" customHeight="1"/>
    <row r="28971" ht="8.25" customHeight="1"/>
    <row r="28972" ht="8.25" customHeight="1"/>
    <row r="28973" ht="8.25" customHeight="1"/>
    <row r="28974" ht="8.25" customHeight="1"/>
    <row r="28975" ht="8.25" customHeight="1"/>
    <row r="28976" ht="8.25" customHeight="1"/>
    <row r="28977" ht="8.25" customHeight="1"/>
    <row r="28978" ht="8.25" customHeight="1"/>
    <row r="28979" ht="8.25" customHeight="1"/>
    <row r="28980" ht="8.25" customHeight="1"/>
    <row r="28981" ht="8.25" customHeight="1"/>
    <row r="28982" ht="8.25" customHeight="1"/>
    <row r="28983" ht="8.25" customHeight="1"/>
    <row r="28984" ht="8.25" customHeight="1"/>
    <row r="28985" ht="8.25" customHeight="1"/>
    <row r="28986" ht="8.25" customHeight="1"/>
    <row r="28987" ht="8.25" customHeight="1"/>
    <row r="28988" ht="8.25" customHeight="1"/>
    <row r="28989" ht="8.25" customHeight="1"/>
    <row r="28990" ht="8.25" customHeight="1"/>
    <row r="28991" ht="8.25" customHeight="1"/>
    <row r="28992" ht="8.25" customHeight="1"/>
    <row r="28993" ht="8.25" customHeight="1"/>
    <row r="28994" ht="8.25" customHeight="1"/>
    <row r="28995" ht="8.25" customHeight="1"/>
    <row r="28996" ht="8.25" customHeight="1"/>
    <row r="28997" ht="8.25" customHeight="1"/>
    <row r="28998" ht="8.25" customHeight="1"/>
    <row r="28999" ht="8.25" customHeight="1"/>
    <row r="29000" ht="8.25" customHeight="1"/>
    <row r="29001" ht="8.25" customHeight="1"/>
    <row r="29002" ht="8.25" customHeight="1"/>
    <row r="29003" ht="8.25" customHeight="1"/>
    <row r="29004" ht="8.25" customHeight="1"/>
    <row r="29005" ht="8.25" customHeight="1"/>
    <row r="29006" ht="8.25" customHeight="1"/>
    <row r="29007" ht="8.25" customHeight="1"/>
    <row r="29008" ht="8.25" customHeight="1"/>
    <row r="29009" ht="8.25" customHeight="1"/>
    <row r="29010" ht="8.25" customHeight="1"/>
    <row r="29011" ht="8.25" customHeight="1"/>
    <row r="29012" ht="8.25" customHeight="1"/>
    <row r="29013" ht="8.25" customHeight="1"/>
    <row r="29014" ht="8.25" customHeight="1"/>
    <row r="29015" ht="8.25" customHeight="1"/>
    <row r="29016" ht="8.25" customHeight="1"/>
    <row r="29017" ht="8.25" customHeight="1"/>
    <row r="29018" ht="8.25" customHeight="1"/>
    <row r="29019" ht="8.25" customHeight="1"/>
    <row r="29020" ht="8.25" customHeight="1"/>
    <row r="29021" ht="8.25" customHeight="1"/>
    <row r="29022" ht="8.25" customHeight="1"/>
    <row r="29023" ht="8.25" customHeight="1"/>
    <row r="29024" ht="8.25" customHeight="1"/>
    <row r="29025" ht="8.25" customHeight="1"/>
    <row r="29026" ht="8.25" customHeight="1"/>
    <row r="29027" ht="8.25" customHeight="1"/>
    <row r="29028" ht="8.25" customHeight="1"/>
    <row r="29029" ht="8.25" customHeight="1"/>
    <row r="29030" ht="8.25" customHeight="1"/>
    <row r="29031" ht="8.25" customHeight="1"/>
    <row r="29032" ht="8.25" customHeight="1"/>
    <row r="29033" ht="8.25" customHeight="1"/>
    <row r="29034" ht="8.25" customHeight="1"/>
    <row r="29035" ht="8.25" customHeight="1"/>
    <row r="29036" ht="8.25" customHeight="1"/>
    <row r="29037" ht="8.25" customHeight="1"/>
    <row r="29038" ht="8.25" customHeight="1"/>
    <row r="29039" ht="8.25" customHeight="1"/>
    <row r="29040" ht="8.25" customHeight="1"/>
    <row r="29041" ht="8.25" customHeight="1"/>
    <row r="29042" ht="8.25" customHeight="1"/>
    <row r="29043" ht="8.25" customHeight="1"/>
    <row r="29044" ht="8.25" customHeight="1"/>
    <row r="29045" ht="8.25" customHeight="1"/>
    <row r="29046" ht="8.25" customHeight="1"/>
    <row r="29047" ht="8.25" customHeight="1"/>
    <row r="29048" ht="8.25" customHeight="1"/>
    <row r="29049" ht="8.25" customHeight="1"/>
    <row r="29050" ht="8.25" customHeight="1"/>
    <row r="29051" ht="8.25" customHeight="1"/>
    <row r="29052" ht="8.25" customHeight="1"/>
    <row r="29053" ht="8.25" customHeight="1"/>
    <row r="29054" ht="8.25" customHeight="1"/>
    <row r="29055" ht="8.25" customHeight="1"/>
    <row r="29056" ht="8.25" customHeight="1"/>
    <row r="29057" ht="8.25" customHeight="1"/>
    <row r="29058" ht="8.25" customHeight="1"/>
    <row r="29059" ht="8.25" customHeight="1"/>
    <row r="29060" ht="8.25" customHeight="1"/>
    <row r="29061" ht="8.25" customHeight="1"/>
    <row r="29062" ht="8.25" customHeight="1"/>
    <row r="29063" ht="8.25" customHeight="1"/>
    <row r="29064" ht="8.25" customHeight="1"/>
    <row r="29065" ht="8.25" customHeight="1"/>
    <row r="29066" ht="8.25" customHeight="1"/>
    <row r="29067" ht="8.25" customHeight="1"/>
    <row r="29068" ht="8.25" customHeight="1"/>
    <row r="29069" ht="8.25" customHeight="1"/>
    <row r="29070" ht="8.25" customHeight="1"/>
    <row r="29071" ht="8.25" customHeight="1"/>
    <row r="29072" ht="8.25" customHeight="1"/>
    <row r="29073" ht="8.25" customHeight="1"/>
    <row r="29074" ht="8.25" customHeight="1"/>
    <row r="29075" ht="8.25" customHeight="1"/>
    <row r="29076" ht="8.25" customHeight="1"/>
    <row r="29077" ht="8.25" customHeight="1"/>
    <row r="29078" ht="8.25" customHeight="1"/>
    <row r="29079" ht="8.25" customHeight="1"/>
    <row r="29080" ht="8.25" customHeight="1"/>
    <row r="29081" ht="8.25" customHeight="1"/>
    <row r="29082" ht="8.25" customHeight="1"/>
    <row r="29083" ht="8.25" customHeight="1"/>
    <row r="29084" ht="8.25" customHeight="1"/>
    <row r="29085" ht="8.25" customHeight="1"/>
    <row r="29086" ht="8.25" customHeight="1"/>
    <row r="29087" ht="8.25" customHeight="1"/>
    <row r="29088" ht="8.25" customHeight="1"/>
    <row r="29089" ht="8.25" customHeight="1"/>
    <row r="29090" ht="8.25" customHeight="1"/>
    <row r="29091" ht="8.25" customHeight="1"/>
    <row r="29092" ht="8.25" customHeight="1"/>
    <row r="29093" ht="8.25" customHeight="1"/>
    <row r="29094" ht="8.25" customHeight="1"/>
    <row r="29095" ht="8.25" customHeight="1"/>
    <row r="29096" ht="8.25" customHeight="1"/>
    <row r="29097" ht="8.25" customHeight="1"/>
    <row r="29098" ht="8.25" customHeight="1"/>
    <row r="29099" ht="8.25" customHeight="1"/>
    <row r="29100" ht="8.25" customHeight="1"/>
    <row r="29101" ht="8.25" customHeight="1"/>
    <row r="29102" ht="8.25" customHeight="1"/>
    <row r="29103" ht="8.25" customHeight="1"/>
    <row r="29104" ht="8.25" customHeight="1"/>
    <row r="29105" ht="8.25" customHeight="1"/>
    <row r="29106" ht="8.25" customHeight="1"/>
    <row r="29107" ht="8.25" customHeight="1"/>
    <row r="29108" ht="8.25" customHeight="1"/>
    <row r="29109" ht="8.25" customHeight="1"/>
    <row r="29110" ht="8.25" customHeight="1"/>
    <row r="29111" ht="8.25" customHeight="1"/>
    <row r="29112" ht="8.25" customHeight="1"/>
    <row r="29113" ht="8.25" customHeight="1"/>
    <row r="29114" ht="8.25" customHeight="1"/>
    <row r="29115" ht="8.25" customHeight="1"/>
    <row r="29116" ht="8.25" customHeight="1"/>
    <row r="29117" ht="8.25" customHeight="1"/>
    <row r="29118" ht="8.25" customHeight="1"/>
    <row r="29119" ht="8.25" customHeight="1"/>
    <row r="29120" ht="8.25" customHeight="1"/>
    <row r="29121" ht="8.25" customHeight="1"/>
    <row r="29122" ht="8.25" customHeight="1"/>
    <row r="29123" ht="8.25" customHeight="1"/>
    <row r="29124" ht="8.25" customHeight="1"/>
    <row r="29125" ht="8.25" customHeight="1"/>
    <row r="29126" ht="8.25" customHeight="1"/>
    <row r="29127" ht="8.25" customHeight="1"/>
    <row r="29128" ht="8.25" customHeight="1"/>
    <row r="29129" ht="8.25" customHeight="1"/>
    <row r="29130" ht="8.25" customHeight="1"/>
    <row r="29131" ht="8.25" customHeight="1"/>
    <row r="29132" ht="8.25" customHeight="1"/>
    <row r="29133" ht="8.25" customHeight="1"/>
    <row r="29134" ht="8.25" customHeight="1"/>
    <row r="29135" ht="8.25" customHeight="1"/>
    <row r="29136" ht="8.25" customHeight="1"/>
    <row r="29137" ht="8.25" customHeight="1"/>
    <row r="29138" ht="8.25" customHeight="1"/>
    <row r="29139" ht="8.25" customHeight="1"/>
    <row r="29140" ht="8.25" customHeight="1"/>
    <row r="29141" ht="8.25" customHeight="1"/>
    <row r="29142" ht="8.25" customHeight="1"/>
    <row r="29143" ht="8.25" customHeight="1"/>
    <row r="29144" ht="8.25" customHeight="1"/>
    <row r="29145" ht="8.25" customHeight="1"/>
    <row r="29146" ht="8.25" customHeight="1"/>
    <row r="29147" ht="8.25" customHeight="1"/>
    <row r="29148" ht="8.25" customHeight="1"/>
    <row r="29149" ht="8.25" customHeight="1"/>
    <row r="29150" ht="8.25" customHeight="1"/>
    <row r="29151" ht="8.25" customHeight="1"/>
    <row r="29152" ht="8.25" customHeight="1"/>
    <row r="29153" ht="8.25" customHeight="1"/>
    <row r="29154" ht="8.25" customHeight="1"/>
    <row r="29155" ht="8.25" customHeight="1"/>
    <row r="29156" ht="8.25" customHeight="1"/>
    <row r="29157" ht="8.25" customHeight="1"/>
    <row r="29158" ht="8.25" customHeight="1"/>
    <row r="29159" ht="8.25" customHeight="1"/>
    <row r="29160" ht="8.25" customHeight="1"/>
    <row r="29161" ht="8.25" customHeight="1"/>
    <row r="29162" ht="8.25" customHeight="1"/>
    <row r="29163" ht="8.25" customHeight="1"/>
    <row r="29164" ht="8.25" customHeight="1"/>
    <row r="29165" ht="8.25" customHeight="1"/>
    <row r="29166" ht="8.25" customHeight="1"/>
    <row r="29167" ht="8.25" customHeight="1"/>
    <row r="29168" ht="8.25" customHeight="1"/>
    <row r="29169" ht="8.25" customHeight="1"/>
    <row r="29170" ht="8.25" customHeight="1"/>
    <row r="29171" ht="8.25" customHeight="1"/>
    <row r="29172" ht="8.25" customHeight="1"/>
    <row r="29173" ht="8.25" customHeight="1"/>
    <row r="29174" ht="8.25" customHeight="1"/>
    <row r="29175" ht="8.25" customHeight="1"/>
    <row r="29176" ht="8.25" customHeight="1"/>
    <row r="29177" ht="8.25" customHeight="1"/>
    <row r="29178" ht="8.25" customHeight="1"/>
    <row r="29179" ht="8.25" customHeight="1"/>
    <row r="29180" ht="8.25" customHeight="1"/>
    <row r="29181" ht="8.25" customHeight="1"/>
    <row r="29182" ht="8.25" customHeight="1"/>
    <row r="29183" ht="8.25" customHeight="1"/>
    <row r="29184" ht="8.25" customHeight="1"/>
    <row r="29185" ht="8.25" customHeight="1"/>
    <row r="29186" ht="8.25" customHeight="1"/>
    <row r="29187" ht="8.25" customHeight="1"/>
    <row r="29188" ht="8.25" customHeight="1"/>
    <row r="29189" ht="8.25" customHeight="1"/>
    <row r="29190" ht="8.25" customHeight="1"/>
    <row r="29191" ht="8.25" customHeight="1"/>
    <row r="29192" ht="8.25" customHeight="1"/>
    <row r="29193" ht="8.25" customHeight="1"/>
    <row r="29194" ht="8.25" customHeight="1"/>
    <row r="29195" ht="8.25" customHeight="1"/>
    <row r="29196" ht="8.25" customHeight="1"/>
    <row r="29197" ht="8.25" customHeight="1"/>
    <row r="29198" ht="8.25" customHeight="1"/>
    <row r="29199" ht="8.25" customHeight="1"/>
    <row r="29200" ht="8.25" customHeight="1"/>
    <row r="29201" ht="8.25" customHeight="1"/>
    <row r="29202" ht="8.25" customHeight="1"/>
    <row r="29203" ht="8.25" customHeight="1"/>
    <row r="29204" ht="8.25" customHeight="1"/>
    <row r="29205" ht="8.25" customHeight="1"/>
    <row r="29206" ht="8.25" customHeight="1"/>
    <row r="29207" ht="8.25" customHeight="1"/>
    <row r="29208" ht="8.25" customHeight="1"/>
    <row r="29209" ht="8.25" customHeight="1"/>
    <row r="29210" ht="8.25" customHeight="1"/>
    <row r="29211" ht="8.25" customHeight="1"/>
    <row r="29212" ht="8.25" customHeight="1"/>
    <row r="29213" ht="8.25" customHeight="1"/>
    <row r="29214" ht="8.25" customHeight="1"/>
    <row r="29215" ht="8.25" customHeight="1"/>
    <row r="29216" ht="8.25" customHeight="1"/>
    <row r="29217" ht="8.25" customHeight="1"/>
    <row r="29218" ht="8.25" customHeight="1"/>
    <row r="29219" ht="8.25" customHeight="1"/>
    <row r="29220" ht="8.25" customHeight="1"/>
    <row r="29221" ht="8.25" customHeight="1"/>
    <row r="29222" ht="8.25" customHeight="1"/>
    <row r="29223" ht="8.25" customHeight="1"/>
    <row r="29224" ht="8.25" customHeight="1"/>
    <row r="29225" ht="8.25" customHeight="1"/>
    <row r="29226" ht="8.25" customHeight="1"/>
    <row r="29227" ht="8.25" customHeight="1"/>
    <row r="29228" ht="8.25" customHeight="1"/>
    <row r="29229" ht="8.25" customHeight="1"/>
    <row r="29230" ht="8.25" customHeight="1"/>
    <row r="29231" ht="8.25" customHeight="1"/>
    <row r="29232" ht="8.25" customHeight="1"/>
    <row r="29233" ht="8.25" customHeight="1"/>
    <row r="29234" ht="8.25" customHeight="1"/>
    <row r="29235" ht="8.25" customHeight="1"/>
    <row r="29236" ht="8.25" customHeight="1"/>
    <row r="29237" ht="8.25" customHeight="1"/>
    <row r="29238" ht="8.25" customHeight="1"/>
    <row r="29239" ht="8.25" customHeight="1"/>
    <row r="29240" ht="8.25" customHeight="1"/>
    <row r="29241" ht="8.25" customHeight="1"/>
    <row r="29242" ht="8.25" customHeight="1"/>
    <row r="29243" ht="8.25" customHeight="1"/>
    <row r="29244" ht="8.25" customHeight="1"/>
    <row r="29245" ht="8.25" customHeight="1"/>
    <row r="29246" ht="8.25" customHeight="1"/>
    <row r="29247" ht="8.25" customHeight="1"/>
    <row r="29248" ht="8.25" customHeight="1"/>
    <row r="29249" ht="8.25" customHeight="1"/>
    <row r="29250" ht="8.25" customHeight="1"/>
    <row r="29251" ht="8.25" customHeight="1"/>
    <row r="29252" ht="8.25" customHeight="1"/>
    <row r="29253" ht="8.25" customHeight="1"/>
    <row r="29254" ht="8.25" customHeight="1"/>
    <row r="29255" ht="8.25" customHeight="1"/>
    <row r="29256" ht="8.25" customHeight="1"/>
    <row r="29257" ht="8.25" customHeight="1"/>
    <row r="29258" ht="8.25" customHeight="1"/>
    <row r="29259" ht="8.25" customHeight="1"/>
    <row r="29260" ht="8.25" customHeight="1"/>
    <row r="29261" ht="8.25" customHeight="1"/>
    <row r="29262" ht="8.25" customHeight="1"/>
    <row r="29263" ht="8.25" customHeight="1"/>
    <row r="29264" ht="8.25" customHeight="1"/>
    <row r="29265" ht="8.25" customHeight="1"/>
    <row r="29266" ht="8.25" customHeight="1"/>
    <row r="29267" ht="8.25" customHeight="1"/>
    <row r="29268" ht="8.25" customHeight="1"/>
    <row r="29269" ht="8.25" customHeight="1"/>
    <row r="29270" ht="8.25" customHeight="1"/>
    <row r="29271" ht="8.25" customHeight="1"/>
    <row r="29272" ht="8.25" customHeight="1"/>
    <row r="29273" ht="8.25" customHeight="1"/>
    <row r="29274" ht="8.25" customHeight="1"/>
    <row r="29275" ht="8.25" customHeight="1"/>
    <row r="29276" ht="8.25" customHeight="1"/>
    <row r="29277" ht="8.25" customHeight="1"/>
    <row r="29278" ht="8.25" customHeight="1"/>
    <row r="29279" ht="8.25" customHeight="1"/>
    <row r="29280" ht="8.25" customHeight="1"/>
    <row r="29281" ht="8.25" customHeight="1"/>
    <row r="29282" ht="8.25" customHeight="1"/>
    <row r="29283" ht="8.25" customHeight="1"/>
    <row r="29284" ht="8.25" customHeight="1"/>
    <row r="29285" ht="8.25" customHeight="1"/>
    <row r="29286" ht="8.25" customHeight="1"/>
    <row r="29287" ht="8.25" customHeight="1"/>
    <row r="29288" ht="8.25" customHeight="1"/>
    <row r="29289" ht="8.25" customHeight="1"/>
    <row r="29290" ht="8.25" customHeight="1"/>
    <row r="29291" ht="8.25" customHeight="1"/>
    <row r="29292" ht="8.25" customHeight="1"/>
    <row r="29293" ht="8.25" customHeight="1"/>
    <row r="29294" ht="8.25" customHeight="1"/>
    <row r="29295" ht="8.25" customHeight="1"/>
    <row r="29296" ht="8.25" customHeight="1"/>
    <row r="29297" ht="8.25" customHeight="1"/>
    <row r="29298" ht="8.25" customHeight="1"/>
    <row r="29299" ht="8.25" customHeight="1"/>
    <row r="29300" ht="8.25" customHeight="1"/>
    <row r="29301" ht="8.25" customHeight="1"/>
    <row r="29302" ht="8.25" customHeight="1"/>
    <row r="29303" ht="8.25" customHeight="1"/>
    <row r="29304" ht="8.25" customHeight="1"/>
    <row r="29305" ht="8.25" customHeight="1"/>
    <row r="29306" ht="8.25" customHeight="1"/>
    <row r="29307" ht="8.25" customHeight="1"/>
    <row r="29308" ht="8.25" customHeight="1"/>
    <row r="29309" ht="8.25" customHeight="1"/>
    <row r="29310" ht="8.25" customHeight="1"/>
    <row r="29311" ht="8.25" customHeight="1"/>
    <row r="29312" ht="8.25" customHeight="1"/>
    <row r="29313" ht="8.25" customHeight="1"/>
    <row r="29314" ht="8.25" customHeight="1"/>
    <row r="29315" ht="8.25" customHeight="1"/>
    <row r="29316" ht="8.25" customHeight="1"/>
    <row r="29317" ht="8.25" customHeight="1"/>
    <row r="29318" ht="8.25" customHeight="1"/>
    <row r="29319" ht="8.25" customHeight="1"/>
    <row r="29320" ht="8.25" customHeight="1"/>
    <row r="29321" ht="8.25" customHeight="1"/>
    <row r="29322" ht="8.25" customHeight="1"/>
    <row r="29323" ht="8.25" customHeight="1"/>
    <row r="29324" ht="8.25" customHeight="1"/>
    <row r="29325" ht="8.25" customHeight="1"/>
    <row r="29326" ht="8.25" customHeight="1"/>
    <row r="29327" ht="8.25" customHeight="1"/>
    <row r="29328" ht="8.25" customHeight="1"/>
    <row r="29329" ht="8.25" customHeight="1"/>
    <row r="29330" ht="8.25" customHeight="1"/>
    <row r="29331" ht="8.25" customHeight="1"/>
    <row r="29332" ht="8.25" customHeight="1"/>
    <row r="29333" ht="8.25" customHeight="1"/>
    <row r="29334" ht="8.25" customHeight="1"/>
    <row r="29335" ht="8.25" customHeight="1"/>
    <row r="29336" ht="8.25" customHeight="1"/>
    <row r="29337" ht="8.25" customHeight="1"/>
    <row r="29338" ht="8.25" customHeight="1"/>
    <row r="29339" ht="8.25" customHeight="1"/>
    <row r="29340" ht="8.25" customHeight="1"/>
    <row r="29341" ht="8.25" customHeight="1"/>
    <row r="29342" ht="8.25" customHeight="1"/>
    <row r="29343" ht="8.25" customHeight="1"/>
    <row r="29344" ht="8.25" customHeight="1"/>
    <row r="29345" ht="8.25" customHeight="1"/>
    <row r="29346" ht="8.25" customHeight="1"/>
    <row r="29347" ht="8.25" customHeight="1"/>
    <row r="29348" ht="8.25" customHeight="1"/>
    <row r="29349" ht="8.25" customHeight="1"/>
    <row r="29350" ht="8.25" customHeight="1"/>
    <row r="29351" ht="8.25" customHeight="1"/>
    <row r="29352" ht="8.25" customHeight="1"/>
    <row r="29353" ht="8.25" customHeight="1"/>
    <row r="29354" ht="8.25" customHeight="1"/>
    <row r="29355" ht="8.25" customHeight="1"/>
    <row r="29356" ht="8.25" customHeight="1"/>
    <row r="29357" ht="8.25" customHeight="1"/>
    <row r="29358" ht="8.25" customHeight="1"/>
    <row r="29359" ht="8.25" customHeight="1"/>
    <row r="29360" ht="8.25" customHeight="1"/>
    <row r="29361" ht="8.25" customHeight="1"/>
    <row r="29362" ht="8.25" customHeight="1"/>
    <row r="29363" ht="8.25" customHeight="1"/>
    <row r="29364" ht="8.25" customHeight="1"/>
    <row r="29365" ht="8.25" customHeight="1"/>
    <row r="29366" ht="8.25" customHeight="1"/>
    <row r="29367" ht="8.25" customHeight="1"/>
    <row r="29368" ht="8.25" customHeight="1"/>
    <row r="29369" ht="8.25" customHeight="1"/>
    <row r="29370" ht="8.25" customHeight="1"/>
    <row r="29371" ht="8.25" customHeight="1"/>
    <row r="29372" ht="8.25" customHeight="1"/>
    <row r="29373" ht="8.25" customHeight="1"/>
    <row r="29374" ht="8.25" customHeight="1"/>
    <row r="29375" ht="8.25" customHeight="1"/>
    <row r="29376" ht="8.25" customHeight="1"/>
    <row r="29377" ht="8.25" customHeight="1"/>
    <row r="29378" ht="8.25" customHeight="1"/>
    <row r="29379" ht="8.25" customHeight="1"/>
    <row r="29380" ht="8.25" customHeight="1"/>
    <row r="29381" ht="8.25" customHeight="1"/>
    <row r="29382" ht="8.25" customHeight="1"/>
    <row r="29383" ht="8.25" customHeight="1"/>
    <row r="29384" ht="8.25" customHeight="1"/>
    <row r="29385" ht="8.25" customHeight="1"/>
    <row r="29386" ht="8.25" customHeight="1"/>
    <row r="29387" ht="8.25" customHeight="1"/>
    <row r="29388" ht="8.25" customHeight="1"/>
    <row r="29389" ht="8.25" customHeight="1"/>
    <row r="29390" ht="8.25" customHeight="1"/>
    <row r="29391" ht="8.25" customHeight="1"/>
    <row r="29392" ht="8.25" customHeight="1"/>
    <row r="29393" ht="8.25" customHeight="1"/>
    <row r="29394" ht="8.25" customHeight="1"/>
    <row r="29395" ht="8.25" customHeight="1"/>
    <row r="29396" ht="8.25" customHeight="1"/>
    <row r="29397" ht="8.25" customHeight="1"/>
    <row r="29398" ht="8.25" customHeight="1"/>
    <row r="29399" ht="8.25" customHeight="1"/>
    <row r="29400" ht="8.25" customHeight="1"/>
    <row r="29401" ht="8.25" customHeight="1"/>
    <row r="29402" ht="8.25" customHeight="1"/>
    <row r="29403" ht="8.25" customHeight="1"/>
    <row r="29404" ht="8.25" customHeight="1"/>
    <row r="29405" ht="8.25" customHeight="1"/>
    <row r="29406" ht="8.25" customHeight="1"/>
    <row r="29407" ht="8.25" customHeight="1"/>
    <row r="29408" ht="8.25" customHeight="1"/>
    <row r="29409" ht="8.25" customHeight="1"/>
    <row r="29410" ht="8.25" customHeight="1"/>
    <row r="29411" ht="8.25" customHeight="1"/>
    <row r="29412" ht="8.25" customHeight="1"/>
    <row r="29413" ht="8.25" customHeight="1"/>
    <row r="29414" ht="8.25" customHeight="1"/>
    <row r="29415" ht="8.25" customHeight="1"/>
    <row r="29416" ht="8.25" customHeight="1"/>
    <row r="29417" ht="8.25" customHeight="1"/>
    <row r="29418" ht="8.25" customHeight="1"/>
    <row r="29419" ht="8.25" customHeight="1"/>
    <row r="29420" ht="8.25" customHeight="1"/>
    <row r="29421" ht="8.25" customHeight="1"/>
    <row r="29422" ht="8.25" customHeight="1"/>
    <row r="29423" ht="8.25" customHeight="1"/>
    <row r="29424" ht="8.25" customHeight="1"/>
    <row r="29425" ht="8.25" customHeight="1"/>
    <row r="29426" ht="8.25" customHeight="1"/>
    <row r="29427" ht="8.25" customHeight="1"/>
    <row r="29428" ht="8.25" customHeight="1"/>
    <row r="29429" ht="8.25" customHeight="1"/>
    <row r="29430" ht="8.25" customHeight="1"/>
    <row r="29431" ht="8.25" customHeight="1"/>
    <row r="29432" ht="8.25" customHeight="1"/>
    <row r="29433" ht="8.25" customHeight="1"/>
    <row r="29434" ht="8.25" customHeight="1"/>
    <row r="29435" ht="8.25" customHeight="1"/>
    <row r="29436" ht="8.25" customHeight="1"/>
    <row r="29437" ht="8.25" customHeight="1"/>
    <row r="29438" ht="8.25" customHeight="1"/>
    <row r="29439" ht="8.25" customHeight="1"/>
    <row r="29440" ht="8.25" customHeight="1"/>
    <row r="29441" ht="8.25" customHeight="1"/>
    <row r="29442" ht="8.25" customHeight="1"/>
    <row r="29443" ht="8.25" customHeight="1"/>
    <row r="29444" ht="8.25" customHeight="1"/>
    <row r="29445" ht="8.25" customHeight="1"/>
    <row r="29446" ht="8.25" customHeight="1"/>
    <row r="29447" ht="8.25" customHeight="1"/>
    <row r="29448" ht="8.25" customHeight="1"/>
    <row r="29449" ht="8.25" customHeight="1"/>
    <row r="29450" ht="8.25" customHeight="1"/>
    <row r="29451" ht="8.25" customHeight="1"/>
    <row r="29452" ht="8.25" customHeight="1"/>
    <row r="29453" ht="8.25" customHeight="1"/>
    <row r="29454" ht="8.25" customHeight="1"/>
    <row r="29455" ht="8.25" customHeight="1"/>
    <row r="29456" ht="8.25" customHeight="1"/>
    <row r="29457" ht="8.25" customHeight="1"/>
    <row r="29458" ht="8.25" customHeight="1"/>
    <row r="29459" ht="8.25" customHeight="1"/>
    <row r="29460" ht="8.25" customHeight="1"/>
    <row r="29461" ht="8.25" customHeight="1"/>
    <row r="29462" ht="8.25" customHeight="1"/>
    <row r="29463" ht="8.25" customHeight="1"/>
    <row r="29464" ht="8.25" customHeight="1"/>
    <row r="29465" ht="8.25" customHeight="1"/>
    <row r="29466" ht="8.25" customHeight="1"/>
    <row r="29467" ht="8.25" customHeight="1"/>
    <row r="29468" ht="8.25" customHeight="1"/>
    <row r="29469" ht="8.25" customHeight="1"/>
    <row r="29470" ht="8.25" customHeight="1"/>
    <row r="29471" ht="8.25" customHeight="1"/>
    <row r="29472" ht="8.25" customHeight="1"/>
    <row r="29473" ht="8.25" customHeight="1"/>
    <row r="29474" ht="8.25" customHeight="1"/>
    <row r="29475" ht="8.25" customHeight="1"/>
    <row r="29476" ht="8.25" customHeight="1"/>
    <row r="29477" ht="8.25" customHeight="1"/>
    <row r="29478" ht="8.25" customHeight="1"/>
    <row r="29479" ht="8.25" customHeight="1"/>
    <row r="29480" ht="8.25" customHeight="1"/>
    <row r="29481" ht="8.25" customHeight="1"/>
    <row r="29482" ht="8.25" customHeight="1"/>
    <row r="29483" ht="8.25" customHeight="1"/>
    <row r="29484" ht="8.25" customHeight="1"/>
    <row r="29485" ht="8.25" customHeight="1"/>
    <row r="29486" ht="8.25" customHeight="1"/>
    <row r="29487" ht="8.25" customHeight="1"/>
    <row r="29488" ht="8.25" customHeight="1"/>
    <row r="29489" ht="8.25" customHeight="1"/>
    <row r="29490" ht="8.25" customHeight="1"/>
    <row r="29491" ht="8.25" customHeight="1"/>
    <row r="29492" ht="8.25" customHeight="1"/>
    <row r="29493" ht="8.25" customHeight="1"/>
    <row r="29494" ht="8.25" customHeight="1"/>
    <row r="29495" ht="8.25" customHeight="1"/>
    <row r="29496" ht="8.25" customHeight="1"/>
    <row r="29497" ht="8.25" customHeight="1"/>
    <row r="29498" ht="8.25" customHeight="1"/>
    <row r="29499" ht="8.25" customHeight="1"/>
    <row r="29500" ht="8.25" customHeight="1"/>
    <row r="29501" ht="8.25" customHeight="1"/>
    <row r="29502" ht="8.25" customHeight="1"/>
    <row r="29503" ht="8.25" customHeight="1"/>
    <row r="29504" ht="8.25" customHeight="1"/>
    <row r="29505" ht="8.25" customHeight="1"/>
    <row r="29506" ht="8.25" customHeight="1"/>
    <row r="29507" ht="8.25" customHeight="1"/>
    <row r="29508" ht="8.25" customHeight="1"/>
    <row r="29509" ht="8.25" customHeight="1"/>
    <row r="29510" ht="8.25" customHeight="1"/>
    <row r="29511" ht="8.25" customHeight="1"/>
    <row r="29512" ht="8.25" customHeight="1"/>
    <row r="29513" ht="8.25" customHeight="1"/>
    <row r="29514" ht="8.25" customHeight="1"/>
    <row r="29515" ht="8.25" customHeight="1"/>
    <row r="29516" ht="8.25" customHeight="1"/>
    <row r="29517" ht="8.25" customHeight="1"/>
    <row r="29518" ht="8.25" customHeight="1"/>
    <row r="29519" ht="8.25" customHeight="1"/>
    <row r="29520" ht="8.25" customHeight="1"/>
    <row r="29521" ht="8.25" customHeight="1"/>
    <row r="29522" ht="8.25" customHeight="1"/>
    <row r="29523" ht="8.25" customHeight="1"/>
    <row r="29524" ht="8.25" customHeight="1"/>
    <row r="29525" ht="8.25" customHeight="1"/>
    <row r="29526" ht="8.25" customHeight="1"/>
    <row r="29527" ht="8.25" customHeight="1"/>
    <row r="29528" ht="8.25" customHeight="1"/>
    <row r="29529" ht="8.25" customHeight="1"/>
    <row r="29530" ht="8.25" customHeight="1"/>
    <row r="29531" ht="8.25" customHeight="1"/>
    <row r="29532" ht="8.25" customHeight="1"/>
    <row r="29533" ht="8.25" customHeight="1"/>
    <row r="29534" ht="8.25" customHeight="1"/>
    <row r="29535" ht="8.25" customHeight="1"/>
    <row r="29536" ht="8.25" customHeight="1"/>
    <row r="29537" ht="8.25" customHeight="1"/>
    <row r="29538" ht="8.25" customHeight="1"/>
    <row r="29539" ht="8.25" customHeight="1"/>
    <row r="29540" ht="8.25" customHeight="1"/>
    <row r="29541" ht="8.25" customHeight="1"/>
    <row r="29542" ht="8.25" customHeight="1"/>
    <row r="29543" ht="8.25" customHeight="1"/>
    <row r="29544" ht="8.25" customHeight="1"/>
    <row r="29545" ht="8.25" customHeight="1"/>
    <row r="29546" ht="8.25" customHeight="1"/>
    <row r="29547" ht="8.25" customHeight="1"/>
    <row r="29548" ht="8.25" customHeight="1"/>
    <row r="29549" ht="8.25" customHeight="1"/>
    <row r="29550" ht="8.25" customHeight="1"/>
    <row r="29551" ht="8.25" customHeight="1"/>
    <row r="29552" ht="8.25" customHeight="1"/>
    <row r="29553" ht="8.25" customHeight="1"/>
    <row r="29554" ht="8.25" customHeight="1"/>
    <row r="29555" ht="8.25" customHeight="1"/>
    <row r="29556" ht="8.25" customHeight="1"/>
    <row r="29557" ht="8.25" customHeight="1"/>
    <row r="29558" ht="8.25" customHeight="1"/>
    <row r="29559" ht="8.25" customHeight="1"/>
    <row r="29560" ht="8.25" customHeight="1"/>
    <row r="29561" ht="8.25" customHeight="1"/>
    <row r="29562" ht="8.25" customHeight="1"/>
    <row r="29563" ht="8.25" customHeight="1"/>
    <row r="29564" ht="8.25" customHeight="1"/>
    <row r="29565" ht="8.25" customHeight="1"/>
    <row r="29566" ht="8.25" customHeight="1"/>
    <row r="29567" ht="8.25" customHeight="1"/>
    <row r="29568" ht="8.25" customHeight="1"/>
    <row r="29569" ht="8.25" customHeight="1"/>
    <row r="29570" ht="8.25" customHeight="1"/>
    <row r="29571" ht="8.25" customHeight="1"/>
    <row r="29572" ht="8.25" customHeight="1"/>
    <row r="29573" ht="8.25" customHeight="1"/>
    <row r="29574" ht="8.25" customHeight="1"/>
    <row r="29575" ht="8.25" customHeight="1"/>
    <row r="29576" ht="8.25" customHeight="1"/>
    <row r="29577" ht="8.25" customHeight="1"/>
    <row r="29578" ht="8.25" customHeight="1"/>
    <row r="29579" ht="8.25" customHeight="1"/>
    <row r="29580" ht="8.25" customHeight="1"/>
    <row r="29581" ht="8.25" customHeight="1"/>
    <row r="29582" ht="8.25" customHeight="1"/>
    <row r="29583" ht="8.25" customHeight="1"/>
    <row r="29584" ht="8.25" customHeight="1"/>
    <row r="29585" ht="8.25" customHeight="1"/>
    <row r="29586" ht="8.25" customHeight="1"/>
    <row r="29587" ht="8.25" customHeight="1"/>
    <row r="29588" ht="8.25" customHeight="1"/>
    <row r="29589" ht="8.25" customHeight="1"/>
    <row r="29590" ht="8.25" customHeight="1"/>
    <row r="29591" ht="8.25" customHeight="1"/>
    <row r="29592" ht="8.25" customHeight="1"/>
    <row r="29593" ht="8.25" customHeight="1"/>
    <row r="29594" ht="8.25" customHeight="1"/>
    <row r="29595" ht="8.25" customHeight="1"/>
    <row r="29596" ht="8.25" customHeight="1"/>
    <row r="29597" ht="8.25" customHeight="1"/>
    <row r="29598" ht="8.25" customHeight="1"/>
    <row r="29599" ht="8.25" customHeight="1"/>
    <row r="29600" ht="8.25" customHeight="1"/>
    <row r="29601" ht="8.25" customHeight="1"/>
    <row r="29602" ht="8.25" customHeight="1"/>
    <row r="29603" ht="8.25" customHeight="1"/>
    <row r="29604" ht="8.25" customHeight="1"/>
    <row r="29605" ht="8.25" customHeight="1"/>
    <row r="29606" ht="8.25" customHeight="1"/>
    <row r="29607" ht="8.25" customHeight="1"/>
    <row r="29608" ht="8.25" customHeight="1"/>
    <row r="29609" ht="8.25" customHeight="1"/>
    <row r="29610" ht="8.25" customHeight="1"/>
    <row r="29611" ht="8.25" customHeight="1"/>
    <row r="29612" ht="8.25" customHeight="1"/>
    <row r="29613" ht="8.25" customHeight="1"/>
    <row r="29614" ht="8.25" customHeight="1"/>
    <row r="29615" ht="8.25" customHeight="1"/>
    <row r="29616" ht="8.25" customHeight="1"/>
    <row r="29617" ht="8.25" customHeight="1"/>
    <row r="29618" ht="8.25" customHeight="1"/>
    <row r="29619" ht="8.25" customHeight="1"/>
    <row r="29620" ht="8.25" customHeight="1"/>
    <row r="29621" ht="8.25" customHeight="1"/>
    <row r="29622" ht="8.25" customHeight="1"/>
    <row r="29623" ht="8.25" customHeight="1"/>
    <row r="29624" ht="8.25" customHeight="1"/>
    <row r="29625" ht="8.25" customHeight="1"/>
    <row r="29626" ht="8.25" customHeight="1"/>
    <row r="29627" ht="8.25" customHeight="1"/>
    <row r="29628" ht="8.25" customHeight="1"/>
    <row r="29629" ht="8.25" customHeight="1"/>
    <row r="29630" ht="8.25" customHeight="1"/>
    <row r="29631" ht="8.25" customHeight="1"/>
    <row r="29632" ht="8.25" customHeight="1"/>
    <row r="29633" ht="8.25" customHeight="1"/>
    <row r="29634" ht="8.25" customHeight="1"/>
    <row r="29635" ht="8.25" customHeight="1"/>
    <row r="29636" ht="8.25" customHeight="1"/>
    <row r="29637" ht="8.25" customHeight="1"/>
    <row r="29638" ht="8.25" customHeight="1"/>
    <row r="29639" ht="8.25" customHeight="1"/>
    <row r="29640" ht="8.25" customHeight="1"/>
    <row r="29641" ht="8.25" customHeight="1"/>
    <row r="29642" ht="8.25" customHeight="1"/>
    <row r="29643" ht="8.25" customHeight="1"/>
    <row r="29644" ht="8.25" customHeight="1"/>
    <row r="29645" ht="8.25" customHeight="1"/>
    <row r="29646" ht="8.25" customHeight="1"/>
    <row r="29647" ht="8.25" customHeight="1"/>
    <row r="29648" ht="8.25" customHeight="1"/>
    <row r="29649" ht="8.25" customHeight="1"/>
    <row r="29650" ht="8.25" customHeight="1"/>
    <row r="29651" ht="8.25" customHeight="1"/>
    <row r="29652" ht="8.25" customHeight="1"/>
    <row r="29653" ht="8.25" customHeight="1"/>
    <row r="29654" ht="8.25" customHeight="1"/>
    <row r="29655" ht="8.25" customHeight="1"/>
    <row r="29656" ht="8.25" customHeight="1"/>
    <row r="29657" ht="8.25" customHeight="1"/>
    <row r="29658" ht="8.25" customHeight="1"/>
    <row r="29659" ht="8.25" customHeight="1"/>
    <row r="29660" ht="8.25" customHeight="1"/>
    <row r="29661" ht="8.25" customHeight="1"/>
    <row r="29662" ht="8.25" customHeight="1"/>
    <row r="29663" ht="8.25" customHeight="1"/>
    <row r="29664" ht="8.25" customHeight="1"/>
    <row r="29665" ht="8.25" customHeight="1"/>
    <row r="29666" ht="8.25" customHeight="1"/>
    <row r="29667" ht="8.25" customHeight="1"/>
    <row r="29668" ht="8.25" customHeight="1"/>
    <row r="29669" ht="8.25" customHeight="1"/>
    <row r="29670" ht="8.25" customHeight="1"/>
    <row r="29671" ht="8.25" customHeight="1"/>
    <row r="29672" ht="8.25" customHeight="1"/>
    <row r="29673" ht="8.25" customHeight="1"/>
    <row r="29674" ht="8.25" customHeight="1"/>
    <row r="29675" ht="8.25" customHeight="1"/>
    <row r="29676" ht="8.25" customHeight="1"/>
    <row r="29677" ht="8.25" customHeight="1"/>
    <row r="29678" ht="8.25" customHeight="1"/>
    <row r="29679" ht="8.25" customHeight="1"/>
    <row r="29680" ht="8.25" customHeight="1"/>
    <row r="29681" ht="8.25" customHeight="1"/>
    <row r="29682" ht="8.25" customHeight="1"/>
    <row r="29683" ht="8.25" customHeight="1"/>
    <row r="29684" ht="8.25" customHeight="1"/>
    <row r="29685" ht="8.25" customHeight="1"/>
    <row r="29686" ht="8.25" customHeight="1"/>
    <row r="29687" ht="8.25" customHeight="1"/>
    <row r="29688" ht="8.25" customHeight="1"/>
    <row r="29689" ht="8.25" customHeight="1"/>
    <row r="29690" ht="8.25" customHeight="1"/>
    <row r="29691" ht="8.25" customHeight="1"/>
    <row r="29692" ht="8.25" customHeight="1"/>
    <row r="29693" ht="8.25" customHeight="1"/>
    <row r="29694" ht="8.25" customHeight="1"/>
    <row r="29695" ht="8.25" customHeight="1"/>
    <row r="29696" ht="8.25" customHeight="1"/>
    <row r="29697" ht="8.25" customHeight="1"/>
    <row r="29698" ht="8.25" customHeight="1"/>
    <row r="29699" ht="8.25" customHeight="1"/>
    <row r="29700" ht="8.25" customHeight="1"/>
    <row r="29701" ht="8.25" customHeight="1"/>
    <row r="29702" ht="8.25" customHeight="1"/>
    <row r="29703" ht="8.25" customHeight="1"/>
    <row r="29704" ht="8.25" customHeight="1"/>
    <row r="29705" ht="8.25" customHeight="1"/>
    <row r="29706" ht="8.25" customHeight="1"/>
    <row r="29707" ht="8.25" customHeight="1"/>
    <row r="29708" ht="8.25" customHeight="1"/>
    <row r="29709" ht="8.25" customHeight="1"/>
    <row r="29710" ht="8.25" customHeight="1"/>
    <row r="29711" ht="8.25" customHeight="1"/>
    <row r="29712" ht="8.25" customHeight="1"/>
    <row r="29713" ht="8.25" customHeight="1"/>
    <row r="29714" ht="8.25" customHeight="1"/>
    <row r="29715" ht="8.25" customHeight="1"/>
    <row r="29716" ht="8.25" customHeight="1"/>
    <row r="29717" ht="8.25" customHeight="1"/>
    <row r="29718" ht="8.25" customHeight="1"/>
    <row r="29719" ht="8.25" customHeight="1"/>
    <row r="29720" ht="8.25" customHeight="1"/>
    <row r="29721" ht="8.25" customHeight="1"/>
    <row r="29722" ht="8.25" customHeight="1"/>
    <row r="29723" ht="8.25" customHeight="1"/>
    <row r="29724" ht="8.25" customHeight="1"/>
    <row r="29725" ht="8.25" customHeight="1"/>
    <row r="29726" ht="8.25" customHeight="1"/>
    <row r="29727" ht="8.25" customHeight="1"/>
    <row r="29728" ht="8.25" customHeight="1"/>
    <row r="29729" ht="8.25" customHeight="1"/>
    <row r="29730" ht="8.25" customHeight="1"/>
    <row r="29731" ht="8.25" customHeight="1"/>
    <row r="29732" ht="8.25" customHeight="1"/>
    <row r="29733" ht="8.25" customHeight="1"/>
    <row r="29734" ht="8.25" customHeight="1"/>
    <row r="29735" ht="8.25" customHeight="1"/>
    <row r="29736" ht="8.25" customHeight="1"/>
    <row r="29737" ht="8.25" customHeight="1"/>
    <row r="29738" ht="8.25" customHeight="1"/>
    <row r="29739" ht="8.25" customHeight="1"/>
    <row r="29740" ht="8.25" customHeight="1"/>
    <row r="29741" ht="8.25" customHeight="1"/>
    <row r="29742" ht="8.25" customHeight="1"/>
    <row r="29743" ht="8.25" customHeight="1"/>
    <row r="29744" ht="8.25" customHeight="1"/>
    <row r="29745" ht="8.25" customHeight="1"/>
    <row r="29746" ht="8.25" customHeight="1"/>
    <row r="29747" ht="8.25" customHeight="1"/>
    <row r="29748" ht="8.25" customHeight="1"/>
    <row r="29749" ht="8.25" customHeight="1"/>
    <row r="29750" ht="8.25" customHeight="1"/>
    <row r="29751" ht="8.25" customHeight="1"/>
    <row r="29752" ht="8.25" customHeight="1"/>
    <row r="29753" ht="8.25" customHeight="1"/>
    <row r="29754" ht="8.25" customHeight="1"/>
    <row r="29755" ht="8.25" customHeight="1"/>
    <row r="29756" ht="8.25" customHeight="1"/>
    <row r="29757" ht="8.25" customHeight="1"/>
    <row r="29758" ht="8.25" customHeight="1"/>
    <row r="29759" ht="8.25" customHeight="1"/>
    <row r="29760" ht="8.25" customHeight="1"/>
    <row r="29761" ht="8.25" customHeight="1"/>
    <row r="29762" ht="8.25" customHeight="1"/>
    <row r="29763" ht="8.25" customHeight="1"/>
    <row r="29764" ht="8.25" customHeight="1"/>
    <row r="29765" ht="8.25" customHeight="1"/>
    <row r="29766" ht="8.25" customHeight="1"/>
    <row r="29767" ht="8.25" customHeight="1"/>
    <row r="29768" ht="8.25" customHeight="1"/>
    <row r="29769" ht="8.25" customHeight="1"/>
    <row r="29770" ht="8.25" customHeight="1"/>
    <row r="29771" ht="8.25" customHeight="1"/>
    <row r="29772" ht="8.25" customHeight="1"/>
    <row r="29773" ht="8.25" customHeight="1"/>
    <row r="29774" ht="8.25" customHeight="1"/>
    <row r="29775" ht="8.25" customHeight="1"/>
    <row r="29776" ht="8.25" customHeight="1"/>
    <row r="29777" ht="8.25" customHeight="1"/>
    <row r="29778" ht="8.25" customHeight="1"/>
    <row r="29779" ht="8.25" customHeight="1"/>
    <row r="29780" ht="8.25" customHeight="1"/>
    <row r="29781" ht="8.25" customHeight="1"/>
    <row r="29782" ht="8.25" customHeight="1"/>
    <row r="29783" ht="8.25" customHeight="1"/>
    <row r="29784" ht="8.25" customHeight="1"/>
    <row r="29785" ht="8.25" customHeight="1"/>
    <row r="29786" ht="8.25" customHeight="1"/>
    <row r="29787" ht="8.25" customHeight="1"/>
    <row r="29788" ht="8.25" customHeight="1"/>
    <row r="29789" ht="8.25" customHeight="1"/>
    <row r="29790" ht="8.25" customHeight="1"/>
    <row r="29791" ht="8.25" customHeight="1"/>
    <row r="29792" ht="8.25" customHeight="1"/>
    <row r="29793" ht="8.25" customHeight="1"/>
    <row r="29794" ht="8.25" customHeight="1"/>
    <row r="29795" ht="8.25" customHeight="1"/>
    <row r="29796" ht="8.25" customHeight="1"/>
    <row r="29797" ht="8.25" customHeight="1"/>
    <row r="29798" ht="8.25" customHeight="1"/>
    <row r="29799" ht="8.25" customHeight="1"/>
    <row r="29800" ht="8.25" customHeight="1"/>
    <row r="29801" ht="8.25" customHeight="1"/>
    <row r="29802" ht="8.25" customHeight="1"/>
    <row r="29803" ht="8.25" customHeight="1"/>
    <row r="29804" ht="8.25" customHeight="1"/>
    <row r="29805" ht="8.25" customHeight="1"/>
    <row r="29806" ht="8.25" customHeight="1"/>
    <row r="29807" ht="8.25" customHeight="1"/>
    <row r="29808" ht="8.25" customHeight="1"/>
    <row r="29809" ht="8.25" customHeight="1"/>
    <row r="29810" ht="8.25" customHeight="1"/>
    <row r="29811" ht="8.25" customHeight="1"/>
    <row r="29812" ht="8.25" customHeight="1"/>
    <row r="29813" ht="8.25" customHeight="1"/>
    <row r="29814" ht="8.25" customHeight="1"/>
    <row r="29815" ht="8.25" customHeight="1"/>
    <row r="29816" ht="8.25" customHeight="1"/>
    <row r="29817" ht="8.25" customHeight="1"/>
    <row r="29818" ht="8.25" customHeight="1"/>
    <row r="29819" ht="8.25" customHeight="1"/>
    <row r="29820" ht="8.25" customHeight="1"/>
    <row r="29821" ht="8.25" customHeight="1"/>
    <row r="29822" ht="8.25" customHeight="1"/>
    <row r="29823" ht="8.25" customHeight="1"/>
    <row r="29824" ht="8.25" customHeight="1"/>
    <row r="29825" ht="8.25" customHeight="1"/>
    <row r="29826" ht="8.25" customHeight="1"/>
    <row r="29827" ht="8.25" customHeight="1"/>
    <row r="29828" ht="8.25" customHeight="1"/>
    <row r="29829" ht="8.25" customHeight="1"/>
    <row r="29830" ht="8.25" customHeight="1"/>
    <row r="29831" ht="8.25" customHeight="1"/>
    <row r="29832" ht="8.25" customHeight="1"/>
    <row r="29833" ht="8.25" customHeight="1"/>
    <row r="29834" ht="8.25" customHeight="1"/>
    <row r="29835" ht="8.25" customHeight="1"/>
    <row r="29836" ht="8.25" customHeight="1"/>
    <row r="29837" ht="8.25" customHeight="1"/>
    <row r="29838" ht="8.25" customHeight="1"/>
    <row r="29839" ht="8.25" customHeight="1"/>
    <row r="29840" ht="8.25" customHeight="1"/>
    <row r="29841" ht="8.25" customHeight="1"/>
    <row r="29842" ht="8.25" customHeight="1"/>
    <row r="29843" ht="8.25" customHeight="1"/>
    <row r="29844" ht="8.25" customHeight="1"/>
    <row r="29845" ht="8.25" customHeight="1"/>
    <row r="29846" ht="8.25" customHeight="1"/>
    <row r="29847" ht="8.25" customHeight="1"/>
    <row r="29848" ht="8.25" customHeight="1"/>
    <row r="29849" ht="8.25" customHeight="1"/>
    <row r="29850" ht="8.25" customHeight="1"/>
    <row r="29851" ht="8.25" customHeight="1"/>
    <row r="29852" ht="8.25" customHeight="1"/>
    <row r="29853" ht="8.25" customHeight="1"/>
    <row r="29854" ht="8.25" customHeight="1"/>
    <row r="29855" ht="8.25" customHeight="1"/>
    <row r="29856" ht="8.25" customHeight="1"/>
    <row r="29857" ht="8.25" customHeight="1"/>
    <row r="29858" ht="8.25" customHeight="1"/>
    <row r="29859" ht="8.25" customHeight="1"/>
    <row r="29860" ht="8.25" customHeight="1"/>
    <row r="29861" ht="8.25" customHeight="1"/>
    <row r="29862" ht="8.25" customHeight="1"/>
    <row r="29863" ht="8.25" customHeight="1"/>
    <row r="29864" ht="8.25" customHeight="1"/>
    <row r="29865" ht="8.25" customHeight="1"/>
    <row r="29866" ht="8.25" customHeight="1"/>
    <row r="29867" ht="8.25" customHeight="1"/>
    <row r="29868" ht="8.25" customHeight="1"/>
    <row r="29869" ht="8.25" customHeight="1"/>
    <row r="29870" ht="8.25" customHeight="1"/>
    <row r="29871" ht="8.25" customHeight="1"/>
    <row r="29872" ht="8.25" customHeight="1"/>
    <row r="29873" ht="8.25" customHeight="1"/>
    <row r="29874" ht="8.25" customHeight="1"/>
    <row r="29875" ht="8.25" customHeight="1"/>
    <row r="29876" ht="8.25" customHeight="1"/>
    <row r="29877" ht="8.25" customHeight="1"/>
    <row r="29878" ht="8.25" customHeight="1"/>
    <row r="29879" ht="8.25" customHeight="1"/>
    <row r="29880" ht="8.25" customHeight="1"/>
    <row r="29881" ht="8.25" customHeight="1"/>
    <row r="29882" ht="8.25" customHeight="1"/>
    <row r="29883" ht="8.25" customHeight="1"/>
    <row r="29884" ht="8.25" customHeight="1"/>
    <row r="29885" ht="8.25" customHeight="1"/>
    <row r="29886" ht="8.25" customHeight="1"/>
    <row r="29887" ht="8.25" customHeight="1"/>
    <row r="29888" ht="8.25" customHeight="1"/>
    <row r="29889" ht="8.25" customHeight="1"/>
    <row r="29890" ht="8.25" customHeight="1"/>
    <row r="29891" ht="8.25" customHeight="1"/>
    <row r="29892" ht="8.25" customHeight="1"/>
    <row r="29893" ht="8.25" customHeight="1"/>
    <row r="29894" ht="8.25" customHeight="1"/>
    <row r="29895" ht="8.25" customHeight="1"/>
    <row r="29896" ht="8.25" customHeight="1"/>
    <row r="29897" ht="8.25" customHeight="1"/>
    <row r="29898" ht="8.25" customHeight="1"/>
    <row r="29899" ht="8.25" customHeight="1"/>
    <row r="29900" ht="8.25" customHeight="1"/>
    <row r="29901" ht="8.25" customHeight="1"/>
    <row r="29902" ht="8.25" customHeight="1"/>
    <row r="29903" ht="8.25" customHeight="1"/>
    <row r="29904" ht="8.25" customHeight="1"/>
    <row r="29905" ht="8.25" customHeight="1"/>
    <row r="29906" ht="8.25" customHeight="1"/>
    <row r="29907" ht="8.25" customHeight="1"/>
    <row r="29908" ht="8.25" customHeight="1"/>
    <row r="29909" ht="8.25" customHeight="1"/>
    <row r="29910" ht="8.25" customHeight="1"/>
    <row r="29911" ht="8.25" customHeight="1"/>
    <row r="29912" ht="8.25" customHeight="1"/>
    <row r="29913" ht="8.25" customHeight="1"/>
    <row r="29914" ht="8.25" customHeight="1"/>
    <row r="29915" ht="8.25" customHeight="1"/>
    <row r="29916" ht="8.25" customHeight="1"/>
    <row r="29917" ht="8.25" customHeight="1"/>
    <row r="29918" ht="8.25" customHeight="1"/>
    <row r="29919" ht="8.25" customHeight="1"/>
    <row r="29920" ht="8.25" customHeight="1"/>
    <row r="29921" ht="8.25" customHeight="1"/>
    <row r="29922" ht="8.25" customHeight="1"/>
    <row r="29923" ht="8.25" customHeight="1"/>
    <row r="29924" ht="8.25" customHeight="1"/>
    <row r="29925" ht="8.25" customHeight="1"/>
    <row r="29926" ht="8.25" customHeight="1"/>
    <row r="29927" ht="8.25" customHeight="1"/>
    <row r="29928" ht="8.25" customHeight="1"/>
    <row r="29929" ht="8.25" customHeight="1"/>
    <row r="29930" ht="8.25" customHeight="1"/>
    <row r="29931" ht="8.25" customHeight="1"/>
    <row r="29932" ht="8.25" customHeight="1"/>
    <row r="29933" ht="8.25" customHeight="1"/>
    <row r="29934" ht="8.25" customHeight="1"/>
    <row r="29935" ht="8.25" customHeight="1"/>
    <row r="29936" ht="8.25" customHeight="1"/>
    <row r="29937" ht="8.25" customHeight="1"/>
    <row r="29938" ht="8.25" customHeight="1"/>
    <row r="29939" ht="8.25" customHeight="1"/>
    <row r="29940" ht="8.25" customHeight="1"/>
    <row r="29941" ht="8.25" customHeight="1"/>
    <row r="29942" ht="8.25" customHeight="1"/>
    <row r="29943" ht="8.25" customHeight="1"/>
    <row r="29944" ht="8.25" customHeight="1"/>
    <row r="29945" ht="8.25" customHeight="1"/>
    <row r="29946" ht="8.25" customHeight="1"/>
    <row r="29947" ht="8.25" customHeight="1"/>
    <row r="29948" ht="8.25" customHeight="1"/>
    <row r="29949" ht="8.25" customHeight="1"/>
    <row r="29950" ht="8.25" customHeight="1"/>
    <row r="29951" ht="8.25" customHeight="1"/>
    <row r="29952" ht="8.25" customHeight="1"/>
    <row r="29953" ht="8.25" customHeight="1"/>
    <row r="29954" ht="8.25" customHeight="1"/>
    <row r="29955" ht="8.25" customHeight="1"/>
    <row r="29956" ht="8.25" customHeight="1"/>
    <row r="29957" ht="8.25" customHeight="1"/>
    <row r="29958" ht="8.25" customHeight="1"/>
    <row r="29959" ht="8.25" customHeight="1"/>
    <row r="29960" ht="8.25" customHeight="1"/>
    <row r="29961" ht="8.25" customHeight="1"/>
    <row r="29962" ht="8.25" customHeight="1"/>
    <row r="29963" ht="8.25" customHeight="1"/>
    <row r="29964" ht="8.25" customHeight="1"/>
    <row r="29965" ht="8.25" customHeight="1"/>
    <row r="29966" ht="8.25" customHeight="1"/>
    <row r="29967" ht="8.25" customHeight="1"/>
    <row r="29968" ht="8.25" customHeight="1"/>
    <row r="29969" ht="8.25" customHeight="1"/>
    <row r="29970" ht="8.25" customHeight="1"/>
    <row r="29971" ht="8.25" customHeight="1"/>
    <row r="29972" ht="8.25" customHeight="1"/>
    <row r="29973" ht="8.25" customHeight="1"/>
    <row r="29974" ht="8.25" customHeight="1"/>
    <row r="29975" ht="8.25" customHeight="1"/>
    <row r="29976" ht="8.25" customHeight="1"/>
    <row r="29977" ht="8.25" customHeight="1"/>
    <row r="29978" ht="8.25" customHeight="1"/>
    <row r="29979" ht="8.25" customHeight="1"/>
    <row r="29980" ht="8.25" customHeight="1"/>
    <row r="29981" ht="8.25" customHeight="1"/>
    <row r="29982" ht="8.25" customHeight="1"/>
    <row r="29983" ht="8.25" customHeight="1"/>
    <row r="29984" ht="8.25" customHeight="1"/>
    <row r="29985" ht="8.25" customHeight="1"/>
    <row r="29986" ht="8.25" customHeight="1"/>
    <row r="29987" ht="8.25" customHeight="1"/>
    <row r="29988" ht="8.25" customHeight="1"/>
    <row r="29989" ht="8.25" customHeight="1"/>
    <row r="29990" ht="8.25" customHeight="1"/>
    <row r="29991" ht="8.25" customHeight="1"/>
    <row r="29992" ht="8.25" customHeight="1"/>
    <row r="29993" ht="8.25" customHeight="1"/>
    <row r="29994" ht="8.25" customHeight="1"/>
    <row r="29995" ht="8.25" customHeight="1"/>
    <row r="29996" ht="8.25" customHeight="1"/>
    <row r="29997" ht="8.25" customHeight="1"/>
    <row r="29998" ht="8.25" customHeight="1"/>
    <row r="29999" ht="8.25" customHeight="1"/>
    <row r="30000" ht="8.25" customHeight="1"/>
    <row r="30001" ht="8.25" customHeight="1"/>
    <row r="30002" ht="8.25" customHeight="1"/>
    <row r="30003" ht="8.25" customHeight="1"/>
    <row r="30004" ht="8.25" customHeight="1"/>
    <row r="30005" ht="8.25" customHeight="1"/>
    <row r="30006" ht="8.25" customHeight="1"/>
    <row r="30007" ht="8.25" customHeight="1"/>
    <row r="30008" ht="8.25" customHeight="1"/>
    <row r="30009" ht="8.25" customHeight="1"/>
    <row r="30010" ht="8.25" customHeight="1"/>
    <row r="30011" ht="8.25" customHeight="1"/>
    <row r="30012" ht="8.25" customHeight="1"/>
    <row r="30013" ht="8.25" customHeight="1"/>
    <row r="30014" ht="8.25" customHeight="1"/>
    <row r="30015" ht="8.25" customHeight="1"/>
    <row r="30016" ht="8.25" customHeight="1"/>
    <row r="30017" ht="8.25" customHeight="1"/>
    <row r="30018" ht="8.25" customHeight="1"/>
    <row r="30019" ht="8.25" customHeight="1"/>
    <row r="30020" ht="8.25" customHeight="1"/>
    <row r="30021" ht="8.25" customHeight="1"/>
    <row r="30022" ht="8.25" customHeight="1"/>
    <row r="30023" ht="8.25" customHeight="1"/>
    <row r="30024" ht="8.25" customHeight="1"/>
    <row r="30025" ht="8.25" customHeight="1"/>
    <row r="30026" ht="8.25" customHeight="1"/>
    <row r="30027" ht="8.25" customHeight="1"/>
    <row r="30028" ht="8.25" customHeight="1"/>
    <row r="30029" ht="8.25" customHeight="1"/>
    <row r="30030" ht="8.25" customHeight="1"/>
    <row r="30031" ht="8.25" customHeight="1"/>
    <row r="30032" ht="8.25" customHeight="1"/>
    <row r="30033" ht="8.25" customHeight="1"/>
    <row r="30034" ht="8.25" customHeight="1"/>
    <row r="30035" ht="8.25" customHeight="1"/>
    <row r="30036" ht="8.25" customHeight="1"/>
    <row r="30037" ht="8.25" customHeight="1"/>
    <row r="30038" ht="8.25" customHeight="1"/>
    <row r="30039" ht="8.25" customHeight="1"/>
    <row r="30040" ht="8.25" customHeight="1"/>
    <row r="30041" ht="8.25" customHeight="1"/>
    <row r="30042" ht="8.25" customHeight="1"/>
    <row r="30043" ht="8.25" customHeight="1"/>
    <row r="30044" ht="8.25" customHeight="1"/>
    <row r="30045" ht="8.25" customHeight="1"/>
    <row r="30046" ht="8.25" customHeight="1"/>
    <row r="30047" ht="8.25" customHeight="1"/>
    <row r="30048" ht="8.25" customHeight="1"/>
    <row r="30049" ht="8.25" customHeight="1"/>
    <row r="30050" ht="8.25" customHeight="1"/>
    <row r="30051" ht="8.25" customHeight="1"/>
    <row r="30052" ht="8.25" customHeight="1"/>
    <row r="30053" ht="8.25" customHeight="1"/>
    <row r="30054" ht="8.25" customHeight="1"/>
    <row r="30055" ht="8.25" customHeight="1"/>
    <row r="30056" ht="8.25" customHeight="1"/>
    <row r="30057" ht="8.25" customHeight="1"/>
    <row r="30058" ht="8.25" customHeight="1"/>
    <row r="30059" ht="8.25" customHeight="1"/>
    <row r="30060" ht="8.25" customHeight="1"/>
    <row r="30061" ht="8.25" customHeight="1"/>
    <row r="30062" ht="8.25" customHeight="1"/>
    <row r="30063" ht="8.25" customHeight="1"/>
    <row r="30064" ht="8.25" customHeight="1"/>
    <row r="30065" ht="8.25" customHeight="1"/>
    <row r="30066" ht="8.25" customHeight="1"/>
    <row r="30067" ht="8.25" customHeight="1"/>
    <row r="30068" ht="8.25" customHeight="1"/>
    <row r="30069" ht="8.25" customHeight="1"/>
    <row r="30070" ht="8.25" customHeight="1"/>
    <row r="30071" ht="8.25" customHeight="1"/>
    <row r="30072" ht="8.25" customHeight="1"/>
    <row r="30073" ht="8.25" customHeight="1"/>
    <row r="30074" ht="8.25" customHeight="1"/>
    <row r="30075" ht="8.25" customHeight="1"/>
    <row r="30076" ht="8.25" customHeight="1"/>
    <row r="30077" ht="8.25" customHeight="1"/>
    <row r="30078" ht="8.25" customHeight="1"/>
    <row r="30079" ht="8.25" customHeight="1"/>
    <row r="30080" ht="8.25" customHeight="1"/>
    <row r="30081" ht="8.25" customHeight="1"/>
    <row r="30082" ht="8.25" customHeight="1"/>
    <row r="30083" ht="8.25" customHeight="1"/>
    <row r="30084" ht="8.25" customHeight="1"/>
    <row r="30085" ht="8.25" customHeight="1"/>
    <row r="30086" ht="8.25" customHeight="1"/>
    <row r="30087" ht="8.25" customHeight="1"/>
    <row r="30088" ht="8.25" customHeight="1"/>
    <row r="30089" ht="8.25" customHeight="1"/>
    <row r="30090" ht="8.25" customHeight="1"/>
    <row r="30091" ht="8.25" customHeight="1"/>
    <row r="30092" ht="8.25" customHeight="1"/>
    <row r="30093" ht="8.25" customHeight="1"/>
    <row r="30094" ht="8.25" customHeight="1"/>
    <row r="30095" ht="8.25" customHeight="1"/>
    <row r="30096" ht="8.25" customHeight="1"/>
    <row r="30097" ht="8.25" customHeight="1"/>
    <row r="30098" ht="8.25" customHeight="1"/>
    <row r="30099" ht="8.25" customHeight="1"/>
    <row r="30100" ht="8.25" customHeight="1"/>
    <row r="30101" ht="8.25" customHeight="1"/>
    <row r="30102" ht="8.25" customHeight="1"/>
    <row r="30103" ht="8.25" customHeight="1"/>
    <row r="30104" ht="8.25" customHeight="1"/>
    <row r="30105" ht="8.25" customHeight="1"/>
    <row r="30106" ht="8.25" customHeight="1"/>
    <row r="30107" ht="8.25" customHeight="1"/>
    <row r="30108" ht="8.25" customHeight="1"/>
    <row r="30109" ht="8.25" customHeight="1"/>
    <row r="30110" ht="8.25" customHeight="1"/>
    <row r="30111" ht="8.25" customHeight="1"/>
    <row r="30112" ht="8.25" customHeight="1"/>
    <row r="30113" ht="8.25" customHeight="1"/>
    <row r="30114" ht="8.25" customHeight="1"/>
    <row r="30115" ht="8.25" customHeight="1"/>
    <row r="30116" ht="8.25" customHeight="1"/>
    <row r="30117" ht="8.25" customHeight="1"/>
    <row r="30118" ht="8.25" customHeight="1"/>
    <row r="30119" ht="8.25" customHeight="1"/>
    <row r="30120" ht="8.25" customHeight="1"/>
    <row r="30121" ht="8.25" customHeight="1"/>
    <row r="30122" ht="8.25" customHeight="1"/>
    <row r="30123" ht="8.25" customHeight="1"/>
    <row r="30124" ht="8.25" customHeight="1"/>
    <row r="30125" ht="8.25" customHeight="1"/>
    <row r="30126" ht="8.25" customHeight="1"/>
    <row r="30127" ht="8.25" customHeight="1"/>
    <row r="30128" ht="8.25" customHeight="1"/>
    <row r="30129" ht="8.25" customHeight="1"/>
    <row r="30130" ht="8.25" customHeight="1"/>
    <row r="30131" ht="8.25" customHeight="1"/>
    <row r="30132" ht="8.25" customHeight="1"/>
    <row r="30133" ht="8.25" customHeight="1"/>
    <row r="30134" ht="8.25" customHeight="1"/>
    <row r="30135" ht="8.25" customHeight="1"/>
    <row r="30136" ht="8.25" customHeight="1"/>
    <row r="30137" ht="8.25" customHeight="1"/>
    <row r="30138" ht="8.25" customHeight="1"/>
    <row r="30139" ht="8.25" customHeight="1"/>
    <row r="30140" ht="8.25" customHeight="1"/>
    <row r="30141" ht="8.25" customHeight="1"/>
    <row r="30142" ht="8.25" customHeight="1"/>
    <row r="30143" ht="8.25" customHeight="1"/>
    <row r="30144" ht="8.25" customHeight="1"/>
    <row r="30145" ht="8.25" customHeight="1"/>
    <row r="30146" ht="8.25" customHeight="1"/>
    <row r="30147" ht="8.25" customHeight="1"/>
    <row r="30148" ht="8.25" customHeight="1"/>
    <row r="30149" ht="8.25" customHeight="1"/>
    <row r="30150" ht="8.25" customHeight="1"/>
    <row r="30151" ht="8.25" customHeight="1"/>
    <row r="30152" ht="8.25" customHeight="1"/>
    <row r="30153" ht="8.25" customHeight="1"/>
    <row r="30154" ht="8.25" customHeight="1"/>
    <row r="30155" ht="8.25" customHeight="1"/>
    <row r="30156" ht="8.25" customHeight="1"/>
    <row r="30157" ht="8.25" customHeight="1"/>
    <row r="30158" ht="8.25" customHeight="1"/>
    <row r="30159" ht="8.25" customHeight="1"/>
    <row r="30160" ht="8.25" customHeight="1"/>
    <row r="30161" ht="8.25" customHeight="1"/>
    <row r="30162" ht="8.25" customHeight="1"/>
    <row r="30163" ht="8.25" customHeight="1"/>
    <row r="30164" ht="8.25" customHeight="1"/>
    <row r="30165" ht="8.25" customHeight="1"/>
    <row r="30166" ht="8.25" customHeight="1"/>
    <row r="30167" ht="8.25" customHeight="1"/>
    <row r="30168" ht="8.25" customHeight="1"/>
    <row r="30169" ht="8.25" customHeight="1"/>
    <row r="30170" ht="8.25" customHeight="1"/>
    <row r="30171" ht="8.25" customHeight="1"/>
    <row r="30172" ht="8.25" customHeight="1"/>
    <row r="30173" ht="8.25" customHeight="1"/>
    <row r="30174" ht="8.25" customHeight="1"/>
    <row r="30175" ht="8.25" customHeight="1"/>
    <row r="30176" ht="8.25" customHeight="1"/>
    <row r="30177" ht="8.25" customHeight="1"/>
    <row r="30178" ht="8.25" customHeight="1"/>
    <row r="30179" ht="8.25" customHeight="1"/>
    <row r="30180" ht="8.25" customHeight="1"/>
    <row r="30181" ht="8.25" customHeight="1"/>
    <row r="30182" ht="8.25" customHeight="1"/>
    <row r="30183" ht="8.25" customHeight="1"/>
    <row r="30184" ht="8.25" customHeight="1"/>
    <row r="30185" ht="8.25" customHeight="1"/>
    <row r="30186" ht="8.25" customHeight="1"/>
    <row r="30187" ht="8.25" customHeight="1"/>
    <row r="30188" ht="8.25" customHeight="1"/>
    <row r="30189" ht="8.25" customHeight="1"/>
    <row r="30190" ht="8.25" customHeight="1"/>
    <row r="30191" ht="8.25" customHeight="1"/>
    <row r="30192" ht="8.25" customHeight="1"/>
    <row r="30193" ht="8.25" customHeight="1"/>
    <row r="30194" ht="8.25" customHeight="1"/>
    <row r="30195" ht="8.25" customHeight="1"/>
    <row r="30196" ht="8.25" customHeight="1"/>
    <row r="30197" ht="8.25" customHeight="1"/>
    <row r="30198" ht="8.25" customHeight="1"/>
    <row r="30199" ht="8.25" customHeight="1"/>
    <row r="30200" ht="8.25" customHeight="1"/>
    <row r="30201" ht="8.25" customHeight="1"/>
    <row r="30202" ht="8.25" customHeight="1"/>
    <row r="30203" ht="8.25" customHeight="1"/>
    <row r="30204" ht="8.25" customHeight="1"/>
    <row r="30205" ht="8.25" customHeight="1"/>
    <row r="30206" ht="8.25" customHeight="1"/>
    <row r="30207" ht="8.25" customHeight="1"/>
    <row r="30208" ht="8.25" customHeight="1"/>
    <row r="30209" ht="8.25" customHeight="1"/>
    <row r="30210" ht="8.25" customHeight="1"/>
    <row r="30211" ht="8.25" customHeight="1"/>
    <row r="30212" ht="8.25" customHeight="1"/>
    <row r="30213" ht="8.25" customHeight="1"/>
    <row r="30214" ht="8.25" customHeight="1"/>
    <row r="30215" ht="8.25" customHeight="1"/>
    <row r="30216" ht="8.25" customHeight="1"/>
    <row r="30217" ht="8.25" customHeight="1"/>
    <row r="30218" ht="8.25" customHeight="1"/>
    <row r="30219" ht="8.25" customHeight="1"/>
    <row r="30220" ht="8.25" customHeight="1"/>
    <row r="30221" ht="8.25" customHeight="1"/>
    <row r="30222" ht="8.25" customHeight="1"/>
    <row r="30223" ht="8.25" customHeight="1"/>
    <row r="30224" ht="8.25" customHeight="1"/>
    <row r="30225" ht="8.25" customHeight="1"/>
    <row r="30226" ht="8.25" customHeight="1"/>
    <row r="30227" ht="8.25" customHeight="1"/>
    <row r="30228" ht="8.25" customHeight="1"/>
    <row r="30229" ht="8.25" customHeight="1"/>
    <row r="30230" ht="8.25" customHeight="1"/>
    <row r="30231" ht="8.25" customHeight="1"/>
    <row r="30232" ht="8.25" customHeight="1"/>
    <row r="30233" ht="8.25" customHeight="1"/>
    <row r="30234" ht="8.25" customHeight="1"/>
    <row r="30235" ht="8.25" customHeight="1"/>
    <row r="30236" ht="8.25" customHeight="1"/>
    <row r="30237" ht="8.25" customHeight="1"/>
    <row r="30238" ht="8.25" customHeight="1"/>
    <row r="30239" ht="8.25" customHeight="1"/>
    <row r="30240" ht="8.25" customHeight="1"/>
    <row r="30241" ht="8.25" customHeight="1"/>
    <row r="30242" ht="8.25" customHeight="1"/>
    <row r="30243" ht="8.25" customHeight="1"/>
    <row r="30244" ht="8.25" customHeight="1"/>
    <row r="30245" ht="8.25" customHeight="1"/>
    <row r="30246" ht="8.25" customHeight="1"/>
    <row r="30247" ht="8.25" customHeight="1"/>
    <row r="30248" ht="8.25" customHeight="1"/>
    <row r="30249" ht="8.25" customHeight="1"/>
    <row r="30250" ht="8.25" customHeight="1"/>
    <row r="30251" ht="8.25" customHeight="1"/>
    <row r="30252" ht="8.25" customHeight="1"/>
    <row r="30253" ht="8.25" customHeight="1"/>
    <row r="30254" ht="8.25" customHeight="1"/>
    <row r="30255" ht="8.25" customHeight="1"/>
    <row r="30256" ht="8.25" customHeight="1"/>
    <row r="30257" ht="8.25" customHeight="1"/>
    <row r="30258" ht="8.25" customHeight="1"/>
    <row r="30259" ht="8.25" customHeight="1"/>
    <row r="30260" ht="8.25" customHeight="1"/>
    <row r="30261" ht="8.25" customHeight="1"/>
    <row r="30262" ht="8.25" customHeight="1"/>
    <row r="30263" ht="8.25" customHeight="1"/>
    <row r="30264" ht="8.25" customHeight="1"/>
    <row r="30265" ht="8.25" customHeight="1"/>
    <row r="30266" ht="8.25" customHeight="1"/>
    <row r="30267" ht="8.25" customHeight="1"/>
    <row r="30268" ht="8.25" customHeight="1"/>
    <row r="30269" ht="8.25" customHeight="1"/>
    <row r="30270" ht="8.25" customHeight="1"/>
    <row r="30271" ht="8.25" customHeight="1"/>
    <row r="30272" ht="8.25" customHeight="1"/>
    <row r="30273" ht="8.25" customHeight="1"/>
    <row r="30274" ht="8.25" customHeight="1"/>
    <row r="30275" ht="8.25" customHeight="1"/>
    <row r="30276" ht="8.25" customHeight="1"/>
    <row r="30277" ht="8.25" customHeight="1"/>
    <row r="30278" ht="8.25" customHeight="1"/>
    <row r="30279" ht="8.25" customHeight="1"/>
    <row r="30280" ht="8.25" customHeight="1"/>
    <row r="30281" ht="8.25" customHeight="1"/>
    <row r="30282" ht="8.25" customHeight="1"/>
    <row r="30283" ht="8.25" customHeight="1"/>
    <row r="30284" ht="8.25" customHeight="1"/>
    <row r="30285" ht="8.25" customHeight="1"/>
    <row r="30286" ht="8.25" customHeight="1"/>
    <row r="30287" ht="8.25" customHeight="1"/>
    <row r="30288" ht="8.25" customHeight="1"/>
    <row r="30289" ht="8.25" customHeight="1"/>
    <row r="30290" ht="8.25" customHeight="1"/>
    <row r="30291" ht="8.25" customHeight="1"/>
    <row r="30292" ht="8.25" customHeight="1"/>
    <row r="30293" ht="8.25" customHeight="1"/>
    <row r="30294" ht="8.25" customHeight="1"/>
    <row r="30295" ht="8.25" customHeight="1"/>
    <row r="30296" ht="8.25" customHeight="1"/>
    <row r="30297" ht="8.25" customHeight="1"/>
    <row r="30298" ht="8.25" customHeight="1"/>
    <row r="30299" ht="8.25" customHeight="1"/>
    <row r="30300" ht="8.25" customHeight="1"/>
    <row r="30301" ht="8.25" customHeight="1"/>
    <row r="30302" ht="8.25" customHeight="1"/>
    <row r="30303" ht="8.25" customHeight="1"/>
    <row r="30304" ht="8.25" customHeight="1"/>
    <row r="30305" ht="8.25" customHeight="1"/>
    <row r="30306" ht="8.25" customHeight="1"/>
    <row r="30307" ht="8.25" customHeight="1"/>
    <row r="30308" ht="8.25" customHeight="1"/>
    <row r="30309" ht="8.25" customHeight="1"/>
    <row r="30310" ht="8.25" customHeight="1"/>
    <row r="30311" ht="8.25" customHeight="1"/>
    <row r="30312" ht="8.25" customHeight="1"/>
    <row r="30313" ht="8.25" customHeight="1"/>
    <row r="30314" ht="8.25" customHeight="1"/>
    <row r="30315" ht="8.25" customHeight="1"/>
    <row r="30316" ht="8.25" customHeight="1"/>
    <row r="30317" ht="8.25" customHeight="1"/>
    <row r="30318" ht="8.25" customHeight="1"/>
    <row r="30319" ht="8.25" customHeight="1"/>
    <row r="30320" ht="8.25" customHeight="1"/>
    <row r="30321" ht="8.25" customHeight="1"/>
    <row r="30322" ht="8.25" customHeight="1"/>
    <row r="30323" ht="8.25" customHeight="1"/>
    <row r="30324" ht="8.25" customHeight="1"/>
    <row r="30325" ht="8.25" customHeight="1"/>
    <row r="30326" ht="8.25" customHeight="1"/>
    <row r="30327" ht="8.25" customHeight="1"/>
    <row r="30328" ht="8.25" customHeight="1"/>
    <row r="30329" ht="8.25" customHeight="1"/>
    <row r="30330" ht="8.25" customHeight="1"/>
    <row r="30331" ht="8.25" customHeight="1"/>
    <row r="30332" ht="8.25" customHeight="1"/>
    <row r="30333" ht="8.25" customHeight="1"/>
    <row r="30334" ht="8.25" customHeight="1"/>
    <row r="30335" ht="8.25" customHeight="1"/>
    <row r="30336" ht="8.25" customHeight="1"/>
    <row r="30337" ht="8.25" customHeight="1"/>
    <row r="30338" ht="8.25" customHeight="1"/>
    <row r="30339" ht="8.25" customHeight="1"/>
    <row r="30340" ht="8.25" customHeight="1"/>
    <row r="30341" ht="8.25" customHeight="1"/>
    <row r="30342" ht="8.25" customHeight="1"/>
    <row r="30343" ht="8.25" customHeight="1"/>
    <row r="30344" ht="8.25" customHeight="1"/>
    <row r="30345" ht="8.25" customHeight="1"/>
    <row r="30346" ht="8.25" customHeight="1"/>
    <row r="30347" ht="8.25" customHeight="1"/>
    <row r="30348" ht="8.25" customHeight="1"/>
    <row r="30349" ht="8.25" customHeight="1"/>
    <row r="30350" ht="8.25" customHeight="1"/>
    <row r="30351" ht="8.25" customHeight="1"/>
    <row r="30352" ht="8.25" customHeight="1"/>
    <row r="30353" ht="8.25" customHeight="1"/>
    <row r="30354" ht="8.25" customHeight="1"/>
    <row r="30355" ht="8.25" customHeight="1"/>
    <row r="30356" ht="8.25" customHeight="1"/>
    <row r="30357" ht="8.25" customHeight="1"/>
    <row r="30358" ht="8.25" customHeight="1"/>
    <row r="30359" ht="8.25" customHeight="1"/>
    <row r="30360" ht="8.25" customHeight="1"/>
    <row r="30361" ht="8.25" customHeight="1"/>
    <row r="30362" ht="8.25" customHeight="1"/>
    <row r="30363" ht="8.25" customHeight="1"/>
    <row r="30364" ht="8.25" customHeight="1"/>
    <row r="30365" ht="8.25" customHeight="1"/>
    <row r="30366" ht="8.25" customHeight="1"/>
    <row r="30367" ht="8.25" customHeight="1"/>
    <row r="30368" ht="8.25" customHeight="1"/>
    <row r="30369" ht="8.25" customHeight="1"/>
    <row r="30370" ht="8.25" customHeight="1"/>
    <row r="30371" ht="8.25" customHeight="1"/>
    <row r="30372" ht="8.25" customHeight="1"/>
    <row r="30373" ht="8.25" customHeight="1"/>
    <row r="30374" ht="8.25" customHeight="1"/>
    <row r="30375" ht="8.25" customHeight="1"/>
    <row r="30376" ht="8.25" customHeight="1"/>
    <row r="30377" ht="8.25" customHeight="1"/>
    <row r="30378" ht="8.25" customHeight="1"/>
    <row r="30379" ht="8.25" customHeight="1"/>
    <row r="30380" ht="8.25" customHeight="1"/>
    <row r="30381" ht="8.25" customHeight="1"/>
    <row r="30382" ht="8.25" customHeight="1"/>
    <row r="30383" ht="8.25" customHeight="1"/>
    <row r="30384" ht="8.25" customHeight="1"/>
    <row r="30385" ht="8.25" customHeight="1"/>
    <row r="30386" ht="8.25" customHeight="1"/>
    <row r="30387" ht="8.25" customHeight="1"/>
    <row r="30388" ht="8.25" customHeight="1"/>
    <row r="30389" ht="8.25" customHeight="1"/>
    <row r="30390" ht="8.25" customHeight="1"/>
    <row r="30391" ht="8.25" customHeight="1"/>
    <row r="30392" ht="8.25" customHeight="1"/>
    <row r="30393" ht="8.25" customHeight="1"/>
    <row r="30394" ht="8.25" customHeight="1"/>
    <row r="30395" ht="8.25" customHeight="1"/>
    <row r="30396" ht="8.25" customHeight="1"/>
    <row r="30397" ht="8.25" customHeight="1"/>
    <row r="30398" ht="8.25" customHeight="1"/>
    <row r="30399" ht="8.25" customHeight="1"/>
    <row r="30400" ht="8.25" customHeight="1"/>
    <row r="30401" ht="8.25" customHeight="1"/>
    <row r="30402" ht="8.25" customHeight="1"/>
    <row r="30403" ht="8.25" customHeight="1"/>
    <row r="30404" ht="8.25" customHeight="1"/>
    <row r="30405" ht="8.25" customHeight="1"/>
    <row r="30406" ht="8.25" customHeight="1"/>
    <row r="30407" ht="8.25" customHeight="1"/>
    <row r="30408" ht="8.25" customHeight="1"/>
    <row r="30409" ht="8.25" customHeight="1"/>
    <row r="30410" ht="8.25" customHeight="1"/>
    <row r="30411" ht="8.25" customHeight="1"/>
    <row r="30412" ht="8.25" customHeight="1"/>
    <row r="30413" ht="8.25" customHeight="1"/>
    <row r="30414" ht="8.25" customHeight="1"/>
    <row r="30415" ht="8.25" customHeight="1"/>
    <row r="30416" ht="8.25" customHeight="1"/>
    <row r="30417" ht="8.25" customHeight="1"/>
    <row r="30418" ht="8.25" customHeight="1"/>
    <row r="30419" ht="8.25" customHeight="1"/>
    <row r="30420" ht="8.25" customHeight="1"/>
    <row r="30421" ht="8.25" customHeight="1"/>
    <row r="30422" ht="8.25" customHeight="1"/>
    <row r="30423" ht="8.25" customHeight="1"/>
    <row r="30424" ht="8.25" customHeight="1"/>
    <row r="30425" ht="8.25" customHeight="1"/>
    <row r="30426" ht="8.25" customHeight="1"/>
    <row r="30427" ht="8.25" customHeight="1"/>
    <row r="30428" ht="8.25" customHeight="1"/>
    <row r="30429" ht="8.25" customHeight="1"/>
    <row r="30430" ht="8.25" customHeight="1"/>
    <row r="30431" ht="8.25" customHeight="1"/>
    <row r="30432" ht="8.25" customHeight="1"/>
    <row r="30433" ht="8.25" customHeight="1"/>
    <row r="30434" ht="8.25" customHeight="1"/>
    <row r="30435" ht="8.25" customHeight="1"/>
    <row r="30436" ht="8.25" customHeight="1"/>
    <row r="30437" ht="8.25" customHeight="1"/>
    <row r="30438" ht="8.25" customHeight="1"/>
    <row r="30439" ht="8.25" customHeight="1"/>
    <row r="30440" ht="8.25" customHeight="1"/>
    <row r="30441" ht="8.25" customHeight="1"/>
    <row r="30442" ht="8.25" customHeight="1"/>
    <row r="30443" ht="8.25" customHeight="1"/>
    <row r="30444" ht="8.25" customHeight="1"/>
    <row r="30445" ht="8.25" customHeight="1"/>
    <row r="30446" ht="8.25" customHeight="1"/>
    <row r="30447" ht="8.25" customHeight="1"/>
    <row r="30448" ht="8.25" customHeight="1"/>
    <row r="30449" ht="8.25" customHeight="1"/>
    <row r="30450" ht="8.25" customHeight="1"/>
    <row r="30451" ht="8.25" customHeight="1"/>
    <row r="30452" ht="8.25" customHeight="1"/>
    <row r="30453" ht="8.25" customHeight="1"/>
    <row r="30454" ht="8.25" customHeight="1"/>
    <row r="30455" ht="8.25" customHeight="1"/>
    <row r="30456" ht="8.25" customHeight="1"/>
    <row r="30457" ht="8.25" customHeight="1"/>
    <row r="30458" ht="8.25" customHeight="1"/>
    <row r="30459" ht="8.25" customHeight="1"/>
    <row r="30460" ht="8.25" customHeight="1"/>
    <row r="30461" ht="8.25" customHeight="1"/>
    <row r="30462" ht="8.25" customHeight="1"/>
    <row r="30463" ht="8.25" customHeight="1"/>
    <row r="30464" ht="8.25" customHeight="1"/>
    <row r="30465" ht="8.25" customHeight="1"/>
    <row r="30466" ht="8.25" customHeight="1"/>
    <row r="30467" ht="8.25" customHeight="1"/>
    <row r="30468" ht="8.25" customHeight="1"/>
    <row r="30469" ht="8.25" customHeight="1"/>
    <row r="30470" ht="8.25" customHeight="1"/>
    <row r="30471" ht="8.25" customHeight="1"/>
    <row r="30472" ht="8.25" customHeight="1"/>
    <row r="30473" ht="8.25" customHeight="1"/>
    <row r="30474" ht="8.25" customHeight="1"/>
    <row r="30475" ht="8.25" customHeight="1"/>
    <row r="30476" ht="8.25" customHeight="1"/>
    <row r="30477" ht="8.25" customHeight="1"/>
    <row r="30478" ht="8.25" customHeight="1"/>
    <row r="30479" ht="8.25" customHeight="1"/>
    <row r="30480" ht="8.25" customHeight="1"/>
    <row r="30481" ht="8.25" customHeight="1"/>
    <row r="30482" ht="8.25" customHeight="1"/>
    <row r="30483" ht="8.25" customHeight="1"/>
    <row r="30484" ht="8.25" customHeight="1"/>
    <row r="30485" ht="8.25" customHeight="1"/>
    <row r="30486" ht="8.25" customHeight="1"/>
    <row r="30487" ht="8.25" customHeight="1"/>
    <row r="30488" ht="8.25" customHeight="1"/>
    <row r="30489" ht="8.25" customHeight="1"/>
    <row r="30490" ht="8.25" customHeight="1"/>
    <row r="30491" ht="8.25" customHeight="1"/>
    <row r="30492" ht="8.25" customHeight="1"/>
    <row r="30493" ht="8.25" customHeight="1"/>
    <row r="30494" ht="8.25" customHeight="1"/>
    <row r="30495" ht="8.25" customHeight="1"/>
    <row r="30496" ht="8.25" customHeight="1"/>
    <row r="30497" ht="8.25" customHeight="1"/>
    <row r="30498" ht="8.25" customHeight="1"/>
    <row r="30499" ht="8.25" customHeight="1"/>
    <row r="30500" ht="8.25" customHeight="1"/>
    <row r="30501" ht="8.25" customHeight="1"/>
    <row r="30502" ht="8.25" customHeight="1"/>
    <row r="30503" ht="8.25" customHeight="1"/>
    <row r="30504" ht="8.25" customHeight="1"/>
    <row r="30505" ht="8.25" customHeight="1"/>
    <row r="30506" ht="8.25" customHeight="1"/>
    <row r="30507" ht="8.25" customHeight="1"/>
    <row r="30508" ht="8.25" customHeight="1"/>
    <row r="30509" ht="8.25" customHeight="1"/>
    <row r="30510" ht="8.25" customHeight="1"/>
    <row r="30511" ht="8.25" customHeight="1"/>
    <row r="30512" ht="8.25" customHeight="1"/>
    <row r="30513" ht="8.25" customHeight="1"/>
    <row r="30514" ht="8.25" customHeight="1"/>
    <row r="30515" ht="8.25" customHeight="1"/>
    <row r="30516" ht="8.25" customHeight="1"/>
    <row r="30517" ht="8.25" customHeight="1"/>
    <row r="30518" ht="8.25" customHeight="1"/>
    <row r="30519" ht="8.25" customHeight="1"/>
    <row r="30520" ht="8.25" customHeight="1"/>
    <row r="30521" ht="8.25" customHeight="1"/>
    <row r="30522" ht="8.25" customHeight="1"/>
    <row r="30523" ht="8.25" customHeight="1"/>
    <row r="30524" ht="8.25" customHeight="1"/>
    <row r="30525" ht="8.25" customHeight="1"/>
    <row r="30526" ht="8.25" customHeight="1"/>
    <row r="30527" ht="8.25" customHeight="1"/>
    <row r="30528" ht="8.25" customHeight="1"/>
    <row r="30529" ht="8.25" customHeight="1"/>
    <row r="30530" ht="8.25" customHeight="1"/>
    <row r="30531" ht="8.25" customHeight="1"/>
    <row r="30532" ht="8.25" customHeight="1"/>
    <row r="30533" ht="8.25" customHeight="1"/>
    <row r="30534" ht="8.25" customHeight="1"/>
    <row r="30535" ht="8.25" customHeight="1"/>
    <row r="30536" ht="8.25" customHeight="1"/>
    <row r="30537" ht="8.25" customHeight="1"/>
    <row r="30538" ht="8.25" customHeight="1"/>
    <row r="30539" ht="8.25" customHeight="1"/>
    <row r="30540" ht="8.25" customHeight="1"/>
    <row r="30541" ht="8.25" customHeight="1"/>
    <row r="30542" ht="8.25" customHeight="1"/>
    <row r="30543" ht="8.25" customHeight="1"/>
    <row r="30544" ht="8.25" customHeight="1"/>
    <row r="30545" ht="8.25" customHeight="1"/>
    <row r="30546" ht="8.25" customHeight="1"/>
    <row r="30547" ht="8.25" customHeight="1"/>
    <row r="30548" ht="8.25" customHeight="1"/>
    <row r="30549" ht="8.25" customHeight="1"/>
    <row r="30550" ht="8.25" customHeight="1"/>
    <row r="30551" ht="8.25" customHeight="1"/>
    <row r="30552" ht="8.25" customHeight="1"/>
    <row r="30553" ht="8.25" customHeight="1"/>
    <row r="30554" ht="8.25" customHeight="1"/>
    <row r="30555" ht="8.25" customHeight="1"/>
    <row r="30556" ht="8.25" customHeight="1"/>
    <row r="30557" ht="8.25" customHeight="1"/>
    <row r="30558" ht="8.25" customHeight="1"/>
    <row r="30559" ht="8.25" customHeight="1"/>
    <row r="30560" ht="8.25" customHeight="1"/>
    <row r="30561" ht="8.25" customHeight="1"/>
    <row r="30562" ht="8.25" customHeight="1"/>
    <row r="30563" ht="8.25" customHeight="1"/>
    <row r="30564" ht="8.25" customHeight="1"/>
    <row r="30565" ht="8.25" customHeight="1"/>
    <row r="30566" ht="8.25" customHeight="1"/>
    <row r="30567" ht="8.25" customHeight="1"/>
    <row r="30568" ht="8.25" customHeight="1"/>
    <row r="30569" ht="8.25" customHeight="1"/>
    <row r="30570" ht="8.25" customHeight="1"/>
    <row r="30571" ht="8.25" customHeight="1"/>
    <row r="30572" ht="8.25" customHeight="1"/>
    <row r="30573" ht="8.25" customHeight="1"/>
    <row r="30574" ht="8.25" customHeight="1"/>
    <row r="30575" ht="8.25" customHeight="1"/>
    <row r="30576" ht="8.25" customHeight="1"/>
    <row r="30577" ht="8.25" customHeight="1"/>
    <row r="30578" ht="8.25" customHeight="1"/>
    <row r="30579" ht="8.25" customHeight="1"/>
    <row r="30580" ht="8.25" customHeight="1"/>
    <row r="30581" ht="8.25" customHeight="1"/>
    <row r="30582" ht="8.25" customHeight="1"/>
    <row r="30583" ht="8.25" customHeight="1"/>
    <row r="30584" ht="8.25" customHeight="1"/>
    <row r="30585" ht="8.25" customHeight="1"/>
    <row r="30586" ht="8.25" customHeight="1"/>
    <row r="30587" ht="8.25" customHeight="1"/>
    <row r="30588" ht="8.25" customHeight="1"/>
    <row r="30589" ht="8.25" customHeight="1"/>
    <row r="30590" ht="8.25" customHeight="1"/>
    <row r="30591" ht="8.25" customHeight="1"/>
    <row r="30592" ht="8.25" customHeight="1"/>
    <row r="30593" ht="8.25" customHeight="1"/>
    <row r="30594" ht="8.25" customHeight="1"/>
    <row r="30595" ht="8.25" customHeight="1"/>
    <row r="30596" ht="8.25" customHeight="1"/>
    <row r="30597" ht="8.25" customHeight="1"/>
    <row r="30598" ht="8.25" customHeight="1"/>
    <row r="30599" ht="8.25" customHeight="1"/>
    <row r="30600" ht="8.25" customHeight="1"/>
    <row r="30601" ht="8.25" customHeight="1"/>
    <row r="30602" ht="8.25" customHeight="1"/>
    <row r="30603" ht="8.25" customHeight="1"/>
    <row r="30604" ht="8.25" customHeight="1"/>
    <row r="30605" ht="8.25" customHeight="1"/>
    <row r="30606" ht="8.25" customHeight="1"/>
    <row r="30607" ht="8.25" customHeight="1"/>
    <row r="30608" ht="8.25" customHeight="1"/>
    <row r="30609" ht="8.25" customHeight="1"/>
    <row r="30610" ht="8.25" customHeight="1"/>
    <row r="30611" ht="8.25" customHeight="1"/>
    <row r="30612" ht="8.25" customHeight="1"/>
    <row r="30613" ht="8.25" customHeight="1"/>
    <row r="30614" ht="8.25" customHeight="1"/>
    <row r="30615" ht="8.25" customHeight="1"/>
    <row r="30616" ht="8.25" customHeight="1"/>
    <row r="30617" ht="8.25" customHeight="1"/>
    <row r="30618" ht="8.25" customHeight="1"/>
    <row r="30619" ht="8.25" customHeight="1"/>
    <row r="30620" ht="8.25" customHeight="1"/>
    <row r="30621" ht="8.25" customHeight="1"/>
    <row r="30622" ht="8.25" customHeight="1"/>
    <row r="30623" ht="8.25" customHeight="1"/>
    <row r="30624" ht="8.25" customHeight="1"/>
    <row r="30625" ht="8.25" customHeight="1"/>
    <row r="30626" ht="8.25" customHeight="1"/>
    <row r="30627" ht="8.25" customHeight="1"/>
    <row r="30628" ht="8.25" customHeight="1"/>
    <row r="30629" ht="8.25" customHeight="1"/>
    <row r="30630" ht="8.25" customHeight="1"/>
    <row r="30631" ht="8.25" customHeight="1"/>
    <row r="30632" ht="8.25" customHeight="1"/>
    <row r="30633" ht="8.25" customHeight="1"/>
    <row r="30634" ht="8.25" customHeight="1"/>
    <row r="30635" ht="8.25" customHeight="1"/>
    <row r="30636" ht="8.25" customHeight="1"/>
    <row r="30637" ht="8.25" customHeight="1"/>
    <row r="30638" ht="8.25" customHeight="1"/>
    <row r="30639" ht="8.25" customHeight="1"/>
    <row r="30640" ht="8.25" customHeight="1"/>
    <row r="30641" ht="8.25" customHeight="1"/>
    <row r="30642" ht="8.25" customHeight="1"/>
    <row r="30643" ht="8.25" customHeight="1"/>
    <row r="30644" ht="8.25" customHeight="1"/>
    <row r="30645" ht="8.25" customHeight="1"/>
    <row r="30646" ht="8.25" customHeight="1"/>
    <row r="30647" ht="8.25" customHeight="1"/>
    <row r="30648" ht="8.25" customHeight="1"/>
    <row r="30649" ht="8.25" customHeight="1"/>
    <row r="30650" ht="8.25" customHeight="1"/>
    <row r="30651" ht="8.25" customHeight="1"/>
    <row r="30652" ht="8.25" customHeight="1"/>
    <row r="30653" ht="8.25" customHeight="1"/>
    <row r="30654" ht="8.25" customHeight="1"/>
    <row r="30655" ht="8.25" customHeight="1"/>
    <row r="30656" ht="8.25" customHeight="1"/>
    <row r="30657" ht="8.25" customHeight="1"/>
    <row r="30658" ht="8.25" customHeight="1"/>
    <row r="30659" ht="8.25" customHeight="1"/>
    <row r="30660" ht="8.25" customHeight="1"/>
    <row r="30661" ht="8.25" customHeight="1"/>
    <row r="30662" ht="8.25" customHeight="1"/>
    <row r="30663" ht="8.25" customHeight="1"/>
    <row r="30664" ht="8.25" customHeight="1"/>
    <row r="30665" ht="8.25" customHeight="1"/>
    <row r="30666" ht="8.25" customHeight="1"/>
    <row r="30667" ht="8.25" customHeight="1"/>
    <row r="30668" ht="8.25" customHeight="1"/>
    <row r="30669" ht="8.25" customHeight="1"/>
    <row r="30670" ht="8.25" customHeight="1"/>
    <row r="30671" ht="8.25" customHeight="1"/>
    <row r="30672" ht="8.25" customHeight="1"/>
    <row r="30673" ht="8.25" customHeight="1"/>
    <row r="30674" ht="8.25" customHeight="1"/>
    <row r="30675" ht="8.25" customHeight="1"/>
    <row r="30676" ht="8.25" customHeight="1"/>
    <row r="30677" ht="8.25" customHeight="1"/>
    <row r="30678" ht="8.25" customHeight="1"/>
    <row r="30679" ht="8.25" customHeight="1"/>
    <row r="30680" ht="8.25" customHeight="1"/>
    <row r="30681" ht="8.25" customHeight="1"/>
    <row r="30682" ht="8.25" customHeight="1"/>
    <row r="30683" ht="8.25" customHeight="1"/>
    <row r="30684" ht="8.25" customHeight="1"/>
    <row r="30685" ht="8.25" customHeight="1"/>
    <row r="30686" ht="8.25" customHeight="1"/>
    <row r="30687" ht="8.25" customHeight="1"/>
    <row r="30688" ht="8.25" customHeight="1"/>
    <row r="30689" ht="8.25" customHeight="1"/>
    <row r="30690" ht="8.25" customHeight="1"/>
    <row r="30691" ht="8.25" customHeight="1"/>
    <row r="30692" ht="8.25" customHeight="1"/>
    <row r="30693" ht="8.25" customHeight="1"/>
    <row r="30694" ht="8.25" customHeight="1"/>
    <row r="30695" ht="8.25" customHeight="1"/>
    <row r="30696" ht="8.25" customHeight="1"/>
    <row r="30697" ht="8.25" customHeight="1"/>
    <row r="30698" ht="8.25" customHeight="1"/>
    <row r="30699" ht="8.25" customHeight="1"/>
    <row r="30700" ht="8.25" customHeight="1"/>
    <row r="30701" ht="8.25" customHeight="1"/>
    <row r="30702" ht="8.25" customHeight="1"/>
    <row r="30703" ht="8.25" customHeight="1"/>
    <row r="30704" ht="8.25" customHeight="1"/>
    <row r="30705" ht="8.25" customHeight="1"/>
    <row r="30706" ht="8.25" customHeight="1"/>
    <row r="30707" ht="8.25" customHeight="1"/>
    <row r="30708" ht="8.25" customHeight="1"/>
    <row r="30709" ht="8.25" customHeight="1"/>
    <row r="30710" ht="8.25" customHeight="1"/>
    <row r="30711" ht="8.25" customHeight="1"/>
    <row r="30712" ht="8.25" customHeight="1"/>
    <row r="30713" ht="8.25" customHeight="1"/>
    <row r="30714" ht="8.25" customHeight="1"/>
    <row r="30715" ht="8.25" customHeight="1"/>
    <row r="30716" ht="8.25" customHeight="1"/>
    <row r="30717" ht="8.25" customHeight="1"/>
    <row r="30718" ht="8.25" customHeight="1"/>
    <row r="30719" ht="8.25" customHeight="1"/>
    <row r="30720" ht="8.25" customHeight="1"/>
    <row r="30721" ht="8.25" customHeight="1"/>
    <row r="30722" ht="8.25" customHeight="1"/>
    <row r="30723" ht="8.25" customHeight="1"/>
    <row r="30724" ht="8.25" customHeight="1"/>
    <row r="30725" ht="8.25" customHeight="1"/>
    <row r="30726" ht="8.25" customHeight="1"/>
    <row r="30727" ht="8.25" customHeight="1"/>
    <row r="30728" ht="8.25" customHeight="1"/>
    <row r="30729" ht="8.25" customHeight="1"/>
    <row r="30730" ht="8.25" customHeight="1"/>
    <row r="30731" ht="8.25" customHeight="1"/>
    <row r="30732" ht="8.25" customHeight="1"/>
    <row r="30733" ht="8.25" customHeight="1"/>
    <row r="30734" ht="8.25" customHeight="1"/>
    <row r="30735" ht="8.25" customHeight="1"/>
    <row r="30736" ht="8.25" customHeight="1"/>
    <row r="30737" ht="8.25" customHeight="1"/>
    <row r="30738" ht="8.25" customHeight="1"/>
    <row r="30739" ht="8.25" customHeight="1"/>
    <row r="30740" ht="8.25" customHeight="1"/>
    <row r="30741" ht="8.25" customHeight="1"/>
    <row r="30742" ht="8.25" customHeight="1"/>
    <row r="30743" ht="8.25" customHeight="1"/>
    <row r="30744" ht="8.25" customHeight="1"/>
    <row r="30745" ht="8.25" customHeight="1"/>
    <row r="30746" ht="8.25" customHeight="1"/>
    <row r="30747" ht="8.25" customHeight="1"/>
    <row r="30748" ht="8.25" customHeight="1"/>
    <row r="30749" ht="8.25" customHeight="1"/>
    <row r="30750" ht="8.25" customHeight="1"/>
    <row r="30751" ht="8.25" customHeight="1"/>
    <row r="30752" ht="8.25" customHeight="1"/>
    <row r="30753" ht="8.25" customHeight="1"/>
    <row r="30754" ht="8.25" customHeight="1"/>
    <row r="30755" ht="8.25" customHeight="1"/>
    <row r="30756" ht="8.25" customHeight="1"/>
    <row r="30757" ht="8.25" customHeight="1"/>
    <row r="30758" ht="8.25" customHeight="1"/>
    <row r="30759" ht="8.25" customHeight="1"/>
    <row r="30760" ht="8.25" customHeight="1"/>
    <row r="30761" ht="8.25" customHeight="1"/>
    <row r="30762" ht="8.25" customHeight="1"/>
    <row r="30763" ht="8.25" customHeight="1"/>
    <row r="30764" ht="8.25" customHeight="1"/>
    <row r="30765" ht="8.25" customHeight="1"/>
    <row r="30766" ht="8.25" customHeight="1"/>
    <row r="30767" ht="8.25" customHeight="1"/>
    <row r="30768" ht="8.25" customHeight="1"/>
    <row r="30769" ht="8.25" customHeight="1"/>
    <row r="30770" ht="8.25" customHeight="1"/>
    <row r="30771" ht="8.25" customHeight="1"/>
    <row r="30772" ht="8.25" customHeight="1"/>
    <row r="30773" ht="8.25" customHeight="1"/>
    <row r="30774" ht="8.25" customHeight="1"/>
    <row r="30775" ht="8.25" customHeight="1"/>
    <row r="30776" ht="8.25" customHeight="1"/>
    <row r="30777" ht="8.25" customHeight="1"/>
    <row r="30778" ht="8.25" customHeight="1"/>
    <row r="30779" ht="8.25" customHeight="1"/>
    <row r="30780" ht="8.25" customHeight="1"/>
    <row r="30781" ht="8.25" customHeight="1"/>
    <row r="30782" ht="8.25" customHeight="1"/>
    <row r="30783" ht="8.25" customHeight="1"/>
    <row r="30784" ht="8.25" customHeight="1"/>
    <row r="30785" ht="8.25" customHeight="1"/>
    <row r="30786" ht="8.25" customHeight="1"/>
    <row r="30787" ht="8.25" customHeight="1"/>
    <row r="30788" ht="8.25" customHeight="1"/>
    <row r="30789" ht="8.25" customHeight="1"/>
    <row r="30790" ht="8.25" customHeight="1"/>
    <row r="30791" ht="8.25" customHeight="1"/>
    <row r="30792" ht="8.25" customHeight="1"/>
    <row r="30793" ht="8.25" customHeight="1"/>
    <row r="30794" ht="8.25" customHeight="1"/>
    <row r="30795" ht="8.25" customHeight="1"/>
    <row r="30796" ht="8.25" customHeight="1"/>
    <row r="30797" ht="8.25" customHeight="1"/>
    <row r="30798" ht="8.25" customHeight="1"/>
    <row r="30799" ht="8.25" customHeight="1"/>
    <row r="30800" ht="8.25" customHeight="1"/>
    <row r="30801" ht="8.25" customHeight="1"/>
    <row r="30802" ht="8.25" customHeight="1"/>
    <row r="30803" ht="8.25" customHeight="1"/>
    <row r="30804" ht="8.25" customHeight="1"/>
    <row r="30805" ht="8.25" customHeight="1"/>
    <row r="30806" ht="8.25" customHeight="1"/>
    <row r="30807" ht="8.25" customHeight="1"/>
    <row r="30808" ht="8.25" customHeight="1"/>
    <row r="30809" ht="8.25" customHeight="1"/>
    <row r="30810" ht="8.25" customHeight="1"/>
    <row r="30811" ht="8.25" customHeight="1"/>
    <row r="30812" ht="8.25" customHeight="1"/>
    <row r="30813" ht="8.25" customHeight="1"/>
    <row r="30814" ht="8.25" customHeight="1"/>
    <row r="30815" ht="8.25" customHeight="1"/>
    <row r="30816" ht="8.25" customHeight="1"/>
    <row r="30817" ht="8.25" customHeight="1"/>
    <row r="30818" ht="8.25" customHeight="1"/>
    <row r="30819" ht="8.25" customHeight="1"/>
    <row r="30820" ht="8.25" customHeight="1"/>
    <row r="30821" ht="8.25" customHeight="1"/>
    <row r="30822" ht="8.25" customHeight="1"/>
    <row r="30823" ht="8.25" customHeight="1"/>
    <row r="30824" ht="8.25" customHeight="1"/>
    <row r="30825" ht="8.25" customHeight="1"/>
    <row r="30826" ht="8.25" customHeight="1"/>
    <row r="30827" ht="8.25" customHeight="1"/>
    <row r="30828" ht="8.25" customHeight="1"/>
    <row r="30829" ht="8.25" customHeight="1"/>
    <row r="30830" ht="8.25" customHeight="1"/>
    <row r="30831" ht="8.25" customHeight="1"/>
    <row r="30832" ht="8.25" customHeight="1"/>
    <row r="30833" ht="8.25" customHeight="1"/>
    <row r="30834" ht="8.25" customHeight="1"/>
    <row r="30835" ht="8.25" customHeight="1"/>
    <row r="30836" ht="8.25" customHeight="1"/>
    <row r="30837" ht="8.25" customHeight="1"/>
    <row r="30838" ht="8.25" customHeight="1"/>
    <row r="30839" ht="8.25" customHeight="1"/>
    <row r="30840" ht="8.25" customHeight="1"/>
    <row r="30841" ht="8.25" customHeight="1"/>
    <row r="30842" ht="8.25" customHeight="1"/>
    <row r="30843" ht="8.25" customHeight="1"/>
    <row r="30844" ht="8.25" customHeight="1"/>
    <row r="30845" ht="8.25" customHeight="1"/>
    <row r="30846" ht="8.25" customHeight="1"/>
    <row r="30847" ht="8.25" customHeight="1"/>
    <row r="30848" ht="8.25" customHeight="1"/>
    <row r="30849" ht="8.25" customHeight="1"/>
    <row r="30850" ht="8.25" customHeight="1"/>
    <row r="30851" ht="8.25" customHeight="1"/>
    <row r="30852" ht="8.25" customHeight="1"/>
    <row r="30853" ht="8.25" customHeight="1"/>
    <row r="30854" ht="8.25" customHeight="1"/>
    <row r="30855" ht="8.25" customHeight="1"/>
    <row r="30856" ht="8.25" customHeight="1"/>
    <row r="30857" ht="8.25" customHeight="1"/>
    <row r="30858" ht="8.25" customHeight="1"/>
    <row r="30859" ht="8.25" customHeight="1"/>
    <row r="30860" ht="8.25" customHeight="1"/>
    <row r="30861" ht="8.25" customHeight="1"/>
    <row r="30862" ht="8.25" customHeight="1"/>
    <row r="30863" ht="8.25" customHeight="1"/>
    <row r="30864" ht="8.25" customHeight="1"/>
    <row r="30865" ht="8.25" customHeight="1"/>
    <row r="30866" ht="8.25" customHeight="1"/>
    <row r="30867" ht="8.25" customHeight="1"/>
    <row r="30868" ht="8.25" customHeight="1"/>
    <row r="30869" ht="8.25" customHeight="1"/>
    <row r="30870" ht="8.25" customHeight="1"/>
    <row r="30871" ht="8.25" customHeight="1"/>
    <row r="30872" ht="8.25" customHeight="1"/>
    <row r="30873" ht="8.25" customHeight="1"/>
    <row r="30874" ht="8.25" customHeight="1"/>
    <row r="30875" ht="8.25" customHeight="1"/>
    <row r="30876" ht="8.25" customHeight="1"/>
    <row r="30877" ht="8.25" customHeight="1"/>
    <row r="30878" ht="8.25" customHeight="1"/>
    <row r="30879" ht="8.25" customHeight="1"/>
    <row r="30880" ht="8.25" customHeight="1"/>
    <row r="30881" ht="8.25" customHeight="1"/>
    <row r="30882" ht="8.25" customHeight="1"/>
    <row r="30883" ht="8.25" customHeight="1"/>
    <row r="30884" ht="8.25" customHeight="1"/>
    <row r="30885" ht="8.25" customHeight="1"/>
    <row r="30886" ht="8.25" customHeight="1"/>
    <row r="30887" ht="8.25" customHeight="1"/>
    <row r="30888" ht="8.25" customHeight="1"/>
    <row r="30889" ht="8.25" customHeight="1"/>
    <row r="30890" ht="8.25" customHeight="1"/>
    <row r="30891" ht="8.25" customHeight="1"/>
    <row r="30892" ht="8.25" customHeight="1"/>
    <row r="30893" ht="8.25" customHeight="1"/>
    <row r="30894" ht="8.25" customHeight="1"/>
    <row r="30895" ht="8.25" customHeight="1"/>
    <row r="30896" ht="8.25" customHeight="1"/>
    <row r="30897" ht="8.25" customHeight="1"/>
    <row r="30898" ht="8.25" customHeight="1"/>
    <row r="30899" ht="8.25" customHeight="1"/>
    <row r="30900" ht="8.25" customHeight="1"/>
    <row r="30901" ht="8.25" customHeight="1"/>
    <row r="30902" ht="8.25" customHeight="1"/>
    <row r="30903" ht="8.25" customHeight="1"/>
    <row r="30904" ht="8.25" customHeight="1"/>
    <row r="30905" ht="8.25" customHeight="1"/>
    <row r="30906" ht="8.25" customHeight="1"/>
    <row r="30907" ht="8.25" customHeight="1"/>
    <row r="30908" ht="8.25" customHeight="1"/>
    <row r="30909" ht="8.25" customHeight="1"/>
    <row r="30910" ht="8.25" customHeight="1"/>
    <row r="30911" ht="8.25" customHeight="1"/>
    <row r="30912" ht="8.25" customHeight="1"/>
    <row r="30913" ht="8.25" customHeight="1"/>
    <row r="30914" ht="8.25" customHeight="1"/>
    <row r="30915" ht="8.25" customHeight="1"/>
    <row r="30916" ht="8.25" customHeight="1"/>
    <row r="30917" ht="8.25" customHeight="1"/>
    <row r="30918" ht="8.25" customHeight="1"/>
    <row r="30919" ht="8.25" customHeight="1"/>
    <row r="30920" ht="8.25" customHeight="1"/>
    <row r="30921" ht="8.25" customHeight="1"/>
    <row r="30922" ht="8.25" customHeight="1"/>
    <row r="30923" ht="8.25" customHeight="1"/>
    <row r="30924" ht="8.25" customHeight="1"/>
    <row r="30925" ht="8.25" customHeight="1"/>
    <row r="30926" ht="8.25" customHeight="1"/>
    <row r="30927" ht="8.25" customHeight="1"/>
    <row r="30928" ht="8.25" customHeight="1"/>
    <row r="30929" ht="8.25" customHeight="1"/>
    <row r="30930" ht="8.25" customHeight="1"/>
    <row r="30931" ht="8.25" customHeight="1"/>
    <row r="30932" ht="8.25" customHeight="1"/>
    <row r="30933" ht="8.25" customHeight="1"/>
    <row r="30934" ht="8.25" customHeight="1"/>
    <row r="30935" ht="8.25" customHeight="1"/>
    <row r="30936" ht="8.25" customHeight="1"/>
    <row r="30937" ht="8.25" customHeight="1"/>
    <row r="30938" ht="8.25" customHeight="1"/>
    <row r="30939" ht="8.25" customHeight="1"/>
    <row r="30940" ht="8.25" customHeight="1"/>
    <row r="30941" ht="8.25" customHeight="1"/>
    <row r="30942" ht="8.25" customHeight="1"/>
    <row r="30943" ht="8.25" customHeight="1"/>
    <row r="30944" ht="8.25" customHeight="1"/>
    <row r="30945" ht="8.25" customHeight="1"/>
    <row r="30946" ht="8.25" customHeight="1"/>
    <row r="30947" ht="8.25" customHeight="1"/>
    <row r="30948" ht="8.25" customHeight="1"/>
    <row r="30949" ht="8.25" customHeight="1"/>
    <row r="30950" ht="8.25" customHeight="1"/>
    <row r="30951" ht="8.25" customHeight="1"/>
    <row r="30952" ht="8.25" customHeight="1"/>
    <row r="30953" ht="8.25" customHeight="1"/>
    <row r="30954" ht="8.25" customHeight="1"/>
    <row r="30955" ht="8.25" customHeight="1"/>
    <row r="30956" ht="8.25" customHeight="1"/>
    <row r="30957" ht="8.25" customHeight="1"/>
    <row r="30958" ht="8.25" customHeight="1"/>
    <row r="30959" ht="8.25" customHeight="1"/>
    <row r="30960" ht="8.25" customHeight="1"/>
    <row r="30961" ht="8.25" customHeight="1"/>
    <row r="30962" ht="8.25" customHeight="1"/>
    <row r="30963" ht="8.25" customHeight="1"/>
    <row r="30964" ht="8.25" customHeight="1"/>
    <row r="30965" ht="8.25" customHeight="1"/>
    <row r="30966" ht="8.25" customHeight="1"/>
    <row r="30967" ht="8.25" customHeight="1"/>
    <row r="30968" ht="8.25" customHeight="1"/>
    <row r="30969" ht="8.25" customHeight="1"/>
    <row r="30970" ht="8.25" customHeight="1"/>
    <row r="30971" ht="8.25" customHeight="1"/>
    <row r="30972" ht="8.25" customHeight="1"/>
    <row r="30973" ht="8.25" customHeight="1"/>
    <row r="30974" ht="8.25" customHeight="1"/>
    <row r="30975" ht="8.25" customHeight="1"/>
    <row r="30976" ht="8.25" customHeight="1"/>
    <row r="30977" ht="8.25" customHeight="1"/>
    <row r="30978" ht="8.25" customHeight="1"/>
    <row r="30979" ht="8.25" customHeight="1"/>
    <row r="30980" ht="8.25" customHeight="1"/>
    <row r="30981" ht="8.25" customHeight="1"/>
    <row r="30982" ht="8.25" customHeight="1"/>
    <row r="30983" ht="8.25" customHeight="1"/>
    <row r="30984" ht="8.25" customHeight="1"/>
    <row r="30985" ht="8.25" customHeight="1"/>
    <row r="30986" ht="8.25" customHeight="1"/>
    <row r="30987" ht="8.25" customHeight="1"/>
    <row r="30988" ht="8.25" customHeight="1"/>
    <row r="30989" ht="8.25" customHeight="1"/>
    <row r="30990" ht="8.25" customHeight="1"/>
    <row r="30991" ht="8.25" customHeight="1"/>
    <row r="30992" ht="8.25" customHeight="1"/>
    <row r="30993" ht="8.25" customHeight="1"/>
    <row r="30994" ht="8.25" customHeight="1"/>
    <row r="30995" ht="8.25" customHeight="1"/>
    <row r="30996" ht="8.25" customHeight="1"/>
    <row r="30997" ht="8.25" customHeight="1"/>
    <row r="30998" ht="8.25" customHeight="1"/>
    <row r="30999" ht="8.25" customHeight="1"/>
    <row r="31000" ht="8.25" customHeight="1"/>
    <row r="31001" ht="8.25" customHeight="1"/>
    <row r="31002" ht="8.25" customHeight="1"/>
    <row r="31003" ht="8.25" customHeight="1"/>
    <row r="31004" ht="8.25" customHeight="1"/>
    <row r="31005" ht="8.25" customHeight="1"/>
    <row r="31006" ht="8.25" customHeight="1"/>
    <row r="31007" ht="8.25" customHeight="1"/>
    <row r="31008" ht="8.25" customHeight="1"/>
    <row r="31009" ht="8.25" customHeight="1"/>
    <row r="31010" ht="8.25" customHeight="1"/>
    <row r="31011" ht="8.25" customHeight="1"/>
    <row r="31012" ht="8.25" customHeight="1"/>
    <row r="31013" ht="8.25" customHeight="1"/>
    <row r="31014" ht="8.25" customHeight="1"/>
    <row r="31015" ht="8.25" customHeight="1"/>
    <row r="31016" ht="8.25" customHeight="1"/>
    <row r="31017" ht="8.25" customHeight="1"/>
    <row r="31018" ht="8.25" customHeight="1"/>
    <row r="31019" ht="8.25" customHeight="1"/>
    <row r="31020" ht="8.25" customHeight="1"/>
    <row r="31021" ht="8.25" customHeight="1"/>
    <row r="31022" ht="8.25" customHeight="1"/>
    <row r="31023" ht="8.25" customHeight="1"/>
    <row r="31024" ht="8.25" customHeight="1"/>
    <row r="31025" ht="8.25" customHeight="1"/>
    <row r="31026" ht="8.25" customHeight="1"/>
    <row r="31027" ht="8.25" customHeight="1"/>
    <row r="31028" ht="8.25" customHeight="1"/>
    <row r="31029" ht="8.25" customHeight="1"/>
    <row r="31030" ht="8.25" customHeight="1"/>
    <row r="31031" ht="8.25" customHeight="1"/>
    <row r="31032" ht="8.25" customHeight="1"/>
    <row r="31033" ht="8.25" customHeight="1"/>
    <row r="31034" ht="8.25" customHeight="1"/>
    <row r="31035" ht="8.25" customHeight="1"/>
    <row r="31036" ht="8.25" customHeight="1"/>
    <row r="31037" ht="8.25" customHeight="1"/>
    <row r="31038" ht="8.25" customHeight="1"/>
    <row r="31039" ht="8.25" customHeight="1"/>
    <row r="31040" ht="8.25" customHeight="1"/>
    <row r="31041" ht="8.25" customHeight="1"/>
    <row r="31042" ht="8.25" customHeight="1"/>
    <row r="31043" ht="8.25" customHeight="1"/>
    <row r="31044" ht="8.25" customHeight="1"/>
    <row r="31045" ht="8.25" customHeight="1"/>
    <row r="31046" ht="8.25" customHeight="1"/>
    <row r="31047" ht="8.25" customHeight="1"/>
    <row r="31048" ht="8.25" customHeight="1"/>
    <row r="31049" ht="8.25" customHeight="1"/>
    <row r="31050" ht="8.25" customHeight="1"/>
    <row r="31051" ht="8.25" customHeight="1"/>
    <row r="31052" ht="8.25" customHeight="1"/>
    <row r="31053" ht="8.25" customHeight="1"/>
    <row r="31054" ht="8.25" customHeight="1"/>
    <row r="31055" ht="8.25" customHeight="1"/>
    <row r="31056" ht="8.25" customHeight="1"/>
    <row r="31057" ht="8.25" customHeight="1"/>
    <row r="31058" ht="8.25" customHeight="1"/>
    <row r="31059" ht="8.25" customHeight="1"/>
    <row r="31060" ht="8.25" customHeight="1"/>
    <row r="31061" ht="8.25" customHeight="1"/>
    <row r="31062" ht="8.25" customHeight="1"/>
    <row r="31063" ht="8.25" customHeight="1"/>
    <row r="31064" ht="8.25" customHeight="1"/>
    <row r="31065" ht="8.25" customHeight="1"/>
    <row r="31066" ht="8.25" customHeight="1"/>
    <row r="31067" ht="8.25" customHeight="1"/>
    <row r="31068" ht="8.25" customHeight="1"/>
    <row r="31069" ht="8.25" customHeight="1"/>
    <row r="31070" ht="8.25" customHeight="1"/>
    <row r="31071" ht="8.25" customHeight="1"/>
    <row r="31072" ht="8.25" customHeight="1"/>
    <row r="31073" ht="8.25" customHeight="1"/>
    <row r="31074" ht="8.25" customHeight="1"/>
    <row r="31075" ht="8.25" customHeight="1"/>
    <row r="31076" ht="8.25" customHeight="1"/>
    <row r="31077" ht="8.25" customHeight="1"/>
    <row r="31078" ht="8.25" customHeight="1"/>
    <row r="31079" ht="8.25" customHeight="1"/>
    <row r="31080" ht="8.25" customHeight="1"/>
    <row r="31081" ht="8.25" customHeight="1"/>
    <row r="31082" ht="8.25" customHeight="1"/>
    <row r="31083" ht="8.25" customHeight="1"/>
    <row r="31084" ht="8.25" customHeight="1"/>
    <row r="31085" ht="8.25" customHeight="1"/>
    <row r="31086" ht="8.25" customHeight="1"/>
    <row r="31087" ht="8.25" customHeight="1"/>
    <row r="31088" ht="8.25" customHeight="1"/>
    <row r="31089" ht="8.25" customHeight="1"/>
    <row r="31090" ht="8.25" customHeight="1"/>
    <row r="31091" ht="8.25" customHeight="1"/>
    <row r="31092" ht="8.25" customHeight="1"/>
    <row r="31093" ht="8.25" customHeight="1"/>
    <row r="31094" ht="8.25" customHeight="1"/>
    <row r="31095" ht="8.25" customHeight="1"/>
    <row r="31096" ht="8.25" customHeight="1"/>
    <row r="31097" ht="8.25" customHeight="1"/>
    <row r="31098" ht="8.25" customHeight="1"/>
    <row r="31099" ht="8.25" customHeight="1"/>
    <row r="31100" ht="8.25" customHeight="1"/>
    <row r="31101" ht="8.25" customHeight="1"/>
    <row r="31102" ht="8.25" customHeight="1"/>
    <row r="31103" ht="8.25" customHeight="1"/>
    <row r="31104" ht="8.25" customHeight="1"/>
    <row r="31105" ht="8.25" customHeight="1"/>
    <row r="31106" ht="8.25" customHeight="1"/>
    <row r="31107" ht="8.25" customHeight="1"/>
    <row r="31108" ht="8.25" customHeight="1"/>
    <row r="31109" ht="8.25" customHeight="1"/>
    <row r="31110" ht="8.25" customHeight="1"/>
    <row r="31111" ht="8.25" customHeight="1"/>
    <row r="31112" ht="8.25" customHeight="1"/>
    <row r="31113" ht="8.25" customHeight="1"/>
    <row r="31114" ht="8.25" customHeight="1"/>
    <row r="31115" ht="8.25" customHeight="1"/>
    <row r="31116" ht="8.25" customHeight="1"/>
    <row r="31117" ht="8.25" customHeight="1"/>
    <row r="31118" ht="8.25" customHeight="1"/>
    <row r="31119" ht="8.25" customHeight="1"/>
    <row r="31120" ht="8.25" customHeight="1"/>
    <row r="31121" ht="8.25" customHeight="1"/>
    <row r="31122" ht="8.25" customHeight="1"/>
    <row r="31123" ht="8.25" customHeight="1"/>
    <row r="31124" ht="8.25" customHeight="1"/>
    <row r="31125" ht="8.25" customHeight="1"/>
    <row r="31126" ht="8.25" customHeight="1"/>
    <row r="31127" ht="8.25" customHeight="1"/>
    <row r="31128" ht="8.25" customHeight="1"/>
    <row r="31129" ht="8.25" customHeight="1"/>
    <row r="31130" ht="8.25" customHeight="1"/>
    <row r="31131" ht="8.25" customHeight="1"/>
    <row r="31132" ht="8.25" customHeight="1"/>
    <row r="31133" ht="8.25" customHeight="1"/>
    <row r="31134" ht="8.25" customHeight="1"/>
    <row r="31135" ht="8.25" customHeight="1"/>
    <row r="31136" ht="8.25" customHeight="1"/>
    <row r="31137" ht="8.25" customHeight="1"/>
    <row r="31138" ht="8.25" customHeight="1"/>
    <row r="31139" ht="8.25" customHeight="1"/>
    <row r="31140" ht="8.25" customHeight="1"/>
    <row r="31141" ht="8.25" customHeight="1"/>
    <row r="31142" ht="8.25" customHeight="1"/>
    <row r="31143" ht="8.25" customHeight="1"/>
    <row r="31144" ht="8.25" customHeight="1"/>
    <row r="31145" ht="8.25" customHeight="1"/>
    <row r="31146" ht="8.25" customHeight="1"/>
    <row r="31147" ht="8.25" customHeight="1"/>
    <row r="31148" ht="8.25" customHeight="1"/>
    <row r="31149" ht="8.25" customHeight="1"/>
    <row r="31150" ht="8.25" customHeight="1"/>
    <row r="31151" ht="8.25" customHeight="1"/>
    <row r="31152" ht="8.25" customHeight="1"/>
    <row r="31153" ht="8.25" customHeight="1"/>
    <row r="31154" ht="8.25" customHeight="1"/>
    <row r="31155" ht="8.25" customHeight="1"/>
    <row r="31156" ht="8.25" customHeight="1"/>
    <row r="31157" ht="8.25" customHeight="1"/>
    <row r="31158" ht="8.25" customHeight="1"/>
    <row r="31159" ht="8.25" customHeight="1"/>
    <row r="31160" ht="8.25" customHeight="1"/>
    <row r="31161" ht="8.25" customHeight="1"/>
    <row r="31162" ht="8.25" customHeight="1"/>
    <row r="31163" ht="8.25" customHeight="1"/>
    <row r="31164" ht="8.25" customHeight="1"/>
    <row r="31165" ht="8.25" customHeight="1"/>
    <row r="31166" ht="8.25" customHeight="1"/>
    <row r="31167" ht="8.25" customHeight="1"/>
    <row r="31168" ht="8.25" customHeight="1"/>
    <row r="31169" ht="8.25" customHeight="1"/>
    <row r="31170" ht="8.25" customHeight="1"/>
    <row r="31171" ht="8.25" customHeight="1"/>
    <row r="31172" ht="8.25" customHeight="1"/>
    <row r="31173" ht="8.25" customHeight="1"/>
    <row r="31174" ht="8.25" customHeight="1"/>
    <row r="31175" ht="8.25" customHeight="1"/>
    <row r="31176" ht="8.25" customHeight="1"/>
    <row r="31177" ht="8.25" customHeight="1"/>
    <row r="31178" ht="8.25" customHeight="1"/>
    <row r="31179" ht="8.25" customHeight="1"/>
    <row r="31180" ht="8.25" customHeight="1"/>
    <row r="31181" ht="8.25" customHeight="1"/>
    <row r="31182" ht="8.25" customHeight="1"/>
    <row r="31183" ht="8.25" customHeight="1"/>
    <row r="31184" ht="8.25" customHeight="1"/>
    <row r="31185" ht="8.25" customHeight="1"/>
    <row r="31186" ht="8.25" customHeight="1"/>
    <row r="31187" ht="8.25" customHeight="1"/>
    <row r="31188" ht="8.25" customHeight="1"/>
    <row r="31189" ht="8.25" customHeight="1"/>
    <row r="31190" ht="8.25" customHeight="1"/>
    <row r="31191" ht="8.25" customHeight="1"/>
    <row r="31192" ht="8.25" customHeight="1"/>
    <row r="31193" ht="8.25" customHeight="1"/>
    <row r="31194" ht="8.25" customHeight="1"/>
    <row r="31195" ht="8.25" customHeight="1"/>
    <row r="31196" ht="8.25" customHeight="1"/>
    <row r="31197" ht="8.25" customHeight="1"/>
    <row r="31198" ht="8.25" customHeight="1"/>
    <row r="31199" ht="8.25" customHeight="1"/>
    <row r="31200" ht="8.25" customHeight="1"/>
    <row r="31201" ht="8.25" customHeight="1"/>
    <row r="31202" ht="8.25" customHeight="1"/>
    <row r="31203" ht="8.25" customHeight="1"/>
    <row r="31204" ht="8.25" customHeight="1"/>
    <row r="31205" ht="8.25" customHeight="1"/>
    <row r="31206" ht="8.25" customHeight="1"/>
    <row r="31207" ht="8.25" customHeight="1"/>
    <row r="31208" ht="8.25" customHeight="1"/>
    <row r="31209" ht="8.25" customHeight="1"/>
    <row r="31210" ht="8.25" customHeight="1"/>
    <row r="31211" ht="8.25" customHeight="1"/>
    <row r="31212" ht="8.25" customHeight="1"/>
    <row r="31213" ht="8.25" customHeight="1"/>
    <row r="31214" ht="8.25" customHeight="1"/>
    <row r="31215" ht="8.25" customHeight="1"/>
    <row r="31216" ht="8.25" customHeight="1"/>
    <row r="31217" ht="8.25" customHeight="1"/>
    <row r="31218" ht="8.25" customHeight="1"/>
    <row r="31219" ht="8.25" customHeight="1"/>
    <row r="31220" ht="8.25" customHeight="1"/>
    <row r="31221" ht="8.25" customHeight="1"/>
    <row r="31222" ht="8.25" customHeight="1"/>
    <row r="31223" ht="8.25" customHeight="1"/>
    <row r="31224" ht="8.25" customHeight="1"/>
    <row r="31225" ht="8.25" customHeight="1"/>
    <row r="31226" ht="8.25" customHeight="1"/>
    <row r="31227" ht="8.25" customHeight="1"/>
    <row r="31228" ht="8.25" customHeight="1"/>
    <row r="31229" ht="8.25" customHeight="1"/>
    <row r="31230" ht="8.25" customHeight="1"/>
    <row r="31231" ht="8.25" customHeight="1"/>
    <row r="31232" ht="8.25" customHeight="1"/>
    <row r="31233" ht="8.25" customHeight="1"/>
    <row r="31234" ht="8.25" customHeight="1"/>
    <row r="31235" ht="8.25" customHeight="1"/>
    <row r="31236" ht="8.25" customHeight="1"/>
    <row r="31237" ht="8.25" customHeight="1"/>
    <row r="31238" ht="8.25" customHeight="1"/>
    <row r="31239" ht="8.25" customHeight="1"/>
    <row r="31240" ht="8.25" customHeight="1"/>
    <row r="31241" ht="8.25" customHeight="1"/>
    <row r="31242" ht="8.25" customHeight="1"/>
    <row r="31243" ht="8.25" customHeight="1"/>
    <row r="31244" ht="8.25" customHeight="1"/>
    <row r="31245" ht="8.25" customHeight="1"/>
    <row r="31246" ht="8.25" customHeight="1"/>
    <row r="31247" ht="8.25" customHeight="1"/>
    <row r="31248" ht="8.25" customHeight="1"/>
    <row r="31249" ht="8.25" customHeight="1"/>
    <row r="31250" ht="8.25" customHeight="1"/>
    <row r="31251" ht="8.25" customHeight="1"/>
    <row r="31252" ht="8.25" customHeight="1"/>
    <row r="31253" ht="8.25" customHeight="1"/>
    <row r="31254" ht="8.25" customHeight="1"/>
    <row r="31255" ht="8.25" customHeight="1"/>
    <row r="31256" ht="8.25" customHeight="1"/>
    <row r="31257" ht="8.25" customHeight="1"/>
    <row r="31258" ht="8.25" customHeight="1"/>
    <row r="31259" ht="8.25" customHeight="1"/>
    <row r="31260" ht="8.25" customHeight="1"/>
    <row r="31261" ht="8.25" customHeight="1"/>
    <row r="31262" ht="8.25" customHeight="1"/>
    <row r="31263" ht="8.25" customHeight="1"/>
    <row r="31264" ht="8.25" customHeight="1"/>
    <row r="31265" ht="8.25" customHeight="1"/>
    <row r="31266" ht="8.25" customHeight="1"/>
    <row r="31267" ht="8.25" customHeight="1"/>
    <row r="31268" ht="8.25" customHeight="1"/>
    <row r="31269" ht="8.25" customHeight="1"/>
    <row r="31270" ht="8.25" customHeight="1"/>
    <row r="31271" ht="8.25" customHeight="1"/>
    <row r="31272" ht="8.25" customHeight="1"/>
    <row r="31273" ht="8.25" customHeight="1"/>
    <row r="31274" ht="8.25" customHeight="1"/>
    <row r="31275" ht="8.25" customHeight="1"/>
    <row r="31276" ht="8.25" customHeight="1"/>
    <row r="31277" ht="8.25" customHeight="1"/>
    <row r="31278" ht="8.25" customHeight="1"/>
    <row r="31279" ht="8.25" customHeight="1"/>
    <row r="31280" ht="8.25" customHeight="1"/>
    <row r="31281" ht="8.25" customHeight="1"/>
    <row r="31282" ht="8.25" customHeight="1"/>
    <row r="31283" ht="8.25" customHeight="1"/>
    <row r="31284" ht="8.25" customHeight="1"/>
    <row r="31285" ht="8.25" customHeight="1"/>
    <row r="31286" ht="8.25" customHeight="1"/>
    <row r="31287" ht="8.25" customHeight="1"/>
    <row r="31288" ht="8.25" customHeight="1"/>
    <row r="31289" ht="8.25" customHeight="1"/>
    <row r="31290" ht="8.25" customHeight="1"/>
    <row r="31291" ht="8.25" customHeight="1"/>
    <row r="31292" ht="8.25" customHeight="1"/>
    <row r="31293" ht="8.25" customHeight="1"/>
    <row r="31294" ht="8.25" customHeight="1"/>
    <row r="31295" ht="8.25" customHeight="1"/>
    <row r="31296" ht="8.25" customHeight="1"/>
    <row r="31297" ht="8.25" customHeight="1"/>
    <row r="31298" ht="8.25" customHeight="1"/>
    <row r="31299" ht="8.25" customHeight="1"/>
    <row r="31300" ht="8.25" customHeight="1"/>
    <row r="31301" ht="8.25" customHeight="1"/>
    <row r="31302" ht="8.25" customHeight="1"/>
    <row r="31303" ht="8.25" customHeight="1"/>
    <row r="31304" ht="8.25" customHeight="1"/>
    <row r="31305" ht="8.25" customHeight="1"/>
    <row r="31306" ht="8.25" customHeight="1"/>
    <row r="31307" ht="8.25" customHeight="1"/>
    <row r="31308" ht="8.25" customHeight="1"/>
    <row r="31309" ht="8.25" customHeight="1"/>
    <row r="31310" ht="8.25" customHeight="1"/>
    <row r="31311" ht="8.25" customHeight="1"/>
    <row r="31312" ht="8.25" customHeight="1"/>
    <row r="31313" ht="8.25" customHeight="1"/>
    <row r="31314" ht="8.25" customHeight="1"/>
    <row r="31315" ht="8.25" customHeight="1"/>
    <row r="31316" ht="8.25" customHeight="1"/>
    <row r="31317" ht="8.25" customHeight="1"/>
    <row r="31318" ht="8.25" customHeight="1"/>
    <row r="31319" ht="8.25" customHeight="1"/>
    <row r="31320" ht="8.25" customHeight="1"/>
    <row r="31321" ht="8.25" customHeight="1"/>
    <row r="31322" ht="8.25" customHeight="1"/>
    <row r="31323" ht="8.25" customHeight="1"/>
    <row r="31324" ht="8.25" customHeight="1"/>
    <row r="31325" ht="8.25" customHeight="1"/>
    <row r="31326" ht="8.25" customHeight="1"/>
    <row r="31327" ht="8.25" customHeight="1"/>
    <row r="31328" ht="8.25" customHeight="1"/>
    <row r="31329" ht="8.25" customHeight="1"/>
    <row r="31330" ht="8.25" customHeight="1"/>
    <row r="31331" ht="8.25" customHeight="1"/>
    <row r="31332" ht="8.25" customHeight="1"/>
    <row r="31333" ht="8.25" customHeight="1"/>
    <row r="31334" ht="8.25" customHeight="1"/>
    <row r="31335" ht="8.25" customHeight="1"/>
    <row r="31336" ht="8.25" customHeight="1"/>
    <row r="31337" ht="8.25" customHeight="1"/>
    <row r="31338" ht="8.25" customHeight="1"/>
    <row r="31339" ht="8.25" customHeight="1"/>
    <row r="31340" ht="8.25" customHeight="1"/>
    <row r="31341" ht="8.25" customHeight="1"/>
    <row r="31342" ht="8.25" customHeight="1"/>
    <row r="31343" ht="8.25" customHeight="1"/>
    <row r="31344" ht="8.25" customHeight="1"/>
    <row r="31345" ht="8.25" customHeight="1"/>
    <row r="31346" ht="8.25" customHeight="1"/>
    <row r="31347" ht="8.25" customHeight="1"/>
    <row r="31348" ht="8.25" customHeight="1"/>
    <row r="31349" ht="8.25" customHeight="1"/>
    <row r="31350" ht="8.25" customHeight="1"/>
    <row r="31351" ht="8.25" customHeight="1"/>
    <row r="31352" ht="8.25" customHeight="1"/>
    <row r="31353" ht="8.25" customHeight="1"/>
    <row r="31354" ht="8.25" customHeight="1"/>
    <row r="31355" ht="8.25" customHeight="1"/>
    <row r="31356" ht="8.25" customHeight="1"/>
    <row r="31357" ht="8.25" customHeight="1"/>
    <row r="31358" ht="8.25" customHeight="1"/>
    <row r="31359" ht="8.25" customHeight="1"/>
    <row r="31360" ht="8.25" customHeight="1"/>
    <row r="31361" ht="8.25" customHeight="1"/>
    <row r="31362" ht="8.25" customHeight="1"/>
    <row r="31363" ht="8.25" customHeight="1"/>
    <row r="31364" ht="8.25" customHeight="1"/>
    <row r="31365" ht="8.25" customHeight="1"/>
    <row r="31366" ht="8.25" customHeight="1"/>
    <row r="31367" ht="8.25" customHeight="1"/>
    <row r="31368" ht="8.25" customHeight="1"/>
    <row r="31369" ht="8.25" customHeight="1"/>
    <row r="31370" ht="8.25" customHeight="1"/>
    <row r="31371" ht="8.25" customHeight="1"/>
    <row r="31372" ht="8.25" customHeight="1"/>
    <row r="31373" ht="8.25" customHeight="1"/>
    <row r="31374" ht="8.25" customHeight="1"/>
    <row r="31375" ht="8.25" customHeight="1"/>
    <row r="31376" ht="8.25" customHeight="1"/>
    <row r="31377" ht="8.25" customHeight="1"/>
    <row r="31378" ht="8.25" customHeight="1"/>
    <row r="31379" ht="8.25" customHeight="1"/>
    <row r="31380" ht="8.25" customHeight="1"/>
    <row r="31381" ht="8.25" customHeight="1"/>
    <row r="31382" ht="8.25" customHeight="1"/>
    <row r="31383" ht="8.25" customHeight="1"/>
    <row r="31384" ht="8.25" customHeight="1"/>
    <row r="31385" ht="8.25" customHeight="1"/>
    <row r="31386" ht="8.25" customHeight="1"/>
    <row r="31387" ht="8.25" customHeight="1"/>
    <row r="31388" ht="8.25" customHeight="1"/>
    <row r="31389" ht="8.25" customHeight="1"/>
    <row r="31390" ht="8.25" customHeight="1"/>
    <row r="31391" ht="8.25" customHeight="1"/>
    <row r="31392" ht="8.25" customHeight="1"/>
    <row r="31393" ht="8.25" customHeight="1"/>
    <row r="31394" ht="8.25" customHeight="1"/>
    <row r="31395" ht="8.25" customHeight="1"/>
    <row r="31396" ht="8.25" customHeight="1"/>
    <row r="31397" ht="8.25" customHeight="1"/>
    <row r="31398" ht="8.25" customHeight="1"/>
    <row r="31399" ht="8.25" customHeight="1"/>
    <row r="31400" ht="8.25" customHeight="1"/>
    <row r="31401" ht="8.25" customHeight="1"/>
    <row r="31402" ht="8.25" customHeight="1"/>
    <row r="31403" ht="8.25" customHeight="1"/>
    <row r="31404" ht="8.25" customHeight="1"/>
    <row r="31405" ht="8.25" customHeight="1"/>
    <row r="31406" ht="8.25" customHeight="1"/>
    <row r="31407" ht="8.25" customHeight="1"/>
    <row r="31408" ht="8.25" customHeight="1"/>
    <row r="31409" ht="8.25" customHeight="1"/>
    <row r="31410" ht="8.25" customHeight="1"/>
    <row r="31411" ht="8.25" customHeight="1"/>
    <row r="31412" ht="8.25" customHeight="1"/>
    <row r="31413" ht="8.25" customHeight="1"/>
    <row r="31414" ht="8.25" customHeight="1"/>
    <row r="31415" ht="8.25" customHeight="1"/>
    <row r="31416" ht="8.25" customHeight="1"/>
    <row r="31417" ht="8.25" customHeight="1"/>
    <row r="31418" ht="8.25" customHeight="1"/>
    <row r="31419" ht="8.25" customHeight="1"/>
    <row r="31420" ht="8.25" customHeight="1"/>
    <row r="31421" ht="8.25" customHeight="1"/>
    <row r="31422" ht="8.25" customHeight="1"/>
    <row r="31423" ht="8.25" customHeight="1"/>
    <row r="31424" ht="8.25" customHeight="1"/>
    <row r="31425" ht="8.25" customHeight="1"/>
    <row r="31426" ht="8.25" customHeight="1"/>
    <row r="31427" ht="8.25" customHeight="1"/>
    <row r="31428" ht="8.25" customHeight="1"/>
    <row r="31429" ht="8.25" customHeight="1"/>
    <row r="31430" ht="8.25" customHeight="1"/>
    <row r="31431" ht="8.25" customHeight="1"/>
    <row r="31432" ht="8.25" customHeight="1"/>
    <row r="31433" ht="8.25" customHeight="1"/>
    <row r="31434" ht="8.25" customHeight="1"/>
    <row r="31435" ht="8.25" customHeight="1"/>
    <row r="31436" ht="8.25" customHeight="1"/>
    <row r="31437" ht="8.25" customHeight="1"/>
    <row r="31438" ht="8.25" customHeight="1"/>
    <row r="31439" ht="8.25" customHeight="1"/>
    <row r="31440" ht="8.25" customHeight="1"/>
    <row r="31441" ht="8.25" customHeight="1"/>
    <row r="31442" ht="8.25" customHeight="1"/>
    <row r="31443" ht="8.25" customHeight="1"/>
    <row r="31444" ht="8.25" customHeight="1"/>
    <row r="31445" ht="8.25" customHeight="1"/>
    <row r="31446" ht="8.25" customHeight="1"/>
    <row r="31447" ht="8.25" customHeight="1"/>
    <row r="31448" ht="8.25" customHeight="1"/>
    <row r="31449" ht="8.25" customHeight="1"/>
    <row r="31450" ht="8.25" customHeight="1"/>
    <row r="31451" ht="8.25" customHeight="1"/>
    <row r="31452" ht="8.25" customHeight="1"/>
    <row r="31453" ht="8.25" customHeight="1"/>
    <row r="31454" ht="8.25" customHeight="1"/>
    <row r="31455" ht="8.25" customHeight="1"/>
    <row r="31456" ht="8.25" customHeight="1"/>
    <row r="31457" ht="8.25" customHeight="1"/>
    <row r="31458" ht="8.25" customHeight="1"/>
    <row r="31459" ht="8.25" customHeight="1"/>
    <row r="31460" ht="8.25" customHeight="1"/>
    <row r="31461" ht="8.25" customHeight="1"/>
    <row r="31462" ht="8.25" customHeight="1"/>
    <row r="31463" ht="8.25" customHeight="1"/>
    <row r="31464" ht="8.25" customHeight="1"/>
    <row r="31465" ht="8.25" customHeight="1"/>
    <row r="31466" ht="8.25" customHeight="1"/>
    <row r="31467" ht="8.25" customHeight="1"/>
    <row r="31468" ht="8.25" customHeight="1"/>
    <row r="31469" ht="8.25" customHeight="1"/>
    <row r="31470" ht="8.25" customHeight="1"/>
    <row r="31471" ht="8.25" customHeight="1"/>
    <row r="31472" ht="8.25" customHeight="1"/>
    <row r="31473" ht="8.25" customHeight="1"/>
    <row r="31474" ht="8.25" customHeight="1"/>
    <row r="31475" ht="8.25" customHeight="1"/>
    <row r="31476" ht="8.25" customHeight="1"/>
    <row r="31477" ht="8.25" customHeight="1"/>
    <row r="31478" ht="8.25" customHeight="1"/>
    <row r="31479" ht="8.25" customHeight="1"/>
    <row r="31480" ht="8.25" customHeight="1"/>
    <row r="31481" ht="8.25" customHeight="1"/>
    <row r="31482" ht="8.25" customHeight="1"/>
    <row r="31483" ht="8.25" customHeight="1"/>
    <row r="31484" ht="8.25" customHeight="1"/>
    <row r="31485" ht="8.25" customHeight="1"/>
    <row r="31486" ht="8.25" customHeight="1"/>
    <row r="31487" ht="8.25" customHeight="1"/>
    <row r="31488" ht="8.25" customHeight="1"/>
    <row r="31489" ht="8.25" customHeight="1"/>
    <row r="31490" ht="8.25" customHeight="1"/>
    <row r="31491" ht="8.25" customHeight="1"/>
    <row r="31492" ht="8.25" customHeight="1"/>
    <row r="31493" ht="8.25" customHeight="1"/>
    <row r="31494" ht="8.25" customHeight="1"/>
    <row r="31495" ht="8.25" customHeight="1"/>
    <row r="31496" ht="8.25" customHeight="1"/>
    <row r="31497" ht="8.25" customHeight="1"/>
    <row r="31498" ht="8.25" customHeight="1"/>
    <row r="31499" ht="8.25" customHeight="1"/>
    <row r="31500" ht="8.25" customHeight="1"/>
    <row r="31501" ht="8.25" customHeight="1"/>
    <row r="31502" ht="8.25" customHeight="1"/>
    <row r="31503" ht="8.25" customHeight="1"/>
    <row r="31504" ht="8.25" customHeight="1"/>
    <row r="31505" ht="8.25" customHeight="1"/>
    <row r="31506" ht="8.25" customHeight="1"/>
    <row r="31507" ht="8.25" customHeight="1"/>
    <row r="31508" ht="8.25" customHeight="1"/>
    <row r="31509" ht="8.25" customHeight="1"/>
    <row r="31510" ht="8.25" customHeight="1"/>
    <row r="31511" ht="8.25" customHeight="1"/>
    <row r="31512" ht="8.25" customHeight="1"/>
    <row r="31513" ht="8.25" customHeight="1"/>
    <row r="31514" ht="8.25" customHeight="1"/>
    <row r="31515" ht="8.25" customHeight="1"/>
    <row r="31516" ht="8.25" customHeight="1"/>
    <row r="31517" ht="8.25" customHeight="1"/>
    <row r="31518" ht="8.25" customHeight="1"/>
    <row r="31519" ht="8.25" customHeight="1"/>
    <row r="31520" ht="8.25" customHeight="1"/>
    <row r="31521" ht="8.25" customHeight="1"/>
    <row r="31522" ht="8.25" customHeight="1"/>
    <row r="31523" ht="8.25" customHeight="1"/>
    <row r="31524" ht="8.25" customHeight="1"/>
    <row r="31525" ht="8.25" customHeight="1"/>
    <row r="31526" ht="8.25" customHeight="1"/>
    <row r="31527" ht="8.25" customHeight="1"/>
    <row r="31528" ht="8.25" customHeight="1"/>
    <row r="31529" ht="8.25" customHeight="1"/>
    <row r="31530" ht="8.25" customHeight="1"/>
    <row r="31531" ht="8.25" customHeight="1"/>
    <row r="31532" ht="8.25" customHeight="1"/>
    <row r="31533" ht="8.25" customHeight="1"/>
    <row r="31534" ht="8.25" customHeight="1"/>
    <row r="31535" ht="8.25" customHeight="1"/>
    <row r="31536" ht="8.25" customHeight="1"/>
    <row r="31537" ht="8.25" customHeight="1"/>
    <row r="31538" ht="8.25" customHeight="1"/>
    <row r="31539" ht="8.25" customHeight="1"/>
    <row r="31540" ht="8.25" customHeight="1"/>
    <row r="31541" ht="8.25" customHeight="1"/>
    <row r="31542" ht="8.25" customHeight="1"/>
    <row r="31543" ht="8.25" customHeight="1"/>
    <row r="31544" ht="8.25" customHeight="1"/>
    <row r="31545" ht="8.25" customHeight="1"/>
    <row r="31546" ht="8.25" customHeight="1"/>
    <row r="31547" ht="8.25" customHeight="1"/>
    <row r="31548" ht="8.25" customHeight="1"/>
    <row r="31549" ht="8.25" customHeight="1"/>
    <row r="31550" ht="8.25" customHeight="1"/>
    <row r="31551" ht="8.25" customHeight="1"/>
    <row r="31552" ht="8.25" customHeight="1"/>
    <row r="31553" ht="8.25" customHeight="1"/>
    <row r="31554" ht="8.25" customHeight="1"/>
    <row r="31555" ht="8.25" customHeight="1"/>
    <row r="31556" ht="8.25" customHeight="1"/>
    <row r="31557" ht="8.25" customHeight="1"/>
    <row r="31558" ht="8.25" customHeight="1"/>
    <row r="31559" ht="8.25" customHeight="1"/>
    <row r="31560" ht="8.25" customHeight="1"/>
    <row r="31561" ht="8.25" customHeight="1"/>
    <row r="31562" ht="8.25" customHeight="1"/>
    <row r="31563" ht="8.25" customHeight="1"/>
    <row r="31564" ht="8.25" customHeight="1"/>
    <row r="31565" ht="8.25" customHeight="1"/>
    <row r="31566" ht="8.25" customHeight="1"/>
    <row r="31567" ht="8.25" customHeight="1"/>
    <row r="31568" ht="8.25" customHeight="1"/>
    <row r="31569" ht="8.25" customHeight="1"/>
    <row r="31570" ht="8.25" customHeight="1"/>
    <row r="31571" ht="8.25" customHeight="1"/>
    <row r="31572" ht="8.25" customHeight="1"/>
    <row r="31573" ht="8.25" customHeight="1"/>
    <row r="31574" ht="8.25" customHeight="1"/>
    <row r="31575" ht="8.25" customHeight="1"/>
    <row r="31576" ht="8.25" customHeight="1"/>
    <row r="31577" ht="8.25" customHeight="1"/>
    <row r="31578" ht="8.25" customHeight="1"/>
    <row r="31579" ht="8.25" customHeight="1"/>
    <row r="31580" ht="8.25" customHeight="1"/>
    <row r="31581" ht="8.25" customHeight="1"/>
    <row r="31582" ht="8.25" customHeight="1"/>
    <row r="31583" ht="8.25" customHeight="1"/>
    <row r="31584" ht="8.25" customHeight="1"/>
    <row r="31585" ht="8.25" customHeight="1"/>
    <row r="31586" ht="8.25" customHeight="1"/>
    <row r="31587" ht="8.25" customHeight="1"/>
    <row r="31588" ht="8.25" customHeight="1"/>
    <row r="31589" ht="8.25" customHeight="1"/>
    <row r="31590" ht="8.25" customHeight="1"/>
    <row r="31591" ht="8.25" customHeight="1"/>
    <row r="31592" ht="8.25" customHeight="1"/>
    <row r="31593" ht="8.25" customHeight="1"/>
    <row r="31594" ht="8.25" customHeight="1"/>
    <row r="31595" ht="8.25" customHeight="1"/>
    <row r="31596" ht="8.25" customHeight="1"/>
    <row r="31597" ht="8.25" customHeight="1"/>
    <row r="31598" ht="8.25" customHeight="1"/>
    <row r="31599" ht="8.25" customHeight="1"/>
    <row r="31600" ht="8.25" customHeight="1"/>
    <row r="31601" ht="8.25" customHeight="1"/>
    <row r="31602" ht="8.25" customHeight="1"/>
    <row r="31603" ht="8.25" customHeight="1"/>
    <row r="31604" ht="8.25" customHeight="1"/>
    <row r="31605" ht="8.25" customHeight="1"/>
    <row r="31606" ht="8.25" customHeight="1"/>
    <row r="31607" ht="8.25" customHeight="1"/>
    <row r="31608" ht="8.25" customHeight="1"/>
    <row r="31609" ht="8.25" customHeight="1"/>
    <row r="31610" ht="8.25" customHeight="1"/>
    <row r="31611" ht="8.25" customHeight="1"/>
    <row r="31612" ht="8.25" customHeight="1"/>
    <row r="31613" ht="8.25" customHeight="1"/>
    <row r="31614" ht="8.25" customHeight="1"/>
    <row r="31615" ht="8.25" customHeight="1"/>
    <row r="31616" ht="8.25" customHeight="1"/>
    <row r="31617" ht="8.25" customHeight="1"/>
    <row r="31618" ht="8.25" customHeight="1"/>
    <row r="31619" ht="8.25" customHeight="1"/>
    <row r="31620" ht="8.25" customHeight="1"/>
    <row r="31621" ht="8.25" customHeight="1"/>
    <row r="31622" ht="8.25" customHeight="1"/>
    <row r="31623" ht="8.25" customHeight="1"/>
    <row r="31624" ht="8.25" customHeight="1"/>
    <row r="31625" ht="8.25" customHeight="1"/>
    <row r="31626" ht="8.25" customHeight="1"/>
    <row r="31627" ht="8.25" customHeight="1"/>
    <row r="31628" ht="8.25" customHeight="1"/>
    <row r="31629" ht="8.25" customHeight="1"/>
    <row r="31630" ht="8.25" customHeight="1"/>
    <row r="31631" ht="8.25" customHeight="1"/>
    <row r="31632" ht="8.25" customHeight="1"/>
    <row r="31633" ht="8.25" customHeight="1"/>
    <row r="31634" ht="8.25" customHeight="1"/>
    <row r="31635" ht="8.25" customHeight="1"/>
    <row r="31636" ht="8.25" customHeight="1"/>
    <row r="31637" ht="8.25" customHeight="1"/>
    <row r="31638" ht="8.25" customHeight="1"/>
    <row r="31639" ht="8.25" customHeight="1"/>
    <row r="31640" ht="8.25" customHeight="1"/>
    <row r="31641" ht="8.25" customHeight="1"/>
    <row r="31642" ht="8.25" customHeight="1"/>
    <row r="31643" ht="8.25" customHeight="1"/>
    <row r="31644" ht="8.25" customHeight="1"/>
    <row r="31645" ht="8.25" customHeight="1"/>
    <row r="31646" ht="8.25" customHeight="1"/>
    <row r="31647" ht="8.25" customHeight="1"/>
    <row r="31648" ht="8.25" customHeight="1"/>
    <row r="31649" ht="8.25" customHeight="1"/>
    <row r="31650" ht="8.25" customHeight="1"/>
    <row r="31651" ht="8.25" customHeight="1"/>
    <row r="31652" ht="8.25" customHeight="1"/>
    <row r="31653" ht="8.25" customHeight="1"/>
    <row r="31654" ht="8.25" customHeight="1"/>
    <row r="31655" ht="8.25" customHeight="1"/>
    <row r="31656" ht="8.25" customHeight="1"/>
    <row r="31657" ht="8.25" customHeight="1"/>
    <row r="31658" ht="8.25" customHeight="1"/>
    <row r="31659" ht="8.25" customHeight="1"/>
    <row r="31660" ht="8.25" customHeight="1"/>
    <row r="31661" ht="8.25" customHeight="1"/>
    <row r="31662" ht="8.25" customHeight="1"/>
    <row r="31663" ht="8.25" customHeight="1"/>
    <row r="31664" ht="8.25" customHeight="1"/>
    <row r="31665" ht="8.25" customHeight="1"/>
    <row r="31666" ht="8.25" customHeight="1"/>
    <row r="31667" ht="8.25" customHeight="1"/>
    <row r="31668" ht="8.25" customHeight="1"/>
    <row r="31669" ht="8.25" customHeight="1"/>
    <row r="31670" ht="8.25" customHeight="1"/>
    <row r="31671" ht="8.25" customHeight="1"/>
    <row r="31672" ht="8.25" customHeight="1"/>
    <row r="31673" ht="8.25" customHeight="1"/>
    <row r="31674" ht="8.25" customHeight="1"/>
    <row r="31675" ht="8.25" customHeight="1"/>
    <row r="31676" ht="8.25" customHeight="1"/>
    <row r="31677" ht="8.25" customHeight="1"/>
    <row r="31678" ht="8.25" customHeight="1"/>
    <row r="31679" ht="8.25" customHeight="1"/>
    <row r="31680" ht="8.25" customHeight="1"/>
    <row r="31681" ht="8.25" customHeight="1"/>
    <row r="31682" ht="8.25" customHeight="1"/>
    <row r="31683" ht="8.25" customHeight="1"/>
    <row r="31684" ht="8.25" customHeight="1"/>
    <row r="31685" ht="8.25" customHeight="1"/>
    <row r="31686" ht="8.25" customHeight="1"/>
    <row r="31687" ht="8.25" customHeight="1"/>
    <row r="31688" ht="8.25" customHeight="1"/>
    <row r="31689" ht="8.25" customHeight="1"/>
    <row r="31690" ht="8.25" customHeight="1"/>
    <row r="31691" ht="8.25" customHeight="1"/>
    <row r="31692" ht="8.25" customHeight="1"/>
    <row r="31693" ht="8.25" customHeight="1"/>
    <row r="31694" ht="8.25" customHeight="1"/>
    <row r="31695" ht="8.25" customHeight="1"/>
    <row r="31696" ht="8.25" customHeight="1"/>
    <row r="31697" ht="8.25" customHeight="1"/>
    <row r="31698" ht="8.25" customHeight="1"/>
    <row r="31699" ht="8.25" customHeight="1"/>
    <row r="31700" ht="8.25" customHeight="1"/>
    <row r="31701" ht="8.25" customHeight="1"/>
    <row r="31702" ht="8.25" customHeight="1"/>
    <row r="31703" ht="8.25" customHeight="1"/>
    <row r="31704" ht="8.25" customHeight="1"/>
    <row r="31705" ht="8.25" customHeight="1"/>
    <row r="31706" ht="8.25" customHeight="1"/>
    <row r="31707" ht="8.25" customHeight="1"/>
    <row r="31708" ht="8.25" customHeight="1"/>
    <row r="31709" ht="8.25" customHeight="1"/>
    <row r="31710" ht="8.25" customHeight="1"/>
    <row r="31711" ht="8.25" customHeight="1"/>
    <row r="31712" ht="8.25" customHeight="1"/>
    <row r="31713" ht="8.25" customHeight="1"/>
    <row r="31714" ht="8.25" customHeight="1"/>
    <row r="31715" ht="8.25" customHeight="1"/>
    <row r="31716" ht="8.25" customHeight="1"/>
    <row r="31717" ht="8.25" customHeight="1"/>
    <row r="31718" ht="8.25" customHeight="1"/>
    <row r="31719" ht="8.25" customHeight="1"/>
    <row r="31720" ht="8.25" customHeight="1"/>
    <row r="31721" ht="8.25" customHeight="1"/>
    <row r="31722" ht="8.25" customHeight="1"/>
    <row r="31723" ht="8.25" customHeight="1"/>
    <row r="31724" ht="8.25" customHeight="1"/>
    <row r="31725" ht="8.25" customHeight="1"/>
    <row r="31726" ht="8.25" customHeight="1"/>
    <row r="31727" ht="8.25" customHeight="1"/>
    <row r="31728" ht="8.25" customHeight="1"/>
    <row r="31729" ht="8.25" customHeight="1"/>
    <row r="31730" ht="8.25" customHeight="1"/>
    <row r="31731" ht="8.25" customHeight="1"/>
    <row r="31732" ht="8.25" customHeight="1"/>
    <row r="31733" ht="8.25" customHeight="1"/>
    <row r="31734" ht="8.25" customHeight="1"/>
    <row r="31735" ht="8.25" customHeight="1"/>
    <row r="31736" ht="8.25" customHeight="1"/>
    <row r="31737" ht="8.25" customHeight="1"/>
    <row r="31738" ht="8.25" customHeight="1"/>
    <row r="31739" ht="8.25" customHeight="1"/>
    <row r="31740" ht="8.25" customHeight="1"/>
    <row r="31741" ht="8.25" customHeight="1"/>
    <row r="31742" ht="8.25" customHeight="1"/>
    <row r="31743" ht="8.25" customHeight="1"/>
    <row r="31744" ht="8.25" customHeight="1"/>
    <row r="31745" ht="8.25" customHeight="1"/>
    <row r="31746" ht="8.25" customHeight="1"/>
    <row r="31747" ht="8.25" customHeight="1"/>
    <row r="31748" ht="8.25" customHeight="1"/>
    <row r="31749" ht="8.25" customHeight="1"/>
    <row r="31750" ht="8.25" customHeight="1"/>
    <row r="31751" ht="8.25" customHeight="1"/>
    <row r="31752" ht="8.25" customHeight="1"/>
    <row r="31753" ht="8.25" customHeight="1"/>
    <row r="31754" ht="8.25" customHeight="1"/>
    <row r="31755" ht="8.25" customHeight="1"/>
    <row r="31756" ht="8.25" customHeight="1"/>
    <row r="31757" ht="8.25" customHeight="1"/>
    <row r="31758" ht="8.25" customHeight="1"/>
    <row r="31759" ht="8.25" customHeight="1"/>
    <row r="31760" ht="8.25" customHeight="1"/>
    <row r="31761" ht="8.25" customHeight="1"/>
    <row r="31762" ht="8.25" customHeight="1"/>
    <row r="31763" ht="8.25" customHeight="1"/>
    <row r="31764" ht="8.25" customHeight="1"/>
    <row r="31765" ht="8.25" customHeight="1"/>
    <row r="31766" ht="8.25" customHeight="1"/>
    <row r="31767" ht="8.25" customHeight="1"/>
    <row r="31768" ht="8.25" customHeight="1"/>
    <row r="31769" ht="8.25" customHeight="1"/>
    <row r="31770" ht="8.25" customHeight="1"/>
    <row r="31771" ht="8.25" customHeight="1"/>
    <row r="31772" ht="8.25" customHeight="1"/>
    <row r="31773" ht="8.25" customHeight="1"/>
    <row r="31774" ht="8.25" customHeight="1"/>
    <row r="31775" ht="8.25" customHeight="1"/>
    <row r="31776" ht="8.25" customHeight="1"/>
    <row r="31777" ht="8.25" customHeight="1"/>
    <row r="31778" ht="8.25" customHeight="1"/>
    <row r="31779" ht="8.25" customHeight="1"/>
    <row r="31780" ht="8.25" customHeight="1"/>
    <row r="31781" ht="8.25" customHeight="1"/>
    <row r="31782" ht="8.25" customHeight="1"/>
    <row r="31783" ht="8.25" customHeight="1"/>
    <row r="31784" ht="8.25" customHeight="1"/>
    <row r="31785" ht="8.25" customHeight="1"/>
    <row r="31786" ht="8.25" customHeight="1"/>
    <row r="31787" ht="8.25" customHeight="1"/>
    <row r="31788" ht="8.25" customHeight="1"/>
    <row r="31789" ht="8.25" customHeight="1"/>
    <row r="31790" ht="8.25" customHeight="1"/>
    <row r="31791" ht="8.25" customHeight="1"/>
    <row r="31792" ht="8.25" customHeight="1"/>
    <row r="31793" ht="8.25" customHeight="1"/>
    <row r="31794" ht="8.25" customHeight="1"/>
    <row r="31795" ht="8.25" customHeight="1"/>
    <row r="31796" ht="8.25" customHeight="1"/>
    <row r="31797" ht="8.25" customHeight="1"/>
    <row r="31798" ht="8.25" customHeight="1"/>
    <row r="31799" ht="8.25" customHeight="1"/>
    <row r="31800" ht="8.25" customHeight="1"/>
    <row r="31801" ht="8.25" customHeight="1"/>
    <row r="31802" ht="8.25" customHeight="1"/>
    <row r="31803" ht="8.25" customHeight="1"/>
    <row r="31804" ht="8.25" customHeight="1"/>
    <row r="31805" ht="8.25" customHeight="1"/>
    <row r="31806" ht="8.25" customHeight="1"/>
    <row r="31807" ht="8.25" customHeight="1"/>
    <row r="31808" ht="8.25" customHeight="1"/>
    <row r="31809" ht="8.25" customHeight="1"/>
    <row r="31810" ht="8.25" customHeight="1"/>
    <row r="31811" ht="8.25" customHeight="1"/>
    <row r="31812" ht="8.25" customHeight="1"/>
    <row r="31813" ht="8.25" customHeight="1"/>
    <row r="31814" ht="8.25" customHeight="1"/>
    <row r="31815" ht="8.25" customHeight="1"/>
    <row r="31816" ht="8.25" customHeight="1"/>
    <row r="31817" ht="8.25" customHeight="1"/>
    <row r="31818" ht="8.25" customHeight="1"/>
    <row r="31819" ht="8.25" customHeight="1"/>
    <row r="31820" ht="8.25" customHeight="1"/>
    <row r="31821" ht="8.25" customHeight="1"/>
    <row r="31822" ht="8.25" customHeight="1"/>
    <row r="31823" ht="8.25" customHeight="1"/>
    <row r="31824" ht="8.25" customHeight="1"/>
    <row r="31825" ht="8.25" customHeight="1"/>
    <row r="31826" ht="8.25" customHeight="1"/>
    <row r="31827" ht="8.25" customHeight="1"/>
    <row r="31828" ht="8.25" customHeight="1"/>
    <row r="31829" ht="8.25" customHeight="1"/>
    <row r="31830" ht="8.25" customHeight="1"/>
    <row r="31831" ht="8.25" customHeight="1"/>
    <row r="31832" ht="8.25" customHeight="1"/>
    <row r="31833" ht="8.25" customHeight="1"/>
    <row r="31834" ht="8.25" customHeight="1"/>
    <row r="31835" ht="8.25" customHeight="1"/>
    <row r="31836" ht="8.25" customHeight="1"/>
    <row r="31837" ht="8.25" customHeight="1"/>
    <row r="31838" ht="8.25" customHeight="1"/>
    <row r="31839" ht="8.25" customHeight="1"/>
    <row r="31840" ht="8.25" customHeight="1"/>
    <row r="31841" ht="8.25" customHeight="1"/>
    <row r="31842" ht="8.25" customHeight="1"/>
    <row r="31843" ht="8.25" customHeight="1"/>
    <row r="31844" ht="8.25" customHeight="1"/>
    <row r="31845" ht="8.25" customHeight="1"/>
    <row r="31846" ht="8.25" customHeight="1"/>
    <row r="31847" ht="8.25" customHeight="1"/>
    <row r="31848" ht="8.25" customHeight="1"/>
    <row r="31849" ht="8.25" customHeight="1"/>
    <row r="31850" ht="8.25" customHeight="1"/>
    <row r="31851" ht="8.25" customHeight="1"/>
    <row r="31852" ht="8.25" customHeight="1"/>
    <row r="31853" ht="8.25" customHeight="1"/>
    <row r="31854" ht="8.25" customHeight="1"/>
    <row r="31855" ht="8.25" customHeight="1"/>
    <row r="31856" ht="8.25" customHeight="1"/>
    <row r="31857" ht="8.25" customHeight="1"/>
    <row r="31858" ht="8.25" customHeight="1"/>
    <row r="31859" ht="8.25" customHeight="1"/>
    <row r="31860" ht="8.25" customHeight="1"/>
    <row r="31861" ht="8.25" customHeight="1"/>
    <row r="31862" ht="8.25" customHeight="1"/>
    <row r="31863" ht="8.25" customHeight="1"/>
    <row r="31864" ht="8.25" customHeight="1"/>
    <row r="31865" ht="8.25" customHeight="1"/>
    <row r="31866" ht="8.25" customHeight="1"/>
    <row r="31867" ht="8.25" customHeight="1"/>
    <row r="31868" ht="8.25" customHeight="1"/>
    <row r="31869" ht="8.25" customHeight="1"/>
    <row r="31870" ht="8.25" customHeight="1"/>
    <row r="31871" ht="8.25" customHeight="1"/>
    <row r="31872" ht="8.25" customHeight="1"/>
    <row r="31873" ht="8.25" customHeight="1"/>
    <row r="31874" ht="8.25" customHeight="1"/>
    <row r="31875" ht="8.25" customHeight="1"/>
    <row r="31876" ht="8.25" customHeight="1"/>
    <row r="31877" ht="8.25" customHeight="1"/>
    <row r="31878" ht="8.25" customHeight="1"/>
    <row r="31879" ht="8.25" customHeight="1"/>
    <row r="31880" ht="8.25" customHeight="1"/>
    <row r="31881" ht="8.25" customHeight="1"/>
    <row r="31882" ht="8.25" customHeight="1"/>
    <row r="31883" ht="8.25" customHeight="1"/>
    <row r="31884" ht="8.25" customHeight="1"/>
    <row r="31885" ht="8.25" customHeight="1"/>
    <row r="31886" ht="8.25" customHeight="1"/>
    <row r="31887" ht="8.25" customHeight="1"/>
    <row r="31888" ht="8.25" customHeight="1"/>
    <row r="31889" ht="8.25" customHeight="1"/>
    <row r="31890" ht="8.25" customHeight="1"/>
    <row r="31891" ht="8.25" customHeight="1"/>
    <row r="31892" ht="8.25" customHeight="1"/>
    <row r="31893" ht="8.25" customHeight="1"/>
    <row r="31894" ht="8.25" customHeight="1"/>
    <row r="31895" ht="8.25" customHeight="1"/>
    <row r="31896" ht="8.25" customHeight="1"/>
    <row r="31897" ht="8.25" customHeight="1"/>
    <row r="31898" ht="8.25" customHeight="1"/>
    <row r="31899" ht="8.25" customHeight="1"/>
    <row r="31900" ht="8.25" customHeight="1"/>
    <row r="31901" ht="8.25" customHeight="1"/>
    <row r="31902" ht="8.25" customHeight="1"/>
    <row r="31903" ht="8.25" customHeight="1"/>
    <row r="31904" ht="8.25" customHeight="1"/>
    <row r="31905" ht="8.25" customHeight="1"/>
    <row r="31906" ht="8.25" customHeight="1"/>
    <row r="31907" ht="8.25" customHeight="1"/>
    <row r="31908" ht="8.25" customHeight="1"/>
    <row r="31909" ht="8.25" customHeight="1"/>
    <row r="31910" ht="8.25" customHeight="1"/>
    <row r="31911" ht="8.25" customHeight="1"/>
    <row r="31912" ht="8.25" customHeight="1"/>
    <row r="31913" ht="8.25" customHeight="1"/>
    <row r="31914" ht="8.25" customHeight="1"/>
    <row r="31915" ht="8.25" customHeight="1"/>
    <row r="31916" ht="8.25" customHeight="1"/>
    <row r="31917" ht="8.25" customHeight="1"/>
    <row r="31918" ht="8.25" customHeight="1"/>
    <row r="31919" ht="8.25" customHeight="1"/>
    <row r="31920" ht="8.25" customHeight="1"/>
    <row r="31921" ht="8.25" customHeight="1"/>
    <row r="31922" ht="8.25" customHeight="1"/>
    <row r="31923" ht="8.25" customHeight="1"/>
    <row r="31924" ht="8.25" customHeight="1"/>
    <row r="31925" ht="8.25" customHeight="1"/>
    <row r="31926" ht="8.25" customHeight="1"/>
    <row r="31927" ht="8.25" customHeight="1"/>
    <row r="31928" ht="8.25" customHeight="1"/>
    <row r="31929" ht="8.25" customHeight="1"/>
    <row r="31930" ht="8.25" customHeight="1"/>
    <row r="31931" ht="8.25" customHeight="1"/>
    <row r="31932" ht="8.25" customHeight="1"/>
    <row r="31933" ht="8.25" customHeight="1"/>
    <row r="31934" ht="8.25" customHeight="1"/>
    <row r="31935" ht="8.25" customHeight="1"/>
    <row r="31936" ht="8.25" customHeight="1"/>
    <row r="31937" ht="8.25" customHeight="1"/>
    <row r="31938" ht="8.25" customHeight="1"/>
    <row r="31939" ht="8.25" customHeight="1"/>
    <row r="31940" ht="8.25" customHeight="1"/>
    <row r="31941" ht="8.25" customHeight="1"/>
    <row r="31942" ht="8.25" customHeight="1"/>
    <row r="31943" ht="8.25" customHeight="1"/>
    <row r="31944" ht="8.25" customHeight="1"/>
    <row r="31945" ht="8.25" customHeight="1"/>
    <row r="31946" ht="8.25" customHeight="1"/>
    <row r="31947" ht="8.25" customHeight="1"/>
    <row r="31948" ht="8.25" customHeight="1"/>
    <row r="31949" ht="8.25" customHeight="1"/>
    <row r="31950" ht="8.25" customHeight="1"/>
    <row r="31951" ht="8.25" customHeight="1"/>
    <row r="31952" ht="8.25" customHeight="1"/>
    <row r="31953" ht="8.25" customHeight="1"/>
    <row r="31954" ht="8.25" customHeight="1"/>
    <row r="31955" ht="8.25" customHeight="1"/>
    <row r="31956" ht="8.25" customHeight="1"/>
    <row r="31957" ht="8.25" customHeight="1"/>
    <row r="31958" ht="8.25" customHeight="1"/>
    <row r="31959" ht="8.25" customHeight="1"/>
    <row r="31960" ht="8.25" customHeight="1"/>
    <row r="31961" ht="8.25" customHeight="1"/>
    <row r="31962" ht="8.25" customHeight="1"/>
    <row r="31963" ht="8.25" customHeight="1"/>
    <row r="31964" ht="8.25" customHeight="1"/>
    <row r="31965" ht="8.25" customHeight="1"/>
    <row r="31966" ht="8.25" customHeight="1"/>
    <row r="31967" ht="8.25" customHeight="1"/>
    <row r="31968" ht="8.25" customHeight="1"/>
    <row r="31969" ht="8.25" customHeight="1"/>
    <row r="31970" ht="8.25" customHeight="1"/>
    <row r="31971" ht="8.25" customHeight="1"/>
    <row r="31972" ht="8.25" customHeight="1"/>
    <row r="31973" ht="8.25" customHeight="1"/>
    <row r="31974" ht="8.25" customHeight="1"/>
    <row r="31975" ht="8.25" customHeight="1"/>
    <row r="31976" ht="8.25" customHeight="1"/>
    <row r="31977" ht="8.25" customHeight="1"/>
    <row r="31978" ht="8.25" customHeight="1"/>
    <row r="31979" ht="8.25" customHeight="1"/>
    <row r="31980" ht="8.25" customHeight="1"/>
    <row r="31981" ht="8.25" customHeight="1"/>
    <row r="31982" ht="8.25" customHeight="1"/>
    <row r="31983" ht="8.25" customHeight="1"/>
    <row r="31984" ht="8.25" customHeight="1"/>
    <row r="31985" ht="8.25" customHeight="1"/>
    <row r="31986" ht="8.25" customHeight="1"/>
    <row r="31987" ht="8.25" customHeight="1"/>
    <row r="31988" ht="8.25" customHeight="1"/>
    <row r="31989" ht="8.25" customHeight="1"/>
    <row r="31990" ht="8.25" customHeight="1"/>
    <row r="31991" ht="8.25" customHeight="1"/>
    <row r="31992" ht="8.25" customHeight="1"/>
    <row r="31993" ht="8.25" customHeight="1"/>
    <row r="31994" ht="8.25" customHeight="1"/>
    <row r="31995" ht="8.25" customHeight="1"/>
    <row r="31996" ht="8.25" customHeight="1"/>
    <row r="31997" ht="8.25" customHeight="1"/>
    <row r="31998" ht="8.25" customHeight="1"/>
    <row r="31999" ht="8.25" customHeight="1"/>
    <row r="32000" ht="8.25" customHeight="1"/>
    <row r="32001" ht="8.25" customHeight="1"/>
    <row r="32002" ht="8.25" customHeight="1"/>
    <row r="32003" ht="8.25" customHeight="1"/>
    <row r="32004" ht="8.25" customHeight="1"/>
    <row r="32005" ht="8.25" customHeight="1"/>
    <row r="32006" ht="8.25" customHeight="1"/>
    <row r="32007" ht="8.25" customHeight="1"/>
    <row r="32008" ht="8.25" customHeight="1"/>
    <row r="32009" ht="8.25" customHeight="1"/>
    <row r="32010" ht="8.25" customHeight="1"/>
    <row r="32011" ht="8.25" customHeight="1"/>
    <row r="32012" ht="8.25" customHeight="1"/>
    <row r="32013" ht="8.25" customHeight="1"/>
    <row r="32014" ht="8.25" customHeight="1"/>
    <row r="32015" ht="8.25" customHeight="1"/>
    <row r="32016" ht="8.25" customHeight="1"/>
    <row r="32017" ht="8.25" customHeight="1"/>
    <row r="32018" ht="8.25" customHeight="1"/>
    <row r="32019" ht="8.25" customHeight="1"/>
    <row r="32020" ht="8.25" customHeight="1"/>
    <row r="32021" ht="8.25" customHeight="1"/>
    <row r="32022" ht="8.25" customHeight="1"/>
    <row r="32023" ht="8.25" customHeight="1"/>
    <row r="32024" ht="8.25" customHeight="1"/>
    <row r="32025" ht="8.25" customHeight="1"/>
    <row r="32026" ht="8.25" customHeight="1"/>
    <row r="32027" ht="8.25" customHeight="1"/>
    <row r="32028" ht="8.25" customHeight="1"/>
    <row r="32029" ht="8.25" customHeight="1"/>
    <row r="32030" ht="8.25" customHeight="1"/>
    <row r="32031" ht="8.25" customHeight="1"/>
    <row r="32032" ht="8.25" customHeight="1"/>
    <row r="32033" ht="8.25" customHeight="1"/>
    <row r="32034" ht="8.25" customHeight="1"/>
    <row r="32035" ht="8.25" customHeight="1"/>
    <row r="32036" ht="8.25" customHeight="1"/>
    <row r="32037" ht="8.25" customHeight="1"/>
    <row r="32038" ht="8.25" customHeight="1"/>
    <row r="32039" ht="8.25" customHeight="1"/>
    <row r="32040" ht="8.25" customHeight="1"/>
    <row r="32041" ht="8.25" customHeight="1"/>
    <row r="32042" ht="8.25" customHeight="1"/>
    <row r="32043" ht="8.25" customHeight="1"/>
    <row r="32044" ht="8.25" customHeight="1"/>
    <row r="32045" ht="8.25" customHeight="1"/>
    <row r="32046" ht="8.25" customHeight="1"/>
    <row r="32047" ht="8.25" customHeight="1"/>
    <row r="32048" ht="8.25" customHeight="1"/>
    <row r="32049" ht="8.25" customHeight="1"/>
    <row r="32050" ht="8.25" customHeight="1"/>
    <row r="32051" ht="8.25" customHeight="1"/>
    <row r="32052" ht="8.25" customHeight="1"/>
    <row r="32053" ht="8.25" customHeight="1"/>
    <row r="32054" ht="8.25" customHeight="1"/>
    <row r="32055" ht="8.25" customHeight="1"/>
    <row r="32056" ht="8.25" customHeight="1"/>
    <row r="32057" ht="8.25" customHeight="1"/>
    <row r="32058" ht="8.25" customHeight="1"/>
    <row r="32059" ht="8.25" customHeight="1"/>
    <row r="32060" ht="8.25" customHeight="1"/>
    <row r="32061" ht="8.25" customHeight="1"/>
    <row r="32062" ht="8.25" customHeight="1"/>
    <row r="32063" ht="8.25" customHeight="1"/>
    <row r="32064" ht="8.25" customHeight="1"/>
    <row r="32065" ht="8.25" customHeight="1"/>
    <row r="32066" ht="8.25" customHeight="1"/>
    <row r="32067" ht="8.25" customHeight="1"/>
    <row r="32068" ht="8.25" customHeight="1"/>
    <row r="32069" ht="8.25" customHeight="1"/>
    <row r="32070" ht="8.25" customHeight="1"/>
    <row r="32071" ht="8.25" customHeight="1"/>
    <row r="32072" ht="8.25" customHeight="1"/>
    <row r="32073" ht="8.25" customHeight="1"/>
    <row r="32074" ht="8.25" customHeight="1"/>
    <row r="32075" ht="8.25" customHeight="1"/>
    <row r="32076" ht="8.25" customHeight="1"/>
    <row r="32077" ht="8.25" customHeight="1"/>
    <row r="32078" ht="8.25" customHeight="1"/>
    <row r="32079" ht="8.25" customHeight="1"/>
    <row r="32080" ht="8.25" customHeight="1"/>
    <row r="32081" ht="8.25" customHeight="1"/>
    <row r="32082" ht="8.25" customHeight="1"/>
    <row r="32083" ht="8.25" customHeight="1"/>
    <row r="32084" ht="8.25" customHeight="1"/>
    <row r="32085" ht="8.25" customHeight="1"/>
    <row r="32086" ht="8.25" customHeight="1"/>
    <row r="32087" ht="8.25" customHeight="1"/>
    <row r="32088" ht="8.25" customHeight="1"/>
    <row r="32089" ht="8.25" customHeight="1"/>
    <row r="32090" ht="8.25" customHeight="1"/>
    <row r="32091" ht="8.25" customHeight="1"/>
    <row r="32092" ht="8.25" customHeight="1"/>
    <row r="32093" ht="8.25" customHeight="1"/>
    <row r="32094" ht="8.25" customHeight="1"/>
    <row r="32095" ht="8.25" customHeight="1"/>
    <row r="32096" ht="8.25" customHeight="1"/>
    <row r="32097" ht="8.25" customHeight="1"/>
    <row r="32098" ht="8.25" customHeight="1"/>
    <row r="32099" ht="8.25" customHeight="1"/>
    <row r="32100" ht="8.25" customHeight="1"/>
    <row r="32101" ht="8.25" customHeight="1"/>
    <row r="32102" ht="8.25" customHeight="1"/>
    <row r="32103" ht="8.25" customHeight="1"/>
    <row r="32104" ht="8.25" customHeight="1"/>
    <row r="32105" ht="8.25" customHeight="1"/>
    <row r="32106" ht="8.25" customHeight="1"/>
    <row r="32107" ht="8.25" customHeight="1"/>
    <row r="32108" ht="8.25" customHeight="1"/>
    <row r="32109" ht="8.25" customHeight="1"/>
    <row r="32110" ht="8.25" customHeight="1"/>
    <row r="32111" ht="8.25" customHeight="1"/>
    <row r="32112" ht="8.25" customHeight="1"/>
    <row r="32113" ht="8.25" customHeight="1"/>
    <row r="32114" ht="8.25" customHeight="1"/>
    <row r="32115" ht="8.25" customHeight="1"/>
    <row r="32116" ht="8.25" customHeight="1"/>
    <row r="32117" ht="8.25" customHeight="1"/>
    <row r="32118" ht="8.25" customHeight="1"/>
    <row r="32119" ht="8.25" customHeight="1"/>
    <row r="32120" ht="8.25" customHeight="1"/>
    <row r="32121" ht="8.25" customHeight="1"/>
    <row r="32122" ht="8.25" customHeight="1"/>
    <row r="32123" ht="8.25" customHeight="1"/>
    <row r="32124" ht="8.25" customHeight="1"/>
    <row r="32125" ht="8.25" customHeight="1"/>
    <row r="32126" ht="8.25" customHeight="1"/>
    <row r="32127" ht="8.25" customHeight="1"/>
    <row r="32128" ht="8.25" customHeight="1"/>
    <row r="32129" ht="8.25" customHeight="1"/>
    <row r="32130" ht="8.25" customHeight="1"/>
    <row r="32131" ht="8.25" customHeight="1"/>
    <row r="32132" ht="8.25" customHeight="1"/>
    <row r="32133" ht="8.25" customHeight="1"/>
    <row r="32134" ht="8.25" customHeight="1"/>
    <row r="32135" ht="8.25" customHeight="1"/>
    <row r="32136" ht="8.25" customHeight="1"/>
    <row r="32137" ht="8.25" customHeight="1"/>
    <row r="32138" ht="8.25" customHeight="1"/>
    <row r="32139" ht="8.25" customHeight="1"/>
    <row r="32140" ht="8.25" customHeight="1"/>
    <row r="32141" ht="8.25" customHeight="1"/>
    <row r="32142" ht="8.25" customHeight="1"/>
    <row r="32143" ht="8.25" customHeight="1"/>
    <row r="32144" ht="8.25" customHeight="1"/>
    <row r="32145" ht="8.25" customHeight="1"/>
    <row r="32146" ht="8.25" customHeight="1"/>
    <row r="32147" ht="8.25" customHeight="1"/>
    <row r="32148" ht="8.25" customHeight="1"/>
    <row r="32149" ht="8.25" customHeight="1"/>
    <row r="32150" ht="8.25" customHeight="1"/>
    <row r="32151" ht="8.25" customHeight="1"/>
    <row r="32152" ht="8.25" customHeight="1"/>
    <row r="32153" ht="8.25" customHeight="1"/>
    <row r="32154" ht="8.25" customHeight="1"/>
    <row r="32155" ht="8.25" customHeight="1"/>
    <row r="32156" ht="8.25" customHeight="1"/>
    <row r="32157" ht="8.25" customHeight="1"/>
    <row r="32158" ht="8.25" customHeight="1"/>
    <row r="32159" ht="8.25" customHeight="1"/>
    <row r="32160" ht="8.25" customHeight="1"/>
    <row r="32161" ht="8.25" customHeight="1"/>
    <row r="32162" ht="8.25" customHeight="1"/>
    <row r="32163" ht="8.25" customHeight="1"/>
    <row r="32164" ht="8.25" customHeight="1"/>
    <row r="32165" ht="8.25" customHeight="1"/>
    <row r="32166" ht="8.25" customHeight="1"/>
    <row r="32167" ht="8.25" customHeight="1"/>
    <row r="32168" ht="8.25" customHeight="1"/>
    <row r="32169" ht="8.25" customHeight="1"/>
    <row r="32170" ht="8.25" customHeight="1"/>
    <row r="32171" ht="8.25" customHeight="1"/>
    <row r="32172" ht="8.25" customHeight="1"/>
    <row r="32173" ht="8.25" customHeight="1"/>
    <row r="32174" ht="8.25" customHeight="1"/>
    <row r="32175" ht="8.25" customHeight="1"/>
    <row r="32176" ht="8.25" customHeight="1"/>
    <row r="32177" ht="8.25" customHeight="1"/>
    <row r="32178" ht="8.25" customHeight="1"/>
    <row r="32179" ht="8.25" customHeight="1"/>
    <row r="32180" ht="8.25" customHeight="1"/>
    <row r="32181" ht="8.25" customHeight="1"/>
    <row r="32182" ht="8.25" customHeight="1"/>
    <row r="32183" ht="8.25" customHeight="1"/>
    <row r="32184" ht="8.25" customHeight="1"/>
    <row r="32185" ht="8.25" customHeight="1"/>
    <row r="32186" ht="8.25" customHeight="1"/>
    <row r="32187" ht="8.25" customHeight="1"/>
    <row r="32188" ht="8.25" customHeight="1"/>
    <row r="32189" ht="8.25" customHeight="1"/>
    <row r="32190" ht="8.25" customHeight="1"/>
    <row r="32191" ht="8.25" customHeight="1"/>
    <row r="32192" ht="8.25" customHeight="1"/>
    <row r="32193" ht="8.25" customHeight="1"/>
    <row r="32194" ht="8.25" customHeight="1"/>
    <row r="32195" ht="8.25" customHeight="1"/>
    <row r="32196" ht="8.25" customHeight="1"/>
    <row r="32197" ht="8.25" customHeight="1"/>
    <row r="32198" ht="8.25" customHeight="1"/>
    <row r="32199" ht="8.25" customHeight="1"/>
    <row r="32200" ht="8.25" customHeight="1"/>
    <row r="32201" ht="8.25" customHeight="1"/>
    <row r="32202" ht="8.25" customHeight="1"/>
    <row r="32203" ht="8.25" customHeight="1"/>
    <row r="32204" ht="8.25" customHeight="1"/>
    <row r="32205" ht="8.25" customHeight="1"/>
    <row r="32206" ht="8.25" customHeight="1"/>
    <row r="32207" ht="8.25" customHeight="1"/>
    <row r="32208" ht="8.25" customHeight="1"/>
    <row r="32209" ht="8.25" customHeight="1"/>
    <row r="32210" ht="8.25" customHeight="1"/>
    <row r="32211" ht="8.25" customHeight="1"/>
    <row r="32212" ht="8.25" customHeight="1"/>
    <row r="32213" ht="8.25" customHeight="1"/>
    <row r="32214" ht="8.25" customHeight="1"/>
    <row r="32215" ht="8.25" customHeight="1"/>
    <row r="32216" ht="8.25" customHeight="1"/>
    <row r="32217" ht="8.25" customHeight="1"/>
    <row r="32218" ht="8.25" customHeight="1"/>
    <row r="32219" ht="8.25" customHeight="1"/>
    <row r="32220" ht="8.25" customHeight="1"/>
    <row r="32221" ht="8.25" customHeight="1"/>
    <row r="32222" ht="8.25" customHeight="1"/>
    <row r="32223" ht="8.25" customHeight="1"/>
    <row r="32224" ht="8.25" customHeight="1"/>
    <row r="32225" ht="8.25" customHeight="1"/>
    <row r="32226" ht="8.25" customHeight="1"/>
    <row r="32227" ht="8.25" customHeight="1"/>
    <row r="32228" ht="8.25" customHeight="1"/>
    <row r="32229" ht="8.25" customHeight="1"/>
    <row r="32230" ht="8.25" customHeight="1"/>
    <row r="32231" ht="8.25" customHeight="1"/>
    <row r="32232" ht="8.25" customHeight="1"/>
    <row r="32233" ht="8.25" customHeight="1"/>
    <row r="32234" ht="8.25" customHeight="1"/>
    <row r="32235" ht="8.25" customHeight="1"/>
    <row r="32236" ht="8.25" customHeight="1"/>
    <row r="32237" ht="8.25" customHeight="1"/>
    <row r="32238" ht="8.25" customHeight="1"/>
    <row r="32239" ht="8.25" customHeight="1"/>
    <row r="32240" ht="8.25" customHeight="1"/>
    <row r="32241" ht="8.25" customHeight="1"/>
    <row r="32242" ht="8.25" customHeight="1"/>
    <row r="32243" ht="8.25" customHeight="1"/>
    <row r="32244" ht="8.25" customHeight="1"/>
    <row r="32245" ht="8.25" customHeight="1"/>
    <row r="32246" ht="8.25" customHeight="1"/>
    <row r="32247" ht="8.25" customHeight="1"/>
    <row r="32248" ht="8.25" customHeight="1"/>
    <row r="32249" ht="8.25" customHeight="1"/>
    <row r="32250" ht="8.25" customHeight="1"/>
    <row r="32251" ht="8.25" customHeight="1"/>
    <row r="32252" ht="8.25" customHeight="1"/>
    <row r="32253" ht="8.25" customHeight="1"/>
    <row r="32254" ht="8.25" customHeight="1"/>
    <row r="32255" ht="8.25" customHeight="1"/>
    <row r="32256" ht="8.25" customHeight="1"/>
    <row r="32257" ht="8.25" customHeight="1"/>
    <row r="32258" ht="8.25" customHeight="1"/>
    <row r="32259" ht="8.25" customHeight="1"/>
    <row r="32260" ht="8.25" customHeight="1"/>
    <row r="32261" ht="8.25" customHeight="1"/>
    <row r="32262" ht="8.25" customHeight="1"/>
    <row r="32263" ht="8.25" customHeight="1"/>
    <row r="32264" ht="8.25" customHeight="1"/>
    <row r="32265" ht="8.25" customHeight="1"/>
    <row r="32266" ht="8.25" customHeight="1"/>
    <row r="32267" ht="8.25" customHeight="1"/>
    <row r="32268" ht="8.25" customHeight="1"/>
    <row r="32269" ht="8.25" customHeight="1"/>
    <row r="32270" ht="8.25" customHeight="1"/>
    <row r="32271" ht="8.25" customHeight="1"/>
    <row r="32272" ht="8.25" customHeight="1"/>
    <row r="32273" ht="8.25" customHeight="1"/>
    <row r="32274" ht="8.25" customHeight="1"/>
    <row r="32275" ht="8.25" customHeight="1"/>
    <row r="32276" ht="8.25" customHeight="1"/>
    <row r="32277" ht="8.25" customHeight="1"/>
    <row r="32278" ht="8.25" customHeight="1"/>
    <row r="32279" ht="8.25" customHeight="1"/>
    <row r="32280" ht="8.25" customHeight="1"/>
    <row r="32281" ht="8.25" customHeight="1"/>
    <row r="32282" ht="8.25" customHeight="1"/>
    <row r="32283" ht="8.25" customHeight="1"/>
    <row r="32284" ht="8.25" customHeight="1"/>
    <row r="32285" ht="8.25" customHeight="1"/>
    <row r="32286" ht="8.25" customHeight="1"/>
    <row r="32287" ht="8.25" customHeight="1"/>
    <row r="32288" ht="8.25" customHeight="1"/>
    <row r="32289" ht="8.25" customHeight="1"/>
    <row r="32290" ht="8.25" customHeight="1"/>
    <row r="32291" ht="8.25" customHeight="1"/>
    <row r="32292" ht="8.25" customHeight="1"/>
    <row r="32293" ht="8.25" customHeight="1"/>
    <row r="32294" ht="8.25" customHeight="1"/>
    <row r="32295" ht="8.25" customHeight="1"/>
    <row r="32296" ht="8.25" customHeight="1"/>
    <row r="32297" ht="8.25" customHeight="1"/>
    <row r="32298" ht="8.25" customHeight="1"/>
    <row r="32299" ht="8.25" customHeight="1"/>
    <row r="32300" ht="8.25" customHeight="1"/>
    <row r="32301" ht="8.25" customHeight="1"/>
    <row r="32302" ht="8.25" customHeight="1"/>
    <row r="32303" ht="8.25" customHeight="1"/>
    <row r="32304" ht="8.25" customHeight="1"/>
    <row r="32305" ht="8.25" customHeight="1"/>
    <row r="32306" ht="8.25" customHeight="1"/>
    <row r="32307" ht="8.25" customHeight="1"/>
    <row r="32308" ht="8.25" customHeight="1"/>
    <row r="32309" ht="8.25" customHeight="1"/>
    <row r="32310" ht="8.25" customHeight="1"/>
    <row r="32311" ht="8.25" customHeight="1"/>
    <row r="32312" ht="8.25" customHeight="1"/>
    <row r="32313" ht="8.25" customHeight="1"/>
    <row r="32314" ht="8.25" customHeight="1"/>
    <row r="32315" ht="8.25" customHeight="1"/>
    <row r="32316" ht="8.25" customHeight="1"/>
    <row r="32317" ht="8.25" customHeight="1"/>
    <row r="32318" ht="8.25" customHeight="1"/>
    <row r="32319" ht="8.25" customHeight="1"/>
    <row r="32320" ht="8.25" customHeight="1"/>
    <row r="32321" ht="8.25" customHeight="1"/>
    <row r="32322" ht="8.25" customHeight="1"/>
    <row r="32323" ht="8.25" customHeight="1"/>
    <row r="32324" ht="8.25" customHeight="1"/>
    <row r="32325" ht="8.25" customHeight="1"/>
    <row r="32326" ht="8.25" customHeight="1"/>
    <row r="32327" ht="8.25" customHeight="1"/>
    <row r="32328" ht="8.25" customHeight="1"/>
    <row r="32329" ht="8.25" customHeight="1"/>
    <row r="32330" ht="8.25" customHeight="1"/>
    <row r="32331" ht="8.25" customHeight="1"/>
    <row r="32332" ht="8.25" customHeight="1"/>
    <row r="32333" ht="8.25" customHeight="1"/>
    <row r="32334" ht="8.25" customHeight="1"/>
    <row r="32335" ht="8.25" customHeight="1"/>
    <row r="32336" ht="8.25" customHeight="1"/>
    <row r="32337" ht="8.25" customHeight="1"/>
    <row r="32338" ht="8.25" customHeight="1"/>
    <row r="32339" ht="8.25" customHeight="1"/>
    <row r="32340" ht="8.25" customHeight="1"/>
    <row r="32341" ht="8.25" customHeight="1"/>
    <row r="32342" ht="8.25" customHeight="1"/>
    <row r="32343" ht="8.25" customHeight="1"/>
    <row r="32344" ht="8.25" customHeight="1"/>
    <row r="32345" ht="8.25" customHeight="1"/>
    <row r="32346" ht="8.25" customHeight="1"/>
    <row r="32347" ht="8.25" customHeight="1"/>
    <row r="32348" ht="8.25" customHeight="1"/>
    <row r="32349" ht="8.25" customHeight="1"/>
    <row r="32350" ht="8.25" customHeight="1"/>
    <row r="32351" ht="8.25" customHeight="1"/>
    <row r="32352" ht="8.25" customHeight="1"/>
    <row r="32353" ht="8.25" customHeight="1"/>
    <row r="32354" ht="8.25" customHeight="1"/>
    <row r="32355" ht="8.25" customHeight="1"/>
    <row r="32356" ht="8.25" customHeight="1"/>
    <row r="32357" ht="8.25" customHeight="1"/>
    <row r="32358" ht="8.25" customHeight="1"/>
    <row r="32359" ht="8.25" customHeight="1"/>
    <row r="32360" ht="8.25" customHeight="1"/>
    <row r="32361" ht="8.25" customHeight="1"/>
    <row r="32362" ht="8.25" customHeight="1"/>
    <row r="32363" ht="8.25" customHeight="1"/>
    <row r="32364" ht="8.25" customHeight="1"/>
    <row r="32365" ht="8.25" customHeight="1"/>
    <row r="32366" ht="8.25" customHeight="1"/>
    <row r="32367" ht="8.25" customHeight="1"/>
    <row r="32368" ht="8.25" customHeight="1"/>
    <row r="32369" ht="8.25" customHeight="1"/>
    <row r="32370" ht="8.25" customHeight="1"/>
    <row r="32371" ht="8.25" customHeight="1"/>
    <row r="32372" ht="8.25" customHeight="1"/>
    <row r="32373" ht="8.25" customHeight="1"/>
    <row r="32374" ht="8.25" customHeight="1"/>
    <row r="32375" ht="8.25" customHeight="1"/>
    <row r="32376" ht="8.25" customHeight="1"/>
    <row r="32377" ht="8.25" customHeight="1"/>
    <row r="32378" ht="8.25" customHeight="1"/>
    <row r="32379" ht="8.25" customHeight="1"/>
    <row r="32380" ht="8.25" customHeight="1"/>
    <row r="32381" ht="8.25" customHeight="1"/>
    <row r="32382" ht="8.25" customHeight="1"/>
    <row r="32383" ht="8.25" customHeight="1"/>
    <row r="32384" ht="8.25" customHeight="1"/>
    <row r="32385" ht="8.25" customHeight="1"/>
    <row r="32386" ht="8.25" customHeight="1"/>
    <row r="32387" ht="8.25" customHeight="1"/>
    <row r="32388" ht="8.25" customHeight="1"/>
    <row r="32389" ht="8.25" customHeight="1"/>
    <row r="32390" ht="8.25" customHeight="1"/>
    <row r="32391" ht="8.25" customHeight="1"/>
    <row r="32392" ht="8.25" customHeight="1"/>
    <row r="32393" ht="8.25" customHeight="1"/>
    <row r="32394" ht="8.25" customHeight="1"/>
    <row r="32395" ht="8.25" customHeight="1"/>
    <row r="32396" ht="8.25" customHeight="1"/>
    <row r="32397" ht="8.25" customHeight="1"/>
    <row r="32398" ht="8.25" customHeight="1"/>
    <row r="32399" ht="8.25" customHeight="1"/>
    <row r="32400" ht="8.25" customHeight="1"/>
    <row r="32401" ht="8.25" customHeight="1"/>
    <row r="32402" ht="8.25" customHeight="1"/>
    <row r="32403" ht="8.25" customHeight="1"/>
    <row r="32404" ht="8.25" customHeight="1"/>
    <row r="32405" ht="8.25" customHeight="1"/>
    <row r="32406" ht="8.25" customHeight="1"/>
    <row r="32407" ht="8.25" customHeight="1"/>
    <row r="32408" ht="8.25" customHeight="1"/>
    <row r="32409" ht="8.25" customHeight="1"/>
    <row r="32410" ht="8.25" customHeight="1"/>
    <row r="32411" ht="8.25" customHeight="1"/>
    <row r="32412" ht="8.25" customHeight="1"/>
    <row r="32413" ht="8.25" customHeight="1"/>
    <row r="32414" ht="8.25" customHeight="1"/>
    <row r="32415" ht="8.25" customHeight="1"/>
    <row r="32416" ht="8.25" customHeight="1"/>
    <row r="32417" ht="8.25" customHeight="1"/>
    <row r="32418" ht="8.25" customHeight="1"/>
    <row r="32419" ht="8.25" customHeight="1"/>
    <row r="32420" ht="8.25" customHeight="1"/>
    <row r="32421" ht="8.25" customHeight="1"/>
    <row r="32422" ht="8.25" customHeight="1"/>
    <row r="32423" ht="8.25" customHeight="1"/>
    <row r="32424" ht="8.25" customHeight="1"/>
    <row r="32425" ht="8.25" customHeight="1"/>
    <row r="32426" ht="8.25" customHeight="1"/>
    <row r="32427" ht="8.25" customHeight="1"/>
    <row r="32428" ht="8.25" customHeight="1"/>
    <row r="32429" ht="8.25" customHeight="1"/>
    <row r="32430" ht="8.25" customHeight="1"/>
    <row r="32431" ht="8.25" customHeight="1"/>
    <row r="32432" ht="8.25" customHeight="1"/>
    <row r="32433" ht="8.25" customHeight="1"/>
    <row r="32434" ht="8.25" customHeight="1"/>
    <row r="32435" ht="8.25" customHeight="1"/>
    <row r="32436" ht="8.25" customHeight="1"/>
    <row r="32437" ht="8.25" customHeight="1"/>
    <row r="32438" ht="8.25" customHeight="1"/>
    <row r="32439" ht="8.25" customHeight="1"/>
    <row r="32440" ht="8.25" customHeight="1"/>
    <row r="32441" ht="8.25" customHeight="1"/>
    <row r="32442" ht="8.25" customHeight="1"/>
    <row r="32443" ht="8.25" customHeight="1"/>
    <row r="32444" ht="8.25" customHeight="1"/>
    <row r="32445" ht="8.25" customHeight="1"/>
    <row r="32446" ht="8.25" customHeight="1"/>
    <row r="32447" ht="8.25" customHeight="1"/>
    <row r="32448" ht="8.25" customHeight="1"/>
    <row r="32449" ht="8.25" customHeight="1"/>
    <row r="32450" ht="8.25" customHeight="1"/>
    <row r="32451" ht="8.25" customHeight="1"/>
    <row r="32452" ht="8.25" customHeight="1"/>
    <row r="32453" ht="8.25" customHeight="1"/>
    <row r="32454" ht="8.25" customHeight="1"/>
    <row r="32455" ht="8.25" customHeight="1"/>
    <row r="32456" ht="8.25" customHeight="1"/>
    <row r="32457" ht="8.25" customHeight="1"/>
    <row r="32458" ht="8.25" customHeight="1"/>
    <row r="32459" ht="8.25" customHeight="1"/>
    <row r="32460" ht="8.25" customHeight="1"/>
    <row r="32461" ht="8.25" customHeight="1"/>
    <row r="32462" ht="8.25" customHeight="1"/>
    <row r="32463" ht="8.25" customHeight="1"/>
    <row r="32464" ht="8.25" customHeight="1"/>
    <row r="32465" ht="8.25" customHeight="1"/>
    <row r="32466" ht="8.25" customHeight="1"/>
    <row r="32467" ht="8.25" customHeight="1"/>
    <row r="32468" ht="8.25" customHeight="1"/>
    <row r="32469" ht="8.25" customHeight="1"/>
    <row r="32470" ht="8.25" customHeight="1"/>
    <row r="32471" ht="8.25" customHeight="1"/>
    <row r="32472" ht="8.25" customHeight="1"/>
    <row r="32473" ht="8.25" customHeight="1"/>
    <row r="32474" ht="8.25" customHeight="1"/>
    <row r="32475" ht="8.25" customHeight="1"/>
    <row r="32476" ht="8.25" customHeight="1"/>
    <row r="32477" ht="8.25" customHeight="1"/>
    <row r="32478" ht="8.25" customHeight="1"/>
    <row r="32479" ht="8.25" customHeight="1"/>
    <row r="32480" ht="8.25" customHeight="1"/>
    <row r="32481" ht="8.25" customHeight="1"/>
    <row r="32482" ht="8.25" customHeight="1"/>
    <row r="32483" ht="8.25" customHeight="1"/>
    <row r="32484" ht="8.25" customHeight="1"/>
    <row r="32485" ht="8.25" customHeight="1"/>
    <row r="32486" ht="8.25" customHeight="1"/>
    <row r="32487" ht="8.25" customHeight="1"/>
    <row r="32488" ht="8.25" customHeight="1"/>
    <row r="32489" ht="8.25" customHeight="1"/>
    <row r="32490" ht="8.25" customHeight="1"/>
    <row r="32491" ht="8.25" customHeight="1"/>
    <row r="32492" ht="8.25" customHeight="1"/>
    <row r="32493" ht="8.25" customHeight="1"/>
    <row r="32494" ht="8.25" customHeight="1"/>
    <row r="32495" ht="8.25" customHeight="1"/>
    <row r="32496" ht="8.25" customHeight="1"/>
    <row r="32497" ht="8.25" customHeight="1"/>
    <row r="32498" ht="8.25" customHeight="1"/>
    <row r="32499" ht="8.25" customHeight="1"/>
    <row r="32500" ht="8.25" customHeight="1"/>
    <row r="32501" ht="8.25" customHeight="1"/>
    <row r="32502" ht="8.25" customHeight="1"/>
    <row r="32503" ht="8.25" customHeight="1"/>
    <row r="32504" ht="8.25" customHeight="1"/>
    <row r="32505" ht="8.25" customHeight="1"/>
    <row r="32506" ht="8.25" customHeight="1"/>
    <row r="32507" ht="8.25" customHeight="1"/>
    <row r="32508" ht="8.25" customHeight="1"/>
    <row r="32509" ht="8.25" customHeight="1"/>
    <row r="32510" ht="8.25" customHeight="1"/>
    <row r="32511" ht="8.25" customHeight="1"/>
    <row r="32512" ht="8.25" customHeight="1"/>
    <row r="32513" ht="8.25" customHeight="1"/>
    <row r="32514" ht="8.25" customHeight="1"/>
    <row r="32515" ht="8.25" customHeight="1"/>
    <row r="32516" ht="8.25" customHeight="1"/>
    <row r="32517" ht="8.25" customHeight="1"/>
    <row r="32518" ht="8.25" customHeight="1"/>
    <row r="32519" ht="8.25" customHeight="1"/>
    <row r="32520" ht="8.25" customHeight="1"/>
    <row r="32521" ht="8.25" customHeight="1"/>
    <row r="32522" ht="8.25" customHeight="1"/>
    <row r="32523" ht="8.25" customHeight="1"/>
    <row r="32524" ht="8.25" customHeight="1"/>
    <row r="32525" ht="8.25" customHeight="1"/>
    <row r="32526" ht="8.25" customHeight="1"/>
    <row r="32527" ht="8.25" customHeight="1"/>
    <row r="32528" ht="8.25" customHeight="1"/>
    <row r="32529" ht="8.25" customHeight="1"/>
    <row r="32530" ht="8.25" customHeight="1"/>
    <row r="32531" ht="8.25" customHeight="1"/>
    <row r="32532" ht="8.25" customHeight="1"/>
    <row r="32533" ht="8.25" customHeight="1"/>
    <row r="32534" ht="8.25" customHeight="1"/>
    <row r="32535" ht="8.25" customHeight="1"/>
    <row r="32536" ht="8.25" customHeight="1"/>
    <row r="32537" ht="8.25" customHeight="1"/>
    <row r="32538" ht="8.25" customHeight="1"/>
    <row r="32539" ht="8.25" customHeight="1"/>
    <row r="32540" ht="8.25" customHeight="1"/>
    <row r="32541" ht="8.25" customHeight="1"/>
    <row r="32542" ht="8.25" customHeight="1"/>
    <row r="32543" ht="8.25" customHeight="1"/>
    <row r="32544" ht="8.25" customHeight="1"/>
    <row r="32545" ht="8.25" customHeight="1"/>
    <row r="32546" ht="8.25" customHeight="1"/>
    <row r="32547" ht="8.25" customHeight="1"/>
    <row r="32548" ht="8.25" customHeight="1"/>
    <row r="32549" ht="8.25" customHeight="1"/>
    <row r="32550" ht="8.25" customHeight="1"/>
    <row r="32551" ht="8.25" customHeight="1"/>
    <row r="32552" ht="8.25" customHeight="1"/>
    <row r="32553" ht="8.25" customHeight="1"/>
    <row r="32554" ht="8.25" customHeight="1"/>
    <row r="32555" ht="8.25" customHeight="1"/>
    <row r="32556" ht="8.25" customHeight="1"/>
    <row r="32557" ht="8.25" customHeight="1"/>
    <row r="32558" ht="8.25" customHeight="1"/>
    <row r="32559" ht="8.25" customHeight="1"/>
    <row r="32560" ht="8.25" customHeight="1"/>
    <row r="32561" ht="8.25" customHeight="1"/>
    <row r="32562" ht="8.25" customHeight="1"/>
    <row r="32563" ht="8.25" customHeight="1"/>
    <row r="32564" ht="8.25" customHeight="1"/>
    <row r="32565" ht="8.25" customHeight="1"/>
    <row r="32566" ht="8.25" customHeight="1"/>
    <row r="32567" ht="8.25" customHeight="1"/>
    <row r="32568" ht="8.25" customHeight="1"/>
    <row r="32569" ht="8.25" customHeight="1"/>
    <row r="32570" ht="8.25" customHeight="1"/>
    <row r="32571" ht="8.25" customHeight="1"/>
    <row r="32572" ht="8.25" customHeight="1"/>
    <row r="32573" ht="8.25" customHeight="1"/>
    <row r="32574" ht="8.25" customHeight="1"/>
    <row r="32575" ht="8.25" customHeight="1"/>
    <row r="32576" ht="8.25" customHeight="1"/>
    <row r="32577" ht="8.25" customHeight="1"/>
    <row r="32578" ht="8.25" customHeight="1"/>
    <row r="32579" ht="8.25" customHeight="1"/>
    <row r="32580" ht="8.25" customHeight="1"/>
    <row r="32581" ht="8.25" customHeight="1"/>
    <row r="32582" ht="8.25" customHeight="1"/>
    <row r="32583" ht="8.25" customHeight="1"/>
    <row r="32584" ht="8.25" customHeight="1"/>
    <row r="32585" ht="8.25" customHeight="1"/>
    <row r="32586" ht="8.25" customHeight="1"/>
    <row r="32587" ht="8.25" customHeight="1"/>
    <row r="32588" ht="8.25" customHeight="1"/>
    <row r="32589" ht="8.25" customHeight="1"/>
    <row r="32590" ht="8.25" customHeight="1"/>
    <row r="32591" ht="8.25" customHeight="1"/>
    <row r="32592" ht="8.25" customHeight="1"/>
    <row r="32593" ht="8.25" customHeight="1"/>
    <row r="32594" ht="8.25" customHeight="1"/>
    <row r="32595" ht="8.25" customHeight="1"/>
    <row r="32596" ht="8.25" customHeight="1"/>
    <row r="32597" ht="8.25" customHeight="1"/>
    <row r="32598" ht="8.25" customHeight="1"/>
    <row r="32599" ht="8.25" customHeight="1"/>
    <row r="32600" ht="8.25" customHeight="1"/>
    <row r="32601" ht="8.25" customHeight="1"/>
    <row r="32602" ht="8.25" customHeight="1"/>
    <row r="32603" ht="8.25" customHeight="1"/>
    <row r="32604" ht="8.25" customHeight="1"/>
    <row r="32605" ht="8.25" customHeight="1"/>
    <row r="32606" ht="8.25" customHeight="1"/>
    <row r="32607" ht="8.25" customHeight="1"/>
    <row r="32608" ht="8.25" customHeight="1"/>
    <row r="32609" ht="8.25" customHeight="1"/>
    <row r="32610" ht="8.25" customHeight="1"/>
    <row r="32611" ht="8.25" customHeight="1"/>
    <row r="32612" ht="8.25" customHeight="1"/>
    <row r="32613" ht="8.25" customHeight="1"/>
    <row r="32614" ht="8.25" customHeight="1"/>
    <row r="32615" ht="8.25" customHeight="1"/>
    <row r="32616" ht="8.25" customHeight="1"/>
    <row r="32617" ht="8.25" customHeight="1"/>
    <row r="32618" ht="8.25" customHeight="1"/>
    <row r="32619" ht="8.25" customHeight="1"/>
    <row r="32620" ht="8.25" customHeight="1"/>
    <row r="32621" ht="8.25" customHeight="1"/>
    <row r="32622" ht="8.25" customHeight="1"/>
    <row r="32623" ht="8.25" customHeight="1"/>
    <row r="32624" ht="8.25" customHeight="1"/>
    <row r="32625" ht="8.25" customHeight="1"/>
    <row r="32626" ht="8.25" customHeight="1"/>
    <row r="32627" ht="8.25" customHeight="1"/>
    <row r="32628" ht="8.25" customHeight="1"/>
    <row r="32629" ht="8.25" customHeight="1"/>
    <row r="32630" ht="8.25" customHeight="1"/>
    <row r="32631" ht="8.25" customHeight="1"/>
    <row r="32632" ht="8.25" customHeight="1"/>
    <row r="32633" ht="8.25" customHeight="1"/>
    <row r="32634" ht="8.25" customHeight="1"/>
    <row r="32635" ht="8.25" customHeight="1"/>
    <row r="32636" ht="8.25" customHeight="1"/>
    <row r="32637" ht="8.25" customHeight="1"/>
    <row r="32638" ht="8.25" customHeight="1"/>
    <row r="32639" ht="8.25" customHeight="1"/>
    <row r="32640" ht="8.25" customHeight="1"/>
    <row r="32641" ht="8.25" customHeight="1"/>
    <row r="32642" ht="8.25" customHeight="1"/>
    <row r="32643" ht="8.25" customHeight="1"/>
    <row r="32644" ht="8.25" customHeight="1"/>
    <row r="32645" ht="8.25" customHeight="1"/>
    <row r="32646" ht="8.25" customHeight="1"/>
    <row r="32647" ht="8.25" customHeight="1"/>
    <row r="32648" ht="8.25" customHeight="1"/>
    <row r="32649" ht="8.25" customHeight="1"/>
    <row r="32650" ht="8.25" customHeight="1"/>
    <row r="32651" ht="8.25" customHeight="1"/>
    <row r="32652" ht="8.25" customHeight="1"/>
    <row r="32653" ht="8.25" customHeight="1"/>
    <row r="32654" ht="8.25" customHeight="1"/>
    <row r="32655" ht="8.25" customHeight="1"/>
    <row r="32656" ht="8.25" customHeight="1"/>
    <row r="32657" ht="8.25" customHeight="1"/>
    <row r="32658" ht="8.25" customHeight="1"/>
    <row r="32659" ht="8.25" customHeight="1"/>
    <row r="32660" ht="8.25" customHeight="1"/>
    <row r="32661" ht="8.25" customHeight="1"/>
    <row r="32662" ht="8.25" customHeight="1"/>
    <row r="32663" ht="8.25" customHeight="1"/>
    <row r="32664" ht="8.25" customHeight="1"/>
    <row r="32665" ht="8.25" customHeight="1"/>
    <row r="32666" ht="8.25" customHeight="1"/>
    <row r="32667" ht="8.25" customHeight="1"/>
    <row r="32668" ht="8.25" customHeight="1"/>
    <row r="32669" ht="8.25" customHeight="1"/>
    <row r="32670" ht="8.25" customHeight="1"/>
    <row r="32671" ht="8.25" customHeight="1"/>
    <row r="32672" ht="8.25" customHeight="1"/>
    <row r="32673" ht="8.25" customHeight="1"/>
    <row r="32674" ht="8.25" customHeight="1"/>
    <row r="32675" ht="8.25" customHeight="1"/>
    <row r="32676" ht="8.25" customHeight="1"/>
    <row r="32677" ht="8.25" customHeight="1"/>
    <row r="32678" ht="8.25" customHeight="1"/>
    <row r="32679" ht="8.25" customHeight="1"/>
    <row r="32680" ht="8.25" customHeight="1"/>
    <row r="32681" ht="8.25" customHeight="1"/>
    <row r="32682" ht="8.25" customHeight="1"/>
    <row r="32683" ht="8.25" customHeight="1"/>
    <row r="32684" ht="8.25" customHeight="1"/>
    <row r="32685" ht="8.25" customHeight="1"/>
    <row r="32686" ht="8.25" customHeight="1"/>
    <row r="32687" ht="8.25" customHeight="1"/>
    <row r="32688" ht="8.25" customHeight="1"/>
    <row r="32689" ht="8.25" customHeight="1"/>
    <row r="32690" ht="8.25" customHeight="1"/>
    <row r="32691" ht="8.25" customHeight="1"/>
    <row r="32692" ht="8.25" customHeight="1"/>
    <row r="32693" ht="8.25" customHeight="1"/>
    <row r="32694" ht="8.25" customHeight="1"/>
    <row r="32695" ht="8.25" customHeight="1"/>
    <row r="32696" ht="8.25" customHeight="1"/>
    <row r="32697" ht="8.25" customHeight="1"/>
    <row r="32698" ht="8.25" customHeight="1"/>
    <row r="32699" ht="8.25" customHeight="1"/>
    <row r="32700" ht="8.25" customHeight="1"/>
    <row r="32701" ht="8.25" customHeight="1"/>
    <row r="32702" ht="8.25" customHeight="1"/>
    <row r="32703" ht="8.25" customHeight="1"/>
    <row r="32704" ht="8.25" customHeight="1"/>
    <row r="32705" ht="8.25" customHeight="1"/>
    <row r="32706" ht="8.25" customHeight="1"/>
    <row r="32707" ht="8.25" customHeight="1"/>
    <row r="32708" ht="8.25" customHeight="1"/>
    <row r="32709" ht="8.25" customHeight="1"/>
    <row r="32710" ht="8.25" customHeight="1"/>
    <row r="32711" ht="8.25" customHeight="1"/>
    <row r="32712" ht="8.25" customHeight="1"/>
    <row r="32713" ht="8.25" customHeight="1"/>
    <row r="32714" ht="8.25" customHeight="1"/>
    <row r="32715" ht="8.25" customHeight="1"/>
    <row r="32716" ht="8.25" customHeight="1"/>
    <row r="32717" ht="8.25" customHeight="1"/>
    <row r="32718" ht="8.25" customHeight="1"/>
    <row r="32719" ht="8.25" customHeight="1"/>
    <row r="32720" ht="8.25" customHeight="1"/>
    <row r="32721" ht="8.25" customHeight="1"/>
    <row r="32722" ht="8.25" customHeight="1"/>
    <row r="32723" ht="8.25" customHeight="1"/>
    <row r="32724" ht="8.25" customHeight="1"/>
    <row r="32725" ht="8.25" customHeight="1"/>
    <row r="32726" ht="8.25" customHeight="1"/>
    <row r="32727" ht="8.25" customHeight="1"/>
    <row r="32728" ht="8.25" customHeight="1"/>
    <row r="32729" ht="8.25" customHeight="1"/>
    <row r="32730" ht="8.25" customHeight="1"/>
    <row r="32731" ht="8.25" customHeight="1"/>
    <row r="32732" ht="8.25" customHeight="1"/>
    <row r="32733" ht="8.25" customHeight="1"/>
    <row r="32734" ht="8.25" customHeight="1"/>
    <row r="32735" ht="8.25" customHeight="1"/>
    <row r="32736" ht="8.25" customHeight="1"/>
    <row r="32737" ht="8.25" customHeight="1"/>
    <row r="32738" ht="8.25" customHeight="1"/>
    <row r="32739" ht="8.25" customHeight="1"/>
    <row r="32740" ht="8.25" customHeight="1"/>
    <row r="32741" ht="8.25" customHeight="1"/>
    <row r="32742" ht="8.25" customHeight="1"/>
    <row r="32743" ht="8.25" customHeight="1"/>
    <row r="32744" ht="8.25" customHeight="1"/>
    <row r="32745" ht="8.25" customHeight="1"/>
    <row r="32746" ht="8.25" customHeight="1"/>
    <row r="32747" ht="8.25" customHeight="1"/>
    <row r="32748" ht="8.25" customHeight="1"/>
    <row r="32749" ht="8.25" customHeight="1"/>
    <row r="32750" ht="8.25" customHeight="1"/>
    <row r="32751" ht="8.25" customHeight="1"/>
    <row r="32752" ht="8.25" customHeight="1"/>
    <row r="32753" ht="8.25" customHeight="1"/>
    <row r="32754" ht="8.25" customHeight="1"/>
    <row r="32755" ht="8.25" customHeight="1"/>
    <row r="32756" ht="8.25" customHeight="1"/>
    <row r="32757" ht="8.25" customHeight="1"/>
    <row r="32758" ht="8.25" customHeight="1"/>
    <row r="32759" ht="8.25" customHeight="1"/>
    <row r="32760" ht="8.25" customHeight="1"/>
    <row r="32761" ht="8.25" customHeight="1"/>
    <row r="32762" ht="8.25" customHeight="1"/>
    <row r="32763" ht="8.25" customHeight="1"/>
    <row r="32764" ht="8.25" customHeight="1"/>
    <row r="32765" ht="8.25" customHeight="1"/>
    <row r="32766" ht="8.25" customHeight="1"/>
    <row r="32767" ht="8.25" customHeight="1"/>
    <row r="32768" ht="8.25" customHeight="1"/>
    <row r="32769" ht="8.25" customHeight="1"/>
    <row r="32770" ht="8.25" customHeight="1"/>
    <row r="32771" ht="8.25" customHeight="1"/>
    <row r="32772" ht="8.25" customHeight="1"/>
    <row r="32773" ht="8.25" customHeight="1"/>
    <row r="32774" ht="8.25" customHeight="1"/>
    <row r="32775" ht="8.25" customHeight="1"/>
    <row r="32776" ht="8.25" customHeight="1"/>
    <row r="32777" ht="8.25" customHeight="1"/>
    <row r="32778" ht="8.25" customHeight="1"/>
    <row r="32779" ht="8.25" customHeight="1"/>
    <row r="32780" ht="8.25" customHeight="1"/>
    <row r="32781" ht="8.25" customHeight="1"/>
    <row r="32782" ht="8.25" customHeight="1"/>
    <row r="32783" ht="8.25" customHeight="1"/>
    <row r="32784" ht="8.25" customHeight="1"/>
    <row r="32785" ht="8.25" customHeight="1"/>
    <row r="32786" ht="8.25" customHeight="1"/>
    <row r="32787" ht="8.25" customHeight="1"/>
    <row r="32788" ht="8.25" customHeight="1"/>
    <row r="32789" ht="8.25" customHeight="1"/>
    <row r="32790" ht="8.25" customHeight="1"/>
    <row r="32791" ht="8.25" customHeight="1"/>
    <row r="32792" ht="8.25" customHeight="1"/>
    <row r="32793" ht="8.25" customHeight="1"/>
    <row r="32794" ht="8.25" customHeight="1"/>
    <row r="32795" ht="8.25" customHeight="1"/>
    <row r="32796" ht="8.25" customHeight="1"/>
    <row r="32797" ht="8.25" customHeight="1"/>
    <row r="32798" ht="8.25" customHeight="1"/>
    <row r="32799" ht="8.25" customHeight="1"/>
    <row r="32800" ht="8.25" customHeight="1"/>
    <row r="32801" ht="8.25" customHeight="1"/>
    <row r="32802" ht="8.25" customHeight="1"/>
    <row r="32803" ht="8.25" customHeight="1"/>
    <row r="32804" ht="8.25" customHeight="1"/>
    <row r="32805" ht="8.25" customHeight="1"/>
    <row r="32806" ht="8.25" customHeight="1"/>
    <row r="32807" ht="8.25" customHeight="1"/>
    <row r="32808" ht="8.25" customHeight="1"/>
    <row r="32809" ht="8.25" customHeight="1"/>
    <row r="32810" ht="8.25" customHeight="1"/>
    <row r="32811" ht="8.25" customHeight="1"/>
    <row r="32812" ht="8.25" customHeight="1"/>
    <row r="32813" ht="8.25" customHeight="1"/>
    <row r="32814" ht="8.25" customHeight="1"/>
    <row r="32815" ht="8.25" customHeight="1"/>
    <row r="32816" ht="8.25" customHeight="1"/>
    <row r="32817" ht="8.25" customHeight="1"/>
    <row r="32818" ht="8.25" customHeight="1"/>
    <row r="32819" ht="8.25" customHeight="1"/>
    <row r="32820" ht="8.25" customHeight="1"/>
    <row r="32821" ht="8.25" customHeight="1"/>
    <row r="32822" ht="8.25" customHeight="1"/>
    <row r="32823" ht="8.25" customHeight="1"/>
    <row r="32824" ht="8.25" customHeight="1"/>
    <row r="32825" ht="8.25" customHeight="1"/>
    <row r="32826" ht="8.25" customHeight="1"/>
    <row r="32827" ht="8.25" customHeight="1"/>
    <row r="32828" ht="8.25" customHeight="1"/>
    <row r="32829" ht="8.25" customHeight="1"/>
    <row r="32830" ht="8.25" customHeight="1"/>
    <row r="32831" ht="8.25" customHeight="1"/>
    <row r="32832" ht="8.25" customHeight="1"/>
    <row r="32833" ht="8.25" customHeight="1"/>
    <row r="32834" ht="8.25" customHeight="1"/>
    <row r="32835" ht="8.25" customHeight="1"/>
    <row r="32836" ht="8.25" customHeight="1"/>
    <row r="32837" ht="8.25" customHeight="1"/>
    <row r="32838" ht="8.25" customHeight="1"/>
    <row r="32839" ht="8.25" customHeight="1"/>
    <row r="32840" ht="8.25" customHeight="1"/>
    <row r="32841" ht="8.25" customHeight="1"/>
    <row r="32842" ht="8.25" customHeight="1"/>
    <row r="32843" ht="8.25" customHeight="1"/>
    <row r="32844" ht="8.25" customHeight="1"/>
    <row r="32845" ht="8.25" customHeight="1"/>
    <row r="32846" ht="8.25" customHeight="1"/>
    <row r="32847" ht="8.25" customHeight="1"/>
    <row r="32848" ht="8.25" customHeight="1"/>
    <row r="32849" ht="8.25" customHeight="1"/>
    <row r="32850" ht="8.25" customHeight="1"/>
    <row r="32851" ht="8.25" customHeight="1"/>
    <row r="32852" ht="8.25" customHeight="1"/>
    <row r="32853" ht="8.25" customHeight="1"/>
    <row r="32854" ht="8.25" customHeight="1"/>
    <row r="32855" ht="8.25" customHeight="1"/>
    <row r="32856" ht="8.25" customHeight="1"/>
    <row r="32857" ht="8.25" customHeight="1"/>
    <row r="32858" ht="8.25" customHeight="1"/>
    <row r="32859" ht="8.25" customHeight="1"/>
    <row r="32860" ht="8.25" customHeight="1"/>
    <row r="32861" ht="8.25" customHeight="1"/>
    <row r="32862" ht="8.25" customHeight="1"/>
    <row r="32863" ht="8.25" customHeight="1"/>
    <row r="32864" ht="8.25" customHeight="1"/>
    <row r="32865" ht="8.25" customHeight="1"/>
    <row r="32866" ht="8.25" customHeight="1"/>
    <row r="32867" ht="8.25" customHeight="1"/>
    <row r="32868" ht="8.25" customHeight="1"/>
    <row r="32869" ht="8.25" customHeight="1"/>
    <row r="32870" ht="8.25" customHeight="1"/>
    <row r="32871" ht="8.25" customHeight="1"/>
    <row r="32872" ht="8.25" customHeight="1"/>
    <row r="32873" ht="8.25" customHeight="1"/>
    <row r="32874" ht="8.25" customHeight="1"/>
    <row r="32875" ht="8.25" customHeight="1"/>
    <row r="32876" ht="8.25" customHeight="1"/>
    <row r="32877" ht="8.25" customHeight="1"/>
    <row r="32878" ht="8.25" customHeight="1"/>
    <row r="32879" ht="8.25" customHeight="1"/>
    <row r="32880" ht="8.25" customHeight="1"/>
    <row r="32881" ht="8.25" customHeight="1"/>
    <row r="32882" ht="8.25" customHeight="1"/>
    <row r="32883" ht="8.25" customHeight="1"/>
    <row r="32884" ht="8.25" customHeight="1"/>
    <row r="32885" ht="8.25" customHeight="1"/>
    <row r="32886" ht="8.25" customHeight="1"/>
    <row r="32887" ht="8.25" customHeight="1"/>
    <row r="32888" ht="8.25" customHeight="1"/>
    <row r="32889" ht="8.25" customHeight="1"/>
    <row r="32890" ht="8.25" customHeight="1"/>
    <row r="32891" ht="8.25" customHeight="1"/>
    <row r="32892" ht="8.25" customHeight="1"/>
    <row r="32893" ht="8.25" customHeight="1"/>
    <row r="32894" ht="8.25" customHeight="1"/>
    <row r="32895" ht="8.25" customHeight="1"/>
    <row r="32896" ht="8.25" customHeight="1"/>
    <row r="32897" ht="8.25" customHeight="1"/>
    <row r="32898" ht="8.25" customHeight="1"/>
    <row r="32899" ht="8.25" customHeight="1"/>
    <row r="32900" ht="8.25" customHeight="1"/>
    <row r="32901" ht="8.25" customHeight="1"/>
    <row r="32902" ht="8.25" customHeight="1"/>
    <row r="32903" ht="8.25" customHeight="1"/>
    <row r="32904" ht="8.25" customHeight="1"/>
    <row r="32905" ht="8.25" customHeight="1"/>
    <row r="32906" ht="8.25" customHeight="1"/>
    <row r="32907" ht="8.25" customHeight="1"/>
    <row r="32908" ht="8.25" customHeight="1"/>
    <row r="32909" ht="8.25" customHeight="1"/>
    <row r="32910" ht="8.25" customHeight="1"/>
    <row r="32911" ht="8.25" customHeight="1"/>
    <row r="32912" ht="8.25" customHeight="1"/>
    <row r="32913" ht="8.25" customHeight="1"/>
    <row r="32914" ht="8.25" customHeight="1"/>
    <row r="32915" ht="8.25" customHeight="1"/>
    <row r="32916" ht="8.25" customHeight="1"/>
    <row r="32917" ht="8.25" customHeight="1"/>
    <row r="32918" ht="8.25" customHeight="1"/>
    <row r="32919" ht="8.25" customHeight="1"/>
    <row r="32920" ht="8.25" customHeight="1"/>
    <row r="32921" ht="8.25" customHeight="1"/>
    <row r="32922" ht="8.25" customHeight="1"/>
    <row r="32923" ht="8.25" customHeight="1"/>
    <row r="32924" ht="8.25" customHeight="1"/>
    <row r="32925" ht="8.25" customHeight="1"/>
    <row r="32926" ht="8.25" customHeight="1"/>
    <row r="32927" ht="8.25" customHeight="1"/>
    <row r="32928" ht="8.25" customHeight="1"/>
    <row r="32929" ht="8.25" customHeight="1"/>
    <row r="32930" ht="8.25" customHeight="1"/>
    <row r="32931" ht="8.25" customHeight="1"/>
    <row r="32932" ht="8.25" customHeight="1"/>
    <row r="32933" ht="8.25" customHeight="1"/>
    <row r="32934" ht="8.25" customHeight="1"/>
    <row r="32935" ht="8.25" customHeight="1"/>
    <row r="32936" ht="8.25" customHeight="1"/>
    <row r="32937" ht="8.25" customHeight="1"/>
    <row r="32938" ht="8.25" customHeight="1"/>
    <row r="32939" ht="8.25" customHeight="1"/>
    <row r="32940" ht="8.25" customHeight="1"/>
    <row r="32941" ht="8.25" customHeight="1"/>
    <row r="32942" ht="8.25" customHeight="1"/>
    <row r="32943" ht="8.25" customHeight="1"/>
    <row r="32944" ht="8.25" customHeight="1"/>
    <row r="32945" ht="8.25" customHeight="1"/>
    <row r="32946" ht="8.25" customHeight="1"/>
    <row r="32947" ht="8.25" customHeight="1"/>
    <row r="32948" ht="8.25" customHeight="1"/>
    <row r="32949" ht="8.25" customHeight="1"/>
    <row r="32950" ht="8.25" customHeight="1"/>
    <row r="32951" ht="8.25" customHeight="1"/>
    <row r="32952" ht="8.25" customHeight="1"/>
    <row r="32953" ht="8.25" customHeight="1"/>
    <row r="32954" ht="8.25" customHeight="1"/>
    <row r="32955" ht="8.25" customHeight="1"/>
    <row r="32956" ht="8.25" customHeight="1"/>
    <row r="32957" ht="8.25" customHeight="1"/>
    <row r="32958" ht="8.25" customHeight="1"/>
    <row r="32959" ht="8.25" customHeight="1"/>
    <row r="32960" ht="8.25" customHeight="1"/>
    <row r="32961" ht="8.25" customHeight="1"/>
    <row r="32962" ht="8.25" customHeight="1"/>
    <row r="32963" ht="8.25" customHeight="1"/>
    <row r="32964" ht="8.25" customHeight="1"/>
    <row r="32965" ht="8.25" customHeight="1"/>
    <row r="32966" ht="8.25" customHeight="1"/>
    <row r="32967" ht="8.25" customHeight="1"/>
    <row r="32968" ht="8.25" customHeight="1"/>
    <row r="32969" ht="8.25" customHeight="1"/>
    <row r="32970" ht="8.25" customHeight="1"/>
    <row r="32971" ht="8.25" customHeight="1"/>
    <row r="32972" ht="8.25" customHeight="1"/>
    <row r="32973" ht="8.25" customHeight="1"/>
    <row r="32974" ht="8.25" customHeight="1"/>
    <row r="32975" ht="8.25" customHeight="1"/>
    <row r="32976" ht="8.25" customHeight="1"/>
    <row r="32977" ht="8.25" customHeight="1"/>
    <row r="32978" ht="8.25" customHeight="1"/>
    <row r="32979" ht="8.25" customHeight="1"/>
    <row r="32980" ht="8.25" customHeight="1"/>
    <row r="32981" ht="8.25" customHeight="1"/>
    <row r="32982" ht="8.25" customHeight="1"/>
    <row r="32983" ht="8.25" customHeight="1"/>
    <row r="32984" ht="8.25" customHeight="1"/>
    <row r="32985" ht="8.25" customHeight="1"/>
    <row r="32986" ht="8.25" customHeight="1"/>
    <row r="32987" ht="8.25" customHeight="1"/>
    <row r="32988" ht="8.25" customHeight="1"/>
    <row r="32989" ht="8.25" customHeight="1"/>
    <row r="32990" ht="8.25" customHeight="1"/>
    <row r="32991" ht="8.25" customHeight="1"/>
    <row r="32992" ht="8.25" customHeight="1"/>
    <row r="32993" ht="8.25" customHeight="1"/>
    <row r="32994" ht="8.25" customHeight="1"/>
    <row r="32995" ht="8.25" customHeight="1"/>
    <row r="32996" ht="8.25" customHeight="1"/>
    <row r="32997" ht="8.25" customHeight="1"/>
    <row r="32998" ht="8.25" customHeight="1"/>
    <row r="32999" ht="8.25" customHeight="1"/>
    <row r="33000" ht="8.25" customHeight="1"/>
    <row r="33001" ht="8.25" customHeight="1"/>
    <row r="33002" ht="8.25" customHeight="1"/>
    <row r="33003" ht="8.25" customHeight="1"/>
    <row r="33004" ht="8.25" customHeight="1"/>
    <row r="33005" ht="8.25" customHeight="1"/>
    <row r="33006" ht="8.25" customHeight="1"/>
    <row r="33007" ht="8.25" customHeight="1"/>
    <row r="33008" ht="8.25" customHeight="1"/>
    <row r="33009" ht="8.25" customHeight="1"/>
    <row r="33010" ht="8.25" customHeight="1"/>
    <row r="33011" ht="8.25" customHeight="1"/>
    <row r="33012" ht="8.25" customHeight="1"/>
    <row r="33013" ht="8.25" customHeight="1"/>
    <row r="33014" ht="8.25" customHeight="1"/>
    <row r="33015" ht="8.25" customHeight="1"/>
    <row r="33016" ht="8.25" customHeight="1"/>
    <row r="33017" ht="8.25" customHeight="1"/>
    <row r="33018" ht="8.25" customHeight="1"/>
    <row r="33019" ht="8.25" customHeight="1"/>
    <row r="33020" ht="8.25" customHeight="1"/>
    <row r="33021" ht="8.25" customHeight="1"/>
    <row r="33022" ht="8.25" customHeight="1"/>
    <row r="33023" ht="8.25" customHeight="1"/>
    <row r="33024" ht="8.25" customHeight="1"/>
    <row r="33025" ht="8.25" customHeight="1"/>
    <row r="33026" ht="8.25" customHeight="1"/>
    <row r="33027" ht="8.25" customHeight="1"/>
    <row r="33028" ht="8.25" customHeight="1"/>
    <row r="33029" ht="8.25" customHeight="1"/>
    <row r="33030" ht="8.25" customHeight="1"/>
    <row r="33031" ht="8.25" customHeight="1"/>
    <row r="33032" ht="8.25" customHeight="1"/>
    <row r="33033" ht="8.25" customHeight="1"/>
    <row r="33034" ht="8.25" customHeight="1"/>
    <row r="33035" ht="8.25" customHeight="1"/>
    <row r="33036" ht="8.25" customHeight="1"/>
    <row r="33037" ht="8.25" customHeight="1"/>
    <row r="33038" ht="8.25" customHeight="1"/>
    <row r="33039" ht="8.25" customHeight="1"/>
    <row r="33040" ht="8.25" customHeight="1"/>
    <row r="33041" ht="8.25" customHeight="1"/>
    <row r="33042" ht="8.25" customHeight="1"/>
    <row r="33043" ht="8.25" customHeight="1"/>
    <row r="33044" ht="8.25" customHeight="1"/>
    <row r="33045" ht="8.25" customHeight="1"/>
    <row r="33046" ht="8.25" customHeight="1"/>
    <row r="33047" ht="8.25" customHeight="1"/>
    <row r="33048" ht="8.25" customHeight="1"/>
    <row r="33049" ht="8.25" customHeight="1"/>
    <row r="33050" ht="8.25" customHeight="1"/>
    <row r="33051" ht="8.25" customHeight="1"/>
    <row r="33052" ht="8.25" customHeight="1"/>
    <row r="33053" ht="8.25" customHeight="1"/>
    <row r="33054" ht="8.25" customHeight="1"/>
    <row r="33055" ht="8.25" customHeight="1"/>
    <row r="33056" ht="8.25" customHeight="1"/>
    <row r="33057" ht="8.25" customHeight="1"/>
    <row r="33058" ht="8.25" customHeight="1"/>
    <row r="33059" ht="8.25" customHeight="1"/>
    <row r="33060" ht="8.25" customHeight="1"/>
    <row r="33061" ht="8.25" customHeight="1"/>
    <row r="33062" ht="8.25" customHeight="1"/>
    <row r="33063" ht="8.25" customHeight="1"/>
    <row r="33064" ht="8.25" customHeight="1"/>
    <row r="33065" ht="8.25" customHeight="1"/>
    <row r="33066" ht="8.25" customHeight="1"/>
    <row r="33067" ht="8.25" customHeight="1"/>
    <row r="33068" ht="8.25" customHeight="1"/>
    <row r="33069" ht="8.25" customHeight="1"/>
    <row r="33070" ht="8.25" customHeight="1"/>
    <row r="33071" ht="8.25" customHeight="1"/>
    <row r="33072" ht="8.25" customHeight="1"/>
    <row r="33073" ht="8.25" customHeight="1"/>
    <row r="33074" ht="8.25" customHeight="1"/>
    <row r="33075" ht="8.25" customHeight="1"/>
    <row r="33076" ht="8.25" customHeight="1"/>
    <row r="33077" ht="8.25" customHeight="1"/>
    <row r="33078" ht="8.25" customHeight="1"/>
    <row r="33079" ht="8.25" customHeight="1"/>
    <row r="33080" ht="8.25" customHeight="1"/>
    <row r="33081" ht="8.25" customHeight="1"/>
    <row r="33082" ht="8.25" customHeight="1"/>
    <row r="33083" ht="8.25" customHeight="1"/>
    <row r="33084" ht="8.25" customHeight="1"/>
    <row r="33085" ht="8.25" customHeight="1"/>
    <row r="33086" ht="8.25" customHeight="1"/>
    <row r="33087" ht="8.25" customHeight="1"/>
    <row r="33088" ht="8.25" customHeight="1"/>
    <row r="33089" ht="8.25" customHeight="1"/>
    <row r="33090" ht="8.25" customHeight="1"/>
    <row r="33091" ht="8.25" customHeight="1"/>
    <row r="33092" ht="8.25" customHeight="1"/>
    <row r="33093" ht="8.25" customHeight="1"/>
    <row r="33094" ht="8.25" customHeight="1"/>
    <row r="33095" ht="8.25" customHeight="1"/>
    <row r="33096" ht="8.25" customHeight="1"/>
    <row r="33097" ht="8.25" customHeight="1"/>
    <row r="33098" ht="8.25" customHeight="1"/>
    <row r="33099" ht="8.25" customHeight="1"/>
    <row r="33100" ht="8.25" customHeight="1"/>
    <row r="33101" ht="8.25" customHeight="1"/>
    <row r="33102" ht="8.25" customHeight="1"/>
    <row r="33103" ht="8.25" customHeight="1"/>
    <row r="33104" ht="8.25" customHeight="1"/>
    <row r="33105" ht="8.25" customHeight="1"/>
    <row r="33106" ht="8.25" customHeight="1"/>
    <row r="33107" ht="8.25" customHeight="1"/>
    <row r="33108" ht="8.25" customHeight="1"/>
    <row r="33109" ht="8.25" customHeight="1"/>
    <row r="33110" ht="8.25" customHeight="1"/>
    <row r="33111" ht="8.25" customHeight="1"/>
    <row r="33112" ht="8.25" customHeight="1"/>
    <row r="33113" ht="8.25" customHeight="1"/>
    <row r="33114" ht="8.25" customHeight="1"/>
    <row r="33115" ht="8.25" customHeight="1"/>
    <row r="33116" ht="8.25" customHeight="1"/>
    <row r="33117" ht="8.25" customHeight="1"/>
    <row r="33118" ht="8.25" customHeight="1"/>
    <row r="33119" ht="8.25" customHeight="1"/>
    <row r="33120" ht="8.25" customHeight="1"/>
    <row r="33121" ht="8.25" customHeight="1"/>
    <row r="33122" ht="8.25" customHeight="1"/>
    <row r="33123" ht="8.25" customHeight="1"/>
    <row r="33124" ht="8.25" customHeight="1"/>
    <row r="33125" ht="8.25" customHeight="1"/>
    <row r="33126" ht="8.25" customHeight="1"/>
    <row r="33127" ht="8.25" customHeight="1"/>
    <row r="33128" ht="8.25" customHeight="1"/>
    <row r="33129" ht="8.25" customHeight="1"/>
    <row r="33130" ht="8.25" customHeight="1"/>
    <row r="33131" ht="8.25" customHeight="1"/>
    <row r="33132" ht="8.25" customHeight="1"/>
    <row r="33133" ht="8.25" customHeight="1"/>
    <row r="33134" ht="8.25" customHeight="1"/>
    <row r="33135" ht="8.25" customHeight="1"/>
    <row r="33136" ht="8.25" customHeight="1"/>
    <row r="33137" ht="8.25" customHeight="1"/>
    <row r="33138" ht="8.25" customHeight="1"/>
    <row r="33139" ht="8.25" customHeight="1"/>
    <row r="33140" ht="8.25" customHeight="1"/>
    <row r="33141" ht="8.25" customHeight="1"/>
    <row r="33142" ht="8.25" customHeight="1"/>
    <row r="33143" ht="8.25" customHeight="1"/>
    <row r="33144" ht="8.25" customHeight="1"/>
    <row r="33145" ht="8.25" customHeight="1"/>
    <row r="33146" ht="8.25" customHeight="1"/>
    <row r="33147" ht="8.25" customHeight="1"/>
    <row r="33148" ht="8.25" customHeight="1"/>
    <row r="33149" ht="8.25" customHeight="1"/>
    <row r="33150" ht="8.25" customHeight="1"/>
    <row r="33151" ht="8.25" customHeight="1"/>
    <row r="33152" ht="8.25" customHeight="1"/>
    <row r="33153" ht="8.25" customHeight="1"/>
    <row r="33154" ht="8.25" customHeight="1"/>
    <row r="33155" ht="8.25" customHeight="1"/>
    <row r="33156" ht="8.25" customHeight="1"/>
    <row r="33157" ht="8.25" customHeight="1"/>
    <row r="33158" ht="8.25" customHeight="1"/>
    <row r="33159" ht="8.25" customHeight="1"/>
    <row r="33160" ht="8.25" customHeight="1"/>
    <row r="33161" ht="8.25" customHeight="1"/>
    <row r="33162" ht="8.25" customHeight="1"/>
    <row r="33163" ht="8.25" customHeight="1"/>
    <row r="33164" ht="8.25" customHeight="1"/>
    <row r="33165" ht="8.25" customHeight="1"/>
    <row r="33166" ht="8.25" customHeight="1"/>
    <row r="33167" ht="8.25" customHeight="1"/>
    <row r="33168" ht="8.25" customHeight="1"/>
    <row r="33169" ht="8.25" customHeight="1"/>
    <row r="33170" ht="8.25" customHeight="1"/>
    <row r="33171" ht="8.25" customHeight="1"/>
    <row r="33172" ht="8.25" customHeight="1"/>
    <row r="33173" ht="8.25" customHeight="1"/>
    <row r="33174" ht="8.25" customHeight="1"/>
    <row r="33175" ht="8.25" customHeight="1"/>
    <row r="33176" ht="8.25" customHeight="1"/>
    <row r="33177" ht="8.25" customHeight="1"/>
    <row r="33178" ht="8.25" customHeight="1"/>
    <row r="33179" ht="8.25" customHeight="1"/>
    <row r="33180" ht="8.25" customHeight="1"/>
    <row r="33181" ht="8.25" customHeight="1"/>
    <row r="33182" ht="8.25" customHeight="1"/>
    <row r="33183" ht="8.25" customHeight="1"/>
    <row r="33184" ht="8.25" customHeight="1"/>
    <row r="33185" ht="8.25" customHeight="1"/>
    <row r="33186" ht="8.25" customHeight="1"/>
    <row r="33187" ht="8.25" customHeight="1"/>
    <row r="33188" ht="8.25" customHeight="1"/>
    <row r="33189" ht="8.25" customHeight="1"/>
    <row r="33190" ht="8.25" customHeight="1"/>
    <row r="33191" ht="8.25" customHeight="1"/>
    <row r="33192" ht="8.25" customHeight="1"/>
    <row r="33193" ht="8.25" customHeight="1"/>
    <row r="33194" ht="8.25" customHeight="1"/>
    <row r="33195" ht="8.25" customHeight="1"/>
    <row r="33196" ht="8.25" customHeight="1"/>
    <row r="33197" ht="8.25" customHeight="1"/>
    <row r="33198" ht="8.25" customHeight="1"/>
    <row r="33199" ht="8.25" customHeight="1"/>
    <row r="33200" ht="8.25" customHeight="1"/>
    <row r="33201" ht="8.25" customHeight="1"/>
    <row r="33202" ht="8.25" customHeight="1"/>
    <row r="33203" ht="8.25" customHeight="1"/>
    <row r="33204" ht="8.25" customHeight="1"/>
    <row r="33205" ht="8.25" customHeight="1"/>
    <row r="33206" ht="8.25" customHeight="1"/>
    <row r="33207" ht="8.25" customHeight="1"/>
    <row r="33208" ht="8.25" customHeight="1"/>
    <row r="33209" ht="8.25" customHeight="1"/>
    <row r="33210" ht="8.25" customHeight="1"/>
    <row r="33211" ht="8.25" customHeight="1"/>
    <row r="33212" ht="8.25" customHeight="1"/>
    <row r="33213" ht="8.25" customHeight="1"/>
    <row r="33214" ht="8.25" customHeight="1"/>
    <row r="33215" ht="8.25" customHeight="1"/>
    <row r="33216" ht="8.25" customHeight="1"/>
    <row r="33217" ht="8.25" customHeight="1"/>
    <row r="33218" ht="8.25" customHeight="1"/>
    <row r="33219" ht="8.25" customHeight="1"/>
    <row r="33220" ht="8.25" customHeight="1"/>
    <row r="33221" ht="8.25" customHeight="1"/>
    <row r="33222" ht="8.25" customHeight="1"/>
    <row r="33223" ht="8.25" customHeight="1"/>
    <row r="33224" ht="8.25" customHeight="1"/>
    <row r="33225" ht="8.25" customHeight="1"/>
    <row r="33226" ht="8.25" customHeight="1"/>
    <row r="33227" ht="8.25" customHeight="1"/>
    <row r="33228" ht="8.25" customHeight="1"/>
    <row r="33229" ht="8.25" customHeight="1"/>
    <row r="33230" ht="8.25" customHeight="1"/>
    <row r="33231" ht="8.25" customHeight="1"/>
    <row r="33232" ht="8.25" customHeight="1"/>
    <row r="33233" ht="8.25" customHeight="1"/>
    <row r="33234" ht="8.25" customHeight="1"/>
    <row r="33235" ht="8.25" customHeight="1"/>
    <row r="33236" ht="8.25" customHeight="1"/>
    <row r="33237" ht="8.25" customHeight="1"/>
    <row r="33238" ht="8.25" customHeight="1"/>
    <row r="33239" ht="8.25" customHeight="1"/>
    <row r="33240" ht="8.25" customHeight="1"/>
    <row r="33241" ht="8.25" customHeight="1"/>
    <row r="33242" ht="8.25" customHeight="1"/>
    <row r="33243" ht="8.25" customHeight="1"/>
    <row r="33244" ht="8.25" customHeight="1"/>
    <row r="33245" ht="8.25" customHeight="1"/>
    <row r="33246" ht="8.25" customHeight="1"/>
    <row r="33247" ht="8.25" customHeight="1"/>
    <row r="33248" ht="8.25" customHeight="1"/>
    <row r="33249" ht="8.25" customHeight="1"/>
    <row r="33250" ht="8.25" customHeight="1"/>
    <row r="33251" ht="8.25" customHeight="1"/>
    <row r="33252" ht="8.25" customHeight="1"/>
    <row r="33253" ht="8.25" customHeight="1"/>
    <row r="33254" ht="8.25" customHeight="1"/>
    <row r="33255" ht="8.25" customHeight="1"/>
    <row r="33256" ht="8.25" customHeight="1"/>
    <row r="33257" ht="8.25" customHeight="1"/>
    <row r="33258" ht="8.25" customHeight="1"/>
    <row r="33259" ht="8.25" customHeight="1"/>
    <row r="33260" ht="8.25" customHeight="1"/>
    <row r="33261" ht="8.25" customHeight="1"/>
    <row r="33262" ht="8.25" customHeight="1"/>
    <row r="33263" ht="8.25" customHeight="1"/>
    <row r="33264" ht="8.25" customHeight="1"/>
    <row r="33265" ht="8.25" customHeight="1"/>
    <row r="33266" ht="8.25" customHeight="1"/>
    <row r="33267" ht="8.25" customHeight="1"/>
    <row r="33268" ht="8.25" customHeight="1"/>
    <row r="33269" ht="8.25" customHeight="1"/>
    <row r="33270" ht="8.25" customHeight="1"/>
    <row r="33271" ht="8.25" customHeight="1"/>
    <row r="33272" ht="8.25" customHeight="1"/>
    <row r="33273" ht="8.25" customHeight="1"/>
    <row r="33274" ht="8.25" customHeight="1"/>
    <row r="33275" ht="8.25" customHeight="1"/>
    <row r="33276" ht="8.25" customHeight="1"/>
    <row r="33277" ht="8.25" customHeight="1"/>
    <row r="33278" ht="8.25" customHeight="1"/>
    <row r="33279" ht="8.25" customHeight="1"/>
    <row r="33280" ht="8.25" customHeight="1"/>
    <row r="33281" ht="8.25" customHeight="1"/>
    <row r="33282" ht="8.25" customHeight="1"/>
    <row r="33283" ht="8.25" customHeight="1"/>
    <row r="33284" ht="8.25" customHeight="1"/>
    <row r="33285" ht="8.25" customHeight="1"/>
    <row r="33286" ht="8.25" customHeight="1"/>
    <row r="33287" ht="8.25" customHeight="1"/>
    <row r="33288" ht="8.25" customHeight="1"/>
    <row r="33289" ht="8.25" customHeight="1"/>
    <row r="33290" ht="8.25" customHeight="1"/>
    <row r="33291" ht="8.25" customHeight="1"/>
    <row r="33292" ht="8.25" customHeight="1"/>
    <row r="33293" ht="8.25" customHeight="1"/>
    <row r="33294" ht="8.25" customHeight="1"/>
    <row r="33295" ht="8.25" customHeight="1"/>
    <row r="33296" ht="8.25" customHeight="1"/>
    <row r="33297" ht="8.25" customHeight="1"/>
    <row r="33298" ht="8.25" customHeight="1"/>
    <row r="33299" ht="8.25" customHeight="1"/>
    <row r="33300" ht="8.25" customHeight="1"/>
    <row r="33301" ht="8.25" customHeight="1"/>
    <row r="33302" ht="8.25" customHeight="1"/>
    <row r="33303" ht="8.25" customHeight="1"/>
    <row r="33304" ht="8.25" customHeight="1"/>
    <row r="33305" ht="8.25" customHeight="1"/>
    <row r="33306" ht="8.25" customHeight="1"/>
    <row r="33307" ht="8.25" customHeight="1"/>
    <row r="33308" ht="8.25" customHeight="1"/>
    <row r="33309" ht="8.25" customHeight="1"/>
    <row r="33310" ht="8.25" customHeight="1"/>
    <row r="33311" ht="8.25" customHeight="1"/>
    <row r="33312" ht="8.25" customHeight="1"/>
    <row r="33313" ht="8.25" customHeight="1"/>
    <row r="33314" ht="8.25" customHeight="1"/>
    <row r="33315" ht="8.25" customHeight="1"/>
    <row r="33316" ht="8.25" customHeight="1"/>
    <row r="33317" ht="8.25" customHeight="1"/>
    <row r="33318" ht="8.25" customHeight="1"/>
    <row r="33319" ht="8.25" customHeight="1"/>
    <row r="33320" ht="8.25" customHeight="1"/>
    <row r="33321" ht="8.25" customHeight="1"/>
    <row r="33322" ht="8.25" customHeight="1"/>
    <row r="33323" ht="8.25" customHeight="1"/>
    <row r="33324" ht="8.25" customHeight="1"/>
    <row r="33325" ht="8.25" customHeight="1"/>
    <row r="33326" ht="8.25" customHeight="1"/>
    <row r="33327" ht="8.25" customHeight="1"/>
    <row r="33328" ht="8.25" customHeight="1"/>
    <row r="33329" ht="8.25" customHeight="1"/>
    <row r="33330" ht="8.25" customHeight="1"/>
    <row r="33331" ht="8.25" customHeight="1"/>
    <row r="33332" ht="8.25" customHeight="1"/>
    <row r="33333" ht="8.25" customHeight="1"/>
    <row r="33334" ht="8.25" customHeight="1"/>
    <row r="33335" ht="8.25" customHeight="1"/>
    <row r="33336" ht="8.25" customHeight="1"/>
    <row r="33337" ht="8.25" customHeight="1"/>
    <row r="33338" ht="8.25" customHeight="1"/>
    <row r="33339" ht="8.25" customHeight="1"/>
    <row r="33340" ht="8.25" customHeight="1"/>
    <row r="33341" ht="8.25" customHeight="1"/>
    <row r="33342" ht="8.25" customHeight="1"/>
    <row r="33343" ht="8.25" customHeight="1"/>
    <row r="33344" ht="8.25" customHeight="1"/>
    <row r="33345" ht="8.25" customHeight="1"/>
    <row r="33346" ht="8.25" customHeight="1"/>
    <row r="33347" ht="8.25" customHeight="1"/>
    <row r="33348" ht="8.25" customHeight="1"/>
    <row r="33349" ht="8.25" customHeight="1"/>
    <row r="33350" ht="8.25" customHeight="1"/>
    <row r="33351" ht="8.25" customHeight="1"/>
    <row r="33352" ht="8.25" customHeight="1"/>
    <row r="33353" ht="8.25" customHeight="1"/>
    <row r="33354" ht="8.25" customHeight="1"/>
    <row r="33355" ht="8.25" customHeight="1"/>
    <row r="33356" ht="8.25" customHeight="1"/>
    <row r="33357" ht="8.25" customHeight="1"/>
    <row r="33358" ht="8.25" customHeight="1"/>
    <row r="33359" ht="8.25" customHeight="1"/>
    <row r="33360" ht="8.25" customHeight="1"/>
    <row r="33361" ht="8.25" customHeight="1"/>
    <row r="33362" ht="8.25" customHeight="1"/>
    <row r="33363" ht="8.25" customHeight="1"/>
    <row r="33364" ht="8.25" customHeight="1"/>
    <row r="33365" ht="8.25" customHeight="1"/>
    <row r="33366" ht="8.25" customHeight="1"/>
    <row r="33367" ht="8.25" customHeight="1"/>
    <row r="33368" ht="8.25" customHeight="1"/>
    <row r="33369" ht="8.25" customHeight="1"/>
    <row r="33370" ht="8.25" customHeight="1"/>
    <row r="33371" ht="8.25" customHeight="1"/>
    <row r="33372" ht="8.25" customHeight="1"/>
    <row r="33373" ht="8.25" customHeight="1"/>
    <row r="33374" ht="8.25" customHeight="1"/>
    <row r="33375" ht="8.25" customHeight="1"/>
    <row r="33376" ht="8.25" customHeight="1"/>
    <row r="33377" ht="8.25" customHeight="1"/>
    <row r="33378" ht="8.25" customHeight="1"/>
    <row r="33379" ht="8.25" customHeight="1"/>
    <row r="33380" ht="8.25" customHeight="1"/>
    <row r="33381" ht="8.25" customHeight="1"/>
    <row r="33382" ht="8.25" customHeight="1"/>
    <row r="33383" ht="8.25" customHeight="1"/>
    <row r="33384" ht="8.25" customHeight="1"/>
    <row r="33385" ht="8.25" customHeight="1"/>
    <row r="33386" ht="8.25" customHeight="1"/>
    <row r="33387" ht="8.25" customHeight="1"/>
    <row r="33388" ht="8.25" customHeight="1"/>
    <row r="33389" ht="8.25" customHeight="1"/>
    <row r="33390" ht="8.25" customHeight="1"/>
    <row r="33391" ht="8.25" customHeight="1"/>
    <row r="33392" ht="8.25" customHeight="1"/>
    <row r="33393" ht="8.25" customHeight="1"/>
    <row r="33394" ht="8.25" customHeight="1"/>
    <row r="33395" ht="8.25" customHeight="1"/>
    <row r="33396" ht="8.25" customHeight="1"/>
    <row r="33397" ht="8.25" customHeight="1"/>
    <row r="33398" ht="8.25" customHeight="1"/>
    <row r="33399" ht="8.25" customHeight="1"/>
    <row r="33400" ht="8.25" customHeight="1"/>
    <row r="33401" ht="8.25" customHeight="1"/>
    <row r="33402" ht="8.25" customHeight="1"/>
    <row r="33403" ht="8.25" customHeight="1"/>
    <row r="33404" ht="8.25" customHeight="1"/>
    <row r="33405" ht="8.25" customHeight="1"/>
    <row r="33406" ht="8.25" customHeight="1"/>
    <row r="33407" ht="8.25" customHeight="1"/>
    <row r="33408" ht="8.25" customHeight="1"/>
    <row r="33409" ht="8.25" customHeight="1"/>
    <row r="33410" ht="8.25" customHeight="1"/>
    <row r="33411" ht="8.25" customHeight="1"/>
    <row r="33412" ht="8.25" customHeight="1"/>
    <row r="33413" ht="8.25" customHeight="1"/>
    <row r="33414" ht="8.25" customHeight="1"/>
    <row r="33415" ht="8.25" customHeight="1"/>
    <row r="33416" ht="8.25" customHeight="1"/>
    <row r="33417" ht="8.25" customHeight="1"/>
    <row r="33418" ht="8.25" customHeight="1"/>
    <row r="33419" ht="8.25" customHeight="1"/>
    <row r="33420" ht="8.25" customHeight="1"/>
    <row r="33421" ht="8.25" customHeight="1"/>
    <row r="33422" ht="8.25" customHeight="1"/>
    <row r="33423" ht="8.25" customHeight="1"/>
    <row r="33424" ht="8.25" customHeight="1"/>
    <row r="33425" ht="8.25" customHeight="1"/>
    <row r="33426" ht="8.25" customHeight="1"/>
    <row r="33427" ht="8.25" customHeight="1"/>
    <row r="33428" ht="8.25" customHeight="1"/>
    <row r="33429" ht="8.25" customHeight="1"/>
    <row r="33430" ht="8.25" customHeight="1"/>
    <row r="33431" ht="8.25" customHeight="1"/>
    <row r="33432" ht="8.25" customHeight="1"/>
    <row r="33433" ht="8.25" customHeight="1"/>
    <row r="33434" ht="8.25" customHeight="1"/>
    <row r="33435" ht="8.25" customHeight="1"/>
    <row r="33436" ht="8.25" customHeight="1"/>
    <row r="33437" ht="8.25" customHeight="1"/>
    <row r="33438" ht="8.25" customHeight="1"/>
    <row r="33439" ht="8.25" customHeight="1"/>
    <row r="33440" ht="8.25" customHeight="1"/>
    <row r="33441" ht="8.25" customHeight="1"/>
    <row r="33442" ht="8.25" customHeight="1"/>
    <row r="33443" ht="8.25" customHeight="1"/>
    <row r="33444" ht="8.25" customHeight="1"/>
    <row r="33445" ht="8.25" customHeight="1"/>
    <row r="33446" ht="8.25" customHeight="1"/>
    <row r="33447" ht="8.25" customHeight="1"/>
    <row r="33448" ht="8.25" customHeight="1"/>
    <row r="33449" ht="8.25" customHeight="1"/>
    <row r="33450" ht="8.25" customHeight="1"/>
    <row r="33451" ht="8.25" customHeight="1"/>
    <row r="33452" ht="8.25" customHeight="1"/>
    <row r="33453" ht="8.25" customHeight="1"/>
    <row r="33454" ht="8.25" customHeight="1"/>
    <row r="33455" ht="8.25" customHeight="1"/>
    <row r="33456" ht="8.25" customHeight="1"/>
    <row r="33457" ht="8.25" customHeight="1"/>
    <row r="33458" ht="8.25" customHeight="1"/>
    <row r="33459" ht="8.25" customHeight="1"/>
    <row r="33460" ht="8.25" customHeight="1"/>
    <row r="33461" ht="8.25" customHeight="1"/>
    <row r="33462" ht="8.25" customHeight="1"/>
    <row r="33463" ht="8.25" customHeight="1"/>
    <row r="33464" ht="8.25" customHeight="1"/>
    <row r="33465" ht="8.25" customHeight="1"/>
    <row r="33466" ht="8.25" customHeight="1"/>
    <row r="33467" ht="8.25" customHeight="1"/>
    <row r="33468" ht="8.25" customHeight="1"/>
    <row r="33469" ht="8.25" customHeight="1"/>
    <row r="33470" ht="8.25" customHeight="1"/>
    <row r="33471" ht="8.25" customHeight="1"/>
    <row r="33472" ht="8.25" customHeight="1"/>
    <row r="33473" ht="8.25" customHeight="1"/>
    <row r="33474" ht="8.25" customHeight="1"/>
    <row r="33475" ht="8.25" customHeight="1"/>
    <row r="33476" ht="8.25" customHeight="1"/>
    <row r="33477" ht="8.25" customHeight="1"/>
    <row r="33478" ht="8.25" customHeight="1"/>
    <row r="33479" ht="8.25" customHeight="1"/>
    <row r="33480" ht="8.25" customHeight="1"/>
    <row r="33481" ht="8.25" customHeight="1"/>
    <row r="33482" ht="8.25" customHeight="1"/>
    <row r="33483" ht="8.25" customHeight="1"/>
    <row r="33484" ht="8.25" customHeight="1"/>
    <row r="33485" ht="8.25" customHeight="1"/>
    <row r="33486" ht="8.25" customHeight="1"/>
    <row r="33487" ht="8.25" customHeight="1"/>
    <row r="33488" ht="8.25" customHeight="1"/>
    <row r="33489" ht="8.25" customHeight="1"/>
    <row r="33490" ht="8.25" customHeight="1"/>
    <row r="33491" ht="8.25" customHeight="1"/>
    <row r="33492" ht="8.25" customHeight="1"/>
    <row r="33493" ht="8.25" customHeight="1"/>
    <row r="33494" ht="8.25" customHeight="1"/>
    <row r="33495" ht="8.25" customHeight="1"/>
    <row r="33496" ht="8.25" customHeight="1"/>
    <row r="33497" ht="8.25" customHeight="1"/>
    <row r="33498" ht="8.25" customHeight="1"/>
    <row r="33499" ht="8.25" customHeight="1"/>
    <row r="33500" ht="8.25" customHeight="1"/>
    <row r="33501" ht="8.25" customHeight="1"/>
    <row r="33502" ht="8.25" customHeight="1"/>
    <row r="33503" ht="8.25" customHeight="1"/>
    <row r="33504" ht="8.25" customHeight="1"/>
    <row r="33505" ht="8.25" customHeight="1"/>
    <row r="33506" ht="8.25" customHeight="1"/>
    <row r="33507" ht="8.25" customHeight="1"/>
    <row r="33508" ht="8.25" customHeight="1"/>
    <row r="33509" ht="8.25" customHeight="1"/>
    <row r="33510" ht="8.25" customHeight="1"/>
    <row r="33511" ht="8.25" customHeight="1"/>
    <row r="33512" ht="8.25" customHeight="1"/>
    <row r="33513" ht="8.25" customHeight="1"/>
    <row r="33514" ht="8.25" customHeight="1"/>
    <row r="33515" ht="8.25" customHeight="1"/>
    <row r="33516" ht="8.25" customHeight="1"/>
    <row r="33517" ht="8.25" customHeight="1"/>
    <row r="33518" ht="8.25" customHeight="1"/>
    <row r="33519" ht="8.25" customHeight="1"/>
    <row r="33520" ht="8.25" customHeight="1"/>
    <row r="33521" ht="8.25" customHeight="1"/>
    <row r="33522" ht="8.25" customHeight="1"/>
    <row r="33523" ht="8.25" customHeight="1"/>
    <row r="33524" ht="8.25" customHeight="1"/>
    <row r="33525" ht="8.25" customHeight="1"/>
    <row r="33526" ht="8.25" customHeight="1"/>
    <row r="33527" ht="8.25" customHeight="1"/>
    <row r="33528" ht="8.25" customHeight="1"/>
    <row r="33529" ht="8.25" customHeight="1"/>
    <row r="33530" ht="8.25" customHeight="1"/>
    <row r="33531" ht="8.25" customHeight="1"/>
    <row r="33532" ht="8.25" customHeight="1"/>
    <row r="33533" ht="8.25" customHeight="1"/>
    <row r="33534" ht="8.25" customHeight="1"/>
    <row r="33535" ht="8.25" customHeight="1"/>
    <row r="33536" ht="8.25" customHeight="1"/>
    <row r="33537" ht="8.25" customHeight="1"/>
    <row r="33538" ht="8.25" customHeight="1"/>
    <row r="33539" ht="8.25" customHeight="1"/>
    <row r="33540" ht="8.25" customHeight="1"/>
    <row r="33541" ht="8.25" customHeight="1"/>
    <row r="33542" ht="8.25" customHeight="1"/>
    <row r="33543" ht="8.25" customHeight="1"/>
    <row r="33544" ht="8.25" customHeight="1"/>
    <row r="33545" ht="8.25" customHeight="1"/>
    <row r="33546" ht="8.25" customHeight="1"/>
    <row r="33547" ht="8.25" customHeight="1"/>
    <row r="33548" ht="8.25" customHeight="1"/>
    <row r="33549" ht="8.25" customHeight="1"/>
    <row r="33550" ht="8.25" customHeight="1"/>
    <row r="33551" ht="8.25" customHeight="1"/>
    <row r="33552" ht="8.25" customHeight="1"/>
    <row r="33553" ht="8.25" customHeight="1"/>
    <row r="33554" ht="8.25" customHeight="1"/>
    <row r="33555" ht="8.25" customHeight="1"/>
    <row r="33556" ht="8.25" customHeight="1"/>
    <row r="33557" ht="8.25" customHeight="1"/>
    <row r="33558" ht="8.25" customHeight="1"/>
    <row r="33559" ht="8.25" customHeight="1"/>
    <row r="33560" ht="8.25" customHeight="1"/>
    <row r="33561" ht="8.25" customHeight="1"/>
    <row r="33562" ht="8.25" customHeight="1"/>
    <row r="33563" ht="8.25" customHeight="1"/>
    <row r="33564" ht="8.25" customHeight="1"/>
    <row r="33565" ht="8.25" customHeight="1"/>
    <row r="33566" ht="8.25" customHeight="1"/>
    <row r="33567" ht="8.25" customHeight="1"/>
    <row r="33568" ht="8.25" customHeight="1"/>
    <row r="33569" ht="8.25" customHeight="1"/>
    <row r="33570" ht="8.25" customHeight="1"/>
    <row r="33571" ht="8.25" customHeight="1"/>
    <row r="33572" ht="8.25" customHeight="1"/>
    <row r="33573" ht="8.25" customHeight="1"/>
    <row r="33574" ht="8.25" customHeight="1"/>
    <row r="33575" ht="8.25" customHeight="1"/>
    <row r="33576" ht="8.25" customHeight="1"/>
    <row r="33577" ht="8.25" customHeight="1"/>
    <row r="33578" ht="8.25" customHeight="1"/>
    <row r="33579" ht="8.25" customHeight="1"/>
    <row r="33580" ht="8.25" customHeight="1"/>
    <row r="33581" ht="8.25" customHeight="1"/>
    <row r="33582" ht="8.25" customHeight="1"/>
    <row r="33583" ht="8.25" customHeight="1"/>
    <row r="33584" ht="8.25" customHeight="1"/>
    <row r="33585" ht="8.25" customHeight="1"/>
    <row r="33586" ht="8.25" customHeight="1"/>
    <row r="33587" ht="8.25" customHeight="1"/>
    <row r="33588" ht="8.25" customHeight="1"/>
    <row r="33589" ht="8.25" customHeight="1"/>
    <row r="33590" ht="8.25" customHeight="1"/>
    <row r="33591" ht="8.25" customHeight="1"/>
    <row r="33592" ht="8.25" customHeight="1"/>
    <row r="33593" ht="8.25" customHeight="1"/>
    <row r="33594" ht="8.25" customHeight="1"/>
    <row r="33595" ht="8.25" customHeight="1"/>
    <row r="33596" ht="8.25" customHeight="1"/>
    <row r="33597" ht="8.25" customHeight="1"/>
    <row r="33598" ht="8.25" customHeight="1"/>
    <row r="33599" ht="8.25" customHeight="1"/>
    <row r="33600" ht="8.25" customHeight="1"/>
    <row r="33601" ht="8.25" customHeight="1"/>
    <row r="33602" ht="8.25" customHeight="1"/>
    <row r="33603" ht="8.25" customHeight="1"/>
    <row r="33604" ht="8.25" customHeight="1"/>
    <row r="33605" ht="8.25" customHeight="1"/>
    <row r="33606" ht="8.25" customHeight="1"/>
    <row r="33607" ht="8.25" customHeight="1"/>
    <row r="33608" ht="8.25" customHeight="1"/>
    <row r="33609" ht="8.25" customHeight="1"/>
    <row r="33610" ht="8.25" customHeight="1"/>
    <row r="33611" ht="8.25" customHeight="1"/>
    <row r="33612" ht="8.25" customHeight="1"/>
    <row r="33613" ht="8.25" customHeight="1"/>
    <row r="33614" ht="8.25" customHeight="1"/>
    <row r="33615" ht="8.25" customHeight="1"/>
    <row r="33616" ht="8.25" customHeight="1"/>
    <row r="33617" ht="8.25" customHeight="1"/>
    <row r="33618" ht="8.25" customHeight="1"/>
    <row r="33619" ht="8.25" customHeight="1"/>
    <row r="33620" ht="8.25" customHeight="1"/>
    <row r="33621" ht="8.25" customHeight="1"/>
    <row r="33622" ht="8.25" customHeight="1"/>
    <row r="33623" ht="8.25" customHeight="1"/>
    <row r="33624" ht="8.25" customHeight="1"/>
    <row r="33625" ht="8.25" customHeight="1"/>
    <row r="33626" ht="8.25" customHeight="1"/>
    <row r="33627" ht="8.25" customHeight="1"/>
    <row r="33628" ht="8.25" customHeight="1"/>
    <row r="33629" ht="8.25" customHeight="1"/>
    <row r="33630" ht="8.25" customHeight="1"/>
    <row r="33631" ht="8.25" customHeight="1"/>
    <row r="33632" ht="8.25" customHeight="1"/>
    <row r="33633" ht="8.25" customHeight="1"/>
    <row r="33634" ht="8.25" customHeight="1"/>
    <row r="33635" ht="8.25" customHeight="1"/>
    <row r="33636" ht="8.25" customHeight="1"/>
    <row r="33637" ht="8.25" customHeight="1"/>
    <row r="33638" ht="8.25" customHeight="1"/>
    <row r="33639" ht="8.25" customHeight="1"/>
    <row r="33640" ht="8.25" customHeight="1"/>
    <row r="33641" ht="8.25" customHeight="1"/>
    <row r="33642" ht="8.25" customHeight="1"/>
    <row r="33643" ht="8.25" customHeight="1"/>
    <row r="33644" ht="8.25" customHeight="1"/>
    <row r="33645" ht="8.25" customHeight="1"/>
    <row r="33646" ht="8.25" customHeight="1"/>
    <row r="33647" ht="8.25" customHeight="1"/>
    <row r="33648" ht="8.25" customHeight="1"/>
    <row r="33649" ht="8.25" customHeight="1"/>
    <row r="33650" ht="8.25" customHeight="1"/>
    <row r="33651" ht="8.25" customHeight="1"/>
    <row r="33652" ht="8.25" customHeight="1"/>
    <row r="33653" ht="8.25" customHeight="1"/>
    <row r="33654" ht="8.25" customHeight="1"/>
    <row r="33655" ht="8.25" customHeight="1"/>
    <row r="33656" ht="8.25" customHeight="1"/>
    <row r="33657" ht="8.25" customHeight="1"/>
    <row r="33658" ht="8.25" customHeight="1"/>
    <row r="33659" ht="8.25" customHeight="1"/>
    <row r="33660" ht="8.25" customHeight="1"/>
    <row r="33661" ht="8.25" customHeight="1"/>
    <row r="33662" ht="8.25" customHeight="1"/>
    <row r="33663" ht="8.25" customHeight="1"/>
    <row r="33664" ht="8.25" customHeight="1"/>
    <row r="33665" ht="8.25" customHeight="1"/>
    <row r="33666" ht="8.25" customHeight="1"/>
    <row r="33667" ht="8.25" customHeight="1"/>
    <row r="33668" ht="8.25" customHeight="1"/>
    <row r="33669" ht="8.25" customHeight="1"/>
    <row r="33670" ht="8.25" customHeight="1"/>
    <row r="33671" ht="8.25" customHeight="1"/>
    <row r="33672" ht="8.25" customHeight="1"/>
    <row r="33673" ht="8.25" customHeight="1"/>
    <row r="33674" ht="8.25" customHeight="1"/>
    <row r="33675" ht="8.25" customHeight="1"/>
    <row r="33676" ht="8.25" customHeight="1"/>
    <row r="33677" ht="8.25" customHeight="1"/>
    <row r="33678" ht="8.25" customHeight="1"/>
    <row r="33679" ht="8.25" customHeight="1"/>
    <row r="33680" ht="8.25" customHeight="1"/>
    <row r="33681" ht="8.25" customHeight="1"/>
    <row r="33682" ht="8.25" customHeight="1"/>
    <row r="33683" ht="8.25" customHeight="1"/>
    <row r="33684" ht="8.25" customHeight="1"/>
    <row r="33685" ht="8.25" customHeight="1"/>
    <row r="33686" ht="8.25" customHeight="1"/>
    <row r="33687" ht="8.25" customHeight="1"/>
    <row r="33688" ht="8.25" customHeight="1"/>
    <row r="33689" ht="8.25" customHeight="1"/>
    <row r="33690" ht="8.25" customHeight="1"/>
    <row r="33691" ht="8.25" customHeight="1"/>
    <row r="33692" ht="8.25" customHeight="1"/>
    <row r="33693" ht="8.25" customHeight="1"/>
    <row r="33694" ht="8.25" customHeight="1"/>
    <row r="33695" ht="8.25" customHeight="1"/>
    <row r="33696" ht="8.25" customHeight="1"/>
    <row r="33697" ht="8.25" customHeight="1"/>
    <row r="33698" ht="8.25" customHeight="1"/>
    <row r="33699" ht="8.25" customHeight="1"/>
    <row r="33700" ht="8.25" customHeight="1"/>
    <row r="33701" ht="8.25" customHeight="1"/>
    <row r="33702" ht="8.25" customHeight="1"/>
    <row r="33703" ht="8.25" customHeight="1"/>
    <row r="33704" ht="8.25" customHeight="1"/>
    <row r="33705" ht="8.25" customHeight="1"/>
    <row r="33706" ht="8.25" customHeight="1"/>
    <row r="33707" ht="8.25" customHeight="1"/>
    <row r="33708" ht="8.25" customHeight="1"/>
    <row r="33709" ht="8.25" customHeight="1"/>
    <row r="33710" ht="8.25" customHeight="1"/>
    <row r="33711" ht="8.25" customHeight="1"/>
    <row r="33712" ht="8.25" customHeight="1"/>
    <row r="33713" ht="8.25" customHeight="1"/>
    <row r="33714" ht="8.25" customHeight="1"/>
    <row r="33715" ht="8.25" customHeight="1"/>
    <row r="33716" ht="8.25" customHeight="1"/>
    <row r="33717" ht="8.25" customHeight="1"/>
    <row r="33718" ht="8.25" customHeight="1"/>
    <row r="33719" ht="8.25" customHeight="1"/>
    <row r="33720" ht="8.25" customHeight="1"/>
    <row r="33721" ht="8.25" customHeight="1"/>
    <row r="33722" ht="8.25" customHeight="1"/>
    <row r="33723" ht="8.25" customHeight="1"/>
    <row r="33724" ht="8.25" customHeight="1"/>
    <row r="33725" ht="8.25" customHeight="1"/>
    <row r="33726" ht="8.25" customHeight="1"/>
    <row r="33727" ht="8.25" customHeight="1"/>
    <row r="33728" ht="8.25" customHeight="1"/>
    <row r="33729" ht="8.25" customHeight="1"/>
    <row r="33730" ht="8.25" customHeight="1"/>
    <row r="33731" ht="8.25" customHeight="1"/>
    <row r="33732" ht="8.25" customHeight="1"/>
    <row r="33733" ht="8.25" customHeight="1"/>
    <row r="33734" ht="8.25" customHeight="1"/>
    <row r="33735" ht="8.25" customHeight="1"/>
    <row r="33736" ht="8.25" customHeight="1"/>
    <row r="33737" ht="8.25" customHeight="1"/>
    <row r="33738" ht="8.25" customHeight="1"/>
    <row r="33739" ht="8.25" customHeight="1"/>
    <row r="33740" ht="8.25" customHeight="1"/>
    <row r="33741" ht="8.25" customHeight="1"/>
    <row r="33742" ht="8.25" customHeight="1"/>
    <row r="33743" ht="8.25" customHeight="1"/>
    <row r="33744" ht="8.25" customHeight="1"/>
    <row r="33745" ht="8.25" customHeight="1"/>
    <row r="33746" ht="8.25" customHeight="1"/>
    <row r="33747" ht="8.25" customHeight="1"/>
    <row r="33748" ht="8.25" customHeight="1"/>
    <row r="33749" ht="8.25" customHeight="1"/>
    <row r="33750" ht="8.25" customHeight="1"/>
    <row r="33751" ht="8.25" customHeight="1"/>
    <row r="33752" ht="8.25" customHeight="1"/>
    <row r="33753" ht="8.25" customHeight="1"/>
    <row r="33754" ht="8.25" customHeight="1"/>
    <row r="33755" ht="8.25" customHeight="1"/>
    <row r="33756" ht="8.25" customHeight="1"/>
    <row r="33757" ht="8.25" customHeight="1"/>
    <row r="33758" ht="8.25" customHeight="1"/>
    <row r="33759" ht="8.25" customHeight="1"/>
    <row r="33760" ht="8.25" customHeight="1"/>
    <row r="33761" ht="8.25" customHeight="1"/>
    <row r="33762" ht="8.25" customHeight="1"/>
    <row r="33763" ht="8.25" customHeight="1"/>
    <row r="33764" ht="8.25" customHeight="1"/>
    <row r="33765" ht="8.25" customHeight="1"/>
    <row r="33766" ht="8.25" customHeight="1"/>
    <row r="33767" ht="8.25" customHeight="1"/>
    <row r="33768" ht="8.25" customHeight="1"/>
    <row r="33769" ht="8.25" customHeight="1"/>
    <row r="33770" ht="8.25" customHeight="1"/>
    <row r="33771" ht="8.25" customHeight="1"/>
    <row r="33772" ht="8.25" customHeight="1"/>
    <row r="33773" ht="8.25" customHeight="1"/>
    <row r="33774" ht="8.25" customHeight="1"/>
    <row r="33775" ht="8.25" customHeight="1"/>
    <row r="33776" ht="8.25" customHeight="1"/>
    <row r="33777" ht="8.25" customHeight="1"/>
    <row r="33778" ht="8.25" customHeight="1"/>
    <row r="33779" ht="8.25" customHeight="1"/>
    <row r="33780" ht="8.25" customHeight="1"/>
    <row r="33781" ht="8.25" customHeight="1"/>
    <row r="33782" ht="8.25" customHeight="1"/>
    <row r="33783" ht="8.25" customHeight="1"/>
    <row r="33784" ht="8.25" customHeight="1"/>
    <row r="33785" ht="8.25" customHeight="1"/>
    <row r="33786" ht="8.25" customHeight="1"/>
    <row r="33787" ht="8.25" customHeight="1"/>
    <row r="33788" ht="8.25" customHeight="1"/>
    <row r="33789" ht="8.25" customHeight="1"/>
    <row r="33790" ht="8.25" customHeight="1"/>
    <row r="33791" ht="8.25" customHeight="1"/>
    <row r="33792" ht="8.25" customHeight="1"/>
    <row r="33793" ht="8.25" customHeight="1"/>
    <row r="33794" ht="8.25" customHeight="1"/>
    <row r="33795" ht="8.25" customHeight="1"/>
    <row r="33796" ht="8.25" customHeight="1"/>
    <row r="33797" ht="8.25" customHeight="1"/>
    <row r="33798" ht="8.25" customHeight="1"/>
    <row r="33799" ht="8.25" customHeight="1"/>
    <row r="33800" ht="8.25" customHeight="1"/>
    <row r="33801" ht="8.25" customHeight="1"/>
    <row r="33802" ht="8.25" customHeight="1"/>
    <row r="33803" ht="8.25" customHeight="1"/>
    <row r="33804" ht="8.25" customHeight="1"/>
    <row r="33805" ht="8.25" customHeight="1"/>
    <row r="33806" ht="8.25" customHeight="1"/>
    <row r="33807" ht="8.25" customHeight="1"/>
    <row r="33808" ht="8.25" customHeight="1"/>
    <row r="33809" ht="8.25" customHeight="1"/>
    <row r="33810" ht="8.25" customHeight="1"/>
    <row r="33811" ht="8.25" customHeight="1"/>
    <row r="33812" ht="8.25" customHeight="1"/>
    <row r="33813" ht="8.25" customHeight="1"/>
    <row r="33814" ht="8.25" customHeight="1"/>
    <row r="33815" ht="8.25" customHeight="1"/>
    <row r="33816" ht="8.25" customHeight="1"/>
    <row r="33817" ht="8.25" customHeight="1"/>
    <row r="33818" ht="8.25" customHeight="1"/>
    <row r="33819" ht="8.25" customHeight="1"/>
    <row r="33820" ht="8.25" customHeight="1"/>
    <row r="33821" ht="8.25" customHeight="1"/>
    <row r="33822" ht="8.25" customHeight="1"/>
    <row r="33823" ht="8.25" customHeight="1"/>
    <row r="33824" ht="8.25" customHeight="1"/>
    <row r="33825" ht="8.25" customHeight="1"/>
    <row r="33826" ht="8.25" customHeight="1"/>
    <row r="33827" ht="8.25" customHeight="1"/>
    <row r="33828" ht="8.25" customHeight="1"/>
    <row r="33829" ht="8.25" customHeight="1"/>
    <row r="33830" ht="8.25" customHeight="1"/>
    <row r="33831" ht="8.25" customHeight="1"/>
    <row r="33832" ht="8.25" customHeight="1"/>
    <row r="33833" ht="8.25" customHeight="1"/>
    <row r="33834" ht="8.25" customHeight="1"/>
    <row r="33835" ht="8.25" customHeight="1"/>
    <row r="33836" ht="8.25" customHeight="1"/>
    <row r="33837" ht="8.25" customHeight="1"/>
    <row r="33838" ht="8.25" customHeight="1"/>
    <row r="33839" ht="8.25" customHeight="1"/>
    <row r="33840" ht="8.25" customHeight="1"/>
    <row r="33841" ht="8.25" customHeight="1"/>
    <row r="33842" ht="8.25" customHeight="1"/>
    <row r="33843" ht="8.25" customHeight="1"/>
    <row r="33844" ht="8.25" customHeight="1"/>
    <row r="33845" ht="8.25" customHeight="1"/>
    <row r="33846" ht="8.25" customHeight="1"/>
    <row r="33847" ht="8.25" customHeight="1"/>
    <row r="33848" ht="8.25" customHeight="1"/>
    <row r="33849" ht="8.25" customHeight="1"/>
    <row r="33850" ht="8.25" customHeight="1"/>
    <row r="33851" ht="8.25" customHeight="1"/>
    <row r="33852" ht="8.25" customHeight="1"/>
    <row r="33853" ht="8.25" customHeight="1"/>
    <row r="33854" ht="8.25" customHeight="1"/>
    <row r="33855" ht="8.25" customHeight="1"/>
    <row r="33856" ht="8.25" customHeight="1"/>
    <row r="33857" ht="8.25" customHeight="1"/>
    <row r="33858" ht="8.25" customHeight="1"/>
    <row r="33859" ht="8.25" customHeight="1"/>
    <row r="33860" ht="8.25" customHeight="1"/>
    <row r="33861" ht="8.25" customHeight="1"/>
    <row r="33862" ht="8.25" customHeight="1"/>
    <row r="33863" ht="8.25" customHeight="1"/>
    <row r="33864" ht="8.25" customHeight="1"/>
    <row r="33865" ht="8.25" customHeight="1"/>
    <row r="33866" ht="8.25" customHeight="1"/>
    <row r="33867" ht="8.25" customHeight="1"/>
    <row r="33868" ht="8.25" customHeight="1"/>
    <row r="33869" ht="8.25" customHeight="1"/>
    <row r="33870" ht="8.25" customHeight="1"/>
    <row r="33871" ht="8.25" customHeight="1"/>
    <row r="33872" ht="8.25" customHeight="1"/>
    <row r="33873" ht="8.25" customHeight="1"/>
    <row r="33874" ht="8.25" customHeight="1"/>
    <row r="33875" ht="8.25" customHeight="1"/>
    <row r="33876" ht="8.25" customHeight="1"/>
    <row r="33877" ht="8.25" customHeight="1"/>
    <row r="33878" ht="8.25" customHeight="1"/>
    <row r="33879" ht="8.25" customHeight="1"/>
    <row r="33880" ht="8.25" customHeight="1"/>
    <row r="33881" ht="8.25" customHeight="1"/>
    <row r="33882" ht="8.25" customHeight="1"/>
    <row r="33883" ht="8.25" customHeight="1"/>
    <row r="33884" ht="8.25" customHeight="1"/>
    <row r="33885" ht="8.25" customHeight="1"/>
    <row r="33886" ht="8.25" customHeight="1"/>
    <row r="33887" ht="8.25" customHeight="1"/>
    <row r="33888" ht="8.25" customHeight="1"/>
    <row r="33889" ht="8.25" customHeight="1"/>
    <row r="33890" ht="8.25" customHeight="1"/>
    <row r="33891" ht="8.25" customHeight="1"/>
    <row r="33892" ht="8.25" customHeight="1"/>
    <row r="33893" ht="8.25" customHeight="1"/>
    <row r="33894" ht="8.25" customHeight="1"/>
    <row r="33895" ht="8.25" customHeight="1"/>
    <row r="33896" ht="8.25" customHeight="1"/>
    <row r="33897" ht="8.25" customHeight="1"/>
    <row r="33898" ht="8.25" customHeight="1"/>
    <row r="33899" ht="8.25" customHeight="1"/>
    <row r="33900" ht="8.25" customHeight="1"/>
    <row r="33901" ht="8.25" customHeight="1"/>
    <row r="33902" ht="8.25" customHeight="1"/>
    <row r="33903" ht="8.25" customHeight="1"/>
    <row r="33904" ht="8.25" customHeight="1"/>
    <row r="33905" ht="8.25" customHeight="1"/>
    <row r="33906" ht="8.25" customHeight="1"/>
    <row r="33907" ht="8.25" customHeight="1"/>
    <row r="33908" ht="8.25" customHeight="1"/>
    <row r="33909" ht="8.25" customHeight="1"/>
    <row r="33910" ht="8.25" customHeight="1"/>
    <row r="33911" ht="8.25" customHeight="1"/>
    <row r="33912" ht="8.25" customHeight="1"/>
    <row r="33913" ht="8.25" customHeight="1"/>
    <row r="33914" ht="8.25" customHeight="1"/>
    <row r="33915" ht="8.25" customHeight="1"/>
    <row r="33916" ht="8.25" customHeight="1"/>
    <row r="33917" ht="8.25" customHeight="1"/>
    <row r="33918" ht="8.25" customHeight="1"/>
    <row r="33919" ht="8.25" customHeight="1"/>
    <row r="33920" ht="8.25" customHeight="1"/>
    <row r="33921" ht="8.25" customHeight="1"/>
    <row r="33922" ht="8.25" customHeight="1"/>
    <row r="33923" ht="8.25" customHeight="1"/>
    <row r="33924" ht="8.25" customHeight="1"/>
    <row r="33925" ht="8.25" customHeight="1"/>
    <row r="33926" ht="8.25" customHeight="1"/>
    <row r="33927" ht="8.25" customHeight="1"/>
    <row r="33928" ht="8.25" customHeight="1"/>
    <row r="33929" ht="8.25" customHeight="1"/>
    <row r="33930" ht="8.25" customHeight="1"/>
    <row r="33931" ht="8.25" customHeight="1"/>
    <row r="33932" ht="8.25" customHeight="1"/>
    <row r="33933" ht="8.25" customHeight="1"/>
    <row r="33934" ht="8.25" customHeight="1"/>
    <row r="33935" ht="8.25" customHeight="1"/>
    <row r="33936" ht="8.25" customHeight="1"/>
    <row r="33937" ht="8.25" customHeight="1"/>
    <row r="33938" ht="8.25" customHeight="1"/>
    <row r="33939" ht="8.25" customHeight="1"/>
    <row r="33940" ht="8.25" customHeight="1"/>
    <row r="33941" ht="8.25" customHeight="1"/>
    <row r="33942" ht="8.25" customHeight="1"/>
    <row r="33943" ht="8.25" customHeight="1"/>
    <row r="33944" ht="8.25" customHeight="1"/>
    <row r="33945" ht="8.25" customHeight="1"/>
    <row r="33946" ht="8.25" customHeight="1"/>
    <row r="33947" ht="8.25" customHeight="1"/>
    <row r="33948" ht="8.25" customHeight="1"/>
    <row r="33949" ht="8.25" customHeight="1"/>
    <row r="33950" ht="8.25" customHeight="1"/>
    <row r="33951" ht="8.25" customHeight="1"/>
    <row r="33952" ht="8.25" customHeight="1"/>
    <row r="33953" ht="8.25" customHeight="1"/>
    <row r="33954" ht="8.25" customHeight="1"/>
    <row r="33955" ht="8.25" customHeight="1"/>
    <row r="33956" ht="8.25" customHeight="1"/>
    <row r="33957" ht="8.25" customHeight="1"/>
    <row r="33958" ht="8.25" customHeight="1"/>
    <row r="33959" ht="8.25" customHeight="1"/>
    <row r="33960" ht="8.25" customHeight="1"/>
    <row r="33961" ht="8.25" customHeight="1"/>
    <row r="33962" ht="8.25" customHeight="1"/>
    <row r="33963" ht="8.25" customHeight="1"/>
    <row r="33964" ht="8.25" customHeight="1"/>
    <row r="33965" ht="8.25" customHeight="1"/>
    <row r="33966" ht="8.25" customHeight="1"/>
    <row r="33967" ht="8.25" customHeight="1"/>
    <row r="33968" ht="8.25" customHeight="1"/>
    <row r="33969" ht="8.25" customHeight="1"/>
    <row r="33970" ht="8.25" customHeight="1"/>
    <row r="33971" ht="8.25" customHeight="1"/>
    <row r="33972" ht="8.25" customHeight="1"/>
    <row r="33973" ht="8.25" customHeight="1"/>
    <row r="33974" ht="8.25" customHeight="1"/>
    <row r="33975" ht="8.25" customHeight="1"/>
    <row r="33976" ht="8.25" customHeight="1"/>
    <row r="33977" ht="8.25" customHeight="1"/>
    <row r="33978" ht="8.25" customHeight="1"/>
    <row r="33979" ht="8.25" customHeight="1"/>
    <row r="33980" ht="8.25" customHeight="1"/>
    <row r="33981" ht="8.25" customHeight="1"/>
    <row r="33982" ht="8.25" customHeight="1"/>
    <row r="33983" ht="8.25" customHeight="1"/>
    <row r="33984" ht="8.25" customHeight="1"/>
    <row r="33985" ht="8.25" customHeight="1"/>
    <row r="33986" ht="8.25" customHeight="1"/>
    <row r="33987" ht="8.25" customHeight="1"/>
    <row r="33988" ht="8.25" customHeight="1"/>
    <row r="33989" ht="8.25" customHeight="1"/>
    <row r="33990" ht="8.25" customHeight="1"/>
    <row r="33991" ht="8.25" customHeight="1"/>
    <row r="33992" ht="8.25" customHeight="1"/>
    <row r="33993" ht="8.25" customHeight="1"/>
    <row r="33994" ht="8.25" customHeight="1"/>
    <row r="33995" ht="8.25" customHeight="1"/>
    <row r="33996" ht="8.25" customHeight="1"/>
    <row r="33997" ht="8.25" customHeight="1"/>
    <row r="33998" ht="8.25" customHeight="1"/>
    <row r="33999" ht="8.25" customHeight="1"/>
    <row r="34000" ht="8.25" customHeight="1"/>
    <row r="34001" ht="8.25" customHeight="1"/>
    <row r="34002" ht="8.25" customHeight="1"/>
    <row r="34003" ht="8.25" customHeight="1"/>
    <row r="34004" ht="8.25" customHeight="1"/>
    <row r="34005" ht="8.25" customHeight="1"/>
    <row r="34006" ht="8.25" customHeight="1"/>
    <row r="34007" ht="8.25" customHeight="1"/>
    <row r="34008" ht="8.25" customHeight="1"/>
    <row r="34009" ht="8.25" customHeight="1"/>
    <row r="34010" ht="8.25" customHeight="1"/>
    <row r="34011" ht="8.25" customHeight="1"/>
    <row r="34012" ht="8.25" customHeight="1"/>
    <row r="34013" ht="8.25" customHeight="1"/>
    <row r="34014" ht="8.25" customHeight="1"/>
    <row r="34015" ht="8.25" customHeight="1"/>
    <row r="34016" ht="8.25" customHeight="1"/>
    <row r="34017" ht="8.25" customHeight="1"/>
    <row r="34018" ht="8.25" customHeight="1"/>
    <row r="34019" ht="8.25" customHeight="1"/>
    <row r="34020" ht="8.25" customHeight="1"/>
    <row r="34021" ht="8.25" customHeight="1"/>
    <row r="34022" ht="8.25" customHeight="1"/>
    <row r="34023" ht="8.25" customHeight="1"/>
    <row r="34024" ht="8.25" customHeight="1"/>
    <row r="34025" ht="8.25" customHeight="1"/>
    <row r="34026" ht="8.25" customHeight="1"/>
    <row r="34027" ht="8.25" customHeight="1"/>
    <row r="34028" ht="8.25" customHeight="1"/>
    <row r="34029" ht="8.25" customHeight="1"/>
    <row r="34030" ht="8.25" customHeight="1"/>
    <row r="34031" ht="8.25" customHeight="1"/>
    <row r="34032" ht="8.25" customHeight="1"/>
    <row r="34033" ht="8.25" customHeight="1"/>
    <row r="34034" ht="8.25" customHeight="1"/>
    <row r="34035" ht="8.25" customHeight="1"/>
    <row r="34036" ht="8.25" customHeight="1"/>
    <row r="34037" ht="8.25" customHeight="1"/>
    <row r="34038" ht="8.25" customHeight="1"/>
    <row r="34039" ht="8.25" customHeight="1"/>
    <row r="34040" ht="8.25" customHeight="1"/>
    <row r="34041" ht="8.25" customHeight="1"/>
    <row r="34042" ht="8.25" customHeight="1"/>
    <row r="34043" ht="8.25" customHeight="1"/>
    <row r="34044" ht="8.25" customHeight="1"/>
    <row r="34045" ht="8.25" customHeight="1"/>
    <row r="34046" ht="8.25" customHeight="1"/>
    <row r="34047" ht="8.25" customHeight="1"/>
    <row r="34048" ht="8.25" customHeight="1"/>
    <row r="34049" ht="8.25" customHeight="1"/>
    <row r="34050" ht="8.25" customHeight="1"/>
    <row r="34051" ht="8.25" customHeight="1"/>
    <row r="34052" ht="8.25" customHeight="1"/>
    <row r="34053" ht="8.25" customHeight="1"/>
    <row r="34054" ht="8.25" customHeight="1"/>
    <row r="34055" ht="8.25" customHeight="1"/>
    <row r="34056" ht="8.25" customHeight="1"/>
    <row r="34057" ht="8.25" customHeight="1"/>
    <row r="34058" ht="8.25" customHeight="1"/>
    <row r="34059" ht="8.25" customHeight="1"/>
    <row r="34060" ht="8.25" customHeight="1"/>
    <row r="34061" ht="8.25" customHeight="1"/>
    <row r="34062" ht="8.25" customHeight="1"/>
    <row r="34063" ht="8.25" customHeight="1"/>
    <row r="34064" ht="8.25" customHeight="1"/>
    <row r="34065" ht="8.25" customHeight="1"/>
    <row r="34066" ht="8.25" customHeight="1"/>
    <row r="34067" ht="8.25" customHeight="1"/>
    <row r="34068" ht="8.25" customHeight="1"/>
    <row r="34069" ht="8.25" customHeight="1"/>
    <row r="34070" ht="8.25" customHeight="1"/>
    <row r="34071" ht="8.25" customHeight="1"/>
    <row r="34072" ht="8.25" customHeight="1"/>
    <row r="34073" ht="8.25" customHeight="1"/>
    <row r="34074" ht="8.25" customHeight="1"/>
    <row r="34075" ht="8.25" customHeight="1"/>
    <row r="34076" ht="8.25" customHeight="1"/>
    <row r="34077" ht="8.25" customHeight="1"/>
    <row r="34078" ht="8.25" customHeight="1"/>
    <row r="34079" ht="8.25" customHeight="1"/>
    <row r="34080" ht="8.25" customHeight="1"/>
    <row r="34081" ht="8.25" customHeight="1"/>
    <row r="34082" ht="8.25" customHeight="1"/>
    <row r="34083" ht="8.25" customHeight="1"/>
    <row r="34084" ht="8.25" customHeight="1"/>
    <row r="34085" ht="8.25" customHeight="1"/>
    <row r="34086" ht="8.25" customHeight="1"/>
    <row r="34087" ht="8.25" customHeight="1"/>
    <row r="34088" ht="8.25" customHeight="1"/>
    <row r="34089" ht="8.25" customHeight="1"/>
    <row r="34090" ht="8.25" customHeight="1"/>
    <row r="34091" ht="8.25" customHeight="1"/>
    <row r="34092" ht="8.25" customHeight="1"/>
    <row r="34093" ht="8.25" customHeight="1"/>
    <row r="34094" ht="8.25" customHeight="1"/>
    <row r="34095" ht="8.25" customHeight="1"/>
    <row r="34096" ht="8.25" customHeight="1"/>
    <row r="34097" ht="8.25" customHeight="1"/>
    <row r="34098" ht="8.25" customHeight="1"/>
    <row r="34099" ht="8.25" customHeight="1"/>
    <row r="34100" ht="8.25" customHeight="1"/>
    <row r="34101" ht="8.25" customHeight="1"/>
    <row r="34102" ht="8.25" customHeight="1"/>
    <row r="34103" ht="8.25" customHeight="1"/>
    <row r="34104" ht="8.25" customHeight="1"/>
    <row r="34105" ht="8.25" customHeight="1"/>
    <row r="34106" ht="8.25" customHeight="1"/>
    <row r="34107" ht="8.25" customHeight="1"/>
    <row r="34108" ht="8.25" customHeight="1"/>
    <row r="34109" ht="8.25" customHeight="1"/>
    <row r="34110" ht="8.25" customHeight="1"/>
    <row r="34111" ht="8.25" customHeight="1"/>
    <row r="34112" ht="8.25" customHeight="1"/>
    <row r="34113" ht="8.25" customHeight="1"/>
    <row r="34114" ht="8.25" customHeight="1"/>
    <row r="34115" ht="8.25" customHeight="1"/>
    <row r="34116" ht="8.25" customHeight="1"/>
    <row r="34117" ht="8.25" customHeight="1"/>
    <row r="34118" ht="8.25" customHeight="1"/>
    <row r="34119" ht="8.25" customHeight="1"/>
    <row r="34120" ht="8.25" customHeight="1"/>
    <row r="34121" ht="8.25" customHeight="1"/>
    <row r="34122" ht="8.25" customHeight="1"/>
    <row r="34123" ht="8.25" customHeight="1"/>
    <row r="34124" ht="8.25" customHeight="1"/>
    <row r="34125" ht="8.25" customHeight="1"/>
    <row r="34126" ht="8.25" customHeight="1"/>
    <row r="34127" ht="8.25" customHeight="1"/>
    <row r="34128" ht="8.25" customHeight="1"/>
    <row r="34129" ht="8.25" customHeight="1"/>
    <row r="34130" ht="8.25" customHeight="1"/>
    <row r="34131" ht="8.25" customHeight="1"/>
    <row r="34132" ht="8.25" customHeight="1"/>
    <row r="34133" ht="8.25" customHeight="1"/>
    <row r="34134" ht="8.25" customHeight="1"/>
    <row r="34135" ht="8.25" customHeight="1"/>
    <row r="34136" ht="8.25" customHeight="1"/>
    <row r="34137" ht="8.25" customHeight="1"/>
    <row r="34138" ht="8.25" customHeight="1"/>
    <row r="34139" ht="8.25" customHeight="1"/>
    <row r="34140" ht="8.25" customHeight="1"/>
    <row r="34141" ht="8.25" customHeight="1"/>
    <row r="34142" ht="8.25" customHeight="1"/>
    <row r="34143" ht="8.25" customHeight="1"/>
    <row r="34144" ht="8.25" customHeight="1"/>
    <row r="34145" ht="8.25" customHeight="1"/>
    <row r="34146" ht="8.25" customHeight="1"/>
    <row r="34147" ht="8.25" customHeight="1"/>
    <row r="34148" ht="8.25" customHeight="1"/>
    <row r="34149" ht="8.25" customHeight="1"/>
    <row r="34150" ht="8.25" customHeight="1"/>
    <row r="34151" ht="8.25" customHeight="1"/>
    <row r="34152" ht="8.25" customHeight="1"/>
    <row r="34153" ht="8.25" customHeight="1"/>
    <row r="34154" ht="8.25" customHeight="1"/>
    <row r="34155" ht="8.25" customHeight="1"/>
    <row r="34156" ht="8.25" customHeight="1"/>
    <row r="34157" ht="8.25" customHeight="1"/>
    <row r="34158" ht="8.25" customHeight="1"/>
    <row r="34159" ht="8.25" customHeight="1"/>
    <row r="34160" ht="8.25" customHeight="1"/>
    <row r="34161" ht="8.25" customHeight="1"/>
    <row r="34162" ht="8.25" customHeight="1"/>
    <row r="34163" ht="8.25" customHeight="1"/>
    <row r="34164" ht="8.25" customHeight="1"/>
    <row r="34165" ht="8.25" customHeight="1"/>
    <row r="34166" ht="8.25" customHeight="1"/>
    <row r="34167" ht="8.25" customHeight="1"/>
    <row r="34168" ht="8.25" customHeight="1"/>
    <row r="34169" ht="8.25" customHeight="1"/>
    <row r="34170" ht="8.25" customHeight="1"/>
    <row r="34171" ht="8.25" customHeight="1"/>
    <row r="34172" ht="8.25" customHeight="1"/>
    <row r="34173" ht="8.25" customHeight="1"/>
    <row r="34174" ht="8.25" customHeight="1"/>
    <row r="34175" ht="8.25" customHeight="1"/>
    <row r="34176" ht="8.25" customHeight="1"/>
    <row r="34177" ht="8.25" customHeight="1"/>
    <row r="34178" ht="8.25" customHeight="1"/>
    <row r="34179" ht="8.25" customHeight="1"/>
    <row r="34180" ht="8.25" customHeight="1"/>
    <row r="34181" ht="8.25" customHeight="1"/>
    <row r="34182" ht="8.25" customHeight="1"/>
    <row r="34183" ht="8.25" customHeight="1"/>
    <row r="34184" ht="8.25" customHeight="1"/>
    <row r="34185" ht="8.25" customHeight="1"/>
    <row r="34186" ht="8.25" customHeight="1"/>
    <row r="34187" ht="8.25" customHeight="1"/>
    <row r="34188" ht="8.25" customHeight="1"/>
    <row r="34189" ht="8.25" customHeight="1"/>
    <row r="34190" ht="8.25" customHeight="1"/>
    <row r="34191" ht="8.25" customHeight="1"/>
    <row r="34192" ht="8.25" customHeight="1"/>
    <row r="34193" ht="8.25" customHeight="1"/>
    <row r="34194" ht="8.25" customHeight="1"/>
    <row r="34195" ht="8.25" customHeight="1"/>
    <row r="34196" ht="8.25" customHeight="1"/>
    <row r="34197" ht="8.25" customHeight="1"/>
    <row r="34198" ht="8.25" customHeight="1"/>
    <row r="34199" ht="8.25" customHeight="1"/>
    <row r="34200" ht="8.25" customHeight="1"/>
    <row r="34201" ht="8.25" customHeight="1"/>
    <row r="34202" ht="8.25" customHeight="1"/>
    <row r="34203" ht="8.25" customHeight="1"/>
    <row r="34204" ht="8.25" customHeight="1"/>
    <row r="34205" ht="8.25" customHeight="1"/>
    <row r="34206" ht="8.25" customHeight="1"/>
    <row r="34207" ht="8.25" customHeight="1"/>
    <row r="34208" ht="8.25" customHeight="1"/>
    <row r="34209" ht="8.25" customHeight="1"/>
    <row r="34210" ht="8.25" customHeight="1"/>
    <row r="34211" ht="8.25" customHeight="1"/>
    <row r="34212" ht="8.25" customHeight="1"/>
    <row r="34213" ht="8.25" customHeight="1"/>
    <row r="34214" ht="8.25" customHeight="1"/>
    <row r="34215" ht="8.25" customHeight="1"/>
    <row r="34216" ht="8.25" customHeight="1"/>
    <row r="34217" ht="8.25" customHeight="1"/>
    <row r="34218" ht="8.25" customHeight="1"/>
    <row r="34219" ht="8.25" customHeight="1"/>
    <row r="34220" ht="8.25" customHeight="1"/>
    <row r="34221" ht="8.25" customHeight="1"/>
    <row r="34222" ht="8.25" customHeight="1"/>
    <row r="34223" ht="8.25" customHeight="1"/>
    <row r="34224" ht="8.25" customHeight="1"/>
    <row r="34225" ht="8.25" customHeight="1"/>
    <row r="34226" ht="8.25" customHeight="1"/>
    <row r="34227" ht="8.25" customHeight="1"/>
    <row r="34228" ht="8.25" customHeight="1"/>
    <row r="34229" ht="8.25" customHeight="1"/>
    <row r="34230" ht="8.25" customHeight="1"/>
    <row r="34231" ht="8.25" customHeight="1"/>
    <row r="34232" ht="8.25" customHeight="1"/>
    <row r="34233" ht="8.25" customHeight="1"/>
    <row r="34234" ht="8.25" customHeight="1"/>
    <row r="34235" ht="8.25" customHeight="1"/>
    <row r="34236" ht="8.25" customHeight="1"/>
    <row r="34237" ht="8.25" customHeight="1"/>
    <row r="34238" ht="8.25" customHeight="1"/>
    <row r="34239" ht="8.25" customHeight="1"/>
    <row r="34240" ht="8.25" customHeight="1"/>
    <row r="34241" ht="8.25" customHeight="1"/>
    <row r="34242" ht="8.25" customHeight="1"/>
    <row r="34243" ht="8.25" customHeight="1"/>
    <row r="34244" ht="8.25" customHeight="1"/>
    <row r="34245" ht="8.25" customHeight="1"/>
    <row r="34246" ht="8.25" customHeight="1"/>
    <row r="34247" ht="8.25" customHeight="1"/>
    <row r="34248" ht="8.25" customHeight="1"/>
    <row r="34249" ht="8.25" customHeight="1"/>
    <row r="34250" ht="8.25" customHeight="1"/>
    <row r="34251" ht="8.25" customHeight="1"/>
    <row r="34252" ht="8.25" customHeight="1"/>
    <row r="34253" ht="8.25" customHeight="1"/>
    <row r="34254" ht="8.25" customHeight="1"/>
    <row r="34255" ht="8.25" customHeight="1"/>
    <row r="34256" ht="8.25" customHeight="1"/>
    <row r="34257" ht="8.25" customHeight="1"/>
    <row r="34258" ht="8.25" customHeight="1"/>
    <row r="34259" ht="8.25" customHeight="1"/>
    <row r="34260" ht="8.25" customHeight="1"/>
    <row r="34261" ht="8.25" customHeight="1"/>
    <row r="34262" ht="8.25" customHeight="1"/>
    <row r="34263" ht="8.25" customHeight="1"/>
    <row r="34264" ht="8.25" customHeight="1"/>
    <row r="34265" ht="8.25" customHeight="1"/>
    <row r="34266" ht="8.25" customHeight="1"/>
    <row r="34267" ht="8.25" customHeight="1"/>
    <row r="34268" ht="8.25" customHeight="1"/>
    <row r="34269" ht="8.25" customHeight="1"/>
    <row r="34270" ht="8.25" customHeight="1"/>
    <row r="34271" ht="8.25" customHeight="1"/>
    <row r="34272" ht="8.25" customHeight="1"/>
    <row r="34273" ht="8.25" customHeight="1"/>
    <row r="34274" ht="8.25" customHeight="1"/>
    <row r="34275" ht="8.25" customHeight="1"/>
    <row r="34276" ht="8.25" customHeight="1"/>
    <row r="34277" ht="8.25" customHeight="1"/>
    <row r="34278" ht="8.25" customHeight="1"/>
    <row r="34279" ht="8.25" customHeight="1"/>
    <row r="34280" ht="8.25" customHeight="1"/>
    <row r="34281" ht="8.25" customHeight="1"/>
    <row r="34282" ht="8.25" customHeight="1"/>
    <row r="34283" ht="8.25" customHeight="1"/>
    <row r="34284" ht="8.25" customHeight="1"/>
    <row r="34285" ht="8.25" customHeight="1"/>
    <row r="34286" ht="8.25" customHeight="1"/>
    <row r="34287" ht="8.25" customHeight="1"/>
    <row r="34288" ht="8.25" customHeight="1"/>
    <row r="34289" ht="8.25" customHeight="1"/>
    <row r="34290" ht="8.25" customHeight="1"/>
    <row r="34291" ht="8.25" customHeight="1"/>
    <row r="34292" ht="8.25" customHeight="1"/>
    <row r="34293" ht="8.25" customHeight="1"/>
    <row r="34294" ht="8.25" customHeight="1"/>
    <row r="34295" ht="8.25" customHeight="1"/>
    <row r="34296" ht="8.25" customHeight="1"/>
    <row r="34297" ht="8.25" customHeight="1"/>
    <row r="34298" ht="8.25" customHeight="1"/>
    <row r="34299" ht="8.25" customHeight="1"/>
    <row r="34300" ht="8.25" customHeight="1"/>
    <row r="34301" ht="8.25" customHeight="1"/>
    <row r="34302" ht="8.25" customHeight="1"/>
    <row r="34303" ht="8.25" customHeight="1"/>
    <row r="34304" ht="8.25" customHeight="1"/>
    <row r="34305" ht="8.25" customHeight="1"/>
    <row r="34306" ht="8.25" customHeight="1"/>
    <row r="34307" ht="8.25" customHeight="1"/>
    <row r="34308" ht="8.25" customHeight="1"/>
    <row r="34309" ht="8.25" customHeight="1"/>
    <row r="34310" ht="8.25" customHeight="1"/>
    <row r="34311" ht="8.25" customHeight="1"/>
    <row r="34312" ht="8.25" customHeight="1"/>
    <row r="34313" ht="8.25" customHeight="1"/>
    <row r="34314" ht="8.25" customHeight="1"/>
    <row r="34315" ht="8.25" customHeight="1"/>
    <row r="34316" ht="8.25" customHeight="1"/>
    <row r="34317" ht="8.25" customHeight="1"/>
    <row r="34318" ht="8.25" customHeight="1"/>
    <row r="34319" ht="8.25" customHeight="1"/>
    <row r="34320" ht="8.25" customHeight="1"/>
    <row r="34321" ht="8.25" customHeight="1"/>
    <row r="34322" ht="8.25" customHeight="1"/>
    <row r="34323" ht="8.25" customHeight="1"/>
    <row r="34324" ht="8.25" customHeight="1"/>
    <row r="34325" ht="8.25" customHeight="1"/>
    <row r="34326" ht="8.25" customHeight="1"/>
    <row r="34327" ht="8.25" customHeight="1"/>
    <row r="34328" ht="8.25" customHeight="1"/>
    <row r="34329" ht="8.25" customHeight="1"/>
    <row r="34330" ht="8.25" customHeight="1"/>
    <row r="34331" ht="8.25" customHeight="1"/>
    <row r="34332" ht="8.25" customHeight="1"/>
    <row r="34333" ht="8.25" customHeight="1"/>
    <row r="34334" ht="8.25" customHeight="1"/>
    <row r="34335" ht="8.25" customHeight="1"/>
    <row r="34336" ht="8.25" customHeight="1"/>
    <row r="34337" ht="8.25" customHeight="1"/>
    <row r="34338" ht="8.25" customHeight="1"/>
    <row r="34339" ht="8.25" customHeight="1"/>
    <row r="34340" ht="8.25" customHeight="1"/>
    <row r="34341" ht="8.25" customHeight="1"/>
    <row r="34342" ht="8.25" customHeight="1"/>
    <row r="34343" ht="8.25" customHeight="1"/>
    <row r="34344" ht="8.25" customHeight="1"/>
    <row r="34345" ht="8.25" customHeight="1"/>
    <row r="34346" ht="8.25" customHeight="1"/>
    <row r="34347" ht="8.25" customHeight="1"/>
    <row r="34348" ht="8.25" customHeight="1"/>
    <row r="34349" ht="8.25" customHeight="1"/>
    <row r="34350" ht="8.25" customHeight="1"/>
    <row r="34351" ht="8.25" customHeight="1"/>
    <row r="34352" ht="8.25" customHeight="1"/>
    <row r="34353" ht="8.25" customHeight="1"/>
    <row r="34354" ht="8.25" customHeight="1"/>
    <row r="34355" ht="8.25" customHeight="1"/>
    <row r="34356" ht="8.25" customHeight="1"/>
    <row r="34357" ht="8.25" customHeight="1"/>
    <row r="34358" ht="8.25" customHeight="1"/>
    <row r="34359" ht="8.25" customHeight="1"/>
    <row r="34360" ht="8.25" customHeight="1"/>
    <row r="34361" ht="8.25" customHeight="1"/>
    <row r="34362" ht="8.25" customHeight="1"/>
    <row r="34363" ht="8.25" customHeight="1"/>
    <row r="34364" ht="8.25" customHeight="1"/>
    <row r="34365" ht="8.25" customHeight="1"/>
    <row r="34366" ht="8.25" customHeight="1"/>
    <row r="34367" ht="8.25" customHeight="1"/>
    <row r="34368" ht="8.25" customHeight="1"/>
    <row r="34369" ht="8.25" customHeight="1"/>
    <row r="34370" ht="8.25" customHeight="1"/>
    <row r="34371" ht="8.25" customHeight="1"/>
    <row r="34372" ht="8.25" customHeight="1"/>
    <row r="34373" ht="8.25" customHeight="1"/>
    <row r="34374" ht="8.25" customHeight="1"/>
    <row r="34375" ht="8.25" customHeight="1"/>
    <row r="34376" ht="8.25" customHeight="1"/>
    <row r="34377" ht="8.25" customHeight="1"/>
    <row r="34378" ht="8.25" customHeight="1"/>
    <row r="34379" ht="8.25" customHeight="1"/>
    <row r="34380" ht="8.25" customHeight="1"/>
    <row r="34381" ht="8.25" customHeight="1"/>
    <row r="34382" ht="8.25" customHeight="1"/>
    <row r="34383" ht="8.25" customHeight="1"/>
    <row r="34384" ht="8.25" customHeight="1"/>
    <row r="34385" ht="8.25" customHeight="1"/>
    <row r="34386" ht="8.25" customHeight="1"/>
    <row r="34387" ht="8.25" customHeight="1"/>
    <row r="34388" ht="8.25" customHeight="1"/>
    <row r="34389" ht="8.25" customHeight="1"/>
    <row r="34390" ht="8.25" customHeight="1"/>
    <row r="34391" ht="8.25" customHeight="1"/>
    <row r="34392" ht="8.25" customHeight="1"/>
    <row r="34393" ht="8.25" customHeight="1"/>
    <row r="34394" ht="8.25" customHeight="1"/>
    <row r="34395" ht="8.25" customHeight="1"/>
    <row r="34396" ht="8.25" customHeight="1"/>
    <row r="34397" ht="8.25" customHeight="1"/>
    <row r="34398" ht="8.25" customHeight="1"/>
    <row r="34399" ht="8.25" customHeight="1"/>
    <row r="34400" ht="8.25" customHeight="1"/>
    <row r="34401" ht="8.25" customHeight="1"/>
    <row r="34402" ht="8.25" customHeight="1"/>
    <row r="34403" ht="8.25" customHeight="1"/>
    <row r="34404" ht="8.25" customHeight="1"/>
    <row r="34405" ht="8.25" customHeight="1"/>
    <row r="34406" ht="8.25" customHeight="1"/>
    <row r="34407" ht="8.25" customHeight="1"/>
    <row r="34408" ht="8.25" customHeight="1"/>
    <row r="34409" ht="8.25" customHeight="1"/>
    <row r="34410" ht="8.25" customHeight="1"/>
    <row r="34411" ht="8.25" customHeight="1"/>
    <row r="34412" ht="8.25" customHeight="1"/>
    <row r="34413" ht="8.25" customHeight="1"/>
    <row r="34414" ht="8.25" customHeight="1"/>
    <row r="34415" ht="8.25" customHeight="1"/>
    <row r="34416" ht="8.25" customHeight="1"/>
    <row r="34417" ht="8.25" customHeight="1"/>
    <row r="34418" ht="8.25" customHeight="1"/>
    <row r="34419" ht="8.25" customHeight="1"/>
    <row r="34420" ht="8.25" customHeight="1"/>
    <row r="34421" ht="8.25" customHeight="1"/>
    <row r="34422" ht="8.25" customHeight="1"/>
    <row r="34423" ht="8.25" customHeight="1"/>
    <row r="34424" ht="8.25" customHeight="1"/>
    <row r="34425" ht="8.25" customHeight="1"/>
    <row r="34426" ht="8.25" customHeight="1"/>
    <row r="34427" ht="8.25" customHeight="1"/>
    <row r="34428" ht="8.25" customHeight="1"/>
    <row r="34429" ht="8.25" customHeight="1"/>
    <row r="34430" ht="8.25" customHeight="1"/>
    <row r="34431" ht="8.25" customHeight="1"/>
    <row r="34432" ht="8.25" customHeight="1"/>
    <row r="34433" ht="8.25" customHeight="1"/>
    <row r="34434" ht="8.25" customHeight="1"/>
    <row r="34435" ht="8.25" customHeight="1"/>
    <row r="34436" ht="8.25" customHeight="1"/>
    <row r="34437" ht="8.25" customHeight="1"/>
    <row r="34438" ht="8.25" customHeight="1"/>
    <row r="34439" ht="8.25" customHeight="1"/>
    <row r="34440" ht="8.25" customHeight="1"/>
    <row r="34441" ht="8.25" customHeight="1"/>
    <row r="34442" ht="8.25" customHeight="1"/>
    <row r="34443" ht="8.25" customHeight="1"/>
    <row r="34444" ht="8.25" customHeight="1"/>
    <row r="34445" ht="8.25" customHeight="1"/>
    <row r="34446" ht="8.25" customHeight="1"/>
    <row r="34447" ht="8.25" customHeight="1"/>
    <row r="34448" ht="8.25" customHeight="1"/>
    <row r="34449" ht="8.25" customHeight="1"/>
    <row r="34450" ht="8.25" customHeight="1"/>
    <row r="34451" ht="8.25" customHeight="1"/>
    <row r="34452" ht="8.25" customHeight="1"/>
    <row r="34453" ht="8.25" customHeight="1"/>
    <row r="34454" ht="8.25" customHeight="1"/>
    <row r="34455" ht="8.25" customHeight="1"/>
    <row r="34456" ht="8.25" customHeight="1"/>
    <row r="34457" ht="8.25" customHeight="1"/>
    <row r="34458" ht="8.25" customHeight="1"/>
    <row r="34459" ht="8.25" customHeight="1"/>
    <row r="34460" ht="8.25" customHeight="1"/>
    <row r="34461" ht="8.25" customHeight="1"/>
    <row r="34462" ht="8.25" customHeight="1"/>
    <row r="34463" ht="8.25" customHeight="1"/>
    <row r="34464" ht="8.25" customHeight="1"/>
    <row r="34465" ht="8.25" customHeight="1"/>
    <row r="34466" ht="8.25" customHeight="1"/>
    <row r="34467" ht="8.25" customHeight="1"/>
    <row r="34468" ht="8.25" customHeight="1"/>
    <row r="34469" ht="8.25" customHeight="1"/>
    <row r="34470" ht="8.25" customHeight="1"/>
    <row r="34471" ht="8.25" customHeight="1"/>
    <row r="34472" ht="8.25" customHeight="1"/>
    <row r="34473" ht="8.25" customHeight="1"/>
    <row r="34474" ht="8.25" customHeight="1"/>
    <row r="34475" ht="8.25" customHeight="1"/>
    <row r="34476" ht="8.25" customHeight="1"/>
    <row r="34477" ht="8.25" customHeight="1"/>
    <row r="34478" ht="8.25" customHeight="1"/>
    <row r="34479" ht="8.25" customHeight="1"/>
    <row r="34480" ht="8.25" customHeight="1"/>
    <row r="34481" ht="8.25" customHeight="1"/>
    <row r="34482" ht="8.25" customHeight="1"/>
    <row r="34483" ht="8.25" customHeight="1"/>
    <row r="34484" ht="8.25" customHeight="1"/>
    <row r="34485" ht="8.25" customHeight="1"/>
    <row r="34486" ht="8.25" customHeight="1"/>
    <row r="34487" ht="8.25" customHeight="1"/>
    <row r="34488" ht="8.25" customHeight="1"/>
    <row r="34489" ht="8.25" customHeight="1"/>
    <row r="34490" ht="8.25" customHeight="1"/>
    <row r="34491" ht="8.25" customHeight="1"/>
    <row r="34492" ht="8.25" customHeight="1"/>
    <row r="34493" ht="8.25" customHeight="1"/>
    <row r="34494" ht="8.25" customHeight="1"/>
    <row r="34495" ht="8.25" customHeight="1"/>
    <row r="34496" ht="8.25" customHeight="1"/>
    <row r="34497" ht="8.25" customHeight="1"/>
    <row r="34498" ht="8.25" customHeight="1"/>
    <row r="34499" ht="8.25" customHeight="1"/>
    <row r="34500" ht="8.25" customHeight="1"/>
    <row r="34501" ht="8.25" customHeight="1"/>
    <row r="34502" ht="8.25" customHeight="1"/>
    <row r="34503" ht="8.25" customHeight="1"/>
    <row r="34504" ht="8.25" customHeight="1"/>
    <row r="34505" ht="8.25" customHeight="1"/>
    <row r="34506" ht="8.25" customHeight="1"/>
    <row r="34507" ht="8.25" customHeight="1"/>
    <row r="34508" ht="8.25" customHeight="1"/>
    <row r="34509" ht="8.25" customHeight="1"/>
    <row r="34510" ht="8.25" customHeight="1"/>
    <row r="34511" ht="8.25" customHeight="1"/>
    <row r="34512" ht="8.25" customHeight="1"/>
    <row r="34513" ht="8.25" customHeight="1"/>
    <row r="34514" ht="8.25" customHeight="1"/>
    <row r="34515" ht="8.25" customHeight="1"/>
    <row r="34516" ht="8.25" customHeight="1"/>
    <row r="34517" ht="8.25" customHeight="1"/>
    <row r="34518" ht="8.25" customHeight="1"/>
    <row r="34519" ht="8.25" customHeight="1"/>
    <row r="34520" ht="8.25" customHeight="1"/>
    <row r="34521" ht="8.25" customHeight="1"/>
    <row r="34522" ht="8.25" customHeight="1"/>
    <row r="34523" ht="8.25" customHeight="1"/>
    <row r="34524" ht="8.25" customHeight="1"/>
    <row r="34525" ht="8.25" customHeight="1"/>
    <row r="34526" ht="8.25" customHeight="1"/>
    <row r="34527" ht="8.25" customHeight="1"/>
    <row r="34528" ht="8.25" customHeight="1"/>
    <row r="34529" ht="8.25" customHeight="1"/>
    <row r="34530" ht="8.25" customHeight="1"/>
    <row r="34531" ht="8.25" customHeight="1"/>
    <row r="34532" ht="8.25" customHeight="1"/>
    <row r="34533" ht="8.25" customHeight="1"/>
    <row r="34534" ht="8.25" customHeight="1"/>
    <row r="34535" ht="8.25" customHeight="1"/>
    <row r="34536" ht="8.25" customHeight="1"/>
    <row r="34537" ht="8.25" customHeight="1"/>
    <row r="34538" ht="8.25" customHeight="1"/>
    <row r="34539" ht="8.25" customHeight="1"/>
    <row r="34540" ht="8.25" customHeight="1"/>
    <row r="34541" ht="8.25" customHeight="1"/>
    <row r="34542" ht="8.25" customHeight="1"/>
    <row r="34543" ht="8.25" customHeight="1"/>
    <row r="34544" ht="8.25" customHeight="1"/>
    <row r="34545" ht="8.25" customHeight="1"/>
    <row r="34546" ht="8.25" customHeight="1"/>
    <row r="34547" ht="8.25" customHeight="1"/>
    <row r="34548" ht="8.25" customHeight="1"/>
    <row r="34549" ht="8.25" customHeight="1"/>
    <row r="34550" ht="8.25" customHeight="1"/>
    <row r="34551" ht="8.25" customHeight="1"/>
    <row r="34552" ht="8.25" customHeight="1"/>
    <row r="34553" ht="8.25" customHeight="1"/>
    <row r="34554" ht="8.25" customHeight="1"/>
    <row r="34555" ht="8.25" customHeight="1"/>
    <row r="34556" ht="8.25" customHeight="1"/>
    <row r="34557" ht="8.25" customHeight="1"/>
    <row r="34558" ht="8.25" customHeight="1"/>
    <row r="34559" ht="8.25" customHeight="1"/>
    <row r="34560" ht="8.25" customHeight="1"/>
    <row r="34561" ht="8.25" customHeight="1"/>
    <row r="34562" ht="8.25" customHeight="1"/>
    <row r="34563" ht="8.25" customHeight="1"/>
    <row r="34564" ht="8.25" customHeight="1"/>
    <row r="34565" ht="8.25" customHeight="1"/>
    <row r="34566" ht="8.25" customHeight="1"/>
    <row r="34567" ht="8.25" customHeight="1"/>
    <row r="34568" ht="8.25" customHeight="1"/>
    <row r="34569" ht="8.25" customHeight="1"/>
    <row r="34570" ht="8.25" customHeight="1"/>
    <row r="34571" ht="8.25" customHeight="1"/>
    <row r="34572" ht="8.25" customHeight="1"/>
    <row r="34573" ht="8.25" customHeight="1"/>
    <row r="34574" ht="8.25" customHeight="1"/>
    <row r="34575" ht="8.25" customHeight="1"/>
    <row r="34576" ht="8.25" customHeight="1"/>
    <row r="34577" ht="8.25" customHeight="1"/>
    <row r="34578" ht="8.25" customHeight="1"/>
    <row r="34579" ht="8.25" customHeight="1"/>
    <row r="34580" ht="8.25" customHeight="1"/>
    <row r="34581" ht="8.25" customHeight="1"/>
    <row r="34582" ht="8.25" customHeight="1"/>
    <row r="34583" ht="8.25" customHeight="1"/>
    <row r="34584" ht="8.25" customHeight="1"/>
    <row r="34585" ht="8.25" customHeight="1"/>
    <row r="34586" ht="8.25" customHeight="1"/>
    <row r="34587" ht="8.25" customHeight="1"/>
    <row r="34588" ht="8.25" customHeight="1"/>
    <row r="34589" ht="8.25" customHeight="1"/>
    <row r="34590" ht="8.25" customHeight="1"/>
    <row r="34591" ht="8.25" customHeight="1"/>
    <row r="34592" ht="8.25" customHeight="1"/>
    <row r="34593" ht="8.25" customHeight="1"/>
    <row r="34594" ht="8.25" customHeight="1"/>
    <row r="34595" ht="8.25" customHeight="1"/>
    <row r="34596" ht="8.25" customHeight="1"/>
    <row r="34597" ht="8.25" customHeight="1"/>
    <row r="34598" ht="8.25" customHeight="1"/>
    <row r="34599" ht="8.25" customHeight="1"/>
    <row r="34600" ht="8.25" customHeight="1"/>
    <row r="34601" ht="8.25" customHeight="1"/>
    <row r="34602" ht="8.25" customHeight="1"/>
    <row r="34603" ht="8.25" customHeight="1"/>
    <row r="34604" ht="8.25" customHeight="1"/>
    <row r="34605" ht="8.25" customHeight="1"/>
    <row r="34606" ht="8.25" customHeight="1"/>
    <row r="34607" ht="8.25" customHeight="1"/>
    <row r="34608" ht="8.25" customHeight="1"/>
    <row r="34609" ht="8.25" customHeight="1"/>
    <row r="34610" ht="8.25" customHeight="1"/>
    <row r="34611" ht="8.25" customHeight="1"/>
    <row r="34612" ht="8.25" customHeight="1"/>
    <row r="34613" ht="8.25" customHeight="1"/>
    <row r="34614" ht="8.25" customHeight="1"/>
    <row r="34615" ht="8.25" customHeight="1"/>
    <row r="34616" ht="8.25" customHeight="1"/>
    <row r="34617" ht="8.25" customHeight="1"/>
    <row r="34618" ht="8.25" customHeight="1"/>
    <row r="34619" ht="8.25" customHeight="1"/>
    <row r="34620" ht="8.25" customHeight="1"/>
    <row r="34621" ht="8.25" customHeight="1"/>
    <row r="34622" ht="8.25" customHeight="1"/>
    <row r="34623" ht="8.25" customHeight="1"/>
    <row r="34624" ht="8.25" customHeight="1"/>
    <row r="34625" ht="8.25" customHeight="1"/>
    <row r="34626" ht="8.25" customHeight="1"/>
    <row r="34627" ht="8.25" customHeight="1"/>
    <row r="34628" ht="8.25" customHeight="1"/>
    <row r="34629" ht="8.25" customHeight="1"/>
    <row r="34630" ht="8.25" customHeight="1"/>
    <row r="34631" ht="8.25" customHeight="1"/>
    <row r="34632" ht="8.25" customHeight="1"/>
    <row r="34633" ht="8.25" customHeight="1"/>
    <row r="34634" ht="8.25" customHeight="1"/>
    <row r="34635" ht="8.25" customHeight="1"/>
    <row r="34636" ht="8.25" customHeight="1"/>
    <row r="34637" ht="8.25" customHeight="1"/>
    <row r="34638" ht="8.25" customHeight="1"/>
    <row r="34639" ht="8.25" customHeight="1"/>
    <row r="34640" ht="8.25" customHeight="1"/>
    <row r="34641" ht="8.25" customHeight="1"/>
    <row r="34642" ht="8.25" customHeight="1"/>
    <row r="34643" ht="8.25" customHeight="1"/>
    <row r="34644" ht="8.25" customHeight="1"/>
    <row r="34645" ht="8.25" customHeight="1"/>
    <row r="34646" ht="8.25" customHeight="1"/>
    <row r="34647" ht="8.25" customHeight="1"/>
    <row r="34648" ht="8.25" customHeight="1"/>
    <row r="34649" ht="8.25" customHeight="1"/>
    <row r="34650" ht="8.25" customHeight="1"/>
    <row r="34651" ht="8.25" customHeight="1"/>
    <row r="34652" ht="8.25" customHeight="1"/>
    <row r="34653" ht="8.25" customHeight="1"/>
    <row r="34654" ht="8.25" customHeight="1"/>
    <row r="34655" ht="8.25" customHeight="1"/>
    <row r="34656" ht="8.25" customHeight="1"/>
    <row r="34657" ht="8.25" customHeight="1"/>
    <row r="34658" ht="8.25" customHeight="1"/>
    <row r="34659" ht="8.25" customHeight="1"/>
    <row r="34660" ht="8.25" customHeight="1"/>
    <row r="34661" ht="8.25" customHeight="1"/>
    <row r="34662" ht="8.25" customHeight="1"/>
    <row r="34663" ht="8.25" customHeight="1"/>
    <row r="34664" ht="8.25" customHeight="1"/>
    <row r="34665" ht="8.25" customHeight="1"/>
    <row r="34666" ht="8.25" customHeight="1"/>
    <row r="34667" ht="8.25" customHeight="1"/>
    <row r="34668" ht="8.25" customHeight="1"/>
    <row r="34669" ht="8.25" customHeight="1"/>
    <row r="34670" ht="8.25" customHeight="1"/>
    <row r="34671" ht="8.25" customHeight="1"/>
    <row r="34672" ht="8.25" customHeight="1"/>
    <row r="34673" ht="8.25" customHeight="1"/>
    <row r="34674" ht="8.25" customHeight="1"/>
    <row r="34675" ht="8.25" customHeight="1"/>
    <row r="34676" ht="8.25" customHeight="1"/>
    <row r="34677" ht="8.25" customHeight="1"/>
    <row r="34678" ht="8.25" customHeight="1"/>
    <row r="34679" ht="8.25" customHeight="1"/>
    <row r="34680" ht="8.25" customHeight="1"/>
    <row r="34681" ht="8.25" customHeight="1"/>
    <row r="34682" ht="8.25" customHeight="1"/>
    <row r="34683" ht="8.25" customHeight="1"/>
    <row r="34684" ht="8.25" customHeight="1"/>
    <row r="34685" ht="8.25" customHeight="1"/>
    <row r="34686" ht="8.25" customHeight="1"/>
    <row r="34687" ht="8.25" customHeight="1"/>
    <row r="34688" ht="8.25" customHeight="1"/>
    <row r="34689" ht="8.25" customHeight="1"/>
    <row r="34690" ht="8.25" customHeight="1"/>
    <row r="34691" ht="8.25" customHeight="1"/>
    <row r="34692" ht="8.25" customHeight="1"/>
    <row r="34693" ht="8.25" customHeight="1"/>
    <row r="34694" ht="8.25" customHeight="1"/>
    <row r="34695" ht="8.25" customHeight="1"/>
    <row r="34696" ht="8.25" customHeight="1"/>
    <row r="34697" ht="8.25" customHeight="1"/>
    <row r="34698" ht="8.25" customHeight="1"/>
    <row r="34699" ht="8.25" customHeight="1"/>
    <row r="34700" ht="8.25" customHeight="1"/>
    <row r="34701" ht="8.25" customHeight="1"/>
    <row r="34702" ht="8.25" customHeight="1"/>
    <row r="34703" ht="8.25" customHeight="1"/>
    <row r="34704" ht="8.25" customHeight="1"/>
    <row r="34705" ht="8.25" customHeight="1"/>
    <row r="34706" ht="8.25" customHeight="1"/>
    <row r="34707" ht="8.25" customHeight="1"/>
    <row r="34708" ht="8.25" customHeight="1"/>
    <row r="34709" ht="8.25" customHeight="1"/>
    <row r="34710" ht="8.25" customHeight="1"/>
    <row r="34711" ht="8.25" customHeight="1"/>
    <row r="34712" ht="8.25" customHeight="1"/>
    <row r="34713" ht="8.25" customHeight="1"/>
    <row r="34714" ht="8.25" customHeight="1"/>
    <row r="34715" ht="8.25" customHeight="1"/>
    <row r="34716" ht="8.25" customHeight="1"/>
    <row r="34717" ht="8.25" customHeight="1"/>
    <row r="34718" ht="8.25" customHeight="1"/>
    <row r="34719" ht="8.25" customHeight="1"/>
    <row r="34720" ht="8.25" customHeight="1"/>
    <row r="34721" ht="8.25" customHeight="1"/>
    <row r="34722" ht="8.25" customHeight="1"/>
    <row r="34723" ht="8.25" customHeight="1"/>
    <row r="34724" ht="8.25" customHeight="1"/>
    <row r="34725" ht="8.25" customHeight="1"/>
    <row r="34726" ht="8.25" customHeight="1"/>
    <row r="34727" ht="8.25" customHeight="1"/>
    <row r="34728" ht="8.25" customHeight="1"/>
    <row r="34729" ht="8.25" customHeight="1"/>
    <row r="34730" ht="8.25" customHeight="1"/>
    <row r="34731" ht="8.25" customHeight="1"/>
    <row r="34732" ht="8.25" customHeight="1"/>
    <row r="34733" ht="8.25" customHeight="1"/>
    <row r="34734" ht="8.25" customHeight="1"/>
    <row r="34735" ht="8.25" customHeight="1"/>
    <row r="34736" ht="8.25" customHeight="1"/>
    <row r="34737" ht="8.25" customHeight="1"/>
    <row r="34738" ht="8.25" customHeight="1"/>
    <row r="34739" ht="8.25" customHeight="1"/>
    <row r="34740" ht="8.25" customHeight="1"/>
    <row r="34741" ht="8.25" customHeight="1"/>
    <row r="34742" ht="8.25" customHeight="1"/>
    <row r="34743" ht="8.25" customHeight="1"/>
    <row r="34744" ht="8.25" customHeight="1"/>
    <row r="34745" ht="8.25" customHeight="1"/>
    <row r="34746" ht="8.25" customHeight="1"/>
    <row r="34747" ht="8.25" customHeight="1"/>
    <row r="34748" ht="8.25" customHeight="1"/>
    <row r="34749" ht="8.25" customHeight="1"/>
    <row r="34750" ht="8.25" customHeight="1"/>
    <row r="34751" ht="8.25" customHeight="1"/>
    <row r="34752" ht="8.25" customHeight="1"/>
    <row r="34753" ht="8.25" customHeight="1"/>
    <row r="34754" ht="8.25" customHeight="1"/>
    <row r="34755" ht="8.25" customHeight="1"/>
    <row r="34756" ht="8.25" customHeight="1"/>
    <row r="34757" ht="8.25" customHeight="1"/>
    <row r="34758" ht="8.25" customHeight="1"/>
    <row r="34759" ht="8.25" customHeight="1"/>
    <row r="34760" ht="8.25" customHeight="1"/>
    <row r="34761" ht="8.25" customHeight="1"/>
    <row r="34762" ht="8.25" customHeight="1"/>
    <row r="34763" ht="8.25" customHeight="1"/>
    <row r="34764" ht="8.25" customHeight="1"/>
    <row r="34765" ht="8.25" customHeight="1"/>
    <row r="34766" ht="8.25" customHeight="1"/>
    <row r="34767" ht="8.25" customHeight="1"/>
    <row r="34768" ht="8.25" customHeight="1"/>
    <row r="34769" ht="8.25" customHeight="1"/>
    <row r="34770" ht="8.25" customHeight="1"/>
    <row r="34771" ht="8.25" customHeight="1"/>
    <row r="34772" ht="8.25" customHeight="1"/>
    <row r="34773" ht="8.25" customHeight="1"/>
    <row r="34774" ht="8.25" customHeight="1"/>
    <row r="34775" ht="8.25" customHeight="1"/>
    <row r="34776" ht="8.25" customHeight="1"/>
    <row r="34777" ht="8.25" customHeight="1"/>
    <row r="34778" ht="8.25" customHeight="1"/>
    <row r="34779" ht="8.25" customHeight="1"/>
    <row r="34780" ht="8.25" customHeight="1"/>
    <row r="34781" ht="8.25" customHeight="1"/>
    <row r="34782" ht="8.25" customHeight="1"/>
    <row r="34783" ht="8.25" customHeight="1"/>
    <row r="34784" ht="8.25" customHeight="1"/>
    <row r="34785" ht="8.25" customHeight="1"/>
    <row r="34786" ht="8.25" customHeight="1"/>
    <row r="34787" ht="8.25" customHeight="1"/>
    <row r="34788" ht="8.25" customHeight="1"/>
    <row r="34789" ht="8.25" customHeight="1"/>
    <row r="34790" ht="8.25" customHeight="1"/>
    <row r="34791" ht="8.25" customHeight="1"/>
    <row r="34792" ht="8.25" customHeight="1"/>
    <row r="34793" ht="8.25" customHeight="1"/>
    <row r="34794" ht="8.25" customHeight="1"/>
    <row r="34795" ht="8.25" customHeight="1"/>
    <row r="34796" ht="8.25" customHeight="1"/>
    <row r="34797" ht="8.25" customHeight="1"/>
    <row r="34798" ht="8.25" customHeight="1"/>
    <row r="34799" ht="8.25" customHeight="1"/>
    <row r="34800" ht="8.25" customHeight="1"/>
    <row r="34801" ht="8.25" customHeight="1"/>
    <row r="34802" ht="8.25" customHeight="1"/>
    <row r="34803" ht="8.25" customHeight="1"/>
    <row r="34804" ht="8.25" customHeight="1"/>
    <row r="34805" ht="8.25" customHeight="1"/>
    <row r="34806" ht="8.25" customHeight="1"/>
    <row r="34807" ht="8.25" customHeight="1"/>
    <row r="34808" ht="8.25" customHeight="1"/>
    <row r="34809" ht="8.25" customHeight="1"/>
    <row r="34810" ht="8.25" customHeight="1"/>
    <row r="34811" ht="8.25" customHeight="1"/>
    <row r="34812" ht="8.25" customHeight="1"/>
    <row r="34813" ht="8.25" customHeight="1"/>
    <row r="34814" ht="8.25" customHeight="1"/>
    <row r="34815" ht="8.25" customHeight="1"/>
    <row r="34816" ht="8.25" customHeight="1"/>
    <row r="34817" ht="8.25" customHeight="1"/>
    <row r="34818" ht="8.25" customHeight="1"/>
    <row r="34819" ht="8.25" customHeight="1"/>
    <row r="34820" ht="8.25" customHeight="1"/>
    <row r="34821" ht="8.25" customHeight="1"/>
    <row r="34822" ht="8.25" customHeight="1"/>
    <row r="34823" ht="8.25" customHeight="1"/>
    <row r="34824" ht="8.25" customHeight="1"/>
    <row r="34825" ht="8.25" customHeight="1"/>
    <row r="34826" ht="8.25" customHeight="1"/>
    <row r="34827" ht="8.25" customHeight="1"/>
    <row r="34828" ht="8.25" customHeight="1"/>
    <row r="34829" ht="8.25" customHeight="1"/>
    <row r="34830" ht="8.25" customHeight="1"/>
    <row r="34831" ht="8.25" customHeight="1"/>
    <row r="34832" ht="8.25" customHeight="1"/>
    <row r="34833" ht="8.25" customHeight="1"/>
    <row r="34834" ht="8.25" customHeight="1"/>
    <row r="34835" ht="8.25" customHeight="1"/>
    <row r="34836" ht="8.25" customHeight="1"/>
    <row r="34837" ht="8.25" customHeight="1"/>
    <row r="34838" ht="8.25" customHeight="1"/>
    <row r="34839" ht="8.25" customHeight="1"/>
    <row r="34840" ht="8.25" customHeight="1"/>
    <row r="34841" ht="8.25" customHeight="1"/>
    <row r="34842" ht="8.25" customHeight="1"/>
    <row r="34843" ht="8.25" customHeight="1"/>
    <row r="34844" ht="8.25" customHeight="1"/>
    <row r="34845" ht="8.25" customHeight="1"/>
    <row r="34846" ht="8.25" customHeight="1"/>
    <row r="34847" ht="8.25" customHeight="1"/>
    <row r="34848" ht="8.25" customHeight="1"/>
    <row r="34849" ht="8.25" customHeight="1"/>
    <row r="34850" ht="8.25" customHeight="1"/>
    <row r="34851" ht="8.25" customHeight="1"/>
    <row r="34852" ht="8.25" customHeight="1"/>
    <row r="34853" ht="8.25" customHeight="1"/>
    <row r="34854" ht="8.25" customHeight="1"/>
    <row r="34855" ht="8.25" customHeight="1"/>
    <row r="34856" ht="8.25" customHeight="1"/>
    <row r="34857" ht="8.25" customHeight="1"/>
    <row r="34858" ht="8.25" customHeight="1"/>
    <row r="34859" ht="8.25" customHeight="1"/>
    <row r="34860" ht="8.25" customHeight="1"/>
    <row r="34861" ht="8.25" customHeight="1"/>
    <row r="34862" ht="8.25" customHeight="1"/>
    <row r="34863" ht="8.25" customHeight="1"/>
    <row r="34864" ht="8.25" customHeight="1"/>
    <row r="34865" ht="8.25" customHeight="1"/>
    <row r="34866" ht="8.25" customHeight="1"/>
    <row r="34867" ht="8.25" customHeight="1"/>
    <row r="34868" ht="8.25" customHeight="1"/>
    <row r="34869" ht="8.25" customHeight="1"/>
    <row r="34870" ht="8.25" customHeight="1"/>
    <row r="34871" ht="8.25" customHeight="1"/>
    <row r="34872" ht="8.25" customHeight="1"/>
    <row r="34873" ht="8.25" customHeight="1"/>
    <row r="34874" ht="8.25" customHeight="1"/>
    <row r="34875" ht="8.25" customHeight="1"/>
    <row r="34876" ht="8.25" customHeight="1"/>
    <row r="34877" ht="8.25" customHeight="1"/>
    <row r="34878" ht="8.25" customHeight="1"/>
    <row r="34879" ht="8.25" customHeight="1"/>
    <row r="34880" ht="8.25" customHeight="1"/>
    <row r="34881" ht="8.25" customHeight="1"/>
    <row r="34882" ht="8.25" customHeight="1"/>
    <row r="34883" ht="8.25" customHeight="1"/>
    <row r="34884" ht="8.25" customHeight="1"/>
    <row r="34885" ht="8.25" customHeight="1"/>
    <row r="34886" ht="8.25" customHeight="1"/>
    <row r="34887" ht="8.25" customHeight="1"/>
    <row r="34888" ht="8.25" customHeight="1"/>
    <row r="34889" ht="8.25" customHeight="1"/>
    <row r="34890" ht="8.25" customHeight="1"/>
    <row r="34891" ht="8.25" customHeight="1"/>
    <row r="34892" ht="8.25" customHeight="1"/>
    <row r="34893" ht="8.25" customHeight="1"/>
    <row r="34894" ht="8.25" customHeight="1"/>
    <row r="34895" ht="8.25" customHeight="1"/>
    <row r="34896" ht="8.25" customHeight="1"/>
    <row r="34897" ht="8.25" customHeight="1"/>
    <row r="34898" ht="8.25" customHeight="1"/>
    <row r="34899" ht="8.25" customHeight="1"/>
    <row r="34900" ht="8.25" customHeight="1"/>
    <row r="34901" ht="8.25" customHeight="1"/>
    <row r="34902" ht="8.25" customHeight="1"/>
    <row r="34903" ht="8.25" customHeight="1"/>
    <row r="34904" ht="8.25" customHeight="1"/>
    <row r="34905" ht="8.25" customHeight="1"/>
    <row r="34906" ht="8.25" customHeight="1"/>
    <row r="34907" ht="8.25" customHeight="1"/>
    <row r="34908" ht="8.25" customHeight="1"/>
    <row r="34909" ht="8.25" customHeight="1"/>
    <row r="34910" ht="8.25" customHeight="1"/>
    <row r="34911" ht="8.25" customHeight="1"/>
    <row r="34912" ht="8.25" customHeight="1"/>
    <row r="34913" ht="8.25" customHeight="1"/>
    <row r="34914" ht="8.25" customHeight="1"/>
    <row r="34915" ht="8.25" customHeight="1"/>
    <row r="34916" ht="8.25" customHeight="1"/>
    <row r="34917" ht="8.25" customHeight="1"/>
    <row r="34918" ht="8.25" customHeight="1"/>
    <row r="34919" ht="8.25" customHeight="1"/>
    <row r="34920" ht="8.25" customHeight="1"/>
    <row r="34921" ht="8.25" customHeight="1"/>
    <row r="34922" ht="8.25" customHeight="1"/>
    <row r="34923" ht="8.25" customHeight="1"/>
    <row r="34924" ht="8.25" customHeight="1"/>
    <row r="34925" ht="8.25" customHeight="1"/>
    <row r="34926" ht="8.25" customHeight="1"/>
    <row r="34927" ht="8.25" customHeight="1"/>
    <row r="34928" ht="8.25" customHeight="1"/>
    <row r="34929" ht="8.25" customHeight="1"/>
    <row r="34930" ht="8.25" customHeight="1"/>
    <row r="34931" ht="8.25" customHeight="1"/>
    <row r="34932" ht="8.25" customHeight="1"/>
    <row r="34933" ht="8.25" customHeight="1"/>
    <row r="34934" ht="8.25" customHeight="1"/>
    <row r="34935" ht="8.25" customHeight="1"/>
    <row r="34936" ht="8.25" customHeight="1"/>
    <row r="34937" ht="8.25" customHeight="1"/>
    <row r="34938" ht="8.25" customHeight="1"/>
    <row r="34939" ht="8.25" customHeight="1"/>
    <row r="34940" ht="8.25" customHeight="1"/>
    <row r="34941" ht="8.25" customHeight="1"/>
    <row r="34942" ht="8.25" customHeight="1"/>
    <row r="34943" ht="8.25" customHeight="1"/>
    <row r="34944" ht="8.25" customHeight="1"/>
    <row r="34945" ht="8.25" customHeight="1"/>
    <row r="34946" ht="8.25" customHeight="1"/>
    <row r="34947" ht="8.25" customHeight="1"/>
    <row r="34948" ht="8.25" customHeight="1"/>
    <row r="34949" ht="8.25" customHeight="1"/>
    <row r="34950" ht="8.25" customHeight="1"/>
    <row r="34951" ht="8.25" customHeight="1"/>
    <row r="34952" ht="8.25" customHeight="1"/>
    <row r="34953" ht="8.25" customHeight="1"/>
    <row r="34954" ht="8.25" customHeight="1"/>
    <row r="34955" ht="8.25" customHeight="1"/>
    <row r="34956" ht="8.25" customHeight="1"/>
    <row r="34957" ht="8.25" customHeight="1"/>
    <row r="34958" ht="8.25" customHeight="1"/>
    <row r="34959" ht="8.25" customHeight="1"/>
    <row r="34960" ht="8.25" customHeight="1"/>
    <row r="34961" ht="8.25" customHeight="1"/>
    <row r="34962" ht="8.25" customHeight="1"/>
    <row r="34963" ht="8.25" customHeight="1"/>
    <row r="34964" ht="8.25" customHeight="1"/>
    <row r="34965" ht="8.25" customHeight="1"/>
    <row r="34966" ht="8.25" customHeight="1"/>
    <row r="34967" ht="8.25" customHeight="1"/>
    <row r="34968" ht="8.25" customHeight="1"/>
    <row r="34969" ht="8.25" customHeight="1"/>
    <row r="34970" ht="8.25" customHeight="1"/>
    <row r="34971" ht="8.25" customHeight="1"/>
    <row r="34972" ht="8.25" customHeight="1"/>
    <row r="34973" ht="8.25" customHeight="1"/>
    <row r="34974" ht="8.25" customHeight="1"/>
    <row r="34975" ht="8.25" customHeight="1"/>
    <row r="34976" ht="8.25" customHeight="1"/>
    <row r="34977" ht="8.25" customHeight="1"/>
    <row r="34978" ht="8.25" customHeight="1"/>
    <row r="34979" ht="8.25" customHeight="1"/>
    <row r="34980" ht="8.25" customHeight="1"/>
    <row r="34981" ht="8.25" customHeight="1"/>
    <row r="34982" ht="8.25" customHeight="1"/>
    <row r="34983" ht="8.25" customHeight="1"/>
    <row r="34984" ht="8.25" customHeight="1"/>
    <row r="34985" ht="8.25" customHeight="1"/>
    <row r="34986" ht="8.25" customHeight="1"/>
    <row r="34987" ht="8.25" customHeight="1"/>
    <row r="34988" ht="8.25" customHeight="1"/>
    <row r="34989" ht="8.25" customHeight="1"/>
    <row r="34990" ht="8.25" customHeight="1"/>
    <row r="34991" ht="8.25" customHeight="1"/>
    <row r="34992" ht="8.25" customHeight="1"/>
    <row r="34993" ht="8.25" customHeight="1"/>
    <row r="34994" ht="8.25" customHeight="1"/>
    <row r="34995" ht="8.25" customHeight="1"/>
    <row r="34996" ht="8.25" customHeight="1"/>
    <row r="34997" ht="8.25" customHeight="1"/>
    <row r="34998" ht="8.25" customHeight="1"/>
    <row r="34999" ht="8.25" customHeight="1"/>
    <row r="35000" ht="8.25" customHeight="1"/>
    <row r="35001" ht="8.25" customHeight="1"/>
    <row r="35002" ht="8.25" customHeight="1"/>
    <row r="35003" ht="8.25" customHeight="1"/>
    <row r="35004" ht="8.25" customHeight="1"/>
    <row r="35005" ht="8.25" customHeight="1"/>
    <row r="35006" ht="8.25" customHeight="1"/>
    <row r="35007" ht="8.25" customHeight="1"/>
    <row r="35008" ht="8.25" customHeight="1"/>
    <row r="35009" ht="8.25" customHeight="1"/>
    <row r="35010" ht="8.25" customHeight="1"/>
    <row r="35011" ht="8.25" customHeight="1"/>
    <row r="35012" ht="8.25" customHeight="1"/>
    <row r="35013" ht="8.25" customHeight="1"/>
    <row r="35014" ht="8.25" customHeight="1"/>
    <row r="35015" ht="8.25" customHeight="1"/>
    <row r="35016" ht="8.25" customHeight="1"/>
    <row r="35017" ht="8.25" customHeight="1"/>
    <row r="35018" ht="8.25" customHeight="1"/>
    <row r="35019" ht="8.25" customHeight="1"/>
    <row r="35020" ht="8.25" customHeight="1"/>
    <row r="35021" ht="8.25" customHeight="1"/>
    <row r="35022" ht="8.25" customHeight="1"/>
    <row r="35023" ht="8.25" customHeight="1"/>
    <row r="35024" ht="8.25" customHeight="1"/>
    <row r="35025" ht="8.25" customHeight="1"/>
    <row r="35026" ht="8.25" customHeight="1"/>
    <row r="35027" ht="8.25" customHeight="1"/>
    <row r="35028" ht="8.25" customHeight="1"/>
    <row r="35029" ht="8.25" customHeight="1"/>
    <row r="35030" ht="8.25" customHeight="1"/>
    <row r="35031" ht="8.25" customHeight="1"/>
    <row r="35032" ht="8.25" customHeight="1"/>
    <row r="35033" ht="8.25" customHeight="1"/>
    <row r="35034" ht="8.25" customHeight="1"/>
    <row r="35035" ht="8.25" customHeight="1"/>
    <row r="35036" ht="8.25" customHeight="1"/>
    <row r="35037" ht="8.25" customHeight="1"/>
    <row r="35038" ht="8.25" customHeight="1"/>
    <row r="35039" ht="8.25" customHeight="1"/>
    <row r="35040" ht="8.25" customHeight="1"/>
    <row r="35041" ht="8.25" customHeight="1"/>
    <row r="35042" ht="8.25" customHeight="1"/>
    <row r="35043" ht="8.25" customHeight="1"/>
    <row r="35044" ht="8.25" customHeight="1"/>
    <row r="35045" ht="8.25" customHeight="1"/>
    <row r="35046" ht="8.25" customHeight="1"/>
    <row r="35047" ht="8.25" customHeight="1"/>
    <row r="35048" ht="8.25" customHeight="1"/>
    <row r="35049" ht="8.25" customHeight="1"/>
    <row r="35050" ht="8.25" customHeight="1"/>
    <row r="35051" ht="8.25" customHeight="1"/>
    <row r="35052" ht="8.25" customHeight="1"/>
    <row r="35053" ht="8.25" customHeight="1"/>
    <row r="35054" ht="8.25" customHeight="1"/>
    <row r="35055" ht="8.25" customHeight="1"/>
    <row r="35056" ht="8.25" customHeight="1"/>
    <row r="35057" ht="8.25" customHeight="1"/>
    <row r="35058" ht="8.25" customHeight="1"/>
    <row r="35059" ht="8.25" customHeight="1"/>
    <row r="35060" ht="8.25" customHeight="1"/>
    <row r="35061" ht="8.25" customHeight="1"/>
    <row r="35062" ht="8.25" customHeight="1"/>
    <row r="35063" ht="8.25" customHeight="1"/>
    <row r="35064" ht="8.25" customHeight="1"/>
    <row r="35065" ht="8.25" customHeight="1"/>
    <row r="35066" ht="8.25" customHeight="1"/>
    <row r="35067" ht="8.25" customHeight="1"/>
    <row r="35068" ht="8.25" customHeight="1"/>
    <row r="35069" ht="8.25" customHeight="1"/>
    <row r="35070" ht="8.25" customHeight="1"/>
    <row r="35071" ht="8.25" customHeight="1"/>
    <row r="35072" ht="8.25" customHeight="1"/>
    <row r="35073" ht="8.25" customHeight="1"/>
    <row r="35074" ht="8.25" customHeight="1"/>
    <row r="35075" ht="8.25" customHeight="1"/>
    <row r="35076" ht="8.25" customHeight="1"/>
    <row r="35077" ht="8.25" customHeight="1"/>
    <row r="35078" ht="8.25" customHeight="1"/>
    <row r="35079" ht="8.25" customHeight="1"/>
    <row r="35080" ht="8.25" customHeight="1"/>
    <row r="35081" ht="8.25" customHeight="1"/>
    <row r="35082" ht="8.25" customHeight="1"/>
    <row r="35083" ht="8.25" customHeight="1"/>
    <row r="35084" ht="8.25" customHeight="1"/>
    <row r="35085" ht="8.25" customHeight="1"/>
    <row r="35086" ht="8.25" customHeight="1"/>
    <row r="35087" ht="8.25" customHeight="1"/>
    <row r="35088" ht="8.25" customHeight="1"/>
    <row r="35089" ht="8.25" customHeight="1"/>
    <row r="35090" ht="8.25" customHeight="1"/>
    <row r="35091" ht="8.25" customHeight="1"/>
    <row r="35092" ht="8.25" customHeight="1"/>
    <row r="35093" ht="8.25" customHeight="1"/>
    <row r="35094" ht="8.25" customHeight="1"/>
    <row r="35095" ht="8.25" customHeight="1"/>
    <row r="35096" ht="8.25" customHeight="1"/>
    <row r="35097" ht="8.25" customHeight="1"/>
    <row r="35098" ht="8.25" customHeight="1"/>
    <row r="35099" ht="8.25" customHeight="1"/>
    <row r="35100" ht="8.25" customHeight="1"/>
    <row r="35101" ht="8.25" customHeight="1"/>
    <row r="35102" ht="8.25" customHeight="1"/>
    <row r="35103" ht="8.25" customHeight="1"/>
    <row r="35104" ht="8.25" customHeight="1"/>
    <row r="35105" ht="8.25" customHeight="1"/>
    <row r="35106" ht="8.25" customHeight="1"/>
    <row r="35107" ht="8.25" customHeight="1"/>
    <row r="35108" ht="8.25" customHeight="1"/>
    <row r="35109" ht="8.25" customHeight="1"/>
    <row r="35110" ht="8.25" customHeight="1"/>
    <row r="35111" ht="8.25" customHeight="1"/>
    <row r="35112" ht="8.25" customHeight="1"/>
    <row r="35113" ht="8.25" customHeight="1"/>
    <row r="35114" ht="8.25" customHeight="1"/>
    <row r="35115" ht="8.25" customHeight="1"/>
    <row r="35116" ht="8.25" customHeight="1"/>
    <row r="35117" ht="8.25" customHeight="1"/>
    <row r="35118" ht="8.25" customHeight="1"/>
    <row r="35119" ht="8.25" customHeight="1"/>
    <row r="35120" ht="8.25" customHeight="1"/>
    <row r="35121" ht="8.25" customHeight="1"/>
    <row r="35122" ht="8.25" customHeight="1"/>
    <row r="35123" ht="8.25" customHeight="1"/>
    <row r="35124" ht="8.25" customHeight="1"/>
    <row r="35125" ht="8.25" customHeight="1"/>
    <row r="35126" ht="8.25" customHeight="1"/>
    <row r="35127" ht="8.25" customHeight="1"/>
    <row r="35128" ht="8.25" customHeight="1"/>
    <row r="35129" ht="8.25" customHeight="1"/>
    <row r="35130" ht="8.25" customHeight="1"/>
    <row r="35131" ht="8.25" customHeight="1"/>
    <row r="35132" ht="8.25" customHeight="1"/>
    <row r="35133" ht="8.25" customHeight="1"/>
    <row r="35134" ht="8.25" customHeight="1"/>
    <row r="35135" ht="8.25" customHeight="1"/>
    <row r="35136" ht="8.25" customHeight="1"/>
    <row r="35137" ht="8.25" customHeight="1"/>
    <row r="35138" ht="8.25" customHeight="1"/>
    <row r="35139" ht="8.25" customHeight="1"/>
    <row r="35140" ht="8.25" customHeight="1"/>
    <row r="35141" ht="8.25" customHeight="1"/>
    <row r="35142" ht="8.25" customHeight="1"/>
    <row r="35143" ht="8.25" customHeight="1"/>
    <row r="35144" ht="8.25" customHeight="1"/>
    <row r="35145" ht="8.25" customHeight="1"/>
    <row r="35146" ht="8.25" customHeight="1"/>
    <row r="35147" ht="8.25" customHeight="1"/>
    <row r="35148" ht="8.25" customHeight="1"/>
    <row r="35149" ht="8.25" customHeight="1"/>
    <row r="35150" ht="8.25" customHeight="1"/>
    <row r="35151" ht="8.25" customHeight="1"/>
    <row r="35152" ht="8.25" customHeight="1"/>
    <row r="35153" ht="8.25" customHeight="1"/>
    <row r="35154" ht="8.25" customHeight="1"/>
    <row r="35155" ht="8.25" customHeight="1"/>
    <row r="35156" ht="8.25" customHeight="1"/>
    <row r="35157" ht="8.25" customHeight="1"/>
    <row r="35158" ht="8.25" customHeight="1"/>
    <row r="35159" ht="8.25" customHeight="1"/>
    <row r="35160" ht="8.25" customHeight="1"/>
    <row r="35161" ht="8.25" customHeight="1"/>
    <row r="35162" ht="8.25" customHeight="1"/>
    <row r="35163" ht="8.25" customHeight="1"/>
    <row r="35164" ht="8.25" customHeight="1"/>
    <row r="35165" ht="8.25" customHeight="1"/>
    <row r="35166" ht="8.25" customHeight="1"/>
    <row r="35167" ht="8.25" customHeight="1"/>
    <row r="35168" ht="8.25" customHeight="1"/>
    <row r="35169" ht="8.25" customHeight="1"/>
    <row r="35170" ht="8.25" customHeight="1"/>
    <row r="35171" ht="8.25" customHeight="1"/>
    <row r="35172" ht="8.25" customHeight="1"/>
    <row r="35173" ht="8.25" customHeight="1"/>
    <row r="35174" ht="8.25" customHeight="1"/>
    <row r="35175" ht="8.25" customHeight="1"/>
    <row r="35176" ht="8.25" customHeight="1"/>
    <row r="35177" ht="8.25" customHeight="1"/>
    <row r="35178" ht="8.25" customHeight="1"/>
    <row r="35179" ht="8.25" customHeight="1"/>
    <row r="35180" ht="8.25" customHeight="1"/>
    <row r="35181" ht="8.25" customHeight="1"/>
    <row r="35182" ht="8.25" customHeight="1"/>
    <row r="35183" ht="8.25" customHeight="1"/>
    <row r="35184" ht="8.25" customHeight="1"/>
    <row r="35185" ht="8.25" customHeight="1"/>
    <row r="35186" ht="8.25" customHeight="1"/>
    <row r="35187" ht="8.25" customHeight="1"/>
    <row r="35188" ht="8.25" customHeight="1"/>
    <row r="35189" ht="8.25" customHeight="1"/>
    <row r="35190" ht="8.25" customHeight="1"/>
    <row r="35191" ht="8.25" customHeight="1"/>
    <row r="35192" ht="8.25" customHeight="1"/>
    <row r="35193" ht="8.25" customHeight="1"/>
    <row r="35194" ht="8.25" customHeight="1"/>
    <row r="35195" ht="8.25" customHeight="1"/>
    <row r="35196" ht="8.25" customHeight="1"/>
    <row r="35197" ht="8.25" customHeight="1"/>
    <row r="35198" ht="8.25" customHeight="1"/>
    <row r="35199" ht="8.25" customHeight="1"/>
    <row r="35200" ht="8.25" customHeight="1"/>
    <row r="35201" ht="8.25" customHeight="1"/>
    <row r="35202" ht="8.25" customHeight="1"/>
    <row r="35203" ht="8.25" customHeight="1"/>
    <row r="35204" ht="8.25" customHeight="1"/>
    <row r="35205" ht="8.25" customHeight="1"/>
    <row r="35206" ht="8.25" customHeight="1"/>
    <row r="35207" ht="8.25" customHeight="1"/>
    <row r="35208" ht="8.25" customHeight="1"/>
    <row r="35209" ht="8.25" customHeight="1"/>
    <row r="35210" ht="8.25" customHeight="1"/>
    <row r="35211" ht="8.25" customHeight="1"/>
    <row r="35212" ht="8.25" customHeight="1"/>
    <row r="35213" ht="8.25" customHeight="1"/>
    <row r="35214" ht="8.25" customHeight="1"/>
    <row r="35215" ht="8.25" customHeight="1"/>
    <row r="35216" ht="8.25" customHeight="1"/>
    <row r="35217" ht="8.25" customHeight="1"/>
    <row r="35218" ht="8.25" customHeight="1"/>
    <row r="35219" ht="8.25" customHeight="1"/>
    <row r="35220" ht="8.25" customHeight="1"/>
    <row r="35221" ht="8.25" customHeight="1"/>
    <row r="35222" ht="8.25" customHeight="1"/>
    <row r="35223" ht="8.25" customHeight="1"/>
    <row r="35224" ht="8.25" customHeight="1"/>
    <row r="35225" ht="8.25" customHeight="1"/>
    <row r="35226" ht="8.25" customHeight="1"/>
    <row r="35227" ht="8.25" customHeight="1"/>
    <row r="35228" ht="8.25" customHeight="1"/>
    <row r="35229" ht="8.25" customHeight="1"/>
    <row r="35230" ht="8.25" customHeight="1"/>
    <row r="35231" ht="8.25" customHeight="1"/>
    <row r="35232" ht="8.25" customHeight="1"/>
    <row r="35233" ht="8.25" customHeight="1"/>
    <row r="35234" ht="8.25" customHeight="1"/>
    <row r="35235" ht="8.25" customHeight="1"/>
    <row r="35236" ht="8.25" customHeight="1"/>
    <row r="35237" ht="8.25" customHeight="1"/>
    <row r="35238" ht="8.25" customHeight="1"/>
    <row r="35239" ht="8.25" customHeight="1"/>
    <row r="35240" ht="8.25" customHeight="1"/>
    <row r="35241" ht="8.25" customHeight="1"/>
    <row r="35242" ht="8.25" customHeight="1"/>
    <row r="35243" ht="8.25" customHeight="1"/>
    <row r="35244" ht="8.25" customHeight="1"/>
    <row r="35245" ht="8.25" customHeight="1"/>
    <row r="35246" ht="8.25" customHeight="1"/>
    <row r="35247" ht="8.25" customHeight="1"/>
    <row r="35248" ht="8.25" customHeight="1"/>
    <row r="35249" ht="8.25" customHeight="1"/>
    <row r="35250" ht="8.25" customHeight="1"/>
    <row r="35251" ht="8.25" customHeight="1"/>
    <row r="35252" ht="8.25" customHeight="1"/>
    <row r="35253" ht="8.25" customHeight="1"/>
    <row r="35254" ht="8.25" customHeight="1"/>
    <row r="35255" ht="8.25" customHeight="1"/>
    <row r="35256" ht="8.25" customHeight="1"/>
    <row r="35257" ht="8.25" customHeight="1"/>
    <row r="35258" ht="8.25" customHeight="1"/>
    <row r="35259" ht="8.25" customHeight="1"/>
    <row r="35260" ht="8.25" customHeight="1"/>
    <row r="35261" ht="8.25" customHeight="1"/>
    <row r="35262" ht="8.25" customHeight="1"/>
    <row r="35263" ht="8.25" customHeight="1"/>
    <row r="35264" ht="8.25" customHeight="1"/>
    <row r="35265" ht="8.25" customHeight="1"/>
    <row r="35266" ht="8.25" customHeight="1"/>
    <row r="35267" ht="8.25" customHeight="1"/>
    <row r="35268" ht="8.25" customHeight="1"/>
    <row r="35269" ht="8.25" customHeight="1"/>
    <row r="35270" ht="8.25" customHeight="1"/>
    <row r="35271" ht="8.25" customHeight="1"/>
    <row r="35272" ht="8.25" customHeight="1"/>
    <row r="35273" ht="8.25" customHeight="1"/>
    <row r="35274" ht="8.25" customHeight="1"/>
    <row r="35275" ht="8.25" customHeight="1"/>
    <row r="35276" ht="8.25" customHeight="1"/>
    <row r="35277" ht="8.25" customHeight="1"/>
    <row r="35278" ht="8.25" customHeight="1"/>
    <row r="35279" ht="8.25" customHeight="1"/>
    <row r="35280" ht="8.25" customHeight="1"/>
    <row r="35281" ht="8.25" customHeight="1"/>
    <row r="35282" ht="8.25" customHeight="1"/>
    <row r="35283" ht="8.25" customHeight="1"/>
    <row r="35284" ht="8.25" customHeight="1"/>
    <row r="35285" ht="8.25" customHeight="1"/>
    <row r="35286" ht="8.25" customHeight="1"/>
    <row r="35287" ht="8.25" customHeight="1"/>
    <row r="35288" ht="8.25" customHeight="1"/>
    <row r="35289" ht="8.25" customHeight="1"/>
    <row r="35290" ht="8.25" customHeight="1"/>
    <row r="35291" ht="8.25" customHeight="1"/>
    <row r="35292" ht="8.25" customHeight="1"/>
    <row r="35293" ht="8.25" customHeight="1"/>
    <row r="35294" ht="8.25" customHeight="1"/>
    <row r="35295" ht="8.25" customHeight="1"/>
    <row r="35296" ht="8.25" customHeight="1"/>
    <row r="35297" ht="8.25" customHeight="1"/>
    <row r="35298" ht="8.25" customHeight="1"/>
    <row r="35299" ht="8.25" customHeight="1"/>
    <row r="35300" ht="8.25" customHeight="1"/>
    <row r="35301" ht="8.25" customHeight="1"/>
    <row r="35302" ht="8.25" customHeight="1"/>
    <row r="35303" ht="8.25" customHeight="1"/>
    <row r="35304" ht="8.25" customHeight="1"/>
    <row r="35305" ht="8.25" customHeight="1"/>
    <row r="35306" ht="8.25" customHeight="1"/>
    <row r="35307" ht="8.25" customHeight="1"/>
    <row r="35308" ht="8.25" customHeight="1"/>
    <row r="35309" ht="8.25" customHeight="1"/>
    <row r="35310" ht="8.25" customHeight="1"/>
    <row r="35311" ht="8.25" customHeight="1"/>
    <row r="35312" ht="8.25" customHeight="1"/>
    <row r="35313" ht="8.25" customHeight="1"/>
    <row r="35314" ht="8.25" customHeight="1"/>
    <row r="35315" ht="8.25" customHeight="1"/>
    <row r="35316" ht="8.25" customHeight="1"/>
    <row r="35317" ht="8.25" customHeight="1"/>
    <row r="35318" ht="8.25" customHeight="1"/>
    <row r="35319" ht="8.25" customHeight="1"/>
    <row r="35320" ht="8.25" customHeight="1"/>
    <row r="35321" ht="8.25" customHeight="1"/>
    <row r="35322" ht="8.25" customHeight="1"/>
    <row r="35323" ht="8.25" customHeight="1"/>
    <row r="35324" ht="8.25" customHeight="1"/>
    <row r="35325" ht="8.25" customHeight="1"/>
    <row r="35326" ht="8.25" customHeight="1"/>
    <row r="35327" ht="8.25" customHeight="1"/>
    <row r="35328" ht="8.25" customHeight="1"/>
    <row r="35329" ht="8.25" customHeight="1"/>
    <row r="35330" ht="8.25" customHeight="1"/>
    <row r="35331" ht="8.25" customHeight="1"/>
    <row r="35332" ht="8.25" customHeight="1"/>
    <row r="35333" ht="8.25" customHeight="1"/>
    <row r="35334" ht="8.25" customHeight="1"/>
    <row r="35335" ht="8.25" customHeight="1"/>
    <row r="35336" ht="8.25" customHeight="1"/>
    <row r="35337" ht="8.25" customHeight="1"/>
    <row r="35338" ht="8.25" customHeight="1"/>
    <row r="35339" ht="8.25" customHeight="1"/>
    <row r="35340" ht="8.25" customHeight="1"/>
    <row r="35341" ht="8.25" customHeight="1"/>
    <row r="35342" ht="8.25" customHeight="1"/>
    <row r="35343" ht="8.25" customHeight="1"/>
    <row r="35344" ht="8.25" customHeight="1"/>
    <row r="35345" ht="8.25" customHeight="1"/>
    <row r="35346" ht="8.25" customHeight="1"/>
    <row r="35347" ht="8.25" customHeight="1"/>
    <row r="35348" ht="8.25" customHeight="1"/>
    <row r="35349" ht="8.25" customHeight="1"/>
    <row r="35350" ht="8.25" customHeight="1"/>
    <row r="35351" ht="8.25" customHeight="1"/>
    <row r="35352" ht="8.25" customHeight="1"/>
    <row r="35353" ht="8.25" customHeight="1"/>
    <row r="35354" ht="8.25" customHeight="1"/>
    <row r="35355" ht="8.25" customHeight="1"/>
    <row r="35356" ht="8.25" customHeight="1"/>
    <row r="35357" ht="8.25" customHeight="1"/>
    <row r="35358" ht="8.25" customHeight="1"/>
    <row r="35359" ht="8.25" customHeight="1"/>
    <row r="35360" ht="8.25" customHeight="1"/>
    <row r="35361" ht="8.25" customHeight="1"/>
    <row r="35362" ht="8.25" customHeight="1"/>
    <row r="35363" ht="8.25" customHeight="1"/>
    <row r="35364" ht="8.25" customHeight="1"/>
    <row r="35365" ht="8.25" customHeight="1"/>
    <row r="35366" ht="8.25" customHeight="1"/>
    <row r="35367" ht="8.25" customHeight="1"/>
    <row r="35368" ht="8.25" customHeight="1"/>
    <row r="35369" ht="8.25" customHeight="1"/>
    <row r="35370" ht="8.25" customHeight="1"/>
    <row r="35371" ht="8.25" customHeight="1"/>
    <row r="35372" ht="8.25" customHeight="1"/>
    <row r="35373" ht="8.25" customHeight="1"/>
    <row r="35374" ht="8.25" customHeight="1"/>
    <row r="35375" ht="8.25" customHeight="1"/>
    <row r="35376" ht="8.25" customHeight="1"/>
    <row r="35377" ht="8.25" customHeight="1"/>
    <row r="35378" ht="8.25" customHeight="1"/>
    <row r="35379" ht="8.25" customHeight="1"/>
    <row r="35380" ht="8.25" customHeight="1"/>
    <row r="35381" ht="8.25" customHeight="1"/>
    <row r="35382" ht="8.25" customHeight="1"/>
    <row r="35383" ht="8.25" customHeight="1"/>
    <row r="35384" ht="8.25" customHeight="1"/>
    <row r="35385" ht="8.25" customHeight="1"/>
    <row r="35386" ht="8.25" customHeight="1"/>
    <row r="35387" ht="8.25" customHeight="1"/>
    <row r="35388" ht="8.25" customHeight="1"/>
    <row r="35389" ht="8.25" customHeight="1"/>
    <row r="35390" ht="8.25" customHeight="1"/>
    <row r="35391" ht="8.25" customHeight="1"/>
    <row r="35392" ht="8.25" customHeight="1"/>
    <row r="35393" ht="8.25" customHeight="1"/>
    <row r="35394" ht="8.25" customHeight="1"/>
    <row r="35395" ht="8.25" customHeight="1"/>
    <row r="35396" ht="8.25" customHeight="1"/>
    <row r="35397" ht="8.25" customHeight="1"/>
    <row r="35398" ht="8.25" customHeight="1"/>
    <row r="35399" ht="8.25" customHeight="1"/>
    <row r="35400" ht="8.25" customHeight="1"/>
    <row r="35401" ht="8.25" customHeight="1"/>
    <row r="35402" ht="8.25" customHeight="1"/>
    <row r="35403" ht="8.25" customHeight="1"/>
    <row r="35404" ht="8.25" customHeight="1"/>
    <row r="35405" ht="8.25" customHeight="1"/>
    <row r="35406" ht="8.25" customHeight="1"/>
    <row r="35407" ht="8.25" customHeight="1"/>
    <row r="35408" ht="8.25" customHeight="1"/>
    <row r="35409" ht="8.25" customHeight="1"/>
    <row r="35410" ht="8.25" customHeight="1"/>
    <row r="35411" ht="8.25" customHeight="1"/>
    <row r="35412" ht="8.25" customHeight="1"/>
    <row r="35413" ht="8.25" customHeight="1"/>
    <row r="35414" ht="8.25" customHeight="1"/>
    <row r="35415" ht="8.25" customHeight="1"/>
    <row r="35416" ht="8.25" customHeight="1"/>
    <row r="35417" ht="8.25" customHeight="1"/>
    <row r="35418" ht="8.25" customHeight="1"/>
    <row r="35419" ht="8.25" customHeight="1"/>
    <row r="35420" ht="8.25" customHeight="1"/>
    <row r="35421" ht="8.25" customHeight="1"/>
    <row r="35422" ht="8.25" customHeight="1"/>
    <row r="35423" ht="8.25" customHeight="1"/>
    <row r="35424" ht="8.25" customHeight="1"/>
    <row r="35425" ht="8.25" customHeight="1"/>
    <row r="35426" ht="8.25" customHeight="1"/>
    <row r="35427" ht="8.25" customHeight="1"/>
    <row r="35428" ht="8.25" customHeight="1"/>
    <row r="35429" ht="8.25" customHeight="1"/>
    <row r="35430" ht="8.25" customHeight="1"/>
    <row r="35431" ht="8.25" customHeight="1"/>
    <row r="35432" ht="8.25" customHeight="1"/>
    <row r="35433" ht="8.25" customHeight="1"/>
    <row r="35434" ht="8.25" customHeight="1"/>
    <row r="35435" ht="8.25" customHeight="1"/>
    <row r="35436" ht="8.25" customHeight="1"/>
    <row r="35437" ht="8.25" customHeight="1"/>
    <row r="35438" ht="8.25" customHeight="1"/>
    <row r="35439" ht="8.25" customHeight="1"/>
    <row r="35440" ht="8.25" customHeight="1"/>
    <row r="35441" ht="8.25" customHeight="1"/>
    <row r="35442" ht="8.25" customHeight="1"/>
    <row r="35443" ht="8.25" customHeight="1"/>
    <row r="35444" ht="8.25" customHeight="1"/>
    <row r="35445" ht="8.25" customHeight="1"/>
    <row r="35446" ht="8.25" customHeight="1"/>
    <row r="35447" ht="8.25" customHeight="1"/>
    <row r="35448" ht="8.25" customHeight="1"/>
    <row r="35449" ht="8.25" customHeight="1"/>
    <row r="35450" ht="8.25" customHeight="1"/>
    <row r="35451" ht="8.25" customHeight="1"/>
    <row r="35452" ht="8.25" customHeight="1"/>
    <row r="35453" ht="8.25" customHeight="1"/>
    <row r="35454" ht="8.25" customHeight="1"/>
    <row r="35455" ht="8.25" customHeight="1"/>
    <row r="35456" ht="8.25" customHeight="1"/>
    <row r="35457" ht="8.25" customHeight="1"/>
    <row r="35458" ht="8.25" customHeight="1"/>
    <row r="35459" ht="8.25" customHeight="1"/>
    <row r="35460" ht="8.25" customHeight="1"/>
    <row r="35461" ht="8.25" customHeight="1"/>
    <row r="35462" ht="8.25" customHeight="1"/>
    <row r="35463" ht="8.25" customHeight="1"/>
    <row r="35464" ht="8.25" customHeight="1"/>
    <row r="35465" ht="8.25" customHeight="1"/>
    <row r="35466" ht="8.25" customHeight="1"/>
    <row r="35467" ht="8.25" customHeight="1"/>
    <row r="35468" ht="8.25" customHeight="1"/>
    <row r="35469" ht="8.25" customHeight="1"/>
    <row r="35470" ht="8.25" customHeight="1"/>
    <row r="35471" ht="8.25" customHeight="1"/>
    <row r="35472" ht="8.25" customHeight="1"/>
    <row r="35473" ht="8.25" customHeight="1"/>
    <row r="35474" ht="8.25" customHeight="1"/>
    <row r="35475" ht="8.25" customHeight="1"/>
    <row r="35476" ht="8.25" customHeight="1"/>
    <row r="35477" ht="8.25" customHeight="1"/>
    <row r="35478" ht="8.25" customHeight="1"/>
    <row r="35479" ht="8.25" customHeight="1"/>
    <row r="35480" ht="8.25" customHeight="1"/>
    <row r="35481" ht="8.25" customHeight="1"/>
    <row r="35482" ht="8.25" customHeight="1"/>
    <row r="35483" ht="8.25" customHeight="1"/>
    <row r="35484" ht="8.25" customHeight="1"/>
    <row r="35485" ht="8.25" customHeight="1"/>
    <row r="35486" ht="8.25" customHeight="1"/>
    <row r="35487" ht="8.25" customHeight="1"/>
    <row r="35488" ht="8.25" customHeight="1"/>
    <row r="35489" ht="8.25" customHeight="1"/>
    <row r="35490" ht="8.25" customHeight="1"/>
    <row r="35491" ht="8.25" customHeight="1"/>
    <row r="35492" ht="8.25" customHeight="1"/>
    <row r="35493" ht="8.25" customHeight="1"/>
    <row r="35494" ht="8.25" customHeight="1"/>
    <row r="35495" ht="8.25" customHeight="1"/>
    <row r="35496" ht="8.25" customHeight="1"/>
    <row r="35497" ht="8.25" customHeight="1"/>
    <row r="35498" ht="8.25" customHeight="1"/>
    <row r="35499" ht="8.25" customHeight="1"/>
    <row r="35500" ht="8.25" customHeight="1"/>
    <row r="35501" ht="8.25" customHeight="1"/>
    <row r="35502" ht="8.25" customHeight="1"/>
    <row r="35503" ht="8.25" customHeight="1"/>
    <row r="35504" ht="8.25" customHeight="1"/>
    <row r="35505" ht="8.25" customHeight="1"/>
    <row r="35506" ht="8.25" customHeight="1"/>
    <row r="35507" ht="8.25" customHeight="1"/>
    <row r="35508" ht="8.25" customHeight="1"/>
    <row r="35509" ht="8.25" customHeight="1"/>
    <row r="35510" ht="8.25" customHeight="1"/>
    <row r="35511" ht="8.25" customHeight="1"/>
    <row r="35512" ht="8.25" customHeight="1"/>
    <row r="35513" ht="8.25" customHeight="1"/>
    <row r="35514" ht="8.25" customHeight="1"/>
    <row r="35515" ht="8.25" customHeight="1"/>
    <row r="35516" ht="8.25" customHeight="1"/>
    <row r="35517" ht="8.25" customHeight="1"/>
    <row r="35518" ht="8.25" customHeight="1"/>
    <row r="35519" ht="8.25" customHeight="1"/>
    <row r="35520" ht="8.25" customHeight="1"/>
    <row r="35521" ht="8.25" customHeight="1"/>
    <row r="35522" ht="8.25" customHeight="1"/>
    <row r="35523" ht="8.25" customHeight="1"/>
    <row r="35524" ht="8.25" customHeight="1"/>
    <row r="35525" ht="8.25" customHeight="1"/>
    <row r="35526" ht="8.25" customHeight="1"/>
    <row r="35527" ht="8.25" customHeight="1"/>
    <row r="35528" ht="8.25" customHeight="1"/>
    <row r="35529" ht="8.25" customHeight="1"/>
    <row r="35530" ht="8.25" customHeight="1"/>
    <row r="35531" ht="8.25" customHeight="1"/>
    <row r="35532" ht="8.25" customHeight="1"/>
    <row r="35533" ht="8.25" customHeight="1"/>
    <row r="35534" ht="8.25" customHeight="1"/>
    <row r="35535" ht="8.25" customHeight="1"/>
    <row r="35536" ht="8.25" customHeight="1"/>
    <row r="35537" ht="8.25" customHeight="1"/>
    <row r="35538" ht="8.25" customHeight="1"/>
    <row r="35539" ht="8.25" customHeight="1"/>
    <row r="35540" ht="8.25" customHeight="1"/>
    <row r="35541" ht="8.25" customHeight="1"/>
    <row r="35542" ht="8.25" customHeight="1"/>
    <row r="35543" ht="8.25" customHeight="1"/>
    <row r="35544" ht="8.25" customHeight="1"/>
    <row r="35545" ht="8.25" customHeight="1"/>
    <row r="35546" ht="8.25" customHeight="1"/>
    <row r="35547" ht="8.25" customHeight="1"/>
    <row r="35548" ht="8.25" customHeight="1"/>
    <row r="35549" ht="8.25" customHeight="1"/>
    <row r="35550" ht="8.25" customHeight="1"/>
    <row r="35551" ht="8.25" customHeight="1"/>
    <row r="35552" ht="8.25" customHeight="1"/>
    <row r="35553" ht="8.25" customHeight="1"/>
    <row r="35554" ht="8.25" customHeight="1"/>
    <row r="35555" ht="8.25" customHeight="1"/>
    <row r="35556" ht="8.25" customHeight="1"/>
    <row r="35557" ht="8.25" customHeight="1"/>
    <row r="35558" ht="8.25" customHeight="1"/>
    <row r="35559" ht="8.25" customHeight="1"/>
    <row r="35560" ht="8.25" customHeight="1"/>
    <row r="35561" ht="8.25" customHeight="1"/>
    <row r="35562" ht="8.25" customHeight="1"/>
    <row r="35563" ht="8.25" customHeight="1"/>
    <row r="35564" ht="8.25" customHeight="1"/>
    <row r="35565" ht="8.25" customHeight="1"/>
    <row r="35566" ht="8.25" customHeight="1"/>
    <row r="35567" ht="8.25" customHeight="1"/>
    <row r="35568" ht="8.25" customHeight="1"/>
    <row r="35569" ht="8.25" customHeight="1"/>
    <row r="35570" ht="8.25" customHeight="1"/>
    <row r="35571" ht="8.25" customHeight="1"/>
    <row r="35572" ht="8.25" customHeight="1"/>
    <row r="35573" ht="8.25" customHeight="1"/>
    <row r="35574" ht="8.25" customHeight="1"/>
    <row r="35575" ht="8.25" customHeight="1"/>
    <row r="35576" ht="8.25" customHeight="1"/>
    <row r="35577" ht="8.25" customHeight="1"/>
    <row r="35578" ht="8.25" customHeight="1"/>
    <row r="35579" ht="8.25" customHeight="1"/>
    <row r="35580" ht="8.25" customHeight="1"/>
    <row r="35581" ht="8.25" customHeight="1"/>
    <row r="35582" ht="8.25" customHeight="1"/>
    <row r="35583" ht="8.25" customHeight="1"/>
    <row r="35584" ht="8.25" customHeight="1"/>
    <row r="35585" ht="8.25" customHeight="1"/>
    <row r="35586" ht="8.25" customHeight="1"/>
    <row r="35587" ht="8.25" customHeight="1"/>
    <row r="35588" ht="8.25" customHeight="1"/>
    <row r="35589" ht="8.25" customHeight="1"/>
    <row r="35590" ht="8.25" customHeight="1"/>
    <row r="35591" ht="8.25" customHeight="1"/>
    <row r="35592" ht="8.25" customHeight="1"/>
    <row r="35593" ht="8.25" customHeight="1"/>
    <row r="35594" ht="8.25" customHeight="1"/>
    <row r="35595" ht="8.25" customHeight="1"/>
    <row r="35596" ht="8.25" customHeight="1"/>
    <row r="35597" ht="8.25" customHeight="1"/>
    <row r="35598" ht="8.25" customHeight="1"/>
    <row r="35599" ht="8.25" customHeight="1"/>
    <row r="35600" ht="8.25" customHeight="1"/>
    <row r="35601" ht="8.25" customHeight="1"/>
    <row r="35602" ht="8.25" customHeight="1"/>
    <row r="35603" ht="8.25" customHeight="1"/>
    <row r="35604" ht="8.25" customHeight="1"/>
    <row r="35605" ht="8.25" customHeight="1"/>
    <row r="35606" ht="8.25" customHeight="1"/>
    <row r="35607" ht="8.25" customHeight="1"/>
    <row r="35608" ht="8.25" customHeight="1"/>
    <row r="35609" ht="8.25" customHeight="1"/>
    <row r="35610" ht="8.25" customHeight="1"/>
    <row r="35611" ht="8.25" customHeight="1"/>
    <row r="35612" ht="8.25" customHeight="1"/>
    <row r="35613" ht="8.25" customHeight="1"/>
    <row r="35614" ht="8.25" customHeight="1"/>
    <row r="35615" ht="8.25" customHeight="1"/>
    <row r="35616" ht="8.25" customHeight="1"/>
    <row r="35617" ht="8.25" customHeight="1"/>
    <row r="35618" ht="8.25" customHeight="1"/>
    <row r="35619" ht="8.25" customHeight="1"/>
    <row r="35620" ht="8.25" customHeight="1"/>
    <row r="35621" ht="8.25" customHeight="1"/>
    <row r="35622" ht="8.25" customHeight="1"/>
    <row r="35623" ht="8.25" customHeight="1"/>
    <row r="35624" ht="8.25" customHeight="1"/>
    <row r="35625" ht="8.25" customHeight="1"/>
    <row r="35626" ht="8.25" customHeight="1"/>
    <row r="35627" ht="8.25" customHeight="1"/>
    <row r="35628" ht="8.25" customHeight="1"/>
    <row r="35629" ht="8.25" customHeight="1"/>
    <row r="35630" ht="8.25" customHeight="1"/>
    <row r="35631" ht="8.25" customHeight="1"/>
    <row r="35632" ht="8.25" customHeight="1"/>
    <row r="35633" ht="8.25" customHeight="1"/>
    <row r="35634" ht="8.25" customHeight="1"/>
    <row r="35635" ht="8.25" customHeight="1"/>
    <row r="35636" ht="8.25" customHeight="1"/>
    <row r="35637" ht="8.25" customHeight="1"/>
    <row r="35638" ht="8.25" customHeight="1"/>
    <row r="35639" ht="8.25" customHeight="1"/>
    <row r="35640" ht="8.25" customHeight="1"/>
    <row r="35641" ht="8.25" customHeight="1"/>
    <row r="35642" ht="8.25" customHeight="1"/>
    <row r="35643" ht="8.25" customHeight="1"/>
    <row r="35644" ht="8.25" customHeight="1"/>
    <row r="35645" ht="8.25" customHeight="1"/>
    <row r="35646" ht="8.25" customHeight="1"/>
    <row r="35647" ht="8.25" customHeight="1"/>
    <row r="35648" ht="8.25" customHeight="1"/>
    <row r="35649" ht="8.25" customHeight="1"/>
    <row r="35650" ht="8.25" customHeight="1"/>
    <row r="35651" ht="8.25" customHeight="1"/>
    <row r="35652" ht="8.25" customHeight="1"/>
    <row r="35653" ht="8.25" customHeight="1"/>
    <row r="35654" ht="8.25" customHeight="1"/>
    <row r="35655" ht="8.25" customHeight="1"/>
    <row r="35656" ht="8.25" customHeight="1"/>
    <row r="35657" ht="8.25" customHeight="1"/>
    <row r="35658" ht="8.25" customHeight="1"/>
    <row r="35659" ht="8.25" customHeight="1"/>
    <row r="35660" ht="8.25" customHeight="1"/>
    <row r="35661" ht="8.25" customHeight="1"/>
    <row r="35662" ht="8.25" customHeight="1"/>
    <row r="35663" ht="8.25" customHeight="1"/>
    <row r="35664" ht="8.25" customHeight="1"/>
    <row r="35665" ht="8.25" customHeight="1"/>
    <row r="35666" ht="8.25" customHeight="1"/>
    <row r="35667" ht="8.25" customHeight="1"/>
    <row r="35668" ht="8.25" customHeight="1"/>
    <row r="35669" ht="8.25" customHeight="1"/>
    <row r="35670" ht="8.25" customHeight="1"/>
    <row r="35671" ht="8.25" customHeight="1"/>
    <row r="35672" ht="8.25" customHeight="1"/>
    <row r="35673" ht="8.25" customHeight="1"/>
    <row r="35674" ht="8.25" customHeight="1"/>
    <row r="35675" ht="8.25" customHeight="1"/>
    <row r="35676" ht="8.25" customHeight="1"/>
    <row r="35677" ht="8.25" customHeight="1"/>
    <row r="35678" ht="8.25" customHeight="1"/>
    <row r="35679" ht="8.25" customHeight="1"/>
    <row r="35680" ht="8.25" customHeight="1"/>
    <row r="35681" ht="8.25" customHeight="1"/>
    <row r="35682" ht="8.25" customHeight="1"/>
    <row r="35683" ht="8.25" customHeight="1"/>
    <row r="35684" ht="8.25" customHeight="1"/>
    <row r="35685" ht="8.25" customHeight="1"/>
    <row r="35686" ht="8.25" customHeight="1"/>
    <row r="35687" ht="8.25" customHeight="1"/>
    <row r="35688" ht="8.25" customHeight="1"/>
    <row r="35689" ht="8.25" customHeight="1"/>
    <row r="35690" ht="8.25" customHeight="1"/>
    <row r="35691" ht="8.25" customHeight="1"/>
    <row r="35692" ht="8.25" customHeight="1"/>
    <row r="35693" ht="8.25" customHeight="1"/>
    <row r="35694" ht="8.25" customHeight="1"/>
    <row r="35695" ht="8.25" customHeight="1"/>
    <row r="35696" ht="8.25" customHeight="1"/>
    <row r="35697" ht="8.25" customHeight="1"/>
    <row r="35698" ht="8.25" customHeight="1"/>
    <row r="35699" ht="8.25" customHeight="1"/>
    <row r="35700" ht="8.25" customHeight="1"/>
    <row r="35701" ht="8.25" customHeight="1"/>
    <row r="35702" ht="8.25" customHeight="1"/>
    <row r="35703" ht="8.25" customHeight="1"/>
    <row r="35704" ht="8.25" customHeight="1"/>
    <row r="35705" ht="8.25" customHeight="1"/>
    <row r="35706" ht="8.25" customHeight="1"/>
    <row r="35707" ht="8.25" customHeight="1"/>
    <row r="35708" ht="8.25" customHeight="1"/>
    <row r="35709" ht="8.25" customHeight="1"/>
    <row r="35710" ht="8.25" customHeight="1"/>
    <row r="35711" ht="8.25" customHeight="1"/>
    <row r="35712" ht="8.25" customHeight="1"/>
    <row r="35713" ht="8.25" customHeight="1"/>
    <row r="35714" ht="8.25" customHeight="1"/>
    <row r="35715" ht="8.25" customHeight="1"/>
    <row r="35716" ht="8.25" customHeight="1"/>
    <row r="35717" ht="8.25" customHeight="1"/>
    <row r="35718" ht="8.25" customHeight="1"/>
    <row r="35719" ht="8.25" customHeight="1"/>
    <row r="35720" ht="8.25" customHeight="1"/>
    <row r="35721" ht="8.25" customHeight="1"/>
    <row r="35722" ht="8.25" customHeight="1"/>
    <row r="35723" ht="8.25" customHeight="1"/>
    <row r="35724" ht="8.25" customHeight="1"/>
    <row r="35725" ht="8.25" customHeight="1"/>
    <row r="35726" ht="8.25" customHeight="1"/>
    <row r="35727" ht="8.25" customHeight="1"/>
    <row r="35728" ht="8.25" customHeight="1"/>
    <row r="35729" ht="8.25" customHeight="1"/>
    <row r="35730" ht="8.25" customHeight="1"/>
    <row r="35731" ht="8.25" customHeight="1"/>
    <row r="35732" ht="8.25" customHeight="1"/>
    <row r="35733" ht="8.25" customHeight="1"/>
    <row r="35734" ht="8.25" customHeight="1"/>
    <row r="35735" ht="8.25" customHeight="1"/>
    <row r="35736" ht="8.25" customHeight="1"/>
    <row r="35737" ht="8.25" customHeight="1"/>
    <row r="35738" ht="8.25" customHeight="1"/>
    <row r="35739" ht="8.25" customHeight="1"/>
    <row r="35740" ht="8.25" customHeight="1"/>
    <row r="35741" ht="8.25" customHeight="1"/>
    <row r="35742" ht="8.25" customHeight="1"/>
    <row r="35743" ht="8.25" customHeight="1"/>
    <row r="35744" ht="8.25" customHeight="1"/>
    <row r="35745" ht="8.25" customHeight="1"/>
    <row r="35746" ht="8.25" customHeight="1"/>
    <row r="35747" ht="8.25" customHeight="1"/>
    <row r="35748" ht="8.25" customHeight="1"/>
    <row r="35749" ht="8.25" customHeight="1"/>
    <row r="35750" ht="8.25" customHeight="1"/>
    <row r="35751" ht="8.25" customHeight="1"/>
    <row r="35752" ht="8.25" customHeight="1"/>
    <row r="35753" ht="8.25" customHeight="1"/>
    <row r="35754" ht="8.25" customHeight="1"/>
    <row r="35755" ht="8.25" customHeight="1"/>
    <row r="35756" ht="8.25" customHeight="1"/>
    <row r="35757" ht="8.25" customHeight="1"/>
    <row r="35758" ht="8.25" customHeight="1"/>
    <row r="35759" ht="8.25" customHeight="1"/>
    <row r="35760" ht="8.25" customHeight="1"/>
    <row r="35761" ht="8.25" customHeight="1"/>
    <row r="35762" ht="8.25" customHeight="1"/>
    <row r="35763" ht="8.25" customHeight="1"/>
    <row r="35764" ht="8.25" customHeight="1"/>
    <row r="35765" ht="8.25" customHeight="1"/>
    <row r="35766" ht="8.25" customHeight="1"/>
    <row r="35767" ht="8.25" customHeight="1"/>
    <row r="35768" ht="8.25" customHeight="1"/>
    <row r="35769" ht="8.25" customHeight="1"/>
    <row r="35770" ht="8.25" customHeight="1"/>
    <row r="35771" ht="8.25" customHeight="1"/>
    <row r="35772" ht="8.25" customHeight="1"/>
    <row r="35773" ht="8.25" customHeight="1"/>
    <row r="35774" ht="8.25" customHeight="1"/>
    <row r="35775" ht="8.25" customHeight="1"/>
    <row r="35776" ht="8.25" customHeight="1"/>
    <row r="35777" ht="8.25" customHeight="1"/>
    <row r="35778" ht="8.25" customHeight="1"/>
    <row r="35779" ht="8.25" customHeight="1"/>
    <row r="35780" ht="8.25" customHeight="1"/>
    <row r="35781" ht="8.25" customHeight="1"/>
    <row r="35782" ht="8.25" customHeight="1"/>
    <row r="35783" ht="8.25" customHeight="1"/>
    <row r="35784" ht="8.25" customHeight="1"/>
    <row r="35785" ht="8.25" customHeight="1"/>
    <row r="35786" ht="8.25" customHeight="1"/>
    <row r="35787" ht="8.25" customHeight="1"/>
    <row r="35788" ht="8.25" customHeight="1"/>
    <row r="35789" ht="8.25" customHeight="1"/>
    <row r="35790" ht="8.25" customHeight="1"/>
    <row r="35791" ht="8.25" customHeight="1"/>
    <row r="35792" ht="8.25" customHeight="1"/>
    <row r="35793" ht="8.25" customHeight="1"/>
    <row r="35794" ht="8.25" customHeight="1"/>
    <row r="35795" ht="8.25" customHeight="1"/>
    <row r="35796" ht="8.25" customHeight="1"/>
    <row r="35797" ht="8.25" customHeight="1"/>
    <row r="35798" ht="8.25" customHeight="1"/>
    <row r="35799" ht="8.25" customHeight="1"/>
    <row r="35800" ht="8.25" customHeight="1"/>
    <row r="35801" ht="8.25" customHeight="1"/>
    <row r="35802" ht="8.25" customHeight="1"/>
    <row r="35803" ht="8.25" customHeight="1"/>
    <row r="35804" ht="8.25" customHeight="1"/>
    <row r="35805" ht="8.25" customHeight="1"/>
    <row r="35806" ht="8.25" customHeight="1"/>
    <row r="35807" ht="8.25" customHeight="1"/>
    <row r="35808" ht="8.25" customHeight="1"/>
    <row r="35809" ht="8.25" customHeight="1"/>
    <row r="35810" ht="8.25" customHeight="1"/>
    <row r="35811" ht="8.25" customHeight="1"/>
    <row r="35812" ht="8.25" customHeight="1"/>
    <row r="35813" ht="8.25" customHeight="1"/>
    <row r="35814" ht="8.25" customHeight="1"/>
    <row r="35815" ht="8.25" customHeight="1"/>
    <row r="35816" ht="8.25" customHeight="1"/>
    <row r="35817" ht="8.25" customHeight="1"/>
    <row r="35818" ht="8.25" customHeight="1"/>
    <row r="35819" ht="8.25" customHeight="1"/>
    <row r="35820" ht="8.25" customHeight="1"/>
    <row r="35821" ht="8.25" customHeight="1"/>
    <row r="35822" ht="8.25" customHeight="1"/>
    <row r="35823" ht="8.25" customHeight="1"/>
    <row r="35824" ht="8.25" customHeight="1"/>
    <row r="35825" ht="8.25" customHeight="1"/>
    <row r="35826" ht="8.25" customHeight="1"/>
    <row r="35827" ht="8.25" customHeight="1"/>
    <row r="35828" ht="8.25" customHeight="1"/>
    <row r="35829" ht="8.25" customHeight="1"/>
    <row r="35830" ht="8.25" customHeight="1"/>
    <row r="35831" ht="8.25" customHeight="1"/>
    <row r="35832" ht="8.25" customHeight="1"/>
    <row r="35833" ht="8.25" customHeight="1"/>
    <row r="35834" ht="8.25" customHeight="1"/>
    <row r="35835" ht="8.25" customHeight="1"/>
    <row r="35836" ht="8.25" customHeight="1"/>
    <row r="35837" ht="8.25" customHeight="1"/>
    <row r="35838" ht="8.25" customHeight="1"/>
    <row r="35839" ht="8.25" customHeight="1"/>
    <row r="35840" ht="8.25" customHeight="1"/>
    <row r="35841" ht="8.25" customHeight="1"/>
    <row r="35842" ht="8.25" customHeight="1"/>
    <row r="35843" ht="8.25" customHeight="1"/>
    <row r="35844" ht="8.25" customHeight="1"/>
    <row r="35845" ht="8.25" customHeight="1"/>
    <row r="35846" ht="8.25" customHeight="1"/>
    <row r="35847" ht="8.25" customHeight="1"/>
    <row r="35848" ht="8.25" customHeight="1"/>
    <row r="35849" ht="8.25" customHeight="1"/>
    <row r="35850" ht="8.25" customHeight="1"/>
    <row r="35851" ht="8.25" customHeight="1"/>
    <row r="35852" ht="8.25" customHeight="1"/>
    <row r="35853" ht="8.25" customHeight="1"/>
    <row r="35854" ht="8.25" customHeight="1"/>
    <row r="35855" ht="8.25" customHeight="1"/>
    <row r="35856" ht="8.25" customHeight="1"/>
    <row r="35857" ht="8.25" customHeight="1"/>
    <row r="35858" ht="8.25" customHeight="1"/>
    <row r="35859" ht="8.25" customHeight="1"/>
    <row r="35860" ht="8.25" customHeight="1"/>
    <row r="35861" ht="8.25" customHeight="1"/>
    <row r="35862" ht="8.25" customHeight="1"/>
    <row r="35863" ht="8.25" customHeight="1"/>
    <row r="35864" ht="8.25" customHeight="1"/>
    <row r="35865" ht="8.25" customHeight="1"/>
    <row r="35866" ht="8.25" customHeight="1"/>
    <row r="35867" ht="8.25" customHeight="1"/>
    <row r="35868" ht="8.25" customHeight="1"/>
    <row r="35869" ht="8.25" customHeight="1"/>
    <row r="35870" ht="8.25" customHeight="1"/>
    <row r="35871" ht="8.25" customHeight="1"/>
    <row r="35872" ht="8.25" customHeight="1"/>
    <row r="35873" ht="8.25" customHeight="1"/>
    <row r="35874" ht="8.25" customHeight="1"/>
    <row r="35875" ht="8.25" customHeight="1"/>
    <row r="35876" ht="8.25" customHeight="1"/>
    <row r="35877" ht="8.25" customHeight="1"/>
    <row r="35878" ht="8.25" customHeight="1"/>
    <row r="35879" ht="8.25" customHeight="1"/>
    <row r="35880" ht="8.25" customHeight="1"/>
    <row r="35881" ht="8.25" customHeight="1"/>
    <row r="35882" ht="8.25" customHeight="1"/>
    <row r="35883" ht="8.25" customHeight="1"/>
    <row r="35884" ht="8.25" customHeight="1"/>
    <row r="35885" ht="8.25" customHeight="1"/>
    <row r="35886" ht="8.25" customHeight="1"/>
    <row r="35887" ht="8.25" customHeight="1"/>
    <row r="35888" ht="8.25" customHeight="1"/>
    <row r="35889" ht="8.25" customHeight="1"/>
    <row r="35890" ht="8.25" customHeight="1"/>
    <row r="35891" ht="8.25" customHeight="1"/>
    <row r="35892" ht="8.25" customHeight="1"/>
    <row r="35893" ht="8.25" customHeight="1"/>
    <row r="35894" ht="8.25" customHeight="1"/>
    <row r="35895" ht="8.25" customHeight="1"/>
    <row r="35896" ht="8.25" customHeight="1"/>
    <row r="35897" ht="8.25" customHeight="1"/>
    <row r="35898" ht="8.25" customHeight="1"/>
    <row r="35899" ht="8.25" customHeight="1"/>
    <row r="35900" ht="8.25" customHeight="1"/>
    <row r="35901" ht="8.25" customHeight="1"/>
    <row r="35902" ht="8.25" customHeight="1"/>
    <row r="35903" ht="8.25" customHeight="1"/>
    <row r="35904" ht="8.25" customHeight="1"/>
    <row r="35905" ht="8.25" customHeight="1"/>
    <row r="35906" ht="8.25" customHeight="1"/>
    <row r="35907" ht="8.25" customHeight="1"/>
    <row r="35908" ht="8.25" customHeight="1"/>
    <row r="35909" ht="8.25" customHeight="1"/>
    <row r="35910" ht="8.25" customHeight="1"/>
    <row r="35911" ht="8.25" customHeight="1"/>
    <row r="35912" ht="8.25" customHeight="1"/>
    <row r="35913" ht="8.25" customHeight="1"/>
    <row r="35914" ht="8.25" customHeight="1"/>
    <row r="35915" ht="8.25" customHeight="1"/>
    <row r="35916" ht="8.25" customHeight="1"/>
    <row r="35917" ht="8.25" customHeight="1"/>
    <row r="35918" ht="8.25" customHeight="1"/>
    <row r="35919" ht="8.25" customHeight="1"/>
    <row r="35920" ht="8.25" customHeight="1"/>
    <row r="35921" ht="8.25" customHeight="1"/>
    <row r="35922" ht="8.25" customHeight="1"/>
    <row r="35923" ht="8.25" customHeight="1"/>
    <row r="35924" ht="8.25" customHeight="1"/>
    <row r="35925" ht="8.25" customHeight="1"/>
    <row r="35926" ht="8.25" customHeight="1"/>
    <row r="35927" ht="8.25" customHeight="1"/>
    <row r="35928" ht="8.25" customHeight="1"/>
    <row r="35929" ht="8.25" customHeight="1"/>
    <row r="35930" ht="8.25" customHeight="1"/>
    <row r="35931" ht="8.25" customHeight="1"/>
    <row r="35932" ht="8.25" customHeight="1"/>
    <row r="35933" ht="8.25" customHeight="1"/>
    <row r="35934" ht="8.25" customHeight="1"/>
    <row r="35935" ht="8.25" customHeight="1"/>
    <row r="35936" ht="8.25" customHeight="1"/>
    <row r="35937" ht="8.25" customHeight="1"/>
    <row r="35938" ht="8.25" customHeight="1"/>
    <row r="35939" ht="8.25" customHeight="1"/>
    <row r="35940" ht="8.25" customHeight="1"/>
    <row r="35941" ht="8.25" customHeight="1"/>
    <row r="35942" ht="8.25" customHeight="1"/>
    <row r="35943" ht="8.25" customHeight="1"/>
    <row r="35944" ht="8.25" customHeight="1"/>
    <row r="35945" ht="8.25" customHeight="1"/>
    <row r="35946" ht="8.25" customHeight="1"/>
    <row r="35947" ht="8.25" customHeight="1"/>
    <row r="35948" ht="8.25" customHeight="1"/>
    <row r="35949" ht="8.25" customHeight="1"/>
    <row r="35950" ht="8.25" customHeight="1"/>
    <row r="35951" ht="8.25" customHeight="1"/>
    <row r="35952" ht="8.25" customHeight="1"/>
    <row r="35953" ht="8.25" customHeight="1"/>
    <row r="35954" ht="8.25" customHeight="1"/>
    <row r="35955" ht="8.25" customHeight="1"/>
    <row r="35956" ht="8.25" customHeight="1"/>
    <row r="35957" ht="8.25" customHeight="1"/>
    <row r="35958" ht="8.25" customHeight="1"/>
    <row r="35959" ht="8.25" customHeight="1"/>
    <row r="35960" ht="8.25" customHeight="1"/>
    <row r="35961" ht="8.25" customHeight="1"/>
    <row r="35962" ht="8.25" customHeight="1"/>
    <row r="35963" ht="8.25" customHeight="1"/>
    <row r="35964" ht="8.25" customHeight="1"/>
    <row r="35965" ht="8.25" customHeight="1"/>
    <row r="35966" ht="8.25" customHeight="1"/>
    <row r="35967" ht="8.25" customHeight="1"/>
    <row r="35968" ht="8.25" customHeight="1"/>
    <row r="35969" ht="8.25" customHeight="1"/>
    <row r="35970" ht="8.25" customHeight="1"/>
    <row r="35971" ht="8.25" customHeight="1"/>
    <row r="35972" ht="8.25" customHeight="1"/>
    <row r="35973" ht="8.25" customHeight="1"/>
    <row r="35974" ht="8.25" customHeight="1"/>
    <row r="35975" ht="8.25" customHeight="1"/>
    <row r="35976" ht="8.25" customHeight="1"/>
    <row r="35977" ht="8.25" customHeight="1"/>
    <row r="35978" ht="8.25" customHeight="1"/>
    <row r="35979" ht="8.25" customHeight="1"/>
    <row r="35980" ht="8.25" customHeight="1"/>
    <row r="35981" ht="8.25" customHeight="1"/>
    <row r="35982" ht="8.25" customHeight="1"/>
    <row r="35983" ht="8.25" customHeight="1"/>
    <row r="35984" ht="8.25" customHeight="1"/>
    <row r="35985" ht="8.25" customHeight="1"/>
    <row r="35986" ht="8.25" customHeight="1"/>
    <row r="35987" ht="8.25" customHeight="1"/>
    <row r="35988" ht="8.25" customHeight="1"/>
    <row r="35989" ht="8.25" customHeight="1"/>
    <row r="35990" ht="8.25" customHeight="1"/>
    <row r="35991" ht="8.25" customHeight="1"/>
    <row r="35992" ht="8.25" customHeight="1"/>
    <row r="35993" ht="8.25" customHeight="1"/>
    <row r="35994" ht="8.25" customHeight="1"/>
    <row r="35995" ht="8.25" customHeight="1"/>
    <row r="35996" ht="8.25" customHeight="1"/>
    <row r="35997" ht="8.25" customHeight="1"/>
    <row r="35998" ht="8.25" customHeight="1"/>
    <row r="35999" ht="8.25" customHeight="1"/>
    <row r="36000" ht="8.25" customHeight="1"/>
    <row r="36001" ht="8.25" customHeight="1"/>
    <row r="36002" ht="8.25" customHeight="1"/>
    <row r="36003" ht="8.25" customHeight="1"/>
    <row r="36004" ht="8.25" customHeight="1"/>
    <row r="36005" ht="8.25" customHeight="1"/>
    <row r="36006" ht="8.25" customHeight="1"/>
    <row r="36007" ht="8.25" customHeight="1"/>
    <row r="36008" ht="8.25" customHeight="1"/>
    <row r="36009" ht="8.25" customHeight="1"/>
    <row r="36010" ht="8.25" customHeight="1"/>
    <row r="36011" ht="8.25" customHeight="1"/>
    <row r="36012" ht="8.25" customHeight="1"/>
    <row r="36013" ht="8.25" customHeight="1"/>
    <row r="36014" ht="8.25" customHeight="1"/>
    <row r="36015" ht="8.25" customHeight="1"/>
    <row r="36016" ht="8.25" customHeight="1"/>
    <row r="36017" ht="8.25" customHeight="1"/>
    <row r="36018" ht="8.25" customHeight="1"/>
    <row r="36019" ht="8.25" customHeight="1"/>
    <row r="36020" ht="8.25" customHeight="1"/>
    <row r="36021" ht="8.25" customHeight="1"/>
    <row r="36022" ht="8.25" customHeight="1"/>
    <row r="36023" ht="8.25" customHeight="1"/>
    <row r="36024" ht="8.25" customHeight="1"/>
    <row r="36025" ht="8.25" customHeight="1"/>
    <row r="36026" ht="8.25" customHeight="1"/>
    <row r="36027" ht="8.25" customHeight="1"/>
    <row r="36028" ht="8.25" customHeight="1"/>
    <row r="36029" ht="8.25" customHeight="1"/>
    <row r="36030" ht="8.25" customHeight="1"/>
    <row r="36031" ht="8.25" customHeight="1"/>
    <row r="36032" ht="8.25" customHeight="1"/>
    <row r="36033" ht="8.25" customHeight="1"/>
    <row r="36034" ht="8.25" customHeight="1"/>
    <row r="36035" ht="8.25" customHeight="1"/>
    <row r="36036" ht="8.25" customHeight="1"/>
    <row r="36037" ht="8.25" customHeight="1"/>
    <row r="36038" ht="8.25" customHeight="1"/>
    <row r="36039" ht="8.25" customHeight="1"/>
    <row r="36040" ht="8.25" customHeight="1"/>
    <row r="36041" ht="8.25" customHeight="1"/>
    <row r="36042" ht="8.25" customHeight="1"/>
    <row r="36043" ht="8.25" customHeight="1"/>
    <row r="36044" ht="8.25" customHeight="1"/>
    <row r="36045" ht="8.25" customHeight="1"/>
    <row r="36046" ht="8.25" customHeight="1"/>
    <row r="36047" ht="8.25" customHeight="1"/>
    <row r="36048" ht="8.25" customHeight="1"/>
    <row r="36049" ht="8.25" customHeight="1"/>
    <row r="36050" ht="8.25" customHeight="1"/>
    <row r="36051" ht="8.25" customHeight="1"/>
    <row r="36052" ht="8.25" customHeight="1"/>
    <row r="36053" ht="8.25" customHeight="1"/>
    <row r="36054" ht="8.25" customHeight="1"/>
    <row r="36055" ht="8.25" customHeight="1"/>
    <row r="36056" ht="8.25" customHeight="1"/>
    <row r="36057" ht="8.25" customHeight="1"/>
    <row r="36058" ht="8.25" customHeight="1"/>
    <row r="36059" ht="8.25" customHeight="1"/>
    <row r="36060" ht="8.25" customHeight="1"/>
    <row r="36061" ht="8.25" customHeight="1"/>
    <row r="36062" ht="8.25" customHeight="1"/>
    <row r="36063" ht="8.25" customHeight="1"/>
    <row r="36064" ht="8.25" customHeight="1"/>
    <row r="36065" ht="8.25" customHeight="1"/>
    <row r="36066" ht="8.25" customHeight="1"/>
    <row r="36067" ht="8.25" customHeight="1"/>
    <row r="36068" ht="8.25" customHeight="1"/>
    <row r="36069" ht="8.25" customHeight="1"/>
    <row r="36070" ht="8.25" customHeight="1"/>
    <row r="36071" ht="8.25" customHeight="1"/>
    <row r="36072" ht="8.25" customHeight="1"/>
    <row r="36073" ht="8.25" customHeight="1"/>
    <row r="36074" ht="8.25" customHeight="1"/>
    <row r="36075" ht="8.25" customHeight="1"/>
    <row r="36076" ht="8.25" customHeight="1"/>
    <row r="36077" ht="8.25" customHeight="1"/>
    <row r="36078" ht="8.25" customHeight="1"/>
    <row r="36079" ht="8.25" customHeight="1"/>
    <row r="36080" ht="8.25" customHeight="1"/>
    <row r="36081" ht="8.25" customHeight="1"/>
    <row r="36082" ht="8.25" customHeight="1"/>
    <row r="36083" ht="8.25" customHeight="1"/>
    <row r="36084" ht="8.25" customHeight="1"/>
    <row r="36085" ht="8.25" customHeight="1"/>
    <row r="36086" ht="8.25" customHeight="1"/>
    <row r="36087" ht="8.25" customHeight="1"/>
    <row r="36088" ht="8.25" customHeight="1"/>
    <row r="36089" ht="8.25" customHeight="1"/>
    <row r="36090" ht="8.25" customHeight="1"/>
    <row r="36091" ht="8.25" customHeight="1"/>
    <row r="36092" ht="8.25" customHeight="1"/>
    <row r="36093" ht="8.25" customHeight="1"/>
    <row r="36094" ht="8.25" customHeight="1"/>
    <row r="36095" ht="8.25" customHeight="1"/>
    <row r="36096" ht="8.25" customHeight="1"/>
    <row r="36097" ht="8.25" customHeight="1"/>
    <row r="36098" ht="8.25" customHeight="1"/>
    <row r="36099" ht="8.25" customHeight="1"/>
    <row r="36100" ht="8.25" customHeight="1"/>
    <row r="36101" ht="8.25" customHeight="1"/>
    <row r="36102" ht="8.25" customHeight="1"/>
    <row r="36103" ht="8.25" customHeight="1"/>
    <row r="36104" ht="8.25" customHeight="1"/>
    <row r="36105" ht="8.25" customHeight="1"/>
    <row r="36106" ht="8.25" customHeight="1"/>
    <row r="36107" ht="8.25" customHeight="1"/>
    <row r="36108" ht="8.25" customHeight="1"/>
    <row r="36109" ht="8.25" customHeight="1"/>
    <row r="36110" ht="8.25" customHeight="1"/>
    <row r="36111" ht="8.25" customHeight="1"/>
    <row r="36112" ht="8.25" customHeight="1"/>
    <row r="36113" ht="8.25" customHeight="1"/>
    <row r="36114" ht="8.25" customHeight="1"/>
    <row r="36115" ht="8.25" customHeight="1"/>
    <row r="36116" ht="8.25" customHeight="1"/>
    <row r="36117" ht="8.25" customHeight="1"/>
    <row r="36118" ht="8.25" customHeight="1"/>
    <row r="36119" ht="8.25" customHeight="1"/>
    <row r="36120" ht="8.25" customHeight="1"/>
    <row r="36121" ht="8.25" customHeight="1"/>
    <row r="36122" ht="8.25" customHeight="1"/>
    <row r="36123" ht="8.25" customHeight="1"/>
    <row r="36124" ht="8.25" customHeight="1"/>
    <row r="36125" ht="8.25" customHeight="1"/>
    <row r="36126" ht="8.25" customHeight="1"/>
    <row r="36127" ht="8.25" customHeight="1"/>
    <row r="36128" ht="8.25" customHeight="1"/>
    <row r="36129" ht="8.25" customHeight="1"/>
    <row r="36130" ht="8.25" customHeight="1"/>
    <row r="36131" ht="8.25" customHeight="1"/>
    <row r="36132" ht="8.25" customHeight="1"/>
    <row r="36133" ht="8.25" customHeight="1"/>
    <row r="36134" ht="8.25" customHeight="1"/>
    <row r="36135" ht="8.25" customHeight="1"/>
    <row r="36136" ht="8.25" customHeight="1"/>
    <row r="36137" ht="8.25" customHeight="1"/>
    <row r="36138" ht="8.25" customHeight="1"/>
    <row r="36139" ht="8.25" customHeight="1"/>
    <row r="36140" ht="8.25" customHeight="1"/>
    <row r="36141" ht="8.25" customHeight="1"/>
    <row r="36142" ht="8.25" customHeight="1"/>
    <row r="36143" ht="8.25" customHeight="1"/>
    <row r="36144" ht="8.25" customHeight="1"/>
    <row r="36145" ht="8.25" customHeight="1"/>
    <row r="36146" ht="8.25" customHeight="1"/>
    <row r="36147" ht="8.25" customHeight="1"/>
    <row r="36148" ht="8.25" customHeight="1"/>
    <row r="36149" ht="8.25" customHeight="1"/>
    <row r="36150" ht="8.25" customHeight="1"/>
    <row r="36151" ht="8.25" customHeight="1"/>
    <row r="36152" ht="8.25" customHeight="1"/>
    <row r="36153" ht="8.25" customHeight="1"/>
    <row r="36154" ht="8.25" customHeight="1"/>
    <row r="36155" ht="8.25" customHeight="1"/>
    <row r="36156" ht="8.25" customHeight="1"/>
    <row r="36157" ht="8.25" customHeight="1"/>
    <row r="36158" ht="8.25" customHeight="1"/>
    <row r="36159" ht="8.25" customHeight="1"/>
    <row r="36160" ht="8.25" customHeight="1"/>
    <row r="36161" ht="8.25" customHeight="1"/>
    <row r="36162" ht="8.25" customHeight="1"/>
    <row r="36163" ht="8.25" customHeight="1"/>
    <row r="36164" ht="8.25" customHeight="1"/>
    <row r="36165" ht="8.25" customHeight="1"/>
    <row r="36166" ht="8.25" customHeight="1"/>
    <row r="36167" ht="8.25" customHeight="1"/>
    <row r="36168" ht="8.25" customHeight="1"/>
    <row r="36169" ht="8.25" customHeight="1"/>
    <row r="36170" ht="8.25" customHeight="1"/>
    <row r="36171" ht="8.25" customHeight="1"/>
    <row r="36172" ht="8.25" customHeight="1"/>
    <row r="36173" ht="8.25" customHeight="1"/>
    <row r="36174" ht="8.25" customHeight="1"/>
    <row r="36175" ht="8.25" customHeight="1"/>
    <row r="36176" ht="8.25" customHeight="1"/>
    <row r="36177" ht="8.25" customHeight="1"/>
    <row r="36178" ht="8.25" customHeight="1"/>
    <row r="36179" ht="8.25" customHeight="1"/>
    <row r="36180" ht="8.25" customHeight="1"/>
    <row r="36181" ht="8.25" customHeight="1"/>
    <row r="36182" ht="8.25" customHeight="1"/>
    <row r="36183" ht="8.25" customHeight="1"/>
    <row r="36184" ht="8.25" customHeight="1"/>
    <row r="36185" ht="8.25" customHeight="1"/>
    <row r="36186" ht="8.25" customHeight="1"/>
    <row r="36187" ht="8.25" customHeight="1"/>
    <row r="36188" ht="8.25" customHeight="1"/>
    <row r="36189" ht="8.25" customHeight="1"/>
    <row r="36190" ht="8.25" customHeight="1"/>
    <row r="36191" ht="8.25" customHeight="1"/>
    <row r="36192" ht="8.25" customHeight="1"/>
    <row r="36193" ht="8.25" customHeight="1"/>
    <row r="36194" ht="8.25" customHeight="1"/>
    <row r="36195" ht="8.25" customHeight="1"/>
    <row r="36196" ht="8.25" customHeight="1"/>
    <row r="36197" ht="8.25" customHeight="1"/>
    <row r="36198" ht="8.25" customHeight="1"/>
    <row r="36199" ht="8.25" customHeight="1"/>
    <row r="36200" ht="8.25" customHeight="1"/>
    <row r="36201" ht="8.25" customHeight="1"/>
    <row r="36202" ht="8.25" customHeight="1"/>
    <row r="36203" ht="8.25" customHeight="1"/>
    <row r="36204" ht="8.25" customHeight="1"/>
    <row r="36205" ht="8.25" customHeight="1"/>
    <row r="36206" ht="8.25" customHeight="1"/>
    <row r="36207" ht="8.25" customHeight="1"/>
    <row r="36208" ht="8.25" customHeight="1"/>
    <row r="36209" ht="8.25" customHeight="1"/>
    <row r="36210" ht="8.25" customHeight="1"/>
    <row r="36211" ht="8.25" customHeight="1"/>
    <row r="36212" ht="8.25" customHeight="1"/>
    <row r="36213" ht="8.25" customHeight="1"/>
    <row r="36214" ht="8.25" customHeight="1"/>
    <row r="36215" ht="8.25" customHeight="1"/>
    <row r="36216" ht="8.25" customHeight="1"/>
    <row r="36217" ht="8.25" customHeight="1"/>
    <row r="36218" ht="8.25" customHeight="1"/>
    <row r="36219" ht="8.25" customHeight="1"/>
    <row r="36220" ht="8.25" customHeight="1"/>
    <row r="36221" ht="8.25" customHeight="1"/>
    <row r="36222" ht="8.25" customHeight="1"/>
    <row r="36223" ht="8.25" customHeight="1"/>
    <row r="36224" ht="8.25" customHeight="1"/>
    <row r="36225" ht="8.25" customHeight="1"/>
    <row r="36226" ht="8.25" customHeight="1"/>
    <row r="36227" ht="8.25" customHeight="1"/>
    <row r="36228" ht="8.25" customHeight="1"/>
    <row r="36229" ht="8.25" customHeight="1"/>
    <row r="36230" ht="8.25" customHeight="1"/>
    <row r="36231" ht="8.25" customHeight="1"/>
    <row r="36232" ht="8.25" customHeight="1"/>
    <row r="36233" ht="8.25" customHeight="1"/>
    <row r="36234" ht="8.25" customHeight="1"/>
    <row r="36235" ht="8.25" customHeight="1"/>
    <row r="36236" ht="8.25" customHeight="1"/>
    <row r="36237" ht="8.25" customHeight="1"/>
    <row r="36238" ht="8.25" customHeight="1"/>
    <row r="36239" ht="8.25" customHeight="1"/>
    <row r="36240" ht="8.25" customHeight="1"/>
    <row r="36241" ht="8.25" customHeight="1"/>
    <row r="36242" ht="8.25" customHeight="1"/>
    <row r="36243" ht="8.25" customHeight="1"/>
    <row r="36244" ht="8.25" customHeight="1"/>
    <row r="36245" ht="8.25" customHeight="1"/>
    <row r="36246" ht="8.25" customHeight="1"/>
    <row r="36247" ht="8.25" customHeight="1"/>
    <row r="36248" ht="8.25" customHeight="1"/>
    <row r="36249" ht="8.25" customHeight="1"/>
    <row r="36250" ht="8.25" customHeight="1"/>
    <row r="36251" ht="8.25" customHeight="1"/>
    <row r="36252" ht="8.25" customHeight="1"/>
    <row r="36253" ht="8.25" customHeight="1"/>
    <row r="36254" ht="8.25" customHeight="1"/>
    <row r="36255" ht="8.25" customHeight="1"/>
    <row r="36256" ht="8.25" customHeight="1"/>
    <row r="36257" ht="8.25" customHeight="1"/>
    <row r="36258" ht="8.25" customHeight="1"/>
    <row r="36259" ht="8.25" customHeight="1"/>
    <row r="36260" ht="8.25" customHeight="1"/>
    <row r="36261" ht="8.25" customHeight="1"/>
    <row r="36262" ht="8.25" customHeight="1"/>
    <row r="36263" ht="8.25" customHeight="1"/>
    <row r="36264" ht="8.25" customHeight="1"/>
    <row r="36265" ht="8.25" customHeight="1"/>
    <row r="36266" ht="8.25" customHeight="1"/>
    <row r="36267" ht="8.25" customHeight="1"/>
    <row r="36268" ht="8.25" customHeight="1"/>
    <row r="36269" ht="8.25" customHeight="1"/>
    <row r="36270" ht="8.25" customHeight="1"/>
    <row r="36271" ht="8.25" customHeight="1"/>
    <row r="36272" ht="8.25" customHeight="1"/>
    <row r="36273" ht="8.25" customHeight="1"/>
    <row r="36274" ht="8.25" customHeight="1"/>
    <row r="36275" ht="8.25" customHeight="1"/>
    <row r="36276" ht="8.25" customHeight="1"/>
    <row r="36277" ht="8.25" customHeight="1"/>
    <row r="36278" ht="8.25" customHeight="1"/>
    <row r="36279" ht="8.25" customHeight="1"/>
    <row r="36280" ht="8.25" customHeight="1"/>
    <row r="36281" ht="8.25" customHeight="1"/>
    <row r="36282" ht="8.25" customHeight="1"/>
    <row r="36283" ht="8.25" customHeight="1"/>
    <row r="36284" ht="8.25" customHeight="1"/>
    <row r="36285" ht="8.25" customHeight="1"/>
    <row r="36286" ht="8.25" customHeight="1"/>
    <row r="36287" ht="8.25" customHeight="1"/>
    <row r="36288" ht="8.25" customHeight="1"/>
    <row r="36289" ht="8.25" customHeight="1"/>
    <row r="36290" ht="8.25" customHeight="1"/>
    <row r="36291" ht="8.25" customHeight="1"/>
    <row r="36292" ht="8.25" customHeight="1"/>
    <row r="36293" ht="8.25" customHeight="1"/>
    <row r="36294" ht="8.25" customHeight="1"/>
    <row r="36295" ht="8.25" customHeight="1"/>
    <row r="36296" ht="8.25" customHeight="1"/>
    <row r="36297" ht="8.25" customHeight="1"/>
    <row r="36298" ht="8.25" customHeight="1"/>
    <row r="36299" ht="8.25" customHeight="1"/>
    <row r="36300" ht="8.25" customHeight="1"/>
    <row r="36301" ht="8.25" customHeight="1"/>
    <row r="36302" ht="8.25" customHeight="1"/>
    <row r="36303" ht="8.25" customHeight="1"/>
    <row r="36304" ht="8.25" customHeight="1"/>
    <row r="36305" ht="8.25" customHeight="1"/>
    <row r="36306" ht="8.25" customHeight="1"/>
    <row r="36307" ht="8.25" customHeight="1"/>
    <row r="36308" ht="8.25" customHeight="1"/>
    <row r="36309" ht="8.25" customHeight="1"/>
    <row r="36310" ht="8.25" customHeight="1"/>
    <row r="36311" ht="8.25" customHeight="1"/>
    <row r="36312" ht="8.25" customHeight="1"/>
    <row r="36313" ht="8.25" customHeight="1"/>
    <row r="36314" ht="8.25" customHeight="1"/>
    <row r="36315" ht="8.25" customHeight="1"/>
    <row r="36316" ht="8.25" customHeight="1"/>
    <row r="36317" ht="8.25" customHeight="1"/>
    <row r="36318" ht="8.25" customHeight="1"/>
    <row r="36319" ht="8.25" customHeight="1"/>
    <row r="36320" ht="8.25" customHeight="1"/>
    <row r="36321" ht="8.25" customHeight="1"/>
    <row r="36322" ht="8.25" customHeight="1"/>
    <row r="36323" ht="8.25" customHeight="1"/>
    <row r="36324" ht="8.25" customHeight="1"/>
    <row r="36325" ht="8.25" customHeight="1"/>
    <row r="36326" ht="8.25" customHeight="1"/>
    <row r="36327" ht="8.25" customHeight="1"/>
    <row r="36328" ht="8.25" customHeight="1"/>
    <row r="36329" ht="8.25" customHeight="1"/>
    <row r="36330" ht="8.25" customHeight="1"/>
    <row r="36331" ht="8.25" customHeight="1"/>
    <row r="36332" ht="8.25" customHeight="1"/>
    <row r="36333" ht="8.25" customHeight="1"/>
    <row r="36334" ht="8.25" customHeight="1"/>
    <row r="36335" ht="8.25" customHeight="1"/>
    <row r="36336" ht="8.25" customHeight="1"/>
    <row r="36337" ht="8.25" customHeight="1"/>
    <row r="36338" ht="8.25" customHeight="1"/>
    <row r="36339" ht="8.25" customHeight="1"/>
    <row r="36340" ht="8.25" customHeight="1"/>
    <row r="36341" ht="8.25" customHeight="1"/>
    <row r="36342" ht="8.25" customHeight="1"/>
    <row r="36343" ht="8.25" customHeight="1"/>
    <row r="36344" ht="8.25" customHeight="1"/>
    <row r="36345" ht="8.25" customHeight="1"/>
    <row r="36346" ht="8.25" customHeight="1"/>
    <row r="36347" ht="8.25" customHeight="1"/>
    <row r="36348" ht="8.25" customHeight="1"/>
    <row r="36349" ht="8.25" customHeight="1"/>
    <row r="36350" ht="8.25" customHeight="1"/>
    <row r="36351" ht="8.25" customHeight="1"/>
    <row r="36352" ht="8.25" customHeight="1"/>
    <row r="36353" ht="8.25" customHeight="1"/>
    <row r="36354" ht="8.25" customHeight="1"/>
    <row r="36355" ht="8.25" customHeight="1"/>
    <row r="36356" ht="8.25" customHeight="1"/>
    <row r="36357" ht="8.25" customHeight="1"/>
    <row r="36358" ht="8.25" customHeight="1"/>
    <row r="36359" ht="8.25" customHeight="1"/>
    <row r="36360" ht="8.25" customHeight="1"/>
    <row r="36361" ht="8.25" customHeight="1"/>
    <row r="36362" ht="8.25" customHeight="1"/>
    <row r="36363" ht="8.25" customHeight="1"/>
    <row r="36364" ht="8.25" customHeight="1"/>
    <row r="36365" ht="8.25" customHeight="1"/>
    <row r="36366" ht="8.25" customHeight="1"/>
    <row r="36367" ht="8.25" customHeight="1"/>
    <row r="36368" ht="8.25" customHeight="1"/>
    <row r="36369" ht="8.25" customHeight="1"/>
    <row r="36370" ht="8.25" customHeight="1"/>
    <row r="36371" ht="8.25" customHeight="1"/>
    <row r="36372" ht="8.25" customHeight="1"/>
    <row r="36373" ht="8.25" customHeight="1"/>
    <row r="36374" ht="8.25" customHeight="1"/>
    <row r="36375" ht="8.25" customHeight="1"/>
    <row r="36376" ht="8.25" customHeight="1"/>
    <row r="36377" ht="8.25" customHeight="1"/>
    <row r="36378" ht="8.25" customHeight="1"/>
    <row r="36379" ht="8.25" customHeight="1"/>
    <row r="36380" ht="8.25" customHeight="1"/>
    <row r="36381" ht="8.25" customHeight="1"/>
    <row r="36382" ht="8.25" customHeight="1"/>
    <row r="36383" ht="8.25" customHeight="1"/>
    <row r="36384" ht="8.25" customHeight="1"/>
    <row r="36385" ht="8.25" customHeight="1"/>
    <row r="36386" ht="8.25" customHeight="1"/>
    <row r="36387" ht="8.25" customHeight="1"/>
    <row r="36388" ht="8.25" customHeight="1"/>
    <row r="36389" ht="8.25" customHeight="1"/>
    <row r="36390" ht="8.25" customHeight="1"/>
    <row r="36391" ht="8.25" customHeight="1"/>
    <row r="36392" ht="8.25" customHeight="1"/>
    <row r="36393" ht="8.25" customHeight="1"/>
    <row r="36394" ht="8.25" customHeight="1"/>
    <row r="36395" ht="8.25" customHeight="1"/>
    <row r="36396" ht="8.25" customHeight="1"/>
    <row r="36397" ht="8.25" customHeight="1"/>
    <row r="36398" ht="8.25" customHeight="1"/>
    <row r="36399" ht="8.25" customHeight="1"/>
    <row r="36400" ht="8.25" customHeight="1"/>
    <row r="36401" ht="8.25" customHeight="1"/>
    <row r="36402" ht="8.25" customHeight="1"/>
    <row r="36403" ht="8.25" customHeight="1"/>
    <row r="36404" ht="8.25" customHeight="1"/>
    <row r="36405" ht="8.25" customHeight="1"/>
    <row r="36406" ht="8.25" customHeight="1"/>
    <row r="36407" ht="8.25" customHeight="1"/>
    <row r="36408" ht="8.25" customHeight="1"/>
    <row r="36409" ht="8.25" customHeight="1"/>
    <row r="36410" ht="8.25" customHeight="1"/>
    <row r="36411" ht="8.25" customHeight="1"/>
    <row r="36412" ht="8.25" customHeight="1"/>
    <row r="36413" ht="8.25" customHeight="1"/>
    <row r="36414" ht="8.25" customHeight="1"/>
    <row r="36415" ht="8.25" customHeight="1"/>
    <row r="36416" ht="8.25" customHeight="1"/>
    <row r="36417" ht="8.25" customHeight="1"/>
    <row r="36418" ht="8.25" customHeight="1"/>
    <row r="36419" ht="8.25" customHeight="1"/>
    <row r="36420" ht="8.25" customHeight="1"/>
    <row r="36421" ht="8.25" customHeight="1"/>
    <row r="36422" ht="8.25" customHeight="1"/>
    <row r="36423" ht="8.25" customHeight="1"/>
    <row r="36424" ht="8.25" customHeight="1"/>
    <row r="36425" ht="8.25" customHeight="1"/>
    <row r="36426" ht="8.25" customHeight="1"/>
    <row r="36427" ht="8.25" customHeight="1"/>
    <row r="36428" ht="8.25" customHeight="1"/>
    <row r="36429" ht="8.25" customHeight="1"/>
    <row r="36430" ht="8.25" customHeight="1"/>
    <row r="36431" ht="8.25" customHeight="1"/>
    <row r="36432" ht="8.25" customHeight="1"/>
    <row r="36433" ht="8.25" customHeight="1"/>
    <row r="36434" ht="8.25" customHeight="1"/>
    <row r="36435" ht="8.25" customHeight="1"/>
    <row r="36436" ht="8.25" customHeight="1"/>
    <row r="36437" ht="8.25" customHeight="1"/>
    <row r="36438" ht="8.25" customHeight="1"/>
    <row r="36439" ht="8.25" customHeight="1"/>
    <row r="36440" ht="8.25" customHeight="1"/>
    <row r="36441" ht="8.25" customHeight="1"/>
    <row r="36442" ht="8.25" customHeight="1"/>
    <row r="36443" ht="8.25" customHeight="1"/>
    <row r="36444" ht="8.25" customHeight="1"/>
    <row r="36445" ht="8.25" customHeight="1"/>
    <row r="36446" ht="8.25" customHeight="1"/>
    <row r="36447" ht="8.25" customHeight="1"/>
    <row r="36448" ht="8.25" customHeight="1"/>
    <row r="36449" ht="8.25" customHeight="1"/>
    <row r="36450" ht="8.25" customHeight="1"/>
    <row r="36451" ht="8.25" customHeight="1"/>
    <row r="36452" ht="8.25" customHeight="1"/>
    <row r="36453" ht="8.25" customHeight="1"/>
    <row r="36454" ht="8.25" customHeight="1"/>
    <row r="36455" ht="8.25" customHeight="1"/>
    <row r="36456" ht="8.25" customHeight="1"/>
    <row r="36457" ht="8.25" customHeight="1"/>
    <row r="36458" ht="8.25" customHeight="1"/>
    <row r="36459" ht="8.25" customHeight="1"/>
    <row r="36460" ht="8.25" customHeight="1"/>
    <row r="36461" ht="8.25" customHeight="1"/>
    <row r="36462" ht="8.25" customHeight="1"/>
    <row r="36463" ht="8.25" customHeight="1"/>
    <row r="36464" ht="8.25" customHeight="1"/>
    <row r="36465" ht="8.25" customHeight="1"/>
    <row r="36466" ht="8.25" customHeight="1"/>
    <row r="36467" ht="8.25" customHeight="1"/>
    <row r="36468" ht="8.25" customHeight="1"/>
    <row r="36469" ht="8.25" customHeight="1"/>
    <row r="36470" ht="8.25" customHeight="1"/>
    <row r="36471" ht="8.25" customHeight="1"/>
    <row r="36472" ht="8.25" customHeight="1"/>
    <row r="36473" ht="8.25" customHeight="1"/>
    <row r="36474" ht="8.25" customHeight="1"/>
    <row r="36475" ht="8.25" customHeight="1"/>
    <row r="36476" ht="8.25" customHeight="1"/>
    <row r="36477" ht="8.25" customHeight="1"/>
    <row r="36478" ht="8.25" customHeight="1"/>
    <row r="36479" ht="8.25" customHeight="1"/>
    <row r="36480" ht="8.25" customHeight="1"/>
    <row r="36481" ht="8.25" customHeight="1"/>
    <row r="36482" ht="8.25" customHeight="1"/>
    <row r="36483" ht="8.25" customHeight="1"/>
    <row r="36484" ht="8.25" customHeight="1"/>
    <row r="36485" ht="8.25" customHeight="1"/>
    <row r="36486" ht="8.25" customHeight="1"/>
    <row r="36487" ht="8.25" customHeight="1"/>
    <row r="36488" ht="8.25" customHeight="1"/>
    <row r="36489" ht="8.25" customHeight="1"/>
    <row r="36490" ht="8.25" customHeight="1"/>
    <row r="36491" ht="8.25" customHeight="1"/>
    <row r="36492" ht="8.25" customHeight="1"/>
    <row r="36493" ht="8.25" customHeight="1"/>
    <row r="36494" ht="8.25" customHeight="1"/>
    <row r="36495" ht="8.25" customHeight="1"/>
    <row r="36496" ht="8.25" customHeight="1"/>
    <row r="36497" ht="8.25" customHeight="1"/>
    <row r="36498" ht="8.25" customHeight="1"/>
    <row r="36499" ht="8.25" customHeight="1"/>
    <row r="36500" ht="8.25" customHeight="1"/>
    <row r="36501" ht="8.25" customHeight="1"/>
    <row r="36502" ht="8.25" customHeight="1"/>
    <row r="36503" ht="8.25" customHeight="1"/>
    <row r="36504" ht="8.25" customHeight="1"/>
    <row r="36505" ht="8.25" customHeight="1"/>
    <row r="36506" ht="8.25" customHeight="1"/>
    <row r="36507" ht="8.25" customHeight="1"/>
    <row r="36508" ht="8.25" customHeight="1"/>
    <row r="36509" ht="8.25" customHeight="1"/>
    <row r="36510" ht="8.25" customHeight="1"/>
    <row r="36511" ht="8.25" customHeight="1"/>
    <row r="36512" ht="8.25" customHeight="1"/>
    <row r="36513" ht="8.25" customHeight="1"/>
    <row r="36514" ht="8.25" customHeight="1"/>
    <row r="36515" ht="8.25" customHeight="1"/>
    <row r="36516" ht="8.25" customHeight="1"/>
    <row r="36517" ht="8.25" customHeight="1"/>
    <row r="36518" ht="8.25" customHeight="1"/>
    <row r="36519" ht="8.25" customHeight="1"/>
    <row r="36520" ht="8.25" customHeight="1"/>
    <row r="36521" ht="8.25" customHeight="1"/>
    <row r="36522" ht="8.25" customHeight="1"/>
    <row r="36523" ht="8.25" customHeight="1"/>
    <row r="36524" ht="8.25" customHeight="1"/>
    <row r="36525" ht="8.25" customHeight="1"/>
    <row r="36526" ht="8.25" customHeight="1"/>
    <row r="36527" ht="8.25" customHeight="1"/>
    <row r="36528" ht="8.25" customHeight="1"/>
    <row r="36529" ht="8.25" customHeight="1"/>
    <row r="36530" ht="8.25" customHeight="1"/>
    <row r="36531" ht="8.25" customHeight="1"/>
    <row r="36532" ht="8.25" customHeight="1"/>
    <row r="36533" ht="8.25" customHeight="1"/>
    <row r="36534" ht="8.25" customHeight="1"/>
    <row r="36535" ht="8.25" customHeight="1"/>
    <row r="36536" ht="8.25" customHeight="1"/>
    <row r="36537" ht="8.25" customHeight="1"/>
    <row r="36538" ht="8.25" customHeight="1"/>
    <row r="36539" ht="8.25" customHeight="1"/>
    <row r="36540" ht="8.25" customHeight="1"/>
    <row r="36541" ht="8.25" customHeight="1"/>
    <row r="36542" ht="8.25" customHeight="1"/>
    <row r="36543" ht="8.25" customHeight="1"/>
    <row r="36544" ht="8.25" customHeight="1"/>
    <row r="36545" ht="8.25" customHeight="1"/>
    <row r="36546" ht="8.25" customHeight="1"/>
    <row r="36547" ht="8.25" customHeight="1"/>
    <row r="36548" ht="8.25" customHeight="1"/>
    <row r="36549" ht="8.25" customHeight="1"/>
    <row r="36550" ht="8.25" customHeight="1"/>
    <row r="36551" ht="8.25" customHeight="1"/>
    <row r="36552" ht="8.25" customHeight="1"/>
    <row r="36553" ht="8.25" customHeight="1"/>
    <row r="36554" ht="8.25" customHeight="1"/>
    <row r="36555" ht="8.25" customHeight="1"/>
    <row r="36556" ht="8.25" customHeight="1"/>
    <row r="36557" ht="8.25" customHeight="1"/>
    <row r="36558" ht="8.25" customHeight="1"/>
    <row r="36559" ht="8.25" customHeight="1"/>
    <row r="36560" ht="8.25" customHeight="1"/>
    <row r="36561" ht="8.25" customHeight="1"/>
    <row r="36562" ht="8.25" customHeight="1"/>
    <row r="36563" ht="8.25" customHeight="1"/>
    <row r="36564" ht="8.25" customHeight="1"/>
    <row r="36565" ht="8.25" customHeight="1"/>
    <row r="36566" ht="8.25" customHeight="1"/>
    <row r="36567" ht="8.25" customHeight="1"/>
    <row r="36568" ht="8.25" customHeight="1"/>
    <row r="36569" ht="8.25" customHeight="1"/>
    <row r="36570" ht="8.25" customHeight="1"/>
    <row r="36571" ht="8.25" customHeight="1"/>
    <row r="36572" ht="8.25" customHeight="1"/>
    <row r="36573" ht="8.25" customHeight="1"/>
    <row r="36574" ht="8.25" customHeight="1"/>
    <row r="36575" ht="8.25" customHeight="1"/>
    <row r="36576" ht="8.25" customHeight="1"/>
    <row r="36577" ht="8.25" customHeight="1"/>
    <row r="36578" ht="8.25" customHeight="1"/>
    <row r="36579" ht="8.25" customHeight="1"/>
    <row r="36580" ht="8.25" customHeight="1"/>
    <row r="36581" ht="8.25" customHeight="1"/>
    <row r="36582" ht="8.25" customHeight="1"/>
    <row r="36583" ht="8.25" customHeight="1"/>
    <row r="36584" ht="8.25" customHeight="1"/>
    <row r="36585" ht="8.25" customHeight="1"/>
    <row r="36586" ht="8.25" customHeight="1"/>
    <row r="36587" ht="8.25" customHeight="1"/>
    <row r="36588" ht="8.25" customHeight="1"/>
    <row r="36589" ht="8.25" customHeight="1"/>
    <row r="36590" ht="8.25" customHeight="1"/>
    <row r="36591" ht="8.25" customHeight="1"/>
    <row r="36592" ht="8.25" customHeight="1"/>
    <row r="36593" ht="8.25" customHeight="1"/>
    <row r="36594" ht="8.25" customHeight="1"/>
    <row r="36595" ht="8.25" customHeight="1"/>
    <row r="36596" ht="8.25" customHeight="1"/>
    <row r="36597" ht="8.25" customHeight="1"/>
    <row r="36598" ht="8.25" customHeight="1"/>
    <row r="36599" ht="8.25" customHeight="1"/>
    <row r="36600" ht="8.25" customHeight="1"/>
    <row r="36601" ht="8.25" customHeight="1"/>
    <row r="36602" ht="8.25" customHeight="1"/>
    <row r="36603" ht="8.25" customHeight="1"/>
    <row r="36604" ht="8.25" customHeight="1"/>
    <row r="36605" ht="8.25" customHeight="1"/>
    <row r="36606" ht="8.25" customHeight="1"/>
    <row r="36607" ht="8.25" customHeight="1"/>
    <row r="36608" ht="8.25" customHeight="1"/>
    <row r="36609" ht="8.25" customHeight="1"/>
    <row r="36610" ht="8.25" customHeight="1"/>
    <row r="36611" ht="8.25" customHeight="1"/>
    <row r="36612" ht="8.25" customHeight="1"/>
    <row r="36613" ht="8.25" customHeight="1"/>
    <row r="36614" ht="8.25" customHeight="1"/>
    <row r="36615" ht="8.25" customHeight="1"/>
    <row r="36616" ht="8.25" customHeight="1"/>
    <row r="36617" ht="8.25" customHeight="1"/>
    <row r="36618" ht="8.25" customHeight="1"/>
    <row r="36619" ht="8.25" customHeight="1"/>
    <row r="36620" ht="8.25" customHeight="1"/>
    <row r="36621" ht="8.25" customHeight="1"/>
    <row r="36622" ht="8.25" customHeight="1"/>
    <row r="36623" ht="8.25" customHeight="1"/>
    <row r="36624" ht="8.25" customHeight="1"/>
    <row r="36625" ht="8.25" customHeight="1"/>
    <row r="36626" ht="8.25" customHeight="1"/>
    <row r="36627" ht="8.25" customHeight="1"/>
    <row r="36628" ht="8.25" customHeight="1"/>
    <row r="36629" ht="8.25" customHeight="1"/>
    <row r="36630" ht="8.25" customHeight="1"/>
    <row r="36631" ht="8.25" customHeight="1"/>
    <row r="36632" ht="8.25" customHeight="1"/>
    <row r="36633" ht="8.25" customHeight="1"/>
    <row r="36634" ht="8.25" customHeight="1"/>
    <row r="36635" ht="8.25" customHeight="1"/>
    <row r="36636" ht="8.25" customHeight="1"/>
    <row r="36637" ht="8.25" customHeight="1"/>
    <row r="36638" ht="8.25" customHeight="1"/>
    <row r="36639" ht="8.25" customHeight="1"/>
    <row r="36640" ht="8.25" customHeight="1"/>
    <row r="36641" ht="8.25" customHeight="1"/>
    <row r="36642" ht="8.25" customHeight="1"/>
    <row r="36643" ht="8.25" customHeight="1"/>
    <row r="36644" ht="8.25" customHeight="1"/>
    <row r="36645" ht="8.25" customHeight="1"/>
    <row r="36646" ht="8.25" customHeight="1"/>
    <row r="36647" ht="8.25" customHeight="1"/>
    <row r="36648" ht="8.25" customHeight="1"/>
    <row r="36649" ht="8.25" customHeight="1"/>
    <row r="36650" ht="8.25" customHeight="1"/>
    <row r="36651" ht="8.25" customHeight="1"/>
    <row r="36652" ht="8.25" customHeight="1"/>
    <row r="36653" ht="8.25" customHeight="1"/>
    <row r="36654" ht="8.25" customHeight="1"/>
    <row r="36655" ht="8.25" customHeight="1"/>
    <row r="36656" ht="8.25" customHeight="1"/>
    <row r="36657" ht="8.25" customHeight="1"/>
    <row r="36658" ht="8.25" customHeight="1"/>
    <row r="36659" ht="8.25" customHeight="1"/>
    <row r="36660" ht="8.25" customHeight="1"/>
    <row r="36661" ht="8.25" customHeight="1"/>
    <row r="36662" ht="8.25" customHeight="1"/>
    <row r="36663" ht="8.25" customHeight="1"/>
    <row r="36664" ht="8.25" customHeight="1"/>
    <row r="36665" ht="8.25" customHeight="1"/>
    <row r="36666" ht="8.25" customHeight="1"/>
    <row r="36667" ht="8.25" customHeight="1"/>
    <row r="36668" ht="8.25" customHeight="1"/>
    <row r="36669" ht="8.25" customHeight="1"/>
    <row r="36670" ht="8.25" customHeight="1"/>
    <row r="36671" ht="8.25" customHeight="1"/>
    <row r="36672" ht="8.25" customHeight="1"/>
    <row r="36673" ht="8.25" customHeight="1"/>
    <row r="36674" ht="8.25" customHeight="1"/>
    <row r="36675" ht="8.25" customHeight="1"/>
    <row r="36676" ht="8.25" customHeight="1"/>
    <row r="36677" ht="8.25" customHeight="1"/>
    <row r="36678" ht="8.25" customHeight="1"/>
    <row r="36679" ht="8.25" customHeight="1"/>
    <row r="36680" ht="8.25" customHeight="1"/>
    <row r="36681" ht="8.25" customHeight="1"/>
    <row r="36682" ht="8.25" customHeight="1"/>
    <row r="36683" ht="8.25" customHeight="1"/>
    <row r="36684" ht="8.25" customHeight="1"/>
    <row r="36685" ht="8.25" customHeight="1"/>
    <row r="36686" ht="8.25" customHeight="1"/>
    <row r="36687" ht="8.25" customHeight="1"/>
    <row r="36688" ht="8.25" customHeight="1"/>
    <row r="36689" ht="8.25" customHeight="1"/>
    <row r="36690" ht="8.25" customHeight="1"/>
    <row r="36691" ht="8.25" customHeight="1"/>
    <row r="36692" ht="8.25" customHeight="1"/>
    <row r="36693" ht="8.25" customHeight="1"/>
    <row r="36694" ht="8.25" customHeight="1"/>
    <row r="36695" ht="8.25" customHeight="1"/>
    <row r="36696" ht="8.25" customHeight="1"/>
    <row r="36697" ht="8.25" customHeight="1"/>
    <row r="36698" ht="8.25" customHeight="1"/>
    <row r="36699" ht="8.25" customHeight="1"/>
    <row r="36700" ht="8.25" customHeight="1"/>
    <row r="36701" ht="8.25" customHeight="1"/>
    <row r="36702" ht="8.25" customHeight="1"/>
    <row r="36703" ht="8.25" customHeight="1"/>
    <row r="36704" ht="8.25" customHeight="1"/>
    <row r="36705" ht="8.25" customHeight="1"/>
    <row r="36706" ht="8.25" customHeight="1"/>
    <row r="36707" ht="8.25" customHeight="1"/>
    <row r="36708" ht="8.25" customHeight="1"/>
    <row r="36709" ht="8.25" customHeight="1"/>
    <row r="36710" ht="8.25" customHeight="1"/>
    <row r="36711" ht="8.25" customHeight="1"/>
    <row r="36712" ht="8.25" customHeight="1"/>
    <row r="36713" ht="8.25" customHeight="1"/>
    <row r="36714" ht="8.25" customHeight="1"/>
    <row r="36715" ht="8.25" customHeight="1"/>
    <row r="36716" ht="8.25" customHeight="1"/>
    <row r="36717" ht="8.25" customHeight="1"/>
    <row r="36718" ht="8.25" customHeight="1"/>
    <row r="36719" ht="8.25" customHeight="1"/>
    <row r="36720" ht="8.25" customHeight="1"/>
    <row r="36721" ht="8.25" customHeight="1"/>
    <row r="36722" ht="8.25" customHeight="1"/>
    <row r="36723" ht="8.25" customHeight="1"/>
    <row r="36724" ht="8.25" customHeight="1"/>
    <row r="36725" ht="8.25" customHeight="1"/>
    <row r="36726" ht="8.25" customHeight="1"/>
    <row r="36727" ht="8.25" customHeight="1"/>
    <row r="36728" ht="8.25" customHeight="1"/>
    <row r="36729" ht="8.25" customHeight="1"/>
    <row r="36730" ht="8.25" customHeight="1"/>
    <row r="36731" ht="8.25" customHeight="1"/>
    <row r="36732" ht="8.25" customHeight="1"/>
    <row r="36733" ht="8.25" customHeight="1"/>
    <row r="36734" ht="8.25" customHeight="1"/>
    <row r="36735" ht="8.25" customHeight="1"/>
    <row r="36736" ht="8.25" customHeight="1"/>
    <row r="36737" ht="8.25" customHeight="1"/>
    <row r="36738" ht="8.25" customHeight="1"/>
    <row r="36739" ht="8.25" customHeight="1"/>
    <row r="36740" ht="8.25" customHeight="1"/>
    <row r="36741" ht="8.25" customHeight="1"/>
    <row r="36742" ht="8.25" customHeight="1"/>
    <row r="36743" ht="8.25" customHeight="1"/>
    <row r="36744" ht="8.25" customHeight="1"/>
    <row r="36745" ht="8.25" customHeight="1"/>
    <row r="36746" ht="8.25" customHeight="1"/>
    <row r="36747" ht="8.25" customHeight="1"/>
    <row r="36748" ht="8.25" customHeight="1"/>
    <row r="36749" ht="8.25" customHeight="1"/>
    <row r="36750" ht="8.25" customHeight="1"/>
    <row r="36751" ht="8.25" customHeight="1"/>
    <row r="36752" ht="8.25" customHeight="1"/>
    <row r="36753" ht="8.25" customHeight="1"/>
    <row r="36754" ht="8.25" customHeight="1"/>
    <row r="36755" ht="8.25" customHeight="1"/>
    <row r="36756" ht="8.25" customHeight="1"/>
    <row r="36757" ht="8.25" customHeight="1"/>
    <row r="36758" ht="8.25" customHeight="1"/>
    <row r="36759" ht="8.25" customHeight="1"/>
    <row r="36760" ht="8.25" customHeight="1"/>
    <row r="36761" ht="8.25" customHeight="1"/>
    <row r="36762" ht="8.25" customHeight="1"/>
    <row r="36763" ht="8.25" customHeight="1"/>
    <row r="36764" ht="8.25" customHeight="1"/>
    <row r="36765" ht="8.25" customHeight="1"/>
    <row r="36766" ht="8.25" customHeight="1"/>
    <row r="36767" ht="8.25" customHeight="1"/>
    <row r="36768" ht="8.25" customHeight="1"/>
    <row r="36769" ht="8.25" customHeight="1"/>
    <row r="36770" ht="8.25" customHeight="1"/>
    <row r="36771" ht="8.25" customHeight="1"/>
    <row r="36772" ht="8.25" customHeight="1"/>
    <row r="36773" ht="8.25" customHeight="1"/>
    <row r="36774" ht="8.25" customHeight="1"/>
    <row r="36775" ht="8.25" customHeight="1"/>
    <row r="36776" ht="8.25" customHeight="1"/>
    <row r="36777" ht="8.25" customHeight="1"/>
    <row r="36778" ht="8.25" customHeight="1"/>
    <row r="36779" ht="8.25" customHeight="1"/>
    <row r="36780" ht="8.25" customHeight="1"/>
    <row r="36781" ht="8.25" customHeight="1"/>
    <row r="36782" ht="8.25" customHeight="1"/>
    <row r="36783" ht="8.25" customHeight="1"/>
    <row r="36784" ht="8.25" customHeight="1"/>
    <row r="36785" ht="8.25" customHeight="1"/>
    <row r="36786" ht="8.25" customHeight="1"/>
    <row r="36787" ht="8.25" customHeight="1"/>
    <row r="36788" ht="8.25" customHeight="1"/>
    <row r="36789" ht="8.25" customHeight="1"/>
    <row r="36790" ht="8.25" customHeight="1"/>
    <row r="36791" ht="8.25" customHeight="1"/>
    <row r="36792" ht="8.25" customHeight="1"/>
    <row r="36793" ht="8.25" customHeight="1"/>
    <row r="36794" ht="8.25" customHeight="1"/>
    <row r="36795" ht="8.25" customHeight="1"/>
    <row r="36796" ht="8.25" customHeight="1"/>
    <row r="36797" ht="8.25" customHeight="1"/>
    <row r="36798" ht="8.25" customHeight="1"/>
    <row r="36799" ht="8.25" customHeight="1"/>
    <row r="36800" ht="8.25" customHeight="1"/>
    <row r="36801" ht="8.25" customHeight="1"/>
    <row r="36802" ht="8.25" customHeight="1"/>
    <row r="36803" ht="8.25" customHeight="1"/>
    <row r="36804" ht="8.25" customHeight="1"/>
    <row r="36805" ht="8.25" customHeight="1"/>
    <row r="36806" ht="8.25" customHeight="1"/>
    <row r="36807" ht="8.25" customHeight="1"/>
    <row r="36808" ht="8.25" customHeight="1"/>
    <row r="36809" ht="8.25" customHeight="1"/>
    <row r="36810" ht="8.25" customHeight="1"/>
    <row r="36811" ht="8.25" customHeight="1"/>
    <row r="36812" ht="8.25" customHeight="1"/>
    <row r="36813" ht="8.25" customHeight="1"/>
    <row r="36814" ht="8.25" customHeight="1"/>
    <row r="36815" ht="8.25" customHeight="1"/>
    <row r="36816" ht="8.25" customHeight="1"/>
    <row r="36817" ht="8.25" customHeight="1"/>
    <row r="36818" ht="8.25" customHeight="1"/>
    <row r="36819" ht="8.25" customHeight="1"/>
    <row r="36820" ht="8.25" customHeight="1"/>
    <row r="36821" ht="8.25" customHeight="1"/>
    <row r="36822" ht="8.25" customHeight="1"/>
    <row r="36823" ht="8.25" customHeight="1"/>
    <row r="36824" ht="8.25" customHeight="1"/>
    <row r="36825" ht="8.25" customHeight="1"/>
    <row r="36826" ht="8.25" customHeight="1"/>
    <row r="36827" ht="8.25" customHeight="1"/>
    <row r="36828" ht="8.25" customHeight="1"/>
    <row r="36829" ht="8.25" customHeight="1"/>
    <row r="36830" ht="8.25" customHeight="1"/>
    <row r="36831" ht="8.25" customHeight="1"/>
    <row r="36832" ht="8.25" customHeight="1"/>
    <row r="36833" ht="8.25" customHeight="1"/>
    <row r="36834" ht="8.25" customHeight="1"/>
    <row r="36835" ht="8.25" customHeight="1"/>
    <row r="36836" ht="8.25" customHeight="1"/>
    <row r="36837" ht="8.25" customHeight="1"/>
    <row r="36838" ht="8.25" customHeight="1"/>
    <row r="36839" ht="8.25" customHeight="1"/>
    <row r="36840" ht="8.25" customHeight="1"/>
    <row r="36841" ht="8.25" customHeight="1"/>
    <row r="36842" ht="8.25" customHeight="1"/>
    <row r="36843" ht="8.25" customHeight="1"/>
    <row r="36844" ht="8.25" customHeight="1"/>
    <row r="36845" ht="8.25" customHeight="1"/>
    <row r="36846" ht="8.25" customHeight="1"/>
    <row r="36847" ht="8.25" customHeight="1"/>
    <row r="36848" ht="8.25" customHeight="1"/>
    <row r="36849" ht="8.25" customHeight="1"/>
    <row r="36850" ht="8.25" customHeight="1"/>
    <row r="36851" ht="8.25" customHeight="1"/>
    <row r="36852" ht="8.25" customHeight="1"/>
    <row r="36853" ht="8.25" customHeight="1"/>
    <row r="36854" ht="8.25" customHeight="1"/>
    <row r="36855" ht="8.25" customHeight="1"/>
    <row r="36856" ht="8.25" customHeight="1"/>
    <row r="36857" ht="8.25" customHeight="1"/>
    <row r="36858" ht="8.25" customHeight="1"/>
    <row r="36859" ht="8.25" customHeight="1"/>
    <row r="36860" ht="8.25" customHeight="1"/>
    <row r="36861" ht="8.25" customHeight="1"/>
    <row r="36862" ht="8.25" customHeight="1"/>
    <row r="36863" ht="8.25" customHeight="1"/>
    <row r="36864" ht="8.25" customHeight="1"/>
    <row r="36865" ht="8.25" customHeight="1"/>
    <row r="36866" ht="8.25" customHeight="1"/>
    <row r="36867" ht="8.25" customHeight="1"/>
    <row r="36868" ht="8.25" customHeight="1"/>
    <row r="36869" ht="8.25" customHeight="1"/>
    <row r="36870" ht="8.25" customHeight="1"/>
    <row r="36871" ht="8.25" customHeight="1"/>
    <row r="36872" ht="8.25" customHeight="1"/>
    <row r="36873" ht="8.25" customHeight="1"/>
    <row r="36874" ht="8.25" customHeight="1"/>
    <row r="36875" ht="8.25" customHeight="1"/>
    <row r="36876" ht="8.25" customHeight="1"/>
    <row r="36877" ht="8.25" customHeight="1"/>
    <row r="36878" ht="8.25" customHeight="1"/>
    <row r="36879" ht="8.25" customHeight="1"/>
    <row r="36880" ht="8.25" customHeight="1"/>
    <row r="36881" ht="8.25" customHeight="1"/>
    <row r="36882" ht="8.25" customHeight="1"/>
    <row r="36883" ht="8.25" customHeight="1"/>
    <row r="36884" ht="8.25" customHeight="1"/>
    <row r="36885" ht="8.25" customHeight="1"/>
    <row r="36886" ht="8.25" customHeight="1"/>
    <row r="36887" ht="8.25" customHeight="1"/>
    <row r="36888" ht="8.25" customHeight="1"/>
    <row r="36889" ht="8.25" customHeight="1"/>
    <row r="36890" ht="8.25" customHeight="1"/>
    <row r="36891" ht="8.25" customHeight="1"/>
    <row r="36892" ht="8.25" customHeight="1"/>
    <row r="36893" ht="8.25" customHeight="1"/>
    <row r="36894" ht="8.25" customHeight="1"/>
    <row r="36895" ht="8.25" customHeight="1"/>
    <row r="36896" ht="8.25" customHeight="1"/>
    <row r="36897" ht="8.25" customHeight="1"/>
    <row r="36898" ht="8.25" customHeight="1"/>
    <row r="36899" ht="8.25" customHeight="1"/>
    <row r="36900" ht="8.25" customHeight="1"/>
    <row r="36901" ht="8.25" customHeight="1"/>
    <row r="36902" ht="8.25" customHeight="1"/>
    <row r="36903" ht="8.25" customHeight="1"/>
    <row r="36904" ht="8.25" customHeight="1"/>
    <row r="36905" ht="8.25" customHeight="1"/>
    <row r="36906" ht="8.25" customHeight="1"/>
    <row r="36907" ht="8.25" customHeight="1"/>
    <row r="36908" ht="8.25" customHeight="1"/>
    <row r="36909" ht="8.25" customHeight="1"/>
    <row r="36910" ht="8.25" customHeight="1"/>
    <row r="36911" ht="8.25" customHeight="1"/>
    <row r="36912" ht="8.25" customHeight="1"/>
    <row r="36913" ht="8.25" customHeight="1"/>
    <row r="36914" ht="8.25" customHeight="1"/>
    <row r="36915" ht="8.25" customHeight="1"/>
    <row r="36916" ht="8.25" customHeight="1"/>
    <row r="36917" ht="8.25" customHeight="1"/>
    <row r="36918" ht="8.25" customHeight="1"/>
    <row r="36919" ht="8.25" customHeight="1"/>
    <row r="36920" ht="8.25" customHeight="1"/>
    <row r="36921" ht="8.25" customHeight="1"/>
    <row r="36922" ht="8.25" customHeight="1"/>
    <row r="36923" ht="8.25" customHeight="1"/>
    <row r="36924" ht="8.25" customHeight="1"/>
    <row r="36925" ht="8.25" customHeight="1"/>
    <row r="36926" ht="8.25" customHeight="1"/>
    <row r="36927" ht="8.25" customHeight="1"/>
    <row r="36928" ht="8.25" customHeight="1"/>
    <row r="36929" ht="8.25" customHeight="1"/>
    <row r="36930" ht="8.25" customHeight="1"/>
    <row r="36931" ht="8.25" customHeight="1"/>
    <row r="36932" ht="8.25" customHeight="1"/>
    <row r="36933" ht="8.25" customHeight="1"/>
    <row r="36934" ht="8.25" customHeight="1"/>
    <row r="36935" ht="8.25" customHeight="1"/>
    <row r="36936" ht="8.25" customHeight="1"/>
    <row r="36937" ht="8.25" customHeight="1"/>
    <row r="36938" ht="8.25" customHeight="1"/>
    <row r="36939" ht="8.25" customHeight="1"/>
    <row r="36940" ht="8.25" customHeight="1"/>
    <row r="36941" ht="8.25" customHeight="1"/>
    <row r="36942" ht="8.25" customHeight="1"/>
    <row r="36943" ht="8.25" customHeight="1"/>
    <row r="36944" ht="8.25" customHeight="1"/>
    <row r="36945" ht="8.25" customHeight="1"/>
    <row r="36946" ht="8.25" customHeight="1"/>
    <row r="36947" ht="8.25" customHeight="1"/>
    <row r="36948" ht="8.25" customHeight="1"/>
    <row r="36949" ht="8.25" customHeight="1"/>
    <row r="36950" ht="8.25" customHeight="1"/>
    <row r="36951" ht="8.25" customHeight="1"/>
    <row r="36952" ht="8.25" customHeight="1"/>
    <row r="36953" ht="8.25" customHeight="1"/>
    <row r="36954" ht="8.25" customHeight="1"/>
    <row r="36955" ht="8.25" customHeight="1"/>
    <row r="36956" ht="8.25" customHeight="1"/>
    <row r="36957" ht="8.25" customHeight="1"/>
    <row r="36958" ht="8.25" customHeight="1"/>
    <row r="36959" ht="8.25" customHeight="1"/>
    <row r="36960" ht="8.25" customHeight="1"/>
    <row r="36961" ht="8.25" customHeight="1"/>
    <row r="36962" ht="8.25" customHeight="1"/>
    <row r="36963" ht="8.25" customHeight="1"/>
    <row r="36964" ht="8.25" customHeight="1"/>
    <row r="36965" ht="8.25" customHeight="1"/>
    <row r="36966" ht="8.25" customHeight="1"/>
    <row r="36967" ht="8.25" customHeight="1"/>
    <row r="36968" ht="8.25" customHeight="1"/>
    <row r="36969" ht="8.25" customHeight="1"/>
    <row r="36970" ht="8.25" customHeight="1"/>
    <row r="36971" ht="8.25" customHeight="1"/>
    <row r="36972" ht="8.25" customHeight="1"/>
    <row r="36973" ht="8.25" customHeight="1"/>
    <row r="36974" ht="8.25" customHeight="1"/>
    <row r="36975" ht="8.25" customHeight="1"/>
    <row r="36976" ht="8.25" customHeight="1"/>
    <row r="36977" ht="8.25" customHeight="1"/>
    <row r="36978" ht="8.25" customHeight="1"/>
    <row r="36979" ht="8.25" customHeight="1"/>
    <row r="36980" ht="8.25" customHeight="1"/>
    <row r="36981" ht="8.25" customHeight="1"/>
    <row r="36982" ht="8.25" customHeight="1"/>
    <row r="36983" ht="8.25" customHeight="1"/>
    <row r="36984" ht="8.25" customHeight="1"/>
    <row r="36985" ht="8.25" customHeight="1"/>
    <row r="36986" ht="8.25" customHeight="1"/>
    <row r="36987" ht="8.25" customHeight="1"/>
    <row r="36988" ht="8.25" customHeight="1"/>
    <row r="36989" ht="8.25" customHeight="1"/>
    <row r="36990" ht="8.25" customHeight="1"/>
    <row r="36991" ht="8.25" customHeight="1"/>
    <row r="36992" ht="8.25" customHeight="1"/>
    <row r="36993" ht="8.25" customHeight="1"/>
    <row r="36994" ht="8.25" customHeight="1"/>
    <row r="36995" ht="8.25" customHeight="1"/>
    <row r="36996" ht="8.25" customHeight="1"/>
    <row r="36997" ht="8.25" customHeight="1"/>
    <row r="36998" ht="8.25" customHeight="1"/>
    <row r="36999" ht="8.25" customHeight="1"/>
    <row r="37000" ht="8.25" customHeight="1"/>
    <row r="37001" ht="8.25" customHeight="1"/>
    <row r="37002" ht="8.25" customHeight="1"/>
    <row r="37003" ht="8.25" customHeight="1"/>
    <row r="37004" ht="8.25" customHeight="1"/>
    <row r="37005" ht="8.25" customHeight="1"/>
    <row r="37006" ht="8.25" customHeight="1"/>
    <row r="37007" ht="8.25" customHeight="1"/>
    <row r="37008" ht="8.25" customHeight="1"/>
    <row r="37009" ht="8.25" customHeight="1"/>
    <row r="37010" ht="8.25" customHeight="1"/>
    <row r="37011" ht="8.25" customHeight="1"/>
    <row r="37012" ht="8.25" customHeight="1"/>
    <row r="37013" ht="8.25" customHeight="1"/>
    <row r="37014" ht="8.25" customHeight="1"/>
    <row r="37015" ht="8.25" customHeight="1"/>
    <row r="37016" ht="8.25" customHeight="1"/>
    <row r="37017" ht="8.25" customHeight="1"/>
    <row r="37018" ht="8.25" customHeight="1"/>
    <row r="37019" ht="8.25" customHeight="1"/>
    <row r="37020" ht="8.25" customHeight="1"/>
    <row r="37021" ht="8.25" customHeight="1"/>
    <row r="37022" ht="8.25" customHeight="1"/>
    <row r="37023" ht="8.25" customHeight="1"/>
    <row r="37024" ht="8.25" customHeight="1"/>
    <row r="37025" ht="8.25" customHeight="1"/>
    <row r="37026" ht="8.25" customHeight="1"/>
    <row r="37027" ht="8.25" customHeight="1"/>
    <row r="37028" ht="8.25" customHeight="1"/>
    <row r="37029" ht="8.25" customHeight="1"/>
    <row r="37030" ht="8.25" customHeight="1"/>
    <row r="37031" ht="8.25" customHeight="1"/>
    <row r="37032" ht="8.25" customHeight="1"/>
    <row r="37033" ht="8.25" customHeight="1"/>
    <row r="37034" ht="8.25" customHeight="1"/>
    <row r="37035" ht="8.25" customHeight="1"/>
    <row r="37036" ht="8.25" customHeight="1"/>
    <row r="37037" ht="8.25" customHeight="1"/>
    <row r="37038" ht="8.25" customHeight="1"/>
    <row r="37039" ht="8.25" customHeight="1"/>
    <row r="37040" ht="8.25" customHeight="1"/>
    <row r="37041" ht="8.25" customHeight="1"/>
    <row r="37042" ht="8.25" customHeight="1"/>
    <row r="37043" ht="8.25" customHeight="1"/>
    <row r="37044" ht="8.25" customHeight="1"/>
    <row r="37045" ht="8.25" customHeight="1"/>
    <row r="37046" ht="8.25" customHeight="1"/>
    <row r="37047" ht="8.25" customHeight="1"/>
    <row r="37048" ht="8.25" customHeight="1"/>
    <row r="37049" ht="8.25" customHeight="1"/>
    <row r="37050" ht="8.25" customHeight="1"/>
    <row r="37051" ht="8.25" customHeight="1"/>
    <row r="37052" ht="8.25" customHeight="1"/>
    <row r="37053" ht="8.25" customHeight="1"/>
    <row r="37054" ht="8.25" customHeight="1"/>
    <row r="37055" ht="8.25" customHeight="1"/>
    <row r="37056" ht="8.25" customHeight="1"/>
    <row r="37057" ht="8.25" customHeight="1"/>
    <row r="37058" ht="8.25" customHeight="1"/>
    <row r="37059" ht="8.25" customHeight="1"/>
    <row r="37060" ht="8.25" customHeight="1"/>
    <row r="37061" ht="8.25" customHeight="1"/>
    <row r="37062" ht="8.25" customHeight="1"/>
    <row r="37063" ht="8.25" customHeight="1"/>
    <row r="37064" ht="8.25" customHeight="1"/>
    <row r="37065" ht="8.25" customHeight="1"/>
    <row r="37066" ht="8.25" customHeight="1"/>
    <row r="37067" ht="8.25" customHeight="1"/>
    <row r="37068" ht="8.25" customHeight="1"/>
    <row r="37069" ht="8.25" customHeight="1"/>
    <row r="37070" ht="8.25" customHeight="1"/>
    <row r="37071" ht="8.25" customHeight="1"/>
    <row r="37072" ht="8.25" customHeight="1"/>
    <row r="37073" ht="8.25" customHeight="1"/>
    <row r="37074" ht="8.25" customHeight="1"/>
    <row r="37075" ht="8.25" customHeight="1"/>
    <row r="37076" ht="8.25" customHeight="1"/>
    <row r="37077" ht="8.25" customHeight="1"/>
    <row r="37078" ht="8.25" customHeight="1"/>
    <row r="37079" ht="8.25" customHeight="1"/>
    <row r="37080" ht="8.25" customHeight="1"/>
    <row r="37081" ht="8.25" customHeight="1"/>
    <row r="37082" ht="8.25" customHeight="1"/>
    <row r="37083" ht="8.25" customHeight="1"/>
    <row r="37084" ht="8.25" customHeight="1"/>
    <row r="37085" ht="8.25" customHeight="1"/>
    <row r="37086" ht="8.25" customHeight="1"/>
    <row r="37087" ht="8.25" customHeight="1"/>
    <row r="37088" ht="8.25" customHeight="1"/>
    <row r="37089" ht="8.25" customHeight="1"/>
    <row r="37090" ht="8.25" customHeight="1"/>
    <row r="37091" ht="8.25" customHeight="1"/>
    <row r="37092" ht="8.25" customHeight="1"/>
    <row r="37093" ht="8.25" customHeight="1"/>
    <row r="37094" ht="8.25" customHeight="1"/>
    <row r="37095" ht="8.25" customHeight="1"/>
    <row r="37096" ht="8.25" customHeight="1"/>
    <row r="37097" ht="8.25" customHeight="1"/>
    <row r="37098" ht="8.25" customHeight="1"/>
    <row r="37099" ht="8.25" customHeight="1"/>
    <row r="37100" ht="8.25" customHeight="1"/>
    <row r="37101" ht="8.25" customHeight="1"/>
    <row r="37102" ht="8.25" customHeight="1"/>
    <row r="37103" ht="8.25" customHeight="1"/>
    <row r="37104" ht="8.25" customHeight="1"/>
    <row r="37105" ht="8.25" customHeight="1"/>
    <row r="37106" ht="8.25" customHeight="1"/>
    <row r="37107" ht="8.25" customHeight="1"/>
    <row r="37108" ht="8.25" customHeight="1"/>
    <row r="37109" ht="8.25" customHeight="1"/>
    <row r="37110" ht="8.25" customHeight="1"/>
    <row r="37111" ht="8.25" customHeight="1"/>
    <row r="37112" ht="8.25" customHeight="1"/>
    <row r="37113" ht="8.25" customHeight="1"/>
    <row r="37114" ht="8.25" customHeight="1"/>
    <row r="37115" ht="8.25" customHeight="1"/>
    <row r="37116" ht="8.25" customHeight="1"/>
    <row r="37117" ht="8.25" customHeight="1"/>
    <row r="37118" ht="8.25" customHeight="1"/>
    <row r="37119" ht="8.25" customHeight="1"/>
    <row r="37120" ht="8.25" customHeight="1"/>
    <row r="37121" ht="8.25" customHeight="1"/>
    <row r="37122" ht="8.25" customHeight="1"/>
    <row r="37123" ht="8.25" customHeight="1"/>
    <row r="37124" ht="8.25" customHeight="1"/>
    <row r="37125" ht="8.25" customHeight="1"/>
    <row r="37126" ht="8.25" customHeight="1"/>
    <row r="37127" ht="8.25" customHeight="1"/>
    <row r="37128" ht="8.25" customHeight="1"/>
    <row r="37129" ht="8.25" customHeight="1"/>
    <row r="37130" ht="8.25" customHeight="1"/>
    <row r="37131" ht="8.25" customHeight="1"/>
    <row r="37132" ht="8.25" customHeight="1"/>
    <row r="37133" ht="8.25" customHeight="1"/>
    <row r="37134" ht="8.25" customHeight="1"/>
    <row r="37135" ht="8.25" customHeight="1"/>
    <row r="37136" ht="8.25" customHeight="1"/>
    <row r="37137" ht="8.25" customHeight="1"/>
    <row r="37138" ht="8.25" customHeight="1"/>
    <row r="37139" ht="8.25" customHeight="1"/>
    <row r="37140" ht="8.25" customHeight="1"/>
    <row r="37141" ht="8.25" customHeight="1"/>
    <row r="37142" ht="8.25" customHeight="1"/>
    <row r="37143" ht="8.25" customHeight="1"/>
    <row r="37144" ht="8.25" customHeight="1"/>
    <row r="37145" ht="8.25" customHeight="1"/>
    <row r="37146" ht="8.25" customHeight="1"/>
    <row r="37147" ht="8.25" customHeight="1"/>
    <row r="37148" ht="8.25" customHeight="1"/>
    <row r="37149" ht="8.25" customHeight="1"/>
    <row r="37150" ht="8.25" customHeight="1"/>
    <row r="37151" ht="8.25" customHeight="1"/>
    <row r="37152" ht="8.25" customHeight="1"/>
    <row r="37153" ht="8.25" customHeight="1"/>
    <row r="37154" ht="8.25" customHeight="1"/>
    <row r="37155" ht="8.25" customHeight="1"/>
    <row r="37156" ht="8.25" customHeight="1"/>
    <row r="37157" ht="8.25" customHeight="1"/>
    <row r="37158" ht="8.25" customHeight="1"/>
    <row r="37159" ht="8.25" customHeight="1"/>
    <row r="37160" ht="8.25" customHeight="1"/>
    <row r="37161" ht="8.25" customHeight="1"/>
    <row r="37162" ht="8.25" customHeight="1"/>
    <row r="37163" ht="8.25" customHeight="1"/>
    <row r="37164" ht="8.25" customHeight="1"/>
    <row r="37165" ht="8.25" customHeight="1"/>
    <row r="37166" ht="8.25" customHeight="1"/>
    <row r="37167" ht="8.25" customHeight="1"/>
    <row r="37168" ht="8.25" customHeight="1"/>
    <row r="37169" ht="8.25" customHeight="1"/>
    <row r="37170" ht="8.25" customHeight="1"/>
    <row r="37171" ht="8.25" customHeight="1"/>
    <row r="37172" ht="8.25" customHeight="1"/>
    <row r="37173" ht="8.25" customHeight="1"/>
    <row r="37174" ht="8.25" customHeight="1"/>
    <row r="37175" ht="8.25" customHeight="1"/>
    <row r="37176" ht="8.25" customHeight="1"/>
    <row r="37177" ht="8.25" customHeight="1"/>
    <row r="37178" ht="8.25" customHeight="1"/>
    <row r="37179" ht="8.25" customHeight="1"/>
    <row r="37180" ht="8.25" customHeight="1"/>
    <row r="37181" ht="8.25" customHeight="1"/>
    <row r="37182" ht="8.25" customHeight="1"/>
    <row r="37183" ht="8.25" customHeight="1"/>
    <row r="37184" ht="8.25" customHeight="1"/>
    <row r="37185" ht="8.25" customHeight="1"/>
    <row r="37186" ht="8.25" customHeight="1"/>
    <row r="37187" ht="8.25" customHeight="1"/>
    <row r="37188" ht="8.25" customHeight="1"/>
    <row r="37189" ht="8.25" customHeight="1"/>
    <row r="37190" ht="8.25" customHeight="1"/>
    <row r="37191" ht="8.25" customHeight="1"/>
    <row r="37192" ht="8.25" customHeight="1"/>
    <row r="37193" ht="8.25" customHeight="1"/>
    <row r="37194" ht="8.25" customHeight="1"/>
    <row r="37195" ht="8.25" customHeight="1"/>
    <row r="37196" ht="8.25" customHeight="1"/>
    <row r="37197" ht="8.25" customHeight="1"/>
    <row r="37198" ht="8.25" customHeight="1"/>
    <row r="37199" ht="8.25" customHeight="1"/>
    <row r="37200" ht="8.25" customHeight="1"/>
    <row r="37201" ht="8.25" customHeight="1"/>
    <row r="37202" ht="8.25" customHeight="1"/>
    <row r="37203" ht="8.25" customHeight="1"/>
    <row r="37204" ht="8.25" customHeight="1"/>
    <row r="37205" ht="8.25" customHeight="1"/>
    <row r="37206" ht="8.25" customHeight="1"/>
    <row r="37207" ht="8.25" customHeight="1"/>
    <row r="37208" ht="8.25" customHeight="1"/>
    <row r="37209" ht="8.25" customHeight="1"/>
    <row r="37210" ht="8.25" customHeight="1"/>
    <row r="37211" ht="8.25" customHeight="1"/>
    <row r="37212" ht="8.25" customHeight="1"/>
    <row r="37213" ht="8.25" customHeight="1"/>
    <row r="37214" ht="8.25" customHeight="1"/>
    <row r="37215" ht="8.25" customHeight="1"/>
    <row r="37216" ht="8.25" customHeight="1"/>
    <row r="37217" ht="8.25" customHeight="1"/>
    <row r="37218" ht="8.25" customHeight="1"/>
    <row r="37219" ht="8.25" customHeight="1"/>
    <row r="37220" ht="8.25" customHeight="1"/>
    <row r="37221" ht="8.25" customHeight="1"/>
    <row r="37222" ht="8.25" customHeight="1"/>
    <row r="37223" ht="8.25" customHeight="1"/>
    <row r="37224" ht="8.25" customHeight="1"/>
    <row r="37225" ht="8.25" customHeight="1"/>
    <row r="37226" ht="8.25" customHeight="1"/>
    <row r="37227" ht="8.25" customHeight="1"/>
    <row r="37228" ht="8.25" customHeight="1"/>
    <row r="37229" ht="8.25" customHeight="1"/>
    <row r="37230" ht="8.25" customHeight="1"/>
    <row r="37231" ht="8.25" customHeight="1"/>
    <row r="37232" ht="8.25" customHeight="1"/>
    <row r="37233" ht="8.25" customHeight="1"/>
    <row r="37234" ht="8.25" customHeight="1"/>
    <row r="37235" ht="8.25" customHeight="1"/>
    <row r="37236" ht="8.25" customHeight="1"/>
    <row r="37237" ht="8.25" customHeight="1"/>
    <row r="37238" ht="8.25" customHeight="1"/>
    <row r="37239" ht="8.25" customHeight="1"/>
    <row r="37240" ht="8.25" customHeight="1"/>
    <row r="37241" ht="8.25" customHeight="1"/>
    <row r="37242" ht="8.25" customHeight="1"/>
    <row r="37243" ht="8.25" customHeight="1"/>
    <row r="37244" ht="8.25" customHeight="1"/>
    <row r="37245" ht="8.25" customHeight="1"/>
    <row r="37246" ht="8.25" customHeight="1"/>
    <row r="37247" ht="8.25" customHeight="1"/>
    <row r="37248" ht="8.25" customHeight="1"/>
    <row r="37249" ht="8.25" customHeight="1"/>
    <row r="37250" ht="8.25" customHeight="1"/>
    <row r="37251" ht="8.25" customHeight="1"/>
    <row r="37252" ht="8.25" customHeight="1"/>
    <row r="37253" ht="8.25" customHeight="1"/>
    <row r="37254" ht="8.25" customHeight="1"/>
    <row r="37255" ht="8.25" customHeight="1"/>
    <row r="37256" ht="8.25" customHeight="1"/>
    <row r="37257" ht="8.25" customHeight="1"/>
    <row r="37258" ht="8.25" customHeight="1"/>
    <row r="37259" ht="8.25" customHeight="1"/>
    <row r="37260" ht="8.25" customHeight="1"/>
    <row r="37261" ht="8.25" customHeight="1"/>
    <row r="37262" ht="8.25" customHeight="1"/>
    <row r="37263" ht="8.25" customHeight="1"/>
    <row r="37264" ht="8.25" customHeight="1"/>
    <row r="37265" ht="8.25" customHeight="1"/>
    <row r="37266" ht="8.25" customHeight="1"/>
    <row r="37267" ht="8.25" customHeight="1"/>
    <row r="37268" ht="8.25" customHeight="1"/>
    <row r="37269" ht="8.25" customHeight="1"/>
    <row r="37270" ht="8.25" customHeight="1"/>
    <row r="37271" ht="8.25" customHeight="1"/>
    <row r="37272" ht="8.25" customHeight="1"/>
    <row r="37273" ht="8.25" customHeight="1"/>
    <row r="37274" ht="8.25" customHeight="1"/>
    <row r="37275" ht="8.25" customHeight="1"/>
    <row r="37276" ht="8.25" customHeight="1"/>
    <row r="37277" ht="8.25" customHeight="1"/>
    <row r="37278" ht="8.25" customHeight="1"/>
    <row r="37279" ht="8.25" customHeight="1"/>
    <row r="37280" ht="8.25" customHeight="1"/>
    <row r="37281" ht="8.25" customHeight="1"/>
    <row r="37282" ht="8.25" customHeight="1"/>
    <row r="37283" ht="8.25" customHeight="1"/>
    <row r="37284" ht="8.25" customHeight="1"/>
    <row r="37285" ht="8.25" customHeight="1"/>
    <row r="37286" ht="8.25" customHeight="1"/>
    <row r="37287" ht="8.25" customHeight="1"/>
    <row r="37288" ht="8.25" customHeight="1"/>
    <row r="37289" ht="8.25" customHeight="1"/>
    <row r="37290" ht="8.25" customHeight="1"/>
    <row r="37291" ht="8.25" customHeight="1"/>
    <row r="37292" ht="8.25" customHeight="1"/>
    <row r="37293" ht="8.25" customHeight="1"/>
    <row r="37294" ht="8.25" customHeight="1"/>
    <row r="37295" ht="8.25" customHeight="1"/>
    <row r="37296" ht="8.25" customHeight="1"/>
    <row r="37297" ht="8.25" customHeight="1"/>
    <row r="37298" ht="8.25" customHeight="1"/>
    <row r="37299" ht="8.25" customHeight="1"/>
    <row r="37300" ht="8.25" customHeight="1"/>
    <row r="37301" ht="8.25" customHeight="1"/>
    <row r="37302" ht="8.25" customHeight="1"/>
    <row r="37303" ht="8.25" customHeight="1"/>
    <row r="37304" ht="8.25" customHeight="1"/>
    <row r="37305" ht="8.25" customHeight="1"/>
    <row r="37306" ht="8.25" customHeight="1"/>
    <row r="37307" ht="8.25" customHeight="1"/>
    <row r="37308" ht="8.25" customHeight="1"/>
    <row r="37309" ht="8.25" customHeight="1"/>
    <row r="37310" ht="8.25" customHeight="1"/>
    <row r="37311" ht="8.25" customHeight="1"/>
    <row r="37312" ht="8.25" customHeight="1"/>
    <row r="37313" ht="8.25" customHeight="1"/>
    <row r="37314" ht="8.25" customHeight="1"/>
    <row r="37315" ht="8.25" customHeight="1"/>
    <row r="37316" ht="8.25" customHeight="1"/>
    <row r="37317" ht="8.25" customHeight="1"/>
    <row r="37318" ht="8.25" customHeight="1"/>
    <row r="37319" ht="8.25" customHeight="1"/>
    <row r="37320" ht="8.25" customHeight="1"/>
    <row r="37321" ht="8.25" customHeight="1"/>
    <row r="37322" ht="8.25" customHeight="1"/>
    <row r="37323" ht="8.25" customHeight="1"/>
    <row r="37324" ht="8.25" customHeight="1"/>
    <row r="37325" ht="8.25" customHeight="1"/>
    <row r="37326" ht="8.25" customHeight="1"/>
    <row r="37327" ht="8.25" customHeight="1"/>
    <row r="37328" ht="8.25" customHeight="1"/>
    <row r="37329" ht="8.25" customHeight="1"/>
    <row r="37330" ht="8.25" customHeight="1"/>
    <row r="37331" ht="8.25" customHeight="1"/>
    <row r="37332" ht="8.25" customHeight="1"/>
    <row r="37333" ht="8.25" customHeight="1"/>
    <row r="37334" ht="8.25" customHeight="1"/>
    <row r="37335" ht="8.25" customHeight="1"/>
    <row r="37336" ht="8.25" customHeight="1"/>
    <row r="37337" ht="8.25" customHeight="1"/>
    <row r="37338" ht="8.25" customHeight="1"/>
    <row r="37339" ht="8.25" customHeight="1"/>
    <row r="37340" ht="8.25" customHeight="1"/>
    <row r="37341" ht="8.25" customHeight="1"/>
    <row r="37342" ht="8.25" customHeight="1"/>
    <row r="37343" ht="8.25" customHeight="1"/>
    <row r="37344" ht="8.25" customHeight="1"/>
    <row r="37345" ht="8.25" customHeight="1"/>
    <row r="37346" ht="8.25" customHeight="1"/>
    <row r="37347" ht="8.25" customHeight="1"/>
    <row r="37348" ht="8.25" customHeight="1"/>
    <row r="37349" ht="8.25" customHeight="1"/>
    <row r="37350" ht="8.25" customHeight="1"/>
    <row r="37351" ht="8.25" customHeight="1"/>
    <row r="37352" ht="8.25" customHeight="1"/>
    <row r="37353" ht="8.25" customHeight="1"/>
    <row r="37354" ht="8.25" customHeight="1"/>
    <row r="37355" ht="8.25" customHeight="1"/>
    <row r="37356" ht="8.25" customHeight="1"/>
    <row r="37357" ht="8.25" customHeight="1"/>
    <row r="37358" ht="8.25" customHeight="1"/>
    <row r="37359" ht="8.25" customHeight="1"/>
    <row r="37360" ht="8.25" customHeight="1"/>
    <row r="37361" ht="8.25" customHeight="1"/>
    <row r="37362" ht="8.25" customHeight="1"/>
    <row r="37363" ht="8.25" customHeight="1"/>
    <row r="37364" ht="8.25" customHeight="1"/>
    <row r="37365" ht="8.25" customHeight="1"/>
    <row r="37366" ht="8.25" customHeight="1"/>
    <row r="37367" ht="8.25" customHeight="1"/>
    <row r="37368" ht="8.25" customHeight="1"/>
    <row r="37369" ht="8.25" customHeight="1"/>
    <row r="37370" ht="8.25" customHeight="1"/>
    <row r="37371" ht="8.25" customHeight="1"/>
    <row r="37372" ht="8.25" customHeight="1"/>
    <row r="37373" ht="8.25" customHeight="1"/>
    <row r="37374" ht="8.25" customHeight="1"/>
    <row r="37375" ht="8.25" customHeight="1"/>
    <row r="37376" ht="8.25" customHeight="1"/>
    <row r="37377" ht="8.25" customHeight="1"/>
    <row r="37378" ht="8.25" customHeight="1"/>
    <row r="37379" ht="8.25" customHeight="1"/>
    <row r="37380" ht="8.25" customHeight="1"/>
    <row r="37381" ht="8.25" customHeight="1"/>
    <row r="37382" ht="8.25" customHeight="1"/>
    <row r="37383" ht="8.25" customHeight="1"/>
    <row r="37384" ht="8.25" customHeight="1"/>
    <row r="37385" ht="8.25" customHeight="1"/>
    <row r="37386" ht="8.25" customHeight="1"/>
    <row r="37387" ht="8.25" customHeight="1"/>
    <row r="37388" ht="8.25" customHeight="1"/>
    <row r="37389" ht="8.25" customHeight="1"/>
    <row r="37390" ht="8.25" customHeight="1"/>
    <row r="37391" ht="8.25" customHeight="1"/>
    <row r="37392" ht="8.25" customHeight="1"/>
    <row r="37393" ht="8.25" customHeight="1"/>
    <row r="37394" ht="8.25" customHeight="1"/>
    <row r="37395" ht="8.25" customHeight="1"/>
    <row r="37396" ht="8.25" customHeight="1"/>
    <row r="37397" ht="8.25" customHeight="1"/>
    <row r="37398" ht="8.25" customHeight="1"/>
    <row r="37399" ht="8.25" customHeight="1"/>
    <row r="37400" ht="8.25" customHeight="1"/>
    <row r="37401" ht="8.25" customHeight="1"/>
    <row r="37402" ht="8.25" customHeight="1"/>
    <row r="37403" ht="8.25" customHeight="1"/>
    <row r="37404" ht="8.25" customHeight="1"/>
    <row r="37405" ht="8.25" customHeight="1"/>
    <row r="37406" ht="8.25" customHeight="1"/>
    <row r="37407" ht="8.25" customHeight="1"/>
    <row r="37408" ht="8.25" customHeight="1"/>
    <row r="37409" ht="8.25" customHeight="1"/>
    <row r="37410" ht="8.25" customHeight="1"/>
    <row r="37411" ht="8.25" customHeight="1"/>
    <row r="37412" ht="8.25" customHeight="1"/>
    <row r="37413" ht="8.25" customHeight="1"/>
    <row r="37414" ht="8.25" customHeight="1"/>
    <row r="37415" ht="8.25" customHeight="1"/>
    <row r="37416" ht="8.25" customHeight="1"/>
    <row r="37417" ht="8.25" customHeight="1"/>
    <row r="37418" ht="8.25" customHeight="1"/>
    <row r="37419" ht="8.25" customHeight="1"/>
    <row r="37420" ht="8.25" customHeight="1"/>
    <row r="37421" ht="8.25" customHeight="1"/>
    <row r="37422" ht="8.25" customHeight="1"/>
    <row r="37423" ht="8.25" customHeight="1"/>
    <row r="37424" ht="8.25" customHeight="1"/>
    <row r="37425" ht="8.25" customHeight="1"/>
    <row r="37426" ht="8.25" customHeight="1"/>
    <row r="37427" ht="8.25" customHeight="1"/>
    <row r="37428" ht="8.25" customHeight="1"/>
    <row r="37429" ht="8.25" customHeight="1"/>
    <row r="37430" ht="8.25" customHeight="1"/>
    <row r="37431" ht="8.25" customHeight="1"/>
    <row r="37432" ht="8.25" customHeight="1"/>
    <row r="37433" ht="8.25" customHeight="1"/>
    <row r="37434" ht="8.25" customHeight="1"/>
    <row r="37435" ht="8.25" customHeight="1"/>
    <row r="37436" ht="8.25" customHeight="1"/>
    <row r="37437" ht="8.25" customHeight="1"/>
    <row r="37438" ht="8.25" customHeight="1"/>
    <row r="37439" ht="8.25" customHeight="1"/>
    <row r="37440" ht="8.25" customHeight="1"/>
    <row r="37441" ht="8.25" customHeight="1"/>
    <row r="37442" ht="8.25" customHeight="1"/>
    <row r="37443" ht="8.25" customHeight="1"/>
    <row r="37444" ht="8.25" customHeight="1"/>
    <row r="37445" ht="8.25" customHeight="1"/>
    <row r="37446" ht="8.25" customHeight="1"/>
    <row r="37447" ht="8.25" customHeight="1"/>
    <row r="37448" ht="8.25" customHeight="1"/>
    <row r="37449" ht="8.25" customHeight="1"/>
    <row r="37450" ht="8.25" customHeight="1"/>
    <row r="37451" ht="8.25" customHeight="1"/>
    <row r="37452" ht="8.25" customHeight="1"/>
    <row r="37453" ht="8.25" customHeight="1"/>
    <row r="37454" ht="8.25" customHeight="1"/>
    <row r="37455" ht="8.25" customHeight="1"/>
    <row r="37456" ht="8.25" customHeight="1"/>
    <row r="37457" ht="8.25" customHeight="1"/>
    <row r="37458" ht="8.25" customHeight="1"/>
    <row r="37459" ht="8.25" customHeight="1"/>
    <row r="37460" ht="8.25" customHeight="1"/>
    <row r="37461" ht="8.25" customHeight="1"/>
    <row r="37462" ht="8.25" customHeight="1"/>
    <row r="37463" ht="8.25" customHeight="1"/>
    <row r="37464" ht="8.25" customHeight="1"/>
    <row r="37465" ht="8.25" customHeight="1"/>
    <row r="37466" ht="8.25" customHeight="1"/>
    <row r="37467" ht="8.25" customHeight="1"/>
    <row r="37468" ht="8.25" customHeight="1"/>
    <row r="37469" ht="8.25" customHeight="1"/>
    <row r="37470" ht="8.25" customHeight="1"/>
    <row r="37471" ht="8.25" customHeight="1"/>
    <row r="37472" ht="8.25" customHeight="1"/>
    <row r="37473" ht="8.25" customHeight="1"/>
    <row r="37474" ht="8.25" customHeight="1"/>
    <row r="37475" ht="8.25" customHeight="1"/>
    <row r="37476" ht="8.25" customHeight="1"/>
    <row r="37477" ht="8.25" customHeight="1"/>
    <row r="37478" ht="8.25" customHeight="1"/>
    <row r="37479" ht="8.25" customHeight="1"/>
    <row r="37480" ht="8.25" customHeight="1"/>
    <row r="37481" ht="8.25" customHeight="1"/>
    <row r="37482" ht="8.25" customHeight="1"/>
    <row r="37483" ht="8.25" customHeight="1"/>
    <row r="37484" ht="8.25" customHeight="1"/>
    <row r="37485" ht="8.25" customHeight="1"/>
    <row r="37486" ht="8.25" customHeight="1"/>
    <row r="37487" ht="8.25" customHeight="1"/>
    <row r="37488" ht="8.25" customHeight="1"/>
    <row r="37489" ht="8.25" customHeight="1"/>
    <row r="37490" ht="8.25" customHeight="1"/>
    <row r="37491" ht="8.25" customHeight="1"/>
    <row r="37492" ht="8.25" customHeight="1"/>
    <row r="37493" ht="8.25" customHeight="1"/>
    <row r="37494" ht="8.25" customHeight="1"/>
    <row r="37495" ht="8.25" customHeight="1"/>
    <row r="37496" ht="8.25" customHeight="1"/>
    <row r="37497" ht="8.25" customHeight="1"/>
    <row r="37498" ht="8.25" customHeight="1"/>
    <row r="37499" ht="8.25" customHeight="1"/>
    <row r="37500" ht="8.25" customHeight="1"/>
    <row r="37501" ht="8.25" customHeight="1"/>
    <row r="37502" ht="8.25" customHeight="1"/>
    <row r="37503" ht="8.25" customHeight="1"/>
    <row r="37504" ht="8.25" customHeight="1"/>
    <row r="37505" ht="8.25" customHeight="1"/>
    <row r="37506" ht="8.25" customHeight="1"/>
    <row r="37507" ht="8.25" customHeight="1"/>
    <row r="37508" ht="8.25" customHeight="1"/>
    <row r="37509" ht="8.25" customHeight="1"/>
    <row r="37510" ht="8.25" customHeight="1"/>
    <row r="37511" ht="8.25" customHeight="1"/>
    <row r="37512" ht="8.25" customHeight="1"/>
    <row r="37513" ht="8.25" customHeight="1"/>
    <row r="37514" ht="8.25" customHeight="1"/>
    <row r="37515" ht="8.25" customHeight="1"/>
    <row r="37516" ht="8.25" customHeight="1"/>
    <row r="37517" ht="8.25" customHeight="1"/>
    <row r="37518" ht="8.25" customHeight="1"/>
    <row r="37519" ht="8.25" customHeight="1"/>
    <row r="37520" ht="8.25" customHeight="1"/>
    <row r="37521" ht="8.25" customHeight="1"/>
    <row r="37522" ht="8.25" customHeight="1"/>
    <row r="37523" ht="8.25" customHeight="1"/>
    <row r="37524" ht="8.25" customHeight="1"/>
    <row r="37525" ht="8.25" customHeight="1"/>
    <row r="37526" ht="8.25" customHeight="1"/>
    <row r="37527" ht="8.25" customHeight="1"/>
    <row r="37528" ht="8.25" customHeight="1"/>
    <row r="37529" ht="8.25" customHeight="1"/>
    <row r="37530" ht="8.25" customHeight="1"/>
    <row r="37531" ht="8.25" customHeight="1"/>
    <row r="37532" ht="8.25" customHeight="1"/>
    <row r="37533" ht="8.25" customHeight="1"/>
    <row r="37534" ht="8.25" customHeight="1"/>
    <row r="37535" ht="8.25" customHeight="1"/>
    <row r="37536" ht="8.25" customHeight="1"/>
    <row r="37537" ht="8.25" customHeight="1"/>
    <row r="37538" ht="8.25" customHeight="1"/>
    <row r="37539" ht="8.25" customHeight="1"/>
    <row r="37540" ht="8.25" customHeight="1"/>
    <row r="37541" ht="8.25" customHeight="1"/>
    <row r="37542" ht="8.25" customHeight="1"/>
    <row r="37543" ht="8.25" customHeight="1"/>
    <row r="37544" ht="8.25" customHeight="1"/>
    <row r="37545" ht="8.25" customHeight="1"/>
    <row r="37546" ht="8.25" customHeight="1"/>
    <row r="37547" ht="8.25" customHeight="1"/>
    <row r="37548" ht="8.25" customHeight="1"/>
    <row r="37549" ht="8.25" customHeight="1"/>
    <row r="37550" ht="8.25" customHeight="1"/>
    <row r="37551" ht="8.25" customHeight="1"/>
    <row r="37552" ht="8.25" customHeight="1"/>
    <row r="37553" ht="8.25" customHeight="1"/>
    <row r="37554" ht="8.25" customHeight="1"/>
    <row r="37555" ht="8.25" customHeight="1"/>
    <row r="37556" ht="8.25" customHeight="1"/>
    <row r="37557" ht="8.25" customHeight="1"/>
    <row r="37558" ht="8.25" customHeight="1"/>
    <row r="37559" ht="8.25" customHeight="1"/>
    <row r="37560" ht="8.25" customHeight="1"/>
    <row r="37561" ht="8.25" customHeight="1"/>
    <row r="37562" ht="8.25" customHeight="1"/>
    <row r="37563" ht="8.25" customHeight="1"/>
    <row r="37564" ht="8.25" customHeight="1"/>
    <row r="37565" ht="8.25" customHeight="1"/>
    <row r="37566" ht="8.25" customHeight="1"/>
    <row r="37567" ht="8.25" customHeight="1"/>
    <row r="37568" ht="8.25" customHeight="1"/>
    <row r="37569" ht="8.25" customHeight="1"/>
    <row r="37570" ht="8.25" customHeight="1"/>
    <row r="37571" ht="8.25" customHeight="1"/>
    <row r="37572" ht="8.25" customHeight="1"/>
    <row r="37573" ht="8.25" customHeight="1"/>
    <row r="37574" ht="8.25" customHeight="1"/>
    <row r="37575" ht="8.25" customHeight="1"/>
    <row r="37576" ht="8.25" customHeight="1"/>
    <row r="37577" ht="8.25" customHeight="1"/>
    <row r="37578" ht="8.25" customHeight="1"/>
    <row r="37579" ht="8.25" customHeight="1"/>
    <row r="37580" ht="8.25" customHeight="1"/>
    <row r="37581" ht="8.25" customHeight="1"/>
    <row r="37582" ht="8.25" customHeight="1"/>
    <row r="37583" ht="8.25" customHeight="1"/>
    <row r="37584" ht="8.25" customHeight="1"/>
    <row r="37585" ht="8.25" customHeight="1"/>
    <row r="37586" ht="8.25" customHeight="1"/>
    <row r="37587" ht="8.25" customHeight="1"/>
    <row r="37588" ht="8.25" customHeight="1"/>
    <row r="37589" ht="8.25" customHeight="1"/>
    <row r="37590" ht="8.25" customHeight="1"/>
    <row r="37591" ht="8.25" customHeight="1"/>
    <row r="37592" ht="8.25" customHeight="1"/>
    <row r="37593" ht="8.25" customHeight="1"/>
    <row r="37594" ht="8.25" customHeight="1"/>
    <row r="37595" ht="8.25" customHeight="1"/>
    <row r="37596" ht="8.25" customHeight="1"/>
    <row r="37597" ht="8.25" customHeight="1"/>
    <row r="37598" ht="8.25" customHeight="1"/>
    <row r="37599" ht="8.25" customHeight="1"/>
    <row r="37600" ht="8.25" customHeight="1"/>
    <row r="37601" ht="8.25" customHeight="1"/>
    <row r="37602" ht="8.25" customHeight="1"/>
    <row r="37603" ht="8.25" customHeight="1"/>
    <row r="37604" ht="8.25" customHeight="1"/>
    <row r="37605" ht="8.25" customHeight="1"/>
    <row r="37606" ht="8.25" customHeight="1"/>
    <row r="37607" ht="8.25" customHeight="1"/>
    <row r="37608" ht="8.25" customHeight="1"/>
    <row r="37609" ht="8.25" customHeight="1"/>
    <row r="37610" ht="8.25" customHeight="1"/>
    <row r="37611" ht="8.25" customHeight="1"/>
    <row r="37612" ht="8.25" customHeight="1"/>
    <row r="37613" ht="8.25" customHeight="1"/>
    <row r="37614" ht="8.25" customHeight="1"/>
    <row r="37615" ht="8.25" customHeight="1"/>
    <row r="37616" ht="8.25" customHeight="1"/>
    <row r="37617" ht="8.25" customHeight="1"/>
    <row r="37618" ht="8.25" customHeight="1"/>
    <row r="37619" ht="8.25" customHeight="1"/>
    <row r="37620" ht="8.25" customHeight="1"/>
    <row r="37621" ht="8.25" customHeight="1"/>
    <row r="37622" ht="8.25" customHeight="1"/>
    <row r="37623" ht="8.25" customHeight="1"/>
    <row r="37624" ht="8.25" customHeight="1"/>
    <row r="37625" ht="8.25" customHeight="1"/>
    <row r="37626" ht="8.25" customHeight="1"/>
    <row r="37627" ht="8.25" customHeight="1"/>
    <row r="37628" ht="8.25" customHeight="1"/>
    <row r="37629" ht="8.25" customHeight="1"/>
    <row r="37630" ht="8.25" customHeight="1"/>
    <row r="37631" ht="8.25" customHeight="1"/>
    <row r="37632" ht="8.25" customHeight="1"/>
    <row r="37633" ht="8.25" customHeight="1"/>
    <row r="37634" ht="8.25" customHeight="1"/>
    <row r="37635" ht="8.25" customHeight="1"/>
    <row r="37636" ht="8.25" customHeight="1"/>
    <row r="37637" ht="8.25" customHeight="1"/>
    <row r="37638" ht="8.25" customHeight="1"/>
    <row r="37639" ht="8.25" customHeight="1"/>
    <row r="37640" ht="8.25" customHeight="1"/>
    <row r="37641" ht="8.25" customHeight="1"/>
    <row r="37642" ht="8.25" customHeight="1"/>
    <row r="37643" ht="8.25" customHeight="1"/>
    <row r="37644" ht="8.25" customHeight="1"/>
    <row r="37645" ht="8.25" customHeight="1"/>
    <row r="37646" ht="8.25" customHeight="1"/>
    <row r="37647" ht="8.25" customHeight="1"/>
    <row r="37648" ht="8.25" customHeight="1"/>
    <row r="37649" ht="8.25" customHeight="1"/>
    <row r="37650" ht="8.25" customHeight="1"/>
    <row r="37651" ht="8.25" customHeight="1"/>
    <row r="37652" ht="8.25" customHeight="1"/>
    <row r="37653" ht="8.25" customHeight="1"/>
    <row r="37654" ht="8.25" customHeight="1"/>
    <row r="37655" ht="8.25" customHeight="1"/>
    <row r="37656" ht="8.25" customHeight="1"/>
    <row r="37657" ht="8.25" customHeight="1"/>
    <row r="37658" ht="8.25" customHeight="1"/>
    <row r="37659" ht="8.25" customHeight="1"/>
    <row r="37660" ht="8.25" customHeight="1"/>
    <row r="37661" ht="8.25" customHeight="1"/>
    <row r="37662" ht="8.25" customHeight="1"/>
    <row r="37663" ht="8.25" customHeight="1"/>
    <row r="37664" ht="8.25" customHeight="1"/>
    <row r="37665" ht="8.25" customHeight="1"/>
    <row r="37666" ht="8.25" customHeight="1"/>
    <row r="37667" ht="8.25" customHeight="1"/>
    <row r="37668" ht="8.25" customHeight="1"/>
    <row r="37669" ht="8.25" customHeight="1"/>
    <row r="37670" ht="8.25" customHeight="1"/>
    <row r="37671" ht="8.25" customHeight="1"/>
    <row r="37672" ht="8.25" customHeight="1"/>
    <row r="37673" ht="8.25" customHeight="1"/>
    <row r="37674" ht="8.25" customHeight="1"/>
    <row r="37675" ht="8.25" customHeight="1"/>
    <row r="37676" ht="8.25" customHeight="1"/>
    <row r="37677" ht="8.25" customHeight="1"/>
    <row r="37678" ht="8.25" customHeight="1"/>
    <row r="37679" ht="8.25" customHeight="1"/>
    <row r="37680" ht="8.25" customHeight="1"/>
    <row r="37681" ht="8.25" customHeight="1"/>
    <row r="37682" ht="8.25" customHeight="1"/>
    <row r="37683" ht="8.25" customHeight="1"/>
    <row r="37684" ht="8.25" customHeight="1"/>
    <row r="37685" ht="8.25" customHeight="1"/>
    <row r="37686" ht="8.25" customHeight="1"/>
    <row r="37687" ht="8.25" customHeight="1"/>
    <row r="37688" ht="8.25" customHeight="1"/>
    <row r="37689" ht="8.25" customHeight="1"/>
    <row r="37690" ht="8.25" customHeight="1"/>
    <row r="37691" ht="8.25" customHeight="1"/>
    <row r="37692" ht="8.25" customHeight="1"/>
    <row r="37693" ht="8.25" customHeight="1"/>
    <row r="37694" ht="8.25" customHeight="1"/>
    <row r="37695" ht="8.25" customHeight="1"/>
    <row r="37696" ht="8.25" customHeight="1"/>
    <row r="37697" ht="8.25" customHeight="1"/>
    <row r="37698" ht="8.25" customHeight="1"/>
    <row r="37699" ht="8.25" customHeight="1"/>
    <row r="37700" ht="8.25" customHeight="1"/>
    <row r="37701" ht="8.25" customHeight="1"/>
    <row r="37702" ht="8.25" customHeight="1"/>
    <row r="37703" ht="8.25" customHeight="1"/>
    <row r="37704" ht="8.25" customHeight="1"/>
    <row r="37705" ht="8.25" customHeight="1"/>
    <row r="37706" ht="8.25" customHeight="1"/>
    <row r="37707" ht="8.25" customHeight="1"/>
    <row r="37708" ht="8.25" customHeight="1"/>
    <row r="37709" ht="8.25" customHeight="1"/>
    <row r="37710" ht="8.25" customHeight="1"/>
    <row r="37711" ht="8.25" customHeight="1"/>
    <row r="37712" ht="8.25" customHeight="1"/>
    <row r="37713" ht="8.25" customHeight="1"/>
    <row r="37714" ht="8.25" customHeight="1"/>
    <row r="37715" ht="8.25" customHeight="1"/>
    <row r="37716" ht="8.25" customHeight="1"/>
    <row r="37717" ht="8.25" customHeight="1"/>
    <row r="37718" ht="8.25" customHeight="1"/>
    <row r="37719" ht="8.25" customHeight="1"/>
    <row r="37720" ht="8.25" customHeight="1"/>
    <row r="37721" ht="8.25" customHeight="1"/>
    <row r="37722" ht="8.25" customHeight="1"/>
    <row r="37723" ht="8.25" customHeight="1"/>
    <row r="37724" ht="8.25" customHeight="1"/>
    <row r="37725" ht="8.25" customHeight="1"/>
    <row r="37726" ht="8.25" customHeight="1"/>
    <row r="37727" ht="8.25" customHeight="1"/>
    <row r="37728" ht="8.25" customHeight="1"/>
    <row r="37729" ht="8.25" customHeight="1"/>
    <row r="37730" ht="8.25" customHeight="1"/>
    <row r="37731" ht="8.25" customHeight="1"/>
    <row r="37732" ht="8.25" customHeight="1"/>
    <row r="37733" ht="8.25" customHeight="1"/>
    <row r="37734" ht="8.25" customHeight="1"/>
    <row r="37735" ht="8.25" customHeight="1"/>
    <row r="37736" ht="8.25" customHeight="1"/>
    <row r="37737" ht="8.25" customHeight="1"/>
    <row r="37738" ht="8.25" customHeight="1"/>
    <row r="37739" ht="8.25" customHeight="1"/>
    <row r="37740" ht="8.25" customHeight="1"/>
    <row r="37741" ht="8.25" customHeight="1"/>
    <row r="37742" ht="8.25" customHeight="1"/>
    <row r="37743" ht="8.25" customHeight="1"/>
    <row r="37744" ht="8.25" customHeight="1"/>
    <row r="37745" ht="8.25" customHeight="1"/>
    <row r="37746" ht="8.25" customHeight="1"/>
    <row r="37747" ht="8.25" customHeight="1"/>
    <row r="37748" ht="8.25" customHeight="1"/>
    <row r="37749" ht="8.25" customHeight="1"/>
    <row r="37750" ht="8.25" customHeight="1"/>
    <row r="37751" ht="8.25" customHeight="1"/>
    <row r="37752" ht="8.25" customHeight="1"/>
    <row r="37753" ht="8.25" customHeight="1"/>
    <row r="37754" ht="8.25" customHeight="1"/>
    <row r="37755" ht="8.25" customHeight="1"/>
    <row r="37756" ht="8.25" customHeight="1"/>
    <row r="37757" ht="8.25" customHeight="1"/>
    <row r="37758" ht="8.25" customHeight="1"/>
    <row r="37759" ht="8.25" customHeight="1"/>
    <row r="37760" ht="8.25" customHeight="1"/>
    <row r="37761" ht="8.25" customHeight="1"/>
    <row r="37762" ht="8.25" customHeight="1"/>
    <row r="37763" ht="8.25" customHeight="1"/>
    <row r="37764" ht="8.25" customHeight="1"/>
    <row r="37765" ht="8.25" customHeight="1"/>
    <row r="37766" ht="8.25" customHeight="1"/>
    <row r="37767" ht="8.25" customHeight="1"/>
    <row r="37768" ht="8.25" customHeight="1"/>
    <row r="37769" ht="8.25" customHeight="1"/>
    <row r="37770" ht="8.25" customHeight="1"/>
    <row r="37771" ht="8.25" customHeight="1"/>
    <row r="37772" ht="8.25" customHeight="1"/>
    <row r="37773" ht="8.25" customHeight="1"/>
    <row r="37774" ht="8.25" customHeight="1"/>
    <row r="37775" ht="8.25" customHeight="1"/>
    <row r="37776" ht="8.25" customHeight="1"/>
    <row r="37777" ht="8.25" customHeight="1"/>
    <row r="37778" ht="8.25" customHeight="1"/>
    <row r="37779" ht="8.25" customHeight="1"/>
    <row r="37780" ht="8.25" customHeight="1"/>
    <row r="37781" ht="8.25" customHeight="1"/>
    <row r="37782" ht="8.25" customHeight="1"/>
    <row r="37783" ht="8.25" customHeight="1"/>
    <row r="37784" ht="8.25" customHeight="1"/>
    <row r="37785" ht="8.25" customHeight="1"/>
    <row r="37786" ht="8.25" customHeight="1"/>
    <row r="37787" ht="8.25" customHeight="1"/>
    <row r="37788" ht="8.25" customHeight="1"/>
    <row r="37789" ht="8.25" customHeight="1"/>
    <row r="37790" ht="8.25" customHeight="1"/>
    <row r="37791" ht="8.25" customHeight="1"/>
    <row r="37792" ht="8.25" customHeight="1"/>
    <row r="37793" ht="8.25" customHeight="1"/>
    <row r="37794" ht="8.25" customHeight="1"/>
    <row r="37795" ht="8.25" customHeight="1"/>
    <row r="37796" ht="8.25" customHeight="1"/>
    <row r="37797" ht="8.25" customHeight="1"/>
    <row r="37798" ht="8.25" customHeight="1"/>
    <row r="37799" ht="8.25" customHeight="1"/>
    <row r="37800" ht="8.25" customHeight="1"/>
    <row r="37801" ht="8.25" customHeight="1"/>
    <row r="37802" ht="8.25" customHeight="1"/>
    <row r="37803" ht="8.25" customHeight="1"/>
    <row r="37804" ht="8.25" customHeight="1"/>
    <row r="37805" ht="8.25" customHeight="1"/>
    <row r="37806" ht="8.25" customHeight="1"/>
    <row r="37807" ht="8.25" customHeight="1"/>
    <row r="37808" ht="8.25" customHeight="1"/>
    <row r="37809" ht="8.25" customHeight="1"/>
    <row r="37810" ht="8.25" customHeight="1"/>
    <row r="37811" ht="8.25" customHeight="1"/>
    <row r="37812" ht="8.25" customHeight="1"/>
    <row r="37813" ht="8.25" customHeight="1"/>
    <row r="37814" ht="8.25" customHeight="1"/>
    <row r="37815" ht="8.25" customHeight="1"/>
    <row r="37816" ht="8.25" customHeight="1"/>
    <row r="37817" ht="8.25" customHeight="1"/>
    <row r="37818" ht="8.25" customHeight="1"/>
    <row r="37819" ht="8.25" customHeight="1"/>
    <row r="37820" ht="8.25" customHeight="1"/>
    <row r="37821" ht="8.25" customHeight="1"/>
    <row r="37822" ht="8.25" customHeight="1"/>
    <row r="37823" ht="8.25" customHeight="1"/>
    <row r="37824" ht="8.25" customHeight="1"/>
    <row r="37825" ht="8.25" customHeight="1"/>
    <row r="37826" ht="8.25" customHeight="1"/>
    <row r="37827" ht="8.25" customHeight="1"/>
    <row r="37828" ht="8.25" customHeight="1"/>
    <row r="37829" ht="8.25" customHeight="1"/>
    <row r="37830" ht="8.25" customHeight="1"/>
    <row r="37831" ht="8.25" customHeight="1"/>
    <row r="37832" ht="8.25" customHeight="1"/>
    <row r="37833" ht="8.25" customHeight="1"/>
    <row r="37834" ht="8.25" customHeight="1"/>
    <row r="37835" ht="8.25" customHeight="1"/>
    <row r="37836" ht="8.25" customHeight="1"/>
    <row r="37837" ht="8.25" customHeight="1"/>
    <row r="37838" ht="8.25" customHeight="1"/>
    <row r="37839" ht="8.25" customHeight="1"/>
    <row r="37840" ht="8.25" customHeight="1"/>
    <row r="37841" ht="8.25" customHeight="1"/>
    <row r="37842" ht="8.25" customHeight="1"/>
    <row r="37843" ht="8.25" customHeight="1"/>
    <row r="37844" ht="8.25" customHeight="1"/>
    <row r="37845" ht="8.25" customHeight="1"/>
    <row r="37846" ht="8.25" customHeight="1"/>
    <row r="37847" ht="8.25" customHeight="1"/>
    <row r="37848" ht="8.25" customHeight="1"/>
    <row r="37849" ht="8.25" customHeight="1"/>
    <row r="37850" ht="8.25" customHeight="1"/>
    <row r="37851" ht="8.25" customHeight="1"/>
    <row r="37852" ht="8.25" customHeight="1"/>
    <row r="37853" ht="8.25" customHeight="1"/>
    <row r="37854" ht="8.25" customHeight="1"/>
    <row r="37855" ht="8.25" customHeight="1"/>
    <row r="37856" ht="8.25" customHeight="1"/>
    <row r="37857" ht="8.25" customHeight="1"/>
    <row r="37858" ht="8.25" customHeight="1"/>
    <row r="37859" ht="8.25" customHeight="1"/>
    <row r="37860" ht="8.25" customHeight="1"/>
    <row r="37861" ht="8.25" customHeight="1"/>
    <row r="37862" ht="8.25" customHeight="1"/>
    <row r="37863" ht="8.25" customHeight="1"/>
    <row r="37864" ht="8.25" customHeight="1"/>
    <row r="37865" ht="8.25" customHeight="1"/>
    <row r="37866" ht="8.25" customHeight="1"/>
    <row r="37867" ht="8.25" customHeight="1"/>
    <row r="37868" ht="8.25" customHeight="1"/>
    <row r="37869" ht="8.25" customHeight="1"/>
    <row r="37870" ht="8.25" customHeight="1"/>
    <row r="37871" ht="8.25" customHeight="1"/>
    <row r="37872" ht="8.25" customHeight="1"/>
    <row r="37873" ht="8.25" customHeight="1"/>
    <row r="37874" ht="8.25" customHeight="1"/>
    <row r="37875" ht="8.25" customHeight="1"/>
    <row r="37876" ht="8.25" customHeight="1"/>
    <row r="37877" ht="8.25" customHeight="1"/>
    <row r="37878" ht="8.25" customHeight="1"/>
    <row r="37879" ht="8.25" customHeight="1"/>
    <row r="37880" ht="8.25" customHeight="1"/>
    <row r="37881" ht="8.25" customHeight="1"/>
    <row r="37882" ht="8.25" customHeight="1"/>
    <row r="37883" ht="8.25" customHeight="1"/>
    <row r="37884" ht="8.25" customHeight="1"/>
    <row r="37885" ht="8.25" customHeight="1"/>
    <row r="37886" ht="8.25" customHeight="1"/>
    <row r="37887" ht="8.25" customHeight="1"/>
    <row r="37888" ht="8.25" customHeight="1"/>
    <row r="37889" ht="8.25" customHeight="1"/>
    <row r="37890" ht="8.25" customHeight="1"/>
    <row r="37891" ht="8.25" customHeight="1"/>
    <row r="37892" ht="8.25" customHeight="1"/>
    <row r="37893" ht="8.25" customHeight="1"/>
    <row r="37894" ht="8.25" customHeight="1"/>
    <row r="37895" ht="8.25" customHeight="1"/>
    <row r="37896" ht="8.25" customHeight="1"/>
    <row r="37897" ht="8.25" customHeight="1"/>
    <row r="37898" ht="8.25" customHeight="1"/>
    <row r="37899" ht="8.25" customHeight="1"/>
    <row r="37900" ht="8.25" customHeight="1"/>
    <row r="37901" ht="8.25" customHeight="1"/>
    <row r="37902" ht="8.25" customHeight="1"/>
    <row r="37903" ht="8.25" customHeight="1"/>
    <row r="37904" ht="8.25" customHeight="1"/>
    <row r="37905" ht="8.25" customHeight="1"/>
    <row r="37906" ht="8.25" customHeight="1"/>
    <row r="37907" ht="8.25" customHeight="1"/>
    <row r="37908" ht="8.25" customHeight="1"/>
    <row r="37909" ht="8.25" customHeight="1"/>
    <row r="37910" ht="8.25" customHeight="1"/>
    <row r="37911" ht="8.25" customHeight="1"/>
    <row r="37912" ht="8.25" customHeight="1"/>
    <row r="37913" ht="8.25" customHeight="1"/>
    <row r="37914" ht="8.25" customHeight="1"/>
    <row r="37915" ht="8.25" customHeight="1"/>
    <row r="37916" ht="8.25" customHeight="1"/>
    <row r="37917" ht="8.25" customHeight="1"/>
    <row r="37918" ht="8.25" customHeight="1"/>
    <row r="37919" ht="8.25" customHeight="1"/>
    <row r="37920" ht="8.25" customHeight="1"/>
    <row r="37921" ht="8.25" customHeight="1"/>
    <row r="37922" ht="8.25" customHeight="1"/>
    <row r="37923" ht="8.25" customHeight="1"/>
    <row r="37924" ht="8.25" customHeight="1"/>
    <row r="37925" ht="8.25" customHeight="1"/>
    <row r="37926" ht="8.25" customHeight="1"/>
    <row r="37927" ht="8.25" customHeight="1"/>
    <row r="37928" ht="8.25" customHeight="1"/>
    <row r="37929" ht="8.25" customHeight="1"/>
    <row r="37930" ht="8.25" customHeight="1"/>
    <row r="37931" ht="8.25" customHeight="1"/>
    <row r="37932" ht="8.25" customHeight="1"/>
    <row r="37933" ht="8.25" customHeight="1"/>
    <row r="37934" ht="8.25" customHeight="1"/>
    <row r="37935" ht="8.25" customHeight="1"/>
    <row r="37936" ht="8.25" customHeight="1"/>
    <row r="37937" ht="8.25" customHeight="1"/>
    <row r="37938" ht="8.25" customHeight="1"/>
    <row r="37939" ht="8.25" customHeight="1"/>
    <row r="37940" ht="8.25" customHeight="1"/>
    <row r="37941" ht="8.25" customHeight="1"/>
    <row r="37942" ht="8.25" customHeight="1"/>
    <row r="37943" ht="8.25" customHeight="1"/>
    <row r="37944" ht="8.25" customHeight="1"/>
    <row r="37945" ht="8.25" customHeight="1"/>
    <row r="37946" ht="8.25" customHeight="1"/>
    <row r="37947" ht="8.25" customHeight="1"/>
    <row r="37948" ht="8.25" customHeight="1"/>
    <row r="37949" ht="8.25" customHeight="1"/>
    <row r="37950" ht="8.25" customHeight="1"/>
    <row r="37951" ht="8.25" customHeight="1"/>
    <row r="37952" ht="8.25" customHeight="1"/>
    <row r="37953" ht="8.25" customHeight="1"/>
    <row r="37954" ht="8.25" customHeight="1"/>
    <row r="37955" ht="8.25" customHeight="1"/>
    <row r="37956" ht="8.25" customHeight="1"/>
    <row r="37957" ht="8.25" customHeight="1"/>
    <row r="37958" ht="8.25" customHeight="1"/>
    <row r="37959" ht="8.25" customHeight="1"/>
    <row r="37960" ht="8.25" customHeight="1"/>
    <row r="37961" ht="8.25" customHeight="1"/>
    <row r="37962" ht="8.25" customHeight="1"/>
    <row r="37963" ht="8.25" customHeight="1"/>
    <row r="37964" ht="8.25" customHeight="1"/>
    <row r="37965" ht="8.25" customHeight="1"/>
    <row r="37966" ht="8.25" customHeight="1"/>
    <row r="37967" ht="8.25" customHeight="1"/>
    <row r="37968" ht="8.25" customHeight="1"/>
    <row r="37969" ht="8.25" customHeight="1"/>
    <row r="37970" ht="8.25" customHeight="1"/>
    <row r="37971" ht="8.25" customHeight="1"/>
    <row r="37972" ht="8.25" customHeight="1"/>
    <row r="37973" ht="8.25" customHeight="1"/>
    <row r="37974" ht="8.25" customHeight="1"/>
    <row r="37975" ht="8.25" customHeight="1"/>
    <row r="37976" ht="8.25" customHeight="1"/>
    <row r="37977" ht="8.25" customHeight="1"/>
    <row r="37978" ht="8.25" customHeight="1"/>
    <row r="37979" ht="8.25" customHeight="1"/>
    <row r="37980" ht="8.25" customHeight="1"/>
    <row r="37981" ht="8.25" customHeight="1"/>
    <row r="37982" ht="8.25" customHeight="1"/>
    <row r="37983" ht="8.25" customHeight="1"/>
    <row r="37984" ht="8.25" customHeight="1"/>
    <row r="37985" ht="8.25" customHeight="1"/>
    <row r="37986" ht="8.25" customHeight="1"/>
    <row r="37987" ht="8.25" customHeight="1"/>
    <row r="37988" ht="8.25" customHeight="1"/>
    <row r="37989" ht="8.25" customHeight="1"/>
    <row r="37990" ht="8.25" customHeight="1"/>
    <row r="37991" ht="8.25" customHeight="1"/>
    <row r="37992" ht="8.25" customHeight="1"/>
    <row r="37993" ht="8.25" customHeight="1"/>
    <row r="37994" ht="8.25" customHeight="1"/>
    <row r="37995" ht="8.25" customHeight="1"/>
    <row r="37996" ht="8.25" customHeight="1"/>
    <row r="37997" ht="8.25" customHeight="1"/>
    <row r="37998" ht="8.25" customHeight="1"/>
    <row r="37999" ht="8.25" customHeight="1"/>
    <row r="38000" ht="8.25" customHeight="1"/>
    <row r="38001" ht="8.25" customHeight="1"/>
    <row r="38002" ht="8.25" customHeight="1"/>
    <row r="38003" ht="8.25" customHeight="1"/>
    <row r="38004" ht="8.25" customHeight="1"/>
    <row r="38005" ht="8.25" customHeight="1"/>
    <row r="38006" ht="8.25" customHeight="1"/>
    <row r="38007" ht="8.25" customHeight="1"/>
    <row r="38008" ht="8.25" customHeight="1"/>
    <row r="38009" ht="8.25" customHeight="1"/>
    <row r="38010" ht="8.25" customHeight="1"/>
    <row r="38011" ht="8.25" customHeight="1"/>
    <row r="38012" ht="8.25" customHeight="1"/>
    <row r="38013" ht="8.25" customHeight="1"/>
    <row r="38014" ht="8.25" customHeight="1"/>
    <row r="38015" ht="8.25" customHeight="1"/>
    <row r="38016" ht="8.25" customHeight="1"/>
    <row r="38017" ht="8.25" customHeight="1"/>
    <row r="38018" ht="8.25" customHeight="1"/>
    <row r="38019" ht="8.25" customHeight="1"/>
    <row r="38020" ht="8.25" customHeight="1"/>
    <row r="38021" ht="8.25" customHeight="1"/>
    <row r="38022" ht="8.25" customHeight="1"/>
    <row r="38023" ht="8.25" customHeight="1"/>
    <row r="38024" ht="8.25" customHeight="1"/>
    <row r="38025" ht="8.25" customHeight="1"/>
    <row r="38026" ht="8.25" customHeight="1"/>
    <row r="38027" ht="8.25" customHeight="1"/>
    <row r="38028" ht="8.25" customHeight="1"/>
    <row r="38029" ht="8.25" customHeight="1"/>
    <row r="38030" ht="8.25" customHeight="1"/>
    <row r="38031" ht="8.25" customHeight="1"/>
    <row r="38032" ht="8.25" customHeight="1"/>
    <row r="38033" ht="8.25" customHeight="1"/>
    <row r="38034" ht="8.25" customHeight="1"/>
    <row r="38035" ht="8.25" customHeight="1"/>
    <row r="38036" ht="8.25" customHeight="1"/>
    <row r="38037" ht="8.25" customHeight="1"/>
    <row r="38038" ht="8.25" customHeight="1"/>
    <row r="38039" ht="8.25" customHeight="1"/>
    <row r="38040" ht="8.25" customHeight="1"/>
    <row r="38041" ht="8.25" customHeight="1"/>
    <row r="38042" ht="8.25" customHeight="1"/>
    <row r="38043" ht="8.25" customHeight="1"/>
    <row r="38044" ht="8.25" customHeight="1"/>
    <row r="38045" ht="8.25" customHeight="1"/>
    <row r="38046" ht="8.25" customHeight="1"/>
    <row r="38047" ht="8.25" customHeight="1"/>
    <row r="38048" ht="8.25" customHeight="1"/>
    <row r="38049" ht="8.25" customHeight="1"/>
    <row r="38050" ht="8.25" customHeight="1"/>
    <row r="38051" ht="8.25" customHeight="1"/>
    <row r="38052" ht="8.25" customHeight="1"/>
    <row r="38053" ht="8.25" customHeight="1"/>
    <row r="38054" ht="8.25" customHeight="1"/>
    <row r="38055" ht="8.25" customHeight="1"/>
    <row r="38056" ht="8.25" customHeight="1"/>
    <row r="38057" ht="8.25" customHeight="1"/>
    <row r="38058" ht="8.25" customHeight="1"/>
    <row r="38059" ht="8.25" customHeight="1"/>
    <row r="38060" ht="8.25" customHeight="1"/>
    <row r="38061" ht="8.25" customHeight="1"/>
    <row r="38062" ht="8.25" customHeight="1"/>
    <row r="38063" ht="8.25" customHeight="1"/>
    <row r="38064" ht="8.25" customHeight="1"/>
    <row r="38065" ht="8.25" customHeight="1"/>
    <row r="38066" ht="8.25" customHeight="1"/>
    <row r="38067" ht="8.25" customHeight="1"/>
    <row r="38068" ht="8.25" customHeight="1"/>
    <row r="38069" ht="8.25" customHeight="1"/>
    <row r="38070" ht="8.25" customHeight="1"/>
    <row r="38071" ht="8.25" customHeight="1"/>
    <row r="38072" ht="8.25" customHeight="1"/>
    <row r="38073" ht="8.25" customHeight="1"/>
    <row r="38074" ht="8.25" customHeight="1"/>
    <row r="38075" ht="8.25" customHeight="1"/>
    <row r="38076" ht="8.25" customHeight="1"/>
    <row r="38077" ht="8.25" customHeight="1"/>
    <row r="38078" ht="8.25" customHeight="1"/>
    <row r="38079" ht="8.25" customHeight="1"/>
    <row r="38080" ht="8.25" customHeight="1"/>
    <row r="38081" ht="8.25" customHeight="1"/>
    <row r="38082" ht="8.25" customHeight="1"/>
    <row r="38083" ht="8.25" customHeight="1"/>
    <row r="38084" ht="8.25" customHeight="1"/>
    <row r="38085" ht="8.25" customHeight="1"/>
    <row r="38086" ht="8.25" customHeight="1"/>
    <row r="38087" ht="8.25" customHeight="1"/>
    <row r="38088" ht="8.25" customHeight="1"/>
    <row r="38089" ht="8.25" customHeight="1"/>
    <row r="38090" ht="8.25" customHeight="1"/>
    <row r="38091" ht="8.25" customHeight="1"/>
    <row r="38092" ht="8.25" customHeight="1"/>
    <row r="38093" ht="8.25" customHeight="1"/>
    <row r="38094" ht="8.25" customHeight="1"/>
    <row r="38095" ht="8.25" customHeight="1"/>
    <row r="38096" ht="8.25" customHeight="1"/>
    <row r="38097" ht="8.25" customHeight="1"/>
    <row r="38098" ht="8.25" customHeight="1"/>
    <row r="38099" ht="8.25" customHeight="1"/>
    <row r="38100" ht="8.25" customHeight="1"/>
    <row r="38101" ht="8.25" customHeight="1"/>
    <row r="38102" ht="8.25" customHeight="1"/>
    <row r="38103" ht="8.25" customHeight="1"/>
    <row r="38104" ht="8.25" customHeight="1"/>
    <row r="38105" ht="8.25" customHeight="1"/>
    <row r="38106" ht="8.25" customHeight="1"/>
    <row r="38107" ht="8.25" customHeight="1"/>
    <row r="38108" ht="8.25" customHeight="1"/>
    <row r="38109" ht="8.25" customHeight="1"/>
    <row r="38110" ht="8.25" customHeight="1"/>
    <row r="38111" ht="8.25" customHeight="1"/>
    <row r="38112" ht="8.25" customHeight="1"/>
    <row r="38113" ht="8.25" customHeight="1"/>
    <row r="38114" ht="8.25" customHeight="1"/>
    <row r="38115" ht="8.25" customHeight="1"/>
    <row r="38116" ht="8.25" customHeight="1"/>
    <row r="38117" ht="8.25" customHeight="1"/>
    <row r="38118" ht="8.25" customHeight="1"/>
    <row r="38119" ht="8.25" customHeight="1"/>
    <row r="38120" ht="8.25" customHeight="1"/>
    <row r="38121" ht="8.25" customHeight="1"/>
    <row r="38122" ht="8.25" customHeight="1"/>
    <row r="38123" ht="8.25" customHeight="1"/>
    <row r="38124" ht="8.25" customHeight="1"/>
    <row r="38125" ht="8.25" customHeight="1"/>
    <row r="38126" ht="8.25" customHeight="1"/>
    <row r="38127" ht="8.25" customHeight="1"/>
    <row r="38128" ht="8.25" customHeight="1"/>
    <row r="38129" ht="8.25" customHeight="1"/>
    <row r="38130" ht="8.25" customHeight="1"/>
    <row r="38131" ht="8.25" customHeight="1"/>
    <row r="38132" ht="8.25" customHeight="1"/>
    <row r="38133" ht="8.25" customHeight="1"/>
    <row r="38134" ht="8.25" customHeight="1"/>
    <row r="38135" ht="8.25" customHeight="1"/>
    <row r="38136" ht="8.25" customHeight="1"/>
    <row r="38137" ht="8.25" customHeight="1"/>
    <row r="38138" ht="8.25" customHeight="1"/>
    <row r="38139" ht="8.25" customHeight="1"/>
    <row r="38140" ht="8.25" customHeight="1"/>
    <row r="38141" ht="8.25" customHeight="1"/>
    <row r="38142" ht="8.25" customHeight="1"/>
    <row r="38143" ht="8.25" customHeight="1"/>
    <row r="38144" ht="8.25" customHeight="1"/>
    <row r="38145" ht="8.25" customHeight="1"/>
    <row r="38146" ht="8.25" customHeight="1"/>
    <row r="38147" ht="8.25" customHeight="1"/>
    <row r="38148" ht="8.25" customHeight="1"/>
    <row r="38149" ht="8.25" customHeight="1"/>
    <row r="38150" ht="8.25" customHeight="1"/>
    <row r="38151" ht="8.25" customHeight="1"/>
    <row r="38152" ht="8.25" customHeight="1"/>
    <row r="38153" ht="8.25" customHeight="1"/>
    <row r="38154" ht="8.25" customHeight="1"/>
    <row r="38155" ht="8.25" customHeight="1"/>
    <row r="38156" ht="8.25" customHeight="1"/>
    <row r="38157" ht="8.25" customHeight="1"/>
    <row r="38158" ht="8.25" customHeight="1"/>
    <row r="38159" ht="8.25" customHeight="1"/>
    <row r="38160" ht="8.25" customHeight="1"/>
    <row r="38161" ht="8.25" customHeight="1"/>
    <row r="38162" ht="8.25" customHeight="1"/>
    <row r="38163" ht="8.25" customHeight="1"/>
    <row r="38164" ht="8.25" customHeight="1"/>
    <row r="38165" ht="8.25" customHeight="1"/>
    <row r="38166" ht="8.25" customHeight="1"/>
    <row r="38167" ht="8.25" customHeight="1"/>
    <row r="38168" ht="8.25" customHeight="1"/>
    <row r="38169" ht="8.25" customHeight="1"/>
    <row r="38170" ht="8.25" customHeight="1"/>
    <row r="38171" ht="8.25" customHeight="1"/>
    <row r="38172" ht="8.25" customHeight="1"/>
    <row r="38173" ht="8.25" customHeight="1"/>
    <row r="38174" ht="8.25" customHeight="1"/>
    <row r="38175" ht="8.25" customHeight="1"/>
    <row r="38176" ht="8.25" customHeight="1"/>
    <row r="38177" ht="8.25" customHeight="1"/>
    <row r="38178" ht="8.25" customHeight="1"/>
    <row r="38179" ht="8.25" customHeight="1"/>
    <row r="38180" ht="8.25" customHeight="1"/>
    <row r="38181" ht="8.25" customHeight="1"/>
    <row r="38182" ht="8.25" customHeight="1"/>
    <row r="38183" ht="8.25" customHeight="1"/>
    <row r="38184" ht="8.25" customHeight="1"/>
    <row r="38185" ht="8.25" customHeight="1"/>
    <row r="38186" ht="8.25" customHeight="1"/>
    <row r="38187" ht="8.25" customHeight="1"/>
    <row r="38188" ht="8.25" customHeight="1"/>
    <row r="38189" ht="8.25" customHeight="1"/>
    <row r="38190" ht="8.25" customHeight="1"/>
    <row r="38191" ht="8.25" customHeight="1"/>
    <row r="38192" ht="8.25" customHeight="1"/>
    <row r="38193" ht="8.25" customHeight="1"/>
    <row r="38194" ht="8.25" customHeight="1"/>
    <row r="38195" ht="8.25" customHeight="1"/>
    <row r="38196" ht="8.25" customHeight="1"/>
    <row r="38197" ht="8.25" customHeight="1"/>
    <row r="38198" ht="8.25" customHeight="1"/>
    <row r="38199" ht="8.25" customHeight="1"/>
    <row r="38200" ht="8.25" customHeight="1"/>
    <row r="38201" ht="8.25" customHeight="1"/>
    <row r="38202" ht="8.25" customHeight="1"/>
    <row r="38203" ht="8.25" customHeight="1"/>
    <row r="38204" ht="8.25" customHeight="1"/>
    <row r="38205" ht="8.25" customHeight="1"/>
    <row r="38206" ht="8.25" customHeight="1"/>
    <row r="38207" ht="8.25" customHeight="1"/>
    <row r="38208" ht="8.25" customHeight="1"/>
    <row r="38209" ht="8.25" customHeight="1"/>
    <row r="38210" ht="8.25" customHeight="1"/>
    <row r="38211" ht="8.25" customHeight="1"/>
    <row r="38212" ht="8.25" customHeight="1"/>
    <row r="38213" ht="8.25" customHeight="1"/>
    <row r="38214" ht="8.25" customHeight="1"/>
    <row r="38215" ht="8.25" customHeight="1"/>
    <row r="38216" ht="8.25" customHeight="1"/>
    <row r="38217" ht="8.25" customHeight="1"/>
    <row r="38218" ht="8.25" customHeight="1"/>
    <row r="38219" ht="8.25" customHeight="1"/>
    <row r="38220" ht="8.25" customHeight="1"/>
    <row r="38221" ht="8.25" customHeight="1"/>
    <row r="38222" ht="8.25" customHeight="1"/>
    <row r="38223" ht="8.25" customHeight="1"/>
    <row r="38224" ht="8.25" customHeight="1"/>
    <row r="38225" ht="8.25" customHeight="1"/>
    <row r="38226" ht="8.25" customHeight="1"/>
    <row r="38227" ht="8.25" customHeight="1"/>
    <row r="38228" ht="8.25" customHeight="1"/>
    <row r="38229" ht="8.25" customHeight="1"/>
    <row r="38230" ht="8.25" customHeight="1"/>
    <row r="38231" ht="8.25" customHeight="1"/>
    <row r="38232" ht="8.25" customHeight="1"/>
    <row r="38233" ht="8.25" customHeight="1"/>
    <row r="38234" ht="8.25" customHeight="1"/>
    <row r="38235" ht="8.25" customHeight="1"/>
    <row r="38236" ht="8.25" customHeight="1"/>
    <row r="38237" ht="8.25" customHeight="1"/>
    <row r="38238" ht="8.25" customHeight="1"/>
    <row r="38239" ht="8.25" customHeight="1"/>
    <row r="38240" ht="8.25" customHeight="1"/>
    <row r="38241" ht="8.25" customHeight="1"/>
    <row r="38242" ht="8.25" customHeight="1"/>
    <row r="38243" ht="8.25" customHeight="1"/>
    <row r="38244" ht="8.25" customHeight="1"/>
    <row r="38245" ht="8.25" customHeight="1"/>
    <row r="38246" ht="8.25" customHeight="1"/>
    <row r="38247" ht="8.25" customHeight="1"/>
    <row r="38248" ht="8.25" customHeight="1"/>
    <row r="38249" ht="8.25" customHeight="1"/>
    <row r="38250" ht="8.25" customHeight="1"/>
    <row r="38251" ht="8.25" customHeight="1"/>
    <row r="38252" ht="8.25" customHeight="1"/>
    <row r="38253" ht="8.25" customHeight="1"/>
    <row r="38254" ht="8.25" customHeight="1"/>
    <row r="38255" ht="8.25" customHeight="1"/>
    <row r="38256" ht="8.25" customHeight="1"/>
    <row r="38257" ht="8.25" customHeight="1"/>
    <row r="38258" ht="8.25" customHeight="1"/>
    <row r="38259" ht="8.25" customHeight="1"/>
    <row r="38260" ht="8.25" customHeight="1"/>
    <row r="38261" ht="8.25" customHeight="1"/>
    <row r="38262" ht="8.25" customHeight="1"/>
    <row r="38263" ht="8.25" customHeight="1"/>
    <row r="38264" ht="8.25" customHeight="1"/>
    <row r="38265" ht="8.25" customHeight="1"/>
    <row r="38266" ht="8.25" customHeight="1"/>
    <row r="38267" ht="8.25" customHeight="1"/>
    <row r="38268" ht="8.25" customHeight="1"/>
    <row r="38269" ht="8.25" customHeight="1"/>
    <row r="38270" ht="8.25" customHeight="1"/>
    <row r="38271" ht="8.25" customHeight="1"/>
    <row r="38272" ht="8.25" customHeight="1"/>
    <row r="38273" ht="8.25" customHeight="1"/>
    <row r="38274" ht="8.25" customHeight="1"/>
    <row r="38275" ht="8.25" customHeight="1"/>
    <row r="38276" ht="8.25" customHeight="1"/>
    <row r="38277" ht="8.25" customHeight="1"/>
    <row r="38278" ht="8.25" customHeight="1"/>
    <row r="38279" ht="8.25" customHeight="1"/>
    <row r="38280" ht="8.25" customHeight="1"/>
    <row r="38281" ht="8.25" customHeight="1"/>
    <row r="38282" ht="8.25" customHeight="1"/>
    <row r="38283" ht="8.25" customHeight="1"/>
    <row r="38284" ht="8.25" customHeight="1"/>
    <row r="38285" ht="8.25" customHeight="1"/>
    <row r="38286" ht="8.25" customHeight="1"/>
    <row r="38287" ht="8.25" customHeight="1"/>
    <row r="38288" ht="8.25" customHeight="1"/>
    <row r="38289" ht="8.25" customHeight="1"/>
    <row r="38290" ht="8.25" customHeight="1"/>
    <row r="38291" ht="8.25" customHeight="1"/>
    <row r="38292" ht="8.25" customHeight="1"/>
    <row r="38293" ht="8.25" customHeight="1"/>
    <row r="38294" ht="8.25" customHeight="1"/>
    <row r="38295" ht="8.25" customHeight="1"/>
    <row r="38296" ht="8.25" customHeight="1"/>
    <row r="38297" ht="8.25" customHeight="1"/>
    <row r="38298" ht="8.25" customHeight="1"/>
    <row r="38299" ht="8.25" customHeight="1"/>
    <row r="38300" ht="8.25" customHeight="1"/>
    <row r="38301" ht="8.25" customHeight="1"/>
    <row r="38302" ht="8.25" customHeight="1"/>
    <row r="38303" ht="8.25" customHeight="1"/>
    <row r="38304" ht="8.25" customHeight="1"/>
    <row r="38305" ht="8.25" customHeight="1"/>
    <row r="38306" ht="8.25" customHeight="1"/>
    <row r="38307" ht="8.25" customHeight="1"/>
    <row r="38308" ht="8.25" customHeight="1"/>
    <row r="38309" ht="8.25" customHeight="1"/>
    <row r="38310" ht="8.25" customHeight="1"/>
    <row r="38311" ht="8.25" customHeight="1"/>
    <row r="38312" ht="8.25" customHeight="1"/>
    <row r="38313" ht="8.25" customHeight="1"/>
    <row r="38314" ht="8.25" customHeight="1"/>
    <row r="38315" ht="8.25" customHeight="1"/>
    <row r="38316" ht="8.25" customHeight="1"/>
    <row r="38317" ht="8.25" customHeight="1"/>
    <row r="38318" ht="8.25" customHeight="1"/>
    <row r="38319" ht="8.25" customHeight="1"/>
    <row r="38320" ht="8.25" customHeight="1"/>
    <row r="38321" ht="8.25" customHeight="1"/>
    <row r="38322" ht="8.25" customHeight="1"/>
    <row r="38323" ht="8.25" customHeight="1"/>
    <row r="38324" ht="8.25" customHeight="1"/>
    <row r="38325" ht="8.25" customHeight="1"/>
    <row r="38326" ht="8.25" customHeight="1"/>
    <row r="38327" ht="8.25" customHeight="1"/>
    <row r="38328" ht="8.25" customHeight="1"/>
    <row r="38329" ht="8.25" customHeight="1"/>
    <row r="38330" ht="8.25" customHeight="1"/>
    <row r="38331" ht="8.25" customHeight="1"/>
    <row r="38332" ht="8.25" customHeight="1"/>
    <row r="38333" ht="8.25" customHeight="1"/>
    <row r="38334" ht="8.25" customHeight="1"/>
    <row r="38335" ht="8.25" customHeight="1"/>
    <row r="38336" ht="8.25" customHeight="1"/>
    <row r="38337" ht="8.25" customHeight="1"/>
    <row r="38338" ht="8.25" customHeight="1"/>
    <row r="38339" ht="8.25" customHeight="1"/>
    <row r="38340" ht="8.25" customHeight="1"/>
    <row r="38341" ht="8.25" customHeight="1"/>
    <row r="38342" ht="8.25" customHeight="1"/>
    <row r="38343" ht="8.25" customHeight="1"/>
    <row r="38344" ht="8.25" customHeight="1"/>
    <row r="38345" ht="8.25" customHeight="1"/>
    <row r="38346" ht="8.25" customHeight="1"/>
    <row r="38347" ht="8.25" customHeight="1"/>
    <row r="38348" ht="8.25" customHeight="1"/>
    <row r="38349" ht="8.25" customHeight="1"/>
    <row r="38350" ht="8.25" customHeight="1"/>
    <row r="38351" ht="8.25" customHeight="1"/>
    <row r="38352" ht="8.25" customHeight="1"/>
    <row r="38353" ht="8.25" customHeight="1"/>
    <row r="38354" ht="8.25" customHeight="1"/>
    <row r="38355" ht="8.25" customHeight="1"/>
    <row r="38356" ht="8.25" customHeight="1"/>
    <row r="38357" ht="8.25" customHeight="1"/>
    <row r="38358" ht="8.25" customHeight="1"/>
    <row r="38359" ht="8.25" customHeight="1"/>
    <row r="38360" ht="8.25" customHeight="1"/>
    <row r="38361" ht="8.25" customHeight="1"/>
    <row r="38362" ht="8.25" customHeight="1"/>
    <row r="38363" ht="8.25" customHeight="1"/>
    <row r="38364" ht="8.25" customHeight="1"/>
    <row r="38365" ht="8.25" customHeight="1"/>
    <row r="38366" ht="8.25" customHeight="1"/>
    <row r="38367" ht="8.25" customHeight="1"/>
    <row r="38368" ht="8.25" customHeight="1"/>
    <row r="38369" ht="8.25" customHeight="1"/>
    <row r="38370" ht="8.25" customHeight="1"/>
    <row r="38371" ht="8.25" customHeight="1"/>
    <row r="38372" ht="8.25" customHeight="1"/>
    <row r="38373" ht="8.25" customHeight="1"/>
    <row r="38374" ht="8.25" customHeight="1"/>
    <row r="38375" ht="8.25" customHeight="1"/>
    <row r="38376" ht="8.25" customHeight="1"/>
    <row r="38377" ht="8.25" customHeight="1"/>
    <row r="38378" ht="8.25" customHeight="1"/>
    <row r="38379" ht="8.25" customHeight="1"/>
    <row r="38380" ht="8.25" customHeight="1"/>
    <row r="38381" ht="8.25" customHeight="1"/>
    <row r="38382" ht="8.25" customHeight="1"/>
    <row r="38383" ht="8.25" customHeight="1"/>
    <row r="38384" ht="8.25" customHeight="1"/>
    <row r="38385" ht="8.25" customHeight="1"/>
    <row r="38386" ht="8.25" customHeight="1"/>
    <row r="38387" ht="8.25" customHeight="1"/>
    <row r="38388" ht="8.25" customHeight="1"/>
    <row r="38389" ht="8.25" customHeight="1"/>
    <row r="38390" ht="8.25" customHeight="1"/>
    <row r="38391" ht="8.25" customHeight="1"/>
    <row r="38392" ht="8.25" customHeight="1"/>
    <row r="38393" ht="8.25" customHeight="1"/>
    <row r="38394" ht="8.25" customHeight="1"/>
    <row r="38395" ht="8.25" customHeight="1"/>
    <row r="38396" ht="8.25" customHeight="1"/>
    <row r="38397" ht="8.25" customHeight="1"/>
    <row r="38398" ht="8.25" customHeight="1"/>
    <row r="38399" ht="8.25" customHeight="1"/>
    <row r="38400" ht="8.25" customHeight="1"/>
    <row r="38401" ht="8.25" customHeight="1"/>
    <row r="38402" ht="8.25" customHeight="1"/>
    <row r="38403" ht="8.25" customHeight="1"/>
    <row r="38404" ht="8.25" customHeight="1"/>
    <row r="38405" ht="8.25" customHeight="1"/>
    <row r="38406" ht="8.25" customHeight="1"/>
    <row r="38407" ht="8.25" customHeight="1"/>
    <row r="38408" ht="8.25" customHeight="1"/>
    <row r="38409" ht="8.25" customHeight="1"/>
    <row r="38410" ht="8.25" customHeight="1"/>
    <row r="38411" ht="8.25" customHeight="1"/>
    <row r="38412" ht="8.25" customHeight="1"/>
    <row r="38413" ht="8.25" customHeight="1"/>
    <row r="38414" ht="8.25" customHeight="1"/>
    <row r="38415" ht="8.25" customHeight="1"/>
    <row r="38416" ht="8.25" customHeight="1"/>
    <row r="38417" ht="8.25" customHeight="1"/>
    <row r="38418" ht="8.25" customHeight="1"/>
    <row r="38419" ht="8.25" customHeight="1"/>
    <row r="38420" ht="8.25" customHeight="1"/>
    <row r="38421" ht="8.25" customHeight="1"/>
    <row r="38422" ht="8.25" customHeight="1"/>
    <row r="38423" ht="8.25" customHeight="1"/>
    <row r="38424" ht="8.25" customHeight="1"/>
    <row r="38425" ht="8.25" customHeight="1"/>
    <row r="38426" ht="8.25" customHeight="1"/>
    <row r="38427" ht="8.25" customHeight="1"/>
    <row r="38428" ht="8.25" customHeight="1"/>
    <row r="38429" ht="8.25" customHeight="1"/>
    <row r="38430" ht="8.25" customHeight="1"/>
    <row r="38431" ht="8.25" customHeight="1"/>
    <row r="38432" ht="8.25" customHeight="1"/>
    <row r="38433" ht="8.25" customHeight="1"/>
    <row r="38434" ht="8.25" customHeight="1"/>
    <row r="38435" ht="8.25" customHeight="1"/>
    <row r="38436" ht="8.25" customHeight="1"/>
    <row r="38437" ht="8.25" customHeight="1"/>
    <row r="38438" ht="8.25" customHeight="1"/>
    <row r="38439" ht="8.25" customHeight="1"/>
    <row r="38440" ht="8.25" customHeight="1"/>
    <row r="38441" ht="8.25" customHeight="1"/>
    <row r="38442" ht="8.25" customHeight="1"/>
    <row r="38443" ht="8.25" customHeight="1"/>
    <row r="38444" ht="8.25" customHeight="1"/>
    <row r="38445" ht="8.25" customHeight="1"/>
    <row r="38446" ht="8.25" customHeight="1"/>
    <row r="38447" ht="8.25" customHeight="1"/>
    <row r="38448" ht="8.25" customHeight="1"/>
    <row r="38449" ht="8.25" customHeight="1"/>
    <row r="38450" ht="8.25" customHeight="1"/>
    <row r="38451" ht="8.25" customHeight="1"/>
    <row r="38452" ht="8.25" customHeight="1"/>
    <row r="38453" ht="8.25" customHeight="1"/>
    <row r="38454" ht="8.25" customHeight="1"/>
    <row r="38455" ht="8.25" customHeight="1"/>
    <row r="38456" ht="8.25" customHeight="1"/>
    <row r="38457" ht="8.25" customHeight="1"/>
    <row r="38458" ht="8.25" customHeight="1"/>
    <row r="38459" ht="8.25" customHeight="1"/>
    <row r="38460" ht="8.25" customHeight="1"/>
    <row r="38461" ht="8.25" customHeight="1"/>
    <row r="38462" ht="8.25" customHeight="1"/>
    <row r="38463" ht="8.25" customHeight="1"/>
    <row r="38464" ht="8.25" customHeight="1"/>
    <row r="38465" ht="8.25" customHeight="1"/>
    <row r="38466" ht="8.25" customHeight="1"/>
    <row r="38467" ht="8.25" customHeight="1"/>
    <row r="38468" ht="8.25" customHeight="1"/>
    <row r="38469" ht="8.25" customHeight="1"/>
    <row r="38470" ht="8.25" customHeight="1"/>
    <row r="38471" ht="8.25" customHeight="1"/>
    <row r="38472" ht="8.25" customHeight="1"/>
    <row r="38473" ht="8.25" customHeight="1"/>
    <row r="38474" ht="8.25" customHeight="1"/>
    <row r="38475" ht="8.25" customHeight="1"/>
    <row r="38476" ht="8.25" customHeight="1"/>
    <row r="38477" ht="8.25" customHeight="1"/>
    <row r="38478" ht="8.25" customHeight="1"/>
    <row r="38479" ht="8.25" customHeight="1"/>
    <row r="38480" ht="8.25" customHeight="1"/>
    <row r="38481" ht="8.25" customHeight="1"/>
    <row r="38482" ht="8.25" customHeight="1"/>
    <row r="38483" ht="8.25" customHeight="1"/>
    <row r="38484" ht="8.25" customHeight="1"/>
    <row r="38485" ht="8.25" customHeight="1"/>
    <row r="38486" ht="8.25" customHeight="1"/>
    <row r="38487" ht="8.25" customHeight="1"/>
    <row r="38488" ht="8.25" customHeight="1"/>
    <row r="38489" ht="8.25" customHeight="1"/>
    <row r="38490" ht="8.25" customHeight="1"/>
    <row r="38491" ht="8.25" customHeight="1"/>
    <row r="38492" ht="8.25" customHeight="1"/>
    <row r="38493" ht="8.25" customHeight="1"/>
    <row r="38494" ht="8.25" customHeight="1"/>
    <row r="38495" ht="8.25" customHeight="1"/>
    <row r="38496" ht="8.25" customHeight="1"/>
    <row r="38497" ht="8.25" customHeight="1"/>
    <row r="38498" ht="8.25" customHeight="1"/>
    <row r="38499" ht="8.25" customHeight="1"/>
    <row r="38500" ht="8.25" customHeight="1"/>
    <row r="38501" ht="8.25" customHeight="1"/>
    <row r="38502" ht="8.25" customHeight="1"/>
    <row r="38503" ht="8.25" customHeight="1"/>
    <row r="38504" ht="8.25" customHeight="1"/>
    <row r="38505" ht="8.25" customHeight="1"/>
    <row r="38506" ht="8.25" customHeight="1"/>
    <row r="38507" ht="8.25" customHeight="1"/>
    <row r="38508" ht="8.25" customHeight="1"/>
    <row r="38509" ht="8.25" customHeight="1"/>
    <row r="38510" ht="8.25" customHeight="1"/>
    <row r="38511" ht="8.25" customHeight="1"/>
    <row r="38512" ht="8.25" customHeight="1"/>
    <row r="38513" ht="8.25" customHeight="1"/>
    <row r="38514" ht="8.25" customHeight="1"/>
    <row r="38515" ht="8.25" customHeight="1"/>
    <row r="38516" ht="8.25" customHeight="1"/>
    <row r="38517" ht="8.25" customHeight="1"/>
    <row r="38518" ht="8.25" customHeight="1"/>
    <row r="38519" ht="8.25" customHeight="1"/>
    <row r="38520" ht="8.25" customHeight="1"/>
    <row r="38521" ht="8.25" customHeight="1"/>
    <row r="38522" ht="8.25" customHeight="1"/>
    <row r="38523" ht="8.25" customHeight="1"/>
    <row r="38524" ht="8.25" customHeight="1"/>
    <row r="38525" ht="8.25" customHeight="1"/>
    <row r="38526" ht="8.25" customHeight="1"/>
    <row r="38527" ht="8.25" customHeight="1"/>
    <row r="38528" ht="8.25" customHeight="1"/>
    <row r="38529" ht="8.25" customHeight="1"/>
    <row r="38530" ht="8.25" customHeight="1"/>
    <row r="38531" ht="8.25" customHeight="1"/>
    <row r="38532" ht="8.25" customHeight="1"/>
    <row r="38533" ht="8.25" customHeight="1"/>
    <row r="38534" ht="8.25" customHeight="1"/>
    <row r="38535" ht="8.25" customHeight="1"/>
    <row r="38536" ht="8.25" customHeight="1"/>
    <row r="38537" ht="8.25" customHeight="1"/>
    <row r="38538" ht="8.25" customHeight="1"/>
    <row r="38539" ht="8.25" customHeight="1"/>
    <row r="38540" ht="8.25" customHeight="1"/>
    <row r="38541" ht="8.25" customHeight="1"/>
    <row r="38542" ht="8.25" customHeight="1"/>
    <row r="38543" ht="8.25" customHeight="1"/>
    <row r="38544" ht="8.25" customHeight="1"/>
    <row r="38545" ht="8.25" customHeight="1"/>
    <row r="38546" ht="8.25" customHeight="1"/>
    <row r="38547" ht="8.25" customHeight="1"/>
    <row r="38548" ht="8.25" customHeight="1"/>
    <row r="38549" ht="8.25" customHeight="1"/>
    <row r="38550" ht="8.25" customHeight="1"/>
    <row r="38551" ht="8.25" customHeight="1"/>
    <row r="38552" ht="8.25" customHeight="1"/>
    <row r="38553" ht="8.25" customHeight="1"/>
    <row r="38554" ht="8.25" customHeight="1"/>
    <row r="38555" ht="8.25" customHeight="1"/>
    <row r="38556" ht="8.25" customHeight="1"/>
    <row r="38557" ht="8.25" customHeight="1"/>
    <row r="38558" ht="8.25" customHeight="1"/>
    <row r="38559" ht="8.25" customHeight="1"/>
    <row r="38560" ht="8.25" customHeight="1"/>
    <row r="38561" ht="8.25" customHeight="1"/>
    <row r="38562" ht="8.25" customHeight="1"/>
    <row r="38563" ht="8.25" customHeight="1"/>
    <row r="38564" ht="8.25" customHeight="1"/>
    <row r="38565" ht="8.25" customHeight="1"/>
    <row r="38566" ht="8.25" customHeight="1"/>
    <row r="38567" ht="8.25" customHeight="1"/>
    <row r="38568" ht="8.25" customHeight="1"/>
    <row r="38569" ht="8.25" customHeight="1"/>
    <row r="38570" ht="8.25" customHeight="1"/>
    <row r="38571" ht="8.25" customHeight="1"/>
    <row r="38572" ht="8.25" customHeight="1"/>
    <row r="38573" ht="8.25" customHeight="1"/>
    <row r="38574" ht="8.25" customHeight="1"/>
    <row r="38575" ht="8.25" customHeight="1"/>
    <row r="38576" ht="8.25" customHeight="1"/>
    <row r="38577" ht="8.25" customHeight="1"/>
    <row r="38578" ht="8.25" customHeight="1"/>
    <row r="38579" ht="8.25" customHeight="1"/>
    <row r="38580" ht="8.25" customHeight="1"/>
    <row r="38581" ht="8.25" customHeight="1"/>
    <row r="38582" ht="8.25" customHeight="1"/>
    <row r="38583" ht="8.25" customHeight="1"/>
    <row r="38584" ht="8.25" customHeight="1"/>
    <row r="38585" ht="8.25" customHeight="1"/>
    <row r="38586" ht="8.25" customHeight="1"/>
    <row r="38587" ht="8.25" customHeight="1"/>
    <row r="38588" ht="8.25" customHeight="1"/>
    <row r="38589" ht="8.25" customHeight="1"/>
    <row r="38590" ht="8.25" customHeight="1"/>
    <row r="38591" ht="8.25" customHeight="1"/>
    <row r="38592" ht="8.25" customHeight="1"/>
    <row r="38593" ht="8.25" customHeight="1"/>
    <row r="38594" ht="8.25" customHeight="1"/>
    <row r="38595" ht="8.25" customHeight="1"/>
    <row r="38596" ht="8.25" customHeight="1"/>
    <row r="38597" ht="8.25" customHeight="1"/>
    <row r="38598" ht="8.25" customHeight="1"/>
    <row r="38599" ht="8.25" customHeight="1"/>
    <row r="38600" ht="8.25" customHeight="1"/>
    <row r="38601" ht="8.25" customHeight="1"/>
    <row r="38602" ht="8.25" customHeight="1"/>
    <row r="38603" ht="8.25" customHeight="1"/>
    <row r="38604" ht="8.25" customHeight="1"/>
    <row r="38605" ht="8.25" customHeight="1"/>
    <row r="38606" ht="8.25" customHeight="1"/>
    <row r="38607" ht="8.25" customHeight="1"/>
    <row r="38608" ht="8.25" customHeight="1"/>
    <row r="38609" ht="8.25" customHeight="1"/>
    <row r="38610" ht="8.25" customHeight="1"/>
    <row r="38611" ht="8.25" customHeight="1"/>
    <row r="38612" ht="8.25" customHeight="1"/>
    <row r="38613" ht="8.25" customHeight="1"/>
    <row r="38614" ht="8.25" customHeight="1"/>
    <row r="38615" ht="8.25" customHeight="1"/>
    <row r="38616" ht="8.25" customHeight="1"/>
    <row r="38617" ht="8.25" customHeight="1"/>
    <row r="38618" ht="8.25" customHeight="1"/>
    <row r="38619" ht="8.25" customHeight="1"/>
    <row r="38620" ht="8.25" customHeight="1"/>
    <row r="38621" ht="8.25" customHeight="1"/>
    <row r="38622" ht="8.25" customHeight="1"/>
    <row r="38623" ht="8.25" customHeight="1"/>
    <row r="38624" ht="8.25" customHeight="1"/>
    <row r="38625" ht="8.25" customHeight="1"/>
    <row r="38626" ht="8.25" customHeight="1"/>
    <row r="38627" ht="8.25" customHeight="1"/>
    <row r="38628" ht="8.25" customHeight="1"/>
    <row r="38629" ht="8.25" customHeight="1"/>
    <row r="38630" ht="8.25" customHeight="1"/>
    <row r="38631" ht="8.25" customHeight="1"/>
    <row r="38632" ht="8.25" customHeight="1"/>
    <row r="38633" ht="8.25" customHeight="1"/>
    <row r="38634" ht="8.25" customHeight="1"/>
    <row r="38635" ht="8.25" customHeight="1"/>
    <row r="38636" ht="8.25" customHeight="1"/>
    <row r="38637" ht="8.25" customHeight="1"/>
    <row r="38638" ht="8.25" customHeight="1"/>
    <row r="38639" ht="8.25" customHeight="1"/>
    <row r="38640" ht="8.25" customHeight="1"/>
    <row r="38641" ht="8.25" customHeight="1"/>
    <row r="38642" ht="8.25" customHeight="1"/>
    <row r="38643" ht="8.25" customHeight="1"/>
    <row r="38644" ht="8.25" customHeight="1"/>
    <row r="38645" ht="8.25" customHeight="1"/>
    <row r="38646" ht="8.25" customHeight="1"/>
    <row r="38647" ht="8.25" customHeight="1"/>
    <row r="38648" ht="8.25" customHeight="1"/>
    <row r="38649" ht="8.25" customHeight="1"/>
    <row r="38650" ht="8.25" customHeight="1"/>
    <row r="38651" ht="8.25" customHeight="1"/>
    <row r="38652" ht="8.25" customHeight="1"/>
    <row r="38653" ht="8.25" customHeight="1"/>
    <row r="38654" ht="8.25" customHeight="1"/>
    <row r="38655" ht="8.25" customHeight="1"/>
    <row r="38656" ht="8.25" customHeight="1"/>
    <row r="38657" ht="8.25" customHeight="1"/>
    <row r="38658" ht="8.25" customHeight="1"/>
    <row r="38659" ht="8.25" customHeight="1"/>
    <row r="38660" ht="8.25" customHeight="1"/>
    <row r="38661" ht="8.25" customHeight="1"/>
    <row r="38662" ht="8.25" customHeight="1"/>
    <row r="38663" ht="8.25" customHeight="1"/>
    <row r="38664" ht="8.25" customHeight="1"/>
    <row r="38665" ht="8.25" customHeight="1"/>
    <row r="38666" ht="8.25" customHeight="1"/>
    <row r="38667" ht="8.25" customHeight="1"/>
    <row r="38668" ht="8.25" customHeight="1"/>
    <row r="38669" ht="8.25" customHeight="1"/>
    <row r="38670" ht="8.25" customHeight="1"/>
    <row r="38671" ht="8.25" customHeight="1"/>
    <row r="38672" ht="8.25" customHeight="1"/>
    <row r="38673" ht="8.25" customHeight="1"/>
    <row r="38674" ht="8.25" customHeight="1"/>
    <row r="38675" ht="8.25" customHeight="1"/>
    <row r="38676" ht="8.25" customHeight="1"/>
    <row r="38677" ht="8.25" customHeight="1"/>
    <row r="38678" ht="8.25" customHeight="1"/>
    <row r="38679" ht="8.25" customHeight="1"/>
    <row r="38680" ht="8.25" customHeight="1"/>
    <row r="38681" ht="8.25" customHeight="1"/>
    <row r="38682" ht="8.25" customHeight="1"/>
    <row r="38683" ht="8.25" customHeight="1"/>
    <row r="38684" ht="8.25" customHeight="1"/>
    <row r="38685" ht="8.25" customHeight="1"/>
    <row r="38686" ht="8.25" customHeight="1"/>
    <row r="38687" ht="8.25" customHeight="1"/>
    <row r="38688" ht="8.25" customHeight="1"/>
    <row r="38689" ht="8.25" customHeight="1"/>
    <row r="38690" ht="8.25" customHeight="1"/>
    <row r="38691" ht="8.25" customHeight="1"/>
    <row r="38692" ht="8.25" customHeight="1"/>
    <row r="38693" ht="8.25" customHeight="1"/>
    <row r="38694" ht="8.25" customHeight="1"/>
    <row r="38695" ht="8.25" customHeight="1"/>
    <row r="38696" ht="8.25" customHeight="1"/>
    <row r="38697" ht="8.25" customHeight="1"/>
    <row r="38698" ht="8.25" customHeight="1"/>
    <row r="38699" ht="8.25" customHeight="1"/>
    <row r="38700" ht="8.25" customHeight="1"/>
    <row r="38701" ht="8.25" customHeight="1"/>
    <row r="38702" ht="8.25" customHeight="1"/>
    <row r="38703" ht="8.25" customHeight="1"/>
    <row r="38704" ht="8.25" customHeight="1"/>
    <row r="38705" ht="8.25" customHeight="1"/>
    <row r="38706" ht="8.25" customHeight="1"/>
    <row r="38707" ht="8.25" customHeight="1"/>
    <row r="38708" ht="8.25" customHeight="1"/>
    <row r="38709" ht="8.25" customHeight="1"/>
    <row r="38710" ht="8.25" customHeight="1"/>
    <row r="38711" ht="8.25" customHeight="1"/>
    <row r="38712" ht="8.25" customHeight="1"/>
    <row r="38713" ht="8.25" customHeight="1"/>
    <row r="38714" ht="8.25" customHeight="1"/>
    <row r="38715" ht="8.25" customHeight="1"/>
    <row r="38716" ht="8.25" customHeight="1"/>
    <row r="38717" ht="8.25" customHeight="1"/>
    <row r="38718" ht="8.25" customHeight="1"/>
    <row r="38719" ht="8.25" customHeight="1"/>
    <row r="38720" ht="8.25" customHeight="1"/>
    <row r="38721" ht="8.25" customHeight="1"/>
    <row r="38722" ht="8.25" customHeight="1"/>
    <row r="38723" ht="8.25" customHeight="1"/>
    <row r="38724" ht="8.25" customHeight="1"/>
    <row r="38725" ht="8.25" customHeight="1"/>
    <row r="38726" ht="8.25" customHeight="1"/>
    <row r="38727" ht="8.25" customHeight="1"/>
    <row r="38728" ht="8.25" customHeight="1"/>
    <row r="38729" ht="8.25" customHeight="1"/>
    <row r="38730" ht="8.25" customHeight="1"/>
    <row r="38731" ht="8.25" customHeight="1"/>
    <row r="38732" ht="8.25" customHeight="1"/>
    <row r="38733" ht="8.25" customHeight="1"/>
    <row r="38734" ht="8.25" customHeight="1"/>
    <row r="38735" ht="8.25" customHeight="1"/>
    <row r="38736" ht="8.25" customHeight="1"/>
    <row r="38737" ht="8.25" customHeight="1"/>
    <row r="38738" ht="8.25" customHeight="1"/>
    <row r="38739" ht="8.25" customHeight="1"/>
    <row r="38740" ht="8.25" customHeight="1"/>
    <row r="38741" ht="8.25" customHeight="1"/>
    <row r="38742" ht="8.25" customHeight="1"/>
    <row r="38743" ht="8.25" customHeight="1"/>
    <row r="38744" ht="8.25" customHeight="1"/>
    <row r="38745" ht="8.25" customHeight="1"/>
    <row r="38746" ht="8.25" customHeight="1"/>
    <row r="38747" ht="8.25" customHeight="1"/>
    <row r="38748" ht="8.25" customHeight="1"/>
    <row r="38749" ht="8.25" customHeight="1"/>
    <row r="38750" ht="8.25" customHeight="1"/>
    <row r="38751" ht="8.25" customHeight="1"/>
    <row r="38752" ht="8.25" customHeight="1"/>
    <row r="38753" ht="8.25" customHeight="1"/>
    <row r="38754" ht="8.25" customHeight="1"/>
    <row r="38755" ht="8.25" customHeight="1"/>
    <row r="38756" ht="8.25" customHeight="1"/>
    <row r="38757" ht="8.25" customHeight="1"/>
    <row r="38758" ht="8.25" customHeight="1"/>
    <row r="38759" ht="8.25" customHeight="1"/>
    <row r="38760" ht="8.25" customHeight="1"/>
    <row r="38761" ht="8.25" customHeight="1"/>
    <row r="38762" ht="8.25" customHeight="1"/>
    <row r="38763" ht="8.25" customHeight="1"/>
    <row r="38764" ht="8.25" customHeight="1"/>
    <row r="38765" ht="8.25" customHeight="1"/>
    <row r="38766" ht="8.25" customHeight="1"/>
    <row r="38767" ht="8.25" customHeight="1"/>
    <row r="38768" ht="8.25" customHeight="1"/>
    <row r="38769" ht="8.25" customHeight="1"/>
    <row r="38770" ht="8.25" customHeight="1"/>
    <row r="38771" ht="8.25" customHeight="1"/>
    <row r="38772" ht="8.25" customHeight="1"/>
    <row r="38773" ht="8.25" customHeight="1"/>
    <row r="38774" ht="8.25" customHeight="1"/>
    <row r="38775" ht="8.25" customHeight="1"/>
    <row r="38776" ht="8.25" customHeight="1"/>
    <row r="38777" ht="8.25" customHeight="1"/>
    <row r="38778" ht="8.25" customHeight="1"/>
    <row r="38779" ht="8.25" customHeight="1"/>
    <row r="38780" ht="8.25" customHeight="1"/>
    <row r="38781" ht="8.25" customHeight="1"/>
    <row r="38782" ht="8.25" customHeight="1"/>
    <row r="38783" ht="8.25" customHeight="1"/>
    <row r="38784" ht="8.25" customHeight="1"/>
    <row r="38785" ht="8.25" customHeight="1"/>
    <row r="38786" ht="8.25" customHeight="1"/>
    <row r="38787" ht="8.25" customHeight="1"/>
    <row r="38788" ht="8.25" customHeight="1"/>
    <row r="38789" ht="8.25" customHeight="1"/>
    <row r="38790" ht="8.25" customHeight="1"/>
    <row r="38791" ht="8.25" customHeight="1"/>
    <row r="38792" ht="8.25" customHeight="1"/>
    <row r="38793" ht="8.25" customHeight="1"/>
    <row r="38794" ht="8.25" customHeight="1"/>
    <row r="38795" ht="8.25" customHeight="1"/>
    <row r="38796" ht="8.25" customHeight="1"/>
    <row r="38797" ht="8.25" customHeight="1"/>
    <row r="38798" ht="8.25" customHeight="1"/>
    <row r="38799" ht="8.25" customHeight="1"/>
    <row r="38800" ht="8.25" customHeight="1"/>
    <row r="38801" ht="8.25" customHeight="1"/>
    <row r="38802" ht="8.25" customHeight="1"/>
    <row r="38803" ht="8.25" customHeight="1"/>
    <row r="38804" ht="8.25" customHeight="1"/>
    <row r="38805" ht="8.25" customHeight="1"/>
    <row r="38806" ht="8.25" customHeight="1"/>
    <row r="38807" ht="8.25" customHeight="1"/>
    <row r="38808" ht="8.25" customHeight="1"/>
    <row r="38809" ht="8.25" customHeight="1"/>
    <row r="38810" ht="8.25" customHeight="1"/>
    <row r="38811" ht="8.25" customHeight="1"/>
    <row r="38812" ht="8.25" customHeight="1"/>
    <row r="38813" ht="8.25" customHeight="1"/>
    <row r="38814" ht="8.25" customHeight="1"/>
    <row r="38815" ht="8.25" customHeight="1"/>
    <row r="38816" ht="8.25" customHeight="1"/>
    <row r="38817" ht="8.25" customHeight="1"/>
    <row r="38818" ht="8.25" customHeight="1"/>
    <row r="38819" ht="8.25" customHeight="1"/>
    <row r="38820" ht="8.25" customHeight="1"/>
    <row r="38821" ht="8.25" customHeight="1"/>
    <row r="38822" ht="8.25" customHeight="1"/>
    <row r="38823" ht="8.25" customHeight="1"/>
    <row r="38824" ht="8.25" customHeight="1"/>
    <row r="38825" ht="8.25" customHeight="1"/>
    <row r="38826" ht="8.25" customHeight="1"/>
    <row r="38827" ht="8.25" customHeight="1"/>
    <row r="38828" ht="8.25" customHeight="1"/>
    <row r="38829" ht="8.25" customHeight="1"/>
    <row r="38830" ht="8.25" customHeight="1"/>
    <row r="38831" ht="8.25" customHeight="1"/>
    <row r="38832" ht="8.25" customHeight="1"/>
    <row r="38833" ht="8.25" customHeight="1"/>
    <row r="38834" ht="8.25" customHeight="1"/>
    <row r="38835" ht="8.25" customHeight="1"/>
    <row r="38836" ht="8.25" customHeight="1"/>
    <row r="38837" ht="8.25" customHeight="1"/>
    <row r="38838" ht="8.25" customHeight="1"/>
    <row r="38839" ht="8.25" customHeight="1"/>
    <row r="38840" ht="8.25" customHeight="1"/>
    <row r="38841" ht="8.25" customHeight="1"/>
    <row r="38842" ht="8.25" customHeight="1"/>
    <row r="38843" ht="8.25" customHeight="1"/>
    <row r="38844" ht="8.25" customHeight="1"/>
    <row r="38845" ht="8.25" customHeight="1"/>
    <row r="38846" ht="8.25" customHeight="1"/>
    <row r="38847" ht="8.25" customHeight="1"/>
    <row r="38848" ht="8.25" customHeight="1"/>
    <row r="38849" ht="8.25" customHeight="1"/>
    <row r="38850" ht="8.25" customHeight="1"/>
    <row r="38851" ht="8.25" customHeight="1"/>
    <row r="38852" ht="8.25" customHeight="1"/>
    <row r="38853" ht="8.25" customHeight="1"/>
    <row r="38854" ht="8.25" customHeight="1"/>
    <row r="38855" ht="8.25" customHeight="1"/>
    <row r="38856" ht="8.25" customHeight="1"/>
    <row r="38857" ht="8.25" customHeight="1"/>
    <row r="38858" ht="8.25" customHeight="1"/>
    <row r="38859" ht="8.25" customHeight="1"/>
    <row r="38860" ht="8.25" customHeight="1"/>
    <row r="38861" ht="8.25" customHeight="1"/>
    <row r="38862" ht="8.25" customHeight="1"/>
    <row r="38863" ht="8.25" customHeight="1"/>
    <row r="38864" ht="8.25" customHeight="1"/>
    <row r="38865" ht="8.25" customHeight="1"/>
    <row r="38866" ht="8.25" customHeight="1"/>
    <row r="38867" ht="8.25" customHeight="1"/>
    <row r="38868" ht="8.25" customHeight="1"/>
    <row r="38869" ht="8.25" customHeight="1"/>
    <row r="38870" ht="8.25" customHeight="1"/>
    <row r="38871" ht="8.25" customHeight="1"/>
    <row r="38872" ht="8.25" customHeight="1"/>
    <row r="38873" ht="8.25" customHeight="1"/>
    <row r="38874" ht="8.25" customHeight="1"/>
    <row r="38875" ht="8.25" customHeight="1"/>
    <row r="38876" ht="8.25" customHeight="1"/>
    <row r="38877" ht="8.25" customHeight="1"/>
    <row r="38878" ht="8.25" customHeight="1"/>
    <row r="38879" ht="8.25" customHeight="1"/>
    <row r="38880" ht="8.25" customHeight="1"/>
    <row r="38881" ht="8.25" customHeight="1"/>
    <row r="38882" ht="8.25" customHeight="1"/>
    <row r="38883" ht="8.25" customHeight="1"/>
    <row r="38884" ht="8.25" customHeight="1"/>
    <row r="38885" ht="8.25" customHeight="1"/>
    <row r="38886" ht="8.25" customHeight="1"/>
    <row r="38887" ht="8.25" customHeight="1"/>
    <row r="38888" ht="8.25" customHeight="1"/>
    <row r="38889" ht="8.25" customHeight="1"/>
    <row r="38890" ht="8.25" customHeight="1"/>
    <row r="38891" ht="8.25" customHeight="1"/>
    <row r="38892" ht="8.25" customHeight="1"/>
    <row r="38893" ht="8.25" customHeight="1"/>
    <row r="38894" ht="8.25" customHeight="1"/>
    <row r="38895" ht="8.25" customHeight="1"/>
    <row r="38896" ht="8.25" customHeight="1"/>
    <row r="38897" ht="8.25" customHeight="1"/>
    <row r="38898" ht="8.25" customHeight="1"/>
    <row r="38899" ht="8.25" customHeight="1"/>
    <row r="38900" ht="8.25" customHeight="1"/>
    <row r="38901" ht="8.25" customHeight="1"/>
    <row r="38902" ht="8.25" customHeight="1"/>
    <row r="38903" ht="8.25" customHeight="1"/>
    <row r="38904" ht="8.25" customHeight="1"/>
    <row r="38905" ht="8.25" customHeight="1"/>
    <row r="38906" ht="8.25" customHeight="1"/>
    <row r="38907" ht="8.25" customHeight="1"/>
    <row r="38908" ht="8.25" customHeight="1"/>
    <row r="38909" ht="8.25" customHeight="1"/>
    <row r="38910" ht="8.25" customHeight="1"/>
    <row r="38911" ht="8.25" customHeight="1"/>
    <row r="38912" ht="8.25" customHeight="1"/>
    <row r="38913" ht="8.25" customHeight="1"/>
    <row r="38914" ht="8.25" customHeight="1"/>
    <row r="38915" ht="8.25" customHeight="1"/>
    <row r="38916" ht="8.25" customHeight="1"/>
    <row r="38917" ht="8.25" customHeight="1"/>
    <row r="38918" ht="8.25" customHeight="1"/>
    <row r="38919" ht="8.25" customHeight="1"/>
    <row r="38920" ht="8.25" customHeight="1"/>
    <row r="38921" ht="8.25" customHeight="1"/>
    <row r="38922" ht="8.25" customHeight="1"/>
    <row r="38923" ht="8.25" customHeight="1"/>
    <row r="38924" ht="8.25" customHeight="1"/>
    <row r="38925" ht="8.25" customHeight="1"/>
    <row r="38926" ht="8.25" customHeight="1"/>
    <row r="38927" ht="8.25" customHeight="1"/>
    <row r="38928" ht="8.25" customHeight="1"/>
    <row r="38929" ht="8.25" customHeight="1"/>
    <row r="38930" ht="8.25" customHeight="1"/>
    <row r="38931" ht="8.25" customHeight="1"/>
    <row r="38932" ht="8.25" customHeight="1"/>
    <row r="38933" ht="8.25" customHeight="1"/>
    <row r="38934" ht="8.25" customHeight="1"/>
    <row r="38935" ht="8.25" customHeight="1"/>
    <row r="38936" ht="8.25" customHeight="1"/>
    <row r="38937" ht="8.25" customHeight="1"/>
    <row r="38938" ht="8.25" customHeight="1"/>
    <row r="38939" ht="8.25" customHeight="1"/>
    <row r="38940" ht="8.25" customHeight="1"/>
    <row r="38941" ht="8.25" customHeight="1"/>
    <row r="38942" ht="8.25" customHeight="1"/>
    <row r="38943" ht="8.25" customHeight="1"/>
    <row r="38944" ht="8.25" customHeight="1"/>
    <row r="38945" ht="8.25" customHeight="1"/>
    <row r="38946" ht="8.25" customHeight="1"/>
    <row r="38947" ht="8.25" customHeight="1"/>
    <row r="38948" ht="8.25" customHeight="1"/>
    <row r="38949" ht="8.25" customHeight="1"/>
    <row r="38950" ht="8.25" customHeight="1"/>
    <row r="38951" ht="8.25" customHeight="1"/>
    <row r="38952" ht="8.25" customHeight="1"/>
    <row r="38953" ht="8.25" customHeight="1"/>
    <row r="38954" ht="8.25" customHeight="1"/>
    <row r="38955" ht="8.25" customHeight="1"/>
    <row r="38956" ht="8.25" customHeight="1"/>
    <row r="38957" ht="8.25" customHeight="1"/>
    <row r="38958" ht="8.25" customHeight="1"/>
    <row r="38959" ht="8.25" customHeight="1"/>
    <row r="38960" ht="8.25" customHeight="1"/>
    <row r="38961" ht="8.25" customHeight="1"/>
    <row r="38962" ht="8.25" customHeight="1"/>
    <row r="38963" ht="8.25" customHeight="1"/>
    <row r="38964" ht="8.25" customHeight="1"/>
    <row r="38965" ht="8.25" customHeight="1"/>
    <row r="38966" ht="8.25" customHeight="1"/>
    <row r="38967" ht="8.25" customHeight="1"/>
    <row r="38968" ht="8.25" customHeight="1"/>
    <row r="38969" ht="8.25" customHeight="1"/>
    <row r="38970" ht="8.25" customHeight="1"/>
    <row r="38971" ht="8.25" customHeight="1"/>
    <row r="38972" ht="8.25" customHeight="1"/>
    <row r="38973" ht="8.25" customHeight="1"/>
    <row r="38974" ht="8.25" customHeight="1"/>
    <row r="38975" ht="8.25" customHeight="1"/>
    <row r="38976" ht="8.25" customHeight="1"/>
    <row r="38977" ht="8.25" customHeight="1"/>
    <row r="38978" ht="8.25" customHeight="1"/>
    <row r="38979" ht="8.25" customHeight="1"/>
    <row r="38980" ht="8.25" customHeight="1"/>
    <row r="38981" ht="8.25" customHeight="1"/>
    <row r="38982" ht="8.25" customHeight="1"/>
    <row r="38983" ht="8.25" customHeight="1"/>
    <row r="38984" ht="8.25" customHeight="1"/>
    <row r="38985" ht="8.25" customHeight="1"/>
    <row r="38986" ht="8.25" customHeight="1"/>
    <row r="38987" ht="8.25" customHeight="1"/>
    <row r="38988" ht="8.25" customHeight="1"/>
    <row r="38989" ht="8.25" customHeight="1"/>
    <row r="38990" ht="8.25" customHeight="1"/>
    <row r="38991" ht="8.25" customHeight="1"/>
    <row r="38992" ht="8.25" customHeight="1"/>
    <row r="38993" ht="8.25" customHeight="1"/>
    <row r="38994" ht="8.25" customHeight="1"/>
    <row r="38995" ht="8.25" customHeight="1"/>
    <row r="38996" ht="8.25" customHeight="1"/>
    <row r="38997" ht="8.25" customHeight="1"/>
    <row r="38998" ht="8.25" customHeight="1"/>
    <row r="38999" ht="8.25" customHeight="1"/>
    <row r="39000" ht="8.25" customHeight="1"/>
    <row r="39001" ht="8.25" customHeight="1"/>
    <row r="39002" ht="8.25" customHeight="1"/>
    <row r="39003" ht="8.25" customHeight="1"/>
    <row r="39004" ht="8.25" customHeight="1"/>
    <row r="39005" ht="8.25" customHeight="1"/>
    <row r="39006" ht="8.25" customHeight="1"/>
    <row r="39007" ht="8.25" customHeight="1"/>
    <row r="39008" ht="8.25" customHeight="1"/>
    <row r="39009" ht="8.25" customHeight="1"/>
    <row r="39010" ht="8.25" customHeight="1"/>
    <row r="39011" ht="8.25" customHeight="1"/>
    <row r="39012" ht="8.25" customHeight="1"/>
    <row r="39013" ht="8.25" customHeight="1"/>
    <row r="39014" ht="8.25" customHeight="1"/>
    <row r="39015" ht="8.25" customHeight="1"/>
    <row r="39016" ht="8.25" customHeight="1"/>
    <row r="39017" ht="8.25" customHeight="1"/>
    <row r="39018" ht="8.25" customHeight="1"/>
    <row r="39019" ht="8.25" customHeight="1"/>
    <row r="39020" ht="8.25" customHeight="1"/>
    <row r="39021" ht="8.25" customHeight="1"/>
    <row r="39022" ht="8.25" customHeight="1"/>
    <row r="39023" ht="8.25" customHeight="1"/>
    <row r="39024" ht="8.25" customHeight="1"/>
    <row r="39025" ht="8.25" customHeight="1"/>
    <row r="39026" ht="8.25" customHeight="1"/>
    <row r="39027" ht="8.25" customHeight="1"/>
    <row r="39028" ht="8.25" customHeight="1"/>
    <row r="39029" ht="8.25" customHeight="1"/>
    <row r="39030" ht="8.25" customHeight="1"/>
    <row r="39031" ht="8.25" customHeight="1"/>
    <row r="39032" ht="8.25" customHeight="1"/>
    <row r="39033" ht="8.25" customHeight="1"/>
    <row r="39034" ht="8.25" customHeight="1"/>
    <row r="39035" ht="8.25" customHeight="1"/>
    <row r="39036" ht="8.25" customHeight="1"/>
    <row r="39037" ht="8.25" customHeight="1"/>
    <row r="39038" ht="8.25" customHeight="1"/>
    <row r="39039" ht="8.25" customHeight="1"/>
    <row r="39040" ht="8.25" customHeight="1"/>
    <row r="39041" ht="8.25" customHeight="1"/>
    <row r="39042" ht="8.25" customHeight="1"/>
    <row r="39043" ht="8.25" customHeight="1"/>
    <row r="39044" ht="8.25" customHeight="1"/>
    <row r="39045" ht="8.25" customHeight="1"/>
    <row r="39046" ht="8.25" customHeight="1"/>
    <row r="39047" ht="8.25" customHeight="1"/>
    <row r="39048" ht="8.25" customHeight="1"/>
    <row r="39049" ht="8.25" customHeight="1"/>
    <row r="39050" ht="8.25" customHeight="1"/>
    <row r="39051" ht="8.25" customHeight="1"/>
    <row r="39052" ht="8.25" customHeight="1"/>
    <row r="39053" ht="8.25" customHeight="1"/>
    <row r="39054" ht="8.25" customHeight="1"/>
    <row r="39055" ht="8.25" customHeight="1"/>
    <row r="39056" ht="8.25" customHeight="1"/>
    <row r="39057" ht="8.25" customHeight="1"/>
    <row r="39058" ht="8.25" customHeight="1"/>
    <row r="39059" ht="8.25" customHeight="1"/>
    <row r="39060" ht="8.25" customHeight="1"/>
    <row r="39061" ht="8.25" customHeight="1"/>
    <row r="39062" ht="8.25" customHeight="1"/>
    <row r="39063" ht="8.25" customHeight="1"/>
    <row r="39064" ht="8.25" customHeight="1"/>
    <row r="39065" ht="8.25" customHeight="1"/>
    <row r="39066" ht="8.25" customHeight="1"/>
    <row r="39067" ht="8.25" customHeight="1"/>
    <row r="39068" ht="8.25" customHeight="1"/>
    <row r="39069" ht="8.25" customHeight="1"/>
    <row r="39070" ht="8.25" customHeight="1"/>
    <row r="39071" ht="8.25" customHeight="1"/>
    <row r="39072" ht="8.25" customHeight="1"/>
    <row r="39073" ht="8.25" customHeight="1"/>
    <row r="39074" ht="8.25" customHeight="1"/>
    <row r="39075" ht="8.25" customHeight="1"/>
    <row r="39076" ht="8.25" customHeight="1"/>
    <row r="39077" ht="8.25" customHeight="1"/>
    <row r="39078" ht="8.25" customHeight="1"/>
    <row r="39079" ht="8.25" customHeight="1"/>
    <row r="39080" ht="8.25" customHeight="1"/>
    <row r="39081" ht="8.25" customHeight="1"/>
    <row r="39082" ht="8.25" customHeight="1"/>
    <row r="39083" ht="8.25" customHeight="1"/>
    <row r="39084" ht="8.25" customHeight="1"/>
    <row r="39085" ht="8.25" customHeight="1"/>
    <row r="39086" ht="8.25" customHeight="1"/>
    <row r="39087" ht="8.25" customHeight="1"/>
    <row r="39088" ht="8.25" customHeight="1"/>
    <row r="39089" ht="8.25" customHeight="1"/>
    <row r="39090" ht="8.25" customHeight="1"/>
    <row r="39091" ht="8.25" customHeight="1"/>
    <row r="39092" ht="8.25" customHeight="1"/>
    <row r="39093" ht="8.25" customHeight="1"/>
    <row r="39094" ht="8.25" customHeight="1"/>
    <row r="39095" ht="8.25" customHeight="1"/>
    <row r="39096" ht="8.25" customHeight="1"/>
    <row r="39097" ht="8.25" customHeight="1"/>
    <row r="39098" ht="8.25" customHeight="1"/>
    <row r="39099" ht="8.25" customHeight="1"/>
    <row r="39100" ht="8.25" customHeight="1"/>
    <row r="39101" ht="8.25" customHeight="1"/>
    <row r="39102" ht="8.25" customHeight="1"/>
    <row r="39103" ht="8.25" customHeight="1"/>
    <row r="39104" ht="8.25" customHeight="1"/>
    <row r="39105" ht="8.25" customHeight="1"/>
    <row r="39106" ht="8.25" customHeight="1"/>
    <row r="39107" ht="8.25" customHeight="1"/>
    <row r="39108" ht="8.25" customHeight="1"/>
    <row r="39109" ht="8.25" customHeight="1"/>
    <row r="39110" ht="8.25" customHeight="1"/>
    <row r="39111" ht="8.25" customHeight="1"/>
    <row r="39112" ht="8.25" customHeight="1"/>
    <row r="39113" ht="8.25" customHeight="1"/>
    <row r="39114" ht="8.25" customHeight="1"/>
    <row r="39115" ht="8.25" customHeight="1"/>
    <row r="39116" ht="8.25" customHeight="1"/>
    <row r="39117" ht="8.25" customHeight="1"/>
    <row r="39118" ht="8.25" customHeight="1"/>
    <row r="39119" ht="8.25" customHeight="1"/>
    <row r="39120" ht="8.25" customHeight="1"/>
    <row r="39121" ht="8.25" customHeight="1"/>
    <row r="39122" ht="8.25" customHeight="1"/>
    <row r="39123" ht="8.25" customHeight="1"/>
    <row r="39124" ht="8.25" customHeight="1"/>
    <row r="39125" ht="8.25" customHeight="1"/>
    <row r="39126" ht="8.25" customHeight="1"/>
    <row r="39127" ht="8.25" customHeight="1"/>
    <row r="39128" ht="8.25" customHeight="1"/>
    <row r="39129" ht="8.25" customHeight="1"/>
    <row r="39130" ht="8.25" customHeight="1"/>
    <row r="39131" ht="8.25" customHeight="1"/>
    <row r="39132" ht="8.25" customHeight="1"/>
    <row r="39133" ht="8.25" customHeight="1"/>
    <row r="39134" ht="8.25" customHeight="1"/>
    <row r="39135" ht="8.25" customHeight="1"/>
    <row r="39136" ht="8.25" customHeight="1"/>
    <row r="39137" ht="8.25" customHeight="1"/>
    <row r="39138" ht="8.25" customHeight="1"/>
    <row r="39139" ht="8.25" customHeight="1"/>
    <row r="39140" ht="8.25" customHeight="1"/>
    <row r="39141" ht="8.25" customHeight="1"/>
    <row r="39142" ht="8.25" customHeight="1"/>
    <row r="39143" ht="8.25" customHeight="1"/>
    <row r="39144" ht="8.25" customHeight="1"/>
    <row r="39145" ht="8.25" customHeight="1"/>
    <row r="39146" ht="8.25" customHeight="1"/>
    <row r="39147" ht="8.25" customHeight="1"/>
    <row r="39148" ht="8.25" customHeight="1"/>
    <row r="39149" ht="8.25" customHeight="1"/>
    <row r="39150" ht="8.25" customHeight="1"/>
    <row r="39151" ht="8.25" customHeight="1"/>
    <row r="39152" ht="8.25" customHeight="1"/>
    <row r="39153" ht="8.25" customHeight="1"/>
    <row r="39154" ht="8.25" customHeight="1"/>
    <row r="39155" ht="8.25" customHeight="1"/>
    <row r="39156" ht="8.25" customHeight="1"/>
    <row r="39157" ht="8.25" customHeight="1"/>
    <row r="39158" ht="8.25" customHeight="1"/>
    <row r="39159" ht="8.25" customHeight="1"/>
    <row r="39160" ht="8.25" customHeight="1"/>
    <row r="39161" ht="8.25" customHeight="1"/>
    <row r="39162" ht="8.25" customHeight="1"/>
    <row r="39163" ht="8.25" customHeight="1"/>
    <row r="39164" ht="8.25" customHeight="1"/>
    <row r="39165" ht="8.25" customHeight="1"/>
    <row r="39166" ht="8.25" customHeight="1"/>
    <row r="39167" ht="8.25" customHeight="1"/>
    <row r="39168" ht="8.25" customHeight="1"/>
    <row r="39169" ht="8.25" customHeight="1"/>
    <row r="39170" ht="8.25" customHeight="1"/>
    <row r="39171" ht="8.25" customHeight="1"/>
    <row r="39172" ht="8.25" customHeight="1"/>
    <row r="39173" ht="8.25" customHeight="1"/>
    <row r="39174" ht="8.25" customHeight="1"/>
    <row r="39175" ht="8.25" customHeight="1"/>
    <row r="39176" ht="8.25" customHeight="1"/>
    <row r="39177" ht="8.25" customHeight="1"/>
    <row r="39178" ht="8.25" customHeight="1"/>
    <row r="39179" ht="8.25" customHeight="1"/>
    <row r="39180" ht="8.25" customHeight="1"/>
    <row r="39181" ht="8.25" customHeight="1"/>
    <row r="39182" ht="8.25" customHeight="1"/>
    <row r="39183" ht="8.25" customHeight="1"/>
    <row r="39184" ht="8.25" customHeight="1"/>
    <row r="39185" ht="8.25" customHeight="1"/>
    <row r="39186" ht="8.25" customHeight="1"/>
    <row r="39187" ht="8.25" customHeight="1"/>
    <row r="39188" ht="8.25" customHeight="1"/>
    <row r="39189" ht="8.25" customHeight="1"/>
    <row r="39190" ht="8.25" customHeight="1"/>
    <row r="39191" ht="8.25" customHeight="1"/>
    <row r="39192" ht="8.25" customHeight="1"/>
    <row r="39193" ht="8.25" customHeight="1"/>
    <row r="39194" ht="8.25" customHeight="1"/>
    <row r="39195" ht="8.25" customHeight="1"/>
    <row r="39196" ht="8.25" customHeight="1"/>
    <row r="39197" ht="8.25" customHeight="1"/>
    <row r="39198" ht="8.25" customHeight="1"/>
    <row r="39199" ht="8.25" customHeight="1"/>
    <row r="39200" ht="8.25" customHeight="1"/>
    <row r="39201" ht="8.25" customHeight="1"/>
    <row r="39202" ht="8.25" customHeight="1"/>
    <row r="39203" ht="8.25" customHeight="1"/>
    <row r="39204" ht="8.25" customHeight="1"/>
    <row r="39205" ht="8.25" customHeight="1"/>
    <row r="39206" ht="8.25" customHeight="1"/>
    <row r="39207" ht="8.25" customHeight="1"/>
    <row r="39208" ht="8.25" customHeight="1"/>
    <row r="39209" ht="8.25" customHeight="1"/>
    <row r="39210" ht="8.25" customHeight="1"/>
    <row r="39211" ht="8.25" customHeight="1"/>
    <row r="39212" ht="8.25" customHeight="1"/>
    <row r="39213" ht="8.25" customHeight="1"/>
    <row r="39214" ht="8.25" customHeight="1"/>
    <row r="39215" ht="8.25" customHeight="1"/>
    <row r="39216" ht="8.25" customHeight="1"/>
    <row r="39217" ht="8.25" customHeight="1"/>
    <row r="39218" ht="8.25" customHeight="1"/>
    <row r="39219" ht="8.25" customHeight="1"/>
    <row r="39220" ht="8.25" customHeight="1"/>
    <row r="39221" ht="8.25" customHeight="1"/>
    <row r="39222" ht="8.25" customHeight="1"/>
    <row r="39223" ht="8.25" customHeight="1"/>
    <row r="39224" ht="8.25" customHeight="1"/>
    <row r="39225" ht="8.25" customHeight="1"/>
    <row r="39226" ht="8.25" customHeight="1"/>
    <row r="39227" ht="8.25" customHeight="1"/>
    <row r="39228" ht="8.25" customHeight="1"/>
    <row r="39229" ht="8.25" customHeight="1"/>
    <row r="39230" ht="8.25" customHeight="1"/>
    <row r="39231" ht="8.25" customHeight="1"/>
    <row r="39232" ht="8.25" customHeight="1"/>
    <row r="39233" ht="8.25" customHeight="1"/>
    <row r="39234" ht="8.25" customHeight="1"/>
    <row r="39235" ht="8.25" customHeight="1"/>
    <row r="39236" ht="8.25" customHeight="1"/>
    <row r="39237" ht="8.25" customHeight="1"/>
    <row r="39238" ht="8.25" customHeight="1"/>
    <row r="39239" ht="8.25" customHeight="1"/>
    <row r="39240" ht="8.25" customHeight="1"/>
    <row r="39241" ht="8.25" customHeight="1"/>
    <row r="39242" ht="8.25" customHeight="1"/>
    <row r="39243" ht="8.25" customHeight="1"/>
    <row r="39244" ht="8.25" customHeight="1"/>
    <row r="39245" ht="8.25" customHeight="1"/>
    <row r="39246" ht="8.25" customHeight="1"/>
    <row r="39247" ht="8.25" customHeight="1"/>
    <row r="39248" ht="8.25" customHeight="1"/>
    <row r="39249" ht="8.25" customHeight="1"/>
    <row r="39250" ht="8.25" customHeight="1"/>
    <row r="39251" ht="8.25" customHeight="1"/>
    <row r="39252" ht="8.25" customHeight="1"/>
    <row r="39253" ht="8.25" customHeight="1"/>
    <row r="39254" ht="8.25" customHeight="1"/>
    <row r="39255" ht="8.25" customHeight="1"/>
    <row r="39256" ht="8.25" customHeight="1"/>
    <row r="39257" ht="8.25" customHeight="1"/>
    <row r="39258" ht="8.25" customHeight="1"/>
    <row r="39259" ht="8.25" customHeight="1"/>
    <row r="39260" ht="8.25" customHeight="1"/>
    <row r="39261" ht="8.25" customHeight="1"/>
    <row r="39262" ht="8.25" customHeight="1"/>
    <row r="39263" ht="8.25" customHeight="1"/>
    <row r="39264" ht="8.25" customHeight="1"/>
    <row r="39265" ht="8.25" customHeight="1"/>
    <row r="39266" ht="8.25" customHeight="1"/>
    <row r="39267" ht="8.25" customHeight="1"/>
    <row r="39268" ht="8.25" customHeight="1"/>
    <row r="39269" ht="8.25" customHeight="1"/>
    <row r="39270" ht="8.25" customHeight="1"/>
    <row r="39271" ht="8.25" customHeight="1"/>
    <row r="39272" ht="8.25" customHeight="1"/>
    <row r="39273" ht="8.25" customHeight="1"/>
    <row r="39274" ht="8.25" customHeight="1"/>
    <row r="39275" ht="8.25" customHeight="1"/>
    <row r="39276" ht="8.25" customHeight="1"/>
    <row r="39277" ht="8.25" customHeight="1"/>
    <row r="39278" ht="8.25" customHeight="1"/>
    <row r="39279" ht="8.25" customHeight="1"/>
    <row r="39280" ht="8.25" customHeight="1"/>
    <row r="39281" ht="8.25" customHeight="1"/>
    <row r="39282" ht="8.25" customHeight="1"/>
    <row r="39283" ht="8.25" customHeight="1"/>
    <row r="39284" ht="8.25" customHeight="1"/>
    <row r="39285" ht="8.25" customHeight="1"/>
    <row r="39286" ht="8.25" customHeight="1"/>
    <row r="39287" ht="8.25" customHeight="1"/>
    <row r="39288" ht="8.25" customHeight="1"/>
    <row r="39289" ht="8.25" customHeight="1"/>
    <row r="39290" ht="8.25" customHeight="1"/>
    <row r="39291" ht="8.25" customHeight="1"/>
    <row r="39292" ht="8.25" customHeight="1"/>
    <row r="39293" ht="8.25" customHeight="1"/>
    <row r="39294" ht="8.25" customHeight="1"/>
    <row r="39295" ht="8.25" customHeight="1"/>
    <row r="39296" ht="8.25" customHeight="1"/>
    <row r="39297" ht="8.25" customHeight="1"/>
    <row r="39298" ht="8.25" customHeight="1"/>
    <row r="39299" ht="8.25" customHeight="1"/>
    <row r="39300" ht="8.25" customHeight="1"/>
    <row r="39301" ht="8.25" customHeight="1"/>
    <row r="39302" ht="8.25" customHeight="1"/>
    <row r="39303" ht="8.25" customHeight="1"/>
    <row r="39304" ht="8.25" customHeight="1"/>
    <row r="39305" ht="8.25" customHeight="1"/>
    <row r="39306" ht="8.25" customHeight="1"/>
    <row r="39307" ht="8.25" customHeight="1"/>
    <row r="39308" ht="8.25" customHeight="1"/>
    <row r="39309" ht="8.25" customHeight="1"/>
    <row r="39310" ht="8.25" customHeight="1"/>
    <row r="39311" ht="8.25" customHeight="1"/>
    <row r="39312" ht="8.25" customHeight="1"/>
    <row r="39313" ht="8.25" customHeight="1"/>
    <row r="39314" ht="8.25" customHeight="1"/>
    <row r="39315" ht="8.25" customHeight="1"/>
    <row r="39316" ht="8.25" customHeight="1"/>
    <row r="39317" ht="8.25" customHeight="1"/>
    <row r="39318" ht="8.25" customHeight="1"/>
    <row r="39319" ht="8.25" customHeight="1"/>
    <row r="39320" ht="8.25" customHeight="1"/>
    <row r="39321" ht="8.25" customHeight="1"/>
    <row r="39322" ht="8.25" customHeight="1"/>
    <row r="39323" ht="8.25" customHeight="1"/>
    <row r="39324" ht="8.25" customHeight="1"/>
    <row r="39325" ht="8.25" customHeight="1"/>
    <row r="39326" ht="8.25" customHeight="1"/>
    <row r="39327" ht="8.25" customHeight="1"/>
    <row r="39328" ht="8.25" customHeight="1"/>
    <row r="39329" ht="8.25" customHeight="1"/>
    <row r="39330" ht="8.25" customHeight="1"/>
    <row r="39331" ht="8.25" customHeight="1"/>
    <row r="39332" ht="8.25" customHeight="1"/>
    <row r="39333" ht="8.25" customHeight="1"/>
    <row r="39334" ht="8.25" customHeight="1"/>
    <row r="39335" ht="8.25" customHeight="1"/>
    <row r="39336" ht="8.25" customHeight="1"/>
    <row r="39337" ht="8.25" customHeight="1"/>
    <row r="39338" ht="8.25" customHeight="1"/>
    <row r="39339" ht="8.25" customHeight="1"/>
    <row r="39340" ht="8.25" customHeight="1"/>
    <row r="39341" ht="8.25" customHeight="1"/>
    <row r="39342" ht="8.25" customHeight="1"/>
    <row r="39343" ht="8.25" customHeight="1"/>
    <row r="39344" ht="8.25" customHeight="1"/>
    <row r="39345" ht="8.25" customHeight="1"/>
    <row r="39346" ht="8.25" customHeight="1"/>
    <row r="39347" ht="8.25" customHeight="1"/>
    <row r="39348" ht="8.25" customHeight="1"/>
    <row r="39349" ht="8.25" customHeight="1"/>
    <row r="39350" ht="8.25" customHeight="1"/>
    <row r="39351" ht="8.25" customHeight="1"/>
    <row r="39352" ht="8.25" customHeight="1"/>
    <row r="39353" ht="8.25" customHeight="1"/>
    <row r="39354" ht="8.25" customHeight="1"/>
    <row r="39355" ht="8.25" customHeight="1"/>
    <row r="39356" ht="8.25" customHeight="1"/>
    <row r="39357" ht="8.25" customHeight="1"/>
    <row r="39358" ht="8.25" customHeight="1"/>
    <row r="39359" ht="8.25" customHeight="1"/>
    <row r="39360" ht="8.25" customHeight="1"/>
    <row r="39361" ht="8.25" customHeight="1"/>
    <row r="39362" ht="8.25" customHeight="1"/>
    <row r="39363" ht="8.25" customHeight="1"/>
    <row r="39364" ht="8.25" customHeight="1"/>
    <row r="39365" ht="8.25" customHeight="1"/>
    <row r="39366" ht="8.25" customHeight="1"/>
    <row r="39367" ht="8.25" customHeight="1"/>
    <row r="39368" ht="8.25" customHeight="1"/>
    <row r="39369" ht="8.25" customHeight="1"/>
    <row r="39370" ht="8.25" customHeight="1"/>
    <row r="39371" ht="8.25" customHeight="1"/>
    <row r="39372" ht="8.25" customHeight="1"/>
    <row r="39373" ht="8.25" customHeight="1"/>
    <row r="39374" ht="8.25" customHeight="1"/>
    <row r="39375" ht="8.25" customHeight="1"/>
    <row r="39376" ht="8.25" customHeight="1"/>
    <row r="39377" ht="8.25" customHeight="1"/>
    <row r="39378" ht="8.25" customHeight="1"/>
    <row r="39379" ht="8.25" customHeight="1"/>
    <row r="39380" ht="8.25" customHeight="1"/>
    <row r="39381" ht="8.25" customHeight="1"/>
    <row r="39382" ht="8.25" customHeight="1"/>
    <row r="39383" ht="8.25" customHeight="1"/>
    <row r="39384" ht="8.25" customHeight="1"/>
    <row r="39385" ht="8.25" customHeight="1"/>
    <row r="39386" ht="8.25" customHeight="1"/>
    <row r="39387" ht="8.25" customHeight="1"/>
    <row r="39388" ht="8.25" customHeight="1"/>
    <row r="39389" ht="8.25" customHeight="1"/>
    <row r="39390" ht="8.25" customHeight="1"/>
    <row r="39391" ht="8.25" customHeight="1"/>
    <row r="39392" ht="8.25" customHeight="1"/>
    <row r="39393" ht="8.25" customHeight="1"/>
    <row r="39394" ht="8.25" customHeight="1"/>
    <row r="39395" ht="8.25" customHeight="1"/>
    <row r="39396" ht="8.25" customHeight="1"/>
    <row r="39397" ht="8.25" customHeight="1"/>
    <row r="39398" ht="8.25" customHeight="1"/>
    <row r="39399" ht="8.25" customHeight="1"/>
    <row r="39400" ht="8.25" customHeight="1"/>
    <row r="39401" ht="8.25" customHeight="1"/>
    <row r="39402" ht="8.25" customHeight="1"/>
    <row r="39403" ht="8.25" customHeight="1"/>
    <row r="39404" ht="8.25" customHeight="1"/>
    <row r="39405" ht="8.25" customHeight="1"/>
    <row r="39406" ht="8.25" customHeight="1"/>
    <row r="39407" ht="8.25" customHeight="1"/>
    <row r="39408" ht="8.25" customHeight="1"/>
    <row r="39409" ht="8.25" customHeight="1"/>
    <row r="39410" ht="8.25" customHeight="1"/>
    <row r="39411" ht="8.25" customHeight="1"/>
    <row r="39412" ht="8.25" customHeight="1"/>
    <row r="39413" ht="8.25" customHeight="1"/>
    <row r="39414" ht="8.25" customHeight="1"/>
    <row r="39415" ht="8.25" customHeight="1"/>
    <row r="39416" ht="8.25" customHeight="1"/>
    <row r="39417" ht="8.25" customHeight="1"/>
    <row r="39418" ht="8.25" customHeight="1"/>
    <row r="39419" ht="8.25" customHeight="1"/>
    <row r="39420" ht="8.25" customHeight="1"/>
    <row r="39421" ht="8.25" customHeight="1"/>
    <row r="39422" ht="8.25" customHeight="1"/>
    <row r="39423" ht="8.25" customHeight="1"/>
    <row r="39424" ht="8.25" customHeight="1"/>
    <row r="39425" ht="8.25" customHeight="1"/>
    <row r="39426" ht="8.25" customHeight="1"/>
    <row r="39427" ht="8.25" customHeight="1"/>
    <row r="39428" ht="8.25" customHeight="1"/>
    <row r="39429" ht="8.25" customHeight="1"/>
    <row r="39430" ht="8.25" customHeight="1"/>
    <row r="39431" ht="8.25" customHeight="1"/>
    <row r="39432" ht="8.25" customHeight="1"/>
    <row r="39433" ht="8.25" customHeight="1"/>
    <row r="39434" ht="8.25" customHeight="1"/>
    <row r="39435" ht="8.25" customHeight="1"/>
    <row r="39436" ht="8.25" customHeight="1"/>
    <row r="39437" ht="8.25" customHeight="1"/>
    <row r="39438" ht="8.25" customHeight="1"/>
    <row r="39439" ht="8.25" customHeight="1"/>
    <row r="39440" ht="8.25" customHeight="1"/>
    <row r="39441" ht="8.25" customHeight="1"/>
    <row r="39442" ht="8.25" customHeight="1"/>
    <row r="39443" ht="8.25" customHeight="1"/>
    <row r="39444" ht="8.25" customHeight="1"/>
    <row r="39445" ht="8.25" customHeight="1"/>
    <row r="39446" ht="8.25" customHeight="1"/>
    <row r="39447" ht="8.25" customHeight="1"/>
    <row r="39448" ht="8.25" customHeight="1"/>
    <row r="39449" ht="8.25" customHeight="1"/>
    <row r="39450" ht="8.25" customHeight="1"/>
    <row r="39451" ht="8.25" customHeight="1"/>
    <row r="39452" ht="8.25" customHeight="1"/>
    <row r="39453" ht="8.25" customHeight="1"/>
    <row r="39454" ht="8.25" customHeight="1"/>
    <row r="39455" ht="8.25" customHeight="1"/>
    <row r="39456" ht="8.25" customHeight="1"/>
    <row r="39457" ht="8.25" customHeight="1"/>
    <row r="39458" ht="8.25" customHeight="1"/>
    <row r="39459" ht="8.25" customHeight="1"/>
    <row r="39460" ht="8.25" customHeight="1"/>
    <row r="39461" ht="8.25" customHeight="1"/>
    <row r="39462" ht="8.25" customHeight="1"/>
    <row r="39463" ht="8.25" customHeight="1"/>
    <row r="39464" ht="8.25" customHeight="1"/>
    <row r="39465" ht="8.25" customHeight="1"/>
    <row r="39466" ht="8.25" customHeight="1"/>
    <row r="39467" ht="8.25" customHeight="1"/>
    <row r="39468" ht="8.25" customHeight="1"/>
    <row r="39469" ht="8.25" customHeight="1"/>
    <row r="39470" ht="8.25" customHeight="1"/>
    <row r="39471" ht="8.25" customHeight="1"/>
    <row r="39472" ht="8.25" customHeight="1"/>
    <row r="39473" ht="8.25" customHeight="1"/>
    <row r="39474" ht="8.25" customHeight="1"/>
    <row r="39475" ht="8.25" customHeight="1"/>
    <row r="39476" ht="8.25" customHeight="1"/>
    <row r="39477" ht="8.25" customHeight="1"/>
    <row r="39478" ht="8.25" customHeight="1"/>
    <row r="39479" ht="8.25" customHeight="1"/>
    <row r="39480" ht="8.25" customHeight="1"/>
    <row r="39481" ht="8.25" customHeight="1"/>
    <row r="39482" ht="8.25" customHeight="1"/>
    <row r="39483" ht="8.25" customHeight="1"/>
    <row r="39484" ht="8.25" customHeight="1"/>
    <row r="39485" ht="8.25" customHeight="1"/>
    <row r="39486" ht="8.25" customHeight="1"/>
    <row r="39487" ht="8.25" customHeight="1"/>
    <row r="39488" ht="8.25" customHeight="1"/>
    <row r="39489" ht="8.25" customHeight="1"/>
    <row r="39490" ht="8.25" customHeight="1"/>
    <row r="39491" ht="8.25" customHeight="1"/>
    <row r="39492" ht="8.25" customHeight="1"/>
    <row r="39493" ht="8.25" customHeight="1"/>
    <row r="39494" ht="8.25" customHeight="1"/>
    <row r="39495" ht="8.25" customHeight="1"/>
    <row r="39496" ht="8.25" customHeight="1"/>
    <row r="39497" ht="8.25" customHeight="1"/>
    <row r="39498" ht="8.25" customHeight="1"/>
    <row r="39499" ht="8.25" customHeight="1"/>
    <row r="39500" ht="8.25" customHeight="1"/>
    <row r="39501" ht="8.25" customHeight="1"/>
    <row r="39502" ht="8.25" customHeight="1"/>
    <row r="39503" ht="8.25" customHeight="1"/>
    <row r="39504" ht="8.25" customHeight="1"/>
    <row r="39505" ht="8.25" customHeight="1"/>
    <row r="39506" ht="8.25" customHeight="1"/>
    <row r="39507" ht="8.25" customHeight="1"/>
    <row r="39508" ht="8.25" customHeight="1"/>
    <row r="39509" ht="8.25" customHeight="1"/>
    <row r="39510" ht="8.25" customHeight="1"/>
    <row r="39511" ht="8.25" customHeight="1"/>
    <row r="39512" ht="8.25" customHeight="1"/>
    <row r="39513" ht="8.25" customHeight="1"/>
    <row r="39514" ht="8.25" customHeight="1"/>
    <row r="39515" ht="8.25" customHeight="1"/>
    <row r="39516" ht="8.25" customHeight="1"/>
    <row r="39517" ht="8.25" customHeight="1"/>
    <row r="39518" ht="8.25" customHeight="1"/>
    <row r="39519" ht="8.25" customHeight="1"/>
    <row r="39520" ht="8.25" customHeight="1"/>
    <row r="39521" ht="8.25" customHeight="1"/>
    <row r="39522" ht="8.25" customHeight="1"/>
    <row r="39523" ht="8.25" customHeight="1"/>
    <row r="39524" ht="8.25" customHeight="1"/>
    <row r="39525" ht="8.25" customHeight="1"/>
    <row r="39526" ht="8.25" customHeight="1"/>
    <row r="39527" ht="8.25" customHeight="1"/>
    <row r="39528" ht="8.25" customHeight="1"/>
    <row r="39529" ht="8.25" customHeight="1"/>
    <row r="39530" ht="8.25" customHeight="1"/>
    <row r="39531" ht="8.25" customHeight="1"/>
    <row r="39532" ht="8.25" customHeight="1"/>
    <row r="39533" ht="8.25" customHeight="1"/>
    <row r="39534" ht="8.25" customHeight="1"/>
    <row r="39535" ht="8.25" customHeight="1"/>
    <row r="39536" ht="8.25" customHeight="1"/>
    <row r="39537" ht="8.25" customHeight="1"/>
    <row r="39538" ht="8.25" customHeight="1"/>
    <row r="39539" ht="8.25" customHeight="1"/>
    <row r="39540" ht="8.25" customHeight="1"/>
    <row r="39541" ht="8.25" customHeight="1"/>
    <row r="39542" ht="8.25" customHeight="1"/>
    <row r="39543" ht="8.25" customHeight="1"/>
    <row r="39544" ht="8.25" customHeight="1"/>
    <row r="39545" ht="8.25" customHeight="1"/>
    <row r="39546" ht="8.25" customHeight="1"/>
    <row r="39547" ht="8.25" customHeight="1"/>
    <row r="39548" ht="8.25" customHeight="1"/>
    <row r="39549" ht="8.25" customHeight="1"/>
    <row r="39550" ht="8.25" customHeight="1"/>
    <row r="39551" ht="8.25" customHeight="1"/>
    <row r="39552" ht="8.25" customHeight="1"/>
    <row r="39553" ht="8.25" customHeight="1"/>
    <row r="39554" ht="8.25" customHeight="1"/>
    <row r="39555" ht="8.25" customHeight="1"/>
    <row r="39556" ht="8.25" customHeight="1"/>
    <row r="39557" ht="8.25" customHeight="1"/>
    <row r="39558" ht="8.25" customHeight="1"/>
    <row r="39559" ht="8.25" customHeight="1"/>
    <row r="39560" ht="8.25" customHeight="1"/>
    <row r="39561" ht="8.25" customHeight="1"/>
    <row r="39562" ht="8.25" customHeight="1"/>
    <row r="39563" ht="8.25" customHeight="1"/>
    <row r="39564" ht="8.25" customHeight="1"/>
    <row r="39565" ht="8.25" customHeight="1"/>
    <row r="39566" ht="8.25" customHeight="1"/>
    <row r="39567" ht="8.25" customHeight="1"/>
    <row r="39568" ht="8.25" customHeight="1"/>
    <row r="39569" ht="8.25" customHeight="1"/>
    <row r="39570" ht="8.25" customHeight="1"/>
    <row r="39571" ht="8.25" customHeight="1"/>
    <row r="39572" ht="8.25" customHeight="1"/>
    <row r="39573" ht="8.25" customHeight="1"/>
    <row r="39574" ht="8.25" customHeight="1"/>
    <row r="39575" ht="8.25" customHeight="1"/>
    <row r="39576" ht="8.25" customHeight="1"/>
    <row r="39577" ht="8.25" customHeight="1"/>
    <row r="39578" ht="8.25" customHeight="1"/>
    <row r="39579" ht="8.25" customHeight="1"/>
    <row r="39580" ht="8.25" customHeight="1"/>
    <row r="39581" ht="8.25" customHeight="1"/>
    <row r="39582" ht="8.25" customHeight="1"/>
    <row r="39583" ht="8.25" customHeight="1"/>
    <row r="39584" ht="8.25" customHeight="1"/>
    <row r="39585" ht="8.25" customHeight="1"/>
    <row r="39586" ht="8.25" customHeight="1"/>
    <row r="39587" ht="8.25" customHeight="1"/>
    <row r="39588" ht="8.25" customHeight="1"/>
    <row r="39589" ht="8.25" customHeight="1"/>
    <row r="39590" ht="8.25" customHeight="1"/>
    <row r="39591" ht="8.25" customHeight="1"/>
    <row r="39592" ht="8.25" customHeight="1"/>
    <row r="39593" ht="8.25" customHeight="1"/>
    <row r="39594" ht="8.25" customHeight="1"/>
    <row r="39595" ht="8.25" customHeight="1"/>
    <row r="39596" ht="8.25" customHeight="1"/>
    <row r="39597" ht="8.25" customHeight="1"/>
    <row r="39598" ht="8.25" customHeight="1"/>
    <row r="39599" ht="8.25" customHeight="1"/>
    <row r="39600" ht="8.25" customHeight="1"/>
    <row r="39601" ht="8.25" customHeight="1"/>
    <row r="39602" ht="8.25" customHeight="1"/>
    <row r="39603" ht="8.25" customHeight="1"/>
    <row r="39604" ht="8.25" customHeight="1"/>
    <row r="39605" ht="8.25" customHeight="1"/>
    <row r="39606" ht="8.25" customHeight="1"/>
    <row r="39607" ht="8.25" customHeight="1"/>
    <row r="39608" ht="8.25" customHeight="1"/>
    <row r="39609" ht="8.25" customHeight="1"/>
    <row r="39610" ht="8.25" customHeight="1"/>
    <row r="39611" ht="8.25" customHeight="1"/>
    <row r="39612" ht="8.25" customHeight="1"/>
    <row r="39613" ht="8.25" customHeight="1"/>
    <row r="39614" ht="8.25" customHeight="1"/>
    <row r="39615" ht="8.25" customHeight="1"/>
    <row r="39616" ht="8.25" customHeight="1"/>
    <row r="39617" ht="8.25" customHeight="1"/>
    <row r="39618" ht="8.25" customHeight="1"/>
    <row r="39619" ht="8.25" customHeight="1"/>
    <row r="39620" ht="8.25" customHeight="1"/>
    <row r="39621" ht="8.25" customHeight="1"/>
    <row r="39622" ht="8.25" customHeight="1"/>
    <row r="39623" ht="8.25" customHeight="1"/>
    <row r="39624" ht="8.25" customHeight="1"/>
    <row r="39625" ht="8.25" customHeight="1"/>
    <row r="39626" ht="8.25" customHeight="1"/>
    <row r="39627" ht="8.25" customHeight="1"/>
    <row r="39628" ht="8.25" customHeight="1"/>
    <row r="39629" ht="8.25" customHeight="1"/>
    <row r="39630" ht="8.25" customHeight="1"/>
    <row r="39631" ht="8.25" customHeight="1"/>
    <row r="39632" ht="8.25" customHeight="1"/>
    <row r="39633" ht="8.25" customHeight="1"/>
    <row r="39634" ht="8.25" customHeight="1"/>
    <row r="39635" ht="8.25" customHeight="1"/>
    <row r="39636" ht="8.25" customHeight="1"/>
    <row r="39637" ht="8.25" customHeight="1"/>
    <row r="39638" ht="8.25" customHeight="1"/>
    <row r="39639" ht="8.25" customHeight="1"/>
    <row r="39640" ht="8.25" customHeight="1"/>
    <row r="39641" ht="8.25" customHeight="1"/>
    <row r="39642" ht="8.25" customHeight="1"/>
    <row r="39643" ht="8.25" customHeight="1"/>
    <row r="39644" ht="8.25" customHeight="1"/>
    <row r="39645" ht="8.25" customHeight="1"/>
    <row r="39646" ht="8.25" customHeight="1"/>
    <row r="39647" ht="8.25" customHeight="1"/>
    <row r="39648" ht="8.25" customHeight="1"/>
    <row r="39649" ht="8.25" customHeight="1"/>
    <row r="39650" ht="8.25" customHeight="1"/>
    <row r="39651" ht="8.25" customHeight="1"/>
    <row r="39652" ht="8.25" customHeight="1"/>
    <row r="39653" ht="8.25" customHeight="1"/>
    <row r="39654" ht="8.25" customHeight="1"/>
    <row r="39655" ht="8.25" customHeight="1"/>
    <row r="39656" ht="8.25" customHeight="1"/>
    <row r="39657" ht="8.25" customHeight="1"/>
    <row r="39658" ht="8.25" customHeight="1"/>
    <row r="39659" ht="8.25" customHeight="1"/>
    <row r="39660" ht="8.25" customHeight="1"/>
    <row r="39661" ht="8.25" customHeight="1"/>
    <row r="39662" ht="8.25" customHeight="1"/>
    <row r="39663" ht="8.25" customHeight="1"/>
    <row r="39664" ht="8.25" customHeight="1"/>
    <row r="39665" ht="8.25" customHeight="1"/>
    <row r="39666" ht="8.25" customHeight="1"/>
    <row r="39667" ht="8.25" customHeight="1"/>
    <row r="39668" ht="8.25" customHeight="1"/>
    <row r="39669" ht="8.25" customHeight="1"/>
    <row r="39670" ht="8.25" customHeight="1"/>
    <row r="39671" ht="8.25" customHeight="1"/>
    <row r="39672" ht="8.25" customHeight="1"/>
    <row r="39673" ht="8.25" customHeight="1"/>
    <row r="39674" ht="8.25" customHeight="1"/>
    <row r="39675" ht="8.25" customHeight="1"/>
    <row r="39676" ht="8.25" customHeight="1"/>
    <row r="39677" ht="8.25" customHeight="1"/>
    <row r="39678" ht="8.25" customHeight="1"/>
    <row r="39679" ht="8.25" customHeight="1"/>
    <row r="39680" ht="8.25" customHeight="1"/>
    <row r="39681" ht="8.25" customHeight="1"/>
    <row r="39682" ht="8.25" customHeight="1"/>
    <row r="39683" ht="8.25" customHeight="1"/>
    <row r="39684" ht="8.25" customHeight="1"/>
    <row r="39685" ht="8.25" customHeight="1"/>
    <row r="39686" ht="8.25" customHeight="1"/>
    <row r="39687" ht="8.25" customHeight="1"/>
    <row r="39688" ht="8.25" customHeight="1"/>
    <row r="39689" ht="8.25" customHeight="1"/>
    <row r="39690" ht="8.25" customHeight="1"/>
    <row r="39691" ht="8.25" customHeight="1"/>
    <row r="39692" ht="8.25" customHeight="1"/>
    <row r="39693" ht="8.25" customHeight="1"/>
    <row r="39694" ht="8.25" customHeight="1"/>
    <row r="39695" ht="8.25" customHeight="1"/>
    <row r="39696" ht="8.25" customHeight="1"/>
    <row r="39697" ht="8.25" customHeight="1"/>
    <row r="39698" ht="8.25" customHeight="1"/>
    <row r="39699" ht="8.25" customHeight="1"/>
    <row r="39700" ht="8.25" customHeight="1"/>
    <row r="39701" ht="8.25" customHeight="1"/>
    <row r="39702" ht="8.25" customHeight="1"/>
    <row r="39703" ht="8.25" customHeight="1"/>
    <row r="39704" ht="8.25" customHeight="1"/>
    <row r="39705" ht="8.25" customHeight="1"/>
    <row r="39706" ht="8.25" customHeight="1"/>
    <row r="39707" ht="8.25" customHeight="1"/>
    <row r="39708" ht="8.25" customHeight="1"/>
    <row r="39709" ht="8.25" customHeight="1"/>
    <row r="39710" ht="8.25" customHeight="1"/>
    <row r="39711" ht="8.25" customHeight="1"/>
    <row r="39712" ht="8.25" customHeight="1"/>
    <row r="39713" ht="8.25" customHeight="1"/>
    <row r="39714" ht="8.25" customHeight="1"/>
    <row r="39715" ht="8.25" customHeight="1"/>
    <row r="39716" ht="8.25" customHeight="1"/>
    <row r="39717" ht="8.25" customHeight="1"/>
    <row r="39718" ht="8.25" customHeight="1"/>
    <row r="39719" ht="8.25" customHeight="1"/>
    <row r="39720" ht="8.25" customHeight="1"/>
    <row r="39721" ht="8.25" customHeight="1"/>
    <row r="39722" ht="8.25" customHeight="1"/>
    <row r="39723" ht="8.25" customHeight="1"/>
    <row r="39724" ht="8.25" customHeight="1"/>
    <row r="39725" ht="8.25" customHeight="1"/>
    <row r="39726" ht="8.25" customHeight="1"/>
    <row r="39727" ht="8.25" customHeight="1"/>
    <row r="39728" ht="8.25" customHeight="1"/>
    <row r="39729" ht="8.25" customHeight="1"/>
    <row r="39730" ht="8.25" customHeight="1"/>
    <row r="39731" ht="8.25" customHeight="1"/>
    <row r="39732" ht="8.25" customHeight="1"/>
    <row r="39733" ht="8.25" customHeight="1"/>
    <row r="39734" ht="8.25" customHeight="1"/>
    <row r="39735" ht="8.25" customHeight="1"/>
    <row r="39736" ht="8.25" customHeight="1"/>
    <row r="39737" ht="8.25" customHeight="1"/>
    <row r="39738" ht="8.25" customHeight="1"/>
    <row r="39739" ht="8.25" customHeight="1"/>
    <row r="39740" ht="8.25" customHeight="1"/>
    <row r="39741" ht="8.25" customHeight="1"/>
    <row r="39742" ht="8.25" customHeight="1"/>
    <row r="39743" ht="8.25" customHeight="1"/>
    <row r="39744" ht="8.25" customHeight="1"/>
    <row r="39745" ht="8.25" customHeight="1"/>
    <row r="39746" ht="8.25" customHeight="1"/>
    <row r="39747" ht="8.25" customHeight="1"/>
    <row r="39748" ht="8.25" customHeight="1"/>
    <row r="39749" ht="8.25" customHeight="1"/>
    <row r="39750" ht="8.25" customHeight="1"/>
    <row r="39751" ht="8.25" customHeight="1"/>
    <row r="39752" ht="8.25" customHeight="1"/>
    <row r="39753" ht="8.25" customHeight="1"/>
    <row r="39754" ht="8.25" customHeight="1"/>
    <row r="39755" ht="8.25" customHeight="1"/>
    <row r="39756" ht="8.25" customHeight="1"/>
    <row r="39757" ht="8.25" customHeight="1"/>
    <row r="39758" ht="8.25" customHeight="1"/>
    <row r="39759" ht="8.25" customHeight="1"/>
    <row r="39760" ht="8.25" customHeight="1"/>
    <row r="39761" ht="8.25" customHeight="1"/>
    <row r="39762" ht="8.25" customHeight="1"/>
    <row r="39763" ht="8.25" customHeight="1"/>
    <row r="39764" ht="8.25" customHeight="1"/>
    <row r="39765" ht="8.25" customHeight="1"/>
    <row r="39766" ht="8.25" customHeight="1"/>
    <row r="39767" ht="8.25" customHeight="1"/>
    <row r="39768" ht="8.25" customHeight="1"/>
    <row r="39769" ht="8.25" customHeight="1"/>
    <row r="39770" ht="8.25" customHeight="1"/>
    <row r="39771" ht="8.25" customHeight="1"/>
    <row r="39772" ht="8.25" customHeight="1"/>
    <row r="39773" ht="8.25" customHeight="1"/>
    <row r="39774" ht="8.25" customHeight="1"/>
    <row r="39775" ht="8.25" customHeight="1"/>
    <row r="39776" ht="8.25" customHeight="1"/>
    <row r="39777" ht="8.25" customHeight="1"/>
    <row r="39778" ht="8.25" customHeight="1"/>
    <row r="39779" ht="8.25" customHeight="1"/>
    <row r="39780" ht="8.25" customHeight="1"/>
    <row r="39781" ht="8.25" customHeight="1"/>
    <row r="39782" ht="8.25" customHeight="1"/>
    <row r="39783" ht="8.25" customHeight="1"/>
    <row r="39784" ht="8.25" customHeight="1"/>
    <row r="39785" ht="8.25" customHeight="1"/>
    <row r="39786" ht="8.25" customHeight="1"/>
    <row r="39787" ht="8.25" customHeight="1"/>
    <row r="39788" ht="8.25" customHeight="1"/>
    <row r="39789" ht="8.25" customHeight="1"/>
    <row r="39790" ht="8.25" customHeight="1"/>
    <row r="39791" ht="8.25" customHeight="1"/>
    <row r="39792" ht="8.25" customHeight="1"/>
    <row r="39793" ht="8.25" customHeight="1"/>
    <row r="39794" ht="8.25" customHeight="1"/>
    <row r="39795" ht="8.25" customHeight="1"/>
    <row r="39796" ht="8.25" customHeight="1"/>
    <row r="39797" ht="8.25" customHeight="1"/>
    <row r="39798" ht="8.25" customHeight="1"/>
    <row r="39799" ht="8.25" customHeight="1"/>
    <row r="39800" ht="8.25" customHeight="1"/>
    <row r="39801" ht="8.25" customHeight="1"/>
    <row r="39802" ht="8.25" customHeight="1"/>
    <row r="39803" ht="8.25" customHeight="1"/>
    <row r="39804" ht="8.25" customHeight="1"/>
    <row r="39805" ht="8.25" customHeight="1"/>
    <row r="39806" ht="8.25" customHeight="1"/>
    <row r="39807" ht="8.25" customHeight="1"/>
    <row r="39808" ht="8.25" customHeight="1"/>
    <row r="39809" ht="8.25" customHeight="1"/>
    <row r="39810" ht="8.25" customHeight="1"/>
    <row r="39811" ht="8.25" customHeight="1"/>
    <row r="39812" ht="8.25" customHeight="1"/>
    <row r="39813" ht="8.25" customHeight="1"/>
    <row r="39814" ht="8.25" customHeight="1"/>
    <row r="39815" ht="8.25" customHeight="1"/>
    <row r="39816" ht="8.25" customHeight="1"/>
    <row r="39817" ht="8.25" customHeight="1"/>
    <row r="39818" ht="8.25" customHeight="1"/>
    <row r="39819" ht="8.25" customHeight="1"/>
    <row r="39820" ht="8.25" customHeight="1"/>
    <row r="39821" ht="8.25" customHeight="1"/>
    <row r="39822" ht="8.25" customHeight="1"/>
    <row r="39823" ht="8.25" customHeight="1"/>
    <row r="39824" ht="8.25" customHeight="1"/>
    <row r="39825" ht="8.25" customHeight="1"/>
    <row r="39826" ht="8.25" customHeight="1"/>
    <row r="39827" ht="8.25" customHeight="1"/>
    <row r="39828" ht="8.25" customHeight="1"/>
    <row r="39829" ht="8.25" customHeight="1"/>
    <row r="39830" ht="8.25" customHeight="1"/>
    <row r="39831" ht="8.25" customHeight="1"/>
    <row r="39832" ht="8.25" customHeight="1"/>
    <row r="39833" ht="8.25" customHeight="1"/>
    <row r="39834" ht="8.25" customHeight="1"/>
    <row r="39835" ht="8.25" customHeight="1"/>
    <row r="39836" ht="8.25" customHeight="1"/>
    <row r="39837" ht="8.25" customHeight="1"/>
    <row r="39838" ht="8.25" customHeight="1"/>
    <row r="39839" ht="8.25" customHeight="1"/>
    <row r="39840" ht="8.25" customHeight="1"/>
    <row r="39841" ht="8.25" customHeight="1"/>
    <row r="39842" ht="8.25" customHeight="1"/>
    <row r="39843" ht="8.25" customHeight="1"/>
    <row r="39844" ht="8.25" customHeight="1"/>
    <row r="39845" ht="8.25" customHeight="1"/>
    <row r="39846" ht="8.25" customHeight="1"/>
    <row r="39847" ht="8.25" customHeight="1"/>
    <row r="39848" ht="8.25" customHeight="1"/>
    <row r="39849" ht="8.25" customHeight="1"/>
    <row r="39850" ht="8.25" customHeight="1"/>
    <row r="39851" ht="8.25" customHeight="1"/>
    <row r="39852" ht="8.25" customHeight="1"/>
    <row r="39853" ht="8.25" customHeight="1"/>
    <row r="39854" ht="8.25" customHeight="1"/>
    <row r="39855" ht="8.25" customHeight="1"/>
    <row r="39856" ht="8.25" customHeight="1"/>
    <row r="39857" ht="8.25" customHeight="1"/>
    <row r="39858" ht="8.25" customHeight="1"/>
    <row r="39859" ht="8.25" customHeight="1"/>
    <row r="39860" ht="8.25" customHeight="1"/>
    <row r="39861" ht="8.25" customHeight="1"/>
    <row r="39862" ht="8.25" customHeight="1"/>
    <row r="39863" ht="8.25" customHeight="1"/>
    <row r="39864" ht="8.25" customHeight="1"/>
    <row r="39865" ht="8.25" customHeight="1"/>
    <row r="39866" ht="8.25" customHeight="1"/>
    <row r="39867" ht="8.25" customHeight="1"/>
    <row r="39868" ht="8.25" customHeight="1"/>
    <row r="39869" ht="8.25" customHeight="1"/>
    <row r="39870" ht="8.25" customHeight="1"/>
    <row r="39871" ht="8.25" customHeight="1"/>
    <row r="39872" ht="8.25" customHeight="1"/>
    <row r="39873" ht="8.25" customHeight="1"/>
    <row r="39874" ht="8.25" customHeight="1"/>
    <row r="39875" ht="8.25" customHeight="1"/>
    <row r="39876" ht="8.25" customHeight="1"/>
    <row r="39877" ht="8.25" customHeight="1"/>
    <row r="39878" ht="8.25" customHeight="1"/>
    <row r="39879" ht="8.25" customHeight="1"/>
    <row r="39880" ht="8.25" customHeight="1"/>
    <row r="39881" ht="8.25" customHeight="1"/>
    <row r="39882" ht="8.25" customHeight="1"/>
    <row r="39883" ht="8.25" customHeight="1"/>
    <row r="39884" ht="8.25" customHeight="1"/>
    <row r="39885" ht="8.25" customHeight="1"/>
    <row r="39886" ht="8.25" customHeight="1"/>
    <row r="39887" ht="8.25" customHeight="1"/>
    <row r="39888" ht="8.25" customHeight="1"/>
    <row r="39889" ht="8.25" customHeight="1"/>
    <row r="39890" ht="8.25" customHeight="1"/>
    <row r="39891" ht="8.25" customHeight="1"/>
    <row r="39892" ht="8.25" customHeight="1"/>
    <row r="39893" ht="8.25" customHeight="1"/>
    <row r="39894" ht="8.25" customHeight="1"/>
    <row r="39895" ht="8.25" customHeight="1"/>
    <row r="39896" ht="8.25" customHeight="1"/>
    <row r="39897" ht="8.25" customHeight="1"/>
    <row r="39898" ht="8.25" customHeight="1"/>
    <row r="39899" ht="8.25" customHeight="1"/>
    <row r="39900" ht="8.25" customHeight="1"/>
    <row r="39901" ht="8.25" customHeight="1"/>
    <row r="39902" ht="8.25" customHeight="1"/>
    <row r="39903" ht="8.25" customHeight="1"/>
    <row r="39904" ht="8.25" customHeight="1"/>
    <row r="39905" ht="8.25" customHeight="1"/>
    <row r="39906" ht="8.25" customHeight="1"/>
    <row r="39907" ht="8.25" customHeight="1"/>
    <row r="39908" ht="8.25" customHeight="1"/>
    <row r="39909" ht="8.25" customHeight="1"/>
    <row r="39910" ht="8.25" customHeight="1"/>
    <row r="39911" ht="8.25" customHeight="1"/>
    <row r="39912" ht="8.25" customHeight="1"/>
    <row r="39913" ht="8.25" customHeight="1"/>
    <row r="39914" ht="8.25" customHeight="1"/>
    <row r="39915" ht="8.25" customHeight="1"/>
    <row r="39916" ht="8.25" customHeight="1"/>
    <row r="39917" ht="8.25" customHeight="1"/>
    <row r="39918" ht="8.25" customHeight="1"/>
    <row r="39919" ht="8.25" customHeight="1"/>
    <row r="39920" ht="8.25" customHeight="1"/>
    <row r="39921" ht="8.25" customHeight="1"/>
    <row r="39922" ht="8.25" customHeight="1"/>
    <row r="39923" ht="8.25" customHeight="1"/>
    <row r="39924" ht="8.25" customHeight="1"/>
    <row r="39925" ht="8.25" customHeight="1"/>
    <row r="39926" ht="8.25" customHeight="1"/>
    <row r="39927" ht="8.25" customHeight="1"/>
    <row r="39928" ht="8.25" customHeight="1"/>
    <row r="39929" ht="8.25" customHeight="1"/>
    <row r="39930" ht="8.25" customHeight="1"/>
    <row r="39931" ht="8.25" customHeight="1"/>
    <row r="39932" ht="8.25" customHeight="1"/>
    <row r="39933" ht="8.25" customHeight="1"/>
    <row r="39934" ht="8.25" customHeight="1"/>
    <row r="39935" ht="8.25" customHeight="1"/>
    <row r="39936" ht="8.25" customHeight="1"/>
    <row r="39937" ht="8.25" customHeight="1"/>
    <row r="39938" ht="8.25" customHeight="1"/>
    <row r="39939" ht="8.25" customHeight="1"/>
    <row r="39940" ht="8.25" customHeight="1"/>
    <row r="39941" ht="8.25" customHeight="1"/>
    <row r="39942" ht="8.25" customHeight="1"/>
    <row r="39943" ht="8.25" customHeight="1"/>
    <row r="39944" ht="8.25" customHeight="1"/>
    <row r="39945" ht="8.25" customHeight="1"/>
    <row r="39946" ht="8.25" customHeight="1"/>
    <row r="39947" ht="8.25" customHeight="1"/>
    <row r="39948" ht="8.25" customHeight="1"/>
    <row r="39949" ht="8.25" customHeight="1"/>
    <row r="39950" ht="8.25" customHeight="1"/>
    <row r="39951" ht="8.25" customHeight="1"/>
    <row r="39952" ht="8.25" customHeight="1"/>
    <row r="39953" ht="8.25" customHeight="1"/>
    <row r="39954" ht="8.25" customHeight="1"/>
    <row r="39955" ht="8.25" customHeight="1"/>
    <row r="39956" ht="8.25" customHeight="1"/>
    <row r="39957" ht="8.25" customHeight="1"/>
    <row r="39958" ht="8.25" customHeight="1"/>
    <row r="39959" ht="8.25" customHeight="1"/>
    <row r="39960" ht="8.25" customHeight="1"/>
    <row r="39961" ht="8.25" customHeight="1"/>
    <row r="39962" ht="8.25" customHeight="1"/>
    <row r="39963" ht="8.25" customHeight="1"/>
    <row r="39964" ht="8.25" customHeight="1"/>
    <row r="39965" ht="8.25" customHeight="1"/>
    <row r="39966" ht="8.25" customHeight="1"/>
    <row r="39967" ht="8.25" customHeight="1"/>
    <row r="39968" ht="8.25" customHeight="1"/>
    <row r="39969" ht="8.25" customHeight="1"/>
    <row r="39970" ht="8.25" customHeight="1"/>
    <row r="39971" ht="8.25" customHeight="1"/>
    <row r="39972" ht="8.25" customHeight="1"/>
    <row r="39973" ht="8.25" customHeight="1"/>
    <row r="39974" ht="8.25" customHeight="1"/>
    <row r="39975" ht="8.25" customHeight="1"/>
    <row r="39976" ht="8.25" customHeight="1"/>
    <row r="39977" ht="8.25" customHeight="1"/>
    <row r="39978" ht="8.25" customHeight="1"/>
    <row r="39979" ht="8.25" customHeight="1"/>
    <row r="39980" ht="8.25" customHeight="1"/>
    <row r="39981" ht="8.25" customHeight="1"/>
    <row r="39982" ht="8.25" customHeight="1"/>
    <row r="39983" ht="8.25" customHeight="1"/>
    <row r="39984" ht="8.25" customHeight="1"/>
    <row r="39985" ht="8.25" customHeight="1"/>
    <row r="39986" ht="8.25" customHeight="1"/>
    <row r="39987" ht="8.25" customHeight="1"/>
    <row r="39988" ht="8.25" customHeight="1"/>
    <row r="39989" ht="8.25" customHeight="1"/>
    <row r="39990" ht="8.25" customHeight="1"/>
    <row r="39991" ht="8.25" customHeight="1"/>
    <row r="39992" ht="8.25" customHeight="1"/>
    <row r="39993" ht="8.25" customHeight="1"/>
    <row r="39994" ht="8.25" customHeight="1"/>
    <row r="39995" ht="8.25" customHeight="1"/>
    <row r="39996" ht="8.25" customHeight="1"/>
    <row r="39997" ht="8.25" customHeight="1"/>
    <row r="39998" ht="8.25" customHeight="1"/>
    <row r="39999" ht="8.25" customHeight="1"/>
    <row r="40000" ht="8.25" customHeight="1"/>
    <row r="40001" ht="8.25" customHeight="1"/>
    <row r="40002" ht="8.25" customHeight="1"/>
    <row r="40003" ht="8.25" customHeight="1"/>
    <row r="40004" ht="8.25" customHeight="1"/>
    <row r="40005" ht="8.25" customHeight="1"/>
    <row r="40006" ht="8.25" customHeight="1"/>
    <row r="40007" ht="8.25" customHeight="1"/>
    <row r="40008" ht="8.25" customHeight="1"/>
    <row r="40009" ht="8.25" customHeight="1"/>
    <row r="40010" ht="8.25" customHeight="1"/>
    <row r="40011" ht="8.25" customHeight="1"/>
    <row r="40012" ht="8.25" customHeight="1"/>
    <row r="40013" ht="8.25" customHeight="1"/>
    <row r="40014" ht="8.25" customHeight="1"/>
    <row r="40015" ht="8.25" customHeight="1"/>
    <row r="40016" ht="8.25" customHeight="1"/>
    <row r="40017" ht="8.25" customHeight="1"/>
    <row r="40018" ht="8.25" customHeight="1"/>
    <row r="40019" ht="8.25" customHeight="1"/>
    <row r="40020" ht="8.25" customHeight="1"/>
    <row r="40021" ht="8.25" customHeight="1"/>
    <row r="40022" ht="8.25" customHeight="1"/>
    <row r="40023" ht="8.25" customHeight="1"/>
    <row r="40024" ht="8.25" customHeight="1"/>
    <row r="40025" ht="8.25" customHeight="1"/>
    <row r="40026" ht="8.25" customHeight="1"/>
    <row r="40027" ht="8.25" customHeight="1"/>
    <row r="40028" ht="8.25" customHeight="1"/>
    <row r="40029" ht="8.25" customHeight="1"/>
    <row r="40030" ht="8.25" customHeight="1"/>
    <row r="40031" ht="8.25" customHeight="1"/>
    <row r="40032" ht="8.25" customHeight="1"/>
    <row r="40033" ht="8.25" customHeight="1"/>
    <row r="40034" ht="8.25" customHeight="1"/>
    <row r="40035" ht="8.25" customHeight="1"/>
    <row r="40036" ht="8.25" customHeight="1"/>
    <row r="40037" ht="8.25" customHeight="1"/>
    <row r="40038" ht="8.25" customHeight="1"/>
    <row r="40039" ht="8.25" customHeight="1"/>
    <row r="40040" ht="8.25" customHeight="1"/>
    <row r="40041" ht="8.25" customHeight="1"/>
    <row r="40042" ht="8.25" customHeight="1"/>
    <row r="40043" ht="8.25" customHeight="1"/>
    <row r="40044" ht="8.25" customHeight="1"/>
    <row r="40045" ht="8.25" customHeight="1"/>
    <row r="40046" ht="8.25" customHeight="1"/>
    <row r="40047" ht="8.25" customHeight="1"/>
    <row r="40048" ht="8.25" customHeight="1"/>
    <row r="40049" ht="8.25" customHeight="1"/>
    <row r="40050" ht="8.25" customHeight="1"/>
    <row r="40051" ht="8.25" customHeight="1"/>
    <row r="40052" ht="8.25" customHeight="1"/>
    <row r="40053" ht="8.25" customHeight="1"/>
    <row r="40054" ht="8.25" customHeight="1"/>
    <row r="40055" ht="8.25" customHeight="1"/>
    <row r="40056" ht="8.25" customHeight="1"/>
    <row r="40057" ht="8.25" customHeight="1"/>
    <row r="40058" ht="8.25" customHeight="1"/>
    <row r="40059" ht="8.25" customHeight="1"/>
    <row r="40060" ht="8.25" customHeight="1"/>
    <row r="40061" ht="8.25" customHeight="1"/>
    <row r="40062" ht="8.25" customHeight="1"/>
    <row r="40063" ht="8.25" customHeight="1"/>
    <row r="40064" ht="8.25" customHeight="1"/>
    <row r="40065" ht="8.25" customHeight="1"/>
    <row r="40066" ht="8.25" customHeight="1"/>
    <row r="40067" ht="8.25" customHeight="1"/>
    <row r="40068" ht="8.25" customHeight="1"/>
    <row r="40069" ht="8.25" customHeight="1"/>
    <row r="40070" ht="8.25" customHeight="1"/>
    <row r="40071" ht="8.25" customHeight="1"/>
    <row r="40072" ht="8.25" customHeight="1"/>
    <row r="40073" ht="8.25" customHeight="1"/>
    <row r="40074" ht="8.25" customHeight="1"/>
    <row r="40075" ht="8.25" customHeight="1"/>
    <row r="40076" ht="8.25" customHeight="1"/>
    <row r="40077" ht="8.25" customHeight="1"/>
    <row r="40078" ht="8.25" customHeight="1"/>
    <row r="40079" ht="8.25" customHeight="1"/>
    <row r="40080" ht="8.25" customHeight="1"/>
    <row r="40081" ht="8.25" customHeight="1"/>
    <row r="40082" ht="8.25" customHeight="1"/>
    <row r="40083" ht="8.25" customHeight="1"/>
    <row r="40084" ht="8.25" customHeight="1"/>
    <row r="40085" ht="8.25" customHeight="1"/>
    <row r="40086" ht="8.25" customHeight="1"/>
    <row r="40087" ht="8.25" customHeight="1"/>
    <row r="40088" ht="8.25" customHeight="1"/>
    <row r="40089" ht="8.25" customHeight="1"/>
    <row r="40090" ht="8.25" customHeight="1"/>
    <row r="40091" ht="8.25" customHeight="1"/>
    <row r="40092" ht="8.25" customHeight="1"/>
    <row r="40093" ht="8.25" customHeight="1"/>
    <row r="40094" ht="8.25" customHeight="1"/>
    <row r="40095" ht="8.25" customHeight="1"/>
    <row r="40096" ht="8.25" customHeight="1"/>
    <row r="40097" ht="8.25" customHeight="1"/>
    <row r="40098" ht="8.25" customHeight="1"/>
    <row r="40099" ht="8.25" customHeight="1"/>
    <row r="40100" ht="8.25" customHeight="1"/>
    <row r="40101" ht="8.25" customHeight="1"/>
    <row r="40102" ht="8.25" customHeight="1"/>
    <row r="40103" ht="8.25" customHeight="1"/>
    <row r="40104" ht="8.25" customHeight="1"/>
    <row r="40105" ht="8.25" customHeight="1"/>
    <row r="40106" ht="8.25" customHeight="1"/>
    <row r="40107" ht="8.25" customHeight="1"/>
    <row r="40108" ht="8.25" customHeight="1"/>
    <row r="40109" ht="8.25" customHeight="1"/>
    <row r="40110" ht="8.25" customHeight="1"/>
    <row r="40111" ht="8.25" customHeight="1"/>
    <row r="40112" ht="8.25" customHeight="1"/>
    <row r="40113" ht="8.25" customHeight="1"/>
    <row r="40114" ht="8.25" customHeight="1"/>
    <row r="40115" ht="8.25" customHeight="1"/>
    <row r="40116" ht="8.25" customHeight="1"/>
    <row r="40117" ht="8.25" customHeight="1"/>
    <row r="40118" ht="8.25" customHeight="1"/>
    <row r="40119" ht="8.25" customHeight="1"/>
    <row r="40120" ht="8.25" customHeight="1"/>
    <row r="40121" ht="8.25" customHeight="1"/>
    <row r="40122" ht="8.25" customHeight="1"/>
    <row r="40123" ht="8.25" customHeight="1"/>
    <row r="40124" ht="8.25" customHeight="1"/>
    <row r="40125" ht="8.25" customHeight="1"/>
    <row r="40126" ht="8.25" customHeight="1"/>
    <row r="40127" ht="8.25" customHeight="1"/>
    <row r="40128" ht="8.25" customHeight="1"/>
    <row r="40129" ht="8.25" customHeight="1"/>
    <row r="40130" ht="8.25" customHeight="1"/>
    <row r="40131" ht="8.25" customHeight="1"/>
    <row r="40132" ht="8.25" customHeight="1"/>
    <row r="40133" ht="8.25" customHeight="1"/>
    <row r="40134" ht="8.25" customHeight="1"/>
    <row r="40135" ht="8.25" customHeight="1"/>
    <row r="40136" ht="8.25" customHeight="1"/>
    <row r="40137" ht="8.25" customHeight="1"/>
    <row r="40138" ht="8.25" customHeight="1"/>
    <row r="40139" ht="8.25" customHeight="1"/>
    <row r="40140" ht="8.25" customHeight="1"/>
    <row r="40141" ht="8.25" customHeight="1"/>
    <row r="40142" ht="8.25" customHeight="1"/>
    <row r="40143" ht="8.25" customHeight="1"/>
    <row r="40144" ht="8.25" customHeight="1"/>
    <row r="40145" ht="8.25" customHeight="1"/>
    <row r="40146" ht="8.25" customHeight="1"/>
    <row r="40147" ht="8.25" customHeight="1"/>
    <row r="40148" ht="8.25" customHeight="1"/>
    <row r="40149" ht="8.25" customHeight="1"/>
    <row r="40150" ht="8.25" customHeight="1"/>
    <row r="40151" ht="8.25" customHeight="1"/>
    <row r="40152" ht="8.25" customHeight="1"/>
    <row r="40153" ht="8.25" customHeight="1"/>
    <row r="40154" ht="8.25" customHeight="1"/>
    <row r="40155" ht="8.25" customHeight="1"/>
    <row r="40156" ht="8.25" customHeight="1"/>
    <row r="40157" ht="8.25" customHeight="1"/>
    <row r="40158" ht="8.25" customHeight="1"/>
    <row r="40159" ht="8.25" customHeight="1"/>
    <row r="40160" ht="8.25" customHeight="1"/>
    <row r="40161" ht="8.25" customHeight="1"/>
    <row r="40162" ht="8.25" customHeight="1"/>
    <row r="40163" ht="8.25" customHeight="1"/>
    <row r="40164" ht="8.25" customHeight="1"/>
    <row r="40165" ht="8.25" customHeight="1"/>
    <row r="40166" ht="8.25" customHeight="1"/>
    <row r="40167" ht="8.25" customHeight="1"/>
    <row r="40168" ht="8.25" customHeight="1"/>
    <row r="40169" ht="8.25" customHeight="1"/>
    <row r="40170" ht="8.25" customHeight="1"/>
    <row r="40171" ht="8.25" customHeight="1"/>
    <row r="40172" ht="8.25" customHeight="1"/>
    <row r="40173" ht="8.25" customHeight="1"/>
    <row r="40174" ht="8.25" customHeight="1"/>
    <row r="40175" ht="8.25" customHeight="1"/>
    <row r="40176" ht="8.25" customHeight="1"/>
    <row r="40177" ht="8.25" customHeight="1"/>
    <row r="40178" ht="8.25" customHeight="1"/>
    <row r="40179" ht="8.25" customHeight="1"/>
    <row r="40180" ht="8.25" customHeight="1"/>
    <row r="40181" ht="8.25" customHeight="1"/>
    <row r="40182" ht="8.25" customHeight="1"/>
    <row r="40183" ht="8.25" customHeight="1"/>
    <row r="40184" ht="8.25" customHeight="1"/>
    <row r="40185" ht="8.25" customHeight="1"/>
    <row r="40186" ht="8.25" customHeight="1"/>
    <row r="40187" ht="8.25" customHeight="1"/>
    <row r="40188" ht="8.25" customHeight="1"/>
    <row r="40189" ht="8.25" customHeight="1"/>
    <row r="40190" ht="8.25" customHeight="1"/>
    <row r="40191" ht="8.25" customHeight="1"/>
    <row r="40192" ht="8.25" customHeight="1"/>
    <row r="40193" ht="8.25" customHeight="1"/>
    <row r="40194" ht="8.25" customHeight="1"/>
    <row r="40195" ht="8.25" customHeight="1"/>
    <row r="40196" ht="8.25" customHeight="1"/>
    <row r="40197" ht="8.25" customHeight="1"/>
    <row r="40198" ht="8.25" customHeight="1"/>
    <row r="40199" ht="8.25" customHeight="1"/>
    <row r="40200" ht="8.25" customHeight="1"/>
    <row r="40201" ht="8.25" customHeight="1"/>
    <row r="40202" ht="8.25" customHeight="1"/>
    <row r="40203" ht="8.25" customHeight="1"/>
    <row r="40204" ht="8.25" customHeight="1"/>
    <row r="40205" ht="8.25" customHeight="1"/>
    <row r="40206" ht="8.25" customHeight="1"/>
    <row r="40207" ht="8.25" customHeight="1"/>
    <row r="40208" ht="8.25" customHeight="1"/>
    <row r="40209" ht="8.25" customHeight="1"/>
    <row r="40210" ht="8.25" customHeight="1"/>
    <row r="40211" ht="8.25" customHeight="1"/>
    <row r="40212" ht="8.25" customHeight="1"/>
    <row r="40213" ht="8.25" customHeight="1"/>
    <row r="40214" ht="8.25" customHeight="1"/>
    <row r="40215" ht="8.25" customHeight="1"/>
    <row r="40216" ht="8.25" customHeight="1"/>
    <row r="40217" ht="8.25" customHeight="1"/>
    <row r="40218" ht="8.25" customHeight="1"/>
    <row r="40219" ht="8.25" customHeight="1"/>
    <row r="40220" ht="8.25" customHeight="1"/>
    <row r="40221" ht="8.25" customHeight="1"/>
    <row r="40222" ht="8.25" customHeight="1"/>
    <row r="40223" ht="8.25" customHeight="1"/>
    <row r="40224" ht="8.25" customHeight="1"/>
    <row r="40225" ht="8.25" customHeight="1"/>
    <row r="40226" ht="8.25" customHeight="1"/>
    <row r="40227" ht="8.25" customHeight="1"/>
    <row r="40228" ht="8.25" customHeight="1"/>
    <row r="40229" ht="8.25" customHeight="1"/>
    <row r="40230" ht="8.25" customHeight="1"/>
    <row r="40231" ht="8.25" customHeight="1"/>
    <row r="40232" ht="8.25" customHeight="1"/>
    <row r="40233" ht="8.25" customHeight="1"/>
    <row r="40234" ht="8.25" customHeight="1"/>
    <row r="40235" ht="8.25" customHeight="1"/>
    <row r="40236" ht="8.25" customHeight="1"/>
    <row r="40237" ht="8.25" customHeight="1"/>
    <row r="40238" ht="8.25" customHeight="1"/>
    <row r="40239" ht="8.25" customHeight="1"/>
    <row r="40240" ht="8.25" customHeight="1"/>
    <row r="40241" ht="8.25" customHeight="1"/>
    <row r="40242" ht="8.25" customHeight="1"/>
    <row r="40243" ht="8.25" customHeight="1"/>
    <row r="40244" ht="8.25" customHeight="1"/>
    <row r="40245" ht="8.25" customHeight="1"/>
    <row r="40246" ht="8.25" customHeight="1"/>
    <row r="40247" ht="8.25" customHeight="1"/>
    <row r="40248" ht="8.25" customHeight="1"/>
    <row r="40249" ht="8.25" customHeight="1"/>
    <row r="40250" ht="8.25" customHeight="1"/>
    <row r="40251" ht="8.25" customHeight="1"/>
    <row r="40252" ht="8.25" customHeight="1"/>
    <row r="40253" ht="8.25" customHeight="1"/>
    <row r="40254" ht="8.25" customHeight="1"/>
    <row r="40255" ht="8.25" customHeight="1"/>
    <row r="40256" ht="8.25" customHeight="1"/>
    <row r="40257" ht="8.25" customHeight="1"/>
    <row r="40258" ht="8.25" customHeight="1"/>
    <row r="40259" ht="8.25" customHeight="1"/>
    <row r="40260" ht="8.25" customHeight="1"/>
    <row r="40261" ht="8.25" customHeight="1"/>
    <row r="40262" ht="8.25" customHeight="1"/>
    <row r="40263" ht="8.25" customHeight="1"/>
    <row r="40264" ht="8.25" customHeight="1"/>
    <row r="40265" ht="8.25" customHeight="1"/>
    <row r="40266" ht="8.25" customHeight="1"/>
    <row r="40267" ht="8.25" customHeight="1"/>
    <row r="40268" ht="8.25" customHeight="1"/>
    <row r="40269" ht="8.25" customHeight="1"/>
    <row r="40270" ht="8.25" customHeight="1"/>
    <row r="40271" ht="8.25" customHeight="1"/>
    <row r="40272" ht="8.25" customHeight="1"/>
    <row r="40273" ht="8.25" customHeight="1"/>
    <row r="40274" ht="8.25" customHeight="1"/>
    <row r="40275" ht="8.25" customHeight="1"/>
    <row r="40276" ht="8.25" customHeight="1"/>
    <row r="40277" ht="8.25" customHeight="1"/>
    <row r="40278" ht="8.25" customHeight="1"/>
    <row r="40279" ht="8.25" customHeight="1"/>
    <row r="40280" ht="8.25" customHeight="1"/>
    <row r="40281" ht="8.25" customHeight="1"/>
    <row r="40282" ht="8.25" customHeight="1"/>
    <row r="40283" ht="8.25" customHeight="1"/>
    <row r="40284" ht="8.25" customHeight="1"/>
    <row r="40285" ht="8.25" customHeight="1"/>
    <row r="40286" ht="8.25" customHeight="1"/>
    <row r="40287" ht="8.25" customHeight="1"/>
    <row r="40288" ht="8.25" customHeight="1"/>
    <row r="40289" ht="8.25" customHeight="1"/>
    <row r="40290" ht="8.25" customHeight="1"/>
    <row r="40291" ht="8.25" customHeight="1"/>
    <row r="40292" ht="8.25" customHeight="1"/>
    <row r="40293" ht="8.25" customHeight="1"/>
    <row r="40294" ht="8.25" customHeight="1"/>
    <row r="40295" ht="8.25" customHeight="1"/>
    <row r="40296" ht="8.25" customHeight="1"/>
    <row r="40297" ht="8.25" customHeight="1"/>
    <row r="40298" ht="8.25" customHeight="1"/>
    <row r="40299" ht="8.25" customHeight="1"/>
    <row r="40300" ht="8.25" customHeight="1"/>
    <row r="40301" ht="8.25" customHeight="1"/>
    <row r="40302" ht="8.25" customHeight="1"/>
    <row r="40303" ht="8.25" customHeight="1"/>
    <row r="40304" ht="8.25" customHeight="1"/>
    <row r="40305" ht="8.25" customHeight="1"/>
    <row r="40306" ht="8.25" customHeight="1"/>
    <row r="40307" ht="8.25" customHeight="1"/>
    <row r="40308" ht="8.25" customHeight="1"/>
    <row r="40309" ht="8.25" customHeight="1"/>
    <row r="40310" ht="8.25" customHeight="1"/>
    <row r="40311" ht="8.25" customHeight="1"/>
    <row r="40312" ht="8.25" customHeight="1"/>
    <row r="40313" ht="8.25" customHeight="1"/>
    <row r="40314" ht="8.25" customHeight="1"/>
    <row r="40315" ht="8.25" customHeight="1"/>
    <row r="40316" ht="8.25" customHeight="1"/>
    <row r="40317" ht="8.25" customHeight="1"/>
    <row r="40318" ht="8.25" customHeight="1"/>
    <row r="40319" ht="8.25" customHeight="1"/>
    <row r="40320" ht="8.25" customHeight="1"/>
    <row r="40321" ht="8.25" customHeight="1"/>
    <row r="40322" ht="8.25" customHeight="1"/>
    <row r="40323" ht="8.25" customHeight="1"/>
    <row r="40324" ht="8.25" customHeight="1"/>
    <row r="40325" ht="8.25" customHeight="1"/>
    <row r="40326" ht="8.25" customHeight="1"/>
    <row r="40327" ht="8.25" customHeight="1"/>
    <row r="40328" ht="8.25" customHeight="1"/>
    <row r="40329" ht="8.25" customHeight="1"/>
    <row r="40330" ht="8.25" customHeight="1"/>
    <row r="40331" ht="8.25" customHeight="1"/>
    <row r="40332" ht="8.25" customHeight="1"/>
    <row r="40333" ht="8.25" customHeight="1"/>
    <row r="40334" ht="8.25" customHeight="1"/>
    <row r="40335" ht="8.25" customHeight="1"/>
    <row r="40336" ht="8.25" customHeight="1"/>
    <row r="40337" ht="8.25" customHeight="1"/>
    <row r="40338" ht="8.25" customHeight="1"/>
    <row r="40339" ht="8.25" customHeight="1"/>
    <row r="40340" ht="8.25" customHeight="1"/>
    <row r="40341" ht="8.25" customHeight="1"/>
    <row r="40342" ht="8.25" customHeight="1"/>
    <row r="40343" ht="8.25" customHeight="1"/>
    <row r="40344" ht="8.25" customHeight="1"/>
    <row r="40345" ht="8.25" customHeight="1"/>
    <row r="40346" ht="8.25" customHeight="1"/>
    <row r="40347" ht="8.25" customHeight="1"/>
    <row r="40348" ht="8.25" customHeight="1"/>
    <row r="40349" ht="8.25" customHeight="1"/>
    <row r="40350" ht="8.25" customHeight="1"/>
    <row r="40351" ht="8.25" customHeight="1"/>
    <row r="40352" ht="8.25" customHeight="1"/>
    <row r="40353" ht="8.25" customHeight="1"/>
    <row r="40354" ht="8.25" customHeight="1"/>
    <row r="40355" ht="8.25" customHeight="1"/>
    <row r="40356" ht="8.25" customHeight="1"/>
    <row r="40357" ht="8.25" customHeight="1"/>
    <row r="40358" ht="8.25" customHeight="1"/>
    <row r="40359" ht="8.25" customHeight="1"/>
    <row r="40360" ht="8.25" customHeight="1"/>
    <row r="40361" ht="8.25" customHeight="1"/>
    <row r="40362" ht="8.25" customHeight="1"/>
    <row r="40363" ht="8.25" customHeight="1"/>
    <row r="40364" ht="8.25" customHeight="1"/>
    <row r="40365" ht="8.25" customHeight="1"/>
    <row r="40366" ht="8.25" customHeight="1"/>
    <row r="40367" ht="8.25" customHeight="1"/>
    <row r="40368" ht="8.25" customHeight="1"/>
    <row r="40369" ht="8.25" customHeight="1"/>
    <row r="40370" ht="8.25" customHeight="1"/>
    <row r="40371" ht="8.25" customHeight="1"/>
    <row r="40372" ht="8.25" customHeight="1"/>
    <row r="40373" ht="8.25" customHeight="1"/>
    <row r="40374" ht="8.25" customHeight="1"/>
    <row r="40375" ht="8.25" customHeight="1"/>
    <row r="40376" ht="8.25" customHeight="1"/>
    <row r="40377" ht="8.25" customHeight="1"/>
    <row r="40378" ht="8.25" customHeight="1"/>
    <row r="40379" ht="8.25" customHeight="1"/>
    <row r="40380" ht="8.25" customHeight="1"/>
    <row r="40381" ht="8.25" customHeight="1"/>
    <row r="40382" ht="8.25" customHeight="1"/>
    <row r="40383" ht="8.25" customHeight="1"/>
    <row r="40384" ht="8.25" customHeight="1"/>
    <row r="40385" ht="8.25" customHeight="1"/>
    <row r="40386" ht="8.25" customHeight="1"/>
    <row r="40387" ht="8.25" customHeight="1"/>
    <row r="40388" ht="8.25" customHeight="1"/>
    <row r="40389" ht="8.25" customHeight="1"/>
    <row r="40390" ht="8.25" customHeight="1"/>
    <row r="40391" ht="8.25" customHeight="1"/>
    <row r="40392" ht="8.25" customHeight="1"/>
    <row r="40393" ht="8.25" customHeight="1"/>
    <row r="40394" ht="8.25" customHeight="1"/>
    <row r="40395" ht="8.25" customHeight="1"/>
    <row r="40396" ht="8.25" customHeight="1"/>
    <row r="40397" ht="8.25" customHeight="1"/>
    <row r="40398" ht="8.25" customHeight="1"/>
    <row r="40399" ht="8.25" customHeight="1"/>
    <row r="40400" ht="8.25" customHeight="1"/>
    <row r="40401" ht="8.25" customHeight="1"/>
    <row r="40402" ht="8.25" customHeight="1"/>
    <row r="40403" ht="8.25" customHeight="1"/>
    <row r="40404" ht="8.25" customHeight="1"/>
    <row r="40405" ht="8.25" customHeight="1"/>
    <row r="40406" ht="8.25" customHeight="1"/>
    <row r="40407" ht="8.25" customHeight="1"/>
    <row r="40408" ht="8.25" customHeight="1"/>
    <row r="40409" ht="8.25" customHeight="1"/>
    <row r="40410" ht="8.25" customHeight="1"/>
    <row r="40411" ht="8.25" customHeight="1"/>
    <row r="40412" ht="8.25" customHeight="1"/>
    <row r="40413" ht="8.25" customHeight="1"/>
    <row r="40414" ht="8.25" customHeight="1"/>
    <row r="40415" ht="8.25" customHeight="1"/>
    <row r="40416" ht="8.25" customHeight="1"/>
    <row r="40417" ht="8.25" customHeight="1"/>
    <row r="40418" ht="8.25" customHeight="1"/>
    <row r="40419" ht="8.25" customHeight="1"/>
    <row r="40420" ht="8.25" customHeight="1"/>
    <row r="40421" ht="8.25" customHeight="1"/>
    <row r="40422" ht="8.25" customHeight="1"/>
    <row r="40423" ht="8.25" customHeight="1"/>
    <row r="40424" ht="8.25" customHeight="1"/>
    <row r="40425" ht="8.25" customHeight="1"/>
    <row r="40426" ht="8.25" customHeight="1"/>
    <row r="40427" ht="8.25" customHeight="1"/>
    <row r="40428" ht="8.25" customHeight="1"/>
    <row r="40429" ht="8.25" customHeight="1"/>
    <row r="40430" ht="8.25" customHeight="1"/>
    <row r="40431" ht="8.25" customHeight="1"/>
    <row r="40432" ht="8.25" customHeight="1"/>
    <row r="40433" ht="8.25" customHeight="1"/>
    <row r="40434" ht="8.25" customHeight="1"/>
    <row r="40435" ht="8.25" customHeight="1"/>
    <row r="40436" ht="8.25" customHeight="1"/>
    <row r="40437" ht="8.25" customHeight="1"/>
    <row r="40438" ht="8.25" customHeight="1"/>
    <row r="40439" ht="8.25" customHeight="1"/>
    <row r="40440" ht="8.25" customHeight="1"/>
    <row r="40441" ht="8.25" customHeight="1"/>
    <row r="40442" ht="8.25" customHeight="1"/>
    <row r="40443" ht="8.25" customHeight="1"/>
    <row r="40444" ht="8.25" customHeight="1"/>
    <row r="40445" ht="8.25" customHeight="1"/>
    <row r="40446" ht="8.25" customHeight="1"/>
    <row r="40447" ht="8.25" customHeight="1"/>
    <row r="40448" ht="8.25" customHeight="1"/>
    <row r="40449" ht="8.25" customHeight="1"/>
    <row r="40450" ht="8.25" customHeight="1"/>
    <row r="40451" ht="8.25" customHeight="1"/>
    <row r="40452" ht="8.25" customHeight="1"/>
    <row r="40453" ht="8.25" customHeight="1"/>
    <row r="40454" ht="8.25" customHeight="1"/>
    <row r="40455" ht="8.25" customHeight="1"/>
    <row r="40456" ht="8.25" customHeight="1"/>
    <row r="40457" ht="8.25" customHeight="1"/>
    <row r="40458" ht="8.25" customHeight="1"/>
    <row r="40459" ht="8.25" customHeight="1"/>
    <row r="40460" ht="8.25" customHeight="1"/>
    <row r="40461" ht="8.25" customHeight="1"/>
    <row r="40462" ht="8.25" customHeight="1"/>
    <row r="40463" ht="8.25" customHeight="1"/>
    <row r="40464" ht="8.25" customHeight="1"/>
    <row r="40465" ht="8.25" customHeight="1"/>
    <row r="40466" ht="8.25" customHeight="1"/>
    <row r="40467" ht="8.25" customHeight="1"/>
    <row r="40468" ht="8.25" customHeight="1"/>
    <row r="40469" ht="8.25" customHeight="1"/>
    <row r="40470" ht="8.25" customHeight="1"/>
    <row r="40471" ht="8.25" customHeight="1"/>
    <row r="40472" ht="8.25" customHeight="1"/>
    <row r="40473" ht="8.25" customHeight="1"/>
    <row r="40474" ht="8.25" customHeight="1"/>
    <row r="40475" ht="8.25" customHeight="1"/>
    <row r="40476" ht="8.25" customHeight="1"/>
    <row r="40477" ht="8.25" customHeight="1"/>
    <row r="40478" ht="8.25" customHeight="1"/>
    <row r="40479" ht="8.25" customHeight="1"/>
    <row r="40480" ht="8.25" customHeight="1"/>
    <row r="40481" ht="8.25" customHeight="1"/>
    <row r="40482" ht="8.25" customHeight="1"/>
    <row r="40483" ht="8.25" customHeight="1"/>
    <row r="40484" ht="8.25" customHeight="1"/>
    <row r="40485" ht="8.25" customHeight="1"/>
    <row r="40486" ht="8.25" customHeight="1"/>
    <row r="40487" ht="8.25" customHeight="1"/>
    <row r="40488" ht="8.25" customHeight="1"/>
    <row r="40489" ht="8.25" customHeight="1"/>
    <row r="40490" ht="8.25" customHeight="1"/>
    <row r="40491" ht="8.25" customHeight="1"/>
    <row r="40492" ht="8.25" customHeight="1"/>
    <row r="40493" ht="8.25" customHeight="1"/>
    <row r="40494" ht="8.25" customHeight="1"/>
    <row r="40495" ht="8.25" customHeight="1"/>
    <row r="40496" ht="8.25" customHeight="1"/>
    <row r="40497" ht="8.25" customHeight="1"/>
    <row r="40498" ht="8.25" customHeight="1"/>
    <row r="40499" ht="8.25" customHeight="1"/>
    <row r="40500" ht="8.25" customHeight="1"/>
    <row r="40501" ht="8.25" customHeight="1"/>
    <row r="40502" ht="8.25" customHeight="1"/>
    <row r="40503" ht="8.25" customHeight="1"/>
    <row r="40504" ht="8.25" customHeight="1"/>
    <row r="40505" ht="8.25" customHeight="1"/>
    <row r="40506" ht="8.25" customHeight="1"/>
    <row r="40507" ht="8.25" customHeight="1"/>
    <row r="40508" ht="8.25" customHeight="1"/>
    <row r="40509" ht="8.25" customHeight="1"/>
    <row r="40510" ht="8.25" customHeight="1"/>
    <row r="40511" ht="8.25" customHeight="1"/>
    <row r="40512" ht="8.25" customHeight="1"/>
    <row r="40513" ht="8.25" customHeight="1"/>
    <row r="40514" ht="8.25" customHeight="1"/>
    <row r="40515" ht="8.25" customHeight="1"/>
    <row r="40516" ht="8.25" customHeight="1"/>
    <row r="40517" ht="8.25" customHeight="1"/>
    <row r="40518" ht="8.25" customHeight="1"/>
    <row r="40519" ht="8.25" customHeight="1"/>
    <row r="40520" ht="8.25" customHeight="1"/>
    <row r="40521" ht="8.25" customHeight="1"/>
    <row r="40522" ht="8.25" customHeight="1"/>
    <row r="40523" ht="8.25" customHeight="1"/>
    <row r="40524" ht="8.25" customHeight="1"/>
    <row r="40525" ht="8.25" customHeight="1"/>
    <row r="40526" ht="8.25" customHeight="1"/>
    <row r="40527" ht="8.25" customHeight="1"/>
    <row r="40528" ht="8.25" customHeight="1"/>
    <row r="40529" ht="8.25" customHeight="1"/>
    <row r="40530" ht="8.25" customHeight="1"/>
    <row r="40531" ht="8.25" customHeight="1"/>
    <row r="40532" ht="8.25" customHeight="1"/>
    <row r="40533" ht="8.25" customHeight="1"/>
    <row r="40534" ht="8.25" customHeight="1"/>
    <row r="40535" ht="8.25" customHeight="1"/>
    <row r="40536" ht="8.25" customHeight="1"/>
    <row r="40537" ht="8.25" customHeight="1"/>
    <row r="40538" ht="8.25" customHeight="1"/>
    <row r="40539" ht="8.25" customHeight="1"/>
    <row r="40540" ht="8.25" customHeight="1"/>
    <row r="40541" ht="8.25" customHeight="1"/>
    <row r="40542" ht="8.25" customHeight="1"/>
    <row r="40543" ht="8.25" customHeight="1"/>
    <row r="40544" ht="8.25" customHeight="1"/>
    <row r="40545" ht="8.25" customHeight="1"/>
    <row r="40546" ht="8.25" customHeight="1"/>
    <row r="40547" ht="8.25" customHeight="1"/>
    <row r="40548" ht="8.25" customHeight="1"/>
    <row r="40549" ht="8.25" customHeight="1"/>
    <row r="40550" ht="8.25" customHeight="1"/>
    <row r="40551" ht="8.25" customHeight="1"/>
    <row r="40552" ht="8.25" customHeight="1"/>
    <row r="40553" ht="8.25" customHeight="1"/>
    <row r="40554" ht="8.25" customHeight="1"/>
    <row r="40555" ht="8.25" customHeight="1"/>
    <row r="40556" ht="8.25" customHeight="1"/>
    <row r="40557" ht="8.25" customHeight="1"/>
    <row r="40558" ht="8.25" customHeight="1"/>
    <row r="40559" ht="8.25" customHeight="1"/>
    <row r="40560" ht="8.25" customHeight="1"/>
    <row r="40561" ht="8.25" customHeight="1"/>
    <row r="40562" ht="8.25" customHeight="1"/>
    <row r="40563" ht="8.25" customHeight="1"/>
    <row r="40564" ht="8.25" customHeight="1"/>
    <row r="40565" ht="8.25" customHeight="1"/>
    <row r="40566" ht="8.25" customHeight="1"/>
    <row r="40567" ht="8.25" customHeight="1"/>
    <row r="40568" ht="8.25" customHeight="1"/>
    <row r="40569" ht="8.25" customHeight="1"/>
    <row r="40570" ht="8.25" customHeight="1"/>
    <row r="40571" ht="8.25" customHeight="1"/>
    <row r="40572" ht="8.25" customHeight="1"/>
    <row r="40573" ht="8.25" customHeight="1"/>
    <row r="40574" ht="8.25" customHeight="1"/>
    <row r="40575" ht="8.25" customHeight="1"/>
    <row r="40576" ht="8.25" customHeight="1"/>
    <row r="40577" ht="8.25" customHeight="1"/>
    <row r="40578" ht="8.25" customHeight="1"/>
    <row r="40579" ht="8.25" customHeight="1"/>
    <row r="40580" ht="8.25" customHeight="1"/>
    <row r="40581" ht="8.25" customHeight="1"/>
    <row r="40582" ht="8.25" customHeight="1"/>
    <row r="40583" ht="8.25" customHeight="1"/>
    <row r="40584" ht="8.25" customHeight="1"/>
    <row r="40585" ht="8.25" customHeight="1"/>
    <row r="40586" ht="8.25" customHeight="1"/>
    <row r="40587" ht="8.25" customHeight="1"/>
    <row r="40588" ht="8.25" customHeight="1"/>
    <row r="40589" ht="8.25" customHeight="1"/>
    <row r="40590" ht="8.25" customHeight="1"/>
    <row r="40591" ht="8.25" customHeight="1"/>
    <row r="40592" ht="8.25" customHeight="1"/>
    <row r="40593" ht="8.25" customHeight="1"/>
    <row r="40594" ht="8.25" customHeight="1"/>
    <row r="40595" ht="8.25" customHeight="1"/>
    <row r="40596" ht="8.25" customHeight="1"/>
    <row r="40597" ht="8.25" customHeight="1"/>
    <row r="40598" ht="8.25" customHeight="1"/>
    <row r="40599" ht="8.25" customHeight="1"/>
    <row r="40600" ht="8.25" customHeight="1"/>
    <row r="40601" ht="8.25" customHeight="1"/>
    <row r="40602" ht="8.25" customHeight="1"/>
    <row r="40603" ht="8.25" customHeight="1"/>
    <row r="40604" ht="8.25" customHeight="1"/>
    <row r="40605" ht="8.25" customHeight="1"/>
    <row r="40606" ht="8.25" customHeight="1"/>
    <row r="40607" ht="8.25" customHeight="1"/>
    <row r="40608" ht="8.25" customHeight="1"/>
    <row r="40609" ht="8.25" customHeight="1"/>
    <row r="40610" ht="8.25" customHeight="1"/>
    <row r="40611" ht="8.25" customHeight="1"/>
    <row r="40612" ht="8.25" customHeight="1"/>
    <row r="40613" ht="8.25" customHeight="1"/>
    <row r="40614" ht="8.25" customHeight="1"/>
    <row r="40615" ht="8.25" customHeight="1"/>
    <row r="40616" ht="8.25" customHeight="1"/>
    <row r="40617" ht="8.25" customHeight="1"/>
    <row r="40618" ht="8.25" customHeight="1"/>
    <row r="40619" ht="8.25" customHeight="1"/>
    <row r="40620" ht="8.25" customHeight="1"/>
    <row r="40621" ht="8.25" customHeight="1"/>
    <row r="40622" ht="8.25" customHeight="1"/>
    <row r="40623" ht="8.25" customHeight="1"/>
    <row r="40624" ht="8.25" customHeight="1"/>
    <row r="40625" ht="8.25" customHeight="1"/>
    <row r="40626" ht="8.25" customHeight="1"/>
    <row r="40627" ht="8.25" customHeight="1"/>
    <row r="40628" ht="8.25" customHeight="1"/>
    <row r="40629" ht="8.25" customHeight="1"/>
    <row r="40630" ht="8.25" customHeight="1"/>
    <row r="40631" ht="8.25" customHeight="1"/>
    <row r="40632" ht="8.25" customHeight="1"/>
    <row r="40633" ht="8.25" customHeight="1"/>
    <row r="40634" ht="8.25" customHeight="1"/>
    <row r="40635" ht="8.25" customHeight="1"/>
    <row r="40636" ht="8.25" customHeight="1"/>
    <row r="40637" ht="8.25" customHeight="1"/>
    <row r="40638" ht="8.25" customHeight="1"/>
    <row r="40639" ht="8.25" customHeight="1"/>
    <row r="40640" ht="8.25" customHeight="1"/>
    <row r="40641" ht="8.25" customHeight="1"/>
    <row r="40642" ht="8.25" customHeight="1"/>
    <row r="40643" ht="8.25" customHeight="1"/>
    <row r="40644" ht="8.25" customHeight="1"/>
    <row r="40645" ht="8.25" customHeight="1"/>
    <row r="40646" ht="8.25" customHeight="1"/>
    <row r="40647" ht="8.25" customHeight="1"/>
    <row r="40648" ht="8.25" customHeight="1"/>
    <row r="40649" ht="8.25" customHeight="1"/>
    <row r="40650" ht="8.25" customHeight="1"/>
    <row r="40651" ht="8.25" customHeight="1"/>
    <row r="40652" ht="8.25" customHeight="1"/>
    <row r="40653" ht="8.25" customHeight="1"/>
    <row r="40654" ht="8.25" customHeight="1"/>
    <row r="40655" ht="8.25" customHeight="1"/>
    <row r="40656" ht="8.25" customHeight="1"/>
    <row r="40657" ht="8.25" customHeight="1"/>
    <row r="40658" ht="8.25" customHeight="1"/>
    <row r="40659" ht="8.25" customHeight="1"/>
    <row r="40660" ht="8.25" customHeight="1"/>
    <row r="40661" ht="8.25" customHeight="1"/>
    <row r="40662" ht="8.25" customHeight="1"/>
    <row r="40663" ht="8.25" customHeight="1"/>
    <row r="40664" ht="8.25" customHeight="1"/>
    <row r="40665" ht="8.25" customHeight="1"/>
    <row r="40666" ht="8.25" customHeight="1"/>
    <row r="40667" ht="8.25" customHeight="1"/>
    <row r="40668" ht="8.25" customHeight="1"/>
    <row r="40669" ht="8.25" customHeight="1"/>
    <row r="40670" ht="8.25" customHeight="1"/>
    <row r="40671" ht="8.25" customHeight="1"/>
    <row r="40672" ht="8.25" customHeight="1"/>
    <row r="40673" ht="8.25" customHeight="1"/>
    <row r="40674" ht="8.25" customHeight="1"/>
    <row r="40675" ht="8.25" customHeight="1"/>
    <row r="40676" ht="8.25" customHeight="1"/>
    <row r="40677" ht="8.25" customHeight="1"/>
    <row r="40678" ht="8.25" customHeight="1"/>
    <row r="40679" ht="8.25" customHeight="1"/>
    <row r="40680" ht="8.25" customHeight="1"/>
    <row r="40681" ht="8.25" customHeight="1"/>
    <row r="40682" ht="8.25" customHeight="1"/>
    <row r="40683" ht="8.25" customHeight="1"/>
    <row r="40684" ht="8.25" customHeight="1"/>
    <row r="40685" ht="8.25" customHeight="1"/>
    <row r="40686" ht="8.25" customHeight="1"/>
    <row r="40687" ht="8.25" customHeight="1"/>
    <row r="40688" ht="8.25" customHeight="1"/>
    <row r="40689" ht="8.25" customHeight="1"/>
    <row r="40690" ht="8.25" customHeight="1"/>
    <row r="40691" ht="8.25" customHeight="1"/>
    <row r="40692" ht="8.25" customHeight="1"/>
    <row r="40693" ht="8.25" customHeight="1"/>
    <row r="40694" ht="8.25" customHeight="1"/>
    <row r="40695" ht="8.25" customHeight="1"/>
    <row r="40696" ht="8.25" customHeight="1"/>
    <row r="40697" ht="8.25" customHeight="1"/>
    <row r="40698" ht="8.25" customHeight="1"/>
    <row r="40699" ht="8.25" customHeight="1"/>
    <row r="40700" ht="8.25" customHeight="1"/>
    <row r="40701" ht="8.25" customHeight="1"/>
    <row r="40702" ht="8.25" customHeight="1"/>
    <row r="40703" ht="8.25" customHeight="1"/>
    <row r="40704" ht="8.25" customHeight="1"/>
    <row r="40705" ht="8.25" customHeight="1"/>
    <row r="40706" ht="8.25" customHeight="1"/>
    <row r="40707" ht="8.25" customHeight="1"/>
    <row r="40708" ht="8.25" customHeight="1"/>
    <row r="40709" ht="8.25" customHeight="1"/>
    <row r="40710" ht="8.25" customHeight="1"/>
    <row r="40711" ht="8.25" customHeight="1"/>
    <row r="40712" ht="8.25" customHeight="1"/>
    <row r="40713" ht="8.25" customHeight="1"/>
    <row r="40714" ht="8.25" customHeight="1"/>
    <row r="40715" ht="8.25" customHeight="1"/>
    <row r="40716" ht="8.25" customHeight="1"/>
    <row r="40717" ht="8.25" customHeight="1"/>
    <row r="40718" ht="8.25" customHeight="1"/>
    <row r="40719" ht="8.25" customHeight="1"/>
    <row r="40720" ht="8.25" customHeight="1"/>
    <row r="40721" ht="8.25" customHeight="1"/>
    <row r="40722" ht="8.25" customHeight="1"/>
    <row r="40723" ht="8.25" customHeight="1"/>
    <row r="40724" ht="8.25" customHeight="1"/>
    <row r="40725" ht="8.25" customHeight="1"/>
    <row r="40726" ht="8.25" customHeight="1"/>
    <row r="40727" ht="8.25" customHeight="1"/>
    <row r="40728" ht="8.25" customHeight="1"/>
    <row r="40729" ht="8.25" customHeight="1"/>
    <row r="40730" ht="8.25" customHeight="1"/>
    <row r="40731" ht="8.25" customHeight="1"/>
    <row r="40732" ht="8.25" customHeight="1"/>
    <row r="40733" ht="8.25" customHeight="1"/>
    <row r="40734" ht="8.25" customHeight="1"/>
    <row r="40735" ht="8.25" customHeight="1"/>
    <row r="40736" ht="8.25" customHeight="1"/>
    <row r="40737" ht="8.25" customHeight="1"/>
    <row r="40738" ht="8.25" customHeight="1"/>
    <row r="40739" ht="8.25" customHeight="1"/>
    <row r="40740" ht="8.25" customHeight="1"/>
    <row r="40741" ht="8.25" customHeight="1"/>
    <row r="40742" ht="8.25" customHeight="1"/>
    <row r="40743" ht="8.25" customHeight="1"/>
    <row r="40744" ht="8.25" customHeight="1"/>
    <row r="40745" ht="8.25" customHeight="1"/>
    <row r="40746" ht="8.25" customHeight="1"/>
    <row r="40747" ht="8.25" customHeight="1"/>
    <row r="40748" ht="8.25" customHeight="1"/>
    <row r="40749" ht="8.25" customHeight="1"/>
    <row r="40750" ht="8.25" customHeight="1"/>
    <row r="40751" ht="8.25" customHeight="1"/>
    <row r="40752" ht="8.25" customHeight="1"/>
    <row r="40753" ht="8.25" customHeight="1"/>
    <row r="40754" ht="8.25" customHeight="1"/>
    <row r="40755" ht="8.25" customHeight="1"/>
    <row r="40756" ht="8.25" customHeight="1"/>
    <row r="40757" ht="8.25" customHeight="1"/>
    <row r="40758" ht="8.25" customHeight="1"/>
    <row r="40759" ht="8.25" customHeight="1"/>
    <row r="40760" ht="8.25" customHeight="1"/>
    <row r="40761" ht="8.25" customHeight="1"/>
    <row r="40762" ht="8.25" customHeight="1"/>
    <row r="40763" ht="8.25" customHeight="1"/>
    <row r="40764" ht="8.25" customHeight="1"/>
    <row r="40765" ht="8.25" customHeight="1"/>
    <row r="40766" ht="8.25" customHeight="1"/>
    <row r="40767" ht="8.25" customHeight="1"/>
    <row r="40768" ht="8.25" customHeight="1"/>
    <row r="40769" ht="8.25" customHeight="1"/>
    <row r="40770" ht="8.25" customHeight="1"/>
    <row r="40771" ht="8.25" customHeight="1"/>
    <row r="40772" ht="8.25" customHeight="1"/>
    <row r="40773" ht="8.25" customHeight="1"/>
    <row r="40774" ht="8.25" customHeight="1"/>
    <row r="40775" ht="8.25" customHeight="1"/>
    <row r="40776" ht="8.25" customHeight="1"/>
    <row r="40777" ht="8.25" customHeight="1"/>
    <row r="40778" ht="8.25" customHeight="1"/>
    <row r="40779" ht="8.25" customHeight="1"/>
    <row r="40780" ht="8.25" customHeight="1"/>
    <row r="40781" ht="8.25" customHeight="1"/>
    <row r="40782" ht="8.25" customHeight="1"/>
    <row r="40783" ht="8.25" customHeight="1"/>
    <row r="40784" ht="8.25" customHeight="1"/>
    <row r="40785" ht="8.25" customHeight="1"/>
    <row r="40786" ht="8.25" customHeight="1"/>
    <row r="40787" ht="8.25" customHeight="1"/>
    <row r="40788" ht="8.25" customHeight="1"/>
    <row r="40789" ht="8.25" customHeight="1"/>
    <row r="40790" ht="8.25" customHeight="1"/>
    <row r="40791" ht="8.25" customHeight="1"/>
    <row r="40792" ht="8.25" customHeight="1"/>
    <row r="40793" ht="8.25" customHeight="1"/>
    <row r="40794" ht="8.25" customHeight="1"/>
    <row r="40795" ht="8.25" customHeight="1"/>
    <row r="40796" ht="8.25" customHeight="1"/>
    <row r="40797" ht="8.25" customHeight="1"/>
    <row r="40798" ht="8.25" customHeight="1"/>
    <row r="40799" ht="8.25" customHeight="1"/>
    <row r="40800" ht="8.25" customHeight="1"/>
    <row r="40801" ht="8.25" customHeight="1"/>
    <row r="40802" ht="8.25" customHeight="1"/>
    <row r="40803" ht="8.25" customHeight="1"/>
    <row r="40804" ht="8.25" customHeight="1"/>
    <row r="40805" ht="8.25" customHeight="1"/>
    <row r="40806" ht="8.25" customHeight="1"/>
    <row r="40807" ht="8.25" customHeight="1"/>
    <row r="40808" ht="8.25" customHeight="1"/>
    <row r="40809" ht="8.25" customHeight="1"/>
    <row r="40810" ht="8.25" customHeight="1"/>
    <row r="40811" ht="8.25" customHeight="1"/>
    <row r="40812" ht="8.25" customHeight="1"/>
    <row r="40813" ht="8.25" customHeight="1"/>
    <row r="40814" ht="8.25" customHeight="1"/>
    <row r="40815" ht="8.25" customHeight="1"/>
    <row r="40816" ht="8.25" customHeight="1"/>
    <row r="40817" ht="8.25" customHeight="1"/>
    <row r="40818" ht="8.25" customHeight="1"/>
    <row r="40819" ht="8.25" customHeight="1"/>
    <row r="40820" ht="8.25" customHeight="1"/>
    <row r="40821" ht="8.25" customHeight="1"/>
    <row r="40822" ht="8.25" customHeight="1"/>
    <row r="40823" ht="8.25" customHeight="1"/>
    <row r="40824" ht="8.25" customHeight="1"/>
    <row r="40825" ht="8.25" customHeight="1"/>
    <row r="40826" ht="8.25" customHeight="1"/>
    <row r="40827" ht="8.25" customHeight="1"/>
    <row r="40828" ht="8.25" customHeight="1"/>
    <row r="40829" ht="8.25" customHeight="1"/>
    <row r="40830" ht="8.25" customHeight="1"/>
    <row r="40831" ht="8.25" customHeight="1"/>
    <row r="40832" ht="8.25" customHeight="1"/>
    <row r="40833" ht="8.25" customHeight="1"/>
    <row r="40834" ht="8.25" customHeight="1"/>
    <row r="40835" ht="8.25" customHeight="1"/>
    <row r="40836" ht="8.25" customHeight="1"/>
    <row r="40837" ht="8.25" customHeight="1"/>
    <row r="40838" ht="8.25" customHeight="1"/>
    <row r="40839" ht="8.25" customHeight="1"/>
    <row r="40840" ht="8.25" customHeight="1"/>
    <row r="40841" ht="8.25" customHeight="1"/>
    <row r="40842" ht="8.25" customHeight="1"/>
    <row r="40843" ht="8.25" customHeight="1"/>
    <row r="40844" ht="8.25" customHeight="1"/>
    <row r="40845" ht="8.25" customHeight="1"/>
    <row r="40846" ht="8.25" customHeight="1"/>
    <row r="40847" ht="8.25" customHeight="1"/>
    <row r="40848" ht="8.25" customHeight="1"/>
    <row r="40849" ht="8.25" customHeight="1"/>
    <row r="40850" ht="8.25" customHeight="1"/>
    <row r="40851" ht="8.25" customHeight="1"/>
    <row r="40852" ht="8.25" customHeight="1"/>
    <row r="40853" ht="8.25" customHeight="1"/>
    <row r="40854" ht="8.25" customHeight="1"/>
    <row r="40855" ht="8.25" customHeight="1"/>
    <row r="40856" ht="8.25" customHeight="1"/>
    <row r="40857" ht="8.25" customHeight="1"/>
    <row r="40858" ht="8.25" customHeight="1"/>
    <row r="40859" ht="8.25" customHeight="1"/>
    <row r="40860" ht="8.25" customHeight="1"/>
    <row r="40861" ht="8.25" customHeight="1"/>
    <row r="40862" ht="8.25" customHeight="1"/>
    <row r="40863" ht="8.25" customHeight="1"/>
    <row r="40864" ht="8.25" customHeight="1"/>
    <row r="40865" ht="8.25" customHeight="1"/>
    <row r="40866" ht="8.25" customHeight="1"/>
    <row r="40867" ht="8.25" customHeight="1"/>
    <row r="40868" ht="8.25" customHeight="1"/>
    <row r="40869" ht="8.25" customHeight="1"/>
    <row r="40870" ht="8.25" customHeight="1"/>
    <row r="40871" ht="8.25" customHeight="1"/>
    <row r="40872" ht="8.25" customHeight="1"/>
    <row r="40873" ht="8.25" customHeight="1"/>
    <row r="40874" ht="8.25" customHeight="1"/>
    <row r="40875" ht="8.25" customHeight="1"/>
    <row r="40876" ht="8.25" customHeight="1"/>
    <row r="40877" ht="8.25" customHeight="1"/>
    <row r="40878" ht="8.25" customHeight="1"/>
    <row r="40879" ht="8.25" customHeight="1"/>
    <row r="40880" ht="8.25" customHeight="1"/>
    <row r="40881" ht="8.25" customHeight="1"/>
    <row r="40882" ht="8.25" customHeight="1"/>
    <row r="40883" ht="8.25" customHeight="1"/>
    <row r="40884" ht="8.25" customHeight="1"/>
    <row r="40885" ht="8.25" customHeight="1"/>
    <row r="40886" ht="8.25" customHeight="1"/>
    <row r="40887" ht="8.25" customHeight="1"/>
    <row r="40888" ht="8.25" customHeight="1"/>
    <row r="40889" ht="8.25" customHeight="1"/>
    <row r="40890" ht="8.25" customHeight="1"/>
    <row r="40891" ht="8.25" customHeight="1"/>
    <row r="40892" ht="8.25" customHeight="1"/>
    <row r="40893" ht="8.25" customHeight="1"/>
    <row r="40894" ht="8.25" customHeight="1"/>
    <row r="40895" ht="8.25" customHeight="1"/>
    <row r="40896" ht="8.25" customHeight="1"/>
    <row r="40897" ht="8.25" customHeight="1"/>
    <row r="40898" ht="8.25" customHeight="1"/>
    <row r="40899" ht="8.25" customHeight="1"/>
    <row r="40900" ht="8.25" customHeight="1"/>
    <row r="40901" ht="8.25" customHeight="1"/>
    <row r="40902" ht="8.25" customHeight="1"/>
    <row r="40903" ht="8.25" customHeight="1"/>
    <row r="40904" ht="8.25" customHeight="1"/>
    <row r="40905" ht="8.25" customHeight="1"/>
    <row r="40906" ht="8.25" customHeight="1"/>
    <row r="40907" ht="8.25" customHeight="1"/>
    <row r="40908" ht="8.25" customHeight="1"/>
    <row r="40909" ht="8.25" customHeight="1"/>
    <row r="40910" ht="8.25" customHeight="1"/>
    <row r="40911" ht="8.25" customHeight="1"/>
    <row r="40912" ht="8.25" customHeight="1"/>
    <row r="40913" ht="8.25" customHeight="1"/>
    <row r="40914" ht="8.25" customHeight="1"/>
    <row r="40915" ht="8.25" customHeight="1"/>
    <row r="40916" ht="8.25" customHeight="1"/>
    <row r="40917" ht="8.25" customHeight="1"/>
    <row r="40918" ht="8.25" customHeight="1"/>
    <row r="40919" ht="8.25" customHeight="1"/>
    <row r="40920" ht="8.25" customHeight="1"/>
    <row r="40921" ht="8.25" customHeight="1"/>
    <row r="40922" ht="8.25" customHeight="1"/>
    <row r="40923" ht="8.25" customHeight="1"/>
    <row r="40924" ht="8.25" customHeight="1"/>
    <row r="40925" ht="8.25" customHeight="1"/>
    <row r="40926" ht="8.25" customHeight="1"/>
    <row r="40927" ht="8.25" customHeight="1"/>
    <row r="40928" ht="8.25" customHeight="1"/>
    <row r="40929" ht="8.25" customHeight="1"/>
    <row r="40930" ht="8.25" customHeight="1"/>
    <row r="40931" ht="8.25" customHeight="1"/>
    <row r="40932" ht="8.25" customHeight="1"/>
    <row r="40933" ht="8.25" customHeight="1"/>
    <row r="40934" ht="8.25" customHeight="1"/>
    <row r="40935" ht="8.25" customHeight="1"/>
    <row r="40936" ht="8.25" customHeight="1"/>
    <row r="40937" ht="8.25" customHeight="1"/>
    <row r="40938" ht="8.25" customHeight="1"/>
    <row r="40939" ht="8.25" customHeight="1"/>
    <row r="40940" ht="8.25" customHeight="1"/>
    <row r="40941" ht="8.25" customHeight="1"/>
    <row r="40942" ht="8.25" customHeight="1"/>
    <row r="40943" ht="8.25" customHeight="1"/>
    <row r="40944" ht="8.25" customHeight="1"/>
    <row r="40945" ht="8.25" customHeight="1"/>
    <row r="40946" ht="8.25" customHeight="1"/>
    <row r="40947" ht="8.25" customHeight="1"/>
    <row r="40948" ht="8.25" customHeight="1"/>
    <row r="40949" ht="8.25" customHeight="1"/>
    <row r="40950" ht="8.25" customHeight="1"/>
    <row r="40951" ht="8.25" customHeight="1"/>
    <row r="40952" ht="8.25" customHeight="1"/>
    <row r="40953" ht="8.25" customHeight="1"/>
    <row r="40954" ht="8.25" customHeight="1"/>
    <row r="40955" ht="8.25" customHeight="1"/>
    <row r="40956" ht="8.25" customHeight="1"/>
    <row r="40957" ht="8.25" customHeight="1"/>
    <row r="40958" ht="8.25" customHeight="1"/>
    <row r="40959" ht="8.25" customHeight="1"/>
    <row r="40960" ht="8.25" customHeight="1"/>
    <row r="40961" ht="8.25" customHeight="1"/>
    <row r="40962" ht="8.25" customHeight="1"/>
    <row r="40963" ht="8.25" customHeight="1"/>
    <row r="40964" ht="8.25" customHeight="1"/>
    <row r="40965" ht="8.25" customHeight="1"/>
    <row r="40966" ht="8.25" customHeight="1"/>
    <row r="40967" ht="8.25" customHeight="1"/>
    <row r="40968" ht="8.25" customHeight="1"/>
    <row r="40969" ht="8.25" customHeight="1"/>
    <row r="40970" ht="8.25" customHeight="1"/>
    <row r="40971" ht="8.25" customHeight="1"/>
    <row r="40972" ht="8.25" customHeight="1"/>
    <row r="40973" ht="8.25" customHeight="1"/>
    <row r="40974" ht="8.25" customHeight="1"/>
    <row r="40975" ht="8.25" customHeight="1"/>
    <row r="40976" ht="8.25" customHeight="1"/>
    <row r="40977" ht="8.25" customHeight="1"/>
    <row r="40978" ht="8.25" customHeight="1"/>
    <row r="40979" ht="8.25" customHeight="1"/>
    <row r="40980" ht="8.25" customHeight="1"/>
    <row r="40981" ht="8.25" customHeight="1"/>
    <row r="40982" ht="8.25" customHeight="1"/>
    <row r="40983" ht="8.25" customHeight="1"/>
    <row r="40984" ht="8.25" customHeight="1"/>
    <row r="40985" ht="8.25" customHeight="1"/>
    <row r="40986" ht="8.25" customHeight="1"/>
    <row r="40987" ht="8.25" customHeight="1"/>
    <row r="40988" ht="8.25" customHeight="1"/>
    <row r="40989" ht="8.25" customHeight="1"/>
    <row r="40990" ht="8.25" customHeight="1"/>
    <row r="40991" ht="8.25" customHeight="1"/>
    <row r="40992" ht="8.25" customHeight="1"/>
    <row r="40993" ht="8.25" customHeight="1"/>
    <row r="40994" ht="8.25" customHeight="1"/>
    <row r="40995" ht="8.25" customHeight="1"/>
    <row r="40996" ht="8.25" customHeight="1"/>
    <row r="40997" ht="8.25" customHeight="1"/>
    <row r="40998" ht="8.25" customHeight="1"/>
    <row r="40999" ht="8.25" customHeight="1"/>
    <row r="41000" ht="8.25" customHeight="1"/>
    <row r="41001" ht="8.25" customHeight="1"/>
    <row r="41002" ht="8.25" customHeight="1"/>
    <row r="41003" ht="8.25" customHeight="1"/>
    <row r="41004" ht="8.25" customHeight="1"/>
    <row r="41005" ht="8.25" customHeight="1"/>
    <row r="41006" ht="8.25" customHeight="1"/>
    <row r="41007" ht="8.25" customHeight="1"/>
    <row r="41008" ht="8.25" customHeight="1"/>
    <row r="41009" ht="8.25" customHeight="1"/>
    <row r="41010" ht="8.25" customHeight="1"/>
    <row r="41011" ht="8.25" customHeight="1"/>
    <row r="41012" ht="8.25" customHeight="1"/>
    <row r="41013" ht="8.25" customHeight="1"/>
    <row r="41014" ht="8.25" customHeight="1"/>
    <row r="41015" ht="8.25" customHeight="1"/>
    <row r="41016" ht="8.25" customHeight="1"/>
    <row r="41017" ht="8.25" customHeight="1"/>
    <row r="41018" ht="8.25" customHeight="1"/>
    <row r="41019" ht="8.25" customHeight="1"/>
    <row r="41020" ht="8.25" customHeight="1"/>
    <row r="41021" ht="8.25" customHeight="1"/>
    <row r="41022" ht="8.25" customHeight="1"/>
    <row r="41023" ht="8.25" customHeight="1"/>
    <row r="41024" ht="8.25" customHeight="1"/>
    <row r="41025" ht="8.25" customHeight="1"/>
    <row r="41026" ht="8.25" customHeight="1"/>
    <row r="41027" ht="8.25" customHeight="1"/>
    <row r="41028" ht="8.25" customHeight="1"/>
    <row r="41029" ht="8.25" customHeight="1"/>
    <row r="41030" ht="8.25" customHeight="1"/>
    <row r="41031" ht="8.25" customHeight="1"/>
    <row r="41032" ht="8.25" customHeight="1"/>
    <row r="41033" ht="8.25" customHeight="1"/>
    <row r="41034" ht="8.25" customHeight="1"/>
    <row r="41035" ht="8.25" customHeight="1"/>
    <row r="41036" ht="8.25" customHeight="1"/>
    <row r="41037" ht="8.25" customHeight="1"/>
    <row r="41038" ht="8.25" customHeight="1"/>
    <row r="41039" ht="8.25" customHeight="1"/>
    <row r="41040" ht="8.25" customHeight="1"/>
    <row r="41041" ht="8.25" customHeight="1"/>
    <row r="41042" ht="8.25" customHeight="1"/>
    <row r="41043" ht="8.25" customHeight="1"/>
    <row r="41044" ht="8.25" customHeight="1"/>
    <row r="41045" ht="8.25" customHeight="1"/>
    <row r="41046" ht="8.25" customHeight="1"/>
    <row r="41047" ht="8.25" customHeight="1"/>
    <row r="41048" ht="8.25" customHeight="1"/>
    <row r="41049" ht="8.25" customHeight="1"/>
    <row r="41050" ht="8.25" customHeight="1"/>
    <row r="41051" ht="8.25" customHeight="1"/>
    <row r="41052" ht="8.25" customHeight="1"/>
    <row r="41053" ht="8.25" customHeight="1"/>
    <row r="41054" ht="8.25" customHeight="1"/>
    <row r="41055" ht="8.25" customHeight="1"/>
    <row r="41056" ht="8.25" customHeight="1"/>
    <row r="41057" ht="8.25" customHeight="1"/>
    <row r="41058" ht="8.25" customHeight="1"/>
    <row r="41059" ht="8.25" customHeight="1"/>
    <row r="41060" ht="8.25" customHeight="1"/>
    <row r="41061" ht="8.25" customHeight="1"/>
    <row r="41062" ht="8.25" customHeight="1"/>
    <row r="41063" ht="8.25" customHeight="1"/>
    <row r="41064" ht="8.25" customHeight="1"/>
    <row r="41065" ht="8.25" customHeight="1"/>
    <row r="41066" ht="8.25" customHeight="1"/>
    <row r="41067" ht="8.25" customHeight="1"/>
    <row r="41068" ht="8.25" customHeight="1"/>
    <row r="41069" ht="8.25" customHeight="1"/>
    <row r="41070" ht="8.25" customHeight="1"/>
    <row r="41071" ht="8.25" customHeight="1"/>
    <row r="41072" ht="8.25" customHeight="1"/>
    <row r="41073" ht="8.25" customHeight="1"/>
    <row r="41074" ht="8.25" customHeight="1"/>
    <row r="41075" ht="8.25" customHeight="1"/>
    <row r="41076" ht="8.25" customHeight="1"/>
    <row r="41077" ht="8.25" customHeight="1"/>
    <row r="41078" ht="8.25" customHeight="1"/>
    <row r="41079" ht="8.25" customHeight="1"/>
    <row r="41080" ht="8.25" customHeight="1"/>
    <row r="41081" ht="8.25" customHeight="1"/>
    <row r="41082" ht="8.25" customHeight="1"/>
    <row r="41083" ht="8.25" customHeight="1"/>
    <row r="41084" ht="8.25" customHeight="1"/>
    <row r="41085" ht="8.25" customHeight="1"/>
    <row r="41086" ht="8.25" customHeight="1"/>
    <row r="41087" ht="8.25" customHeight="1"/>
    <row r="41088" ht="8.25" customHeight="1"/>
    <row r="41089" ht="8.25" customHeight="1"/>
    <row r="41090" ht="8.25" customHeight="1"/>
    <row r="41091" ht="8.25" customHeight="1"/>
    <row r="41092" ht="8.25" customHeight="1"/>
    <row r="41093" ht="8.25" customHeight="1"/>
    <row r="41094" ht="8.25" customHeight="1"/>
    <row r="41095" ht="8.25" customHeight="1"/>
    <row r="41096" ht="8.25" customHeight="1"/>
    <row r="41097" ht="8.25" customHeight="1"/>
    <row r="41098" ht="8.25" customHeight="1"/>
    <row r="41099" ht="8.25" customHeight="1"/>
    <row r="41100" ht="8.25" customHeight="1"/>
    <row r="41101" ht="8.25" customHeight="1"/>
    <row r="41102" ht="8.25" customHeight="1"/>
    <row r="41103" ht="8.25" customHeight="1"/>
    <row r="41104" ht="8.25" customHeight="1"/>
    <row r="41105" ht="8.25" customHeight="1"/>
    <row r="41106" ht="8.25" customHeight="1"/>
    <row r="41107" ht="8.25" customHeight="1"/>
    <row r="41108" ht="8.25" customHeight="1"/>
    <row r="41109" ht="8.25" customHeight="1"/>
    <row r="41110" ht="8.25" customHeight="1"/>
    <row r="41111" ht="8.25" customHeight="1"/>
    <row r="41112" ht="8.25" customHeight="1"/>
    <row r="41113" ht="8.25" customHeight="1"/>
    <row r="41114" ht="8.25" customHeight="1"/>
    <row r="41115" ht="8.25" customHeight="1"/>
    <row r="41116" ht="8.25" customHeight="1"/>
    <row r="41117" ht="8.25" customHeight="1"/>
    <row r="41118" ht="8.25" customHeight="1"/>
    <row r="41119" ht="8.25" customHeight="1"/>
    <row r="41120" ht="8.25" customHeight="1"/>
    <row r="41121" ht="8.25" customHeight="1"/>
    <row r="41122" ht="8.25" customHeight="1"/>
    <row r="41123" ht="8.25" customHeight="1"/>
    <row r="41124" ht="8.25" customHeight="1"/>
    <row r="41125" ht="8.25" customHeight="1"/>
    <row r="41126" ht="8.25" customHeight="1"/>
    <row r="41127" ht="8.25" customHeight="1"/>
    <row r="41128" ht="8.25" customHeight="1"/>
    <row r="41129" ht="8.25" customHeight="1"/>
    <row r="41130" ht="8.25" customHeight="1"/>
    <row r="41131" ht="8.25" customHeight="1"/>
    <row r="41132" ht="8.25" customHeight="1"/>
    <row r="41133" ht="8.25" customHeight="1"/>
    <row r="41134" ht="8.25" customHeight="1"/>
    <row r="41135" ht="8.25" customHeight="1"/>
    <row r="41136" ht="8.25" customHeight="1"/>
    <row r="41137" ht="8.25" customHeight="1"/>
    <row r="41138" ht="8.25" customHeight="1"/>
    <row r="41139" ht="8.25" customHeight="1"/>
    <row r="41140" ht="8.25" customHeight="1"/>
    <row r="41141" ht="8.25" customHeight="1"/>
    <row r="41142" ht="8.25" customHeight="1"/>
    <row r="41143" ht="8.25" customHeight="1"/>
    <row r="41144" ht="8.25" customHeight="1"/>
    <row r="41145" ht="8.25" customHeight="1"/>
    <row r="41146" ht="8.25" customHeight="1"/>
    <row r="41147" ht="8.25" customHeight="1"/>
    <row r="41148" ht="8.25" customHeight="1"/>
    <row r="41149" ht="8.25" customHeight="1"/>
    <row r="41150" ht="8.25" customHeight="1"/>
    <row r="41151" ht="8.25" customHeight="1"/>
    <row r="41152" ht="8.25" customHeight="1"/>
    <row r="41153" ht="8.25" customHeight="1"/>
    <row r="41154" ht="8.25" customHeight="1"/>
    <row r="41155" ht="8.25" customHeight="1"/>
    <row r="41156" ht="8.25" customHeight="1"/>
    <row r="41157" ht="8.25" customHeight="1"/>
    <row r="41158" ht="8.25" customHeight="1"/>
    <row r="41159" ht="8.25" customHeight="1"/>
    <row r="41160" ht="8.25" customHeight="1"/>
    <row r="41161" ht="8.25" customHeight="1"/>
    <row r="41162" ht="8.25" customHeight="1"/>
    <row r="41163" ht="8.25" customHeight="1"/>
    <row r="41164" ht="8.25" customHeight="1"/>
    <row r="41165" ht="8.25" customHeight="1"/>
    <row r="41166" ht="8.25" customHeight="1"/>
    <row r="41167" ht="8.25" customHeight="1"/>
    <row r="41168" ht="8.25" customHeight="1"/>
    <row r="41169" ht="8.25" customHeight="1"/>
    <row r="41170" ht="8.25" customHeight="1"/>
    <row r="41171" ht="8.25" customHeight="1"/>
    <row r="41172" ht="8.25" customHeight="1"/>
    <row r="41173" ht="8.25" customHeight="1"/>
    <row r="41174" ht="8.25" customHeight="1"/>
    <row r="41175" ht="8.25" customHeight="1"/>
    <row r="41176" ht="8.25" customHeight="1"/>
    <row r="41177" ht="8.25" customHeight="1"/>
    <row r="41178" ht="8.25" customHeight="1"/>
    <row r="41179" ht="8.25" customHeight="1"/>
    <row r="41180" ht="8.25" customHeight="1"/>
    <row r="41181" ht="8.25" customHeight="1"/>
    <row r="41182" ht="8.25" customHeight="1"/>
    <row r="41183" ht="8.25" customHeight="1"/>
    <row r="41184" ht="8.25" customHeight="1"/>
    <row r="41185" ht="8.25" customHeight="1"/>
    <row r="41186" ht="8.25" customHeight="1"/>
    <row r="41187" ht="8.25" customHeight="1"/>
    <row r="41188" ht="8.25" customHeight="1"/>
    <row r="41189" ht="8.25" customHeight="1"/>
    <row r="41190" ht="8.25" customHeight="1"/>
    <row r="41191" ht="8.25" customHeight="1"/>
    <row r="41192" ht="8.25" customHeight="1"/>
    <row r="41193" ht="8.25" customHeight="1"/>
    <row r="41194" ht="8.25" customHeight="1"/>
    <row r="41195" ht="8.25" customHeight="1"/>
    <row r="41196" ht="8.25" customHeight="1"/>
    <row r="41197" ht="8.25" customHeight="1"/>
    <row r="41198" ht="8.25" customHeight="1"/>
    <row r="41199" ht="8.25" customHeight="1"/>
    <row r="41200" ht="8.25" customHeight="1"/>
    <row r="41201" ht="8.25" customHeight="1"/>
    <row r="41202" ht="8.25" customHeight="1"/>
    <row r="41203" ht="8.25" customHeight="1"/>
    <row r="41204" ht="8.25" customHeight="1"/>
    <row r="41205" ht="8.25" customHeight="1"/>
    <row r="41206" ht="8.25" customHeight="1"/>
    <row r="41207" ht="8.25" customHeight="1"/>
    <row r="41208" ht="8.25" customHeight="1"/>
    <row r="41209" ht="8.25" customHeight="1"/>
    <row r="41210" ht="8.25" customHeight="1"/>
    <row r="41211" ht="8.25" customHeight="1"/>
    <row r="41212" ht="8.25" customHeight="1"/>
    <row r="41213" ht="8.25" customHeight="1"/>
    <row r="41214" ht="8.25" customHeight="1"/>
    <row r="41215" ht="8.25" customHeight="1"/>
    <row r="41216" ht="8.25" customHeight="1"/>
    <row r="41217" ht="8.25" customHeight="1"/>
    <row r="41218" ht="8.25" customHeight="1"/>
    <row r="41219" ht="8.25" customHeight="1"/>
    <row r="41220" ht="8.25" customHeight="1"/>
    <row r="41221" ht="8.25" customHeight="1"/>
    <row r="41222" ht="8.25" customHeight="1"/>
    <row r="41223" ht="8.25" customHeight="1"/>
    <row r="41224" ht="8.25" customHeight="1"/>
    <row r="41225" ht="8.25" customHeight="1"/>
    <row r="41226" ht="8.25" customHeight="1"/>
    <row r="41227" ht="8.25" customHeight="1"/>
    <row r="41228" ht="8.25" customHeight="1"/>
    <row r="41229" ht="8.25" customHeight="1"/>
    <row r="41230" ht="8.25" customHeight="1"/>
    <row r="41231" ht="8.25" customHeight="1"/>
    <row r="41232" ht="8.25" customHeight="1"/>
    <row r="41233" ht="8.25" customHeight="1"/>
    <row r="41234" ht="8.25" customHeight="1"/>
    <row r="41235" ht="8.25" customHeight="1"/>
    <row r="41236" ht="8.25" customHeight="1"/>
    <row r="41237" ht="8.25" customHeight="1"/>
    <row r="41238" ht="8.25" customHeight="1"/>
    <row r="41239" ht="8.25" customHeight="1"/>
    <row r="41240" ht="8.25" customHeight="1"/>
    <row r="41241" ht="8.25" customHeight="1"/>
    <row r="41242" ht="8.25" customHeight="1"/>
    <row r="41243" ht="8.25" customHeight="1"/>
    <row r="41244" ht="8.25" customHeight="1"/>
    <row r="41245" ht="8.25" customHeight="1"/>
    <row r="41246" ht="8.25" customHeight="1"/>
    <row r="41247" ht="8.25" customHeight="1"/>
    <row r="41248" ht="8.25" customHeight="1"/>
    <row r="41249" ht="8.25" customHeight="1"/>
    <row r="41250" ht="8.25" customHeight="1"/>
    <row r="41251" ht="8.25" customHeight="1"/>
    <row r="41252" ht="8.25" customHeight="1"/>
    <row r="41253" ht="8.25" customHeight="1"/>
    <row r="41254" ht="8.25" customHeight="1"/>
    <row r="41255" ht="8.25" customHeight="1"/>
    <row r="41256" ht="8.25" customHeight="1"/>
    <row r="41257" ht="8.25" customHeight="1"/>
    <row r="41258" ht="8.25" customHeight="1"/>
    <row r="41259" ht="8.25" customHeight="1"/>
    <row r="41260" ht="8.25" customHeight="1"/>
    <row r="41261" ht="8.25" customHeight="1"/>
    <row r="41262" ht="8.25" customHeight="1"/>
    <row r="41263" ht="8.25" customHeight="1"/>
    <row r="41264" ht="8.25" customHeight="1"/>
    <row r="41265" ht="8.25" customHeight="1"/>
    <row r="41266" ht="8.25" customHeight="1"/>
    <row r="41267" ht="8.25" customHeight="1"/>
    <row r="41268" ht="8.25" customHeight="1"/>
    <row r="41269" ht="8.25" customHeight="1"/>
    <row r="41270" ht="8.25" customHeight="1"/>
    <row r="41271" ht="8.25" customHeight="1"/>
    <row r="41272" ht="8.25" customHeight="1"/>
    <row r="41273" ht="8.25" customHeight="1"/>
    <row r="41274" ht="8.25" customHeight="1"/>
    <row r="41275" ht="8.25" customHeight="1"/>
    <row r="41276" ht="8.25" customHeight="1"/>
    <row r="41277" ht="8.25" customHeight="1"/>
    <row r="41278" ht="8.25" customHeight="1"/>
    <row r="41279" ht="8.25" customHeight="1"/>
    <row r="41280" ht="8.25" customHeight="1"/>
    <row r="41281" ht="8.25" customHeight="1"/>
    <row r="41282" ht="8.25" customHeight="1"/>
    <row r="41283" ht="8.25" customHeight="1"/>
    <row r="41284" ht="8.25" customHeight="1"/>
    <row r="41285" ht="8.25" customHeight="1"/>
    <row r="41286" ht="8.25" customHeight="1"/>
    <row r="41287" ht="8.25" customHeight="1"/>
    <row r="41288" ht="8.25" customHeight="1"/>
    <row r="41289" ht="8.25" customHeight="1"/>
    <row r="41290" ht="8.25" customHeight="1"/>
    <row r="41291" ht="8.25" customHeight="1"/>
    <row r="41292" ht="8.25" customHeight="1"/>
    <row r="41293" ht="8.25" customHeight="1"/>
    <row r="41294" ht="8.25" customHeight="1"/>
    <row r="41295" ht="8.25" customHeight="1"/>
    <row r="41296" ht="8.25" customHeight="1"/>
    <row r="41297" ht="8.25" customHeight="1"/>
    <row r="41298" ht="8.25" customHeight="1"/>
    <row r="41299" ht="8.25" customHeight="1"/>
    <row r="41300" ht="8.25" customHeight="1"/>
    <row r="41301" ht="8.25" customHeight="1"/>
    <row r="41302" ht="8.25" customHeight="1"/>
    <row r="41303" ht="8.25" customHeight="1"/>
    <row r="41304" ht="8.25" customHeight="1"/>
    <row r="41305" ht="8.25" customHeight="1"/>
    <row r="41306" ht="8.25" customHeight="1"/>
    <row r="41307" ht="8.25" customHeight="1"/>
    <row r="41308" ht="8.25" customHeight="1"/>
    <row r="41309" ht="8.25" customHeight="1"/>
    <row r="41310" ht="8.25" customHeight="1"/>
    <row r="41311" ht="8.25" customHeight="1"/>
    <row r="41312" ht="8.25" customHeight="1"/>
    <row r="41313" ht="8.25" customHeight="1"/>
    <row r="41314" ht="8.25" customHeight="1"/>
    <row r="41315" ht="8.25" customHeight="1"/>
    <row r="41316" ht="8.25" customHeight="1"/>
    <row r="41317" ht="8.25" customHeight="1"/>
    <row r="41318" ht="8.25" customHeight="1"/>
    <row r="41319" ht="8.25" customHeight="1"/>
    <row r="41320" ht="8.25" customHeight="1"/>
    <row r="41321" ht="8.25" customHeight="1"/>
    <row r="41322" ht="8.25" customHeight="1"/>
    <row r="41323" ht="8.25" customHeight="1"/>
    <row r="41324" ht="8.25" customHeight="1"/>
    <row r="41325" ht="8.25" customHeight="1"/>
    <row r="41326" ht="8.25" customHeight="1"/>
    <row r="41327" ht="8.25" customHeight="1"/>
    <row r="41328" ht="8.25" customHeight="1"/>
    <row r="41329" ht="8.25" customHeight="1"/>
    <row r="41330" ht="8.25" customHeight="1"/>
    <row r="41331" ht="8.25" customHeight="1"/>
    <row r="41332" ht="8.25" customHeight="1"/>
    <row r="41333" ht="8.25" customHeight="1"/>
    <row r="41334" ht="8.25" customHeight="1"/>
    <row r="41335" ht="8.25" customHeight="1"/>
    <row r="41336" ht="8.25" customHeight="1"/>
    <row r="41337" ht="8.25" customHeight="1"/>
    <row r="41338" ht="8.25" customHeight="1"/>
    <row r="41339" ht="8.25" customHeight="1"/>
    <row r="41340" ht="8.25" customHeight="1"/>
    <row r="41341" ht="8.25" customHeight="1"/>
    <row r="41342" ht="8.25" customHeight="1"/>
    <row r="41343" ht="8.25" customHeight="1"/>
    <row r="41344" ht="8.25" customHeight="1"/>
    <row r="41345" ht="8.25" customHeight="1"/>
    <row r="41346" ht="8.25" customHeight="1"/>
    <row r="41347" ht="8.25" customHeight="1"/>
    <row r="41348" ht="8.25" customHeight="1"/>
    <row r="41349" ht="8.25" customHeight="1"/>
    <row r="41350" ht="8.25" customHeight="1"/>
    <row r="41351" ht="8.25" customHeight="1"/>
    <row r="41352" ht="8.25" customHeight="1"/>
    <row r="41353" ht="8.25" customHeight="1"/>
    <row r="41354" ht="8.25" customHeight="1"/>
    <row r="41355" ht="8.25" customHeight="1"/>
    <row r="41356" ht="8.25" customHeight="1"/>
    <row r="41357" ht="8.25" customHeight="1"/>
    <row r="41358" ht="8.25" customHeight="1"/>
    <row r="41359" ht="8.25" customHeight="1"/>
    <row r="41360" ht="8.25" customHeight="1"/>
    <row r="41361" ht="8.25" customHeight="1"/>
    <row r="41362" ht="8.25" customHeight="1"/>
    <row r="41363" ht="8.25" customHeight="1"/>
    <row r="41364" ht="8.25" customHeight="1"/>
    <row r="41365" ht="8.25" customHeight="1"/>
    <row r="41366" ht="8.25" customHeight="1"/>
    <row r="41367" ht="8.25" customHeight="1"/>
    <row r="41368" ht="8.25" customHeight="1"/>
    <row r="41369" ht="8.25" customHeight="1"/>
    <row r="41370" ht="8.25" customHeight="1"/>
    <row r="41371" ht="8.25" customHeight="1"/>
    <row r="41372" ht="8.25" customHeight="1"/>
    <row r="41373" ht="8.25" customHeight="1"/>
    <row r="41374" ht="8.25" customHeight="1"/>
    <row r="41375" ht="8.25" customHeight="1"/>
    <row r="41376" ht="8.25" customHeight="1"/>
    <row r="41377" ht="8.25" customHeight="1"/>
    <row r="41378" ht="8.25" customHeight="1"/>
    <row r="41379" ht="8.25" customHeight="1"/>
    <row r="41380" ht="8.25" customHeight="1"/>
    <row r="41381" ht="8.25" customHeight="1"/>
    <row r="41382" ht="8.25" customHeight="1"/>
    <row r="41383" ht="8.25" customHeight="1"/>
    <row r="41384" ht="8.25" customHeight="1"/>
    <row r="41385" ht="8.25" customHeight="1"/>
    <row r="41386" ht="8.25" customHeight="1"/>
    <row r="41387" ht="8.25" customHeight="1"/>
    <row r="41388" ht="8.25" customHeight="1"/>
    <row r="41389" ht="8.25" customHeight="1"/>
    <row r="41390" ht="8.25" customHeight="1"/>
    <row r="41391" ht="8.25" customHeight="1"/>
    <row r="41392" ht="8.25" customHeight="1"/>
    <row r="41393" ht="8.25" customHeight="1"/>
    <row r="41394" ht="8.25" customHeight="1"/>
    <row r="41395" ht="8.25" customHeight="1"/>
    <row r="41396" ht="8.25" customHeight="1"/>
    <row r="41397" ht="8.25" customHeight="1"/>
    <row r="41398" ht="8.25" customHeight="1"/>
    <row r="41399" ht="8.25" customHeight="1"/>
    <row r="41400" ht="8.25" customHeight="1"/>
    <row r="41401" ht="8.25" customHeight="1"/>
    <row r="41402" ht="8.25" customHeight="1"/>
    <row r="41403" ht="8.25" customHeight="1"/>
    <row r="41404" ht="8.25" customHeight="1"/>
    <row r="41405" ht="8.25" customHeight="1"/>
    <row r="41406" ht="8.25" customHeight="1"/>
    <row r="41407" ht="8.25" customHeight="1"/>
    <row r="41408" ht="8.25" customHeight="1"/>
    <row r="41409" ht="8.25" customHeight="1"/>
    <row r="41410" ht="8.25" customHeight="1"/>
    <row r="41411" ht="8.25" customHeight="1"/>
    <row r="41412" ht="8.25" customHeight="1"/>
    <row r="41413" ht="8.25" customHeight="1"/>
    <row r="41414" ht="8.25" customHeight="1"/>
    <row r="41415" ht="8.25" customHeight="1"/>
    <row r="41416" ht="8.25" customHeight="1"/>
    <row r="41417" ht="8.25" customHeight="1"/>
    <row r="41418" ht="8.25" customHeight="1"/>
    <row r="41419" ht="8.25" customHeight="1"/>
    <row r="41420" ht="8.25" customHeight="1"/>
    <row r="41421" ht="8.25" customHeight="1"/>
    <row r="41422" ht="8.25" customHeight="1"/>
    <row r="41423" ht="8.25" customHeight="1"/>
    <row r="41424" ht="8.25" customHeight="1"/>
    <row r="41425" ht="8.25" customHeight="1"/>
    <row r="41426" ht="8.25" customHeight="1"/>
    <row r="41427" ht="8.25" customHeight="1"/>
    <row r="41428" ht="8.25" customHeight="1"/>
    <row r="41429" ht="8.25" customHeight="1"/>
    <row r="41430" ht="8.25" customHeight="1"/>
    <row r="41431" ht="8.25" customHeight="1"/>
    <row r="41432" ht="8.25" customHeight="1"/>
    <row r="41433" ht="8.25" customHeight="1"/>
    <row r="41434" ht="8.25" customHeight="1"/>
    <row r="41435" ht="8.25" customHeight="1"/>
    <row r="41436" ht="8.25" customHeight="1"/>
    <row r="41437" ht="8.25" customHeight="1"/>
    <row r="41438" ht="8.25" customHeight="1"/>
    <row r="41439" ht="8.25" customHeight="1"/>
    <row r="41440" ht="8.25" customHeight="1"/>
    <row r="41441" ht="8.25" customHeight="1"/>
    <row r="41442" ht="8.25" customHeight="1"/>
    <row r="41443" ht="8.25" customHeight="1"/>
    <row r="41444" ht="8.25" customHeight="1"/>
    <row r="41445" ht="8.25" customHeight="1"/>
    <row r="41446" ht="8.25" customHeight="1"/>
    <row r="41447" ht="8.25" customHeight="1"/>
    <row r="41448" ht="8.25" customHeight="1"/>
    <row r="41449" ht="8.25" customHeight="1"/>
    <row r="41450" ht="8.25" customHeight="1"/>
    <row r="41451" ht="8.25" customHeight="1"/>
    <row r="41452" ht="8.25" customHeight="1"/>
    <row r="41453" ht="8.25" customHeight="1"/>
    <row r="41454" ht="8.25" customHeight="1"/>
    <row r="41455" ht="8.25" customHeight="1"/>
    <row r="41456" ht="8.25" customHeight="1"/>
    <row r="41457" ht="8.25" customHeight="1"/>
    <row r="41458" ht="8.25" customHeight="1"/>
    <row r="41459" ht="8.25" customHeight="1"/>
    <row r="41460" ht="8.25" customHeight="1"/>
    <row r="41461" ht="8.25" customHeight="1"/>
    <row r="41462" ht="8.25" customHeight="1"/>
    <row r="41463" ht="8.25" customHeight="1"/>
    <row r="41464" ht="8.25" customHeight="1"/>
    <row r="41465" ht="8.25" customHeight="1"/>
    <row r="41466" ht="8.25" customHeight="1"/>
    <row r="41467" ht="8.25" customHeight="1"/>
    <row r="41468" ht="8.25" customHeight="1"/>
    <row r="41469" ht="8.25" customHeight="1"/>
    <row r="41470" ht="8.25" customHeight="1"/>
    <row r="41471" ht="8.25" customHeight="1"/>
    <row r="41472" ht="8.25" customHeight="1"/>
    <row r="41473" ht="8.25" customHeight="1"/>
    <row r="41474" ht="8.25" customHeight="1"/>
    <row r="41475" ht="8.25" customHeight="1"/>
    <row r="41476" ht="8.25" customHeight="1"/>
    <row r="41477" ht="8.25" customHeight="1"/>
    <row r="41478" ht="8.25" customHeight="1"/>
    <row r="41479" ht="8.25" customHeight="1"/>
    <row r="41480" ht="8.25" customHeight="1"/>
    <row r="41481" ht="8.25" customHeight="1"/>
    <row r="41482" ht="8.25" customHeight="1"/>
    <row r="41483" ht="8.25" customHeight="1"/>
    <row r="41484" ht="8.25" customHeight="1"/>
    <row r="41485" ht="8.25" customHeight="1"/>
    <row r="41486" ht="8.25" customHeight="1"/>
    <row r="41487" ht="8.25" customHeight="1"/>
    <row r="41488" ht="8.25" customHeight="1"/>
    <row r="41489" ht="8.25" customHeight="1"/>
    <row r="41490" ht="8.25" customHeight="1"/>
    <row r="41491" ht="8.25" customHeight="1"/>
    <row r="41492" ht="8.25" customHeight="1"/>
    <row r="41493" ht="8.25" customHeight="1"/>
    <row r="41494" ht="8.25" customHeight="1"/>
    <row r="41495" ht="8.25" customHeight="1"/>
    <row r="41496" ht="8.25" customHeight="1"/>
    <row r="41497" ht="8.25" customHeight="1"/>
    <row r="41498" ht="8.25" customHeight="1"/>
    <row r="41499" ht="8.25" customHeight="1"/>
    <row r="41500" ht="8.25" customHeight="1"/>
    <row r="41501" ht="8.25" customHeight="1"/>
    <row r="41502" ht="8.25" customHeight="1"/>
    <row r="41503" ht="8.25" customHeight="1"/>
    <row r="41504" ht="8.25" customHeight="1"/>
    <row r="41505" ht="8.25" customHeight="1"/>
    <row r="41506" ht="8.25" customHeight="1"/>
    <row r="41507" ht="8.25" customHeight="1"/>
    <row r="41508" ht="8.25" customHeight="1"/>
    <row r="41509" ht="8.25" customHeight="1"/>
    <row r="41510" ht="8.25" customHeight="1"/>
    <row r="41511" ht="8.25" customHeight="1"/>
    <row r="41512" ht="8.25" customHeight="1"/>
    <row r="41513" ht="8.25" customHeight="1"/>
    <row r="41514" ht="8.25" customHeight="1"/>
    <row r="41515" ht="8.25" customHeight="1"/>
    <row r="41516" ht="8.25" customHeight="1"/>
    <row r="41517" ht="8.25" customHeight="1"/>
    <row r="41518" ht="8.25" customHeight="1"/>
    <row r="41519" ht="8.25" customHeight="1"/>
    <row r="41520" ht="8.25" customHeight="1"/>
    <row r="41521" ht="8.25" customHeight="1"/>
    <row r="41522" ht="8.25" customHeight="1"/>
    <row r="41523" ht="8.25" customHeight="1"/>
    <row r="41524" ht="8.25" customHeight="1"/>
    <row r="41525" ht="8.25" customHeight="1"/>
    <row r="41526" ht="8.25" customHeight="1"/>
    <row r="41527" ht="8.25" customHeight="1"/>
    <row r="41528" ht="8.25" customHeight="1"/>
    <row r="41529" ht="8.25" customHeight="1"/>
    <row r="41530" ht="8.25" customHeight="1"/>
    <row r="41531" ht="8.25" customHeight="1"/>
    <row r="41532" ht="8.25" customHeight="1"/>
    <row r="41533" ht="8.25" customHeight="1"/>
    <row r="41534" ht="8.25" customHeight="1"/>
    <row r="41535" ht="8.25" customHeight="1"/>
    <row r="41536" ht="8.25" customHeight="1"/>
    <row r="41537" ht="8.25" customHeight="1"/>
    <row r="41538" ht="8.25" customHeight="1"/>
    <row r="41539" ht="8.25" customHeight="1"/>
    <row r="41540" ht="8.25" customHeight="1"/>
    <row r="41541" ht="8.25" customHeight="1"/>
    <row r="41542" ht="8.25" customHeight="1"/>
    <row r="41543" ht="8.25" customHeight="1"/>
    <row r="41544" ht="8.25" customHeight="1"/>
    <row r="41545" ht="8.25" customHeight="1"/>
    <row r="41546" ht="8.25" customHeight="1"/>
    <row r="41547" ht="8.25" customHeight="1"/>
    <row r="41548" ht="8.25" customHeight="1"/>
    <row r="41549" ht="8.25" customHeight="1"/>
    <row r="41550" ht="8.25" customHeight="1"/>
    <row r="41551" ht="8.25" customHeight="1"/>
    <row r="41552" ht="8.25" customHeight="1"/>
    <row r="41553" ht="8.25" customHeight="1"/>
    <row r="41554" ht="8.25" customHeight="1"/>
    <row r="41555" ht="8.25" customHeight="1"/>
    <row r="41556" ht="8.25" customHeight="1"/>
    <row r="41557" ht="8.25" customHeight="1"/>
    <row r="41558" ht="8.25" customHeight="1"/>
    <row r="41559" ht="8.25" customHeight="1"/>
    <row r="41560" ht="8.25" customHeight="1"/>
    <row r="41561" ht="8.25" customHeight="1"/>
    <row r="41562" ht="8.25" customHeight="1"/>
    <row r="41563" ht="8.25" customHeight="1"/>
    <row r="41564" ht="8.25" customHeight="1"/>
    <row r="41565" ht="8.25" customHeight="1"/>
    <row r="41566" ht="8.25" customHeight="1"/>
    <row r="41567" ht="8.25" customHeight="1"/>
    <row r="41568" ht="8.25" customHeight="1"/>
    <row r="41569" ht="8.25" customHeight="1"/>
    <row r="41570" ht="8.25" customHeight="1"/>
    <row r="41571" ht="8.25" customHeight="1"/>
    <row r="41572" ht="8.25" customHeight="1"/>
    <row r="41573" ht="8.25" customHeight="1"/>
    <row r="41574" ht="8.25" customHeight="1"/>
    <row r="41575" ht="8.25" customHeight="1"/>
    <row r="41576" ht="8.25" customHeight="1"/>
    <row r="41577" ht="8.25" customHeight="1"/>
    <row r="41578" ht="8.25" customHeight="1"/>
    <row r="41579" ht="8.25" customHeight="1"/>
    <row r="41580" ht="8.25" customHeight="1"/>
    <row r="41581" ht="8.25" customHeight="1"/>
    <row r="41582" ht="8.25" customHeight="1"/>
    <row r="41583" ht="8.25" customHeight="1"/>
    <row r="41584" ht="8.25" customHeight="1"/>
    <row r="41585" ht="8.25" customHeight="1"/>
    <row r="41586" ht="8.25" customHeight="1"/>
    <row r="41587" ht="8.25" customHeight="1"/>
    <row r="41588" ht="8.25" customHeight="1"/>
    <row r="41589" ht="8.25" customHeight="1"/>
    <row r="41590" ht="8.25" customHeight="1"/>
    <row r="41591" ht="8.25" customHeight="1"/>
    <row r="41592" ht="8.25" customHeight="1"/>
    <row r="41593" ht="8.25" customHeight="1"/>
    <row r="41594" ht="8.25" customHeight="1"/>
    <row r="41595" ht="8.25" customHeight="1"/>
    <row r="41596" ht="8.25" customHeight="1"/>
    <row r="41597" ht="8.25" customHeight="1"/>
    <row r="41598" ht="8.25" customHeight="1"/>
    <row r="41599" ht="8.25" customHeight="1"/>
    <row r="41600" ht="8.25" customHeight="1"/>
    <row r="41601" ht="8.25" customHeight="1"/>
    <row r="41602" ht="8.25" customHeight="1"/>
    <row r="41603" ht="8.25" customHeight="1"/>
    <row r="41604" ht="8.25" customHeight="1"/>
    <row r="41605" ht="8.25" customHeight="1"/>
    <row r="41606" ht="8.25" customHeight="1"/>
    <row r="41607" ht="8.25" customHeight="1"/>
    <row r="41608" ht="8.25" customHeight="1"/>
    <row r="41609" ht="8.25" customHeight="1"/>
    <row r="41610" ht="8.25" customHeight="1"/>
    <row r="41611" ht="8.25" customHeight="1"/>
    <row r="41612" ht="8.25" customHeight="1"/>
    <row r="41613" ht="8.25" customHeight="1"/>
    <row r="41614" ht="8.25" customHeight="1"/>
    <row r="41615" ht="8.25" customHeight="1"/>
    <row r="41616" ht="8.25" customHeight="1"/>
    <row r="41617" ht="8.25" customHeight="1"/>
    <row r="41618" ht="8.25" customHeight="1"/>
    <row r="41619" ht="8.25" customHeight="1"/>
    <row r="41620" ht="8.25" customHeight="1"/>
    <row r="41621" ht="8.25" customHeight="1"/>
    <row r="41622" ht="8.25" customHeight="1"/>
    <row r="41623" ht="8.25" customHeight="1"/>
    <row r="41624" ht="8.25" customHeight="1"/>
    <row r="41625" ht="8.25" customHeight="1"/>
    <row r="41626" ht="8.25" customHeight="1"/>
    <row r="41627" ht="8.25" customHeight="1"/>
    <row r="41628" ht="8.25" customHeight="1"/>
    <row r="41629" ht="8.25" customHeight="1"/>
    <row r="41630" ht="8.25" customHeight="1"/>
    <row r="41631" ht="8.25" customHeight="1"/>
    <row r="41632" ht="8.25" customHeight="1"/>
    <row r="41633" ht="8.25" customHeight="1"/>
    <row r="41634" ht="8.25" customHeight="1"/>
    <row r="41635" ht="8.25" customHeight="1"/>
    <row r="41636" ht="8.25" customHeight="1"/>
    <row r="41637" ht="8.25" customHeight="1"/>
    <row r="41638" ht="8.25" customHeight="1"/>
    <row r="41639" ht="8.25" customHeight="1"/>
    <row r="41640" ht="8.25" customHeight="1"/>
    <row r="41641" ht="8.25" customHeight="1"/>
    <row r="41642" ht="8.25" customHeight="1"/>
    <row r="41643" ht="8.25" customHeight="1"/>
    <row r="41644" ht="8.25" customHeight="1"/>
    <row r="41645" ht="8.25" customHeight="1"/>
    <row r="41646" ht="8.25" customHeight="1"/>
    <row r="41647" ht="8.25" customHeight="1"/>
    <row r="41648" ht="8.25" customHeight="1"/>
    <row r="41649" ht="8.25" customHeight="1"/>
    <row r="41650" ht="8.25" customHeight="1"/>
    <row r="41651" ht="8.25" customHeight="1"/>
    <row r="41652" ht="8.25" customHeight="1"/>
    <row r="41653" ht="8.25" customHeight="1"/>
    <row r="41654" ht="8.25" customHeight="1"/>
    <row r="41655" ht="8.25" customHeight="1"/>
    <row r="41656" ht="8.25" customHeight="1"/>
    <row r="41657" ht="8.25" customHeight="1"/>
    <row r="41658" ht="8.25" customHeight="1"/>
    <row r="41659" ht="8.25" customHeight="1"/>
    <row r="41660" ht="8.25" customHeight="1"/>
    <row r="41661" ht="8.25" customHeight="1"/>
    <row r="41662" ht="8.25" customHeight="1"/>
    <row r="41663" ht="8.25" customHeight="1"/>
    <row r="41664" ht="8.25" customHeight="1"/>
    <row r="41665" ht="8.25" customHeight="1"/>
    <row r="41666" ht="8.25" customHeight="1"/>
    <row r="41667" ht="8.25" customHeight="1"/>
    <row r="41668" ht="8.25" customHeight="1"/>
    <row r="41669" ht="8.25" customHeight="1"/>
    <row r="41670" ht="8.25" customHeight="1"/>
    <row r="41671" ht="8.25" customHeight="1"/>
    <row r="41672" ht="8.25" customHeight="1"/>
    <row r="41673" ht="8.25" customHeight="1"/>
    <row r="41674" ht="8.25" customHeight="1"/>
    <row r="41675" ht="8.25" customHeight="1"/>
    <row r="41676" ht="8.25" customHeight="1"/>
    <row r="41677" ht="8.25" customHeight="1"/>
    <row r="41678" ht="8.25" customHeight="1"/>
    <row r="41679" ht="8.25" customHeight="1"/>
    <row r="41680" ht="8.25" customHeight="1"/>
    <row r="41681" ht="8.25" customHeight="1"/>
    <row r="41682" ht="8.25" customHeight="1"/>
    <row r="41683" ht="8.25" customHeight="1"/>
    <row r="41684" ht="8.25" customHeight="1"/>
    <row r="41685" ht="8.25" customHeight="1"/>
    <row r="41686" ht="8.25" customHeight="1"/>
    <row r="41687" ht="8.25" customHeight="1"/>
    <row r="41688" ht="8.25" customHeight="1"/>
    <row r="41689" ht="8.25" customHeight="1"/>
    <row r="41690" ht="8.25" customHeight="1"/>
    <row r="41691" ht="8.25" customHeight="1"/>
    <row r="41692" ht="8.25" customHeight="1"/>
    <row r="41693" ht="8.25" customHeight="1"/>
    <row r="41694" ht="8.25" customHeight="1"/>
    <row r="41695" ht="8.25" customHeight="1"/>
    <row r="41696" ht="8.25" customHeight="1"/>
    <row r="41697" ht="8.25" customHeight="1"/>
    <row r="41698" ht="8.25" customHeight="1"/>
    <row r="41699" ht="8.25" customHeight="1"/>
    <row r="41700" ht="8.25" customHeight="1"/>
    <row r="41701" ht="8.25" customHeight="1"/>
    <row r="41702" ht="8.25" customHeight="1"/>
    <row r="41703" ht="8.25" customHeight="1"/>
    <row r="41704" ht="8.25" customHeight="1"/>
    <row r="41705" ht="8.25" customHeight="1"/>
    <row r="41706" ht="8.25" customHeight="1"/>
    <row r="41707" ht="8.25" customHeight="1"/>
    <row r="41708" ht="8.25" customHeight="1"/>
    <row r="41709" ht="8.25" customHeight="1"/>
    <row r="41710" ht="8.25" customHeight="1"/>
    <row r="41711" ht="8.25" customHeight="1"/>
    <row r="41712" ht="8.25" customHeight="1"/>
    <row r="41713" ht="8.25" customHeight="1"/>
    <row r="41714" ht="8.25" customHeight="1"/>
    <row r="41715" ht="8.25" customHeight="1"/>
    <row r="41716" ht="8.25" customHeight="1"/>
    <row r="41717" ht="8.25" customHeight="1"/>
    <row r="41718" ht="8.25" customHeight="1"/>
    <row r="41719" ht="8.25" customHeight="1"/>
    <row r="41720" ht="8.25" customHeight="1"/>
    <row r="41721" ht="8.25" customHeight="1"/>
    <row r="41722" ht="8.25" customHeight="1"/>
    <row r="41723" ht="8.25" customHeight="1"/>
    <row r="41724" ht="8.25" customHeight="1"/>
    <row r="41725" ht="8.25" customHeight="1"/>
    <row r="41726" ht="8.25" customHeight="1"/>
    <row r="41727" ht="8.25" customHeight="1"/>
    <row r="41728" ht="8.25" customHeight="1"/>
    <row r="41729" ht="8.25" customHeight="1"/>
    <row r="41730" ht="8.25" customHeight="1"/>
    <row r="41731" ht="8.25" customHeight="1"/>
    <row r="41732" ht="8.25" customHeight="1"/>
    <row r="41733" ht="8.25" customHeight="1"/>
    <row r="41734" ht="8.25" customHeight="1"/>
    <row r="41735" ht="8.25" customHeight="1"/>
    <row r="41736" ht="8.25" customHeight="1"/>
    <row r="41737" ht="8.25" customHeight="1"/>
    <row r="41738" ht="8.25" customHeight="1"/>
    <row r="41739" ht="8.25" customHeight="1"/>
    <row r="41740" ht="8.25" customHeight="1"/>
    <row r="41741" ht="8.25" customHeight="1"/>
    <row r="41742" ht="8.25" customHeight="1"/>
    <row r="41743" ht="8.25" customHeight="1"/>
    <row r="41744" ht="8.25" customHeight="1"/>
    <row r="41745" ht="8.25" customHeight="1"/>
    <row r="41746" ht="8.25" customHeight="1"/>
    <row r="41747" ht="8.25" customHeight="1"/>
    <row r="41748" ht="8.25" customHeight="1"/>
    <row r="41749" ht="8.25" customHeight="1"/>
    <row r="41750" ht="8.25" customHeight="1"/>
    <row r="41751" ht="8.25" customHeight="1"/>
    <row r="41752" ht="8.25" customHeight="1"/>
    <row r="41753" ht="8.25" customHeight="1"/>
    <row r="41754" ht="8.25" customHeight="1"/>
    <row r="41755" ht="8.25" customHeight="1"/>
    <row r="41756" ht="8.25" customHeight="1"/>
    <row r="41757" ht="8.25" customHeight="1"/>
    <row r="41758" ht="8.25" customHeight="1"/>
    <row r="41759" ht="8.25" customHeight="1"/>
    <row r="41760" ht="8.25" customHeight="1"/>
    <row r="41761" ht="8.25" customHeight="1"/>
    <row r="41762" ht="8.25" customHeight="1"/>
    <row r="41763" ht="8.25" customHeight="1"/>
    <row r="41764" ht="8.25" customHeight="1"/>
    <row r="41765" ht="8.25" customHeight="1"/>
    <row r="41766" ht="8.25" customHeight="1"/>
    <row r="41767" ht="8.25" customHeight="1"/>
    <row r="41768" ht="8.25" customHeight="1"/>
    <row r="41769" ht="8.25" customHeight="1"/>
    <row r="41770" ht="8.25" customHeight="1"/>
    <row r="41771" ht="8.25" customHeight="1"/>
    <row r="41772" ht="8.25" customHeight="1"/>
    <row r="41773" ht="8.25" customHeight="1"/>
    <row r="41774" ht="8.25" customHeight="1"/>
    <row r="41775" ht="8.25" customHeight="1"/>
    <row r="41776" ht="8.25" customHeight="1"/>
    <row r="41777" ht="8.25" customHeight="1"/>
    <row r="41778" ht="8.25" customHeight="1"/>
    <row r="41779" ht="8.25" customHeight="1"/>
    <row r="41780" ht="8.25" customHeight="1"/>
    <row r="41781" ht="8.25" customHeight="1"/>
    <row r="41782" ht="8.25" customHeight="1"/>
    <row r="41783" ht="8.25" customHeight="1"/>
    <row r="41784" ht="8.25" customHeight="1"/>
    <row r="41785" ht="8.25" customHeight="1"/>
    <row r="41786" ht="8.25" customHeight="1"/>
    <row r="41787" ht="8.25" customHeight="1"/>
    <row r="41788" ht="8.25" customHeight="1"/>
    <row r="41789" ht="8.25" customHeight="1"/>
    <row r="41790" ht="8.25" customHeight="1"/>
    <row r="41791" ht="8.25" customHeight="1"/>
    <row r="41792" ht="8.25" customHeight="1"/>
    <row r="41793" ht="8.25" customHeight="1"/>
    <row r="41794" ht="8.25" customHeight="1"/>
    <row r="41795" ht="8.25" customHeight="1"/>
    <row r="41796" ht="8.25" customHeight="1"/>
    <row r="41797" ht="8.25" customHeight="1"/>
    <row r="41798" ht="8.25" customHeight="1"/>
    <row r="41799" ht="8.25" customHeight="1"/>
    <row r="41800" ht="8.25" customHeight="1"/>
    <row r="41801" ht="8.25" customHeight="1"/>
    <row r="41802" ht="8.25" customHeight="1"/>
    <row r="41803" ht="8.25" customHeight="1"/>
    <row r="41804" ht="8.25" customHeight="1"/>
    <row r="41805" ht="8.25" customHeight="1"/>
    <row r="41806" ht="8.25" customHeight="1"/>
    <row r="41807" ht="8.25" customHeight="1"/>
    <row r="41808" ht="8.25" customHeight="1"/>
    <row r="41809" ht="8.25" customHeight="1"/>
    <row r="41810" ht="8.25" customHeight="1"/>
    <row r="41811" ht="8.25" customHeight="1"/>
    <row r="41812" ht="8.25" customHeight="1"/>
    <row r="41813" ht="8.25" customHeight="1"/>
    <row r="41814" ht="8.25" customHeight="1"/>
    <row r="41815" ht="8.25" customHeight="1"/>
    <row r="41816" ht="8.25" customHeight="1"/>
    <row r="41817" ht="8.25" customHeight="1"/>
    <row r="41818" ht="8.25" customHeight="1"/>
    <row r="41819" ht="8.25" customHeight="1"/>
    <row r="41820" ht="8.25" customHeight="1"/>
    <row r="41821" ht="8.25" customHeight="1"/>
    <row r="41822" ht="8.25" customHeight="1"/>
    <row r="41823" ht="8.25" customHeight="1"/>
    <row r="41824" ht="8.25" customHeight="1"/>
    <row r="41825" ht="8.25" customHeight="1"/>
    <row r="41826" ht="8.25" customHeight="1"/>
    <row r="41827" ht="8.25" customHeight="1"/>
    <row r="41828" ht="8.25" customHeight="1"/>
    <row r="41829" ht="8.25" customHeight="1"/>
    <row r="41830" ht="8.25" customHeight="1"/>
    <row r="41831" ht="8.25" customHeight="1"/>
    <row r="41832" ht="8.25" customHeight="1"/>
    <row r="41833" ht="8.25" customHeight="1"/>
    <row r="41834" ht="8.25" customHeight="1"/>
    <row r="41835" ht="8.25" customHeight="1"/>
    <row r="41836" ht="8.25" customHeight="1"/>
    <row r="41837" ht="8.25" customHeight="1"/>
    <row r="41838" ht="8.25" customHeight="1"/>
    <row r="41839" ht="8.25" customHeight="1"/>
    <row r="41840" ht="8.25" customHeight="1"/>
    <row r="41841" ht="8.25" customHeight="1"/>
    <row r="41842" ht="8.25" customHeight="1"/>
    <row r="41843" ht="8.25" customHeight="1"/>
    <row r="41844" ht="8.25" customHeight="1"/>
    <row r="41845" ht="8.25" customHeight="1"/>
    <row r="41846" ht="8.25" customHeight="1"/>
    <row r="41847" ht="8.25" customHeight="1"/>
    <row r="41848" ht="8.25" customHeight="1"/>
    <row r="41849" ht="8.25" customHeight="1"/>
    <row r="41850" ht="8.25" customHeight="1"/>
    <row r="41851" ht="8.25" customHeight="1"/>
    <row r="41852" ht="8.25" customHeight="1"/>
    <row r="41853" ht="8.25" customHeight="1"/>
    <row r="41854" ht="8.25" customHeight="1"/>
    <row r="41855" ht="8.25" customHeight="1"/>
    <row r="41856" ht="8.25" customHeight="1"/>
    <row r="41857" ht="8.25" customHeight="1"/>
    <row r="41858" ht="8.25" customHeight="1"/>
    <row r="41859" ht="8.25" customHeight="1"/>
    <row r="41860" ht="8.25" customHeight="1"/>
    <row r="41861" ht="8.25" customHeight="1"/>
    <row r="41862" ht="8.25" customHeight="1"/>
    <row r="41863" ht="8.25" customHeight="1"/>
    <row r="41864" ht="8.25" customHeight="1"/>
    <row r="41865" ht="8.25" customHeight="1"/>
    <row r="41866" ht="8.25" customHeight="1"/>
    <row r="41867" ht="8.25" customHeight="1"/>
    <row r="41868" ht="8.25" customHeight="1"/>
    <row r="41869" ht="8.25" customHeight="1"/>
    <row r="41870" ht="8.25" customHeight="1"/>
    <row r="41871" ht="8.25" customHeight="1"/>
    <row r="41872" ht="8.25" customHeight="1"/>
    <row r="41873" ht="8.25" customHeight="1"/>
    <row r="41874" ht="8.25" customHeight="1"/>
    <row r="41875" ht="8.25" customHeight="1"/>
    <row r="41876" ht="8.25" customHeight="1"/>
    <row r="41877" ht="8.25" customHeight="1"/>
    <row r="41878" ht="8.25" customHeight="1"/>
    <row r="41879" ht="8.25" customHeight="1"/>
    <row r="41880" ht="8.25" customHeight="1"/>
    <row r="41881" ht="8.25" customHeight="1"/>
    <row r="41882" ht="8.25" customHeight="1"/>
    <row r="41883" ht="8.25" customHeight="1"/>
    <row r="41884" ht="8.25" customHeight="1"/>
    <row r="41885" ht="8.25" customHeight="1"/>
    <row r="41886" ht="8.25" customHeight="1"/>
    <row r="41887" ht="8.25" customHeight="1"/>
    <row r="41888" ht="8.25" customHeight="1"/>
    <row r="41889" ht="8.25" customHeight="1"/>
    <row r="41890" ht="8.25" customHeight="1"/>
    <row r="41891" ht="8.25" customHeight="1"/>
    <row r="41892" ht="8.25" customHeight="1"/>
    <row r="41893" ht="8.25" customHeight="1"/>
    <row r="41894" ht="8.25" customHeight="1"/>
    <row r="41895" ht="8.25" customHeight="1"/>
    <row r="41896" ht="8.25" customHeight="1"/>
    <row r="41897" ht="8.25" customHeight="1"/>
    <row r="41898" ht="8.25" customHeight="1"/>
    <row r="41899" ht="8.25" customHeight="1"/>
    <row r="41900" ht="8.25" customHeight="1"/>
    <row r="41901" ht="8.25" customHeight="1"/>
    <row r="41902" ht="8.25" customHeight="1"/>
    <row r="41903" ht="8.25" customHeight="1"/>
    <row r="41904" ht="8.25" customHeight="1"/>
    <row r="41905" ht="8.25" customHeight="1"/>
    <row r="41906" ht="8.25" customHeight="1"/>
    <row r="41907" ht="8.25" customHeight="1"/>
    <row r="41908" ht="8.25" customHeight="1"/>
    <row r="41909" ht="8.25" customHeight="1"/>
    <row r="41910" ht="8.25" customHeight="1"/>
    <row r="41911" ht="8.25" customHeight="1"/>
    <row r="41912" ht="8.25" customHeight="1"/>
    <row r="41913" ht="8.25" customHeight="1"/>
    <row r="41914" ht="8.25" customHeight="1"/>
    <row r="41915" ht="8.25" customHeight="1"/>
    <row r="41916" ht="8.25" customHeight="1"/>
    <row r="41917" ht="8.25" customHeight="1"/>
    <row r="41918" ht="8.25" customHeight="1"/>
    <row r="41919" ht="8.25" customHeight="1"/>
    <row r="41920" ht="8.25" customHeight="1"/>
    <row r="41921" ht="8.25" customHeight="1"/>
    <row r="41922" ht="8.25" customHeight="1"/>
    <row r="41923" ht="8.25" customHeight="1"/>
    <row r="41924" ht="8.25" customHeight="1"/>
    <row r="41925" ht="8.25" customHeight="1"/>
    <row r="41926" ht="8.25" customHeight="1"/>
    <row r="41927" ht="8.25" customHeight="1"/>
    <row r="41928" ht="8.25" customHeight="1"/>
    <row r="41929" ht="8.25" customHeight="1"/>
    <row r="41930" ht="8.25" customHeight="1"/>
    <row r="41931" ht="8.25" customHeight="1"/>
    <row r="41932" ht="8.25" customHeight="1"/>
    <row r="41933" ht="8.25" customHeight="1"/>
    <row r="41934" ht="8.25" customHeight="1"/>
    <row r="41935" ht="8.25" customHeight="1"/>
    <row r="41936" ht="8.25" customHeight="1"/>
    <row r="41937" ht="8.25" customHeight="1"/>
    <row r="41938" ht="8.25" customHeight="1"/>
    <row r="41939" ht="8.25" customHeight="1"/>
    <row r="41940" ht="8.25" customHeight="1"/>
    <row r="41941" ht="8.25" customHeight="1"/>
    <row r="41942" ht="8.25" customHeight="1"/>
    <row r="41943" ht="8.25" customHeight="1"/>
    <row r="41944" ht="8.25" customHeight="1"/>
    <row r="41945" ht="8.25" customHeight="1"/>
    <row r="41946" ht="8.25" customHeight="1"/>
    <row r="41947" ht="8.25" customHeight="1"/>
    <row r="41948" ht="8.25" customHeight="1"/>
    <row r="41949" ht="8.25" customHeight="1"/>
    <row r="41950" ht="8.25" customHeight="1"/>
    <row r="41951" ht="8.25" customHeight="1"/>
    <row r="41952" ht="8.25" customHeight="1"/>
    <row r="41953" ht="8.25" customHeight="1"/>
    <row r="41954" ht="8.25" customHeight="1"/>
    <row r="41955" ht="8.25" customHeight="1"/>
    <row r="41956" ht="8.25" customHeight="1"/>
    <row r="41957" ht="8.25" customHeight="1"/>
    <row r="41958" ht="8.25" customHeight="1"/>
    <row r="41959" ht="8.25" customHeight="1"/>
    <row r="41960" ht="8.25" customHeight="1"/>
    <row r="41961" ht="8.25" customHeight="1"/>
    <row r="41962" ht="8.25" customHeight="1"/>
    <row r="41963" ht="8.25" customHeight="1"/>
    <row r="41964" ht="8.25" customHeight="1"/>
    <row r="41965" ht="8.25" customHeight="1"/>
    <row r="41966" ht="8.25" customHeight="1"/>
    <row r="41967" ht="8.25" customHeight="1"/>
    <row r="41968" ht="8.25" customHeight="1"/>
    <row r="41969" ht="8.25" customHeight="1"/>
    <row r="41970" ht="8.25" customHeight="1"/>
    <row r="41971" ht="8.25" customHeight="1"/>
    <row r="41972" ht="8.25" customHeight="1"/>
    <row r="41973" ht="8.25" customHeight="1"/>
    <row r="41974" ht="8.25" customHeight="1"/>
    <row r="41975" ht="8.25" customHeight="1"/>
    <row r="41976" ht="8.25" customHeight="1"/>
    <row r="41977" ht="8.25" customHeight="1"/>
    <row r="41978" ht="8.25" customHeight="1"/>
    <row r="41979" ht="8.25" customHeight="1"/>
    <row r="41980" ht="8.25" customHeight="1"/>
    <row r="41981" ht="8.25" customHeight="1"/>
    <row r="41982" ht="8.25" customHeight="1"/>
    <row r="41983" ht="8.25" customHeight="1"/>
    <row r="41984" ht="8.25" customHeight="1"/>
    <row r="41985" ht="8.25" customHeight="1"/>
    <row r="41986" ht="8.25" customHeight="1"/>
    <row r="41987" ht="8.25" customHeight="1"/>
    <row r="41988" ht="8.25" customHeight="1"/>
    <row r="41989" ht="8.25" customHeight="1"/>
    <row r="41990" ht="8.25" customHeight="1"/>
    <row r="41991" ht="8.25" customHeight="1"/>
    <row r="41992" ht="8.25" customHeight="1"/>
    <row r="41993" ht="8.25" customHeight="1"/>
    <row r="41994" ht="8.25" customHeight="1"/>
    <row r="41995" ht="8.25" customHeight="1"/>
    <row r="41996" ht="8.25" customHeight="1"/>
    <row r="41997" ht="8.25" customHeight="1"/>
    <row r="41998" ht="8.25" customHeight="1"/>
    <row r="41999" ht="8.25" customHeight="1"/>
    <row r="42000" ht="8.25" customHeight="1"/>
    <row r="42001" ht="8.25" customHeight="1"/>
    <row r="42002" ht="8.25" customHeight="1"/>
    <row r="42003" ht="8.25" customHeight="1"/>
    <row r="42004" ht="8.25" customHeight="1"/>
    <row r="42005" ht="8.25" customHeight="1"/>
    <row r="42006" ht="8.25" customHeight="1"/>
    <row r="42007" ht="8.25" customHeight="1"/>
    <row r="42008" ht="8.25" customHeight="1"/>
    <row r="42009" ht="8.25" customHeight="1"/>
    <row r="42010" ht="8.25" customHeight="1"/>
    <row r="42011" ht="8.25" customHeight="1"/>
    <row r="42012" ht="8.25" customHeight="1"/>
    <row r="42013" ht="8.25" customHeight="1"/>
    <row r="42014" ht="8.25" customHeight="1"/>
    <row r="42015" ht="8.25" customHeight="1"/>
    <row r="42016" ht="8.25" customHeight="1"/>
    <row r="42017" ht="8.25" customHeight="1"/>
    <row r="42018" ht="8.25" customHeight="1"/>
    <row r="42019" ht="8.25" customHeight="1"/>
    <row r="42020" ht="8.25" customHeight="1"/>
    <row r="42021" ht="8.25" customHeight="1"/>
    <row r="42022" ht="8.25" customHeight="1"/>
    <row r="42023" ht="8.25" customHeight="1"/>
    <row r="42024" ht="8.25" customHeight="1"/>
    <row r="42025" ht="8.25" customHeight="1"/>
    <row r="42026" ht="8.25" customHeight="1"/>
    <row r="42027" ht="8.25" customHeight="1"/>
    <row r="42028" ht="8.25" customHeight="1"/>
    <row r="42029" ht="8.25" customHeight="1"/>
    <row r="42030" ht="8.25" customHeight="1"/>
    <row r="42031" ht="8.25" customHeight="1"/>
    <row r="42032" ht="8.25" customHeight="1"/>
    <row r="42033" ht="8.25" customHeight="1"/>
    <row r="42034" ht="8.25" customHeight="1"/>
    <row r="42035" ht="8.25" customHeight="1"/>
    <row r="42036" ht="8.25" customHeight="1"/>
    <row r="42037" ht="8.25" customHeight="1"/>
    <row r="42038" ht="8.25" customHeight="1"/>
    <row r="42039" ht="8.25" customHeight="1"/>
    <row r="42040" ht="8.25" customHeight="1"/>
    <row r="42041" ht="8.25" customHeight="1"/>
    <row r="42042" ht="8.25" customHeight="1"/>
    <row r="42043" ht="8.25" customHeight="1"/>
    <row r="42044" ht="8.25" customHeight="1"/>
    <row r="42045" ht="8.25" customHeight="1"/>
    <row r="42046" ht="8.25" customHeight="1"/>
    <row r="42047" ht="8.25" customHeight="1"/>
    <row r="42048" ht="8.25" customHeight="1"/>
    <row r="42049" ht="8.25" customHeight="1"/>
    <row r="42050" ht="8.25" customHeight="1"/>
    <row r="42051" ht="8.25" customHeight="1"/>
    <row r="42052" ht="8.25" customHeight="1"/>
    <row r="42053" ht="8.25" customHeight="1"/>
    <row r="42054" ht="8.25" customHeight="1"/>
    <row r="42055" ht="8.25" customHeight="1"/>
    <row r="42056" ht="8.25" customHeight="1"/>
    <row r="42057" ht="8.25" customHeight="1"/>
    <row r="42058" ht="8.25" customHeight="1"/>
    <row r="42059" ht="8.25" customHeight="1"/>
    <row r="42060" ht="8.25" customHeight="1"/>
    <row r="42061" ht="8.25" customHeight="1"/>
    <row r="42062" ht="8.25" customHeight="1"/>
    <row r="42063" ht="8.25" customHeight="1"/>
    <row r="42064" ht="8.25" customHeight="1"/>
    <row r="42065" ht="8.25" customHeight="1"/>
    <row r="42066" ht="8.25" customHeight="1"/>
    <row r="42067" ht="8.25" customHeight="1"/>
    <row r="42068" ht="8.25" customHeight="1"/>
    <row r="42069" ht="8.25" customHeight="1"/>
    <row r="42070" ht="8.25" customHeight="1"/>
    <row r="42071" ht="8.25" customHeight="1"/>
    <row r="42072" ht="8.25" customHeight="1"/>
    <row r="42073" ht="8.25" customHeight="1"/>
    <row r="42074" ht="8.25" customHeight="1"/>
    <row r="42075" ht="8.25" customHeight="1"/>
    <row r="42076" ht="8.25" customHeight="1"/>
    <row r="42077" ht="8.25" customHeight="1"/>
    <row r="42078" ht="8.25" customHeight="1"/>
    <row r="42079" ht="8.25" customHeight="1"/>
    <row r="42080" ht="8.25" customHeight="1"/>
    <row r="42081" ht="8.25" customHeight="1"/>
    <row r="42082" ht="8.25" customHeight="1"/>
    <row r="42083" ht="8.25" customHeight="1"/>
    <row r="42084" ht="8.25" customHeight="1"/>
    <row r="42085" ht="8.25" customHeight="1"/>
    <row r="42086" ht="8.25" customHeight="1"/>
    <row r="42087" ht="8.25" customHeight="1"/>
    <row r="42088" ht="8.25" customHeight="1"/>
    <row r="42089" ht="8.25" customHeight="1"/>
    <row r="42090" ht="8.25" customHeight="1"/>
    <row r="42091" ht="8.25" customHeight="1"/>
    <row r="42092" ht="8.25" customHeight="1"/>
    <row r="42093" ht="8.25" customHeight="1"/>
    <row r="42094" ht="8.25" customHeight="1"/>
    <row r="42095" ht="8.25" customHeight="1"/>
    <row r="42096" ht="8.25" customHeight="1"/>
    <row r="42097" ht="8.25" customHeight="1"/>
    <row r="42098" ht="8.25" customHeight="1"/>
    <row r="42099" ht="8.25" customHeight="1"/>
    <row r="42100" ht="8.25" customHeight="1"/>
    <row r="42101" ht="8.25" customHeight="1"/>
    <row r="42102" ht="8.25" customHeight="1"/>
    <row r="42103" ht="8.25" customHeight="1"/>
    <row r="42104" ht="8.25" customHeight="1"/>
    <row r="42105" ht="8.25" customHeight="1"/>
    <row r="42106" ht="8.25" customHeight="1"/>
    <row r="42107" ht="8.25" customHeight="1"/>
    <row r="42108" ht="8.25" customHeight="1"/>
    <row r="42109" ht="8.25" customHeight="1"/>
    <row r="42110" ht="8.25" customHeight="1"/>
    <row r="42111" ht="8.25" customHeight="1"/>
    <row r="42112" ht="8.25" customHeight="1"/>
    <row r="42113" ht="8.25" customHeight="1"/>
    <row r="42114" ht="8.25" customHeight="1"/>
    <row r="42115" ht="8.25" customHeight="1"/>
    <row r="42116" ht="8.25" customHeight="1"/>
    <row r="42117" ht="8.25" customHeight="1"/>
    <row r="42118" ht="8.25" customHeight="1"/>
    <row r="42119" ht="8.25" customHeight="1"/>
    <row r="42120" ht="8.25" customHeight="1"/>
    <row r="42121" ht="8.25" customHeight="1"/>
    <row r="42122" ht="8.25" customHeight="1"/>
    <row r="42123" ht="8.25" customHeight="1"/>
    <row r="42124" ht="8.25" customHeight="1"/>
    <row r="42125" ht="8.25" customHeight="1"/>
    <row r="42126" ht="8.25" customHeight="1"/>
    <row r="42127" ht="8.25" customHeight="1"/>
    <row r="42128" ht="8.25" customHeight="1"/>
    <row r="42129" ht="8.25" customHeight="1"/>
    <row r="42130" ht="8.25" customHeight="1"/>
    <row r="42131" ht="8.25" customHeight="1"/>
    <row r="42132" ht="8.25" customHeight="1"/>
    <row r="42133" ht="8.25" customHeight="1"/>
    <row r="42134" ht="8.25" customHeight="1"/>
    <row r="42135" ht="8.25" customHeight="1"/>
    <row r="42136" ht="8.25" customHeight="1"/>
    <row r="42137" ht="8.25" customHeight="1"/>
    <row r="42138" ht="8.25" customHeight="1"/>
    <row r="42139" ht="8.25" customHeight="1"/>
    <row r="42140" ht="8.25" customHeight="1"/>
    <row r="42141" ht="8.25" customHeight="1"/>
    <row r="42142" ht="8.25" customHeight="1"/>
    <row r="42143" ht="8.25" customHeight="1"/>
    <row r="42144" ht="8.25" customHeight="1"/>
    <row r="42145" ht="8.25" customHeight="1"/>
    <row r="42146" ht="8.25" customHeight="1"/>
    <row r="42147" ht="8.25" customHeight="1"/>
    <row r="42148" ht="8.25" customHeight="1"/>
    <row r="42149" ht="8.25" customHeight="1"/>
    <row r="42150" ht="8.25" customHeight="1"/>
    <row r="42151" ht="8.25" customHeight="1"/>
    <row r="42152" ht="8.25" customHeight="1"/>
    <row r="42153" ht="8.25" customHeight="1"/>
    <row r="42154" ht="8.25" customHeight="1"/>
    <row r="42155" ht="8.25" customHeight="1"/>
    <row r="42156" ht="8.25" customHeight="1"/>
    <row r="42157" ht="8.25" customHeight="1"/>
    <row r="42158" ht="8.25" customHeight="1"/>
    <row r="42159" ht="8.25" customHeight="1"/>
    <row r="42160" ht="8.25" customHeight="1"/>
    <row r="42161" ht="8.25" customHeight="1"/>
    <row r="42162" ht="8.25" customHeight="1"/>
    <row r="42163" ht="8.25" customHeight="1"/>
    <row r="42164" ht="8.25" customHeight="1"/>
    <row r="42165" ht="8.25" customHeight="1"/>
    <row r="42166" ht="8.25" customHeight="1"/>
    <row r="42167" ht="8.25" customHeight="1"/>
    <row r="42168" ht="8.25" customHeight="1"/>
    <row r="42169" ht="8.25" customHeight="1"/>
    <row r="42170" ht="8.25" customHeight="1"/>
    <row r="42171" ht="8.25" customHeight="1"/>
    <row r="42172" ht="8.25" customHeight="1"/>
    <row r="42173" ht="8.25" customHeight="1"/>
    <row r="42174" ht="8.25" customHeight="1"/>
    <row r="42175" ht="8.25" customHeight="1"/>
    <row r="42176" ht="8.25" customHeight="1"/>
    <row r="42177" ht="8.25" customHeight="1"/>
    <row r="42178" ht="8.25" customHeight="1"/>
    <row r="42179" ht="8.25" customHeight="1"/>
    <row r="42180" ht="8.25" customHeight="1"/>
    <row r="42181" ht="8.25" customHeight="1"/>
    <row r="42182" ht="8.25" customHeight="1"/>
    <row r="42183" ht="8.25" customHeight="1"/>
    <row r="42184" ht="8.25" customHeight="1"/>
    <row r="42185" ht="8.25" customHeight="1"/>
    <row r="42186" ht="8.25" customHeight="1"/>
    <row r="42187" ht="8.25" customHeight="1"/>
    <row r="42188" ht="8.25" customHeight="1"/>
    <row r="42189" ht="8.25" customHeight="1"/>
    <row r="42190" ht="8.25" customHeight="1"/>
    <row r="42191" ht="8.25" customHeight="1"/>
    <row r="42192" ht="8.25" customHeight="1"/>
    <row r="42193" ht="8.25" customHeight="1"/>
    <row r="42194" ht="8.25" customHeight="1"/>
    <row r="42195" ht="8.25" customHeight="1"/>
    <row r="42196" ht="8.25" customHeight="1"/>
    <row r="42197" ht="8.25" customHeight="1"/>
    <row r="42198" ht="8.25" customHeight="1"/>
    <row r="42199" ht="8.25" customHeight="1"/>
    <row r="42200" ht="8.25" customHeight="1"/>
    <row r="42201" ht="8.25" customHeight="1"/>
    <row r="42202" ht="8.25" customHeight="1"/>
    <row r="42203" ht="8.25" customHeight="1"/>
    <row r="42204" ht="8.25" customHeight="1"/>
    <row r="42205" ht="8.25" customHeight="1"/>
    <row r="42206" ht="8.25" customHeight="1"/>
    <row r="42207" ht="8.25" customHeight="1"/>
    <row r="42208" ht="8.25" customHeight="1"/>
    <row r="42209" ht="8.25" customHeight="1"/>
    <row r="42210" ht="8.25" customHeight="1"/>
    <row r="42211" ht="8.25" customHeight="1"/>
    <row r="42212" ht="8.25" customHeight="1"/>
    <row r="42213" ht="8.25" customHeight="1"/>
    <row r="42214" ht="8.25" customHeight="1"/>
    <row r="42215" ht="8.25" customHeight="1"/>
    <row r="42216" ht="8.25" customHeight="1"/>
    <row r="42217" ht="8.25" customHeight="1"/>
    <row r="42218" ht="8.25" customHeight="1"/>
    <row r="42219" ht="8.25" customHeight="1"/>
    <row r="42220" ht="8.25" customHeight="1"/>
    <row r="42221" ht="8.25" customHeight="1"/>
    <row r="42222" ht="8.25" customHeight="1"/>
    <row r="42223" ht="8.25" customHeight="1"/>
    <row r="42224" ht="8.25" customHeight="1"/>
    <row r="42225" ht="8.25" customHeight="1"/>
    <row r="42226" ht="8.25" customHeight="1"/>
    <row r="42227" ht="8.25" customHeight="1"/>
    <row r="42228" ht="8.25" customHeight="1"/>
    <row r="42229" ht="8.25" customHeight="1"/>
    <row r="42230" ht="8.25" customHeight="1"/>
    <row r="42231" ht="8.25" customHeight="1"/>
    <row r="42232" ht="8.25" customHeight="1"/>
    <row r="42233" ht="8.25" customHeight="1"/>
    <row r="42234" ht="8.25" customHeight="1"/>
    <row r="42235" ht="8.25" customHeight="1"/>
    <row r="42236" ht="8.25" customHeight="1"/>
    <row r="42237" ht="8.25" customHeight="1"/>
    <row r="42238" ht="8.25" customHeight="1"/>
    <row r="42239" ht="8.25" customHeight="1"/>
    <row r="42240" ht="8.25" customHeight="1"/>
    <row r="42241" ht="8.25" customHeight="1"/>
    <row r="42242" ht="8.25" customHeight="1"/>
    <row r="42243" ht="8.25" customHeight="1"/>
    <row r="42244" ht="8.25" customHeight="1"/>
    <row r="42245" ht="8.25" customHeight="1"/>
    <row r="42246" ht="8.25" customHeight="1"/>
    <row r="42247" ht="8.25" customHeight="1"/>
    <row r="42248" ht="8.25" customHeight="1"/>
    <row r="42249" ht="8.25" customHeight="1"/>
    <row r="42250" ht="8.25" customHeight="1"/>
    <row r="42251" ht="8.25" customHeight="1"/>
    <row r="42252" ht="8.25" customHeight="1"/>
    <row r="42253" ht="8.25" customHeight="1"/>
    <row r="42254" ht="8.25" customHeight="1"/>
    <row r="42255" ht="8.25" customHeight="1"/>
    <row r="42256" ht="8.25" customHeight="1"/>
    <row r="42257" ht="8.25" customHeight="1"/>
    <row r="42258" ht="8.25" customHeight="1"/>
    <row r="42259" ht="8.25" customHeight="1"/>
    <row r="42260" ht="8.25" customHeight="1"/>
    <row r="42261" ht="8.25" customHeight="1"/>
    <row r="42262" ht="8.25" customHeight="1"/>
    <row r="42263" ht="8.25" customHeight="1"/>
    <row r="42264" ht="8.25" customHeight="1"/>
    <row r="42265" ht="8.25" customHeight="1"/>
    <row r="42266" ht="8.25" customHeight="1"/>
    <row r="42267" ht="8.25" customHeight="1"/>
    <row r="42268" ht="8.25" customHeight="1"/>
    <row r="42269" ht="8.25" customHeight="1"/>
    <row r="42270" ht="8.25" customHeight="1"/>
    <row r="42271" ht="8.25" customHeight="1"/>
    <row r="42272" ht="8.25" customHeight="1"/>
    <row r="42273" ht="8.25" customHeight="1"/>
    <row r="42274" ht="8.25" customHeight="1"/>
    <row r="42275" ht="8.25" customHeight="1"/>
    <row r="42276" ht="8.25" customHeight="1"/>
    <row r="42277" ht="8.25" customHeight="1"/>
    <row r="42278" ht="8.25" customHeight="1"/>
    <row r="42279" ht="8.25" customHeight="1"/>
    <row r="42280" ht="8.25" customHeight="1"/>
    <row r="42281" ht="8.25" customHeight="1"/>
    <row r="42282" ht="8.25" customHeight="1"/>
    <row r="42283" ht="8.25" customHeight="1"/>
    <row r="42284" ht="8.25" customHeight="1"/>
    <row r="42285" ht="8.25" customHeight="1"/>
    <row r="42286" ht="8.25" customHeight="1"/>
    <row r="42287" ht="8.25" customHeight="1"/>
    <row r="42288" ht="8.25" customHeight="1"/>
    <row r="42289" ht="8.25" customHeight="1"/>
    <row r="42290" ht="8.25" customHeight="1"/>
    <row r="42291" ht="8.25" customHeight="1"/>
    <row r="42292" ht="8.25" customHeight="1"/>
    <row r="42293" ht="8.25" customHeight="1"/>
    <row r="42294" ht="8.25" customHeight="1"/>
    <row r="42295" ht="8.25" customHeight="1"/>
    <row r="42296" ht="8.25" customHeight="1"/>
    <row r="42297" ht="8.25" customHeight="1"/>
    <row r="42298" ht="8.25" customHeight="1"/>
    <row r="42299" ht="8.25" customHeight="1"/>
    <row r="42300" ht="8.25" customHeight="1"/>
    <row r="42301" ht="8.25" customHeight="1"/>
    <row r="42302" ht="8.25" customHeight="1"/>
    <row r="42303" ht="8.25" customHeight="1"/>
    <row r="42304" ht="8.25" customHeight="1"/>
    <row r="42305" ht="8.25" customHeight="1"/>
    <row r="42306" ht="8.25" customHeight="1"/>
    <row r="42307" ht="8.25" customHeight="1"/>
    <row r="42308" ht="8.25" customHeight="1"/>
    <row r="42309" ht="8.25" customHeight="1"/>
    <row r="42310" ht="8.25" customHeight="1"/>
    <row r="42311" ht="8.25" customHeight="1"/>
    <row r="42312" ht="8.25" customHeight="1"/>
    <row r="42313" ht="8.25" customHeight="1"/>
    <row r="42314" ht="8.25" customHeight="1"/>
    <row r="42315" ht="8.25" customHeight="1"/>
    <row r="42316" ht="8.25" customHeight="1"/>
    <row r="42317" ht="8.25" customHeight="1"/>
    <row r="42318" ht="8.25" customHeight="1"/>
    <row r="42319" ht="8.25" customHeight="1"/>
    <row r="42320" ht="8.25" customHeight="1"/>
    <row r="42321" ht="8.25" customHeight="1"/>
    <row r="42322" ht="8.25" customHeight="1"/>
    <row r="42323" ht="8.25" customHeight="1"/>
    <row r="42324" ht="8.25" customHeight="1"/>
    <row r="42325" ht="8.25" customHeight="1"/>
    <row r="42326" ht="8.25" customHeight="1"/>
    <row r="42327" ht="8.25" customHeight="1"/>
    <row r="42328" ht="8.25" customHeight="1"/>
    <row r="42329" ht="8.25" customHeight="1"/>
    <row r="42330" ht="8.25" customHeight="1"/>
    <row r="42331" ht="8.25" customHeight="1"/>
    <row r="42332" ht="8.25" customHeight="1"/>
    <row r="42333" ht="8.25" customHeight="1"/>
    <row r="42334" ht="8.25" customHeight="1"/>
    <row r="42335" ht="8.25" customHeight="1"/>
    <row r="42336" ht="8.25" customHeight="1"/>
    <row r="42337" ht="8.25" customHeight="1"/>
    <row r="42338" ht="8.25" customHeight="1"/>
    <row r="42339" ht="8.25" customHeight="1"/>
    <row r="42340" ht="8.25" customHeight="1"/>
    <row r="42341" ht="8.25" customHeight="1"/>
    <row r="42342" ht="8.25" customHeight="1"/>
    <row r="42343" ht="8.25" customHeight="1"/>
    <row r="42344" ht="8.25" customHeight="1"/>
    <row r="42345" ht="8.25" customHeight="1"/>
    <row r="42346" ht="8.25" customHeight="1"/>
    <row r="42347" ht="8.25" customHeight="1"/>
    <row r="42348" ht="8.25" customHeight="1"/>
    <row r="42349" ht="8.25" customHeight="1"/>
    <row r="42350" ht="8.25" customHeight="1"/>
    <row r="42351" ht="8.25" customHeight="1"/>
    <row r="42352" ht="8.25" customHeight="1"/>
    <row r="42353" ht="8.25" customHeight="1"/>
    <row r="42354" ht="8.25" customHeight="1"/>
    <row r="42355" ht="8.25" customHeight="1"/>
    <row r="42356" ht="8.25" customHeight="1"/>
    <row r="42357" ht="8.25" customHeight="1"/>
    <row r="42358" ht="8.25" customHeight="1"/>
    <row r="42359" ht="8.25" customHeight="1"/>
    <row r="42360" ht="8.25" customHeight="1"/>
    <row r="42361" ht="8.25" customHeight="1"/>
    <row r="42362" ht="8.25" customHeight="1"/>
    <row r="42363" ht="8.25" customHeight="1"/>
    <row r="42364" ht="8.25" customHeight="1"/>
    <row r="42365" ht="8.25" customHeight="1"/>
    <row r="42366" ht="8.25" customHeight="1"/>
    <row r="42367" ht="8.25" customHeight="1"/>
    <row r="42368" ht="8.25" customHeight="1"/>
    <row r="42369" ht="8.25" customHeight="1"/>
    <row r="42370" ht="8.25" customHeight="1"/>
    <row r="42371" ht="8.25" customHeight="1"/>
    <row r="42372" ht="8.25" customHeight="1"/>
    <row r="42373" ht="8.25" customHeight="1"/>
    <row r="42374" ht="8.25" customHeight="1"/>
    <row r="42375" ht="8.25" customHeight="1"/>
    <row r="42376" ht="8.25" customHeight="1"/>
    <row r="42377" ht="8.25" customHeight="1"/>
    <row r="42378" ht="8.25" customHeight="1"/>
    <row r="42379" ht="8.25" customHeight="1"/>
    <row r="42380" ht="8.25" customHeight="1"/>
    <row r="42381" ht="8.25" customHeight="1"/>
    <row r="42382" ht="8.25" customHeight="1"/>
    <row r="42383" ht="8.25" customHeight="1"/>
    <row r="42384" ht="8.25" customHeight="1"/>
    <row r="42385" ht="8.25" customHeight="1"/>
    <row r="42386" ht="8.25" customHeight="1"/>
    <row r="42387" ht="8.25" customHeight="1"/>
    <row r="42388" ht="8.25" customHeight="1"/>
    <row r="42389" ht="8.25" customHeight="1"/>
    <row r="42390" ht="8.25" customHeight="1"/>
    <row r="42391" ht="8.25" customHeight="1"/>
    <row r="42392" ht="8.25" customHeight="1"/>
    <row r="42393" ht="8.25" customHeight="1"/>
    <row r="42394" ht="8.25" customHeight="1"/>
    <row r="42395" ht="8.25" customHeight="1"/>
    <row r="42396" ht="8.25" customHeight="1"/>
    <row r="42397" ht="8.25" customHeight="1"/>
    <row r="42398" ht="8.25" customHeight="1"/>
    <row r="42399" ht="8.25" customHeight="1"/>
    <row r="42400" ht="8.25" customHeight="1"/>
    <row r="42401" ht="8.25" customHeight="1"/>
    <row r="42402" ht="8.25" customHeight="1"/>
    <row r="42403" ht="8.25" customHeight="1"/>
    <row r="42404" ht="8.25" customHeight="1"/>
    <row r="42405" ht="8.25" customHeight="1"/>
    <row r="42406" ht="8.25" customHeight="1"/>
    <row r="42407" ht="8.25" customHeight="1"/>
    <row r="42408" ht="8.25" customHeight="1"/>
    <row r="42409" ht="8.25" customHeight="1"/>
    <row r="42410" ht="8.25" customHeight="1"/>
    <row r="42411" ht="8.25" customHeight="1"/>
    <row r="42412" ht="8.25" customHeight="1"/>
    <row r="42413" ht="8.25" customHeight="1"/>
    <row r="42414" ht="8.25" customHeight="1"/>
    <row r="42415" ht="8.25" customHeight="1"/>
    <row r="42416" ht="8.25" customHeight="1"/>
    <row r="42417" ht="8.25" customHeight="1"/>
    <row r="42418" ht="8.25" customHeight="1"/>
    <row r="42419" ht="8.25" customHeight="1"/>
    <row r="42420" ht="8.25" customHeight="1"/>
    <row r="42421" ht="8.25" customHeight="1"/>
    <row r="42422" ht="8.25" customHeight="1"/>
    <row r="42423" ht="8.25" customHeight="1"/>
    <row r="42424" ht="8.25" customHeight="1"/>
    <row r="42425" ht="8.25" customHeight="1"/>
    <row r="42426" ht="8.25" customHeight="1"/>
    <row r="42427" ht="8.25" customHeight="1"/>
    <row r="42428" ht="8.25" customHeight="1"/>
    <row r="42429" ht="8.25" customHeight="1"/>
    <row r="42430" ht="8.25" customHeight="1"/>
    <row r="42431" ht="8.25" customHeight="1"/>
    <row r="42432" ht="8.25" customHeight="1"/>
    <row r="42433" ht="8.25" customHeight="1"/>
    <row r="42434" ht="8.25" customHeight="1"/>
    <row r="42435" ht="8.25" customHeight="1"/>
    <row r="42436" ht="8.25" customHeight="1"/>
    <row r="42437" ht="8.25" customHeight="1"/>
    <row r="42438" ht="8.25" customHeight="1"/>
    <row r="42439" ht="8.25" customHeight="1"/>
    <row r="42440" ht="8.25" customHeight="1"/>
    <row r="42441" ht="8.25" customHeight="1"/>
    <row r="42442" ht="8.25" customHeight="1"/>
    <row r="42443" ht="8.25" customHeight="1"/>
    <row r="42444" ht="8.25" customHeight="1"/>
    <row r="42445" ht="8.25" customHeight="1"/>
    <row r="42446" ht="8.25" customHeight="1"/>
    <row r="42447" ht="8.25" customHeight="1"/>
    <row r="42448" ht="8.25" customHeight="1"/>
    <row r="42449" ht="8.25" customHeight="1"/>
    <row r="42450" ht="8.25" customHeight="1"/>
    <row r="42451" ht="8.25" customHeight="1"/>
    <row r="42452" ht="8.25" customHeight="1"/>
    <row r="42453" ht="8.25" customHeight="1"/>
    <row r="42454" ht="8.25" customHeight="1"/>
    <row r="42455" ht="8.25" customHeight="1"/>
    <row r="42456" ht="8.25" customHeight="1"/>
    <row r="42457" ht="8.25" customHeight="1"/>
    <row r="42458" ht="8.25" customHeight="1"/>
    <row r="42459" ht="8.25" customHeight="1"/>
    <row r="42460" ht="8.25" customHeight="1"/>
    <row r="42461" ht="8.25" customHeight="1"/>
    <row r="42462" ht="8.25" customHeight="1"/>
    <row r="42463" ht="8.25" customHeight="1"/>
    <row r="42464" ht="8.25" customHeight="1"/>
    <row r="42465" ht="8.25" customHeight="1"/>
    <row r="42466" ht="8.25" customHeight="1"/>
    <row r="42467" ht="8.25" customHeight="1"/>
    <row r="42468" ht="8.25" customHeight="1"/>
    <row r="42469" ht="8.25" customHeight="1"/>
    <row r="42470" ht="8.25" customHeight="1"/>
    <row r="42471" ht="8.25" customHeight="1"/>
    <row r="42472" ht="8.25" customHeight="1"/>
    <row r="42473" ht="8.25" customHeight="1"/>
    <row r="42474" ht="8.25" customHeight="1"/>
    <row r="42475" ht="8.25" customHeight="1"/>
    <row r="42476" ht="8.25" customHeight="1"/>
    <row r="42477" ht="8.25" customHeight="1"/>
    <row r="42478" ht="8.25" customHeight="1"/>
    <row r="42479" ht="8.25" customHeight="1"/>
    <row r="42480" ht="8.25" customHeight="1"/>
    <row r="42481" ht="8.25" customHeight="1"/>
    <row r="42482" ht="8.25" customHeight="1"/>
    <row r="42483" ht="8.25" customHeight="1"/>
    <row r="42484" ht="8.25" customHeight="1"/>
    <row r="42485" ht="8.25" customHeight="1"/>
    <row r="42486" ht="8.25" customHeight="1"/>
    <row r="42487" ht="8.25" customHeight="1"/>
    <row r="42488" ht="8.25" customHeight="1"/>
    <row r="42489" ht="8.25" customHeight="1"/>
    <row r="42490" ht="8.25" customHeight="1"/>
    <row r="42491" ht="8.25" customHeight="1"/>
    <row r="42492" ht="8.25" customHeight="1"/>
    <row r="42493" ht="8.25" customHeight="1"/>
    <row r="42494" ht="8.25" customHeight="1"/>
    <row r="42495" ht="8.25" customHeight="1"/>
    <row r="42496" ht="8.25" customHeight="1"/>
    <row r="42497" ht="8.25" customHeight="1"/>
    <row r="42498" ht="8.25" customHeight="1"/>
    <row r="42499" ht="8.25" customHeight="1"/>
    <row r="42500" ht="8.25" customHeight="1"/>
    <row r="42501" ht="8.25" customHeight="1"/>
    <row r="42502" ht="8.25" customHeight="1"/>
    <row r="42503" ht="8.25" customHeight="1"/>
    <row r="42504" ht="8.25" customHeight="1"/>
    <row r="42505" ht="8.25" customHeight="1"/>
    <row r="42506" ht="8.25" customHeight="1"/>
    <row r="42507" ht="8.25" customHeight="1"/>
    <row r="42508" ht="8.25" customHeight="1"/>
    <row r="42509" ht="8.25" customHeight="1"/>
    <row r="42510" ht="8.25" customHeight="1"/>
    <row r="42511" ht="8.25" customHeight="1"/>
    <row r="42512" ht="8.25" customHeight="1"/>
    <row r="42513" ht="8.25" customHeight="1"/>
    <row r="42514" ht="8.25" customHeight="1"/>
    <row r="42515" ht="8.25" customHeight="1"/>
    <row r="42516" ht="8.25" customHeight="1"/>
    <row r="42517" ht="8.25" customHeight="1"/>
    <row r="42518" ht="8.25" customHeight="1"/>
    <row r="42519" ht="8.25" customHeight="1"/>
    <row r="42520" ht="8.25" customHeight="1"/>
    <row r="42521" ht="8.25" customHeight="1"/>
    <row r="42522" ht="8.25" customHeight="1"/>
    <row r="42523" ht="8.25" customHeight="1"/>
    <row r="42524" ht="8.25" customHeight="1"/>
    <row r="42525" ht="8.25" customHeight="1"/>
    <row r="42526" ht="8.25" customHeight="1"/>
    <row r="42527" ht="8.25" customHeight="1"/>
    <row r="42528" ht="8.25" customHeight="1"/>
    <row r="42529" ht="8.25" customHeight="1"/>
    <row r="42530" ht="8.25" customHeight="1"/>
    <row r="42531" ht="8.25" customHeight="1"/>
    <row r="42532" ht="8.25" customHeight="1"/>
    <row r="42533" ht="8.25" customHeight="1"/>
    <row r="42534" ht="8.25" customHeight="1"/>
    <row r="42535" ht="8.25" customHeight="1"/>
    <row r="42536" ht="8.25" customHeight="1"/>
    <row r="42537" ht="8.25" customHeight="1"/>
    <row r="42538" ht="8.25" customHeight="1"/>
    <row r="42539" ht="8.25" customHeight="1"/>
    <row r="42540" ht="8.25" customHeight="1"/>
    <row r="42541" ht="8.25" customHeight="1"/>
    <row r="42542" ht="8.25" customHeight="1"/>
    <row r="42543" ht="8.25" customHeight="1"/>
    <row r="42544" ht="8.25" customHeight="1"/>
    <row r="42545" ht="8.25" customHeight="1"/>
    <row r="42546" ht="8.25" customHeight="1"/>
    <row r="42547" ht="8.25" customHeight="1"/>
    <row r="42548" ht="8.25" customHeight="1"/>
    <row r="42549" ht="8.25" customHeight="1"/>
    <row r="42550" ht="8.25" customHeight="1"/>
    <row r="42551" ht="8.25" customHeight="1"/>
    <row r="42552" ht="8.25" customHeight="1"/>
    <row r="42553" ht="8.25" customHeight="1"/>
    <row r="42554" ht="8.25" customHeight="1"/>
    <row r="42555" ht="8.25" customHeight="1"/>
    <row r="42556" ht="8.25" customHeight="1"/>
    <row r="42557" ht="8.25" customHeight="1"/>
    <row r="42558" ht="8.25" customHeight="1"/>
    <row r="42559" ht="8.25" customHeight="1"/>
    <row r="42560" ht="8.25" customHeight="1"/>
    <row r="42561" ht="8.25" customHeight="1"/>
    <row r="42562" ht="8.25" customHeight="1"/>
    <row r="42563" ht="8.25" customHeight="1"/>
    <row r="42564" ht="8.25" customHeight="1"/>
    <row r="42565" ht="8.25" customHeight="1"/>
    <row r="42566" ht="8.25" customHeight="1"/>
    <row r="42567" ht="8.25" customHeight="1"/>
    <row r="42568" ht="8.25" customHeight="1"/>
    <row r="42569" ht="8.25" customHeight="1"/>
    <row r="42570" ht="8.25" customHeight="1"/>
    <row r="42571" ht="8.25" customHeight="1"/>
    <row r="42572" ht="8.25" customHeight="1"/>
    <row r="42573" ht="8.25" customHeight="1"/>
    <row r="42574" ht="8.25" customHeight="1"/>
    <row r="42575" ht="8.25" customHeight="1"/>
    <row r="42576" ht="8.25" customHeight="1"/>
    <row r="42577" ht="8.25" customHeight="1"/>
    <row r="42578" ht="8.25" customHeight="1"/>
    <row r="42579" ht="8.25" customHeight="1"/>
    <row r="42580" ht="8.25" customHeight="1"/>
    <row r="42581" ht="8.25" customHeight="1"/>
    <row r="42582" ht="8.25" customHeight="1"/>
    <row r="42583" ht="8.25" customHeight="1"/>
    <row r="42584" ht="8.25" customHeight="1"/>
    <row r="42585" ht="8.25" customHeight="1"/>
    <row r="42586" ht="8.25" customHeight="1"/>
    <row r="42587" ht="8.25" customHeight="1"/>
    <row r="42588" ht="8.25" customHeight="1"/>
    <row r="42589" ht="8.25" customHeight="1"/>
    <row r="42590" ht="8.25" customHeight="1"/>
    <row r="42591" ht="8.25" customHeight="1"/>
    <row r="42592" ht="8.25" customHeight="1"/>
    <row r="42593" ht="8.25" customHeight="1"/>
    <row r="42594" ht="8.25" customHeight="1"/>
    <row r="42595" ht="8.25" customHeight="1"/>
    <row r="42596" ht="8.25" customHeight="1"/>
    <row r="42597" ht="8.25" customHeight="1"/>
    <row r="42598" ht="8.25" customHeight="1"/>
    <row r="42599" ht="8.25" customHeight="1"/>
    <row r="42600" ht="8.25" customHeight="1"/>
    <row r="42601" ht="8.25" customHeight="1"/>
    <row r="42602" ht="8.25" customHeight="1"/>
    <row r="42603" ht="8.25" customHeight="1"/>
    <row r="42604" ht="8.25" customHeight="1"/>
    <row r="42605" ht="8.25" customHeight="1"/>
    <row r="42606" ht="8.25" customHeight="1"/>
    <row r="42607" ht="8.25" customHeight="1"/>
    <row r="42608" ht="8.25" customHeight="1"/>
    <row r="42609" ht="8.25" customHeight="1"/>
    <row r="42610" ht="8.25" customHeight="1"/>
    <row r="42611" ht="8.25" customHeight="1"/>
    <row r="42612" ht="8.25" customHeight="1"/>
    <row r="42613" ht="8.25" customHeight="1"/>
    <row r="42614" ht="8.25" customHeight="1"/>
    <row r="42615" ht="8.25" customHeight="1"/>
    <row r="42616" ht="8.25" customHeight="1"/>
    <row r="42617" ht="8.25" customHeight="1"/>
    <row r="42618" ht="8.25" customHeight="1"/>
    <row r="42619" ht="8.25" customHeight="1"/>
    <row r="42620" ht="8.25" customHeight="1"/>
    <row r="42621" ht="8.25" customHeight="1"/>
    <row r="42622" ht="8.25" customHeight="1"/>
    <row r="42623" ht="8.25" customHeight="1"/>
    <row r="42624" ht="8.25" customHeight="1"/>
    <row r="42625" ht="8.25" customHeight="1"/>
    <row r="42626" ht="8.25" customHeight="1"/>
    <row r="42627" ht="8.25" customHeight="1"/>
    <row r="42628" ht="8.25" customHeight="1"/>
    <row r="42629" ht="8.25" customHeight="1"/>
    <row r="42630" ht="8.25" customHeight="1"/>
    <row r="42631" ht="8.25" customHeight="1"/>
    <row r="42632" ht="8.25" customHeight="1"/>
    <row r="42633" ht="8.25" customHeight="1"/>
    <row r="42634" ht="8.25" customHeight="1"/>
    <row r="42635" ht="8.25" customHeight="1"/>
    <row r="42636" ht="8.25" customHeight="1"/>
    <row r="42637" ht="8.25" customHeight="1"/>
    <row r="42638" ht="8.25" customHeight="1"/>
    <row r="42639" ht="8.25" customHeight="1"/>
    <row r="42640" ht="8.25" customHeight="1"/>
    <row r="42641" ht="8.25" customHeight="1"/>
    <row r="42642" ht="8.25" customHeight="1"/>
    <row r="42643" ht="8.25" customHeight="1"/>
    <row r="42644" ht="8.25" customHeight="1"/>
    <row r="42645" ht="8.25" customHeight="1"/>
    <row r="42646" ht="8.25" customHeight="1"/>
    <row r="42647" ht="8.25" customHeight="1"/>
    <row r="42648" ht="8.25" customHeight="1"/>
    <row r="42649" ht="8.25" customHeight="1"/>
    <row r="42650" ht="8.25" customHeight="1"/>
    <row r="42651" ht="8.25" customHeight="1"/>
    <row r="42652" ht="8.25" customHeight="1"/>
    <row r="42653" ht="8.25" customHeight="1"/>
    <row r="42654" ht="8.25" customHeight="1"/>
    <row r="42655" ht="8.25" customHeight="1"/>
    <row r="42656" ht="8.25" customHeight="1"/>
    <row r="42657" ht="8.25" customHeight="1"/>
    <row r="42658" ht="8.25" customHeight="1"/>
    <row r="42659" ht="8.25" customHeight="1"/>
    <row r="42660" ht="8.25" customHeight="1"/>
    <row r="42661" ht="8.25" customHeight="1"/>
    <row r="42662" ht="8.25" customHeight="1"/>
    <row r="42663" ht="8.25" customHeight="1"/>
    <row r="42664" ht="8.25" customHeight="1"/>
    <row r="42665" ht="8.25" customHeight="1"/>
    <row r="42666" ht="8.25" customHeight="1"/>
    <row r="42667" ht="8.25" customHeight="1"/>
    <row r="42668" ht="8.25" customHeight="1"/>
    <row r="42669" ht="8.25" customHeight="1"/>
    <row r="42670" ht="8.25" customHeight="1"/>
    <row r="42671" ht="8.25" customHeight="1"/>
    <row r="42672" ht="8.25" customHeight="1"/>
    <row r="42673" ht="8.25" customHeight="1"/>
    <row r="42674" ht="8.25" customHeight="1"/>
    <row r="42675" ht="8.25" customHeight="1"/>
    <row r="42676" ht="8.25" customHeight="1"/>
    <row r="42677" ht="8.25" customHeight="1"/>
    <row r="42678" ht="8.25" customHeight="1"/>
    <row r="42679" ht="8.25" customHeight="1"/>
    <row r="42680" ht="8.25" customHeight="1"/>
    <row r="42681" ht="8.25" customHeight="1"/>
    <row r="42682" ht="8.25" customHeight="1"/>
    <row r="42683" ht="8.25" customHeight="1"/>
    <row r="42684" ht="8.25" customHeight="1"/>
    <row r="42685" ht="8.25" customHeight="1"/>
    <row r="42686" ht="8.25" customHeight="1"/>
    <row r="42687" ht="8.25" customHeight="1"/>
    <row r="42688" ht="8.25" customHeight="1"/>
    <row r="42689" ht="8.25" customHeight="1"/>
    <row r="42690" ht="8.25" customHeight="1"/>
    <row r="42691" ht="8.25" customHeight="1"/>
    <row r="42692" ht="8.25" customHeight="1"/>
    <row r="42693" ht="8.25" customHeight="1"/>
    <row r="42694" ht="8.25" customHeight="1"/>
    <row r="42695" ht="8.25" customHeight="1"/>
    <row r="42696" ht="8.25" customHeight="1"/>
    <row r="42697" ht="8.25" customHeight="1"/>
    <row r="42698" ht="8.25" customHeight="1"/>
    <row r="42699" ht="8.25" customHeight="1"/>
    <row r="42700" ht="8.25" customHeight="1"/>
    <row r="42701" ht="8.25" customHeight="1"/>
    <row r="42702" ht="8.25" customHeight="1"/>
    <row r="42703" ht="8.25" customHeight="1"/>
    <row r="42704" ht="8.25" customHeight="1"/>
    <row r="42705" ht="8.25" customHeight="1"/>
    <row r="42706" ht="8.25" customHeight="1"/>
    <row r="42707" ht="8.25" customHeight="1"/>
    <row r="42708" ht="8.25" customHeight="1"/>
    <row r="42709" ht="8.25" customHeight="1"/>
    <row r="42710" ht="8.25" customHeight="1"/>
    <row r="42711" ht="8.25" customHeight="1"/>
    <row r="42712" ht="8.25" customHeight="1"/>
    <row r="42713" ht="8.25" customHeight="1"/>
    <row r="42714" ht="8.25" customHeight="1"/>
    <row r="42715" ht="8.25" customHeight="1"/>
    <row r="42716" ht="8.25" customHeight="1"/>
    <row r="42717" ht="8.25" customHeight="1"/>
    <row r="42718" ht="8.25" customHeight="1"/>
    <row r="42719" ht="8.25" customHeight="1"/>
    <row r="42720" ht="8.25" customHeight="1"/>
    <row r="42721" ht="8.25" customHeight="1"/>
    <row r="42722" ht="8.25" customHeight="1"/>
    <row r="42723" ht="8.25" customHeight="1"/>
    <row r="42724" ht="8.25" customHeight="1"/>
    <row r="42725" ht="8.25" customHeight="1"/>
    <row r="42726" ht="8.25" customHeight="1"/>
    <row r="42727" ht="8.25" customHeight="1"/>
    <row r="42728" ht="8.25" customHeight="1"/>
    <row r="42729" ht="8.25" customHeight="1"/>
    <row r="42730" ht="8.25" customHeight="1"/>
    <row r="42731" ht="8.25" customHeight="1"/>
    <row r="42732" ht="8.25" customHeight="1"/>
    <row r="42733" ht="8.25" customHeight="1"/>
    <row r="42734" ht="8.25" customHeight="1"/>
    <row r="42735" ht="8.25" customHeight="1"/>
    <row r="42736" ht="8.25" customHeight="1"/>
    <row r="42737" ht="8.25" customHeight="1"/>
    <row r="42738" ht="8.25" customHeight="1"/>
    <row r="42739" ht="8.25" customHeight="1"/>
    <row r="42740" ht="8.25" customHeight="1"/>
    <row r="42741" ht="8.25" customHeight="1"/>
    <row r="42742" ht="8.25" customHeight="1"/>
    <row r="42743" ht="8.25" customHeight="1"/>
    <row r="42744" ht="8.25" customHeight="1"/>
    <row r="42745" ht="8.25" customHeight="1"/>
    <row r="42746" ht="8.25" customHeight="1"/>
    <row r="42747" ht="8.25" customHeight="1"/>
    <row r="42748" ht="8.25" customHeight="1"/>
    <row r="42749" ht="8.25" customHeight="1"/>
    <row r="42750" ht="8.25" customHeight="1"/>
    <row r="42751" ht="8.25" customHeight="1"/>
    <row r="42752" ht="8.25" customHeight="1"/>
    <row r="42753" ht="8.25" customHeight="1"/>
    <row r="42754" ht="8.25" customHeight="1"/>
    <row r="42755" ht="8.25" customHeight="1"/>
    <row r="42756" ht="8.25" customHeight="1"/>
    <row r="42757" ht="8.25" customHeight="1"/>
    <row r="42758" ht="8.25" customHeight="1"/>
    <row r="42759" ht="8.25" customHeight="1"/>
    <row r="42760" ht="8.25" customHeight="1"/>
    <row r="42761" ht="8.25" customHeight="1"/>
    <row r="42762" ht="8.25" customHeight="1"/>
    <row r="42763" ht="8.25" customHeight="1"/>
    <row r="42764" ht="8.25" customHeight="1"/>
    <row r="42765" ht="8.25" customHeight="1"/>
    <row r="42766" ht="8.25" customHeight="1"/>
    <row r="42767" ht="8.25" customHeight="1"/>
    <row r="42768" ht="8.25" customHeight="1"/>
    <row r="42769" ht="8.25" customHeight="1"/>
    <row r="42770" ht="8.25" customHeight="1"/>
    <row r="42771" ht="8.25" customHeight="1"/>
    <row r="42772" ht="8.25" customHeight="1"/>
    <row r="42773" ht="8.25" customHeight="1"/>
    <row r="42774" ht="8.25" customHeight="1"/>
    <row r="42775" ht="8.25" customHeight="1"/>
    <row r="42776" ht="8.25" customHeight="1"/>
    <row r="42777" ht="8.25" customHeight="1"/>
    <row r="42778" ht="8.25" customHeight="1"/>
    <row r="42779" ht="8.25" customHeight="1"/>
    <row r="42780" ht="8.25" customHeight="1"/>
    <row r="42781" ht="8.25" customHeight="1"/>
    <row r="42782" ht="8.25" customHeight="1"/>
    <row r="42783" ht="8.25" customHeight="1"/>
    <row r="42784" ht="8.25" customHeight="1"/>
    <row r="42785" ht="8.25" customHeight="1"/>
    <row r="42786" ht="8.25" customHeight="1"/>
    <row r="42787" ht="8.25" customHeight="1"/>
    <row r="42788" ht="8.25" customHeight="1"/>
    <row r="42789" ht="8.25" customHeight="1"/>
    <row r="42790" ht="8.25" customHeight="1"/>
    <row r="42791" ht="8.25" customHeight="1"/>
    <row r="42792" ht="8.25" customHeight="1"/>
    <row r="42793" ht="8.25" customHeight="1"/>
    <row r="42794" ht="8.25" customHeight="1"/>
    <row r="42795" ht="8.25" customHeight="1"/>
    <row r="42796" ht="8.25" customHeight="1"/>
    <row r="42797" ht="8.25" customHeight="1"/>
    <row r="42798" ht="8.25" customHeight="1"/>
    <row r="42799" ht="8.25" customHeight="1"/>
    <row r="42800" ht="8.25" customHeight="1"/>
    <row r="42801" ht="8.25" customHeight="1"/>
    <row r="42802" ht="8.25" customHeight="1"/>
    <row r="42803" ht="8.25" customHeight="1"/>
    <row r="42804" ht="8.25" customHeight="1"/>
    <row r="42805" ht="8.25" customHeight="1"/>
    <row r="42806" ht="8.25" customHeight="1"/>
    <row r="42807" ht="8.25" customHeight="1"/>
    <row r="42808" ht="8.25" customHeight="1"/>
    <row r="42809" ht="8.25" customHeight="1"/>
    <row r="42810" ht="8.25" customHeight="1"/>
    <row r="42811" ht="8.25" customHeight="1"/>
    <row r="42812" ht="8.25" customHeight="1"/>
    <row r="42813" ht="8.25" customHeight="1"/>
    <row r="42814" ht="8.25" customHeight="1"/>
    <row r="42815" ht="8.25" customHeight="1"/>
    <row r="42816" ht="8.25" customHeight="1"/>
    <row r="42817" ht="8.25" customHeight="1"/>
    <row r="42818" ht="8.25" customHeight="1"/>
    <row r="42819" ht="8.25" customHeight="1"/>
    <row r="42820" ht="8.25" customHeight="1"/>
    <row r="42821" ht="8.25" customHeight="1"/>
    <row r="42822" ht="8.25" customHeight="1"/>
    <row r="42823" ht="8.25" customHeight="1"/>
    <row r="42824" ht="8.25" customHeight="1"/>
    <row r="42825" ht="8.25" customHeight="1"/>
    <row r="42826" ht="8.25" customHeight="1"/>
    <row r="42827" ht="8.25" customHeight="1"/>
    <row r="42828" ht="8.25" customHeight="1"/>
    <row r="42829" ht="8.25" customHeight="1"/>
    <row r="42830" ht="8.25" customHeight="1"/>
    <row r="42831" ht="8.25" customHeight="1"/>
    <row r="42832" ht="8.25" customHeight="1"/>
    <row r="42833" ht="8.25" customHeight="1"/>
    <row r="42834" ht="8.25" customHeight="1"/>
    <row r="42835" ht="8.25" customHeight="1"/>
    <row r="42836" ht="8.25" customHeight="1"/>
    <row r="42837" ht="8.25" customHeight="1"/>
    <row r="42838" ht="8.25" customHeight="1"/>
    <row r="42839" ht="8.25" customHeight="1"/>
    <row r="42840" ht="8.25" customHeight="1"/>
    <row r="42841" ht="8.25" customHeight="1"/>
    <row r="42842" ht="8.25" customHeight="1"/>
    <row r="42843" ht="8.25" customHeight="1"/>
    <row r="42844" ht="8.25" customHeight="1"/>
    <row r="42845" ht="8.25" customHeight="1"/>
    <row r="42846" ht="8.25" customHeight="1"/>
    <row r="42847" ht="8.25" customHeight="1"/>
    <row r="42848" ht="8.25" customHeight="1"/>
    <row r="42849" ht="8.25" customHeight="1"/>
    <row r="42850" ht="8.25" customHeight="1"/>
    <row r="42851" ht="8.25" customHeight="1"/>
    <row r="42852" ht="8.25" customHeight="1"/>
    <row r="42853" ht="8.25" customHeight="1"/>
    <row r="42854" ht="8.25" customHeight="1"/>
    <row r="42855" ht="8.25" customHeight="1"/>
    <row r="42856" ht="8.25" customHeight="1"/>
    <row r="42857" ht="8.25" customHeight="1"/>
    <row r="42858" ht="8.25" customHeight="1"/>
    <row r="42859" ht="8.25" customHeight="1"/>
    <row r="42860" ht="8.25" customHeight="1"/>
    <row r="42861" ht="8.25" customHeight="1"/>
    <row r="42862" ht="8.25" customHeight="1"/>
    <row r="42863" ht="8.25" customHeight="1"/>
    <row r="42864" ht="8.25" customHeight="1"/>
    <row r="42865" ht="8.25" customHeight="1"/>
    <row r="42866" ht="8.25" customHeight="1"/>
    <row r="42867" ht="8.25" customHeight="1"/>
    <row r="42868" ht="8.25" customHeight="1"/>
    <row r="42869" ht="8.25" customHeight="1"/>
    <row r="42870" ht="8.25" customHeight="1"/>
    <row r="42871" ht="8.25" customHeight="1"/>
    <row r="42872" ht="8.25" customHeight="1"/>
    <row r="42873" ht="8.25" customHeight="1"/>
    <row r="42874" ht="8.25" customHeight="1"/>
    <row r="42875" ht="8.25" customHeight="1"/>
    <row r="42876" ht="8.25" customHeight="1"/>
    <row r="42877" ht="8.25" customHeight="1"/>
    <row r="42878" ht="8.25" customHeight="1"/>
    <row r="42879" ht="8.25" customHeight="1"/>
    <row r="42880" ht="8.25" customHeight="1"/>
    <row r="42881" ht="8.25" customHeight="1"/>
    <row r="42882" ht="8.25" customHeight="1"/>
    <row r="42883" ht="8.25" customHeight="1"/>
    <row r="42884" ht="8.25" customHeight="1"/>
    <row r="42885" ht="8.25" customHeight="1"/>
    <row r="42886" ht="8.25" customHeight="1"/>
    <row r="42887" ht="8.25" customHeight="1"/>
    <row r="42888" ht="8.25" customHeight="1"/>
    <row r="42889" ht="8.25" customHeight="1"/>
    <row r="42890" ht="8.25" customHeight="1"/>
    <row r="42891" ht="8.25" customHeight="1"/>
    <row r="42892" ht="8.25" customHeight="1"/>
    <row r="42893" ht="8.25" customHeight="1"/>
    <row r="42894" ht="8.25" customHeight="1"/>
    <row r="42895" ht="8.25" customHeight="1"/>
    <row r="42896" ht="8.25" customHeight="1"/>
    <row r="42897" ht="8.25" customHeight="1"/>
    <row r="42898" ht="8.25" customHeight="1"/>
    <row r="42899" ht="8.25" customHeight="1"/>
    <row r="42900" ht="8.25" customHeight="1"/>
    <row r="42901" ht="8.25" customHeight="1"/>
    <row r="42902" ht="8.25" customHeight="1"/>
    <row r="42903" ht="8.25" customHeight="1"/>
    <row r="42904" ht="8.25" customHeight="1"/>
    <row r="42905" ht="8.25" customHeight="1"/>
    <row r="42906" ht="8.25" customHeight="1"/>
    <row r="42907" ht="8.25" customHeight="1"/>
    <row r="42908" ht="8.25" customHeight="1"/>
    <row r="42909" ht="8.25" customHeight="1"/>
    <row r="42910" ht="8.25" customHeight="1"/>
    <row r="42911" ht="8.25" customHeight="1"/>
    <row r="42912" ht="8.25" customHeight="1"/>
    <row r="42913" ht="8.25" customHeight="1"/>
    <row r="42914" ht="8.25" customHeight="1"/>
    <row r="42915" ht="8.25" customHeight="1"/>
    <row r="42916" ht="8.25" customHeight="1"/>
    <row r="42917" ht="8.25" customHeight="1"/>
    <row r="42918" ht="8.25" customHeight="1"/>
    <row r="42919" ht="8.25" customHeight="1"/>
    <row r="42920" ht="8.25" customHeight="1"/>
    <row r="42921" ht="8.25" customHeight="1"/>
    <row r="42922" ht="8.25" customHeight="1"/>
    <row r="42923" ht="8.25" customHeight="1"/>
    <row r="42924" ht="8.25" customHeight="1"/>
    <row r="42925" ht="8.25" customHeight="1"/>
    <row r="42926" ht="8.25" customHeight="1"/>
    <row r="42927" ht="8.25" customHeight="1"/>
    <row r="42928" ht="8.25" customHeight="1"/>
    <row r="42929" ht="8.25" customHeight="1"/>
    <row r="42930" ht="8.25" customHeight="1"/>
    <row r="42931" ht="8.25" customHeight="1"/>
    <row r="42932" ht="8.25" customHeight="1"/>
    <row r="42933" ht="8.25" customHeight="1"/>
    <row r="42934" ht="8.25" customHeight="1"/>
    <row r="42935" ht="8.25" customHeight="1"/>
    <row r="42936" ht="8.25" customHeight="1"/>
    <row r="42937" ht="8.25" customHeight="1"/>
    <row r="42938" ht="8.25" customHeight="1"/>
    <row r="42939" ht="8.25" customHeight="1"/>
    <row r="42940" ht="8.25" customHeight="1"/>
    <row r="42941" ht="8.25" customHeight="1"/>
    <row r="42942" ht="8.25" customHeight="1"/>
    <row r="42943" ht="8.25" customHeight="1"/>
    <row r="42944" ht="8.25" customHeight="1"/>
    <row r="42945" ht="8.25" customHeight="1"/>
    <row r="42946" ht="8.25" customHeight="1"/>
    <row r="42947" ht="8.25" customHeight="1"/>
    <row r="42948" ht="8.25" customHeight="1"/>
    <row r="42949" ht="8.25" customHeight="1"/>
    <row r="42950" ht="8.25" customHeight="1"/>
    <row r="42951" ht="8.25" customHeight="1"/>
    <row r="42952" ht="8.25" customHeight="1"/>
    <row r="42953" ht="8.25" customHeight="1"/>
    <row r="42954" ht="8.25" customHeight="1"/>
    <row r="42955" ht="8.25" customHeight="1"/>
    <row r="42956" ht="8.25" customHeight="1"/>
    <row r="42957" ht="8.25" customHeight="1"/>
    <row r="42958" ht="8.25" customHeight="1"/>
    <row r="42959" ht="8.25" customHeight="1"/>
    <row r="42960" ht="8.25" customHeight="1"/>
    <row r="42961" ht="8.25" customHeight="1"/>
    <row r="42962" ht="8.25" customHeight="1"/>
    <row r="42963" ht="8.25" customHeight="1"/>
    <row r="42964" ht="8.25" customHeight="1"/>
    <row r="42965" ht="8.25" customHeight="1"/>
    <row r="42966" ht="8.25" customHeight="1"/>
    <row r="42967" ht="8.25" customHeight="1"/>
    <row r="42968" ht="8.25" customHeight="1"/>
    <row r="42969" ht="8.25" customHeight="1"/>
    <row r="42970" ht="8.25" customHeight="1"/>
    <row r="42971" ht="8.25" customHeight="1"/>
    <row r="42972" ht="8.25" customHeight="1"/>
    <row r="42973" ht="8.25" customHeight="1"/>
    <row r="42974" ht="8.25" customHeight="1"/>
    <row r="42975" ht="8.25" customHeight="1"/>
    <row r="42976" ht="8.25" customHeight="1"/>
    <row r="42977" ht="8.25" customHeight="1"/>
    <row r="42978" ht="8.25" customHeight="1"/>
    <row r="42979" ht="8.25" customHeight="1"/>
    <row r="42980" ht="8.25" customHeight="1"/>
    <row r="42981" ht="8.25" customHeight="1"/>
    <row r="42982" ht="8.25" customHeight="1"/>
    <row r="42983" ht="8.25" customHeight="1"/>
    <row r="42984" ht="8.25" customHeight="1"/>
    <row r="42985" ht="8.25" customHeight="1"/>
    <row r="42986" ht="8.25" customHeight="1"/>
    <row r="42987" ht="8.25" customHeight="1"/>
    <row r="42988" ht="8.25" customHeight="1"/>
    <row r="42989" ht="8.25" customHeight="1"/>
    <row r="42990" ht="8.25" customHeight="1"/>
    <row r="42991" ht="8.25" customHeight="1"/>
    <row r="42992" ht="8.25" customHeight="1"/>
    <row r="42993" ht="8.25" customHeight="1"/>
    <row r="42994" ht="8.25" customHeight="1"/>
    <row r="42995" ht="8.25" customHeight="1"/>
    <row r="42996" ht="8.25" customHeight="1"/>
    <row r="42997" ht="8.25" customHeight="1"/>
    <row r="42998" ht="8.25" customHeight="1"/>
    <row r="42999" ht="8.25" customHeight="1"/>
    <row r="43000" ht="8.25" customHeight="1"/>
    <row r="43001" ht="8.25" customHeight="1"/>
    <row r="43002" ht="8.25" customHeight="1"/>
    <row r="43003" ht="8.25" customHeight="1"/>
    <row r="43004" ht="8.25" customHeight="1"/>
    <row r="43005" ht="8.25" customHeight="1"/>
    <row r="43006" ht="8.25" customHeight="1"/>
    <row r="43007" ht="8.25" customHeight="1"/>
    <row r="43008" ht="8.25" customHeight="1"/>
    <row r="43009" ht="8.25" customHeight="1"/>
    <row r="43010" ht="8.25" customHeight="1"/>
    <row r="43011" ht="8.25" customHeight="1"/>
    <row r="43012" ht="8.25" customHeight="1"/>
    <row r="43013" ht="8.25" customHeight="1"/>
    <row r="43014" ht="8.25" customHeight="1"/>
    <row r="43015" ht="8.25" customHeight="1"/>
    <row r="43016" ht="8.25" customHeight="1"/>
    <row r="43017" ht="8.25" customHeight="1"/>
    <row r="43018" ht="8.25" customHeight="1"/>
    <row r="43019" ht="8.25" customHeight="1"/>
    <row r="43020" ht="8.25" customHeight="1"/>
    <row r="43021" ht="8.25" customHeight="1"/>
    <row r="43022" ht="8.25" customHeight="1"/>
    <row r="43023" ht="8.25" customHeight="1"/>
    <row r="43024" ht="8.25" customHeight="1"/>
    <row r="43025" ht="8.25" customHeight="1"/>
    <row r="43026" ht="8.25" customHeight="1"/>
    <row r="43027" ht="8.25" customHeight="1"/>
    <row r="43028" ht="8.25" customHeight="1"/>
    <row r="43029" ht="8.25" customHeight="1"/>
    <row r="43030" ht="8.25" customHeight="1"/>
    <row r="43031" ht="8.25" customHeight="1"/>
    <row r="43032" ht="8.25" customHeight="1"/>
    <row r="43033" ht="8.25" customHeight="1"/>
    <row r="43034" ht="8.25" customHeight="1"/>
    <row r="43035" ht="8.25" customHeight="1"/>
    <row r="43036" ht="8.25" customHeight="1"/>
    <row r="43037" ht="8.25" customHeight="1"/>
    <row r="43038" ht="8.25" customHeight="1"/>
    <row r="43039" ht="8.25" customHeight="1"/>
    <row r="43040" ht="8.25" customHeight="1"/>
    <row r="43041" ht="8.25" customHeight="1"/>
    <row r="43042" ht="8.25" customHeight="1"/>
    <row r="43043" ht="8.25" customHeight="1"/>
    <row r="43044" ht="8.25" customHeight="1"/>
    <row r="43045" ht="8.25" customHeight="1"/>
    <row r="43046" ht="8.25" customHeight="1"/>
    <row r="43047" ht="8.25" customHeight="1"/>
    <row r="43048" ht="8.25" customHeight="1"/>
    <row r="43049" ht="8.25" customHeight="1"/>
    <row r="43050" ht="8.25" customHeight="1"/>
    <row r="43051" ht="8.25" customHeight="1"/>
    <row r="43052" ht="8.25" customHeight="1"/>
    <row r="43053" ht="8.25" customHeight="1"/>
    <row r="43054" ht="8.25" customHeight="1"/>
    <row r="43055" ht="8.25" customHeight="1"/>
    <row r="43056" ht="8.25" customHeight="1"/>
    <row r="43057" ht="8.25" customHeight="1"/>
    <row r="43058" ht="8.25" customHeight="1"/>
    <row r="43059" ht="8.25" customHeight="1"/>
    <row r="43060" ht="8.25" customHeight="1"/>
    <row r="43061" ht="8.25" customHeight="1"/>
    <row r="43062" ht="8.25" customHeight="1"/>
    <row r="43063" ht="8.25" customHeight="1"/>
    <row r="43064" ht="8.25" customHeight="1"/>
    <row r="43065" ht="8.25" customHeight="1"/>
    <row r="43066" ht="8.25" customHeight="1"/>
    <row r="43067" ht="8.25" customHeight="1"/>
    <row r="43068" ht="8.25" customHeight="1"/>
    <row r="43069" ht="8.25" customHeight="1"/>
    <row r="43070" ht="8.25" customHeight="1"/>
    <row r="43071" ht="8.25" customHeight="1"/>
    <row r="43072" ht="8.25" customHeight="1"/>
    <row r="43073" ht="8.25" customHeight="1"/>
    <row r="43074" ht="8.25" customHeight="1"/>
    <row r="43075" ht="8.25" customHeight="1"/>
    <row r="43076" ht="8.25" customHeight="1"/>
    <row r="43077" ht="8.25" customHeight="1"/>
    <row r="43078" ht="8.25" customHeight="1"/>
    <row r="43079" ht="8.25" customHeight="1"/>
    <row r="43080" ht="8.25" customHeight="1"/>
    <row r="43081" ht="8.25" customHeight="1"/>
    <row r="43082" ht="8.25" customHeight="1"/>
    <row r="43083" ht="8.25" customHeight="1"/>
    <row r="43084" ht="8.25" customHeight="1"/>
    <row r="43085" ht="8.25" customHeight="1"/>
    <row r="43086" ht="8.25" customHeight="1"/>
    <row r="43087" ht="8.25" customHeight="1"/>
    <row r="43088" ht="8.25" customHeight="1"/>
    <row r="43089" ht="8.25" customHeight="1"/>
    <row r="43090" ht="8.25" customHeight="1"/>
    <row r="43091" ht="8.25" customHeight="1"/>
    <row r="43092" ht="8.25" customHeight="1"/>
    <row r="43093" ht="8.25" customHeight="1"/>
    <row r="43094" ht="8.25" customHeight="1"/>
    <row r="43095" ht="8.25" customHeight="1"/>
    <row r="43096" ht="8.25" customHeight="1"/>
    <row r="43097" ht="8.25" customHeight="1"/>
    <row r="43098" ht="8.25" customHeight="1"/>
    <row r="43099" ht="8.25" customHeight="1"/>
    <row r="43100" ht="8.25" customHeight="1"/>
    <row r="43101" ht="8.25" customHeight="1"/>
    <row r="43102" ht="8.25" customHeight="1"/>
    <row r="43103" ht="8.25" customHeight="1"/>
    <row r="43104" ht="8.25" customHeight="1"/>
    <row r="43105" ht="8.25" customHeight="1"/>
    <row r="43106" ht="8.25" customHeight="1"/>
    <row r="43107" ht="8.25" customHeight="1"/>
    <row r="43108" ht="8.25" customHeight="1"/>
    <row r="43109" ht="8.25" customHeight="1"/>
    <row r="43110" ht="8.25" customHeight="1"/>
    <row r="43111" ht="8.25" customHeight="1"/>
    <row r="43112" ht="8.25" customHeight="1"/>
    <row r="43113" ht="8.25" customHeight="1"/>
    <row r="43114" ht="8.25" customHeight="1"/>
    <row r="43115" ht="8.25" customHeight="1"/>
    <row r="43116" ht="8.25" customHeight="1"/>
    <row r="43117" ht="8.25" customHeight="1"/>
    <row r="43118" ht="8.25" customHeight="1"/>
    <row r="43119" ht="8.25" customHeight="1"/>
    <row r="43120" ht="8.25" customHeight="1"/>
    <row r="43121" ht="8.25" customHeight="1"/>
    <row r="43122" ht="8.25" customHeight="1"/>
    <row r="43123" ht="8.25" customHeight="1"/>
    <row r="43124" ht="8.25" customHeight="1"/>
    <row r="43125" ht="8.25" customHeight="1"/>
    <row r="43126" ht="8.25" customHeight="1"/>
    <row r="43127" ht="8.25" customHeight="1"/>
    <row r="43128" ht="8.25" customHeight="1"/>
    <row r="43129" ht="8.25" customHeight="1"/>
    <row r="43130" ht="8.25" customHeight="1"/>
    <row r="43131" ht="8.25" customHeight="1"/>
    <row r="43132" ht="8.25" customHeight="1"/>
    <row r="43133" ht="8.25" customHeight="1"/>
    <row r="43134" ht="8.25" customHeight="1"/>
    <row r="43135" ht="8.25" customHeight="1"/>
    <row r="43136" ht="8.25" customHeight="1"/>
    <row r="43137" ht="8.25" customHeight="1"/>
    <row r="43138" ht="8.25" customHeight="1"/>
    <row r="43139" ht="8.25" customHeight="1"/>
    <row r="43140" ht="8.25" customHeight="1"/>
    <row r="43141" ht="8.25" customHeight="1"/>
    <row r="43142" ht="8.25" customHeight="1"/>
    <row r="43143" ht="8.25" customHeight="1"/>
    <row r="43144" ht="8.25" customHeight="1"/>
    <row r="43145" ht="8.25" customHeight="1"/>
    <row r="43146" ht="8.25" customHeight="1"/>
    <row r="43147" ht="8.25" customHeight="1"/>
    <row r="43148" ht="8.25" customHeight="1"/>
    <row r="43149" ht="8.25" customHeight="1"/>
    <row r="43150" ht="8.25" customHeight="1"/>
    <row r="43151" ht="8.25" customHeight="1"/>
    <row r="43152" ht="8.25" customHeight="1"/>
    <row r="43153" ht="8.25" customHeight="1"/>
    <row r="43154" ht="8.25" customHeight="1"/>
    <row r="43155" ht="8.25" customHeight="1"/>
    <row r="43156" ht="8.25" customHeight="1"/>
    <row r="43157" ht="8.25" customHeight="1"/>
    <row r="43158" ht="8.25" customHeight="1"/>
    <row r="43159" ht="8.25" customHeight="1"/>
    <row r="43160" ht="8.25" customHeight="1"/>
    <row r="43161" ht="8.25" customHeight="1"/>
    <row r="43162" ht="8.25" customHeight="1"/>
    <row r="43163" ht="8.25" customHeight="1"/>
    <row r="43164" ht="8.25" customHeight="1"/>
    <row r="43165" ht="8.25" customHeight="1"/>
    <row r="43166" ht="8.25" customHeight="1"/>
    <row r="43167" ht="8.25" customHeight="1"/>
    <row r="43168" ht="8.25" customHeight="1"/>
    <row r="43169" ht="8.25" customHeight="1"/>
    <row r="43170" ht="8.25" customHeight="1"/>
    <row r="43171" ht="8.25" customHeight="1"/>
    <row r="43172" ht="8.25" customHeight="1"/>
    <row r="43173" ht="8.25" customHeight="1"/>
    <row r="43174" ht="8.25" customHeight="1"/>
    <row r="43175" ht="8.25" customHeight="1"/>
    <row r="43176" ht="8.25" customHeight="1"/>
    <row r="43177" ht="8.25" customHeight="1"/>
    <row r="43178" ht="8.25" customHeight="1"/>
    <row r="43179" ht="8.25" customHeight="1"/>
    <row r="43180" ht="8.25" customHeight="1"/>
    <row r="43181" ht="8.25" customHeight="1"/>
    <row r="43182" ht="8.25" customHeight="1"/>
    <row r="43183" ht="8.25" customHeight="1"/>
    <row r="43184" ht="8.25" customHeight="1"/>
    <row r="43185" ht="8.25" customHeight="1"/>
    <row r="43186" ht="8.25" customHeight="1"/>
    <row r="43187" ht="8.25" customHeight="1"/>
    <row r="43188" ht="8.25" customHeight="1"/>
    <row r="43189" ht="8.25" customHeight="1"/>
    <row r="43190" ht="8.25" customHeight="1"/>
    <row r="43191" ht="8.25" customHeight="1"/>
    <row r="43192" ht="8.25" customHeight="1"/>
    <row r="43193" ht="8.25" customHeight="1"/>
    <row r="43194" ht="8.25" customHeight="1"/>
    <row r="43195" ht="8.25" customHeight="1"/>
    <row r="43196" ht="8.25" customHeight="1"/>
    <row r="43197" ht="8.25" customHeight="1"/>
    <row r="43198" ht="8.25" customHeight="1"/>
    <row r="43199" ht="8.25" customHeight="1"/>
    <row r="43200" ht="8.25" customHeight="1"/>
    <row r="43201" ht="8.25" customHeight="1"/>
    <row r="43202" ht="8.25" customHeight="1"/>
    <row r="43203" ht="8.25" customHeight="1"/>
    <row r="43204" ht="8.25" customHeight="1"/>
    <row r="43205" ht="8.25" customHeight="1"/>
    <row r="43206" ht="8.25" customHeight="1"/>
    <row r="43207" ht="8.25" customHeight="1"/>
    <row r="43208" ht="8.25" customHeight="1"/>
    <row r="43209" ht="8.25" customHeight="1"/>
    <row r="43210" ht="8.25" customHeight="1"/>
    <row r="43211" ht="8.25" customHeight="1"/>
    <row r="43212" ht="8.25" customHeight="1"/>
    <row r="43213" ht="8.25" customHeight="1"/>
    <row r="43214" ht="8.25" customHeight="1"/>
    <row r="43215" ht="8.25" customHeight="1"/>
    <row r="43216" ht="8.25" customHeight="1"/>
    <row r="43217" ht="8.25" customHeight="1"/>
    <row r="43218" ht="8.25" customHeight="1"/>
    <row r="43219" ht="8.25" customHeight="1"/>
    <row r="43220" ht="8.25" customHeight="1"/>
    <row r="43221" ht="8.25" customHeight="1"/>
    <row r="43222" ht="8.25" customHeight="1"/>
    <row r="43223" ht="8.25" customHeight="1"/>
    <row r="43224" ht="8.25" customHeight="1"/>
    <row r="43225" ht="8.25" customHeight="1"/>
    <row r="43226" ht="8.25" customHeight="1"/>
    <row r="43227" ht="8.25" customHeight="1"/>
    <row r="43228" ht="8.25" customHeight="1"/>
    <row r="43229" ht="8.25" customHeight="1"/>
    <row r="43230" ht="8.25" customHeight="1"/>
    <row r="43231" ht="8.25" customHeight="1"/>
    <row r="43232" ht="8.25" customHeight="1"/>
    <row r="43233" ht="8.25" customHeight="1"/>
    <row r="43234" ht="8.25" customHeight="1"/>
    <row r="43235" ht="8.25" customHeight="1"/>
    <row r="43236" ht="8.25" customHeight="1"/>
    <row r="43237" ht="8.25" customHeight="1"/>
    <row r="43238" ht="8.25" customHeight="1"/>
    <row r="43239" ht="8.25" customHeight="1"/>
    <row r="43240" ht="8.25" customHeight="1"/>
    <row r="43241" ht="8.25" customHeight="1"/>
    <row r="43242" ht="8.25" customHeight="1"/>
    <row r="43243" ht="8.25" customHeight="1"/>
    <row r="43244" ht="8.25" customHeight="1"/>
    <row r="43245" ht="8.25" customHeight="1"/>
    <row r="43246" ht="8.25" customHeight="1"/>
    <row r="43247" ht="8.25" customHeight="1"/>
    <row r="43248" ht="8.25" customHeight="1"/>
    <row r="43249" ht="8.25" customHeight="1"/>
    <row r="43250" ht="8.25" customHeight="1"/>
    <row r="43251" ht="8.25" customHeight="1"/>
    <row r="43252" ht="8.25" customHeight="1"/>
    <row r="43253" ht="8.25" customHeight="1"/>
    <row r="43254" ht="8.25" customHeight="1"/>
    <row r="43255" ht="8.25" customHeight="1"/>
    <row r="43256" ht="8.25" customHeight="1"/>
    <row r="43257" ht="8.25" customHeight="1"/>
    <row r="43258" ht="8.25" customHeight="1"/>
    <row r="43259" ht="8.25" customHeight="1"/>
    <row r="43260" ht="8.25" customHeight="1"/>
    <row r="43261" ht="8.25" customHeight="1"/>
    <row r="43262" ht="8.25" customHeight="1"/>
    <row r="43263" ht="8.25" customHeight="1"/>
    <row r="43264" ht="8.25" customHeight="1"/>
    <row r="43265" ht="8.25" customHeight="1"/>
    <row r="43266" ht="8.25" customHeight="1"/>
    <row r="43267" ht="8.25" customHeight="1"/>
    <row r="43268" ht="8.25" customHeight="1"/>
    <row r="43269" ht="8.25" customHeight="1"/>
    <row r="43270" ht="8.25" customHeight="1"/>
    <row r="43271" ht="8.25" customHeight="1"/>
    <row r="43272" ht="8.25" customHeight="1"/>
    <row r="43273" ht="8.25" customHeight="1"/>
    <row r="43274" ht="8.25" customHeight="1"/>
    <row r="43275" ht="8.25" customHeight="1"/>
    <row r="43276" ht="8.25" customHeight="1"/>
    <row r="43277" ht="8.25" customHeight="1"/>
    <row r="43278" ht="8.25" customHeight="1"/>
    <row r="43279" ht="8.25" customHeight="1"/>
    <row r="43280" ht="8.25" customHeight="1"/>
    <row r="43281" ht="8.25" customHeight="1"/>
    <row r="43282" ht="8.25" customHeight="1"/>
    <row r="43283" ht="8.25" customHeight="1"/>
    <row r="43284" ht="8.25" customHeight="1"/>
    <row r="43285" ht="8.25" customHeight="1"/>
    <row r="43286" ht="8.25" customHeight="1"/>
    <row r="43287" ht="8.25" customHeight="1"/>
    <row r="43288" ht="8.25" customHeight="1"/>
    <row r="43289" ht="8.25" customHeight="1"/>
    <row r="43290" ht="8.25" customHeight="1"/>
    <row r="43291" ht="8.25" customHeight="1"/>
    <row r="43292" ht="8.25" customHeight="1"/>
    <row r="43293" ht="8.25" customHeight="1"/>
    <row r="43294" ht="8.25" customHeight="1"/>
    <row r="43295" ht="8.25" customHeight="1"/>
    <row r="43296" ht="8.25" customHeight="1"/>
    <row r="43297" ht="8.25" customHeight="1"/>
    <row r="43298" ht="8.25" customHeight="1"/>
    <row r="43299" ht="8.25" customHeight="1"/>
    <row r="43300" ht="8.25" customHeight="1"/>
    <row r="43301" ht="8.25" customHeight="1"/>
    <row r="43302" ht="8.25" customHeight="1"/>
    <row r="43303" ht="8.25" customHeight="1"/>
    <row r="43304" ht="8.25" customHeight="1"/>
    <row r="43305" ht="8.25" customHeight="1"/>
    <row r="43306" ht="8.25" customHeight="1"/>
    <row r="43307" ht="8.25" customHeight="1"/>
    <row r="43308" ht="8.25" customHeight="1"/>
    <row r="43309" ht="8.25" customHeight="1"/>
    <row r="43310" ht="8.25" customHeight="1"/>
    <row r="43311" ht="8.25" customHeight="1"/>
    <row r="43312" ht="8.25" customHeight="1"/>
    <row r="43313" ht="8.25" customHeight="1"/>
    <row r="43314" ht="8.25" customHeight="1"/>
    <row r="43315" ht="8.25" customHeight="1"/>
    <row r="43316" ht="8.25" customHeight="1"/>
    <row r="43317" ht="8.25" customHeight="1"/>
    <row r="43318" ht="8.25" customHeight="1"/>
    <row r="43319" ht="8.25" customHeight="1"/>
    <row r="43320" ht="8.25" customHeight="1"/>
    <row r="43321" ht="8.25" customHeight="1"/>
    <row r="43322" ht="8.25" customHeight="1"/>
    <row r="43323" ht="8.25" customHeight="1"/>
    <row r="43324" ht="8.25" customHeight="1"/>
    <row r="43325" ht="8.25" customHeight="1"/>
    <row r="43326" ht="8.25" customHeight="1"/>
    <row r="43327" ht="8.25" customHeight="1"/>
    <row r="43328" ht="8.25" customHeight="1"/>
    <row r="43329" ht="8.25" customHeight="1"/>
    <row r="43330" ht="8.25" customHeight="1"/>
    <row r="43331" ht="8.25" customHeight="1"/>
    <row r="43332" ht="8.25" customHeight="1"/>
    <row r="43333" ht="8.25" customHeight="1"/>
    <row r="43334" ht="8.25" customHeight="1"/>
    <row r="43335" ht="8.25" customHeight="1"/>
    <row r="43336" ht="8.25" customHeight="1"/>
    <row r="43337" ht="8.25" customHeight="1"/>
    <row r="43338" ht="8.25" customHeight="1"/>
    <row r="43339" ht="8.25" customHeight="1"/>
    <row r="43340" ht="8.25" customHeight="1"/>
    <row r="43341" ht="8.25" customHeight="1"/>
    <row r="43342" ht="8.25" customHeight="1"/>
    <row r="43343" ht="8.25" customHeight="1"/>
    <row r="43344" ht="8.25" customHeight="1"/>
    <row r="43345" ht="8.25" customHeight="1"/>
    <row r="43346" ht="8.25" customHeight="1"/>
    <row r="43347" ht="8.25" customHeight="1"/>
    <row r="43348" ht="8.25" customHeight="1"/>
    <row r="43349" ht="8.25" customHeight="1"/>
    <row r="43350" ht="8.25" customHeight="1"/>
    <row r="43351" ht="8.25" customHeight="1"/>
    <row r="43352" ht="8.25" customHeight="1"/>
    <row r="43353" ht="8.25" customHeight="1"/>
    <row r="43354" ht="8.25" customHeight="1"/>
    <row r="43355" ht="8.25" customHeight="1"/>
    <row r="43356" ht="8.25" customHeight="1"/>
    <row r="43357" ht="8.25" customHeight="1"/>
    <row r="43358" ht="8.25" customHeight="1"/>
    <row r="43359" ht="8.25" customHeight="1"/>
    <row r="43360" ht="8.25" customHeight="1"/>
    <row r="43361" ht="8.25" customHeight="1"/>
    <row r="43362" ht="8.25" customHeight="1"/>
    <row r="43363" ht="8.25" customHeight="1"/>
    <row r="43364" ht="8.25" customHeight="1"/>
    <row r="43365" ht="8.25" customHeight="1"/>
    <row r="43366" ht="8.25" customHeight="1"/>
    <row r="43367" ht="8.25" customHeight="1"/>
    <row r="43368" ht="8.25" customHeight="1"/>
    <row r="43369" ht="8.25" customHeight="1"/>
    <row r="43370" ht="8.25" customHeight="1"/>
    <row r="43371" ht="8.25" customHeight="1"/>
    <row r="43372" ht="8.25" customHeight="1"/>
    <row r="43373" ht="8.25" customHeight="1"/>
    <row r="43374" ht="8.25" customHeight="1"/>
    <row r="43375" ht="8.25" customHeight="1"/>
    <row r="43376" ht="8.25" customHeight="1"/>
    <row r="43377" ht="8.25" customHeight="1"/>
    <row r="43378" ht="8.25" customHeight="1"/>
    <row r="43379" ht="8.25" customHeight="1"/>
    <row r="43380" ht="8.25" customHeight="1"/>
    <row r="43381" ht="8.25" customHeight="1"/>
    <row r="43382" ht="8.25" customHeight="1"/>
    <row r="43383" ht="8.25" customHeight="1"/>
    <row r="43384" ht="8.25" customHeight="1"/>
    <row r="43385" ht="8.25" customHeight="1"/>
    <row r="43386" ht="8.25" customHeight="1"/>
    <row r="43387" ht="8.25" customHeight="1"/>
    <row r="43388" ht="8.25" customHeight="1"/>
    <row r="43389" ht="8.25" customHeight="1"/>
    <row r="43390" ht="8.25" customHeight="1"/>
    <row r="43391" ht="8.25" customHeight="1"/>
    <row r="43392" ht="8.25" customHeight="1"/>
    <row r="43393" ht="8.25" customHeight="1"/>
    <row r="43394" ht="8.25" customHeight="1"/>
    <row r="43395" ht="8.25" customHeight="1"/>
    <row r="43396" ht="8.25" customHeight="1"/>
    <row r="43397" ht="8.25" customHeight="1"/>
    <row r="43398" ht="8.25" customHeight="1"/>
    <row r="43399" ht="8.25" customHeight="1"/>
    <row r="43400" ht="8.25" customHeight="1"/>
    <row r="43401" ht="8.25" customHeight="1"/>
    <row r="43402" ht="8.25" customHeight="1"/>
    <row r="43403" ht="8.25" customHeight="1"/>
    <row r="43404" ht="8.25" customHeight="1"/>
    <row r="43405" ht="8.25" customHeight="1"/>
    <row r="43406" ht="8.25" customHeight="1"/>
    <row r="43407" ht="8.25" customHeight="1"/>
    <row r="43408" ht="8.25" customHeight="1"/>
    <row r="43409" ht="8.25" customHeight="1"/>
    <row r="43410" ht="8.25" customHeight="1"/>
    <row r="43411" ht="8.25" customHeight="1"/>
    <row r="43412" ht="8.25" customHeight="1"/>
    <row r="43413" ht="8.25" customHeight="1"/>
    <row r="43414" ht="8.25" customHeight="1"/>
    <row r="43415" ht="8.25" customHeight="1"/>
    <row r="43416" ht="8.25" customHeight="1"/>
    <row r="43417" ht="8.25" customHeight="1"/>
    <row r="43418" ht="8.25" customHeight="1"/>
    <row r="43419" ht="8.25" customHeight="1"/>
    <row r="43420" ht="8.25" customHeight="1"/>
    <row r="43421" ht="8.25" customHeight="1"/>
    <row r="43422" ht="8.25" customHeight="1"/>
    <row r="43423" ht="8.25" customHeight="1"/>
    <row r="43424" ht="8.25" customHeight="1"/>
    <row r="43425" ht="8.25" customHeight="1"/>
    <row r="43426" ht="8.25" customHeight="1"/>
    <row r="43427" ht="8.25" customHeight="1"/>
    <row r="43428" ht="8.25" customHeight="1"/>
    <row r="43429" ht="8.25" customHeight="1"/>
    <row r="43430" ht="8.25" customHeight="1"/>
    <row r="43431" ht="8.25" customHeight="1"/>
    <row r="43432" ht="8.25" customHeight="1"/>
    <row r="43433" ht="8.25" customHeight="1"/>
    <row r="43434" ht="8.25" customHeight="1"/>
    <row r="43435" ht="8.25" customHeight="1"/>
    <row r="43436" ht="8.25" customHeight="1"/>
    <row r="43437" ht="8.25" customHeight="1"/>
    <row r="43438" ht="8.25" customHeight="1"/>
    <row r="43439" ht="8.25" customHeight="1"/>
    <row r="43440" ht="8.25" customHeight="1"/>
    <row r="43441" ht="8.25" customHeight="1"/>
    <row r="43442" ht="8.25" customHeight="1"/>
    <row r="43443" ht="8.25" customHeight="1"/>
    <row r="43444" ht="8.25" customHeight="1"/>
    <row r="43445" ht="8.25" customHeight="1"/>
    <row r="43446" ht="8.25" customHeight="1"/>
    <row r="43447" ht="8.25" customHeight="1"/>
    <row r="43448" ht="8.25" customHeight="1"/>
    <row r="43449" ht="8.25" customHeight="1"/>
    <row r="43450" ht="8.25" customHeight="1"/>
    <row r="43451" ht="8.25" customHeight="1"/>
    <row r="43452" ht="8.25" customHeight="1"/>
    <row r="43453" ht="8.25" customHeight="1"/>
    <row r="43454" ht="8.25" customHeight="1"/>
    <row r="43455" ht="8.25" customHeight="1"/>
    <row r="43456" ht="8.25" customHeight="1"/>
    <row r="43457" ht="8.25" customHeight="1"/>
    <row r="43458" ht="8.25" customHeight="1"/>
    <row r="43459" ht="8.25" customHeight="1"/>
    <row r="43460" ht="8.25" customHeight="1"/>
    <row r="43461" ht="8.25" customHeight="1"/>
    <row r="43462" ht="8.25" customHeight="1"/>
    <row r="43463" ht="8.25" customHeight="1"/>
    <row r="43464" ht="8.25" customHeight="1"/>
    <row r="43465" ht="8.25" customHeight="1"/>
    <row r="43466" ht="8.25" customHeight="1"/>
    <row r="43467" ht="8.25" customHeight="1"/>
    <row r="43468" ht="8.25" customHeight="1"/>
    <row r="43469" ht="8.25" customHeight="1"/>
    <row r="43470" ht="8.25" customHeight="1"/>
    <row r="43471" ht="8.25" customHeight="1"/>
    <row r="43472" ht="8.25" customHeight="1"/>
    <row r="43473" ht="8.25" customHeight="1"/>
    <row r="43474" ht="8.25" customHeight="1"/>
    <row r="43475" ht="8.25" customHeight="1"/>
    <row r="43476" ht="8.25" customHeight="1"/>
    <row r="43477" ht="8.25" customHeight="1"/>
    <row r="43478" ht="8.25" customHeight="1"/>
    <row r="43479" ht="8.25" customHeight="1"/>
    <row r="43480" ht="8.25" customHeight="1"/>
    <row r="43481" ht="8.25" customHeight="1"/>
    <row r="43482" ht="8.25" customHeight="1"/>
    <row r="43483" ht="8.25" customHeight="1"/>
    <row r="43484" ht="8.25" customHeight="1"/>
    <row r="43485" ht="8.25" customHeight="1"/>
    <row r="43486" ht="8.25" customHeight="1"/>
    <row r="43487" ht="8.25" customHeight="1"/>
    <row r="43488" ht="8.25" customHeight="1"/>
    <row r="43489" ht="8.25" customHeight="1"/>
    <row r="43490" ht="8.25" customHeight="1"/>
    <row r="43491" ht="8.25" customHeight="1"/>
    <row r="43492" ht="8.25" customHeight="1"/>
    <row r="43493" ht="8.25" customHeight="1"/>
    <row r="43494" ht="8.25" customHeight="1"/>
    <row r="43495" ht="8.25" customHeight="1"/>
    <row r="43496" ht="8.25" customHeight="1"/>
    <row r="43497" ht="8.25" customHeight="1"/>
    <row r="43498" ht="8.25" customHeight="1"/>
    <row r="43499" ht="8.25" customHeight="1"/>
    <row r="43500" ht="8.25" customHeight="1"/>
    <row r="43501" ht="8.25" customHeight="1"/>
    <row r="43502" ht="8.25" customHeight="1"/>
    <row r="43503" ht="8.25" customHeight="1"/>
    <row r="43504" ht="8.25" customHeight="1"/>
    <row r="43505" ht="8.25" customHeight="1"/>
    <row r="43506" ht="8.25" customHeight="1"/>
    <row r="43507" ht="8.25" customHeight="1"/>
    <row r="43508" ht="8.25" customHeight="1"/>
    <row r="43509" ht="8.25" customHeight="1"/>
    <row r="43510" ht="8.25" customHeight="1"/>
    <row r="43511" ht="8.25" customHeight="1"/>
    <row r="43512" ht="8.25" customHeight="1"/>
    <row r="43513" ht="8.25" customHeight="1"/>
    <row r="43514" ht="8.25" customHeight="1"/>
    <row r="43515" ht="8.25" customHeight="1"/>
    <row r="43516" ht="8.25" customHeight="1"/>
    <row r="43517" ht="8.25" customHeight="1"/>
    <row r="43518" ht="8.25" customHeight="1"/>
    <row r="43519" ht="8.25" customHeight="1"/>
    <row r="43520" ht="8.25" customHeight="1"/>
    <row r="43521" ht="8.25" customHeight="1"/>
    <row r="43522" ht="8.25" customHeight="1"/>
    <row r="43523" ht="8.25" customHeight="1"/>
    <row r="43524" ht="8.25" customHeight="1"/>
    <row r="43525" ht="8.25" customHeight="1"/>
    <row r="43526" ht="8.25" customHeight="1"/>
    <row r="43527" ht="8.25" customHeight="1"/>
    <row r="43528" ht="8.25" customHeight="1"/>
    <row r="43529" ht="8.25" customHeight="1"/>
    <row r="43530" ht="8.25" customHeight="1"/>
    <row r="43531" ht="8.25" customHeight="1"/>
    <row r="43532" ht="8.25" customHeight="1"/>
    <row r="43533" ht="8.25" customHeight="1"/>
    <row r="43534" ht="8.25" customHeight="1"/>
    <row r="43535" ht="8.25" customHeight="1"/>
    <row r="43536" ht="8.25" customHeight="1"/>
    <row r="43537" ht="8.25" customHeight="1"/>
    <row r="43538" ht="8.25" customHeight="1"/>
    <row r="43539" ht="8.25" customHeight="1"/>
    <row r="43540" ht="8.25" customHeight="1"/>
    <row r="43541" ht="8.25" customHeight="1"/>
    <row r="43542" ht="8.25" customHeight="1"/>
    <row r="43543" ht="8.25" customHeight="1"/>
    <row r="43544" ht="8.25" customHeight="1"/>
    <row r="43545" ht="8.25" customHeight="1"/>
    <row r="43546" ht="8.25" customHeight="1"/>
    <row r="43547" ht="8.25" customHeight="1"/>
    <row r="43548" ht="8.25" customHeight="1"/>
    <row r="43549" ht="8.25" customHeight="1"/>
    <row r="43550" ht="8.25" customHeight="1"/>
    <row r="43551" ht="8.25" customHeight="1"/>
    <row r="43552" ht="8.25" customHeight="1"/>
    <row r="43553" ht="8.25" customHeight="1"/>
    <row r="43554" ht="8.25" customHeight="1"/>
    <row r="43555" ht="8.25" customHeight="1"/>
    <row r="43556" ht="8.25" customHeight="1"/>
    <row r="43557" ht="8.25" customHeight="1"/>
    <row r="43558" ht="8.25" customHeight="1"/>
    <row r="43559" ht="8.25" customHeight="1"/>
    <row r="43560" ht="8.25" customHeight="1"/>
    <row r="43561" ht="8.25" customHeight="1"/>
    <row r="43562" ht="8.25" customHeight="1"/>
    <row r="43563" ht="8.25" customHeight="1"/>
    <row r="43564" ht="8.25" customHeight="1"/>
    <row r="43565" ht="8.25" customHeight="1"/>
    <row r="43566" ht="8.25" customHeight="1"/>
    <row r="43567" ht="8.25" customHeight="1"/>
    <row r="43568" ht="8.25" customHeight="1"/>
    <row r="43569" ht="8.25" customHeight="1"/>
    <row r="43570" ht="8.25" customHeight="1"/>
    <row r="43571" ht="8.25" customHeight="1"/>
    <row r="43572" ht="8.25" customHeight="1"/>
    <row r="43573" ht="8.25" customHeight="1"/>
    <row r="43574" ht="8.25" customHeight="1"/>
    <row r="43575" ht="8.25" customHeight="1"/>
    <row r="43576" ht="8.25" customHeight="1"/>
    <row r="43577" ht="8.25" customHeight="1"/>
    <row r="43578" ht="8.25" customHeight="1"/>
    <row r="43579" ht="8.25" customHeight="1"/>
    <row r="43580" ht="8.25" customHeight="1"/>
    <row r="43581" ht="8.25" customHeight="1"/>
    <row r="43582" ht="8.25" customHeight="1"/>
    <row r="43583" ht="8.25" customHeight="1"/>
    <row r="43584" ht="8.25" customHeight="1"/>
    <row r="43585" ht="8.25" customHeight="1"/>
    <row r="43586" ht="8.25" customHeight="1"/>
    <row r="43587" ht="8.25" customHeight="1"/>
    <row r="43588" ht="8.25" customHeight="1"/>
    <row r="43589" ht="8.25" customHeight="1"/>
    <row r="43590" ht="8.25" customHeight="1"/>
    <row r="43591" ht="8.25" customHeight="1"/>
    <row r="43592" ht="8.25" customHeight="1"/>
    <row r="43593" ht="8.25" customHeight="1"/>
    <row r="43594" ht="8.25" customHeight="1"/>
    <row r="43595" ht="8.25" customHeight="1"/>
    <row r="43596" ht="8.25" customHeight="1"/>
    <row r="43597" ht="8.25" customHeight="1"/>
    <row r="43598" ht="8.25" customHeight="1"/>
    <row r="43599" ht="8.25" customHeight="1"/>
    <row r="43600" ht="8.25" customHeight="1"/>
    <row r="43601" ht="8.25" customHeight="1"/>
    <row r="43602" ht="8.25" customHeight="1"/>
    <row r="43603" ht="8.25" customHeight="1"/>
    <row r="43604" ht="8.25" customHeight="1"/>
    <row r="43605" ht="8.25" customHeight="1"/>
    <row r="43606" ht="8.25" customHeight="1"/>
    <row r="43607" ht="8.25" customHeight="1"/>
    <row r="43608" ht="8.25" customHeight="1"/>
    <row r="43609" ht="8.25" customHeight="1"/>
    <row r="43610" ht="8.25" customHeight="1"/>
    <row r="43611" ht="8.25" customHeight="1"/>
    <row r="43612" ht="8.25" customHeight="1"/>
    <row r="43613" ht="8.25" customHeight="1"/>
    <row r="43614" ht="8.25" customHeight="1"/>
    <row r="43615" ht="8.25" customHeight="1"/>
    <row r="43616" ht="8.25" customHeight="1"/>
    <row r="43617" ht="8.25" customHeight="1"/>
    <row r="43618" ht="8.25" customHeight="1"/>
    <row r="43619" ht="8.25" customHeight="1"/>
    <row r="43620" ht="8.25" customHeight="1"/>
    <row r="43621" ht="8.25" customHeight="1"/>
    <row r="43622" ht="8.25" customHeight="1"/>
    <row r="43623" ht="8.25" customHeight="1"/>
    <row r="43624" ht="8.25" customHeight="1"/>
    <row r="43625" ht="8.25" customHeight="1"/>
    <row r="43626" ht="8.25" customHeight="1"/>
    <row r="43627" ht="8.25" customHeight="1"/>
    <row r="43628" ht="8.25" customHeight="1"/>
    <row r="43629" ht="8.25" customHeight="1"/>
    <row r="43630" ht="8.25" customHeight="1"/>
    <row r="43631" ht="8.25" customHeight="1"/>
    <row r="43632" ht="8.25" customHeight="1"/>
    <row r="43633" ht="8.25" customHeight="1"/>
    <row r="43634" ht="8.25" customHeight="1"/>
    <row r="43635" ht="8.25" customHeight="1"/>
    <row r="43636" ht="8.25" customHeight="1"/>
    <row r="43637" ht="8.25" customHeight="1"/>
    <row r="43638" ht="8.25" customHeight="1"/>
    <row r="43639" ht="8.25" customHeight="1"/>
    <row r="43640" ht="8.25" customHeight="1"/>
    <row r="43641" ht="8.25" customHeight="1"/>
    <row r="43642" ht="8.25" customHeight="1"/>
    <row r="43643" ht="8.25" customHeight="1"/>
    <row r="43644" ht="8.25" customHeight="1"/>
    <row r="43645" ht="8.25" customHeight="1"/>
    <row r="43646" ht="8.25" customHeight="1"/>
    <row r="43647" ht="8.25" customHeight="1"/>
    <row r="43648" ht="8.25" customHeight="1"/>
    <row r="43649" ht="8.25" customHeight="1"/>
    <row r="43650" ht="8.25" customHeight="1"/>
    <row r="43651" ht="8.25" customHeight="1"/>
    <row r="43652" ht="8.25" customHeight="1"/>
    <row r="43653" ht="8.25" customHeight="1"/>
    <row r="43654" ht="8.25" customHeight="1"/>
    <row r="43655" ht="8.25" customHeight="1"/>
    <row r="43656" ht="8.25" customHeight="1"/>
    <row r="43657" ht="8.25" customHeight="1"/>
    <row r="43658" ht="8.25" customHeight="1"/>
    <row r="43659" ht="8.25" customHeight="1"/>
    <row r="43660" ht="8.25" customHeight="1"/>
    <row r="43661" ht="8.25" customHeight="1"/>
    <row r="43662" ht="8.25" customHeight="1"/>
    <row r="43663" ht="8.25" customHeight="1"/>
    <row r="43664" ht="8.25" customHeight="1"/>
    <row r="43665" ht="8.25" customHeight="1"/>
    <row r="43666" ht="8.25" customHeight="1"/>
    <row r="43667" ht="8.25" customHeight="1"/>
    <row r="43668" ht="8.25" customHeight="1"/>
    <row r="43669" ht="8.25" customHeight="1"/>
    <row r="43670" ht="8.25" customHeight="1"/>
    <row r="43671" ht="8.25" customHeight="1"/>
    <row r="43672" ht="8.25" customHeight="1"/>
    <row r="43673" ht="8.25" customHeight="1"/>
    <row r="43674" ht="8.25" customHeight="1"/>
    <row r="43675" ht="8.25" customHeight="1"/>
    <row r="43676" ht="8.25" customHeight="1"/>
    <row r="43677" ht="8.25" customHeight="1"/>
    <row r="43678" ht="8.25" customHeight="1"/>
    <row r="43679" ht="8.25" customHeight="1"/>
    <row r="43680" ht="8.25" customHeight="1"/>
    <row r="43681" ht="8.25" customHeight="1"/>
    <row r="43682" ht="8.25" customHeight="1"/>
    <row r="43683" ht="8.25" customHeight="1"/>
    <row r="43684" ht="8.25" customHeight="1"/>
    <row r="43685" ht="8.25" customHeight="1"/>
    <row r="43686" ht="8.25" customHeight="1"/>
    <row r="43687" ht="8.25" customHeight="1"/>
    <row r="43688" ht="8.25" customHeight="1"/>
    <row r="43689" ht="8.25" customHeight="1"/>
    <row r="43690" ht="8.25" customHeight="1"/>
    <row r="43691" ht="8.25" customHeight="1"/>
    <row r="43692" ht="8.25" customHeight="1"/>
    <row r="43693" ht="8.25" customHeight="1"/>
    <row r="43694" ht="8.25" customHeight="1"/>
    <row r="43695" ht="8.25" customHeight="1"/>
    <row r="43696" ht="8.25" customHeight="1"/>
    <row r="43697" ht="8.25" customHeight="1"/>
    <row r="43698" ht="8.25" customHeight="1"/>
    <row r="43699" ht="8.25" customHeight="1"/>
    <row r="43700" ht="8.25" customHeight="1"/>
    <row r="43701" ht="8.25" customHeight="1"/>
    <row r="43702" ht="8.25" customHeight="1"/>
    <row r="43703" ht="8.25" customHeight="1"/>
    <row r="43704" ht="8.25" customHeight="1"/>
    <row r="43705" ht="8.25" customHeight="1"/>
    <row r="43706" ht="8.25" customHeight="1"/>
    <row r="43707" ht="8.25" customHeight="1"/>
    <row r="43708" ht="8.25" customHeight="1"/>
    <row r="43709" ht="8.25" customHeight="1"/>
    <row r="43710" ht="8.25" customHeight="1"/>
    <row r="43711" ht="8.25" customHeight="1"/>
    <row r="43712" ht="8.25" customHeight="1"/>
    <row r="43713" ht="8.25" customHeight="1"/>
    <row r="43714" ht="8.25" customHeight="1"/>
    <row r="43715" ht="8.25" customHeight="1"/>
    <row r="43716" ht="8.25" customHeight="1"/>
    <row r="43717" ht="8.25" customHeight="1"/>
    <row r="43718" ht="8.25" customHeight="1"/>
    <row r="43719" ht="8.25" customHeight="1"/>
    <row r="43720" ht="8.25" customHeight="1"/>
    <row r="43721" ht="8.25" customHeight="1"/>
    <row r="43722" ht="8.25" customHeight="1"/>
    <row r="43723" ht="8.25" customHeight="1"/>
    <row r="43724" ht="8.25" customHeight="1"/>
    <row r="43725" ht="8.25" customHeight="1"/>
    <row r="43726" ht="8.25" customHeight="1"/>
    <row r="43727" ht="8.25" customHeight="1"/>
    <row r="43728" ht="8.25" customHeight="1"/>
    <row r="43729" ht="8.25" customHeight="1"/>
    <row r="43730" ht="8.25" customHeight="1"/>
    <row r="43731" ht="8.25" customHeight="1"/>
    <row r="43732" ht="8.25" customHeight="1"/>
    <row r="43733" ht="8.25" customHeight="1"/>
    <row r="43734" ht="8.25" customHeight="1"/>
    <row r="43735" ht="8.25" customHeight="1"/>
    <row r="43736" ht="8.25" customHeight="1"/>
    <row r="43737" ht="8.25" customHeight="1"/>
    <row r="43738" ht="8.25" customHeight="1"/>
    <row r="43739" ht="8.25" customHeight="1"/>
    <row r="43740" ht="8.25" customHeight="1"/>
    <row r="43741" ht="8.25" customHeight="1"/>
    <row r="43742" ht="8.25" customHeight="1"/>
    <row r="43743" ht="8.25" customHeight="1"/>
    <row r="43744" ht="8.25" customHeight="1"/>
    <row r="43745" ht="8.25" customHeight="1"/>
    <row r="43746" ht="8.25" customHeight="1"/>
    <row r="43747" ht="8.25" customHeight="1"/>
    <row r="43748" ht="8.25" customHeight="1"/>
    <row r="43749" ht="8.25" customHeight="1"/>
    <row r="43750" ht="8.25" customHeight="1"/>
    <row r="43751" ht="8.25" customHeight="1"/>
    <row r="43752" ht="8.25" customHeight="1"/>
    <row r="43753" ht="8.25" customHeight="1"/>
    <row r="43754" ht="8.25" customHeight="1"/>
    <row r="43755" ht="8.25" customHeight="1"/>
    <row r="43756" ht="8.25" customHeight="1"/>
    <row r="43757" ht="8.25" customHeight="1"/>
    <row r="43758" ht="8.25" customHeight="1"/>
    <row r="43759" ht="8.25" customHeight="1"/>
    <row r="43760" ht="8.25" customHeight="1"/>
    <row r="43761" ht="8.25" customHeight="1"/>
    <row r="43762" ht="8.25" customHeight="1"/>
    <row r="43763" ht="8.25" customHeight="1"/>
    <row r="43764" ht="8.25" customHeight="1"/>
    <row r="43765" ht="8.25" customHeight="1"/>
    <row r="43766" ht="8.25" customHeight="1"/>
    <row r="43767" ht="8.25" customHeight="1"/>
    <row r="43768" ht="8.25" customHeight="1"/>
    <row r="43769" ht="8.25" customHeight="1"/>
    <row r="43770" ht="8.25" customHeight="1"/>
    <row r="43771" ht="8.25" customHeight="1"/>
    <row r="43772" ht="8.25" customHeight="1"/>
    <row r="43773" ht="8.25" customHeight="1"/>
    <row r="43774" ht="8.25" customHeight="1"/>
    <row r="43775" ht="8.25" customHeight="1"/>
    <row r="43776" ht="8.25" customHeight="1"/>
    <row r="43777" ht="8.25" customHeight="1"/>
    <row r="43778" ht="8.25" customHeight="1"/>
    <row r="43779" ht="8.25" customHeight="1"/>
    <row r="43780" ht="8.25" customHeight="1"/>
    <row r="43781" ht="8.25" customHeight="1"/>
    <row r="43782" ht="8.25" customHeight="1"/>
    <row r="43783" ht="8.25" customHeight="1"/>
    <row r="43784" ht="8.25" customHeight="1"/>
    <row r="43785" ht="8.25" customHeight="1"/>
    <row r="43786" ht="8.25" customHeight="1"/>
    <row r="43787" ht="8.25" customHeight="1"/>
    <row r="43788" ht="8.25" customHeight="1"/>
    <row r="43789" ht="8.25" customHeight="1"/>
    <row r="43790" ht="8.25" customHeight="1"/>
    <row r="43791" ht="8.25" customHeight="1"/>
    <row r="43792" ht="8.25" customHeight="1"/>
    <row r="43793" ht="8.25" customHeight="1"/>
    <row r="43794" ht="8.25" customHeight="1"/>
    <row r="43795" ht="8.25" customHeight="1"/>
    <row r="43796" ht="8.25" customHeight="1"/>
    <row r="43797" ht="8.25" customHeight="1"/>
    <row r="43798" ht="8.25" customHeight="1"/>
    <row r="43799" ht="8.25" customHeight="1"/>
    <row r="43800" ht="8.25" customHeight="1"/>
    <row r="43801" ht="8.25" customHeight="1"/>
    <row r="43802" ht="8.25" customHeight="1"/>
    <row r="43803" ht="8.25" customHeight="1"/>
    <row r="43804" ht="8.25" customHeight="1"/>
    <row r="43805" ht="8.25" customHeight="1"/>
    <row r="43806" ht="8.25" customHeight="1"/>
    <row r="43807" ht="8.25" customHeight="1"/>
    <row r="43808" ht="8.25" customHeight="1"/>
    <row r="43809" ht="8.25" customHeight="1"/>
    <row r="43810" ht="8.25" customHeight="1"/>
    <row r="43811" ht="8.25" customHeight="1"/>
    <row r="43812" ht="8.25" customHeight="1"/>
    <row r="43813" ht="8.25" customHeight="1"/>
    <row r="43814" ht="8.25" customHeight="1"/>
    <row r="43815" ht="8.25" customHeight="1"/>
    <row r="43816" ht="8.25" customHeight="1"/>
    <row r="43817" ht="8.25" customHeight="1"/>
    <row r="43818" ht="8.25" customHeight="1"/>
    <row r="43819" ht="8.25" customHeight="1"/>
    <row r="43820" ht="8.25" customHeight="1"/>
    <row r="43821" ht="8.25" customHeight="1"/>
    <row r="43822" ht="8.25" customHeight="1"/>
    <row r="43823" ht="8.25" customHeight="1"/>
    <row r="43824" ht="8.25" customHeight="1"/>
    <row r="43825" ht="8.25" customHeight="1"/>
    <row r="43826" ht="8.25" customHeight="1"/>
    <row r="43827" ht="8.25" customHeight="1"/>
    <row r="43828" ht="8.25" customHeight="1"/>
    <row r="43829" ht="8.25" customHeight="1"/>
    <row r="43830" ht="8.25" customHeight="1"/>
    <row r="43831" ht="8.25" customHeight="1"/>
    <row r="43832" ht="8.25" customHeight="1"/>
    <row r="43833" ht="8.25" customHeight="1"/>
    <row r="43834" ht="8.25" customHeight="1"/>
    <row r="43835" ht="8.25" customHeight="1"/>
    <row r="43836" ht="8.25" customHeight="1"/>
    <row r="43837" ht="8.25" customHeight="1"/>
    <row r="43838" ht="8.25" customHeight="1"/>
    <row r="43839" ht="8.25" customHeight="1"/>
    <row r="43840" ht="8.25" customHeight="1"/>
    <row r="43841" ht="8.25" customHeight="1"/>
    <row r="43842" ht="8.25" customHeight="1"/>
    <row r="43843" ht="8.25" customHeight="1"/>
    <row r="43844" ht="8.25" customHeight="1"/>
    <row r="43845" ht="8.25" customHeight="1"/>
    <row r="43846" ht="8.25" customHeight="1"/>
    <row r="43847" ht="8.25" customHeight="1"/>
    <row r="43848" ht="8.25" customHeight="1"/>
    <row r="43849" ht="8.25" customHeight="1"/>
    <row r="43850" ht="8.25" customHeight="1"/>
    <row r="43851" ht="8.25" customHeight="1"/>
    <row r="43852" ht="8.25" customHeight="1"/>
    <row r="43853" ht="8.25" customHeight="1"/>
    <row r="43854" ht="8.25" customHeight="1"/>
    <row r="43855" ht="8.25" customHeight="1"/>
    <row r="43856" ht="8.25" customHeight="1"/>
    <row r="43857" ht="8.25" customHeight="1"/>
    <row r="43858" ht="8.25" customHeight="1"/>
    <row r="43859" ht="8.25" customHeight="1"/>
    <row r="43860" ht="8.25" customHeight="1"/>
    <row r="43861" ht="8.25" customHeight="1"/>
    <row r="43862" ht="8.25" customHeight="1"/>
    <row r="43863" ht="8.25" customHeight="1"/>
    <row r="43864" ht="8.25" customHeight="1"/>
    <row r="43865" ht="8.25" customHeight="1"/>
    <row r="43866" ht="8.25" customHeight="1"/>
    <row r="43867" ht="8.25" customHeight="1"/>
    <row r="43868" ht="8.25" customHeight="1"/>
    <row r="43869" ht="8.25" customHeight="1"/>
    <row r="43870" ht="8.25" customHeight="1"/>
    <row r="43871" ht="8.25" customHeight="1"/>
    <row r="43872" ht="8.25" customHeight="1"/>
    <row r="43873" ht="8.25" customHeight="1"/>
    <row r="43874" ht="8.25" customHeight="1"/>
    <row r="43875" ht="8.25" customHeight="1"/>
    <row r="43876" ht="8.25" customHeight="1"/>
    <row r="43877" ht="8.25" customHeight="1"/>
    <row r="43878" ht="8.25" customHeight="1"/>
    <row r="43879" ht="8.25" customHeight="1"/>
    <row r="43880" ht="8.25" customHeight="1"/>
    <row r="43881" ht="8.25" customHeight="1"/>
    <row r="43882" ht="8.25" customHeight="1"/>
    <row r="43883" ht="8.25" customHeight="1"/>
    <row r="43884" ht="8.25" customHeight="1"/>
    <row r="43885" ht="8.25" customHeight="1"/>
    <row r="43886" ht="8.25" customHeight="1"/>
    <row r="43887" ht="8.25" customHeight="1"/>
    <row r="43888" ht="8.25" customHeight="1"/>
    <row r="43889" ht="8.25" customHeight="1"/>
    <row r="43890" ht="8.25" customHeight="1"/>
    <row r="43891" ht="8.25" customHeight="1"/>
    <row r="43892" ht="8.25" customHeight="1"/>
    <row r="43893" ht="8.25" customHeight="1"/>
    <row r="43894" ht="8.25" customHeight="1"/>
    <row r="43895" ht="8.25" customHeight="1"/>
    <row r="43896" ht="8.25" customHeight="1"/>
    <row r="43897" ht="8.25" customHeight="1"/>
    <row r="43898" ht="8.25" customHeight="1"/>
    <row r="43899" ht="8.25" customHeight="1"/>
    <row r="43900" ht="8.25" customHeight="1"/>
    <row r="43901" ht="8.25" customHeight="1"/>
    <row r="43902" ht="8.25" customHeight="1"/>
    <row r="43903" ht="8.25" customHeight="1"/>
    <row r="43904" ht="8.25" customHeight="1"/>
    <row r="43905" ht="8.25" customHeight="1"/>
    <row r="43906" ht="8.25" customHeight="1"/>
    <row r="43907" ht="8.25" customHeight="1"/>
    <row r="43908" ht="8.25" customHeight="1"/>
    <row r="43909" ht="8.25" customHeight="1"/>
    <row r="43910" ht="8.25" customHeight="1"/>
    <row r="43911" ht="8.25" customHeight="1"/>
    <row r="43912" ht="8.25" customHeight="1"/>
    <row r="43913" ht="8.25" customHeight="1"/>
    <row r="43914" ht="8.25" customHeight="1"/>
    <row r="43915" ht="8.25" customHeight="1"/>
    <row r="43916" ht="8.25" customHeight="1"/>
    <row r="43917" ht="8.25" customHeight="1"/>
    <row r="43918" ht="8.25" customHeight="1"/>
    <row r="43919" ht="8.25" customHeight="1"/>
    <row r="43920" ht="8.25" customHeight="1"/>
    <row r="43921" ht="8.25" customHeight="1"/>
    <row r="43922" ht="8.25" customHeight="1"/>
    <row r="43923" ht="8.25" customHeight="1"/>
    <row r="43924" ht="8.25" customHeight="1"/>
    <row r="43925" ht="8.25" customHeight="1"/>
    <row r="43926" ht="8.25" customHeight="1"/>
    <row r="43927" ht="8.25" customHeight="1"/>
    <row r="43928" ht="8.25" customHeight="1"/>
    <row r="43929" ht="8.25" customHeight="1"/>
    <row r="43930" ht="8.25" customHeight="1"/>
    <row r="43931" ht="8.25" customHeight="1"/>
    <row r="43932" ht="8.25" customHeight="1"/>
    <row r="43933" ht="8.25" customHeight="1"/>
    <row r="43934" ht="8.25" customHeight="1"/>
    <row r="43935" ht="8.25" customHeight="1"/>
    <row r="43936" ht="8.25" customHeight="1"/>
    <row r="43937" ht="8.25" customHeight="1"/>
    <row r="43938" ht="8.25" customHeight="1"/>
    <row r="43939" ht="8.25" customHeight="1"/>
    <row r="43940" ht="8.25" customHeight="1"/>
    <row r="43941" ht="8.25" customHeight="1"/>
    <row r="43942" ht="8.25" customHeight="1"/>
    <row r="43943" ht="8.25" customHeight="1"/>
    <row r="43944" ht="8.25" customHeight="1"/>
    <row r="43945" ht="8.25" customHeight="1"/>
    <row r="43946" ht="8.25" customHeight="1"/>
    <row r="43947" ht="8.25" customHeight="1"/>
    <row r="43948" ht="8.25" customHeight="1"/>
    <row r="43949" ht="8.25" customHeight="1"/>
    <row r="43950" ht="8.25" customHeight="1"/>
    <row r="43951" ht="8.25" customHeight="1"/>
    <row r="43952" ht="8.25" customHeight="1"/>
    <row r="43953" ht="8.25" customHeight="1"/>
    <row r="43954" ht="8.25" customHeight="1"/>
    <row r="43955" ht="8.25" customHeight="1"/>
    <row r="43956" ht="8.25" customHeight="1"/>
    <row r="43957" ht="8.25" customHeight="1"/>
    <row r="43958" ht="8.25" customHeight="1"/>
    <row r="43959" ht="8.25" customHeight="1"/>
    <row r="43960" ht="8.25" customHeight="1"/>
    <row r="43961" ht="8.25" customHeight="1"/>
    <row r="43962" ht="8.25" customHeight="1"/>
    <row r="43963" ht="8.25" customHeight="1"/>
    <row r="43964" ht="8.25" customHeight="1"/>
    <row r="43965" ht="8.25" customHeight="1"/>
    <row r="43966" ht="8.25" customHeight="1"/>
    <row r="43967" ht="8.25" customHeight="1"/>
    <row r="43968" ht="8.25" customHeight="1"/>
    <row r="43969" ht="8.25" customHeight="1"/>
    <row r="43970" ht="8.25" customHeight="1"/>
    <row r="43971" ht="8.25" customHeight="1"/>
    <row r="43972" ht="8.25" customHeight="1"/>
    <row r="43973" ht="8.25" customHeight="1"/>
    <row r="43974" ht="8.25" customHeight="1"/>
    <row r="43975" ht="8.25" customHeight="1"/>
    <row r="43976" ht="8.25" customHeight="1"/>
    <row r="43977" ht="8.25" customHeight="1"/>
    <row r="43978" ht="8.25" customHeight="1"/>
    <row r="43979" ht="8.25" customHeight="1"/>
    <row r="43980" ht="8.25" customHeight="1"/>
    <row r="43981" ht="8.25" customHeight="1"/>
    <row r="43982" ht="8.25" customHeight="1"/>
    <row r="43983" ht="8.25" customHeight="1"/>
    <row r="43984" ht="8.25" customHeight="1"/>
    <row r="43985" ht="8.25" customHeight="1"/>
    <row r="43986" ht="8.25" customHeight="1"/>
    <row r="43987" ht="8.25" customHeight="1"/>
    <row r="43988" ht="8.25" customHeight="1"/>
    <row r="43989" ht="8.25" customHeight="1"/>
    <row r="43990" ht="8.25" customHeight="1"/>
    <row r="43991" ht="8.25" customHeight="1"/>
    <row r="43992" ht="8.25" customHeight="1"/>
    <row r="43993" ht="8.25" customHeight="1"/>
    <row r="43994" ht="8.25" customHeight="1"/>
    <row r="43995" ht="8.25" customHeight="1"/>
    <row r="43996" ht="8.25" customHeight="1"/>
    <row r="43997" ht="8.25" customHeight="1"/>
    <row r="43998" ht="8.25" customHeight="1"/>
    <row r="43999" ht="8.25" customHeight="1"/>
    <row r="44000" ht="8.25" customHeight="1"/>
    <row r="44001" ht="8.25" customHeight="1"/>
    <row r="44002" ht="8.25" customHeight="1"/>
    <row r="44003" ht="8.25" customHeight="1"/>
    <row r="44004" ht="8.25" customHeight="1"/>
    <row r="44005" ht="8.25" customHeight="1"/>
    <row r="44006" ht="8.25" customHeight="1"/>
    <row r="44007" ht="8.25" customHeight="1"/>
    <row r="44008" ht="8.25" customHeight="1"/>
    <row r="44009" ht="8.25" customHeight="1"/>
    <row r="44010" ht="8.25" customHeight="1"/>
    <row r="44011" ht="8.25" customHeight="1"/>
    <row r="44012" ht="8.25" customHeight="1"/>
    <row r="44013" ht="8.25" customHeight="1"/>
    <row r="44014" ht="8.25" customHeight="1"/>
    <row r="44015" ht="8.25" customHeight="1"/>
    <row r="44016" ht="8.25" customHeight="1"/>
    <row r="44017" ht="8.25" customHeight="1"/>
    <row r="44018" ht="8.25" customHeight="1"/>
    <row r="44019" ht="8.25" customHeight="1"/>
    <row r="44020" ht="8.25" customHeight="1"/>
    <row r="44021" ht="8.25" customHeight="1"/>
    <row r="44022" ht="8.25" customHeight="1"/>
    <row r="44023" ht="8.25" customHeight="1"/>
    <row r="44024" ht="8.25" customHeight="1"/>
    <row r="44025" ht="8.25" customHeight="1"/>
    <row r="44026" ht="8.25" customHeight="1"/>
    <row r="44027" ht="8.25" customHeight="1"/>
    <row r="44028" ht="8.25" customHeight="1"/>
    <row r="44029" ht="8.25" customHeight="1"/>
    <row r="44030" ht="8.25" customHeight="1"/>
    <row r="44031" ht="8.25" customHeight="1"/>
    <row r="44032" ht="8.25" customHeight="1"/>
    <row r="44033" ht="8.25" customHeight="1"/>
    <row r="44034" ht="8.25" customHeight="1"/>
    <row r="44035" ht="8.25" customHeight="1"/>
    <row r="44036" ht="8.25" customHeight="1"/>
    <row r="44037" ht="8.25" customHeight="1"/>
    <row r="44038" ht="8.25" customHeight="1"/>
    <row r="44039" ht="8.25" customHeight="1"/>
    <row r="44040" ht="8.25" customHeight="1"/>
    <row r="44041" ht="8.25" customHeight="1"/>
    <row r="44042" ht="8.25" customHeight="1"/>
    <row r="44043" ht="8.25" customHeight="1"/>
    <row r="44044" ht="8.25" customHeight="1"/>
    <row r="44045" ht="8.25" customHeight="1"/>
    <row r="44046" ht="8.25" customHeight="1"/>
    <row r="44047" ht="8.25" customHeight="1"/>
    <row r="44048" ht="8.25" customHeight="1"/>
    <row r="44049" ht="8.25" customHeight="1"/>
    <row r="44050" ht="8.25" customHeight="1"/>
    <row r="44051" ht="8.25" customHeight="1"/>
    <row r="44052" ht="8.25" customHeight="1"/>
    <row r="44053" ht="8.25" customHeight="1"/>
    <row r="44054" ht="8.25" customHeight="1"/>
    <row r="44055" ht="8.25" customHeight="1"/>
    <row r="44056" ht="8.25" customHeight="1"/>
    <row r="44057" ht="8.25" customHeight="1"/>
    <row r="44058" ht="8.25" customHeight="1"/>
    <row r="44059" ht="8.25" customHeight="1"/>
    <row r="44060" ht="8.25" customHeight="1"/>
    <row r="44061" ht="8.25" customHeight="1"/>
    <row r="44062" ht="8.25" customHeight="1"/>
    <row r="44063" ht="8.25" customHeight="1"/>
    <row r="44064" ht="8.25" customHeight="1"/>
    <row r="44065" ht="8.25" customHeight="1"/>
    <row r="44066" ht="8.25" customHeight="1"/>
    <row r="44067" ht="8.25" customHeight="1"/>
    <row r="44068" ht="8.25" customHeight="1"/>
    <row r="44069" ht="8.25" customHeight="1"/>
    <row r="44070" ht="8.25" customHeight="1"/>
    <row r="44071" ht="8.25" customHeight="1"/>
    <row r="44072" ht="8.25" customHeight="1"/>
    <row r="44073" ht="8.25" customHeight="1"/>
    <row r="44074" ht="8.25" customHeight="1"/>
    <row r="44075" ht="8.25" customHeight="1"/>
    <row r="44076" ht="8.25" customHeight="1"/>
    <row r="44077" ht="8.25" customHeight="1"/>
    <row r="44078" ht="8.25" customHeight="1"/>
    <row r="44079" ht="8.25" customHeight="1"/>
    <row r="44080" ht="8.25" customHeight="1"/>
    <row r="44081" ht="8.25" customHeight="1"/>
    <row r="44082" ht="8.25" customHeight="1"/>
    <row r="44083" ht="8.25" customHeight="1"/>
    <row r="44084" ht="8.25" customHeight="1"/>
    <row r="44085" ht="8.25" customHeight="1"/>
    <row r="44086" ht="8.25" customHeight="1"/>
    <row r="44087" ht="8.25" customHeight="1"/>
    <row r="44088" ht="8.25" customHeight="1"/>
    <row r="44089" ht="8.25" customHeight="1"/>
    <row r="44090" ht="8.25" customHeight="1"/>
    <row r="44091" ht="8.25" customHeight="1"/>
    <row r="44092" ht="8.25" customHeight="1"/>
    <row r="44093" ht="8.25" customHeight="1"/>
    <row r="44094" ht="8.25" customHeight="1"/>
    <row r="44095" ht="8.25" customHeight="1"/>
    <row r="44096" ht="8.25" customHeight="1"/>
    <row r="44097" ht="8.25" customHeight="1"/>
    <row r="44098" ht="8.25" customHeight="1"/>
    <row r="44099" ht="8.25" customHeight="1"/>
    <row r="44100" ht="8.25" customHeight="1"/>
    <row r="44101" ht="8.25" customHeight="1"/>
    <row r="44102" ht="8.25" customHeight="1"/>
    <row r="44103" ht="8.25" customHeight="1"/>
    <row r="44104" ht="8.25" customHeight="1"/>
    <row r="44105" ht="8.25" customHeight="1"/>
    <row r="44106" ht="8.25" customHeight="1"/>
    <row r="44107" ht="8.25" customHeight="1"/>
    <row r="44108" ht="8.25" customHeight="1"/>
    <row r="44109" ht="8.25" customHeight="1"/>
    <row r="44110" ht="8.25" customHeight="1"/>
    <row r="44111" ht="8.25" customHeight="1"/>
    <row r="44112" ht="8.25" customHeight="1"/>
    <row r="44113" ht="8.25" customHeight="1"/>
    <row r="44114" ht="8.25" customHeight="1"/>
    <row r="44115" ht="8.25" customHeight="1"/>
    <row r="44116" ht="8.25" customHeight="1"/>
    <row r="44117" ht="8.25" customHeight="1"/>
    <row r="44118" ht="8.25" customHeight="1"/>
    <row r="44119" ht="8.25" customHeight="1"/>
    <row r="44120" ht="8.25" customHeight="1"/>
    <row r="44121" ht="8.25" customHeight="1"/>
    <row r="44122" ht="8.25" customHeight="1"/>
    <row r="44123" ht="8.25" customHeight="1"/>
    <row r="44124" ht="8.25" customHeight="1"/>
    <row r="44125" ht="8.25" customHeight="1"/>
    <row r="44126" ht="8.25" customHeight="1"/>
    <row r="44127" ht="8.25" customHeight="1"/>
    <row r="44128" ht="8.25" customHeight="1"/>
    <row r="44129" ht="8.25" customHeight="1"/>
    <row r="44130" ht="8.25" customHeight="1"/>
    <row r="44131" ht="8.25" customHeight="1"/>
    <row r="44132" ht="8.25" customHeight="1"/>
    <row r="44133" ht="8.25" customHeight="1"/>
    <row r="44134" ht="8.25" customHeight="1"/>
    <row r="44135" ht="8.25" customHeight="1"/>
    <row r="44136" ht="8.25" customHeight="1"/>
    <row r="44137" ht="8.25" customHeight="1"/>
    <row r="44138" ht="8.25" customHeight="1"/>
    <row r="44139" ht="8.25" customHeight="1"/>
    <row r="44140" ht="8.25" customHeight="1"/>
    <row r="44141" ht="8.25" customHeight="1"/>
    <row r="44142" ht="8.25" customHeight="1"/>
    <row r="44143" ht="8.25" customHeight="1"/>
    <row r="44144" ht="8.25" customHeight="1"/>
    <row r="44145" ht="8.25" customHeight="1"/>
    <row r="44146" ht="8.25" customHeight="1"/>
    <row r="44147" ht="8.25" customHeight="1"/>
    <row r="44148" ht="8.25" customHeight="1"/>
    <row r="44149" ht="8.25" customHeight="1"/>
    <row r="44150" ht="8.25" customHeight="1"/>
    <row r="44151" ht="8.25" customHeight="1"/>
    <row r="44152" ht="8.25" customHeight="1"/>
    <row r="44153" ht="8.25" customHeight="1"/>
    <row r="44154" ht="8.25" customHeight="1"/>
    <row r="44155" ht="8.25" customHeight="1"/>
    <row r="44156" ht="8.25" customHeight="1"/>
    <row r="44157" ht="8.25" customHeight="1"/>
    <row r="44158" ht="8.25" customHeight="1"/>
    <row r="44159" ht="8.25" customHeight="1"/>
    <row r="44160" ht="8.25" customHeight="1"/>
    <row r="44161" ht="8.25" customHeight="1"/>
    <row r="44162" ht="8.25" customHeight="1"/>
    <row r="44163" ht="8.25" customHeight="1"/>
    <row r="44164" ht="8.25" customHeight="1"/>
    <row r="44165" ht="8.25" customHeight="1"/>
    <row r="44166" ht="8.25" customHeight="1"/>
    <row r="44167" ht="8.25" customHeight="1"/>
    <row r="44168" ht="8.25" customHeight="1"/>
    <row r="44169" ht="8.25" customHeight="1"/>
    <row r="44170" ht="8.25" customHeight="1"/>
    <row r="44171" ht="8.25" customHeight="1"/>
    <row r="44172" ht="8.25" customHeight="1"/>
    <row r="44173" ht="8.25" customHeight="1"/>
    <row r="44174" ht="8.25" customHeight="1"/>
    <row r="44175" ht="8.25" customHeight="1"/>
    <row r="44176" ht="8.25" customHeight="1"/>
    <row r="44177" ht="8.25" customHeight="1"/>
    <row r="44178" ht="8.25" customHeight="1"/>
    <row r="44179" ht="8.25" customHeight="1"/>
    <row r="44180" ht="8.25" customHeight="1"/>
    <row r="44181" ht="8.25" customHeight="1"/>
    <row r="44182" ht="8.25" customHeight="1"/>
    <row r="44183" ht="8.25" customHeight="1"/>
    <row r="44184" ht="8.25" customHeight="1"/>
    <row r="44185" ht="8.25" customHeight="1"/>
    <row r="44186" ht="8.25" customHeight="1"/>
    <row r="44187" ht="8.25" customHeight="1"/>
    <row r="44188" ht="8.25" customHeight="1"/>
    <row r="44189" ht="8.25" customHeight="1"/>
    <row r="44190" ht="8.25" customHeight="1"/>
    <row r="44191" ht="8.25" customHeight="1"/>
    <row r="44192" ht="8.25" customHeight="1"/>
    <row r="44193" ht="8.25" customHeight="1"/>
    <row r="44194" ht="8.25" customHeight="1"/>
    <row r="44195" ht="8.25" customHeight="1"/>
    <row r="44196" ht="8.25" customHeight="1"/>
    <row r="44197" ht="8.25" customHeight="1"/>
    <row r="44198" ht="8.25" customHeight="1"/>
    <row r="44199" ht="8.25" customHeight="1"/>
    <row r="44200" ht="8.25" customHeight="1"/>
    <row r="44201" ht="8.25" customHeight="1"/>
    <row r="44202" ht="8.25" customHeight="1"/>
    <row r="44203" ht="8.25" customHeight="1"/>
    <row r="44204" ht="8.25" customHeight="1"/>
    <row r="44205" ht="8.25" customHeight="1"/>
    <row r="44206" ht="8.25" customHeight="1"/>
    <row r="44207" ht="8.25" customHeight="1"/>
    <row r="44208" ht="8.25" customHeight="1"/>
    <row r="44209" ht="8.25" customHeight="1"/>
    <row r="44210" ht="8.25" customHeight="1"/>
    <row r="44211" ht="8.25" customHeight="1"/>
    <row r="44212" ht="8.25" customHeight="1"/>
    <row r="44213" ht="8.25" customHeight="1"/>
    <row r="44214" ht="8.25" customHeight="1"/>
    <row r="44215" ht="8.25" customHeight="1"/>
    <row r="44216" ht="8.25" customHeight="1"/>
    <row r="44217" ht="8.25" customHeight="1"/>
    <row r="44218" ht="8.25" customHeight="1"/>
    <row r="44219" ht="8.25" customHeight="1"/>
    <row r="44220" ht="8.25" customHeight="1"/>
    <row r="44221" ht="8.25" customHeight="1"/>
    <row r="44222" ht="8.25" customHeight="1"/>
    <row r="44223" ht="8.25" customHeight="1"/>
    <row r="44224" ht="8.25" customHeight="1"/>
    <row r="44225" ht="8.25" customHeight="1"/>
    <row r="44226" ht="8.25" customHeight="1"/>
    <row r="44227" ht="8.25" customHeight="1"/>
    <row r="44228" ht="8.25" customHeight="1"/>
    <row r="44229" ht="8.25" customHeight="1"/>
    <row r="44230" ht="8.25" customHeight="1"/>
    <row r="44231" ht="8.25" customHeight="1"/>
    <row r="44232" ht="8.25" customHeight="1"/>
    <row r="44233" ht="8.25" customHeight="1"/>
    <row r="44234" ht="8.25" customHeight="1"/>
    <row r="44235" ht="8.25" customHeight="1"/>
    <row r="44236" ht="8.25" customHeight="1"/>
    <row r="44237" ht="8.25" customHeight="1"/>
    <row r="44238" ht="8.25" customHeight="1"/>
    <row r="44239" ht="8.25" customHeight="1"/>
    <row r="44240" ht="8.25" customHeight="1"/>
    <row r="44241" ht="8.25" customHeight="1"/>
    <row r="44242" ht="8.25" customHeight="1"/>
    <row r="44243" ht="8.25" customHeight="1"/>
    <row r="44244" ht="8.25" customHeight="1"/>
    <row r="44245" ht="8.25" customHeight="1"/>
    <row r="44246" ht="8.25" customHeight="1"/>
    <row r="44247" ht="8.25" customHeight="1"/>
    <row r="44248" ht="8.25" customHeight="1"/>
    <row r="44249" ht="8.25" customHeight="1"/>
    <row r="44250" ht="8.25" customHeight="1"/>
    <row r="44251" ht="8.25" customHeight="1"/>
    <row r="44252" ht="8.25" customHeight="1"/>
    <row r="44253" ht="8.25" customHeight="1"/>
    <row r="44254" ht="8.25" customHeight="1"/>
    <row r="44255" ht="8.25" customHeight="1"/>
    <row r="44256" ht="8.25" customHeight="1"/>
    <row r="44257" ht="8.25" customHeight="1"/>
    <row r="44258" ht="8.25" customHeight="1"/>
    <row r="44259" ht="8.25" customHeight="1"/>
    <row r="44260" ht="8.25" customHeight="1"/>
    <row r="44261" ht="8.25" customHeight="1"/>
    <row r="44262" ht="8.25" customHeight="1"/>
    <row r="44263" ht="8.25" customHeight="1"/>
    <row r="44264" ht="8.25" customHeight="1"/>
    <row r="44265" ht="8.25" customHeight="1"/>
    <row r="44266" ht="8.25" customHeight="1"/>
    <row r="44267" ht="8.25" customHeight="1"/>
    <row r="44268" ht="8.25" customHeight="1"/>
    <row r="44269" ht="8.25" customHeight="1"/>
    <row r="44270" ht="8.25" customHeight="1"/>
    <row r="44271" ht="8.25" customHeight="1"/>
    <row r="44272" ht="8.25" customHeight="1"/>
    <row r="44273" ht="8.25" customHeight="1"/>
    <row r="44274" ht="8.25" customHeight="1"/>
    <row r="44275" ht="8.25" customHeight="1"/>
    <row r="44276" ht="8.25" customHeight="1"/>
    <row r="44277" ht="8.25" customHeight="1"/>
    <row r="44278" ht="8.25" customHeight="1"/>
    <row r="44279" ht="8.25" customHeight="1"/>
    <row r="44280" ht="8.25" customHeight="1"/>
    <row r="44281" ht="8.25" customHeight="1"/>
    <row r="44282" ht="8.25" customHeight="1"/>
    <row r="44283" ht="8.25" customHeight="1"/>
    <row r="44284" ht="8.25" customHeight="1"/>
    <row r="44285" ht="8.25" customHeight="1"/>
    <row r="44286" ht="8.25" customHeight="1"/>
    <row r="44287" ht="8.25" customHeight="1"/>
    <row r="44288" ht="8.25" customHeight="1"/>
    <row r="44289" ht="8.25" customHeight="1"/>
    <row r="44290" ht="8.25" customHeight="1"/>
    <row r="44291" ht="8.25" customHeight="1"/>
    <row r="44292" ht="8.25" customHeight="1"/>
    <row r="44293" ht="8.25" customHeight="1"/>
    <row r="44294" ht="8.25" customHeight="1"/>
    <row r="44295" ht="8.25" customHeight="1"/>
    <row r="44296" ht="8.25" customHeight="1"/>
    <row r="44297" ht="8.25" customHeight="1"/>
    <row r="44298" ht="8.25" customHeight="1"/>
    <row r="44299" ht="8.25" customHeight="1"/>
    <row r="44300" ht="8.25" customHeight="1"/>
    <row r="44301" ht="8.25" customHeight="1"/>
    <row r="44302" ht="8.25" customHeight="1"/>
    <row r="44303" ht="8.25" customHeight="1"/>
    <row r="44304" ht="8.25" customHeight="1"/>
    <row r="44305" ht="8.25" customHeight="1"/>
    <row r="44306" ht="8.25" customHeight="1"/>
    <row r="44307" ht="8.25" customHeight="1"/>
    <row r="44308" ht="8.25" customHeight="1"/>
    <row r="44309" ht="8.25" customHeight="1"/>
    <row r="44310" ht="8.25" customHeight="1"/>
    <row r="44311" ht="8.25" customHeight="1"/>
    <row r="44312" ht="8.25" customHeight="1"/>
    <row r="44313" ht="8.25" customHeight="1"/>
    <row r="44314" ht="8.25" customHeight="1"/>
    <row r="44315" ht="8.25" customHeight="1"/>
    <row r="44316" ht="8.25" customHeight="1"/>
    <row r="44317" ht="8.25" customHeight="1"/>
    <row r="44318" ht="8.25" customHeight="1"/>
    <row r="44319" ht="8.25" customHeight="1"/>
    <row r="44320" ht="8.25" customHeight="1"/>
    <row r="44321" ht="8.25" customHeight="1"/>
    <row r="44322" ht="8.25" customHeight="1"/>
    <row r="44323" ht="8.25" customHeight="1"/>
    <row r="44324" ht="8.25" customHeight="1"/>
    <row r="44325" ht="8.25" customHeight="1"/>
    <row r="44326" ht="8.25" customHeight="1"/>
    <row r="44327" ht="8.25" customHeight="1"/>
    <row r="44328" ht="8.25" customHeight="1"/>
    <row r="44329" ht="8.25" customHeight="1"/>
    <row r="44330" ht="8.25" customHeight="1"/>
    <row r="44331" ht="8.25" customHeight="1"/>
    <row r="44332" ht="8.25" customHeight="1"/>
    <row r="44333" ht="8.25" customHeight="1"/>
    <row r="44334" ht="8.25" customHeight="1"/>
    <row r="44335" ht="8.25" customHeight="1"/>
    <row r="44336" ht="8.25" customHeight="1"/>
    <row r="44337" ht="8.25" customHeight="1"/>
    <row r="44338" ht="8.25" customHeight="1"/>
    <row r="44339" ht="8.25" customHeight="1"/>
    <row r="44340" ht="8.25" customHeight="1"/>
    <row r="44341" ht="8.25" customHeight="1"/>
    <row r="44342" ht="8.25" customHeight="1"/>
    <row r="44343" ht="8.25" customHeight="1"/>
    <row r="44344" ht="8.25" customHeight="1"/>
    <row r="44345" ht="8.25" customHeight="1"/>
    <row r="44346" ht="8.25" customHeight="1"/>
    <row r="44347" ht="8.25" customHeight="1"/>
    <row r="44348" ht="8.25" customHeight="1"/>
    <row r="44349" ht="8.25" customHeight="1"/>
    <row r="44350" ht="8.25" customHeight="1"/>
    <row r="44351" ht="8.25" customHeight="1"/>
    <row r="44352" ht="8.25" customHeight="1"/>
    <row r="44353" ht="8.25" customHeight="1"/>
    <row r="44354" ht="8.25" customHeight="1"/>
    <row r="44355" ht="8.25" customHeight="1"/>
    <row r="44356" ht="8.25" customHeight="1"/>
    <row r="44357" ht="8.25" customHeight="1"/>
    <row r="44358" ht="8.25" customHeight="1"/>
    <row r="44359" ht="8.25" customHeight="1"/>
    <row r="44360" ht="8.25" customHeight="1"/>
    <row r="44361" ht="8.25" customHeight="1"/>
    <row r="44362" ht="8.25" customHeight="1"/>
    <row r="44363" ht="8.25" customHeight="1"/>
    <row r="44364" ht="8.25" customHeight="1"/>
    <row r="44365" ht="8.25" customHeight="1"/>
    <row r="44366" ht="8.25" customHeight="1"/>
    <row r="44367" ht="8.25" customHeight="1"/>
    <row r="44368" ht="8.25" customHeight="1"/>
    <row r="44369" ht="8.25" customHeight="1"/>
    <row r="44370" ht="8.25" customHeight="1"/>
    <row r="44371" ht="8.25" customHeight="1"/>
    <row r="44372" ht="8.25" customHeight="1"/>
    <row r="44373" ht="8.25" customHeight="1"/>
    <row r="44374" ht="8.25" customHeight="1"/>
    <row r="44375" ht="8.25" customHeight="1"/>
    <row r="44376" ht="8.25" customHeight="1"/>
    <row r="44377" ht="8.25" customHeight="1"/>
    <row r="44378" ht="8.25" customHeight="1"/>
    <row r="44379" ht="8.25" customHeight="1"/>
    <row r="44380" ht="8.25" customHeight="1"/>
    <row r="44381" ht="8.25" customHeight="1"/>
    <row r="44382" ht="8.25" customHeight="1"/>
    <row r="44383" ht="8.25" customHeight="1"/>
    <row r="44384" ht="8.25" customHeight="1"/>
    <row r="44385" ht="8.25" customHeight="1"/>
    <row r="44386" ht="8.25" customHeight="1"/>
    <row r="44387" ht="8.25" customHeight="1"/>
    <row r="44388" ht="8.25" customHeight="1"/>
    <row r="44389" ht="8.25" customHeight="1"/>
    <row r="44390" ht="8.25" customHeight="1"/>
    <row r="44391" ht="8.25" customHeight="1"/>
    <row r="44392" ht="8.25" customHeight="1"/>
    <row r="44393" ht="8.25" customHeight="1"/>
    <row r="44394" ht="8.25" customHeight="1"/>
    <row r="44395" ht="8.25" customHeight="1"/>
    <row r="44396" ht="8.25" customHeight="1"/>
    <row r="44397" ht="8.25" customHeight="1"/>
    <row r="44398" ht="8.25" customHeight="1"/>
    <row r="44399" ht="8.25" customHeight="1"/>
    <row r="44400" ht="8.25" customHeight="1"/>
    <row r="44401" ht="8.25" customHeight="1"/>
    <row r="44402" ht="8.25" customHeight="1"/>
    <row r="44403" ht="8.25" customHeight="1"/>
    <row r="44404" ht="8.25" customHeight="1"/>
    <row r="44405" ht="8.25" customHeight="1"/>
    <row r="44406" ht="8.25" customHeight="1"/>
    <row r="44407" ht="8.25" customHeight="1"/>
    <row r="44408" ht="8.25" customHeight="1"/>
    <row r="44409" ht="8.25" customHeight="1"/>
    <row r="44410" ht="8.25" customHeight="1"/>
    <row r="44411" ht="8.25" customHeight="1"/>
    <row r="44412" ht="8.25" customHeight="1"/>
    <row r="44413" ht="8.25" customHeight="1"/>
    <row r="44414" ht="8.25" customHeight="1"/>
    <row r="44415" ht="8.25" customHeight="1"/>
    <row r="44416" ht="8.25" customHeight="1"/>
    <row r="44417" ht="8.25" customHeight="1"/>
    <row r="44418" ht="8.25" customHeight="1"/>
    <row r="44419" ht="8.25" customHeight="1"/>
    <row r="44420" ht="8.25" customHeight="1"/>
    <row r="44421" ht="8.25" customHeight="1"/>
    <row r="44422" ht="8.25" customHeight="1"/>
    <row r="44423" ht="8.25" customHeight="1"/>
    <row r="44424" ht="8.25" customHeight="1"/>
    <row r="44425" ht="8.25" customHeight="1"/>
    <row r="44426" ht="8.25" customHeight="1"/>
    <row r="44427" ht="8.25" customHeight="1"/>
    <row r="44428" ht="8.25" customHeight="1"/>
    <row r="44429" ht="8.25" customHeight="1"/>
    <row r="44430" ht="8.25" customHeight="1"/>
    <row r="44431" ht="8.25" customHeight="1"/>
    <row r="44432" ht="8.25" customHeight="1"/>
    <row r="44433" ht="8.25" customHeight="1"/>
    <row r="44434" ht="8.25" customHeight="1"/>
    <row r="44435" ht="8.25" customHeight="1"/>
    <row r="44436" ht="8.25" customHeight="1"/>
    <row r="44437" ht="8.25" customHeight="1"/>
    <row r="44438" ht="8.25" customHeight="1"/>
    <row r="44439" ht="8.25" customHeight="1"/>
    <row r="44440" ht="8.25" customHeight="1"/>
    <row r="44441" ht="8.25" customHeight="1"/>
    <row r="44442" ht="8.25" customHeight="1"/>
    <row r="44443" ht="8.25" customHeight="1"/>
    <row r="44444" ht="8.25" customHeight="1"/>
    <row r="44445" ht="8.25" customHeight="1"/>
    <row r="44446" ht="8.25" customHeight="1"/>
    <row r="44447" ht="8.25" customHeight="1"/>
    <row r="44448" ht="8.25" customHeight="1"/>
    <row r="44449" ht="8.25" customHeight="1"/>
    <row r="44450" ht="8.25" customHeight="1"/>
    <row r="44451" ht="8.25" customHeight="1"/>
    <row r="44452" ht="8.25" customHeight="1"/>
    <row r="44453" ht="8.25" customHeight="1"/>
    <row r="44454" ht="8.25" customHeight="1"/>
    <row r="44455" ht="8.25" customHeight="1"/>
    <row r="44456" ht="8.25" customHeight="1"/>
    <row r="44457" ht="8.25" customHeight="1"/>
    <row r="44458" ht="8.25" customHeight="1"/>
    <row r="44459" ht="8.25" customHeight="1"/>
    <row r="44460" ht="8.25" customHeight="1"/>
    <row r="44461" ht="8.25" customHeight="1"/>
    <row r="44462" ht="8.25" customHeight="1"/>
    <row r="44463" ht="8.25" customHeight="1"/>
    <row r="44464" ht="8.25" customHeight="1"/>
    <row r="44465" ht="8.25" customHeight="1"/>
    <row r="44466" ht="8.25" customHeight="1"/>
    <row r="44467" ht="8.25" customHeight="1"/>
    <row r="44468" ht="8.25" customHeight="1"/>
    <row r="44469" ht="8.25" customHeight="1"/>
    <row r="44470" ht="8.25" customHeight="1"/>
    <row r="44471" ht="8.25" customHeight="1"/>
    <row r="44472" ht="8.25" customHeight="1"/>
    <row r="44473" ht="8.25" customHeight="1"/>
    <row r="44474" ht="8.25" customHeight="1"/>
    <row r="44475" ht="8.25" customHeight="1"/>
    <row r="44476" ht="8.25" customHeight="1"/>
    <row r="44477" ht="8.25" customHeight="1"/>
    <row r="44478" ht="8.25" customHeight="1"/>
    <row r="44479" ht="8.25" customHeight="1"/>
    <row r="44480" ht="8.25" customHeight="1"/>
    <row r="44481" ht="8.25" customHeight="1"/>
    <row r="44482" ht="8.25" customHeight="1"/>
    <row r="44483" ht="8.25" customHeight="1"/>
    <row r="44484" ht="8.25" customHeight="1"/>
    <row r="44485" ht="8.25" customHeight="1"/>
    <row r="44486" ht="8.25" customHeight="1"/>
    <row r="44487" ht="8.25" customHeight="1"/>
    <row r="44488" ht="8.25" customHeight="1"/>
    <row r="44489" ht="8.25" customHeight="1"/>
    <row r="44490" ht="8.25" customHeight="1"/>
    <row r="44491" ht="8.25" customHeight="1"/>
    <row r="44492" ht="8.25" customHeight="1"/>
    <row r="44493" ht="8.25" customHeight="1"/>
    <row r="44494" ht="8.25" customHeight="1"/>
    <row r="44495" ht="8.25" customHeight="1"/>
    <row r="44496" ht="8.25" customHeight="1"/>
    <row r="44497" ht="8.25" customHeight="1"/>
    <row r="44498" ht="8.25" customHeight="1"/>
    <row r="44499" ht="8.25" customHeight="1"/>
    <row r="44500" ht="8.25" customHeight="1"/>
    <row r="44501" ht="8.25" customHeight="1"/>
    <row r="44502" ht="8.25" customHeight="1"/>
    <row r="44503" ht="8.25" customHeight="1"/>
    <row r="44504" ht="8.25" customHeight="1"/>
    <row r="44505" ht="8.25" customHeight="1"/>
    <row r="44506" ht="8.25" customHeight="1"/>
    <row r="44507" ht="8.25" customHeight="1"/>
    <row r="44508" ht="8.25" customHeight="1"/>
    <row r="44509" ht="8.25" customHeight="1"/>
    <row r="44510" ht="8.25" customHeight="1"/>
    <row r="44511" ht="8.25" customHeight="1"/>
    <row r="44512" ht="8.25" customHeight="1"/>
    <row r="44513" ht="8.25" customHeight="1"/>
    <row r="44514" ht="8.25" customHeight="1"/>
    <row r="44515" ht="8.25" customHeight="1"/>
    <row r="44516" ht="8.25" customHeight="1"/>
    <row r="44517" ht="8.25" customHeight="1"/>
    <row r="44518" ht="8.25" customHeight="1"/>
    <row r="44519" ht="8.25" customHeight="1"/>
    <row r="44520" ht="8.25" customHeight="1"/>
    <row r="44521" ht="8.25" customHeight="1"/>
    <row r="44522" ht="8.25" customHeight="1"/>
    <row r="44523" ht="8.25" customHeight="1"/>
    <row r="44524" ht="8.25" customHeight="1"/>
    <row r="44525" ht="8.25" customHeight="1"/>
    <row r="44526" ht="8.25" customHeight="1"/>
    <row r="44527" ht="8.25" customHeight="1"/>
    <row r="44528" ht="8.25" customHeight="1"/>
    <row r="44529" ht="8.25" customHeight="1"/>
    <row r="44530" ht="8.25" customHeight="1"/>
    <row r="44531" ht="8.25" customHeight="1"/>
    <row r="44532" ht="8.25" customHeight="1"/>
    <row r="44533" ht="8.25" customHeight="1"/>
    <row r="44534" ht="8.25" customHeight="1"/>
    <row r="44535" ht="8.25" customHeight="1"/>
    <row r="44536" ht="8.25" customHeight="1"/>
    <row r="44537" ht="8.25" customHeight="1"/>
    <row r="44538" ht="8.25" customHeight="1"/>
    <row r="44539" ht="8.25" customHeight="1"/>
    <row r="44540" ht="8.25" customHeight="1"/>
    <row r="44541" ht="8.25" customHeight="1"/>
    <row r="44542" ht="8.25" customHeight="1"/>
    <row r="44543" ht="8.25" customHeight="1"/>
    <row r="44544" ht="8.25" customHeight="1"/>
    <row r="44545" ht="8.25" customHeight="1"/>
    <row r="44546" ht="8.25" customHeight="1"/>
    <row r="44547" ht="8.25" customHeight="1"/>
    <row r="44548" ht="8.25" customHeight="1"/>
    <row r="44549" ht="8.25" customHeight="1"/>
    <row r="44550" ht="8.25" customHeight="1"/>
    <row r="44551" ht="8.25" customHeight="1"/>
    <row r="44552" ht="8.25" customHeight="1"/>
    <row r="44553" ht="8.25" customHeight="1"/>
    <row r="44554" ht="8.25" customHeight="1"/>
    <row r="44555" ht="8.25" customHeight="1"/>
    <row r="44556" ht="8.25" customHeight="1"/>
    <row r="44557" ht="8.25" customHeight="1"/>
    <row r="44558" ht="8.25" customHeight="1"/>
    <row r="44559" ht="8.25" customHeight="1"/>
    <row r="44560" ht="8.25" customHeight="1"/>
    <row r="44561" ht="8.25" customHeight="1"/>
    <row r="44562" ht="8.25" customHeight="1"/>
    <row r="44563" ht="8.25" customHeight="1"/>
    <row r="44564" ht="8.25" customHeight="1"/>
    <row r="44565" ht="8.25" customHeight="1"/>
    <row r="44566" ht="8.25" customHeight="1"/>
    <row r="44567" ht="8.25" customHeight="1"/>
    <row r="44568" ht="8.25" customHeight="1"/>
    <row r="44569" ht="8.25" customHeight="1"/>
    <row r="44570" ht="8.25" customHeight="1"/>
    <row r="44571" ht="8.25" customHeight="1"/>
    <row r="44572" ht="8.25" customHeight="1"/>
    <row r="44573" ht="8.25" customHeight="1"/>
    <row r="44574" ht="8.25" customHeight="1"/>
    <row r="44575" ht="8.25" customHeight="1"/>
    <row r="44576" ht="8.25" customHeight="1"/>
    <row r="44577" ht="8.25" customHeight="1"/>
    <row r="44578" ht="8.25" customHeight="1"/>
    <row r="44579" ht="8.25" customHeight="1"/>
    <row r="44580" ht="8.25" customHeight="1"/>
    <row r="44581" ht="8.25" customHeight="1"/>
    <row r="44582" ht="8.25" customHeight="1"/>
    <row r="44583" ht="8.25" customHeight="1"/>
    <row r="44584" ht="8.25" customHeight="1"/>
    <row r="44585" ht="8.25" customHeight="1"/>
    <row r="44586" ht="8.25" customHeight="1"/>
    <row r="44587" ht="8.25" customHeight="1"/>
    <row r="44588" ht="8.25" customHeight="1"/>
    <row r="44589" ht="8.25" customHeight="1"/>
    <row r="44590" ht="8.25" customHeight="1"/>
    <row r="44591" ht="8.25" customHeight="1"/>
    <row r="44592" ht="8.25" customHeight="1"/>
    <row r="44593" ht="8.25" customHeight="1"/>
    <row r="44594" ht="8.25" customHeight="1"/>
    <row r="44595" ht="8.25" customHeight="1"/>
    <row r="44596" ht="8.25" customHeight="1"/>
    <row r="44597" ht="8.25" customHeight="1"/>
    <row r="44598" ht="8.25" customHeight="1"/>
    <row r="44599" ht="8.25" customHeight="1"/>
    <row r="44600" ht="8.25" customHeight="1"/>
    <row r="44601" ht="8.25" customHeight="1"/>
    <row r="44602" ht="8.25" customHeight="1"/>
    <row r="44603" ht="8.25" customHeight="1"/>
    <row r="44604" ht="8.25" customHeight="1"/>
    <row r="44605" ht="8.25" customHeight="1"/>
    <row r="44606" ht="8.25" customHeight="1"/>
    <row r="44607" ht="8.25" customHeight="1"/>
    <row r="44608" ht="8.25" customHeight="1"/>
    <row r="44609" ht="8.25" customHeight="1"/>
    <row r="44610" ht="8.25" customHeight="1"/>
    <row r="44611" ht="8.25" customHeight="1"/>
    <row r="44612" ht="8.25" customHeight="1"/>
    <row r="44613" ht="8.25" customHeight="1"/>
    <row r="44614" ht="8.25" customHeight="1"/>
    <row r="44615" ht="8.25" customHeight="1"/>
    <row r="44616" ht="8.25" customHeight="1"/>
    <row r="44617" ht="8.25" customHeight="1"/>
    <row r="44618" ht="8.25" customHeight="1"/>
    <row r="44619" ht="8.25" customHeight="1"/>
    <row r="44620" ht="8.25" customHeight="1"/>
    <row r="44621" ht="8.25" customHeight="1"/>
    <row r="44622" ht="8.25" customHeight="1"/>
    <row r="44623" ht="8.25" customHeight="1"/>
    <row r="44624" ht="8.25" customHeight="1"/>
    <row r="44625" ht="8.25" customHeight="1"/>
    <row r="44626" ht="8.25" customHeight="1"/>
    <row r="44627" ht="8.25" customHeight="1"/>
    <row r="44628" ht="8.25" customHeight="1"/>
    <row r="44629" ht="8.25" customHeight="1"/>
    <row r="44630" ht="8.25" customHeight="1"/>
    <row r="44631" ht="8.25" customHeight="1"/>
    <row r="44632" ht="8.25" customHeight="1"/>
    <row r="44633" ht="8.25" customHeight="1"/>
    <row r="44634" ht="8.25" customHeight="1"/>
    <row r="44635" ht="8.25" customHeight="1"/>
    <row r="44636" ht="8.25" customHeight="1"/>
    <row r="44637" ht="8.25" customHeight="1"/>
    <row r="44638" ht="8.25" customHeight="1"/>
    <row r="44639" ht="8.25" customHeight="1"/>
    <row r="44640" ht="8.25" customHeight="1"/>
    <row r="44641" ht="8.25" customHeight="1"/>
    <row r="44642" ht="8.25" customHeight="1"/>
    <row r="44643" ht="8.25" customHeight="1"/>
    <row r="44644" ht="8.25" customHeight="1"/>
    <row r="44645" ht="8.25" customHeight="1"/>
    <row r="44646" ht="8.25" customHeight="1"/>
    <row r="44647" ht="8.25" customHeight="1"/>
    <row r="44648" ht="8.25" customHeight="1"/>
    <row r="44649" ht="8.25" customHeight="1"/>
    <row r="44650" ht="8.25" customHeight="1"/>
    <row r="44651" ht="8.25" customHeight="1"/>
    <row r="44652" ht="8.25" customHeight="1"/>
    <row r="44653" ht="8.25" customHeight="1"/>
    <row r="44654" ht="8.25" customHeight="1"/>
    <row r="44655" ht="8.25" customHeight="1"/>
    <row r="44656" ht="8.25" customHeight="1"/>
    <row r="44657" ht="8.25" customHeight="1"/>
    <row r="44658" ht="8.25" customHeight="1"/>
    <row r="44659" ht="8.25" customHeight="1"/>
    <row r="44660" ht="8.25" customHeight="1"/>
    <row r="44661" ht="8.25" customHeight="1"/>
    <row r="44662" ht="8.25" customHeight="1"/>
    <row r="44663" ht="8.25" customHeight="1"/>
    <row r="44664" ht="8.25" customHeight="1"/>
    <row r="44665" ht="8.25" customHeight="1"/>
    <row r="44666" ht="8.25" customHeight="1"/>
    <row r="44667" ht="8.25" customHeight="1"/>
    <row r="44668" ht="8.25" customHeight="1"/>
    <row r="44669" ht="8.25" customHeight="1"/>
    <row r="44670" ht="8.25" customHeight="1"/>
    <row r="44671" ht="8.25" customHeight="1"/>
    <row r="44672" ht="8.25" customHeight="1"/>
    <row r="44673" ht="8.25" customHeight="1"/>
    <row r="44674" ht="8.25" customHeight="1"/>
    <row r="44675" ht="8.25" customHeight="1"/>
    <row r="44676" ht="8.25" customHeight="1"/>
    <row r="44677" ht="8.25" customHeight="1"/>
    <row r="44678" ht="8.25" customHeight="1"/>
    <row r="44679" ht="8.25" customHeight="1"/>
    <row r="44680" ht="8.25" customHeight="1"/>
    <row r="44681" ht="8.25" customHeight="1"/>
    <row r="44682" ht="8.25" customHeight="1"/>
    <row r="44683" ht="8.25" customHeight="1"/>
    <row r="44684" ht="8.25" customHeight="1"/>
    <row r="44685" ht="8.25" customHeight="1"/>
    <row r="44686" ht="8.25" customHeight="1"/>
    <row r="44687" ht="8.25" customHeight="1"/>
    <row r="44688" ht="8.25" customHeight="1"/>
    <row r="44689" ht="8.25" customHeight="1"/>
    <row r="44690" ht="8.25" customHeight="1"/>
    <row r="44691" ht="8.25" customHeight="1"/>
    <row r="44692" ht="8.25" customHeight="1"/>
    <row r="44693" ht="8.25" customHeight="1"/>
    <row r="44694" ht="8.25" customHeight="1"/>
    <row r="44695" ht="8.25" customHeight="1"/>
    <row r="44696" ht="8.25" customHeight="1"/>
    <row r="44697" ht="8.25" customHeight="1"/>
    <row r="44698" ht="8.25" customHeight="1"/>
    <row r="44699" ht="8.25" customHeight="1"/>
    <row r="44700" ht="8.25" customHeight="1"/>
    <row r="44701" ht="8.25" customHeight="1"/>
    <row r="44702" ht="8.25" customHeight="1"/>
    <row r="44703" ht="8.25" customHeight="1"/>
    <row r="44704" ht="8.25" customHeight="1"/>
    <row r="44705" ht="8.25" customHeight="1"/>
    <row r="44706" ht="8.25" customHeight="1"/>
    <row r="44707" ht="8.25" customHeight="1"/>
    <row r="44708" ht="8.25" customHeight="1"/>
    <row r="44709" ht="8.25" customHeight="1"/>
    <row r="44710" ht="8.25" customHeight="1"/>
    <row r="44711" ht="8.25" customHeight="1"/>
    <row r="44712" ht="8.25" customHeight="1"/>
    <row r="44713" ht="8.25" customHeight="1"/>
    <row r="44714" ht="8.25" customHeight="1"/>
    <row r="44715" ht="8.25" customHeight="1"/>
    <row r="44716" ht="8.25" customHeight="1"/>
    <row r="44717" ht="8.25" customHeight="1"/>
    <row r="44718" ht="8.25" customHeight="1"/>
    <row r="44719" ht="8.25" customHeight="1"/>
    <row r="44720" ht="8.25" customHeight="1"/>
    <row r="44721" ht="8.25" customHeight="1"/>
    <row r="44722" ht="8.25" customHeight="1"/>
    <row r="44723" ht="8.25" customHeight="1"/>
    <row r="44724" ht="8.25" customHeight="1"/>
    <row r="44725" ht="8.25" customHeight="1"/>
    <row r="44726" ht="8.25" customHeight="1"/>
    <row r="44727" ht="8.25" customHeight="1"/>
    <row r="44728" ht="8.25" customHeight="1"/>
    <row r="44729" ht="8.25" customHeight="1"/>
    <row r="44730" ht="8.25" customHeight="1"/>
    <row r="44731" ht="8.25" customHeight="1"/>
    <row r="44732" ht="8.25" customHeight="1"/>
    <row r="44733" ht="8.25" customHeight="1"/>
    <row r="44734" ht="8.25" customHeight="1"/>
    <row r="44735" ht="8.25" customHeight="1"/>
    <row r="44736" ht="8.25" customHeight="1"/>
    <row r="44737" ht="8.25" customHeight="1"/>
    <row r="44738" ht="8.25" customHeight="1"/>
    <row r="44739" ht="8.25" customHeight="1"/>
    <row r="44740" ht="8.25" customHeight="1"/>
    <row r="44741" ht="8.25" customHeight="1"/>
    <row r="44742" ht="8.25" customHeight="1"/>
    <row r="44743" ht="8.25" customHeight="1"/>
    <row r="44744" ht="8.25" customHeight="1"/>
    <row r="44745" ht="8.25" customHeight="1"/>
    <row r="44746" ht="8.25" customHeight="1"/>
    <row r="44747" ht="8.25" customHeight="1"/>
    <row r="44748" ht="8.25" customHeight="1"/>
    <row r="44749" ht="8.25" customHeight="1"/>
    <row r="44750" ht="8.25" customHeight="1"/>
    <row r="44751" ht="8.25" customHeight="1"/>
    <row r="44752" ht="8.25" customHeight="1"/>
    <row r="44753" ht="8.25" customHeight="1"/>
    <row r="44754" ht="8.25" customHeight="1"/>
    <row r="44755" ht="8.25" customHeight="1"/>
    <row r="44756" ht="8.25" customHeight="1"/>
    <row r="44757" ht="8.25" customHeight="1"/>
    <row r="44758" ht="8.25" customHeight="1"/>
    <row r="44759" ht="8.25" customHeight="1"/>
    <row r="44760" ht="8.25" customHeight="1"/>
    <row r="44761" ht="8.25" customHeight="1"/>
    <row r="44762" ht="8.25" customHeight="1"/>
    <row r="44763" ht="8.25" customHeight="1"/>
    <row r="44764" ht="8.25" customHeight="1"/>
    <row r="44765" ht="8.25" customHeight="1"/>
    <row r="44766" ht="8.25" customHeight="1"/>
    <row r="44767" ht="8.25" customHeight="1"/>
    <row r="44768" ht="8.25" customHeight="1"/>
    <row r="44769" ht="8.25" customHeight="1"/>
    <row r="44770" ht="8.25" customHeight="1"/>
    <row r="44771" ht="8.25" customHeight="1"/>
    <row r="44772" ht="8.25" customHeight="1"/>
    <row r="44773" ht="8.25" customHeight="1"/>
    <row r="44774" ht="8.25" customHeight="1"/>
    <row r="44775" ht="8.25" customHeight="1"/>
    <row r="44776" ht="8.25" customHeight="1"/>
    <row r="44777" ht="8.25" customHeight="1"/>
    <row r="44778" ht="8.25" customHeight="1"/>
    <row r="44779" ht="8.25" customHeight="1"/>
    <row r="44780" ht="8.25" customHeight="1"/>
    <row r="44781" ht="8.25" customHeight="1"/>
    <row r="44782" ht="8.25" customHeight="1"/>
    <row r="44783" ht="8.25" customHeight="1"/>
    <row r="44784" ht="8.25" customHeight="1"/>
    <row r="44785" ht="8.25" customHeight="1"/>
    <row r="44786" ht="8.25" customHeight="1"/>
    <row r="44787" ht="8.25" customHeight="1"/>
    <row r="44788" ht="8.25" customHeight="1"/>
    <row r="44789" ht="8.25" customHeight="1"/>
    <row r="44790" ht="8.25" customHeight="1"/>
    <row r="44791" ht="8.25" customHeight="1"/>
    <row r="44792" ht="8.25" customHeight="1"/>
    <row r="44793" ht="8.25" customHeight="1"/>
    <row r="44794" ht="8.25" customHeight="1"/>
    <row r="44795" ht="8.25" customHeight="1"/>
    <row r="44796" ht="8.25" customHeight="1"/>
    <row r="44797" ht="8.25" customHeight="1"/>
    <row r="44798" ht="8.25" customHeight="1"/>
    <row r="44799" ht="8.25" customHeight="1"/>
    <row r="44800" ht="8.25" customHeight="1"/>
    <row r="44801" ht="8.25" customHeight="1"/>
    <row r="44802" ht="8.25" customHeight="1"/>
    <row r="44803" ht="8.25" customHeight="1"/>
    <row r="44804" ht="8.25" customHeight="1"/>
    <row r="44805" ht="8.25" customHeight="1"/>
    <row r="44806" ht="8.25" customHeight="1"/>
    <row r="44807" ht="8.25" customHeight="1"/>
    <row r="44808" ht="8.25" customHeight="1"/>
    <row r="44809" ht="8.25" customHeight="1"/>
    <row r="44810" ht="8.25" customHeight="1"/>
    <row r="44811" ht="8.25" customHeight="1"/>
    <row r="44812" ht="8.25" customHeight="1"/>
    <row r="44813" ht="8.25" customHeight="1"/>
    <row r="44814" ht="8.25" customHeight="1"/>
    <row r="44815" ht="8.25" customHeight="1"/>
    <row r="44816" ht="8.25" customHeight="1"/>
    <row r="44817" ht="8.25" customHeight="1"/>
    <row r="44818" ht="8.25" customHeight="1"/>
    <row r="44819" ht="8.25" customHeight="1"/>
    <row r="44820" ht="8.25" customHeight="1"/>
    <row r="44821" ht="8.25" customHeight="1"/>
    <row r="44822" ht="8.25" customHeight="1"/>
    <row r="44823" ht="8.25" customHeight="1"/>
    <row r="44824" ht="8.25" customHeight="1"/>
    <row r="44825" ht="8.25" customHeight="1"/>
    <row r="44826" ht="8.25" customHeight="1"/>
    <row r="44827" ht="8.25" customHeight="1"/>
    <row r="44828" ht="8.25" customHeight="1"/>
    <row r="44829" ht="8.25" customHeight="1"/>
    <row r="44830" ht="8.25" customHeight="1"/>
    <row r="44831" ht="8.25" customHeight="1"/>
    <row r="44832" ht="8.25" customHeight="1"/>
    <row r="44833" ht="8.25" customHeight="1"/>
    <row r="44834" ht="8.25" customHeight="1"/>
    <row r="44835" ht="8.25" customHeight="1"/>
    <row r="44836" ht="8.25" customHeight="1"/>
    <row r="44837" ht="8.25" customHeight="1"/>
    <row r="44838" ht="8.25" customHeight="1"/>
    <row r="44839" ht="8.25" customHeight="1"/>
    <row r="44840" ht="8.25" customHeight="1"/>
    <row r="44841" ht="8.25" customHeight="1"/>
    <row r="44842" ht="8.25" customHeight="1"/>
    <row r="44843" ht="8.25" customHeight="1"/>
    <row r="44844" ht="8.25" customHeight="1"/>
    <row r="44845" ht="8.25" customHeight="1"/>
    <row r="44846" ht="8.25" customHeight="1"/>
    <row r="44847" ht="8.25" customHeight="1"/>
    <row r="44848" ht="8.25" customHeight="1"/>
    <row r="44849" ht="8.25" customHeight="1"/>
    <row r="44850" ht="8.25" customHeight="1"/>
    <row r="44851" ht="8.25" customHeight="1"/>
    <row r="44852" ht="8.25" customHeight="1"/>
    <row r="44853" ht="8.25" customHeight="1"/>
    <row r="44854" ht="8.25" customHeight="1"/>
    <row r="44855" ht="8.25" customHeight="1"/>
    <row r="44856" ht="8.25" customHeight="1"/>
    <row r="44857" ht="8.25" customHeight="1"/>
    <row r="44858" ht="8.25" customHeight="1"/>
    <row r="44859" ht="8.25" customHeight="1"/>
    <row r="44860" ht="8.25" customHeight="1"/>
    <row r="44861" ht="8.25" customHeight="1"/>
    <row r="44862" ht="8.25" customHeight="1"/>
    <row r="44863" ht="8.25" customHeight="1"/>
    <row r="44864" ht="8.25" customHeight="1"/>
    <row r="44865" ht="8.25" customHeight="1"/>
    <row r="44866" ht="8.25" customHeight="1"/>
    <row r="44867" ht="8.25" customHeight="1"/>
    <row r="44868" ht="8.25" customHeight="1"/>
    <row r="44869" ht="8.25" customHeight="1"/>
    <row r="44870" ht="8.25" customHeight="1"/>
    <row r="44871" ht="8.25" customHeight="1"/>
    <row r="44872" ht="8.25" customHeight="1"/>
    <row r="44873" ht="8.25" customHeight="1"/>
    <row r="44874" ht="8.25" customHeight="1"/>
    <row r="44875" ht="8.25" customHeight="1"/>
    <row r="44876" ht="8.25" customHeight="1"/>
    <row r="44877" ht="8.25" customHeight="1"/>
    <row r="44878" ht="8.25" customHeight="1"/>
    <row r="44879" ht="8.25" customHeight="1"/>
    <row r="44880" ht="8.25" customHeight="1"/>
    <row r="44881" ht="8.25" customHeight="1"/>
    <row r="44882" ht="8.25" customHeight="1"/>
    <row r="44883" ht="8.25" customHeight="1"/>
    <row r="44884" ht="8.25" customHeight="1"/>
    <row r="44885" ht="8.25" customHeight="1"/>
    <row r="44886" ht="8.25" customHeight="1"/>
    <row r="44887" ht="8.25" customHeight="1"/>
    <row r="44888" ht="8.25" customHeight="1"/>
    <row r="44889" ht="8.25" customHeight="1"/>
    <row r="44890" ht="8.25" customHeight="1"/>
    <row r="44891" ht="8.25" customHeight="1"/>
    <row r="44892" ht="8.25" customHeight="1"/>
    <row r="44893" ht="8.25" customHeight="1"/>
    <row r="44894" ht="8.25" customHeight="1"/>
    <row r="44895" ht="8.25" customHeight="1"/>
    <row r="44896" ht="8.25" customHeight="1"/>
    <row r="44897" ht="8.25" customHeight="1"/>
    <row r="44898" ht="8.25" customHeight="1"/>
    <row r="44899" ht="8.25" customHeight="1"/>
    <row r="44900" ht="8.25" customHeight="1"/>
    <row r="44901" ht="8.25" customHeight="1"/>
    <row r="44902" ht="8.25" customHeight="1"/>
    <row r="44903" ht="8.25" customHeight="1"/>
    <row r="44904" ht="8.25" customHeight="1"/>
    <row r="44905" ht="8.25" customHeight="1"/>
    <row r="44906" ht="8.25" customHeight="1"/>
    <row r="44907" ht="8.25" customHeight="1"/>
    <row r="44908" ht="8.25" customHeight="1"/>
    <row r="44909" ht="8.25" customHeight="1"/>
    <row r="44910" ht="8.25" customHeight="1"/>
    <row r="44911" ht="8.25" customHeight="1"/>
    <row r="44912" ht="8.25" customHeight="1"/>
    <row r="44913" ht="8.25" customHeight="1"/>
    <row r="44914" ht="8.25" customHeight="1"/>
    <row r="44915" ht="8.25" customHeight="1"/>
    <row r="44916" ht="8.25" customHeight="1"/>
    <row r="44917" ht="8.25" customHeight="1"/>
    <row r="44918" ht="8.25" customHeight="1"/>
    <row r="44919" ht="8.25" customHeight="1"/>
    <row r="44920" ht="8.25" customHeight="1"/>
    <row r="44921" ht="8.25" customHeight="1"/>
    <row r="44922" ht="8.25" customHeight="1"/>
    <row r="44923" ht="8.25" customHeight="1"/>
    <row r="44924" ht="8.25" customHeight="1"/>
    <row r="44925" ht="8.25" customHeight="1"/>
    <row r="44926" ht="8.25" customHeight="1"/>
    <row r="44927" ht="8.25" customHeight="1"/>
    <row r="44928" ht="8.25" customHeight="1"/>
    <row r="44929" ht="8.25" customHeight="1"/>
    <row r="44930" ht="8.25" customHeight="1"/>
    <row r="44931" ht="8.25" customHeight="1"/>
    <row r="44932" ht="8.25" customHeight="1"/>
    <row r="44933" ht="8.25" customHeight="1"/>
    <row r="44934" ht="8.25" customHeight="1"/>
    <row r="44935" ht="8.25" customHeight="1"/>
    <row r="44936" ht="8.25" customHeight="1"/>
    <row r="44937" ht="8.25" customHeight="1"/>
    <row r="44938" ht="8.25" customHeight="1"/>
    <row r="44939" ht="8.25" customHeight="1"/>
    <row r="44940" ht="8.25" customHeight="1"/>
    <row r="44941" ht="8.25" customHeight="1"/>
    <row r="44942" ht="8.25" customHeight="1"/>
    <row r="44943" ht="8.25" customHeight="1"/>
    <row r="44944" ht="8.25" customHeight="1"/>
    <row r="44945" ht="8.25" customHeight="1"/>
    <row r="44946" ht="8.25" customHeight="1"/>
    <row r="44947" ht="8.25" customHeight="1"/>
    <row r="44948" ht="8.25" customHeight="1"/>
    <row r="44949" ht="8.25" customHeight="1"/>
    <row r="44950" ht="8.25" customHeight="1"/>
    <row r="44951" ht="8.25" customHeight="1"/>
    <row r="44952" ht="8.25" customHeight="1"/>
    <row r="44953" ht="8.25" customHeight="1"/>
    <row r="44954" ht="8.25" customHeight="1"/>
    <row r="44955" ht="8.25" customHeight="1"/>
    <row r="44956" ht="8.25" customHeight="1"/>
    <row r="44957" ht="8.25" customHeight="1"/>
    <row r="44958" ht="8.25" customHeight="1"/>
    <row r="44959" ht="8.25" customHeight="1"/>
    <row r="44960" ht="8.25" customHeight="1"/>
    <row r="44961" ht="8.25" customHeight="1"/>
    <row r="44962" ht="8.25" customHeight="1"/>
    <row r="44963" ht="8.25" customHeight="1"/>
    <row r="44964" ht="8.25" customHeight="1"/>
    <row r="44965" ht="8.25" customHeight="1"/>
    <row r="44966" ht="8.25" customHeight="1"/>
    <row r="44967" ht="8.25" customHeight="1"/>
    <row r="44968" ht="8.25" customHeight="1"/>
    <row r="44969" ht="8.25" customHeight="1"/>
    <row r="44970" ht="8.25" customHeight="1"/>
    <row r="44971" ht="8.25" customHeight="1"/>
    <row r="44972" ht="8.25" customHeight="1"/>
    <row r="44973" ht="8.25" customHeight="1"/>
    <row r="44974" ht="8.25" customHeight="1"/>
    <row r="44975" ht="8.25" customHeight="1"/>
    <row r="44976" ht="8.25" customHeight="1"/>
    <row r="44977" ht="8.25" customHeight="1"/>
    <row r="44978" ht="8.25" customHeight="1"/>
    <row r="44979" ht="8.25" customHeight="1"/>
    <row r="44980" ht="8.25" customHeight="1"/>
    <row r="44981" ht="8.25" customHeight="1"/>
    <row r="44982" ht="8.25" customHeight="1"/>
    <row r="44983" ht="8.25" customHeight="1"/>
    <row r="44984" ht="8.25" customHeight="1"/>
    <row r="44985" ht="8.25" customHeight="1"/>
    <row r="44986" ht="8.25" customHeight="1"/>
    <row r="44987" ht="8.25" customHeight="1"/>
    <row r="44988" ht="8.25" customHeight="1"/>
    <row r="44989" ht="8.25" customHeight="1"/>
    <row r="44990" ht="8.25" customHeight="1"/>
    <row r="44991" ht="8.25" customHeight="1"/>
    <row r="44992" ht="8.25" customHeight="1"/>
    <row r="44993" ht="8.25" customHeight="1"/>
    <row r="44994" ht="8.25" customHeight="1"/>
    <row r="44995" ht="8.25" customHeight="1"/>
    <row r="44996" ht="8.25" customHeight="1"/>
    <row r="44997" ht="8.25" customHeight="1"/>
    <row r="44998" ht="8.25" customHeight="1"/>
    <row r="44999" ht="8.25" customHeight="1"/>
    <row r="45000" ht="8.25" customHeight="1"/>
    <row r="45001" ht="8.25" customHeight="1"/>
    <row r="45002" ht="8.25" customHeight="1"/>
    <row r="45003" ht="8.25" customHeight="1"/>
    <row r="45004" ht="8.25" customHeight="1"/>
    <row r="45005" ht="8.25" customHeight="1"/>
    <row r="45006" ht="8.25" customHeight="1"/>
    <row r="45007" ht="8.25" customHeight="1"/>
    <row r="45008" ht="8.25" customHeight="1"/>
    <row r="45009" ht="8.25" customHeight="1"/>
    <row r="45010" ht="8.25" customHeight="1"/>
    <row r="45011" ht="8.25" customHeight="1"/>
    <row r="45012" ht="8.25" customHeight="1"/>
    <row r="45013" ht="8.25" customHeight="1"/>
    <row r="45014" ht="8.25" customHeight="1"/>
    <row r="45015" ht="8.25" customHeight="1"/>
    <row r="45016" ht="8.25" customHeight="1"/>
    <row r="45017" ht="8.25" customHeight="1"/>
    <row r="45018" ht="8.25" customHeight="1"/>
    <row r="45019" ht="8.25" customHeight="1"/>
    <row r="45020" ht="8.25" customHeight="1"/>
    <row r="45021" ht="8.25" customHeight="1"/>
    <row r="45022" ht="8.25" customHeight="1"/>
    <row r="45023" ht="8.25" customHeight="1"/>
    <row r="45024" ht="8.25" customHeight="1"/>
    <row r="45025" ht="8.25" customHeight="1"/>
    <row r="45026" ht="8.25" customHeight="1"/>
    <row r="45027" ht="8.25" customHeight="1"/>
    <row r="45028" ht="8.25" customHeight="1"/>
    <row r="45029" ht="8.25" customHeight="1"/>
    <row r="45030" ht="8.25" customHeight="1"/>
    <row r="45031" ht="8.25" customHeight="1"/>
    <row r="45032" ht="8.25" customHeight="1"/>
    <row r="45033" ht="8.25" customHeight="1"/>
    <row r="45034" ht="8.25" customHeight="1"/>
    <row r="45035" ht="8.25" customHeight="1"/>
    <row r="45036" ht="8.25" customHeight="1"/>
    <row r="45037" ht="8.25" customHeight="1"/>
    <row r="45038" ht="8.25" customHeight="1"/>
    <row r="45039" ht="8.25" customHeight="1"/>
    <row r="45040" ht="8.25" customHeight="1"/>
    <row r="45041" ht="8.25" customHeight="1"/>
    <row r="45042" ht="8.25" customHeight="1"/>
    <row r="45043" ht="8.25" customHeight="1"/>
    <row r="45044" ht="8.25" customHeight="1"/>
    <row r="45045" ht="8.25" customHeight="1"/>
    <row r="45046" ht="8.25" customHeight="1"/>
    <row r="45047" ht="8.25" customHeight="1"/>
    <row r="45048" ht="8.25" customHeight="1"/>
    <row r="45049" ht="8.25" customHeight="1"/>
    <row r="45050" ht="8.25" customHeight="1"/>
    <row r="45051" ht="8.25" customHeight="1"/>
    <row r="45052" ht="8.25" customHeight="1"/>
    <row r="45053" ht="8.25" customHeight="1"/>
    <row r="45054" ht="8.25" customHeight="1"/>
    <row r="45055" ht="8.25" customHeight="1"/>
    <row r="45056" ht="8.25" customHeight="1"/>
    <row r="45057" ht="8.25" customHeight="1"/>
    <row r="45058" ht="8.25" customHeight="1"/>
    <row r="45059" ht="8.25" customHeight="1"/>
    <row r="45060" ht="8.25" customHeight="1"/>
    <row r="45061" ht="8.25" customHeight="1"/>
    <row r="45062" ht="8.25" customHeight="1"/>
    <row r="45063" ht="8.25" customHeight="1"/>
    <row r="45064" ht="8.25" customHeight="1"/>
    <row r="45065" ht="8.25" customHeight="1"/>
    <row r="45066" ht="8.25" customHeight="1"/>
    <row r="45067" ht="8.25" customHeight="1"/>
    <row r="45068" ht="8.25" customHeight="1"/>
    <row r="45069" ht="8.25" customHeight="1"/>
    <row r="45070" ht="8.25" customHeight="1"/>
    <row r="45071" ht="8.25" customHeight="1"/>
    <row r="45072" ht="8.25" customHeight="1"/>
    <row r="45073" ht="8.25" customHeight="1"/>
    <row r="45074" ht="8.25" customHeight="1"/>
    <row r="45075" ht="8.25" customHeight="1"/>
    <row r="45076" ht="8.25" customHeight="1"/>
    <row r="45077" ht="8.25" customHeight="1"/>
    <row r="45078" ht="8.25" customHeight="1"/>
    <row r="45079" ht="8.25" customHeight="1"/>
    <row r="45080" ht="8.25" customHeight="1"/>
    <row r="45081" ht="8.25" customHeight="1"/>
    <row r="45082" ht="8.25" customHeight="1"/>
    <row r="45083" ht="8.25" customHeight="1"/>
    <row r="45084" ht="8.25" customHeight="1"/>
    <row r="45085" ht="8.25" customHeight="1"/>
    <row r="45086" ht="8.25" customHeight="1"/>
    <row r="45087" ht="8.25" customHeight="1"/>
    <row r="45088" ht="8.25" customHeight="1"/>
    <row r="45089" ht="8.25" customHeight="1"/>
    <row r="45090" ht="8.25" customHeight="1"/>
    <row r="45091" ht="8.25" customHeight="1"/>
    <row r="45092" ht="8.25" customHeight="1"/>
    <row r="45093" ht="8.25" customHeight="1"/>
    <row r="45094" ht="8.25" customHeight="1"/>
    <row r="45095" ht="8.25" customHeight="1"/>
    <row r="45096" ht="8.25" customHeight="1"/>
    <row r="45097" ht="8.25" customHeight="1"/>
    <row r="45098" ht="8.25" customHeight="1"/>
    <row r="45099" ht="8.25" customHeight="1"/>
    <row r="45100" ht="8.25" customHeight="1"/>
    <row r="45101" ht="8.25" customHeight="1"/>
    <row r="45102" ht="8.25" customHeight="1"/>
    <row r="45103" ht="8.25" customHeight="1"/>
    <row r="45104" ht="8.25" customHeight="1"/>
    <row r="45105" ht="8.25" customHeight="1"/>
    <row r="45106" ht="8.25" customHeight="1"/>
    <row r="45107" ht="8.25" customHeight="1"/>
    <row r="45108" ht="8.25" customHeight="1"/>
    <row r="45109" ht="8.25" customHeight="1"/>
    <row r="45110" ht="8.25" customHeight="1"/>
    <row r="45111" ht="8.25" customHeight="1"/>
    <row r="45112" ht="8.25" customHeight="1"/>
    <row r="45113" ht="8.25" customHeight="1"/>
    <row r="45114" ht="8.25" customHeight="1"/>
    <row r="45115" ht="8.25" customHeight="1"/>
    <row r="45116" ht="8.25" customHeight="1"/>
    <row r="45117" ht="8.25" customHeight="1"/>
    <row r="45118" ht="8.25" customHeight="1"/>
    <row r="45119" ht="8.25" customHeight="1"/>
    <row r="45120" ht="8.25" customHeight="1"/>
    <row r="45121" ht="8.25" customHeight="1"/>
    <row r="45122" ht="8.25" customHeight="1"/>
    <row r="45123" ht="8.25" customHeight="1"/>
    <row r="45124" ht="8.25" customHeight="1"/>
    <row r="45125" ht="8.25" customHeight="1"/>
    <row r="45126" ht="8.25" customHeight="1"/>
    <row r="45127" ht="8.25" customHeight="1"/>
    <row r="45128" ht="8.25" customHeight="1"/>
    <row r="45129" ht="8.25" customHeight="1"/>
    <row r="45130" ht="8.25" customHeight="1"/>
    <row r="45131" ht="8.25" customHeight="1"/>
    <row r="45132" ht="8.25" customHeight="1"/>
    <row r="45133" ht="8.25" customHeight="1"/>
    <row r="45134" ht="8.25" customHeight="1"/>
    <row r="45135" ht="8.25" customHeight="1"/>
    <row r="45136" ht="8.25" customHeight="1"/>
    <row r="45137" ht="8.25" customHeight="1"/>
    <row r="45138" ht="8.25" customHeight="1"/>
    <row r="45139" ht="8.25" customHeight="1"/>
    <row r="45140" ht="8.25" customHeight="1"/>
    <row r="45141" ht="8.25" customHeight="1"/>
    <row r="45142" ht="8.25" customHeight="1"/>
    <row r="45143" ht="8.25" customHeight="1"/>
    <row r="45144" ht="8.25" customHeight="1"/>
    <row r="45145" ht="8.25" customHeight="1"/>
    <row r="45146" ht="8.25" customHeight="1"/>
    <row r="45147" ht="8.25" customHeight="1"/>
    <row r="45148" ht="8.25" customHeight="1"/>
    <row r="45149" ht="8.25" customHeight="1"/>
    <row r="45150" ht="8.25" customHeight="1"/>
    <row r="45151" ht="8.25" customHeight="1"/>
    <row r="45152" ht="8.25" customHeight="1"/>
    <row r="45153" ht="8.25" customHeight="1"/>
    <row r="45154" ht="8.25" customHeight="1"/>
    <row r="45155" ht="8.25" customHeight="1"/>
    <row r="45156" ht="8.25" customHeight="1"/>
    <row r="45157" ht="8.25" customHeight="1"/>
    <row r="45158" ht="8.25" customHeight="1"/>
    <row r="45159" ht="8.25" customHeight="1"/>
    <row r="45160" ht="8.25" customHeight="1"/>
    <row r="45161" ht="8.25" customHeight="1"/>
    <row r="45162" ht="8.25" customHeight="1"/>
    <row r="45163" ht="8.25" customHeight="1"/>
    <row r="45164" ht="8.25" customHeight="1"/>
    <row r="45165" ht="8.25" customHeight="1"/>
    <row r="45166" ht="8.25" customHeight="1"/>
    <row r="45167" ht="8.25" customHeight="1"/>
    <row r="45168" ht="8.25" customHeight="1"/>
    <row r="45169" ht="8.25" customHeight="1"/>
    <row r="45170" ht="8.25" customHeight="1"/>
    <row r="45171" ht="8.25" customHeight="1"/>
    <row r="45172" ht="8.25" customHeight="1"/>
    <row r="45173" ht="8.25" customHeight="1"/>
    <row r="45174" ht="8.25" customHeight="1"/>
    <row r="45175" ht="8.25" customHeight="1"/>
    <row r="45176" ht="8.25" customHeight="1"/>
    <row r="45177" ht="8.25" customHeight="1"/>
    <row r="45178" ht="8.25" customHeight="1"/>
    <row r="45179" ht="8.25" customHeight="1"/>
    <row r="45180" ht="8.25" customHeight="1"/>
    <row r="45181" ht="8.25" customHeight="1"/>
    <row r="45182" ht="8.25" customHeight="1"/>
    <row r="45183" ht="8.25" customHeight="1"/>
    <row r="45184" ht="8.25" customHeight="1"/>
    <row r="45185" ht="8.25" customHeight="1"/>
    <row r="45186" ht="8.25" customHeight="1"/>
    <row r="45187" ht="8.25" customHeight="1"/>
    <row r="45188" ht="8.25" customHeight="1"/>
    <row r="45189" ht="8.25" customHeight="1"/>
    <row r="45190" ht="8.25" customHeight="1"/>
    <row r="45191" ht="8.25" customHeight="1"/>
    <row r="45192" ht="8.25" customHeight="1"/>
    <row r="45193" ht="8.25" customHeight="1"/>
    <row r="45194" ht="8.25" customHeight="1"/>
    <row r="45195" ht="8.25" customHeight="1"/>
    <row r="45196" ht="8.25" customHeight="1"/>
    <row r="45197" ht="8.25" customHeight="1"/>
    <row r="45198" ht="8.25" customHeight="1"/>
    <row r="45199" ht="8.25" customHeight="1"/>
    <row r="45200" ht="8.25" customHeight="1"/>
    <row r="45201" ht="8.25" customHeight="1"/>
    <row r="45202" ht="8.25" customHeight="1"/>
    <row r="45203" ht="8.25" customHeight="1"/>
    <row r="45204" ht="8.25" customHeight="1"/>
    <row r="45205" ht="8.25" customHeight="1"/>
    <row r="45206" ht="8.25" customHeight="1"/>
    <row r="45207" ht="8.25" customHeight="1"/>
    <row r="45208" ht="8.25" customHeight="1"/>
    <row r="45209" ht="8.25" customHeight="1"/>
    <row r="45210" ht="8.25" customHeight="1"/>
    <row r="45211" ht="8.25" customHeight="1"/>
    <row r="45212" ht="8.25" customHeight="1"/>
    <row r="45213" ht="8.25" customHeight="1"/>
    <row r="45214" ht="8.25" customHeight="1"/>
    <row r="45215" ht="8.25" customHeight="1"/>
    <row r="45216" ht="8.25" customHeight="1"/>
    <row r="45217" ht="8.25" customHeight="1"/>
    <row r="45218" ht="8.25" customHeight="1"/>
    <row r="45219" ht="8.25" customHeight="1"/>
    <row r="45220" ht="8.25" customHeight="1"/>
    <row r="45221" ht="8.25" customHeight="1"/>
    <row r="45222" ht="8.25" customHeight="1"/>
    <row r="45223" ht="8.25" customHeight="1"/>
    <row r="45224" ht="8.25" customHeight="1"/>
    <row r="45225" ht="8.25" customHeight="1"/>
    <row r="45226" ht="8.25" customHeight="1"/>
    <row r="45227" ht="8.25" customHeight="1"/>
    <row r="45228" ht="8.25" customHeight="1"/>
    <row r="45229" ht="8.25" customHeight="1"/>
    <row r="45230" ht="8.25" customHeight="1"/>
    <row r="45231" ht="8.25" customHeight="1"/>
    <row r="45232" ht="8.25" customHeight="1"/>
    <row r="45233" ht="8.25" customHeight="1"/>
    <row r="45234" ht="8.25" customHeight="1"/>
    <row r="45235" ht="8.25" customHeight="1"/>
    <row r="45236" ht="8.25" customHeight="1"/>
    <row r="45237" ht="8.25" customHeight="1"/>
    <row r="45238" ht="8.25" customHeight="1"/>
    <row r="45239" ht="8.25" customHeight="1"/>
    <row r="45240" ht="8.25" customHeight="1"/>
    <row r="45241" ht="8.25" customHeight="1"/>
    <row r="45242" ht="8.25" customHeight="1"/>
    <row r="45243" ht="8.25" customHeight="1"/>
    <row r="45244" ht="8.25" customHeight="1"/>
    <row r="45245" ht="8.25" customHeight="1"/>
    <row r="45246" ht="8.25" customHeight="1"/>
    <row r="45247" ht="8.25" customHeight="1"/>
    <row r="45248" ht="8.25" customHeight="1"/>
    <row r="45249" ht="8.25" customHeight="1"/>
    <row r="45250" ht="8.25" customHeight="1"/>
    <row r="45251" ht="8.25" customHeight="1"/>
    <row r="45252" ht="8.25" customHeight="1"/>
    <row r="45253" ht="8.25" customHeight="1"/>
    <row r="45254" ht="8.25" customHeight="1"/>
    <row r="45255" ht="8.25" customHeight="1"/>
    <row r="45256" ht="8.25" customHeight="1"/>
    <row r="45257" ht="8.25" customHeight="1"/>
    <row r="45258" ht="8.25" customHeight="1"/>
    <row r="45259" ht="8.25" customHeight="1"/>
    <row r="45260" ht="8.25" customHeight="1"/>
    <row r="45261" ht="8.25" customHeight="1"/>
    <row r="45262" ht="8.25" customHeight="1"/>
    <row r="45263" ht="8.25" customHeight="1"/>
    <row r="45264" ht="8.25" customHeight="1"/>
    <row r="45265" ht="8.25" customHeight="1"/>
    <row r="45266" ht="8.25" customHeight="1"/>
    <row r="45267" ht="8.25" customHeight="1"/>
    <row r="45268" ht="8.25" customHeight="1"/>
    <row r="45269" ht="8.25" customHeight="1"/>
    <row r="45270" ht="8.25" customHeight="1"/>
    <row r="45271" ht="8.25" customHeight="1"/>
    <row r="45272" ht="8.25" customHeight="1"/>
    <row r="45273" ht="8.25" customHeight="1"/>
    <row r="45274" ht="8.25" customHeight="1"/>
    <row r="45275" ht="8.25" customHeight="1"/>
    <row r="45276" ht="8.25" customHeight="1"/>
    <row r="45277" ht="8.25" customHeight="1"/>
    <row r="45278" ht="8.25" customHeight="1"/>
    <row r="45279" ht="8.25" customHeight="1"/>
    <row r="45280" ht="8.25" customHeight="1"/>
    <row r="45281" ht="8.25" customHeight="1"/>
    <row r="45282" ht="8.25" customHeight="1"/>
    <row r="45283" ht="8.25" customHeight="1"/>
    <row r="45284" ht="8.25" customHeight="1"/>
    <row r="45285" ht="8.25" customHeight="1"/>
    <row r="45286" ht="8.25" customHeight="1"/>
    <row r="45287" ht="8.25" customHeight="1"/>
    <row r="45288" ht="8.25" customHeight="1"/>
    <row r="45289" ht="8.25" customHeight="1"/>
    <row r="45290" ht="8.25" customHeight="1"/>
    <row r="45291" ht="8.25" customHeight="1"/>
    <row r="45292" ht="8.25" customHeight="1"/>
    <row r="45293" ht="8.25" customHeight="1"/>
    <row r="45294" ht="8.25" customHeight="1"/>
    <row r="45295" ht="8.25" customHeight="1"/>
    <row r="45296" ht="8.25" customHeight="1"/>
    <row r="45297" ht="8.25" customHeight="1"/>
    <row r="45298" ht="8.25" customHeight="1"/>
    <row r="45299" ht="8.25" customHeight="1"/>
    <row r="45300" ht="8.25" customHeight="1"/>
    <row r="45301" ht="8.25" customHeight="1"/>
    <row r="45302" ht="8.25" customHeight="1"/>
    <row r="45303" ht="8.25" customHeight="1"/>
    <row r="45304" ht="8.25" customHeight="1"/>
    <row r="45305" ht="8.25" customHeight="1"/>
    <row r="45306" ht="8.25" customHeight="1"/>
    <row r="45307" ht="8.25" customHeight="1"/>
    <row r="45308" ht="8.25" customHeight="1"/>
    <row r="45309" ht="8.25" customHeight="1"/>
    <row r="45310" ht="8.25" customHeight="1"/>
    <row r="45311" ht="8.25" customHeight="1"/>
    <row r="45312" ht="8.25" customHeight="1"/>
    <row r="45313" ht="8.25" customHeight="1"/>
    <row r="45314" ht="8.25" customHeight="1"/>
    <row r="45315" ht="8.25" customHeight="1"/>
    <row r="45316" ht="8.25" customHeight="1"/>
    <row r="45317" ht="8.25" customHeight="1"/>
    <row r="45318" ht="8.25" customHeight="1"/>
    <row r="45319" ht="8.25" customHeight="1"/>
    <row r="45320" ht="8.25" customHeight="1"/>
    <row r="45321" ht="8.25" customHeight="1"/>
    <row r="45322" ht="8.25" customHeight="1"/>
    <row r="45323" ht="8.25" customHeight="1"/>
    <row r="45324" ht="8.25" customHeight="1"/>
    <row r="45325" ht="8.25" customHeight="1"/>
    <row r="45326" ht="8.25" customHeight="1"/>
    <row r="45327" ht="8.25" customHeight="1"/>
    <row r="45328" ht="8.25" customHeight="1"/>
    <row r="45329" ht="8.25" customHeight="1"/>
    <row r="45330" ht="8.25" customHeight="1"/>
    <row r="45331" ht="8.25" customHeight="1"/>
    <row r="45332" ht="8.25" customHeight="1"/>
    <row r="45333" ht="8.25" customHeight="1"/>
    <row r="45334" ht="8.25" customHeight="1"/>
    <row r="45335" ht="8.25" customHeight="1"/>
    <row r="45336" ht="8.25" customHeight="1"/>
    <row r="45337" ht="8.25" customHeight="1"/>
    <row r="45338" ht="8.25" customHeight="1"/>
    <row r="45339" ht="8.25" customHeight="1"/>
    <row r="45340" ht="8.25" customHeight="1"/>
    <row r="45341" ht="8.25" customHeight="1"/>
    <row r="45342" ht="8.25" customHeight="1"/>
    <row r="45343" ht="8.25" customHeight="1"/>
    <row r="45344" ht="8.25" customHeight="1"/>
    <row r="45345" ht="8.25" customHeight="1"/>
    <row r="45346" ht="8.25" customHeight="1"/>
    <row r="45347" ht="8.25" customHeight="1"/>
    <row r="45348" ht="8.25" customHeight="1"/>
    <row r="45349" ht="8.25" customHeight="1"/>
    <row r="45350" ht="8.25" customHeight="1"/>
    <row r="45351" ht="8.25" customHeight="1"/>
    <row r="45352" ht="8.25" customHeight="1"/>
    <row r="45353" ht="8.25" customHeight="1"/>
    <row r="45354" ht="8.25" customHeight="1"/>
    <row r="45355" ht="8.25" customHeight="1"/>
    <row r="45356" ht="8.25" customHeight="1"/>
    <row r="45357" ht="8.25" customHeight="1"/>
    <row r="45358" ht="8.25" customHeight="1"/>
    <row r="45359" ht="8.25" customHeight="1"/>
    <row r="45360" ht="8.25" customHeight="1"/>
    <row r="45361" ht="8.25" customHeight="1"/>
    <row r="45362" ht="8.25" customHeight="1"/>
    <row r="45363" ht="8.25" customHeight="1"/>
    <row r="45364" ht="8.25" customHeight="1"/>
    <row r="45365" ht="8.25" customHeight="1"/>
    <row r="45366" ht="8.25" customHeight="1"/>
    <row r="45367" ht="8.25" customHeight="1"/>
    <row r="45368" ht="8.25" customHeight="1"/>
    <row r="45369" ht="8.25" customHeight="1"/>
    <row r="45370" ht="8.25" customHeight="1"/>
    <row r="45371" ht="8.25" customHeight="1"/>
    <row r="45372" ht="8.25" customHeight="1"/>
    <row r="45373" ht="8.25" customHeight="1"/>
    <row r="45374" ht="8.25" customHeight="1"/>
    <row r="45375" ht="8.25" customHeight="1"/>
    <row r="45376" ht="8.25" customHeight="1"/>
    <row r="45377" ht="8.25" customHeight="1"/>
    <row r="45378" ht="8.25" customHeight="1"/>
    <row r="45379" ht="8.25" customHeight="1"/>
    <row r="45380" ht="8.25" customHeight="1"/>
    <row r="45381" ht="8.25" customHeight="1"/>
    <row r="45382" ht="8.25" customHeight="1"/>
    <row r="45383" ht="8.25" customHeight="1"/>
    <row r="45384" ht="8.25" customHeight="1"/>
    <row r="45385" ht="8.25" customHeight="1"/>
    <row r="45386" ht="8.25" customHeight="1"/>
    <row r="45387" ht="8.25" customHeight="1"/>
    <row r="45388" ht="8.25" customHeight="1"/>
    <row r="45389" ht="8.25" customHeight="1"/>
    <row r="45390" ht="8.25" customHeight="1"/>
    <row r="45391" ht="8.25" customHeight="1"/>
    <row r="45392" ht="8.25" customHeight="1"/>
    <row r="45393" ht="8.25" customHeight="1"/>
    <row r="45394" ht="8.25" customHeight="1"/>
    <row r="45395" ht="8.25" customHeight="1"/>
    <row r="45396" ht="8.25" customHeight="1"/>
    <row r="45397" ht="8.25" customHeight="1"/>
    <row r="45398" ht="8.25" customHeight="1"/>
    <row r="45399" ht="8.25" customHeight="1"/>
    <row r="45400" ht="8.25" customHeight="1"/>
    <row r="45401" ht="8.25" customHeight="1"/>
    <row r="45402" ht="8.25" customHeight="1"/>
    <row r="45403" ht="8.25" customHeight="1"/>
    <row r="45404" ht="8.25" customHeight="1"/>
    <row r="45405" ht="8.25" customHeight="1"/>
    <row r="45406" ht="8.25" customHeight="1"/>
    <row r="45407" ht="8.25" customHeight="1"/>
    <row r="45408" ht="8.25" customHeight="1"/>
    <row r="45409" ht="8.25" customHeight="1"/>
    <row r="45410" ht="8.25" customHeight="1"/>
    <row r="45411" ht="8.25" customHeight="1"/>
    <row r="45412" ht="8.25" customHeight="1"/>
    <row r="45413" ht="8.25" customHeight="1"/>
    <row r="45414" ht="8.25" customHeight="1"/>
    <row r="45415" ht="8.25" customHeight="1"/>
    <row r="45416" ht="8.25" customHeight="1"/>
    <row r="45417" ht="8.25" customHeight="1"/>
    <row r="45418" ht="8.25" customHeight="1"/>
    <row r="45419" ht="8.25" customHeight="1"/>
    <row r="45420" ht="8.25" customHeight="1"/>
    <row r="45421" ht="8.25" customHeight="1"/>
    <row r="45422" ht="8.25" customHeight="1"/>
    <row r="45423" ht="8.25" customHeight="1"/>
    <row r="45424" ht="8.25" customHeight="1"/>
    <row r="45425" ht="8.25" customHeight="1"/>
    <row r="45426" ht="8.25" customHeight="1"/>
    <row r="45427" ht="8.25" customHeight="1"/>
    <row r="45428" ht="8.25" customHeight="1"/>
    <row r="45429" ht="8.25" customHeight="1"/>
    <row r="45430" ht="8.25" customHeight="1"/>
    <row r="45431" ht="8.25" customHeight="1"/>
    <row r="45432" ht="8.25" customHeight="1"/>
    <row r="45433" ht="8.25" customHeight="1"/>
    <row r="45434" ht="8.25" customHeight="1"/>
    <row r="45435" ht="8.25" customHeight="1"/>
    <row r="45436" ht="8.25" customHeight="1"/>
    <row r="45437" ht="8.25" customHeight="1"/>
    <row r="45438" ht="8.25" customHeight="1"/>
    <row r="45439" ht="8.25" customHeight="1"/>
    <row r="45440" ht="8.25" customHeight="1"/>
    <row r="45441" ht="8.25" customHeight="1"/>
    <row r="45442" ht="8.25" customHeight="1"/>
    <row r="45443" ht="8.25" customHeight="1"/>
    <row r="45444" ht="8.25" customHeight="1"/>
    <row r="45445" ht="8.25" customHeight="1"/>
    <row r="45446" ht="8.25" customHeight="1"/>
    <row r="45447" ht="8.25" customHeight="1"/>
    <row r="45448" ht="8.25" customHeight="1"/>
    <row r="45449" ht="8.25" customHeight="1"/>
    <row r="45450" ht="8.25" customHeight="1"/>
    <row r="45451" ht="8.25" customHeight="1"/>
    <row r="45452" ht="8.25" customHeight="1"/>
    <row r="45453" ht="8.25" customHeight="1"/>
    <row r="45454" ht="8.25" customHeight="1"/>
    <row r="45455" ht="8.25" customHeight="1"/>
    <row r="45456" ht="8.25" customHeight="1"/>
    <row r="45457" ht="8.25" customHeight="1"/>
    <row r="45458" ht="8.25" customHeight="1"/>
    <row r="45459" ht="8.25" customHeight="1"/>
    <row r="45460" ht="8.25" customHeight="1"/>
    <row r="45461" ht="8.25" customHeight="1"/>
    <row r="45462" ht="8.25" customHeight="1"/>
    <row r="45463" ht="8.25" customHeight="1"/>
    <row r="45464" ht="8.25" customHeight="1"/>
    <row r="45465" ht="8.25" customHeight="1"/>
    <row r="45466" ht="8.25" customHeight="1"/>
    <row r="45467" ht="8.25" customHeight="1"/>
    <row r="45468" ht="8.25" customHeight="1"/>
    <row r="45469" ht="8.25" customHeight="1"/>
    <row r="45470" ht="8.25" customHeight="1"/>
    <row r="45471" ht="8.25" customHeight="1"/>
    <row r="45472" ht="8.25" customHeight="1"/>
    <row r="45473" ht="8.25" customHeight="1"/>
    <row r="45474" ht="8.25" customHeight="1"/>
    <row r="45475" ht="8.25" customHeight="1"/>
    <row r="45476" ht="8.25" customHeight="1"/>
    <row r="45477" ht="8.25" customHeight="1"/>
    <row r="45478" ht="8.25" customHeight="1"/>
    <row r="45479" ht="8.25" customHeight="1"/>
    <row r="45480" ht="8.25" customHeight="1"/>
    <row r="45481" ht="8.25" customHeight="1"/>
    <row r="45482" ht="8.25" customHeight="1"/>
    <row r="45483" ht="8.25" customHeight="1"/>
    <row r="45484" ht="8.25" customHeight="1"/>
    <row r="45485" ht="8.25" customHeight="1"/>
    <row r="45486" ht="8.25" customHeight="1"/>
    <row r="45487" ht="8.25" customHeight="1"/>
    <row r="45488" ht="8.25" customHeight="1"/>
    <row r="45489" ht="8.25" customHeight="1"/>
    <row r="45490" ht="8.25" customHeight="1"/>
    <row r="45491" ht="8.25" customHeight="1"/>
    <row r="45492" ht="8.25" customHeight="1"/>
    <row r="45493" ht="8.25" customHeight="1"/>
    <row r="45494" ht="8.25" customHeight="1"/>
    <row r="45495" ht="8.25" customHeight="1"/>
    <row r="45496" ht="8.25" customHeight="1"/>
    <row r="45497" ht="8.25" customHeight="1"/>
    <row r="45498" ht="8.25" customHeight="1"/>
    <row r="45499" ht="8.25" customHeight="1"/>
    <row r="45500" ht="8.25" customHeight="1"/>
    <row r="45501" ht="8.25" customHeight="1"/>
    <row r="45502" ht="8.25" customHeight="1"/>
    <row r="45503" ht="8.25" customHeight="1"/>
    <row r="45504" ht="8.25" customHeight="1"/>
    <row r="45505" ht="8.25" customHeight="1"/>
    <row r="45506" ht="8.25" customHeight="1"/>
    <row r="45507" ht="8.25" customHeight="1"/>
    <row r="45508" ht="8.25" customHeight="1"/>
    <row r="45509" ht="8.25" customHeight="1"/>
    <row r="45510" ht="8.25" customHeight="1"/>
    <row r="45511" ht="8.25" customHeight="1"/>
    <row r="45512" ht="8.25" customHeight="1"/>
    <row r="45513" ht="8.25" customHeight="1"/>
    <row r="45514" ht="8.25" customHeight="1"/>
    <row r="45515" ht="8.25" customHeight="1"/>
    <row r="45516" ht="8.25" customHeight="1"/>
    <row r="45517" ht="8.25" customHeight="1"/>
    <row r="45518" ht="8.25" customHeight="1"/>
    <row r="45519" ht="8.25" customHeight="1"/>
    <row r="45520" ht="8.25" customHeight="1"/>
    <row r="45521" ht="8.25" customHeight="1"/>
    <row r="45522" ht="8.25" customHeight="1"/>
    <row r="45523" ht="8.25" customHeight="1"/>
    <row r="45524" ht="8.25" customHeight="1"/>
    <row r="45525" ht="8.25" customHeight="1"/>
    <row r="45526" ht="8.25" customHeight="1"/>
    <row r="45527" ht="8.25" customHeight="1"/>
    <row r="45528" ht="8.25" customHeight="1"/>
    <row r="45529" ht="8.25" customHeight="1"/>
    <row r="45530" ht="8.25" customHeight="1"/>
    <row r="45531" ht="8.25" customHeight="1"/>
    <row r="45532" ht="8.25" customHeight="1"/>
    <row r="45533" ht="8.25" customHeight="1"/>
    <row r="45534" ht="8.25" customHeight="1"/>
    <row r="45535" ht="8.25" customHeight="1"/>
    <row r="45536" ht="8.25" customHeight="1"/>
    <row r="45537" ht="8.25" customHeight="1"/>
    <row r="45538" ht="8.25" customHeight="1"/>
    <row r="45539" ht="8.25" customHeight="1"/>
    <row r="45540" ht="8.25" customHeight="1"/>
    <row r="45541" ht="8.25" customHeight="1"/>
    <row r="45542" ht="8.25" customHeight="1"/>
    <row r="45543" ht="8.25" customHeight="1"/>
    <row r="45544" ht="8.25" customHeight="1"/>
    <row r="45545" ht="8.25" customHeight="1"/>
    <row r="45546" ht="8.25" customHeight="1"/>
    <row r="45547" ht="8.25" customHeight="1"/>
    <row r="45548" ht="8.25" customHeight="1"/>
    <row r="45549" ht="8.25" customHeight="1"/>
    <row r="45550" ht="8.25" customHeight="1"/>
    <row r="45551" ht="8.25" customHeight="1"/>
    <row r="45552" ht="8.25" customHeight="1"/>
    <row r="45553" ht="8.25" customHeight="1"/>
    <row r="45554" ht="8.25" customHeight="1"/>
    <row r="45555" ht="8.25" customHeight="1"/>
    <row r="45556" ht="8.25" customHeight="1"/>
    <row r="45557" ht="8.25" customHeight="1"/>
    <row r="45558" ht="8.25" customHeight="1"/>
    <row r="45559" ht="8.25" customHeight="1"/>
    <row r="45560" ht="8.25" customHeight="1"/>
    <row r="45561" ht="8.25" customHeight="1"/>
    <row r="45562" ht="8.25" customHeight="1"/>
    <row r="45563" ht="8.25" customHeight="1"/>
    <row r="45564" ht="8.25" customHeight="1"/>
    <row r="45565" ht="8.25" customHeight="1"/>
    <row r="45566" ht="8.25" customHeight="1"/>
    <row r="45567" ht="8.25" customHeight="1"/>
    <row r="45568" ht="8.25" customHeight="1"/>
    <row r="45569" ht="8.25" customHeight="1"/>
    <row r="45570" ht="8.25" customHeight="1"/>
    <row r="45571" ht="8.25" customHeight="1"/>
    <row r="45572" ht="8.25" customHeight="1"/>
    <row r="45573" ht="8.25" customHeight="1"/>
    <row r="45574" ht="8.25" customHeight="1"/>
    <row r="45575" ht="8.25" customHeight="1"/>
    <row r="45576" ht="8.25" customHeight="1"/>
    <row r="45577" ht="8.25" customHeight="1"/>
    <row r="45578" ht="8.25" customHeight="1"/>
    <row r="45579" ht="8.25" customHeight="1"/>
    <row r="45580" ht="8.25" customHeight="1"/>
    <row r="45581" ht="8.25" customHeight="1"/>
    <row r="45582" ht="8.25" customHeight="1"/>
    <row r="45583" ht="8.25" customHeight="1"/>
    <row r="45584" ht="8.25" customHeight="1"/>
    <row r="45585" ht="8.25" customHeight="1"/>
    <row r="45586" ht="8.25" customHeight="1"/>
    <row r="45587" ht="8.25" customHeight="1"/>
    <row r="45588" ht="8.25" customHeight="1"/>
    <row r="45589" ht="8.25" customHeight="1"/>
    <row r="45590" ht="8.25" customHeight="1"/>
    <row r="45591" ht="8.25" customHeight="1"/>
    <row r="45592" ht="8.25" customHeight="1"/>
    <row r="45593" ht="8.25" customHeight="1"/>
    <row r="45594" ht="8.25" customHeight="1"/>
    <row r="45595" ht="8.25" customHeight="1"/>
    <row r="45596" ht="8.25" customHeight="1"/>
    <row r="45597" ht="8.25" customHeight="1"/>
    <row r="45598" ht="8.25" customHeight="1"/>
    <row r="45599" ht="8.25" customHeight="1"/>
    <row r="45600" ht="8.25" customHeight="1"/>
    <row r="45601" ht="8.25" customHeight="1"/>
    <row r="45602" ht="8.25" customHeight="1"/>
    <row r="45603" ht="8.25" customHeight="1"/>
    <row r="45604" ht="8.25" customHeight="1"/>
    <row r="45605" ht="8.25" customHeight="1"/>
    <row r="45606" ht="8.25" customHeight="1"/>
    <row r="45607" ht="8.25" customHeight="1"/>
    <row r="45608" ht="8.25" customHeight="1"/>
    <row r="45609" ht="8.25" customHeight="1"/>
    <row r="45610" ht="8.25" customHeight="1"/>
    <row r="45611" ht="8.25" customHeight="1"/>
    <row r="45612" ht="8.25" customHeight="1"/>
    <row r="45613" ht="8.25" customHeight="1"/>
    <row r="45614" ht="8.25" customHeight="1"/>
    <row r="45615" ht="8.25" customHeight="1"/>
    <row r="45616" ht="8.25" customHeight="1"/>
    <row r="45617" ht="8.25" customHeight="1"/>
    <row r="45618" ht="8.25" customHeight="1"/>
    <row r="45619" ht="8.25" customHeight="1"/>
    <row r="45620" ht="8.25" customHeight="1"/>
    <row r="45621" ht="8.25" customHeight="1"/>
    <row r="45622" ht="8.25" customHeight="1"/>
    <row r="45623" ht="8.25" customHeight="1"/>
    <row r="45624" ht="8.25" customHeight="1"/>
    <row r="45625" ht="8.25" customHeight="1"/>
    <row r="45626" ht="8.25" customHeight="1"/>
    <row r="45627" ht="8.25" customHeight="1"/>
    <row r="45628" ht="8.25" customHeight="1"/>
    <row r="45629" ht="8.25" customHeight="1"/>
    <row r="45630" ht="8.25" customHeight="1"/>
    <row r="45631" ht="8.25" customHeight="1"/>
    <row r="45632" ht="8.25" customHeight="1"/>
    <row r="45633" ht="8.25" customHeight="1"/>
    <row r="45634" ht="8.25" customHeight="1"/>
    <row r="45635" ht="8.25" customHeight="1"/>
    <row r="45636" ht="8.25" customHeight="1"/>
    <row r="45637" ht="8.25" customHeight="1"/>
    <row r="45638" ht="8.25" customHeight="1"/>
    <row r="45639" ht="8.25" customHeight="1"/>
    <row r="45640" ht="8.25" customHeight="1"/>
    <row r="45641" ht="8.25" customHeight="1"/>
    <row r="45642" ht="8.25" customHeight="1"/>
    <row r="45643" ht="8.25" customHeight="1"/>
    <row r="45644" ht="8.25" customHeight="1"/>
    <row r="45645" ht="8.25" customHeight="1"/>
    <row r="45646" ht="8.25" customHeight="1"/>
    <row r="45647" ht="8.25" customHeight="1"/>
    <row r="45648" ht="8.25" customHeight="1"/>
    <row r="45649" ht="8.25" customHeight="1"/>
    <row r="45650" ht="8.25" customHeight="1"/>
    <row r="45651" ht="8.25" customHeight="1"/>
    <row r="45652" ht="8.25" customHeight="1"/>
    <row r="45653" ht="8.25" customHeight="1"/>
    <row r="45654" ht="8.25" customHeight="1"/>
    <row r="45655" ht="8.25" customHeight="1"/>
    <row r="45656" ht="8.25" customHeight="1"/>
    <row r="45657" ht="8.25" customHeight="1"/>
    <row r="45658" ht="8.25" customHeight="1"/>
    <row r="45659" ht="8.25" customHeight="1"/>
    <row r="45660" ht="8.25" customHeight="1"/>
    <row r="45661" ht="8.25" customHeight="1"/>
    <row r="45662" ht="8.25" customHeight="1"/>
    <row r="45663" ht="8.25" customHeight="1"/>
    <row r="45664" ht="8.25" customHeight="1"/>
    <row r="45665" ht="8.25" customHeight="1"/>
    <row r="45666" ht="8.25" customHeight="1"/>
    <row r="45667" ht="8.25" customHeight="1"/>
    <row r="45668" ht="8.25" customHeight="1"/>
    <row r="45669" ht="8.25" customHeight="1"/>
    <row r="45670" ht="8.25" customHeight="1"/>
    <row r="45671" ht="8.25" customHeight="1"/>
    <row r="45672" ht="8.25" customHeight="1"/>
    <row r="45673" ht="8.25" customHeight="1"/>
    <row r="45674" ht="8.25" customHeight="1"/>
    <row r="45675" ht="8.25" customHeight="1"/>
    <row r="45676" ht="8.25" customHeight="1"/>
    <row r="45677" ht="8.25" customHeight="1"/>
    <row r="45678" ht="8.25" customHeight="1"/>
    <row r="45679" ht="8.25" customHeight="1"/>
    <row r="45680" ht="8.25" customHeight="1"/>
    <row r="45681" ht="8.25" customHeight="1"/>
    <row r="45682" ht="8.25" customHeight="1"/>
    <row r="45683" ht="8.25" customHeight="1"/>
    <row r="45684" ht="8.25" customHeight="1"/>
    <row r="45685" ht="8.25" customHeight="1"/>
    <row r="45686" ht="8.25" customHeight="1"/>
    <row r="45687" ht="8.25" customHeight="1"/>
    <row r="45688" ht="8.25" customHeight="1"/>
    <row r="45689" ht="8.25" customHeight="1"/>
    <row r="45690" ht="8.25" customHeight="1"/>
    <row r="45691" ht="8.25" customHeight="1"/>
    <row r="45692" ht="8.25" customHeight="1"/>
    <row r="45693" ht="8.25" customHeight="1"/>
    <row r="45694" ht="8.25" customHeight="1"/>
    <row r="45695" ht="8.25" customHeight="1"/>
    <row r="45696" ht="8.25" customHeight="1"/>
    <row r="45697" ht="8.25" customHeight="1"/>
    <row r="45698" ht="8.25" customHeight="1"/>
    <row r="45699" ht="8.25" customHeight="1"/>
    <row r="45700" ht="8.25" customHeight="1"/>
    <row r="45701" ht="8.25" customHeight="1"/>
    <row r="45702" ht="8.25" customHeight="1"/>
    <row r="45703" ht="8.25" customHeight="1"/>
    <row r="45704" ht="8.25" customHeight="1"/>
    <row r="45705" ht="8.25" customHeight="1"/>
    <row r="45706" ht="8.25" customHeight="1"/>
    <row r="45707" ht="8.25" customHeight="1"/>
    <row r="45708" ht="8.25" customHeight="1"/>
    <row r="45709" ht="8.25" customHeight="1"/>
    <row r="45710" ht="8.25" customHeight="1"/>
    <row r="45711" ht="8.25" customHeight="1"/>
    <row r="45712" ht="8.25" customHeight="1"/>
    <row r="45713" ht="8.25" customHeight="1"/>
    <row r="45714" ht="8.25" customHeight="1"/>
    <row r="45715" ht="8.25" customHeight="1"/>
    <row r="45716" ht="8.25" customHeight="1"/>
    <row r="45717" ht="8.25" customHeight="1"/>
    <row r="45718" ht="8.25" customHeight="1"/>
    <row r="45719" ht="8.25" customHeight="1"/>
    <row r="45720" ht="8.25" customHeight="1"/>
    <row r="45721" ht="8.25" customHeight="1"/>
    <row r="45722" ht="8.25" customHeight="1"/>
    <row r="45723" ht="8.25" customHeight="1"/>
    <row r="45724" ht="8.25" customHeight="1"/>
    <row r="45725" ht="8.25" customHeight="1"/>
    <row r="45726" ht="8.25" customHeight="1"/>
    <row r="45727" ht="8.25" customHeight="1"/>
    <row r="45728" ht="8.25" customHeight="1"/>
    <row r="45729" ht="8.25" customHeight="1"/>
    <row r="45730" ht="8.25" customHeight="1"/>
    <row r="45731" ht="8.25" customHeight="1"/>
    <row r="45732" ht="8.25" customHeight="1"/>
    <row r="45733" ht="8.25" customHeight="1"/>
    <row r="45734" ht="8.25" customHeight="1"/>
    <row r="45735" ht="8.25" customHeight="1"/>
    <row r="45736" ht="8.25" customHeight="1"/>
    <row r="45737" ht="8.25" customHeight="1"/>
    <row r="45738" ht="8.25" customHeight="1"/>
    <row r="45739" ht="8.25" customHeight="1"/>
    <row r="45740" ht="8.25" customHeight="1"/>
    <row r="45741" ht="8.25" customHeight="1"/>
    <row r="45742" ht="8.25" customHeight="1"/>
    <row r="45743" ht="8.25" customHeight="1"/>
    <row r="45744" ht="8.25" customHeight="1"/>
    <row r="45745" ht="8.25" customHeight="1"/>
    <row r="45746" ht="8.25" customHeight="1"/>
    <row r="45747" ht="8.25" customHeight="1"/>
    <row r="45748" ht="8.25" customHeight="1"/>
    <row r="45749" ht="8.25" customHeight="1"/>
    <row r="45750" ht="8.25" customHeight="1"/>
    <row r="45751" ht="8.25" customHeight="1"/>
    <row r="45752" ht="8.25" customHeight="1"/>
    <row r="45753" ht="8.25" customHeight="1"/>
    <row r="45754" ht="8.25" customHeight="1"/>
    <row r="45755" ht="8.25" customHeight="1"/>
    <row r="45756" ht="8.25" customHeight="1"/>
    <row r="45757" ht="8.25" customHeight="1"/>
    <row r="45758" ht="8.25" customHeight="1"/>
    <row r="45759" ht="8.25" customHeight="1"/>
    <row r="45760" ht="8.25" customHeight="1"/>
    <row r="45761" ht="8.25" customHeight="1"/>
    <row r="45762" ht="8.25" customHeight="1"/>
    <row r="45763" ht="8.25" customHeight="1"/>
    <row r="45764" ht="8.25" customHeight="1"/>
    <row r="45765" ht="8.25" customHeight="1"/>
    <row r="45766" ht="8.25" customHeight="1"/>
    <row r="45767" ht="8.25" customHeight="1"/>
    <row r="45768" ht="8.25" customHeight="1"/>
    <row r="45769" ht="8.25" customHeight="1"/>
    <row r="45770" ht="8.25" customHeight="1"/>
    <row r="45771" ht="8.25" customHeight="1"/>
    <row r="45772" ht="8.25" customHeight="1"/>
    <row r="45773" ht="8.25" customHeight="1"/>
    <row r="45774" ht="8.25" customHeight="1"/>
    <row r="45775" ht="8.25" customHeight="1"/>
    <row r="45776" ht="8.25" customHeight="1"/>
    <row r="45777" ht="8.25" customHeight="1"/>
    <row r="45778" ht="8.25" customHeight="1"/>
    <row r="45779" ht="8.25" customHeight="1"/>
    <row r="45780" ht="8.25" customHeight="1"/>
    <row r="45781" ht="8.25" customHeight="1"/>
    <row r="45782" ht="8.25" customHeight="1"/>
    <row r="45783" ht="8.25" customHeight="1"/>
    <row r="45784" ht="8.25" customHeight="1"/>
    <row r="45785" ht="8.25" customHeight="1"/>
    <row r="45786" ht="8.25" customHeight="1"/>
    <row r="45787" ht="8.25" customHeight="1"/>
    <row r="45788" ht="8.25" customHeight="1"/>
    <row r="45789" ht="8.25" customHeight="1"/>
    <row r="45790" ht="8.25" customHeight="1"/>
    <row r="45791" ht="8.25" customHeight="1"/>
    <row r="45792" ht="8.25" customHeight="1"/>
    <row r="45793" ht="8.25" customHeight="1"/>
    <row r="45794" ht="8.25" customHeight="1"/>
    <row r="45795" ht="8.25" customHeight="1"/>
    <row r="45796" ht="8.25" customHeight="1"/>
    <row r="45797" ht="8.25" customHeight="1"/>
    <row r="45798" ht="8.25" customHeight="1"/>
    <row r="45799" ht="8.25" customHeight="1"/>
    <row r="45800" ht="8.25" customHeight="1"/>
    <row r="45801" ht="8.25" customHeight="1"/>
    <row r="45802" ht="8.25" customHeight="1"/>
    <row r="45803" ht="8.25" customHeight="1"/>
    <row r="45804" ht="8.25" customHeight="1"/>
    <row r="45805" ht="8.25" customHeight="1"/>
    <row r="45806" ht="8.25" customHeight="1"/>
    <row r="45807" ht="8.25" customHeight="1"/>
    <row r="45808" ht="8.25" customHeight="1"/>
    <row r="45809" ht="8.25" customHeight="1"/>
    <row r="45810" ht="8.25" customHeight="1"/>
    <row r="45811" ht="8.25" customHeight="1"/>
    <row r="45812" ht="8.25" customHeight="1"/>
    <row r="45813" ht="8.25" customHeight="1"/>
    <row r="45814" ht="8.25" customHeight="1"/>
    <row r="45815" ht="8.25" customHeight="1"/>
    <row r="45816" ht="8.25" customHeight="1"/>
    <row r="45817" ht="8.25" customHeight="1"/>
    <row r="45818" ht="8.25" customHeight="1"/>
    <row r="45819" ht="8.25" customHeight="1"/>
    <row r="45820" ht="8.25" customHeight="1"/>
    <row r="45821" ht="8.25" customHeight="1"/>
    <row r="45822" ht="8.25" customHeight="1"/>
    <row r="45823" ht="8.25" customHeight="1"/>
    <row r="45824" ht="8.25" customHeight="1"/>
    <row r="45825" ht="8.25" customHeight="1"/>
    <row r="45826" ht="8.25" customHeight="1"/>
    <row r="45827" ht="8.25" customHeight="1"/>
    <row r="45828" ht="8.25" customHeight="1"/>
    <row r="45829" ht="8.25" customHeight="1"/>
    <row r="45830" ht="8.25" customHeight="1"/>
    <row r="45831" ht="8.25" customHeight="1"/>
    <row r="45832" ht="8.25" customHeight="1"/>
    <row r="45833" ht="8.25" customHeight="1"/>
    <row r="45834" ht="8.25" customHeight="1"/>
    <row r="45835" ht="8.25" customHeight="1"/>
    <row r="45836" ht="8.25" customHeight="1"/>
    <row r="45837" ht="8.25" customHeight="1"/>
    <row r="45838" ht="8.25" customHeight="1"/>
    <row r="45839" ht="8.25" customHeight="1"/>
    <row r="45840" ht="8.25" customHeight="1"/>
    <row r="45841" ht="8.25" customHeight="1"/>
    <row r="45842" ht="8.25" customHeight="1"/>
    <row r="45843" ht="8.25" customHeight="1"/>
    <row r="45844" ht="8.25" customHeight="1"/>
    <row r="45845" ht="8.25" customHeight="1"/>
    <row r="45846" ht="8.25" customHeight="1"/>
    <row r="45847" ht="8.25" customHeight="1"/>
    <row r="45848" ht="8.25" customHeight="1"/>
    <row r="45849" ht="8.25" customHeight="1"/>
    <row r="45850" ht="8.25" customHeight="1"/>
    <row r="45851" ht="8.25" customHeight="1"/>
    <row r="45852" ht="8.25" customHeight="1"/>
    <row r="45853" ht="8.25" customHeight="1"/>
    <row r="45854" ht="8.25" customHeight="1"/>
    <row r="45855" ht="8.25" customHeight="1"/>
    <row r="45856" ht="8.25" customHeight="1"/>
    <row r="45857" ht="8.25" customHeight="1"/>
    <row r="45858" ht="8.25" customHeight="1"/>
    <row r="45859" ht="8.25" customHeight="1"/>
    <row r="45860" ht="8.25" customHeight="1"/>
    <row r="45861" ht="8.25" customHeight="1"/>
    <row r="45862" ht="8.25" customHeight="1"/>
    <row r="45863" ht="8.25" customHeight="1"/>
    <row r="45864" ht="8.25" customHeight="1"/>
    <row r="45865" ht="8.25" customHeight="1"/>
    <row r="45866" ht="8.25" customHeight="1"/>
    <row r="45867" ht="8.25" customHeight="1"/>
    <row r="45868" ht="8.25" customHeight="1"/>
    <row r="45869" ht="8.25" customHeight="1"/>
    <row r="45870" ht="8.25" customHeight="1"/>
    <row r="45871" ht="8.25" customHeight="1"/>
    <row r="45872" ht="8.25" customHeight="1"/>
    <row r="45873" ht="8.25" customHeight="1"/>
    <row r="45874" ht="8.25" customHeight="1"/>
    <row r="45875" ht="8.25" customHeight="1"/>
    <row r="45876" ht="8.25" customHeight="1"/>
    <row r="45877" ht="8.25" customHeight="1"/>
    <row r="45878" ht="8.25" customHeight="1"/>
    <row r="45879" ht="8.25" customHeight="1"/>
    <row r="45880" ht="8.25" customHeight="1"/>
    <row r="45881" ht="8.25" customHeight="1"/>
    <row r="45882" ht="8.25" customHeight="1"/>
    <row r="45883" ht="8.25" customHeight="1"/>
    <row r="45884" ht="8.25" customHeight="1"/>
    <row r="45885" ht="8.25" customHeight="1"/>
    <row r="45886" ht="8.25" customHeight="1"/>
    <row r="45887" ht="8.25" customHeight="1"/>
    <row r="45888" ht="8.25" customHeight="1"/>
    <row r="45889" ht="8.25" customHeight="1"/>
    <row r="45890" ht="8.25" customHeight="1"/>
    <row r="45891" ht="8.25" customHeight="1"/>
    <row r="45892" ht="8.25" customHeight="1"/>
    <row r="45893" ht="8.25" customHeight="1"/>
    <row r="45894" ht="8.25" customHeight="1"/>
    <row r="45895" ht="8.25" customHeight="1"/>
    <row r="45896" ht="8.25" customHeight="1"/>
    <row r="45897" ht="8.25" customHeight="1"/>
    <row r="45898" ht="8.25" customHeight="1"/>
    <row r="45899" ht="8.25" customHeight="1"/>
    <row r="45900" ht="8.25" customHeight="1"/>
    <row r="45901" ht="8.25" customHeight="1"/>
    <row r="45902" ht="8.25" customHeight="1"/>
    <row r="45903" ht="8.25" customHeight="1"/>
    <row r="45904" ht="8.25" customHeight="1"/>
    <row r="45905" ht="8.25" customHeight="1"/>
    <row r="45906" ht="8.25" customHeight="1"/>
    <row r="45907" ht="8.25" customHeight="1"/>
    <row r="45908" ht="8.25" customHeight="1"/>
    <row r="45909" ht="8.25" customHeight="1"/>
    <row r="45910" ht="8.25" customHeight="1"/>
    <row r="45911" ht="8.25" customHeight="1"/>
    <row r="45912" ht="8.25" customHeight="1"/>
    <row r="45913" ht="8.25" customHeight="1"/>
    <row r="45914" ht="8.25" customHeight="1"/>
    <row r="45915" ht="8.25" customHeight="1"/>
    <row r="45916" ht="8.25" customHeight="1"/>
    <row r="45917" ht="8.25" customHeight="1"/>
    <row r="45918" ht="8.25" customHeight="1"/>
    <row r="45919" ht="8.25" customHeight="1"/>
    <row r="45920" ht="8.25" customHeight="1"/>
    <row r="45921" ht="8.25" customHeight="1"/>
    <row r="45922" ht="8.25" customHeight="1"/>
    <row r="45923" ht="8.25" customHeight="1"/>
    <row r="45924" ht="8.25" customHeight="1"/>
    <row r="45925" ht="8.25" customHeight="1"/>
    <row r="45926" ht="8.25" customHeight="1"/>
    <row r="45927" ht="8.25" customHeight="1"/>
    <row r="45928" ht="8.25" customHeight="1"/>
    <row r="45929" ht="8.25" customHeight="1"/>
    <row r="45930" ht="8.25" customHeight="1"/>
    <row r="45931" ht="8.25" customHeight="1"/>
    <row r="45932" ht="8.25" customHeight="1"/>
    <row r="45933" ht="8.25" customHeight="1"/>
    <row r="45934" ht="8.25" customHeight="1"/>
    <row r="45935" ht="8.25" customHeight="1"/>
    <row r="45936" ht="8.25" customHeight="1"/>
    <row r="45937" ht="8.25" customHeight="1"/>
    <row r="45938" ht="8.25" customHeight="1"/>
    <row r="45939" ht="8.25" customHeight="1"/>
    <row r="45940" ht="8.25" customHeight="1"/>
    <row r="45941" ht="8.25" customHeight="1"/>
    <row r="45942" ht="8.25" customHeight="1"/>
    <row r="45943" ht="8.25" customHeight="1"/>
    <row r="45944" ht="8.25" customHeight="1"/>
    <row r="45945" ht="8.25" customHeight="1"/>
    <row r="45946" ht="8.25" customHeight="1"/>
    <row r="45947" ht="8.25" customHeight="1"/>
    <row r="45948" ht="8.25" customHeight="1"/>
    <row r="45949" ht="8.25" customHeight="1"/>
    <row r="45950" ht="8.25" customHeight="1"/>
    <row r="45951" ht="8.25" customHeight="1"/>
    <row r="45952" ht="8.25" customHeight="1"/>
    <row r="45953" ht="8.25" customHeight="1"/>
    <row r="45954" ht="8.25" customHeight="1"/>
    <row r="45955" ht="8.25" customHeight="1"/>
    <row r="45956" ht="8.25" customHeight="1"/>
    <row r="45957" ht="8.25" customHeight="1"/>
    <row r="45958" ht="8.25" customHeight="1"/>
    <row r="45959" ht="8.25" customHeight="1"/>
    <row r="45960" ht="8.25" customHeight="1"/>
    <row r="45961" ht="8.25" customHeight="1"/>
    <row r="45962" ht="8.25" customHeight="1"/>
    <row r="45963" ht="8.25" customHeight="1"/>
    <row r="45964" ht="8.25" customHeight="1"/>
    <row r="45965" ht="8.25" customHeight="1"/>
    <row r="45966" ht="8.25" customHeight="1"/>
    <row r="45967" ht="8.25" customHeight="1"/>
    <row r="45968" ht="8.25" customHeight="1"/>
    <row r="45969" ht="8.25" customHeight="1"/>
    <row r="45970" ht="8.25" customHeight="1"/>
    <row r="45971" ht="8.25" customHeight="1"/>
    <row r="45972" ht="8.25" customHeight="1"/>
    <row r="45973" ht="8.25" customHeight="1"/>
    <row r="45974" ht="8.25" customHeight="1"/>
    <row r="45975" ht="8.25" customHeight="1"/>
    <row r="45976" ht="8.25" customHeight="1"/>
    <row r="45977" ht="8.25" customHeight="1"/>
    <row r="45978" ht="8.25" customHeight="1"/>
    <row r="45979" ht="8.25" customHeight="1"/>
    <row r="45980" ht="8.25" customHeight="1"/>
    <row r="45981" ht="8.25" customHeight="1"/>
    <row r="45982" ht="8.25" customHeight="1"/>
    <row r="45983" ht="8.25" customHeight="1"/>
    <row r="45984" ht="8.25" customHeight="1"/>
    <row r="45985" ht="8.25" customHeight="1"/>
    <row r="45986" ht="8.25" customHeight="1"/>
    <row r="45987" ht="8.25" customHeight="1"/>
    <row r="45988" ht="8.25" customHeight="1"/>
    <row r="45989" ht="8.25" customHeight="1"/>
    <row r="45990" ht="8.25" customHeight="1"/>
    <row r="45991" ht="8.25" customHeight="1"/>
    <row r="45992" ht="8.25" customHeight="1"/>
    <row r="45993" ht="8.25" customHeight="1"/>
    <row r="45994" ht="8.25" customHeight="1"/>
    <row r="45995" ht="8.25" customHeight="1"/>
    <row r="45996" ht="8.25" customHeight="1"/>
    <row r="45997" ht="8.25" customHeight="1"/>
    <row r="45998" ht="8.25" customHeight="1"/>
    <row r="45999" ht="8.25" customHeight="1"/>
    <row r="46000" ht="8.25" customHeight="1"/>
    <row r="46001" ht="8.25" customHeight="1"/>
    <row r="46002" ht="8.25" customHeight="1"/>
    <row r="46003" ht="8.25" customHeight="1"/>
    <row r="46004" ht="8.25" customHeight="1"/>
    <row r="46005" ht="8.25" customHeight="1"/>
    <row r="46006" ht="8.25" customHeight="1"/>
    <row r="46007" ht="8.25" customHeight="1"/>
    <row r="46008" ht="8.25" customHeight="1"/>
    <row r="46009" ht="8.25" customHeight="1"/>
    <row r="46010" ht="8.25" customHeight="1"/>
    <row r="46011" ht="8.25" customHeight="1"/>
    <row r="46012" ht="8.25" customHeight="1"/>
    <row r="46013" ht="8.25" customHeight="1"/>
    <row r="46014" ht="8.25" customHeight="1"/>
    <row r="46015" ht="8.25" customHeight="1"/>
    <row r="46016" ht="8.25" customHeight="1"/>
    <row r="46017" ht="8.25" customHeight="1"/>
    <row r="46018" ht="8.25" customHeight="1"/>
    <row r="46019" ht="8.25" customHeight="1"/>
    <row r="46020" ht="8.25" customHeight="1"/>
    <row r="46021" ht="8.25" customHeight="1"/>
    <row r="46022" ht="8.25" customHeight="1"/>
    <row r="46023" ht="8.25" customHeight="1"/>
    <row r="46024" ht="8.25" customHeight="1"/>
    <row r="46025" ht="8.25" customHeight="1"/>
    <row r="46026" ht="8.25" customHeight="1"/>
    <row r="46027" ht="8.25" customHeight="1"/>
    <row r="46028" ht="8.25" customHeight="1"/>
    <row r="46029" ht="8.25" customHeight="1"/>
    <row r="46030" ht="8.25" customHeight="1"/>
    <row r="46031" ht="8.25" customHeight="1"/>
    <row r="46032" ht="8.25" customHeight="1"/>
    <row r="46033" ht="8.25" customHeight="1"/>
    <row r="46034" ht="8.25" customHeight="1"/>
    <row r="46035" ht="8.25" customHeight="1"/>
    <row r="46036" ht="8.25" customHeight="1"/>
    <row r="46037" ht="8.25" customHeight="1"/>
    <row r="46038" ht="8.25" customHeight="1"/>
    <row r="46039" ht="8.25" customHeight="1"/>
    <row r="46040" ht="8.25" customHeight="1"/>
    <row r="46041" ht="8.25" customHeight="1"/>
    <row r="46042" ht="8.25" customHeight="1"/>
    <row r="46043" ht="8.25" customHeight="1"/>
    <row r="46044" ht="8.25" customHeight="1"/>
    <row r="46045" ht="8.25" customHeight="1"/>
    <row r="46046" ht="8.25" customHeight="1"/>
    <row r="46047" ht="8.25" customHeight="1"/>
    <row r="46048" ht="8.25" customHeight="1"/>
    <row r="46049" ht="8.25" customHeight="1"/>
    <row r="46050" ht="8.25" customHeight="1"/>
    <row r="46051" ht="8.25" customHeight="1"/>
    <row r="46052" ht="8.25" customHeight="1"/>
    <row r="46053" ht="8.25" customHeight="1"/>
    <row r="46054" ht="8.25" customHeight="1"/>
    <row r="46055" ht="8.25" customHeight="1"/>
    <row r="46056" ht="8.25" customHeight="1"/>
    <row r="46057" ht="8.25" customHeight="1"/>
    <row r="46058" ht="8.25" customHeight="1"/>
    <row r="46059" ht="8.25" customHeight="1"/>
    <row r="46060" ht="8.25" customHeight="1"/>
    <row r="46061" ht="8.25" customHeight="1"/>
    <row r="46062" ht="8.25" customHeight="1"/>
    <row r="46063" ht="8.25" customHeight="1"/>
    <row r="46064" ht="8.25" customHeight="1"/>
    <row r="46065" ht="8.25" customHeight="1"/>
    <row r="46066" ht="8.25" customHeight="1"/>
    <row r="46067" ht="8.25" customHeight="1"/>
    <row r="46068" ht="8.25" customHeight="1"/>
    <row r="46069" ht="8.25" customHeight="1"/>
    <row r="46070" ht="8.25" customHeight="1"/>
    <row r="46071" ht="8.25" customHeight="1"/>
    <row r="46072" ht="8.25" customHeight="1"/>
    <row r="46073" ht="8.25" customHeight="1"/>
    <row r="46074" ht="8.25" customHeight="1"/>
    <row r="46075" ht="8.25" customHeight="1"/>
    <row r="46076" ht="8.25" customHeight="1"/>
    <row r="46077" ht="8.25" customHeight="1"/>
    <row r="46078" ht="8.25" customHeight="1"/>
    <row r="46079" ht="8.25" customHeight="1"/>
    <row r="46080" ht="8.25" customHeight="1"/>
    <row r="46081" ht="8.25" customHeight="1"/>
    <row r="46082" ht="8.25" customHeight="1"/>
    <row r="46083" ht="8.25" customHeight="1"/>
    <row r="46084" ht="8.25" customHeight="1"/>
    <row r="46085" ht="8.25" customHeight="1"/>
    <row r="46086" ht="8.25" customHeight="1"/>
    <row r="46087" ht="8.25" customHeight="1"/>
    <row r="46088" ht="8.25" customHeight="1"/>
    <row r="46089" ht="8.25" customHeight="1"/>
    <row r="46090" ht="8.25" customHeight="1"/>
    <row r="46091" ht="8.25" customHeight="1"/>
    <row r="46092" ht="8.25" customHeight="1"/>
    <row r="46093" ht="8.25" customHeight="1"/>
    <row r="46094" ht="8.25" customHeight="1"/>
    <row r="46095" ht="8.25" customHeight="1"/>
    <row r="46096" ht="8.25" customHeight="1"/>
    <row r="46097" ht="8.25" customHeight="1"/>
    <row r="46098" ht="8.25" customHeight="1"/>
    <row r="46099" ht="8.25" customHeight="1"/>
    <row r="46100" ht="8.25" customHeight="1"/>
    <row r="46101" ht="8.25" customHeight="1"/>
    <row r="46102" ht="8.25" customHeight="1"/>
    <row r="46103" ht="8.25" customHeight="1"/>
    <row r="46104" ht="8.25" customHeight="1"/>
    <row r="46105" ht="8.25" customHeight="1"/>
    <row r="46106" ht="8.25" customHeight="1"/>
    <row r="46107" ht="8.25" customHeight="1"/>
    <row r="46108" ht="8.25" customHeight="1"/>
    <row r="46109" ht="8.25" customHeight="1"/>
    <row r="46110" ht="8.25" customHeight="1"/>
    <row r="46111" ht="8.25" customHeight="1"/>
    <row r="46112" ht="8.25" customHeight="1"/>
    <row r="46113" ht="8.25" customHeight="1"/>
    <row r="46114" ht="8.25" customHeight="1"/>
    <row r="46115" ht="8.25" customHeight="1"/>
    <row r="46116" ht="8.25" customHeight="1"/>
    <row r="46117" ht="8.25" customHeight="1"/>
    <row r="46118" ht="8.25" customHeight="1"/>
    <row r="46119" ht="8.25" customHeight="1"/>
    <row r="46120" ht="8.25" customHeight="1"/>
    <row r="46121" ht="8.25" customHeight="1"/>
    <row r="46122" ht="8.25" customHeight="1"/>
    <row r="46123" ht="8.25" customHeight="1"/>
    <row r="46124" ht="8.25" customHeight="1"/>
    <row r="46125" ht="8.25" customHeight="1"/>
    <row r="46126" ht="8.25" customHeight="1"/>
    <row r="46127" ht="8.25" customHeight="1"/>
    <row r="46128" ht="8.25" customHeight="1"/>
    <row r="46129" ht="8.25" customHeight="1"/>
    <row r="46130" ht="8.25" customHeight="1"/>
    <row r="46131" ht="8.25" customHeight="1"/>
    <row r="46132" ht="8.25" customHeight="1"/>
    <row r="46133" ht="8.25" customHeight="1"/>
    <row r="46134" ht="8.25" customHeight="1"/>
    <row r="46135" ht="8.25" customHeight="1"/>
    <row r="46136" ht="8.25" customHeight="1"/>
    <row r="46137" ht="8.25" customHeight="1"/>
    <row r="46138" ht="8.25" customHeight="1"/>
    <row r="46139" ht="8.25" customHeight="1"/>
    <row r="46140" ht="8.25" customHeight="1"/>
    <row r="46141" ht="8.25" customHeight="1"/>
    <row r="46142" ht="8.25" customHeight="1"/>
    <row r="46143" ht="8.25" customHeight="1"/>
    <row r="46144" ht="8.25" customHeight="1"/>
    <row r="46145" ht="8.25" customHeight="1"/>
    <row r="46146" ht="8.25" customHeight="1"/>
    <row r="46147" ht="8.25" customHeight="1"/>
    <row r="46148" ht="8.25" customHeight="1"/>
    <row r="46149" ht="8.25" customHeight="1"/>
    <row r="46150" ht="8.25" customHeight="1"/>
    <row r="46151" ht="8.25" customHeight="1"/>
    <row r="46152" ht="8.25" customHeight="1"/>
    <row r="46153" ht="8.25" customHeight="1"/>
    <row r="46154" ht="8.25" customHeight="1"/>
    <row r="46155" ht="8.25" customHeight="1"/>
    <row r="46156" ht="8.25" customHeight="1"/>
    <row r="46157" ht="8.25" customHeight="1"/>
    <row r="46158" ht="8.25" customHeight="1"/>
    <row r="46159" ht="8.25" customHeight="1"/>
    <row r="46160" ht="8.25" customHeight="1"/>
    <row r="46161" ht="8.25" customHeight="1"/>
    <row r="46162" ht="8.25" customHeight="1"/>
    <row r="46163" ht="8.25" customHeight="1"/>
    <row r="46164" ht="8.25" customHeight="1"/>
    <row r="46165" ht="8.25" customHeight="1"/>
    <row r="46166" ht="8.25" customHeight="1"/>
    <row r="46167" ht="8.25" customHeight="1"/>
    <row r="46168" ht="8.25" customHeight="1"/>
    <row r="46169" ht="8.25" customHeight="1"/>
    <row r="46170" ht="8.25" customHeight="1"/>
    <row r="46171" ht="8.25" customHeight="1"/>
    <row r="46172" ht="8.25" customHeight="1"/>
    <row r="46173" ht="8.25" customHeight="1"/>
    <row r="46174" ht="8.25" customHeight="1"/>
    <row r="46175" ht="8.25" customHeight="1"/>
    <row r="46176" ht="8.25" customHeight="1"/>
    <row r="46177" ht="8.25" customHeight="1"/>
    <row r="46178" ht="8.25" customHeight="1"/>
    <row r="46179" ht="8.25" customHeight="1"/>
    <row r="46180" ht="8.25" customHeight="1"/>
    <row r="46181" ht="8.25" customHeight="1"/>
    <row r="46182" ht="8.25" customHeight="1"/>
    <row r="46183" ht="8.25" customHeight="1"/>
    <row r="46184" ht="8.25" customHeight="1"/>
    <row r="46185" ht="8.25" customHeight="1"/>
    <row r="46186" ht="8.25" customHeight="1"/>
    <row r="46187" ht="8.25" customHeight="1"/>
    <row r="46188" ht="8.25" customHeight="1"/>
    <row r="46189" ht="8.25" customHeight="1"/>
    <row r="46190" ht="8.25" customHeight="1"/>
    <row r="46191" ht="8.25" customHeight="1"/>
    <row r="46192" ht="8.25" customHeight="1"/>
    <row r="46193" ht="8.25" customHeight="1"/>
    <row r="46194" ht="8.25" customHeight="1"/>
    <row r="46195" ht="8.25" customHeight="1"/>
    <row r="46196" ht="8.25" customHeight="1"/>
    <row r="46197" ht="8.25" customHeight="1"/>
    <row r="46198" ht="8.25" customHeight="1"/>
    <row r="46199" ht="8.25" customHeight="1"/>
    <row r="46200" ht="8.25" customHeight="1"/>
    <row r="46201" ht="8.25" customHeight="1"/>
    <row r="46202" ht="8.25" customHeight="1"/>
    <row r="46203" ht="8.25" customHeight="1"/>
    <row r="46204" ht="8.25" customHeight="1"/>
    <row r="46205" ht="8.25" customHeight="1"/>
    <row r="46206" ht="8.25" customHeight="1"/>
    <row r="46207" ht="8.25" customHeight="1"/>
    <row r="46208" ht="8.25" customHeight="1"/>
    <row r="46209" ht="8.25" customHeight="1"/>
    <row r="46210" ht="8.25" customHeight="1"/>
    <row r="46211" ht="8.25" customHeight="1"/>
    <row r="46212" ht="8.25" customHeight="1"/>
    <row r="46213" ht="8.25" customHeight="1"/>
    <row r="46214" ht="8.25" customHeight="1"/>
    <row r="46215" ht="8.25" customHeight="1"/>
    <row r="46216" ht="8.25" customHeight="1"/>
    <row r="46217" ht="8.25" customHeight="1"/>
    <row r="46218" ht="8.25" customHeight="1"/>
    <row r="46219" ht="8.25" customHeight="1"/>
    <row r="46220" ht="8.25" customHeight="1"/>
    <row r="46221" ht="8.25" customHeight="1"/>
    <row r="46222" ht="8.25" customHeight="1"/>
    <row r="46223" ht="8.25" customHeight="1"/>
    <row r="46224" ht="8.25" customHeight="1"/>
    <row r="46225" ht="8.25" customHeight="1"/>
    <row r="46226" ht="8.25" customHeight="1"/>
    <row r="46227" ht="8.25" customHeight="1"/>
    <row r="46228" ht="8.25" customHeight="1"/>
    <row r="46229" ht="8.25" customHeight="1"/>
    <row r="46230" ht="8.25" customHeight="1"/>
    <row r="46231" ht="8.25" customHeight="1"/>
    <row r="46232" ht="8.25" customHeight="1"/>
    <row r="46233" ht="8.25" customHeight="1"/>
    <row r="46234" ht="8.25" customHeight="1"/>
    <row r="46235" ht="8.25" customHeight="1"/>
    <row r="46236" ht="8.25" customHeight="1"/>
    <row r="46237" ht="8.25" customHeight="1"/>
    <row r="46238" ht="8.25" customHeight="1"/>
    <row r="46239" ht="8.25" customHeight="1"/>
    <row r="46240" ht="8.25" customHeight="1"/>
    <row r="46241" ht="8.25" customHeight="1"/>
    <row r="46242" ht="8.25" customHeight="1"/>
    <row r="46243" ht="8.25" customHeight="1"/>
    <row r="46244" ht="8.25" customHeight="1"/>
    <row r="46245" ht="8.25" customHeight="1"/>
    <row r="46246" ht="8.25" customHeight="1"/>
    <row r="46247" ht="8.25" customHeight="1"/>
    <row r="46248" ht="8.25" customHeight="1"/>
    <row r="46249" ht="8.25" customHeight="1"/>
    <row r="46250" ht="8.25" customHeight="1"/>
    <row r="46251" ht="8.25" customHeight="1"/>
    <row r="46252" ht="8.25" customHeight="1"/>
    <row r="46253" ht="8.25" customHeight="1"/>
    <row r="46254" ht="8.25" customHeight="1"/>
    <row r="46255" ht="8.25" customHeight="1"/>
    <row r="46256" ht="8.25" customHeight="1"/>
    <row r="46257" ht="8.25" customHeight="1"/>
    <row r="46258" ht="8.25" customHeight="1"/>
    <row r="46259" ht="8.25" customHeight="1"/>
    <row r="46260" ht="8.25" customHeight="1"/>
    <row r="46261" ht="8.25" customHeight="1"/>
    <row r="46262" ht="8.25" customHeight="1"/>
    <row r="46263" ht="8.25" customHeight="1"/>
    <row r="46264" ht="8.25" customHeight="1"/>
    <row r="46265" ht="8.25" customHeight="1"/>
    <row r="46266" ht="8.25" customHeight="1"/>
    <row r="46267" ht="8.25" customHeight="1"/>
    <row r="46268" ht="8.25" customHeight="1"/>
    <row r="46269" ht="8.25" customHeight="1"/>
    <row r="46270" ht="8.25" customHeight="1"/>
    <row r="46271" ht="8.25" customHeight="1"/>
    <row r="46272" ht="8.25" customHeight="1"/>
    <row r="46273" ht="8.25" customHeight="1"/>
    <row r="46274" ht="8.25" customHeight="1"/>
    <row r="46275" ht="8.25" customHeight="1"/>
    <row r="46276" ht="8.25" customHeight="1"/>
    <row r="46277" ht="8.25" customHeight="1"/>
    <row r="46278" ht="8.25" customHeight="1"/>
    <row r="46279" ht="8.25" customHeight="1"/>
    <row r="46280" ht="8.25" customHeight="1"/>
    <row r="46281" ht="8.25" customHeight="1"/>
    <row r="46282" ht="8.25" customHeight="1"/>
    <row r="46283" ht="8.25" customHeight="1"/>
    <row r="46284" ht="8.25" customHeight="1"/>
    <row r="46285" ht="8.25" customHeight="1"/>
    <row r="46286" ht="8.25" customHeight="1"/>
    <row r="46287" ht="8.25" customHeight="1"/>
    <row r="46288" ht="8.25" customHeight="1"/>
    <row r="46289" ht="8.25" customHeight="1"/>
    <row r="46290" ht="8.25" customHeight="1"/>
    <row r="46291" ht="8.25" customHeight="1"/>
    <row r="46292" ht="8.25" customHeight="1"/>
    <row r="46293" ht="8.25" customHeight="1"/>
    <row r="46294" ht="8.25" customHeight="1"/>
    <row r="46295" ht="8.25" customHeight="1"/>
    <row r="46296" ht="8.25" customHeight="1"/>
    <row r="46297" ht="8.25" customHeight="1"/>
    <row r="46298" ht="8.25" customHeight="1"/>
    <row r="46299" ht="8.25" customHeight="1"/>
    <row r="46300" ht="8.25" customHeight="1"/>
    <row r="46301" ht="8.25" customHeight="1"/>
    <row r="46302" ht="8.25" customHeight="1"/>
    <row r="46303" ht="8.25" customHeight="1"/>
    <row r="46304" ht="8.25" customHeight="1"/>
    <row r="46305" ht="8.25" customHeight="1"/>
    <row r="46306" ht="8.25" customHeight="1"/>
    <row r="46307" ht="8.25" customHeight="1"/>
    <row r="46308" ht="8.25" customHeight="1"/>
    <row r="46309" ht="8.25" customHeight="1"/>
    <row r="46310" ht="8.25" customHeight="1"/>
    <row r="46311" ht="8.25" customHeight="1"/>
    <row r="46312" ht="8.25" customHeight="1"/>
    <row r="46313" ht="8.25" customHeight="1"/>
    <row r="46314" ht="8.25" customHeight="1"/>
    <row r="46315" ht="8.25" customHeight="1"/>
    <row r="46316" ht="8.25" customHeight="1"/>
    <row r="46317" ht="8.25" customHeight="1"/>
    <row r="46318" ht="8.25" customHeight="1"/>
    <row r="46319" ht="8.25" customHeight="1"/>
    <row r="46320" ht="8.25" customHeight="1"/>
    <row r="46321" ht="8.25" customHeight="1"/>
    <row r="46322" ht="8.25" customHeight="1"/>
    <row r="46323" ht="8.25" customHeight="1"/>
    <row r="46324" ht="8.25" customHeight="1"/>
    <row r="46325" ht="8.25" customHeight="1"/>
    <row r="46326" ht="8.25" customHeight="1"/>
    <row r="46327" ht="8.25" customHeight="1"/>
    <row r="46328" ht="8.25" customHeight="1"/>
    <row r="46329" ht="8.25" customHeight="1"/>
    <row r="46330" ht="8.25" customHeight="1"/>
    <row r="46331" ht="8.25" customHeight="1"/>
    <row r="46332" ht="8.25" customHeight="1"/>
    <row r="46333" ht="8.25" customHeight="1"/>
    <row r="46334" ht="8.25" customHeight="1"/>
    <row r="46335" ht="8.25" customHeight="1"/>
    <row r="46336" ht="8.25" customHeight="1"/>
    <row r="46337" ht="8.25" customHeight="1"/>
    <row r="46338" ht="8.25" customHeight="1"/>
    <row r="46339" ht="8.25" customHeight="1"/>
    <row r="46340" ht="8.25" customHeight="1"/>
    <row r="46341" ht="8.25" customHeight="1"/>
    <row r="46342" ht="8.25" customHeight="1"/>
    <row r="46343" ht="8.25" customHeight="1"/>
    <row r="46344" ht="8.25" customHeight="1"/>
    <row r="46345" ht="8.25" customHeight="1"/>
    <row r="46346" ht="8.25" customHeight="1"/>
    <row r="46347" ht="8.25" customHeight="1"/>
    <row r="46348" ht="8.25" customHeight="1"/>
    <row r="46349" ht="8.25" customHeight="1"/>
    <row r="46350" ht="8.25" customHeight="1"/>
    <row r="46351" ht="8.25" customHeight="1"/>
    <row r="46352" ht="8.25" customHeight="1"/>
    <row r="46353" ht="8.25" customHeight="1"/>
    <row r="46354" ht="8.25" customHeight="1"/>
    <row r="46355" ht="8.25" customHeight="1"/>
    <row r="46356" ht="8.25" customHeight="1"/>
    <row r="46357" ht="8.25" customHeight="1"/>
    <row r="46358" ht="8.25" customHeight="1"/>
    <row r="46359" ht="8.25" customHeight="1"/>
    <row r="46360" ht="8.25" customHeight="1"/>
    <row r="46361" ht="8.25" customHeight="1"/>
    <row r="46362" ht="8.25" customHeight="1"/>
    <row r="46363" ht="8.25" customHeight="1"/>
    <row r="46364" ht="8.25" customHeight="1"/>
    <row r="46365" ht="8.25" customHeight="1"/>
    <row r="46366" ht="8.25" customHeight="1"/>
    <row r="46367" ht="8.25" customHeight="1"/>
    <row r="46368" ht="8.25" customHeight="1"/>
    <row r="46369" ht="8.25" customHeight="1"/>
    <row r="46370" ht="8.25" customHeight="1"/>
    <row r="46371" ht="8.25" customHeight="1"/>
    <row r="46372" ht="8.25" customHeight="1"/>
    <row r="46373" ht="8.25" customHeight="1"/>
    <row r="46374" ht="8.25" customHeight="1"/>
    <row r="46375" ht="8.25" customHeight="1"/>
    <row r="46376" ht="8.25" customHeight="1"/>
    <row r="46377" ht="8.25" customHeight="1"/>
    <row r="46378" ht="8.25" customHeight="1"/>
    <row r="46379" ht="8.25" customHeight="1"/>
    <row r="46380" ht="8.25" customHeight="1"/>
    <row r="46381" ht="8.25" customHeight="1"/>
    <row r="46382" ht="8.25" customHeight="1"/>
    <row r="46383" ht="8.25" customHeight="1"/>
    <row r="46384" ht="8.25" customHeight="1"/>
    <row r="46385" ht="8.25" customHeight="1"/>
    <row r="46386" ht="8.25" customHeight="1"/>
    <row r="46387" ht="8.25" customHeight="1"/>
    <row r="46388" ht="8.25" customHeight="1"/>
    <row r="46389" ht="8.25" customHeight="1"/>
    <row r="46390" ht="8.25" customHeight="1"/>
    <row r="46391" ht="8.25" customHeight="1"/>
    <row r="46392" ht="8.25" customHeight="1"/>
    <row r="46393" ht="8.25" customHeight="1"/>
    <row r="46394" ht="8.25" customHeight="1"/>
    <row r="46395" ht="8.25" customHeight="1"/>
    <row r="46396" ht="8.25" customHeight="1"/>
    <row r="46397" ht="8.25" customHeight="1"/>
    <row r="46398" ht="8.25" customHeight="1"/>
    <row r="46399" ht="8.25" customHeight="1"/>
    <row r="46400" ht="8.25" customHeight="1"/>
    <row r="46401" ht="8.25" customHeight="1"/>
    <row r="46402" ht="8.25" customHeight="1"/>
    <row r="46403" ht="8.25" customHeight="1"/>
    <row r="46404" ht="8.25" customHeight="1"/>
    <row r="46405" ht="8.25" customHeight="1"/>
    <row r="46406" ht="8.25" customHeight="1"/>
    <row r="46407" ht="8.25" customHeight="1"/>
    <row r="46408" ht="8.25" customHeight="1"/>
    <row r="46409" ht="8.25" customHeight="1"/>
    <row r="46410" ht="8.25" customHeight="1"/>
    <row r="46411" ht="8.25" customHeight="1"/>
    <row r="46412" ht="8.25" customHeight="1"/>
    <row r="46413" ht="8.25" customHeight="1"/>
    <row r="46414" ht="8.25" customHeight="1"/>
    <row r="46415" ht="8.25" customHeight="1"/>
    <row r="46416" ht="8.25" customHeight="1"/>
    <row r="46417" ht="8.25" customHeight="1"/>
    <row r="46418" ht="8.25" customHeight="1"/>
    <row r="46419" ht="8.25" customHeight="1"/>
    <row r="46420" ht="8.25" customHeight="1"/>
    <row r="46421" ht="8.25" customHeight="1"/>
    <row r="46422" ht="8.25" customHeight="1"/>
    <row r="46423" ht="8.25" customHeight="1"/>
    <row r="46424" ht="8.25" customHeight="1"/>
    <row r="46425" ht="8.25" customHeight="1"/>
    <row r="46426" ht="8.25" customHeight="1"/>
    <row r="46427" ht="8.25" customHeight="1"/>
    <row r="46428" ht="8.25" customHeight="1"/>
    <row r="46429" ht="8.25" customHeight="1"/>
    <row r="46430" ht="8.25" customHeight="1"/>
    <row r="46431" ht="8.25" customHeight="1"/>
    <row r="46432" ht="8.25" customHeight="1"/>
    <row r="46433" ht="8.25" customHeight="1"/>
    <row r="46434" ht="8.25" customHeight="1"/>
    <row r="46435" ht="8.25" customHeight="1"/>
    <row r="46436" ht="8.25" customHeight="1"/>
    <row r="46437" ht="8.25" customHeight="1"/>
    <row r="46438" ht="8.25" customHeight="1"/>
    <row r="46439" ht="8.25" customHeight="1"/>
    <row r="46440" ht="8.25" customHeight="1"/>
    <row r="46441" ht="8.25" customHeight="1"/>
    <row r="46442" ht="8.25" customHeight="1"/>
    <row r="46443" ht="8.25" customHeight="1"/>
    <row r="46444" ht="8.25" customHeight="1"/>
    <row r="46445" ht="8.25" customHeight="1"/>
    <row r="46446" ht="8.25" customHeight="1"/>
    <row r="46447" ht="8.25" customHeight="1"/>
    <row r="46448" ht="8.25" customHeight="1"/>
    <row r="46449" ht="8.25" customHeight="1"/>
    <row r="46450" ht="8.25" customHeight="1"/>
    <row r="46451" ht="8.25" customHeight="1"/>
    <row r="46452" ht="8.25" customHeight="1"/>
    <row r="46453" ht="8.25" customHeight="1"/>
    <row r="46454" ht="8.25" customHeight="1"/>
    <row r="46455" ht="8.25" customHeight="1"/>
    <row r="46456" ht="8.25" customHeight="1"/>
    <row r="46457" ht="8.25" customHeight="1"/>
    <row r="46458" ht="8.25" customHeight="1"/>
    <row r="46459" ht="8.25" customHeight="1"/>
    <row r="46460" ht="8.25" customHeight="1"/>
    <row r="46461" ht="8.25" customHeight="1"/>
    <row r="46462" ht="8.25" customHeight="1"/>
    <row r="46463" ht="8.25" customHeight="1"/>
    <row r="46464" ht="8.25" customHeight="1"/>
    <row r="46465" ht="8.25" customHeight="1"/>
    <row r="46466" ht="8.25" customHeight="1"/>
    <row r="46467" ht="8.25" customHeight="1"/>
    <row r="46468" ht="8.25" customHeight="1"/>
    <row r="46469" ht="8.25" customHeight="1"/>
    <row r="46470" ht="8.25" customHeight="1"/>
    <row r="46471" ht="8.25" customHeight="1"/>
    <row r="46472" ht="8.25" customHeight="1"/>
    <row r="46473" ht="8.25" customHeight="1"/>
    <row r="46474" ht="8.25" customHeight="1"/>
    <row r="46475" ht="8.25" customHeight="1"/>
    <row r="46476" ht="8.25" customHeight="1"/>
    <row r="46477" ht="8.25" customHeight="1"/>
    <row r="46478" ht="8.25" customHeight="1"/>
    <row r="46479" ht="8.25" customHeight="1"/>
    <row r="46480" ht="8.25" customHeight="1"/>
    <row r="46481" ht="8.25" customHeight="1"/>
    <row r="46482" ht="8.25" customHeight="1"/>
    <row r="46483" ht="8.25" customHeight="1"/>
    <row r="46484" ht="8.25" customHeight="1"/>
    <row r="46485" ht="8.25" customHeight="1"/>
    <row r="46486" ht="8.25" customHeight="1"/>
    <row r="46487" ht="8.25" customHeight="1"/>
    <row r="46488" ht="8.25" customHeight="1"/>
    <row r="46489" ht="8.25" customHeight="1"/>
    <row r="46490" ht="8.25" customHeight="1"/>
    <row r="46491" ht="8.25" customHeight="1"/>
    <row r="46492" ht="8.25" customHeight="1"/>
    <row r="46493" ht="8.25" customHeight="1"/>
    <row r="46494" ht="8.25" customHeight="1"/>
    <row r="46495" ht="8.25" customHeight="1"/>
    <row r="46496" ht="8.25" customHeight="1"/>
    <row r="46497" ht="8.25" customHeight="1"/>
    <row r="46498" ht="8.25" customHeight="1"/>
    <row r="46499" ht="8.25" customHeight="1"/>
    <row r="46500" ht="8.25" customHeight="1"/>
    <row r="46501" ht="8.25" customHeight="1"/>
    <row r="46502" ht="8.25" customHeight="1"/>
    <row r="46503" ht="8.25" customHeight="1"/>
    <row r="46504" ht="8.25" customHeight="1"/>
    <row r="46505" ht="8.25" customHeight="1"/>
    <row r="46506" ht="8.25" customHeight="1"/>
    <row r="46507" ht="8.25" customHeight="1"/>
    <row r="46508" ht="8.25" customHeight="1"/>
    <row r="46509" ht="8.25" customHeight="1"/>
    <row r="46510" ht="8.25" customHeight="1"/>
    <row r="46511" ht="8.25" customHeight="1"/>
    <row r="46512" ht="8.25" customHeight="1"/>
    <row r="46513" ht="8.25" customHeight="1"/>
    <row r="46514" ht="8.25" customHeight="1"/>
    <row r="46515" ht="8.25" customHeight="1"/>
    <row r="46516" ht="8.25" customHeight="1"/>
    <row r="46517" ht="8.25" customHeight="1"/>
    <row r="46518" ht="8.25" customHeight="1"/>
    <row r="46519" ht="8.25" customHeight="1"/>
    <row r="46520" ht="8.25" customHeight="1"/>
    <row r="46521" ht="8.25" customHeight="1"/>
    <row r="46522" ht="8.25" customHeight="1"/>
    <row r="46523" ht="8.25" customHeight="1"/>
    <row r="46524" ht="8.25" customHeight="1"/>
    <row r="46525" ht="8.25" customHeight="1"/>
    <row r="46526" ht="8.25" customHeight="1"/>
    <row r="46527" ht="8.25" customHeight="1"/>
    <row r="46528" ht="8.25" customHeight="1"/>
    <row r="46529" ht="8.25" customHeight="1"/>
    <row r="46530" ht="8.25" customHeight="1"/>
    <row r="46531" ht="8.25" customHeight="1"/>
    <row r="46532" ht="8.25" customHeight="1"/>
    <row r="46533" ht="8.25" customHeight="1"/>
    <row r="46534" ht="8.25" customHeight="1"/>
    <row r="46535" ht="8.25" customHeight="1"/>
    <row r="46536" ht="8.25" customHeight="1"/>
    <row r="46537" ht="8.25" customHeight="1"/>
    <row r="46538" ht="8.25" customHeight="1"/>
    <row r="46539" ht="8.25" customHeight="1"/>
    <row r="46540" ht="8.25" customHeight="1"/>
    <row r="46541" ht="8.25" customHeight="1"/>
    <row r="46542" ht="8.25" customHeight="1"/>
    <row r="46543" ht="8.25" customHeight="1"/>
    <row r="46544" ht="8.25" customHeight="1"/>
    <row r="46545" ht="8.25" customHeight="1"/>
    <row r="46546" ht="8.25" customHeight="1"/>
    <row r="46547" ht="8.25" customHeight="1"/>
    <row r="46548" ht="8.25" customHeight="1"/>
    <row r="46549" ht="8.25" customHeight="1"/>
    <row r="46550" ht="8.25" customHeight="1"/>
    <row r="46551" ht="8.25" customHeight="1"/>
    <row r="46552" ht="8.25" customHeight="1"/>
    <row r="46553" ht="8.25" customHeight="1"/>
    <row r="46554" ht="8.25" customHeight="1"/>
    <row r="46555" ht="8.25" customHeight="1"/>
    <row r="46556" ht="8.25" customHeight="1"/>
    <row r="46557" ht="8.25" customHeight="1"/>
    <row r="46558" ht="8.25" customHeight="1"/>
    <row r="46559" ht="8.25" customHeight="1"/>
    <row r="46560" ht="8.25" customHeight="1"/>
    <row r="46561" ht="8.25" customHeight="1"/>
    <row r="46562" ht="8.25" customHeight="1"/>
    <row r="46563" ht="8.25" customHeight="1"/>
    <row r="46564" ht="8.25" customHeight="1"/>
    <row r="46565" ht="8.25" customHeight="1"/>
    <row r="46566" ht="8.25" customHeight="1"/>
    <row r="46567" ht="8.25" customHeight="1"/>
    <row r="46568" ht="8.25" customHeight="1"/>
    <row r="46569" ht="8.25" customHeight="1"/>
    <row r="46570" ht="8.25" customHeight="1"/>
    <row r="46571" ht="8.25" customHeight="1"/>
    <row r="46572" ht="8.25" customHeight="1"/>
    <row r="46573" ht="8.25" customHeight="1"/>
    <row r="46574" ht="8.25" customHeight="1"/>
    <row r="46575" ht="8.25" customHeight="1"/>
    <row r="46576" ht="8.25" customHeight="1"/>
    <row r="46577" ht="8.25" customHeight="1"/>
    <row r="46578" ht="8.25" customHeight="1"/>
    <row r="46579" ht="8.25" customHeight="1"/>
    <row r="46580" ht="8.25" customHeight="1"/>
    <row r="46581" ht="8.25" customHeight="1"/>
    <row r="46582" ht="8.25" customHeight="1"/>
    <row r="46583" ht="8.25" customHeight="1"/>
    <row r="46584" ht="8.25" customHeight="1"/>
    <row r="46585" ht="8.25" customHeight="1"/>
    <row r="46586" ht="8.25" customHeight="1"/>
    <row r="46587" ht="8.25" customHeight="1"/>
    <row r="46588" ht="8.25" customHeight="1"/>
    <row r="46589" ht="8.25" customHeight="1"/>
    <row r="46590" ht="8.25" customHeight="1"/>
    <row r="46591" ht="8.25" customHeight="1"/>
    <row r="46592" ht="8.25" customHeight="1"/>
    <row r="46593" ht="8.25" customHeight="1"/>
    <row r="46594" ht="8.25" customHeight="1"/>
    <row r="46595" ht="8.25" customHeight="1"/>
    <row r="46596" ht="8.25" customHeight="1"/>
    <row r="46597" ht="8.25" customHeight="1"/>
    <row r="46598" ht="8.25" customHeight="1"/>
    <row r="46599" ht="8.25" customHeight="1"/>
    <row r="46600" ht="8.25" customHeight="1"/>
    <row r="46601" ht="8.25" customHeight="1"/>
    <row r="46602" ht="8.25" customHeight="1"/>
    <row r="46603" ht="8.25" customHeight="1"/>
    <row r="46604" ht="8.25" customHeight="1"/>
    <row r="46605" ht="8.25" customHeight="1"/>
    <row r="46606" ht="8.25" customHeight="1"/>
    <row r="46607" ht="8.25" customHeight="1"/>
    <row r="46608" ht="8.25" customHeight="1"/>
    <row r="46609" ht="8.25" customHeight="1"/>
    <row r="46610" ht="8.25" customHeight="1"/>
    <row r="46611" ht="8.25" customHeight="1"/>
    <row r="46612" ht="8.25" customHeight="1"/>
    <row r="46613" ht="8.25" customHeight="1"/>
    <row r="46614" ht="8.25" customHeight="1"/>
    <row r="46615" ht="8.25" customHeight="1"/>
    <row r="46616" ht="8.25" customHeight="1"/>
    <row r="46617" ht="8.25" customHeight="1"/>
    <row r="46618" ht="8.25" customHeight="1"/>
    <row r="46619" ht="8.25" customHeight="1"/>
    <row r="46620" ht="8.25" customHeight="1"/>
    <row r="46621" ht="8.25" customHeight="1"/>
    <row r="46622" ht="8.25" customHeight="1"/>
    <row r="46623" ht="8.25" customHeight="1"/>
    <row r="46624" ht="8.25" customHeight="1"/>
    <row r="46625" ht="8.25" customHeight="1"/>
    <row r="46626" ht="8.25" customHeight="1"/>
    <row r="46627" ht="8.25" customHeight="1"/>
    <row r="46628" ht="8.25" customHeight="1"/>
    <row r="46629" ht="8.25" customHeight="1"/>
    <row r="46630" ht="8.25" customHeight="1"/>
    <row r="46631" ht="8.25" customHeight="1"/>
    <row r="46632" ht="8.25" customHeight="1"/>
    <row r="46633" ht="8.25" customHeight="1"/>
    <row r="46634" ht="8.25" customHeight="1"/>
    <row r="46635" ht="8.25" customHeight="1"/>
    <row r="46636" ht="8.25" customHeight="1"/>
    <row r="46637" ht="8.25" customHeight="1"/>
    <row r="46638" ht="8.25" customHeight="1"/>
    <row r="46639" ht="8.25" customHeight="1"/>
    <row r="46640" ht="8.25" customHeight="1"/>
    <row r="46641" ht="8.25" customHeight="1"/>
    <row r="46642" ht="8.25" customHeight="1"/>
    <row r="46643" ht="8.25" customHeight="1"/>
    <row r="46644" ht="8.25" customHeight="1"/>
    <row r="46645" ht="8.25" customHeight="1"/>
    <row r="46646" ht="8.25" customHeight="1"/>
    <row r="46647" ht="8.25" customHeight="1"/>
    <row r="46648" ht="8.25" customHeight="1"/>
    <row r="46649" ht="8.25" customHeight="1"/>
    <row r="46650" ht="8.25" customHeight="1"/>
    <row r="46651" ht="8.25" customHeight="1"/>
    <row r="46652" ht="8.25" customHeight="1"/>
    <row r="46653" ht="8.25" customHeight="1"/>
    <row r="46654" ht="8.25" customHeight="1"/>
    <row r="46655" ht="8.25" customHeight="1"/>
    <row r="46656" ht="8.25" customHeight="1"/>
    <row r="46657" ht="8.25" customHeight="1"/>
    <row r="46658" ht="8.25" customHeight="1"/>
    <row r="46659" ht="8.25" customHeight="1"/>
    <row r="46660" ht="8.25" customHeight="1"/>
    <row r="46661" ht="8.25" customHeight="1"/>
    <row r="46662" ht="8.25" customHeight="1"/>
    <row r="46663" ht="8.25" customHeight="1"/>
    <row r="46664" ht="8.25" customHeight="1"/>
    <row r="46665" ht="8.25" customHeight="1"/>
    <row r="46666" ht="8.25" customHeight="1"/>
    <row r="46667" ht="8.25" customHeight="1"/>
    <row r="46668" ht="8.25" customHeight="1"/>
    <row r="46669" ht="8.25" customHeight="1"/>
    <row r="46670" ht="8.25" customHeight="1"/>
    <row r="46671" ht="8.25" customHeight="1"/>
    <row r="46672" ht="8.25" customHeight="1"/>
    <row r="46673" ht="8.25" customHeight="1"/>
    <row r="46674" ht="8.25" customHeight="1"/>
    <row r="46675" ht="8.25" customHeight="1"/>
    <row r="46676" ht="8.25" customHeight="1"/>
    <row r="46677" ht="8.25" customHeight="1"/>
    <row r="46678" ht="8.25" customHeight="1"/>
    <row r="46679" ht="8.25" customHeight="1"/>
    <row r="46680" ht="8.25" customHeight="1"/>
    <row r="46681" ht="8.25" customHeight="1"/>
    <row r="46682" ht="8.25" customHeight="1"/>
    <row r="46683" ht="8.25" customHeight="1"/>
    <row r="46684" ht="8.25" customHeight="1"/>
    <row r="46685" ht="8.25" customHeight="1"/>
    <row r="46686" ht="8.25" customHeight="1"/>
    <row r="46687" ht="8.25" customHeight="1"/>
    <row r="46688" ht="8.25" customHeight="1"/>
    <row r="46689" ht="8.25" customHeight="1"/>
    <row r="46690" ht="8.25" customHeight="1"/>
    <row r="46691" ht="8.25" customHeight="1"/>
    <row r="46692" ht="8.25" customHeight="1"/>
    <row r="46693" ht="8.25" customHeight="1"/>
    <row r="46694" ht="8.25" customHeight="1"/>
    <row r="46695" ht="8.25" customHeight="1"/>
    <row r="46696" ht="8.25" customHeight="1"/>
    <row r="46697" ht="8.25" customHeight="1"/>
    <row r="46698" ht="8.25" customHeight="1"/>
    <row r="46699" ht="8.25" customHeight="1"/>
    <row r="46700" ht="8.25" customHeight="1"/>
    <row r="46701" ht="8.25" customHeight="1"/>
    <row r="46702" ht="8.25" customHeight="1"/>
    <row r="46703" ht="8.25" customHeight="1"/>
    <row r="46704" ht="8.25" customHeight="1"/>
    <row r="46705" ht="8.25" customHeight="1"/>
    <row r="46706" ht="8.25" customHeight="1"/>
    <row r="46707" ht="8.25" customHeight="1"/>
    <row r="46708" ht="8.25" customHeight="1"/>
    <row r="46709" ht="8.25" customHeight="1"/>
    <row r="46710" ht="8.25" customHeight="1"/>
    <row r="46711" ht="8.25" customHeight="1"/>
    <row r="46712" ht="8.25" customHeight="1"/>
    <row r="46713" ht="8.25" customHeight="1"/>
    <row r="46714" ht="8.25" customHeight="1"/>
    <row r="46715" ht="8.25" customHeight="1"/>
    <row r="46716" ht="8.25" customHeight="1"/>
    <row r="46717" ht="8.25" customHeight="1"/>
    <row r="46718" ht="8.25" customHeight="1"/>
    <row r="46719" ht="8.25" customHeight="1"/>
    <row r="46720" ht="8.25" customHeight="1"/>
    <row r="46721" ht="8.25" customHeight="1"/>
    <row r="46722" ht="8.25" customHeight="1"/>
    <row r="46723" ht="8.25" customHeight="1"/>
    <row r="46724" ht="8.25" customHeight="1"/>
    <row r="46725" ht="8.25" customHeight="1"/>
    <row r="46726" ht="8.25" customHeight="1"/>
    <row r="46727" ht="8.25" customHeight="1"/>
    <row r="46728" ht="8.25" customHeight="1"/>
    <row r="46729" ht="8.25" customHeight="1"/>
    <row r="46730" ht="8.25" customHeight="1"/>
    <row r="46731" ht="8.25" customHeight="1"/>
    <row r="46732" ht="8.25" customHeight="1"/>
    <row r="46733" ht="8.25" customHeight="1"/>
    <row r="46734" ht="8.25" customHeight="1"/>
    <row r="46735" ht="8.25" customHeight="1"/>
    <row r="46736" ht="8.25" customHeight="1"/>
    <row r="46737" ht="8.25" customHeight="1"/>
    <row r="46738" ht="8.25" customHeight="1"/>
    <row r="46739" ht="8.25" customHeight="1"/>
    <row r="46740" ht="8.25" customHeight="1"/>
    <row r="46741" ht="8.25" customHeight="1"/>
    <row r="46742" ht="8.25" customHeight="1"/>
    <row r="46743" ht="8.25" customHeight="1"/>
    <row r="46744" ht="8.25" customHeight="1"/>
    <row r="46745" ht="8.25" customHeight="1"/>
    <row r="46746" ht="8.25" customHeight="1"/>
    <row r="46747" ht="8.25" customHeight="1"/>
    <row r="46748" ht="8.25" customHeight="1"/>
    <row r="46749" ht="8.25" customHeight="1"/>
    <row r="46750" ht="8.25" customHeight="1"/>
    <row r="46751" ht="8.25" customHeight="1"/>
    <row r="46752" ht="8.25" customHeight="1"/>
    <row r="46753" ht="8.25" customHeight="1"/>
    <row r="46754" ht="8.25" customHeight="1"/>
    <row r="46755" ht="8.25" customHeight="1"/>
    <row r="46756" ht="8.25" customHeight="1"/>
    <row r="46757" ht="8.25" customHeight="1"/>
    <row r="46758" ht="8.25" customHeight="1"/>
    <row r="46759" ht="8.25" customHeight="1"/>
    <row r="46760" ht="8.25" customHeight="1"/>
    <row r="46761" ht="8.25" customHeight="1"/>
    <row r="46762" ht="8.25" customHeight="1"/>
    <row r="46763" ht="8.25" customHeight="1"/>
    <row r="46764" ht="8.25" customHeight="1"/>
    <row r="46765" ht="8.25" customHeight="1"/>
    <row r="46766" ht="8.25" customHeight="1"/>
    <row r="46767" ht="8.25" customHeight="1"/>
    <row r="46768" ht="8.25" customHeight="1"/>
    <row r="46769" ht="8.25" customHeight="1"/>
    <row r="46770" ht="8.25" customHeight="1"/>
    <row r="46771" ht="8.25" customHeight="1"/>
    <row r="46772" ht="8.25" customHeight="1"/>
    <row r="46773" ht="8.25" customHeight="1"/>
    <row r="46774" ht="8.25" customHeight="1"/>
    <row r="46775" ht="8.25" customHeight="1"/>
    <row r="46776" ht="8.25" customHeight="1"/>
    <row r="46777" ht="8.25" customHeight="1"/>
    <row r="46778" ht="8.25" customHeight="1"/>
    <row r="46779" ht="8.25" customHeight="1"/>
    <row r="46780" ht="8.25" customHeight="1"/>
    <row r="46781" ht="8.25" customHeight="1"/>
    <row r="46782" ht="8.25" customHeight="1"/>
    <row r="46783" ht="8.25" customHeight="1"/>
    <row r="46784" ht="8.25" customHeight="1"/>
    <row r="46785" ht="8.25" customHeight="1"/>
    <row r="46786" ht="8.25" customHeight="1"/>
    <row r="46787" ht="8.25" customHeight="1"/>
    <row r="46788" ht="8.25" customHeight="1"/>
    <row r="46789" ht="8.25" customHeight="1"/>
    <row r="46790" ht="8.25" customHeight="1"/>
    <row r="46791" ht="8.25" customHeight="1"/>
    <row r="46792" ht="8.25" customHeight="1"/>
    <row r="46793" ht="8.25" customHeight="1"/>
    <row r="46794" ht="8.25" customHeight="1"/>
    <row r="46795" ht="8.25" customHeight="1"/>
    <row r="46796" ht="8.25" customHeight="1"/>
    <row r="46797" ht="8.25" customHeight="1"/>
    <row r="46798" ht="8.25" customHeight="1"/>
    <row r="46799" ht="8.25" customHeight="1"/>
    <row r="46800" ht="8.25" customHeight="1"/>
    <row r="46801" ht="8.25" customHeight="1"/>
    <row r="46802" ht="8.25" customHeight="1"/>
    <row r="46803" ht="8.25" customHeight="1"/>
    <row r="46804" ht="8.25" customHeight="1"/>
    <row r="46805" ht="8.25" customHeight="1"/>
    <row r="46806" ht="8.25" customHeight="1"/>
    <row r="46807" ht="8.25" customHeight="1"/>
    <row r="46808" ht="8.25" customHeight="1"/>
    <row r="46809" ht="8.25" customHeight="1"/>
    <row r="46810" ht="8.25" customHeight="1"/>
    <row r="46811" ht="8.25" customHeight="1"/>
    <row r="46812" ht="8.25" customHeight="1"/>
    <row r="46813" ht="8.25" customHeight="1"/>
    <row r="46814" ht="8.25" customHeight="1"/>
    <row r="46815" ht="8.25" customHeight="1"/>
    <row r="46816" ht="8.25" customHeight="1"/>
    <row r="46817" ht="8.25" customHeight="1"/>
    <row r="46818" ht="8.25" customHeight="1"/>
    <row r="46819" ht="8.25" customHeight="1"/>
    <row r="46820" ht="8.25" customHeight="1"/>
    <row r="46821" ht="8.25" customHeight="1"/>
    <row r="46822" ht="8.25" customHeight="1"/>
    <row r="46823" ht="8.25" customHeight="1"/>
    <row r="46824" ht="8.25" customHeight="1"/>
    <row r="46825" ht="8.25" customHeight="1"/>
    <row r="46826" ht="8.25" customHeight="1"/>
    <row r="46827" ht="8.25" customHeight="1"/>
    <row r="46828" ht="8.25" customHeight="1"/>
    <row r="46829" ht="8.25" customHeight="1"/>
    <row r="46830" ht="8.25" customHeight="1"/>
    <row r="46831" ht="8.25" customHeight="1"/>
    <row r="46832" ht="8.25" customHeight="1"/>
    <row r="46833" ht="8.25" customHeight="1"/>
    <row r="46834" ht="8.25" customHeight="1"/>
    <row r="46835" ht="8.25" customHeight="1"/>
    <row r="46836" ht="8.25" customHeight="1"/>
    <row r="46837" ht="8.25" customHeight="1"/>
    <row r="46838" ht="8.25" customHeight="1"/>
    <row r="46839" ht="8.25" customHeight="1"/>
    <row r="46840" ht="8.25" customHeight="1"/>
    <row r="46841" ht="8.25" customHeight="1"/>
    <row r="46842" ht="8.25" customHeight="1"/>
    <row r="46843" ht="8.25" customHeight="1"/>
    <row r="46844" ht="8.25" customHeight="1"/>
    <row r="46845" ht="8.25" customHeight="1"/>
    <row r="46846" ht="8.25" customHeight="1"/>
    <row r="46847" ht="8.25" customHeight="1"/>
    <row r="46848" ht="8.25" customHeight="1"/>
    <row r="46849" ht="8.25" customHeight="1"/>
    <row r="46850" ht="8.25" customHeight="1"/>
    <row r="46851" ht="8.25" customHeight="1"/>
    <row r="46852" ht="8.25" customHeight="1"/>
    <row r="46853" ht="8.25" customHeight="1"/>
    <row r="46854" ht="8.25" customHeight="1"/>
    <row r="46855" ht="8.25" customHeight="1"/>
    <row r="46856" ht="8.25" customHeight="1"/>
    <row r="46857" ht="8.25" customHeight="1"/>
    <row r="46858" ht="8.25" customHeight="1"/>
    <row r="46859" ht="8.25" customHeight="1"/>
    <row r="46860" ht="8.25" customHeight="1"/>
    <row r="46861" ht="8.25" customHeight="1"/>
    <row r="46862" ht="8.25" customHeight="1"/>
    <row r="46863" ht="8.25" customHeight="1"/>
    <row r="46864" ht="8.25" customHeight="1"/>
    <row r="46865" ht="8.25" customHeight="1"/>
    <row r="46866" ht="8.25" customHeight="1"/>
    <row r="46867" ht="8.25" customHeight="1"/>
    <row r="46868" ht="8.25" customHeight="1"/>
    <row r="46869" ht="8.25" customHeight="1"/>
    <row r="46870" ht="8.25" customHeight="1"/>
    <row r="46871" ht="8.25" customHeight="1"/>
    <row r="46872" ht="8.25" customHeight="1"/>
    <row r="46873" ht="8.25" customHeight="1"/>
    <row r="46874" ht="8.25" customHeight="1"/>
    <row r="46875" ht="8.25" customHeight="1"/>
    <row r="46876" ht="8.25" customHeight="1"/>
    <row r="46877" ht="8.25" customHeight="1"/>
    <row r="46878" ht="8.25" customHeight="1"/>
    <row r="46879" ht="8.25" customHeight="1"/>
    <row r="46880" ht="8.25" customHeight="1"/>
    <row r="46881" ht="8.25" customHeight="1"/>
    <row r="46882" ht="8.25" customHeight="1"/>
    <row r="46883" ht="8.25" customHeight="1"/>
    <row r="46884" ht="8.25" customHeight="1"/>
    <row r="46885" ht="8.25" customHeight="1"/>
    <row r="46886" ht="8.25" customHeight="1"/>
    <row r="46887" ht="8.25" customHeight="1"/>
    <row r="46888" ht="8.25" customHeight="1"/>
    <row r="46889" ht="8.25" customHeight="1"/>
    <row r="46890" ht="8.25" customHeight="1"/>
    <row r="46891" ht="8.25" customHeight="1"/>
    <row r="46892" ht="8.25" customHeight="1"/>
    <row r="46893" ht="8.25" customHeight="1"/>
    <row r="46894" ht="8.25" customHeight="1"/>
    <row r="46895" ht="8.25" customHeight="1"/>
    <row r="46896" ht="8.25" customHeight="1"/>
    <row r="46897" ht="8.25" customHeight="1"/>
    <row r="46898" ht="8.25" customHeight="1"/>
    <row r="46899" ht="8.25" customHeight="1"/>
    <row r="46900" ht="8.25" customHeight="1"/>
    <row r="46901" ht="8.25" customHeight="1"/>
    <row r="46902" ht="8.25" customHeight="1"/>
    <row r="46903" ht="8.25" customHeight="1"/>
    <row r="46904" ht="8.25" customHeight="1"/>
    <row r="46905" ht="8.25" customHeight="1"/>
    <row r="46906" ht="8.25" customHeight="1"/>
    <row r="46907" ht="8.25" customHeight="1"/>
    <row r="46908" ht="8.25" customHeight="1"/>
    <row r="46909" ht="8.25" customHeight="1"/>
    <row r="46910" ht="8.25" customHeight="1"/>
    <row r="46911" ht="8.25" customHeight="1"/>
    <row r="46912" ht="8.25" customHeight="1"/>
    <row r="46913" ht="8.25" customHeight="1"/>
    <row r="46914" ht="8.25" customHeight="1"/>
    <row r="46915" ht="8.25" customHeight="1"/>
    <row r="46916" ht="8.25" customHeight="1"/>
    <row r="46917" ht="8.25" customHeight="1"/>
    <row r="46918" ht="8.25" customHeight="1"/>
    <row r="46919" ht="8.25" customHeight="1"/>
    <row r="46920" ht="8.25" customHeight="1"/>
    <row r="46921" ht="8.25" customHeight="1"/>
    <row r="46922" ht="8.25" customHeight="1"/>
    <row r="46923" ht="8.25" customHeight="1"/>
    <row r="46924" ht="8.25" customHeight="1"/>
    <row r="46925" ht="8.25" customHeight="1"/>
    <row r="46926" ht="8.25" customHeight="1"/>
    <row r="46927" ht="8.25" customHeight="1"/>
    <row r="46928" ht="8.25" customHeight="1"/>
    <row r="46929" ht="8.25" customHeight="1"/>
    <row r="46930" ht="8.25" customHeight="1"/>
    <row r="46931" ht="8.25" customHeight="1"/>
    <row r="46932" ht="8.25" customHeight="1"/>
    <row r="46933" ht="8.25" customHeight="1"/>
    <row r="46934" ht="8.25" customHeight="1"/>
    <row r="46935" ht="8.25" customHeight="1"/>
    <row r="46936" ht="8.25" customHeight="1"/>
    <row r="46937" ht="8.25" customHeight="1"/>
    <row r="46938" ht="8.25" customHeight="1"/>
    <row r="46939" ht="8.25" customHeight="1"/>
    <row r="46940" ht="8.25" customHeight="1"/>
    <row r="46941" ht="8.25" customHeight="1"/>
    <row r="46942" ht="8.25" customHeight="1"/>
    <row r="46943" ht="8.25" customHeight="1"/>
    <row r="46944" ht="8.25" customHeight="1"/>
    <row r="46945" ht="8.25" customHeight="1"/>
    <row r="46946" ht="8.25" customHeight="1"/>
    <row r="46947" ht="8.25" customHeight="1"/>
    <row r="46948" ht="8.25" customHeight="1"/>
    <row r="46949" ht="8.25" customHeight="1"/>
    <row r="46950" ht="8.25" customHeight="1"/>
    <row r="46951" ht="8.25" customHeight="1"/>
    <row r="46952" ht="8.25" customHeight="1"/>
    <row r="46953" ht="8.25" customHeight="1"/>
    <row r="46954" ht="8.25" customHeight="1"/>
    <row r="46955" ht="8.25" customHeight="1"/>
    <row r="46956" ht="8.25" customHeight="1"/>
    <row r="46957" ht="8.25" customHeight="1"/>
    <row r="46958" ht="8.25" customHeight="1"/>
    <row r="46959" ht="8.25" customHeight="1"/>
    <row r="46960" ht="8.25" customHeight="1"/>
    <row r="46961" ht="8.25" customHeight="1"/>
    <row r="46962" ht="8.25" customHeight="1"/>
    <row r="46963" ht="8.25" customHeight="1"/>
    <row r="46964" ht="8.25" customHeight="1"/>
    <row r="46965" ht="8.25" customHeight="1"/>
    <row r="46966" ht="8.25" customHeight="1"/>
    <row r="46967" ht="8.25" customHeight="1"/>
    <row r="46968" ht="8.25" customHeight="1"/>
    <row r="46969" ht="8.25" customHeight="1"/>
    <row r="46970" ht="8.25" customHeight="1"/>
    <row r="46971" ht="8.25" customHeight="1"/>
    <row r="46972" ht="8.25" customHeight="1"/>
    <row r="46973" ht="8.25" customHeight="1"/>
    <row r="46974" ht="8.25" customHeight="1"/>
    <row r="46975" ht="8.25" customHeight="1"/>
    <row r="46976" ht="8.25" customHeight="1"/>
    <row r="46977" ht="8.25" customHeight="1"/>
    <row r="46978" ht="8.25" customHeight="1"/>
    <row r="46979" ht="8.25" customHeight="1"/>
    <row r="46980" ht="8.25" customHeight="1"/>
    <row r="46981" ht="8.25" customHeight="1"/>
    <row r="46982" ht="8.25" customHeight="1"/>
    <row r="46983" ht="8.25" customHeight="1"/>
    <row r="46984" ht="8.25" customHeight="1"/>
    <row r="46985" ht="8.25" customHeight="1"/>
    <row r="46986" ht="8.25" customHeight="1"/>
    <row r="46987" ht="8.25" customHeight="1"/>
    <row r="46988" ht="8.25" customHeight="1"/>
    <row r="46989" ht="8.25" customHeight="1"/>
    <row r="46990" ht="8.25" customHeight="1"/>
    <row r="46991" ht="8.25" customHeight="1"/>
    <row r="46992" ht="8.25" customHeight="1"/>
    <row r="46993" ht="8.25" customHeight="1"/>
    <row r="46994" ht="8.25" customHeight="1"/>
    <row r="46995" ht="8.25" customHeight="1"/>
    <row r="46996" ht="8.25" customHeight="1"/>
    <row r="46997" ht="8.25" customHeight="1"/>
    <row r="46998" ht="8.25" customHeight="1"/>
    <row r="46999" ht="8.25" customHeight="1"/>
    <row r="47000" ht="8.25" customHeight="1"/>
    <row r="47001" ht="8.25" customHeight="1"/>
    <row r="47002" ht="8.25" customHeight="1"/>
    <row r="47003" ht="8.25" customHeight="1"/>
    <row r="47004" ht="8.25" customHeight="1"/>
    <row r="47005" ht="8.25" customHeight="1"/>
    <row r="47006" ht="8.25" customHeight="1"/>
    <row r="47007" ht="8.25" customHeight="1"/>
    <row r="47008" ht="8.25" customHeight="1"/>
    <row r="47009" ht="8.25" customHeight="1"/>
    <row r="47010" ht="8.25" customHeight="1"/>
    <row r="47011" ht="8.25" customHeight="1"/>
    <row r="47012" ht="8.25" customHeight="1"/>
    <row r="47013" ht="8.25" customHeight="1"/>
    <row r="47014" ht="8.25" customHeight="1"/>
    <row r="47015" ht="8.25" customHeight="1"/>
    <row r="47016" ht="8.25" customHeight="1"/>
    <row r="47017" ht="8.25" customHeight="1"/>
    <row r="47018" ht="8.25" customHeight="1"/>
    <row r="47019" ht="8.25" customHeight="1"/>
    <row r="47020" ht="8.25" customHeight="1"/>
    <row r="47021" ht="8.25" customHeight="1"/>
    <row r="47022" ht="8.25" customHeight="1"/>
    <row r="47023" ht="8.25" customHeight="1"/>
    <row r="47024" ht="8.25" customHeight="1"/>
    <row r="47025" ht="8.25" customHeight="1"/>
    <row r="47026" ht="8.25" customHeight="1"/>
    <row r="47027" ht="8.25" customHeight="1"/>
    <row r="47028" ht="8.25" customHeight="1"/>
    <row r="47029" ht="8.25" customHeight="1"/>
    <row r="47030" ht="8.25" customHeight="1"/>
    <row r="47031" ht="8.25" customHeight="1"/>
    <row r="47032" ht="8.25" customHeight="1"/>
    <row r="47033" ht="8.25" customHeight="1"/>
    <row r="47034" ht="8.25" customHeight="1"/>
    <row r="47035" ht="8.25" customHeight="1"/>
    <row r="47036" ht="8.25" customHeight="1"/>
    <row r="47037" ht="8.25" customHeight="1"/>
    <row r="47038" ht="8.25" customHeight="1"/>
    <row r="47039" ht="8.25" customHeight="1"/>
    <row r="47040" ht="8.25" customHeight="1"/>
    <row r="47041" ht="8.25" customHeight="1"/>
    <row r="47042" ht="8.25" customHeight="1"/>
    <row r="47043" ht="8.25" customHeight="1"/>
    <row r="47044" ht="8.25" customHeight="1"/>
    <row r="47045" ht="8.25" customHeight="1"/>
    <row r="47046" ht="8.25" customHeight="1"/>
    <row r="47047" ht="8.25" customHeight="1"/>
    <row r="47048" ht="8.25" customHeight="1"/>
    <row r="47049" ht="8.25" customHeight="1"/>
    <row r="47050" ht="8.25" customHeight="1"/>
    <row r="47051" ht="8.25" customHeight="1"/>
    <row r="47052" ht="8.25" customHeight="1"/>
    <row r="47053" ht="8.25" customHeight="1"/>
    <row r="47054" ht="8.25" customHeight="1"/>
    <row r="47055" ht="8.25" customHeight="1"/>
    <row r="47056" ht="8.25" customHeight="1"/>
    <row r="47057" ht="8.25" customHeight="1"/>
    <row r="47058" ht="8.25" customHeight="1"/>
    <row r="47059" ht="8.25" customHeight="1"/>
    <row r="47060" ht="8.25" customHeight="1"/>
    <row r="47061" ht="8.25" customHeight="1"/>
    <row r="47062" ht="8.25" customHeight="1"/>
    <row r="47063" ht="8.25" customHeight="1"/>
    <row r="47064" ht="8.25" customHeight="1"/>
    <row r="47065" ht="8.25" customHeight="1"/>
    <row r="47066" ht="8.25" customHeight="1"/>
    <row r="47067" ht="8.25" customHeight="1"/>
    <row r="47068" ht="8.25" customHeight="1"/>
    <row r="47069" ht="8.25" customHeight="1"/>
    <row r="47070" ht="8.25" customHeight="1"/>
    <row r="47071" ht="8.25" customHeight="1"/>
    <row r="47072" ht="8.25" customHeight="1"/>
    <row r="47073" ht="8.25" customHeight="1"/>
    <row r="47074" ht="8.25" customHeight="1"/>
    <row r="47075" ht="8.25" customHeight="1"/>
    <row r="47076" ht="8.25" customHeight="1"/>
    <row r="47077" ht="8.25" customHeight="1"/>
    <row r="47078" ht="8.25" customHeight="1"/>
    <row r="47079" ht="8.25" customHeight="1"/>
    <row r="47080" ht="8.25" customHeight="1"/>
    <row r="47081" ht="8.25" customHeight="1"/>
    <row r="47082" ht="8.25" customHeight="1"/>
    <row r="47083" ht="8.25" customHeight="1"/>
    <row r="47084" ht="8.25" customHeight="1"/>
    <row r="47085" ht="8.25" customHeight="1"/>
    <row r="47086" ht="8.25" customHeight="1"/>
    <row r="47087" ht="8.25" customHeight="1"/>
    <row r="47088" ht="8.25" customHeight="1"/>
    <row r="47089" ht="8.25" customHeight="1"/>
    <row r="47090" ht="8.25" customHeight="1"/>
    <row r="47091" ht="8.25" customHeight="1"/>
    <row r="47092" ht="8.25" customHeight="1"/>
    <row r="47093" ht="8.25" customHeight="1"/>
    <row r="47094" ht="8.25" customHeight="1"/>
    <row r="47095" ht="8.25" customHeight="1"/>
    <row r="47096" ht="8.25" customHeight="1"/>
    <row r="47097" ht="8.25" customHeight="1"/>
    <row r="47098" ht="8.25" customHeight="1"/>
    <row r="47099" ht="8.25" customHeight="1"/>
    <row r="47100" ht="8.25" customHeight="1"/>
    <row r="47101" ht="8.25" customHeight="1"/>
    <row r="47102" ht="8.25" customHeight="1"/>
    <row r="47103" ht="8.25" customHeight="1"/>
    <row r="47104" ht="8.25" customHeight="1"/>
    <row r="47105" ht="8.25" customHeight="1"/>
    <row r="47106" ht="8.25" customHeight="1"/>
    <row r="47107" ht="8.25" customHeight="1"/>
    <row r="47108" ht="8.25" customHeight="1"/>
    <row r="47109" ht="8.25" customHeight="1"/>
    <row r="47110" ht="8.25" customHeight="1"/>
    <row r="47111" ht="8.25" customHeight="1"/>
    <row r="47112" ht="8.25" customHeight="1"/>
    <row r="47113" ht="8.25" customHeight="1"/>
    <row r="47114" ht="8.25" customHeight="1"/>
    <row r="47115" ht="8.25" customHeight="1"/>
    <row r="47116" ht="8.25" customHeight="1"/>
    <row r="47117" ht="8.25" customHeight="1"/>
    <row r="47118" ht="8.25" customHeight="1"/>
    <row r="47119" ht="8.25" customHeight="1"/>
    <row r="47120" ht="8.25" customHeight="1"/>
    <row r="47121" ht="8.25" customHeight="1"/>
    <row r="47122" ht="8.25" customHeight="1"/>
    <row r="47123" ht="8.25" customHeight="1"/>
    <row r="47124" ht="8.25" customHeight="1"/>
    <row r="47125" ht="8.25" customHeight="1"/>
    <row r="47126" ht="8.25" customHeight="1"/>
    <row r="47127" ht="8.25" customHeight="1"/>
    <row r="47128" ht="8.25" customHeight="1"/>
    <row r="47129" ht="8.25" customHeight="1"/>
    <row r="47130" ht="8.25" customHeight="1"/>
    <row r="47131" ht="8.25" customHeight="1"/>
    <row r="47132" ht="8.25" customHeight="1"/>
    <row r="47133" ht="8.25" customHeight="1"/>
    <row r="47134" ht="8.25" customHeight="1"/>
    <row r="47135" ht="8.25" customHeight="1"/>
    <row r="47136" ht="8.25" customHeight="1"/>
    <row r="47137" ht="8.25" customHeight="1"/>
    <row r="47138" ht="8.25" customHeight="1"/>
    <row r="47139" ht="8.25" customHeight="1"/>
    <row r="47140" ht="8.25" customHeight="1"/>
    <row r="47141" ht="8.25" customHeight="1"/>
    <row r="47142" ht="8.25" customHeight="1"/>
    <row r="47143" ht="8.25" customHeight="1"/>
    <row r="47144" ht="8.25" customHeight="1"/>
    <row r="47145" ht="8.25" customHeight="1"/>
    <row r="47146" ht="8.25" customHeight="1"/>
    <row r="47147" ht="8.25" customHeight="1"/>
    <row r="47148" ht="8.25" customHeight="1"/>
    <row r="47149" ht="8.25" customHeight="1"/>
    <row r="47150" ht="8.25" customHeight="1"/>
    <row r="47151" ht="8.25" customHeight="1"/>
    <row r="47152" ht="8.25" customHeight="1"/>
    <row r="47153" ht="8.25" customHeight="1"/>
    <row r="47154" ht="8.25" customHeight="1"/>
    <row r="47155" ht="8.25" customHeight="1"/>
    <row r="47156" ht="8.25" customHeight="1"/>
    <row r="47157" ht="8.25" customHeight="1"/>
    <row r="47158" ht="8.25" customHeight="1"/>
    <row r="47159" ht="8.25" customHeight="1"/>
    <row r="47160" ht="8.25" customHeight="1"/>
    <row r="47161" ht="8.25" customHeight="1"/>
    <row r="47162" ht="8.25" customHeight="1"/>
    <row r="47163" ht="8.25" customHeight="1"/>
    <row r="47164" ht="8.25" customHeight="1"/>
    <row r="47165" ht="8.25" customHeight="1"/>
    <row r="47166" ht="8.25" customHeight="1"/>
    <row r="47167" ht="8.25" customHeight="1"/>
    <row r="47168" ht="8.25" customHeight="1"/>
    <row r="47169" ht="8.25" customHeight="1"/>
    <row r="47170" ht="8.25" customHeight="1"/>
    <row r="47171" ht="8.25" customHeight="1"/>
    <row r="47172" ht="8.25" customHeight="1"/>
    <row r="47173" ht="8.25" customHeight="1"/>
    <row r="47174" ht="8.25" customHeight="1"/>
    <row r="47175" ht="8.25" customHeight="1"/>
    <row r="47176" ht="8.25" customHeight="1"/>
    <row r="47177" ht="8.25" customHeight="1"/>
    <row r="47178" ht="8.25" customHeight="1"/>
    <row r="47179" ht="8.25" customHeight="1"/>
    <row r="47180" ht="8.25" customHeight="1"/>
    <row r="47181" ht="8.25" customHeight="1"/>
    <row r="47182" ht="8.25" customHeight="1"/>
    <row r="47183" ht="8.25" customHeight="1"/>
    <row r="47184" ht="8.25" customHeight="1"/>
    <row r="47185" ht="8.25" customHeight="1"/>
    <row r="47186" ht="8.25" customHeight="1"/>
    <row r="47187" ht="8.25" customHeight="1"/>
    <row r="47188" ht="8.25" customHeight="1"/>
    <row r="47189" ht="8.25" customHeight="1"/>
    <row r="47190" ht="8.25" customHeight="1"/>
    <row r="47191" ht="8.25" customHeight="1"/>
    <row r="47192" ht="8.25" customHeight="1"/>
    <row r="47193" ht="8.25" customHeight="1"/>
    <row r="47194" ht="8.25" customHeight="1"/>
    <row r="47195" ht="8.25" customHeight="1"/>
    <row r="47196" ht="8.25" customHeight="1"/>
    <row r="47197" ht="8.25" customHeight="1"/>
    <row r="47198" ht="8.25" customHeight="1"/>
    <row r="47199" ht="8.25" customHeight="1"/>
    <row r="47200" ht="8.25" customHeight="1"/>
    <row r="47201" ht="8.25" customHeight="1"/>
    <row r="47202" ht="8.25" customHeight="1"/>
    <row r="47203" ht="8.25" customHeight="1"/>
    <row r="47204" ht="8.25" customHeight="1"/>
    <row r="47205" ht="8.25" customHeight="1"/>
    <row r="47206" ht="8.25" customHeight="1"/>
    <row r="47207" ht="8.25" customHeight="1"/>
    <row r="47208" ht="8.25" customHeight="1"/>
    <row r="47209" ht="8.25" customHeight="1"/>
    <row r="47210" ht="8.25" customHeight="1"/>
    <row r="47211" ht="8.25" customHeight="1"/>
    <row r="47212" ht="8.25" customHeight="1"/>
    <row r="47213" ht="8.25" customHeight="1"/>
    <row r="47214" ht="8.25" customHeight="1"/>
    <row r="47215" ht="8.25" customHeight="1"/>
    <row r="47216" ht="8.25" customHeight="1"/>
    <row r="47217" ht="8.25" customHeight="1"/>
    <row r="47218" ht="8.25" customHeight="1"/>
    <row r="47219" ht="8.25" customHeight="1"/>
    <row r="47220" ht="8.25" customHeight="1"/>
    <row r="47221" ht="8.25" customHeight="1"/>
    <row r="47222" ht="8.25" customHeight="1"/>
    <row r="47223" ht="8.25" customHeight="1"/>
    <row r="47224" ht="8.25" customHeight="1"/>
    <row r="47225" ht="8.25" customHeight="1"/>
    <row r="47226" ht="8.25" customHeight="1"/>
    <row r="47227" ht="8.25" customHeight="1"/>
    <row r="47228" ht="8.25" customHeight="1"/>
    <row r="47229" ht="8.25" customHeight="1"/>
    <row r="47230" ht="8.25" customHeight="1"/>
    <row r="47231" ht="8.25" customHeight="1"/>
    <row r="47232" ht="8.25" customHeight="1"/>
    <row r="47233" ht="8.25" customHeight="1"/>
    <row r="47234" ht="8.25" customHeight="1"/>
    <row r="47235" ht="8.25" customHeight="1"/>
    <row r="47236" ht="8.25" customHeight="1"/>
    <row r="47237" ht="8.25" customHeight="1"/>
    <row r="47238" ht="8.25" customHeight="1"/>
    <row r="47239" ht="8.25" customHeight="1"/>
    <row r="47240" ht="8.25" customHeight="1"/>
    <row r="47241" ht="8.25" customHeight="1"/>
    <row r="47242" ht="8.25" customHeight="1"/>
    <row r="47243" ht="8.25" customHeight="1"/>
    <row r="47244" ht="8.25" customHeight="1"/>
    <row r="47245" ht="8.25" customHeight="1"/>
    <row r="47246" ht="8.25" customHeight="1"/>
    <row r="47247" ht="8.25" customHeight="1"/>
    <row r="47248" ht="8.25" customHeight="1"/>
    <row r="47249" ht="8.25" customHeight="1"/>
    <row r="47250" ht="8.25" customHeight="1"/>
    <row r="47251" ht="8.25" customHeight="1"/>
    <row r="47252" ht="8.25" customHeight="1"/>
    <row r="47253" ht="8.25" customHeight="1"/>
    <row r="47254" ht="8.25" customHeight="1"/>
    <row r="47255" ht="8.25" customHeight="1"/>
    <row r="47256" ht="8.25" customHeight="1"/>
    <row r="47257" ht="8.25" customHeight="1"/>
    <row r="47258" ht="8.25" customHeight="1"/>
    <row r="47259" ht="8.25" customHeight="1"/>
    <row r="47260" ht="8.25" customHeight="1"/>
    <row r="47261" ht="8.25" customHeight="1"/>
    <row r="47262" ht="8.25" customHeight="1"/>
    <row r="47263" ht="8.25" customHeight="1"/>
    <row r="47264" ht="8.25" customHeight="1"/>
    <row r="47265" ht="8.25" customHeight="1"/>
    <row r="47266" ht="8.25" customHeight="1"/>
    <row r="47267" ht="8.25" customHeight="1"/>
    <row r="47268" ht="8.25" customHeight="1"/>
    <row r="47269" ht="8.25" customHeight="1"/>
    <row r="47270" ht="8.25" customHeight="1"/>
    <row r="47271" ht="8.25" customHeight="1"/>
    <row r="47272" ht="8.25" customHeight="1"/>
    <row r="47273" ht="8.25" customHeight="1"/>
    <row r="47274" ht="8.25" customHeight="1"/>
    <row r="47275" ht="8.25" customHeight="1"/>
    <row r="47276" ht="8.25" customHeight="1"/>
    <row r="47277" ht="8.25" customHeight="1"/>
    <row r="47278" ht="8.25" customHeight="1"/>
    <row r="47279" ht="8.25" customHeight="1"/>
    <row r="47280" ht="8.25" customHeight="1"/>
    <row r="47281" ht="8.25" customHeight="1"/>
    <row r="47282" ht="8.25" customHeight="1"/>
    <row r="47283" ht="8.25" customHeight="1"/>
    <row r="47284" ht="8.25" customHeight="1"/>
    <row r="47285" ht="8.25" customHeight="1"/>
    <row r="47286" ht="8.25" customHeight="1"/>
    <row r="47287" ht="8.25" customHeight="1"/>
    <row r="47288" ht="8.25" customHeight="1"/>
    <row r="47289" ht="8.25" customHeight="1"/>
    <row r="47290" ht="8.25" customHeight="1"/>
    <row r="47291" ht="8.25" customHeight="1"/>
    <row r="47292" ht="8.25" customHeight="1"/>
    <row r="47293" ht="8.25" customHeight="1"/>
    <row r="47294" ht="8.25" customHeight="1"/>
    <row r="47295" ht="8.25" customHeight="1"/>
    <row r="47296" ht="8.25" customHeight="1"/>
    <row r="47297" ht="8.25" customHeight="1"/>
    <row r="47298" ht="8.25" customHeight="1"/>
    <row r="47299" ht="8.25" customHeight="1"/>
    <row r="47300" ht="8.25" customHeight="1"/>
    <row r="47301" ht="8.25" customHeight="1"/>
    <row r="47302" ht="8.25" customHeight="1"/>
    <row r="47303" ht="8.25" customHeight="1"/>
    <row r="47304" ht="8.25" customHeight="1"/>
    <row r="47305" ht="8.25" customHeight="1"/>
    <row r="47306" ht="8.25" customHeight="1"/>
    <row r="47307" ht="8.25" customHeight="1"/>
    <row r="47308" ht="8.25" customHeight="1"/>
    <row r="47309" ht="8.25" customHeight="1"/>
    <row r="47310" ht="8.25" customHeight="1"/>
    <row r="47311" ht="8.25" customHeight="1"/>
    <row r="47312" ht="8.25" customHeight="1"/>
    <row r="47313" ht="8.25" customHeight="1"/>
    <row r="47314" ht="8.25" customHeight="1"/>
    <row r="47315" ht="8.25" customHeight="1"/>
    <row r="47316" ht="8.25" customHeight="1"/>
    <row r="47317" ht="8.25" customHeight="1"/>
    <row r="47318" ht="8.25" customHeight="1"/>
    <row r="47319" ht="8.25" customHeight="1"/>
    <row r="47320" ht="8.25" customHeight="1"/>
    <row r="47321" ht="8.25" customHeight="1"/>
    <row r="47322" ht="8.25" customHeight="1"/>
    <row r="47323" ht="8.25" customHeight="1"/>
    <row r="47324" ht="8.25" customHeight="1"/>
    <row r="47325" ht="8.25" customHeight="1"/>
    <row r="47326" ht="8.25" customHeight="1"/>
    <row r="47327" ht="8.25" customHeight="1"/>
    <row r="47328" ht="8.25" customHeight="1"/>
    <row r="47329" ht="8.25" customHeight="1"/>
    <row r="47330" ht="8.25" customHeight="1"/>
    <row r="47331" ht="8.25" customHeight="1"/>
    <row r="47332" ht="8.25" customHeight="1"/>
    <row r="47333" ht="8.25" customHeight="1"/>
    <row r="47334" ht="8.25" customHeight="1"/>
    <row r="47335" ht="8.25" customHeight="1"/>
    <row r="47336" ht="8.25" customHeight="1"/>
    <row r="47337" ht="8.25" customHeight="1"/>
    <row r="47338" ht="8.25" customHeight="1"/>
    <row r="47339" ht="8.25" customHeight="1"/>
    <row r="47340" ht="8.25" customHeight="1"/>
    <row r="47341" ht="8.25" customHeight="1"/>
    <row r="47342" ht="8.25" customHeight="1"/>
    <row r="47343" ht="8.25" customHeight="1"/>
    <row r="47344" ht="8.25" customHeight="1"/>
    <row r="47345" ht="8.25" customHeight="1"/>
    <row r="47346" ht="8.25" customHeight="1"/>
    <row r="47347" ht="8.25" customHeight="1"/>
    <row r="47348" ht="8.25" customHeight="1"/>
    <row r="47349" ht="8.25" customHeight="1"/>
    <row r="47350" ht="8.25" customHeight="1"/>
    <row r="47351" ht="8.25" customHeight="1"/>
    <row r="47352" ht="8.25" customHeight="1"/>
    <row r="47353" ht="8.25" customHeight="1"/>
    <row r="47354" ht="8.25" customHeight="1"/>
    <row r="47355" ht="8.25" customHeight="1"/>
    <row r="47356" ht="8.25" customHeight="1"/>
    <row r="47357" ht="8.25" customHeight="1"/>
    <row r="47358" ht="8.25" customHeight="1"/>
    <row r="47359" ht="8.25" customHeight="1"/>
    <row r="47360" ht="8.25" customHeight="1"/>
    <row r="47361" ht="8.25" customHeight="1"/>
    <row r="47362" ht="8.25" customHeight="1"/>
    <row r="47363" ht="8.25" customHeight="1"/>
    <row r="47364" ht="8.25" customHeight="1"/>
    <row r="47365" ht="8.25" customHeight="1"/>
    <row r="47366" ht="8.25" customHeight="1"/>
    <row r="47367" ht="8.25" customHeight="1"/>
    <row r="47368" ht="8.25" customHeight="1"/>
    <row r="47369" ht="8.25" customHeight="1"/>
    <row r="47370" ht="8.25" customHeight="1"/>
    <row r="47371" ht="8.25" customHeight="1"/>
    <row r="47372" ht="8.25" customHeight="1"/>
    <row r="47373" ht="8.25" customHeight="1"/>
    <row r="47374" ht="8.25" customHeight="1"/>
    <row r="47375" ht="8.25" customHeight="1"/>
    <row r="47376" ht="8.25" customHeight="1"/>
    <row r="47377" ht="8.25" customHeight="1"/>
    <row r="47378" ht="8.25" customHeight="1"/>
    <row r="47379" ht="8.25" customHeight="1"/>
    <row r="47380" ht="8.25" customHeight="1"/>
    <row r="47381" ht="8.25" customHeight="1"/>
    <row r="47382" ht="8.25" customHeight="1"/>
    <row r="47383" ht="8.25" customHeight="1"/>
    <row r="47384" ht="8.25" customHeight="1"/>
    <row r="47385" ht="8.25" customHeight="1"/>
    <row r="47386" ht="8.25" customHeight="1"/>
    <row r="47387" ht="8.25" customHeight="1"/>
    <row r="47388" ht="8.25" customHeight="1"/>
    <row r="47389" ht="8.25" customHeight="1"/>
    <row r="47390" ht="8.25" customHeight="1"/>
    <row r="47391" ht="8.25" customHeight="1"/>
    <row r="47392" ht="8.25" customHeight="1"/>
    <row r="47393" ht="8.25" customHeight="1"/>
    <row r="47394" ht="8.25" customHeight="1"/>
    <row r="47395" ht="8.25" customHeight="1"/>
    <row r="47396" ht="8.25" customHeight="1"/>
    <row r="47397" ht="8.25" customHeight="1"/>
    <row r="47398" ht="8.25" customHeight="1"/>
    <row r="47399" ht="8.25" customHeight="1"/>
    <row r="47400" ht="8.25" customHeight="1"/>
    <row r="47401" ht="8.25" customHeight="1"/>
    <row r="47402" ht="8.25" customHeight="1"/>
    <row r="47403" ht="8.25" customHeight="1"/>
    <row r="47404" ht="8.25" customHeight="1"/>
    <row r="47405" ht="8.25" customHeight="1"/>
    <row r="47406" ht="8.25" customHeight="1"/>
    <row r="47407" ht="8.25" customHeight="1"/>
    <row r="47408" ht="8.25" customHeight="1"/>
    <row r="47409" ht="8.25" customHeight="1"/>
    <row r="47410" ht="8.25" customHeight="1"/>
    <row r="47411" ht="8.25" customHeight="1"/>
    <row r="47412" ht="8.25" customHeight="1"/>
    <row r="47413" ht="8.25" customHeight="1"/>
    <row r="47414" ht="8.25" customHeight="1"/>
    <row r="47415" ht="8.25" customHeight="1"/>
    <row r="47416" ht="8.25" customHeight="1"/>
    <row r="47417" ht="8.25" customHeight="1"/>
    <row r="47418" ht="8.25" customHeight="1"/>
    <row r="47419" ht="8.25" customHeight="1"/>
    <row r="47420" ht="8.25" customHeight="1"/>
    <row r="47421" ht="8.25" customHeight="1"/>
    <row r="47422" ht="8.25" customHeight="1"/>
    <row r="47423" ht="8.25" customHeight="1"/>
    <row r="47424" ht="8.25" customHeight="1"/>
    <row r="47425" ht="8.25" customHeight="1"/>
    <row r="47426" ht="8.25" customHeight="1"/>
    <row r="47427" ht="8.25" customHeight="1"/>
    <row r="47428" ht="8.25" customHeight="1"/>
    <row r="47429" ht="8.25" customHeight="1"/>
    <row r="47430" ht="8.25" customHeight="1"/>
    <row r="47431" ht="8.25" customHeight="1"/>
    <row r="47432" ht="8.25" customHeight="1"/>
    <row r="47433" ht="8.25" customHeight="1"/>
    <row r="47434" ht="8.25" customHeight="1"/>
    <row r="47435" ht="8.25" customHeight="1"/>
    <row r="47436" ht="8.25" customHeight="1"/>
    <row r="47437" ht="8.25" customHeight="1"/>
    <row r="47438" ht="8.25" customHeight="1"/>
    <row r="47439" ht="8.25" customHeight="1"/>
    <row r="47440" ht="8.25" customHeight="1"/>
    <row r="47441" ht="8.25" customHeight="1"/>
    <row r="47442" ht="8.25" customHeight="1"/>
    <row r="47443" ht="8.25" customHeight="1"/>
    <row r="47444" ht="8.25" customHeight="1"/>
    <row r="47445" ht="8.25" customHeight="1"/>
    <row r="47446" ht="8.25" customHeight="1"/>
    <row r="47447" ht="8.25" customHeight="1"/>
    <row r="47448" ht="8.25" customHeight="1"/>
    <row r="47449" ht="8.25" customHeight="1"/>
    <row r="47450" ht="8.25" customHeight="1"/>
    <row r="47451" ht="8.25" customHeight="1"/>
    <row r="47452" ht="8.25" customHeight="1"/>
    <row r="47453" ht="8.25" customHeight="1"/>
    <row r="47454" ht="8.25" customHeight="1"/>
    <row r="47455" ht="8.25" customHeight="1"/>
    <row r="47456" ht="8.25" customHeight="1"/>
    <row r="47457" ht="8.25" customHeight="1"/>
    <row r="47458" ht="8.25" customHeight="1"/>
    <row r="47459" ht="8.25" customHeight="1"/>
    <row r="47460" ht="8.25" customHeight="1"/>
    <row r="47461" ht="8.25" customHeight="1"/>
    <row r="47462" ht="8.25" customHeight="1"/>
    <row r="47463" ht="8.25" customHeight="1"/>
    <row r="47464" ht="8.25" customHeight="1"/>
    <row r="47465" ht="8.25" customHeight="1"/>
    <row r="47466" ht="8.25" customHeight="1"/>
    <row r="47467" ht="8.25" customHeight="1"/>
    <row r="47468" ht="8.25" customHeight="1"/>
    <row r="47469" ht="8.25" customHeight="1"/>
    <row r="47470" ht="8.25" customHeight="1"/>
    <row r="47471" ht="8.25" customHeight="1"/>
    <row r="47472" ht="8.25" customHeight="1"/>
    <row r="47473" ht="8.25" customHeight="1"/>
    <row r="47474" ht="8.25" customHeight="1"/>
    <row r="47475" ht="8.25" customHeight="1"/>
    <row r="47476" ht="8.25" customHeight="1"/>
    <row r="47477" ht="8.25" customHeight="1"/>
    <row r="47478" ht="8.25" customHeight="1"/>
    <row r="47479" ht="8.25" customHeight="1"/>
    <row r="47480" ht="8.25" customHeight="1"/>
    <row r="47481" ht="8.25" customHeight="1"/>
    <row r="47482" ht="8.25" customHeight="1"/>
    <row r="47483" ht="8.25" customHeight="1"/>
    <row r="47484" ht="8.25" customHeight="1"/>
    <row r="47485" ht="8.25" customHeight="1"/>
    <row r="47486" ht="8.25" customHeight="1"/>
    <row r="47487" ht="8.25" customHeight="1"/>
    <row r="47488" ht="8.25" customHeight="1"/>
    <row r="47489" ht="8.25" customHeight="1"/>
    <row r="47490" ht="8.25" customHeight="1"/>
    <row r="47491" ht="8.25" customHeight="1"/>
    <row r="47492" ht="8.25" customHeight="1"/>
    <row r="47493" ht="8.25" customHeight="1"/>
    <row r="47494" ht="8.25" customHeight="1"/>
    <row r="47495" ht="8.25" customHeight="1"/>
    <row r="47496" ht="8.25" customHeight="1"/>
    <row r="47497" ht="8.25" customHeight="1"/>
    <row r="47498" ht="8.25" customHeight="1"/>
    <row r="47499" ht="8.25" customHeight="1"/>
    <row r="47500" ht="8.25" customHeight="1"/>
    <row r="47501" ht="8.25" customHeight="1"/>
    <row r="47502" ht="8.25" customHeight="1"/>
    <row r="47503" ht="8.25" customHeight="1"/>
    <row r="47504" ht="8.25" customHeight="1"/>
    <row r="47505" ht="8.25" customHeight="1"/>
    <row r="47506" ht="8.25" customHeight="1"/>
    <row r="47507" ht="8.25" customHeight="1"/>
    <row r="47508" ht="8.25" customHeight="1"/>
    <row r="47509" ht="8.25" customHeight="1"/>
    <row r="47510" ht="8.25" customHeight="1"/>
    <row r="47511" ht="8.25" customHeight="1"/>
    <row r="47512" ht="8.25" customHeight="1"/>
    <row r="47513" ht="8.25" customHeight="1"/>
    <row r="47514" ht="8.25" customHeight="1"/>
    <row r="47515" ht="8.25" customHeight="1"/>
    <row r="47516" ht="8.25" customHeight="1"/>
    <row r="47517" ht="8.25" customHeight="1"/>
    <row r="47518" ht="8.25" customHeight="1"/>
    <row r="47519" ht="8.25" customHeight="1"/>
    <row r="47520" ht="8.25" customHeight="1"/>
    <row r="47521" ht="8.25" customHeight="1"/>
    <row r="47522" ht="8.25" customHeight="1"/>
    <row r="47523" ht="8.25" customHeight="1"/>
    <row r="47524" ht="8.25" customHeight="1"/>
    <row r="47525" ht="8.25" customHeight="1"/>
    <row r="47526" ht="8.25" customHeight="1"/>
    <row r="47527" ht="8.25" customHeight="1"/>
    <row r="47528" ht="8.25" customHeight="1"/>
    <row r="47529" ht="8.25" customHeight="1"/>
    <row r="47530" ht="8.25" customHeight="1"/>
    <row r="47531" ht="8.25" customHeight="1"/>
    <row r="47532" ht="8.25" customHeight="1"/>
    <row r="47533" ht="8.25" customHeight="1"/>
    <row r="47534" ht="8.25" customHeight="1"/>
    <row r="47535" ht="8.25" customHeight="1"/>
    <row r="47536" ht="8.25" customHeight="1"/>
    <row r="47537" ht="8.25" customHeight="1"/>
    <row r="47538" ht="8.25" customHeight="1"/>
    <row r="47539" ht="8.25" customHeight="1"/>
    <row r="47540" ht="8.25" customHeight="1"/>
    <row r="47541" ht="8.25" customHeight="1"/>
    <row r="47542" ht="8.25" customHeight="1"/>
    <row r="47543" ht="8.25" customHeight="1"/>
    <row r="47544" ht="8.25" customHeight="1"/>
    <row r="47545" ht="8.25" customHeight="1"/>
    <row r="47546" ht="8.25" customHeight="1"/>
    <row r="47547" ht="8.25" customHeight="1"/>
    <row r="47548" ht="8.25" customHeight="1"/>
    <row r="47549" ht="8.25" customHeight="1"/>
    <row r="47550" ht="8.25" customHeight="1"/>
    <row r="47551" ht="8.25" customHeight="1"/>
    <row r="47552" ht="8.25" customHeight="1"/>
    <row r="47553" ht="8.25" customHeight="1"/>
    <row r="47554" ht="8.25" customHeight="1"/>
    <row r="47555" ht="8.25" customHeight="1"/>
    <row r="47556" ht="8.25" customHeight="1"/>
    <row r="47557" ht="8.25" customHeight="1"/>
    <row r="47558" ht="8.25" customHeight="1"/>
    <row r="47559" ht="8.25" customHeight="1"/>
    <row r="47560" ht="8.25" customHeight="1"/>
    <row r="47561" ht="8.25" customHeight="1"/>
    <row r="47562" ht="8.25" customHeight="1"/>
    <row r="47563" ht="8.25" customHeight="1"/>
    <row r="47564" ht="8.25" customHeight="1"/>
    <row r="47565" ht="8.25" customHeight="1"/>
    <row r="47566" ht="8.25" customHeight="1"/>
    <row r="47567" ht="8.25" customHeight="1"/>
    <row r="47568" ht="8.25" customHeight="1"/>
    <row r="47569" ht="8.25" customHeight="1"/>
    <row r="47570" ht="8.25" customHeight="1"/>
    <row r="47571" ht="8.25" customHeight="1"/>
    <row r="47572" ht="8.25" customHeight="1"/>
    <row r="47573" ht="8.25" customHeight="1"/>
    <row r="47574" ht="8.25" customHeight="1"/>
    <row r="47575" ht="8.25" customHeight="1"/>
    <row r="47576" ht="8.25" customHeight="1"/>
    <row r="47577" ht="8.25" customHeight="1"/>
    <row r="47578" ht="8.25" customHeight="1"/>
    <row r="47579" ht="8.25" customHeight="1"/>
    <row r="47580" ht="8.25" customHeight="1"/>
    <row r="47581" ht="8.25" customHeight="1"/>
    <row r="47582" ht="8.25" customHeight="1"/>
    <row r="47583" ht="8.25" customHeight="1"/>
    <row r="47584" ht="8.25" customHeight="1"/>
    <row r="47585" ht="8.25" customHeight="1"/>
    <row r="47586" ht="8.25" customHeight="1"/>
    <row r="47587" ht="8.25" customHeight="1"/>
    <row r="47588" ht="8.25" customHeight="1"/>
    <row r="47589" ht="8.25" customHeight="1"/>
    <row r="47590" ht="8.25" customHeight="1"/>
    <row r="47591" ht="8.25" customHeight="1"/>
    <row r="47592" ht="8.25" customHeight="1"/>
    <row r="47593" ht="8.25" customHeight="1"/>
    <row r="47594" ht="8.25" customHeight="1"/>
    <row r="47595" ht="8.25" customHeight="1"/>
    <row r="47596" ht="8.25" customHeight="1"/>
    <row r="47597" ht="8.25" customHeight="1"/>
    <row r="47598" ht="8.25" customHeight="1"/>
    <row r="47599" ht="8.25" customHeight="1"/>
    <row r="47600" ht="8.25" customHeight="1"/>
    <row r="47601" ht="8.25" customHeight="1"/>
    <row r="47602" ht="8.25" customHeight="1"/>
    <row r="47603" ht="8.25" customHeight="1"/>
    <row r="47604" ht="8.25" customHeight="1"/>
    <row r="47605" ht="8.25" customHeight="1"/>
    <row r="47606" ht="8.25" customHeight="1"/>
    <row r="47607" ht="8.25" customHeight="1"/>
    <row r="47608" ht="8.25" customHeight="1"/>
    <row r="47609" ht="8.25" customHeight="1"/>
    <row r="47610" ht="8.25" customHeight="1"/>
    <row r="47611" ht="8.25" customHeight="1"/>
    <row r="47612" ht="8.25" customHeight="1"/>
    <row r="47613" ht="8.25" customHeight="1"/>
    <row r="47614" ht="8.25" customHeight="1"/>
    <row r="47615" ht="8.25" customHeight="1"/>
    <row r="47616" ht="8.25" customHeight="1"/>
    <row r="47617" ht="8.25" customHeight="1"/>
    <row r="47618" ht="8.25" customHeight="1"/>
    <row r="47619" ht="8.25" customHeight="1"/>
    <row r="47620" ht="8.25" customHeight="1"/>
    <row r="47621" ht="8.25" customHeight="1"/>
    <row r="47622" ht="8.25" customHeight="1"/>
    <row r="47623" ht="8.25" customHeight="1"/>
    <row r="47624" ht="8.25" customHeight="1"/>
    <row r="47625" ht="8.25" customHeight="1"/>
    <row r="47626" ht="8.25" customHeight="1"/>
    <row r="47627" ht="8.25" customHeight="1"/>
    <row r="47628" ht="8.25" customHeight="1"/>
    <row r="47629" ht="8.25" customHeight="1"/>
    <row r="47630" ht="8.25" customHeight="1"/>
    <row r="47631" ht="8.25" customHeight="1"/>
    <row r="47632" ht="8.25" customHeight="1"/>
    <row r="47633" ht="8.25" customHeight="1"/>
    <row r="47634" ht="8.25" customHeight="1"/>
    <row r="47635" ht="8.25" customHeight="1"/>
    <row r="47636" ht="8.25" customHeight="1"/>
    <row r="47637" ht="8.25" customHeight="1"/>
    <row r="47638" ht="8.25" customHeight="1"/>
    <row r="47639" ht="8.25" customHeight="1"/>
    <row r="47640" ht="8.25" customHeight="1"/>
    <row r="47641" ht="8.25" customHeight="1"/>
    <row r="47642" ht="8.25" customHeight="1"/>
    <row r="47643" ht="8.25" customHeight="1"/>
    <row r="47644" ht="8.25" customHeight="1"/>
    <row r="47645" ht="8.25" customHeight="1"/>
    <row r="47646" ht="8.25" customHeight="1"/>
    <row r="47647" ht="8.25" customHeight="1"/>
    <row r="47648" ht="8.25" customHeight="1"/>
    <row r="47649" ht="8.25" customHeight="1"/>
    <row r="47650" ht="8.25" customHeight="1"/>
    <row r="47651" ht="8.25" customHeight="1"/>
    <row r="47652" ht="8.25" customHeight="1"/>
    <row r="47653" ht="8.25" customHeight="1"/>
    <row r="47654" ht="8.25" customHeight="1"/>
    <row r="47655" ht="8.25" customHeight="1"/>
    <row r="47656" ht="8.25" customHeight="1"/>
    <row r="47657" ht="8.25" customHeight="1"/>
    <row r="47658" ht="8.25" customHeight="1"/>
    <row r="47659" ht="8.25" customHeight="1"/>
    <row r="47660" ht="8.25" customHeight="1"/>
    <row r="47661" ht="8.25" customHeight="1"/>
    <row r="47662" ht="8.25" customHeight="1"/>
    <row r="47663" ht="8.25" customHeight="1"/>
    <row r="47664" ht="8.25" customHeight="1"/>
    <row r="47665" ht="8.25" customHeight="1"/>
    <row r="47666" ht="8.25" customHeight="1"/>
    <row r="47667" ht="8.25" customHeight="1"/>
    <row r="47668" ht="8.25" customHeight="1"/>
    <row r="47669" ht="8.25" customHeight="1"/>
    <row r="47670" ht="8.25" customHeight="1"/>
    <row r="47671" ht="8.25" customHeight="1"/>
    <row r="47672" ht="8.25" customHeight="1"/>
    <row r="47673" ht="8.25" customHeight="1"/>
    <row r="47674" ht="8.25" customHeight="1"/>
    <row r="47675" ht="8.25" customHeight="1"/>
    <row r="47676" ht="8.25" customHeight="1"/>
    <row r="47677" ht="8.25" customHeight="1"/>
    <row r="47678" ht="8.25" customHeight="1"/>
    <row r="47679" ht="8.25" customHeight="1"/>
    <row r="47680" ht="8.25" customHeight="1"/>
    <row r="47681" ht="8.25" customHeight="1"/>
    <row r="47682" ht="8.25" customHeight="1"/>
    <row r="47683" ht="8.25" customHeight="1"/>
    <row r="47684" ht="8.25" customHeight="1"/>
    <row r="47685" ht="8.25" customHeight="1"/>
    <row r="47686" ht="8.25" customHeight="1"/>
    <row r="47687" ht="8.25" customHeight="1"/>
    <row r="47688" ht="8.25" customHeight="1"/>
    <row r="47689" ht="8.25" customHeight="1"/>
    <row r="47690" ht="8.25" customHeight="1"/>
    <row r="47691" ht="8.25" customHeight="1"/>
    <row r="47692" ht="8.25" customHeight="1"/>
    <row r="47693" ht="8.25" customHeight="1"/>
    <row r="47694" ht="8.25" customHeight="1"/>
    <row r="47695" ht="8.25" customHeight="1"/>
    <row r="47696" ht="8.25" customHeight="1"/>
    <row r="47697" ht="8.25" customHeight="1"/>
    <row r="47698" ht="8.25" customHeight="1"/>
    <row r="47699" ht="8.25" customHeight="1"/>
    <row r="47700" ht="8.25" customHeight="1"/>
    <row r="47701" ht="8.25" customHeight="1"/>
    <row r="47702" ht="8.25" customHeight="1"/>
    <row r="47703" ht="8.25" customHeight="1"/>
    <row r="47704" ht="8.25" customHeight="1"/>
    <row r="47705" ht="8.25" customHeight="1"/>
    <row r="47706" ht="8.25" customHeight="1"/>
    <row r="47707" ht="8.25" customHeight="1"/>
    <row r="47708" ht="8.25" customHeight="1"/>
    <row r="47709" ht="8.25" customHeight="1"/>
    <row r="47710" ht="8.25" customHeight="1"/>
    <row r="47711" ht="8.25" customHeight="1"/>
    <row r="47712" ht="8.25" customHeight="1"/>
    <row r="47713" ht="8.25" customHeight="1"/>
    <row r="47714" ht="8.25" customHeight="1"/>
    <row r="47715" ht="8.25" customHeight="1"/>
    <row r="47716" ht="8.25" customHeight="1"/>
    <row r="47717" ht="8.25" customHeight="1"/>
    <row r="47718" ht="8.25" customHeight="1"/>
    <row r="47719" ht="8.25" customHeight="1"/>
    <row r="47720" ht="8.25" customHeight="1"/>
    <row r="47721" ht="8.25" customHeight="1"/>
    <row r="47722" ht="8.25" customHeight="1"/>
    <row r="47723" ht="8.25" customHeight="1"/>
    <row r="47724" ht="8.25" customHeight="1"/>
    <row r="47725" ht="8.25" customHeight="1"/>
    <row r="47726" ht="8.25" customHeight="1"/>
    <row r="47727" ht="8.25" customHeight="1"/>
    <row r="47728" ht="8.25" customHeight="1"/>
    <row r="47729" ht="8.25" customHeight="1"/>
    <row r="47730" ht="8.25" customHeight="1"/>
    <row r="47731" ht="8.25" customHeight="1"/>
    <row r="47732" ht="8.25" customHeight="1"/>
    <row r="47733" ht="8.25" customHeight="1"/>
    <row r="47734" ht="8.25" customHeight="1"/>
    <row r="47735" ht="8.25" customHeight="1"/>
    <row r="47736" ht="8.25" customHeight="1"/>
    <row r="47737" ht="8.25" customHeight="1"/>
    <row r="47738" ht="8.25" customHeight="1"/>
    <row r="47739" ht="8.25" customHeight="1"/>
    <row r="47740" ht="8.25" customHeight="1"/>
    <row r="47741" ht="8.25" customHeight="1"/>
    <row r="47742" ht="8.25" customHeight="1"/>
    <row r="47743" ht="8.25" customHeight="1"/>
    <row r="47744" ht="8.25" customHeight="1"/>
    <row r="47745" ht="8.25" customHeight="1"/>
    <row r="47746" ht="8.25" customHeight="1"/>
    <row r="47747" ht="8.25" customHeight="1"/>
    <row r="47748" ht="8.25" customHeight="1"/>
    <row r="47749" ht="8.25" customHeight="1"/>
    <row r="47750" ht="8.25" customHeight="1"/>
    <row r="47751" ht="8.25" customHeight="1"/>
    <row r="47752" ht="8.25" customHeight="1"/>
    <row r="47753" ht="8.25" customHeight="1"/>
    <row r="47754" ht="8.25" customHeight="1"/>
    <row r="47755" ht="8.25" customHeight="1"/>
    <row r="47756" ht="8.25" customHeight="1"/>
    <row r="47757" ht="8.25" customHeight="1"/>
    <row r="47758" ht="8.25" customHeight="1"/>
    <row r="47759" ht="8.25" customHeight="1"/>
    <row r="47760" ht="8.25" customHeight="1"/>
    <row r="47761" ht="8.25" customHeight="1"/>
    <row r="47762" ht="8.25" customHeight="1"/>
    <row r="47763" ht="8.25" customHeight="1"/>
    <row r="47764" ht="8.25" customHeight="1"/>
    <row r="47765" ht="8.25" customHeight="1"/>
    <row r="47766" ht="8.25" customHeight="1"/>
    <row r="47767" ht="8.25" customHeight="1"/>
    <row r="47768" ht="8.25" customHeight="1"/>
    <row r="47769" ht="8.25" customHeight="1"/>
    <row r="47770" ht="8.25" customHeight="1"/>
    <row r="47771" ht="8.25" customHeight="1"/>
    <row r="47772" ht="8.25" customHeight="1"/>
    <row r="47773" ht="8.25" customHeight="1"/>
    <row r="47774" ht="8.25" customHeight="1"/>
    <row r="47775" ht="8.25" customHeight="1"/>
    <row r="47776" ht="8.25" customHeight="1"/>
    <row r="47777" ht="8.25" customHeight="1"/>
    <row r="47778" ht="8.25" customHeight="1"/>
    <row r="47779" ht="8.25" customHeight="1"/>
    <row r="47780" ht="8.25" customHeight="1"/>
    <row r="47781" ht="8.25" customHeight="1"/>
    <row r="47782" ht="8.25" customHeight="1"/>
    <row r="47783" ht="8.25" customHeight="1"/>
    <row r="47784" ht="8.25" customHeight="1"/>
    <row r="47785" ht="8.25" customHeight="1"/>
    <row r="47786" ht="8.25" customHeight="1"/>
    <row r="47787" ht="8.25" customHeight="1"/>
    <row r="47788" ht="8.25" customHeight="1"/>
    <row r="47789" ht="8.25" customHeight="1"/>
    <row r="47790" ht="8.25" customHeight="1"/>
    <row r="47791" ht="8.25" customHeight="1"/>
    <row r="47792" ht="8.25" customHeight="1"/>
    <row r="47793" ht="8.25" customHeight="1"/>
    <row r="47794" ht="8.25" customHeight="1"/>
    <row r="47795" ht="8.25" customHeight="1"/>
    <row r="47796" ht="8.25" customHeight="1"/>
    <row r="47797" ht="8.25" customHeight="1"/>
    <row r="47798" ht="8.25" customHeight="1"/>
    <row r="47799" ht="8.25" customHeight="1"/>
    <row r="47800" ht="8.25" customHeight="1"/>
    <row r="47801" ht="8.25" customHeight="1"/>
    <row r="47802" ht="8.25" customHeight="1"/>
    <row r="47803" ht="8.25" customHeight="1"/>
    <row r="47804" ht="8.25" customHeight="1"/>
    <row r="47805" ht="8.25" customHeight="1"/>
    <row r="47806" ht="8.25" customHeight="1"/>
    <row r="47807" ht="8.25" customHeight="1"/>
    <row r="47808" ht="8.25" customHeight="1"/>
    <row r="47809" ht="8.25" customHeight="1"/>
    <row r="47810" ht="8.25" customHeight="1"/>
    <row r="47811" ht="8.25" customHeight="1"/>
    <row r="47812" ht="8.25" customHeight="1"/>
    <row r="47813" ht="8.25" customHeight="1"/>
    <row r="47814" ht="8.25" customHeight="1"/>
    <row r="47815" ht="8.25" customHeight="1"/>
    <row r="47816" ht="8.25" customHeight="1"/>
    <row r="47817" ht="8.25" customHeight="1"/>
    <row r="47818" ht="8.25" customHeight="1"/>
    <row r="47819" ht="8.25" customHeight="1"/>
    <row r="47820" ht="8.25" customHeight="1"/>
    <row r="47821" ht="8.25" customHeight="1"/>
    <row r="47822" ht="8.25" customHeight="1"/>
    <row r="47823" ht="8.25" customHeight="1"/>
    <row r="47824" ht="8.25" customHeight="1"/>
    <row r="47825" ht="8.25" customHeight="1"/>
    <row r="47826" ht="8.25" customHeight="1"/>
    <row r="47827" ht="8.25" customHeight="1"/>
    <row r="47828" ht="8.25" customHeight="1"/>
    <row r="47829" ht="8.25" customHeight="1"/>
    <row r="47830" ht="8.25" customHeight="1"/>
    <row r="47831" ht="8.25" customHeight="1"/>
    <row r="47832" ht="8.25" customHeight="1"/>
    <row r="47833" ht="8.25" customHeight="1"/>
    <row r="47834" ht="8.25" customHeight="1"/>
    <row r="47835" ht="8.25" customHeight="1"/>
    <row r="47836" ht="8.25" customHeight="1"/>
    <row r="47837" ht="8.25" customHeight="1"/>
    <row r="47838" ht="8.25" customHeight="1"/>
    <row r="47839" ht="8.25" customHeight="1"/>
    <row r="47840" ht="8.25" customHeight="1"/>
    <row r="47841" ht="8.25" customHeight="1"/>
    <row r="47842" ht="8.25" customHeight="1"/>
    <row r="47843" ht="8.25" customHeight="1"/>
    <row r="47844" ht="8.25" customHeight="1"/>
    <row r="47845" ht="8.25" customHeight="1"/>
    <row r="47846" ht="8.25" customHeight="1"/>
    <row r="47847" ht="8.25" customHeight="1"/>
    <row r="47848" ht="8.25" customHeight="1"/>
    <row r="47849" ht="8.25" customHeight="1"/>
    <row r="47850" ht="8.25" customHeight="1"/>
    <row r="47851" ht="8.25" customHeight="1"/>
    <row r="47852" ht="8.25" customHeight="1"/>
    <row r="47853" ht="8.25" customHeight="1"/>
    <row r="47854" ht="8.25" customHeight="1"/>
    <row r="47855" ht="8.25" customHeight="1"/>
    <row r="47856" ht="8.25" customHeight="1"/>
    <row r="47857" ht="8.25" customHeight="1"/>
    <row r="47858" ht="8.25" customHeight="1"/>
    <row r="47859" ht="8.25" customHeight="1"/>
    <row r="47860" ht="8.25" customHeight="1"/>
    <row r="47861" ht="8.25" customHeight="1"/>
    <row r="47862" ht="8.25" customHeight="1"/>
    <row r="47863" ht="8.25" customHeight="1"/>
    <row r="47864" ht="8.25" customHeight="1"/>
    <row r="47865" ht="8.25" customHeight="1"/>
    <row r="47866" ht="8.25" customHeight="1"/>
    <row r="47867" ht="8.25" customHeight="1"/>
    <row r="47868" ht="8.25" customHeight="1"/>
    <row r="47869" ht="8.25" customHeight="1"/>
    <row r="47870" ht="8.25" customHeight="1"/>
    <row r="47871" ht="8.25" customHeight="1"/>
    <row r="47872" ht="8.25" customHeight="1"/>
    <row r="47873" ht="8.25" customHeight="1"/>
    <row r="47874" ht="8.25" customHeight="1"/>
    <row r="47875" ht="8.25" customHeight="1"/>
    <row r="47876" ht="8.25" customHeight="1"/>
    <row r="47877" ht="8.25" customHeight="1"/>
    <row r="47878" ht="8.25" customHeight="1"/>
    <row r="47879" ht="8.25" customHeight="1"/>
    <row r="47880" ht="8.25" customHeight="1"/>
    <row r="47881" ht="8.25" customHeight="1"/>
    <row r="47882" ht="8.25" customHeight="1"/>
    <row r="47883" ht="8.25" customHeight="1"/>
    <row r="47884" ht="8.25" customHeight="1"/>
    <row r="47885" ht="8.25" customHeight="1"/>
    <row r="47886" ht="8.25" customHeight="1"/>
    <row r="47887" ht="8.25" customHeight="1"/>
    <row r="47888" ht="8.25" customHeight="1"/>
    <row r="47889" ht="8.25" customHeight="1"/>
    <row r="47890" ht="8.25" customHeight="1"/>
    <row r="47891" ht="8.25" customHeight="1"/>
    <row r="47892" ht="8.25" customHeight="1"/>
    <row r="47893" ht="8.25" customHeight="1"/>
    <row r="47894" ht="8.25" customHeight="1"/>
    <row r="47895" ht="8.25" customHeight="1"/>
    <row r="47896" ht="8.25" customHeight="1"/>
    <row r="47897" ht="8.25" customHeight="1"/>
    <row r="47898" ht="8.25" customHeight="1"/>
    <row r="47899" ht="8.25" customHeight="1"/>
    <row r="47900" ht="8.25" customHeight="1"/>
    <row r="47901" ht="8.25" customHeight="1"/>
    <row r="47902" ht="8.25" customHeight="1"/>
    <row r="47903" ht="8.25" customHeight="1"/>
    <row r="47904" ht="8.25" customHeight="1"/>
    <row r="47905" ht="8.25" customHeight="1"/>
    <row r="47906" ht="8.25" customHeight="1"/>
    <row r="47907" ht="8.25" customHeight="1"/>
    <row r="47908" ht="8.25" customHeight="1"/>
    <row r="47909" ht="8.25" customHeight="1"/>
    <row r="47910" ht="8.25" customHeight="1"/>
    <row r="47911" ht="8.25" customHeight="1"/>
    <row r="47912" ht="8.25" customHeight="1"/>
    <row r="47913" ht="8.25" customHeight="1"/>
    <row r="47914" ht="8.25" customHeight="1"/>
    <row r="47915" ht="8.25" customHeight="1"/>
    <row r="47916" ht="8.25" customHeight="1"/>
    <row r="47917" ht="8.25" customHeight="1"/>
    <row r="47918" ht="8.25" customHeight="1"/>
    <row r="47919" ht="8.25" customHeight="1"/>
    <row r="47920" ht="8.25" customHeight="1"/>
    <row r="47921" ht="8.25" customHeight="1"/>
    <row r="47922" ht="8.25" customHeight="1"/>
    <row r="47923" ht="8.25" customHeight="1"/>
    <row r="47924" ht="8.25" customHeight="1"/>
    <row r="47925" ht="8.25" customHeight="1"/>
    <row r="47926" ht="8.25" customHeight="1"/>
    <row r="47927" ht="8.25" customHeight="1"/>
    <row r="47928" ht="8.25" customHeight="1"/>
    <row r="47929" ht="8.25" customHeight="1"/>
    <row r="47930" ht="8.25" customHeight="1"/>
    <row r="47931" ht="8.25" customHeight="1"/>
    <row r="47932" ht="8.25" customHeight="1"/>
    <row r="47933" ht="8.25" customHeight="1"/>
    <row r="47934" ht="8.25" customHeight="1"/>
    <row r="47935" ht="8.25" customHeight="1"/>
    <row r="47936" ht="8.25" customHeight="1"/>
    <row r="47937" ht="8.25" customHeight="1"/>
    <row r="47938" ht="8.25" customHeight="1"/>
    <row r="47939" ht="8.25" customHeight="1"/>
    <row r="47940" ht="8.25" customHeight="1"/>
    <row r="47941" ht="8.25" customHeight="1"/>
    <row r="47942" ht="8.25" customHeight="1"/>
    <row r="47943" ht="8.25" customHeight="1"/>
    <row r="47944" ht="8.25" customHeight="1"/>
    <row r="47945" ht="8.25" customHeight="1"/>
    <row r="47946" ht="8.25" customHeight="1"/>
    <row r="47947" ht="8.25" customHeight="1"/>
    <row r="47948" ht="8.25" customHeight="1"/>
    <row r="47949" ht="8.25" customHeight="1"/>
    <row r="47950" ht="8.25" customHeight="1"/>
    <row r="47951" ht="8.25" customHeight="1"/>
    <row r="47952" ht="8.25" customHeight="1"/>
    <row r="47953" ht="8.25" customHeight="1"/>
    <row r="47954" ht="8.25" customHeight="1"/>
    <row r="47955" ht="8.25" customHeight="1"/>
    <row r="47956" ht="8.25" customHeight="1"/>
    <row r="47957" ht="8.25" customHeight="1"/>
    <row r="47958" ht="8.25" customHeight="1"/>
    <row r="47959" ht="8.25" customHeight="1"/>
    <row r="47960" ht="8.25" customHeight="1"/>
    <row r="47961" ht="8.25" customHeight="1"/>
    <row r="47962" ht="8.25" customHeight="1"/>
    <row r="47963" ht="8.25" customHeight="1"/>
    <row r="47964" ht="8.25" customHeight="1"/>
    <row r="47965" ht="8.25" customHeight="1"/>
    <row r="47966" ht="8.25" customHeight="1"/>
    <row r="47967" ht="8.25" customHeight="1"/>
    <row r="47968" ht="8.25" customHeight="1"/>
    <row r="47969" ht="8.25" customHeight="1"/>
    <row r="47970" ht="8.25" customHeight="1"/>
    <row r="47971" ht="8.25" customHeight="1"/>
    <row r="47972" ht="8.25" customHeight="1"/>
    <row r="47973" ht="8.25" customHeight="1"/>
    <row r="47974" ht="8.25" customHeight="1"/>
    <row r="47975" ht="8.25" customHeight="1"/>
    <row r="47976" ht="8.25" customHeight="1"/>
    <row r="47977" ht="8.25" customHeight="1"/>
    <row r="47978" ht="8.25" customHeight="1"/>
    <row r="47979" ht="8.25" customHeight="1"/>
    <row r="47980" ht="8.25" customHeight="1"/>
    <row r="47981" ht="8.25" customHeight="1"/>
    <row r="47982" ht="8.25" customHeight="1"/>
    <row r="47983" ht="8.25" customHeight="1"/>
    <row r="47984" ht="8.25" customHeight="1"/>
    <row r="47985" ht="8.25" customHeight="1"/>
    <row r="47986" ht="8.25" customHeight="1"/>
    <row r="47987" ht="8.25" customHeight="1"/>
    <row r="47988" ht="8.25" customHeight="1"/>
    <row r="47989" ht="8.25" customHeight="1"/>
    <row r="47990" ht="8.25" customHeight="1"/>
    <row r="47991" ht="8.25" customHeight="1"/>
    <row r="47992" ht="8.25" customHeight="1"/>
    <row r="47993" ht="8.25" customHeight="1"/>
    <row r="47994" ht="8.25" customHeight="1"/>
    <row r="47995" ht="8.25" customHeight="1"/>
    <row r="47996" ht="8.25" customHeight="1"/>
    <row r="47997" ht="8.25" customHeight="1"/>
    <row r="47998" ht="8.25" customHeight="1"/>
    <row r="47999" ht="8.25" customHeight="1"/>
    <row r="48000" ht="8.25" customHeight="1"/>
    <row r="48001" ht="8.25" customHeight="1"/>
    <row r="48002" ht="8.25" customHeight="1"/>
    <row r="48003" ht="8.25" customHeight="1"/>
    <row r="48004" ht="8.25" customHeight="1"/>
    <row r="48005" ht="8.25" customHeight="1"/>
    <row r="48006" ht="8.25" customHeight="1"/>
    <row r="48007" ht="8.25" customHeight="1"/>
    <row r="48008" ht="8.25" customHeight="1"/>
    <row r="48009" ht="8.25" customHeight="1"/>
    <row r="48010" ht="8.25" customHeight="1"/>
    <row r="48011" ht="8.25" customHeight="1"/>
    <row r="48012" ht="8.25" customHeight="1"/>
    <row r="48013" ht="8.25" customHeight="1"/>
    <row r="48014" ht="8.25" customHeight="1"/>
    <row r="48015" ht="8.25" customHeight="1"/>
    <row r="48016" ht="8.25" customHeight="1"/>
    <row r="48017" ht="8.25" customHeight="1"/>
    <row r="48018" ht="8.25" customHeight="1"/>
    <row r="48019" ht="8.25" customHeight="1"/>
    <row r="48020" ht="8.25" customHeight="1"/>
    <row r="48021" ht="8.25" customHeight="1"/>
    <row r="48022" ht="8.25" customHeight="1"/>
    <row r="48023" ht="8.25" customHeight="1"/>
    <row r="48024" ht="8.25" customHeight="1"/>
    <row r="48025" ht="8.25" customHeight="1"/>
    <row r="48026" ht="8.25" customHeight="1"/>
    <row r="48027" ht="8.25" customHeight="1"/>
    <row r="48028" ht="8.25" customHeight="1"/>
    <row r="48029" ht="8.25" customHeight="1"/>
    <row r="48030" ht="8.25" customHeight="1"/>
    <row r="48031" ht="8.25" customHeight="1"/>
    <row r="48032" ht="8.25" customHeight="1"/>
    <row r="48033" ht="8.25" customHeight="1"/>
    <row r="48034" ht="8.25" customHeight="1"/>
    <row r="48035" ht="8.25" customHeight="1"/>
    <row r="48036" ht="8.25" customHeight="1"/>
    <row r="48037" ht="8.25" customHeight="1"/>
    <row r="48038" ht="8.25" customHeight="1"/>
    <row r="48039" ht="8.25" customHeight="1"/>
    <row r="48040" ht="8.25" customHeight="1"/>
    <row r="48041" ht="8.25" customHeight="1"/>
    <row r="48042" ht="8.25" customHeight="1"/>
    <row r="48043" ht="8.25" customHeight="1"/>
    <row r="48044" ht="8.25" customHeight="1"/>
    <row r="48045" ht="8.25" customHeight="1"/>
    <row r="48046" ht="8.25" customHeight="1"/>
    <row r="48047" ht="8.25" customHeight="1"/>
    <row r="48048" ht="8.25" customHeight="1"/>
    <row r="48049" ht="8.25" customHeight="1"/>
    <row r="48050" ht="8.25" customHeight="1"/>
    <row r="48051" ht="8.25" customHeight="1"/>
    <row r="48052" ht="8.25" customHeight="1"/>
    <row r="48053" ht="8.25" customHeight="1"/>
    <row r="48054" ht="8.25" customHeight="1"/>
    <row r="48055" ht="8.25" customHeight="1"/>
    <row r="48056" ht="8.25" customHeight="1"/>
    <row r="48057" ht="8.25" customHeight="1"/>
    <row r="48058" ht="8.25" customHeight="1"/>
    <row r="48059" ht="8.25" customHeight="1"/>
    <row r="48060" ht="8.25" customHeight="1"/>
    <row r="48061" ht="8.25" customHeight="1"/>
    <row r="48062" ht="8.25" customHeight="1"/>
    <row r="48063" ht="8.25" customHeight="1"/>
    <row r="48064" ht="8.25" customHeight="1"/>
    <row r="48065" ht="8.25" customHeight="1"/>
    <row r="48066" ht="8.25" customHeight="1"/>
    <row r="48067" ht="8.25" customHeight="1"/>
    <row r="48068" ht="8.25" customHeight="1"/>
    <row r="48069" ht="8.25" customHeight="1"/>
    <row r="48070" ht="8.25" customHeight="1"/>
    <row r="48071" ht="8.25" customHeight="1"/>
    <row r="48072" ht="8.25" customHeight="1"/>
    <row r="48073" ht="8.25" customHeight="1"/>
    <row r="48074" ht="8.25" customHeight="1"/>
    <row r="48075" ht="8.25" customHeight="1"/>
    <row r="48076" ht="8.25" customHeight="1"/>
    <row r="48077" ht="8.25" customHeight="1"/>
    <row r="48078" ht="8.25" customHeight="1"/>
    <row r="48079" ht="8.25" customHeight="1"/>
    <row r="48080" ht="8.25" customHeight="1"/>
    <row r="48081" ht="8.25" customHeight="1"/>
    <row r="48082" ht="8.25" customHeight="1"/>
    <row r="48083" ht="8.25" customHeight="1"/>
    <row r="48084" ht="8.25" customHeight="1"/>
    <row r="48085" ht="8.25" customHeight="1"/>
    <row r="48086" ht="8.25" customHeight="1"/>
    <row r="48087" ht="8.25" customHeight="1"/>
    <row r="48088" ht="8.25" customHeight="1"/>
    <row r="48089" ht="8.25" customHeight="1"/>
    <row r="48090" ht="8.25" customHeight="1"/>
    <row r="48091" ht="8.25" customHeight="1"/>
    <row r="48092" ht="8.25" customHeight="1"/>
    <row r="48093" ht="8.25" customHeight="1"/>
    <row r="48094" ht="8.25" customHeight="1"/>
    <row r="48095" ht="8.25" customHeight="1"/>
    <row r="48096" ht="8.25" customHeight="1"/>
    <row r="48097" ht="8.25" customHeight="1"/>
    <row r="48098" ht="8.25" customHeight="1"/>
    <row r="48099" ht="8.25" customHeight="1"/>
    <row r="48100" ht="8.25" customHeight="1"/>
    <row r="48101" ht="8.25" customHeight="1"/>
    <row r="48102" ht="8.25" customHeight="1"/>
    <row r="48103" ht="8.25" customHeight="1"/>
    <row r="48104" ht="8.25" customHeight="1"/>
    <row r="48105" ht="8.25" customHeight="1"/>
    <row r="48106" ht="8.25" customHeight="1"/>
    <row r="48107" ht="8.25" customHeight="1"/>
    <row r="48108" ht="8.25" customHeight="1"/>
    <row r="48109" ht="8.25" customHeight="1"/>
    <row r="48110" ht="8.25" customHeight="1"/>
    <row r="48111" ht="8.25" customHeight="1"/>
    <row r="48112" ht="8.25" customHeight="1"/>
    <row r="48113" ht="8.25" customHeight="1"/>
    <row r="48114" ht="8.25" customHeight="1"/>
    <row r="48115" ht="8.25" customHeight="1"/>
    <row r="48116" ht="8.25" customHeight="1"/>
    <row r="48117" ht="8.25" customHeight="1"/>
    <row r="48118" ht="8.25" customHeight="1"/>
    <row r="48119" ht="8.25" customHeight="1"/>
    <row r="48120" ht="8.25" customHeight="1"/>
    <row r="48121" ht="8.25" customHeight="1"/>
    <row r="48122" ht="8.25" customHeight="1"/>
    <row r="48123" ht="8.25" customHeight="1"/>
    <row r="48124" ht="8.25" customHeight="1"/>
    <row r="48125" ht="8.25" customHeight="1"/>
    <row r="48126" ht="8.25" customHeight="1"/>
    <row r="48127" ht="8.25" customHeight="1"/>
    <row r="48128" ht="8.25" customHeight="1"/>
    <row r="48129" ht="8.25" customHeight="1"/>
    <row r="48130" ht="8.25" customHeight="1"/>
    <row r="48131" ht="8.25" customHeight="1"/>
    <row r="48132" ht="8.25" customHeight="1"/>
    <row r="48133" ht="8.25" customHeight="1"/>
    <row r="48134" ht="8.25" customHeight="1"/>
    <row r="48135" ht="8.25" customHeight="1"/>
    <row r="48136" ht="8.25" customHeight="1"/>
    <row r="48137" ht="8.25" customHeight="1"/>
    <row r="48138" ht="8.25" customHeight="1"/>
    <row r="48139" ht="8.25" customHeight="1"/>
    <row r="48140" ht="8.25" customHeight="1"/>
    <row r="48141" ht="8.25" customHeight="1"/>
    <row r="48142" ht="8.25" customHeight="1"/>
    <row r="48143" ht="8.25" customHeight="1"/>
    <row r="48144" ht="8.25" customHeight="1"/>
    <row r="48145" ht="8.25" customHeight="1"/>
    <row r="48146" ht="8.25" customHeight="1"/>
    <row r="48147" ht="8.25" customHeight="1"/>
    <row r="48148" ht="8.25" customHeight="1"/>
    <row r="48149" ht="8.25" customHeight="1"/>
    <row r="48150" ht="8.25" customHeight="1"/>
    <row r="48151" ht="8.25" customHeight="1"/>
    <row r="48152" ht="8.25" customHeight="1"/>
    <row r="48153" ht="8.25" customHeight="1"/>
    <row r="48154" ht="8.25" customHeight="1"/>
    <row r="48155" ht="8.25" customHeight="1"/>
    <row r="48156" ht="8.25" customHeight="1"/>
    <row r="48157" ht="8.25" customHeight="1"/>
    <row r="48158" ht="8.25" customHeight="1"/>
    <row r="48159" ht="8.25" customHeight="1"/>
    <row r="48160" ht="8.25" customHeight="1"/>
    <row r="48161" ht="8.25" customHeight="1"/>
    <row r="48162" ht="8.25" customHeight="1"/>
    <row r="48163" ht="8.25" customHeight="1"/>
    <row r="48164" ht="8.25" customHeight="1"/>
    <row r="48165" ht="8.25" customHeight="1"/>
    <row r="48166" ht="8.25" customHeight="1"/>
    <row r="48167" ht="8.25" customHeight="1"/>
    <row r="48168" ht="8.25" customHeight="1"/>
    <row r="48169" ht="8.25" customHeight="1"/>
    <row r="48170" ht="8.25" customHeight="1"/>
    <row r="48171" ht="8.25" customHeight="1"/>
    <row r="48172" ht="8.25" customHeight="1"/>
    <row r="48173" ht="8.25" customHeight="1"/>
    <row r="48174" ht="8.25" customHeight="1"/>
    <row r="48175" ht="8.25" customHeight="1"/>
    <row r="48176" ht="8.25" customHeight="1"/>
    <row r="48177" ht="8.25" customHeight="1"/>
    <row r="48178" ht="8.25" customHeight="1"/>
    <row r="48179" ht="8.25" customHeight="1"/>
    <row r="48180" ht="8.25" customHeight="1"/>
    <row r="48181" ht="8.25" customHeight="1"/>
    <row r="48182" ht="8.25" customHeight="1"/>
    <row r="48183" ht="8.25" customHeight="1"/>
    <row r="48184" ht="8.25" customHeight="1"/>
    <row r="48185" ht="8.25" customHeight="1"/>
    <row r="48186" ht="8.25" customHeight="1"/>
    <row r="48187" ht="8.25" customHeight="1"/>
    <row r="48188" ht="8.25" customHeight="1"/>
    <row r="48189" ht="8.25" customHeight="1"/>
    <row r="48190" ht="8.25" customHeight="1"/>
    <row r="48191" ht="8.25" customHeight="1"/>
    <row r="48192" ht="8.25" customHeight="1"/>
    <row r="48193" ht="8.25" customHeight="1"/>
    <row r="48194" ht="8.25" customHeight="1"/>
    <row r="48195" ht="8.25" customHeight="1"/>
    <row r="48196" ht="8.25" customHeight="1"/>
    <row r="48197" ht="8.25" customHeight="1"/>
    <row r="48198" ht="8.25" customHeight="1"/>
    <row r="48199" ht="8.25" customHeight="1"/>
    <row r="48200" ht="8.25" customHeight="1"/>
    <row r="48201" ht="8.25" customHeight="1"/>
    <row r="48202" ht="8.25" customHeight="1"/>
    <row r="48203" ht="8.25" customHeight="1"/>
    <row r="48204" ht="8.25" customHeight="1"/>
    <row r="48205" ht="8.25" customHeight="1"/>
    <row r="48206" ht="8.25" customHeight="1"/>
    <row r="48207" ht="8.25" customHeight="1"/>
    <row r="48208" ht="8.25" customHeight="1"/>
    <row r="48209" ht="8.25" customHeight="1"/>
    <row r="48210" ht="8.25" customHeight="1"/>
    <row r="48211" ht="8.25" customHeight="1"/>
    <row r="48212" ht="8.25" customHeight="1"/>
    <row r="48213" ht="8.25" customHeight="1"/>
    <row r="48214" ht="8.25" customHeight="1"/>
    <row r="48215" ht="8.25" customHeight="1"/>
    <row r="48216" ht="8.25" customHeight="1"/>
    <row r="48217" ht="8.25" customHeight="1"/>
    <row r="48218" ht="8.25" customHeight="1"/>
    <row r="48219" ht="8.25" customHeight="1"/>
    <row r="48220" ht="8.25" customHeight="1"/>
    <row r="48221" ht="8.25" customHeight="1"/>
    <row r="48222" ht="8.25" customHeight="1"/>
    <row r="48223" ht="8.25" customHeight="1"/>
    <row r="48224" ht="8.25" customHeight="1"/>
    <row r="48225" ht="8.25" customHeight="1"/>
    <row r="48226" ht="8.25" customHeight="1"/>
    <row r="48227" ht="8.25" customHeight="1"/>
    <row r="48228" ht="8.25" customHeight="1"/>
    <row r="48229" ht="8.25" customHeight="1"/>
    <row r="48230" ht="8.25" customHeight="1"/>
    <row r="48231" ht="8.25" customHeight="1"/>
    <row r="48232" ht="8.25" customHeight="1"/>
    <row r="48233" ht="8.25" customHeight="1"/>
    <row r="48234" ht="8.25" customHeight="1"/>
    <row r="48235" ht="8.25" customHeight="1"/>
    <row r="48236" ht="8.25" customHeight="1"/>
    <row r="48237" ht="8.25" customHeight="1"/>
    <row r="48238" ht="8.25" customHeight="1"/>
    <row r="48239" ht="8.25" customHeight="1"/>
    <row r="48240" ht="8.25" customHeight="1"/>
    <row r="48241" ht="8.25" customHeight="1"/>
    <row r="48242" ht="8.25" customHeight="1"/>
    <row r="48243" ht="8.25" customHeight="1"/>
    <row r="48244" ht="8.25" customHeight="1"/>
    <row r="48245" ht="8.25" customHeight="1"/>
    <row r="48246" ht="8.25" customHeight="1"/>
    <row r="48247" ht="8.25" customHeight="1"/>
    <row r="48248" ht="8.25" customHeight="1"/>
    <row r="48249" ht="8.25" customHeight="1"/>
    <row r="48250" ht="8.25" customHeight="1"/>
    <row r="48251" ht="8.25" customHeight="1"/>
    <row r="48252" ht="8.25" customHeight="1"/>
    <row r="48253" ht="8.25" customHeight="1"/>
    <row r="48254" ht="8.25" customHeight="1"/>
    <row r="48255" ht="8.25" customHeight="1"/>
    <row r="48256" ht="8.25" customHeight="1"/>
    <row r="48257" ht="8.25" customHeight="1"/>
    <row r="48258" ht="8.25" customHeight="1"/>
    <row r="48259" ht="8.25" customHeight="1"/>
    <row r="48260" ht="8.25" customHeight="1"/>
    <row r="48261" ht="8.25" customHeight="1"/>
    <row r="48262" ht="8.25" customHeight="1"/>
    <row r="48263" ht="8.25" customHeight="1"/>
    <row r="48264" ht="8.25" customHeight="1"/>
    <row r="48265" ht="8.25" customHeight="1"/>
    <row r="48266" ht="8.25" customHeight="1"/>
    <row r="48267" ht="8.25" customHeight="1"/>
    <row r="48268" ht="8.25" customHeight="1"/>
    <row r="48269" ht="8.25" customHeight="1"/>
    <row r="48270" ht="8.25" customHeight="1"/>
    <row r="48271" ht="8.25" customHeight="1"/>
    <row r="48272" ht="8.25" customHeight="1"/>
    <row r="48273" ht="8.25" customHeight="1"/>
    <row r="48274" ht="8.25" customHeight="1"/>
    <row r="48275" ht="8.25" customHeight="1"/>
    <row r="48276" ht="8.25" customHeight="1"/>
    <row r="48277" ht="8.25" customHeight="1"/>
    <row r="48278" ht="8.25" customHeight="1"/>
    <row r="48279" ht="8.25" customHeight="1"/>
    <row r="48280" ht="8.25" customHeight="1"/>
    <row r="48281" ht="8.25" customHeight="1"/>
    <row r="48282" ht="8.25" customHeight="1"/>
    <row r="48283" ht="8.25" customHeight="1"/>
    <row r="48284" ht="8.25" customHeight="1"/>
    <row r="48285" ht="8.25" customHeight="1"/>
    <row r="48286" ht="8.25" customHeight="1"/>
    <row r="48287" ht="8.25" customHeight="1"/>
    <row r="48288" ht="8.25" customHeight="1"/>
    <row r="48289" ht="8.25" customHeight="1"/>
    <row r="48290" ht="8.25" customHeight="1"/>
    <row r="48291" ht="8.25" customHeight="1"/>
    <row r="48292" ht="8.25" customHeight="1"/>
    <row r="48293" ht="8.25" customHeight="1"/>
    <row r="48294" ht="8.25" customHeight="1"/>
    <row r="48295" ht="8.25" customHeight="1"/>
    <row r="48296" ht="8.25" customHeight="1"/>
    <row r="48297" ht="8.25" customHeight="1"/>
    <row r="48298" ht="8.25" customHeight="1"/>
    <row r="48299" ht="8.25" customHeight="1"/>
    <row r="48300" ht="8.25" customHeight="1"/>
    <row r="48301" ht="8.25" customHeight="1"/>
    <row r="48302" ht="8.25" customHeight="1"/>
    <row r="48303" ht="8.25" customHeight="1"/>
    <row r="48304" ht="8.25" customHeight="1"/>
    <row r="48305" ht="8.25" customHeight="1"/>
    <row r="48306" ht="8.25" customHeight="1"/>
    <row r="48307" ht="8.25" customHeight="1"/>
    <row r="48308" ht="8.25" customHeight="1"/>
    <row r="48309" ht="8.25" customHeight="1"/>
    <row r="48310" ht="8.25" customHeight="1"/>
    <row r="48311" ht="8.25" customHeight="1"/>
    <row r="48312" ht="8.25" customHeight="1"/>
    <row r="48313" ht="8.25" customHeight="1"/>
    <row r="48314" ht="8.25" customHeight="1"/>
    <row r="48315" ht="8.25" customHeight="1"/>
    <row r="48316" ht="8.25" customHeight="1"/>
    <row r="48317" ht="8.25" customHeight="1"/>
    <row r="48318" ht="8.25" customHeight="1"/>
    <row r="48319" ht="8.25" customHeight="1"/>
    <row r="48320" ht="8.25" customHeight="1"/>
    <row r="48321" ht="8.25" customHeight="1"/>
    <row r="48322" ht="8.25" customHeight="1"/>
    <row r="48323" ht="8.25" customHeight="1"/>
    <row r="48324" ht="8.25" customHeight="1"/>
    <row r="48325" ht="8.25" customHeight="1"/>
    <row r="48326" ht="8.25" customHeight="1"/>
    <row r="48327" ht="8.25" customHeight="1"/>
    <row r="48328" ht="8.25" customHeight="1"/>
    <row r="48329" ht="8.25" customHeight="1"/>
    <row r="48330" ht="8.25" customHeight="1"/>
    <row r="48331" ht="8.25" customHeight="1"/>
    <row r="48332" ht="8.25" customHeight="1"/>
    <row r="48333" ht="8.25" customHeight="1"/>
    <row r="48334" ht="8.25" customHeight="1"/>
    <row r="48335" ht="8.25" customHeight="1"/>
    <row r="48336" ht="8.25" customHeight="1"/>
    <row r="48337" ht="8.25" customHeight="1"/>
    <row r="48338" ht="8.25" customHeight="1"/>
    <row r="48339" ht="8.25" customHeight="1"/>
    <row r="48340" ht="8.25" customHeight="1"/>
    <row r="48341" ht="8.25" customHeight="1"/>
    <row r="48342" ht="8.25" customHeight="1"/>
    <row r="48343" ht="8.25" customHeight="1"/>
    <row r="48344" ht="8.25" customHeight="1"/>
    <row r="48345" ht="8.25" customHeight="1"/>
    <row r="48346" ht="8.25" customHeight="1"/>
    <row r="48347" ht="8.25" customHeight="1"/>
    <row r="48348" ht="8.25" customHeight="1"/>
    <row r="48349" ht="8.25" customHeight="1"/>
    <row r="48350" ht="8.25" customHeight="1"/>
    <row r="48351" ht="8.25" customHeight="1"/>
    <row r="48352" ht="8.25" customHeight="1"/>
    <row r="48353" ht="8.25" customHeight="1"/>
    <row r="48354" ht="8.25" customHeight="1"/>
    <row r="48355" ht="8.25" customHeight="1"/>
    <row r="48356" ht="8.25" customHeight="1"/>
    <row r="48357" ht="8.25" customHeight="1"/>
    <row r="48358" ht="8.25" customHeight="1"/>
    <row r="48359" ht="8.25" customHeight="1"/>
    <row r="48360" ht="8.25" customHeight="1"/>
    <row r="48361" ht="8.25" customHeight="1"/>
    <row r="48362" ht="8.25" customHeight="1"/>
    <row r="48363" ht="8.25" customHeight="1"/>
    <row r="48364" ht="8.25" customHeight="1"/>
    <row r="48365" ht="8.25" customHeight="1"/>
    <row r="48366" ht="8.25" customHeight="1"/>
    <row r="48367" ht="8.25" customHeight="1"/>
    <row r="48368" ht="8.25" customHeight="1"/>
    <row r="48369" ht="8.25" customHeight="1"/>
    <row r="48370" ht="8.25" customHeight="1"/>
    <row r="48371" ht="8.25" customHeight="1"/>
    <row r="48372" ht="8.25" customHeight="1"/>
    <row r="48373" ht="8.25" customHeight="1"/>
    <row r="48374" ht="8.25" customHeight="1"/>
    <row r="48375" ht="8.25" customHeight="1"/>
    <row r="48376" ht="8.25" customHeight="1"/>
    <row r="48377" ht="8.25" customHeight="1"/>
    <row r="48378" ht="8.25" customHeight="1"/>
    <row r="48379" ht="8.25" customHeight="1"/>
    <row r="48380" ht="8.25" customHeight="1"/>
    <row r="48381" ht="8.25" customHeight="1"/>
    <row r="48382" ht="8.25" customHeight="1"/>
    <row r="48383" ht="8.25" customHeight="1"/>
    <row r="48384" ht="8.25" customHeight="1"/>
    <row r="48385" ht="8.25" customHeight="1"/>
    <row r="48386" ht="8.25" customHeight="1"/>
    <row r="48387" ht="8.25" customHeight="1"/>
    <row r="48388" ht="8.25" customHeight="1"/>
    <row r="48389" ht="8.25" customHeight="1"/>
    <row r="48390" ht="8.25" customHeight="1"/>
    <row r="48391" ht="8.25" customHeight="1"/>
    <row r="48392" ht="8.25" customHeight="1"/>
    <row r="48393" ht="8.25" customHeight="1"/>
    <row r="48394" ht="8.25" customHeight="1"/>
    <row r="48395" ht="8.25" customHeight="1"/>
    <row r="48396" ht="8.25" customHeight="1"/>
    <row r="48397" ht="8.25" customHeight="1"/>
    <row r="48398" ht="8.25" customHeight="1"/>
    <row r="48399" ht="8.25" customHeight="1"/>
    <row r="48400" ht="8.25" customHeight="1"/>
    <row r="48401" ht="8.25" customHeight="1"/>
    <row r="48402" ht="8.25" customHeight="1"/>
    <row r="48403" ht="8.25" customHeight="1"/>
    <row r="48404" ht="8.25" customHeight="1"/>
    <row r="48405" ht="8.25" customHeight="1"/>
    <row r="48406" ht="8.25" customHeight="1"/>
    <row r="48407" ht="8.25" customHeight="1"/>
    <row r="48408" ht="8.25" customHeight="1"/>
    <row r="48409" ht="8.25" customHeight="1"/>
    <row r="48410" ht="8.25" customHeight="1"/>
    <row r="48411" ht="8.25" customHeight="1"/>
    <row r="48412" ht="8.25" customHeight="1"/>
    <row r="48413" ht="8.25" customHeight="1"/>
    <row r="48414" ht="8.25" customHeight="1"/>
    <row r="48415" ht="8.25" customHeight="1"/>
    <row r="48416" ht="8.25" customHeight="1"/>
    <row r="48417" ht="8.25" customHeight="1"/>
    <row r="48418" ht="8.25" customHeight="1"/>
    <row r="48419" ht="8.25" customHeight="1"/>
    <row r="48420" ht="8.25" customHeight="1"/>
    <row r="48421" ht="8.25" customHeight="1"/>
    <row r="48422" ht="8.25" customHeight="1"/>
    <row r="48423" ht="8.25" customHeight="1"/>
    <row r="48424" ht="8.25" customHeight="1"/>
    <row r="48425" ht="8.25" customHeight="1"/>
    <row r="48426" ht="8.25" customHeight="1"/>
    <row r="48427" ht="8.25" customHeight="1"/>
    <row r="48428" ht="8.25" customHeight="1"/>
    <row r="48429" ht="8.25" customHeight="1"/>
    <row r="48430" ht="8.25" customHeight="1"/>
    <row r="48431" ht="8.25" customHeight="1"/>
    <row r="48432" ht="8.25" customHeight="1"/>
    <row r="48433" ht="8.25" customHeight="1"/>
    <row r="48434" ht="8.25" customHeight="1"/>
    <row r="48435" ht="8.25" customHeight="1"/>
    <row r="48436" ht="8.25" customHeight="1"/>
    <row r="48437" ht="8.25" customHeight="1"/>
    <row r="48438" ht="8.25" customHeight="1"/>
    <row r="48439" ht="8.25" customHeight="1"/>
    <row r="48440" ht="8.25" customHeight="1"/>
    <row r="48441" ht="8.25" customHeight="1"/>
    <row r="48442" ht="8.25" customHeight="1"/>
    <row r="48443" ht="8.25" customHeight="1"/>
    <row r="48444" ht="8.25" customHeight="1"/>
    <row r="48445" ht="8.25" customHeight="1"/>
    <row r="48446" ht="8.25" customHeight="1"/>
    <row r="48447" ht="8.25" customHeight="1"/>
    <row r="48448" ht="8.25" customHeight="1"/>
    <row r="48449" ht="8.25" customHeight="1"/>
    <row r="48450" ht="8.25" customHeight="1"/>
    <row r="48451" ht="8.25" customHeight="1"/>
    <row r="48452" ht="8.25" customHeight="1"/>
    <row r="48453" ht="8.25" customHeight="1"/>
    <row r="48454" ht="8.25" customHeight="1"/>
    <row r="48455" ht="8.25" customHeight="1"/>
    <row r="48456" ht="8.25" customHeight="1"/>
    <row r="48457" ht="8.25" customHeight="1"/>
    <row r="48458" ht="8.25" customHeight="1"/>
    <row r="48459" ht="8.25" customHeight="1"/>
    <row r="48460" ht="8.25" customHeight="1"/>
    <row r="48461" ht="8.25" customHeight="1"/>
    <row r="48462" ht="8.25" customHeight="1"/>
    <row r="48463" ht="8.25" customHeight="1"/>
    <row r="48464" ht="8.25" customHeight="1"/>
    <row r="48465" ht="8.25" customHeight="1"/>
    <row r="48466" ht="8.25" customHeight="1"/>
    <row r="48467" ht="8.25" customHeight="1"/>
    <row r="48468" ht="8.25" customHeight="1"/>
    <row r="48469" ht="8.25" customHeight="1"/>
    <row r="48470" ht="8.25" customHeight="1"/>
    <row r="48471" ht="8.25" customHeight="1"/>
    <row r="48472" ht="8.25" customHeight="1"/>
    <row r="48473" ht="8.25" customHeight="1"/>
    <row r="48474" ht="8.25" customHeight="1"/>
    <row r="48475" ht="8.25" customHeight="1"/>
    <row r="48476" ht="8.25" customHeight="1"/>
    <row r="48477" ht="8.25" customHeight="1"/>
    <row r="48478" ht="8.25" customHeight="1"/>
    <row r="48479" ht="8.25" customHeight="1"/>
    <row r="48480" ht="8.25" customHeight="1"/>
    <row r="48481" ht="8.25" customHeight="1"/>
    <row r="48482" ht="8.25" customHeight="1"/>
    <row r="48483" ht="8.25" customHeight="1"/>
    <row r="48484" ht="8.25" customHeight="1"/>
    <row r="48485" ht="8.25" customHeight="1"/>
    <row r="48486" ht="8.25" customHeight="1"/>
    <row r="48487" ht="8.25" customHeight="1"/>
    <row r="48488" ht="8.25" customHeight="1"/>
    <row r="48489" ht="8.25" customHeight="1"/>
    <row r="48490" ht="8.25" customHeight="1"/>
    <row r="48491" ht="8.25" customHeight="1"/>
    <row r="48492" ht="8.25" customHeight="1"/>
    <row r="48493" ht="8.25" customHeight="1"/>
    <row r="48494" ht="8.25" customHeight="1"/>
    <row r="48495" ht="8.25" customHeight="1"/>
    <row r="48496" ht="8.25" customHeight="1"/>
    <row r="48497" ht="8.25" customHeight="1"/>
    <row r="48498" ht="8.25" customHeight="1"/>
    <row r="48499" ht="8.25" customHeight="1"/>
    <row r="48500" ht="8.25" customHeight="1"/>
    <row r="48501" ht="8.25" customHeight="1"/>
    <row r="48502" ht="8.25" customHeight="1"/>
    <row r="48503" ht="8.25" customHeight="1"/>
    <row r="48504" ht="8.25" customHeight="1"/>
    <row r="48505" ht="8.25" customHeight="1"/>
    <row r="48506" ht="8.25" customHeight="1"/>
    <row r="48507" ht="8.25" customHeight="1"/>
    <row r="48508" ht="8.25" customHeight="1"/>
    <row r="48509" ht="8.25" customHeight="1"/>
    <row r="48510" ht="8.25" customHeight="1"/>
    <row r="48511" ht="8.25" customHeight="1"/>
    <row r="48512" ht="8.25" customHeight="1"/>
    <row r="48513" ht="8.25" customHeight="1"/>
    <row r="48514" ht="8.25" customHeight="1"/>
    <row r="48515" ht="8.25" customHeight="1"/>
    <row r="48516" ht="8.25" customHeight="1"/>
    <row r="48517" ht="8.25" customHeight="1"/>
    <row r="48518" ht="8.25" customHeight="1"/>
    <row r="48519" ht="8.25" customHeight="1"/>
    <row r="48520" ht="8.25" customHeight="1"/>
    <row r="48521" ht="8.25" customHeight="1"/>
    <row r="48522" ht="8.25" customHeight="1"/>
    <row r="48523" ht="8.25" customHeight="1"/>
    <row r="48524" ht="8.25" customHeight="1"/>
    <row r="48525" ht="8.25" customHeight="1"/>
    <row r="48526" ht="8.25" customHeight="1"/>
    <row r="48527" ht="8.25" customHeight="1"/>
    <row r="48528" ht="8.25" customHeight="1"/>
    <row r="48529" ht="8.25" customHeight="1"/>
    <row r="48530" ht="8.25" customHeight="1"/>
    <row r="48531" ht="8.25" customHeight="1"/>
    <row r="48532" ht="8.25" customHeight="1"/>
    <row r="48533" ht="8.25" customHeight="1"/>
    <row r="48534" ht="8.25" customHeight="1"/>
    <row r="48535" ht="8.25" customHeight="1"/>
    <row r="48536" ht="8.25" customHeight="1"/>
    <row r="48537" ht="8.25" customHeight="1"/>
    <row r="48538" ht="8.25" customHeight="1"/>
    <row r="48539" ht="8.25" customHeight="1"/>
    <row r="48540" ht="8.25" customHeight="1"/>
    <row r="48541" ht="8.25" customHeight="1"/>
    <row r="48542" ht="8.25" customHeight="1"/>
    <row r="48543" ht="8.25" customHeight="1"/>
    <row r="48544" ht="8.25" customHeight="1"/>
    <row r="48545" ht="8.25" customHeight="1"/>
    <row r="48546" ht="8.25" customHeight="1"/>
    <row r="48547" ht="8.25" customHeight="1"/>
    <row r="48548" ht="8.25" customHeight="1"/>
    <row r="48549" ht="8.25" customHeight="1"/>
    <row r="48550" ht="8.25" customHeight="1"/>
    <row r="48551" ht="8.25" customHeight="1"/>
    <row r="48552" ht="8.25" customHeight="1"/>
    <row r="48553" ht="8.25" customHeight="1"/>
    <row r="48554" ht="8.25" customHeight="1"/>
    <row r="48555" ht="8.25" customHeight="1"/>
    <row r="48556" ht="8.25" customHeight="1"/>
    <row r="48557" ht="8.25" customHeight="1"/>
    <row r="48558" ht="8.25" customHeight="1"/>
    <row r="48559" ht="8.25" customHeight="1"/>
    <row r="48560" ht="8.25" customHeight="1"/>
    <row r="48561" ht="8.25" customHeight="1"/>
    <row r="48562" ht="8.25" customHeight="1"/>
    <row r="48563" ht="8.25" customHeight="1"/>
    <row r="48564" ht="8.25" customHeight="1"/>
    <row r="48565" ht="8.25" customHeight="1"/>
    <row r="48566" ht="8.25" customHeight="1"/>
    <row r="48567" ht="8.25" customHeight="1"/>
    <row r="48568" ht="8.25" customHeight="1"/>
    <row r="48569" ht="8.25" customHeight="1"/>
    <row r="48570" ht="8.25" customHeight="1"/>
    <row r="48571" ht="8.25" customHeight="1"/>
    <row r="48572" ht="8.25" customHeight="1"/>
    <row r="48573" ht="8.25" customHeight="1"/>
    <row r="48574" ht="8.25" customHeight="1"/>
    <row r="48575" ht="8.25" customHeight="1"/>
    <row r="48576" ht="8.25" customHeight="1"/>
    <row r="48577" ht="8.25" customHeight="1"/>
    <row r="48578" ht="8.25" customHeight="1"/>
    <row r="48579" ht="8.25" customHeight="1"/>
    <row r="48580" ht="8.25" customHeight="1"/>
    <row r="48581" ht="8.25" customHeight="1"/>
    <row r="48582" ht="8.25" customHeight="1"/>
    <row r="48583" ht="8.25" customHeight="1"/>
    <row r="48584" ht="8.25" customHeight="1"/>
    <row r="48585" ht="8.25" customHeight="1"/>
    <row r="48586" ht="8.25" customHeight="1"/>
    <row r="48587" ht="8.25" customHeight="1"/>
    <row r="48588" ht="8.25" customHeight="1"/>
    <row r="48589" ht="8.25" customHeight="1"/>
    <row r="48590" ht="8.25" customHeight="1"/>
    <row r="48591" ht="8.25" customHeight="1"/>
    <row r="48592" ht="8.25" customHeight="1"/>
    <row r="48593" ht="8.25" customHeight="1"/>
    <row r="48594" ht="8.25" customHeight="1"/>
    <row r="48595" ht="8.25" customHeight="1"/>
    <row r="48596" ht="8.25" customHeight="1"/>
    <row r="48597" ht="8.25" customHeight="1"/>
    <row r="48598" ht="8.25" customHeight="1"/>
    <row r="48599" ht="8.25" customHeight="1"/>
    <row r="48600" ht="8.25" customHeight="1"/>
    <row r="48601" ht="8.25" customHeight="1"/>
    <row r="48602" ht="8.25" customHeight="1"/>
    <row r="48603" ht="8.25" customHeight="1"/>
    <row r="48604" ht="8.25" customHeight="1"/>
    <row r="48605" ht="8.25" customHeight="1"/>
    <row r="48606" ht="8.25" customHeight="1"/>
    <row r="48607" ht="8.25" customHeight="1"/>
    <row r="48608" ht="8.25" customHeight="1"/>
    <row r="48609" ht="8.25" customHeight="1"/>
    <row r="48610" ht="8.25" customHeight="1"/>
    <row r="48611" ht="8.25" customHeight="1"/>
    <row r="48612" ht="8.25" customHeight="1"/>
    <row r="48613" ht="8.25" customHeight="1"/>
    <row r="48614" ht="8.25" customHeight="1"/>
    <row r="48615" ht="8.25" customHeight="1"/>
    <row r="48616" ht="8.25" customHeight="1"/>
    <row r="48617" ht="8.25" customHeight="1"/>
    <row r="48618" ht="8.25" customHeight="1"/>
    <row r="48619" ht="8.25" customHeight="1"/>
    <row r="48620" ht="8.25" customHeight="1"/>
    <row r="48621" ht="8.25" customHeight="1"/>
    <row r="48622" ht="8.25" customHeight="1"/>
    <row r="48623" ht="8.25" customHeight="1"/>
    <row r="48624" ht="8.25" customHeight="1"/>
    <row r="48625" ht="8.25" customHeight="1"/>
    <row r="48626" ht="8.25" customHeight="1"/>
    <row r="48627" ht="8.25" customHeight="1"/>
    <row r="48628" ht="8.25" customHeight="1"/>
    <row r="48629" ht="8.25" customHeight="1"/>
    <row r="48630" ht="8.25" customHeight="1"/>
    <row r="48631" ht="8.25" customHeight="1"/>
    <row r="48632" ht="8.25" customHeight="1"/>
    <row r="48633" ht="8.25" customHeight="1"/>
    <row r="48634" ht="8.25" customHeight="1"/>
    <row r="48635" ht="8.25" customHeight="1"/>
    <row r="48636" ht="8.25" customHeight="1"/>
    <row r="48637" ht="8.25" customHeight="1"/>
    <row r="48638" ht="8.25" customHeight="1"/>
    <row r="48639" ht="8.25" customHeight="1"/>
    <row r="48640" ht="8.25" customHeight="1"/>
    <row r="48641" ht="8.25" customHeight="1"/>
    <row r="48642" ht="8.25" customHeight="1"/>
    <row r="48643" ht="8.25" customHeight="1"/>
    <row r="48644" ht="8.25" customHeight="1"/>
    <row r="48645" ht="8.25" customHeight="1"/>
    <row r="48646" ht="8.25" customHeight="1"/>
    <row r="48647" ht="8.25" customHeight="1"/>
    <row r="48648" ht="8.25" customHeight="1"/>
    <row r="48649" ht="8.25" customHeight="1"/>
    <row r="48650" ht="8.25" customHeight="1"/>
    <row r="48651" ht="8.25" customHeight="1"/>
    <row r="48652" ht="8.25" customHeight="1"/>
    <row r="48653" ht="8.25" customHeight="1"/>
    <row r="48654" ht="8.25" customHeight="1"/>
    <row r="48655" ht="8.25" customHeight="1"/>
    <row r="48656" ht="8.25" customHeight="1"/>
    <row r="48657" ht="8.25" customHeight="1"/>
    <row r="48658" ht="8.25" customHeight="1"/>
    <row r="48659" ht="8.25" customHeight="1"/>
    <row r="48660" ht="8.25" customHeight="1"/>
    <row r="48661" ht="8.25" customHeight="1"/>
    <row r="48662" ht="8.25" customHeight="1"/>
    <row r="48663" ht="8.25" customHeight="1"/>
    <row r="48664" ht="8.25" customHeight="1"/>
    <row r="48665" ht="8.25" customHeight="1"/>
    <row r="48666" ht="8.25" customHeight="1"/>
    <row r="48667" ht="8.25" customHeight="1"/>
    <row r="48668" ht="8.25" customHeight="1"/>
    <row r="48669" ht="8.25" customHeight="1"/>
    <row r="48670" ht="8.25" customHeight="1"/>
    <row r="48671" ht="8.25" customHeight="1"/>
    <row r="48672" ht="8.25" customHeight="1"/>
    <row r="48673" ht="8.25" customHeight="1"/>
    <row r="48674" ht="8.25" customHeight="1"/>
    <row r="48675" ht="8.25" customHeight="1"/>
    <row r="48676" ht="8.25" customHeight="1"/>
    <row r="48677" ht="8.25" customHeight="1"/>
    <row r="48678" ht="8.25" customHeight="1"/>
    <row r="48679" ht="8.25" customHeight="1"/>
    <row r="48680" ht="8.25" customHeight="1"/>
    <row r="48681" ht="8.25" customHeight="1"/>
    <row r="48682" ht="8.25" customHeight="1"/>
    <row r="48683" ht="8.25" customHeight="1"/>
    <row r="48684" ht="8.25" customHeight="1"/>
    <row r="48685" ht="8.25" customHeight="1"/>
    <row r="48686" ht="8.25" customHeight="1"/>
    <row r="48687" ht="8.25" customHeight="1"/>
    <row r="48688" ht="8.25" customHeight="1"/>
    <row r="48689" ht="8.25" customHeight="1"/>
    <row r="48690" ht="8.25" customHeight="1"/>
    <row r="48691" ht="8.25" customHeight="1"/>
    <row r="48692" ht="8.25" customHeight="1"/>
    <row r="48693" ht="8.25" customHeight="1"/>
    <row r="48694" ht="8.25" customHeight="1"/>
    <row r="48695" ht="8.25" customHeight="1"/>
    <row r="48696" ht="8.25" customHeight="1"/>
    <row r="48697" ht="8.25" customHeight="1"/>
    <row r="48698" ht="8.25" customHeight="1"/>
    <row r="48699" ht="8.25" customHeight="1"/>
    <row r="48700" ht="8.25" customHeight="1"/>
    <row r="48701" ht="8.25" customHeight="1"/>
    <row r="48702" ht="8.25" customHeight="1"/>
    <row r="48703" ht="8.25" customHeight="1"/>
    <row r="48704" ht="8.25" customHeight="1"/>
    <row r="48705" ht="8.25" customHeight="1"/>
    <row r="48706" ht="8.25" customHeight="1"/>
    <row r="48707" ht="8.25" customHeight="1"/>
    <row r="48708" ht="8.25" customHeight="1"/>
    <row r="48709" ht="8.25" customHeight="1"/>
    <row r="48710" ht="8.25" customHeight="1"/>
    <row r="48711" ht="8.25" customHeight="1"/>
    <row r="48712" ht="8.25" customHeight="1"/>
    <row r="48713" ht="8.25" customHeight="1"/>
    <row r="48714" ht="8.25" customHeight="1"/>
    <row r="48715" ht="8.25" customHeight="1"/>
    <row r="48716" ht="8.25" customHeight="1"/>
    <row r="48717" ht="8.25" customHeight="1"/>
    <row r="48718" ht="8.25" customHeight="1"/>
    <row r="48719" ht="8.25" customHeight="1"/>
    <row r="48720" ht="8.25" customHeight="1"/>
    <row r="48721" ht="8.25" customHeight="1"/>
    <row r="48722" ht="8.25" customHeight="1"/>
    <row r="48723" ht="8.25" customHeight="1"/>
    <row r="48724" ht="8.25" customHeight="1"/>
    <row r="48725" ht="8.25" customHeight="1"/>
    <row r="48726" ht="8.25" customHeight="1"/>
    <row r="48727" ht="8.25" customHeight="1"/>
    <row r="48728" ht="8.25" customHeight="1"/>
    <row r="48729" ht="8.25" customHeight="1"/>
    <row r="48730" ht="8.25" customHeight="1"/>
    <row r="48731" ht="8.25" customHeight="1"/>
    <row r="48732" ht="8.25" customHeight="1"/>
    <row r="48733" ht="8.25" customHeight="1"/>
    <row r="48734" ht="8.25" customHeight="1"/>
    <row r="48735" ht="8.25" customHeight="1"/>
    <row r="48736" ht="8.25" customHeight="1"/>
    <row r="48737" ht="8.25" customHeight="1"/>
    <row r="48738" ht="8.25" customHeight="1"/>
    <row r="48739" ht="8.25" customHeight="1"/>
    <row r="48740" ht="8.25" customHeight="1"/>
    <row r="48741" ht="8.25" customHeight="1"/>
    <row r="48742" ht="8.25" customHeight="1"/>
    <row r="48743" ht="8.25" customHeight="1"/>
    <row r="48744" ht="8.25" customHeight="1"/>
    <row r="48745" ht="8.25" customHeight="1"/>
    <row r="48746" ht="8.25" customHeight="1"/>
    <row r="48747" ht="8.25" customHeight="1"/>
    <row r="48748" ht="8.25" customHeight="1"/>
    <row r="48749" ht="8.25" customHeight="1"/>
    <row r="48750" ht="8.25" customHeight="1"/>
    <row r="48751" ht="8.25" customHeight="1"/>
    <row r="48752" ht="8.25" customHeight="1"/>
    <row r="48753" ht="8.25" customHeight="1"/>
    <row r="48754" ht="8.25" customHeight="1"/>
    <row r="48755" ht="8.25" customHeight="1"/>
    <row r="48756" ht="8.25" customHeight="1"/>
    <row r="48757" ht="8.25" customHeight="1"/>
    <row r="48758" ht="8.25" customHeight="1"/>
    <row r="48759" ht="8.25" customHeight="1"/>
    <row r="48760" ht="8.25" customHeight="1"/>
    <row r="48761" ht="8.25" customHeight="1"/>
    <row r="48762" ht="8.25" customHeight="1"/>
    <row r="48763" ht="8.25" customHeight="1"/>
    <row r="48764" ht="8.25" customHeight="1"/>
    <row r="48765" ht="8.25" customHeight="1"/>
    <row r="48766" ht="8.25" customHeight="1"/>
    <row r="48767" ht="8.25" customHeight="1"/>
    <row r="48768" ht="8.25" customHeight="1"/>
    <row r="48769" ht="8.25" customHeight="1"/>
    <row r="48770" ht="8.25" customHeight="1"/>
    <row r="48771" ht="8.25" customHeight="1"/>
    <row r="48772" ht="8.25" customHeight="1"/>
    <row r="48773" ht="8.25" customHeight="1"/>
    <row r="48774" ht="8.25" customHeight="1"/>
    <row r="48775" ht="8.25" customHeight="1"/>
    <row r="48776" ht="8.25" customHeight="1"/>
    <row r="48777" ht="8.25" customHeight="1"/>
    <row r="48778" ht="8.25" customHeight="1"/>
    <row r="48779" ht="8.25" customHeight="1"/>
    <row r="48780" ht="8.25" customHeight="1"/>
    <row r="48781" ht="8.25" customHeight="1"/>
    <row r="48782" ht="8.25" customHeight="1"/>
    <row r="48783" ht="8.25" customHeight="1"/>
    <row r="48784" ht="8.25" customHeight="1"/>
    <row r="48785" ht="8.25" customHeight="1"/>
    <row r="48786" ht="8.25" customHeight="1"/>
    <row r="48787" ht="8.25" customHeight="1"/>
    <row r="48788" ht="8.25" customHeight="1"/>
    <row r="48789" ht="8.25" customHeight="1"/>
    <row r="48790" ht="8.25" customHeight="1"/>
    <row r="48791" ht="8.25" customHeight="1"/>
    <row r="48792" ht="8.25" customHeight="1"/>
    <row r="48793" ht="8.25" customHeight="1"/>
    <row r="48794" ht="8.25" customHeight="1"/>
    <row r="48795" ht="8.25" customHeight="1"/>
    <row r="48796" ht="8.25" customHeight="1"/>
    <row r="48797" ht="8.25" customHeight="1"/>
    <row r="48798" ht="8.25" customHeight="1"/>
    <row r="48799" ht="8.25" customHeight="1"/>
    <row r="48800" ht="8.25" customHeight="1"/>
    <row r="48801" ht="8.25" customHeight="1"/>
    <row r="48802" ht="8.25" customHeight="1"/>
    <row r="48803" ht="8.25" customHeight="1"/>
    <row r="48804" ht="8.25" customHeight="1"/>
    <row r="48805" ht="8.25" customHeight="1"/>
    <row r="48806" ht="8.25" customHeight="1"/>
    <row r="48807" ht="8.25" customHeight="1"/>
    <row r="48808" ht="8.25" customHeight="1"/>
    <row r="48809" ht="8.25" customHeight="1"/>
    <row r="48810" ht="8.25" customHeight="1"/>
    <row r="48811" ht="8.25" customHeight="1"/>
    <row r="48812" ht="8.25" customHeight="1"/>
    <row r="48813" ht="8.25" customHeight="1"/>
    <row r="48814" ht="8.25" customHeight="1"/>
    <row r="48815" ht="8.25" customHeight="1"/>
    <row r="48816" ht="8.25" customHeight="1"/>
    <row r="48817" ht="8.25" customHeight="1"/>
    <row r="48818" ht="8.25" customHeight="1"/>
    <row r="48819" ht="8.25" customHeight="1"/>
    <row r="48820" ht="8.25" customHeight="1"/>
    <row r="48821" ht="8.25" customHeight="1"/>
    <row r="48822" ht="8.25" customHeight="1"/>
    <row r="48823" ht="8.25" customHeight="1"/>
    <row r="48824" ht="8.25" customHeight="1"/>
    <row r="48825" ht="8.25" customHeight="1"/>
    <row r="48826" ht="8.25" customHeight="1"/>
    <row r="48827" ht="8.25" customHeight="1"/>
    <row r="48828" ht="8.25" customHeight="1"/>
    <row r="48829" ht="8.25" customHeight="1"/>
    <row r="48830" ht="8.25" customHeight="1"/>
    <row r="48831" ht="8.25" customHeight="1"/>
    <row r="48832" ht="8.25" customHeight="1"/>
    <row r="48833" ht="8.25" customHeight="1"/>
    <row r="48834" ht="8.25" customHeight="1"/>
    <row r="48835" ht="8.25" customHeight="1"/>
    <row r="48836" ht="8.25" customHeight="1"/>
    <row r="48837" ht="8.25" customHeight="1"/>
    <row r="48838" ht="8.25" customHeight="1"/>
    <row r="48839" ht="8.25" customHeight="1"/>
    <row r="48840" ht="8.25" customHeight="1"/>
    <row r="48841" ht="8.25" customHeight="1"/>
    <row r="48842" ht="8.25" customHeight="1"/>
    <row r="48843" ht="8.25" customHeight="1"/>
    <row r="48844" ht="8.25" customHeight="1"/>
    <row r="48845" ht="8.25" customHeight="1"/>
    <row r="48846" ht="8.25" customHeight="1"/>
    <row r="48847" ht="8.25" customHeight="1"/>
    <row r="48848" ht="8.25" customHeight="1"/>
    <row r="48849" ht="8.25" customHeight="1"/>
    <row r="48850" ht="8.25" customHeight="1"/>
    <row r="48851" ht="8.25" customHeight="1"/>
    <row r="48852" ht="8.25" customHeight="1"/>
    <row r="48853" ht="8.25" customHeight="1"/>
    <row r="48854" ht="8.25" customHeight="1"/>
    <row r="48855" ht="8.25" customHeight="1"/>
    <row r="48856" ht="8.25" customHeight="1"/>
    <row r="48857" ht="8.25" customHeight="1"/>
    <row r="48858" ht="8.25" customHeight="1"/>
    <row r="48859" ht="8.25" customHeight="1"/>
    <row r="48860" ht="8.25" customHeight="1"/>
    <row r="48861" ht="8.25" customHeight="1"/>
    <row r="48862" ht="8.25" customHeight="1"/>
    <row r="48863" ht="8.25" customHeight="1"/>
    <row r="48864" ht="8.25" customHeight="1"/>
    <row r="48865" ht="8.25" customHeight="1"/>
    <row r="48866" ht="8.25" customHeight="1"/>
    <row r="48867" ht="8.25" customHeight="1"/>
    <row r="48868" ht="8.25" customHeight="1"/>
    <row r="48869" ht="8.25" customHeight="1"/>
    <row r="48870" ht="8.25" customHeight="1"/>
    <row r="48871" ht="8.25" customHeight="1"/>
    <row r="48872" ht="8.25" customHeight="1"/>
    <row r="48873" ht="8.25" customHeight="1"/>
    <row r="48874" ht="8.25" customHeight="1"/>
    <row r="48875" ht="8.25" customHeight="1"/>
    <row r="48876" ht="8.25" customHeight="1"/>
    <row r="48877" ht="8.25" customHeight="1"/>
    <row r="48878" ht="8.25" customHeight="1"/>
    <row r="48879" ht="8.25" customHeight="1"/>
    <row r="48880" ht="8.25" customHeight="1"/>
    <row r="48881" ht="8.25" customHeight="1"/>
    <row r="48882" ht="8.25" customHeight="1"/>
    <row r="48883" ht="8.25" customHeight="1"/>
    <row r="48884" ht="8.25" customHeight="1"/>
    <row r="48885" ht="8.25" customHeight="1"/>
    <row r="48886" ht="8.25" customHeight="1"/>
    <row r="48887" ht="8.25" customHeight="1"/>
    <row r="48888" ht="8.25" customHeight="1"/>
    <row r="48889" ht="8.25" customHeight="1"/>
    <row r="48890" ht="8.25" customHeight="1"/>
    <row r="48891" ht="8.25" customHeight="1"/>
    <row r="48892" ht="8.25" customHeight="1"/>
    <row r="48893" ht="8.25" customHeight="1"/>
    <row r="48894" ht="8.25" customHeight="1"/>
    <row r="48895" ht="8.25" customHeight="1"/>
    <row r="48896" ht="8.25" customHeight="1"/>
    <row r="48897" ht="8.25" customHeight="1"/>
    <row r="48898" ht="8.25" customHeight="1"/>
    <row r="48899" ht="8.25" customHeight="1"/>
    <row r="48900" ht="8.25" customHeight="1"/>
    <row r="48901" ht="8.25" customHeight="1"/>
    <row r="48902" ht="8.25" customHeight="1"/>
    <row r="48903" ht="8.25" customHeight="1"/>
    <row r="48904" ht="8.25" customHeight="1"/>
    <row r="48905" ht="8.25" customHeight="1"/>
    <row r="48906" ht="8.25" customHeight="1"/>
    <row r="48907" ht="8.25" customHeight="1"/>
    <row r="48908" ht="8.25" customHeight="1"/>
    <row r="48909" ht="8.25" customHeight="1"/>
    <row r="48910" ht="8.25" customHeight="1"/>
    <row r="48911" ht="8.25" customHeight="1"/>
    <row r="48912" ht="8.25" customHeight="1"/>
    <row r="48913" ht="8.25" customHeight="1"/>
    <row r="48914" ht="8.25" customHeight="1"/>
    <row r="48915" ht="8.25" customHeight="1"/>
    <row r="48916" ht="8.25" customHeight="1"/>
    <row r="48917" ht="8.25" customHeight="1"/>
    <row r="48918" ht="8.25" customHeight="1"/>
    <row r="48919" ht="8.25" customHeight="1"/>
    <row r="48920" ht="8.25" customHeight="1"/>
    <row r="48921" ht="8.25" customHeight="1"/>
    <row r="48922" ht="8.25" customHeight="1"/>
    <row r="48923" ht="8.25" customHeight="1"/>
    <row r="48924" ht="8.25" customHeight="1"/>
    <row r="48925" ht="8.25" customHeight="1"/>
    <row r="48926" ht="8.25" customHeight="1"/>
    <row r="48927" ht="8.25" customHeight="1"/>
    <row r="48928" ht="8.25" customHeight="1"/>
    <row r="48929" ht="8.25" customHeight="1"/>
    <row r="48930" ht="8.25" customHeight="1"/>
    <row r="48931" ht="8.25" customHeight="1"/>
    <row r="48932" ht="8.25" customHeight="1"/>
    <row r="48933" ht="8.25" customHeight="1"/>
    <row r="48934" ht="8.25" customHeight="1"/>
    <row r="48935" ht="8.25" customHeight="1"/>
    <row r="48936" ht="8.25" customHeight="1"/>
    <row r="48937" ht="8.25" customHeight="1"/>
    <row r="48938" ht="8.25" customHeight="1"/>
    <row r="48939" ht="8.25" customHeight="1"/>
    <row r="48940" ht="8.25" customHeight="1"/>
    <row r="48941" ht="8.25" customHeight="1"/>
    <row r="48942" ht="8.25" customHeight="1"/>
    <row r="48943" ht="8.25" customHeight="1"/>
    <row r="48944" ht="8.25" customHeight="1"/>
    <row r="48945" ht="8.25" customHeight="1"/>
    <row r="48946" ht="8.25" customHeight="1"/>
    <row r="48947" ht="8.25" customHeight="1"/>
    <row r="48948" ht="8.25" customHeight="1"/>
    <row r="48949" ht="8.25" customHeight="1"/>
    <row r="48950" ht="8.25" customHeight="1"/>
    <row r="48951" ht="8.25" customHeight="1"/>
    <row r="48952" ht="8.25" customHeight="1"/>
    <row r="48953" ht="8.25" customHeight="1"/>
    <row r="48954" ht="8.25" customHeight="1"/>
    <row r="48955" ht="8.25" customHeight="1"/>
    <row r="48956" ht="8.25" customHeight="1"/>
    <row r="48957" ht="8.25" customHeight="1"/>
    <row r="48958" ht="8.25" customHeight="1"/>
    <row r="48959" ht="8.25" customHeight="1"/>
    <row r="48960" ht="8.25" customHeight="1"/>
    <row r="48961" ht="8.25" customHeight="1"/>
    <row r="48962" ht="8.25" customHeight="1"/>
    <row r="48963" ht="8.25" customHeight="1"/>
    <row r="48964" ht="8.25" customHeight="1"/>
    <row r="48965" ht="8.25" customHeight="1"/>
    <row r="48966" ht="8.25" customHeight="1"/>
    <row r="48967" ht="8.25" customHeight="1"/>
    <row r="48968" ht="8.25" customHeight="1"/>
    <row r="48969" ht="8.25" customHeight="1"/>
    <row r="48970" ht="8.25" customHeight="1"/>
    <row r="48971" ht="8.25" customHeight="1"/>
    <row r="48972" ht="8.25" customHeight="1"/>
    <row r="48973" ht="8.25" customHeight="1"/>
    <row r="48974" ht="8.25" customHeight="1"/>
    <row r="48975" ht="8.25" customHeight="1"/>
    <row r="48976" ht="8.25" customHeight="1"/>
    <row r="48977" ht="8.25" customHeight="1"/>
    <row r="48978" ht="8.25" customHeight="1"/>
    <row r="48979" ht="8.25" customHeight="1"/>
    <row r="48980" ht="8.25" customHeight="1"/>
    <row r="48981" ht="8.25" customHeight="1"/>
    <row r="48982" ht="8.25" customHeight="1"/>
    <row r="48983" ht="8.25" customHeight="1"/>
    <row r="48984" ht="8.25" customHeight="1"/>
    <row r="48985" ht="8.25" customHeight="1"/>
    <row r="48986" ht="8.25" customHeight="1"/>
    <row r="48987" ht="8.25" customHeight="1"/>
    <row r="48988" ht="8.25" customHeight="1"/>
    <row r="48989" ht="8.25" customHeight="1"/>
    <row r="48990" ht="8.25" customHeight="1"/>
    <row r="48991" ht="8.25" customHeight="1"/>
    <row r="48992" ht="8.25" customHeight="1"/>
    <row r="48993" ht="8.25" customHeight="1"/>
    <row r="48994" ht="8.25" customHeight="1"/>
    <row r="48995" ht="8.25" customHeight="1"/>
    <row r="48996" ht="8.25" customHeight="1"/>
    <row r="48997" ht="8.25" customHeight="1"/>
    <row r="48998" ht="8.25" customHeight="1"/>
    <row r="48999" ht="8.25" customHeight="1"/>
    <row r="49000" ht="8.25" customHeight="1"/>
    <row r="49001" ht="8.25" customHeight="1"/>
    <row r="49002" ht="8.25" customHeight="1"/>
    <row r="49003" ht="8.25" customHeight="1"/>
    <row r="49004" ht="8.25" customHeight="1"/>
    <row r="49005" ht="8.25" customHeight="1"/>
    <row r="49006" ht="8.25" customHeight="1"/>
    <row r="49007" ht="8.25" customHeight="1"/>
    <row r="49008" ht="8.25" customHeight="1"/>
    <row r="49009" ht="8.25" customHeight="1"/>
    <row r="49010" ht="8.25" customHeight="1"/>
    <row r="49011" ht="8.25" customHeight="1"/>
    <row r="49012" ht="8.25" customHeight="1"/>
    <row r="49013" ht="8.25" customHeight="1"/>
    <row r="49014" ht="8.25" customHeight="1"/>
    <row r="49015" ht="8.25" customHeight="1"/>
    <row r="49016" ht="8.25" customHeight="1"/>
    <row r="49017" ht="8.25" customHeight="1"/>
    <row r="49018" ht="8.25" customHeight="1"/>
    <row r="49019" ht="8.25" customHeight="1"/>
    <row r="49020" ht="8.25" customHeight="1"/>
    <row r="49021" ht="8.25" customHeight="1"/>
    <row r="49022" ht="8.25" customHeight="1"/>
    <row r="49023" ht="8.25" customHeight="1"/>
    <row r="49024" ht="8.25" customHeight="1"/>
    <row r="49025" ht="8.25" customHeight="1"/>
    <row r="49026" ht="8.25" customHeight="1"/>
    <row r="49027" ht="8.25" customHeight="1"/>
    <row r="49028" ht="8.25" customHeight="1"/>
    <row r="49029" ht="8.25" customHeight="1"/>
    <row r="49030" ht="8.25" customHeight="1"/>
    <row r="49031" ht="8.25" customHeight="1"/>
    <row r="49032" ht="8.25" customHeight="1"/>
    <row r="49033" ht="8.25" customHeight="1"/>
    <row r="49034" ht="8.25" customHeight="1"/>
    <row r="49035" ht="8.25" customHeight="1"/>
    <row r="49036" ht="8.25" customHeight="1"/>
    <row r="49037" ht="8.25" customHeight="1"/>
    <row r="49038" ht="8.25" customHeight="1"/>
    <row r="49039" ht="8.25" customHeight="1"/>
    <row r="49040" ht="8.25" customHeight="1"/>
    <row r="49041" ht="8.25" customHeight="1"/>
    <row r="49042" ht="8.25" customHeight="1"/>
    <row r="49043" ht="8.25" customHeight="1"/>
    <row r="49044" ht="8.25" customHeight="1"/>
    <row r="49045" ht="8.25" customHeight="1"/>
    <row r="49046" ht="8.25" customHeight="1"/>
    <row r="49047" ht="8.25" customHeight="1"/>
    <row r="49048" ht="8.25" customHeight="1"/>
    <row r="49049" ht="8.25" customHeight="1"/>
    <row r="49050" ht="8.25" customHeight="1"/>
    <row r="49051" ht="8.25" customHeight="1"/>
    <row r="49052" ht="8.25" customHeight="1"/>
    <row r="49053" ht="8.25" customHeight="1"/>
    <row r="49054" ht="8.25" customHeight="1"/>
    <row r="49055" ht="8.25" customHeight="1"/>
    <row r="49056" ht="8.25" customHeight="1"/>
    <row r="49057" ht="8.25" customHeight="1"/>
    <row r="49058" ht="8.25" customHeight="1"/>
    <row r="49059" ht="8.25" customHeight="1"/>
    <row r="49060" ht="8.25" customHeight="1"/>
    <row r="49061" ht="8.25" customHeight="1"/>
    <row r="49062" ht="8.25" customHeight="1"/>
    <row r="49063" ht="8.25" customHeight="1"/>
    <row r="49064" ht="8.25" customHeight="1"/>
    <row r="49065" ht="8.25" customHeight="1"/>
    <row r="49066" ht="8.25" customHeight="1"/>
    <row r="49067" ht="8.25" customHeight="1"/>
    <row r="49068" ht="8.25" customHeight="1"/>
    <row r="49069" ht="8.25" customHeight="1"/>
    <row r="49070" ht="8.25" customHeight="1"/>
    <row r="49071" ht="8.25" customHeight="1"/>
    <row r="49072" ht="8.25" customHeight="1"/>
    <row r="49073" ht="8.25" customHeight="1"/>
    <row r="49074" ht="8.25" customHeight="1"/>
    <row r="49075" ht="8.25" customHeight="1"/>
    <row r="49076" ht="8.25" customHeight="1"/>
    <row r="49077" ht="8.25" customHeight="1"/>
    <row r="49078" ht="8.25" customHeight="1"/>
    <row r="49079" ht="8.25" customHeight="1"/>
    <row r="49080" ht="8.25" customHeight="1"/>
    <row r="49081" ht="8.25" customHeight="1"/>
    <row r="49082" ht="8.25" customHeight="1"/>
    <row r="49083" ht="8.25" customHeight="1"/>
    <row r="49084" ht="8.25" customHeight="1"/>
    <row r="49085" ht="8.25" customHeight="1"/>
    <row r="49086" ht="8.25" customHeight="1"/>
    <row r="49087" ht="8.25" customHeight="1"/>
    <row r="49088" ht="8.25" customHeight="1"/>
    <row r="49089" ht="8.25" customHeight="1"/>
    <row r="49090" ht="8.25" customHeight="1"/>
    <row r="49091" ht="8.25" customHeight="1"/>
    <row r="49092" ht="8.25" customHeight="1"/>
    <row r="49093" ht="8.25" customHeight="1"/>
    <row r="49094" ht="8.25" customHeight="1"/>
    <row r="49095" ht="8.25" customHeight="1"/>
    <row r="49096" ht="8.25" customHeight="1"/>
    <row r="49097" ht="8.25" customHeight="1"/>
    <row r="49098" ht="8.25" customHeight="1"/>
    <row r="49099" ht="8.25" customHeight="1"/>
    <row r="49100" ht="8.25" customHeight="1"/>
    <row r="49101" ht="8.25" customHeight="1"/>
    <row r="49102" ht="8.25" customHeight="1"/>
    <row r="49103" ht="8.25" customHeight="1"/>
    <row r="49104" ht="8.25" customHeight="1"/>
    <row r="49105" ht="8.25" customHeight="1"/>
    <row r="49106" ht="8.25" customHeight="1"/>
    <row r="49107" ht="8.25" customHeight="1"/>
    <row r="49108" ht="8.25" customHeight="1"/>
    <row r="49109" ht="8.25" customHeight="1"/>
    <row r="49110" ht="8.25" customHeight="1"/>
    <row r="49111" ht="8.25" customHeight="1"/>
    <row r="49112" ht="8.25" customHeight="1"/>
    <row r="49113" ht="8.25" customHeight="1"/>
    <row r="49114" ht="8.25" customHeight="1"/>
    <row r="49115" ht="8.25" customHeight="1"/>
    <row r="49116" ht="8.25" customHeight="1"/>
    <row r="49117" ht="8.25" customHeight="1"/>
    <row r="49118" ht="8.25" customHeight="1"/>
    <row r="49119" ht="8.25" customHeight="1"/>
    <row r="49120" ht="8.25" customHeight="1"/>
    <row r="49121" ht="8.25" customHeight="1"/>
    <row r="49122" ht="8.25" customHeight="1"/>
    <row r="49123" ht="8.25" customHeight="1"/>
    <row r="49124" ht="8.25" customHeight="1"/>
    <row r="49125" ht="8.25" customHeight="1"/>
    <row r="49126" ht="8.25" customHeight="1"/>
    <row r="49127" ht="8.25" customHeight="1"/>
    <row r="49128" ht="8.25" customHeight="1"/>
    <row r="49129" ht="8.25" customHeight="1"/>
    <row r="49130" ht="8.25" customHeight="1"/>
    <row r="49131" ht="8.25" customHeight="1"/>
    <row r="49132" ht="8.25" customHeight="1"/>
    <row r="49133" ht="8.25" customHeight="1"/>
    <row r="49134" ht="8.25" customHeight="1"/>
    <row r="49135" ht="8.25" customHeight="1"/>
    <row r="49136" ht="8.25" customHeight="1"/>
    <row r="49137" ht="8.25" customHeight="1"/>
    <row r="49138" ht="8.25" customHeight="1"/>
    <row r="49139" ht="8.25" customHeight="1"/>
    <row r="49140" ht="8.25" customHeight="1"/>
    <row r="49141" ht="8.25" customHeight="1"/>
    <row r="49142" ht="8.25" customHeight="1"/>
    <row r="49143" ht="8.25" customHeight="1"/>
    <row r="49144" ht="8.25" customHeight="1"/>
    <row r="49145" ht="8.25" customHeight="1"/>
    <row r="49146" ht="8.25" customHeight="1"/>
    <row r="49147" ht="8.25" customHeight="1"/>
    <row r="49148" ht="8.25" customHeight="1"/>
    <row r="49149" ht="8.25" customHeight="1"/>
    <row r="49150" ht="8.25" customHeight="1"/>
    <row r="49151" ht="8.25" customHeight="1"/>
    <row r="49152" ht="8.25" customHeight="1"/>
    <row r="49153" ht="8.25" customHeight="1"/>
    <row r="49154" ht="8.25" customHeight="1"/>
    <row r="49155" ht="8.25" customHeight="1"/>
    <row r="49156" ht="8.25" customHeight="1"/>
    <row r="49157" ht="8.25" customHeight="1"/>
    <row r="49158" ht="8.25" customHeight="1"/>
    <row r="49159" ht="8.25" customHeight="1"/>
    <row r="49160" ht="8.25" customHeight="1"/>
    <row r="49161" ht="8.25" customHeight="1"/>
    <row r="49162" ht="8.25" customHeight="1"/>
    <row r="49163" ht="8.25" customHeight="1"/>
    <row r="49164" ht="8.25" customHeight="1"/>
    <row r="49165" ht="8.25" customHeight="1"/>
    <row r="49166" ht="8.25" customHeight="1"/>
    <row r="49167" ht="8.25" customHeight="1"/>
    <row r="49168" ht="8.25" customHeight="1"/>
    <row r="49169" ht="8.25" customHeight="1"/>
    <row r="49170" ht="8.25" customHeight="1"/>
    <row r="49171" ht="8.25" customHeight="1"/>
    <row r="49172" ht="8.25" customHeight="1"/>
    <row r="49173" ht="8.25" customHeight="1"/>
    <row r="49174" ht="8.25" customHeight="1"/>
    <row r="49175" ht="8.25" customHeight="1"/>
    <row r="49176" ht="8.25" customHeight="1"/>
    <row r="49177" ht="8.25" customHeight="1"/>
    <row r="49178" ht="8.25" customHeight="1"/>
    <row r="49179" ht="8.25" customHeight="1"/>
    <row r="49180" ht="8.25" customHeight="1"/>
    <row r="49181" ht="8.25" customHeight="1"/>
    <row r="49182" ht="8.25" customHeight="1"/>
    <row r="49183" ht="8.25" customHeight="1"/>
    <row r="49184" ht="8.25" customHeight="1"/>
    <row r="49185" ht="8.25" customHeight="1"/>
    <row r="49186" ht="8.25" customHeight="1"/>
    <row r="49187" ht="8.25" customHeight="1"/>
    <row r="49188" ht="8.25" customHeight="1"/>
    <row r="49189" ht="8.25" customHeight="1"/>
    <row r="49190" ht="8.25" customHeight="1"/>
    <row r="49191" ht="8.25" customHeight="1"/>
    <row r="49192" ht="8.25" customHeight="1"/>
    <row r="49193" ht="8.25" customHeight="1"/>
    <row r="49194" ht="8.25" customHeight="1"/>
    <row r="49195" ht="8.25" customHeight="1"/>
    <row r="49196" ht="8.25" customHeight="1"/>
    <row r="49197" ht="8.25" customHeight="1"/>
    <row r="49198" ht="8.25" customHeight="1"/>
    <row r="49199" ht="8.25" customHeight="1"/>
    <row r="49200" ht="8.25" customHeight="1"/>
    <row r="49201" ht="8.25" customHeight="1"/>
    <row r="49202" ht="8.25" customHeight="1"/>
    <row r="49203" ht="8.25" customHeight="1"/>
    <row r="49204" ht="8.25" customHeight="1"/>
    <row r="49205" ht="8.25" customHeight="1"/>
    <row r="49206" ht="8.25" customHeight="1"/>
    <row r="49207" ht="8.25" customHeight="1"/>
    <row r="49208" ht="8.25" customHeight="1"/>
    <row r="49209" ht="8.25" customHeight="1"/>
    <row r="49210" ht="8.25" customHeight="1"/>
    <row r="49211" ht="8.25" customHeight="1"/>
    <row r="49212" ht="8.25" customHeight="1"/>
    <row r="49213" ht="8.25" customHeight="1"/>
    <row r="49214" ht="8.25" customHeight="1"/>
    <row r="49215" ht="8.25" customHeight="1"/>
    <row r="49216" ht="8.25" customHeight="1"/>
    <row r="49217" ht="8.25" customHeight="1"/>
    <row r="49218" ht="8.25" customHeight="1"/>
    <row r="49219" ht="8.25" customHeight="1"/>
    <row r="49220" ht="8.25" customHeight="1"/>
    <row r="49221" ht="8.25" customHeight="1"/>
    <row r="49222" ht="8.25" customHeight="1"/>
    <row r="49223" ht="8.25" customHeight="1"/>
    <row r="49224" ht="8.25" customHeight="1"/>
    <row r="49225" ht="8.25" customHeight="1"/>
    <row r="49226" ht="8.25" customHeight="1"/>
    <row r="49227" ht="8.25" customHeight="1"/>
    <row r="49228" ht="8.25" customHeight="1"/>
    <row r="49229" ht="8.25" customHeight="1"/>
    <row r="49230" ht="8.25" customHeight="1"/>
    <row r="49231" ht="8.25" customHeight="1"/>
    <row r="49232" ht="8.25" customHeight="1"/>
    <row r="49233" ht="8.25" customHeight="1"/>
    <row r="49234" ht="8.25" customHeight="1"/>
    <row r="49235" ht="8.25" customHeight="1"/>
    <row r="49236" ht="8.25" customHeight="1"/>
    <row r="49237" ht="8.25" customHeight="1"/>
    <row r="49238" ht="8.25" customHeight="1"/>
    <row r="49239" ht="8.25" customHeight="1"/>
    <row r="49240" ht="8.25" customHeight="1"/>
    <row r="49241" ht="8.25" customHeight="1"/>
    <row r="49242" ht="8.25" customHeight="1"/>
    <row r="49243" ht="8.25" customHeight="1"/>
    <row r="49244" ht="8.25" customHeight="1"/>
    <row r="49245" ht="8.25" customHeight="1"/>
    <row r="49246" ht="8.25" customHeight="1"/>
    <row r="49247" ht="8.25" customHeight="1"/>
    <row r="49248" ht="8.25" customHeight="1"/>
    <row r="49249" ht="8.25" customHeight="1"/>
    <row r="49250" ht="8.25" customHeight="1"/>
    <row r="49251" ht="8.25" customHeight="1"/>
    <row r="49252" ht="8.25" customHeight="1"/>
    <row r="49253" ht="8.25" customHeight="1"/>
    <row r="49254" ht="8.25" customHeight="1"/>
    <row r="49255" ht="8.25" customHeight="1"/>
    <row r="49256" ht="8.25" customHeight="1"/>
    <row r="49257" ht="8.25" customHeight="1"/>
    <row r="49258" ht="8.25" customHeight="1"/>
    <row r="49259" ht="8.25" customHeight="1"/>
    <row r="49260" ht="8.25" customHeight="1"/>
    <row r="49261" ht="8.25" customHeight="1"/>
    <row r="49262" ht="8.25" customHeight="1"/>
    <row r="49263" ht="8.25" customHeight="1"/>
    <row r="49264" ht="8.25" customHeight="1"/>
    <row r="49265" ht="8.25" customHeight="1"/>
    <row r="49266" ht="8.25" customHeight="1"/>
    <row r="49267" ht="8.25" customHeight="1"/>
    <row r="49268" ht="8.25" customHeight="1"/>
    <row r="49269" ht="8.25" customHeight="1"/>
    <row r="49270" ht="8.25" customHeight="1"/>
    <row r="49271" ht="8.25" customHeight="1"/>
    <row r="49272" ht="8.25" customHeight="1"/>
    <row r="49273" ht="8.25" customHeight="1"/>
    <row r="49274" ht="8.25" customHeight="1"/>
    <row r="49275" ht="8.25" customHeight="1"/>
    <row r="49276" ht="8.25" customHeight="1"/>
    <row r="49277" ht="8.25" customHeight="1"/>
    <row r="49278" ht="8.25" customHeight="1"/>
    <row r="49279" ht="8.25" customHeight="1"/>
    <row r="49280" ht="8.25" customHeight="1"/>
    <row r="49281" ht="8.25" customHeight="1"/>
    <row r="49282" ht="8.25" customHeight="1"/>
    <row r="49283" ht="8.25" customHeight="1"/>
    <row r="49284" ht="8.25" customHeight="1"/>
    <row r="49285" ht="8.25" customHeight="1"/>
    <row r="49286" ht="8.25" customHeight="1"/>
    <row r="49287" ht="8.25" customHeight="1"/>
    <row r="49288" ht="8.25" customHeight="1"/>
    <row r="49289" ht="8.25" customHeight="1"/>
    <row r="49290" ht="8.25" customHeight="1"/>
    <row r="49291" ht="8.25" customHeight="1"/>
    <row r="49292" ht="8.25" customHeight="1"/>
    <row r="49293" ht="8.25" customHeight="1"/>
    <row r="49294" ht="8.25" customHeight="1"/>
    <row r="49295" ht="8.25" customHeight="1"/>
    <row r="49296" ht="8.25" customHeight="1"/>
    <row r="49297" ht="8.25" customHeight="1"/>
    <row r="49298" ht="8.25" customHeight="1"/>
    <row r="49299" ht="8.25" customHeight="1"/>
    <row r="49300" ht="8.25" customHeight="1"/>
    <row r="49301" ht="8.25" customHeight="1"/>
    <row r="49302" ht="8.25" customHeight="1"/>
    <row r="49303" ht="8.25" customHeight="1"/>
    <row r="49304" ht="8.25" customHeight="1"/>
    <row r="49305" ht="8.25" customHeight="1"/>
    <row r="49306" ht="8.25" customHeight="1"/>
    <row r="49307" ht="8.25" customHeight="1"/>
    <row r="49308" ht="8.25" customHeight="1"/>
    <row r="49309" ht="8.25" customHeight="1"/>
    <row r="49310" ht="8.25" customHeight="1"/>
    <row r="49311" ht="8.25" customHeight="1"/>
    <row r="49312" ht="8.25" customHeight="1"/>
    <row r="49313" ht="8.25" customHeight="1"/>
    <row r="49314" ht="8.25" customHeight="1"/>
    <row r="49315" ht="8.25" customHeight="1"/>
    <row r="49316" ht="8.25" customHeight="1"/>
    <row r="49317" ht="8.25" customHeight="1"/>
    <row r="49318" ht="8.25" customHeight="1"/>
    <row r="49319" ht="8.25" customHeight="1"/>
    <row r="49320" ht="8.25" customHeight="1"/>
    <row r="49321" ht="8.25" customHeight="1"/>
    <row r="49322" ht="8.25" customHeight="1"/>
    <row r="49323" ht="8.25" customHeight="1"/>
    <row r="49324" ht="8.25" customHeight="1"/>
    <row r="49325" ht="8.25" customHeight="1"/>
    <row r="49326" ht="8.25" customHeight="1"/>
    <row r="49327" ht="8.25" customHeight="1"/>
    <row r="49328" ht="8.25" customHeight="1"/>
    <row r="49329" ht="8.25" customHeight="1"/>
    <row r="49330" ht="8.25" customHeight="1"/>
    <row r="49331" ht="8.25" customHeight="1"/>
    <row r="49332" ht="8.25" customHeight="1"/>
    <row r="49333" ht="8.25" customHeight="1"/>
    <row r="49334" ht="8.25" customHeight="1"/>
    <row r="49335" ht="8.25" customHeight="1"/>
    <row r="49336" ht="8.25" customHeight="1"/>
    <row r="49337" ht="8.25" customHeight="1"/>
    <row r="49338" ht="8.25" customHeight="1"/>
    <row r="49339" ht="8.25" customHeight="1"/>
    <row r="49340" ht="8.25" customHeight="1"/>
    <row r="49341" ht="8.25" customHeight="1"/>
    <row r="49342" ht="8.25" customHeight="1"/>
    <row r="49343" ht="8.25" customHeight="1"/>
    <row r="49344" ht="8.25" customHeight="1"/>
    <row r="49345" ht="8.25" customHeight="1"/>
    <row r="49346" ht="8.25" customHeight="1"/>
    <row r="49347" ht="8.25" customHeight="1"/>
    <row r="49348" ht="8.25" customHeight="1"/>
    <row r="49349" ht="8.25" customHeight="1"/>
    <row r="49350" ht="8.25" customHeight="1"/>
    <row r="49351" ht="8.25" customHeight="1"/>
    <row r="49352" ht="8.25" customHeight="1"/>
    <row r="49353" ht="8.25" customHeight="1"/>
    <row r="49354" ht="8.25" customHeight="1"/>
    <row r="49355" ht="8.25" customHeight="1"/>
    <row r="49356" ht="8.25" customHeight="1"/>
    <row r="49357" ht="8.25" customHeight="1"/>
    <row r="49358" ht="8.25" customHeight="1"/>
    <row r="49359" ht="8.25" customHeight="1"/>
    <row r="49360" ht="8.25" customHeight="1"/>
    <row r="49361" ht="8.25" customHeight="1"/>
    <row r="49362" ht="8.25" customHeight="1"/>
    <row r="49363" ht="8.25" customHeight="1"/>
    <row r="49364" ht="8.25" customHeight="1"/>
    <row r="49365" ht="8.25" customHeight="1"/>
    <row r="49366" ht="8.25" customHeight="1"/>
    <row r="49367" ht="8.25" customHeight="1"/>
    <row r="49368" ht="8.25" customHeight="1"/>
    <row r="49369" ht="8.25" customHeight="1"/>
    <row r="49370" ht="8.25" customHeight="1"/>
    <row r="49371" ht="8.25" customHeight="1"/>
    <row r="49372" ht="8.25" customHeight="1"/>
    <row r="49373" ht="8.25" customHeight="1"/>
    <row r="49374" ht="8.25" customHeight="1"/>
    <row r="49375" ht="8.25" customHeight="1"/>
    <row r="49376" ht="8.25" customHeight="1"/>
    <row r="49377" ht="8.25" customHeight="1"/>
    <row r="49378" ht="8.25" customHeight="1"/>
    <row r="49379" ht="8.25" customHeight="1"/>
    <row r="49380" ht="8.25" customHeight="1"/>
    <row r="49381" ht="8.25" customHeight="1"/>
    <row r="49382" ht="8.25" customHeight="1"/>
    <row r="49383" ht="8.25" customHeight="1"/>
    <row r="49384" ht="8.25" customHeight="1"/>
    <row r="49385" ht="8.25" customHeight="1"/>
    <row r="49386" ht="8.25" customHeight="1"/>
    <row r="49387" ht="8.25" customHeight="1"/>
    <row r="49388" ht="8.25" customHeight="1"/>
    <row r="49389" ht="8.25" customHeight="1"/>
    <row r="49390" ht="8.25" customHeight="1"/>
    <row r="49391" ht="8.25" customHeight="1"/>
    <row r="49392" ht="8.25" customHeight="1"/>
    <row r="49393" ht="8.25" customHeight="1"/>
    <row r="49394" ht="8.25" customHeight="1"/>
    <row r="49395" ht="8.25" customHeight="1"/>
    <row r="49396" ht="8.25" customHeight="1"/>
    <row r="49397" ht="8.25" customHeight="1"/>
    <row r="49398" ht="8.25" customHeight="1"/>
    <row r="49399" ht="8.25" customHeight="1"/>
    <row r="49400" ht="8.25" customHeight="1"/>
    <row r="49401" ht="8.25" customHeight="1"/>
    <row r="49402" ht="8.25" customHeight="1"/>
    <row r="49403" ht="8.25" customHeight="1"/>
    <row r="49404" ht="8.25" customHeight="1"/>
    <row r="49405" ht="8.25" customHeight="1"/>
    <row r="49406" ht="8.25" customHeight="1"/>
    <row r="49407" ht="8.25" customHeight="1"/>
    <row r="49408" ht="8.25" customHeight="1"/>
    <row r="49409" ht="8.25" customHeight="1"/>
    <row r="49410" ht="8.25" customHeight="1"/>
    <row r="49411" ht="8.25" customHeight="1"/>
    <row r="49412" ht="8.25" customHeight="1"/>
    <row r="49413" ht="8.25" customHeight="1"/>
    <row r="49414" ht="8.25" customHeight="1"/>
    <row r="49415" ht="8.25" customHeight="1"/>
    <row r="49416" ht="8.25" customHeight="1"/>
    <row r="49417" ht="8.25" customHeight="1"/>
    <row r="49418" ht="8.25" customHeight="1"/>
    <row r="49419" ht="8.25" customHeight="1"/>
    <row r="49420" ht="8.25" customHeight="1"/>
    <row r="49421" ht="8.25" customHeight="1"/>
    <row r="49422" ht="8.25" customHeight="1"/>
    <row r="49423" ht="8.25" customHeight="1"/>
    <row r="49424" ht="8.25" customHeight="1"/>
    <row r="49425" ht="8.25" customHeight="1"/>
    <row r="49426" ht="8.25" customHeight="1"/>
    <row r="49427" ht="8.25" customHeight="1"/>
    <row r="49428" ht="8.25" customHeight="1"/>
    <row r="49429" ht="8.25" customHeight="1"/>
    <row r="49430" ht="8.25" customHeight="1"/>
    <row r="49431" ht="8.25" customHeight="1"/>
    <row r="49432" ht="8.25" customHeight="1"/>
    <row r="49433" ht="8.25" customHeight="1"/>
    <row r="49434" ht="8.25" customHeight="1"/>
    <row r="49435" ht="8.25" customHeight="1"/>
    <row r="49436" ht="8.25" customHeight="1"/>
    <row r="49437" ht="8.25" customHeight="1"/>
    <row r="49438" ht="8.25" customHeight="1"/>
    <row r="49439" ht="8.25" customHeight="1"/>
    <row r="49440" ht="8.25" customHeight="1"/>
    <row r="49441" ht="8.25" customHeight="1"/>
    <row r="49442" ht="8.25" customHeight="1"/>
    <row r="49443" ht="8.25" customHeight="1"/>
    <row r="49444" ht="8.25" customHeight="1"/>
    <row r="49445" ht="8.25" customHeight="1"/>
    <row r="49446" ht="8.25" customHeight="1"/>
    <row r="49447" ht="8.25" customHeight="1"/>
    <row r="49448" ht="8.25" customHeight="1"/>
    <row r="49449" ht="8.25" customHeight="1"/>
    <row r="49450" ht="8.25" customHeight="1"/>
    <row r="49451" ht="8.25" customHeight="1"/>
    <row r="49452" ht="8.25" customHeight="1"/>
    <row r="49453" ht="8.25" customHeight="1"/>
    <row r="49454" ht="8.25" customHeight="1"/>
    <row r="49455" ht="8.25" customHeight="1"/>
    <row r="49456" ht="8.25" customHeight="1"/>
    <row r="49457" ht="8.25" customHeight="1"/>
    <row r="49458" ht="8.25" customHeight="1"/>
    <row r="49459" ht="8.25" customHeight="1"/>
    <row r="49460" ht="8.25" customHeight="1"/>
    <row r="49461" ht="8.25" customHeight="1"/>
    <row r="49462" ht="8.25" customHeight="1"/>
    <row r="49463" ht="8.25" customHeight="1"/>
    <row r="49464" ht="8.25" customHeight="1"/>
    <row r="49465" ht="8.25" customHeight="1"/>
    <row r="49466" ht="8.25" customHeight="1"/>
    <row r="49467" ht="8.25" customHeight="1"/>
    <row r="49468" ht="8.25" customHeight="1"/>
    <row r="49469" ht="8.25" customHeight="1"/>
    <row r="49470" ht="8.25" customHeight="1"/>
    <row r="49471" ht="8.25" customHeight="1"/>
    <row r="49472" ht="8.25" customHeight="1"/>
    <row r="49473" ht="8.25" customHeight="1"/>
    <row r="49474" ht="8.25" customHeight="1"/>
    <row r="49475" ht="8.25" customHeight="1"/>
    <row r="49476" ht="8.25" customHeight="1"/>
    <row r="49477" ht="8.25" customHeight="1"/>
    <row r="49478" ht="8.25" customHeight="1"/>
    <row r="49479" ht="8.25" customHeight="1"/>
    <row r="49480" ht="8.25" customHeight="1"/>
    <row r="49481" ht="8.25" customHeight="1"/>
    <row r="49482" ht="8.25" customHeight="1"/>
    <row r="49483" ht="8.25" customHeight="1"/>
    <row r="49484" ht="8.25" customHeight="1"/>
    <row r="49485" ht="8.25" customHeight="1"/>
    <row r="49486" ht="8.25" customHeight="1"/>
    <row r="49487" ht="8.25" customHeight="1"/>
    <row r="49488" ht="8.25" customHeight="1"/>
    <row r="49489" ht="8.25" customHeight="1"/>
    <row r="49490" ht="8.25" customHeight="1"/>
    <row r="49491" ht="8.25" customHeight="1"/>
    <row r="49492" ht="8.25" customHeight="1"/>
    <row r="49493" ht="8.25" customHeight="1"/>
    <row r="49494" ht="8.25" customHeight="1"/>
    <row r="49495" ht="8.25" customHeight="1"/>
    <row r="49496" ht="8.25" customHeight="1"/>
    <row r="49497" ht="8.25" customHeight="1"/>
    <row r="49498" ht="8.25" customHeight="1"/>
    <row r="49499" ht="8.25" customHeight="1"/>
    <row r="49500" ht="8.25" customHeight="1"/>
    <row r="49501" ht="8.25" customHeight="1"/>
    <row r="49502" ht="8.25" customHeight="1"/>
    <row r="49503" ht="8.25" customHeight="1"/>
    <row r="49504" ht="8.25" customHeight="1"/>
    <row r="49505" ht="8.25" customHeight="1"/>
    <row r="49506" ht="8.25" customHeight="1"/>
    <row r="49507" ht="8.25" customHeight="1"/>
    <row r="49508" ht="8.25" customHeight="1"/>
    <row r="49509" ht="8.25" customHeight="1"/>
    <row r="49510" ht="8.25" customHeight="1"/>
    <row r="49511" ht="8.25" customHeight="1"/>
    <row r="49512" ht="8.25" customHeight="1"/>
    <row r="49513" ht="8.25" customHeight="1"/>
    <row r="49514" ht="8.25" customHeight="1"/>
    <row r="49515" ht="8.25" customHeight="1"/>
    <row r="49516" ht="8.25" customHeight="1"/>
    <row r="49517" ht="8.25" customHeight="1"/>
    <row r="49518" ht="8.25" customHeight="1"/>
    <row r="49519" ht="8.25" customHeight="1"/>
    <row r="49520" ht="8.25" customHeight="1"/>
    <row r="49521" ht="8.25" customHeight="1"/>
    <row r="49522" ht="8.25" customHeight="1"/>
    <row r="49523" ht="8.25" customHeight="1"/>
    <row r="49524" ht="8.25" customHeight="1"/>
    <row r="49525" ht="8.25" customHeight="1"/>
    <row r="49526" ht="8.25" customHeight="1"/>
    <row r="49527" ht="8.25" customHeight="1"/>
    <row r="49528" ht="8.25" customHeight="1"/>
    <row r="49529" ht="8.25" customHeight="1"/>
    <row r="49530" ht="8.25" customHeight="1"/>
    <row r="49531" ht="8.25" customHeight="1"/>
    <row r="49532" ht="8.25" customHeight="1"/>
    <row r="49533" ht="8.25" customHeight="1"/>
    <row r="49534" ht="8.25" customHeight="1"/>
    <row r="49535" ht="8.25" customHeight="1"/>
    <row r="49536" ht="8.25" customHeight="1"/>
    <row r="49537" ht="8.25" customHeight="1"/>
    <row r="49538" ht="8.25" customHeight="1"/>
    <row r="49539" ht="8.25" customHeight="1"/>
    <row r="49540" ht="8.25" customHeight="1"/>
    <row r="49541" ht="8.25" customHeight="1"/>
    <row r="49542" ht="8.25" customHeight="1"/>
    <row r="49543" ht="8.25" customHeight="1"/>
    <row r="49544" ht="8.25" customHeight="1"/>
    <row r="49545" ht="8.25" customHeight="1"/>
    <row r="49546" ht="8.25" customHeight="1"/>
    <row r="49547" ht="8.25" customHeight="1"/>
    <row r="49548" ht="8.25" customHeight="1"/>
    <row r="49549" ht="8.25" customHeight="1"/>
    <row r="49550" ht="8.25" customHeight="1"/>
    <row r="49551" ht="8.25" customHeight="1"/>
    <row r="49552" ht="8.25" customHeight="1"/>
    <row r="49553" ht="8.25" customHeight="1"/>
    <row r="49554" ht="8.25" customHeight="1"/>
    <row r="49555" ht="8.25" customHeight="1"/>
    <row r="49556" ht="8.25" customHeight="1"/>
    <row r="49557" ht="8.25" customHeight="1"/>
    <row r="49558" ht="8.25" customHeight="1"/>
    <row r="49559" ht="8.25" customHeight="1"/>
    <row r="49560" ht="8.25" customHeight="1"/>
    <row r="49561" ht="8.25" customHeight="1"/>
    <row r="49562" ht="8.25" customHeight="1"/>
    <row r="49563" ht="8.25" customHeight="1"/>
    <row r="49564" ht="8.25" customHeight="1"/>
    <row r="49565" ht="8.25" customHeight="1"/>
    <row r="49566" ht="8.25" customHeight="1"/>
    <row r="49567" ht="8.25" customHeight="1"/>
    <row r="49568" ht="8.25" customHeight="1"/>
    <row r="49569" ht="8.25" customHeight="1"/>
    <row r="49570" ht="8.25" customHeight="1"/>
    <row r="49571" ht="8.25" customHeight="1"/>
    <row r="49572" ht="8.25" customHeight="1"/>
    <row r="49573" ht="8.25" customHeight="1"/>
    <row r="49574" ht="8.25" customHeight="1"/>
    <row r="49575" ht="8.25" customHeight="1"/>
    <row r="49576" ht="8.25" customHeight="1"/>
    <row r="49577" ht="8.25" customHeight="1"/>
    <row r="49578" ht="8.25" customHeight="1"/>
    <row r="49579" ht="8.25" customHeight="1"/>
    <row r="49580" ht="8.25" customHeight="1"/>
    <row r="49581" ht="8.25" customHeight="1"/>
    <row r="49582" ht="8.25" customHeight="1"/>
    <row r="49583" ht="8.25" customHeight="1"/>
    <row r="49584" ht="8.25" customHeight="1"/>
    <row r="49585" ht="8.25" customHeight="1"/>
    <row r="49586" ht="8.25" customHeight="1"/>
    <row r="49587" ht="8.25" customHeight="1"/>
    <row r="49588" ht="8.25" customHeight="1"/>
    <row r="49589" ht="8.25" customHeight="1"/>
    <row r="49590" ht="8.25" customHeight="1"/>
    <row r="49591" ht="8.25" customHeight="1"/>
    <row r="49592" ht="8.25" customHeight="1"/>
    <row r="49593" ht="8.25" customHeight="1"/>
    <row r="49594" ht="8.25" customHeight="1"/>
    <row r="49595" ht="8.25" customHeight="1"/>
    <row r="49596" ht="8.25" customHeight="1"/>
    <row r="49597" ht="8.25" customHeight="1"/>
    <row r="49598" ht="8.25" customHeight="1"/>
    <row r="49599" ht="8.25" customHeight="1"/>
    <row r="49600" ht="8.25" customHeight="1"/>
    <row r="49601" ht="8.25" customHeight="1"/>
    <row r="49602" ht="8.25" customHeight="1"/>
    <row r="49603" ht="8.25" customHeight="1"/>
    <row r="49604" ht="8.25" customHeight="1"/>
    <row r="49605" ht="8.25" customHeight="1"/>
    <row r="49606" ht="8.25" customHeight="1"/>
    <row r="49607" ht="8.25" customHeight="1"/>
    <row r="49608" ht="8.25" customHeight="1"/>
    <row r="49609" ht="8.25" customHeight="1"/>
    <row r="49610" ht="8.25" customHeight="1"/>
    <row r="49611" ht="8.25" customHeight="1"/>
    <row r="49612" ht="8.25" customHeight="1"/>
    <row r="49613" ht="8.25" customHeight="1"/>
    <row r="49614" ht="8.25" customHeight="1"/>
    <row r="49615" ht="8.25" customHeight="1"/>
    <row r="49616" ht="8.25" customHeight="1"/>
    <row r="49617" ht="8.25" customHeight="1"/>
    <row r="49618" ht="8.25" customHeight="1"/>
    <row r="49619" ht="8.25" customHeight="1"/>
    <row r="49620" ht="8.25" customHeight="1"/>
    <row r="49621" ht="8.25" customHeight="1"/>
    <row r="49622" ht="8.25" customHeight="1"/>
    <row r="49623" ht="8.25" customHeight="1"/>
    <row r="49624" ht="8.25" customHeight="1"/>
    <row r="49625" ht="8.25" customHeight="1"/>
    <row r="49626" ht="8.25" customHeight="1"/>
    <row r="49627" ht="8.25" customHeight="1"/>
    <row r="49628" ht="8.25" customHeight="1"/>
    <row r="49629" ht="8.25" customHeight="1"/>
    <row r="49630" ht="8.25" customHeight="1"/>
    <row r="49631" ht="8.25" customHeight="1"/>
    <row r="49632" ht="8.25" customHeight="1"/>
    <row r="49633" ht="8.25" customHeight="1"/>
    <row r="49634" ht="8.25" customHeight="1"/>
    <row r="49635" ht="8.25" customHeight="1"/>
    <row r="49636" ht="8.25" customHeight="1"/>
    <row r="49637" ht="8.25" customHeight="1"/>
    <row r="49638" ht="8.25" customHeight="1"/>
    <row r="49639" ht="8.25" customHeight="1"/>
    <row r="49640" ht="8.25" customHeight="1"/>
    <row r="49641" ht="8.25" customHeight="1"/>
    <row r="49642" ht="8.25" customHeight="1"/>
    <row r="49643" ht="8.25" customHeight="1"/>
    <row r="49644" ht="8.25" customHeight="1"/>
    <row r="49645" ht="8.25" customHeight="1"/>
    <row r="49646" ht="8.25" customHeight="1"/>
    <row r="49647" ht="8.25" customHeight="1"/>
    <row r="49648" ht="8.25" customHeight="1"/>
    <row r="49649" ht="8.25" customHeight="1"/>
    <row r="49650" ht="8.25" customHeight="1"/>
    <row r="49651" ht="8.25" customHeight="1"/>
    <row r="49652" ht="8.25" customHeight="1"/>
    <row r="49653" ht="8.25" customHeight="1"/>
    <row r="49654" ht="8.25" customHeight="1"/>
    <row r="49655" ht="8.25" customHeight="1"/>
    <row r="49656" ht="8.25" customHeight="1"/>
    <row r="49657" ht="8.25" customHeight="1"/>
    <row r="49658" ht="8.25" customHeight="1"/>
    <row r="49659" ht="8.25" customHeight="1"/>
    <row r="49660" ht="8.25" customHeight="1"/>
    <row r="49661" ht="8.25" customHeight="1"/>
    <row r="49662" ht="8.25" customHeight="1"/>
    <row r="49663" ht="8.25" customHeight="1"/>
    <row r="49664" ht="8.25" customHeight="1"/>
    <row r="49665" ht="8.25" customHeight="1"/>
    <row r="49666" ht="8.25" customHeight="1"/>
    <row r="49667" ht="8.25" customHeight="1"/>
    <row r="49668" ht="8.25" customHeight="1"/>
    <row r="49669" ht="8.25" customHeight="1"/>
    <row r="49670" ht="8.25" customHeight="1"/>
    <row r="49671" ht="8.25" customHeight="1"/>
    <row r="49672" ht="8.25" customHeight="1"/>
    <row r="49673" ht="8.25" customHeight="1"/>
    <row r="49674" ht="8.25" customHeight="1"/>
    <row r="49675" ht="8.25" customHeight="1"/>
    <row r="49676" ht="8.25" customHeight="1"/>
    <row r="49677" ht="8.25" customHeight="1"/>
    <row r="49678" ht="8.25" customHeight="1"/>
    <row r="49679" ht="8.25" customHeight="1"/>
    <row r="49680" ht="8.25" customHeight="1"/>
    <row r="49681" ht="8.25" customHeight="1"/>
    <row r="49682" ht="8.25" customHeight="1"/>
    <row r="49683" ht="8.25" customHeight="1"/>
    <row r="49684" ht="8.25" customHeight="1"/>
    <row r="49685" ht="8.25" customHeight="1"/>
    <row r="49686" ht="8.25" customHeight="1"/>
    <row r="49687" ht="8.25" customHeight="1"/>
    <row r="49688" ht="8.25" customHeight="1"/>
    <row r="49689" ht="8.25" customHeight="1"/>
    <row r="49690" ht="8.25" customHeight="1"/>
    <row r="49691" ht="8.25" customHeight="1"/>
    <row r="49692" ht="8.25" customHeight="1"/>
    <row r="49693" ht="8.25" customHeight="1"/>
    <row r="49694" ht="8.25" customHeight="1"/>
    <row r="49695" ht="8.25" customHeight="1"/>
    <row r="49696" ht="8.25" customHeight="1"/>
    <row r="49697" ht="8.25" customHeight="1"/>
    <row r="49698" ht="8.25" customHeight="1"/>
    <row r="49699" ht="8.25" customHeight="1"/>
    <row r="49700" ht="8.25" customHeight="1"/>
    <row r="49701" ht="8.25" customHeight="1"/>
    <row r="49702" ht="8.25" customHeight="1"/>
    <row r="49703" ht="8.25" customHeight="1"/>
    <row r="49704" ht="8.25" customHeight="1"/>
    <row r="49705" ht="8.25" customHeight="1"/>
    <row r="49706" ht="8.25" customHeight="1"/>
    <row r="49707" ht="8.25" customHeight="1"/>
    <row r="49708" ht="8.25" customHeight="1"/>
    <row r="49709" ht="8.25" customHeight="1"/>
    <row r="49710" ht="8.25" customHeight="1"/>
    <row r="49711" ht="8.25" customHeight="1"/>
    <row r="49712" ht="8.25" customHeight="1"/>
    <row r="49713" ht="8.25" customHeight="1"/>
    <row r="49714" ht="8.25" customHeight="1"/>
    <row r="49715" ht="8.25" customHeight="1"/>
    <row r="49716" ht="8.25" customHeight="1"/>
    <row r="49717" ht="8.25" customHeight="1"/>
    <row r="49718" ht="8.25" customHeight="1"/>
    <row r="49719" ht="8.25" customHeight="1"/>
    <row r="49720" ht="8.25" customHeight="1"/>
    <row r="49721" ht="8.25" customHeight="1"/>
    <row r="49722" ht="8.25" customHeight="1"/>
    <row r="49723" ht="8.25" customHeight="1"/>
    <row r="49724" ht="8.25" customHeight="1"/>
    <row r="49725" ht="8.25" customHeight="1"/>
    <row r="49726" ht="8.25" customHeight="1"/>
    <row r="49727" ht="8.25" customHeight="1"/>
    <row r="49728" ht="8.25" customHeight="1"/>
    <row r="49729" ht="8.25" customHeight="1"/>
    <row r="49730" ht="8.25" customHeight="1"/>
    <row r="49731" ht="8.25" customHeight="1"/>
    <row r="49732" ht="8.25" customHeight="1"/>
    <row r="49733" ht="8.25" customHeight="1"/>
    <row r="49734" ht="8.25" customHeight="1"/>
    <row r="49735" ht="8.25" customHeight="1"/>
    <row r="49736" ht="8.25" customHeight="1"/>
    <row r="49737" ht="8.25" customHeight="1"/>
    <row r="49738" ht="8.25" customHeight="1"/>
    <row r="49739" ht="8.25" customHeight="1"/>
    <row r="49740" ht="8.25" customHeight="1"/>
    <row r="49741" ht="8.25" customHeight="1"/>
    <row r="49742" ht="8.25" customHeight="1"/>
    <row r="49743" ht="8.25" customHeight="1"/>
    <row r="49744" ht="8.25" customHeight="1"/>
    <row r="49745" ht="8.25" customHeight="1"/>
    <row r="49746" ht="8.25" customHeight="1"/>
    <row r="49747" ht="8.25" customHeight="1"/>
    <row r="49748" ht="8.25" customHeight="1"/>
    <row r="49749" ht="8.25" customHeight="1"/>
    <row r="49750" ht="8.25" customHeight="1"/>
    <row r="49751" ht="8.25" customHeight="1"/>
    <row r="49752" ht="8.25" customHeight="1"/>
    <row r="49753" ht="8.25" customHeight="1"/>
    <row r="49754" ht="8.25" customHeight="1"/>
    <row r="49755" ht="8.25" customHeight="1"/>
    <row r="49756" ht="8.25" customHeight="1"/>
    <row r="49757" ht="8.25" customHeight="1"/>
    <row r="49758" ht="8.25" customHeight="1"/>
    <row r="49759" ht="8.25" customHeight="1"/>
    <row r="49760" ht="8.25" customHeight="1"/>
    <row r="49761" ht="8.25" customHeight="1"/>
    <row r="49762" ht="8.25" customHeight="1"/>
    <row r="49763" ht="8.25" customHeight="1"/>
    <row r="49764" ht="8.25" customHeight="1"/>
    <row r="49765" ht="8.25" customHeight="1"/>
    <row r="49766" ht="8.25" customHeight="1"/>
    <row r="49767" ht="8.25" customHeight="1"/>
    <row r="49768" ht="8.25" customHeight="1"/>
    <row r="49769" ht="8.25" customHeight="1"/>
    <row r="49770" ht="8.25" customHeight="1"/>
    <row r="49771" ht="8.25" customHeight="1"/>
    <row r="49772" ht="8.25" customHeight="1"/>
    <row r="49773" ht="8.25" customHeight="1"/>
    <row r="49774" ht="8.25" customHeight="1"/>
    <row r="49775" ht="8.25" customHeight="1"/>
    <row r="49776" ht="8.25" customHeight="1"/>
    <row r="49777" ht="8.25" customHeight="1"/>
    <row r="49778" ht="8.25" customHeight="1"/>
    <row r="49779" ht="8.25" customHeight="1"/>
    <row r="49780" ht="8.25" customHeight="1"/>
    <row r="49781" ht="8.25" customHeight="1"/>
    <row r="49782" ht="8.25" customHeight="1"/>
    <row r="49783" ht="8.25" customHeight="1"/>
    <row r="49784" ht="8.25" customHeight="1"/>
    <row r="49785" ht="8.25" customHeight="1"/>
    <row r="49786" ht="8.25" customHeight="1"/>
    <row r="49787" ht="8.25" customHeight="1"/>
    <row r="49788" ht="8.25" customHeight="1"/>
    <row r="49789" ht="8.25" customHeight="1"/>
    <row r="49790" ht="8.25" customHeight="1"/>
    <row r="49791" ht="8.25" customHeight="1"/>
    <row r="49792" ht="8.25" customHeight="1"/>
    <row r="49793" ht="8.25" customHeight="1"/>
    <row r="49794" ht="8.25" customHeight="1"/>
    <row r="49795" ht="8.25" customHeight="1"/>
    <row r="49796" ht="8.25" customHeight="1"/>
    <row r="49797" ht="8.25" customHeight="1"/>
    <row r="49798" ht="8.25" customHeight="1"/>
    <row r="49799" ht="8.25" customHeight="1"/>
    <row r="49800" ht="8.25" customHeight="1"/>
    <row r="49801" ht="8.25" customHeight="1"/>
    <row r="49802" ht="8.25" customHeight="1"/>
    <row r="49803" ht="8.25" customHeight="1"/>
    <row r="49804" ht="8.25" customHeight="1"/>
    <row r="49805" ht="8.25" customHeight="1"/>
    <row r="49806" ht="8.25" customHeight="1"/>
    <row r="49807" ht="8.25" customHeight="1"/>
    <row r="49808" ht="8.25" customHeight="1"/>
    <row r="49809" ht="8.25" customHeight="1"/>
    <row r="49810" ht="8.25" customHeight="1"/>
    <row r="49811" ht="8.25" customHeight="1"/>
    <row r="49812" ht="8.25" customHeight="1"/>
    <row r="49813" ht="8.25" customHeight="1"/>
    <row r="49814" ht="8.25" customHeight="1"/>
    <row r="49815" ht="8.25" customHeight="1"/>
    <row r="49816" ht="8.25" customHeight="1"/>
    <row r="49817" ht="8.25" customHeight="1"/>
    <row r="49818" ht="8.25" customHeight="1"/>
    <row r="49819" ht="8.25" customHeight="1"/>
    <row r="49820" ht="8.25" customHeight="1"/>
    <row r="49821" ht="8.25" customHeight="1"/>
    <row r="49822" ht="8.25" customHeight="1"/>
    <row r="49823" ht="8.25" customHeight="1"/>
    <row r="49824" ht="8.25" customHeight="1"/>
    <row r="49825" ht="8.25" customHeight="1"/>
    <row r="49826" ht="8.25" customHeight="1"/>
    <row r="49827" ht="8.25" customHeight="1"/>
    <row r="49828" ht="8.25" customHeight="1"/>
    <row r="49829" ht="8.25" customHeight="1"/>
    <row r="49830" ht="8.25" customHeight="1"/>
    <row r="49831" ht="8.25" customHeight="1"/>
    <row r="49832" ht="8.25" customHeight="1"/>
    <row r="49833" ht="8.25" customHeight="1"/>
    <row r="49834" ht="8.25" customHeight="1"/>
    <row r="49835" ht="8.25" customHeight="1"/>
    <row r="49836" ht="8.25" customHeight="1"/>
    <row r="49837" ht="8.25" customHeight="1"/>
    <row r="49838" ht="8.25" customHeight="1"/>
    <row r="49839" ht="8.25" customHeight="1"/>
    <row r="49840" ht="8.25" customHeight="1"/>
    <row r="49841" ht="8.25" customHeight="1"/>
    <row r="49842" ht="8.25" customHeight="1"/>
    <row r="49843" ht="8.25" customHeight="1"/>
    <row r="49844" ht="8.25" customHeight="1"/>
    <row r="49845" ht="8.25" customHeight="1"/>
    <row r="49846" ht="8.25" customHeight="1"/>
    <row r="49847" ht="8.25" customHeight="1"/>
    <row r="49848" ht="8.25" customHeight="1"/>
    <row r="49849" ht="8.25" customHeight="1"/>
    <row r="49850" ht="8.25" customHeight="1"/>
    <row r="49851" ht="8.25" customHeight="1"/>
    <row r="49852" ht="8.25" customHeight="1"/>
    <row r="49853" ht="8.25" customHeight="1"/>
    <row r="49854" ht="8.25" customHeight="1"/>
    <row r="49855" ht="8.25" customHeight="1"/>
    <row r="49856" ht="8.25" customHeight="1"/>
    <row r="49857" ht="8.25" customHeight="1"/>
    <row r="49858" ht="8.25" customHeight="1"/>
    <row r="49859" ht="8.25" customHeight="1"/>
    <row r="49860" ht="8.25" customHeight="1"/>
    <row r="49861" ht="8.25" customHeight="1"/>
    <row r="49862" ht="8.25" customHeight="1"/>
    <row r="49863" ht="8.25" customHeight="1"/>
    <row r="49864" ht="8.25" customHeight="1"/>
    <row r="49865" ht="8.25" customHeight="1"/>
    <row r="49866" ht="8.25" customHeight="1"/>
    <row r="49867" ht="8.25" customHeight="1"/>
    <row r="49868" ht="8.25" customHeight="1"/>
    <row r="49869" ht="8.25" customHeight="1"/>
    <row r="49870" ht="8.25" customHeight="1"/>
    <row r="49871" ht="8.25" customHeight="1"/>
    <row r="49872" ht="8.25" customHeight="1"/>
    <row r="49873" ht="8.25" customHeight="1"/>
    <row r="49874" ht="8.25" customHeight="1"/>
    <row r="49875" ht="8.25" customHeight="1"/>
    <row r="49876" ht="8.25" customHeight="1"/>
    <row r="49877" ht="8.25" customHeight="1"/>
    <row r="49878" ht="8.25" customHeight="1"/>
    <row r="49879" ht="8.25" customHeight="1"/>
    <row r="49880" ht="8.25" customHeight="1"/>
    <row r="49881" ht="8.25" customHeight="1"/>
    <row r="49882" ht="8.25" customHeight="1"/>
    <row r="49883" ht="8.25" customHeight="1"/>
    <row r="49884" ht="8.25" customHeight="1"/>
    <row r="49885" ht="8.25" customHeight="1"/>
    <row r="49886" ht="8.25" customHeight="1"/>
    <row r="49887" ht="8.25" customHeight="1"/>
    <row r="49888" ht="8.25" customHeight="1"/>
    <row r="49889" ht="8.25" customHeight="1"/>
    <row r="49890" ht="8.25" customHeight="1"/>
    <row r="49891" ht="8.25" customHeight="1"/>
    <row r="49892" ht="8.25" customHeight="1"/>
    <row r="49893" ht="8.25" customHeight="1"/>
    <row r="49894" ht="8.25" customHeight="1"/>
    <row r="49895" ht="8.25" customHeight="1"/>
    <row r="49896" ht="8.25" customHeight="1"/>
    <row r="49897" ht="8.25" customHeight="1"/>
    <row r="49898" ht="8.25" customHeight="1"/>
    <row r="49899" ht="8.25" customHeight="1"/>
    <row r="49900" ht="8.25" customHeight="1"/>
    <row r="49901" ht="8.25" customHeight="1"/>
    <row r="49902" ht="8.25" customHeight="1"/>
    <row r="49903" ht="8.25" customHeight="1"/>
    <row r="49904" ht="8.25" customHeight="1"/>
    <row r="49905" ht="8.25" customHeight="1"/>
    <row r="49906" ht="8.25" customHeight="1"/>
    <row r="49907" ht="8.25" customHeight="1"/>
    <row r="49908" ht="8.25" customHeight="1"/>
    <row r="49909" ht="8.25" customHeight="1"/>
    <row r="49910" ht="8.25" customHeight="1"/>
    <row r="49911" ht="8.25" customHeight="1"/>
    <row r="49912" ht="8.25" customHeight="1"/>
    <row r="49913" ht="8.25" customHeight="1"/>
    <row r="49914" ht="8.25" customHeight="1"/>
    <row r="49915" ht="8.25" customHeight="1"/>
    <row r="49916" ht="8.25" customHeight="1"/>
    <row r="49917" ht="8.25" customHeight="1"/>
    <row r="49918" ht="8.25" customHeight="1"/>
    <row r="49919" ht="8.25" customHeight="1"/>
    <row r="49920" ht="8.25" customHeight="1"/>
    <row r="49921" ht="8.25" customHeight="1"/>
    <row r="49922" ht="8.25" customHeight="1"/>
    <row r="49923" ht="8.25" customHeight="1"/>
    <row r="49924" ht="8.25" customHeight="1"/>
    <row r="49925" ht="8.25" customHeight="1"/>
    <row r="49926" ht="8.25" customHeight="1"/>
    <row r="49927" ht="8.25" customHeight="1"/>
    <row r="49928" ht="8.25" customHeight="1"/>
    <row r="49929" ht="8.25" customHeight="1"/>
    <row r="49930" ht="8.25" customHeight="1"/>
    <row r="49931" ht="8.25" customHeight="1"/>
    <row r="49932" ht="8.25" customHeight="1"/>
    <row r="49933" ht="8.25" customHeight="1"/>
    <row r="49934" ht="8.25" customHeight="1"/>
    <row r="49935" ht="8.25" customHeight="1"/>
    <row r="49936" ht="8.25" customHeight="1"/>
    <row r="49937" ht="8.25" customHeight="1"/>
    <row r="49938" ht="8.25" customHeight="1"/>
    <row r="49939" ht="8.25" customHeight="1"/>
    <row r="49940" ht="8.25" customHeight="1"/>
    <row r="49941" ht="8.25" customHeight="1"/>
    <row r="49942" ht="8.25" customHeight="1"/>
    <row r="49943" ht="8.25" customHeight="1"/>
    <row r="49944" ht="8.25" customHeight="1"/>
    <row r="49945" ht="8.25" customHeight="1"/>
    <row r="49946" ht="8.25" customHeight="1"/>
    <row r="49947" ht="8.25" customHeight="1"/>
    <row r="49948" ht="8.25" customHeight="1"/>
    <row r="49949" ht="8.25" customHeight="1"/>
    <row r="49950" ht="8.25" customHeight="1"/>
    <row r="49951" ht="8.25" customHeight="1"/>
    <row r="49952" ht="8.25" customHeight="1"/>
    <row r="49953" ht="8.25" customHeight="1"/>
    <row r="49954" ht="8.25" customHeight="1"/>
    <row r="49955" ht="8.25" customHeight="1"/>
    <row r="49956" ht="8.25" customHeight="1"/>
    <row r="49957" ht="8.25" customHeight="1"/>
    <row r="49958" ht="8.25" customHeight="1"/>
    <row r="49959" ht="8.25" customHeight="1"/>
    <row r="49960" ht="8.25" customHeight="1"/>
    <row r="49961" ht="8.25" customHeight="1"/>
    <row r="49962" ht="8.25" customHeight="1"/>
    <row r="49963" ht="8.25" customHeight="1"/>
    <row r="49964" ht="8.25" customHeight="1"/>
    <row r="49965" ht="8.25" customHeight="1"/>
    <row r="49966" ht="8.25" customHeight="1"/>
    <row r="49967" ht="8.25" customHeight="1"/>
    <row r="49968" ht="8.25" customHeight="1"/>
    <row r="49969" ht="8.25" customHeight="1"/>
    <row r="49970" ht="8.25" customHeight="1"/>
    <row r="49971" ht="8.25" customHeight="1"/>
    <row r="49972" ht="8.25" customHeight="1"/>
    <row r="49973" ht="8.25" customHeight="1"/>
    <row r="49974" ht="8.25" customHeight="1"/>
    <row r="49975" ht="8.25" customHeight="1"/>
    <row r="49976" ht="8.25" customHeight="1"/>
    <row r="49977" ht="8.25" customHeight="1"/>
    <row r="49978" ht="8.25" customHeight="1"/>
    <row r="49979" ht="8.25" customHeight="1"/>
    <row r="49980" ht="8.25" customHeight="1"/>
    <row r="49981" ht="8.25" customHeight="1"/>
    <row r="49982" ht="8.25" customHeight="1"/>
    <row r="49983" ht="8.25" customHeight="1"/>
    <row r="49984" ht="8.25" customHeight="1"/>
    <row r="49985" ht="8.25" customHeight="1"/>
    <row r="49986" ht="8.25" customHeight="1"/>
    <row r="49987" ht="8.25" customHeight="1"/>
    <row r="49988" ht="8.25" customHeight="1"/>
    <row r="49989" ht="8.25" customHeight="1"/>
    <row r="49990" ht="8.25" customHeight="1"/>
    <row r="49991" ht="8.25" customHeight="1"/>
    <row r="49992" ht="8.25" customHeight="1"/>
    <row r="49993" ht="8.25" customHeight="1"/>
    <row r="49994" ht="8.25" customHeight="1"/>
    <row r="49995" ht="8.25" customHeight="1"/>
    <row r="49996" ht="8.25" customHeight="1"/>
    <row r="49997" ht="8.25" customHeight="1"/>
    <row r="49998" ht="8.25" customHeight="1"/>
    <row r="49999" ht="8.25" customHeight="1"/>
    <row r="50000" ht="8.25" customHeight="1"/>
    <row r="50001" ht="8.25" customHeight="1"/>
    <row r="50002" ht="8.25" customHeight="1"/>
    <row r="50003" ht="8.25" customHeight="1"/>
    <row r="50004" ht="8.25" customHeight="1"/>
    <row r="50005" ht="8.25" customHeight="1"/>
    <row r="50006" ht="8.25" customHeight="1"/>
    <row r="50007" ht="8.25" customHeight="1"/>
    <row r="50008" ht="8.25" customHeight="1"/>
    <row r="50009" ht="8.25" customHeight="1"/>
    <row r="50010" ht="8.25" customHeight="1"/>
    <row r="50011" ht="8.25" customHeight="1"/>
    <row r="50012" ht="8.25" customHeight="1"/>
    <row r="50013" ht="8.25" customHeight="1"/>
    <row r="50014" ht="8.25" customHeight="1"/>
    <row r="50015" ht="8.25" customHeight="1"/>
    <row r="50016" ht="8.25" customHeight="1"/>
    <row r="50017" ht="8.25" customHeight="1"/>
    <row r="50018" ht="8.25" customHeight="1"/>
    <row r="50019" ht="8.25" customHeight="1"/>
    <row r="50020" ht="8.25" customHeight="1"/>
    <row r="50021" ht="8.25" customHeight="1"/>
    <row r="50022" ht="8.25" customHeight="1"/>
    <row r="50023" ht="8.25" customHeight="1"/>
    <row r="50024" ht="8.25" customHeight="1"/>
    <row r="50025" ht="8.25" customHeight="1"/>
    <row r="50026" ht="8.25" customHeight="1"/>
    <row r="50027" ht="8.25" customHeight="1"/>
    <row r="50028" ht="8.25" customHeight="1"/>
    <row r="50029" ht="8.25" customHeight="1"/>
    <row r="50030" ht="8.25" customHeight="1"/>
    <row r="50031" ht="8.25" customHeight="1"/>
    <row r="50032" ht="8.25" customHeight="1"/>
    <row r="50033" ht="8.25" customHeight="1"/>
    <row r="50034" ht="8.25" customHeight="1"/>
    <row r="50035" ht="8.25" customHeight="1"/>
    <row r="50036" ht="8.25" customHeight="1"/>
    <row r="50037" ht="8.25" customHeight="1"/>
    <row r="50038" ht="8.25" customHeight="1"/>
    <row r="50039" ht="8.25" customHeight="1"/>
    <row r="50040" ht="8.25" customHeight="1"/>
    <row r="50041" ht="8.25" customHeight="1"/>
    <row r="50042" ht="8.25" customHeight="1"/>
    <row r="50043" ht="8.25" customHeight="1"/>
    <row r="50044" ht="8.25" customHeight="1"/>
    <row r="50045" ht="8.25" customHeight="1"/>
    <row r="50046" ht="8.25" customHeight="1"/>
    <row r="50047" ht="8.25" customHeight="1"/>
    <row r="50048" ht="8.25" customHeight="1"/>
    <row r="50049" ht="8.25" customHeight="1"/>
    <row r="50050" ht="8.25" customHeight="1"/>
    <row r="50051" ht="8.25" customHeight="1"/>
    <row r="50052" ht="8.25" customHeight="1"/>
    <row r="50053" ht="8.25" customHeight="1"/>
    <row r="50054" ht="8.25" customHeight="1"/>
    <row r="50055" ht="8.25" customHeight="1"/>
    <row r="50056" ht="8.25" customHeight="1"/>
    <row r="50057" ht="8.25" customHeight="1"/>
    <row r="50058" ht="8.25" customHeight="1"/>
    <row r="50059" ht="8.25" customHeight="1"/>
    <row r="50060" ht="8.25" customHeight="1"/>
    <row r="50061" ht="8.25" customHeight="1"/>
    <row r="50062" ht="8.25" customHeight="1"/>
    <row r="50063" ht="8.25" customHeight="1"/>
    <row r="50064" ht="8.25" customHeight="1"/>
    <row r="50065" ht="8.25" customHeight="1"/>
    <row r="50066" ht="8.25" customHeight="1"/>
    <row r="50067" ht="8.25" customHeight="1"/>
    <row r="50068" ht="8.25" customHeight="1"/>
    <row r="50069" ht="8.25" customHeight="1"/>
    <row r="50070" ht="8.25" customHeight="1"/>
    <row r="50071" ht="8.25" customHeight="1"/>
    <row r="50072" ht="8.25" customHeight="1"/>
    <row r="50073" ht="8.25" customHeight="1"/>
    <row r="50074" ht="8.25" customHeight="1"/>
    <row r="50075" ht="8.25" customHeight="1"/>
    <row r="50076" ht="8.25" customHeight="1"/>
    <row r="50077" ht="8.25" customHeight="1"/>
    <row r="50078" ht="8.25" customHeight="1"/>
    <row r="50079" ht="8.25" customHeight="1"/>
    <row r="50080" ht="8.25" customHeight="1"/>
    <row r="50081" ht="8.25" customHeight="1"/>
    <row r="50082" ht="8.25" customHeight="1"/>
    <row r="50083" ht="8.25" customHeight="1"/>
    <row r="50084" ht="8.25" customHeight="1"/>
    <row r="50085" ht="8.25" customHeight="1"/>
    <row r="50086" ht="8.25" customHeight="1"/>
    <row r="50087" ht="8.25" customHeight="1"/>
    <row r="50088" ht="8.25" customHeight="1"/>
    <row r="50089" ht="8.25" customHeight="1"/>
    <row r="50090" ht="8.25" customHeight="1"/>
    <row r="50091" ht="8.25" customHeight="1"/>
    <row r="50092" ht="8.25" customHeight="1"/>
    <row r="50093" ht="8.25" customHeight="1"/>
    <row r="50094" ht="8.25" customHeight="1"/>
    <row r="50095" ht="8.25" customHeight="1"/>
    <row r="50096" ht="8.25" customHeight="1"/>
    <row r="50097" ht="8.25" customHeight="1"/>
    <row r="50098" ht="8.25" customHeight="1"/>
    <row r="50099" ht="8.25" customHeight="1"/>
    <row r="50100" ht="8.25" customHeight="1"/>
    <row r="50101" ht="8.25" customHeight="1"/>
    <row r="50102" ht="8.25" customHeight="1"/>
    <row r="50103" ht="8.25" customHeight="1"/>
    <row r="50104" ht="8.25" customHeight="1"/>
    <row r="50105" ht="8.25" customHeight="1"/>
    <row r="50106" ht="8.25" customHeight="1"/>
    <row r="50107" ht="8.25" customHeight="1"/>
    <row r="50108" ht="8.25" customHeight="1"/>
    <row r="50109" ht="8.25" customHeight="1"/>
    <row r="50110" ht="8.25" customHeight="1"/>
    <row r="50111" ht="8.25" customHeight="1"/>
    <row r="50112" ht="8.25" customHeight="1"/>
    <row r="50113" ht="8.25" customHeight="1"/>
    <row r="50114" ht="8.25" customHeight="1"/>
    <row r="50115" ht="8.25" customHeight="1"/>
    <row r="50116" ht="8.25" customHeight="1"/>
    <row r="50117" ht="8.25" customHeight="1"/>
    <row r="50118" ht="8.25" customHeight="1"/>
    <row r="50119" ht="8.25" customHeight="1"/>
    <row r="50120" ht="8.25" customHeight="1"/>
    <row r="50121" ht="8.25" customHeight="1"/>
    <row r="50122" ht="8.25" customHeight="1"/>
    <row r="50123" ht="8.25" customHeight="1"/>
    <row r="50124" ht="8.25" customHeight="1"/>
    <row r="50125" ht="8.25" customHeight="1"/>
    <row r="50126" ht="8.25" customHeight="1"/>
    <row r="50127" ht="8.25" customHeight="1"/>
    <row r="50128" ht="8.25" customHeight="1"/>
    <row r="50129" ht="8.25" customHeight="1"/>
    <row r="50130" ht="8.25" customHeight="1"/>
    <row r="50131" ht="8.25" customHeight="1"/>
    <row r="50132" ht="8.25" customHeight="1"/>
    <row r="50133" ht="8.25" customHeight="1"/>
    <row r="50134" ht="8.25" customHeight="1"/>
    <row r="50135" ht="8.25" customHeight="1"/>
    <row r="50136" ht="8.25" customHeight="1"/>
    <row r="50137" ht="8.25" customHeight="1"/>
    <row r="50138" ht="8.25" customHeight="1"/>
    <row r="50139" ht="8.25" customHeight="1"/>
    <row r="50140" ht="8.25" customHeight="1"/>
    <row r="50141" ht="8.25" customHeight="1"/>
    <row r="50142" ht="8.25" customHeight="1"/>
    <row r="50143" ht="8.25" customHeight="1"/>
    <row r="50144" ht="8.25" customHeight="1"/>
    <row r="50145" ht="8.25" customHeight="1"/>
    <row r="50146" ht="8.25" customHeight="1"/>
    <row r="50147" ht="8.25" customHeight="1"/>
    <row r="50148" ht="8.25" customHeight="1"/>
    <row r="50149" ht="8.25" customHeight="1"/>
    <row r="50150" ht="8.25" customHeight="1"/>
    <row r="50151" ht="8.25" customHeight="1"/>
    <row r="50152" ht="8.25" customHeight="1"/>
    <row r="50153" ht="8.25" customHeight="1"/>
    <row r="50154" ht="8.25" customHeight="1"/>
    <row r="50155" ht="8.25" customHeight="1"/>
    <row r="50156" ht="8.25" customHeight="1"/>
    <row r="50157" ht="8.25" customHeight="1"/>
    <row r="50158" ht="8.25" customHeight="1"/>
    <row r="50159" ht="8.25" customHeight="1"/>
    <row r="50160" ht="8.25" customHeight="1"/>
    <row r="50161" ht="8.25" customHeight="1"/>
    <row r="50162" ht="8.25" customHeight="1"/>
    <row r="50163" ht="8.25" customHeight="1"/>
    <row r="50164" ht="8.25" customHeight="1"/>
    <row r="50165" ht="8.25" customHeight="1"/>
    <row r="50166" ht="8.25" customHeight="1"/>
    <row r="50167" ht="8.25" customHeight="1"/>
    <row r="50168" ht="8.25" customHeight="1"/>
    <row r="50169" ht="8.25" customHeight="1"/>
    <row r="50170" ht="8.25" customHeight="1"/>
    <row r="50171" ht="8.25" customHeight="1"/>
    <row r="50172" ht="8.25" customHeight="1"/>
    <row r="50173" ht="8.25" customHeight="1"/>
    <row r="50174" ht="8.25" customHeight="1"/>
    <row r="50175" ht="8.25" customHeight="1"/>
    <row r="50176" ht="8.25" customHeight="1"/>
    <row r="50177" ht="8.25" customHeight="1"/>
    <row r="50178" ht="8.25" customHeight="1"/>
    <row r="50179" ht="8.25" customHeight="1"/>
    <row r="50180" ht="8.25" customHeight="1"/>
    <row r="50181" ht="8.25" customHeight="1"/>
    <row r="50182" ht="8.25" customHeight="1"/>
    <row r="50183" ht="8.25" customHeight="1"/>
    <row r="50184" ht="8.25" customHeight="1"/>
    <row r="50185" ht="8.25" customHeight="1"/>
    <row r="50186" ht="8.25" customHeight="1"/>
    <row r="50187" ht="8.25" customHeight="1"/>
    <row r="50188" ht="8.25" customHeight="1"/>
    <row r="50189" ht="8.25" customHeight="1"/>
    <row r="50190" ht="8.25" customHeight="1"/>
    <row r="50191" ht="8.25" customHeight="1"/>
    <row r="50192" ht="8.25" customHeight="1"/>
    <row r="50193" ht="8.25" customHeight="1"/>
    <row r="50194" ht="8.25" customHeight="1"/>
    <row r="50195" ht="8.25" customHeight="1"/>
    <row r="50196" ht="8.25" customHeight="1"/>
    <row r="50197" ht="8.25" customHeight="1"/>
    <row r="50198" ht="8.25" customHeight="1"/>
    <row r="50199" ht="8.25" customHeight="1"/>
    <row r="50200" ht="8.25" customHeight="1"/>
    <row r="50201" ht="8.25" customHeight="1"/>
    <row r="50202" ht="8.25" customHeight="1"/>
    <row r="50203" ht="8.25" customHeight="1"/>
    <row r="50204" ht="8.25" customHeight="1"/>
    <row r="50205" ht="8.25" customHeight="1"/>
    <row r="50206" ht="8.25" customHeight="1"/>
    <row r="50207" ht="8.25" customHeight="1"/>
    <row r="50208" ht="8.25" customHeight="1"/>
    <row r="50209" ht="8.25" customHeight="1"/>
    <row r="50210" ht="8.25" customHeight="1"/>
    <row r="50211" ht="8.25" customHeight="1"/>
    <row r="50212" ht="8.25" customHeight="1"/>
    <row r="50213" ht="8.25" customHeight="1"/>
    <row r="50214" ht="8.25" customHeight="1"/>
    <row r="50215" ht="8.25" customHeight="1"/>
    <row r="50216" ht="8.25" customHeight="1"/>
    <row r="50217" ht="8.25" customHeight="1"/>
    <row r="50218" ht="8.25" customHeight="1"/>
    <row r="50219" ht="8.25" customHeight="1"/>
    <row r="50220" ht="8.25" customHeight="1"/>
    <row r="50221" ht="8.25" customHeight="1"/>
    <row r="50222" ht="8.25" customHeight="1"/>
    <row r="50223" ht="8.25" customHeight="1"/>
    <row r="50224" ht="8.25" customHeight="1"/>
    <row r="50225" ht="8.25" customHeight="1"/>
    <row r="50226" ht="8.25" customHeight="1"/>
    <row r="50227" ht="8.25" customHeight="1"/>
    <row r="50228" ht="8.25" customHeight="1"/>
    <row r="50229" ht="8.25" customHeight="1"/>
    <row r="50230" ht="8.25" customHeight="1"/>
    <row r="50231" ht="8.25" customHeight="1"/>
    <row r="50232" ht="8.25" customHeight="1"/>
    <row r="50233" ht="8.25" customHeight="1"/>
    <row r="50234" ht="8.25" customHeight="1"/>
    <row r="50235" ht="8.25" customHeight="1"/>
    <row r="50236" ht="8.25" customHeight="1"/>
    <row r="50237" ht="8.25" customHeight="1"/>
    <row r="50238" ht="8.25" customHeight="1"/>
    <row r="50239" ht="8.25" customHeight="1"/>
    <row r="50240" ht="8.25" customHeight="1"/>
    <row r="50241" ht="8.25" customHeight="1"/>
    <row r="50242" ht="8.25" customHeight="1"/>
    <row r="50243" ht="8.25" customHeight="1"/>
    <row r="50244" ht="8.25" customHeight="1"/>
    <row r="50245" ht="8.25" customHeight="1"/>
    <row r="50246" ht="8.25" customHeight="1"/>
    <row r="50247" ht="8.25" customHeight="1"/>
    <row r="50248" ht="8.25" customHeight="1"/>
    <row r="50249" ht="8.25" customHeight="1"/>
    <row r="50250" ht="8.25" customHeight="1"/>
    <row r="50251" ht="8.25" customHeight="1"/>
    <row r="50252" ht="8.25" customHeight="1"/>
    <row r="50253" ht="8.25" customHeight="1"/>
    <row r="50254" ht="8.25" customHeight="1"/>
    <row r="50255" ht="8.25" customHeight="1"/>
    <row r="50256" ht="8.25" customHeight="1"/>
    <row r="50257" ht="8.25" customHeight="1"/>
    <row r="50258" ht="8.25" customHeight="1"/>
    <row r="50259" ht="8.25" customHeight="1"/>
    <row r="50260" ht="8.25" customHeight="1"/>
    <row r="50261" ht="8.25" customHeight="1"/>
    <row r="50262" ht="8.25" customHeight="1"/>
    <row r="50263" ht="8.25" customHeight="1"/>
    <row r="50264" ht="8.25" customHeight="1"/>
    <row r="50265" ht="8.25" customHeight="1"/>
    <row r="50266" ht="8.25" customHeight="1"/>
    <row r="50267" ht="8.25" customHeight="1"/>
    <row r="50268" ht="8.25" customHeight="1"/>
    <row r="50269" ht="8.25" customHeight="1"/>
    <row r="50270" ht="8.25" customHeight="1"/>
    <row r="50271" ht="8.25" customHeight="1"/>
    <row r="50272" ht="8.25" customHeight="1"/>
    <row r="50273" ht="8.25" customHeight="1"/>
    <row r="50274" ht="8.25" customHeight="1"/>
    <row r="50275" ht="8.25" customHeight="1"/>
    <row r="50276" ht="8.25" customHeight="1"/>
    <row r="50277" ht="8.25" customHeight="1"/>
    <row r="50278" ht="8.25" customHeight="1"/>
    <row r="50279" ht="8.25" customHeight="1"/>
    <row r="50280" ht="8.25" customHeight="1"/>
    <row r="50281" ht="8.25" customHeight="1"/>
    <row r="50282" ht="8.25" customHeight="1"/>
    <row r="50283" ht="8.25" customHeight="1"/>
    <row r="50284" ht="8.25" customHeight="1"/>
    <row r="50285" ht="8.25" customHeight="1"/>
    <row r="50286" ht="8.25" customHeight="1"/>
    <row r="50287" ht="8.25" customHeight="1"/>
    <row r="50288" ht="8.25" customHeight="1"/>
    <row r="50289" ht="8.25" customHeight="1"/>
    <row r="50290" ht="8.25" customHeight="1"/>
    <row r="50291" ht="8.25" customHeight="1"/>
    <row r="50292" ht="8.25" customHeight="1"/>
    <row r="50293" ht="8.25" customHeight="1"/>
    <row r="50294" ht="8.25" customHeight="1"/>
    <row r="50295" ht="8.25" customHeight="1"/>
    <row r="50296" ht="8.25" customHeight="1"/>
    <row r="50297" ht="8.25" customHeight="1"/>
    <row r="50298" ht="8.25" customHeight="1"/>
    <row r="50299" ht="8.25" customHeight="1"/>
    <row r="50300" ht="8.25" customHeight="1"/>
    <row r="50301" ht="8.25" customHeight="1"/>
    <row r="50302" ht="8.25" customHeight="1"/>
    <row r="50303" ht="8.25" customHeight="1"/>
    <row r="50304" ht="8.25" customHeight="1"/>
    <row r="50305" ht="8.25" customHeight="1"/>
    <row r="50306" ht="8.25" customHeight="1"/>
    <row r="50307" ht="8.25" customHeight="1"/>
    <row r="50308" ht="8.25" customHeight="1"/>
    <row r="50309" ht="8.25" customHeight="1"/>
    <row r="50310" ht="8.25" customHeight="1"/>
    <row r="50311" ht="8.25" customHeight="1"/>
    <row r="50312" ht="8.25" customHeight="1"/>
    <row r="50313" ht="8.25" customHeight="1"/>
    <row r="50314" ht="8.25" customHeight="1"/>
    <row r="50315" ht="8.25" customHeight="1"/>
    <row r="50316" ht="8.25" customHeight="1"/>
    <row r="50317" ht="8.25" customHeight="1"/>
    <row r="50318" ht="8.25" customHeight="1"/>
    <row r="50319" ht="8.25" customHeight="1"/>
    <row r="50320" ht="8.25" customHeight="1"/>
    <row r="50321" ht="8.25" customHeight="1"/>
    <row r="50322" ht="8.25" customHeight="1"/>
    <row r="50323" ht="8.25" customHeight="1"/>
    <row r="50324" ht="8.25" customHeight="1"/>
    <row r="50325" ht="8.25" customHeight="1"/>
    <row r="50326" ht="8.25" customHeight="1"/>
    <row r="50327" ht="8.25" customHeight="1"/>
    <row r="50328" ht="8.25" customHeight="1"/>
    <row r="50329" ht="8.25" customHeight="1"/>
    <row r="50330" ht="8.25" customHeight="1"/>
    <row r="50331" ht="8.25" customHeight="1"/>
    <row r="50332" ht="8.25" customHeight="1"/>
    <row r="50333" ht="8.25" customHeight="1"/>
    <row r="50334" ht="8.25" customHeight="1"/>
    <row r="50335" ht="8.25" customHeight="1"/>
    <row r="50336" ht="8.25" customHeight="1"/>
    <row r="50337" ht="8.25" customHeight="1"/>
    <row r="50338" ht="8.25" customHeight="1"/>
    <row r="50339" ht="8.25" customHeight="1"/>
    <row r="50340" ht="8.25" customHeight="1"/>
    <row r="50341" ht="8.25" customHeight="1"/>
    <row r="50342" ht="8.25" customHeight="1"/>
    <row r="50343" ht="8.25" customHeight="1"/>
    <row r="50344" ht="8.25" customHeight="1"/>
    <row r="50345" ht="8.25" customHeight="1"/>
    <row r="50346" ht="8.25" customHeight="1"/>
    <row r="50347" ht="8.25" customHeight="1"/>
    <row r="50348" ht="8.25" customHeight="1"/>
    <row r="50349" ht="8.25" customHeight="1"/>
    <row r="50350" ht="8.25" customHeight="1"/>
    <row r="50351" ht="8.25" customHeight="1"/>
    <row r="50352" ht="8.25" customHeight="1"/>
    <row r="50353" ht="8.25" customHeight="1"/>
    <row r="50354" ht="8.25" customHeight="1"/>
    <row r="50355" ht="8.25" customHeight="1"/>
    <row r="50356" ht="8.25" customHeight="1"/>
    <row r="50357" ht="8.25" customHeight="1"/>
    <row r="50358" ht="8.25" customHeight="1"/>
    <row r="50359" ht="8.25" customHeight="1"/>
    <row r="50360" ht="8.25" customHeight="1"/>
    <row r="50361" ht="8.25" customHeight="1"/>
    <row r="50362" ht="8.25" customHeight="1"/>
    <row r="50363" ht="8.25" customHeight="1"/>
    <row r="50364" ht="8.25" customHeight="1"/>
    <row r="50365" ht="8.25" customHeight="1"/>
    <row r="50366" ht="8.25" customHeight="1"/>
    <row r="50367" ht="8.25" customHeight="1"/>
    <row r="50368" ht="8.25" customHeight="1"/>
    <row r="50369" ht="8.25" customHeight="1"/>
    <row r="50370" ht="8.25" customHeight="1"/>
    <row r="50371" ht="8.25" customHeight="1"/>
    <row r="50372" ht="8.25" customHeight="1"/>
    <row r="50373" ht="8.25" customHeight="1"/>
    <row r="50374" ht="8.25" customHeight="1"/>
    <row r="50375" ht="8.25" customHeight="1"/>
    <row r="50376" ht="8.25" customHeight="1"/>
    <row r="50377" ht="8.25" customHeight="1"/>
    <row r="50378" ht="8.25" customHeight="1"/>
    <row r="50379" ht="8.25" customHeight="1"/>
    <row r="50380" ht="8.25" customHeight="1"/>
    <row r="50381" ht="8.25" customHeight="1"/>
    <row r="50382" ht="8.25" customHeight="1"/>
    <row r="50383" ht="8.25" customHeight="1"/>
    <row r="50384" ht="8.25" customHeight="1"/>
    <row r="50385" ht="8.25" customHeight="1"/>
    <row r="50386" ht="8.25" customHeight="1"/>
    <row r="50387" ht="8.25" customHeight="1"/>
    <row r="50388" ht="8.25" customHeight="1"/>
    <row r="50389" ht="8.25" customHeight="1"/>
    <row r="50390" ht="8.25" customHeight="1"/>
    <row r="50391" ht="8.25" customHeight="1"/>
    <row r="50392" ht="8.25" customHeight="1"/>
    <row r="50393" ht="8.25" customHeight="1"/>
    <row r="50394" ht="8.25" customHeight="1"/>
    <row r="50395" ht="8.25" customHeight="1"/>
    <row r="50396" ht="8.25" customHeight="1"/>
    <row r="50397" ht="8.25" customHeight="1"/>
    <row r="50398" ht="8.25" customHeight="1"/>
    <row r="50399" ht="8.25" customHeight="1"/>
    <row r="50400" ht="8.25" customHeight="1"/>
    <row r="50401" ht="8.25" customHeight="1"/>
    <row r="50402" ht="8.25" customHeight="1"/>
    <row r="50403" ht="8.25" customHeight="1"/>
    <row r="50404" ht="8.25" customHeight="1"/>
    <row r="50405" ht="8.25" customHeight="1"/>
    <row r="50406" ht="8.25" customHeight="1"/>
    <row r="50407" ht="8.25" customHeight="1"/>
    <row r="50408" ht="8.25" customHeight="1"/>
    <row r="50409" ht="8.25" customHeight="1"/>
    <row r="50410" ht="8.25" customHeight="1"/>
    <row r="50411" ht="8.25" customHeight="1"/>
    <row r="50412" ht="8.25" customHeight="1"/>
    <row r="50413" ht="8.25" customHeight="1"/>
    <row r="50414" ht="8.25" customHeight="1"/>
    <row r="50415" ht="8.25" customHeight="1"/>
    <row r="50416" ht="8.25" customHeight="1"/>
    <row r="50417" ht="8.25" customHeight="1"/>
    <row r="50418" ht="8.25" customHeight="1"/>
    <row r="50419" ht="8.25" customHeight="1"/>
    <row r="50420" ht="8.25" customHeight="1"/>
    <row r="50421" ht="8.25" customHeight="1"/>
    <row r="50422" ht="8.25" customHeight="1"/>
    <row r="50423" ht="8.25" customHeight="1"/>
    <row r="50424" ht="8.25" customHeight="1"/>
    <row r="50425" ht="8.25" customHeight="1"/>
    <row r="50426" ht="8.25" customHeight="1"/>
    <row r="50427" ht="8.25" customHeight="1"/>
    <row r="50428" ht="8.25" customHeight="1"/>
    <row r="50429" ht="8.25" customHeight="1"/>
    <row r="50430" ht="8.25" customHeight="1"/>
    <row r="50431" ht="8.25" customHeight="1"/>
    <row r="50432" ht="8.25" customHeight="1"/>
    <row r="50433" ht="8.25" customHeight="1"/>
    <row r="50434" ht="8.25" customHeight="1"/>
    <row r="50435" ht="8.25" customHeight="1"/>
    <row r="50436" ht="8.25" customHeight="1"/>
    <row r="50437" ht="8.25" customHeight="1"/>
    <row r="50438" ht="8.25" customHeight="1"/>
    <row r="50439" ht="8.25" customHeight="1"/>
    <row r="50440" ht="8.25" customHeight="1"/>
    <row r="50441" ht="8.25" customHeight="1"/>
    <row r="50442" ht="8.25" customHeight="1"/>
    <row r="50443" ht="8.25" customHeight="1"/>
    <row r="50444" ht="8.25" customHeight="1"/>
    <row r="50445" ht="8.25" customHeight="1"/>
    <row r="50446" ht="8.25" customHeight="1"/>
    <row r="50447" ht="8.25" customHeight="1"/>
    <row r="50448" ht="8.25" customHeight="1"/>
    <row r="50449" ht="8.25" customHeight="1"/>
    <row r="50450" ht="8.25" customHeight="1"/>
    <row r="50451" ht="8.25" customHeight="1"/>
    <row r="50452" ht="8.25" customHeight="1"/>
    <row r="50453" ht="8.25" customHeight="1"/>
    <row r="50454" ht="8.25" customHeight="1"/>
    <row r="50455" ht="8.25" customHeight="1"/>
    <row r="50456" ht="8.25" customHeight="1"/>
    <row r="50457" ht="8.25" customHeight="1"/>
    <row r="50458" ht="8.25" customHeight="1"/>
    <row r="50459" ht="8.25" customHeight="1"/>
    <row r="50460" ht="8.25" customHeight="1"/>
    <row r="50461" ht="8.25" customHeight="1"/>
    <row r="50462" ht="8.25" customHeight="1"/>
    <row r="50463" ht="8.25" customHeight="1"/>
    <row r="50464" ht="8.25" customHeight="1"/>
    <row r="50465" ht="8.25" customHeight="1"/>
    <row r="50466" ht="8.25" customHeight="1"/>
    <row r="50467" ht="8.25" customHeight="1"/>
    <row r="50468" ht="8.25" customHeight="1"/>
    <row r="50469" ht="8.25" customHeight="1"/>
    <row r="50470" ht="8.25" customHeight="1"/>
    <row r="50471" ht="8.25" customHeight="1"/>
    <row r="50472" ht="8.25" customHeight="1"/>
    <row r="50473" ht="8.25" customHeight="1"/>
    <row r="50474" ht="8.25" customHeight="1"/>
    <row r="50475" ht="8.25" customHeight="1"/>
    <row r="50476" ht="8.25" customHeight="1"/>
    <row r="50477" ht="8.25" customHeight="1"/>
    <row r="50478" ht="8.25" customHeight="1"/>
    <row r="50479" ht="8.25" customHeight="1"/>
    <row r="50480" ht="8.25" customHeight="1"/>
    <row r="50481" ht="8.25" customHeight="1"/>
    <row r="50482" ht="8.25" customHeight="1"/>
    <row r="50483" ht="8.25" customHeight="1"/>
    <row r="50484" ht="8.25" customHeight="1"/>
    <row r="50485" ht="8.25" customHeight="1"/>
    <row r="50486" ht="8.25" customHeight="1"/>
    <row r="50487" ht="8.25" customHeight="1"/>
    <row r="50488" ht="8.25" customHeight="1"/>
    <row r="50489" ht="8.25" customHeight="1"/>
    <row r="50490" ht="8.25" customHeight="1"/>
    <row r="50491" ht="8.25" customHeight="1"/>
    <row r="50492" ht="8.25" customHeight="1"/>
    <row r="50493" ht="8.25" customHeight="1"/>
    <row r="50494" ht="8.25" customHeight="1"/>
    <row r="50495" ht="8.25" customHeight="1"/>
    <row r="50496" ht="8.25" customHeight="1"/>
    <row r="50497" ht="8.25" customHeight="1"/>
    <row r="50498" ht="8.25" customHeight="1"/>
    <row r="50499" ht="8.25" customHeight="1"/>
    <row r="50500" ht="8.25" customHeight="1"/>
    <row r="50501" ht="8.25" customHeight="1"/>
    <row r="50502" ht="8.25" customHeight="1"/>
    <row r="50503" ht="8.25" customHeight="1"/>
    <row r="50504" ht="8.25" customHeight="1"/>
    <row r="50505" ht="8.25" customHeight="1"/>
    <row r="50506" ht="8.25" customHeight="1"/>
    <row r="50507" ht="8.25" customHeight="1"/>
    <row r="50508" ht="8.25" customHeight="1"/>
    <row r="50509" ht="8.25" customHeight="1"/>
    <row r="50510" ht="8.25" customHeight="1"/>
    <row r="50511" ht="8.25" customHeight="1"/>
    <row r="50512" ht="8.25" customHeight="1"/>
    <row r="50513" ht="8.25" customHeight="1"/>
    <row r="50514" ht="8.25" customHeight="1"/>
    <row r="50515" ht="8.25" customHeight="1"/>
    <row r="50516" ht="8.25" customHeight="1"/>
    <row r="50517" ht="8.25" customHeight="1"/>
    <row r="50518" ht="8.25" customHeight="1"/>
    <row r="50519" ht="8.25" customHeight="1"/>
    <row r="50520" ht="8.25" customHeight="1"/>
    <row r="50521" ht="8.25" customHeight="1"/>
    <row r="50522" ht="8.25" customHeight="1"/>
    <row r="50523" ht="8.25" customHeight="1"/>
    <row r="50524" ht="8.25" customHeight="1"/>
    <row r="50525" ht="8.25" customHeight="1"/>
    <row r="50526" ht="8.25" customHeight="1"/>
    <row r="50527" ht="8.25" customHeight="1"/>
    <row r="50528" ht="8.25" customHeight="1"/>
    <row r="50529" ht="8.25" customHeight="1"/>
    <row r="50530" ht="8.25" customHeight="1"/>
    <row r="50531" ht="8.25" customHeight="1"/>
    <row r="50532" ht="8.25" customHeight="1"/>
    <row r="50533" ht="8.25" customHeight="1"/>
    <row r="50534" ht="8.25" customHeight="1"/>
    <row r="50535" ht="8.25" customHeight="1"/>
    <row r="50536" ht="8.25" customHeight="1"/>
    <row r="50537" ht="8.25" customHeight="1"/>
    <row r="50538" ht="8.25" customHeight="1"/>
    <row r="50539" ht="8.25" customHeight="1"/>
    <row r="50540" ht="8.25" customHeight="1"/>
    <row r="50541" ht="8.25" customHeight="1"/>
    <row r="50542" ht="8.25" customHeight="1"/>
    <row r="50543" ht="8.25" customHeight="1"/>
    <row r="50544" ht="8.25" customHeight="1"/>
    <row r="50545" ht="8.25" customHeight="1"/>
    <row r="50546" ht="8.25" customHeight="1"/>
    <row r="50547" ht="8.25" customHeight="1"/>
    <row r="50548" ht="8.25" customHeight="1"/>
    <row r="50549" ht="8.25" customHeight="1"/>
    <row r="50550" ht="8.25" customHeight="1"/>
    <row r="50551" ht="8.25" customHeight="1"/>
    <row r="50552" ht="8.25" customHeight="1"/>
    <row r="50553" ht="8.25" customHeight="1"/>
    <row r="50554" ht="8.25" customHeight="1"/>
    <row r="50555" ht="8.25" customHeight="1"/>
    <row r="50556" ht="8.25" customHeight="1"/>
    <row r="50557" ht="8.25" customHeight="1"/>
    <row r="50558" ht="8.25" customHeight="1"/>
    <row r="50559" ht="8.25" customHeight="1"/>
    <row r="50560" ht="8.25" customHeight="1"/>
    <row r="50561" ht="8.25" customHeight="1"/>
    <row r="50562" ht="8.25" customHeight="1"/>
    <row r="50563" ht="8.25" customHeight="1"/>
    <row r="50564" ht="8.25" customHeight="1"/>
    <row r="50565" ht="8.25" customHeight="1"/>
    <row r="50566" ht="8.25" customHeight="1"/>
    <row r="50567" ht="8.25" customHeight="1"/>
    <row r="50568" ht="8.25" customHeight="1"/>
    <row r="50569" ht="8.25" customHeight="1"/>
    <row r="50570" ht="8.25" customHeight="1"/>
    <row r="50571" ht="8.25" customHeight="1"/>
    <row r="50572" ht="8.25" customHeight="1"/>
    <row r="50573" ht="8.25" customHeight="1"/>
    <row r="50574" ht="8.25" customHeight="1"/>
    <row r="50575" ht="8.25" customHeight="1"/>
    <row r="50576" ht="8.25" customHeight="1"/>
    <row r="50577" ht="8.25" customHeight="1"/>
    <row r="50578" ht="8.25" customHeight="1"/>
    <row r="50579" ht="8.25" customHeight="1"/>
    <row r="50580" ht="8.25" customHeight="1"/>
    <row r="50581" ht="8.25" customHeight="1"/>
    <row r="50582" ht="8.25" customHeight="1"/>
    <row r="50583" ht="8.25" customHeight="1"/>
    <row r="50584" ht="8.25" customHeight="1"/>
    <row r="50585" ht="8.25" customHeight="1"/>
    <row r="50586" ht="8.25" customHeight="1"/>
    <row r="50587" ht="8.25" customHeight="1"/>
    <row r="50588" ht="8.25" customHeight="1"/>
    <row r="50589" ht="8.25" customHeight="1"/>
    <row r="50590" ht="8.25" customHeight="1"/>
    <row r="50591" ht="8.25" customHeight="1"/>
    <row r="50592" ht="8.25" customHeight="1"/>
    <row r="50593" ht="8.25" customHeight="1"/>
    <row r="50594" ht="8.25" customHeight="1"/>
    <row r="50595" ht="8.25" customHeight="1"/>
    <row r="50596" ht="8.25" customHeight="1"/>
    <row r="50597" ht="8.25" customHeight="1"/>
    <row r="50598" ht="8.25" customHeight="1"/>
    <row r="50599" ht="8.25" customHeight="1"/>
    <row r="50600" ht="8.25" customHeight="1"/>
    <row r="50601" ht="8.25" customHeight="1"/>
    <row r="50602" ht="8.25" customHeight="1"/>
    <row r="50603" ht="8.25" customHeight="1"/>
    <row r="50604" ht="8.25" customHeight="1"/>
    <row r="50605" ht="8.25" customHeight="1"/>
    <row r="50606" ht="8.25" customHeight="1"/>
    <row r="50607" ht="8.25" customHeight="1"/>
    <row r="50608" ht="8.25" customHeight="1"/>
    <row r="50609" ht="8.25" customHeight="1"/>
    <row r="50610" ht="8.25" customHeight="1"/>
    <row r="50611" ht="8.25" customHeight="1"/>
    <row r="50612" ht="8.25" customHeight="1"/>
    <row r="50613" ht="8.25" customHeight="1"/>
    <row r="50614" ht="8.25" customHeight="1"/>
    <row r="50615" ht="8.25" customHeight="1"/>
    <row r="50616" ht="8.25" customHeight="1"/>
    <row r="50617" ht="8.25" customHeight="1"/>
    <row r="50618" ht="8.25" customHeight="1"/>
    <row r="50619" ht="8.25" customHeight="1"/>
    <row r="50620" ht="8.25" customHeight="1"/>
    <row r="50621" ht="8.25" customHeight="1"/>
    <row r="50622" ht="8.25" customHeight="1"/>
    <row r="50623" ht="8.25" customHeight="1"/>
    <row r="50624" ht="8.25" customHeight="1"/>
    <row r="50625" ht="8.25" customHeight="1"/>
    <row r="50626" ht="8.25" customHeight="1"/>
    <row r="50627" ht="8.25" customHeight="1"/>
    <row r="50628" ht="8.25" customHeight="1"/>
    <row r="50629" ht="8.25" customHeight="1"/>
    <row r="50630" ht="8.25" customHeight="1"/>
    <row r="50631" ht="8.25" customHeight="1"/>
    <row r="50632" ht="8.25" customHeight="1"/>
    <row r="50633" ht="8.25" customHeight="1"/>
    <row r="50634" ht="8.25" customHeight="1"/>
    <row r="50635" ht="8.25" customHeight="1"/>
    <row r="50636" ht="8.25" customHeight="1"/>
    <row r="50637" ht="8.25" customHeight="1"/>
    <row r="50638" ht="8.25" customHeight="1"/>
    <row r="50639" ht="8.25" customHeight="1"/>
    <row r="50640" ht="8.25" customHeight="1"/>
    <row r="50641" ht="8.25" customHeight="1"/>
    <row r="50642" ht="8.25" customHeight="1"/>
    <row r="50643" ht="8.25" customHeight="1"/>
    <row r="50644" ht="8.25" customHeight="1"/>
    <row r="50645" ht="8.25" customHeight="1"/>
    <row r="50646" ht="8.25" customHeight="1"/>
    <row r="50647" ht="8.25" customHeight="1"/>
    <row r="50648" ht="8.25" customHeight="1"/>
    <row r="50649" ht="8.25" customHeight="1"/>
    <row r="50650" ht="8.25" customHeight="1"/>
    <row r="50651" ht="8.25" customHeight="1"/>
    <row r="50652" ht="8.25" customHeight="1"/>
    <row r="50653" ht="8.25" customHeight="1"/>
    <row r="50654" ht="8.25" customHeight="1"/>
    <row r="50655" ht="8.25" customHeight="1"/>
    <row r="50656" ht="8.25" customHeight="1"/>
    <row r="50657" ht="8.25" customHeight="1"/>
    <row r="50658" ht="8.25" customHeight="1"/>
    <row r="50659" ht="8.25" customHeight="1"/>
    <row r="50660" ht="8.25" customHeight="1"/>
    <row r="50661" ht="8.25" customHeight="1"/>
    <row r="50662" ht="8.25" customHeight="1"/>
    <row r="50663" ht="8.25" customHeight="1"/>
    <row r="50664" ht="8.25" customHeight="1"/>
    <row r="50665" ht="8.25" customHeight="1"/>
    <row r="50666" ht="8.25" customHeight="1"/>
    <row r="50667" ht="8.25" customHeight="1"/>
    <row r="50668" ht="8.25" customHeight="1"/>
    <row r="50669" ht="8.25" customHeight="1"/>
    <row r="50670" ht="8.25" customHeight="1"/>
    <row r="50671" ht="8.25" customHeight="1"/>
    <row r="50672" ht="8.25" customHeight="1"/>
    <row r="50673" ht="8.25" customHeight="1"/>
    <row r="50674" ht="8.25" customHeight="1"/>
    <row r="50675" ht="8.25" customHeight="1"/>
    <row r="50676" ht="8.25" customHeight="1"/>
    <row r="50677" ht="8.25" customHeight="1"/>
    <row r="50678" ht="8.25" customHeight="1"/>
    <row r="50679" ht="8.25" customHeight="1"/>
    <row r="50680" ht="8.25" customHeight="1"/>
    <row r="50681" ht="8.25" customHeight="1"/>
    <row r="50682" ht="8.25" customHeight="1"/>
    <row r="50683" ht="8.25" customHeight="1"/>
    <row r="50684" ht="8.25" customHeight="1"/>
    <row r="50685" ht="8.25" customHeight="1"/>
    <row r="50686" ht="8.25" customHeight="1"/>
    <row r="50687" ht="8.25" customHeight="1"/>
    <row r="50688" ht="8.25" customHeight="1"/>
    <row r="50689" ht="8.25" customHeight="1"/>
    <row r="50690" ht="8.25" customHeight="1"/>
    <row r="50691" ht="8.25" customHeight="1"/>
    <row r="50692" ht="8.25" customHeight="1"/>
    <row r="50693" ht="8.25" customHeight="1"/>
    <row r="50694" ht="8.25" customHeight="1"/>
    <row r="50695" ht="8.25" customHeight="1"/>
    <row r="50696" ht="8.25" customHeight="1"/>
    <row r="50697" ht="8.25" customHeight="1"/>
    <row r="50698" ht="8.25" customHeight="1"/>
    <row r="50699" ht="8.25" customHeight="1"/>
    <row r="50700" ht="8.25" customHeight="1"/>
    <row r="50701" ht="8.25" customHeight="1"/>
    <row r="50702" ht="8.25" customHeight="1"/>
    <row r="50703" ht="8.25" customHeight="1"/>
    <row r="50704" ht="8.25" customHeight="1"/>
    <row r="50705" ht="8.25" customHeight="1"/>
    <row r="50706" ht="8.25" customHeight="1"/>
    <row r="50707" ht="8.25" customHeight="1"/>
    <row r="50708" ht="8.25" customHeight="1"/>
    <row r="50709" ht="8.25" customHeight="1"/>
    <row r="50710" ht="8.25" customHeight="1"/>
    <row r="50711" ht="8.25" customHeight="1"/>
    <row r="50712" ht="8.25" customHeight="1"/>
    <row r="50713" ht="8.25" customHeight="1"/>
    <row r="50714" ht="8.25" customHeight="1"/>
    <row r="50715" ht="8.25" customHeight="1"/>
    <row r="50716" ht="8.25" customHeight="1"/>
    <row r="50717" ht="8.25" customHeight="1"/>
    <row r="50718" ht="8.25" customHeight="1"/>
    <row r="50719" ht="8.25" customHeight="1"/>
    <row r="50720" ht="8.25" customHeight="1"/>
    <row r="50721" ht="8.25" customHeight="1"/>
    <row r="50722" ht="8.25" customHeight="1"/>
    <row r="50723" ht="8.25" customHeight="1"/>
    <row r="50724" ht="8.25" customHeight="1"/>
    <row r="50725" ht="8.25" customHeight="1"/>
    <row r="50726" ht="8.25" customHeight="1"/>
    <row r="50727" ht="8.25" customHeight="1"/>
    <row r="50728" ht="8.25" customHeight="1"/>
    <row r="50729" ht="8.25" customHeight="1"/>
    <row r="50730" ht="8.25" customHeight="1"/>
    <row r="50731" ht="8.25" customHeight="1"/>
    <row r="50732" ht="8.25" customHeight="1"/>
    <row r="50733" ht="8.25" customHeight="1"/>
    <row r="50734" ht="8.25" customHeight="1"/>
    <row r="50735" ht="8.25" customHeight="1"/>
    <row r="50736" ht="8.25" customHeight="1"/>
    <row r="50737" ht="8.25" customHeight="1"/>
    <row r="50738" ht="8.25" customHeight="1"/>
    <row r="50739" ht="8.25" customHeight="1"/>
    <row r="50740" ht="8.25" customHeight="1"/>
    <row r="50741" ht="8.25" customHeight="1"/>
    <row r="50742" ht="8.25" customHeight="1"/>
    <row r="50743" ht="8.25" customHeight="1"/>
    <row r="50744" ht="8.25" customHeight="1"/>
    <row r="50745" ht="8.25" customHeight="1"/>
    <row r="50746" ht="8.25" customHeight="1"/>
    <row r="50747" ht="8.25" customHeight="1"/>
    <row r="50748" ht="8.25" customHeight="1"/>
    <row r="50749" ht="8.25" customHeight="1"/>
    <row r="50750" ht="8.25" customHeight="1"/>
    <row r="50751" ht="8.25" customHeight="1"/>
    <row r="50752" ht="8.25" customHeight="1"/>
    <row r="50753" ht="8.25" customHeight="1"/>
    <row r="50754" ht="8.25" customHeight="1"/>
    <row r="50755" ht="8.25" customHeight="1"/>
    <row r="50756" ht="8.25" customHeight="1"/>
    <row r="50757" ht="8.25" customHeight="1"/>
    <row r="50758" ht="8.25" customHeight="1"/>
    <row r="50759" ht="8.25" customHeight="1"/>
    <row r="50760" ht="8.25" customHeight="1"/>
    <row r="50761" ht="8.25" customHeight="1"/>
    <row r="50762" ht="8.25" customHeight="1"/>
    <row r="50763" ht="8.25" customHeight="1"/>
    <row r="50764" ht="8.25" customHeight="1"/>
    <row r="50765" ht="8.25" customHeight="1"/>
    <row r="50766" ht="8.25" customHeight="1"/>
    <row r="50767" ht="8.25" customHeight="1"/>
    <row r="50768" ht="8.25" customHeight="1"/>
    <row r="50769" ht="8.25" customHeight="1"/>
    <row r="50770" ht="8.25" customHeight="1"/>
    <row r="50771" ht="8.25" customHeight="1"/>
    <row r="50772" ht="8.25" customHeight="1"/>
    <row r="50773" ht="8.25" customHeight="1"/>
    <row r="50774" ht="8.25" customHeight="1"/>
    <row r="50775" ht="8.25" customHeight="1"/>
    <row r="50776" ht="8.25" customHeight="1"/>
    <row r="50777" ht="8.25" customHeight="1"/>
    <row r="50778" ht="8.25" customHeight="1"/>
    <row r="50779" ht="8.25" customHeight="1"/>
    <row r="50780" ht="8.25" customHeight="1"/>
    <row r="50781" ht="8.25" customHeight="1"/>
    <row r="50782" ht="8.25" customHeight="1"/>
    <row r="50783" ht="8.25" customHeight="1"/>
    <row r="50784" ht="8.25" customHeight="1"/>
    <row r="50785" ht="8.25" customHeight="1"/>
    <row r="50786" ht="8.25" customHeight="1"/>
    <row r="50787" ht="8.25" customHeight="1"/>
    <row r="50788" ht="8.25" customHeight="1"/>
    <row r="50789" ht="8.25" customHeight="1"/>
    <row r="50790" ht="8.25" customHeight="1"/>
    <row r="50791" ht="8.25" customHeight="1"/>
    <row r="50792" ht="8.25" customHeight="1"/>
    <row r="50793" ht="8.25" customHeight="1"/>
    <row r="50794" ht="8.25" customHeight="1"/>
    <row r="50795" ht="8.25" customHeight="1"/>
    <row r="50796" ht="8.25" customHeight="1"/>
    <row r="50797" ht="8.25" customHeight="1"/>
    <row r="50798" ht="8.25" customHeight="1"/>
    <row r="50799" ht="8.25" customHeight="1"/>
    <row r="50800" ht="8.25" customHeight="1"/>
    <row r="50801" ht="8.25" customHeight="1"/>
    <row r="50802" ht="8.25" customHeight="1"/>
    <row r="50803" ht="8.25" customHeight="1"/>
    <row r="50804" ht="8.25" customHeight="1"/>
    <row r="50805" ht="8.25" customHeight="1"/>
    <row r="50806" ht="8.25" customHeight="1"/>
    <row r="50807" ht="8.25" customHeight="1"/>
    <row r="50808" ht="8.25" customHeight="1"/>
    <row r="50809" ht="8.25" customHeight="1"/>
    <row r="50810" ht="8.25" customHeight="1"/>
    <row r="50811" ht="8.25" customHeight="1"/>
    <row r="50812" ht="8.25" customHeight="1"/>
    <row r="50813" ht="8.25" customHeight="1"/>
    <row r="50814" ht="8.25" customHeight="1"/>
    <row r="50815" ht="8.25" customHeight="1"/>
    <row r="50816" ht="8.25" customHeight="1"/>
    <row r="50817" ht="8.25" customHeight="1"/>
    <row r="50818" ht="8.25" customHeight="1"/>
    <row r="50819" ht="8.25" customHeight="1"/>
    <row r="50820" ht="8.25" customHeight="1"/>
    <row r="50821" ht="8.25" customHeight="1"/>
    <row r="50822" ht="8.25" customHeight="1"/>
    <row r="50823" ht="8.25" customHeight="1"/>
    <row r="50824" ht="8.25" customHeight="1"/>
    <row r="50825" ht="8.25" customHeight="1"/>
    <row r="50826" ht="8.25" customHeight="1"/>
    <row r="50827" ht="8.25" customHeight="1"/>
    <row r="50828" ht="8.25" customHeight="1"/>
    <row r="50829" ht="8.25" customHeight="1"/>
    <row r="50830" ht="8.25" customHeight="1"/>
    <row r="50831" ht="8.25" customHeight="1"/>
    <row r="50832" ht="8.25" customHeight="1"/>
    <row r="50833" ht="8.25" customHeight="1"/>
    <row r="50834" ht="8.25" customHeight="1"/>
    <row r="50835" ht="8.25" customHeight="1"/>
    <row r="50836" ht="8.25" customHeight="1"/>
    <row r="50837" ht="8.25" customHeight="1"/>
    <row r="50838" ht="8.25" customHeight="1"/>
    <row r="50839" ht="8.25" customHeight="1"/>
    <row r="50840" ht="8.25" customHeight="1"/>
    <row r="50841" ht="8.25" customHeight="1"/>
    <row r="50842" ht="8.25" customHeight="1"/>
    <row r="50843" ht="8.25" customHeight="1"/>
    <row r="50844" ht="8.25" customHeight="1"/>
    <row r="50845" ht="8.25" customHeight="1"/>
    <row r="50846" ht="8.25" customHeight="1"/>
    <row r="50847" ht="8.25" customHeight="1"/>
    <row r="50848" ht="8.25" customHeight="1"/>
    <row r="50849" ht="8.25" customHeight="1"/>
    <row r="50850" ht="8.25" customHeight="1"/>
    <row r="50851" ht="8.25" customHeight="1"/>
    <row r="50852" ht="8.25" customHeight="1"/>
    <row r="50853" ht="8.25" customHeight="1"/>
    <row r="50854" ht="8.25" customHeight="1"/>
    <row r="50855" ht="8.25" customHeight="1"/>
    <row r="50856" ht="8.25" customHeight="1"/>
    <row r="50857" ht="8.25" customHeight="1"/>
    <row r="50858" ht="8.25" customHeight="1"/>
    <row r="50859" ht="8.25" customHeight="1"/>
    <row r="50860" ht="8.25" customHeight="1"/>
    <row r="50861" ht="8.25" customHeight="1"/>
    <row r="50862" ht="8.25" customHeight="1"/>
    <row r="50863" ht="8.25" customHeight="1"/>
    <row r="50864" ht="8.25" customHeight="1"/>
    <row r="50865" ht="8.25" customHeight="1"/>
    <row r="50866" ht="8.25" customHeight="1"/>
    <row r="50867" ht="8.25" customHeight="1"/>
    <row r="50868" ht="8.25" customHeight="1"/>
    <row r="50869" ht="8.25" customHeight="1"/>
    <row r="50870" ht="8.25" customHeight="1"/>
    <row r="50871" ht="8.25" customHeight="1"/>
    <row r="50872" ht="8.25" customHeight="1"/>
    <row r="50873" ht="8.25" customHeight="1"/>
    <row r="50874" ht="8.25" customHeight="1"/>
    <row r="50875" ht="8.25" customHeight="1"/>
    <row r="50876" ht="8.25" customHeight="1"/>
    <row r="50877" ht="8.25" customHeight="1"/>
    <row r="50878" ht="8.25" customHeight="1"/>
    <row r="50879" ht="8.25" customHeight="1"/>
    <row r="50880" ht="8.25" customHeight="1"/>
    <row r="50881" ht="8.25" customHeight="1"/>
    <row r="50882" ht="8.25" customHeight="1"/>
    <row r="50883" ht="8.25" customHeight="1"/>
    <row r="50884" ht="8.25" customHeight="1"/>
    <row r="50885" ht="8.25" customHeight="1"/>
    <row r="50886" ht="8.25" customHeight="1"/>
    <row r="50887" ht="8.25" customHeight="1"/>
    <row r="50888" ht="8.25" customHeight="1"/>
    <row r="50889" ht="8.25" customHeight="1"/>
    <row r="50890" ht="8.25" customHeight="1"/>
    <row r="50891" ht="8.25" customHeight="1"/>
    <row r="50892" ht="8.25" customHeight="1"/>
    <row r="50893" ht="8.25" customHeight="1"/>
    <row r="50894" ht="8.25" customHeight="1"/>
    <row r="50895" ht="8.25" customHeight="1"/>
    <row r="50896" ht="8.25" customHeight="1"/>
    <row r="50897" ht="8.25" customHeight="1"/>
    <row r="50898" ht="8.25" customHeight="1"/>
    <row r="50899" ht="8.25" customHeight="1"/>
    <row r="50900" ht="8.25" customHeight="1"/>
    <row r="50901" ht="8.25" customHeight="1"/>
    <row r="50902" ht="8.25" customHeight="1"/>
    <row r="50903" ht="8.25" customHeight="1"/>
    <row r="50904" ht="8.25" customHeight="1"/>
    <row r="50905" ht="8.25" customHeight="1"/>
    <row r="50906" ht="8.25" customHeight="1"/>
    <row r="50907" ht="8.25" customHeight="1"/>
    <row r="50908" ht="8.25" customHeight="1"/>
    <row r="50909" ht="8.25" customHeight="1"/>
    <row r="50910" ht="8.25" customHeight="1"/>
    <row r="50911" ht="8.25" customHeight="1"/>
    <row r="50912" ht="8.25" customHeight="1"/>
    <row r="50913" ht="8.25" customHeight="1"/>
    <row r="50914" ht="8.25" customHeight="1"/>
    <row r="50915" ht="8.25" customHeight="1"/>
    <row r="50916" ht="8.25" customHeight="1"/>
    <row r="50917" ht="8.25" customHeight="1"/>
    <row r="50918" ht="8.25" customHeight="1"/>
    <row r="50919" ht="8.25" customHeight="1"/>
    <row r="50920" ht="8.25" customHeight="1"/>
    <row r="50921" ht="8.25" customHeight="1"/>
    <row r="50922" ht="8.25" customHeight="1"/>
    <row r="50923" ht="8.25" customHeight="1"/>
    <row r="50924" ht="8.25" customHeight="1"/>
    <row r="50925" ht="8.25" customHeight="1"/>
    <row r="50926" ht="8.25" customHeight="1"/>
    <row r="50927" ht="8.25" customHeight="1"/>
    <row r="50928" ht="8.25" customHeight="1"/>
    <row r="50929" ht="8.25" customHeight="1"/>
    <row r="50930" ht="8.25" customHeight="1"/>
    <row r="50931" ht="8.25" customHeight="1"/>
    <row r="50932" ht="8.25" customHeight="1"/>
    <row r="50933" ht="8.25" customHeight="1"/>
    <row r="50934" ht="8.25" customHeight="1"/>
    <row r="50935" ht="8.25" customHeight="1"/>
    <row r="50936" ht="8.25" customHeight="1"/>
    <row r="50937" ht="8.25" customHeight="1"/>
    <row r="50938" ht="8.25" customHeight="1"/>
    <row r="50939" ht="8.25" customHeight="1"/>
    <row r="50940" ht="8.25" customHeight="1"/>
    <row r="50941" ht="8.25" customHeight="1"/>
    <row r="50942" ht="8.25" customHeight="1"/>
    <row r="50943" ht="8.25" customHeight="1"/>
    <row r="50944" ht="8.25" customHeight="1"/>
    <row r="50945" ht="8.25" customHeight="1"/>
    <row r="50946" ht="8.25" customHeight="1"/>
    <row r="50947" ht="8.25" customHeight="1"/>
    <row r="50948" ht="8.25" customHeight="1"/>
    <row r="50949" ht="8.25" customHeight="1"/>
    <row r="50950" ht="8.25" customHeight="1"/>
    <row r="50951" ht="8.25" customHeight="1"/>
    <row r="50952" ht="8.25" customHeight="1"/>
    <row r="50953" ht="8.25" customHeight="1"/>
    <row r="50954" ht="8.25" customHeight="1"/>
    <row r="50955" ht="8.25" customHeight="1"/>
    <row r="50956" ht="8.25" customHeight="1"/>
    <row r="50957" ht="8.25" customHeight="1"/>
    <row r="50958" ht="8.25" customHeight="1"/>
    <row r="50959" ht="8.25" customHeight="1"/>
    <row r="50960" ht="8.25" customHeight="1"/>
    <row r="50961" ht="8.25" customHeight="1"/>
    <row r="50962" ht="8.25" customHeight="1"/>
    <row r="50963" ht="8.25" customHeight="1"/>
    <row r="50964" ht="8.25" customHeight="1"/>
    <row r="50965" ht="8.25" customHeight="1"/>
    <row r="50966" ht="8.25" customHeight="1"/>
    <row r="50967" ht="8.25" customHeight="1"/>
    <row r="50968" ht="8.25" customHeight="1"/>
    <row r="50969" ht="8.25" customHeight="1"/>
    <row r="50970" ht="8.25" customHeight="1"/>
    <row r="50971" ht="8.25" customHeight="1"/>
    <row r="50972" ht="8.25" customHeight="1"/>
    <row r="50973" ht="8.25" customHeight="1"/>
    <row r="50974" ht="8.25" customHeight="1"/>
    <row r="50975" ht="8.25" customHeight="1"/>
    <row r="50976" ht="8.25" customHeight="1"/>
    <row r="50977" ht="8.25" customHeight="1"/>
    <row r="50978" ht="8.25" customHeight="1"/>
    <row r="50979" ht="8.25" customHeight="1"/>
    <row r="50980" ht="8.25" customHeight="1"/>
    <row r="50981" ht="8.25" customHeight="1"/>
    <row r="50982" ht="8.25" customHeight="1"/>
    <row r="50983" ht="8.25" customHeight="1"/>
    <row r="50984" ht="8.25" customHeight="1"/>
    <row r="50985" ht="8.25" customHeight="1"/>
    <row r="50986" ht="8.25" customHeight="1"/>
    <row r="50987" ht="8.25" customHeight="1"/>
    <row r="50988" ht="8.25" customHeight="1"/>
    <row r="50989" ht="8.25" customHeight="1"/>
    <row r="50990" ht="8.25" customHeight="1"/>
    <row r="50991" ht="8.25" customHeight="1"/>
    <row r="50992" ht="8.25" customHeight="1"/>
    <row r="50993" ht="8.25" customHeight="1"/>
    <row r="50994" ht="8.25" customHeight="1"/>
    <row r="50995" ht="8.25" customHeight="1"/>
    <row r="50996" ht="8.25" customHeight="1"/>
    <row r="50997" ht="8.25" customHeight="1"/>
    <row r="50998" ht="8.25" customHeight="1"/>
    <row r="50999" ht="8.25" customHeight="1"/>
    <row r="51000" ht="8.25" customHeight="1"/>
    <row r="51001" ht="8.25" customHeight="1"/>
    <row r="51002" ht="8.25" customHeight="1"/>
    <row r="51003" ht="8.25" customHeight="1"/>
    <row r="51004" ht="8.25" customHeight="1"/>
    <row r="51005" ht="8.25" customHeight="1"/>
    <row r="51006" ht="8.25" customHeight="1"/>
    <row r="51007" ht="8.25" customHeight="1"/>
    <row r="51008" ht="8.25" customHeight="1"/>
    <row r="51009" ht="8.25" customHeight="1"/>
    <row r="51010" ht="8.25" customHeight="1"/>
    <row r="51011" ht="8.25" customHeight="1"/>
    <row r="51012" ht="8.25" customHeight="1"/>
    <row r="51013" ht="8.25" customHeight="1"/>
    <row r="51014" ht="8.25" customHeight="1"/>
    <row r="51015" ht="8.25" customHeight="1"/>
    <row r="51016" ht="8.25" customHeight="1"/>
    <row r="51017" ht="8.25" customHeight="1"/>
    <row r="51018" ht="8.25" customHeight="1"/>
    <row r="51019" ht="8.25" customHeight="1"/>
    <row r="51020" ht="8.25" customHeight="1"/>
    <row r="51021" ht="8.25" customHeight="1"/>
    <row r="51022" ht="8.25" customHeight="1"/>
    <row r="51023" ht="8.25" customHeight="1"/>
    <row r="51024" ht="8.25" customHeight="1"/>
    <row r="51025" ht="8.25" customHeight="1"/>
    <row r="51026" ht="8.25" customHeight="1"/>
    <row r="51027" ht="8.25" customHeight="1"/>
    <row r="51028" ht="8.25" customHeight="1"/>
    <row r="51029" ht="8.25" customHeight="1"/>
    <row r="51030" ht="8.25" customHeight="1"/>
    <row r="51031" ht="8.25" customHeight="1"/>
    <row r="51032" ht="8.25" customHeight="1"/>
    <row r="51033" ht="8.25" customHeight="1"/>
    <row r="51034" ht="8.25" customHeight="1"/>
    <row r="51035" ht="8.25" customHeight="1"/>
    <row r="51036" ht="8.25" customHeight="1"/>
    <row r="51037" ht="8.25" customHeight="1"/>
    <row r="51038" ht="8.25" customHeight="1"/>
    <row r="51039" ht="8.25" customHeight="1"/>
    <row r="51040" ht="8.25" customHeight="1"/>
    <row r="51041" ht="8.25" customHeight="1"/>
    <row r="51042" ht="8.25" customHeight="1"/>
    <row r="51043" ht="8.25" customHeight="1"/>
    <row r="51044" ht="8.25" customHeight="1"/>
    <row r="51045" ht="8.25" customHeight="1"/>
    <row r="51046" ht="8.25" customHeight="1"/>
    <row r="51047" ht="8.25" customHeight="1"/>
    <row r="51048" ht="8.25" customHeight="1"/>
    <row r="51049" ht="8.25" customHeight="1"/>
    <row r="51050" ht="8.25" customHeight="1"/>
    <row r="51051" ht="8.25" customHeight="1"/>
    <row r="51052" ht="8.25" customHeight="1"/>
    <row r="51053" ht="8.25" customHeight="1"/>
    <row r="51054" ht="8.25" customHeight="1"/>
    <row r="51055" ht="8.25" customHeight="1"/>
    <row r="51056" ht="8.25" customHeight="1"/>
    <row r="51057" ht="8.25" customHeight="1"/>
    <row r="51058" ht="8.25" customHeight="1"/>
    <row r="51059" ht="8.25" customHeight="1"/>
    <row r="51060" ht="8.25" customHeight="1"/>
    <row r="51061" ht="8.25" customHeight="1"/>
    <row r="51062" ht="8.25" customHeight="1"/>
    <row r="51063" ht="8.25" customHeight="1"/>
    <row r="51064" ht="8.25" customHeight="1"/>
    <row r="51065" ht="8.25" customHeight="1"/>
    <row r="51066" ht="8.25" customHeight="1"/>
    <row r="51067" ht="8.25" customHeight="1"/>
    <row r="51068" ht="8.25" customHeight="1"/>
    <row r="51069" ht="8.25" customHeight="1"/>
    <row r="51070" ht="8.25" customHeight="1"/>
    <row r="51071" ht="8.25" customHeight="1"/>
    <row r="51072" ht="8.25" customHeight="1"/>
    <row r="51073" ht="8.25" customHeight="1"/>
    <row r="51074" ht="8.25" customHeight="1"/>
    <row r="51075" ht="8.25" customHeight="1"/>
    <row r="51076" ht="8.25" customHeight="1"/>
    <row r="51077" ht="8.25" customHeight="1"/>
    <row r="51078" ht="8.25" customHeight="1"/>
    <row r="51079" ht="8.25" customHeight="1"/>
    <row r="51080" ht="8.25" customHeight="1"/>
    <row r="51081" ht="8.25" customHeight="1"/>
    <row r="51082" ht="8.25" customHeight="1"/>
    <row r="51083" ht="8.25" customHeight="1"/>
    <row r="51084" ht="8.25" customHeight="1"/>
    <row r="51085" ht="8.25" customHeight="1"/>
    <row r="51086" ht="8.25" customHeight="1"/>
    <row r="51087" ht="8.25" customHeight="1"/>
    <row r="51088" ht="8.25" customHeight="1"/>
    <row r="51089" ht="8.25" customHeight="1"/>
    <row r="51090" ht="8.25" customHeight="1"/>
    <row r="51091" ht="8.25" customHeight="1"/>
    <row r="51092" ht="8.25" customHeight="1"/>
    <row r="51093" ht="8.25" customHeight="1"/>
    <row r="51094" ht="8.25" customHeight="1"/>
    <row r="51095" ht="8.25" customHeight="1"/>
    <row r="51096" ht="8.25" customHeight="1"/>
    <row r="51097" ht="8.25" customHeight="1"/>
    <row r="51098" ht="8.25" customHeight="1"/>
    <row r="51099" ht="8.25" customHeight="1"/>
    <row r="51100" ht="8.25" customHeight="1"/>
    <row r="51101" ht="8.25" customHeight="1"/>
    <row r="51102" ht="8.25" customHeight="1"/>
    <row r="51103" ht="8.25" customHeight="1"/>
    <row r="51104" ht="8.25" customHeight="1"/>
    <row r="51105" ht="8.25" customHeight="1"/>
    <row r="51106" ht="8.25" customHeight="1"/>
    <row r="51107" ht="8.25" customHeight="1"/>
    <row r="51108" ht="8.25" customHeight="1"/>
    <row r="51109" ht="8.25" customHeight="1"/>
    <row r="51110" ht="8.25" customHeight="1"/>
    <row r="51111" ht="8.25" customHeight="1"/>
    <row r="51112" ht="8.25" customHeight="1"/>
    <row r="51113" ht="8.25" customHeight="1"/>
    <row r="51114" ht="8.25" customHeight="1"/>
    <row r="51115" ht="8.25" customHeight="1"/>
    <row r="51116" ht="8.25" customHeight="1"/>
    <row r="51117" ht="8.25" customHeight="1"/>
    <row r="51118" ht="8.25" customHeight="1"/>
    <row r="51119" ht="8.25" customHeight="1"/>
    <row r="51120" ht="8.25" customHeight="1"/>
    <row r="51121" ht="8.25" customHeight="1"/>
    <row r="51122" ht="8.25" customHeight="1"/>
    <row r="51123" ht="8.25" customHeight="1"/>
    <row r="51124" ht="8.25" customHeight="1"/>
    <row r="51125" ht="8.25" customHeight="1"/>
    <row r="51126" ht="8.25" customHeight="1"/>
    <row r="51127" ht="8.25" customHeight="1"/>
    <row r="51128" ht="8.25" customHeight="1"/>
    <row r="51129" ht="8.25" customHeight="1"/>
    <row r="51130" ht="8.25" customHeight="1"/>
    <row r="51131" ht="8.25" customHeight="1"/>
    <row r="51132" ht="8.25" customHeight="1"/>
    <row r="51133" ht="8.25" customHeight="1"/>
    <row r="51134" ht="8.25" customHeight="1"/>
    <row r="51135" ht="8.25" customHeight="1"/>
    <row r="51136" ht="8.25" customHeight="1"/>
    <row r="51137" ht="8.25" customHeight="1"/>
    <row r="51138" ht="8.25" customHeight="1"/>
    <row r="51139" ht="8.25" customHeight="1"/>
    <row r="51140" ht="8.25" customHeight="1"/>
    <row r="51141" ht="8.25" customHeight="1"/>
    <row r="51142" ht="8.25" customHeight="1"/>
    <row r="51143" ht="8.25" customHeight="1"/>
    <row r="51144" ht="8.25" customHeight="1"/>
    <row r="51145" ht="8.25" customHeight="1"/>
    <row r="51146" ht="8.25" customHeight="1"/>
    <row r="51147" ht="8.25" customHeight="1"/>
    <row r="51148" ht="8.25" customHeight="1"/>
    <row r="51149" ht="8.25" customHeight="1"/>
    <row r="51150" ht="8.25" customHeight="1"/>
    <row r="51151" ht="8.25" customHeight="1"/>
    <row r="51152" ht="8.25" customHeight="1"/>
    <row r="51153" ht="8.25" customHeight="1"/>
    <row r="51154" ht="8.25" customHeight="1"/>
    <row r="51155" ht="8.25" customHeight="1"/>
    <row r="51156" ht="8.25" customHeight="1"/>
    <row r="51157" ht="8.25" customHeight="1"/>
    <row r="51158" ht="8.25" customHeight="1"/>
    <row r="51159" ht="8.25" customHeight="1"/>
    <row r="51160" ht="8.25" customHeight="1"/>
    <row r="51161" ht="8.25" customHeight="1"/>
    <row r="51162" ht="8.25" customHeight="1"/>
    <row r="51163" ht="8.25" customHeight="1"/>
    <row r="51164" ht="8.25" customHeight="1"/>
    <row r="51165" ht="8.25" customHeight="1"/>
    <row r="51166" ht="8.25" customHeight="1"/>
    <row r="51167" ht="8.25" customHeight="1"/>
    <row r="51168" ht="8.25" customHeight="1"/>
    <row r="51169" ht="8.25" customHeight="1"/>
    <row r="51170" ht="8.25" customHeight="1"/>
    <row r="51171" ht="8.25" customHeight="1"/>
    <row r="51172" ht="8.25" customHeight="1"/>
    <row r="51173" ht="8.25" customHeight="1"/>
    <row r="51174" ht="8.25" customHeight="1"/>
    <row r="51175" ht="8.25" customHeight="1"/>
    <row r="51176" ht="8.25" customHeight="1"/>
    <row r="51177" ht="8.25" customHeight="1"/>
    <row r="51178" ht="8.25" customHeight="1"/>
    <row r="51179" ht="8.25" customHeight="1"/>
    <row r="51180" ht="8.25" customHeight="1"/>
    <row r="51181" ht="8.25" customHeight="1"/>
    <row r="51182" ht="8.25" customHeight="1"/>
    <row r="51183" ht="8.25" customHeight="1"/>
    <row r="51184" ht="8.25" customHeight="1"/>
    <row r="51185" ht="8.25" customHeight="1"/>
    <row r="51186" ht="8.25" customHeight="1"/>
    <row r="51187" ht="8.25" customHeight="1"/>
    <row r="51188" ht="8.25" customHeight="1"/>
    <row r="51189" ht="8.25" customHeight="1"/>
    <row r="51190" ht="8.25" customHeight="1"/>
    <row r="51191" ht="8.25" customHeight="1"/>
    <row r="51192" ht="8.25" customHeight="1"/>
    <row r="51193" ht="8.25" customHeight="1"/>
    <row r="51194" ht="8.25" customHeight="1"/>
    <row r="51195" ht="8.25" customHeight="1"/>
    <row r="51196" ht="8.25" customHeight="1"/>
    <row r="51197" ht="8.25" customHeight="1"/>
    <row r="51198" ht="8.25" customHeight="1"/>
    <row r="51199" ht="8.25" customHeight="1"/>
    <row r="51200" ht="8.25" customHeight="1"/>
    <row r="51201" ht="8.25" customHeight="1"/>
    <row r="51202" ht="8.25" customHeight="1"/>
    <row r="51203" ht="8.25" customHeight="1"/>
    <row r="51204" ht="8.25" customHeight="1"/>
    <row r="51205" ht="8.25" customHeight="1"/>
    <row r="51206" ht="8.25" customHeight="1"/>
    <row r="51207" ht="8.25" customHeight="1"/>
    <row r="51208" ht="8.25" customHeight="1"/>
    <row r="51209" ht="8.25" customHeight="1"/>
    <row r="51210" ht="8.25" customHeight="1"/>
    <row r="51211" ht="8.25" customHeight="1"/>
    <row r="51212" ht="8.25" customHeight="1"/>
    <row r="51213" ht="8.25" customHeight="1"/>
    <row r="51214" ht="8.25" customHeight="1"/>
    <row r="51215" ht="8.25" customHeight="1"/>
    <row r="51216" ht="8.25" customHeight="1"/>
    <row r="51217" ht="8.25" customHeight="1"/>
    <row r="51218" ht="8.25" customHeight="1"/>
    <row r="51219" ht="8.25" customHeight="1"/>
    <row r="51220" ht="8.25" customHeight="1"/>
    <row r="51221" ht="8.25" customHeight="1"/>
    <row r="51222" ht="8.25" customHeight="1"/>
    <row r="51223" ht="8.25" customHeight="1"/>
    <row r="51224" ht="8.25" customHeight="1"/>
    <row r="51225" ht="8.25" customHeight="1"/>
    <row r="51226" ht="8.25" customHeight="1"/>
    <row r="51227" ht="8.25" customHeight="1"/>
    <row r="51228" ht="8.25" customHeight="1"/>
    <row r="51229" ht="8.25" customHeight="1"/>
    <row r="51230" ht="8.25" customHeight="1"/>
    <row r="51231" ht="8.25" customHeight="1"/>
    <row r="51232" ht="8.25" customHeight="1"/>
    <row r="51233" ht="8.25" customHeight="1"/>
    <row r="51234" ht="8.25" customHeight="1"/>
    <row r="51235" ht="8.25" customHeight="1"/>
    <row r="51236" ht="8.25" customHeight="1"/>
    <row r="51237" ht="8.25" customHeight="1"/>
    <row r="51238" ht="8.25" customHeight="1"/>
    <row r="51239" ht="8.25" customHeight="1"/>
    <row r="51240" ht="8.25" customHeight="1"/>
    <row r="51241" ht="8.25" customHeight="1"/>
    <row r="51242" ht="8.25" customHeight="1"/>
    <row r="51243" ht="8.25" customHeight="1"/>
    <row r="51244" ht="8.25" customHeight="1"/>
    <row r="51245" ht="8.25" customHeight="1"/>
    <row r="51246" ht="8.25" customHeight="1"/>
    <row r="51247" ht="8.25" customHeight="1"/>
    <row r="51248" ht="8.25" customHeight="1"/>
    <row r="51249" ht="8.25" customHeight="1"/>
    <row r="51250" ht="8.25" customHeight="1"/>
    <row r="51251" ht="8.25" customHeight="1"/>
    <row r="51252" ht="8.25" customHeight="1"/>
    <row r="51253" ht="8.25" customHeight="1"/>
    <row r="51254" ht="8.25" customHeight="1"/>
    <row r="51255" ht="8.25" customHeight="1"/>
    <row r="51256" ht="8.25" customHeight="1"/>
    <row r="51257" ht="8.25" customHeight="1"/>
    <row r="51258" ht="8.25" customHeight="1"/>
    <row r="51259" ht="8.25" customHeight="1"/>
    <row r="51260" ht="8.25" customHeight="1"/>
    <row r="51261" ht="8.25" customHeight="1"/>
    <row r="51262" ht="8.25" customHeight="1"/>
    <row r="51263" ht="8.25" customHeight="1"/>
    <row r="51264" ht="8.25" customHeight="1"/>
    <row r="51265" ht="8.25" customHeight="1"/>
    <row r="51266" ht="8.25" customHeight="1"/>
    <row r="51267" ht="8.25" customHeight="1"/>
    <row r="51268" ht="8.25" customHeight="1"/>
    <row r="51269" ht="8.25" customHeight="1"/>
    <row r="51270" ht="8.25" customHeight="1"/>
    <row r="51271" ht="8.25" customHeight="1"/>
    <row r="51272" ht="8.25" customHeight="1"/>
    <row r="51273" ht="8.25" customHeight="1"/>
    <row r="51274" ht="8.25" customHeight="1"/>
    <row r="51275" ht="8.25" customHeight="1"/>
    <row r="51276" ht="8.25" customHeight="1"/>
    <row r="51277" ht="8.25" customHeight="1"/>
    <row r="51278" ht="8.25" customHeight="1"/>
    <row r="51279" ht="8.25" customHeight="1"/>
    <row r="51280" ht="8.25" customHeight="1"/>
    <row r="51281" ht="8.25" customHeight="1"/>
    <row r="51282" ht="8.25" customHeight="1"/>
    <row r="51283" ht="8.25" customHeight="1"/>
    <row r="51284" ht="8.25" customHeight="1"/>
    <row r="51285" ht="8.25" customHeight="1"/>
    <row r="51286" ht="8.25" customHeight="1"/>
    <row r="51287" ht="8.25" customHeight="1"/>
    <row r="51288" ht="8.25" customHeight="1"/>
    <row r="51289" ht="8.25" customHeight="1"/>
    <row r="51290" ht="8.25" customHeight="1"/>
    <row r="51291" ht="8.25" customHeight="1"/>
    <row r="51292" ht="8.25" customHeight="1"/>
    <row r="51293" ht="8.25" customHeight="1"/>
    <row r="51294" ht="8.25" customHeight="1"/>
    <row r="51295" ht="8.25" customHeight="1"/>
    <row r="51296" ht="8.25" customHeight="1"/>
    <row r="51297" ht="8.25" customHeight="1"/>
    <row r="51298" ht="8.25" customHeight="1"/>
    <row r="51299" ht="8.25" customHeight="1"/>
    <row r="51300" ht="8.25" customHeight="1"/>
    <row r="51301" ht="8.25" customHeight="1"/>
    <row r="51302" ht="8.25" customHeight="1"/>
    <row r="51303" ht="8.25" customHeight="1"/>
    <row r="51304" ht="8.25" customHeight="1"/>
    <row r="51305" ht="8.25" customHeight="1"/>
    <row r="51306" ht="8.25" customHeight="1"/>
    <row r="51307" ht="8.25" customHeight="1"/>
    <row r="51308" ht="8.25" customHeight="1"/>
    <row r="51309" ht="8.25" customHeight="1"/>
    <row r="51310" ht="8.25" customHeight="1"/>
    <row r="51311" ht="8.25" customHeight="1"/>
    <row r="51312" ht="8.25" customHeight="1"/>
    <row r="51313" ht="8.25" customHeight="1"/>
    <row r="51314" ht="8.25" customHeight="1"/>
    <row r="51315" ht="8.25" customHeight="1"/>
    <row r="51316" ht="8.25" customHeight="1"/>
    <row r="51317" ht="8.25" customHeight="1"/>
    <row r="51318" ht="8.25" customHeight="1"/>
    <row r="51319" ht="8.25" customHeight="1"/>
    <row r="51320" ht="8.25" customHeight="1"/>
    <row r="51321" ht="8.25" customHeight="1"/>
    <row r="51322" ht="8.25" customHeight="1"/>
    <row r="51323" ht="8.25" customHeight="1"/>
    <row r="51324" ht="8.25" customHeight="1"/>
    <row r="51325" ht="8.25" customHeight="1"/>
    <row r="51326" ht="8.25" customHeight="1"/>
    <row r="51327" ht="8.25" customHeight="1"/>
    <row r="51328" ht="8.25" customHeight="1"/>
    <row r="51329" ht="8.25" customHeight="1"/>
    <row r="51330" ht="8.25" customHeight="1"/>
    <row r="51331" ht="8.25" customHeight="1"/>
    <row r="51332" ht="8.25" customHeight="1"/>
    <row r="51333" ht="8.25" customHeight="1"/>
    <row r="51334" ht="8.25" customHeight="1"/>
    <row r="51335" ht="8.25" customHeight="1"/>
    <row r="51336" ht="8.25" customHeight="1"/>
    <row r="51337" ht="8.25" customHeight="1"/>
    <row r="51338" ht="8.25" customHeight="1"/>
    <row r="51339" ht="8.25" customHeight="1"/>
    <row r="51340" ht="8.25" customHeight="1"/>
    <row r="51341" ht="8.25" customHeight="1"/>
    <row r="51342" ht="8.25" customHeight="1"/>
    <row r="51343" ht="8.25" customHeight="1"/>
    <row r="51344" ht="8.25" customHeight="1"/>
    <row r="51345" ht="8.25" customHeight="1"/>
    <row r="51346" ht="8.25" customHeight="1"/>
    <row r="51347" ht="8.25" customHeight="1"/>
    <row r="51348" ht="8.25" customHeight="1"/>
    <row r="51349" ht="8.25" customHeight="1"/>
    <row r="51350" ht="8.25" customHeight="1"/>
    <row r="51351" ht="8.25" customHeight="1"/>
    <row r="51352" ht="8.25" customHeight="1"/>
    <row r="51353" ht="8.25" customHeight="1"/>
    <row r="51354" ht="8.25" customHeight="1"/>
    <row r="51355" ht="8.25" customHeight="1"/>
    <row r="51356" ht="8.25" customHeight="1"/>
    <row r="51357" ht="8.25" customHeight="1"/>
    <row r="51358" ht="8.25" customHeight="1"/>
    <row r="51359" ht="8.25" customHeight="1"/>
    <row r="51360" ht="8.25" customHeight="1"/>
    <row r="51361" ht="8.25" customHeight="1"/>
    <row r="51362" ht="8.25" customHeight="1"/>
    <row r="51363" ht="8.25" customHeight="1"/>
    <row r="51364" ht="8.25" customHeight="1"/>
    <row r="51365" ht="8.25" customHeight="1"/>
    <row r="51366" ht="8.25" customHeight="1"/>
    <row r="51367" ht="8.25" customHeight="1"/>
    <row r="51368" ht="8.25" customHeight="1"/>
    <row r="51369" ht="8.25" customHeight="1"/>
    <row r="51370" ht="8.25" customHeight="1"/>
    <row r="51371" ht="8.25" customHeight="1"/>
    <row r="51372" ht="8.25" customHeight="1"/>
    <row r="51373" ht="8.25" customHeight="1"/>
    <row r="51374" ht="8.25" customHeight="1"/>
    <row r="51375" ht="8.25" customHeight="1"/>
    <row r="51376" ht="8.25" customHeight="1"/>
    <row r="51377" ht="8.25" customHeight="1"/>
    <row r="51378" ht="8.25" customHeight="1"/>
    <row r="51379" ht="8.25" customHeight="1"/>
    <row r="51380" ht="8.25" customHeight="1"/>
    <row r="51381" ht="8.25" customHeight="1"/>
    <row r="51382" ht="8.25" customHeight="1"/>
    <row r="51383" ht="8.25" customHeight="1"/>
    <row r="51384" ht="8.25" customHeight="1"/>
    <row r="51385" ht="8.25" customHeight="1"/>
    <row r="51386" ht="8.25" customHeight="1"/>
    <row r="51387" ht="8.25" customHeight="1"/>
    <row r="51388" ht="8.25" customHeight="1"/>
    <row r="51389" ht="8.25" customHeight="1"/>
    <row r="51390" ht="8.25" customHeight="1"/>
    <row r="51391" ht="8.25" customHeight="1"/>
    <row r="51392" ht="8.25" customHeight="1"/>
    <row r="51393" ht="8.25" customHeight="1"/>
    <row r="51394" ht="8.25" customHeight="1"/>
    <row r="51395" ht="8.25" customHeight="1"/>
    <row r="51396" ht="8.25" customHeight="1"/>
    <row r="51397" ht="8.25" customHeight="1"/>
    <row r="51398" ht="8.25" customHeight="1"/>
    <row r="51399" ht="8.25" customHeight="1"/>
    <row r="51400" ht="8.25" customHeight="1"/>
    <row r="51401" ht="8.25" customHeight="1"/>
    <row r="51402" ht="8.25" customHeight="1"/>
    <row r="51403" ht="8.25" customHeight="1"/>
    <row r="51404" ht="8.25" customHeight="1"/>
    <row r="51405" ht="8.25" customHeight="1"/>
    <row r="51406" ht="8.25" customHeight="1"/>
    <row r="51407" ht="8.25" customHeight="1"/>
    <row r="51408" ht="8.25" customHeight="1"/>
    <row r="51409" ht="8.25" customHeight="1"/>
    <row r="51410" ht="8.25" customHeight="1"/>
    <row r="51411" ht="8.25" customHeight="1"/>
    <row r="51412" ht="8.25" customHeight="1"/>
    <row r="51413" ht="8.25" customHeight="1"/>
    <row r="51414" ht="8.25" customHeight="1"/>
    <row r="51415" ht="8.25" customHeight="1"/>
    <row r="51416" ht="8.25" customHeight="1"/>
    <row r="51417" ht="8.25" customHeight="1"/>
    <row r="51418" ht="8.25" customHeight="1"/>
    <row r="51419" ht="8.25" customHeight="1"/>
    <row r="51420" ht="8.25" customHeight="1"/>
    <row r="51421" ht="8.25" customHeight="1"/>
    <row r="51422" ht="8.25" customHeight="1"/>
    <row r="51423" ht="8.25" customHeight="1"/>
    <row r="51424" ht="8.25" customHeight="1"/>
    <row r="51425" ht="8.25" customHeight="1"/>
    <row r="51426" ht="8.25" customHeight="1"/>
    <row r="51427" ht="8.25" customHeight="1"/>
    <row r="51428" ht="8.25" customHeight="1"/>
    <row r="51429" ht="8.25" customHeight="1"/>
    <row r="51430" ht="8.25" customHeight="1"/>
    <row r="51431" ht="8.25" customHeight="1"/>
    <row r="51432" ht="8.25" customHeight="1"/>
    <row r="51433" ht="8.25" customHeight="1"/>
    <row r="51434" ht="8.25" customHeight="1"/>
    <row r="51435" ht="8.25" customHeight="1"/>
    <row r="51436" ht="8.25" customHeight="1"/>
    <row r="51437" ht="8.25" customHeight="1"/>
    <row r="51438" ht="8.25" customHeight="1"/>
    <row r="51439" ht="8.25" customHeight="1"/>
    <row r="51440" ht="8.25" customHeight="1"/>
    <row r="51441" ht="8.25" customHeight="1"/>
    <row r="51442" ht="8.25" customHeight="1"/>
    <row r="51443" ht="8.25" customHeight="1"/>
    <row r="51444" ht="8.25" customHeight="1"/>
    <row r="51445" ht="8.25" customHeight="1"/>
    <row r="51446" ht="8.25" customHeight="1"/>
    <row r="51447" ht="8.25" customHeight="1"/>
    <row r="51448" ht="8.25" customHeight="1"/>
    <row r="51449" ht="8.25" customHeight="1"/>
    <row r="51450" ht="8.25" customHeight="1"/>
    <row r="51451" ht="8.25" customHeight="1"/>
    <row r="51452" ht="8.25" customHeight="1"/>
    <row r="51453" ht="8.25" customHeight="1"/>
    <row r="51454" ht="8.25" customHeight="1"/>
    <row r="51455" ht="8.25" customHeight="1"/>
    <row r="51456" ht="8.25" customHeight="1"/>
    <row r="51457" ht="8.25" customHeight="1"/>
    <row r="51458" ht="8.25" customHeight="1"/>
    <row r="51459" ht="8.25" customHeight="1"/>
    <row r="51460" ht="8.25" customHeight="1"/>
    <row r="51461" ht="8.25" customHeight="1"/>
    <row r="51462" ht="8.25" customHeight="1"/>
    <row r="51463" ht="8.25" customHeight="1"/>
    <row r="51464" ht="8.25" customHeight="1"/>
    <row r="51465" ht="8.25" customHeight="1"/>
    <row r="51466" ht="8.25" customHeight="1"/>
    <row r="51467" ht="8.25" customHeight="1"/>
    <row r="51468" ht="8.25" customHeight="1"/>
    <row r="51469" ht="8.25" customHeight="1"/>
    <row r="51470" ht="8.25" customHeight="1"/>
    <row r="51471" ht="8.25" customHeight="1"/>
    <row r="51472" ht="8.25" customHeight="1"/>
    <row r="51473" ht="8.25" customHeight="1"/>
    <row r="51474" ht="8.25" customHeight="1"/>
    <row r="51475" ht="8.25" customHeight="1"/>
    <row r="51476" ht="8.25" customHeight="1"/>
    <row r="51477" ht="8.25" customHeight="1"/>
    <row r="51478" ht="8.25" customHeight="1"/>
    <row r="51479" ht="8.25" customHeight="1"/>
    <row r="51480" ht="8.25" customHeight="1"/>
    <row r="51481" ht="8.25" customHeight="1"/>
    <row r="51482" ht="8.25" customHeight="1"/>
    <row r="51483" ht="8.25" customHeight="1"/>
    <row r="51484" ht="8.25" customHeight="1"/>
    <row r="51485" ht="8.25" customHeight="1"/>
    <row r="51486" ht="8.25" customHeight="1"/>
    <row r="51487" ht="8.25" customHeight="1"/>
    <row r="51488" ht="8.25" customHeight="1"/>
    <row r="51489" ht="8.25" customHeight="1"/>
    <row r="51490" ht="8.25" customHeight="1"/>
    <row r="51491" ht="8.25" customHeight="1"/>
    <row r="51492" ht="8.25" customHeight="1"/>
    <row r="51493" ht="8.25" customHeight="1"/>
    <row r="51494" ht="8.25" customHeight="1"/>
    <row r="51495" ht="8.25" customHeight="1"/>
    <row r="51496" ht="8.25" customHeight="1"/>
    <row r="51497" ht="8.25" customHeight="1"/>
    <row r="51498" ht="8.25" customHeight="1"/>
    <row r="51499" ht="8.25" customHeight="1"/>
    <row r="51500" ht="8.25" customHeight="1"/>
    <row r="51501" ht="8.25" customHeight="1"/>
    <row r="51502" ht="8.25" customHeight="1"/>
    <row r="51503" ht="8.25" customHeight="1"/>
    <row r="51504" ht="8.25" customHeight="1"/>
    <row r="51505" ht="8.25" customHeight="1"/>
    <row r="51506" ht="8.25" customHeight="1"/>
    <row r="51507" ht="8.25" customHeight="1"/>
    <row r="51508" ht="8.25" customHeight="1"/>
    <row r="51509" ht="8.25" customHeight="1"/>
    <row r="51510" ht="8.25" customHeight="1"/>
    <row r="51511" ht="8.25" customHeight="1"/>
    <row r="51512" ht="8.25" customHeight="1"/>
    <row r="51513" ht="8.25" customHeight="1"/>
    <row r="51514" ht="8.25" customHeight="1"/>
    <row r="51515" ht="8.25" customHeight="1"/>
    <row r="51516" ht="8.25" customHeight="1"/>
    <row r="51517" ht="8.25" customHeight="1"/>
    <row r="51518" ht="8.25" customHeight="1"/>
    <row r="51519" ht="8.25" customHeight="1"/>
    <row r="51520" ht="8.25" customHeight="1"/>
    <row r="51521" ht="8.25" customHeight="1"/>
    <row r="51522" ht="8.25" customHeight="1"/>
    <row r="51523" ht="8.25" customHeight="1"/>
    <row r="51524" ht="8.25" customHeight="1"/>
    <row r="51525" ht="8.25" customHeight="1"/>
    <row r="51526" ht="8.25" customHeight="1"/>
    <row r="51527" ht="8.25" customHeight="1"/>
    <row r="51528" ht="8.25" customHeight="1"/>
    <row r="51529" ht="8.25" customHeight="1"/>
    <row r="51530" ht="8.25" customHeight="1"/>
    <row r="51531" ht="8.25" customHeight="1"/>
    <row r="51532" ht="8.25" customHeight="1"/>
    <row r="51533" ht="8.25" customHeight="1"/>
    <row r="51534" ht="8.25" customHeight="1"/>
    <row r="51535" ht="8.25" customHeight="1"/>
    <row r="51536" ht="8.25" customHeight="1"/>
    <row r="51537" ht="8.25" customHeight="1"/>
    <row r="51538" ht="8.25" customHeight="1"/>
    <row r="51539" ht="8.25" customHeight="1"/>
    <row r="51540" ht="8.25" customHeight="1"/>
    <row r="51541" ht="8.25" customHeight="1"/>
    <row r="51542" ht="8.25" customHeight="1"/>
    <row r="51543" ht="8.25" customHeight="1"/>
    <row r="51544" ht="8.25" customHeight="1"/>
    <row r="51545" ht="8.25" customHeight="1"/>
    <row r="51546" ht="8.25" customHeight="1"/>
    <row r="51547" ht="8.25" customHeight="1"/>
    <row r="51548" ht="8.25" customHeight="1"/>
    <row r="51549" ht="8.25" customHeight="1"/>
    <row r="51550" ht="8.25" customHeight="1"/>
    <row r="51551" ht="8.25" customHeight="1"/>
    <row r="51552" ht="8.25" customHeight="1"/>
    <row r="51553" ht="8.25" customHeight="1"/>
    <row r="51554" ht="8.25" customHeight="1"/>
    <row r="51555" ht="8.25" customHeight="1"/>
    <row r="51556" ht="8.25" customHeight="1"/>
    <row r="51557" ht="8.25" customHeight="1"/>
    <row r="51558" ht="8.25" customHeight="1"/>
    <row r="51559" ht="8.25" customHeight="1"/>
    <row r="51560" ht="8.25" customHeight="1"/>
    <row r="51561" ht="8.25" customHeight="1"/>
    <row r="51562" ht="8.25" customHeight="1"/>
    <row r="51563" ht="8.25" customHeight="1"/>
    <row r="51564" ht="8.25" customHeight="1"/>
    <row r="51565" ht="8.25" customHeight="1"/>
    <row r="51566" ht="8.25" customHeight="1"/>
    <row r="51567" ht="8.25" customHeight="1"/>
    <row r="51568" ht="8.25" customHeight="1"/>
    <row r="51569" ht="8.25" customHeight="1"/>
    <row r="51570" ht="8.25" customHeight="1"/>
    <row r="51571" ht="8.25" customHeight="1"/>
    <row r="51572" ht="8.25" customHeight="1"/>
    <row r="51573" ht="8.25" customHeight="1"/>
    <row r="51574" ht="8.25" customHeight="1"/>
    <row r="51575" ht="8.25" customHeight="1"/>
    <row r="51576" ht="8.25" customHeight="1"/>
    <row r="51577" ht="8.25" customHeight="1"/>
    <row r="51578" ht="8.25" customHeight="1"/>
    <row r="51579" ht="8.25" customHeight="1"/>
    <row r="51580" ht="8.25" customHeight="1"/>
    <row r="51581" ht="8.25" customHeight="1"/>
    <row r="51582" ht="8.25" customHeight="1"/>
    <row r="51583" ht="8.25" customHeight="1"/>
    <row r="51584" ht="8.25" customHeight="1"/>
    <row r="51585" ht="8.25" customHeight="1"/>
    <row r="51586" ht="8.25" customHeight="1"/>
    <row r="51587" ht="8.25" customHeight="1"/>
    <row r="51588" ht="8.25" customHeight="1"/>
    <row r="51589" ht="8.25" customHeight="1"/>
    <row r="51590" ht="8.25" customHeight="1"/>
    <row r="51591" ht="8.25" customHeight="1"/>
    <row r="51592" ht="8.25" customHeight="1"/>
    <row r="51593" ht="8.25" customHeight="1"/>
    <row r="51594" ht="8.25" customHeight="1"/>
    <row r="51595" ht="8.25" customHeight="1"/>
    <row r="51596" ht="8.25" customHeight="1"/>
    <row r="51597" ht="8.25" customHeight="1"/>
    <row r="51598" ht="8.25" customHeight="1"/>
    <row r="51599" ht="8.25" customHeight="1"/>
    <row r="51600" ht="8.25" customHeight="1"/>
    <row r="51601" ht="8.25" customHeight="1"/>
    <row r="51602" ht="8.25" customHeight="1"/>
    <row r="51603" ht="8.25" customHeight="1"/>
    <row r="51604" ht="8.25" customHeight="1"/>
    <row r="51605" ht="8.25" customHeight="1"/>
    <row r="51606" ht="8.25" customHeight="1"/>
    <row r="51607" ht="8.25" customHeight="1"/>
    <row r="51608" ht="8.25" customHeight="1"/>
    <row r="51609" ht="8.25" customHeight="1"/>
    <row r="51610" ht="8.25" customHeight="1"/>
    <row r="51611" ht="8.25" customHeight="1"/>
    <row r="51612" ht="8.25" customHeight="1"/>
    <row r="51613" ht="8.25" customHeight="1"/>
    <row r="51614" ht="8.25" customHeight="1"/>
    <row r="51615" ht="8.25" customHeight="1"/>
    <row r="51616" ht="8.25" customHeight="1"/>
    <row r="51617" ht="8.25" customHeight="1"/>
    <row r="51618" ht="8.25" customHeight="1"/>
    <row r="51619" ht="8.25" customHeight="1"/>
    <row r="51620" ht="8.25" customHeight="1"/>
    <row r="51621" ht="8.25" customHeight="1"/>
    <row r="51622" ht="8.25" customHeight="1"/>
    <row r="51623" ht="8.25" customHeight="1"/>
    <row r="51624" ht="8.25" customHeight="1"/>
    <row r="51625" ht="8.25" customHeight="1"/>
    <row r="51626" ht="8.25" customHeight="1"/>
    <row r="51627" ht="8.25" customHeight="1"/>
    <row r="51628" ht="8.25" customHeight="1"/>
    <row r="51629" ht="8.25" customHeight="1"/>
    <row r="51630" ht="8.25" customHeight="1"/>
    <row r="51631" ht="8.25" customHeight="1"/>
    <row r="51632" ht="8.25" customHeight="1"/>
    <row r="51633" ht="8.25" customHeight="1"/>
    <row r="51634" ht="8.25" customHeight="1"/>
    <row r="51635" ht="8.25" customHeight="1"/>
    <row r="51636" ht="8.25" customHeight="1"/>
    <row r="51637" ht="8.25" customHeight="1"/>
    <row r="51638" ht="8.25" customHeight="1"/>
    <row r="51639" ht="8.25" customHeight="1"/>
    <row r="51640" ht="8.25" customHeight="1"/>
    <row r="51641" ht="8.25" customHeight="1"/>
    <row r="51642" ht="8.25" customHeight="1"/>
    <row r="51643" ht="8.25" customHeight="1"/>
    <row r="51644" ht="8.25" customHeight="1"/>
    <row r="51645" ht="8.25" customHeight="1"/>
    <row r="51646" ht="8.25" customHeight="1"/>
    <row r="51647" ht="8.25" customHeight="1"/>
    <row r="51648" ht="8.25" customHeight="1"/>
    <row r="51649" ht="8.25" customHeight="1"/>
    <row r="51650" ht="8.25" customHeight="1"/>
    <row r="51651" ht="8.25" customHeight="1"/>
    <row r="51652" ht="8.25" customHeight="1"/>
    <row r="51653" ht="8.25" customHeight="1"/>
    <row r="51654" ht="8.25" customHeight="1"/>
    <row r="51655" ht="8.25" customHeight="1"/>
    <row r="51656" ht="8.25" customHeight="1"/>
    <row r="51657" ht="8.25" customHeight="1"/>
    <row r="51658" ht="8.25" customHeight="1"/>
    <row r="51659" ht="8.25" customHeight="1"/>
    <row r="51660" ht="8.25" customHeight="1"/>
    <row r="51661" ht="8.25" customHeight="1"/>
    <row r="51662" ht="8.25" customHeight="1"/>
    <row r="51663" ht="8.25" customHeight="1"/>
    <row r="51664" ht="8.25" customHeight="1"/>
    <row r="51665" ht="8.25" customHeight="1"/>
    <row r="51666" ht="8.25" customHeight="1"/>
    <row r="51667" ht="8.25" customHeight="1"/>
    <row r="51668" ht="8.25" customHeight="1"/>
    <row r="51669" ht="8.25" customHeight="1"/>
    <row r="51670" ht="8.25" customHeight="1"/>
    <row r="51671" ht="8.25" customHeight="1"/>
    <row r="51672" ht="8.25" customHeight="1"/>
    <row r="51673" ht="8.25" customHeight="1"/>
    <row r="51674" ht="8.25" customHeight="1"/>
    <row r="51675" ht="8.25" customHeight="1"/>
    <row r="51676" ht="8.25" customHeight="1"/>
    <row r="51677" ht="8.25" customHeight="1"/>
    <row r="51678" ht="8.25" customHeight="1"/>
    <row r="51679" ht="8.25" customHeight="1"/>
    <row r="51680" ht="8.25" customHeight="1"/>
    <row r="51681" ht="8.25" customHeight="1"/>
    <row r="51682" ht="8.25" customHeight="1"/>
    <row r="51683" ht="8.25" customHeight="1"/>
    <row r="51684" ht="8.25" customHeight="1"/>
    <row r="51685" ht="8.25" customHeight="1"/>
    <row r="51686" ht="8.25" customHeight="1"/>
    <row r="51687" ht="8.25" customHeight="1"/>
    <row r="51688" ht="8.25" customHeight="1"/>
    <row r="51689" ht="8.25" customHeight="1"/>
    <row r="51690" ht="8.25" customHeight="1"/>
    <row r="51691" ht="8.25" customHeight="1"/>
    <row r="51692" ht="8.25" customHeight="1"/>
    <row r="51693" ht="8.25" customHeight="1"/>
    <row r="51694" ht="8.25" customHeight="1"/>
    <row r="51695" ht="8.25" customHeight="1"/>
    <row r="51696" ht="8.25" customHeight="1"/>
    <row r="51697" ht="8.25" customHeight="1"/>
    <row r="51698" ht="8.25" customHeight="1"/>
    <row r="51699" ht="8.25" customHeight="1"/>
    <row r="51700" ht="8.25" customHeight="1"/>
    <row r="51701" ht="8.25" customHeight="1"/>
    <row r="51702" ht="8.25" customHeight="1"/>
    <row r="51703" ht="8.25" customHeight="1"/>
    <row r="51704" ht="8.25" customHeight="1"/>
    <row r="51705" ht="8.25" customHeight="1"/>
    <row r="51706" ht="8.25" customHeight="1"/>
    <row r="51707" ht="8.25" customHeight="1"/>
    <row r="51708" ht="8.25" customHeight="1"/>
    <row r="51709" ht="8.25" customHeight="1"/>
    <row r="51710" ht="8.25" customHeight="1"/>
    <row r="51711" ht="8.25" customHeight="1"/>
    <row r="51712" ht="8.25" customHeight="1"/>
    <row r="51713" ht="8.25" customHeight="1"/>
    <row r="51714" ht="8.25" customHeight="1"/>
    <row r="51715" ht="8.25" customHeight="1"/>
    <row r="51716" ht="8.25" customHeight="1"/>
    <row r="51717" ht="8.25" customHeight="1"/>
    <row r="51718" ht="8.25" customHeight="1"/>
    <row r="51719" ht="8.25" customHeight="1"/>
    <row r="51720" ht="8.25" customHeight="1"/>
    <row r="51721" ht="8.25" customHeight="1"/>
    <row r="51722" ht="8.25" customHeight="1"/>
    <row r="51723" ht="8.25" customHeight="1"/>
    <row r="51724" ht="8.25" customHeight="1"/>
    <row r="51725" ht="8.25" customHeight="1"/>
    <row r="51726" ht="8.25" customHeight="1"/>
    <row r="51727" ht="8.25" customHeight="1"/>
    <row r="51728" ht="8.25" customHeight="1"/>
    <row r="51729" ht="8.25" customHeight="1"/>
    <row r="51730" ht="8.25" customHeight="1"/>
    <row r="51731" ht="8.25" customHeight="1"/>
    <row r="51732" ht="8.25" customHeight="1"/>
    <row r="51733" ht="8.25" customHeight="1"/>
    <row r="51734" ht="8.25" customHeight="1"/>
    <row r="51735" ht="8.25" customHeight="1"/>
    <row r="51736" ht="8.25" customHeight="1"/>
    <row r="51737" ht="8.25" customHeight="1"/>
    <row r="51738" ht="8.25" customHeight="1"/>
    <row r="51739" ht="8.25" customHeight="1"/>
    <row r="51740" ht="8.25" customHeight="1"/>
    <row r="51741" ht="8.25" customHeight="1"/>
    <row r="51742" ht="8.25" customHeight="1"/>
    <row r="51743" ht="8.25" customHeight="1"/>
    <row r="51744" ht="8.25" customHeight="1"/>
    <row r="51745" ht="8.25" customHeight="1"/>
    <row r="51746" ht="8.25" customHeight="1"/>
    <row r="51747" ht="8.25" customHeight="1"/>
    <row r="51748" ht="8.25" customHeight="1"/>
    <row r="51749" ht="8.25" customHeight="1"/>
    <row r="51750" ht="8.25" customHeight="1"/>
    <row r="51751" ht="8.25" customHeight="1"/>
    <row r="51752" ht="8.25" customHeight="1"/>
    <row r="51753" ht="8.25" customHeight="1"/>
    <row r="51754" ht="8.25" customHeight="1"/>
    <row r="51755" ht="8.25" customHeight="1"/>
    <row r="51756" ht="8.25" customHeight="1"/>
    <row r="51757" ht="8.25" customHeight="1"/>
    <row r="51758" ht="8.25" customHeight="1"/>
    <row r="51759" ht="8.25" customHeight="1"/>
    <row r="51760" ht="8.25" customHeight="1"/>
    <row r="51761" ht="8.25" customHeight="1"/>
    <row r="51762" ht="8.25" customHeight="1"/>
    <row r="51763" ht="8.25" customHeight="1"/>
    <row r="51764" ht="8.25" customHeight="1"/>
    <row r="51765" ht="8.25" customHeight="1"/>
    <row r="51766" ht="8.25" customHeight="1"/>
    <row r="51767" ht="8.25" customHeight="1"/>
    <row r="51768" ht="8.25" customHeight="1"/>
    <row r="51769" ht="8.25" customHeight="1"/>
    <row r="51770" ht="8.25" customHeight="1"/>
    <row r="51771" ht="8.25" customHeight="1"/>
    <row r="51772" ht="8.25" customHeight="1"/>
    <row r="51773" ht="8.25" customHeight="1"/>
    <row r="51774" ht="8.25" customHeight="1"/>
    <row r="51775" ht="8.25" customHeight="1"/>
    <row r="51776" ht="8.25" customHeight="1"/>
    <row r="51777" ht="8.25" customHeight="1"/>
    <row r="51778" ht="8.25" customHeight="1"/>
    <row r="51779" ht="8.25" customHeight="1"/>
    <row r="51780" ht="8.25" customHeight="1"/>
    <row r="51781" ht="8.25" customHeight="1"/>
    <row r="51782" ht="8.25" customHeight="1"/>
    <row r="51783" ht="8.25" customHeight="1"/>
    <row r="51784" ht="8.25" customHeight="1"/>
    <row r="51785" ht="8.25" customHeight="1"/>
    <row r="51786" ht="8.25" customHeight="1"/>
    <row r="51787" ht="8.25" customHeight="1"/>
    <row r="51788" ht="8.25" customHeight="1"/>
    <row r="51789" ht="8.25" customHeight="1"/>
    <row r="51790" ht="8.25" customHeight="1"/>
    <row r="51791" ht="8.25" customHeight="1"/>
    <row r="51792" ht="8.25" customHeight="1"/>
    <row r="51793" ht="8.25" customHeight="1"/>
    <row r="51794" ht="8.25" customHeight="1"/>
    <row r="51795" ht="8.25" customHeight="1"/>
    <row r="51796" ht="8.25" customHeight="1"/>
    <row r="51797" ht="8.25" customHeight="1"/>
    <row r="51798" ht="8.25" customHeight="1"/>
    <row r="51799" ht="8.25" customHeight="1"/>
    <row r="51800" ht="8.25" customHeight="1"/>
    <row r="51801" ht="8.25" customHeight="1"/>
    <row r="51802" ht="8.25" customHeight="1"/>
    <row r="51803" ht="8.25" customHeight="1"/>
    <row r="51804" ht="8.25" customHeight="1"/>
    <row r="51805" ht="8.25" customHeight="1"/>
    <row r="51806" ht="8.25" customHeight="1"/>
    <row r="51807" ht="8.25" customHeight="1"/>
    <row r="51808" ht="8.25" customHeight="1"/>
    <row r="51809" ht="8.25" customHeight="1"/>
    <row r="51810" ht="8.25" customHeight="1"/>
    <row r="51811" ht="8.25" customHeight="1"/>
    <row r="51812" ht="8.25" customHeight="1"/>
    <row r="51813" ht="8.25" customHeight="1"/>
    <row r="51814" ht="8.25" customHeight="1"/>
    <row r="51815" ht="8.25" customHeight="1"/>
    <row r="51816" ht="8.25" customHeight="1"/>
    <row r="51817" ht="8.25" customHeight="1"/>
    <row r="51818" ht="8.25" customHeight="1"/>
    <row r="51819" ht="8.25" customHeight="1"/>
    <row r="51820" ht="8.25" customHeight="1"/>
    <row r="51821" ht="8.25" customHeight="1"/>
    <row r="51822" ht="8.25" customHeight="1"/>
    <row r="51823" ht="8.25" customHeight="1"/>
    <row r="51824" ht="8.25" customHeight="1"/>
    <row r="51825" ht="8.25" customHeight="1"/>
    <row r="51826" ht="8.25" customHeight="1"/>
    <row r="51827" ht="8.25" customHeight="1"/>
    <row r="51828" ht="8.25" customHeight="1"/>
    <row r="51829" ht="8.25" customHeight="1"/>
    <row r="51830" ht="8.25" customHeight="1"/>
    <row r="51831" ht="8.25" customHeight="1"/>
    <row r="51832" ht="8.25" customHeight="1"/>
    <row r="51833" ht="8.25" customHeight="1"/>
    <row r="51834" ht="8.25" customHeight="1"/>
    <row r="51835" ht="8.25" customHeight="1"/>
    <row r="51836" ht="8.25" customHeight="1"/>
    <row r="51837" ht="8.25" customHeight="1"/>
    <row r="51838" ht="8.25" customHeight="1"/>
    <row r="51839" ht="8.25" customHeight="1"/>
    <row r="51840" ht="8.25" customHeight="1"/>
    <row r="51841" ht="8.25" customHeight="1"/>
    <row r="51842" ht="8.25" customHeight="1"/>
    <row r="51843" ht="8.25" customHeight="1"/>
    <row r="51844" ht="8.25" customHeight="1"/>
    <row r="51845" ht="8.25" customHeight="1"/>
    <row r="51846" ht="8.25" customHeight="1"/>
    <row r="51847" ht="8.25" customHeight="1"/>
    <row r="51848" ht="8.25" customHeight="1"/>
    <row r="51849" ht="8.25" customHeight="1"/>
    <row r="51850" ht="8.25" customHeight="1"/>
    <row r="51851" ht="8.25" customHeight="1"/>
    <row r="51852" ht="8.25" customHeight="1"/>
    <row r="51853" ht="8.25" customHeight="1"/>
    <row r="51854" ht="8.25" customHeight="1"/>
    <row r="51855" ht="8.25" customHeight="1"/>
    <row r="51856" ht="8.25" customHeight="1"/>
    <row r="51857" ht="8.25" customHeight="1"/>
    <row r="51858" ht="8.25" customHeight="1"/>
    <row r="51859" ht="8.25" customHeight="1"/>
    <row r="51860" ht="8.25" customHeight="1"/>
    <row r="51861" ht="8.25" customHeight="1"/>
    <row r="51862" ht="8.25" customHeight="1"/>
    <row r="51863" ht="8.25" customHeight="1"/>
    <row r="51864" ht="8.25" customHeight="1"/>
    <row r="51865" ht="8.25" customHeight="1"/>
    <row r="51866" ht="8.25" customHeight="1"/>
    <row r="51867" ht="8.25" customHeight="1"/>
    <row r="51868" ht="8.25" customHeight="1"/>
    <row r="51869" ht="8.25" customHeight="1"/>
    <row r="51870" ht="8.25" customHeight="1"/>
    <row r="51871" ht="8.25" customHeight="1"/>
    <row r="51872" ht="8.25" customHeight="1"/>
    <row r="51873" ht="8.25" customHeight="1"/>
    <row r="51874" ht="8.25" customHeight="1"/>
    <row r="51875" ht="8.25" customHeight="1"/>
    <row r="51876" ht="8.25" customHeight="1"/>
    <row r="51877" ht="8.25" customHeight="1"/>
    <row r="51878" ht="8.25" customHeight="1"/>
    <row r="51879" ht="8.25" customHeight="1"/>
    <row r="51880" ht="8.25" customHeight="1"/>
    <row r="51881" ht="8.25" customHeight="1"/>
    <row r="51882" ht="8.25" customHeight="1"/>
    <row r="51883" ht="8.25" customHeight="1"/>
    <row r="51884" ht="8.25" customHeight="1"/>
    <row r="51885" ht="8.25" customHeight="1"/>
    <row r="51886" ht="8.25" customHeight="1"/>
    <row r="51887" ht="8.25" customHeight="1"/>
    <row r="51888" ht="8.25" customHeight="1"/>
    <row r="51889" ht="8.25" customHeight="1"/>
    <row r="51890" ht="8.25" customHeight="1"/>
    <row r="51891" ht="8.25" customHeight="1"/>
    <row r="51892" ht="8.25" customHeight="1"/>
    <row r="51893" ht="8.25" customHeight="1"/>
    <row r="51894" ht="8.25" customHeight="1"/>
    <row r="51895" ht="8.25" customHeight="1"/>
    <row r="51896" ht="8.25" customHeight="1"/>
    <row r="51897" ht="8.25" customHeight="1"/>
    <row r="51898" ht="8.25" customHeight="1"/>
    <row r="51899" ht="8.25" customHeight="1"/>
    <row r="51900" ht="8.25" customHeight="1"/>
    <row r="51901" ht="8.25" customHeight="1"/>
    <row r="51902" ht="8.25" customHeight="1"/>
    <row r="51903" ht="8.25" customHeight="1"/>
    <row r="51904" ht="8.25" customHeight="1"/>
    <row r="51905" ht="8.25" customHeight="1"/>
    <row r="51906" ht="8.25" customHeight="1"/>
    <row r="51907" ht="8.25" customHeight="1"/>
    <row r="51908" ht="8.25" customHeight="1"/>
    <row r="51909" ht="8.25" customHeight="1"/>
    <row r="51910" ht="8.25" customHeight="1"/>
    <row r="51911" ht="8.25" customHeight="1"/>
    <row r="51912" ht="8.25" customHeight="1"/>
    <row r="51913" ht="8.25" customHeight="1"/>
    <row r="51914" ht="8.25" customHeight="1"/>
    <row r="51915" ht="8.25" customHeight="1"/>
    <row r="51916" ht="8.25" customHeight="1"/>
    <row r="51917" ht="8.25" customHeight="1"/>
    <row r="51918" ht="8.25" customHeight="1"/>
    <row r="51919" ht="8.25" customHeight="1"/>
    <row r="51920" ht="8.25" customHeight="1"/>
    <row r="51921" ht="8.25" customHeight="1"/>
    <row r="51922" ht="8.25" customHeight="1"/>
    <row r="51923" ht="8.25" customHeight="1"/>
    <row r="51924" ht="8.25" customHeight="1"/>
    <row r="51925" ht="8.25" customHeight="1"/>
    <row r="51926" ht="8.25" customHeight="1"/>
    <row r="51927" ht="8.25" customHeight="1"/>
    <row r="51928" ht="8.25" customHeight="1"/>
    <row r="51929" ht="8.25" customHeight="1"/>
    <row r="51930" ht="8.25" customHeight="1"/>
    <row r="51931" ht="8.25" customHeight="1"/>
    <row r="51932" ht="8.25" customHeight="1"/>
    <row r="51933" ht="8.25" customHeight="1"/>
    <row r="51934" ht="8.25" customHeight="1"/>
    <row r="51935" ht="8.25" customHeight="1"/>
    <row r="51936" ht="8.25" customHeight="1"/>
    <row r="51937" ht="8.25" customHeight="1"/>
    <row r="51938" ht="8.25" customHeight="1"/>
    <row r="51939" ht="8.25" customHeight="1"/>
    <row r="51940" ht="8.25" customHeight="1"/>
    <row r="51941" ht="8.25" customHeight="1"/>
    <row r="51942" ht="8.25" customHeight="1"/>
    <row r="51943" ht="8.25" customHeight="1"/>
    <row r="51944" ht="8.25" customHeight="1"/>
    <row r="51945" ht="8.25" customHeight="1"/>
    <row r="51946" ht="8.25" customHeight="1"/>
    <row r="51947" ht="8.25" customHeight="1"/>
    <row r="51948" ht="8.25" customHeight="1"/>
    <row r="51949" ht="8.25" customHeight="1"/>
    <row r="51950" ht="8.25" customHeight="1"/>
    <row r="51951" ht="8.25" customHeight="1"/>
    <row r="51952" ht="8.25" customHeight="1"/>
    <row r="51953" ht="8.25" customHeight="1"/>
    <row r="51954" ht="8.25" customHeight="1"/>
    <row r="51955" ht="8.25" customHeight="1"/>
    <row r="51956" ht="8.25" customHeight="1"/>
    <row r="51957" ht="8.25" customHeight="1"/>
    <row r="51958" ht="8.25" customHeight="1"/>
    <row r="51959" ht="8.25" customHeight="1"/>
    <row r="51960" ht="8.25" customHeight="1"/>
    <row r="51961" ht="8.25" customHeight="1"/>
    <row r="51962" ht="8.25" customHeight="1"/>
    <row r="51963" ht="8.25" customHeight="1"/>
    <row r="51964" ht="8.25" customHeight="1"/>
    <row r="51965" ht="8.25" customHeight="1"/>
    <row r="51966" ht="8.25" customHeight="1"/>
    <row r="51967" ht="8.25" customHeight="1"/>
    <row r="51968" ht="8.25" customHeight="1"/>
    <row r="51969" ht="8.25" customHeight="1"/>
    <row r="51970" ht="8.25" customHeight="1"/>
    <row r="51971" ht="8.25" customHeight="1"/>
    <row r="51972" ht="8.25" customHeight="1"/>
    <row r="51973" ht="8.25" customHeight="1"/>
    <row r="51974" ht="8.25" customHeight="1"/>
    <row r="51975" ht="8.25" customHeight="1"/>
    <row r="51976" ht="8.25" customHeight="1"/>
    <row r="51977" ht="8.25" customHeight="1"/>
    <row r="51978" ht="8.25" customHeight="1"/>
    <row r="51979" ht="8.25" customHeight="1"/>
    <row r="51980" ht="8.25" customHeight="1"/>
    <row r="51981" ht="8.25" customHeight="1"/>
    <row r="51982" ht="8.25" customHeight="1"/>
    <row r="51983" ht="8.25" customHeight="1"/>
    <row r="51984" ht="8.25" customHeight="1"/>
    <row r="51985" ht="8.25" customHeight="1"/>
    <row r="51986" ht="8.25" customHeight="1"/>
    <row r="51987" ht="8.25" customHeight="1"/>
    <row r="51988" ht="8.25" customHeight="1"/>
    <row r="51989" ht="8.25" customHeight="1"/>
    <row r="51990" ht="8.25" customHeight="1"/>
    <row r="51991" ht="8.25" customHeight="1"/>
    <row r="51992" ht="8.25" customHeight="1"/>
    <row r="51993" ht="8.25" customHeight="1"/>
    <row r="51994" ht="8.25" customHeight="1"/>
    <row r="51995" ht="8.25" customHeight="1"/>
    <row r="51996" ht="8.25" customHeight="1"/>
    <row r="51997" ht="8.25" customHeight="1"/>
    <row r="51998" ht="8.25" customHeight="1"/>
    <row r="51999" ht="8.25" customHeight="1"/>
    <row r="52000" ht="8.25" customHeight="1"/>
    <row r="52001" ht="8.25" customHeight="1"/>
    <row r="52002" ht="8.25" customHeight="1"/>
    <row r="52003" ht="8.25" customHeight="1"/>
    <row r="52004" ht="8.25" customHeight="1"/>
    <row r="52005" ht="8.25" customHeight="1"/>
    <row r="52006" ht="8.25" customHeight="1"/>
    <row r="52007" ht="8.25" customHeight="1"/>
    <row r="52008" ht="8.25" customHeight="1"/>
    <row r="52009" ht="8.25" customHeight="1"/>
    <row r="52010" ht="8.25" customHeight="1"/>
    <row r="52011" ht="8.25" customHeight="1"/>
    <row r="52012" ht="8.25" customHeight="1"/>
    <row r="52013" ht="8.25" customHeight="1"/>
    <row r="52014" ht="8.25" customHeight="1"/>
    <row r="52015" ht="8.25" customHeight="1"/>
    <row r="52016" ht="8.25" customHeight="1"/>
    <row r="52017" ht="8.25" customHeight="1"/>
    <row r="52018" ht="8.25" customHeight="1"/>
    <row r="52019" ht="8.25" customHeight="1"/>
    <row r="52020" ht="8.25" customHeight="1"/>
    <row r="52021" ht="8.25" customHeight="1"/>
    <row r="52022" ht="8.25" customHeight="1"/>
    <row r="52023" ht="8.25" customHeight="1"/>
    <row r="52024" ht="8.25" customHeight="1"/>
    <row r="52025" ht="8.25" customHeight="1"/>
    <row r="52026" ht="8.25" customHeight="1"/>
    <row r="52027" ht="8.25" customHeight="1"/>
    <row r="52028" ht="8.25" customHeight="1"/>
    <row r="52029" ht="8.25" customHeight="1"/>
    <row r="52030" ht="8.25" customHeight="1"/>
    <row r="52031" ht="8.25" customHeight="1"/>
    <row r="52032" ht="8.25" customHeight="1"/>
    <row r="52033" ht="8.25" customHeight="1"/>
    <row r="52034" ht="8.25" customHeight="1"/>
    <row r="52035" ht="8.25" customHeight="1"/>
    <row r="52036" ht="8.25" customHeight="1"/>
    <row r="52037" ht="8.25" customHeight="1"/>
    <row r="52038" ht="8.25" customHeight="1"/>
    <row r="52039" ht="8.25" customHeight="1"/>
    <row r="52040" ht="8.25" customHeight="1"/>
    <row r="52041" ht="8.25" customHeight="1"/>
    <row r="52042" ht="8.25" customHeight="1"/>
    <row r="52043" ht="8.25" customHeight="1"/>
    <row r="52044" ht="8.25" customHeight="1"/>
    <row r="52045" ht="8.25" customHeight="1"/>
    <row r="52046" ht="8.25" customHeight="1"/>
    <row r="52047" ht="8.25" customHeight="1"/>
    <row r="52048" ht="8.25" customHeight="1"/>
    <row r="52049" ht="8.25" customHeight="1"/>
    <row r="52050" ht="8.25" customHeight="1"/>
    <row r="52051" ht="8.25" customHeight="1"/>
    <row r="52052" ht="8.25" customHeight="1"/>
    <row r="52053" ht="8.25" customHeight="1"/>
    <row r="52054" ht="8.25" customHeight="1"/>
    <row r="52055" ht="8.25" customHeight="1"/>
    <row r="52056" ht="8.25" customHeight="1"/>
    <row r="52057" ht="8.25" customHeight="1"/>
    <row r="52058" ht="8.25" customHeight="1"/>
    <row r="52059" ht="8.25" customHeight="1"/>
    <row r="52060" ht="8.25" customHeight="1"/>
    <row r="52061" ht="8.25" customHeight="1"/>
    <row r="52062" ht="8.25" customHeight="1"/>
    <row r="52063" ht="8.25" customHeight="1"/>
    <row r="52064" ht="8.25" customHeight="1"/>
    <row r="52065" ht="8.25" customHeight="1"/>
    <row r="52066" ht="8.25" customHeight="1"/>
    <row r="52067" ht="8.25" customHeight="1"/>
    <row r="52068" ht="8.25" customHeight="1"/>
    <row r="52069" ht="8.25" customHeight="1"/>
    <row r="52070" ht="8.25" customHeight="1"/>
    <row r="52071" ht="8.25" customHeight="1"/>
    <row r="52072" ht="8.25" customHeight="1"/>
    <row r="52073" ht="8.25" customHeight="1"/>
    <row r="52074" ht="8.25" customHeight="1"/>
    <row r="52075" ht="8.25" customHeight="1"/>
    <row r="52076" ht="8.25" customHeight="1"/>
    <row r="52077" ht="8.25" customHeight="1"/>
    <row r="52078" ht="8.25" customHeight="1"/>
    <row r="52079" ht="8.25" customHeight="1"/>
    <row r="52080" ht="8.25" customHeight="1"/>
    <row r="52081" ht="8.25" customHeight="1"/>
    <row r="52082" ht="8.25" customHeight="1"/>
    <row r="52083" ht="8.25" customHeight="1"/>
    <row r="52084" ht="8.25" customHeight="1"/>
    <row r="52085" ht="8.25" customHeight="1"/>
    <row r="52086" ht="8.25" customHeight="1"/>
    <row r="52087" ht="8.25" customHeight="1"/>
    <row r="52088" ht="8.25" customHeight="1"/>
    <row r="52089" ht="8.25" customHeight="1"/>
    <row r="52090" ht="8.25" customHeight="1"/>
    <row r="52091" ht="8.25" customHeight="1"/>
    <row r="52092" ht="8.25" customHeight="1"/>
    <row r="52093" ht="8.25" customHeight="1"/>
    <row r="52094" ht="8.25" customHeight="1"/>
    <row r="52095" ht="8.25" customHeight="1"/>
    <row r="52096" ht="8.25" customHeight="1"/>
    <row r="52097" ht="8.25" customHeight="1"/>
    <row r="52098" ht="8.25" customHeight="1"/>
    <row r="52099" ht="8.25" customHeight="1"/>
    <row r="52100" ht="8.25" customHeight="1"/>
    <row r="52101" ht="8.25" customHeight="1"/>
    <row r="52102" ht="8.25" customHeight="1"/>
    <row r="52103" ht="8.25" customHeight="1"/>
    <row r="52104" ht="8.25" customHeight="1"/>
    <row r="52105" ht="8.25" customHeight="1"/>
    <row r="52106" ht="8.25" customHeight="1"/>
    <row r="52107" ht="8.25" customHeight="1"/>
    <row r="52108" ht="8.25" customHeight="1"/>
    <row r="52109" ht="8.25" customHeight="1"/>
    <row r="52110" ht="8.25" customHeight="1"/>
    <row r="52111" ht="8.25" customHeight="1"/>
    <row r="52112" ht="8.25" customHeight="1"/>
    <row r="52113" ht="8.25" customHeight="1"/>
    <row r="52114" ht="8.25" customHeight="1"/>
    <row r="52115" ht="8.25" customHeight="1"/>
    <row r="52116" ht="8.25" customHeight="1"/>
    <row r="52117" ht="8.25" customHeight="1"/>
    <row r="52118" ht="8.25" customHeight="1"/>
    <row r="52119" ht="8.25" customHeight="1"/>
    <row r="52120" ht="8.25" customHeight="1"/>
    <row r="52121" ht="8.25" customHeight="1"/>
    <row r="52122" ht="8.25" customHeight="1"/>
    <row r="52123" ht="8.25" customHeight="1"/>
    <row r="52124" ht="8.25" customHeight="1"/>
    <row r="52125" ht="8.25" customHeight="1"/>
    <row r="52126" ht="8.25" customHeight="1"/>
    <row r="52127" ht="8.25" customHeight="1"/>
    <row r="52128" ht="8.25" customHeight="1"/>
    <row r="52129" ht="8.25" customHeight="1"/>
    <row r="52130" ht="8.25" customHeight="1"/>
    <row r="52131" ht="8.25" customHeight="1"/>
    <row r="52132" ht="8.25" customHeight="1"/>
    <row r="52133" ht="8.25" customHeight="1"/>
    <row r="52134" ht="8.25" customHeight="1"/>
    <row r="52135" ht="8.25" customHeight="1"/>
    <row r="52136" ht="8.25" customHeight="1"/>
    <row r="52137" ht="8.25" customHeight="1"/>
    <row r="52138" ht="8.25" customHeight="1"/>
    <row r="52139" ht="8.25" customHeight="1"/>
    <row r="52140" ht="8.25" customHeight="1"/>
    <row r="52141" ht="8.25" customHeight="1"/>
    <row r="52142" ht="8.25" customHeight="1"/>
    <row r="52143" ht="8.25" customHeight="1"/>
    <row r="52144" ht="8.25" customHeight="1"/>
    <row r="52145" ht="8.25" customHeight="1"/>
    <row r="52146" ht="8.25" customHeight="1"/>
    <row r="52147" ht="8.25" customHeight="1"/>
    <row r="52148" ht="8.25" customHeight="1"/>
    <row r="52149" ht="8.25" customHeight="1"/>
    <row r="52150" ht="8.25" customHeight="1"/>
    <row r="52151" ht="8.25" customHeight="1"/>
    <row r="52152" ht="8.25" customHeight="1"/>
    <row r="52153" ht="8.25" customHeight="1"/>
    <row r="52154" ht="8.25" customHeight="1"/>
    <row r="52155" ht="8.25" customHeight="1"/>
    <row r="52156" ht="8.25" customHeight="1"/>
    <row r="52157" ht="8.25" customHeight="1"/>
    <row r="52158" ht="8.25" customHeight="1"/>
    <row r="52159" ht="8.25" customHeight="1"/>
    <row r="52160" ht="8.25" customHeight="1"/>
    <row r="52161" ht="8.25" customHeight="1"/>
    <row r="52162" ht="8.25" customHeight="1"/>
    <row r="52163" ht="8.25" customHeight="1"/>
    <row r="52164" ht="8.25" customHeight="1"/>
    <row r="52165" ht="8.25" customHeight="1"/>
    <row r="52166" ht="8.25" customHeight="1"/>
    <row r="52167" ht="8.25" customHeight="1"/>
    <row r="52168" ht="8.25" customHeight="1"/>
    <row r="52169" ht="8.25" customHeight="1"/>
    <row r="52170" ht="8.25" customHeight="1"/>
    <row r="52171" ht="8.25" customHeight="1"/>
    <row r="52172" ht="8.25" customHeight="1"/>
    <row r="52173" ht="8.25" customHeight="1"/>
    <row r="52174" ht="8.25" customHeight="1"/>
    <row r="52175" ht="8.25" customHeight="1"/>
    <row r="52176" ht="8.25" customHeight="1"/>
    <row r="52177" ht="8.25" customHeight="1"/>
    <row r="52178" ht="8.25" customHeight="1"/>
    <row r="52179" ht="8.25" customHeight="1"/>
    <row r="52180" ht="8.25" customHeight="1"/>
    <row r="52181" ht="8.25" customHeight="1"/>
    <row r="52182" ht="8.25" customHeight="1"/>
    <row r="52183" ht="8.25" customHeight="1"/>
    <row r="52184" ht="8.25" customHeight="1"/>
    <row r="52185" ht="8.25" customHeight="1"/>
    <row r="52186" ht="8.25" customHeight="1"/>
    <row r="52187" ht="8.25" customHeight="1"/>
    <row r="52188" ht="8.25" customHeight="1"/>
    <row r="52189" ht="8.25" customHeight="1"/>
    <row r="52190" ht="8.25" customHeight="1"/>
    <row r="52191" ht="8.25" customHeight="1"/>
    <row r="52192" ht="8.25" customHeight="1"/>
    <row r="52193" ht="8.25" customHeight="1"/>
    <row r="52194" ht="8.25" customHeight="1"/>
    <row r="52195" ht="8.25" customHeight="1"/>
    <row r="52196" ht="8.25" customHeight="1"/>
    <row r="52197" ht="8.25" customHeight="1"/>
    <row r="52198" ht="8.25" customHeight="1"/>
    <row r="52199" ht="8.25" customHeight="1"/>
    <row r="52200" ht="8.25" customHeight="1"/>
    <row r="52201" ht="8.25" customHeight="1"/>
    <row r="52202" ht="8.25" customHeight="1"/>
    <row r="52203" ht="8.25" customHeight="1"/>
    <row r="52204" ht="8.25" customHeight="1"/>
    <row r="52205" ht="8.25" customHeight="1"/>
    <row r="52206" ht="8.25" customHeight="1"/>
    <row r="52207" ht="8.25" customHeight="1"/>
    <row r="52208" ht="8.25" customHeight="1"/>
    <row r="52209" ht="8.25" customHeight="1"/>
    <row r="52210" ht="8.25" customHeight="1"/>
    <row r="52211" ht="8.25" customHeight="1"/>
    <row r="52212" ht="8.25" customHeight="1"/>
    <row r="52213" ht="8.25" customHeight="1"/>
    <row r="52214" ht="8.25" customHeight="1"/>
    <row r="52215" ht="8.25" customHeight="1"/>
    <row r="52216" ht="8.25" customHeight="1"/>
    <row r="52217" ht="8.25" customHeight="1"/>
    <row r="52218" ht="8.25" customHeight="1"/>
    <row r="52219" ht="8.25" customHeight="1"/>
    <row r="52220" ht="8.25" customHeight="1"/>
    <row r="52221" ht="8.25" customHeight="1"/>
    <row r="52222" ht="8.25" customHeight="1"/>
    <row r="52223" ht="8.25" customHeight="1"/>
    <row r="52224" ht="8.25" customHeight="1"/>
    <row r="52225" ht="8.25" customHeight="1"/>
    <row r="52226" ht="8.25" customHeight="1"/>
    <row r="52227" ht="8.25" customHeight="1"/>
    <row r="52228" ht="8.25" customHeight="1"/>
    <row r="52229" ht="8.25" customHeight="1"/>
    <row r="52230" ht="8.25" customHeight="1"/>
    <row r="52231" ht="8.25" customHeight="1"/>
    <row r="52232" ht="8.25" customHeight="1"/>
    <row r="52233" ht="8.25" customHeight="1"/>
    <row r="52234" ht="8.25" customHeight="1"/>
    <row r="52235" ht="8.25" customHeight="1"/>
    <row r="52236" ht="8.25" customHeight="1"/>
    <row r="52237" ht="8.25" customHeight="1"/>
    <row r="52238" ht="8.25" customHeight="1"/>
    <row r="52239" ht="8.25" customHeight="1"/>
    <row r="52240" ht="8.25" customHeight="1"/>
    <row r="52241" ht="8.25" customHeight="1"/>
    <row r="52242" ht="8.25" customHeight="1"/>
    <row r="52243" ht="8.25" customHeight="1"/>
    <row r="52244" ht="8.25" customHeight="1"/>
    <row r="52245" ht="8.25" customHeight="1"/>
    <row r="52246" ht="8.25" customHeight="1"/>
    <row r="52247" ht="8.25" customHeight="1"/>
    <row r="52248" ht="8.25" customHeight="1"/>
    <row r="52249" ht="8.25" customHeight="1"/>
    <row r="52250" ht="8.25" customHeight="1"/>
    <row r="52251" ht="8.25" customHeight="1"/>
    <row r="52252" ht="8.25" customHeight="1"/>
    <row r="52253" ht="8.25" customHeight="1"/>
    <row r="52254" ht="8.25" customHeight="1"/>
    <row r="52255" ht="8.25" customHeight="1"/>
    <row r="52256" ht="8.25" customHeight="1"/>
    <row r="52257" ht="8.25" customHeight="1"/>
    <row r="52258" ht="8.25" customHeight="1"/>
    <row r="52259" ht="8.25" customHeight="1"/>
    <row r="52260" ht="8.25" customHeight="1"/>
    <row r="52261" ht="8.25" customHeight="1"/>
    <row r="52262" ht="8.25" customHeight="1"/>
    <row r="52263" ht="8.25" customHeight="1"/>
    <row r="52264" ht="8.25" customHeight="1"/>
    <row r="52265" ht="8.25" customHeight="1"/>
    <row r="52266" ht="8.25" customHeight="1"/>
    <row r="52267" ht="8.25" customHeight="1"/>
    <row r="52268" ht="8.25" customHeight="1"/>
    <row r="52269" ht="8.25" customHeight="1"/>
    <row r="52270" ht="8.25" customHeight="1"/>
    <row r="52271" ht="8.25" customHeight="1"/>
    <row r="52272" ht="8.25" customHeight="1"/>
    <row r="52273" ht="8.25" customHeight="1"/>
    <row r="52274" ht="8.25" customHeight="1"/>
    <row r="52275" ht="8.25" customHeight="1"/>
    <row r="52276" ht="8.25" customHeight="1"/>
    <row r="52277" ht="8.25" customHeight="1"/>
    <row r="52278" ht="8.25" customHeight="1"/>
    <row r="52279" ht="8.25" customHeight="1"/>
    <row r="52280" ht="8.25" customHeight="1"/>
    <row r="52281" ht="8.25" customHeight="1"/>
    <row r="52282" ht="8.25" customHeight="1"/>
    <row r="52283" ht="8.25" customHeight="1"/>
    <row r="52284" ht="8.25" customHeight="1"/>
    <row r="52285" ht="8.25" customHeight="1"/>
    <row r="52286" ht="8.25" customHeight="1"/>
    <row r="52287" ht="8.25" customHeight="1"/>
    <row r="52288" ht="8.25" customHeight="1"/>
    <row r="52289" ht="8.25" customHeight="1"/>
    <row r="52290" ht="8.25" customHeight="1"/>
    <row r="52291" ht="8.25" customHeight="1"/>
    <row r="52292" ht="8.25" customHeight="1"/>
    <row r="52293" ht="8.25" customHeight="1"/>
    <row r="52294" ht="8.25" customHeight="1"/>
    <row r="52295" ht="8.25" customHeight="1"/>
    <row r="52296" ht="8.25" customHeight="1"/>
    <row r="52297" ht="8.25" customHeight="1"/>
    <row r="52298" ht="8.25" customHeight="1"/>
    <row r="52299" ht="8.25" customHeight="1"/>
    <row r="52300" ht="8.25" customHeight="1"/>
    <row r="52301" ht="8.25" customHeight="1"/>
    <row r="52302" ht="8.25" customHeight="1"/>
    <row r="52303" ht="8.25" customHeight="1"/>
    <row r="52304" ht="8.25" customHeight="1"/>
    <row r="52305" ht="8.25" customHeight="1"/>
    <row r="52306" ht="8.25" customHeight="1"/>
    <row r="52307" ht="8.25" customHeight="1"/>
    <row r="52308" ht="8.25" customHeight="1"/>
    <row r="52309" ht="8.25" customHeight="1"/>
    <row r="52310" ht="8.25" customHeight="1"/>
    <row r="52311" ht="8.25" customHeight="1"/>
    <row r="52312" ht="8.25" customHeight="1"/>
    <row r="52313" ht="8.25" customHeight="1"/>
    <row r="52314" ht="8.25" customHeight="1"/>
    <row r="52315" ht="8.25" customHeight="1"/>
    <row r="52316" ht="8.25" customHeight="1"/>
    <row r="52317" ht="8.25" customHeight="1"/>
    <row r="52318" ht="8.25" customHeight="1"/>
    <row r="52319" ht="8.25" customHeight="1"/>
    <row r="52320" ht="8.25" customHeight="1"/>
    <row r="52321" ht="8.25" customHeight="1"/>
    <row r="52322" ht="8.25" customHeight="1"/>
    <row r="52323" ht="8.25" customHeight="1"/>
    <row r="52324" ht="8.25" customHeight="1"/>
    <row r="52325" ht="8.25" customHeight="1"/>
    <row r="52326" ht="8.25" customHeight="1"/>
    <row r="52327" ht="8.25" customHeight="1"/>
    <row r="52328" ht="8.25" customHeight="1"/>
    <row r="52329" ht="8.25" customHeight="1"/>
    <row r="52330" ht="8.25" customHeight="1"/>
    <row r="52331" ht="8.25" customHeight="1"/>
    <row r="52332" ht="8.25" customHeight="1"/>
    <row r="52333" ht="8.25" customHeight="1"/>
    <row r="52334" ht="8.25" customHeight="1"/>
    <row r="52335" ht="8.25" customHeight="1"/>
    <row r="52336" ht="8.25" customHeight="1"/>
    <row r="52337" ht="8.25" customHeight="1"/>
    <row r="52338" ht="8.25" customHeight="1"/>
    <row r="52339" ht="8.25" customHeight="1"/>
    <row r="52340" ht="8.25" customHeight="1"/>
    <row r="52341" ht="8.25" customHeight="1"/>
    <row r="52342" ht="8.25" customHeight="1"/>
    <row r="52343" ht="8.25" customHeight="1"/>
    <row r="52344" ht="8.25" customHeight="1"/>
    <row r="52345" ht="8.25" customHeight="1"/>
    <row r="52346" ht="8.25" customHeight="1"/>
    <row r="52347" ht="8.25" customHeight="1"/>
    <row r="52348" ht="8.25" customHeight="1"/>
    <row r="52349" ht="8.25" customHeight="1"/>
    <row r="52350" ht="8.25" customHeight="1"/>
    <row r="52351" ht="8.25" customHeight="1"/>
    <row r="52352" ht="8.25" customHeight="1"/>
    <row r="52353" ht="8.25" customHeight="1"/>
    <row r="52354" ht="8.25" customHeight="1"/>
    <row r="52355" ht="8.25" customHeight="1"/>
    <row r="52356" ht="8.25" customHeight="1"/>
    <row r="52357" ht="8.25" customHeight="1"/>
    <row r="52358" ht="8.25" customHeight="1"/>
    <row r="52359" ht="8.25" customHeight="1"/>
    <row r="52360" ht="8.25" customHeight="1"/>
    <row r="52361" ht="8.25" customHeight="1"/>
    <row r="52362" ht="8.25" customHeight="1"/>
    <row r="52363" ht="8.25" customHeight="1"/>
    <row r="52364" ht="8.25" customHeight="1"/>
    <row r="52365" ht="8.25" customHeight="1"/>
    <row r="52366" ht="8.25" customHeight="1"/>
    <row r="52367" ht="8.25" customHeight="1"/>
    <row r="52368" ht="8.25" customHeight="1"/>
    <row r="52369" ht="8.25" customHeight="1"/>
    <row r="52370" ht="8.25" customHeight="1"/>
    <row r="52371" ht="8.25" customHeight="1"/>
    <row r="52372" ht="8.25" customHeight="1"/>
    <row r="52373" ht="8.25" customHeight="1"/>
    <row r="52374" ht="8.25" customHeight="1"/>
    <row r="52375" ht="8.25" customHeight="1"/>
    <row r="52376" ht="8.25" customHeight="1"/>
    <row r="52377" ht="8.25" customHeight="1"/>
    <row r="52378" ht="8.25" customHeight="1"/>
    <row r="52379" ht="8.25" customHeight="1"/>
    <row r="52380" ht="8.25" customHeight="1"/>
    <row r="52381" ht="8.25" customHeight="1"/>
    <row r="52382" ht="8.25" customHeight="1"/>
    <row r="52383" ht="8.25" customHeight="1"/>
    <row r="52384" ht="8.25" customHeight="1"/>
    <row r="52385" ht="8.25" customHeight="1"/>
    <row r="52386" ht="8.25" customHeight="1"/>
    <row r="52387" ht="8.25" customHeight="1"/>
    <row r="52388" ht="8.25" customHeight="1"/>
    <row r="52389" ht="8.25" customHeight="1"/>
    <row r="52390" ht="8.25" customHeight="1"/>
    <row r="52391" ht="8.25" customHeight="1"/>
    <row r="52392" ht="8.25" customHeight="1"/>
    <row r="52393" ht="8.25" customHeight="1"/>
    <row r="52394" ht="8.25" customHeight="1"/>
    <row r="52395" ht="8.25" customHeight="1"/>
    <row r="52396" ht="8.25" customHeight="1"/>
    <row r="52397" ht="8.25" customHeight="1"/>
    <row r="52398" ht="8.25" customHeight="1"/>
    <row r="52399" ht="8.25" customHeight="1"/>
    <row r="52400" ht="8.25" customHeight="1"/>
    <row r="52401" ht="8.25" customHeight="1"/>
    <row r="52402" ht="8.25" customHeight="1"/>
    <row r="52403" ht="8.25" customHeight="1"/>
    <row r="52404" ht="8.25" customHeight="1"/>
    <row r="52405" ht="8.25" customHeight="1"/>
    <row r="52406" ht="8.25" customHeight="1"/>
    <row r="52407" ht="8.25" customHeight="1"/>
    <row r="52408" ht="8.25" customHeight="1"/>
    <row r="52409" ht="8.25" customHeight="1"/>
    <row r="52410" ht="8.25" customHeight="1"/>
    <row r="52411" ht="8.25" customHeight="1"/>
    <row r="52412" ht="8.25" customHeight="1"/>
    <row r="52413" ht="8.25" customHeight="1"/>
    <row r="52414" ht="8.25" customHeight="1"/>
    <row r="52415" ht="8.25" customHeight="1"/>
    <row r="52416" ht="8.25" customHeight="1"/>
    <row r="52417" ht="8.25" customHeight="1"/>
    <row r="52418" ht="8.25" customHeight="1"/>
    <row r="52419" ht="8.25" customHeight="1"/>
    <row r="52420" ht="8.25" customHeight="1"/>
    <row r="52421" ht="8.25" customHeight="1"/>
    <row r="52422" ht="8.25" customHeight="1"/>
    <row r="52423" ht="8.25" customHeight="1"/>
    <row r="52424" ht="8.25" customHeight="1"/>
    <row r="52425" ht="8.25" customHeight="1"/>
    <row r="52426" ht="8.25" customHeight="1"/>
    <row r="52427" ht="8.25" customHeight="1"/>
    <row r="52428" ht="8.25" customHeight="1"/>
    <row r="52429" ht="8.25" customHeight="1"/>
    <row r="52430" ht="8.25" customHeight="1"/>
    <row r="52431" ht="8.25" customHeight="1"/>
    <row r="52432" ht="8.25" customHeight="1"/>
    <row r="52433" ht="8.25" customHeight="1"/>
    <row r="52434" ht="8.25" customHeight="1"/>
    <row r="52435" ht="8.25" customHeight="1"/>
    <row r="52436" ht="8.25" customHeight="1"/>
    <row r="52437" ht="8.25" customHeight="1"/>
    <row r="52438" ht="8.25" customHeight="1"/>
    <row r="52439" ht="8.25" customHeight="1"/>
    <row r="52440" ht="8.25" customHeight="1"/>
    <row r="52441" ht="8.25" customHeight="1"/>
    <row r="52442" ht="8.25" customHeight="1"/>
    <row r="52443" ht="8.25" customHeight="1"/>
    <row r="52444" ht="8.25" customHeight="1"/>
    <row r="52445" ht="8.25" customHeight="1"/>
    <row r="52446" ht="8.25" customHeight="1"/>
    <row r="52447" ht="8.25" customHeight="1"/>
    <row r="52448" ht="8.25" customHeight="1"/>
    <row r="52449" ht="8.25" customHeight="1"/>
    <row r="52450" ht="8.25" customHeight="1"/>
    <row r="52451" ht="8.25" customHeight="1"/>
    <row r="52452" ht="8.25" customHeight="1"/>
    <row r="52453" ht="8.25" customHeight="1"/>
    <row r="52454" ht="8.25" customHeight="1"/>
    <row r="52455" ht="8.25" customHeight="1"/>
    <row r="52456" ht="8.25" customHeight="1"/>
    <row r="52457" ht="8.25" customHeight="1"/>
    <row r="52458" ht="8.25" customHeight="1"/>
    <row r="52459" ht="8.25" customHeight="1"/>
    <row r="52460" ht="8.25" customHeight="1"/>
    <row r="52461" ht="8.25" customHeight="1"/>
    <row r="52462" ht="8.25" customHeight="1"/>
    <row r="52463" ht="8.25" customHeight="1"/>
    <row r="52464" ht="8.25" customHeight="1"/>
    <row r="52465" ht="8.25" customHeight="1"/>
    <row r="52466" ht="8.25" customHeight="1"/>
    <row r="52467" ht="8.25" customHeight="1"/>
    <row r="52468" ht="8.25" customHeight="1"/>
    <row r="52469" ht="8.25" customHeight="1"/>
    <row r="52470" ht="8.25" customHeight="1"/>
    <row r="52471" ht="8.25" customHeight="1"/>
    <row r="52472" ht="8.25" customHeight="1"/>
    <row r="52473" ht="8.25" customHeight="1"/>
    <row r="52474" ht="8.25" customHeight="1"/>
    <row r="52475" ht="8.25" customHeight="1"/>
    <row r="52476" ht="8.25" customHeight="1"/>
    <row r="52477" ht="8.25" customHeight="1"/>
    <row r="52478" ht="8.25" customHeight="1"/>
    <row r="52479" ht="8.25" customHeight="1"/>
    <row r="52480" ht="8.25" customHeight="1"/>
    <row r="52481" ht="8.25" customHeight="1"/>
    <row r="52482" ht="8.25" customHeight="1"/>
    <row r="52483" ht="8.25" customHeight="1"/>
    <row r="52484" ht="8.25" customHeight="1"/>
    <row r="52485" ht="8.25" customHeight="1"/>
    <row r="52486" ht="8.25" customHeight="1"/>
    <row r="52487" ht="8.25" customHeight="1"/>
    <row r="52488" ht="8.25" customHeight="1"/>
    <row r="52489" ht="8.25" customHeight="1"/>
    <row r="52490" ht="8.25" customHeight="1"/>
    <row r="52491" ht="8.25" customHeight="1"/>
    <row r="52492" ht="8.25" customHeight="1"/>
    <row r="52493" ht="8.25" customHeight="1"/>
    <row r="52494" ht="8.25" customHeight="1"/>
    <row r="52495" ht="8.25" customHeight="1"/>
    <row r="52496" ht="8.25" customHeight="1"/>
    <row r="52497" ht="8.25" customHeight="1"/>
    <row r="52498" ht="8.25" customHeight="1"/>
    <row r="52499" ht="8.25" customHeight="1"/>
    <row r="52500" ht="8.25" customHeight="1"/>
    <row r="52501" ht="8.25" customHeight="1"/>
    <row r="52502" ht="8.25" customHeight="1"/>
    <row r="52503" ht="8.25" customHeight="1"/>
    <row r="52504" ht="8.25" customHeight="1"/>
    <row r="52505" ht="8.25" customHeight="1"/>
    <row r="52506" ht="8.25" customHeight="1"/>
    <row r="52507" ht="8.25" customHeight="1"/>
    <row r="52508" ht="8.25" customHeight="1"/>
    <row r="52509" ht="8.25" customHeight="1"/>
    <row r="52510" ht="8.25" customHeight="1"/>
    <row r="52511" ht="8.25" customHeight="1"/>
    <row r="52512" ht="8.25" customHeight="1"/>
    <row r="52513" ht="8.25" customHeight="1"/>
    <row r="52514" ht="8.25" customHeight="1"/>
    <row r="52515" ht="8.25" customHeight="1"/>
    <row r="52516" ht="8.25" customHeight="1"/>
    <row r="52517" ht="8.25" customHeight="1"/>
    <row r="52518" ht="8.25" customHeight="1"/>
    <row r="52519" ht="8.25" customHeight="1"/>
    <row r="52520" ht="8.25" customHeight="1"/>
    <row r="52521" ht="8.25" customHeight="1"/>
    <row r="52522" ht="8.25" customHeight="1"/>
    <row r="52523" ht="8.25" customHeight="1"/>
    <row r="52524" ht="8.25" customHeight="1"/>
    <row r="52525" ht="8.25" customHeight="1"/>
    <row r="52526" ht="8.25" customHeight="1"/>
    <row r="52527" ht="8.25" customHeight="1"/>
    <row r="52528" ht="8.25" customHeight="1"/>
    <row r="52529" ht="8.25" customHeight="1"/>
    <row r="52530" ht="8.25" customHeight="1"/>
    <row r="52531" ht="8.25" customHeight="1"/>
    <row r="52532" ht="8.25" customHeight="1"/>
    <row r="52533" ht="8.25" customHeight="1"/>
    <row r="52534" ht="8.25" customHeight="1"/>
    <row r="52535" ht="8.25" customHeight="1"/>
    <row r="52536" ht="8.25" customHeight="1"/>
    <row r="52537" ht="8.25" customHeight="1"/>
    <row r="52538" ht="8.25" customHeight="1"/>
    <row r="52539" ht="8.25" customHeight="1"/>
    <row r="52540" ht="8.25" customHeight="1"/>
    <row r="52541" ht="8.25" customHeight="1"/>
    <row r="52542" ht="8.25" customHeight="1"/>
    <row r="52543" ht="8.25" customHeight="1"/>
    <row r="52544" ht="8.25" customHeight="1"/>
    <row r="52545" ht="8.25" customHeight="1"/>
    <row r="52546" ht="8.25" customHeight="1"/>
    <row r="52547" ht="8.25" customHeight="1"/>
    <row r="52548" ht="8.25" customHeight="1"/>
    <row r="52549" ht="8.25" customHeight="1"/>
    <row r="52550" ht="8.25" customHeight="1"/>
    <row r="52551" ht="8.25" customHeight="1"/>
    <row r="52552" ht="8.25" customHeight="1"/>
    <row r="52553" ht="8.25" customHeight="1"/>
    <row r="52554" ht="8.25" customHeight="1"/>
    <row r="52555" ht="8.25" customHeight="1"/>
    <row r="52556" ht="8.25" customHeight="1"/>
    <row r="52557" ht="8.25" customHeight="1"/>
    <row r="52558" ht="8.25" customHeight="1"/>
    <row r="52559" ht="8.25" customHeight="1"/>
    <row r="52560" ht="8.25" customHeight="1"/>
    <row r="52561" ht="8.25" customHeight="1"/>
    <row r="52562" ht="8.25" customHeight="1"/>
    <row r="52563" ht="8.25" customHeight="1"/>
    <row r="52564" ht="8.25" customHeight="1"/>
    <row r="52565" ht="8.25" customHeight="1"/>
    <row r="52566" ht="8.25" customHeight="1"/>
    <row r="52567" ht="8.25" customHeight="1"/>
    <row r="52568" ht="8.25" customHeight="1"/>
    <row r="52569" ht="8.25" customHeight="1"/>
    <row r="52570" ht="8.25" customHeight="1"/>
    <row r="52571" ht="8.25" customHeight="1"/>
    <row r="52572" ht="8.25" customHeight="1"/>
    <row r="52573" ht="8.25" customHeight="1"/>
    <row r="52574" ht="8.25" customHeight="1"/>
    <row r="52575" ht="8.25" customHeight="1"/>
    <row r="52576" ht="8.25" customHeight="1"/>
    <row r="52577" ht="8.25" customHeight="1"/>
    <row r="52578" ht="8.25" customHeight="1"/>
    <row r="52579" ht="8.25" customHeight="1"/>
    <row r="52580" ht="8.25" customHeight="1"/>
    <row r="52581" ht="8.25" customHeight="1"/>
    <row r="52582" ht="8.25" customHeight="1"/>
    <row r="52583" ht="8.25" customHeight="1"/>
    <row r="52584" ht="8.25" customHeight="1"/>
    <row r="52585" ht="8.25" customHeight="1"/>
    <row r="52586" ht="8.25" customHeight="1"/>
    <row r="52587" ht="8.25" customHeight="1"/>
    <row r="52588" ht="8.25" customHeight="1"/>
    <row r="52589" ht="8.25" customHeight="1"/>
    <row r="52590" ht="8.25" customHeight="1"/>
    <row r="52591" ht="8.25" customHeight="1"/>
    <row r="52592" ht="8.25" customHeight="1"/>
    <row r="52593" ht="8.25" customHeight="1"/>
    <row r="52594" ht="8.25" customHeight="1"/>
    <row r="52595" ht="8.25" customHeight="1"/>
    <row r="52596" ht="8.25" customHeight="1"/>
    <row r="52597" ht="8.25" customHeight="1"/>
    <row r="52598" ht="8.25" customHeight="1"/>
    <row r="52599" ht="8.25" customHeight="1"/>
    <row r="52600" ht="8.25" customHeight="1"/>
    <row r="52601" ht="8.25" customHeight="1"/>
    <row r="52602" ht="8.25" customHeight="1"/>
    <row r="52603" ht="8.25" customHeight="1"/>
    <row r="52604" ht="8.25" customHeight="1"/>
    <row r="52605" ht="8.25" customHeight="1"/>
    <row r="52606" ht="8.25" customHeight="1"/>
    <row r="52607" ht="8.25" customHeight="1"/>
    <row r="52608" ht="8.25" customHeight="1"/>
    <row r="52609" ht="8.25" customHeight="1"/>
    <row r="52610" ht="8.25" customHeight="1"/>
    <row r="52611" ht="8.25" customHeight="1"/>
    <row r="52612" ht="8.25" customHeight="1"/>
    <row r="52613" ht="8.25" customHeight="1"/>
    <row r="52614" ht="8.25" customHeight="1"/>
    <row r="52615" ht="8.25" customHeight="1"/>
    <row r="52616" ht="8.25" customHeight="1"/>
    <row r="52617" ht="8.25" customHeight="1"/>
    <row r="52618" ht="8.25" customHeight="1"/>
    <row r="52619" ht="8.25" customHeight="1"/>
    <row r="52620" ht="8.25" customHeight="1"/>
    <row r="52621" ht="8.25" customHeight="1"/>
    <row r="52622" ht="8.25" customHeight="1"/>
    <row r="52623" ht="8.25" customHeight="1"/>
    <row r="52624" ht="8.25" customHeight="1"/>
    <row r="52625" ht="8.25" customHeight="1"/>
    <row r="52626" ht="8.25" customHeight="1"/>
    <row r="52627" ht="8.25" customHeight="1"/>
    <row r="52628" ht="8.25" customHeight="1"/>
    <row r="52629" ht="8.25" customHeight="1"/>
    <row r="52630" ht="8.25" customHeight="1"/>
    <row r="52631" ht="8.25" customHeight="1"/>
    <row r="52632" ht="8.25" customHeight="1"/>
    <row r="52633" ht="8.25" customHeight="1"/>
    <row r="52634" ht="8.25" customHeight="1"/>
    <row r="52635" ht="8.25" customHeight="1"/>
    <row r="52636" ht="8.25" customHeight="1"/>
    <row r="52637" ht="8.25" customHeight="1"/>
    <row r="52638" ht="8.25" customHeight="1"/>
    <row r="52639" ht="8.25" customHeight="1"/>
    <row r="52640" ht="8.25" customHeight="1"/>
    <row r="52641" ht="8.25" customHeight="1"/>
    <row r="52642" ht="8.25" customHeight="1"/>
    <row r="52643" ht="8.25" customHeight="1"/>
    <row r="52644" ht="8.25" customHeight="1"/>
    <row r="52645" ht="8.25" customHeight="1"/>
    <row r="52646" ht="8.25" customHeight="1"/>
    <row r="52647" ht="8.25" customHeight="1"/>
    <row r="52648" ht="8.25" customHeight="1"/>
    <row r="52649" ht="8.25" customHeight="1"/>
    <row r="52650" ht="8.25" customHeight="1"/>
    <row r="52651" ht="8.25" customHeight="1"/>
    <row r="52652" ht="8.25" customHeight="1"/>
    <row r="52653" ht="8.25" customHeight="1"/>
    <row r="52654" ht="8.25" customHeight="1"/>
    <row r="52655" ht="8.25" customHeight="1"/>
    <row r="52656" ht="8.25" customHeight="1"/>
    <row r="52657" ht="8.25" customHeight="1"/>
    <row r="52658" ht="8.25" customHeight="1"/>
    <row r="52659" ht="8.25" customHeight="1"/>
    <row r="52660" ht="8.25" customHeight="1"/>
    <row r="52661" ht="8.25" customHeight="1"/>
    <row r="52662" ht="8.25" customHeight="1"/>
    <row r="52663" ht="8.25" customHeight="1"/>
    <row r="52664" ht="8.25" customHeight="1"/>
    <row r="52665" ht="8.25" customHeight="1"/>
    <row r="52666" ht="8.25" customHeight="1"/>
    <row r="52667" ht="8.25" customHeight="1"/>
    <row r="52668" ht="8.25" customHeight="1"/>
    <row r="52669" ht="8.25" customHeight="1"/>
    <row r="52670" ht="8.25" customHeight="1"/>
    <row r="52671" ht="8.25" customHeight="1"/>
    <row r="52672" ht="8.25" customHeight="1"/>
    <row r="52673" ht="8.25" customHeight="1"/>
    <row r="52674" ht="8.25" customHeight="1"/>
    <row r="52675" ht="8.25" customHeight="1"/>
    <row r="52676" ht="8.25" customHeight="1"/>
    <row r="52677" ht="8.25" customHeight="1"/>
    <row r="52678" ht="8.25" customHeight="1"/>
    <row r="52679" ht="8.25" customHeight="1"/>
    <row r="52680" ht="8.25" customHeight="1"/>
    <row r="52681" ht="8.25" customHeight="1"/>
    <row r="52682" ht="8.25" customHeight="1"/>
    <row r="52683" ht="8.25" customHeight="1"/>
    <row r="52684" ht="8.25" customHeight="1"/>
    <row r="52685" ht="8.25" customHeight="1"/>
    <row r="52686" ht="8.25" customHeight="1"/>
    <row r="52687" ht="8.25" customHeight="1"/>
    <row r="52688" ht="8.25" customHeight="1"/>
    <row r="52689" ht="8.25" customHeight="1"/>
    <row r="52690" ht="8.25" customHeight="1"/>
    <row r="52691" ht="8.25" customHeight="1"/>
    <row r="52692" ht="8.25" customHeight="1"/>
    <row r="52693" ht="8.25" customHeight="1"/>
    <row r="52694" ht="8.25" customHeight="1"/>
    <row r="52695" ht="8.25" customHeight="1"/>
    <row r="52696" ht="8.25" customHeight="1"/>
    <row r="52697" ht="8.25" customHeight="1"/>
    <row r="52698" ht="8.25" customHeight="1"/>
    <row r="52699" ht="8.25" customHeight="1"/>
    <row r="52700" ht="8.25" customHeight="1"/>
    <row r="52701" ht="8.25" customHeight="1"/>
    <row r="52702" ht="8.25" customHeight="1"/>
    <row r="52703" ht="8.25" customHeight="1"/>
    <row r="52704" ht="8.25" customHeight="1"/>
    <row r="52705" ht="8.25" customHeight="1"/>
    <row r="52706" ht="8.25" customHeight="1"/>
    <row r="52707" ht="8.25" customHeight="1"/>
    <row r="52708" ht="8.25" customHeight="1"/>
    <row r="52709" ht="8.25" customHeight="1"/>
    <row r="52710" ht="8.25" customHeight="1"/>
    <row r="52711" ht="8.25" customHeight="1"/>
    <row r="52712" ht="8.25" customHeight="1"/>
    <row r="52713" ht="8.25" customHeight="1"/>
    <row r="52714" ht="8.25" customHeight="1"/>
    <row r="52715" ht="8.25" customHeight="1"/>
    <row r="52716" ht="8.25" customHeight="1"/>
    <row r="52717" ht="8.25" customHeight="1"/>
    <row r="52718" ht="8.25" customHeight="1"/>
    <row r="52719" ht="8.25" customHeight="1"/>
    <row r="52720" ht="8.25" customHeight="1"/>
    <row r="52721" ht="8.25" customHeight="1"/>
    <row r="52722" ht="8.25" customHeight="1"/>
    <row r="52723" ht="8.25" customHeight="1"/>
    <row r="52724" ht="8.25" customHeight="1"/>
    <row r="52725" ht="8.25" customHeight="1"/>
    <row r="52726" ht="8.25" customHeight="1"/>
    <row r="52727" ht="8.25" customHeight="1"/>
    <row r="52728" ht="8.25" customHeight="1"/>
    <row r="52729" ht="8.25" customHeight="1"/>
    <row r="52730" ht="8.25" customHeight="1"/>
    <row r="52731" ht="8.25" customHeight="1"/>
    <row r="52732" ht="8.25" customHeight="1"/>
    <row r="52733" ht="8.25" customHeight="1"/>
    <row r="52734" ht="8.25" customHeight="1"/>
    <row r="52735" ht="8.25" customHeight="1"/>
    <row r="52736" ht="8.25" customHeight="1"/>
    <row r="52737" ht="8.25" customHeight="1"/>
    <row r="52738" ht="8.25" customHeight="1"/>
    <row r="52739" ht="8.25" customHeight="1"/>
    <row r="52740" ht="8.25" customHeight="1"/>
    <row r="52741" ht="8.25" customHeight="1"/>
    <row r="52742" ht="8.25" customHeight="1"/>
    <row r="52743" ht="8.25" customHeight="1"/>
    <row r="52744" ht="8.25" customHeight="1"/>
    <row r="52745" ht="8.25" customHeight="1"/>
    <row r="52746" ht="8.25" customHeight="1"/>
    <row r="52747" ht="8.25" customHeight="1"/>
    <row r="52748" ht="8.25" customHeight="1"/>
    <row r="52749" ht="8.25" customHeight="1"/>
    <row r="52750" ht="8.25" customHeight="1"/>
    <row r="52751" ht="8.25" customHeight="1"/>
    <row r="52752" ht="8.25" customHeight="1"/>
    <row r="52753" ht="8.25" customHeight="1"/>
    <row r="52754" ht="8.25" customHeight="1"/>
    <row r="52755" ht="8.25" customHeight="1"/>
    <row r="52756" ht="8.25" customHeight="1"/>
    <row r="52757" ht="8.25" customHeight="1"/>
    <row r="52758" ht="8.25" customHeight="1"/>
    <row r="52759" ht="8.25" customHeight="1"/>
    <row r="52760" ht="8.25" customHeight="1"/>
    <row r="52761" ht="8.25" customHeight="1"/>
    <row r="52762" ht="8.25" customHeight="1"/>
    <row r="52763" ht="8.25" customHeight="1"/>
    <row r="52764" ht="8.25" customHeight="1"/>
    <row r="52765" ht="8.25" customHeight="1"/>
    <row r="52766" ht="8.25" customHeight="1"/>
    <row r="52767" ht="8.25" customHeight="1"/>
    <row r="52768" ht="8.25" customHeight="1"/>
    <row r="52769" ht="8.25" customHeight="1"/>
    <row r="52770" ht="8.25" customHeight="1"/>
    <row r="52771" ht="8.25" customHeight="1"/>
    <row r="52772" ht="8.25" customHeight="1"/>
    <row r="52773" ht="8.25" customHeight="1"/>
    <row r="52774" ht="8.25" customHeight="1"/>
    <row r="52775" ht="8.25" customHeight="1"/>
    <row r="52776" ht="8.25" customHeight="1"/>
    <row r="52777" ht="8.25" customHeight="1"/>
    <row r="52778" ht="8.25" customHeight="1"/>
    <row r="52779" ht="8.25" customHeight="1"/>
    <row r="52780" ht="8.25" customHeight="1"/>
    <row r="52781" ht="8.25" customHeight="1"/>
    <row r="52782" ht="8.25" customHeight="1"/>
    <row r="52783" ht="8.25" customHeight="1"/>
    <row r="52784" ht="8.25" customHeight="1"/>
    <row r="52785" ht="8.25" customHeight="1"/>
    <row r="52786" ht="8.25" customHeight="1"/>
    <row r="52787" ht="8.25" customHeight="1"/>
    <row r="52788" ht="8.25" customHeight="1"/>
    <row r="52789" ht="8.25" customHeight="1"/>
    <row r="52790" ht="8.25" customHeight="1"/>
    <row r="52791" ht="8.25" customHeight="1"/>
    <row r="52792" ht="8.25" customHeight="1"/>
    <row r="52793" ht="8.25" customHeight="1"/>
    <row r="52794" ht="8.25" customHeight="1"/>
    <row r="52795" ht="8.25" customHeight="1"/>
    <row r="52796" ht="8.25" customHeight="1"/>
    <row r="52797" ht="8.25" customHeight="1"/>
    <row r="52798" ht="8.25" customHeight="1"/>
    <row r="52799" ht="8.25" customHeight="1"/>
    <row r="52800" ht="8.25" customHeight="1"/>
    <row r="52801" ht="8.25" customHeight="1"/>
    <row r="52802" ht="8.25" customHeight="1"/>
    <row r="52803" ht="8.25" customHeight="1"/>
    <row r="52804" ht="8.25" customHeight="1"/>
    <row r="52805" ht="8.25" customHeight="1"/>
    <row r="52806" ht="8.25" customHeight="1"/>
    <row r="52807" ht="8.25" customHeight="1"/>
    <row r="52808" ht="8.25" customHeight="1"/>
    <row r="52809" ht="8.25" customHeight="1"/>
    <row r="52810" ht="8.25" customHeight="1"/>
    <row r="52811" ht="8.25" customHeight="1"/>
    <row r="52812" ht="8.25" customHeight="1"/>
    <row r="52813" ht="8.25" customHeight="1"/>
    <row r="52814" ht="8.25" customHeight="1"/>
    <row r="52815" ht="8.25" customHeight="1"/>
    <row r="52816" ht="8.25" customHeight="1"/>
    <row r="52817" ht="8.25" customHeight="1"/>
    <row r="52818" ht="8.25" customHeight="1"/>
    <row r="52819" ht="8.25" customHeight="1"/>
    <row r="52820" ht="8.25" customHeight="1"/>
    <row r="52821" ht="8.25" customHeight="1"/>
    <row r="52822" ht="8.25" customHeight="1"/>
    <row r="52823" ht="8.25" customHeight="1"/>
    <row r="52824" ht="8.25" customHeight="1"/>
    <row r="52825" ht="8.25" customHeight="1"/>
    <row r="52826" ht="8.25" customHeight="1"/>
    <row r="52827" ht="8.25" customHeight="1"/>
    <row r="52828" ht="8.25" customHeight="1"/>
    <row r="52829" ht="8.25" customHeight="1"/>
    <row r="52830" ht="8.25" customHeight="1"/>
    <row r="52831" ht="8.25" customHeight="1"/>
    <row r="52832" ht="8.25" customHeight="1"/>
    <row r="52833" ht="8.25" customHeight="1"/>
    <row r="52834" ht="8.25" customHeight="1"/>
    <row r="52835" ht="8.25" customHeight="1"/>
    <row r="52836" ht="8.25" customHeight="1"/>
    <row r="52837" ht="8.25" customHeight="1"/>
    <row r="52838" ht="8.25" customHeight="1"/>
    <row r="52839" ht="8.25" customHeight="1"/>
    <row r="52840" ht="8.25" customHeight="1"/>
    <row r="52841" ht="8.25" customHeight="1"/>
    <row r="52842" ht="8.25" customHeight="1"/>
    <row r="52843" ht="8.25" customHeight="1"/>
    <row r="52844" ht="8.25" customHeight="1"/>
    <row r="52845" ht="8.25" customHeight="1"/>
    <row r="52846" ht="8.25" customHeight="1"/>
    <row r="52847" ht="8.25" customHeight="1"/>
    <row r="52848" ht="8.25" customHeight="1"/>
    <row r="52849" ht="8.25" customHeight="1"/>
    <row r="52850" ht="8.25" customHeight="1"/>
    <row r="52851" ht="8.25" customHeight="1"/>
    <row r="52852" ht="8.25" customHeight="1"/>
    <row r="52853" ht="8.25" customHeight="1"/>
    <row r="52854" ht="8.25" customHeight="1"/>
    <row r="52855" ht="8.25" customHeight="1"/>
    <row r="52856" ht="8.25" customHeight="1"/>
    <row r="52857" ht="8.25" customHeight="1"/>
    <row r="52858" ht="8.25" customHeight="1"/>
    <row r="52859" ht="8.25" customHeight="1"/>
    <row r="52860" ht="8.25" customHeight="1"/>
    <row r="52861" ht="8.25" customHeight="1"/>
    <row r="52862" ht="8.25" customHeight="1"/>
    <row r="52863" ht="8.25" customHeight="1"/>
    <row r="52864" ht="8.25" customHeight="1"/>
    <row r="52865" ht="8.25" customHeight="1"/>
    <row r="52866" ht="8.25" customHeight="1"/>
    <row r="52867" ht="8.25" customHeight="1"/>
    <row r="52868" ht="8.25" customHeight="1"/>
    <row r="52869" ht="8.25" customHeight="1"/>
    <row r="52870" ht="8.25" customHeight="1"/>
    <row r="52871" ht="8.25" customHeight="1"/>
    <row r="52872" ht="8.25" customHeight="1"/>
    <row r="52873" ht="8.25" customHeight="1"/>
    <row r="52874" ht="8.25" customHeight="1"/>
    <row r="52875" ht="8.25" customHeight="1"/>
    <row r="52876" ht="8.25" customHeight="1"/>
    <row r="52877" ht="8.25" customHeight="1"/>
    <row r="52878" ht="8.25" customHeight="1"/>
    <row r="52879" ht="8.25" customHeight="1"/>
    <row r="52880" ht="8.25" customHeight="1"/>
    <row r="52881" ht="8.25" customHeight="1"/>
    <row r="52882" ht="8.25" customHeight="1"/>
    <row r="52883" ht="8.25" customHeight="1"/>
    <row r="52884" ht="8.25" customHeight="1"/>
    <row r="52885" ht="8.25" customHeight="1"/>
    <row r="52886" ht="8.25" customHeight="1"/>
    <row r="52887" ht="8.25" customHeight="1"/>
    <row r="52888" ht="8.25" customHeight="1"/>
    <row r="52889" ht="8.25" customHeight="1"/>
    <row r="52890" ht="8.25" customHeight="1"/>
    <row r="52891" ht="8.25" customHeight="1"/>
    <row r="52892" ht="8.25" customHeight="1"/>
    <row r="52893" ht="8.25" customHeight="1"/>
    <row r="52894" ht="8.25" customHeight="1"/>
    <row r="52895" ht="8.25" customHeight="1"/>
    <row r="52896" ht="8.25" customHeight="1"/>
    <row r="52897" ht="8.25" customHeight="1"/>
    <row r="52898" ht="8.25" customHeight="1"/>
    <row r="52899" ht="8.25" customHeight="1"/>
    <row r="52900" ht="8.25" customHeight="1"/>
    <row r="52901" ht="8.25" customHeight="1"/>
    <row r="52902" ht="8.25" customHeight="1"/>
    <row r="52903" ht="8.25" customHeight="1"/>
    <row r="52904" ht="8.25" customHeight="1"/>
    <row r="52905" ht="8.25" customHeight="1"/>
    <row r="52906" ht="8.25" customHeight="1"/>
    <row r="52907" ht="8.25" customHeight="1"/>
    <row r="52908" ht="8.25" customHeight="1"/>
    <row r="52909" ht="8.25" customHeight="1"/>
    <row r="52910" ht="8.25" customHeight="1"/>
    <row r="52911" ht="8.25" customHeight="1"/>
    <row r="52912" ht="8.25" customHeight="1"/>
    <row r="52913" ht="8.25" customHeight="1"/>
    <row r="52914" ht="8.25" customHeight="1"/>
    <row r="52915" ht="8.25" customHeight="1"/>
    <row r="52916" ht="8.25" customHeight="1"/>
    <row r="52917" ht="8.25" customHeight="1"/>
    <row r="52918" ht="8.25" customHeight="1"/>
    <row r="52919" ht="8.25" customHeight="1"/>
    <row r="52920" ht="8.25" customHeight="1"/>
    <row r="52921" ht="8.25" customHeight="1"/>
    <row r="52922" ht="8.25" customHeight="1"/>
    <row r="52923" ht="8.25" customHeight="1"/>
    <row r="52924" ht="8.25" customHeight="1"/>
    <row r="52925" ht="8.25" customHeight="1"/>
    <row r="52926" ht="8.25" customHeight="1"/>
    <row r="52927" ht="8.25" customHeight="1"/>
    <row r="52928" ht="8.25" customHeight="1"/>
    <row r="52929" ht="8.25" customHeight="1"/>
    <row r="52930" ht="8.25" customHeight="1"/>
    <row r="52931" ht="8.25" customHeight="1"/>
    <row r="52932" ht="8.25" customHeight="1"/>
    <row r="52933" ht="8.25" customHeight="1"/>
    <row r="52934" ht="8.25" customHeight="1"/>
    <row r="52935" ht="8.25" customHeight="1"/>
    <row r="52936" ht="8.25" customHeight="1"/>
    <row r="52937" ht="8.25" customHeight="1"/>
    <row r="52938" ht="8.25" customHeight="1"/>
    <row r="52939" ht="8.25" customHeight="1"/>
    <row r="52940" ht="8.25" customHeight="1"/>
    <row r="52941" ht="8.25" customHeight="1"/>
    <row r="52942" ht="8.25" customHeight="1"/>
    <row r="52943" ht="8.25" customHeight="1"/>
    <row r="52944" ht="8.25" customHeight="1"/>
    <row r="52945" ht="8.25" customHeight="1"/>
    <row r="52946" ht="8.25" customHeight="1"/>
    <row r="52947" ht="8.25" customHeight="1"/>
    <row r="52948" ht="8.25" customHeight="1"/>
    <row r="52949" ht="8.25" customHeight="1"/>
    <row r="52950" ht="8.25" customHeight="1"/>
    <row r="52951" ht="8.25" customHeight="1"/>
    <row r="52952" ht="8.25" customHeight="1"/>
    <row r="52953" ht="8.25" customHeight="1"/>
    <row r="52954" ht="8.25" customHeight="1"/>
    <row r="52955" ht="8.25" customHeight="1"/>
    <row r="52956" ht="8.25" customHeight="1"/>
    <row r="52957" ht="8.25" customHeight="1"/>
    <row r="52958" ht="8.25" customHeight="1"/>
    <row r="52959" ht="8.25" customHeight="1"/>
    <row r="52960" ht="8.25" customHeight="1"/>
    <row r="52961" ht="8.25" customHeight="1"/>
    <row r="52962" ht="8.25" customHeight="1"/>
    <row r="52963" ht="8.25" customHeight="1"/>
    <row r="52964" ht="8.25" customHeight="1"/>
    <row r="52965" ht="8.25" customHeight="1"/>
    <row r="52966" ht="8.25" customHeight="1"/>
    <row r="52967" ht="8.25" customHeight="1"/>
    <row r="52968" ht="8.25" customHeight="1"/>
    <row r="52969" ht="8.25" customHeight="1"/>
    <row r="52970" ht="8.25" customHeight="1"/>
    <row r="52971" ht="8.25" customHeight="1"/>
    <row r="52972" ht="8.25" customHeight="1"/>
    <row r="52973" ht="8.25" customHeight="1"/>
    <row r="52974" ht="8.25" customHeight="1"/>
    <row r="52975" ht="8.25" customHeight="1"/>
    <row r="52976" ht="8.25" customHeight="1"/>
    <row r="52977" ht="8.25" customHeight="1"/>
    <row r="52978" ht="8.25" customHeight="1"/>
    <row r="52979" ht="8.25" customHeight="1"/>
    <row r="52980" ht="8.25" customHeight="1"/>
    <row r="52981" ht="8.25" customHeight="1"/>
    <row r="52982" ht="8.25" customHeight="1"/>
    <row r="52983" ht="8.25" customHeight="1"/>
    <row r="52984" ht="8.25" customHeight="1"/>
    <row r="52985" ht="8.25" customHeight="1"/>
    <row r="52986" ht="8.25" customHeight="1"/>
    <row r="52987" ht="8.25" customHeight="1"/>
    <row r="52988" ht="8.25" customHeight="1"/>
    <row r="52989" ht="8.25" customHeight="1"/>
    <row r="52990" ht="8.25" customHeight="1"/>
    <row r="52991" ht="8.25" customHeight="1"/>
    <row r="52992" ht="8.25" customHeight="1"/>
    <row r="52993" ht="8.25" customHeight="1"/>
    <row r="52994" ht="8.25" customHeight="1"/>
    <row r="52995" ht="8.25" customHeight="1"/>
    <row r="52996" ht="8.25" customHeight="1"/>
    <row r="52997" ht="8.25" customHeight="1"/>
    <row r="52998" ht="8.25" customHeight="1"/>
    <row r="52999" ht="8.25" customHeight="1"/>
    <row r="53000" ht="8.25" customHeight="1"/>
    <row r="53001" ht="8.25" customHeight="1"/>
    <row r="53002" ht="8.25" customHeight="1"/>
    <row r="53003" ht="8.25" customHeight="1"/>
    <row r="53004" ht="8.25" customHeight="1"/>
    <row r="53005" ht="8.25" customHeight="1"/>
    <row r="53006" ht="8.25" customHeight="1"/>
    <row r="53007" ht="8.25" customHeight="1"/>
    <row r="53008" ht="8.25" customHeight="1"/>
    <row r="53009" ht="8.25" customHeight="1"/>
    <row r="53010" ht="8.25" customHeight="1"/>
    <row r="53011" ht="8.25" customHeight="1"/>
    <row r="53012" ht="8.25" customHeight="1"/>
    <row r="53013" ht="8.25" customHeight="1"/>
    <row r="53014" ht="8.25" customHeight="1"/>
    <row r="53015" ht="8.25" customHeight="1"/>
    <row r="53016" ht="8.25" customHeight="1"/>
    <row r="53017" ht="8.25" customHeight="1"/>
    <row r="53018" ht="8.25" customHeight="1"/>
    <row r="53019" ht="8.25" customHeight="1"/>
    <row r="53020" ht="8.25" customHeight="1"/>
    <row r="53021" ht="8.25" customHeight="1"/>
    <row r="53022" ht="8.25" customHeight="1"/>
    <row r="53023" ht="8.25" customHeight="1"/>
    <row r="53024" ht="8.25" customHeight="1"/>
    <row r="53025" ht="8.25" customHeight="1"/>
    <row r="53026" ht="8.25" customHeight="1"/>
    <row r="53027" ht="8.25" customHeight="1"/>
    <row r="53028" ht="8.25" customHeight="1"/>
    <row r="53029" ht="8.25" customHeight="1"/>
    <row r="53030" ht="8.25" customHeight="1"/>
    <row r="53031" ht="8.25" customHeight="1"/>
    <row r="53032" ht="8.25" customHeight="1"/>
    <row r="53033" ht="8.25" customHeight="1"/>
    <row r="53034" ht="8.25" customHeight="1"/>
    <row r="53035" ht="8.25" customHeight="1"/>
    <row r="53036" ht="8.25" customHeight="1"/>
    <row r="53037" ht="8.25" customHeight="1"/>
    <row r="53038" ht="8.25" customHeight="1"/>
    <row r="53039" ht="8.25" customHeight="1"/>
    <row r="53040" ht="8.25" customHeight="1"/>
    <row r="53041" ht="8.25" customHeight="1"/>
    <row r="53042" ht="8.25" customHeight="1"/>
    <row r="53043" ht="8.25" customHeight="1"/>
    <row r="53044" ht="8.25" customHeight="1"/>
    <row r="53045" ht="8.25" customHeight="1"/>
    <row r="53046" ht="8.25" customHeight="1"/>
    <row r="53047" ht="8.25" customHeight="1"/>
    <row r="53048" ht="8.25" customHeight="1"/>
    <row r="53049" ht="8.25" customHeight="1"/>
    <row r="53050" ht="8.25" customHeight="1"/>
    <row r="53051" ht="8.25" customHeight="1"/>
    <row r="53052" ht="8.25" customHeight="1"/>
    <row r="53053" ht="8.25" customHeight="1"/>
    <row r="53054" ht="8.25" customHeight="1"/>
    <row r="53055" ht="8.25" customHeight="1"/>
    <row r="53056" ht="8.25" customHeight="1"/>
    <row r="53057" ht="8.25" customHeight="1"/>
    <row r="53058" ht="8.25" customHeight="1"/>
    <row r="53059" ht="8.25" customHeight="1"/>
    <row r="53060" ht="8.25" customHeight="1"/>
    <row r="53061" ht="8.25" customHeight="1"/>
    <row r="53062" ht="8.25" customHeight="1"/>
    <row r="53063" ht="8.25" customHeight="1"/>
    <row r="53064" ht="8.25" customHeight="1"/>
    <row r="53065" ht="8.25" customHeight="1"/>
    <row r="53066" ht="8.25" customHeight="1"/>
    <row r="53067" ht="8.25" customHeight="1"/>
    <row r="53068" ht="8.25" customHeight="1"/>
    <row r="53069" ht="8.25" customHeight="1"/>
    <row r="53070" ht="8.25" customHeight="1"/>
    <row r="53071" ht="8.25" customHeight="1"/>
    <row r="53072" ht="8.25" customHeight="1"/>
    <row r="53073" ht="8.25" customHeight="1"/>
    <row r="53074" ht="8.25" customHeight="1"/>
    <row r="53075" ht="8.25" customHeight="1"/>
    <row r="53076" ht="8.25" customHeight="1"/>
    <row r="53077" ht="8.25" customHeight="1"/>
    <row r="53078" ht="8.25" customHeight="1"/>
    <row r="53079" ht="8.25" customHeight="1"/>
    <row r="53080" ht="8.25" customHeight="1"/>
    <row r="53081" ht="8.25" customHeight="1"/>
    <row r="53082" ht="8.25" customHeight="1"/>
    <row r="53083" ht="8.25" customHeight="1"/>
    <row r="53084" ht="8.25" customHeight="1"/>
    <row r="53085" ht="8.25" customHeight="1"/>
    <row r="53086" ht="8.25" customHeight="1"/>
    <row r="53087" ht="8.25" customHeight="1"/>
    <row r="53088" ht="8.25" customHeight="1"/>
    <row r="53089" ht="8.25" customHeight="1"/>
    <row r="53090" ht="8.25" customHeight="1"/>
    <row r="53091" ht="8.25" customHeight="1"/>
    <row r="53092" ht="8.25" customHeight="1"/>
    <row r="53093" ht="8.25" customHeight="1"/>
    <row r="53094" ht="8.25" customHeight="1"/>
    <row r="53095" ht="8.25" customHeight="1"/>
    <row r="53096" ht="8.25" customHeight="1"/>
    <row r="53097" ht="8.25" customHeight="1"/>
    <row r="53098" ht="8.25" customHeight="1"/>
    <row r="53099" ht="8.25" customHeight="1"/>
    <row r="53100" ht="8.25" customHeight="1"/>
    <row r="53101" ht="8.25" customHeight="1"/>
    <row r="53102" ht="8.25" customHeight="1"/>
    <row r="53103" ht="8.25" customHeight="1"/>
    <row r="53104" ht="8.25" customHeight="1"/>
    <row r="53105" ht="8.25" customHeight="1"/>
    <row r="53106" ht="8.25" customHeight="1"/>
    <row r="53107" ht="8.25" customHeight="1"/>
    <row r="53108" ht="8.25" customHeight="1"/>
    <row r="53109" ht="8.25" customHeight="1"/>
    <row r="53110" ht="8.25" customHeight="1"/>
    <row r="53111" ht="8.25" customHeight="1"/>
    <row r="53112" ht="8.25" customHeight="1"/>
    <row r="53113" ht="8.25" customHeight="1"/>
    <row r="53114" ht="8.25" customHeight="1"/>
    <row r="53115" ht="8.25" customHeight="1"/>
    <row r="53116" ht="8.25" customHeight="1"/>
    <row r="53117" ht="8.25" customHeight="1"/>
    <row r="53118" ht="8.25" customHeight="1"/>
    <row r="53119" ht="8.25" customHeight="1"/>
    <row r="53120" ht="8.25" customHeight="1"/>
    <row r="53121" ht="8.25" customHeight="1"/>
    <row r="53122" ht="8.25" customHeight="1"/>
    <row r="53123" ht="8.25" customHeight="1"/>
    <row r="53124" ht="8.25" customHeight="1"/>
    <row r="53125" ht="8.25" customHeight="1"/>
    <row r="53126" ht="8.25" customHeight="1"/>
    <row r="53127" ht="8.25" customHeight="1"/>
    <row r="53128" ht="8.25" customHeight="1"/>
    <row r="53129" ht="8.25" customHeight="1"/>
    <row r="53130" ht="8.25" customHeight="1"/>
    <row r="53131" ht="8.25" customHeight="1"/>
    <row r="53132" ht="8.25" customHeight="1"/>
    <row r="53133" ht="8.25" customHeight="1"/>
    <row r="53134" ht="8.25" customHeight="1"/>
    <row r="53135" ht="8.25" customHeight="1"/>
    <row r="53136" ht="8.25" customHeight="1"/>
    <row r="53137" ht="8.25" customHeight="1"/>
    <row r="53138" ht="8.25" customHeight="1"/>
    <row r="53139" ht="8.25" customHeight="1"/>
    <row r="53140" ht="8.25" customHeight="1"/>
    <row r="53141" ht="8.25" customHeight="1"/>
    <row r="53142" ht="8.25" customHeight="1"/>
    <row r="53143" ht="8.25" customHeight="1"/>
    <row r="53144" ht="8.25" customHeight="1"/>
    <row r="53145" ht="8.25" customHeight="1"/>
    <row r="53146" ht="8.25" customHeight="1"/>
    <row r="53147" ht="8.25" customHeight="1"/>
    <row r="53148" ht="8.25" customHeight="1"/>
    <row r="53149" ht="8.25" customHeight="1"/>
    <row r="53150" ht="8.25" customHeight="1"/>
    <row r="53151" ht="8.25" customHeight="1"/>
    <row r="53152" ht="8.25" customHeight="1"/>
    <row r="53153" ht="8.25" customHeight="1"/>
    <row r="53154" ht="8.25" customHeight="1"/>
    <row r="53155" ht="8.25" customHeight="1"/>
    <row r="53156" ht="8.25" customHeight="1"/>
    <row r="53157" ht="8.25" customHeight="1"/>
    <row r="53158" ht="8.25" customHeight="1"/>
    <row r="53159" ht="8.25" customHeight="1"/>
    <row r="53160" ht="8.25" customHeight="1"/>
    <row r="53161" ht="8.25" customHeight="1"/>
    <row r="53162" ht="8.25" customHeight="1"/>
    <row r="53163" ht="8.25" customHeight="1"/>
    <row r="53164" ht="8.25" customHeight="1"/>
    <row r="53165" ht="8.25" customHeight="1"/>
    <row r="53166" ht="8.25" customHeight="1"/>
    <row r="53167" ht="8.25" customHeight="1"/>
    <row r="53168" ht="8.25" customHeight="1"/>
    <row r="53169" ht="8.25" customHeight="1"/>
    <row r="53170" ht="8.25" customHeight="1"/>
    <row r="53171" ht="8.25" customHeight="1"/>
    <row r="53172" ht="8.25" customHeight="1"/>
    <row r="53173" ht="8.25" customHeight="1"/>
    <row r="53174" ht="8.25" customHeight="1"/>
    <row r="53175" ht="8.25" customHeight="1"/>
    <row r="53176" ht="8.25" customHeight="1"/>
    <row r="53177" ht="8.25" customHeight="1"/>
    <row r="53178" ht="8.25" customHeight="1"/>
    <row r="53179" ht="8.25" customHeight="1"/>
    <row r="53180" ht="8.25" customHeight="1"/>
    <row r="53181" ht="8.25" customHeight="1"/>
    <row r="53182" ht="8.25" customHeight="1"/>
    <row r="53183" ht="8.25" customHeight="1"/>
    <row r="53184" ht="8.25" customHeight="1"/>
    <row r="53185" ht="8.25" customHeight="1"/>
    <row r="53186" ht="8.25" customHeight="1"/>
    <row r="53187" ht="8.25" customHeight="1"/>
    <row r="53188" ht="8.25" customHeight="1"/>
    <row r="53189" ht="8.25" customHeight="1"/>
    <row r="53190" ht="8.25" customHeight="1"/>
    <row r="53191" ht="8.25" customHeight="1"/>
    <row r="53192" ht="8.25" customHeight="1"/>
    <row r="53193" ht="8.25" customHeight="1"/>
    <row r="53194" ht="8.25" customHeight="1"/>
    <row r="53195" ht="8.25" customHeight="1"/>
    <row r="53196" ht="8.25" customHeight="1"/>
    <row r="53197" ht="8.25" customHeight="1"/>
    <row r="53198" ht="8.25" customHeight="1"/>
    <row r="53199" ht="8.25" customHeight="1"/>
    <row r="53200" ht="8.25" customHeight="1"/>
    <row r="53201" ht="8.25" customHeight="1"/>
    <row r="53202" ht="8.25" customHeight="1"/>
    <row r="53203" ht="8.25" customHeight="1"/>
    <row r="53204" ht="8.25" customHeight="1"/>
    <row r="53205" ht="8.25" customHeight="1"/>
    <row r="53206" ht="8.25" customHeight="1"/>
    <row r="53207" ht="8.25" customHeight="1"/>
    <row r="53208" ht="8.25" customHeight="1"/>
    <row r="53209" ht="8.25" customHeight="1"/>
    <row r="53210" ht="8.25" customHeight="1"/>
    <row r="53211" ht="8.25" customHeight="1"/>
    <row r="53212" ht="8.25" customHeight="1"/>
    <row r="53213" ht="8.25" customHeight="1"/>
    <row r="53214" ht="8.25" customHeight="1"/>
    <row r="53215" ht="8.25" customHeight="1"/>
    <row r="53216" ht="8.25" customHeight="1"/>
    <row r="53217" ht="8.25" customHeight="1"/>
    <row r="53218" ht="8.25" customHeight="1"/>
    <row r="53219" ht="8.25" customHeight="1"/>
    <row r="53220" ht="8.25" customHeight="1"/>
    <row r="53221" ht="8.25" customHeight="1"/>
    <row r="53222" ht="8.25" customHeight="1"/>
    <row r="53223" ht="8.25" customHeight="1"/>
    <row r="53224" ht="8.25" customHeight="1"/>
    <row r="53225" ht="8.25" customHeight="1"/>
    <row r="53226" ht="8.25" customHeight="1"/>
    <row r="53227" ht="8.25" customHeight="1"/>
    <row r="53228" ht="8.25" customHeight="1"/>
    <row r="53229" ht="8.25" customHeight="1"/>
    <row r="53230" ht="8.25" customHeight="1"/>
    <row r="53231" ht="8.25" customHeight="1"/>
    <row r="53232" ht="8.25" customHeight="1"/>
    <row r="53233" ht="8.25" customHeight="1"/>
    <row r="53234" ht="8.25" customHeight="1"/>
    <row r="53235" ht="8.25" customHeight="1"/>
    <row r="53236" ht="8.25" customHeight="1"/>
    <row r="53237" ht="8.25" customHeight="1"/>
    <row r="53238" ht="8.25" customHeight="1"/>
    <row r="53239" ht="8.25" customHeight="1"/>
    <row r="53240" ht="8.25" customHeight="1"/>
    <row r="53241" ht="8.25" customHeight="1"/>
    <row r="53242" ht="8.25" customHeight="1"/>
    <row r="53243" ht="8.25" customHeight="1"/>
    <row r="53244" ht="8.25" customHeight="1"/>
    <row r="53245" ht="8.25" customHeight="1"/>
    <row r="53246" ht="8.25" customHeight="1"/>
    <row r="53247" ht="8.25" customHeight="1"/>
    <row r="53248" ht="8.25" customHeight="1"/>
    <row r="53249" ht="8.25" customHeight="1"/>
    <row r="53250" ht="8.25" customHeight="1"/>
    <row r="53251" ht="8.25" customHeight="1"/>
    <row r="53252" ht="8.25" customHeight="1"/>
    <row r="53253" ht="8.25" customHeight="1"/>
    <row r="53254" ht="8.25" customHeight="1"/>
    <row r="53255" ht="8.25" customHeight="1"/>
    <row r="53256" ht="8.25" customHeight="1"/>
    <row r="53257" ht="8.25" customHeight="1"/>
    <row r="53258" ht="8.25" customHeight="1"/>
    <row r="53259" ht="8.25" customHeight="1"/>
    <row r="53260" ht="8.25" customHeight="1"/>
    <row r="53261" ht="8.25" customHeight="1"/>
    <row r="53262" ht="8.25" customHeight="1"/>
    <row r="53263" ht="8.25" customHeight="1"/>
    <row r="53264" ht="8.25" customHeight="1"/>
    <row r="53265" ht="8.25" customHeight="1"/>
    <row r="53266" ht="8.25" customHeight="1"/>
    <row r="53267" ht="8.25" customHeight="1"/>
    <row r="53268" ht="8.25" customHeight="1"/>
    <row r="53269" ht="8.25" customHeight="1"/>
    <row r="53270" ht="8.25" customHeight="1"/>
    <row r="53271" ht="8.25" customHeight="1"/>
    <row r="53272" ht="8.25" customHeight="1"/>
    <row r="53273" ht="8.25" customHeight="1"/>
    <row r="53274" ht="8.25" customHeight="1"/>
    <row r="53275" ht="8.25" customHeight="1"/>
    <row r="53276" ht="8.25" customHeight="1"/>
    <row r="53277" ht="8.25" customHeight="1"/>
    <row r="53278" ht="8.25" customHeight="1"/>
    <row r="53279" ht="8.25" customHeight="1"/>
    <row r="53280" ht="8.25" customHeight="1"/>
    <row r="53281" ht="8.25" customHeight="1"/>
    <row r="53282" ht="8.25" customHeight="1"/>
    <row r="53283" ht="8.25" customHeight="1"/>
    <row r="53284" ht="8.25" customHeight="1"/>
    <row r="53285" ht="8.25" customHeight="1"/>
    <row r="53286" ht="8.25" customHeight="1"/>
    <row r="53287" ht="8.25" customHeight="1"/>
    <row r="53288" ht="8.25" customHeight="1"/>
    <row r="53289" ht="8.25" customHeight="1"/>
    <row r="53290" ht="8.25" customHeight="1"/>
    <row r="53291" ht="8.25" customHeight="1"/>
    <row r="53292" ht="8.25" customHeight="1"/>
    <row r="53293" ht="8.25" customHeight="1"/>
    <row r="53294" ht="8.25" customHeight="1"/>
    <row r="53295" ht="8.25" customHeight="1"/>
    <row r="53296" ht="8.25" customHeight="1"/>
    <row r="53297" ht="8.25" customHeight="1"/>
    <row r="53298" ht="8.25" customHeight="1"/>
    <row r="53299" ht="8.25" customHeight="1"/>
    <row r="53300" ht="8.25" customHeight="1"/>
    <row r="53301" ht="8.25" customHeight="1"/>
    <row r="53302" ht="8.25" customHeight="1"/>
    <row r="53303" ht="8.25" customHeight="1"/>
    <row r="53304" ht="8.25" customHeight="1"/>
    <row r="53305" ht="8.25" customHeight="1"/>
    <row r="53306" ht="8.25" customHeight="1"/>
    <row r="53307" ht="8.25" customHeight="1"/>
    <row r="53308" ht="8.25" customHeight="1"/>
    <row r="53309" ht="8.25" customHeight="1"/>
    <row r="53310" ht="8.25" customHeight="1"/>
    <row r="53311" ht="8.25" customHeight="1"/>
    <row r="53312" ht="8.25" customHeight="1"/>
    <row r="53313" ht="8.25" customHeight="1"/>
    <row r="53314" ht="8.25" customHeight="1"/>
    <row r="53315" ht="8.25" customHeight="1"/>
    <row r="53316" ht="8.25" customHeight="1"/>
    <row r="53317" ht="8.25" customHeight="1"/>
    <row r="53318" ht="8.25" customHeight="1"/>
    <row r="53319" ht="8.25" customHeight="1"/>
    <row r="53320" ht="8.25" customHeight="1"/>
    <row r="53321" ht="8.25" customHeight="1"/>
    <row r="53322" ht="8.25" customHeight="1"/>
    <row r="53323" ht="8.25" customHeight="1"/>
    <row r="53324" ht="8.25" customHeight="1"/>
    <row r="53325" ht="8.25" customHeight="1"/>
    <row r="53326" ht="8.25" customHeight="1"/>
    <row r="53327" ht="8.25" customHeight="1"/>
    <row r="53328" ht="8.25" customHeight="1"/>
    <row r="53329" ht="8.25" customHeight="1"/>
    <row r="53330" ht="8.25" customHeight="1"/>
    <row r="53331" ht="8.25" customHeight="1"/>
    <row r="53332" ht="8.25" customHeight="1"/>
    <row r="53333" ht="8.25" customHeight="1"/>
    <row r="53334" ht="8.25" customHeight="1"/>
    <row r="53335" ht="8.25" customHeight="1"/>
    <row r="53336" ht="8.25" customHeight="1"/>
    <row r="53337" ht="8.25" customHeight="1"/>
    <row r="53338" ht="8.25" customHeight="1"/>
    <row r="53339" ht="8.25" customHeight="1"/>
    <row r="53340" ht="8.25" customHeight="1"/>
    <row r="53341" ht="8.25" customHeight="1"/>
    <row r="53342" ht="8.25" customHeight="1"/>
    <row r="53343" ht="8.25" customHeight="1"/>
    <row r="53344" ht="8.25" customHeight="1"/>
    <row r="53345" ht="8.25" customHeight="1"/>
    <row r="53346" ht="8.25" customHeight="1"/>
    <row r="53347" ht="8.25" customHeight="1"/>
    <row r="53348" ht="8.25" customHeight="1"/>
    <row r="53349" ht="8.25" customHeight="1"/>
    <row r="53350" ht="8.25" customHeight="1"/>
    <row r="53351" ht="8.25" customHeight="1"/>
    <row r="53352" ht="8.25" customHeight="1"/>
    <row r="53353" ht="8.25" customHeight="1"/>
    <row r="53354" ht="8.25" customHeight="1"/>
    <row r="53355" ht="8.25" customHeight="1"/>
    <row r="53356" ht="8.25" customHeight="1"/>
    <row r="53357" ht="8.25" customHeight="1"/>
    <row r="53358" ht="8.25" customHeight="1"/>
    <row r="53359" ht="8.25" customHeight="1"/>
    <row r="53360" ht="8.25" customHeight="1"/>
    <row r="53361" ht="8.25" customHeight="1"/>
    <row r="53362" ht="8.25" customHeight="1"/>
    <row r="53363" ht="8.25" customHeight="1"/>
    <row r="53364" ht="8.25" customHeight="1"/>
    <row r="53365" ht="8.25" customHeight="1"/>
    <row r="53366" ht="8.25" customHeight="1"/>
    <row r="53367" ht="8.25" customHeight="1"/>
    <row r="53368" ht="8.25" customHeight="1"/>
    <row r="53369" ht="8.25" customHeight="1"/>
    <row r="53370" ht="8.25" customHeight="1"/>
    <row r="53371" ht="8.25" customHeight="1"/>
    <row r="53372" ht="8.25" customHeight="1"/>
    <row r="53373" ht="8.25" customHeight="1"/>
    <row r="53374" ht="8.25" customHeight="1"/>
    <row r="53375" ht="8.25" customHeight="1"/>
    <row r="53376" ht="8.25" customHeight="1"/>
    <row r="53377" ht="8.25" customHeight="1"/>
    <row r="53378" ht="8.25" customHeight="1"/>
    <row r="53379" ht="8.25" customHeight="1"/>
    <row r="53380" ht="8.25" customHeight="1"/>
    <row r="53381" ht="8.25" customHeight="1"/>
    <row r="53382" ht="8.25" customHeight="1"/>
    <row r="53383" ht="8.25" customHeight="1"/>
    <row r="53384" ht="8.25" customHeight="1"/>
    <row r="53385" ht="8.25" customHeight="1"/>
    <row r="53386" ht="8.25" customHeight="1"/>
    <row r="53387" ht="8.25" customHeight="1"/>
    <row r="53388" ht="8.25" customHeight="1"/>
    <row r="53389" ht="8.25" customHeight="1"/>
    <row r="53390" ht="8.25" customHeight="1"/>
    <row r="53391" ht="8.25" customHeight="1"/>
    <row r="53392" ht="8.25" customHeight="1"/>
    <row r="53393" ht="8.25" customHeight="1"/>
    <row r="53394" ht="8.25" customHeight="1"/>
    <row r="53395" ht="8.25" customHeight="1"/>
    <row r="53396" ht="8.25" customHeight="1"/>
    <row r="53397" ht="8.25" customHeight="1"/>
    <row r="53398" ht="8.25" customHeight="1"/>
    <row r="53399" ht="8.25" customHeight="1"/>
    <row r="53400" ht="8.25" customHeight="1"/>
    <row r="53401" ht="8.25" customHeight="1"/>
    <row r="53402" ht="8.25" customHeight="1"/>
    <row r="53403" ht="8.25" customHeight="1"/>
    <row r="53404" ht="8.25" customHeight="1"/>
    <row r="53405" ht="8.25" customHeight="1"/>
    <row r="53406" ht="8.25" customHeight="1"/>
    <row r="53407" ht="8.25" customHeight="1"/>
    <row r="53408" ht="8.25" customHeight="1"/>
    <row r="53409" ht="8.25" customHeight="1"/>
    <row r="53410" ht="8.25" customHeight="1"/>
    <row r="53411" ht="8.25" customHeight="1"/>
    <row r="53412" ht="8.25" customHeight="1"/>
    <row r="53413" ht="8.25" customHeight="1"/>
    <row r="53414" ht="8.25" customHeight="1"/>
    <row r="53415" ht="8.25" customHeight="1"/>
    <row r="53416" ht="8.25" customHeight="1"/>
    <row r="53417" ht="8.25" customHeight="1"/>
    <row r="53418" ht="8.25" customHeight="1"/>
    <row r="53419" ht="8.25" customHeight="1"/>
    <row r="53420" ht="8.25" customHeight="1"/>
    <row r="53421" ht="8.25" customHeight="1"/>
    <row r="53422" ht="8.25" customHeight="1"/>
    <row r="53423" ht="8.25" customHeight="1"/>
    <row r="53424" ht="8.25" customHeight="1"/>
    <row r="53425" ht="8.25" customHeight="1"/>
    <row r="53426" ht="8.25" customHeight="1"/>
    <row r="53427" ht="8.25" customHeight="1"/>
    <row r="53428" ht="8.25" customHeight="1"/>
    <row r="53429" ht="8.25" customHeight="1"/>
    <row r="53430" ht="8.25" customHeight="1"/>
    <row r="53431" ht="8.25" customHeight="1"/>
    <row r="53432" ht="8.25" customHeight="1"/>
    <row r="53433" ht="8.25" customHeight="1"/>
    <row r="53434" ht="8.25" customHeight="1"/>
    <row r="53435" ht="8.25" customHeight="1"/>
    <row r="53436" ht="8.25" customHeight="1"/>
    <row r="53437" ht="8.25" customHeight="1"/>
    <row r="53438" ht="8.25" customHeight="1"/>
    <row r="53439" ht="8.25" customHeight="1"/>
    <row r="53440" ht="8.25" customHeight="1"/>
    <row r="53441" ht="8.25" customHeight="1"/>
    <row r="53442" ht="8.25" customHeight="1"/>
    <row r="53443" ht="8.25" customHeight="1"/>
    <row r="53444" ht="8.25" customHeight="1"/>
    <row r="53445" ht="8.25" customHeight="1"/>
    <row r="53446" ht="8.25" customHeight="1"/>
    <row r="53447" ht="8.25" customHeight="1"/>
    <row r="53448" ht="8.25" customHeight="1"/>
    <row r="53449" ht="8.25" customHeight="1"/>
    <row r="53450" ht="8.25" customHeight="1"/>
    <row r="53451" ht="8.25" customHeight="1"/>
    <row r="53452" ht="8.25" customHeight="1"/>
    <row r="53453" ht="8.25" customHeight="1"/>
    <row r="53454" ht="8.25" customHeight="1"/>
    <row r="53455" ht="8.25" customHeight="1"/>
    <row r="53456" ht="8.25" customHeight="1"/>
    <row r="53457" ht="8.25" customHeight="1"/>
    <row r="53458" ht="8.25" customHeight="1"/>
    <row r="53459" ht="8.25" customHeight="1"/>
    <row r="53460" ht="8.25" customHeight="1"/>
    <row r="53461" ht="8.25" customHeight="1"/>
    <row r="53462" ht="8.25" customHeight="1"/>
    <row r="53463" ht="8.25" customHeight="1"/>
    <row r="53464" ht="8.25" customHeight="1"/>
    <row r="53465" ht="8.25" customHeight="1"/>
    <row r="53466" ht="8.25" customHeight="1"/>
    <row r="53467" ht="8.25" customHeight="1"/>
    <row r="53468" ht="8.25" customHeight="1"/>
    <row r="53469" ht="8.25" customHeight="1"/>
    <row r="53470" ht="8.25" customHeight="1"/>
    <row r="53471" ht="8.25" customHeight="1"/>
    <row r="53472" ht="8.25" customHeight="1"/>
    <row r="53473" ht="8.25" customHeight="1"/>
    <row r="53474" ht="8.25" customHeight="1"/>
    <row r="53475" ht="8.25" customHeight="1"/>
    <row r="53476" ht="8.25" customHeight="1"/>
    <row r="53477" ht="8.25" customHeight="1"/>
    <row r="53478" ht="8.25" customHeight="1"/>
    <row r="53479" ht="8.25" customHeight="1"/>
    <row r="53480" ht="8.25" customHeight="1"/>
    <row r="53481" ht="8.25" customHeight="1"/>
    <row r="53482" ht="8.25" customHeight="1"/>
    <row r="53483" ht="8.25" customHeight="1"/>
    <row r="53484" ht="8.25" customHeight="1"/>
    <row r="53485" ht="8.25" customHeight="1"/>
    <row r="53486" ht="8.25" customHeight="1"/>
    <row r="53487" ht="8.25" customHeight="1"/>
    <row r="53488" ht="8.25" customHeight="1"/>
    <row r="53489" ht="8.25" customHeight="1"/>
    <row r="53490" ht="8.25" customHeight="1"/>
    <row r="53491" ht="8.25" customHeight="1"/>
    <row r="53492" ht="8.25" customHeight="1"/>
    <row r="53493" ht="8.25" customHeight="1"/>
    <row r="53494" ht="8.25" customHeight="1"/>
    <row r="53495" ht="8.25" customHeight="1"/>
    <row r="53496" ht="8.25" customHeight="1"/>
    <row r="53497" ht="8.25" customHeight="1"/>
    <row r="53498" ht="8.25" customHeight="1"/>
    <row r="53499" ht="8.25" customHeight="1"/>
    <row r="53500" ht="8.25" customHeight="1"/>
    <row r="53501" ht="8.25" customHeight="1"/>
    <row r="53502" ht="8.25" customHeight="1"/>
    <row r="53503" ht="8.25" customHeight="1"/>
    <row r="53504" ht="8.25" customHeight="1"/>
    <row r="53505" ht="8.25" customHeight="1"/>
    <row r="53506" ht="8.25" customHeight="1"/>
    <row r="53507" ht="8.25" customHeight="1"/>
    <row r="53508" ht="8.25" customHeight="1"/>
    <row r="53509" ht="8.25" customHeight="1"/>
    <row r="53510" ht="8.25" customHeight="1"/>
    <row r="53511" ht="8.25" customHeight="1"/>
    <row r="53512" ht="8.25" customHeight="1"/>
    <row r="53513" ht="8.25" customHeight="1"/>
    <row r="53514" ht="8.25" customHeight="1"/>
    <row r="53515" ht="8.25" customHeight="1"/>
    <row r="53516" ht="8.25" customHeight="1"/>
    <row r="53517" ht="8.25" customHeight="1"/>
    <row r="53518" ht="8.25" customHeight="1"/>
    <row r="53519" ht="8.25" customHeight="1"/>
    <row r="53520" ht="8.25" customHeight="1"/>
    <row r="53521" ht="8.25" customHeight="1"/>
    <row r="53522" ht="8.25" customHeight="1"/>
    <row r="53523" ht="8.25" customHeight="1"/>
    <row r="53524" ht="8.25" customHeight="1"/>
    <row r="53525" ht="8.25" customHeight="1"/>
    <row r="53526" ht="8.25" customHeight="1"/>
    <row r="53527" ht="8.25" customHeight="1"/>
    <row r="53528" ht="8.25" customHeight="1"/>
    <row r="53529" ht="8.25" customHeight="1"/>
    <row r="53530" ht="8.25" customHeight="1"/>
    <row r="53531" ht="8.25" customHeight="1"/>
    <row r="53532" ht="8.25" customHeight="1"/>
    <row r="53533" ht="8.25" customHeight="1"/>
    <row r="53534" ht="8.25" customHeight="1"/>
    <row r="53535" ht="8.25" customHeight="1"/>
    <row r="53536" ht="8.25" customHeight="1"/>
    <row r="53537" ht="8.25" customHeight="1"/>
    <row r="53538" ht="8.25" customHeight="1"/>
    <row r="53539" ht="8.25" customHeight="1"/>
    <row r="53540" ht="8.25" customHeight="1"/>
    <row r="53541" ht="8.25" customHeight="1"/>
    <row r="53542" ht="8.25" customHeight="1"/>
    <row r="53543" ht="8.25" customHeight="1"/>
    <row r="53544" ht="8.25" customHeight="1"/>
    <row r="53545" ht="8.25" customHeight="1"/>
    <row r="53546" ht="8.25" customHeight="1"/>
    <row r="53547" ht="8.25" customHeight="1"/>
    <row r="53548" ht="8.25" customHeight="1"/>
    <row r="53549" ht="8.25" customHeight="1"/>
    <row r="53550" ht="8.25" customHeight="1"/>
    <row r="53551" ht="8.25" customHeight="1"/>
    <row r="53552" ht="8.25" customHeight="1"/>
    <row r="53553" ht="8.25" customHeight="1"/>
    <row r="53554" ht="8.25" customHeight="1"/>
    <row r="53555" ht="8.25" customHeight="1"/>
    <row r="53556" ht="8.25" customHeight="1"/>
    <row r="53557" ht="8.25" customHeight="1"/>
    <row r="53558" ht="8.25" customHeight="1"/>
    <row r="53559" ht="8.25" customHeight="1"/>
    <row r="53560" ht="8.25" customHeight="1"/>
    <row r="53561" ht="8.25" customHeight="1"/>
    <row r="53562" ht="8.25" customHeight="1"/>
    <row r="53563" ht="8.25" customHeight="1"/>
    <row r="53564" ht="8.25" customHeight="1"/>
    <row r="53565" ht="8.25" customHeight="1"/>
    <row r="53566" ht="8.25" customHeight="1"/>
    <row r="53567" ht="8.25" customHeight="1"/>
    <row r="53568" ht="8.25" customHeight="1"/>
    <row r="53569" ht="8.25" customHeight="1"/>
    <row r="53570" ht="8.25" customHeight="1"/>
    <row r="53571" ht="8.25" customHeight="1"/>
    <row r="53572" ht="8.25" customHeight="1"/>
    <row r="53573" ht="8.25" customHeight="1"/>
    <row r="53574" ht="8.25" customHeight="1"/>
    <row r="53575" ht="8.25" customHeight="1"/>
    <row r="53576" ht="8.25" customHeight="1"/>
    <row r="53577" ht="8.25" customHeight="1"/>
    <row r="53578" ht="8.25" customHeight="1"/>
    <row r="53579" ht="8.25" customHeight="1"/>
    <row r="53580" ht="8.25" customHeight="1"/>
    <row r="53581" ht="8.25" customHeight="1"/>
    <row r="53582" ht="8.25" customHeight="1"/>
    <row r="53583" ht="8.25" customHeight="1"/>
    <row r="53584" ht="8.25" customHeight="1"/>
    <row r="53585" ht="8.25" customHeight="1"/>
    <row r="53586" ht="8.25" customHeight="1"/>
    <row r="53587" ht="8.25" customHeight="1"/>
    <row r="53588" ht="8.25" customHeight="1"/>
    <row r="53589" ht="8.25" customHeight="1"/>
    <row r="53590" ht="8.25" customHeight="1"/>
    <row r="53591" ht="8.25" customHeight="1"/>
    <row r="53592" ht="8.25" customHeight="1"/>
    <row r="53593" ht="8.25" customHeight="1"/>
    <row r="53594" ht="8.25" customHeight="1"/>
    <row r="53595" ht="8.25" customHeight="1"/>
    <row r="53596" ht="8.25" customHeight="1"/>
    <row r="53597" ht="8.25" customHeight="1"/>
    <row r="53598" ht="8.25" customHeight="1"/>
    <row r="53599" ht="8.25" customHeight="1"/>
    <row r="53600" ht="8.25" customHeight="1"/>
    <row r="53601" ht="8.25" customHeight="1"/>
    <row r="53602" ht="8.25" customHeight="1"/>
    <row r="53603" ht="8.25" customHeight="1"/>
    <row r="53604" ht="8.25" customHeight="1"/>
    <row r="53605" ht="8.25" customHeight="1"/>
    <row r="53606" ht="8.25" customHeight="1"/>
    <row r="53607" ht="8.25" customHeight="1"/>
    <row r="53608" ht="8.25" customHeight="1"/>
    <row r="53609" ht="8.25" customHeight="1"/>
    <row r="53610" ht="8.25" customHeight="1"/>
    <row r="53611" ht="8.25" customHeight="1"/>
    <row r="53612" ht="8.25" customHeight="1"/>
    <row r="53613" ht="8.25" customHeight="1"/>
    <row r="53614" ht="8.25" customHeight="1"/>
    <row r="53615" ht="8.25" customHeight="1"/>
    <row r="53616" ht="8.25" customHeight="1"/>
    <row r="53617" ht="8.25" customHeight="1"/>
    <row r="53618" ht="8.25" customHeight="1"/>
    <row r="53619" ht="8.25" customHeight="1"/>
    <row r="53620" ht="8.25" customHeight="1"/>
    <row r="53621" ht="8.25" customHeight="1"/>
    <row r="53622" ht="8.25" customHeight="1"/>
    <row r="53623" ht="8.25" customHeight="1"/>
    <row r="53624" ht="8.25" customHeight="1"/>
    <row r="53625" ht="8.25" customHeight="1"/>
    <row r="53626" ht="8.25" customHeight="1"/>
    <row r="53627" ht="8.25" customHeight="1"/>
    <row r="53628" ht="8.25" customHeight="1"/>
    <row r="53629" ht="8.25" customHeight="1"/>
    <row r="53630" ht="8.25" customHeight="1"/>
    <row r="53631" ht="8.25" customHeight="1"/>
    <row r="53632" ht="8.25" customHeight="1"/>
    <row r="53633" ht="8.25" customHeight="1"/>
    <row r="53634" ht="8.25" customHeight="1"/>
    <row r="53635" ht="8.25" customHeight="1"/>
    <row r="53636" ht="8.25" customHeight="1"/>
    <row r="53637" ht="8.25" customHeight="1"/>
    <row r="53638" ht="8.25" customHeight="1"/>
    <row r="53639" ht="8.25" customHeight="1"/>
    <row r="53640" ht="8.25" customHeight="1"/>
    <row r="53641" ht="8.25" customHeight="1"/>
    <row r="53642" ht="8.25" customHeight="1"/>
    <row r="53643" ht="8.25" customHeight="1"/>
    <row r="53644" ht="8.25" customHeight="1"/>
    <row r="53645" ht="8.25" customHeight="1"/>
    <row r="53646" ht="8.25" customHeight="1"/>
    <row r="53647" ht="8.25" customHeight="1"/>
    <row r="53648" ht="8.25" customHeight="1"/>
    <row r="53649" ht="8.25" customHeight="1"/>
    <row r="53650" ht="8.25" customHeight="1"/>
    <row r="53651" ht="8.25" customHeight="1"/>
    <row r="53652" ht="8.25" customHeight="1"/>
    <row r="53653" ht="8.25" customHeight="1"/>
    <row r="53654" ht="8.25" customHeight="1"/>
    <row r="53655" ht="8.25" customHeight="1"/>
    <row r="53656" ht="8.25" customHeight="1"/>
    <row r="53657" ht="8.25" customHeight="1"/>
    <row r="53658" ht="8.25" customHeight="1"/>
    <row r="53659" ht="8.25" customHeight="1"/>
    <row r="53660" ht="8.25" customHeight="1"/>
    <row r="53661" ht="8.25" customHeight="1"/>
    <row r="53662" ht="8.25" customHeight="1"/>
    <row r="53663" ht="8.25" customHeight="1"/>
    <row r="53664" ht="8.25" customHeight="1"/>
    <row r="53665" ht="8.25" customHeight="1"/>
    <row r="53666" ht="8.25" customHeight="1"/>
    <row r="53667" ht="8.25" customHeight="1"/>
    <row r="53668" ht="8.25" customHeight="1"/>
    <row r="53669" ht="8.25" customHeight="1"/>
    <row r="53670" ht="8.25" customHeight="1"/>
    <row r="53671" ht="8.25" customHeight="1"/>
    <row r="53672" ht="8.25" customHeight="1"/>
    <row r="53673" ht="8.25" customHeight="1"/>
    <row r="53674" ht="8.25" customHeight="1"/>
    <row r="53675" ht="8.25" customHeight="1"/>
    <row r="53676" ht="8.25" customHeight="1"/>
    <row r="53677" ht="8.25" customHeight="1"/>
    <row r="53678" ht="8.25" customHeight="1"/>
    <row r="53679" ht="8.25" customHeight="1"/>
    <row r="53680" ht="8.25" customHeight="1"/>
    <row r="53681" ht="8.25" customHeight="1"/>
    <row r="53682" ht="8.25" customHeight="1"/>
    <row r="53683" ht="8.25" customHeight="1"/>
    <row r="53684" ht="8.25" customHeight="1"/>
    <row r="53685" ht="8.25" customHeight="1"/>
    <row r="53686" ht="8.25" customHeight="1"/>
    <row r="53687" ht="8.25" customHeight="1"/>
    <row r="53688" ht="8.25" customHeight="1"/>
    <row r="53689" ht="8.25" customHeight="1"/>
    <row r="53690" ht="8.25" customHeight="1"/>
    <row r="53691" ht="8.25" customHeight="1"/>
    <row r="53692" ht="8.25" customHeight="1"/>
    <row r="53693" ht="8.25" customHeight="1"/>
    <row r="53694" ht="8.25" customHeight="1"/>
    <row r="53695" ht="8.25" customHeight="1"/>
    <row r="53696" ht="8.25" customHeight="1"/>
    <row r="53697" ht="8.25" customHeight="1"/>
    <row r="53698" ht="8.25" customHeight="1"/>
    <row r="53699" ht="8.25" customHeight="1"/>
    <row r="53700" ht="8.25" customHeight="1"/>
    <row r="53701" ht="8.25" customHeight="1"/>
    <row r="53702" ht="8.25" customHeight="1"/>
    <row r="53703" ht="8.25" customHeight="1"/>
    <row r="53704" ht="8.25" customHeight="1"/>
    <row r="53705" ht="8.25" customHeight="1"/>
    <row r="53706" ht="8.25" customHeight="1"/>
    <row r="53707" ht="8.25" customHeight="1"/>
    <row r="53708" ht="8.25" customHeight="1"/>
    <row r="53709" ht="8.25" customHeight="1"/>
    <row r="53710" ht="8.25" customHeight="1"/>
    <row r="53711" ht="8.25" customHeight="1"/>
    <row r="53712" ht="8.25" customHeight="1"/>
    <row r="53713" ht="8.25" customHeight="1"/>
    <row r="53714" ht="8.25" customHeight="1"/>
    <row r="53715" ht="8.25" customHeight="1"/>
    <row r="53716" ht="8.25" customHeight="1"/>
    <row r="53717" ht="8.25" customHeight="1"/>
    <row r="53718" ht="8.25" customHeight="1"/>
    <row r="53719" ht="8.25" customHeight="1"/>
    <row r="53720" ht="8.25" customHeight="1"/>
    <row r="53721" ht="8.25" customHeight="1"/>
    <row r="53722" ht="8.25" customHeight="1"/>
    <row r="53723" ht="8.25" customHeight="1"/>
    <row r="53724" ht="8.25" customHeight="1"/>
    <row r="53725" ht="8.25" customHeight="1"/>
    <row r="53726" ht="8.25" customHeight="1"/>
    <row r="53727" ht="8.25" customHeight="1"/>
    <row r="53728" ht="8.25" customHeight="1"/>
    <row r="53729" ht="8.25" customHeight="1"/>
    <row r="53730" ht="8.25" customHeight="1"/>
    <row r="53731" ht="8.25" customHeight="1"/>
    <row r="53732" ht="8.25" customHeight="1"/>
    <row r="53733" ht="8.25" customHeight="1"/>
    <row r="53734" ht="8.25" customHeight="1"/>
    <row r="53735" ht="8.25" customHeight="1"/>
    <row r="53736" ht="8.25" customHeight="1"/>
    <row r="53737" ht="8.25" customHeight="1"/>
    <row r="53738" ht="8.25" customHeight="1"/>
    <row r="53739" ht="8.25" customHeight="1"/>
    <row r="53740" ht="8.25" customHeight="1"/>
    <row r="53741" ht="8.25" customHeight="1"/>
    <row r="53742" ht="8.25" customHeight="1"/>
    <row r="53743" ht="8.25" customHeight="1"/>
    <row r="53744" ht="8.25" customHeight="1"/>
    <row r="53745" ht="8.25" customHeight="1"/>
    <row r="53746" ht="8.25" customHeight="1"/>
    <row r="53747" ht="8.25" customHeight="1"/>
    <row r="53748" ht="8.25" customHeight="1"/>
    <row r="53749" ht="8.25" customHeight="1"/>
    <row r="53750" ht="8.25" customHeight="1"/>
    <row r="53751" ht="8.25" customHeight="1"/>
    <row r="53752" ht="8.25" customHeight="1"/>
    <row r="53753" ht="8.25" customHeight="1"/>
    <row r="53754" ht="8.25" customHeight="1"/>
    <row r="53755" ht="8.25" customHeight="1"/>
    <row r="53756" ht="8.25" customHeight="1"/>
    <row r="53757" ht="8.25" customHeight="1"/>
    <row r="53758" ht="8.25" customHeight="1"/>
    <row r="53759" ht="8.25" customHeight="1"/>
    <row r="53760" ht="8.25" customHeight="1"/>
    <row r="53761" ht="8.25" customHeight="1"/>
    <row r="53762" ht="8.25" customHeight="1"/>
    <row r="53763" ht="8.25" customHeight="1"/>
    <row r="53764" ht="8.25" customHeight="1"/>
    <row r="53765" ht="8.25" customHeight="1"/>
    <row r="53766" ht="8.25" customHeight="1"/>
    <row r="53767" ht="8.25" customHeight="1"/>
    <row r="53768" ht="8.25" customHeight="1"/>
    <row r="53769" ht="8.25" customHeight="1"/>
    <row r="53770" ht="8.25" customHeight="1"/>
    <row r="53771" ht="8.25" customHeight="1"/>
    <row r="53772" ht="8.25" customHeight="1"/>
    <row r="53773" ht="8.25" customHeight="1"/>
    <row r="53774" ht="8.25" customHeight="1"/>
    <row r="53775" ht="8.25" customHeight="1"/>
    <row r="53776" ht="8.25" customHeight="1"/>
    <row r="53777" ht="8.25" customHeight="1"/>
    <row r="53778" ht="8.25" customHeight="1"/>
    <row r="53779" ht="8.25" customHeight="1"/>
    <row r="53780" ht="8.25" customHeight="1"/>
    <row r="53781" ht="8.25" customHeight="1"/>
    <row r="53782" ht="8.25" customHeight="1"/>
    <row r="53783" ht="8.25" customHeight="1"/>
    <row r="53784" ht="8.25" customHeight="1"/>
    <row r="53785" ht="8.25" customHeight="1"/>
    <row r="53786" ht="8.25" customHeight="1"/>
    <row r="53787" ht="8.25" customHeight="1"/>
    <row r="53788" ht="8.25" customHeight="1"/>
    <row r="53789" ht="8.25" customHeight="1"/>
    <row r="53790" ht="8.25" customHeight="1"/>
    <row r="53791" ht="8.25" customHeight="1"/>
    <row r="53792" ht="8.25" customHeight="1"/>
    <row r="53793" ht="8.25" customHeight="1"/>
    <row r="53794" ht="8.25" customHeight="1"/>
    <row r="53795" ht="8.25" customHeight="1"/>
    <row r="53796" ht="8.25" customHeight="1"/>
    <row r="53797" ht="8.25" customHeight="1"/>
    <row r="53798" ht="8.25" customHeight="1"/>
    <row r="53799" ht="8.25" customHeight="1"/>
    <row r="53800" ht="8.25" customHeight="1"/>
    <row r="53801" ht="8.25" customHeight="1"/>
    <row r="53802" ht="8.25" customHeight="1"/>
    <row r="53803" ht="8.25" customHeight="1"/>
    <row r="53804" ht="8.25" customHeight="1"/>
    <row r="53805" ht="8.25" customHeight="1"/>
    <row r="53806" ht="8.25" customHeight="1"/>
    <row r="53807" ht="8.25" customHeight="1"/>
    <row r="53808" ht="8.25" customHeight="1"/>
    <row r="53809" ht="8.25" customHeight="1"/>
    <row r="53810" ht="8.25" customHeight="1"/>
    <row r="53811" ht="8.25" customHeight="1"/>
    <row r="53812" ht="8.25" customHeight="1"/>
    <row r="53813" ht="8.25" customHeight="1"/>
    <row r="53814" ht="8.25" customHeight="1"/>
    <row r="53815" ht="8.25" customHeight="1"/>
    <row r="53816" ht="8.25" customHeight="1"/>
    <row r="53817" ht="8.25" customHeight="1"/>
    <row r="53818" ht="8.25" customHeight="1"/>
    <row r="53819" ht="8.25" customHeight="1"/>
    <row r="53820" ht="8.25" customHeight="1"/>
    <row r="53821" ht="8.25" customHeight="1"/>
    <row r="53822" ht="8.25" customHeight="1"/>
    <row r="53823" ht="8.25" customHeight="1"/>
    <row r="53824" ht="8.25" customHeight="1"/>
    <row r="53825" ht="8.25" customHeight="1"/>
    <row r="53826" ht="8.25" customHeight="1"/>
    <row r="53827" ht="8.25" customHeight="1"/>
    <row r="53828" ht="8.25" customHeight="1"/>
    <row r="53829" ht="8.25" customHeight="1"/>
    <row r="53830" ht="8.25" customHeight="1"/>
    <row r="53831" ht="8.25" customHeight="1"/>
    <row r="53832" ht="8.25" customHeight="1"/>
    <row r="53833" ht="8.25" customHeight="1"/>
    <row r="53834" ht="8.25" customHeight="1"/>
    <row r="53835" ht="8.25" customHeight="1"/>
    <row r="53836" ht="8.25" customHeight="1"/>
    <row r="53837" ht="8.25" customHeight="1"/>
    <row r="53838" ht="8.25" customHeight="1"/>
    <row r="53839" ht="8.25" customHeight="1"/>
    <row r="53840" ht="8.25" customHeight="1"/>
    <row r="53841" ht="8.25" customHeight="1"/>
    <row r="53842" ht="8.25" customHeight="1"/>
    <row r="53843" ht="8.25" customHeight="1"/>
    <row r="53844" ht="8.25" customHeight="1"/>
    <row r="53845" ht="8.25" customHeight="1"/>
    <row r="53846" ht="8.25" customHeight="1"/>
    <row r="53847" ht="8.25" customHeight="1"/>
    <row r="53848" ht="8.25" customHeight="1"/>
    <row r="53849" ht="8.25" customHeight="1"/>
    <row r="53850" ht="8.25" customHeight="1"/>
    <row r="53851" ht="8.25" customHeight="1"/>
    <row r="53852" ht="8.25" customHeight="1"/>
    <row r="53853" ht="8.25" customHeight="1"/>
    <row r="53854" ht="8.25" customHeight="1"/>
    <row r="53855" ht="8.25" customHeight="1"/>
    <row r="53856" ht="8.25" customHeight="1"/>
    <row r="53857" ht="8.25" customHeight="1"/>
    <row r="53858" ht="8.25" customHeight="1"/>
    <row r="53859" ht="8.25" customHeight="1"/>
    <row r="53860" ht="8.25" customHeight="1"/>
    <row r="53861" ht="8.25" customHeight="1"/>
    <row r="53862" ht="8.25" customHeight="1"/>
    <row r="53863" ht="8.25" customHeight="1"/>
    <row r="53864" ht="8.25" customHeight="1"/>
    <row r="53865" ht="8.25" customHeight="1"/>
    <row r="53866" ht="8.25" customHeight="1"/>
    <row r="53867" ht="8.25" customHeight="1"/>
    <row r="53868" ht="8.25" customHeight="1"/>
    <row r="53869" ht="8.25" customHeight="1"/>
    <row r="53870" ht="8.25" customHeight="1"/>
    <row r="53871" ht="8.25" customHeight="1"/>
    <row r="53872" ht="8.25" customHeight="1"/>
    <row r="53873" ht="8.25" customHeight="1"/>
    <row r="53874" ht="8.25" customHeight="1"/>
    <row r="53875" ht="8.25" customHeight="1"/>
    <row r="53876" ht="8.25" customHeight="1"/>
    <row r="53877" ht="8.25" customHeight="1"/>
    <row r="53878" ht="8.25" customHeight="1"/>
    <row r="53879" ht="8.25" customHeight="1"/>
    <row r="53880" ht="8.25" customHeight="1"/>
    <row r="53881" ht="8.25" customHeight="1"/>
    <row r="53882" ht="8.25" customHeight="1"/>
    <row r="53883" ht="8.25" customHeight="1"/>
    <row r="53884" ht="8.25" customHeight="1"/>
    <row r="53885" ht="8.25" customHeight="1"/>
    <row r="53886" ht="8.25" customHeight="1"/>
    <row r="53887" ht="8.25" customHeight="1"/>
    <row r="53888" ht="8.25" customHeight="1"/>
    <row r="53889" ht="8.25" customHeight="1"/>
    <row r="53890" ht="8.25" customHeight="1"/>
    <row r="53891" ht="8.25" customHeight="1"/>
    <row r="53892" ht="8.25" customHeight="1"/>
    <row r="53893" ht="8.25" customHeight="1"/>
    <row r="53894" ht="8.25" customHeight="1"/>
    <row r="53895" ht="8.25" customHeight="1"/>
    <row r="53896" ht="8.25" customHeight="1"/>
    <row r="53897" ht="8.25" customHeight="1"/>
    <row r="53898" ht="8.25" customHeight="1"/>
    <row r="53899" ht="8.25" customHeight="1"/>
    <row r="53900" ht="8.25" customHeight="1"/>
    <row r="53901" ht="8.25" customHeight="1"/>
    <row r="53902" ht="8.25" customHeight="1"/>
    <row r="53903" ht="8.25" customHeight="1"/>
    <row r="53904" ht="8.25" customHeight="1"/>
    <row r="53905" ht="8.25" customHeight="1"/>
    <row r="53906" ht="8.25" customHeight="1"/>
    <row r="53907" ht="8.25" customHeight="1"/>
    <row r="53908" ht="8.25" customHeight="1"/>
    <row r="53909" ht="8.25" customHeight="1"/>
    <row r="53910" ht="8.25" customHeight="1"/>
    <row r="53911" ht="8.25" customHeight="1"/>
    <row r="53912" ht="8.25" customHeight="1"/>
    <row r="53913" ht="8.25" customHeight="1"/>
    <row r="53914" ht="8.25" customHeight="1"/>
    <row r="53915" ht="8.25" customHeight="1"/>
    <row r="53916" ht="8.25" customHeight="1"/>
    <row r="53917" ht="8.25" customHeight="1"/>
    <row r="53918" ht="8.25" customHeight="1"/>
    <row r="53919" ht="8.25" customHeight="1"/>
    <row r="53920" ht="8.25" customHeight="1"/>
    <row r="53921" ht="8.25" customHeight="1"/>
    <row r="53922" ht="8.25" customHeight="1"/>
    <row r="53923" ht="8.25" customHeight="1"/>
    <row r="53924" ht="8.25" customHeight="1"/>
    <row r="53925" ht="8.25" customHeight="1"/>
    <row r="53926" ht="8.25" customHeight="1"/>
    <row r="53927" ht="8.25" customHeight="1"/>
    <row r="53928" ht="8.25" customHeight="1"/>
    <row r="53929" ht="8.25" customHeight="1"/>
    <row r="53930" ht="8.25" customHeight="1"/>
    <row r="53931" ht="8.25" customHeight="1"/>
    <row r="53932" ht="8.25" customHeight="1"/>
    <row r="53933" ht="8.25" customHeight="1"/>
    <row r="53934" ht="8.25" customHeight="1"/>
    <row r="53935" ht="8.25" customHeight="1"/>
    <row r="53936" ht="8.25" customHeight="1"/>
    <row r="53937" ht="8.25" customHeight="1"/>
    <row r="53938" ht="8.25" customHeight="1"/>
    <row r="53939" ht="8.25" customHeight="1"/>
    <row r="53940" ht="8.25" customHeight="1"/>
    <row r="53941" ht="8.25" customHeight="1"/>
    <row r="53942" ht="8.25" customHeight="1"/>
    <row r="53943" ht="8.25" customHeight="1"/>
    <row r="53944" ht="8.25" customHeight="1"/>
    <row r="53945" ht="8.25" customHeight="1"/>
    <row r="53946" ht="8.25" customHeight="1"/>
    <row r="53947" ht="8.25" customHeight="1"/>
    <row r="53948" ht="8.25" customHeight="1"/>
    <row r="53949" ht="8.25" customHeight="1"/>
    <row r="53950" ht="8.25" customHeight="1"/>
    <row r="53951" ht="8.25" customHeight="1"/>
    <row r="53952" ht="8.25" customHeight="1"/>
    <row r="53953" ht="8.25" customHeight="1"/>
    <row r="53954" ht="8.25" customHeight="1"/>
    <row r="53955" ht="8.25" customHeight="1"/>
    <row r="53956" ht="8.25" customHeight="1"/>
    <row r="53957" ht="8.25" customHeight="1"/>
    <row r="53958" ht="8.25" customHeight="1"/>
    <row r="53959" ht="8.25" customHeight="1"/>
    <row r="53960" ht="8.25" customHeight="1"/>
    <row r="53961" ht="8.25" customHeight="1"/>
    <row r="53962" ht="8.25" customHeight="1"/>
    <row r="53963" ht="8.25" customHeight="1"/>
    <row r="53964" ht="8.25" customHeight="1"/>
    <row r="53965" ht="8.25" customHeight="1"/>
    <row r="53966" ht="8.25" customHeight="1"/>
    <row r="53967" ht="8.25" customHeight="1"/>
    <row r="53968" ht="8.25" customHeight="1"/>
    <row r="53969" ht="8.25" customHeight="1"/>
    <row r="53970" ht="8.25" customHeight="1"/>
    <row r="53971" ht="8.25" customHeight="1"/>
    <row r="53972" ht="8.25" customHeight="1"/>
    <row r="53973" ht="8.25" customHeight="1"/>
    <row r="53974" ht="8.25" customHeight="1"/>
    <row r="53975" ht="8.25" customHeight="1"/>
    <row r="53976" ht="8.25" customHeight="1"/>
    <row r="53977" ht="8.25" customHeight="1"/>
    <row r="53978" ht="8.25" customHeight="1"/>
    <row r="53979" ht="8.25" customHeight="1"/>
    <row r="53980" ht="8.25" customHeight="1"/>
    <row r="53981" ht="8.25" customHeight="1"/>
    <row r="53982" ht="8.25" customHeight="1"/>
    <row r="53983" ht="8.25" customHeight="1"/>
    <row r="53984" ht="8.25" customHeight="1"/>
    <row r="53985" ht="8.25" customHeight="1"/>
    <row r="53986" ht="8.25" customHeight="1"/>
    <row r="53987" ht="8.25" customHeight="1"/>
    <row r="53988" ht="8.25" customHeight="1"/>
    <row r="53989" ht="8.25" customHeight="1"/>
    <row r="53990" ht="8.25" customHeight="1"/>
    <row r="53991" ht="8.25" customHeight="1"/>
    <row r="53992" ht="8.25" customHeight="1"/>
    <row r="53993" ht="8.25" customHeight="1"/>
    <row r="53994" ht="8.25" customHeight="1"/>
    <row r="53995" ht="8.25" customHeight="1"/>
    <row r="53996" ht="8.25" customHeight="1"/>
    <row r="53997" ht="8.25" customHeight="1"/>
    <row r="53998" ht="8.25" customHeight="1"/>
    <row r="53999" ht="8.25" customHeight="1"/>
    <row r="54000" ht="8.25" customHeight="1"/>
    <row r="54001" ht="8.25" customHeight="1"/>
    <row r="54002" ht="8.25" customHeight="1"/>
    <row r="54003" ht="8.25" customHeight="1"/>
    <row r="54004" ht="8.25" customHeight="1"/>
    <row r="54005" ht="8.25" customHeight="1"/>
    <row r="54006" ht="8.25" customHeight="1"/>
    <row r="54007" ht="8.25" customHeight="1"/>
    <row r="54008" ht="8.25" customHeight="1"/>
    <row r="54009" ht="8.25" customHeight="1"/>
    <row r="54010" ht="8.25" customHeight="1"/>
    <row r="54011" ht="8.25" customHeight="1"/>
    <row r="54012" ht="8.25" customHeight="1"/>
    <row r="54013" ht="8.25" customHeight="1"/>
    <row r="54014" ht="8.25" customHeight="1"/>
    <row r="54015" ht="8.25" customHeight="1"/>
    <row r="54016" ht="8.25" customHeight="1"/>
    <row r="54017" ht="8.25" customHeight="1"/>
    <row r="54018" ht="8.25" customHeight="1"/>
    <row r="54019" ht="8.25" customHeight="1"/>
    <row r="54020" ht="8.25" customHeight="1"/>
    <row r="54021" ht="8.25" customHeight="1"/>
    <row r="54022" ht="8.25" customHeight="1"/>
    <row r="54023" ht="8.25" customHeight="1"/>
    <row r="54024" ht="8.25" customHeight="1"/>
    <row r="54025" ht="8.25" customHeight="1"/>
    <row r="54026" ht="8.25" customHeight="1"/>
    <row r="54027" ht="8.25" customHeight="1"/>
    <row r="54028" ht="8.25" customHeight="1"/>
    <row r="54029" ht="8.25" customHeight="1"/>
    <row r="54030" ht="8.25" customHeight="1"/>
    <row r="54031" ht="8.25" customHeight="1"/>
    <row r="54032" ht="8.25" customHeight="1"/>
    <row r="54033" ht="8.25" customHeight="1"/>
    <row r="54034" ht="8.25" customHeight="1"/>
    <row r="54035" ht="8.25" customHeight="1"/>
    <row r="54036" ht="8.25" customHeight="1"/>
    <row r="54037" ht="8.25" customHeight="1"/>
    <row r="54038" ht="8.25" customHeight="1"/>
    <row r="54039" ht="8.25" customHeight="1"/>
    <row r="54040" ht="8.25" customHeight="1"/>
    <row r="54041" ht="8.25" customHeight="1"/>
    <row r="54042" ht="8.25" customHeight="1"/>
    <row r="54043" ht="8.25" customHeight="1"/>
    <row r="54044" ht="8.25" customHeight="1"/>
    <row r="54045" ht="8.25" customHeight="1"/>
    <row r="54046" ht="8.25" customHeight="1"/>
    <row r="54047" ht="8.25" customHeight="1"/>
    <row r="54048" ht="8.25" customHeight="1"/>
    <row r="54049" ht="8.25" customHeight="1"/>
    <row r="54050" ht="8.25" customHeight="1"/>
    <row r="54051" ht="8.25" customHeight="1"/>
    <row r="54052" ht="8.25" customHeight="1"/>
    <row r="54053" ht="8.25" customHeight="1"/>
    <row r="54054" ht="8.25" customHeight="1"/>
    <row r="54055" ht="8.25" customHeight="1"/>
    <row r="54056" ht="8.25" customHeight="1"/>
    <row r="54057" ht="8.25" customHeight="1"/>
    <row r="54058" ht="8.25" customHeight="1"/>
    <row r="54059" ht="8.25" customHeight="1"/>
    <row r="54060" ht="8.25" customHeight="1"/>
    <row r="54061" ht="8.25" customHeight="1"/>
    <row r="54062" ht="8.25" customHeight="1"/>
    <row r="54063" ht="8.25" customHeight="1"/>
    <row r="54064" ht="8.25" customHeight="1"/>
    <row r="54065" ht="8.25" customHeight="1"/>
    <row r="54066" ht="8.25" customHeight="1"/>
    <row r="54067" ht="8.25" customHeight="1"/>
    <row r="54068" ht="8.25" customHeight="1"/>
    <row r="54069" ht="8.25" customHeight="1"/>
    <row r="54070" ht="8.25" customHeight="1"/>
    <row r="54071" ht="8.25" customHeight="1"/>
    <row r="54072" ht="8.25" customHeight="1"/>
    <row r="54073" ht="8.25" customHeight="1"/>
    <row r="54074" ht="8.25" customHeight="1"/>
    <row r="54075" ht="8.25" customHeight="1"/>
    <row r="54076" ht="8.25" customHeight="1"/>
    <row r="54077" ht="8.25" customHeight="1"/>
    <row r="54078" ht="8.25" customHeight="1"/>
    <row r="54079" ht="8.25" customHeight="1"/>
    <row r="54080" ht="8.25" customHeight="1"/>
    <row r="54081" ht="8.25" customHeight="1"/>
    <row r="54082" ht="8.25" customHeight="1"/>
    <row r="54083" ht="8.25" customHeight="1"/>
    <row r="54084" ht="8.25" customHeight="1"/>
    <row r="54085" ht="8.25" customHeight="1"/>
    <row r="54086" ht="8.25" customHeight="1"/>
    <row r="54087" ht="8.25" customHeight="1"/>
    <row r="54088" ht="8.25" customHeight="1"/>
    <row r="54089" ht="8.25" customHeight="1"/>
    <row r="54090" ht="8.25" customHeight="1"/>
    <row r="54091" ht="8.25" customHeight="1"/>
    <row r="54092" ht="8.25" customHeight="1"/>
    <row r="54093" ht="8.25" customHeight="1"/>
    <row r="54094" ht="8.25" customHeight="1"/>
    <row r="54095" ht="8.25" customHeight="1"/>
    <row r="54096" ht="8.25" customHeight="1"/>
    <row r="54097" ht="8.25" customHeight="1"/>
    <row r="54098" ht="8.25" customHeight="1"/>
    <row r="54099" ht="8.25" customHeight="1"/>
    <row r="54100" ht="8.25" customHeight="1"/>
    <row r="54101" ht="8.25" customHeight="1"/>
    <row r="54102" ht="8.25" customHeight="1"/>
    <row r="54103" ht="8.25" customHeight="1"/>
    <row r="54104" ht="8.25" customHeight="1"/>
    <row r="54105" ht="8.25" customHeight="1"/>
    <row r="54106" ht="8.25" customHeight="1"/>
    <row r="54107" ht="8.25" customHeight="1"/>
    <row r="54108" ht="8.25" customHeight="1"/>
    <row r="54109" ht="8.25" customHeight="1"/>
    <row r="54110" ht="8.25" customHeight="1"/>
    <row r="54111" ht="8.25" customHeight="1"/>
    <row r="54112" ht="8.25" customHeight="1"/>
    <row r="54113" ht="8.25" customHeight="1"/>
    <row r="54114" ht="8.25" customHeight="1"/>
    <row r="54115" ht="8.25" customHeight="1"/>
    <row r="54116" ht="8.25" customHeight="1"/>
    <row r="54117" ht="8.25" customHeight="1"/>
    <row r="54118" ht="8.25" customHeight="1"/>
    <row r="54119" ht="8.25" customHeight="1"/>
    <row r="54120" ht="8.25" customHeight="1"/>
    <row r="54121" ht="8.25" customHeight="1"/>
    <row r="54122" ht="8.25" customHeight="1"/>
    <row r="54123" ht="8.25" customHeight="1"/>
    <row r="54124" ht="8.25" customHeight="1"/>
    <row r="54125" ht="8.25" customHeight="1"/>
    <row r="54126" ht="8.25" customHeight="1"/>
    <row r="54127" ht="8.25" customHeight="1"/>
    <row r="54128" ht="8.25" customHeight="1"/>
    <row r="54129" ht="8.25" customHeight="1"/>
    <row r="54130" ht="8.25" customHeight="1"/>
    <row r="54131" ht="8.25" customHeight="1"/>
    <row r="54132" ht="8.25" customHeight="1"/>
    <row r="54133" ht="8.25" customHeight="1"/>
    <row r="54134" ht="8.25" customHeight="1"/>
    <row r="54135" ht="8.25" customHeight="1"/>
    <row r="54136" ht="8.25" customHeight="1"/>
    <row r="54137" ht="8.25" customHeight="1"/>
    <row r="54138" ht="8.25" customHeight="1"/>
    <row r="54139" ht="8.25" customHeight="1"/>
    <row r="54140" ht="8.25" customHeight="1"/>
    <row r="54141" ht="8.25" customHeight="1"/>
    <row r="54142" ht="8.25" customHeight="1"/>
    <row r="54143" ht="8.25" customHeight="1"/>
    <row r="54144" ht="8.25" customHeight="1"/>
    <row r="54145" ht="8.25" customHeight="1"/>
    <row r="54146" ht="8.25" customHeight="1"/>
    <row r="54147" ht="8.25" customHeight="1"/>
    <row r="54148" ht="8.25" customHeight="1"/>
    <row r="54149" ht="8.25" customHeight="1"/>
    <row r="54150" ht="8.25" customHeight="1"/>
    <row r="54151" ht="8.25" customHeight="1"/>
    <row r="54152" ht="8.25" customHeight="1"/>
    <row r="54153" ht="8.25" customHeight="1"/>
    <row r="54154" ht="8.25" customHeight="1"/>
    <row r="54155" ht="8.25" customHeight="1"/>
    <row r="54156" ht="8.25" customHeight="1"/>
    <row r="54157" ht="8.25" customHeight="1"/>
    <row r="54158" ht="8.25" customHeight="1"/>
    <row r="54159" ht="8.25" customHeight="1"/>
    <row r="54160" ht="8.25" customHeight="1"/>
    <row r="54161" ht="8.25" customHeight="1"/>
    <row r="54162" ht="8.25" customHeight="1"/>
    <row r="54163" ht="8.25" customHeight="1"/>
    <row r="54164" ht="8.25" customHeight="1"/>
    <row r="54165" ht="8.25" customHeight="1"/>
    <row r="54166" ht="8.25" customHeight="1"/>
    <row r="54167" ht="8.25" customHeight="1"/>
    <row r="54168" ht="8.25" customHeight="1"/>
    <row r="54169" ht="8.25" customHeight="1"/>
    <row r="54170" ht="8.25" customHeight="1"/>
    <row r="54171" ht="8.25" customHeight="1"/>
    <row r="54172" ht="8.25" customHeight="1"/>
    <row r="54173" ht="8.25" customHeight="1"/>
    <row r="54174" ht="8.25" customHeight="1"/>
    <row r="54175" ht="8.25" customHeight="1"/>
    <row r="54176" ht="8.25" customHeight="1"/>
    <row r="54177" ht="8.25" customHeight="1"/>
    <row r="54178" ht="8.25" customHeight="1"/>
    <row r="54179" ht="8.25" customHeight="1"/>
    <row r="54180" ht="8.25" customHeight="1"/>
    <row r="54181" ht="8.25" customHeight="1"/>
    <row r="54182" ht="8.25" customHeight="1"/>
    <row r="54183" ht="8.25" customHeight="1"/>
    <row r="54184" ht="8.25" customHeight="1"/>
    <row r="54185" ht="8.25" customHeight="1"/>
    <row r="54186" ht="8.25" customHeight="1"/>
    <row r="54187" ht="8.25" customHeight="1"/>
    <row r="54188" ht="8.25" customHeight="1"/>
    <row r="54189" ht="8.25" customHeight="1"/>
    <row r="54190" ht="8.25" customHeight="1"/>
    <row r="54191" ht="8.25" customHeight="1"/>
    <row r="54192" ht="8.25" customHeight="1"/>
    <row r="54193" ht="8.25" customHeight="1"/>
    <row r="54194" ht="8.25" customHeight="1"/>
    <row r="54195" ht="8.25" customHeight="1"/>
    <row r="54196" ht="8.25" customHeight="1"/>
    <row r="54197" ht="8.25" customHeight="1"/>
    <row r="54198" ht="8.25" customHeight="1"/>
    <row r="54199" ht="8.25" customHeight="1"/>
    <row r="54200" ht="8.25" customHeight="1"/>
    <row r="54201" ht="8.25" customHeight="1"/>
    <row r="54202" ht="8.25" customHeight="1"/>
    <row r="54203" ht="8.25" customHeight="1"/>
    <row r="54204" ht="8.25" customHeight="1"/>
    <row r="54205" ht="8.25" customHeight="1"/>
    <row r="54206" ht="8.25" customHeight="1"/>
    <row r="54207" ht="8.25" customHeight="1"/>
    <row r="54208" ht="8.25" customHeight="1"/>
    <row r="54209" ht="8.25" customHeight="1"/>
    <row r="54210" ht="8.25" customHeight="1"/>
    <row r="54211" ht="8.25" customHeight="1"/>
    <row r="54212" ht="8.25" customHeight="1"/>
    <row r="54213" ht="8.25" customHeight="1"/>
    <row r="54214" ht="8.25" customHeight="1"/>
    <row r="54215" ht="8.25" customHeight="1"/>
    <row r="54216" ht="8.25" customHeight="1"/>
    <row r="54217" ht="8.25" customHeight="1"/>
    <row r="54218" ht="8.25" customHeight="1"/>
    <row r="54219" ht="8.25" customHeight="1"/>
    <row r="54220" ht="8.25" customHeight="1"/>
    <row r="54221" ht="8.25" customHeight="1"/>
    <row r="54222" ht="8.25" customHeight="1"/>
    <row r="54223" ht="8.25" customHeight="1"/>
    <row r="54224" ht="8.25" customHeight="1"/>
    <row r="54225" ht="8.25" customHeight="1"/>
    <row r="54226" ht="8.25" customHeight="1"/>
    <row r="54227" ht="8.25" customHeight="1"/>
    <row r="54228" ht="8.25" customHeight="1"/>
    <row r="54229" ht="8.25" customHeight="1"/>
    <row r="54230" ht="8.25" customHeight="1"/>
    <row r="54231" ht="8.25" customHeight="1"/>
    <row r="54232" ht="8.25" customHeight="1"/>
    <row r="54233" ht="8.25" customHeight="1"/>
    <row r="54234" ht="8.25" customHeight="1"/>
    <row r="54235" ht="8.25" customHeight="1"/>
    <row r="54236" ht="8.25" customHeight="1"/>
    <row r="54237" ht="8.25" customHeight="1"/>
    <row r="54238" ht="8.25" customHeight="1"/>
    <row r="54239" ht="8.25" customHeight="1"/>
    <row r="54240" ht="8.25" customHeight="1"/>
    <row r="54241" ht="8.25" customHeight="1"/>
    <row r="54242" ht="8.25" customHeight="1"/>
    <row r="54243" ht="8.25" customHeight="1"/>
    <row r="54244" ht="8.25" customHeight="1"/>
    <row r="54245" ht="8.25" customHeight="1"/>
    <row r="54246" ht="8.25" customHeight="1"/>
    <row r="54247" ht="8.25" customHeight="1"/>
    <row r="54248" ht="8.25" customHeight="1"/>
    <row r="54249" ht="8.25" customHeight="1"/>
    <row r="54250" ht="8.25" customHeight="1"/>
    <row r="54251" ht="8.25" customHeight="1"/>
    <row r="54252" ht="8.25" customHeight="1"/>
    <row r="54253" ht="8.25" customHeight="1"/>
    <row r="54254" ht="8.25" customHeight="1"/>
    <row r="54255" ht="8.25" customHeight="1"/>
    <row r="54256" ht="8.25" customHeight="1"/>
    <row r="54257" ht="8.25" customHeight="1"/>
    <row r="54258" ht="8.25" customHeight="1"/>
    <row r="54259" ht="8.25" customHeight="1"/>
    <row r="54260" ht="8.25" customHeight="1"/>
    <row r="54261" ht="8.25" customHeight="1"/>
    <row r="54262" ht="8.25" customHeight="1"/>
    <row r="54263" ht="8.25" customHeight="1"/>
    <row r="54264" ht="8.25" customHeight="1"/>
    <row r="54265" ht="8.25" customHeight="1"/>
    <row r="54266" ht="8.25" customHeight="1"/>
    <row r="54267" ht="8.25" customHeight="1"/>
    <row r="54268" ht="8.25" customHeight="1"/>
    <row r="54269" ht="8.25" customHeight="1"/>
    <row r="54270" ht="8.25" customHeight="1"/>
    <row r="54271" ht="8.25" customHeight="1"/>
    <row r="54272" ht="8.25" customHeight="1"/>
    <row r="54273" ht="8.25" customHeight="1"/>
    <row r="54274" ht="8.25" customHeight="1"/>
    <row r="54275" ht="8.25" customHeight="1"/>
    <row r="54276" ht="8.25" customHeight="1"/>
    <row r="54277" ht="8.25" customHeight="1"/>
    <row r="54278" ht="8.25" customHeight="1"/>
    <row r="54279" ht="8.25" customHeight="1"/>
    <row r="54280" ht="8.25" customHeight="1"/>
    <row r="54281" ht="8.25" customHeight="1"/>
    <row r="54282" ht="8.25" customHeight="1"/>
    <row r="54283" ht="8.25" customHeight="1"/>
    <row r="54284" ht="8.25" customHeight="1"/>
    <row r="54285" ht="8.25" customHeight="1"/>
    <row r="54286" ht="8.25" customHeight="1"/>
    <row r="54287" ht="8.25" customHeight="1"/>
    <row r="54288" ht="8.25" customHeight="1"/>
    <row r="54289" ht="8.25" customHeight="1"/>
    <row r="54290" ht="8.25" customHeight="1"/>
    <row r="54291" ht="8.25" customHeight="1"/>
    <row r="54292" ht="8.25" customHeight="1"/>
    <row r="54293" ht="8.25" customHeight="1"/>
    <row r="54294" ht="8.25" customHeight="1"/>
    <row r="54295" ht="8.25" customHeight="1"/>
    <row r="54296" ht="8.25" customHeight="1"/>
    <row r="54297" ht="8.25" customHeight="1"/>
    <row r="54298" ht="8.25" customHeight="1"/>
    <row r="54299" ht="8.25" customHeight="1"/>
    <row r="54300" ht="8.25" customHeight="1"/>
    <row r="54301" ht="8.25" customHeight="1"/>
    <row r="54302" ht="8.25" customHeight="1"/>
    <row r="54303" ht="8.25" customHeight="1"/>
    <row r="54304" ht="8.25" customHeight="1"/>
    <row r="54305" ht="8.25" customHeight="1"/>
    <row r="54306" ht="8.25" customHeight="1"/>
    <row r="54307" ht="8.25" customHeight="1"/>
    <row r="54308" ht="8.25" customHeight="1"/>
    <row r="54309" ht="8.25" customHeight="1"/>
    <row r="54310" ht="8.25" customHeight="1"/>
    <row r="54311" ht="8.25" customHeight="1"/>
    <row r="54312" ht="8.25" customHeight="1"/>
    <row r="54313" ht="8.25" customHeight="1"/>
    <row r="54314" ht="8.25" customHeight="1"/>
    <row r="54315" ht="8.25" customHeight="1"/>
    <row r="54316" ht="8.25" customHeight="1"/>
    <row r="54317" ht="8.25" customHeight="1"/>
    <row r="54318" ht="8.25" customHeight="1"/>
    <row r="54319" ht="8.25" customHeight="1"/>
    <row r="54320" ht="8.25" customHeight="1"/>
    <row r="54321" ht="8.25" customHeight="1"/>
    <row r="54322" ht="8.25" customHeight="1"/>
    <row r="54323" ht="8.25" customHeight="1"/>
    <row r="54324" ht="8.25" customHeight="1"/>
    <row r="54325" ht="8.25" customHeight="1"/>
    <row r="54326" ht="8.25" customHeight="1"/>
    <row r="54327" ht="8.25" customHeight="1"/>
    <row r="54328" ht="8.25" customHeight="1"/>
    <row r="54329" ht="8.25" customHeight="1"/>
    <row r="54330" ht="8.25" customHeight="1"/>
    <row r="54331" ht="8.25" customHeight="1"/>
    <row r="54332" ht="8.25" customHeight="1"/>
    <row r="54333" ht="8.25" customHeight="1"/>
    <row r="54334" ht="8.25" customHeight="1"/>
    <row r="54335" ht="8.25" customHeight="1"/>
    <row r="54336" ht="8.25" customHeight="1"/>
    <row r="54337" ht="8.25" customHeight="1"/>
    <row r="54338" ht="8.25" customHeight="1"/>
    <row r="54339" ht="8.25" customHeight="1"/>
    <row r="54340" ht="8.25" customHeight="1"/>
    <row r="54341" ht="8.25" customHeight="1"/>
    <row r="54342" ht="8.25" customHeight="1"/>
    <row r="54343" ht="8.25" customHeight="1"/>
    <row r="54344" ht="8.25" customHeight="1"/>
    <row r="54345" ht="8.25" customHeight="1"/>
    <row r="54346" ht="8.25" customHeight="1"/>
    <row r="54347" ht="8.25" customHeight="1"/>
    <row r="54348" ht="8.25" customHeight="1"/>
    <row r="54349" ht="8.25" customHeight="1"/>
    <row r="54350" ht="8.25" customHeight="1"/>
    <row r="54351" ht="8.25" customHeight="1"/>
    <row r="54352" ht="8.25" customHeight="1"/>
    <row r="54353" ht="8.25" customHeight="1"/>
    <row r="54354" ht="8.25" customHeight="1"/>
    <row r="54355" ht="8.25" customHeight="1"/>
    <row r="54356" ht="8.25" customHeight="1"/>
    <row r="54357" ht="8.25" customHeight="1"/>
    <row r="54358" ht="8.25" customHeight="1"/>
    <row r="54359" ht="8.25" customHeight="1"/>
    <row r="54360" ht="8.25" customHeight="1"/>
    <row r="54361" ht="8.25" customHeight="1"/>
    <row r="54362" ht="8.25" customHeight="1"/>
    <row r="54363" ht="8.25" customHeight="1"/>
    <row r="54364" ht="8.25" customHeight="1"/>
    <row r="54365" ht="8.25" customHeight="1"/>
    <row r="54366" ht="8.25" customHeight="1"/>
    <row r="54367" ht="8.25" customHeight="1"/>
    <row r="54368" ht="8.25" customHeight="1"/>
    <row r="54369" ht="8.25" customHeight="1"/>
    <row r="54370" ht="8.25" customHeight="1"/>
    <row r="54371" ht="8.25" customHeight="1"/>
    <row r="54372" ht="8.25" customHeight="1"/>
    <row r="54373" ht="8.25" customHeight="1"/>
    <row r="54374" ht="8.25" customHeight="1"/>
    <row r="54375" ht="8.25" customHeight="1"/>
    <row r="54376" ht="8.25" customHeight="1"/>
    <row r="54377" ht="8.25" customHeight="1"/>
    <row r="54378" ht="8.25" customHeight="1"/>
    <row r="54379" ht="8.25" customHeight="1"/>
    <row r="54380" ht="8.25" customHeight="1"/>
    <row r="54381" ht="8.25" customHeight="1"/>
    <row r="54382" ht="8.25" customHeight="1"/>
    <row r="54383" ht="8.25" customHeight="1"/>
    <row r="54384" ht="8.25" customHeight="1"/>
    <row r="54385" ht="8.25" customHeight="1"/>
    <row r="54386" ht="8.25" customHeight="1"/>
    <row r="54387" ht="8.25" customHeight="1"/>
    <row r="54388" ht="8.25" customHeight="1"/>
    <row r="54389" ht="8.25" customHeight="1"/>
    <row r="54390" ht="8.25" customHeight="1"/>
    <row r="54391" ht="8.25" customHeight="1"/>
    <row r="54392" ht="8.25" customHeight="1"/>
    <row r="54393" ht="8.25" customHeight="1"/>
    <row r="54394" ht="8.25" customHeight="1"/>
    <row r="54395" ht="8.25" customHeight="1"/>
    <row r="54396" ht="8.25" customHeight="1"/>
    <row r="54397" ht="8.25" customHeight="1"/>
    <row r="54398" ht="8.25" customHeight="1"/>
    <row r="54399" ht="8.25" customHeight="1"/>
    <row r="54400" ht="8.25" customHeight="1"/>
    <row r="54401" ht="8.25" customHeight="1"/>
    <row r="54402" ht="8.25" customHeight="1"/>
    <row r="54403" ht="8.25" customHeight="1"/>
    <row r="54404" ht="8.25" customHeight="1"/>
    <row r="54405" ht="8.25" customHeight="1"/>
    <row r="54406" ht="8.25" customHeight="1"/>
    <row r="54407" ht="8.25" customHeight="1"/>
    <row r="54408" ht="8.25" customHeight="1"/>
    <row r="54409" ht="8.25" customHeight="1"/>
    <row r="54410" ht="8.25" customHeight="1"/>
    <row r="54411" ht="8.25" customHeight="1"/>
    <row r="54412" ht="8.25" customHeight="1"/>
    <row r="54413" ht="8.25" customHeight="1"/>
    <row r="54414" ht="8.25" customHeight="1"/>
    <row r="54415" ht="8.25" customHeight="1"/>
    <row r="54416" ht="8.25" customHeight="1"/>
    <row r="54417" ht="8.25" customHeight="1"/>
    <row r="54418" ht="8.25" customHeight="1"/>
    <row r="54419" ht="8.25" customHeight="1"/>
    <row r="54420" ht="8.25" customHeight="1"/>
    <row r="54421" ht="8.25" customHeight="1"/>
    <row r="54422" ht="8.25" customHeight="1"/>
    <row r="54423" ht="8.25" customHeight="1"/>
    <row r="54424" ht="8.25" customHeight="1"/>
    <row r="54425" ht="8.25" customHeight="1"/>
    <row r="54426" ht="8.25" customHeight="1"/>
    <row r="54427" ht="8.25" customHeight="1"/>
    <row r="54428" ht="8.25" customHeight="1"/>
    <row r="54429" ht="8.25" customHeight="1"/>
    <row r="54430" ht="8.25" customHeight="1"/>
    <row r="54431" ht="8.25" customHeight="1"/>
    <row r="54432" ht="8.25" customHeight="1"/>
    <row r="54433" ht="8.25" customHeight="1"/>
    <row r="54434" ht="8.25" customHeight="1"/>
    <row r="54435" ht="8.25" customHeight="1"/>
    <row r="54436" ht="8.25" customHeight="1"/>
    <row r="54437" ht="8.25" customHeight="1"/>
    <row r="54438" ht="8.25" customHeight="1"/>
    <row r="54439" ht="8.25" customHeight="1"/>
    <row r="54440" ht="8.25" customHeight="1"/>
    <row r="54441" ht="8.25" customHeight="1"/>
    <row r="54442" ht="8.25" customHeight="1"/>
    <row r="54443" ht="8.25" customHeight="1"/>
    <row r="54444" ht="8.25" customHeight="1"/>
    <row r="54445" ht="8.25" customHeight="1"/>
    <row r="54446" ht="8.25" customHeight="1"/>
    <row r="54447" ht="8.25" customHeight="1"/>
    <row r="54448" ht="8.25" customHeight="1"/>
    <row r="54449" ht="8.25" customHeight="1"/>
    <row r="54450" ht="8.25" customHeight="1"/>
    <row r="54451" ht="8.25" customHeight="1"/>
    <row r="54452" ht="8.25" customHeight="1"/>
    <row r="54453" ht="8.25" customHeight="1"/>
    <row r="54454" ht="8.25" customHeight="1"/>
    <row r="54455" ht="8.25" customHeight="1"/>
    <row r="54456" ht="8.25" customHeight="1"/>
    <row r="54457" ht="8.25" customHeight="1"/>
    <row r="54458" ht="8.25" customHeight="1"/>
    <row r="54459" ht="8.25" customHeight="1"/>
    <row r="54460" ht="8.25" customHeight="1"/>
    <row r="54461" ht="8.25" customHeight="1"/>
    <row r="54462" ht="8.25" customHeight="1"/>
    <row r="54463" ht="8.25" customHeight="1"/>
    <row r="54464" ht="8.25" customHeight="1"/>
    <row r="54465" ht="8.25" customHeight="1"/>
    <row r="54466" ht="8.25" customHeight="1"/>
    <row r="54467" ht="8.25" customHeight="1"/>
    <row r="54468" ht="8.25" customHeight="1"/>
    <row r="54469" ht="8.25" customHeight="1"/>
    <row r="54470" ht="8.25" customHeight="1"/>
    <row r="54471" ht="8.25" customHeight="1"/>
    <row r="54472" ht="8.25" customHeight="1"/>
    <row r="54473" ht="8.25" customHeight="1"/>
    <row r="54474" ht="8.25" customHeight="1"/>
    <row r="54475" ht="8.25" customHeight="1"/>
    <row r="54476" ht="8.25" customHeight="1"/>
    <row r="54477" ht="8.25" customHeight="1"/>
    <row r="54478" ht="8.25" customHeight="1"/>
    <row r="54479" ht="8.25" customHeight="1"/>
    <row r="54480" ht="8.25" customHeight="1"/>
    <row r="54481" ht="8.25" customHeight="1"/>
    <row r="54482" ht="8.25" customHeight="1"/>
    <row r="54483" ht="8.25" customHeight="1"/>
    <row r="54484" ht="8.25" customHeight="1"/>
    <row r="54485" ht="8.25" customHeight="1"/>
    <row r="54486" ht="8.25" customHeight="1"/>
    <row r="54487" ht="8.25" customHeight="1"/>
    <row r="54488" ht="8.25" customHeight="1"/>
    <row r="54489" ht="8.25" customHeight="1"/>
    <row r="54490" ht="8.25" customHeight="1"/>
    <row r="54491" ht="8.25" customHeight="1"/>
    <row r="54492" ht="8.25" customHeight="1"/>
    <row r="54493" ht="8.25" customHeight="1"/>
    <row r="54494" ht="8.25" customHeight="1"/>
    <row r="54495" ht="8.25" customHeight="1"/>
    <row r="54496" ht="8.25" customHeight="1"/>
    <row r="54497" ht="8.25" customHeight="1"/>
    <row r="54498" ht="8.25" customHeight="1"/>
    <row r="54499" ht="8.25" customHeight="1"/>
    <row r="54500" ht="8.25" customHeight="1"/>
    <row r="54501" ht="8.25" customHeight="1"/>
    <row r="54502" ht="8.25" customHeight="1"/>
    <row r="54503" ht="8.25" customHeight="1"/>
    <row r="54504" ht="8.25" customHeight="1"/>
    <row r="54505" ht="8.25" customHeight="1"/>
    <row r="54506" ht="8.25" customHeight="1"/>
    <row r="54507" ht="8.25" customHeight="1"/>
    <row r="54508" ht="8.25" customHeight="1"/>
    <row r="54509" ht="8.25" customHeight="1"/>
    <row r="54510" ht="8.25" customHeight="1"/>
    <row r="54511" ht="8.25" customHeight="1"/>
    <row r="54512" ht="8.25" customHeight="1"/>
    <row r="54513" ht="8.25" customHeight="1"/>
    <row r="54514" ht="8.25" customHeight="1"/>
    <row r="54515" ht="8.25" customHeight="1"/>
    <row r="54516" ht="8.25" customHeight="1"/>
    <row r="54517" ht="8.25" customHeight="1"/>
    <row r="54518" ht="8.25" customHeight="1"/>
    <row r="54519" ht="8.25" customHeight="1"/>
    <row r="54520" ht="8.25" customHeight="1"/>
    <row r="54521" ht="8.25" customHeight="1"/>
    <row r="54522" ht="8.25" customHeight="1"/>
    <row r="54523" ht="8.25" customHeight="1"/>
    <row r="54524" ht="8.25" customHeight="1"/>
    <row r="54525" ht="8.25" customHeight="1"/>
    <row r="54526" ht="8.25" customHeight="1"/>
    <row r="54527" ht="8.25" customHeight="1"/>
    <row r="54528" ht="8.25" customHeight="1"/>
    <row r="54529" ht="8.25" customHeight="1"/>
    <row r="54530" ht="8.25" customHeight="1"/>
    <row r="54531" ht="8.25" customHeight="1"/>
    <row r="54532" ht="8.25" customHeight="1"/>
    <row r="54533" ht="8.25" customHeight="1"/>
    <row r="54534" ht="8.25" customHeight="1"/>
    <row r="54535" ht="8.25" customHeight="1"/>
    <row r="54536" ht="8.25" customHeight="1"/>
    <row r="54537" ht="8.25" customHeight="1"/>
    <row r="54538" ht="8.25" customHeight="1"/>
    <row r="54539" ht="8.25" customHeight="1"/>
    <row r="54540" ht="8.25" customHeight="1"/>
    <row r="54541" ht="8.25" customHeight="1"/>
    <row r="54542" ht="8.25" customHeight="1"/>
    <row r="54543" ht="8.25" customHeight="1"/>
    <row r="54544" ht="8.25" customHeight="1"/>
    <row r="54545" ht="8.25" customHeight="1"/>
    <row r="54546" ht="8.25" customHeight="1"/>
    <row r="54547" ht="8.25" customHeight="1"/>
    <row r="54548" ht="8.25" customHeight="1"/>
    <row r="54549" ht="8.25" customHeight="1"/>
    <row r="54550" ht="8.25" customHeight="1"/>
    <row r="54551" ht="8.25" customHeight="1"/>
    <row r="54552" ht="8.25" customHeight="1"/>
    <row r="54553" ht="8.25" customHeight="1"/>
    <row r="54554" ht="8.25" customHeight="1"/>
    <row r="54555" ht="8.25" customHeight="1"/>
    <row r="54556" ht="8.25" customHeight="1"/>
    <row r="54557" ht="8.25" customHeight="1"/>
    <row r="54558" ht="8.25" customHeight="1"/>
    <row r="54559" ht="8.25" customHeight="1"/>
    <row r="54560" ht="8.25" customHeight="1"/>
    <row r="54561" ht="8.25" customHeight="1"/>
    <row r="54562" ht="8.25" customHeight="1"/>
    <row r="54563" ht="8.25" customHeight="1"/>
    <row r="54564" ht="8.25" customHeight="1"/>
    <row r="54565" ht="8.25" customHeight="1"/>
    <row r="54566" ht="8.25" customHeight="1"/>
    <row r="54567" ht="8.25" customHeight="1"/>
    <row r="54568" ht="8.25" customHeight="1"/>
    <row r="54569" ht="8.25" customHeight="1"/>
    <row r="54570" ht="8.25" customHeight="1"/>
    <row r="54571" ht="8.25" customHeight="1"/>
    <row r="54572" ht="8.25" customHeight="1"/>
    <row r="54573" ht="8.25" customHeight="1"/>
    <row r="54574" ht="8.25" customHeight="1"/>
    <row r="54575" ht="8.25" customHeight="1"/>
    <row r="54576" ht="8.25" customHeight="1"/>
    <row r="54577" ht="8.25" customHeight="1"/>
    <row r="54578" ht="8.25" customHeight="1"/>
    <row r="54579" ht="8.25" customHeight="1"/>
    <row r="54580" ht="8.25" customHeight="1"/>
    <row r="54581" ht="8.25" customHeight="1"/>
    <row r="54582" ht="8.25" customHeight="1"/>
    <row r="54583" ht="8.25" customHeight="1"/>
    <row r="54584" ht="8.25" customHeight="1"/>
    <row r="54585" ht="8.25" customHeight="1"/>
    <row r="54586" ht="8.25" customHeight="1"/>
    <row r="54587" ht="8.25" customHeight="1"/>
    <row r="54588" ht="8.25" customHeight="1"/>
    <row r="54589" ht="8.25" customHeight="1"/>
    <row r="54590" ht="8.25" customHeight="1"/>
    <row r="54591" ht="8.25" customHeight="1"/>
    <row r="54592" ht="8.25" customHeight="1"/>
    <row r="54593" ht="8.25" customHeight="1"/>
    <row r="54594" ht="8.25" customHeight="1"/>
    <row r="54595" ht="8.25" customHeight="1"/>
    <row r="54596" ht="8.25" customHeight="1"/>
    <row r="54597" ht="8.25" customHeight="1"/>
    <row r="54598" ht="8.25" customHeight="1"/>
    <row r="54599" ht="8.25" customHeight="1"/>
    <row r="54600" ht="8.25" customHeight="1"/>
    <row r="54601" ht="8.25" customHeight="1"/>
    <row r="54602" ht="8.25" customHeight="1"/>
    <row r="54603" ht="8.25" customHeight="1"/>
    <row r="54604" ht="8.25" customHeight="1"/>
    <row r="54605" ht="8.25" customHeight="1"/>
    <row r="54606" ht="8.25" customHeight="1"/>
    <row r="54607" ht="8.25" customHeight="1"/>
    <row r="54608" ht="8.25" customHeight="1"/>
    <row r="54609" ht="8.25" customHeight="1"/>
    <row r="54610" ht="8.25" customHeight="1"/>
    <row r="54611" ht="8.25" customHeight="1"/>
    <row r="54612" ht="8.25" customHeight="1"/>
    <row r="54613" ht="8.25" customHeight="1"/>
    <row r="54614" ht="8.25" customHeight="1"/>
    <row r="54615" ht="8.25" customHeight="1"/>
    <row r="54616" ht="8.25" customHeight="1"/>
    <row r="54617" ht="8.25" customHeight="1"/>
    <row r="54618" ht="8.25" customHeight="1"/>
    <row r="54619" ht="8.25" customHeight="1"/>
    <row r="54620" ht="8.25" customHeight="1"/>
    <row r="54621" ht="8.25" customHeight="1"/>
    <row r="54622" ht="8.25" customHeight="1"/>
    <row r="54623" ht="8.25" customHeight="1"/>
    <row r="54624" ht="8.25" customHeight="1"/>
    <row r="54625" ht="8.25" customHeight="1"/>
    <row r="54626" ht="8.25" customHeight="1"/>
    <row r="54627" ht="8.25" customHeight="1"/>
    <row r="54628" ht="8.25" customHeight="1"/>
    <row r="54629" ht="8.25" customHeight="1"/>
    <row r="54630" ht="8.25" customHeight="1"/>
    <row r="54631" ht="8.25" customHeight="1"/>
    <row r="54632" ht="8.25" customHeight="1"/>
    <row r="54633" ht="8.25" customHeight="1"/>
    <row r="54634" ht="8.25" customHeight="1"/>
    <row r="54635" ht="8.25" customHeight="1"/>
    <row r="54636" ht="8.25" customHeight="1"/>
    <row r="54637" ht="8.25" customHeight="1"/>
    <row r="54638" ht="8.25" customHeight="1"/>
    <row r="54639" ht="8.25" customHeight="1"/>
    <row r="54640" ht="8.25" customHeight="1"/>
    <row r="54641" ht="8.25" customHeight="1"/>
    <row r="54642" ht="8.25" customHeight="1"/>
    <row r="54643" ht="8.25" customHeight="1"/>
    <row r="54644" ht="8.25" customHeight="1"/>
    <row r="54645" ht="8.25" customHeight="1"/>
    <row r="54646" ht="8.25" customHeight="1"/>
    <row r="54647" ht="8.25" customHeight="1"/>
    <row r="54648" ht="8.25" customHeight="1"/>
    <row r="54649" ht="8.25" customHeight="1"/>
    <row r="54650" ht="8.25" customHeight="1"/>
    <row r="54651" ht="8.25" customHeight="1"/>
    <row r="54652" ht="8.25" customHeight="1"/>
    <row r="54653" ht="8.25" customHeight="1"/>
    <row r="54654" ht="8.25" customHeight="1"/>
    <row r="54655" ht="8.25" customHeight="1"/>
    <row r="54656" ht="8.25" customHeight="1"/>
    <row r="54657" ht="8.25" customHeight="1"/>
    <row r="54658" ht="8.25" customHeight="1"/>
    <row r="54659" ht="8.25" customHeight="1"/>
    <row r="54660" ht="8.25" customHeight="1"/>
    <row r="54661" ht="8.25" customHeight="1"/>
    <row r="54662" ht="8.25" customHeight="1"/>
    <row r="54663" ht="8.25" customHeight="1"/>
    <row r="54664" ht="8.25" customHeight="1"/>
    <row r="54665" ht="8.25" customHeight="1"/>
    <row r="54666" ht="8.25" customHeight="1"/>
    <row r="54667" ht="8.25" customHeight="1"/>
    <row r="54668" ht="8.25" customHeight="1"/>
    <row r="54669" ht="8.25" customHeight="1"/>
    <row r="54670" ht="8.25" customHeight="1"/>
    <row r="54671" ht="8.25" customHeight="1"/>
    <row r="54672" ht="8.25" customHeight="1"/>
    <row r="54673" ht="8.25" customHeight="1"/>
    <row r="54674" ht="8.25" customHeight="1"/>
    <row r="54675" ht="8.25" customHeight="1"/>
    <row r="54676" ht="8.25" customHeight="1"/>
    <row r="54677" ht="8.25" customHeight="1"/>
    <row r="54678" ht="8.25" customHeight="1"/>
    <row r="54679" ht="8.25" customHeight="1"/>
    <row r="54680" ht="8.25" customHeight="1"/>
    <row r="54681" ht="8.25" customHeight="1"/>
    <row r="54682" ht="8.25" customHeight="1"/>
    <row r="54683" ht="8.25" customHeight="1"/>
    <row r="54684" ht="8.25" customHeight="1"/>
    <row r="54685" ht="8.25" customHeight="1"/>
    <row r="54686" ht="8.25" customHeight="1"/>
    <row r="54687" ht="8.25" customHeight="1"/>
    <row r="54688" ht="8.25" customHeight="1"/>
    <row r="54689" ht="8.25" customHeight="1"/>
    <row r="54690" ht="8.25" customHeight="1"/>
    <row r="54691" ht="8.25" customHeight="1"/>
    <row r="54692" ht="8.25" customHeight="1"/>
    <row r="54693" ht="8.25" customHeight="1"/>
    <row r="54694" ht="8.25" customHeight="1"/>
    <row r="54695" ht="8.25" customHeight="1"/>
    <row r="54696" ht="8.25" customHeight="1"/>
    <row r="54697" ht="8.25" customHeight="1"/>
    <row r="54698" ht="8.25" customHeight="1"/>
    <row r="54699" ht="8.25" customHeight="1"/>
    <row r="54700" ht="8.25" customHeight="1"/>
    <row r="54701" ht="8.25" customHeight="1"/>
    <row r="54702" ht="8.25" customHeight="1"/>
    <row r="54703" ht="8.25" customHeight="1"/>
    <row r="54704" ht="8.25" customHeight="1"/>
    <row r="54705" ht="8.25" customHeight="1"/>
    <row r="54706" ht="8.25" customHeight="1"/>
    <row r="54707" ht="8.25" customHeight="1"/>
    <row r="54708" ht="8.25" customHeight="1"/>
    <row r="54709" ht="8.25" customHeight="1"/>
    <row r="54710" ht="8.25" customHeight="1"/>
    <row r="54711" ht="8.25" customHeight="1"/>
    <row r="54712" ht="8.25" customHeight="1"/>
    <row r="54713" ht="8.25" customHeight="1"/>
    <row r="54714" ht="8.25" customHeight="1"/>
    <row r="54715" ht="8.25" customHeight="1"/>
    <row r="54716" ht="8.25" customHeight="1"/>
    <row r="54717" ht="8.25" customHeight="1"/>
    <row r="54718" ht="8.25" customHeight="1"/>
    <row r="54719" ht="8.25" customHeight="1"/>
    <row r="54720" ht="8.25" customHeight="1"/>
    <row r="54721" ht="8.25" customHeight="1"/>
    <row r="54722" ht="8.25" customHeight="1"/>
    <row r="54723" ht="8.25" customHeight="1"/>
    <row r="54724" ht="8.25" customHeight="1"/>
    <row r="54725" ht="8.25" customHeight="1"/>
    <row r="54726" ht="8.25" customHeight="1"/>
    <row r="54727" ht="8.25" customHeight="1"/>
    <row r="54728" ht="8.25" customHeight="1"/>
    <row r="54729" ht="8.25" customHeight="1"/>
    <row r="54730" ht="8.25" customHeight="1"/>
    <row r="54731" ht="8.25" customHeight="1"/>
    <row r="54732" ht="8.25" customHeight="1"/>
    <row r="54733" ht="8.25" customHeight="1"/>
    <row r="54734" ht="8.25" customHeight="1"/>
    <row r="54735" ht="8.25" customHeight="1"/>
    <row r="54736" ht="8.25" customHeight="1"/>
    <row r="54737" ht="8.25" customHeight="1"/>
    <row r="54738" ht="8.25" customHeight="1"/>
    <row r="54739" ht="8.25" customHeight="1"/>
    <row r="54740" ht="8.25" customHeight="1"/>
    <row r="54741" ht="8.25" customHeight="1"/>
    <row r="54742" ht="8.25" customHeight="1"/>
    <row r="54743" ht="8.25" customHeight="1"/>
    <row r="54744" ht="8.25" customHeight="1"/>
    <row r="54745" ht="8.25" customHeight="1"/>
    <row r="54746" ht="8.25" customHeight="1"/>
    <row r="54747" ht="8.25" customHeight="1"/>
    <row r="54748" ht="8.25" customHeight="1"/>
    <row r="54749" ht="8.25" customHeight="1"/>
    <row r="54750" ht="8.25" customHeight="1"/>
    <row r="54751" ht="8.25" customHeight="1"/>
    <row r="54752" ht="8.25" customHeight="1"/>
    <row r="54753" ht="8.25" customHeight="1"/>
    <row r="54754" ht="8.25" customHeight="1"/>
    <row r="54755" ht="8.25" customHeight="1"/>
    <row r="54756" ht="8.25" customHeight="1"/>
    <row r="54757" ht="8.25" customHeight="1"/>
    <row r="54758" ht="8.25" customHeight="1"/>
    <row r="54759" ht="8.25" customHeight="1"/>
    <row r="54760" ht="8.25" customHeight="1"/>
    <row r="54761" ht="8.25" customHeight="1"/>
    <row r="54762" ht="8.25" customHeight="1"/>
    <row r="54763" ht="8.25" customHeight="1"/>
    <row r="54764" ht="8.25" customHeight="1"/>
    <row r="54765" ht="8.25" customHeight="1"/>
    <row r="54766" ht="8.25" customHeight="1"/>
    <row r="54767" ht="8.25" customHeight="1"/>
    <row r="54768" ht="8.25" customHeight="1"/>
    <row r="54769" ht="8.25" customHeight="1"/>
    <row r="54770" ht="8.25" customHeight="1"/>
    <row r="54771" ht="8.25" customHeight="1"/>
    <row r="54772" ht="8.25" customHeight="1"/>
    <row r="54773" ht="8.25" customHeight="1"/>
    <row r="54774" ht="8.25" customHeight="1"/>
    <row r="54775" ht="8.25" customHeight="1"/>
    <row r="54776" ht="8.25" customHeight="1"/>
    <row r="54777" ht="8.25" customHeight="1"/>
    <row r="54778" ht="8.25" customHeight="1"/>
    <row r="54779" ht="8.25" customHeight="1"/>
    <row r="54780" ht="8.25" customHeight="1"/>
    <row r="54781" ht="8.25" customHeight="1"/>
    <row r="54782" ht="8.25" customHeight="1"/>
    <row r="54783" ht="8.25" customHeight="1"/>
    <row r="54784" ht="8.25" customHeight="1"/>
    <row r="54785" ht="8.25" customHeight="1"/>
    <row r="54786" ht="8.25" customHeight="1"/>
    <row r="54787" ht="8.25" customHeight="1"/>
    <row r="54788" ht="8.25" customHeight="1"/>
    <row r="54789" ht="8.25" customHeight="1"/>
    <row r="54790" ht="8.25" customHeight="1"/>
    <row r="54791" ht="8.25" customHeight="1"/>
    <row r="54792" ht="8.25" customHeight="1"/>
    <row r="54793" ht="8.25" customHeight="1"/>
    <row r="54794" ht="8.25" customHeight="1"/>
    <row r="54795" ht="8.25" customHeight="1"/>
    <row r="54796" ht="8.25" customHeight="1"/>
    <row r="54797" ht="8.25" customHeight="1"/>
    <row r="54798" ht="8.25" customHeight="1"/>
    <row r="54799" ht="8.25" customHeight="1"/>
    <row r="54800" ht="8.25" customHeight="1"/>
    <row r="54801" ht="8.25" customHeight="1"/>
    <row r="54802" ht="8.25" customHeight="1"/>
    <row r="54803" ht="8.25" customHeight="1"/>
    <row r="54804" ht="8.25" customHeight="1"/>
    <row r="54805" ht="8.25" customHeight="1"/>
    <row r="54806" ht="8.25" customHeight="1"/>
    <row r="54807" ht="8.25" customHeight="1"/>
    <row r="54808" ht="8.25" customHeight="1"/>
    <row r="54809" ht="8.25" customHeight="1"/>
    <row r="54810" ht="8.25" customHeight="1"/>
    <row r="54811" ht="8.25" customHeight="1"/>
    <row r="54812" ht="8.25" customHeight="1"/>
    <row r="54813" ht="8.25" customHeight="1"/>
    <row r="54814" ht="8.25" customHeight="1"/>
    <row r="54815" ht="8.25" customHeight="1"/>
    <row r="54816" ht="8.25" customHeight="1"/>
    <row r="54817" ht="8.25" customHeight="1"/>
    <row r="54818" ht="8.25" customHeight="1"/>
    <row r="54819" ht="8.25" customHeight="1"/>
    <row r="54820" ht="8.25" customHeight="1"/>
    <row r="54821" ht="8.25" customHeight="1"/>
    <row r="54822" ht="8.25" customHeight="1"/>
    <row r="54823" ht="8.25" customHeight="1"/>
    <row r="54824" ht="8.25" customHeight="1"/>
    <row r="54825" ht="8.25" customHeight="1"/>
    <row r="54826" ht="8.25" customHeight="1"/>
    <row r="54827" ht="8.25" customHeight="1"/>
    <row r="54828" ht="8.25" customHeight="1"/>
    <row r="54829" ht="8.25" customHeight="1"/>
    <row r="54830" ht="8.25" customHeight="1"/>
    <row r="54831" ht="8.25" customHeight="1"/>
    <row r="54832" ht="8.25" customHeight="1"/>
    <row r="54833" ht="8.25" customHeight="1"/>
    <row r="54834" ht="8.25" customHeight="1"/>
    <row r="54835" ht="8.25" customHeight="1"/>
    <row r="54836" ht="8.25" customHeight="1"/>
    <row r="54837" ht="8.25" customHeight="1"/>
    <row r="54838" ht="8.25" customHeight="1"/>
    <row r="54839" ht="8.25" customHeight="1"/>
    <row r="54840" ht="8.25" customHeight="1"/>
    <row r="54841" ht="8.25" customHeight="1"/>
    <row r="54842" ht="8.25" customHeight="1"/>
    <row r="54843" ht="8.25" customHeight="1"/>
    <row r="54844" ht="8.25" customHeight="1"/>
    <row r="54845" ht="8.25" customHeight="1"/>
    <row r="54846" ht="8.25" customHeight="1"/>
    <row r="54847" ht="8.25" customHeight="1"/>
    <row r="54848" ht="8.25" customHeight="1"/>
    <row r="54849" ht="8.25" customHeight="1"/>
    <row r="54850" ht="8.25" customHeight="1"/>
    <row r="54851" ht="8.25" customHeight="1"/>
    <row r="54852" ht="8.25" customHeight="1"/>
    <row r="54853" ht="8.25" customHeight="1"/>
    <row r="54854" ht="8.25" customHeight="1"/>
    <row r="54855" ht="8.25" customHeight="1"/>
    <row r="54856" ht="8.25" customHeight="1"/>
    <row r="54857" ht="8.25" customHeight="1"/>
    <row r="54858" ht="8.25" customHeight="1"/>
    <row r="54859" ht="8.25" customHeight="1"/>
    <row r="54860" ht="8.25" customHeight="1"/>
    <row r="54861" ht="8.25" customHeight="1"/>
    <row r="54862" ht="8.25" customHeight="1"/>
    <row r="54863" ht="8.25" customHeight="1"/>
    <row r="54864" ht="8.25" customHeight="1"/>
    <row r="54865" ht="8.25" customHeight="1"/>
    <row r="54866" ht="8.25" customHeight="1"/>
    <row r="54867" ht="8.25" customHeight="1"/>
    <row r="54868" ht="8.25" customHeight="1"/>
    <row r="54869" ht="8.25" customHeight="1"/>
    <row r="54870" ht="8.25" customHeight="1"/>
    <row r="54871" ht="8.25" customHeight="1"/>
    <row r="54872" ht="8.25" customHeight="1"/>
    <row r="54873" ht="8.25" customHeight="1"/>
    <row r="54874" ht="8.25" customHeight="1"/>
    <row r="54875" ht="8.25" customHeight="1"/>
    <row r="54876" ht="8.25" customHeight="1"/>
    <row r="54877" ht="8.25" customHeight="1"/>
    <row r="54878" ht="8.25" customHeight="1"/>
    <row r="54879" ht="8.25" customHeight="1"/>
    <row r="54880" ht="8.25" customHeight="1"/>
    <row r="54881" ht="8.25" customHeight="1"/>
    <row r="54882" ht="8.25" customHeight="1"/>
    <row r="54883" ht="8.25" customHeight="1"/>
    <row r="54884" ht="8.25" customHeight="1"/>
    <row r="54885" ht="8.25" customHeight="1"/>
    <row r="54886" ht="8.25" customHeight="1"/>
    <row r="54887" ht="8.25" customHeight="1"/>
    <row r="54888" ht="8.25" customHeight="1"/>
    <row r="54889" ht="8.25" customHeight="1"/>
    <row r="54890" ht="8.25" customHeight="1"/>
    <row r="54891" ht="8.25" customHeight="1"/>
    <row r="54892" ht="8.25" customHeight="1"/>
    <row r="54893" ht="8.25" customHeight="1"/>
    <row r="54894" ht="8.25" customHeight="1"/>
    <row r="54895" ht="8.25" customHeight="1"/>
    <row r="54896" ht="8.25" customHeight="1"/>
    <row r="54897" ht="8.25" customHeight="1"/>
    <row r="54898" ht="8.25" customHeight="1"/>
    <row r="54899" ht="8.25" customHeight="1"/>
    <row r="54900" ht="8.25" customHeight="1"/>
    <row r="54901" ht="8.25" customHeight="1"/>
    <row r="54902" ht="8.25" customHeight="1"/>
    <row r="54903" ht="8.25" customHeight="1"/>
    <row r="54904" ht="8.25" customHeight="1"/>
    <row r="54905" ht="8.25" customHeight="1"/>
    <row r="54906" ht="8.25" customHeight="1"/>
    <row r="54907" ht="8.25" customHeight="1"/>
    <row r="54908" ht="8.25" customHeight="1"/>
    <row r="54909" ht="8.25" customHeight="1"/>
    <row r="54910" ht="8.25" customHeight="1"/>
    <row r="54911" ht="8.25" customHeight="1"/>
    <row r="54912" ht="8.25" customHeight="1"/>
    <row r="54913" ht="8.25" customHeight="1"/>
    <row r="54914" ht="8.25" customHeight="1"/>
    <row r="54915" ht="8.25" customHeight="1"/>
    <row r="54916" ht="8.25" customHeight="1"/>
    <row r="54917" ht="8.25" customHeight="1"/>
    <row r="54918" ht="8.25" customHeight="1"/>
    <row r="54919" ht="8.25" customHeight="1"/>
    <row r="54920" ht="8.25" customHeight="1"/>
    <row r="54921" ht="8.25" customHeight="1"/>
    <row r="54922" ht="8.25" customHeight="1"/>
    <row r="54923" ht="8.25" customHeight="1"/>
    <row r="54924" ht="8.25" customHeight="1"/>
    <row r="54925" ht="8.25" customHeight="1"/>
    <row r="54926" ht="8.25" customHeight="1"/>
    <row r="54927" ht="8.25" customHeight="1"/>
    <row r="54928" ht="8.25" customHeight="1"/>
    <row r="54929" ht="8.25" customHeight="1"/>
    <row r="54930" ht="8.25" customHeight="1"/>
    <row r="54931" ht="8.25" customHeight="1"/>
    <row r="54932" ht="8.25" customHeight="1"/>
    <row r="54933" ht="8.25" customHeight="1"/>
    <row r="54934" ht="8.25" customHeight="1"/>
    <row r="54935" ht="8.25" customHeight="1"/>
    <row r="54936" ht="8.25" customHeight="1"/>
    <row r="54937" ht="8.25" customHeight="1"/>
    <row r="54938" ht="8.25" customHeight="1"/>
    <row r="54939" ht="8.25" customHeight="1"/>
    <row r="54940" ht="8.25" customHeight="1"/>
    <row r="54941" ht="8.25" customHeight="1"/>
    <row r="54942" ht="8.25" customHeight="1"/>
    <row r="54943" ht="8.25" customHeight="1"/>
    <row r="54944" ht="8.25" customHeight="1"/>
    <row r="54945" ht="8.25" customHeight="1"/>
    <row r="54946" ht="8.25" customHeight="1"/>
    <row r="54947" ht="8.25" customHeight="1"/>
    <row r="54948" ht="8.25" customHeight="1"/>
    <row r="54949" ht="8.25" customHeight="1"/>
    <row r="54950" ht="8.25" customHeight="1"/>
    <row r="54951" ht="8.25" customHeight="1"/>
    <row r="54952" ht="8.25" customHeight="1"/>
    <row r="54953" ht="8.25" customHeight="1"/>
    <row r="54954" ht="8.25" customHeight="1"/>
    <row r="54955" ht="8.25" customHeight="1"/>
    <row r="54956" ht="8.25" customHeight="1"/>
    <row r="54957" ht="8.25" customHeight="1"/>
    <row r="54958" ht="8.25" customHeight="1"/>
    <row r="54959" ht="8.25" customHeight="1"/>
    <row r="54960" ht="8.25" customHeight="1"/>
    <row r="54961" ht="8.25" customHeight="1"/>
    <row r="54962" ht="8.25" customHeight="1"/>
    <row r="54963" ht="8.25" customHeight="1"/>
    <row r="54964" ht="8.25" customHeight="1"/>
    <row r="54965" ht="8.25" customHeight="1"/>
    <row r="54966" ht="8.25" customHeight="1"/>
    <row r="54967" ht="8.25" customHeight="1"/>
    <row r="54968" ht="8.25" customHeight="1"/>
    <row r="54969" ht="8.25" customHeight="1"/>
    <row r="54970" ht="8.25" customHeight="1"/>
    <row r="54971" ht="8.25" customHeight="1"/>
    <row r="54972" ht="8.25" customHeight="1"/>
    <row r="54973" ht="8.25" customHeight="1"/>
    <row r="54974" ht="8.25" customHeight="1"/>
    <row r="54975" ht="8.25" customHeight="1"/>
    <row r="54976" ht="8.25" customHeight="1"/>
    <row r="54977" ht="8.25" customHeight="1"/>
    <row r="54978" ht="8.25" customHeight="1"/>
    <row r="54979" ht="8.25" customHeight="1"/>
    <row r="54980" ht="8.25" customHeight="1"/>
    <row r="54981" ht="8.25" customHeight="1"/>
    <row r="54982" ht="8.25" customHeight="1"/>
    <row r="54983" ht="8.25" customHeight="1"/>
    <row r="54984" ht="8.25" customHeight="1"/>
    <row r="54985" ht="8.25" customHeight="1"/>
    <row r="54986" ht="8.25" customHeight="1"/>
    <row r="54987" ht="8.25" customHeight="1"/>
    <row r="54988" ht="8.25" customHeight="1"/>
    <row r="54989" ht="8.25" customHeight="1"/>
    <row r="54990" ht="8.25" customHeight="1"/>
    <row r="54991" ht="8.25" customHeight="1"/>
    <row r="54992" ht="8.25" customHeight="1"/>
    <row r="54993" ht="8.25" customHeight="1"/>
    <row r="54994" ht="8.25" customHeight="1"/>
    <row r="54995" ht="8.25" customHeight="1"/>
    <row r="54996" ht="8.25" customHeight="1"/>
    <row r="54997" ht="8.25" customHeight="1"/>
    <row r="54998" ht="8.25" customHeight="1"/>
    <row r="54999" ht="8.25" customHeight="1"/>
    <row r="55000" ht="8.25" customHeight="1"/>
    <row r="55001" ht="8.25" customHeight="1"/>
    <row r="55002" ht="8.25" customHeight="1"/>
    <row r="55003" ht="8.25" customHeight="1"/>
    <row r="55004" ht="8.25" customHeight="1"/>
    <row r="55005" ht="8.25" customHeight="1"/>
    <row r="55006" ht="8.25" customHeight="1"/>
    <row r="55007" ht="8.25" customHeight="1"/>
    <row r="55008" ht="8.25" customHeight="1"/>
    <row r="55009" ht="8.25" customHeight="1"/>
    <row r="55010" ht="8.25" customHeight="1"/>
    <row r="55011" ht="8.25" customHeight="1"/>
    <row r="55012" ht="8.25" customHeight="1"/>
    <row r="55013" ht="8.25" customHeight="1"/>
    <row r="55014" ht="8.25" customHeight="1"/>
    <row r="55015" ht="8.25" customHeight="1"/>
    <row r="55016" ht="8.25" customHeight="1"/>
    <row r="55017" ht="8.25" customHeight="1"/>
    <row r="55018" ht="8.25" customHeight="1"/>
    <row r="55019" ht="8.25" customHeight="1"/>
    <row r="55020" ht="8.25" customHeight="1"/>
    <row r="55021" ht="8.25" customHeight="1"/>
    <row r="55022" ht="8.25" customHeight="1"/>
    <row r="55023" ht="8.25" customHeight="1"/>
    <row r="55024" ht="8.25" customHeight="1"/>
    <row r="55025" ht="8.25" customHeight="1"/>
    <row r="55026" ht="8.25" customHeight="1"/>
    <row r="55027" ht="8.25" customHeight="1"/>
    <row r="55028" ht="8.25" customHeight="1"/>
    <row r="55029" ht="8.25" customHeight="1"/>
    <row r="55030" ht="8.25" customHeight="1"/>
    <row r="55031" ht="8.25" customHeight="1"/>
    <row r="55032" ht="8.25" customHeight="1"/>
    <row r="55033" ht="8.25" customHeight="1"/>
    <row r="55034" ht="8.25" customHeight="1"/>
    <row r="55035" ht="8.25" customHeight="1"/>
    <row r="55036" ht="8.25" customHeight="1"/>
    <row r="55037" ht="8.25" customHeight="1"/>
    <row r="55038" ht="8.25" customHeight="1"/>
    <row r="55039" ht="8.25" customHeight="1"/>
    <row r="55040" ht="8.25" customHeight="1"/>
    <row r="55041" ht="8.25" customHeight="1"/>
    <row r="55042" ht="8.25" customHeight="1"/>
    <row r="55043" ht="8.25" customHeight="1"/>
    <row r="55044" ht="8.25" customHeight="1"/>
    <row r="55045" ht="8.25" customHeight="1"/>
    <row r="55046" ht="8.25" customHeight="1"/>
    <row r="55047" ht="8.25" customHeight="1"/>
    <row r="55048" ht="8.25" customHeight="1"/>
    <row r="55049" ht="8.25" customHeight="1"/>
    <row r="55050" ht="8.25" customHeight="1"/>
    <row r="55051" ht="8.25" customHeight="1"/>
    <row r="55052" ht="8.25" customHeight="1"/>
    <row r="55053" ht="8.25" customHeight="1"/>
    <row r="55054" ht="8.25" customHeight="1"/>
    <row r="55055" ht="8.25" customHeight="1"/>
    <row r="55056" ht="8.25" customHeight="1"/>
    <row r="55057" ht="8.25" customHeight="1"/>
    <row r="55058" ht="8.25" customHeight="1"/>
    <row r="55059" ht="8.25" customHeight="1"/>
    <row r="55060" ht="8.25" customHeight="1"/>
    <row r="55061" ht="8.25" customHeight="1"/>
    <row r="55062" ht="8.25" customHeight="1"/>
    <row r="55063" ht="8.25" customHeight="1"/>
    <row r="55064" ht="8.25" customHeight="1"/>
    <row r="55065" ht="8.25" customHeight="1"/>
    <row r="55066" ht="8.25" customHeight="1"/>
    <row r="55067" ht="8.25" customHeight="1"/>
    <row r="55068" ht="8.25" customHeight="1"/>
    <row r="55069" ht="8.25" customHeight="1"/>
    <row r="55070" ht="8.25" customHeight="1"/>
    <row r="55071" ht="8.25" customHeight="1"/>
    <row r="55072" ht="8.25" customHeight="1"/>
    <row r="55073" ht="8.25" customHeight="1"/>
    <row r="55074" ht="8.25" customHeight="1"/>
    <row r="55075" ht="8.25" customHeight="1"/>
    <row r="55076" ht="8.25" customHeight="1"/>
    <row r="55077" ht="8.25" customHeight="1"/>
    <row r="55078" ht="8.25" customHeight="1"/>
    <row r="55079" ht="8.25" customHeight="1"/>
    <row r="55080" ht="8.25" customHeight="1"/>
    <row r="55081" ht="8.25" customHeight="1"/>
    <row r="55082" ht="8.25" customHeight="1"/>
    <row r="55083" ht="8.25" customHeight="1"/>
    <row r="55084" ht="8.25" customHeight="1"/>
    <row r="55085" ht="8.25" customHeight="1"/>
    <row r="55086" ht="8.25" customHeight="1"/>
    <row r="55087" ht="8.25" customHeight="1"/>
    <row r="55088" ht="8.25" customHeight="1"/>
    <row r="55089" ht="8.25" customHeight="1"/>
    <row r="55090" ht="8.25" customHeight="1"/>
    <row r="55091" ht="8.25" customHeight="1"/>
    <row r="55092" ht="8.25" customHeight="1"/>
    <row r="55093" ht="8.25" customHeight="1"/>
    <row r="55094" ht="8.25" customHeight="1"/>
    <row r="55095" ht="8.25" customHeight="1"/>
    <row r="55096" ht="8.25" customHeight="1"/>
    <row r="55097" ht="8.25" customHeight="1"/>
    <row r="55098" ht="8.25" customHeight="1"/>
    <row r="55099" ht="8.25" customHeight="1"/>
    <row r="55100" ht="8.25" customHeight="1"/>
    <row r="55101" ht="8.25" customHeight="1"/>
    <row r="55102" ht="8.25" customHeight="1"/>
    <row r="55103" ht="8.25" customHeight="1"/>
    <row r="55104" ht="8.25" customHeight="1"/>
    <row r="55105" ht="8.25" customHeight="1"/>
    <row r="55106" ht="8.25" customHeight="1"/>
    <row r="55107" ht="8.25" customHeight="1"/>
    <row r="55108" ht="8.25" customHeight="1"/>
    <row r="55109" ht="8.25" customHeight="1"/>
    <row r="55110" ht="8.25" customHeight="1"/>
    <row r="55111" ht="8.25" customHeight="1"/>
    <row r="55112" ht="8.25" customHeight="1"/>
    <row r="55113" ht="8.25" customHeight="1"/>
    <row r="55114" ht="8.25" customHeight="1"/>
    <row r="55115" ht="8.25" customHeight="1"/>
    <row r="55116" ht="8.25" customHeight="1"/>
    <row r="55117" ht="8.25" customHeight="1"/>
    <row r="55118" ht="8.25" customHeight="1"/>
    <row r="55119" ht="8.25" customHeight="1"/>
    <row r="55120" ht="8.25" customHeight="1"/>
    <row r="55121" ht="8.25" customHeight="1"/>
    <row r="55122" ht="8.25" customHeight="1"/>
    <row r="55123" ht="8.25" customHeight="1"/>
    <row r="55124" ht="8.25" customHeight="1"/>
    <row r="55125" ht="8.25" customHeight="1"/>
    <row r="55126" ht="8.25" customHeight="1"/>
    <row r="55127" ht="8.25" customHeight="1"/>
    <row r="55128" ht="8.25" customHeight="1"/>
    <row r="55129" ht="8.25" customHeight="1"/>
    <row r="55130" ht="8.25" customHeight="1"/>
    <row r="55131" ht="8.25" customHeight="1"/>
    <row r="55132" ht="8.25" customHeight="1"/>
    <row r="55133" ht="8.25" customHeight="1"/>
    <row r="55134" ht="8.25" customHeight="1"/>
    <row r="55135" ht="8.25" customHeight="1"/>
    <row r="55136" ht="8.25" customHeight="1"/>
    <row r="55137" ht="8.25" customHeight="1"/>
    <row r="55138" ht="8.25" customHeight="1"/>
    <row r="55139" ht="8.25" customHeight="1"/>
    <row r="55140" ht="8.25" customHeight="1"/>
    <row r="55141" ht="8.25" customHeight="1"/>
    <row r="55142" ht="8.25" customHeight="1"/>
    <row r="55143" ht="8.25" customHeight="1"/>
    <row r="55144" ht="8.25" customHeight="1"/>
    <row r="55145" ht="8.25" customHeight="1"/>
    <row r="55146" ht="8.25" customHeight="1"/>
    <row r="55147" ht="8.25" customHeight="1"/>
    <row r="55148" ht="8.25" customHeight="1"/>
    <row r="55149" ht="8.25" customHeight="1"/>
    <row r="55150" ht="8.25" customHeight="1"/>
    <row r="55151" ht="8.25" customHeight="1"/>
    <row r="55152" ht="8.25" customHeight="1"/>
    <row r="55153" ht="8.25" customHeight="1"/>
    <row r="55154" ht="8.25" customHeight="1"/>
    <row r="55155" ht="8.25" customHeight="1"/>
    <row r="55156" ht="8.25" customHeight="1"/>
    <row r="55157" ht="8.25" customHeight="1"/>
    <row r="55158" ht="8.25" customHeight="1"/>
    <row r="55159" ht="8.25" customHeight="1"/>
    <row r="55160" ht="8.25" customHeight="1"/>
    <row r="55161" ht="8.25" customHeight="1"/>
    <row r="55162" ht="8.25" customHeight="1"/>
    <row r="55163" ht="8.25" customHeight="1"/>
    <row r="55164" ht="8.25" customHeight="1"/>
    <row r="55165" ht="8.25" customHeight="1"/>
    <row r="55166" ht="8.25" customHeight="1"/>
    <row r="55167" ht="8.25" customHeight="1"/>
    <row r="55168" ht="8.25" customHeight="1"/>
    <row r="55169" ht="8.25" customHeight="1"/>
    <row r="55170" ht="8.25" customHeight="1"/>
    <row r="55171" ht="8.25" customHeight="1"/>
    <row r="55172" ht="8.25" customHeight="1"/>
    <row r="55173" ht="8.25" customHeight="1"/>
    <row r="55174" ht="8.25" customHeight="1"/>
    <row r="55175" ht="8.25" customHeight="1"/>
    <row r="55176" ht="8.25" customHeight="1"/>
    <row r="55177" ht="8.25" customHeight="1"/>
    <row r="55178" ht="8.25" customHeight="1"/>
    <row r="55179" ht="8.25" customHeight="1"/>
    <row r="55180" ht="8.25" customHeight="1"/>
    <row r="55181" ht="8.25" customHeight="1"/>
    <row r="55182" ht="8.25" customHeight="1"/>
    <row r="55183" ht="8.25" customHeight="1"/>
    <row r="55184" ht="8.25" customHeight="1"/>
    <row r="55185" ht="8.25" customHeight="1"/>
    <row r="55186" ht="8.25" customHeight="1"/>
    <row r="55187" ht="8.25" customHeight="1"/>
    <row r="55188" ht="8.25" customHeight="1"/>
    <row r="55189" ht="8.25" customHeight="1"/>
    <row r="55190" ht="8.25" customHeight="1"/>
    <row r="55191" ht="8.25" customHeight="1"/>
    <row r="55192" ht="8.25" customHeight="1"/>
    <row r="55193" ht="8.25" customHeight="1"/>
    <row r="55194" ht="8.25" customHeight="1"/>
    <row r="55195" ht="8.25" customHeight="1"/>
    <row r="55196" ht="8.25" customHeight="1"/>
    <row r="55197" ht="8.25" customHeight="1"/>
    <row r="55198" ht="8.25" customHeight="1"/>
    <row r="55199" ht="8.25" customHeight="1"/>
    <row r="55200" ht="8.25" customHeight="1"/>
    <row r="55201" ht="8.25" customHeight="1"/>
    <row r="55202" ht="8.25" customHeight="1"/>
    <row r="55203" ht="8.25" customHeight="1"/>
    <row r="55204" ht="8.25" customHeight="1"/>
    <row r="55205" ht="8.25" customHeight="1"/>
    <row r="55206" ht="8.25" customHeight="1"/>
    <row r="55207" ht="8.25" customHeight="1"/>
    <row r="55208" ht="8.25" customHeight="1"/>
    <row r="55209" ht="8.25" customHeight="1"/>
    <row r="55210" ht="8.25" customHeight="1"/>
    <row r="55211" ht="8.25" customHeight="1"/>
    <row r="55212" ht="8.25" customHeight="1"/>
    <row r="55213" ht="8.25" customHeight="1"/>
    <row r="55214" ht="8.25" customHeight="1"/>
    <row r="55215" ht="8.25" customHeight="1"/>
    <row r="55216" ht="8.25" customHeight="1"/>
    <row r="55217" ht="8.25" customHeight="1"/>
    <row r="55218" ht="8.25" customHeight="1"/>
    <row r="55219" ht="8.25" customHeight="1"/>
    <row r="55220" ht="8.25" customHeight="1"/>
    <row r="55221" ht="8.25" customHeight="1"/>
    <row r="55222" ht="8.25" customHeight="1"/>
    <row r="55223" ht="8.25" customHeight="1"/>
    <row r="55224" ht="8.25" customHeight="1"/>
    <row r="55225" ht="8.25" customHeight="1"/>
    <row r="55226" ht="8.25" customHeight="1"/>
    <row r="55227" ht="8.25" customHeight="1"/>
    <row r="55228" ht="8.25" customHeight="1"/>
    <row r="55229" ht="8.25" customHeight="1"/>
    <row r="55230" ht="8.25" customHeight="1"/>
    <row r="55231" ht="8.25" customHeight="1"/>
    <row r="55232" ht="8.25" customHeight="1"/>
    <row r="55233" ht="8.25" customHeight="1"/>
    <row r="55234" ht="8.25" customHeight="1"/>
    <row r="55235" ht="8.25" customHeight="1"/>
    <row r="55236" ht="8.25" customHeight="1"/>
    <row r="55237" ht="8.25" customHeight="1"/>
    <row r="55238" ht="8.25" customHeight="1"/>
    <row r="55239" ht="8.25" customHeight="1"/>
    <row r="55240" ht="8.25" customHeight="1"/>
    <row r="55241" ht="8.25" customHeight="1"/>
    <row r="55242" ht="8.25" customHeight="1"/>
    <row r="55243" ht="8.25" customHeight="1"/>
    <row r="55244" ht="8.25" customHeight="1"/>
    <row r="55245" ht="8.25" customHeight="1"/>
    <row r="55246" ht="8.25" customHeight="1"/>
    <row r="55247" ht="8.25" customHeight="1"/>
    <row r="55248" ht="8.25" customHeight="1"/>
    <row r="55249" ht="8.25" customHeight="1"/>
    <row r="55250" ht="8.25" customHeight="1"/>
    <row r="55251" ht="8.25" customHeight="1"/>
    <row r="55252" ht="8.25" customHeight="1"/>
    <row r="55253" ht="8.25" customHeight="1"/>
    <row r="55254" ht="8.25" customHeight="1"/>
    <row r="55255" ht="8.25" customHeight="1"/>
    <row r="55256" ht="8.25" customHeight="1"/>
    <row r="55257" ht="8.25" customHeight="1"/>
    <row r="55258" ht="8.25" customHeight="1"/>
    <row r="55259" ht="8.25" customHeight="1"/>
    <row r="55260" ht="8.25" customHeight="1"/>
    <row r="55261" ht="8.25" customHeight="1"/>
    <row r="55262" ht="8.25" customHeight="1"/>
    <row r="55263" ht="8.25" customHeight="1"/>
    <row r="55264" ht="8.25" customHeight="1"/>
    <row r="55265" ht="8.25" customHeight="1"/>
    <row r="55266" ht="8.25" customHeight="1"/>
    <row r="55267" ht="8.25" customHeight="1"/>
    <row r="55268" ht="8.25" customHeight="1"/>
    <row r="55269" ht="8.25" customHeight="1"/>
    <row r="55270" ht="8.25" customHeight="1"/>
    <row r="55271" ht="8.25" customHeight="1"/>
    <row r="55272" ht="8.25" customHeight="1"/>
    <row r="55273" ht="8.25" customHeight="1"/>
    <row r="55274" ht="8.25" customHeight="1"/>
    <row r="55275" ht="8.25" customHeight="1"/>
    <row r="55276" ht="8.25" customHeight="1"/>
    <row r="55277" ht="8.25" customHeight="1"/>
    <row r="55278" ht="8.25" customHeight="1"/>
    <row r="55279" ht="8.25" customHeight="1"/>
    <row r="55280" ht="8.25" customHeight="1"/>
    <row r="55281" ht="8.25" customHeight="1"/>
    <row r="55282" ht="8.25" customHeight="1"/>
    <row r="55283" ht="8.25" customHeight="1"/>
    <row r="55284" ht="8.25" customHeight="1"/>
    <row r="55285" ht="8.25" customHeight="1"/>
    <row r="55286" ht="8.25" customHeight="1"/>
    <row r="55287" ht="8.25" customHeight="1"/>
    <row r="55288" ht="8.25" customHeight="1"/>
    <row r="55289" ht="8.25" customHeight="1"/>
    <row r="55290" ht="8.25" customHeight="1"/>
    <row r="55291" ht="8.25" customHeight="1"/>
    <row r="55292" ht="8.25" customHeight="1"/>
    <row r="55293" ht="8.25" customHeight="1"/>
    <row r="55294" ht="8.25" customHeight="1"/>
    <row r="55295" ht="8.25" customHeight="1"/>
    <row r="55296" ht="8.25" customHeight="1"/>
    <row r="55297" ht="8.25" customHeight="1"/>
    <row r="55298" ht="8.25" customHeight="1"/>
    <row r="55299" ht="8.25" customHeight="1"/>
    <row r="55300" ht="8.25" customHeight="1"/>
    <row r="55301" ht="8.25" customHeight="1"/>
    <row r="55302" ht="8.25" customHeight="1"/>
    <row r="55303" ht="8.25" customHeight="1"/>
    <row r="55304" ht="8.25" customHeight="1"/>
    <row r="55305" ht="8.25" customHeight="1"/>
    <row r="55306" ht="8.25" customHeight="1"/>
    <row r="55307" ht="8.25" customHeight="1"/>
    <row r="55308" ht="8.25" customHeight="1"/>
    <row r="55309" ht="8.25" customHeight="1"/>
    <row r="55310" ht="8.25" customHeight="1"/>
    <row r="55311" ht="8.25" customHeight="1"/>
    <row r="55312" ht="8.25" customHeight="1"/>
    <row r="55313" ht="8.25" customHeight="1"/>
    <row r="55314" ht="8.25" customHeight="1"/>
    <row r="55315" ht="8.25" customHeight="1"/>
    <row r="55316" ht="8.25" customHeight="1"/>
    <row r="55317" ht="8.25" customHeight="1"/>
    <row r="55318" ht="8.25" customHeight="1"/>
    <row r="55319" ht="8.25" customHeight="1"/>
    <row r="55320" ht="8.25" customHeight="1"/>
    <row r="55321" ht="8.25" customHeight="1"/>
    <row r="55322" ht="8.25" customHeight="1"/>
    <row r="55323" ht="8.25" customHeight="1"/>
    <row r="55324" ht="8.25" customHeight="1"/>
    <row r="55325" ht="8.25" customHeight="1"/>
    <row r="55326" ht="8.25" customHeight="1"/>
    <row r="55327" ht="8.25" customHeight="1"/>
    <row r="55328" ht="8.25" customHeight="1"/>
    <row r="55329" ht="8.25" customHeight="1"/>
    <row r="55330" ht="8.25" customHeight="1"/>
    <row r="55331" ht="8.25" customHeight="1"/>
    <row r="55332" ht="8.25" customHeight="1"/>
    <row r="55333" ht="8.25" customHeight="1"/>
    <row r="55334" ht="8.25" customHeight="1"/>
    <row r="55335" ht="8.25" customHeight="1"/>
    <row r="55336" ht="8.25" customHeight="1"/>
    <row r="55337" ht="8.25" customHeight="1"/>
    <row r="55338" ht="8.25" customHeight="1"/>
    <row r="55339" ht="8.25" customHeight="1"/>
    <row r="55340" ht="8.25" customHeight="1"/>
    <row r="55341" ht="8.25" customHeight="1"/>
    <row r="55342" ht="8.25" customHeight="1"/>
    <row r="55343" ht="8.25" customHeight="1"/>
    <row r="55344" ht="8.25" customHeight="1"/>
    <row r="55345" ht="8.25" customHeight="1"/>
    <row r="55346" ht="8.25" customHeight="1"/>
    <row r="55347" ht="8.25" customHeight="1"/>
    <row r="55348" ht="8.25" customHeight="1"/>
    <row r="55349" ht="8.25" customHeight="1"/>
    <row r="55350" ht="8.25" customHeight="1"/>
    <row r="55351" ht="8.25" customHeight="1"/>
    <row r="55352" ht="8.25" customHeight="1"/>
    <row r="55353" ht="8.25" customHeight="1"/>
    <row r="55354" ht="8.25" customHeight="1"/>
    <row r="55355" ht="8.25" customHeight="1"/>
    <row r="55356" ht="8.25" customHeight="1"/>
    <row r="55357" ht="8.25" customHeight="1"/>
    <row r="55358" ht="8.25" customHeight="1"/>
    <row r="55359" ht="8.25" customHeight="1"/>
    <row r="55360" ht="8.25" customHeight="1"/>
    <row r="55361" ht="8.25" customHeight="1"/>
    <row r="55362" ht="8.25" customHeight="1"/>
    <row r="55363" ht="8.25" customHeight="1"/>
    <row r="55364" ht="8.25" customHeight="1"/>
    <row r="55365" ht="8.25" customHeight="1"/>
    <row r="55366" ht="8.25" customHeight="1"/>
    <row r="55367" ht="8.25" customHeight="1"/>
    <row r="55368" ht="8.25" customHeight="1"/>
    <row r="55369" ht="8.25" customHeight="1"/>
    <row r="55370" ht="8.25" customHeight="1"/>
    <row r="55371" ht="8.25" customHeight="1"/>
    <row r="55372" ht="8.25" customHeight="1"/>
    <row r="55373" ht="8.25" customHeight="1"/>
    <row r="55374" ht="8.25" customHeight="1"/>
    <row r="55375" ht="8.25" customHeight="1"/>
    <row r="55376" ht="8.25" customHeight="1"/>
    <row r="55377" ht="8.25" customHeight="1"/>
    <row r="55378" ht="8.25" customHeight="1"/>
    <row r="55379" ht="8.25" customHeight="1"/>
    <row r="55380" ht="8.25" customHeight="1"/>
    <row r="55381" ht="8.25" customHeight="1"/>
    <row r="55382" ht="8.25" customHeight="1"/>
    <row r="55383" ht="8.25" customHeight="1"/>
    <row r="55384" ht="8.25" customHeight="1"/>
    <row r="55385" ht="8.25" customHeight="1"/>
    <row r="55386" ht="8.25" customHeight="1"/>
    <row r="55387" ht="8.25" customHeight="1"/>
    <row r="55388" ht="8.25" customHeight="1"/>
    <row r="55389" ht="8.25" customHeight="1"/>
    <row r="55390" ht="8.25" customHeight="1"/>
    <row r="55391" ht="8.25" customHeight="1"/>
    <row r="55392" ht="8.25" customHeight="1"/>
    <row r="55393" ht="8.25" customHeight="1"/>
    <row r="55394" ht="8.25" customHeight="1"/>
    <row r="55395" ht="8.25" customHeight="1"/>
    <row r="55396" ht="8.25" customHeight="1"/>
    <row r="55397" ht="8.25" customHeight="1"/>
    <row r="55398" ht="8.25" customHeight="1"/>
    <row r="55399" ht="8.25" customHeight="1"/>
    <row r="55400" ht="8.25" customHeight="1"/>
    <row r="55401" ht="8.25" customHeight="1"/>
    <row r="55402" ht="8.25" customHeight="1"/>
    <row r="55403" ht="8.25" customHeight="1"/>
    <row r="55404" ht="8.25" customHeight="1"/>
    <row r="55405" ht="8.25" customHeight="1"/>
    <row r="55406" ht="8.25" customHeight="1"/>
    <row r="55407" ht="8.25" customHeight="1"/>
    <row r="55408" ht="8.25" customHeight="1"/>
    <row r="55409" ht="8.25" customHeight="1"/>
    <row r="55410" ht="8.25" customHeight="1"/>
    <row r="55411" ht="8.25" customHeight="1"/>
    <row r="55412" ht="8.25" customHeight="1"/>
    <row r="55413" ht="8.25" customHeight="1"/>
    <row r="55414" ht="8.25" customHeight="1"/>
    <row r="55415" ht="8.25" customHeight="1"/>
    <row r="55416" ht="8.25" customHeight="1"/>
    <row r="55417" ht="8.25" customHeight="1"/>
    <row r="55418" ht="8.25" customHeight="1"/>
    <row r="55419" ht="8.25" customHeight="1"/>
    <row r="55420" ht="8.25" customHeight="1"/>
    <row r="55421" ht="8.25" customHeight="1"/>
    <row r="55422" ht="8.25" customHeight="1"/>
    <row r="55423" ht="8.25" customHeight="1"/>
    <row r="55424" ht="8.25" customHeight="1"/>
    <row r="55425" ht="8.25" customHeight="1"/>
    <row r="55426" ht="8.25" customHeight="1"/>
    <row r="55427" ht="8.25" customHeight="1"/>
    <row r="55428" ht="8.25" customHeight="1"/>
    <row r="55429" ht="8.25" customHeight="1"/>
    <row r="55430" ht="8.25" customHeight="1"/>
    <row r="55431" ht="8.25" customHeight="1"/>
    <row r="55432" ht="8.25" customHeight="1"/>
    <row r="55433" ht="8.25" customHeight="1"/>
    <row r="55434" ht="8.25" customHeight="1"/>
    <row r="55435" ht="8.25" customHeight="1"/>
    <row r="55436" ht="8.25" customHeight="1"/>
    <row r="55437" ht="8.25" customHeight="1"/>
    <row r="55438" ht="8.25" customHeight="1"/>
    <row r="55439" ht="8.25" customHeight="1"/>
    <row r="55440" ht="8.25" customHeight="1"/>
    <row r="55441" ht="8.25" customHeight="1"/>
    <row r="55442" ht="8.25" customHeight="1"/>
    <row r="55443" ht="8.25" customHeight="1"/>
    <row r="55444" ht="8.25" customHeight="1"/>
    <row r="55445" ht="8.25" customHeight="1"/>
    <row r="55446" ht="8.25" customHeight="1"/>
    <row r="55447" ht="8.25" customHeight="1"/>
    <row r="55448" ht="8.25" customHeight="1"/>
    <row r="55449" ht="8.25" customHeight="1"/>
    <row r="55450" ht="8.25" customHeight="1"/>
    <row r="55451" ht="8.25" customHeight="1"/>
    <row r="55452" ht="8.25" customHeight="1"/>
    <row r="55453" ht="8.25" customHeight="1"/>
    <row r="55454" ht="8.25" customHeight="1"/>
    <row r="55455" ht="8.25" customHeight="1"/>
    <row r="55456" ht="8.25" customHeight="1"/>
    <row r="55457" ht="8.25" customHeight="1"/>
    <row r="55458" ht="8.25" customHeight="1"/>
    <row r="55459" ht="8.25" customHeight="1"/>
    <row r="55460" ht="8.25" customHeight="1"/>
    <row r="55461" ht="8.25" customHeight="1"/>
    <row r="55462" ht="8.25" customHeight="1"/>
    <row r="55463" ht="8.25" customHeight="1"/>
    <row r="55464" ht="8.25" customHeight="1"/>
    <row r="55465" ht="8.25" customHeight="1"/>
    <row r="55466" ht="8.25" customHeight="1"/>
    <row r="55467" ht="8.25" customHeight="1"/>
    <row r="55468" ht="8.25" customHeight="1"/>
    <row r="55469" ht="8.25" customHeight="1"/>
    <row r="55470" ht="8.25" customHeight="1"/>
    <row r="55471" ht="8.25" customHeight="1"/>
    <row r="55472" ht="8.25" customHeight="1"/>
    <row r="55473" ht="8.25" customHeight="1"/>
    <row r="55474" ht="8.25" customHeight="1"/>
    <row r="55475" ht="8.25" customHeight="1"/>
    <row r="55476" ht="8.25" customHeight="1"/>
    <row r="55477" ht="8.25" customHeight="1"/>
    <row r="55478" ht="8.25" customHeight="1"/>
    <row r="55479" ht="8.25" customHeight="1"/>
    <row r="55480" ht="8.25" customHeight="1"/>
    <row r="55481" ht="8.25" customHeight="1"/>
    <row r="55482" ht="8.25" customHeight="1"/>
    <row r="55483" ht="8.25" customHeight="1"/>
    <row r="55484" ht="8.25" customHeight="1"/>
    <row r="55485" ht="8.25" customHeight="1"/>
    <row r="55486" ht="8.25" customHeight="1"/>
    <row r="55487" ht="8.25" customHeight="1"/>
    <row r="55488" ht="8.25" customHeight="1"/>
    <row r="55489" ht="8.25" customHeight="1"/>
    <row r="55490" ht="8.25" customHeight="1"/>
    <row r="55491" ht="8.25" customHeight="1"/>
    <row r="55492" ht="8.25" customHeight="1"/>
    <row r="55493" ht="8.25" customHeight="1"/>
    <row r="55494" ht="8.25" customHeight="1"/>
    <row r="55495" ht="8.25" customHeight="1"/>
    <row r="55496" ht="8.25" customHeight="1"/>
    <row r="55497" ht="8.25" customHeight="1"/>
    <row r="55498" ht="8.25" customHeight="1"/>
    <row r="55499" ht="8.25" customHeight="1"/>
    <row r="55500" ht="8.25" customHeight="1"/>
    <row r="55501" ht="8.25" customHeight="1"/>
    <row r="55502" ht="8.25" customHeight="1"/>
    <row r="55503" ht="8.25" customHeight="1"/>
    <row r="55504" ht="8.25" customHeight="1"/>
    <row r="55505" ht="8.25" customHeight="1"/>
    <row r="55506" ht="8.25" customHeight="1"/>
    <row r="55507" ht="8.25" customHeight="1"/>
    <row r="55508" ht="8.25" customHeight="1"/>
    <row r="55509" ht="8.25" customHeight="1"/>
    <row r="55510" ht="8.25" customHeight="1"/>
    <row r="55511" ht="8.25" customHeight="1"/>
    <row r="55512" ht="8.25" customHeight="1"/>
    <row r="55513" ht="8.25" customHeight="1"/>
    <row r="55514" ht="8.25" customHeight="1"/>
    <row r="55515" ht="8.25" customHeight="1"/>
    <row r="55516" ht="8.25" customHeight="1"/>
    <row r="55517" ht="8.25" customHeight="1"/>
    <row r="55518" ht="8.25" customHeight="1"/>
    <row r="55519" ht="8.25" customHeight="1"/>
    <row r="55520" ht="8.25" customHeight="1"/>
    <row r="55521" ht="8.25" customHeight="1"/>
    <row r="55522" ht="8.25" customHeight="1"/>
    <row r="55523" ht="8.25" customHeight="1"/>
    <row r="55524" ht="8.25" customHeight="1"/>
    <row r="55525" ht="8.25" customHeight="1"/>
    <row r="55526" ht="8.25" customHeight="1"/>
    <row r="55527" ht="8.25" customHeight="1"/>
    <row r="55528" ht="8.25" customHeight="1"/>
    <row r="55529" ht="8.25" customHeight="1"/>
    <row r="55530" ht="8.25" customHeight="1"/>
    <row r="55531" ht="8.25" customHeight="1"/>
    <row r="55532" ht="8.25" customHeight="1"/>
    <row r="55533" ht="8.25" customHeight="1"/>
    <row r="55534" ht="8.25" customHeight="1"/>
    <row r="55535" ht="8.25" customHeight="1"/>
    <row r="55536" ht="8.25" customHeight="1"/>
    <row r="55537" ht="8.25" customHeight="1"/>
    <row r="55538" ht="8.25" customHeight="1"/>
    <row r="55539" ht="8.25" customHeight="1"/>
    <row r="55540" ht="8.25" customHeight="1"/>
    <row r="55541" ht="8.25" customHeight="1"/>
    <row r="55542" ht="8.25" customHeight="1"/>
    <row r="55543" ht="8.25" customHeight="1"/>
    <row r="55544" ht="8.25" customHeight="1"/>
    <row r="55545" ht="8.25" customHeight="1"/>
    <row r="55546" ht="8.25" customHeight="1"/>
    <row r="55547" ht="8.25" customHeight="1"/>
    <row r="55548" ht="8.25" customHeight="1"/>
    <row r="55549" ht="8.25" customHeight="1"/>
    <row r="55550" ht="8.25" customHeight="1"/>
    <row r="55551" ht="8.25" customHeight="1"/>
    <row r="55552" ht="8.25" customHeight="1"/>
    <row r="55553" ht="8.25" customHeight="1"/>
    <row r="55554" ht="8.25" customHeight="1"/>
    <row r="55555" ht="8.25" customHeight="1"/>
    <row r="55556" ht="8.25" customHeight="1"/>
    <row r="55557" ht="8.25" customHeight="1"/>
    <row r="55558" ht="8.25" customHeight="1"/>
    <row r="55559" ht="8.25" customHeight="1"/>
    <row r="55560" ht="8.25" customHeight="1"/>
    <row r="55561" ht="8.25" customHeight="1"/>
    <row r="55562" ht="8.25" customHeight="1"/>
    <row r="55563" ht="8.25" customHeight="1"/>
    <row r="55564" ht="8.25" customHeight="1"/>
    <row r="55565" ht="8.25" customHeight="1"/>
    <row r="55566" ht="8.25" customHeight="1"/>
    <row r="55567" ht="8.25" customHeight="1"/>
    <row r="55568" ht="8.25" customHeight="1"/>
    <row r="55569" ht="8.25" customHeight="1"/>
    <row r="55570" ht="8.25" customHeight="1"/>
    <row r="55571" ht="8.25" customHeight="1"/>
    <row r="55572" ht="8.25" customHeight="1"/>
    <row r="55573" ht="8.25" customHeight="1"/>
    <row r="55574" ht="8.25" customHeight="1"/>
    <row r="55575" ht="8.25" customHeight="1"/>
    <row r="55576" ht="8.25" customHeight="1"/>
    <row r="55577" ht="8.25" customHeight="1"/>
    <row r="55578" ht="8.25" customHeight="1"/>
    <row r="55579" ht="8.25" customHeight="1"/>
    <row r="55580" ht="8.25" customHeight="1"/>
    <row r="55581" ht="8.25" customHeight="1"/>
    <row r="55582" ht="8.25" customHeight="1"/>
    <row r="55583" ht="8.25" customHeight="1"/>
    <row r="55584" ht="8.25" customHeight="1"/>
    <row r="55585" ht="8.25" customHeight="1"/>
    <row r="55586" ht="8.25" customHeight="1"/>
    <row r="55587" ht="8.25" customHeight="1"/>
    <row r="55588" ht="8.25" customHeight="1"/>
    <row r="55589" ht="8.25" customHeight="1"/>
    <row r="55590" ht="8.25" customHeight="1"/>
    <row r="55591" ht="8.25" customHeight="1"/>
    <row r="55592" ht="8.25" customHeight="1"/>
    <row r="55593" ht="8.25" customHeight="1"/>
    <row r="55594" ht="8.25" customHeight="1"/>
    <row r="55595" ht="8.25" customHeight="1"/>
    <row r="55596" ht="8.25" customHeight="1"/>
    <row r="55597" ht="8.25" customHeight="1"/>
    <row r="55598" ht="8.25" customHeight="1"/>
    <row r="55599" ht="8.25" customHeight="1"/>
    <row r="55600" ht="8.25" customHeight="1"/>
    <row r="55601" ht="8.25" customHeight="1"/>
    <row r="55602" ht="8.25" customHeight="1"/>
    <row r="55603" ht="8.25" customHeight="1"/>
    <row r="55604" ht="8.25" customHeight="1"/>
    <row r="55605" ht="8.25" customHeight="1"/>
    <row r="55606" ht="8.25" customHeight="1"/>
    <row r="55607" ht="8.25" customHeight="1"/>
    <row r="55608" ht="8.25" customHeight="1"/>
    <row r="55609" ht="8.25" customHeight="1"/>
    <row r="55610" ht="8.25" customHeight="1"/>
    <row r="55611" ht="8.25" customHeight="1"/>
    <row r="55612" ht="8.25" customHeight="1"/>
    <row r="55613" ht="8.25" customHeight="1"/>
    <row r="55614" ht="8.25" customHeight="1"/>
    <row r="55615" ht="8.25" customHeight="1"/>
    <row r="55616" ht="8.25" customHeight="1"/>
    <row r="55617" ht="8.25" customHeight="1"/>
    <row r="55618" ht="8.25" customHeight="1"/>
    <row r="55619" ht="8.25" customHeight="1"/>
    <row r="55620" ht="8.25" customHeight="1"/>
    <row r="55621" ht="8.25" customHeight="1"/>
    <row r="55622" ht="8.25" customHeight="1"/>
    <row r="55623" ht="8.25" customHeight="1"/>
    <row r="55624" ht="8.25" customHeight="1"/>
    <row r="55625" ht="8.25" customHeight="1"/>
    <row r="55626" ht="8.25" customHeight="1"/>
    <row r="55627" ht="8.25" customHeight="1"/>
    <row r="55628" ht="8.25" customHeight="1"/>
    <row r="55629" ht="8.25" customHeight="1"/>
    <row r="55630" ht="8.25" customHeight="1"/>
    <row r="55631" ht="8.25" customHeight="1"/>
    <row r="55632" ht="8.25" customHeight="1"/>
    <row r="55633" ht="8.25" customHeight="1"/>
    <row r="55634" ht="8.25" customHeight="1"/>
    <row r="55635" ht="8.25" customHeight="1"/>
    <row r="55636" ht="8.25" customHeight="1"/>
    <row r="55637" ht="8.25" customHeight="1"/>
    <row r="55638" ht="8.25" customHeight="1"/>
    <row r="55639" ht="8.25" customHeight="1"/>
    <row r="55640" ht="8.25" customHeight="1"/>
    <row r="55641" ht="8.25" customHeight="1"/>
    <row r="55642" ht="8.25" customHeight="1"/>
    <row r="55643" ht="8.25" customHeight="1"/>
    <row r="55644" ht="8.25" customHeight="1"/>
    <row r="55645" ht="8.25" customHeight="1"/>
    <row r="55646" ht="8.25" customHeight="1"/>
    <row r="55647" ht="8.25" customHeight="1"/>
    <row r="55648" ht="8.25" customHeight="1"/>
    <row r="55649" ht="8.25" customHeight="1"/>
    <row r="55650" ht="8.25" customHeight="1"/>
    <row r="55651" ht="8.25" customHeight="1"/>
    <row r="55652" ht="8.25" customHeight="1"/>
    <row r="55653" ht="8.25" customHeight="1"/>
    <row r="55654" ht="8.25" customHeight="1"/>
    <row r="55655" ht="8.25" customHeight="1"/>
    <row r="55656" ht="8.25" customHeight="1"/>
    <row r="55657" ht="8.25" customHeight="1"/>
    <row r="55658" ht="8.25" customHeight="1"/>
    <row r="55659" ht="8.25" customHeight="1"/>
    <row r="55660" ht="8.25" customHeight="1"/>
    <row r="55661" ht="8.25" customHeight="1"/>
    <row r="55662" ht="8.25" customHeight="1"/>
    <row r="55663" ht="8.25" customHeight="1"/>
    <row r="55664" ht="8.25" customHeight="1"/>
    <row r="55665" ht="8.25" customHeight="1"/>
    <row r="55666" ht="8.25" customHeight="1"/>
    <row r="55667" ht="8.25" customHeight="1"/>
    <row r="55668" ht="8.25" customHeight="1"/>
    <row r="55669" ht="8.25" customHeight="1"/>
    <row r="55670" ht="8.25" customHeight="1"/>
    <row r="55671" ht="8.25" customHeight="1"/>
    <row r="55672" ht="8.25" customHeight="1"/>
    <row r="55673" ht="8.25" customHeight="1"/>
    <row r="55674" ht="8.25" customHeight="1"/>
    <row r="55675" ht="8.25" customHeight="1"/>
    <row r="55676" ht="8.25" customHeight="1"/>
    <row r="55677" ht="8.25" customHeight="1"/>
    <row r="55678" ht="8.25" customHeight="1"/>
    <row r="55679" ht="8.25" customHeight="1"/>
    <row r="55680" ht="8.25" customHeight="1"/>
    <row r="55681" ht="8.25" customHeight="1"/>
    <row r="55682" ht="8.25" customHeight="1"/>
    <row r="55683" ht="8.25" customHeight="1"/>
    <row r="55684" ht="8.25" customHeight="1"/>
    <row r="55685" ht="8.25" customHeight="1"/>
    <row r="55686" ht="8.25" customHeight="1"/>
    <row r="55687" ht="8.25" customHeight="1"/>
    <row r="55688" ht="8.25" customHeight="1"/>
    <row r="55689" ht="8.25" customHeight="1"/>
    <row r="55690" ht="8.25" customHeight="1"/>
    <row r="55691" ht="8.25" customHeight="1"/>
    <row r="55692" ht="8.25" customHeight="1"/>
    <row r="55693" ht="8.25" customHeight="1"/>
    <row r="55694" ht="8.25" customHeight="1"/>
    <row r="55695" ht="8.25" customHeight="1"/>
    <row r="55696" ht="8.25" customHeight="1"/>
    <row r="55697" ht="8.25" customHeight="1"/>
    <row r="55698" ht="8.25" customHeight="1"/>
    <row r="55699" ht="8.25" customHeight="1"/>
    <row r="55700" ht="8.25" customHeight="1"/>
    <row r="55701" ht="8.25" customHeight="1"/>
    <row r="55702" ht="8.25" customHeight="1"/>
    <row r="55703" ht="8.25" customHeight="1"/>
    <row r="55704" ht="8.25" customHeight="1"/>
    <row r="55705" ht="8.25" customHeight="1"/>
    <row r="55706" ht="8.25" customHeight="1"/>
    <row r="55707" ht="8.25" customHeight="1"/>
    <row r="55708" ht="8.25" customHeight="1"/>
    <row r="55709" ht="8.25" customHeight="1"/>
    <row r="55710" ht="8.25" customHeight="1"/>
    <row r="55711" ht="8.25" customHeight="1"/>
    <row r="55712" ht="8.25" customHeight="1"/>
    <row r="55713" ht="8.25" customHeight="1"/>
    <row r="55714" ht="8.25" customHeight="1"/>
    <row r="55715" ht="8.25" customHeight="1"/>
    <row r="55716" ht="8.25" customHeight="1"/>
    <row r="55717" ht="8.25" customHeight="1"/>
    <row r="55718" ht="8.25" customHeight="1"/>
    <row r="55719" ht="8.25" customHeight="1"/>
    <row r="55720" ht="8.25" customHeight="1"/>
    <row r="55721" ht="8.25" customHeight="1"/>
    <row r="55722" ht="8.25" customHeight="1"/>
    <row r="55723" ht="8.25" customHeight="1"/>
    <row r="55724" ht="8.25" customHeight="1"/>
    <row r="55725" ht="8.25" customHeight="1"/>
    <row r="55726" ht="8.25" customHeight="1"/>
    <row r="55727" ht="8.25" customHeight="1"/>
    <row r="55728" ht="8.25" customHeight="1"/>
    <row r="55729" ht="8.25" customHeight="1"/>
    <row r="55730" ht="8.25" customHeight="1"/>
    <row r="55731" ht="8.25" customHeight="1"/>
    <row r="55732" ht="8.25" customHeight="1"/>
    <row r="55733" ht="8.25" customHeight="1"/>
    <row r="55734" ht="8.25" customHeight="1"/>
    <row r="55735" ht="8.25" customHeight="1"/>
    <row r="55736" ht="8.25" customHeight="1"/>
    <row r="55737" ht="8.25" customHeight="1"/>
    <row r="55738" ht="8.25" customHeight="1"/>
    <row r="55739" ht="8.25" customHeight="1"/>
    <row r="55740" ht="8.25" customHeight="1"/>
    <row r="55741" ht="8.25" customHeight="1"/>
    <row r="55742" ht="8.25" customHeight="1"/>
    <row r="55743" ht="8.25" customHeight="1"/>
    <row r="55744" ht="8.25" customHeight="1"/>
    <row r="55745" ht="8.25" customHeight="1"/>
    <row r="55746" ht="8.25" customHeight="1"/>
    <row r="55747" ht="8.25" customHeight="1"/>
    <row r="55748" ht="8.25" customHeight="1"/>
    <row r="55749" ht="8.25" customHeight="1"/>
    <row r="55750" ht="8.25" customHeight="1"/>
    <row r="55751" ht="8.25" customHeight="1"/>
    <row r="55752" ht="8.25" customHeight="1"/>
    <row r="55753" ht="8.25" customHeight="1"/>
    <row r="55754" ht="8.25" customHeight="1"/>
    <row r="55755" ht="8.25" customHeight="1"/>
    <row r="55756" ht="8.25" customHeight="1"/>
    <row r="55757" ht="8.25" customHeight="1"/>
    <row r="55758" ht="8.25" customHeight="1"/>
    <row r="55759" ht="8.25" customHeight="1"/>
    <row r="55760" ht="8.25" customHeight="1"/>
    <row r="55761" ht="8.25" customHeight="1"/>
    <row r="55762" ht="8.25" customHeight="1"/>
    <row r="55763" ht="8.25" customHeight="1"/>
    <row r="55764" ht="8.25" customHeight="1"/>
    <row r="55765" ht="8.25" customHeight="1"/>
    <row r="55766" ht="8.25" customHeight="1"/>
    <row r="55767" ht="8.25" customHeight="1"/>
    <row r="55768" ht="8.25" customHeight="1"/>
    <row r="55769" ht="8.25" customHeight="1"/>
    <row r="55770" ht="8.25" customHeight="1"/>
    <row r="55771" ht="8.25" customHeight="1"/>
    <row r="55772" ht="8.25" customHeight="1"/>
    <row r="55773" ht="8.25" customHeight="1"/>
    <row r="55774" ht="8.25" customHeight="1"/>
    <row r="55775" ht="8.25" customHeight="1"/>
    <row r="55776" ht="8.25" customHeight="1"/>
    <row r="55777" ht="8.25" customHeight="1"/>
    <row r="55778" ht="8.25" customHeight="1"/>
    <row r="55779" ht="8.25" customHeight="1"/>
    <row r="55780" ht="8.25" customHeight="1"/>
    <row r="55781" ht="8.25" customHeight="1"/>
    <row r="55782" ht="8.25" customHeight="1"/>
    <row r="55783" ht="8.25" customHeight="1"/>
    <row r="55784" ht="8.25" customHeight="1"/>
    <row r="55785" ht="8.25" customHeight="1"/>
    <row r="55786" ht="8.25" customHeight="1"/>
    <row r="55787" ht="8.25" customHeight="1"/>
    <row r="55788" ht="8.25" customHeight="1"/>
    <row r="55789" ht="8.25" customHeight="1"/>
    <row r="55790" ht="8.25" customHeight="1"/>
    <row r="55791" ht="8.25" customHeight="1"/>
    <row r="55792" ht="8.25" customHeight="1"/>
    <row r="55793" ht="8.25" customHeight="1"/>
    <row r="55794" ht="8.25" customHeight="1"/>
    <row r="55795" ht="8.25" customHeight="1"/>
    <row r="55796" ht="8.25" customHeight="1"/>
    <row r="55797" ht="8.25" customHeight="1"/>
    <row r="55798" ht="8.25" customHeight="1"/>
    <row r="55799" ht="8.25" customHeight="1"/>
    <row r="55800" ht="8.25" customHeight="1"/>
    <row r="55801" ht="8.25" customHeight="1"/>
    <row r="55802" ht="8.25" customHeight="1"/>
    <row r="55803" ht="8.25" customHeight="1"/>
    <row r="55804" ht="8.25" customHeight="1"/>
    <row r="55805" ht="8.25" customHeight="1"/>
    <row r="55806" ht="8.25" customHeight="1"/>
    <row r="55807" ht="8.25" customHeight="1"/>
    <row r="55808" ht="8.25" customHeight="1"/>
    <row r="55809" ht="8.25" customHeight="1"/>
    <row r="55810" ht="8.25" customHeight="1"/>
    <row r="55811" ht="8.25" customHeight="1"/>
    <row r="55812" ht="8.25" customHeight="1"/>
    <row r="55813" ht="8.25" customHeight="1"/>
    <row r="55814" ht="8.25" customHeight="1"/>
    <row r="55815" ht="8.25" customHeight="1"/>
    <row r="55816" ht="8.25" customHeight="1"/>
    <row r="55817" ht="8.25" customHeight="1"/>
    <row r="55818" ht="8.25" customHeight="1"/>
    <row r="55819" ht="8.25" customHeight="1"/>
    <row r="55820" ht="8.25" customHeight="1"/>
    <row r="55821" ht="8.25" customHeight="1"/>
    <row r="55822" ht="8.25" customHeight="1"/>
    <row r="55823" ht="8.25" customHeight="1"/>
    <row r="55824" ht="8.25" customHeight="1"/>
    <row r="55825" ht="8.25" customHeight="1"/>
    <row r="55826" ht="8.25" customHeight="1"/>
    <row r="55827" ht="8.25" customHeight="1"/>
    <row r="55828" ht="8.25" customHeight="1"/>
    <row r="55829" ht="8.25" customHeight="1"/>
    <row r="55830" ht="8.25" customHeight="1"/>
    <row r="55831" ht="8.25" customHeight="1"/>
    <row r="55832" ht="8.25" customHeight="1"/>
    <row r="55833" ht="8.25" customHeight="1"/>
    <row r="55834" ht="8.25" customHeight="1"/>
    <row r="55835" ht="8.25" customHeight="1"/>
    <row r="55836" ht="8.25" customHeight="1"/>
    <row r="55837" ht="8.25" customHeight="1"/>
    <row r="55838" ht="8.25" customHeight="1"/>
    <row r="55839" ht="8.25" customHeight="1"/>
    <row r="55840" ht="8.25" customHeight="1"/>
    <row r="55841" ht="8.25" customHeight="1"/>
    <row r="55842" ht="8.25" customHeight="1"/>
    <row r="55843" ht="8.25" customHeight="1"/>
    <row r="55844" ht="8.25" customHeight="1"/>
    <row r="55845" ht="8.25" customHeight="1"/>
    <row r="55846" ht="8.25" customHeight="1"/>
    <row r="55847" ht="8.25" customHeight="1"/>
    <row r="55848" ht="8.25" customHeight="1"/>
    <row r="55849" ht="8.25" customHeight="1"/>
    <row r="55850" ht="8.25" customHeight="1"/>
    <row r="55851" ht="8.25" customHeight="1"/>
    <row r="55852" ht="8.25" customHeight="1"/>
    <row r="55853" ht="8.25" customHeight="1"/>
    <row r="55854" ht="8.25" customHeight="1"/>
    <row r="55855" ht="8.25" customHeight="1"/>
    <row r="55856" ht="8.25" customHeight="1"/>
    <row r="55857" ht="8.25" customHeight="1"/>
    <row r="55858" ht="8.25" customHeight="1"/>
    <row r="55859" ht="8.25" customHeight="1"/>
    <row r="55860" ht="8.25" customHeight="1"/>
    <row r="55861" ht="8.25" customHeight="1"/>
    <row r="55862" ht="8.25" customHeight="1"/>
    <row r="55863" ht="8.25" customHeight="1"/>
    <row r="55864" ht="8.25" customHeight="1"/>
    <row r="55865" ht="8.25" customHeight="1"/>
    <row r="55866" ht="8.25" customHeight="1"/>
    <row r="55867" ht="8.25" customHeight="1"/>
    <row r="55868" ht="8.25" customHeight="1"/>
    <row r="55869" ht="8.25" customHeight="1"/>
    <row r="55870" ht="8.25" customHeight="1"/>
    <row r="55871" ht="8.25" customHeight="1"/>
    <row r="55872" ht="8.25" customHeight="1"/>
    <row r="55873" ht="8.25" customHeight="1"/>
    <row r="55874" ht="8.25" customHeight="1"/>
    <row r="55875" ht="8.25" customHeight="1"/>
    <row r="55876" ht="8.25" customHeight="1"/>
    <row r="55877" ht="8.25" customHeight="1"/>
    <row r="55878" ht="8.25" customHeight="1"/>
    <row r="55879" ht="8.25" customHeight="1"/>
    <row r="55880" ht="8.25" customHeight="1"/>
    <row r="55881" ht="8.25" customHeight="1"/>
    <row r="55882" ht="8.25" customHeight="1"/>
    <row r="55883" ht="8.25" customHeight="1"/>
    <row r="55884" ht="8.25" customHeight="1"/>
    <row r="55885" ht="8.25" customHeight="1"/>
    <row r="55886" ht="8.25" customHeight="1"/>
    <row r="55887" ht="8.25" customHeight="1"/>
    <row r="55888" ht="8.25" customHeight="1"/>
    <row r="55889" ht="8.25" customHeight="1"/>
    <row r="55890" ht="8.25" customHeight="1"/>
    <row r="55891" ht="8.25" customHeight="1"/>
    <row r="55892" ht="8.25" customHeight="1"/>
    <row r="55893" ht="8.25" customHeight="1"/>
    <row r="55894" ht="8.25" customHeight="1"/>
    <row r="55895" ht="8.25" customHeight="1"/>
    <row r="55896" ht="8.25" customHeight="1"/>
    <row r="55897" ht="8.25" customHeight="1"/>
    <row r="55898" ht="8.25" customHeight="1"/>
    <row r="55899" ht="8.25" customHeight="1"/>
    <row r="55900" ht="8.25" customHeight="1"/>
    <row r="55901" ht="8.25" customHeight="1"/>
    <row r="55902" ht="8.25" customHeight="1"/>
    <row r="55903" ht="8.25" customHeight="1"/>
    <row r="55904" ht="8.25" customHeight="1"/>
    <row r="55905" ht="8.25" customHeight="1"/>
    <row r="55906" ht="8.25" customHeight="1"/>
    <row r="55907" ht="8.25" customHeight="1"/>
    <row r="55908" ht="8.25" customHeight="1"/>
    <row r="55909" ht="8.25" customHeight="1"/>
    <row r="55910" ht="8.25" customHeight="1"/>
    <row r="55911" ht="8.25" customHeight="1"/>
    <row r="55912" ht="8.25" customHeight="1"/>
    <row r="55913" ht="8.25" customHeight="1"/>
    <row r="55914" ht="8.25" customHeight="1"/>
    <row r="55915" ht="8.25" customHeight="1"/>
    <row r="55916" ht="8.25" customHeight="1"/>
    <row r="55917" ht="8.25" customHeight="1"/>
    <row r="55918" ht="8.25" customHeight="1"/>
    <row r="55919" ht="8.25" customHeight="1"/>
    <row r="55920" ht="8.25" customHeight="1"/>
    <row r="55921" ht="8.25" customHeight="1"/>
    <row r="55922" ht="8.25" customHeight="1"/>
    <row r="55923" ht="8.25" customHeight="1"/>
    <row r="55924" ht="8.25" customHeight="1"/>
    <row r="55925" ht="8.25" customHeight="1"/>
    <row r="55926" ht="8.25" customHeight="1"/>
    <row r="55927" ht="8.25" customHeight="1"/>
    <row r="55928" ht="8.25" customHeight="1"/>
    <row r="55929" ht="8.25" customHeight="1"/>
    <row r="55930" ht="8.25" customHeight="1"/>
    <row r="55931" ht="8.25" customHeight="1"/>
    <row r="55932" ht="8.25" customHeight="1"/>
    <row r="55933" ht="8.25" customHeight="1"/>
    <row r="55934" ht="8.25" customHeight="1"/>
    <row r="55935" ht="8.25" customHeight="1"/>
    <row r="55936" ht="8.25" customHeight="1"/>
    <row r="55937" ht="8.25" customHeight="1"/>
    <row r="55938" ht="8.25" customHeight="1"/>
    <row r="55939" ht="8.25" customHeight="1"/>
    <row r="55940" ht="8.25" customHeight="1"/>
    <row r="55941" ht="8.25" customHeight="1"/>
    <row r="55942" ht="8.25" customHeight="1"/>
    <row r="55943" ht="8.25" customHeight="1"/>
    <row r="55944" ht="8.25" customHeight="1"/>
    <row r="55945" ht="8.25" customHeight="1"/>
    <row r="55946" ht="8.25" customHeight="1"/>
    <row r="55947" ht="8.25" customHeight="1"/>
    <row r="55948" ht="8.25" customHeight="1"/>
    <row r="55949" ht="8.25" customHeight="1"/>
    <row r="55950" ht="8.25" customHeight="1"/>
    <row r="55951" ht="8.25" customHeight="1"/>
    <row r="55952" ht="8.25" customHeight="1"/>
    <row r="55953" ht="8.25" customHeight="1"/>
    <row r="55954" ht="8.25" customHeight="1"/>
    <row r="55955" ht="8.25" customHeight="1"/>
    <row r="55956" ht="8.25" customHeight="1"/>
    <row r="55957" ht="8.25" customHeight="1"/>
    <row r="55958" ht="8.25" customHeight="1"/>
    <row r="55959" ht="8.25" customHeight="1"/>
    <row r="55960" ht="8.25" customHeight="1"/>
    <row r="55961" ht="8.25" customHeight="1"/>
    <row r="55962" ht="8.25" customHeight="1"/>
    <row r="55963" ht="8.25" customHeight="1"/>
    <row r="55964" ht="8.25" customHeight="1"/>
    <row r="55965" ht="8.25" customHeight="1"/>
    <row r="55966" ht="8.25" customHeight="1"/>
    <row r="55967" ht="8.25" customHeight="1"/>
    <row r="55968" ht="8.25" customHeight="1"/>
    <row r="55969" ht="8.25" customHeight="1"/>
    <row r="55970" ht="8.25" customHeight="1"/>
    <row r="55971" ht="8.25" customHeight="1"/>
    <row r="55972" ht="8.25" customHeight="1"/>
    <row r="55973" ht="8.25" customHeight="1"/>
    <row r="55974" ht="8.25" customHeight="1"/>
    <row r="55975" ht="8.25" customHeight="1"/>
    <row r="55976" ht="8.25" customHeight="1"/>
    <row r="55977" ht="8.25" customHeight="1"/>
    <row r="55978" ht="8.25" customHeight="1"/>
    <row r="55979" ht="8.25" customHeight="1"/>
    <row r="55980" ht="8.25" customHeight="1"/>
    <row r="55981" ht="8.25" customHeight="1"/>
    <row r="55982" ht="8.25" customHeight="1"/>
    <row r="55983" ht="8.25" customHeight="1"/>
    <row r="55984" ht="8.25" customHeight="1"/>
    <row r="55985" ht="8.25" customHeight="1"/>
    <row r="55986" ht="8.25" customHeight="1"/>
    <row r="55987" ht="8.25" customHeight="1"/>
    <row r="55988" ht="8.25" customHeight="1"/>
    <row r="55989" ht="8.25" customHeight="1"/>
    <row r="55990" ht="8.25" customHeight="1"/>
    <row r="55991" ht="8.25" customHeight="1"/>
    <row r="55992" ht="8.25" customHeight="1"/>
    <row r="55993" ht="8.25" customHeight="1"/>
    <row r="55994" ht="8.25" customHeight="1"/>
    <row r="55995" ht="8.25" customHeight="1"/>
    <row r="55996" ht="8.25" customHeight="1"/>
    <row r="55997" ht="8.25" customHeight="1"/>
    <row r="55998" ht="8.25" customHeight="1"/>
    <row r="55999" ht="8.25" customHeight="1"/>
    <row r="56000" ht="8.25" customHeight="1"/>
    <row r="56001" ht="8.25" customHeight="1"/>
    <row r="56002" ht="8.25" customHeight="1"/>
    <row r="56003" ht="8.25" customHeight="1"/>
    <row r="56004" ht="8.25" customHeight="1"/>
    <row r="56005" ht="8.25" customHeight="1"/>
    <row r="56006" ht="8.25" customHeight="1"/>
    <row r="56007" ht="8.25" customHeight="1"/>
    <row r="56008" ht="8.25" customHeight="1"/>
    <row r="56009" ht="8.25" customHeight="1"/>
    <row r="56010" ht="8.25" customHeight="1"/>
    <row r="56011" ht="8.25" customHeight="1"/>
    <row r="56012" ht="8.25" customHeight="1"/>
    <row r="56013" ht="8.25" customHeight="1"/>
    <row r="56014" ht="8.25" customHeight="1"/>
    <row r="56015" ht="8.25" customHeight="1"/>
    <row r="56016" ht="8.25" customHeight="1"/>
    <row r="56017" ht="8.25" customHeight="1"/>
    <row r="56018" ht="8.25" customHeight="1"/>
    <row r="56019" ht="8.25" customHeight="1"/>
    <row r="56020" ht="8.25" customHeight="1"/>
    <row r="56021" ht="8.25" customHeight="1"/>
    <row r="56022" ht="8.25" customHeight="1"/>
    <row r="56023" ht="8.25" customHeight="1"/>
    <row r="56024" ht="8.25" customHeight="1"/>
    <row r="56025" ht="8.25" customHeight="1"/>
    <row r="56026" ht="8.25" customHeight="1"/>
    <row r="56027" ht="8.25" customHeight="1"/>
    <row r="56028" ht="8.25" customHeight="1"/>
    <row r="56029" ht="8.25" customHeight="1"/>
    <row r="56030" ht="8.25" customHeight="1"/>
    <row r="56031" ht="8.25" customHeight="1"/>
    <row r="56032" ht="8.25" customHeight="1"/>
    <row r="56033" ht="8.25" customHeight="1"/>
    <row r="56034" ht="8.25" customHeight="1"/>
    <row r="56035" ht="8.25" customHeight="1"/>
    <row r="56036" ht="8.25" customHeight="1"/>
    <row r="56037" ht="8.25" customHeight="1"/>
    <row r="56038" ht="8.25" customHeight="1"/>
    <row r="56039" ht="8.25" customHeight="1"/>
    <row r="56040" ht="8.25" customHeight="1"/>
    <row r="56041" ht="8.25" customHeight="1"/>
    <row r="56042" ht="8.25" customHeight="1"/>
    <row r="56043" ht="8.25" customHeight="1"/>
    <row r="56044" ht="8.25" customHeight="1"/>
    <row r="56045" ht="8.25" customHeight="1"/>
    <row r="56046" ht="8.25" customHeight="1"/>
    <row r="56047" ht="8.25" customHeight="1"/>
    <row r="56048" ht="8.25" customHeight="1"/>
    <row r="56049" ht="8.25" customHeight="1"/>
    <row r="56050" ht="8.25" customHeight="1"/>
    <row r="56051" ht="8.25" customHeight="1"/>
    <row r="56052" ht="8.25" customHeight="1"/>
    <row r="56053" ht="8.25" customHeight="1"/>
    <row r="56054" ht="8.25" customHeight="1"/>
    <row r="56055" ht="8.25" customHeight="1"/>
    <row r="56056" ht="8.25" customHeight="1"/>
    <row r="56057" ht="8.25" customHeight="1"/>
    <row r="56058" ht="8.25" customHeight="1"/>
    <row r="56059" ht="8.25" customHeight="1"/>
    <row r="56060" ht="8.25" customHeight="1"/>
    <row r="56061" ht="8.25" customHeight="1"/>
    <row r="56062" ht="8.25" customHeight="1"/>
    <row r="56063" ht="8.25" customHeight="1"/>
    <row r="56064" ht="8.25" customHeight="1"/>
    <row r="56065" ht="8.25" customHeight="1"/>
    <row r="56066" ht="8.25" customHeight="1"/>
    <row r="56067" ht="8.25" customHeight="1"/>
    <row r="56068" ht="8.25" customHeight="1"/>
    <row r="56069" ht="8.25" customHeight="1"/>
    <row r="56070" ht="8.25" customHeight="1"/>
    <row r="56071" ht="8.25" customHeight="1"/>
    <row r="56072" ht="8.25" customHeight="1"/>
    <row r="56073" ht="8.25" customHeight="1"/>
    <row r="56074" ht="8.25" customHeight="1"/>
    <row r="56075" ht="8.25" customHeight="1"/>
    <row r="56076" ht="8.25" customHeight="1"/>
    <row r="56077" ht="8.25" customHeight="1"/>
    <row r="56078" ht="8.25" customHeight="1"/>
    <row r="56079" ht="8.25" customHeight="1"/>
    <row r="56080" ht="8.25" customHeight="1"/>
    <row r="56081" ht="8.25" customHeight="1"/>
    <row r="56082" ht="8.25" customHeight="1"/>
    <row r="56083" ht="8.25" customHeight="1"/>
    <row r="56084" ht="8.25" customHeight="1"/>
    <row r="56085" ht="8.25" customHeight="1"/>
    <row r="56086" ht="8.25" customHeight="1"/>
    <row r="56087" ht="8.25" customHeight="1"/>
    <row r="56088" ht="8.25" customHeight="1"/>
    <row r="56089" ht="8.25" customHeight="1"/>
    <row r="56090" ht="8.25" customHeight="1"/>
    <row r="56091" ht="8.25" customHeight="1"/>
    <row r="56092" ht="8.25" customHeight="1"/>
    <row r="56093" ht="8.25" customHeight="1"/>
    <row r="56094" ht="8.25" customHeight="1"/>
    <row r="56095" ht="8.25" customHeight="1"/>
    <row r="56096" ht="8.25" customHeight="1"/>
    <row r="56097" ht="8.25" customHeight="1"/>
    <row r="56098" ht="8.25" customHeight="1"/>
    <row r="56099" ht="8.25" customHeight="1"/>
    <row r="56100" ht="8.25" customHeight="1"/>
    <row r="56101" ht="8.25" customHeight="1"/>
    <row r="56102" ht="8.25" customHeight="1"/>
    <row r="56103" ht="8.25" customHeight="1"/>
    <row r="56104" ht="8.25" customHeight="1"/>
    <row r="56105" ht="8.25" customHeight="1"/>
    <row r="56106" ht="8.25" customHeight="1"/>
    <row r="56107" ht="8.25" customHeight="1"/>
    <row r="56108" ht="8.25" customHeight="1"/>
    <row r="56109" ht="8.25" customHeight="1"/>
    <row r="56110" ht="8.25" customHeight="1"/>
    <row r="56111" ht="8.25" customHeight="1"/>
    <row r="56112" ht="8.25" customHeight="1"/>
    <row r="56113" ht="8.25" customHeight="1"/>
    <row r="56114" ht="8.25" customHeight="1"/>
    <row r="56115" ht="8.25" customHeight="1"/>
    <row r="56116" ht="8.25" customHeight="1"/>
    <row r="56117" ht="8.25" customHeight="1"/>
    <row r="56118" ht="8.25" customHeight="1"/>
    <row r="56119" ht="8.25" customHeight="1"/>
    <row r="56120" ht="8.25" customHeight="1"/>
    <row r="56121" ht="8.25" customHeight="1"/>
    <row r="56122" ht="8.25" customHeight="1"/>
    <row r="56123" ht="8.25" customHeight="1"/>
    <row r="56124" ht="8.25" customHeight="1"/>
    <row r="56125" ht="8.25" customHeight="1"/>
    <row r="56126" ht="8.25" customHeight="1"/>
    <row r="56127" ht="8.25" customHeight="1"/>
    <row r="56128" ht="8.25" customHeight="1"/>
    <row r="56129" ht="8.25" customHeight="1"/>
    <row r="56130" ht="8.25" customHeight="1"/>
    <row r="56131" ht="8.25" customHeight="1"/>
    <row r="56132" ht="8.25" customHeight="1"/>
    <row r="56133" ht="8.25" customHeight="1"/>
    <row r="56134" ht="8.25" customHeight="1"/>
    <row r="56135" ht="8.25" customHeight="1"/>
    <row r="56136" ht="8.25" customHeight="1"/>
    <row r="56137" ht="8.25" customHeight="1"/>
    <row r="56138" ht="8.25" customHeight="1"/>
    <row r="56139" ht="8.25" customHeight="1"/>
    <row r="56140" ht="8.25" customHeight="1"/>
    <row r="56141" ht="8.25" customHeight="1"/>
    <row r="56142" ht="8.25" customHeight="1"/>
    <row r="56143" ht="8.25" customHeight="1"/>
    <row r="56144" ht="8.25" customHeight="1"/>
    <row r="56145" ht="8.25" customHeight="1"/>
    <row r="56146" ht="8.25" customHeight="1"/>
    <row r="56147" ht="8.25" customHeight="1"/>
    <row r="56148" ht="8.25" customHeight="1"/>
    <row r="56149" ht="8.25" customHeight="1"/>
    <row r="56150" ht="8.25" customHeight="1"/>
    <row r="56151" ht="8.25" customHeight="1"/>
    <row r="56152" ht="8.25" customHeight="1"/>
    <row r="56153" ht="8.25" customHeight="1"/>
    <row r="56154" ht="8.25" customHeight="1"/>
    <row r="56155" ht="8.25" customHeight="1"/>
    <row r="56156" ht="8.25" customHeight="1"/>
    <row r="56157" ht="8.25" customHeight="1"/>
    <row r="56158" ht="8.25" customHeight="1"/>
    <row r="56159" ht="8.25" customHeight="1"/>
    <row r="56160" ht="8.25" customHeight="1"/>
    <row r="56161" ht="8.25" customHeight="1"/>
    <row r="56162" ht="8.25" customHeight="1"/>
    <row r="56163" ht="8.25" customHeight="1"/>
    <row r="56164" ht="8.25" customHeight="1"/>
    <row r="56165" ht="8.25" customHeight="1"/>
    <row r="56166" ht="8.25" customHeight="1"/>
    <row r="56167" ht="8.25" customHeight="1"/>
    <row r="56168" ht="8.25" customHeight="1"/>
    <row r="56169" ht="8.25" customHeight="1"/>
    <row r="56170" ht="8.25" customHeight="1"/>
    <row r="56171" ht="8.25" customHeight="1"/>
    <row r="56172" ht="8.25" customHeight="1"/>
    <row r="56173" ht="8.25" customHeight="1"/>
    <row r="56174" ht="8.25" customHeight="1"/>
    <row r="56175" ht="8.25" customHeight="1"/>
    <row r="56176" ht="8.25" customHeight="1"/>
    <row r="56177" ht="8.25" customHeight="1"/>
    <row r="56178" ht="8.25" customHeight="1"/>
    <row r="56179" ht="8.25" customHeight="1"/>
    <row r="56180" ht="8.25" customHeight="1"/>
    <row r="56181" ht="8.25" customHeight="1"/>
    <row r="56182" ht="8.25" customHeight="1"/>
    <row r="56183" ht="8.25" customHeight="1"/>
    <row r="56184" ht="8.25" customHeight="1"/>
    <row r="56185" ht="8.25" customHeight="1"/>
    <row r="56186" ht="8.25" customHeight="1"/>
    <row r="56187" ht="8.25" customHeight="1"/>
    <row r="56188" ht="8.25" customHeight="1"/>
    <row r="56189" ht="8.25" customHeight="1"/>
    <row r="56190" ht="8.25" customHeight="1"/>
    <row r="56191" ht="8.25" customHeight="1"/>
    <row r="56192" ht="8.25" customHeight="1"/>
    <row r="56193" ht="8.25" customHeight="1"/>
    <row r="56194" ht="8.25" customHeight="1"/>
    <row r="56195" ht="8.25" customHeight="1"/>
    <row r="56196" ht="8.25" customHeight="1"/>
    <row r="56197" ht="8.25" customHeight="1"/>
    <row r="56198" ht="8.25" customHeight="1"/>
    <row r="56199" ht="8.25" customHeight="1"/>
    <row r="56200" ht="8.25" customHeight="1"/>
    <row r="56201" ht="8.25" customHeight="1"/>
    <row r="56202" ht="8.25" customHeight="1"/>
    <row r="56203" ht="8.25" customHeight="1"/>
    <row r="56204" ht="8.25" customHeight="1"/>
    <row r="56205" ht="8.25" customHeight="1"/>
    <row r="56206" ht="8.25" customHeight="1"/>
    <row r="56207" ht="8.25" customHeight="1"/>
    <row r="56208" ht="8.25" customHeight="1"/>
    <row r="56209" ht="8.25" customHeight="1"/>
    <row r="56210" ht="8.25" customHeight="1"/>
    <row r="56211" ht="8.25" customHeight="1"/>
    <row r="56212" ht="8.25" customHeight="1"/>
    <row r="56213" ht="8.25" customHeight="1"/>
    <row r="56214" ht="8.25" customHeight="1"/>
    <row r="56215" ht="8.25" customHeight="1"/>
    <row r="56216" ht="8.25" customHeight="1"/>
    <row r="56217" ht="8.25" customHeight="1"/>
    <row r="56218" ht="8.25" customHeight="1"/>
    <row r="56219" ht="8.25" customHeight="1"/>
    <row r="56220" ht="8.25" customHeight="1"/>
    <row r="56221" ht="8.25" customHeight="1"/>
    <row r="56222" ht="8.25" customHeight="1"/>
    <row r="56223" ht="8.25" customHeight="1"/>
    <row r="56224" ht="8.25" customHeight="1"/>
    <row r="56225" ht="8.25" customHeight="1"/>
    <row r="56226" ht="8.25" customHeight="1"/>
    <row r="56227" ht="8.25" customHeight="1"/>
    <row r="56228" ht="8.25" customHeight="1"/>
    <row r="56229" ht="8.25" customHeight="1"/>
    <row r="56230" ht="8.25" customHeight="1"/>
    <row r="56231" ht="8.25" customHeight="1"/>
    <row r="56232" ht="8.25" customHeight="1"/>
    <row r="56233" ht="8.25" customHeight="1"/>
    <row r="56234" ht="8.25" customHeight="1"/>
    <row r="56235" ht="8.25" customHeight="1"/>
    <row r="56236" ht="8.25" customHeight="1"/>
    <row r="56237" ht="8.25" customHeight="1"/>
    <row r="56238" ht="8.25" customHeight="1"/>
    <row r="56239" ht="8.25" customHeight="1"/>
    <row r="56240" ht="8.25" customHeight="1"/>
    <row r="56241" ht="8.25" customHeight="1"/>
    <row r="56242" ht="8.25" customHeight="1"/>
    <row r="56243" ht="8.25" customHeight="1"/>
    <row r="56244" ht="8.25" customHeight="1"/>
    <row r="56245" ht="8.25" customHeight="1"/>
    <row r="56246" ht="8.25" customHeight="1"/>
    <row r="56247" ht="8.25" customHeight="1"/>
    <row r="56248" ht="8.25" customHeight="1"/>
    <row r="56249" ht="8.25" customHeight="1"/>
    <row r="56250" ht="8.25" customHeight="1"/>
    <row r="56251" ht="8.25" customHeight="1"/>
    <row r="56252" ht="8.25" customHeight="1"/>
    <row r="56253" ht="8.25" customHeight="1"/>
    <row r="56254" ht="8.25" customHeight="1"/>
    <row r="56255" ht="8.25" customHeight="1"/>
    <row r="56256" ht="8.25" customHeight="1"/>
    <row r="56257" ht="8.25" customHeight="1"/>
    <row r="56258" ht="8.25" customHeight="1"/>
    <row r="56259" ht="8.25" customHeight="1"/>
    <row r="56260" ht="8.25" customHeight="1"/>
    <row r="56261" ht="8.25" customHeight="1"/>
    <row r="56262" ht="8.25" customHeight="1"/>
    <row r="56263" ht="8.25" customHeight="1"/>
    <row r="56264" ht="8.25" customHeight="1"/>
    <row r="56265" ht="8.25" customHeight="1"/>
    <row r="56266" ht="8.25" customHeight="1"/>
    <row r="56267" ht="8.25" customHeight="1"/>
    <row r="56268" ht="8.25" customHeight="1"/>
    <row r="56269" ht="8.25" customHeight="1"/>
    <row r="56270" ht="8.25" customHeight="1"/>
    <row r="56271" ht="8.25" customHeight="1"/>
    <row r="56272" ht="8.25" customHeight="1"/>
    <row r="56273" ht="8.25" customHeight="1"/>
    <row r="56274" ht="8.25" customHeight="1"/>
    <row r="56275" ht="8.25" customHeight="1"/>
    <row r="56276" ht="8.25" customHeight="1"/>
    <row r="56277" ht="8.25" customHeight="1"/>
    <row r="56278" ht="8.25" customHeight="1"/>
    <row r="56279" ht="8.25" customHeight="1"/>
    <row r="56280" ht="8.25" customHeight="1"/>
    <row r="56281" ht="8.25" customHeight="1"/>
    <row r="56282" ht="8.25" customHeight="1"/>
    <row r="56283" ht="8.25" customHeight="1"/>
    <row r="56284" ht="8.25" customHeight="1"/>
    <row r="56285" ht="8.25" customHeight="1"/>
    <row r="56286" ht="8.25" customHeight="1"/>
    <row r="56287" ht="8.25" customHeight="1"/>
    <row r="56288" ht="8.25" customHeight="1"/>
    <row r="56289" ht="8.25" customHeight="1"/>
    <row r="56290" ht="8.25" customHeight="1"/>
    <row r="56291" ht="8.25" customHeight="1"/>
    <row r="56292" ht="8.25" customHeight="1"/>
    <row r="56293" ht="8.25" customHeight="1"/>
    <row r="56294" ht="8.25" customHeight="1"/>
    <row r="56295" ht="8.25" customHeight="1"/>
    <row r="56296" ht="8.25" customHeight="1"/>
    <row r="56297" ht="8.25" customHeight="1"/>
    <row r="56298" ht="8.25" customHeight="1"/>
    <row r="56299" ht="8.25" customHeight="1"/>
    <row r="56300" ht="8.25" customHeight="1"/>
    <row r="56301" ht="8.25" customHeight="1"/>
    <row r="56302" ht="8.25" customHeight="1"/>
    <row r="56303" ht="8.25" customHeight="1"/>
    <row r="56304" ht="8.25" customHeight="1"/>
    <row r="56305" ht="8.25" customHeight="1"/>
    <row r="56306" ht="8.25" customHeight="1"/>
    <row r="56307" ht="8.25" customHeight="1"/>
    <row r="56308" ht="8.25" customHeight="1"/>
    <row r="56309" ht="8.25" customHeight="1"/>
    <row r="56310" ht="8.25" customHeight="1"/>
    <row r="56311" ht="8.25" customHeight="1"/>
    <row r="56312" ht="8.25" customHeight="1"/>
    <row r="56313" ht="8.25" customHeight="1"/>
    <row r="56314" ht="8.25" customHeight="1"/>
    <row r="56315" ht="8.25" customHeight="1"/>
    <row r="56316" ht="8.25" customHeight="1"/>
    <row r="56317" ht="8.25" customHeight="1"/>
    <row r="56318" ht="8.25" customHeight="1"/>
    <row r="56319" ht="8.25" customHeight="1"/>
    <row r="56320" ht="8.25" customHeight="1"/>
    <row r="56321" ht="8.25" customHeight="1"/>
    <row r="56322" ht="8.25" customHeight="1"/>
    <row r="56323" ht="8.25" customHeight="1"/>
    <row r="56324" ht="8.25" customHeight="1"/>
    <row r="56325" ht="8.25" customHeight="1"/>
    <row r="56326" ht="8.25" customHeight="1"/>
    <row r="56327" ht="8.25" customHeight="1"/>
    <row r="56328" ht="8.25" customHeight="1"/>
    <row r="56329" ht="8.25" customHeight="1"/>
    <row r="56330" ht="8.25" customHeight="1"/>
    <row r="56331" ht="8.25" customHeight="1"/>
    <row r="56332" ht="8.25" customHeight="1"/>
    <row r="56333" ht="8.25" customHeight="1"/>
    <row r="56334" ht="8.25" customHeight="1"/>
    <row r="56335" ht="8.25" customHeight="1"/>
    <row r="56336" ht="8.25" customHeight="1"/>
    <row r="56337" ht="8.25" customHeight="1"/>
    <row r="56338" ht="8.25" customHeight="1"/>
    <row r="56339" ht="8.25" customHeight="1"/>
    <row r="56340" ht="8.25" customHeight="1"/>
    <row r="56341" ht="8.25" customHeight="1"/>
    <row r="56342" ht="8.25" customHeight="1"/>
    <row r="56343" ht="8.25" customHeight="1"/>
    <row r="56344" ht="8.25" customHeight="1"/>
    <row r="56345" ht="8.25" customHeight="1"/>
    <row r="56346" ht="8.25" customHeight="1"/>
    <row r="56347" ht="8.25" customHeight="1"/>
    <row r="56348" ht="8.25" customHeight="1"/>
    <row r="56349" ht="8.25" customHeight="1"/>
    <row r="56350" ht="8.25" customHeight="1"/>
    <row r="56351" ht="8.25" customHeight="1"/>
    <row r="56352" ht="8.25" customHeight="1"/>
    <row r="56353" ht="8.25" customHeight="1"/>
    <row r="56354" ht="8.25" customHeight="1"/>
    <row r="56355" ht="8.25" customHeight="1"/>
    <row r="56356" ht="8.25" customHeight="1"/>
    <row r="56357" ht="8.25" customHeight="1"/>
    <row r="56358" ht="8.25" customHeight="1"/>
    <row r="56359" ht="8.25" customHeight="1"/>
    <row r="56360" ht="8.25" customHeight="1"/>
    <row r="56361" ht="8.25" customHeight="1"/>
    <row r="56362" ht="8.25" customHeight="1"/>
    <row r="56363" ht="8.25" customHeight="1"/>
    <row r="56364" ht="8.25" customHeight="1"/>
    <row r="56365" ht="8.25" customHeight="1"/>
    <row r="56366" ht="8.25" customHeight="1"/>
    <row r="56367" ht="8.25" customHeight="1"/>
    <row r="56368" ht="8.25" customHeight="1"/>
    <row r="56369" ht="8.25" customHeight="1"/>
    <row r="56370" ht="8.25" customHeight="1"/>
    <row r="56371" ht="8.25" customHeight="1"/>
    <row r="56372" ht="8.25" customHeight="1"/>
    <row r="56373" ht="8.25" customHeight="1"/>
    <row r="56374" ht="8.25" customHeight="1"/>
    <row r="56375" ht="8.25" customHeight="1"/>
    <row r="56376" ht="8.25" customHeight="1"/>
    <row r="56377" ht="8.25" customHeight="1"/>
    <row r="56378" ht="8.25" customHeight="1"/>
    <row r="56379" ht="8.25" customHeight="1"/>
    <row r="56380" ht="8.25" customHeight="1"/>
    <row r="56381" ht="8.25" customHeight="1"/>
    <row r="56382" ht="8.25" customHeight="1"/>
    <row r="56383" ht="8.25" customHeight="1"/>
    <row r="56384" ht="8.25" customHeight="1"/>
    <row r="56385" ht="8.25" customHeight="1"/>
    <row r="56386" ht="8.25" customHeight="1"/>
    <row r="56387" ht="8.25" customHeight="1"/>
    <row r="56388" ht="8.25" customHeight="1"/>
    <row r="56389" ht="8.25" customHeight="1"/>
    <row r="56390" ht="8.25" customHeight="1"/>
    <row r="56391" ht="8.25" customHeight="1"/>
    <row r="56392" ht="8.25" customHeight="1"/>
    <row r="56393" ht="8.25" customHeight="1"/>
    <row r="56394" ht="8.25" customHeight="1"/>
    <row r="56395" ht="8.25" customHeight="1"/>
    <row r="56396" ht="8.25" customHeight="1"/>
    <row r="56397" ht="8.25" customHeight="1"/>
    <row r="56398" ht="8.25" customHeight="1"/>
    <row r="56399" ht="8.25" customHeight="1"/>
    <row r="56400" ht="8.25" customHeight="1"/>
    <row r="56401" ht="8.25" customHeight="1"/>
    <row r="56402" ht="8.25" customHeight="1"/>
    <row r="56403" ht="8.25" customHeight="1"/>
    <row r="56404" ht="8.25" customHeight="1"/>
    <row r="56405" ht="8.25" customHeight="1"/>
    <row r="56406" ht="8.25" customHeight="1"/>
    <row r="56407" ht="8.25" customHeight="1"/>
    <row r="56408" ht="8.25" customHeight="1"/>
    <row r="56409" ht="8.25" customHeight="1"/>
    <row r="56410" ht="8.25" customHeight="1"/>
    <row r="56411" ht="8.25" customHeight="1"/>
    <row r="56412" ht="8.25" customHeight="1"/>
    <row r="56413" ht="8.25" customHeight="1"/>
    <row r="56414" ht="8.25" customHeight="1"/>
    <row r="56415" ht="8.25" customHeight="1"/>
    <row r="56416" ht="8.25" customHeight="1"/>
    <row r="56417" ht="8.25" customHeight="1"/>
    <row r="56418" ht="8.25" customHeight="1"/>
    <row r="56419" ht="8.25" customHeight="1"/>
    <row r="56420" ht="8.25" customHeight="1"/>
    <row r="56421" ht="8.25" customHeight="1"/>
    <row r="56422" ht="8.25" customHeight="1"/>
    <row r="56423" ht="8.25" customHeight="1"/>
    <row r="56424" ht="8.25" customHeight="1"/>
    <row r="56425" ht="8.25" customHeight="1"/>
    <row r="56426" ht="8.25" customHeight="1"/>
    <row r="56427" ht="8.25" customHeight="1"/>
    <row r="56428" ht="8.25" customHeight="1"/>
    <row r="56429" ht="8.25" customHeight="1"/>
    <row r="56430" ht="8.25" customHeight="1"/>
    <row r="56431" ht="8.25" customHeight="1"/>
    <row r="56432" ht="8.25" customHeight="1"/>
    <row r="56433" ht="8.25" customHeight="1"/>
    <row r="56434" ht="8.25" customHeight="1"/>
    <row r="56435" ht="8.25" customHeight="1"/>
    <row r="56436" ht="8.25" customHeight="1"/>
    <row r="56437" ht="8.25" customHeight="1"/>
    <row r="56438" ht="8.25" customHeight="1"/>
    <row r="56439" ht="8.25" customHeight="1"/>
    <row r="56440" ht="8.25" customHeight="1"/>
    <row r="56441" ht="8.25" customHeight="1"/>
    <row r="56442" ht="8.25" customHeight="1"/>
    <row r="56443" ht="8.25" customHeight="1"/>
    <row r="56444" ht="8.25" customHeight="1"/>
    <row r="56445" ht="8.25" customHeight="1"/>
    <row r="56446" ht="8.25" customHeight="1"/>
    <row r="56447" ht="8.25" customHeight="1"/>
    <row r="56448" ht="8.25" customHeight="1"/>
    <row r="56449" ht="8.25" customHeight="1"/>
    <row r="56450" ht="8.25" customHeight="1"/>
    <row r="56451" ht="8.25" customHeight="1"/>
    <row r="56452" ht="8.25" customHeight="1"/>
    <row r="56453" ht="8.25" customHeight="1"/>
    <row r="56454" ht="8.25" customHeight="1"/>
    <row r="56455" ht="8.25" customHeight="1"/>
    <row r="56456" ht="8.25" customHeight="1"/>
    <row r="56457" ht="8.25" customHeight="1"/>
    <row r="56458" ht="8.25" customHeight="1"/>
    <row r="56459" ht="8.25" customHeight="1"/>
    <row r="56460" ht="8.25" customHeight="1"/>
    <row r="56461" ht="8.25" customHeight="1"/>
    <row r="56462" ht="8.25" customHeight="1"/>
    <row r="56463" ht="8.25" customHeight="1"/>
    <row r="56464" ht="8.25" customHeight="1"/>
    <row r="56465" ht="8.25" customHeight="1"/>
    <row r="56466" ht="8.25" customHeight="1"/>
    <row r="56467" ht="8.25" customHeight="1"/>
    <row r="56468" ht="8.25" customHeight="1"/>
    <row r="56469" ht="8.25" customHeight="1"/>
    <row r="56470" ht="8.25" customHeight="1"/>
    <row r="56471" ht="8.25" customHeight="1"/>
    <row r="56472" ht="8.25" customHeight="1"/>
    <row r="56473" ht="8.25" customHeight="1"/>
    <row r="56474" ht="8.25" customHeight="1"/>
    <row r="56475" ht="8.25" customHeight="1"/>
    <row r="56476" ht="8.25" customHeight="1"/>
    <row r="56477" ht="8.25" customHeight="1"/>
    <row r="56478" ht="8.25" customHeight="1"/>
    <row r="56479" ht="8.25" customHeight="1"/>
    <row r="56480" ht="8.25" customHeight="1"/>
    <row r="56481" ht="8.25" customHeight="1"/>
    <row r="56482" ht="8.25" customHeight="1"/>
    <row r="56483" ht="8.25" customHeight="1"/>
    <row r="56484" ht="8.25" customHeight="1"/>
    <row r="56485" ht="8.25" customHeight="1"/>
    <row r="56486" ht="8.25" customHeight="1"/>
    <row r="56487" ht="8.25" customHeight="1"/>
    <row r="56488" ht="8.25" customHeight="1"/>
    <row r="56489" ht="8.25" customHeight="1"/>
    <row r="56490" ht="8.25" customHeight="1"/>
    <row r="56491" ht="8.25" customHeight="1"/>
    <row r="56492" ht="8.25" customHeight="1"/>
    <row r="56493" ht="8.25" customHeight="1"/>
    <row r="56494" ht="8.25" customHeight="1"/>
    <row r="56495" ht="8.25" customHeight="1"/>
    <row r="56496" ht="8.25" customHeight="1"/>
    <row r="56497" ht="8.25" customHeight="1"/>
    <row r="56498" ht="8.25" customHeight="1"/>
    <row r="56499" ht="8.25" customHeight="1"/>
    <row r="56500" ht="8.25" customHeight="1"/>
    <row r="56501" ht="8.25" customHeight="1"/>
    <row r="56502" ht="8.25" customHeight="1"/>
    <row r="56503" ht="8.25" customHeight="1"/>
    <row r="56504" ht="8.25" customHeight="1"/>
    <row r="56505" ht="8.25" customHeight="1"/>
    <row r="56506" ht="8.25" customHeight="1"/>
    <row r="56507" ht="8.25" customHeight="1"/>
    <row r="56508" ht="8.25" customHeight="1"/>
    <row r="56509" ht="8.25" customHeight="1"/>
    <row r="56510" ht="8.25" customHeight="1"/>
    <row r="56511" ht="8.25" customHeight="1"/>
    <row r="56512" ht="8.25" customHeight="1"/>
    <row r="56513" ht="8.25" customHeight="1"/>
    <row r="56514" ht="8.25" customHeight="1"/>
    <row r="56515" ht="8.25" customHeight="1"/>
    <row r="56516" ht="8.25" customHeight="1"/>
    <row r="56517" ht="8.25" customHeight="1"/>
    <row r="56518" ht="8.25" customHeight="1"/>
    <row r="56519" ht="8.25" customHeight="1"/>
    <row r="56520" ht="8.25" customHeight="1"/>
    <row r="56521" ht="8.25" customHeight="1"/>
    <row r="56522" ht="8.25" customHeight="1"/>
    <row r="56523" ht="8.25" customHeight="1"/>
    <row r="56524" ht="8.25" customHeight="1"/>
    <row r="56525" ht="8.25" customHeight="1"/>
    <row r="56526" ht="8.25" customHeight="1"/>
    <row r="56527" ht="8.25" customHeight="1"/>
    <row r="56528" ht="8.25" customHeight="1"/>
    <row r="56529" ht="8.25" customHeight="1"/>
    <row r="56530" ht="8.25" customHeight="1"/>
    <row r="56531" ht="8.25" customHeight="1"/>
    <row r="56532" ht="8.25" customHeight="1"/>
    <row r="56533" ht="8.25" customHeight="1"/>
    <row r="56534" ht="8.25" customHeight="1"/>
    <row r="56535" ht="8.25" customHeight="1"/>
    <row r="56536" ht="8.25" customHeight="1"/>
    <row r="56537" ht="8.25" customHeight="1"/>
    <row r="56538" ht="8.25" customHeight="1"/>
    <row r="56539" ht="8.25" customHeight="1"/>
    <row r="56540" ht="8.25" customHeight="1"/>
    <row r="56541" ht="8.25" customHeight="1"/>
    <row r="56542" ht="8.25" customHeight="1"/>
    <row r="56543" ht="8.25" customHeight="1"/>
    <row r="56544" ht="8.25" customHeight="1"/>
    <row r="56545" ht="8.25" customHeight="1"/>
    <row r="56546" ht="8.25" customHeight="1"/>
    <row r="56547" ht="8.25" customHeight="1"/>
    <row r="56548" ht="8.25" customHeight="1"/>
    <row r="56549" ht="8.25" customHeight="1"/>
    <row r="56550" ht="8.25" customHeight="1"/>
    <row r="56551" ht="8.25" customHeight="1"/>
    <row r="56552" ht="8.25" customHeight="1"/>
    <row r="56553" ht="8.25" customHeight="1"/>
    <row r="56554" ht="8.25" customHeight="1"/>
    <row r="56555" ht="8.25" customHeight="1"/>
    <row r="56556" ht="8.25" customHeight="1"/>
    <row r="56557" ht="8.25" customHeight="1"/>
    <row r="56558" ht="8.25" customHeight="1"/>
    <row r="56559" ht="8.25" customHeight="1"/>
    <row r="56560" ht="8.25" customHeight="1"/>
    <row r="56561" ht="8.25" customHeight="1"/>
    <row r="56562" ht="8.25" customHeight="1"/>
    <row r="56563" ht="8.25" customHeight="1"/>
    <row r="56564" ht="8.25" customHeight="1"/>
    <row r="56565" ht="8.25" customHeight="1"/>
    <row r="56566" ht="8.25" customHeight="1"/>
    <row r="56567" ht="8.25" customHeight="1"/>
    <row r="56568" ht="8.25" customHeight="1"/>
    <row r="56569" ht="8.25" customHeight="1"/>
    <row r="56570" ht="8.25" customHeight="1"/>
    <row r="56571" ht="8.25" customHeight="1"/>
    <row r="56572" ht="8.25" customHeight="1"/>
    <row r="56573" ht="8.25" customHeight="1"/>
    <row r="56574" ht="8.25" customHeight="1"/>
    <row r="56575" ht="8.25" customHeight="1"/>
    <row r="56576" ht="8.25" customHeight="1"/>
    <row r="56577" ht="8.25" customHeight="1"/>
    <row r="56578" ht="8.25" customHeight="1"/>
    <row r="56579" ht="8.25" customHeight="1"/>
    <row r="56580" ht="8.25" customHeight="1"/>
    <row r="56581" ht="8.25" customHeight="1"/>
    <row r="56582" ht="8.25" customHeight="1"/>
    <row r="56583" ht="8.25" customHeight="1"/>
    <row r="56584" ht="8.25" customHeight="1"/>
    <row r="56585" ht="8.25" customHeight="1"/>
    <row r="56586" ht="8.25" customHeight="1"/>
    <row r="56587" ht="8.25" customHeight="1"/>
    <row r="56588" ht="8.25" customHeight="1"/>
    <row r="56589" ht="8.25" customHeight="1"/>
    <row r="56590" ht="8.25" customHeight="1"/>
    <row r="56591" ht="8.25" customHeight="1"/>
    <row r="56592" ht="8.25" customHeight="1"/>
    <row r="56593" ht="8.25" customHeight="1"/>
    <row r="56594" ht="8.25" customHeight="1"/>
    <row r="56595" ht="8.25" customHeight="1"/>
    <row r="56596" ht="8.25" customHeight="1"/>
    <row r="56597" ht="8.25" customHeight="1"/>
    <row r="56598" ht="8.25" customHeight="1"/>
    <row r="56599" ht="8.25" customHeight="1"/>
    <row r="56600" ht="8.25" customHeight="1"/>
    <row r="56601" ht="8.25" customHeight="1"/>
    <row r="56602" ht="8.25" customHeight="1"/>
    <row r="56603" ht="8.25" customHeight="1"/>
    <row r="56604" ht="8.25" customHeight="1"/>
    <row r="56605" ht="8.25" customHeight="1"/>
    <row r="56606" ht="8.25" customHeight="1"/>
    <row r="56607" ht="8.25" customHeight="1"/>
    <row r="56608" ht="8.25" customHeight="1"/>
    <row r="56609" ht="8.25" customHeight="1"/>
    <row r="56610" ht="8.25" customHeight="1"/>
    <row r="56611" ht="8.25" customHeight="1"/>
    <row r="56612" ht="8.25" customHeight="1"/>
    <row r="56613" ht="8.25" customHeight="1"/>
    <row r="56614" ht="8.25" customHeight="1"/>
    <row r="56615" ht="8.25" customHeight="1"/>
    <row r="56616" ht="8.25" customHeight="1"/>
    <row r="56617" ht="8.25" customHeight="1"/>
    <row r="56618" ht="8.25" customHeight="1"/>
    <row r="56619" ht="8.25" customHeight="1"/>
    <row r="56620" ht="8.25" customHeight="1"/>
    <row r="56621" ht="8.25" customHeight="1"/>
    <row r="56622" ht="8.25" customHeight="1"/>
    <row r="56623" ht="8.25" customHeight="1"/>
    <row r="56624" ht="8.25" customHeight="1"/>
    <row r="56625" ht="8.25" customHeight="1"/>
    <row r="56626" ht="8.25" customHeight="1"/>
    <row r="56627" ht="8.25" customHeight="1"/>
    <row r="56628" ht="8.25" customHeight="1"/>
    <row r="56629" ht="8.25" customHeight="1"/>
    <row r="56630" ht="8.25" customHeight="1"/>
    <row r="56631" ht="8.25" customHeight="1"/>
    <row r="56632" ht="8.25" customHeight="1"/>
    <row r="56633" ht="8.25" customHeight="1"/>
    <row r="56634" ht="8.25" customHeight="1"/>
    <row r="56635" ht="8.25" customHeight="1"/>
    <row r="56636" ht="8.25" customHeight="1"/>
    <row r="56637" ht="8.25" customHeight="1"/>
    <row r="56638" ht="8.25" customHeight="1"/>
    <row r="56639" ht="8.25" customHeight="1"/>
    <row r="56640" ht="8.25" customHeight="1"/>
    <row r="56641" ht="8.25" customHeight="1"/>
    <row r="56642" ht="8.25" customHeight="1"/>
    <row r="56643" ht="8.25" customHeight="1"/>
    <row r="56644" ht="8.25" customHeight="1"/>
    <row r="56645" ht="8.25" customHeight="1"/>
    <row r="56646" ht="8.25" customHeight="1"/>
    <row r="56647" ht="8.25" customHeight="1"/>
    <row r="56648" ht="8.25" customHeight="1"/>
    <row r="56649" ht="8.25" customHeight="1"/>
    <row r="56650" ht="8.25" customHeight="1"/>
    <row r="56651" ht="8.25" customHeight="1"/>
    <row r="56652" ht="8.25" customHeight="1"/>
    <row r="56653" ht="8.25" customHeight="1"/>
    <row r="56654" ht="8.25" customHeight="1"/>
    <row r="56655" ht="8.25" customHeight="1"/>
    <row r="56656" ht="8.25" customHeight="1"/>
    <row r="56657" ht="8.25" customHeight="1"/>
    <row r="56658" ht="8.25" customHeight="1"/>
    <row r="56659" ht="8.25" customHeight="1"/>
    <row r="56660" ht="8.25" customHeight="1"/>
    <row r="56661" ht="8.25" customHeight="1"/>
    <row r="56662" ht="8.25" customHeight="1"/>
    <row r="56663" ht="8.25" customHeight="1"/>
    <row r="56664" ht="8.25" customHeight="1"/>
    <row r="56665" ht="8.25" customHeight="1"/>
    <row r="56666" ht="8.25" customHeight="1"/>
    <row r="56667" ht="8.25" customHeight="1"/>
    <row r="56668" ht="8.25" customHeight="1"/>
    <row r="56669" ht="8.25" customHeight="1"/>
    <row r="56670" ht="8.25" customHeight="1"/>
    <row r="56671" ht="8.25" customHeight="1"/>
    <row r="56672" ht="8.25" customHeight="1"/>
    <row r="56673" ht="8.25" customHeight="1"/>
    <row r="56674" ht="8.25" customHeight="1"/>
    <row r="56675" ht="8.25" customHeight="1"/>
    <row r="56676" ht="8.25" customHeight="1"/>
    <row r="56677" ht="8.25" customHeight="1"/>
    <row r="56678" ht="8.25" customHeight="1"/>
    <row r="56679" ht="8.25" customHeight="1"/>
    <row r="56680" ht="8.25" customHeight="1"/>
    <row r="56681" ht="8.25" customHeight="1"/>
    <row r="56682" ht="8.25" customHeight="1"/>
    <row r="56683" ht="8.25" customHeight="1"/>
    <row r="56684" ht="8.25" customHeight="1"/>
    <row r="56685" ht="8.25" customHeight="1"/>
    <row r="56686" ht="8.25" customHeight="1"/>
    <row r="56687" ht="8.25" customHeight="1"/>
    <row r="56688" ht="8.25" customHeight="1"/>
    <row r="56689" ht="8.25" customHeight="1"/>
    <row r="56690" ht="8.25" customHeight="1"/>
    <row r="56691" ht="8.25" customHeight="1"/>
    <row r="56692" ht="8.25" customHeight="1"/>
    <row r="56693" ht="8.25" customHeight="1"/>
    <row r="56694" ht="8.25" customHeight="1"/>
    <row r="56695" ht="8.25" customHeight="1"/>
    <row r="56696" ht="8.25" customHeight="1"/>
    <row r="56697" ht="8.25" customHeight="1"/>
    <row r="56698" ht="8.25" customHeight="1"/>
    <row r="56699" ht="8.25" customHeight="1"/>
    <row r="56700" ht="8.25" customHeight="1"/>
    <row r="56701" ht="8.25" customHeight="1"/>
    <row r="56702" ht="8.25" customHeight="1"/>
    <row r="56703" ht="8.25" customHeight="1"/>
    <row r="56704" ht="8.25" customHeight="1"/>
    <row r="56705" ht="8.25" customHeight="1"/>
    <row r="56706" ht="8.25" customHeight="1"/>
    <row r="56707" ht="8.25" customHeight="1"/>
    <row r="56708" ht="8.25" customHeight="1"/>
    <row r="56709" ht="8.25" customHeight="1"/>
    <row r="56710" ht="8.25" customHeight="1"/>
    <row r="56711" ht="8.25" customHeight="1"/>
    <row r="56712" ht="8.25" customHeight="1"/>
    <row r="56713" ht="8.25" customHeight="1"/>
    <row r="56714" ht="8.25" customHeight="1"/>
    <row r="56715" ht="8.25" customHeight="1"/>
    <row r="56716" ht="8.25" customHeight="1"/>
    <row r="56717" ht="8.25" customHeight="1"/>
    <row r="56718" ht="8.25" customHeight="1"/>
    <row r="56719" ht="8.25" customHeight="1"/>
    <row r="56720" ht="8.25" customHeight="1"/>
    <row r="56721" ht="8.25" customHeight="1"/>
    <row r="56722" ht="8.25" customHeight="1"/>
    <row r="56723" ht="8.25" customHeight="1"/>
    <row r="56724" ht="8.25" customHeight="1"/>
    <row r="56725" ht="8.25" customHeight="1"/>
    <row r="56726" ht="8.25" customHeight="1"/>
    <row r="56727" ht="8.25" customHeight="1"/>
    <row r="56728" ht="8.25" customHeight="1"/>
    <row r="56729" ht="8.25" customHeight="1"/>
    <row r="56730" ht="8.25" customHeight="1"/>
    <row r="56731" ht="8.25" customHeight="1"/>
    <row r="56732" ht="8.25" customHeight="1"/>
    <row r="56733" ht="8.25" customHeight="1"/>
    <row r="56734" ht="8.25" customHeight="1"/>
    <row r="56735" ht="8.25" customHeight="1"/>
    <row r="56736" ht="8.25" customHeight="1"/>
    <row r="56737" ht="8.25" customHeight="1"/>
    <row r="56738" ht="8.25" customHeight="1"/>
    <row r="56739" ht="8.25" customHeight="1"/>
    <row r="56740" ht="8.25" customHeight="1"/>
    <row r="56741" ht="8.25" customHeight="1"/>
    <row r="56742" ht="8.25" customHeight="1"/>
    <row r="56743" ht="8.25" customHeight="1"/>
    <row r="56744" ht="8.25" customHeight="1"/>
    <row r="56745" ht="8.25" customHeight="1"/>
    <row r="56746" ht="8.25" customHeight="1"/>
    <row r="56747" ht="8.25" customHeight="1"/>
    <row r="56748" ht="8.25" customHeight="1"/>
    <row r="56749" ht="8.25" customHeight="1"/>
    <row r="56750" ht="8.25" customHeight="1"/>
    <row r="56751" ht="8.25" customHeight="1"/>
    <row r="56752" ht="8.25" customHeight="1"/>
    <row r="56753" ht="8.25" customHeight="1"/>
    <row r="56754" ht="8.25" customHeight="1"/>
    <row r="56755" ht="8.25" customHeight="1"/>
    <row r="56756" ht="8.25" customHeight="1"/>
    <row r="56757" ht="8.25" customHeight="1"/>
    <row r="56758" ht="8.25" customHeight="1"/>
    <row r="56759" ht="8.25" customHeight="1"/>
    <row r="56760" ht="8.25" customHeight="1"/>
    <row r="56761" ht="8.25" customHeight="1"/>
    <row r="56762" ht="8.25" customHeight="1"/>
    <row r="56763" ht="8.25" customHeight="1"/>
    <row r="56764" ht="8.25" customHeight="1"/>
    <row r="56765" ht="8.25" customHeight="1"/>
    <row r="56766" ht="8.25" customHeight="1"/>
    <row r="56767" ht="8.25" customHeight="1"/>
    <row r="56768" ht="8.25" customHeight="1"/>
    <row r="56769" ht="8.25" customHeight="1"/>
    <row r="56770" ht="8.25" customHeight="1"/>
    <row r="56771" ht="8.25" customHeight="1"/>
    <row r="56772" ht="8.25" customHeight="1"/>
    <row r="56773" ht="8.25" customHeight="1"/>
    <row r="56774" ht="8.25" customHeight="1"/>
    <row r="56775" ht="8.25" customHeight="1"/>
    <row r="56776" ht="8.25" customHeight="1"/>
    <row r="56777" ht="8.25" customHeight="1"/>
    <row r="56778" ht="8.25" customHeight="1"/>
    <row r="56779" ht="8.25" customHeight="1"/>
    <row r="56780" ht="8.25" customHeight="1"/>
    <row r="56781" ht="8.25" customHeight="1"/>
    <row r="56782" ht="8.25" customHeight="1"/>
    <row r="56783" ht="8.25" customHeight="1"/>
    <row r="56784" ht="8.25" customHeight="1"/>
    <row r="56785" ht="8.25" customHeight="1"/>
    <row r="56786" ht="8.25" customHeight="1"/>
    <row r="56787" ht="8.25" customHeight="1"/>
    <row r="56788" ht="8.25" customHeight="1"/>
    <row r="56789" ht="8.25" customHeight="1"/>
    <row r="56790" ht="8.25" customHeight="1"/>
    <row r="56791" ht="8.25" customHeight="1"/>
    <row r="56792" ht="8.25" customHeight="1"/>
    <row r="56793" ht="8.25" customHeight="1"/>
    <row r="56794" ht="8.25" customHeight="1"/>
    <row r="56795" ht="8.25" customHeight="1"/>
    <row r="56796" ht="8.25" customHeight="1"/>
    <row r="56797" ht="8.25" customHeight="1"/>
    <row r="56798" ht="8.25" customHeight="1"/>
    <row r="56799" ht="8.25" customHeight="1"/>
    <row r="56800" ht="8.25" customHeight="1"/>
    <row r="56801" ht="8.25" customHeight="1"/>
    <row r="56802" ht="8.25" customHeight="1"/>
    <row r="56803" ht="8.25" customHeight="1"/>
    <row r="56804" ht="8.25" customHeight="1"/>
    <row r="56805" ht="8.25" customHeight="1"/>
    <row r="56806" ht="8.25" customHeight="1"/>
    <row r="56807" ht="8.25" customHeight="1"/>
    <row r="56808" ht="8.25" customHeight="1"/>
    <row r="56809" ht="8.25" customHeight="1"/>
    <row r="56810" ht="8.25" customHeight="1"/>
    <row r="56811" ht="8.25" customHeight="1"/>
    <row r="56812" ht="8.25" customHeight="1"/>
    <row r="56813" ht="8.25" customHeight="1"/>
    <row r="56814" ht="8.25" customHeight="1"/>
    <row r="56815" ht="8.25" customHeight="1"/>
    <row r="56816" ht="8.25" customHeight="1"/>
    <row r="56817" ht="8.25" customHeight="1"/>
    <row r="56818" ht="8.25" customHeight="1"/>
    <row r="56819" ht="8.25" customHeight="1"/>
    <row r="56820" ht="8.25" customHeight="1"/>
    <row r="56821" ht="8.25" customHeight="1"/>
    <row r="56822" ht="8.25" customHeight="1"/>
    <row r="56823" ht="8.25" customHeight="1"/>
    <row r="56824" ht="8.25" customHeight="1"/>
    <row r="56825" ht="8.25" customHeight="1"/>
    <row r="56826" ht="8.25" customHeight="1"/>
    <row r="56827" ht="8.25" customHeight="1"/>
    <row r="56828" ht="8.25" customHeight="1"/>
    <row r="56829" ht="8.25" customHeight="1"/>
    <row r="56830" ht="8.25" customHeight="1"/>
    <row r="56831" ht="8.25" customHeight="1"/>
    <row r="56832" ht="8.25" customHeight="1"/>
    <row r="56833" ht="8.25" customHeight="1"/>
    <row r="56834" ht="8.25" customHeight="1"/>
    <row r="56835" ht="8.25" customHeight="1"/>
    <row r="56836" ht="8.25" customHeight="1"/>
    <row r="56837" ht="8.25" customHeight="1"/>
    <row r="56838" ht="8.25" customHeight="1"/>
    <row r="56839" ht="8.25" customHeight="1"/>
    <row r="56840" ht="8.25" customHeight="1"/>
    <row r="56841" ht="8.25" customHeight="1"/>
    <row r="56842" ht="8.25" customHeight="1"/>
    <row r="56843" ht="8.25" customHeight="1"/>
    <row r="56844" ht="8.25" customHeight="1"/>
    <row r="56845" ht="8.25" customHeight="1"/>
    <row r="56846" ht="8.25" customHeight="1"/>
    <row r="56847" ht="8.25" customHeight="1"/>
    <row r="56848" ht="8.25" customHeight="1"/>
    <row r="56849" ht="8.25" customHeight="1"/>
    <row r="56850" ht="8.25" customHeight="1"/>
    <row r="56851" ht="8.25" customHeight="1"/>
    <row r="56852" ht="8.25" customHeight="1"/>
    <row r="56853" ht="8.25" customHeight="1"/>
    <row r="56854" ht="8.25" customHeight="1"/>
    <row r="56855" ht="8.25" customHeight="1"/>
    <row r="56856" ht="8.25" customHeight="1"/>
    <row r="56857" ht="8.25" customHeight="1"/>
    <row r="56858" ht="8.25" customHeight="1"/>
    <row r="56859" ht="8.25" customHeight="1"/>
    <row r="56860" ht="8.25" customHeight="1"/>
    <row r="56861" ht="8.25" customHeight="1"/>
    <row r="56862" ht="8.25" customHeight="1"/>
    <row r="56863" ht="8.25" customHeight="1"/>
    <row r="56864" ht="8.25" customHeight="1"/>
    <row r="56865" ht="8.25" customHeight="1"/>
    <row r="56866" ht="8.25" customHeight="1"/>
    <row r="56867" ht="8.25" customHeight="1"/>
    <row r="56868" ht="8.25" customHeight="1"/>
    <row r="56869" ht="8.25" customHeight="1"/>
    <row r="56870" ht="8.25" customHeight="1"/>
    <row r="56871" ht="8.25" customHeight="1"/>
    <row r="56872" ht="8.25" customHeight="1"/>
    <row r="56873" ht="8.25" customHeight="1"/>
    <row r="56874" ht="8.25" customHeight="1"/>
    <row r="56875" ht="8.25" customHeight="1"/>
    <row r="56876" ht="8.25" customHeight="1"/>
    <row r="56877" ht="8.25" customHeight="1"/>
    <row r="56878" ht="8.25" customHeight="1"/>
    <row r="56879" ht="8.25" customHeight="1"/>
    <row r="56880" ht="8.25" customHeight="1"/>
    <row r="56881" ht="8.25" customHeight="1"/>
    <row r="56882" ht="8.25" customHeight="1"/>
    <row r="56883" ht="8.25" customHeight="1"/>
    <row r="56884" ht="8.25" customHeight="1"/>
    <row r="56885" ht="8.25" customHeight="1"/>
    <row r="56886" ht="8.25" customHeight="1"/>
    <row r="56887" ht="8.25" customHeight="1"/>
    <row r="56888" ht="8.25" customHeight="1"/>
    <row r="56889" ht="8.25" customHeight="1"/>
    <row r="56890" ht="8.25" customHeight="1"/>
    <row r="56891" ht="8.25" customHeight="1"/>
    <row r="56892" ht="8.25" customHeight="1"/>
    <row r="56893" ht="8.25" customHeight="1"/>
    <row r="56894" ht="8.25" customHeight="1"/>
    <row r="56895" ht="8.25" customHeight="1"/>
    <row r="56896" ht="8.25" customHeight="1"/>
    <row r="56897" ht="8.25" customHeight="1"/>
    <row r="56898" ht="8.25" customHeight="1"/>
    <row r="56899" ht="8.25" customHeight="1"/>
    <row r="56900" ht="8.25" customHeight="1"/>
    <row r="56901" ht="8.25" customHeight="1"/>
    <row r="56902" ht="8.25" customHeight="1"/>
    <row r="56903" ht="8.25" customHeight="1"/>
    <row r="56904" ht="8.25" customHeight="1"/>
    <row r="56905" ht="8.25" customHeight="1"/>
    <row r="56906" ht="8.25" customHeight="1"/>
    <row r="56907" ht="8.25" customHeight="1"/>
    <row r="56908" ht="8.25" customHeight="1"/>
    <row r="56909" ht="8.25" customHeight="1"/>
    <row r="56910" ht="8.25" customHeight="1"/>
    <row r="56911" ht="8.25" customHeight="1"/>
    <row r="56912" ht="8.25" customHeight="1"/>
    <row r="56913" ht="8.25" customHeight="1"/>
    <row r="56914" ht="8.25" customHeight="1"/>
    <row r="56915" ht="8.25" customHeight="1"/>
    <row r="56916" ht="8.25" customHeight="1"/>
    <row r="56917" ht="8.25" customHeight="1"/>
    <row r="56918" ht="8.25" customHeight="1"/>
    <row r="56919" ht="8.25" customHeight="1"/>
    <row r="56920" ht="8.25" customHeight="1"/>
    <row r="56921" ht="8.25" customHeight="1"/>
    <row r="56922" ht="8.25" customHeight="1"/>
    <row r="56923" ht="8.25" customHeight="1"/>
    <row r="56924" ht="8.25" customHeight="1"/>
    <row r="56925" ht="8.25" customHeight="1"/>
    <row r="56926" ht="8.25" customHeight="1"/>
    <row r="56927" ht="8.25" customHeight="1"/>
    <row r="56928" ht="8.25" customHeight="1"/>
    <row r="56929" ht="8.25" customHeight="1"/>
    <row r="56930" ht="8.25" customHeight="1"/>
    <row r="56931" ht="8.25" customHeight="1"/>
    <row r="56932" ht="8.25" customHeight="1"/>
    <row r="56933" ht="8.25" customHeight="1"/>
    <row r="56934" ht="8.25" customHeight="1"/>
    <row r="56935" ht="8.25" customHeight="1"/>
    <row r="56936" ht="8.25" customHeight="1"/>
    <row r="56937" ht="8.25" customHeight="1"/>
    <row r="56938" ht="8.25" customHeight="1"/>
    <row r="56939" ht="8.25" customHeight="1"/>
    <row r="56940" ht="8.25" customHeight="1"/>
    <row r="56941" ht="8.25" customHeight="1"/>
    <row r="56942" ht="8.25" customHeight="1"/>
    <row r="56943" ht="8.25" customHeight="1"/>
    <row r="56944" ht="8.25" customHeight="1"/>
    <row r="56945" ht="8.25" customHeight="1"/>
    <row r="56946" ht="8.25" customHeight="1"/>
    <row r="56947" ht="8.25" customHeight="1"/>
    <row r="56948" ht="8.25" customHeight="1"/>
    <row r="56949" ht="8.25" customHeight="1"/>
    <row r="56950" ht="8.25" customHeight="1"/>
    <row r="56951" ht="8.25" customHeight="1"/>
    <row r="56952" ht="8.25" customHeight="1"/>
    <row r="56953" ht="8.25" customHeight="1"/>
    <row r="56954" ht="8.25" customHeight="1"/>
    <row r="56955" ht="8.25" customHeight="1"/>
    <row r="56956" ht="8.25" customHeight="1"/>
    <row r="56957" ht="8.25" customHeight="1"/>
    <row r="56958" ht="8.25" customHeight="1"/>
    <row r="56959" ht="8.25" customHeight="1"/>
    <row r="56960" ht="8.25" customHeight="1"/>
    <row r="56961" ht="8.25" customHeight="1"/>
    <row r="56962" ht="8.25" customHeight="1"/>
    <row r="56963" ht="8.25" customHeight="1"/>
    <row r="56964" ht="8.25" customHeight="1"/>
    <row r="56965" ht="8.25" customHeight="1"/>
    <row r="56966" ht="8.25" customHeight="1"/>
    <row r="56967" ht="8.25" customHeight="1"/>
    <row r="56968" ht="8.25" customHeight="1"/>
    <row r="56969" ht="8.25" customHeight="1"/>
    <row r="56970" ht="8.25" customHeight="1"/>
    <row r="56971" ht="8.25" customHeight="1"/>
    <row r="56972" ht="8.25" customHeight="1"/>
    <row r="56973" ht="8.25" customHeight="1"/>
    <row r="56974" ht="8.25" customHeight="1"/>
    <row r="56975" ht="8.25" customHeight="1"/>
    <row r="56976" ht="8.25" customHeight="1"/>
    <row r="56977" ht="8.25" customHeight="1"/>
    <row r="56978" ht="8.25" customHeight="1"/>
    <row r="56979" ht="8.25" customHeight="1"/>
    <row r="56980" ht="8.25" customHeight="1"/>
    <row r="56981" ht="8.25" customHeight="1"/>
    <row r="56982" ht="8.25" customHeight="1"/>
    <row r="56983" ht="8.25" customHeight="1"/>
    <row r="56984" ht="8.25" customHeight="1"/>
    <row r="56985" ht="8.25" customHeight="1"/>
    <row r="56986" ht="8.25" customHeight="1"/>
    <row r="56987" ht="8.25" customHeight="1"/>
    <row r="56988" ht="8.25" customHeight="1"/>
    <row r="56989" ht="8.25" customHeight="1"/>
    <row r="56990" ht="8.25" customHeight="1"/>
    <row r="56991" ht="8.25" customHeight="1"/>
    <row r="56992" ht="8.25" customHeight="1"/>
    <row r="56993" ht="8.25" customHeight="1"/>
    <row r="56994" ht="8.25" customHeight="1"/>
    <row r="56995" ht="8.25" customHeight="1"/>
    <row r="56996" ht="8.25" customHeight="1"/>
    <row r="56997" ht="8.25" customHeight="1"/>
    <row r="56998" ht="8.25" customHeight="1"/>
    <row r="56999" ht="8.25" customHeight="1"/>
    <row r="57000" ht="8.25" customHeight="1"/>
    <row r="57001" ht="8.25" customHeight="1"/>
    <row r="57002" ht="8.25" customHeight="1"/>
    <row r="57003" ht="8.25" customHeight="1"/>
    <row r="57004" ht="8.25" customHeight="1"/>
    <row r="57005" ht="8.25" customHeight="1"/>
    <row r="57006" ht="8.25" customHeight="1"/>
    <row r="57007" ht="8.25" customHeight="1"/>
    <row r="57008" ht="8.25" customHeight="1"/>
    <row r="57009" ht="8.25" customHeight="1"/>
    <row r="57010" ht="8.25" customHeight="1"/>
    <row r="57011" ht="8.25" customHeight="1"/>
    <row r="57012" ht="8.25" customHeight="1"/>
    <row r="57013" ht="8.25" customHeight="1"/>
    <row r="57014" ht="8.25" customHeight="1"/>
    <row r="57015" ht="8.25" customHeight="1"/>
    <row r="57016" ht="8.25" customHeight="1"/>
    <row r="57017" ht="8.25" customHeight="1"/>
    <row r="57018" ht="8.25" customHeight="1"/>
    <row r="57019" ht="8.25" customHeight="1"/>
    <row r="57020" ht="8.25" customHeight="1"/>
    <row r="57021" ht="8.25" customHeight="1"/>
    <row r="57022" ht="8.25" customHeight="1"/>
    <row r="57023" ht="8.25" customHeight="1"/>
    <row r="57024" ht="8.25" customHeight="1"/>
    <row r="57025" ht="8.25" customHeight="1"/>
    <row r="57026" ht="8.25" customHeight="1"/>
    <row r="57027" ht="8.25" customHeight="1"/>
    <row r="57028" ht="8.25" customHeight="1"/>
    <row r="57029" ht="8.25" customHeight="1"/>
    <row r="57030" ht="8.25" customHeight="1"/>
    <row r="57031" ht="8.25" customHeight="1"/>
    <row r="57032" ht="8.25" customHeight="1"/>
    <row r="57033" ht="8.25" customHeight="1"/>
    <row r="57034" ht="8.25" customHeight="1"/>
    <row r="57035" ht="8.25" customHeight="1"/>
    <row r="57036" ht="8.25" customHeight="1"/>
    <row r="57037" ht="8.25" customHeight="1"/>
    <row r="57038" ht="8.25" customHeight="1"/>
    <row r="57039" ht="8.25" customHeight="1"/>
    <row r="57040" ht="8.25" customHeight="1"/>
    <row r="57041" ht="8.25" customHeight="1"/>
    <row r="57042" ht="8.25" customHeight="1"/>
    <row r="57043" ht="8.25" customHeight="1"/>
    <row r="57044" ht="8.25" customHeight="1"/>
    <row r="57045" ht="8.25" customHeight="1"/>
    <row r="57046" ht="8.25" customHeight="1"/>
    <row r="57047" ht="8.25" customHeight="1"/>
    <row r="57048" ht="8.25" customHeight="1"/>
    <row r="57049" ht="8.25" customHeight="1"/>
    <row r="57050" ht="8.25" customHeight="1"/>
    <row r="57051" ht="8.25" customHeight="1"/>
    <row r="57052" ht="8.25" customHeight="1"/>
    <row r="57053" ht="8.25" customHeight="1"/>
    <row r="57054" ht="8.25" customHeight="1"/>
    <row r="57055" ht="8.25" customHeight="1"/>
    <row r="57056" ht="8.25" customHeight="1"/>
    <row r="57057" ht="8.25" customHeight="1"/>
    <row r="57058" ht="8.25" customHeight="1"/>
    <row r="57059" ht="8.25" customHeight="1"/>
    <row r="57060" ht="8.25" customHeight="1"/>
    <row r="57061" ht="8.25" customHeight="1"/>
    <row r="57062" ht="8.25" customHeight="1"/>
    <row r="57063" ht="8.25" customHeight="1"/>
    <row r="57064" ht="8.25" customHeight="1"/>
    <row r="57065" ht="8.25" customHeight="1"/>
    <row r="57066" ht="8.25" customHeight="1"/>
    <row r="57067" ht="8.25" customHeight="1"/>
    <row r="57068" ht="8.25" customHeight="1"/>
    <row r="57069" ht="8.25" customHeight="1"/>
    <row r="57070" ht="8.25" customHeight="1"/>
    <row r="57071" ht="8.25" customHeight="1"/>
    <row r="57072" ht="8.25" customHeight="1"/>
    <row r="57073" ht="8.25" customHeight="1"/>
    <row r="57074" ht="8.25" customHeight="1"/>
    <row r="57075" ht="8.25" customHeight="1"/>
    <row r="57076" ht="8.25" customHeight="1"/>
    <row r="57077" ht="8.25" customHeight="1"/>
    <row r="57078" ht="8.25" customHeight="1"/>
    <row r="57079" ht="8.25" customHeight="1"/>
    <row r="57080" ht="8.25" customHeight="1"/>
    <row r="57081" ht="8.25" customHeight="1"/>
    <row r="57082" ht="8.25" customHeight="1"/>
    <row r="57083" ht="8.25" customHeight="1"/>
    <row r="57084" ht="8.25" customHeight="1"/>
    <row r="57085" ht="8.25" customHeight="1"/>
    <row r="57086" ht="8.25" customHeight="1"/>
    <row r="57087" ht="8.25" customHeight="1"/>
    <row r="57088" ht="8.25" customHeight="1"/>
    <row r="57089" ht="8.25" customHeight="1"/>
    <row r="57090" ht="8.25" customHeight="1"/>
    <row r="57091" ht="8.25" customHeight="1"/>
    <row r="57092" ht="8.25" customHeight="1"/>
    <row r="57093" ht="8.25" customHeight="1"/>
    <row r="57094" ht="8.25" customHeight="1"/>
    <row r="57095" ht="8.25" customHeight="1"/>
    <row r="57096" ht="8.25" customHeight="1"/>
    <row r="57097" ht="8.25" customHeight="1"/>
    <row r="57098" ht="8.25" customHeight="1"/>
    <row r="57099" ht="8.25" customHeight="1"/>
    <row r="57100" ht="8.25" customHeight="1"/>
    <row r="57101" ht="8.25" customHeight="1"/>
    <row r="57102" ht="8.25" customHeight="1"/>
    <row r="57103" ht="8.25" customHeight="1"/>
    <row r="57104" ht="8.25" customHeight="1"/>
    <row r="57105" ht="8.25" customHeight="1"/>
    <row r="57106" ht="8.25" customHeight="1"/>
    <row r="57107" ht="8.25" customHeight="1"/>
    <row r="57108" ht="8.25" customHeight="1"/>
    <row r="57109" ht="8.25" customHeight="1"/>
    <row r="57110" ht="8.25" customHeight="1"/>
    <row r="57111" ht="8.25" customHeight="1"/>
    <row r="57112" ht="8.25" customHeight="1"/>
    <row r="57113" ht="8.25" customHeight="1"/>
    <row r="57114" ht="8.25" customHeight="1"/>
    <row r="57115" ht="8.25" customHeight="1"/>
    <row r="57116" ht="8.25" customHeight="1"/>
    <row r="57117" ht="8.25" customHeight="1"/>
    <row r="57118" ht="8.25" customHeight="1"/>
    <row r="57119" ht="8.25" customHeight="1"/>
    <row r="57120" ht="8.25" customHeight="1"/>
    <row r="57121" ht="8.25" customHeight="1"/>
    <row r="57122" ht="8.25" customHeight="1"/>
    <row r="57123" ht="8.25" customHeight="1"/>
    <row r="57124" ht="8.25" customHeight="1"/>
    <row r="57125" ht="8.25" customHeight="1"/>
    <row r="57126" ht="8.25" customHeight="1"/>
    <row r="57127" ht="8.25" customHeight="1"/>
    <row r="57128" ht="8.25" customHeight="1"/>
    <row r="57129" ht="8.25" customHeight="1"/>
    <row r="57130" ht="8.25" customHeight="1"/>
    <row r="57131" ht="8.25" customHeight="1"/>
    <row r="57132" ht="8.25" customHeight="1"/>
    <row r="57133" ht="8.25" customHeight="1"/>
    <row r="57134" ht="8.25" customHeight="1"/>
    <row r="57135" ht="8.25" customHeight="1"/>
    <row r="57136" ht="8.25" customHeight="1"/>
    <row r="57137" ht="8.25" customHeight="1"/>
    <row r="57138" ht="8.25" customHeight="1"/>
    <row r="57139" ht="8.25" customHeight="1"/>
    <row r="57140" ht="8.25" customHeight="1"/>
    <row r="57141" ht="8.25" customHeight="1"/>
    <row r="57142" ht="8.25" customHeight="1"/>
    <row r="57143" ht="8.25" customHeight="1"/>
    <row r="57144" ht="8.25" customHeight="1"/>
    <row r="57145" ht="8.25" customHeight="1"/>
    <row r="57146" ht="8.25" customHeight="1"/>
    <row r="57147" ht="8.25" customHeight="1"/>
    <row r="57148" ht="8.25" customHeight="1"/>
    <row r="57149" ht="8.25" customHeight="1"/>
    <row r="57150" ht="8.25" customHeight="1"/>
    <row r="57151" ht="8.25" customHeight="1"/>
    <row r="57152" ht="8.25" customHeight="1"/>
    <row r="57153" ht="8.25" customHeight="1"/>
    <row r="57154" ht="8.25" customHeight="1"/>
    <row r="57155" ht="8.25" customHeight="1"/>
    <row r="57156" ht="8.25" customHeight="1"/>
    <row r="57157" ht="8.25" customHeight="1"/>
    <row r="57158" ht="8.25" customHeight="1"/>
    <row r="57159" ht="8.25" customHeight="1"/>
    <row r="57160" ht="8.25" customHeight="1"/>
    <row r="57161" ht="8.25" customHeight="1"/>
    <row r="57162" ht="8.25" customHeight="1"/>
    <row r="57163" ht="8.25" customHeight="1"/>
    <row r="57164" ht="8.25" customHeight="1"/>
    <row r="57165" ht="8.25" customHeight="1"/>
    <row r="57166" ht="8.25" customHeight="1"/>
    <row r="57167" ht="8.25" customHeight="1"/>
    <row r="57168" ht="8.25" customHeight="1"/>
    <row r="57169" ht="8.25" customHeight="1"/>
    <row r="57170" ht="8.25" customHeight="1"/>
    <row r="57171" ht="8.25" customHeight="1"/>
    <row r="57172" ht="8.25" customHeight="1"/>
    <row r="57173" ht="8.25" customHeight="1"/>
    <row r="57174" ht="8.25" customHeight="1"/>
    <row r="57175" ht="8.25" customHeight="1"/>
    <row r="57176" ht="8.25" customHeight="1"/>
    <row r="57177" ht="8.25" customHeight="1"/>
    <row r="57178" ht="8.25" customHeight="1"/>
    <row r="57179" ht="8.25" customHeight="1"/>
    <row r="57180" ht="8.25" customHeight="1"/>
    <row r="57181" ht="8.25" customHeight="1"/>
    <row r="57182" ht="8.25" customHeight="1"/>
    <row r="57183" ht="8.25" customHeight="1"/>
    <row r="57184" ht="8.25" customHeight="1"/>
    <row r="57185" ht="8.25" customHeight="1"/>
    <row r="57186" ht="8.25" customHeight="1"/>
    <row r="57187" ht="8.25" customHeight="1"/>
    <row r="57188" ht="8.25" customHeight="1"/>
    <row r="57189" ht="8.25" customHeight="1"/>
    <row r="57190" ht="8.25" customHeight="1"/>
    <row r="57191" ht="8.25" customHeight="1"/>
    <row r="57192" ht="8.25" customHeight="1"/>
    <row r="57193" ht="8.25" customHeight="1"/>
    <row r="57194" ht="8.25" customHeight="1"/>
    <row r="57195" ht="8.25" customHeight="1"/>
    <row r="57196" ht="8.25" customHeight="1"/>
    <row r="57197" ht="8.25" customHeight="1"/>
    <row r="57198" ht="8.25" customHeight="1"/>
    <row r="57199" ht="8.25" customHeight="1"/>
    <row r="57200" ht="8.25" customHeight="1"/>
    <row r="57201" ht="8.25" customHeight="1"/>
    <row r="57202" ht="8.25" customHeight="1"/>
    <row r="57203" ht="8.25" customHeight="1"/>
    <row r="57204" ht="8.25" customHeight="1"/>
    <row r="57205" ht="8.25" customHeight="1"/>
    <row r="57206" ht="8.25" customHeight="1"/>
    <row r="57207" ht="8.25" customHeight="1"/>
    <row r="57208" ht="8.25" customHeight="1"/>
    <row r="57209" ht="8.25" customHeight="1"/>
    <row r="57210" ht="8.25" customHeight="1"/>
    <row r="57211" ht="8.25" customHeight="1"/>
    <row r="57212" ht="8.25" customHeight="1"/>
    <row r="57213" ht="8.25" customHeight="1"/>
    <row r="57214" ht="8.25" customHeight="1"/>
    <row r="57215" ht="8.25" customHeight="1"/>
    <row r="57216" ht="8.25" customHeight="1"/>
    <row r="57217" ht="8.25" customHeight="1"/>
    <row r="57218" ht="8.25" customHeight="1"/>
    <row r="57219" ht="8.25" customHeight="1"/>
    <row r="57220" ht="8.25" customHeight="1"/>
    <row r="57221" ht="8.25" customHeight="1"/>
    <row r="57222" ht="8.25" customHeight="1"/>
    <row r="57223" ht="8.25" customHeight="1"/>
    <row r="57224" ht="8.25" customHeight="1"/>
    <row r="57225" ht="8.25" customHeight="1"/>
    <row r="57226" ht="8.25" customHeight="1"/>
    <row r="57227" ht="8.25" customHeight="1"/>
    <row r="57228" ht="8.25" customHeight="1"/>
    <row r="57229" ht="8.25" customHeight="1"/>
    <row r="57230" ht="8.25" customHeight="1"/>
    <row r="57231" ht="8.25" customHeight="1"/>
    <row r="57232" ht="8.25" customHeight="1"/>
    <row r="57233" ht="8.25" customHeight="1"/>
    <row r="57234" ht="8.25" customHeight="1"/>
    <row r="57235" ht="8.25" customHeight="1"/>
    <row r="57236" ht="8.25" customHeight="1"/>
    <row r="57237" ht="8.25" customHeight="1"/>
    <row r="57238" ht="8.25" customHeight="1"/>
    <row r="57239" ht="8.25" customHeight="1"/>
    <row r="57240" ht="8.25" customHeight="1"/>
    <row r="57241" ht="8.25" customHeight="1"/>
    <row r="57242" ht="8.25" customHeight="1"/>
    <row r="57243" ht="8.25" customHeight="1"/>
    <row r="57244" ht="8.25" customHeight="1"/>
    <row r="57245" ht="8.25" customHeight="1"/>
    <row r="57246" ht="8.25" customHeight="1"/>
    <row r="57247" ht="8.25" customHeight="1"/>
    <row r="57248" ht="8.25" customHeight="1"/>
    <row r="57249" ht="8.25" customHeight="1"/>
    <row r="57250" ht="8.25" customHeight="1"/>
    <row r="57251" ht="8.25" customHeight="1"/>
    <row r="57252" ht="8.25" customHeight="1"/>
    <row r="57253" ht="8.25" customHeight="1"/>
    <row r="57254" ht="8.25" customHeight="1"/>
    <row r="57255" ht="8.25" customHeight="1"/>
    <row r="57256" ht="8.25" customHeight="1"/>
    <row r="57257" ht="8.25" customHeight="1"/>
    <row r="57258" ht="8.25" customHeight="1"/>
    <row r="57259" ht="8.25" customHeight="1"/>
    <row r="57260" ht="8.25" customHeight="1"/>
    <row r="57261" ht="8.25" customHeight="1"/>
    <row r="57262" ht="8.25" customHeight="1"/>
    <row r="57263" ht="8.25" customHeight="1"/>
    <row r="57264" ht="8.25" customHeight="1"/>
    <row r="57265" ht="8.25" customHeight="1"/>
    <row r="57266" ht="8.25" customHeight="1"/>
    <row r="57267" ht="8.25" customHeight="1"/>
    <row r="57268" ht="8.25" customHeight="1"/>
    <row r="57269" ht="8.25" customHeight="1"/>
    <row r="57270" ht="8.25" customHeight="1"/>
    <row r="57271" ht="8.25" customHeight="1"/>
    <row r="57272" ht="8.25" customHeight="1"/>
    <row r="57273" ht="8.25" customHeight="1"/>
    <row r="57274" ht="8.25" customHeight="1"/>
    <row r="57275" ht="8.25" customHeight="1"/>
    <row r="57276" ht="8.25" customHeight="1"/>
    <row r="57277" ht="8.25" customHeight="1"/>
    <row r="57278" ht="8.25" customHeight="1"/>
    <row r="57279" ht="8.25" customHeight="1"/>
    <row r="57280" ht="8.25" customHeight="1"/>
    <row r="57281" ht="8.25" customHeight="1"/>
    <row r="57282" ht="8.25" customHeight="1"/>
    <row r="57283" ht="8.25" customHeight="1"/>
    <row r="57284" ht="8.25" customHeight="1"/>
    <row r="57285" ht="8.25" customHeight="1"/>
    <row r="57286" ht="8.25" customHeight="1"/>
    <row r="57287" ht="8.25" customHeight="1"/>
    <row r="57288" ht="8.25" customHeight="1"/>
    <row r="57289" ht="8.25" customHeight="1"/>
    <row r="57290" ht="8.25" customHeight="1"/>
    <row r="57291" ht="8.25" customHeight="1"/>
    <row r="57292" ht="8.25" customHeight="1"/>
    <row r="57293" ht="8.25" customHeight="1"/>
    <row r="57294" ht="8.25" customHeight="1"/>
    <row r="57295" ht="8.25" customHeight="1"/>
    <row r="57296" ht="8.25" customHeight="1"/>
    <row r="57297" ht="8.25" customHeight="1"/>
    <row r="57298" ht="8.25" customHeight="1"/>
    <row r="57299" ht="8.25" customHeight="1"/>
    <row r="57300" ht="8.25" customHeight="1"/>
    <row r="57301" ht="8.25" customHeight="1"/>
    <row r="57302" ht="8.25" customHeight="1"/>
    <row r="57303" ht="8.25" customHeight="1"/>
    <row r="57304" ht="8.25" customHeight="1"/>
    <row r="57305" ht="8.25" customHeight="1"/>
    <row r="57306" ht="8.25" customHeight="1"/>
    <row r="57307" ht="8.25" customHeight="1"/>
    <row r="57308" ht="8.25" customHeight="1"/>
    <row r="57309" ht="8.25" customHeight="1"/>
    <row r="57310" ht="8.25" customHeight="1"/>
    <row r="57311" ht="8.25" customHeight="1"/>
    <row r="57312" ht="8.25" customHeight="1"/>
    <row r="57313" ht="8.25" customHeight="1"/>
    <row r="57314" ht="8.25" customHeight="1"/>
    <row r="57315" ht="8.25" customHeight="1"/>
    <row r="57316" ht="8.25" customHeight="1"/>
    <row r="57317" ht="8.25" customHeight="1"/>
    <row r="57318" ht="8.25" customHeight="1"/>
    <row r="57319" ht="8.25" customHeight="1"/>
    <row r="57320" ht="8.25" customHeight="1"/>
    <row r="57321" ht="8.25" customHeight="1"/>
    <row r="57322" ht="8.25" customHeight="1"/>
    <row r="57323" ht="8.25" customHeight="1"/>
    <row r="57324" ht="8.25" customHeight="1"/>
    <row r="57325" ht="8.25" customHeight="1"/>
    <row r="57326" ht="8.25" customHeight="1"/>
    <row r="57327" ht="8.25" customHeight="1"/>
    <row r="57328" ht="8.25" customHeight="1"/>
    <row r="57329" ht="8.25" customHeight="1"/>
    <row r="57330" ht="8.25" customHeight="1"/>
    <row r="57331" ht="8.25" customHeight="1"/>
    <row r="57332" ht="8.25" customHeight="1"/>
    <row r="57333" ht="8.25" customHeight="1"/>
    <row r="57334" ht="8.25" customHeight="1"/>
    <row r="57335" ht="8.25" customHeight="1"/>
    <row r="57336" ht="8.25" customHeight="1"/>
    <row r="57337" ht="8.25" customHeight="1"/>
    <row r="57338" ht="8.25" customHeight="1"/>
    <row r="57339" ht="8.25" customHeight="1"/>
    <row r="57340" ht="8.25" customHeight="1"/>
    <row r="57341" ht="8.25" customHeight="1"/>
    <row r="57342" ht="8.25" customHeight="1"/>
    <row r="57343" ht="8.25" customHeight="1"/>
    <row r="57344" ht="8.25" customHeight="1"/>
    <row r="57345" ht="8.25" customHeight="1"/>
    <row r="57346" ht="8.25" customHeight="1"/>
    <row r="57347" ht="8.25" customHeight="1"/>
    <row r="57348" ht="8.25" customHeight="1"/>
    <row r="57349" ht="8.25" customHeight="1"/>
    <row r="57350" ht="8.25" customHeight="1"/>
    <row r="57351" ht="8.25" customHeight="1"/>
    <row r="57352" ht="8.25" customHeight="1"/>
    <row r="57353" ht="8.25" customHeight="1"/>
    <row r="57354" ht="8.25" customHeight="1"/>
    <row r="57355" ht="8.25" customHeight="1"/>
    <row r="57356" ht="8.25" customHeight="1"/>
    <row r="57357" ht="8.25" customHeight="1"/>
    <row r="57358" ht="8.25" customHeight="1"/>
    <row r="57359" ht="8.25" customHeight="1"/>
    <row r="57360" ht="8.25" customHeight="1"/>
    <row r="57361" ht="8.25" customHeight="1"/>
    <row r="57362" ht="8.25" customHeight="1"/>
    <row r="57363" ht="8.25" customHeight="1"/>
    <row r="57364" ht="8.25" customHeight="1"/>
    <row r="57365" ht="8.25" customHeight="1"/>
    <row r="57366" ht="8.25" customHeight="1"/>
    <row r="57367" ht="8.25" customHeight="1"/>
    <row r="57368" ht="8.25" customHeight="1"/>
    <row r="57369" ht="8.25" customHeight="1"/>
    <row r="57370" ht="8.25" customHeight="1"/>
    <row r="57371" ht="8.25" customHeight="1"/>
    <row r="57372" ht="8.25" customHeight="1"/>
    <row r="57373" ht="8.25" customHeight="1"/>
    <row r="57374" ht="8.25" customHeight="1"/>
    <row r="57375" ht="8.25" customHeight="1"/>
    <row r="57376" ht="8.25" customHeight="1"/>
    <row r="57377" ht="8.25" customHeight="1"/>
    <row r="57378" ht="8.25" customHeight="1"/>
    <row r="57379" ht="8.25" customHeight="1"/>
    <row r="57380" ht="8.25" customHeight="1"/>
    <row r="57381" ht="8.25" customHeight="1"/>
    <row r="57382" ht="8.25" customHeight="1"/>
    <row r="57383" ht="8.25" customHeight="1"/>
    <row r="57384" ht="8.25" customHeight="1"/>
    <row r="57385" ht="8.25" customHeight="1"/>
    <row r="57386" ht="8.25" customHeight="1"/>
    <row r="57387" ht="8.25" customHeight="1"/>
    <row r="57388" ht="8.25" customHeight="1"/>
    <row r="57389" ht="8.25" customHeight="1"/>
    <row r="57390" ht="8.25" customHeight="1"/>
    <row r="57391" ht="8.25" customHeight="1"/>
    <row r="57392" ht="8.25" customHeight="1"/>
    <row r="57393" ht="8.25" customHeight="1"/>
    <row r="57394" ht="8.25" customHeight="1"/>
    <row r="57395" ht="8.25" customHeight="1"/>
    <row r="57396" ht="8.25" customHeight="1"/>
    <row r="57397" ht="8.25" customHeight="1"/>
    <row r="57398" ht="8.25" customHeight="1"/>
    <row r="57399" ht="8.25" customHeight="1"/>
    <row r="57400" ht="8.25" customHeight="1"/>
    <row r="57401" ht="8.25" customHeight="1"/>
    <row r="57402" ht="8.25" customHeight="1"/>
    <row r="57403" ht="8.25" customHeight="1"/>
    <row r="57404" ht="8.25" customHeight="1"/>
    <row r="57405" ht="8.25" customHeight="1"/>
    <row r="57406" ht="8.25" customHeight="1"/>
    <row r="57407" ht="8.25" customHeight="1"/>
    <row r="57408" ht="8.25" customHeight="1"/>
    <row r="57409" ht="8.25" customHeight="1"/>
    <row r="57410" ht="8.25" customHeight="1"/>
    <row r="57411" ht="8.25" customHeight="1"/>
    <row r="57412" ht="8.25" customHeight="1"/>
    <row r="57413" ht="8.25" customHeight="1"/>
    <row r="57414" ht="8.25" customHeight="1"/>
    <row r="57415" ht="8.25" customHeight="1"/>
    <row r="57416" ht="8.25" customHeight="1"/>
    <row r="57417" ht="8.25" customHeight="1"/>
    <row r="57418" ht="8.25" customHeight="1"/>
    <row r="57419" ht="8.25" customHeight="1"/>
    <row r="57420" ht="8.25" customHeight="1"/>
    <row r="57421" ht="8.25" customHeight="1"/>
    <row r="57422" ht="8.25" customHeight="1"/>
    <row r="57423" ht="8.25" customHeight="1"/>
    <row r="57424" ht="8.25" customHeight="1"/>
    <row r="57425" ht="8.25" customHeight="1"/>
    <row r="57426" ht="8.25" customHeight="1"/>
    <row r="57427" ht="8.25" customHeight="1"/>
    <row r="57428" ht="8.25" customHeight="1"/>
    <row r="57429" ht="8.25" customHeight="1"/>
    <row r="57430" ht="8.25" customHeight="1"/>
    <row r="57431" ht="8.25" customHeight="1"/>
    <row r="57432" ht="8.25" customHeight="1"/>
    <row r="57433" ht="8.25" customHeight="1"/>
    <row r="57434" ht="8.25" customHeight="1"/>
    <row r="57435" ht="8.25" customHeight="1"/>
    <row r="57436" ht="8.25" customHeight="1"/>
    <row r="57437" ht="8.25" customHeight="1"/>
    <row r="57438" ht="8.25" customHeight="1"/>
    <row r="57439" ht="8.25" customHeight="1"/>
    <row r="57440" ht="8.25" customHeight="1"/>
    <row r="57441" ht="8.25" customHeight="1"/>
    <row r="57442" ht="8.25" customHeight="1"/>
    <row r="57443" ht="8.25" customHeight="1"/>
    <row r="57444" ht="8.25" customHeight="1"/>
    <row r="57445" ht="8.25" customHeight="1"/>
    <row r="57446" ht="8.25" customHeight="1"/>
    <row r="57447" ht="8.25" customHeight="1"/>
    <row r="57448" ht="8.25" customHeight="1"/>
    <row r="57449" ht="8.25" customHeight="1"/>
    <row r="57450" ht="8.25" customHeight="1"/>
    <row r="57451" ht="8.25" customHeight="1"/>
    <row r="57452" ht="8.25" customHeight="1"/>
    <row r="57453" ht="8.25" customHeight="1"/>
    <row r="57454" ht="8.25" customHeight="1"/>
    <row r="57455" ht="8.25" customHeight="1"/>
    <row r="57456" ht="8.25" customHeight="1"/>
    <row r="57457" ht="8.25" customHeight="1"/>
    <row r="57458" ht="8.25" customHeight="1"/>
    <row r="57459" ht="8.25" customHeight="1"/>
    <row r="57460" ht="8.25" customHeight="1"/>
    <row r="57461" ht="8.25" customHeight="1"/>
    <row r="57462" ht="8.25" customHeight="1"/>
    <row r="57463" ht="8.25" customHeight="1"/>
    <row r="57464" ht="8.25" customHeight="1"/>
    <row r="57465" ht="8.25" customHeight="1"/>
    <row r="57466" ht="8.25" customHeight="1"/>
    <row r="57467" ht="8.25" customHeight="1"/>
    <row r="57468" ht="8.25" customHeight="1"/>
    <row r="57469" ht="8.25" customHeight="1"/>
    <row r="57470" ht="8.25" customHeight="1"/>
    <row r="57471" ht="8.25" customHeight="1"/>
    <row r="57472" ht="8.25" customHeight="1"/>
    <row r="57473" ht="8.25" customHeight="1"/>
    <row r="57474" ht="8.25" customHeight="1"/>
    <row r="57475" ht="8.25" customHeight="1"/>
    <row r="57476" ht="8.25" customHeight="1"/>
    <row r="57477" ht="8.25" customHeight="1"/>
    <row r="57478" ht="8.25" customHeight="1"/>
    <row r="57479" ht="8.25" customHeight="1"/>
    <row r="57480" ht="8.25" customHeight="1"/>
    <row r="57481" ht="8.25" customHeight="1"/>
    <row r="57482" ht="8.25" customHeight="1"/>
    <row r="57483" ht="8.25" customHeight="1"/>
    <row r="57484" ht="8.25" customHeight="1"/>
    <row r="57485" ht="8.25" customHeight="1"/>
    <row r="57486" ht="8.25" customHeight="1"/>
    <row r="57487" ht="8.25" customHeight="1"/>
    <row r="57488" ht="8.25" customHeight="1"/>
    <row r="57489" ht="8.25" customHeight="1"/>
    <row r="57490" ht="8.25" customHeight="1"/>
    <row r="57491" ht="8.25" customHeight="1"/>
    <row r="57492" ht="8.25" customHeight="1"/>
    <row r="57493" ht="8.25" customHeight="1"/>
    <row r="57494" ht="8.25" customHeight="1"/>
    <row r="57495" ht="8.25" customHeight="1"/>
    <row r="57496" ht="8.25" customHeight="1"/>
    <row r="57497" ht="8.25" customHeight="1"/>
    <row r="57498" ht="8.25" customHeight="1"/>
    <row r="57499" ht="8.25" customHeight="1"/>
    <row r="57500" ht="8.25" customHeight="1"/>
    <row r="57501" ht="8.25" customHeight="1"/>
    <row r="57502" ht="8.25" customHeight="1"/>
    <row r="57503" ht="8.25" customHeight="1"/>
    <row r="57504" ht="8.25" customHeight="1"/>
    <row r="57505" ht="8.25" customHeight="1"/>
    <row r="57506" ht="8.25" customHeight="1"/>
    <row r="57507" ht="8.25" customHeight="1"/>
    <row r="57508" ht="8.25" customHeight="1"/>
    <row r="57509" ht="8.25" customHeight="1"/>
    <row r="57510" ht="8.25" customHeight="1"/>
    <row r="57511" ht="8.25" customHeight="1"/>
    <row r="57512" ht="8.25" customHeight="1"/>
    <row r="57513" ht="8.25" customHeight="1"/>
    <row r="57514" ht="8.25" customHeight="1"/>
    <row r="57515" ht="8.25" customHeight="1"/>
    <row r="57516" ht="8.25" customHeight="1"/>
    <row r="57517" ht="8.25" customHeight="1"/>
    <row r="57518" ht="8.25" customHeight="1"/>
    <row r="57519" ht="8.25" customHeight="1"/>
    <row r="57520" ht="8.25" customHeight="1"/>
    <row r="57521" ht="8.25" customHeight="1"/>
    <row r="57522" ht="8.25" customHeight="1"/>
    <row r="57523" ht="8.25" customHeight="1"/>
    <row r="57524" ht="8.25" customHeight="1"/>
    <row r="57525" ht="8.25" customHeight="1"/>
    <row r="57526" ht="8.25" customHeight="1"/>
    <row r="57527" ht="8.25" customHeight="1"/>
    <row r="57528" ht="8.25" customHeight="1"/>
    <row r="57529" ht="8.25" customHeight="1"/>
    <row r="57530" ht="8.25" customHeight="1"/>
    <row r="57531" ht="8.25" customHeight="1"/>
    <row r="57532" ht="8.25" customHeight="1"/>
    <row r="57533" ht="8.25" customHeight="1"/>
    <row r="57534" ht="8.25" customHeight="1"/>
    <row r="57535" ht="8.25" customHeight="1"/>
    <row r="57536" ht="8.25" customHeight="1"/>
    <row r="57537" ht="8.25" customHeight="1"/>
    <row r="57538" ht="8.25" customHeight="1"/>
    <row r="57539" ht="8.25" customHeight="1"/>
    <row r="57540" ht="8.25" customHeight="1"/>
    <row r="57541" ht="8.25" customHeight="1"/>
    <row r="57542" ht="8.25" customHeight="1"/>
    <row r="57543" ht="8.25" customHeight="1"/>
    <row r="57544" ht="8.25" customHeight="1"/>
    <row r="57545" ht="8.25" customHeight="1"/>
    <row r="57546" ht="8.25" customHeight="1"/>
    <row r="57547" ht="8.25" customHeight="1"/>
    <row r="57548" ht="8.25" customHeight="1"/>
    <row r="57549" ht="8.25" customHeight="1"/>
    <row r="57550" ht="8.25" customHeight="1"/>
    <row r="57551" ht="8.25" customHeight="1"/>
    <row r="57552" ht="8.25" customHeight="1"/>
    <row r="57553" ht="8.25" customHeight="1"/>
    <row r="57554" ht="8.25" customHeight="1"/>
    <row r="57555" ht="8.25" customHeight="1"/>
    <row r="57556" ht="8.25" customHeight="1"/>
    <row r="57557" ht="8.25" customHeight="1"/>
    <row r="57558" ht="8.25" customHeight="1"/>
    <row r="57559" ht="8.25" customHeight="1"/>
    <row r="57560" ht="8.25" customHeight="1"/>
    <row r="57561" ht="8.25" customHeight="1"/>
    <row r="57562" ht="8.25" customHeight="1"/>
    <row r="57563" ht="8.25" customHeight="1"/>
    <row r="57564" ht="8.25" customHeight="1"/>
    <row r="57565" ht="8.25" customHeight="1"/>
    <row r="57566" ht="8.25" customHeight="1"/>
    <row r="57567" ht="8.25" customHeight="1"/>
    <row r="57568" ht="8.25" customHeight="1"/>
    <row r="57569" ht="8.25" customHeight="1"/>
    <row r="57570" ht="8.25" customHeight="1"/>
    <row r="57571" ht="8.25" customHeight="1"/>
    <row r="57572" ht="8.25" customHeight="1"/>
    <row r="57573" ht="8.25" customHeight="1"/>
    <row r="57574" ht="8.25" customHeight="1"/>
    <row r="57575" ht="8.25" customHeight="1"/>
    <row r="57576" ht="8.25" customHeight="1"/>
    <row r="57577" ht="8.25" customHeight="1"/>
    <row r="57578" ht="8.25" customHeight="1"/>
    <row r="57579" ht="8.25" customHeight="1"/>
    <row r="57580" ht="8.25" customHeight="1"/>
    <row r="57581" ht="8.25" customHeight="1"/>
    <row r="57582" ht="8.25" customHeight="1"/>
    <row r="57583" ht="8.25" customHeight="1"/>
    <row r="57584" ht="8.25" customHeight="1"/>
    <row r="57585" ht="8.25" customHeight="1"/>
    <row r="57586" ht="8.25" customHeight="1"/>
    <row r="57587" ht="8.25" customHeight="1"/>
    <row r="57588" ht="8.25" customHeight="1"/>
    <row r="57589" ht="8.25" customHeight="1"/>
    <row r="57590" ht="8.25" customHeight="1"/>
    <row r="57591" ht="8.25" customHeight="1"/>
    <row r="57592" ht="8.25" customHeight="1"/>
    <row r="57593" ht="8.25" customHeight="1"/>
    <row r="57594" ht="8.25" customHeight="1"/>
    <row r="57595" ht="8.25" customHeight="1"/>
    <row r="57596" ht="8.25" customHeight="1"/>
    <row r="57597" ht="8.25" customHeight="1"/>
    <row r="57598" ht="8.25" customHeight="1"/>
    <row r="57599" ht="8.25" customHeight="1"/>
    <row r="57600" ht="8.25" customHeight="1"/>
    <row r="57601" ht="8.25" customHeight="1"/>
    <row r="57602" ht="8.25" customHeight="1"/>
    <row r="57603" ht="8.25" customHeight="1"/>
    <row r="57604" ht="8.25" customHeight="1"/>
    <row r="57605" ht="8.25" customHeight="1"/>
    <row r="57606" ht="8.25" customHeight="1"/>
    <row r="57607" ht="8.25" customHeight="1"/>
    <row r="57608" ht="8.25" customHeight="1"/>
    <row r="57609" ht="8.25" customHeight="1"/>
    <row r="57610" ht="8.25" customHeight="1"/>
    <row r="57611" ht="8.25" customHeight="1"/>
    <row r="57612" ht="8.25" customHeight="1"/>
    <row r="57613" ht="8.25" customHeight="1"/>
    <row r="57614" ht="8.25" customHeight="1"/>
    <row r="57615" ht="8.25" customHeight="1"/>
    <row r="57616" ht="8.25" customHeight="1"/>
    <row r="57617" ht="8.25" customHeight="1"/>
    <row r="57618" ht="8.25" customHeight="1"/>
    <row r="57619" ht="8.25" customHeight="1"/>
    <row r="57620" ht="8.25" customHeight="1"/>
    <row r="57621" ht="8.25" customHeight="1"/>
    <row r="57622" ht="8.25" customHeight="1"/>
    <row r="57623" ht="8.25" customHeight="1"/>
    <row r="57624" ht="8.25" customHeight="1"/>
    <row r="57625" ht="8.25" customHeight="1"/>
    <row r="57626" ht="8.25" customHeight="1"/>
    <row r="57627" ht="8.25" customHeight="1"/>
    <row r="57628" ht="8.25" customHeight="1"/>
    <row r="57629" ht="8.25" customHeight="1"/>
    <row r="57630" ht="8.25" customHeight="1"/>
    <row r="57631" ht="8.25" customHeight="1"/>
    <row r="57632" ht="8.25" customHeight="1"/>
    <row r="57633" ht="8.25" customHeight="1"/>
    <row r="57634" ht="8.25" customHeight="1"/>
    <row r="57635" ht="8.25" customHeight="1"/>
    <row r="57636" ht="8.25" customHeight="1"/>
    <row r="57637" ht="8.25" customHeight="1"/>
    <row r="57638" ht="8.25" customHeight="1"/>
    <row r="57639" ht="8.25" customHeight="1"/>
    <row r="57640" ht="8.25" customHeight="1"/>
    <row r="57641" ht="8.25" customHeight="1"/>
    <row r="57642" ht="8.25" customHeight="1"/>
    <row r="57643" ht="8.25" customHeight="1"/>
    <row r="57644" ht="8.25" customHeight="1"/>
    <row r="57645" ht="8.25" customHeight="1"/>
    <row r="57646" ht="8.25" customHeight="1"/>
    <row r="57647" ht="8.25" customHeight="1"/>
    <row r="57648" ht="8.25" customHeight="1"/>
    <row r="57649" ht="8.25" customHeight="1"/>
    <row r="57650" ht="8.25" customHeight="1"/>
    <row r="57651" ht="8.25" customHeight="1"/>
    <row r="57652" ht="8.25" customHeight="1"/>
    <row r="57653" ht="8.25" customHeight="1"/>
    <row r="57654" ht="8.25" customHeight="1"/>
    <row r="57655" ht="8.25" customHeight="1"/>
    <row r="57656" ht="8.25" customHeight="1"/>
    <row r="57657" ht="8.25" customHeight="1"/>
    <row r="57658" ht="8.25" customHeight="1"/>
    <row r="57659" ht="8.25" customHeight="1"/>
    <row r="57660" ht="8.25" customHeight="1"/>
    <row r="57661" ht="8.25" customHeight="1"/>
    <row r="57662" ht="8.25" customHeight="1"/>
    <row r="57663" ht="8.25" customHeight="1"/>
    <row r="57664" ht="8.25" customHeight="1"/>
    <row r="57665" ht="8.25" customHeight="1"/>
    <row r="57666" ht="8.25" customHeight="1"/>
    <row r="57667" ht="8.25" customHeight="1"/>
    <row r="57668" ht="8.25" customHeight="1"/>
    <row r="57669" ht="8.25" customHeight="1"/>
    <row r="57670" ht="8.25" customHeight="1"/>
    <row r="57671" ht="8.25" customHeight="1"/>
    <row r="57672" ht="8.25" customHeight="1"/>
    <row r="57673" ht="8.25" customHeight="1"/>
    <row r="57674" ht="8.25" customHeight="1"/>
    <row r="57675" ht="8.25" customHeight="1"/>
    <row r="57676" ht="8.25" customHeight="1"/>
    <row r="57677" ht="8.25" customHeight="1"/>
    <row r="57678" ht="8.25" customHeight="1"/>
    <row r="57679" ht="8.25" customHeight="1"/>
    <row r="57680" ht="8.25" customHeight="1"/>
    <row r="57681" ht="8.25" customHeight="1"/>
    <row r="57682" ht="8.25" customHeight="1"/>
    <row r="57683" ht="8.25" customHeight="1"/>
    <row r="57684" ht="8.25" customHeight="1"/>
    <row r="57685" ht="8.25" customHeight="1"/>
    <row r="57686" ht="8.25" customHeight="1"/>
    <row r="57687" ht="8.25" customHeight="1"/>
    <row r="57688" ht="8.25" customHeight="1"/>
    <row r="57689" ht="8.25" customHeight="1"/>
    <row r="57690" ht="8.25" customHeight="1"/>
    <row r="57691" ht="8.25" customHeight="1"/>
    <row r="57692" ht="8.25" customHeight="1"/>
    <row r="57693" ht="8.25" customHeight="1"/>
    <row r="57694" ht="8.25" customHeight="1"/>
    <row r="57695" ht="8.25" customHeight="1"/>
    <row r="57696" ht="8.25" customHeight="1"/>
    <row r="57697" ht="8.25" customHeight="1"/>
    <row r="57698" ht="8.25" customHeight="1"/>
    <row r="57699" ht="8.25" customHeight="1"/>
    <row r="57700" ht="8.25" customHeight="1"/>
    <row r="57701" ht="8.25" customHeight="1"/>
    <row r="57702" ht="8.25" customHeight="1"/>
    <row r="57703" ht="8.25" customHeight="1"/>
    <row r="57704" ht="8.25" customHeight="1"/>
    <row r="57705" ht="8.25" customHeight="1"/>
    <row r="57706" ht="8.25" customHeight="1"/>
    <row r="57707" ht="8.25" customHeight="1"/>
    <row r="57708" ht="8.25" customHeight="1"/>
    <row r="57709" ht="8.25" customHeight="1"/>
    <row r="57710" ht="8.25" customHeight="1"/>
    <row r="57711" ht="8.25" customHeight="1"/>
    <row r="57712" ht="8.25" customHeight="1"/>
    <row r="57713" ht="8.25" customHeight="1"/>
    <row r="57714" ht="8.25" customHeight="1"/>
    <row r="57715" ht="8.25" customHeight="1"/>
    <row r="57716" ht="8.25" customHeight="1"/>
    <row r="57717" ht="8.25" customHeight="1"/>
    <row r="57718" ht="8.25" customHeight="1"/>
    <row r="57719" ht="8.25" customHeight="1"/>
    <row r="57720" ht="8.25" customHeight="1"/>
    <row r="57721" ht="8.25" customHeight="1"/>
    <row r="57722" ht="8.25" customHeight="1"/>
    <row r="57723" ht="8.25" customHeight="1"/>
    <row r="57724" ht="8.25" customHeight="1"/>
    <row r="57725" ht="8.25" customHeight="1"/>
    <row r="57726" ht="8.25" customHeight="1"/>
    <row r="57727" ht="8.25" customHeight="1"/>
    <row r="57728" ht="8.25" customHeight="1"/>
    <row r="57729" ht="8.25" customHeight="1"/>
    <row r="57730" ht="8.25" customHeight="1"/>
    <row r="57731" ht="8.25" customHeight="1"/>
    <row r="57732" ht="8.25" customHeight="1"/>
    <row r="57733" ht="8.25" customHeight="1"/>
    <row r="57734" ht="8.25" customHeight="1"/>
    <row r="57735" ht="8.25" customHeight="1"/>
    <row r="57736" ht="8.25" customHeight="1"/>
    <row r="57737" ht="8.25" customHeight="1"/>
    <row r="57738" ht="8.25" customHeight="1"/>
    <row r="57739" ht="8.25" customHeight="1"/>
    <row r="57740" ht="8.25" customHeight="1"/>
    <row r="57741" ht="8.25" customHeight="1"/>
    <row r="57742" ht="8.25" customHeight="1"/>
    <row r="57743" ht="8.25" customHeight="1"/>
    <row r="57744" ht="8.25" customHeight="1"/>
    <row r="57745" ht="8.25" customHeight="1"/>
    <row r="57746" ht="8.25" customHeight="1"/>
    <row r="57747" ht="8.25" customHeight="1"/>
    <row r="57748" ht="8.25" customHeight="1"/>
    <row r="57749" ht="8.25" customHeight="1"/>
    <row r="57750" ht="8.25" customHeight="1"/>
    <row r="57751" ht="8.25" customHeight="1"/>
    <row r="57752" ht="8.25" customHeight="1"/>
    <row r="57753" ht="8.25" customHeight="1"/>
    <row r="57754" ht="8.25" customHeight="1"/>
    <row r="57755" ht="8.25" customHeight="1"/>
    <row r="57756" ht="8.25" customHeight="1"/>
    <row r="57757" ht="8.25" customHeight="1"/>
    <row r="57758" ht="8.25" customHeight="1"/>
    <row r="57759" ht="8.25" customHeight="1"/>
    <row r="57760" ht="8.25" customHeight="1"/>
    <row r="57761" ht="8.25" customHeight="1"/>
    <row r="57762" ht="8.25" customHeight="1"/>
    <row r="57763" ht="8.25" customHeight="1"/>
    <row r="57764" ht="8.25" customHeight="1"/>
    <row r="57765" ht="8.25" customHeight="1"/>
    <row r="57766" ht="8.25" customHeight="1"/>
    <row r="57767" ht="8.25" customHeight="1"/>
    <row r="57768" ht="8.25" customHeight="1"/>
    <row r="57769" ht="8.25" customHeight="1"/>
    <row r="57770" ht="8.25" customHeight="1"/>
    <row r="57771" ht="8.25" customHeight="1"/>
    <row r="57772" ht="8.25" customHeight="1"/>
    <row r="57773" ht="8.25" customHeight="1"/>
    <row r="57774" ht="8.25" customHeight="1"/>
    <row r="57775" ht="8.25" customHeight="1"/>
    <row r="57776" ht="8.25" customHeight="1"/>
    <row r="57777" ht="8.25" customHeight="1"/>
    <row r="57778" ht="8.25" customHeight="1"/>
    <row r="57779" ht="8.25" customHeight="1"/>
    <row r="57780" ht="8.25" customHeight="1"/>
    <row r="57781" ht="8.25" customHeight="1"/>
    <row r="57782" ht="8.25" customHeight="1"/>
    <row r="57783" ht="8.25" customHeight="1"/>
    <row r="57784" ht="8.25" customHeight="1"/>
    <row r="57785" ht="8.25" customHeight="1"/>
    <row r="57786" ht="8.25" customHeight="1"/>
    <row r="57787" ht="8.25" customHeight="1"/>
    <row r="57788" ht="8.25" customHeight="1"/>
    <row r="57789" ht="8.25" customHeight="1"/>
    <row r="57790" ht="8.25" customHeight="1"/>
    <row r="57791" ht="8.25" customHeight="1"/>
    <row r="57792" ht="8.25" customHeight="1"/>
    <row r="57793" ht="8.25" customHeight="1"/>
    <row r="57794" ht="8.25" customHeight="1"/>
    <row r="57795" ht="8.25" customHeight="1"/>
    <row r="57796" ht="8.25" customHeight="1"/>
    <row r="57797" ht="8.25" customHeight="1"/>
    <row r="57798" ht="8.25" customHeight="1"/>
    <row r="57799" ht="8.25" customHeight="1"/>
    <row r="57800" ht="8.25" customHeight="1"/>
    <row r="57801" ht="8.25" customHeight="1"/>
    <row r="57802" ht="8.25" customHeight="1"/>
    <row r="57803" ht="8.25" customHeight="1"/>
    <row r="57804" ht="8.25" customHeight="1"/>
    <row r="57805" ht="8.25" customHeight="1"/>
    <row r="57806" ht="8.25" customHeight="1"/>
    <row r="57807" ht="8.25" customHeight="1"/>
    <row r="57808" ht="8.25" customHeight="1"/>
    <row r="57809" ht="8.25" customHeight="1"/>
    <row r="57810" ht="8.25" customHeight="1"/>
    <row r="57811" ht="8.25" customHeight="1"/>
    <row r="57812" ht="8.25" customHeight="1"/>
    <row r="57813" ht="8.25" customHeight="1"/>
    <row r="57814" ht="8.25" customHeight="1"/>
    <row r="57815" ht="8.25" customHeight="1"/>
    <row r="57816" ht="8.25" customHeight="1"/>
    <row r="57817" ht="8.25" customHeight="1"/>
    <row r="57818" ht="8.25" customHeight="1"/>
    <row r="57819" ht="8.25" customHeight="1"/>
    <row r="57820" ht="8.25" customHeight="1"/>
    <row r="57821" ht="8.25" customHeight="1"/>
    <row r="57822" ht="8.25" customHeight="1"/>
    <row r="57823" ht="8.25" customHeight="1"/>
    <row r="57824" ht="8.25" customHeight="1"/>
    <row r="57825" ht="8.25" customHeight="1"/>
    <row r="57826" ht="8.25" customHeight="1"/>
    <row r="57827" ht="8.25" customHeight="1"/>
    <row r="57828" ht="8.25" customHeight="1"/>
    <row r="57829" ht="8.25" customHeight="1"/>
    <row r="57830" ht="8.25" customHeight="1"/>
    <row r="57831" ht="8.25" customHeight="1"/>
    <row r="57832" ht="8.25" customHeight="1"/>
    <row r="57833" ht="8.25" customHeight="1"/>
    <row r="57834" ht="8.25" customHeight="1"/>
    <row r="57835" ht="8.25" customHeight="1"/>
    <row r="57836" ht="8.25" customHeight="1"/>
    <row r="57837" ht="8.25" customHeight="1"/>
    <row r="57838" ht="8.25" customHeight="1"/>
    <row r="57839" ht="8.25" customHeight="1"/>
    <row r="57840" ht="8.25" customHeight="1"/>
    <row r="57841" ht="8.25" customHeight="1"/>
    <row r="57842" ht="8.25" customHeight="1"/>
    <row r="57843" ht="8.25" customHeight="1"/>
    <row r="57844" ht="8.25" customHeight="1"/>
    <row r="57845" ht="8.25" customHeight="1"/>
    <row r="57846" ht="8.25" customHeight="1"/>
    <row r="57847" ht="8.25" customHeight="1"/>
    <row r="57848" ht="8.25" customHeight="1"/>
    <row r="57849" ht="8.25" customHeight="1"/>
    <row r="57850" ht="8.25" customHeight="1"/>
    <row r="57851" ht="8.25" customHeight="1"/>
    <row r="57852" ht="8.25" customHeight="1"/>
    <row r="57853" ht="8.25" customHeight="1"/>
    <row r="57854" ht="8.25" customHeight="1"/>
    <row r="57855" ht="8.25" customHeight="1"/>
    <row r="57856" ht="8.25" customHeight="1"/>
    <row r="57857" ht="8.25" customHeight="1"/>
    <row r="57858" ht="8.25" customHeight="1"/>
    <row r="57859" ht="8.25" customHeight="1"/>
    <row r="57860" ht="8.25" customHeight="1"/>
    <row r="57861" ht="8.25" customHeight="1"/>
    <row r="57862" ht="8.25" customHeight="1"/>
    <row r="57863" ht="8.25" customHeight="1"/>
    <row r="57864" ht="8.25" customHeight="1"/>
    <row r="57865" ht="8.25" customHeight="1"/>
    <row r="57866" ht="8.25" customHeight="1"/>
    <row r="57867" ht="8.25" customHeight="1"/>
    <row r="57868" ht="8.25" customHeight="1"/>
    <row r="57869" ht="8.25" customHeight="1"/>
    <row r="57870" ht="8.25" customHeight="1"/>
    <row r="57871" ht="8.25" customHeight="1"/>
    <row r="57872" ht="8.25" customHeight="1"/>
    <row r="57873" ht="8.25" customHeight="1"/>
    <row r="57874" ht="8.25" customHeight="1"/>
    <row r="57875" ht="8.25" customHeight="1"/>
    <row r="57876" ht="8.25" customHeight="1"/>
    <row r="57877" ht="8.25" customHeight="1"/>
    <row r="57878" ht="8.25" customHeight="1"/>
    <row r="57879" ht="8.25" customHeight="1"/>
    <row r="57880" ht="8.25" customHeight="1"/>
    <row r="57881" ht="8.25" customHeight="1"/>
    <row r="57882" ht="8.25" customHeight="1"/>
    <row r="57883" ht="8.25" customHeight="1"/>
    <row r="57884" ht="8.25" customHeight="1"/>
    <row r="57885" ht="8.25" customHeight="1"/>
    <row r="57886" ht="8.25" customHeight="1"/>
    <row r="57887" ht="8.25" customHeight="1"/>
    <row r="57888" ht="8.25" customHeight="1"/>
    <row r="57889" ht="8.25" customHeight="1"/>
    <row r="57890" ht="8.25" customHeight="1"/>
    <row r="57891" ht="8.25" customHeight="1"/>
    <row r="57892" ht="8.25" customHeight="1"/>
    <row r="57893" ht="8.25" customHeight="1"/>
    <row r="57894" ht="8.25" customHeight="1"/>
    <row r="57895" ht="8.25" customHeight="1"/>
    <row r="57896" ht="8.25" customHeight="1"/>
    <row r="57897" ht="8.25" customHeight="1"/>
    <row r="57898" ht="8.25" customHeight="1"/>
    <row r="57899" ht="8.25" customHeight="1"/>
    <row r="57900" ht="8.25" customHeight="1"/>
    <row r="57901" ht="8.25" customHeight="1"/>
    <row r="57902" ht="8.25" customHeight="1"/>
    <row r="57903" ht="8.25" customHeight="1"/>
    <row r="57904" ht="8.25" customHeight="1"/>
    <row r="57905" ht="8.25" customHeight="1"/>
    <row r="57906" ht="8.25" customHeight="1"/>
    <row r="57907" ht="8.25" customHeight="1"/>
    <row r="57908" ht="8.25" customHeight="1"/>
    <row r="57909" ht="8.25" customHeight="1"/>
    <row r="57910" ht="8.25" customHeight="1"/>
    <row r="57911" ht="8.25" customHeight="1"/>
    <row r="57912" ht="8.25" customHeight="1"/>
    <row r="57913" ht="8.25" customHeight="1"/>
    <row r="57914" ht="8.25" customHeight="1"/>
    <row r="57915" ht="8.25" customHeight="1"/>
    <row r="57916" ht="8.25" customHeight="1"/>
    <row r="57917" ht="8.25" customHeight="1"/>
    <row r="57918" ht="8.25" customHeight="1"/>
    <row r="57919" ht="8.25" customHeight="1"/>
    <row r="57920" ht="8.25" customHeight="1"/>
    <row r="57921" ht="8.25" customHeight="1"/>
    <row r="57922" ht="8.25" customHeight="1"/>
    <row r="57923" ht="8.25" customHeight="1"/>
    <row r="57924" ht="8.25" customHeight="1"/>
    <row r="57925" ht="8.25" customHeight="1"/>
    <row r="57926" ht="8.25" customHeight="1"/>
    <row r="57927" ht="8.25" customHeight="1"/>
    <row r="57928" ht="8.25" customHeight="1"/>
    <row r="57929" ht="8.25" customHeight="1"/>
    <row r="57930" ht="8.25" customHeight="1"/>
    <row r="57931" ht="8.25" customHeight="1"/>
    <row r="57932" ht="8.25" customHeight="1"/>
    <row r="57933" ht="8.25" customHeight="1"/>
    <row r="57934" ht="8.25" customHeight="1"/>
    <row r="57935" ht="8.25" customHeight="1"/>
    <row r="57936" ht="8.25" customHeight="1"/>
    <row r="57937" ht="8.25" customHeight="1"/>
    <row r="57938" ht="8.25" customHeight="1"/>
    <row r="57939" ht="8.25" customHeight="1"/>
    <row r="57940" ht="8.25" customHeight="1"/>
    <row r="57941" ht="8.25" customHeight="1"/>
    <row r="57942" ht="8.25" customHeight="1"/>
    <row r="57943" ht="8.25" customHeight="1"/>
    <row r="57944" ht="8.25" customHeight="1"/>
    <row r="57945" ht="8.25" customHeight="1"/>
    <row r="57946" ht="8.25" customHeight="1"/>
    <row r="57947" ht="8.25" customHeight="1"/>
    <row r="57948" ht="8.25" customHeight="1"/>
    <row r="57949" ht="8.25" customHeight="1"/>
    <row r="57950" ht="8.25" customHeight="1"/>
    <row r="57951" ht="8.25" customHeight="1"/>
    <row r="57952" ht="8.25" customHeight="1"/>
    <row r="57953" ht="8.25" customHeight="1"/>
    <row r="57954" ht="8.25" customHeight="1"/>
    <row r="57955" ht="8.25" customHeight="1"/>
    <row r="57956" ht="8.25" customHeight="1"/>
    <row r="57957" ht="8.25" customHeight="1"/>
    <row r="57958" ht="8.25" customHeight="1"/>
    <row r="57959" ht="8.25" customHeight="1"/>
    <row r="57960" ht="8.25" customHeight="1"/>
    <row r="57961" ht="8.25" customHeight="1"/>
    <row r="57962" ht="8.25" customHeight="1"/>
    <row r="57963" ht="8.25" customHeight="1"/>
    <row r="57964" ht="8.25" customHeight="1"/>
    <row r="57965" ht="8.25" customHeight="1"/>
    <row r="57966" ht="8.25" customHeight="1"/>
    <row r="57967" ht="8.25" customHeight="1"/>
    <row r="57968" ht="8.25" customHeight="1"/>
    <row r="57969" ht="8.25" customHeight="1"/>
    <row r="57970" ht="8.25" customHeight="1"/>
    <row r="57971" ht="8.25" customHeight="1"/>
    <row r="57972" ht="8.25" customHeight="1"/>
    <row r="57973" ht="8.25" customHeight="1"/>
    <row r="57974" ht="8.25" customHeight="1"/>
    <row r="57975" ht="8.25" customHeight="1"/>
    <row r="57976" ht="8.25" customHeight="1"/>
    <row r="57977" ht="8.25" customHeight="1"/>
    <row r="57978" ht="8.25" customHeight="1"/>
    <row r="57979" ht="8.25" customHeight="1"/>
    <row r="57980" ht="8.25" customHeight="1"/>
    <row r="57981" ht="8.25" customHeight="1"/>
    <row r="57982" ht="8.25" customHeight="1"/>
    <row r="57983" ht="8.25" customHeight="1"/>
    <row r="57984" ht="8.25" customHeight="1"/>
    <row r="57985" ht="8.25" customHeight="1"/>
    <row r="57986" ht="8.25" customHeight="1"/>
    <row r="57987" ht="8.25" customHeight="1"/>
    <row r="57988" ht="8.25" customHeight="1"/>
    <row r="57989" ht="8.25" customHeight="1"/>
    <row r="57990" ht="8.25" customHeight="1"/>
    <row r="57991" ht="8.25" customHeight="1"/>
    <row r="57992" ht="8.25" customHeight="1"/>
    <row r="57993" ht="8.25" customHeight="1"/>
    <row r="57994" ht="8.25" customHeight="1"/>
    <row r="57995" ht="8.25" customHeight="1"/>
    <row r="57996" ht="8.25" customHeight="1"/>
    <row r="57997" ht="8.25" customHeight="1"/>
    <row r="57998" ht="8.25" customHeight="1"/>
    <row r="57999" ht="8.25" customHeight="1"/>
    <row r="58000" ht="8.25" customHeight="1"/>
    <row r="58001" ht="8.25" customHeight="1"/>
    <row r="58002" ht="8.25" customHeight="1"/>
    <row r="58003" ht="8.25" customHeight="1"/>
    <row r="58004" ht="8.25" customHeight="1"/>
    <row r="58005" ht="8.25" customHeight="1"/>
    <row r="58006" ht="8.25" customHeight="1"/>
    <row r="58007" ht="8.25" customHeight="1"/>
    <row r="58008" ht="8.25" customHeight="1"/>
    <row r="58009" ht="8.25" customHeight="1"/>
    <row r="58010" ht="8.25" customHeight="1"/>
    <row r="58011" ht="8.25" customHeight="1"/>
    <row r="58012" ht="8.25" customHeight="1"/>
    <row r="58013" ht="8.25" customHeight="1"/>
    <row r="58014" ht="8.25" customHeight="1"/>
    <row r="58015" ht="8.25" customHeight="1"/>
    <row r="58016" ht="8.25" customHeight="1"/>
    <row r="58017" ht="8.25" customHeight="1"/>
    <row r="58018" ht="8.25" customHeight="1"/>
    <row r="58019" ht="8.25" customHeight="1"/>
    <row r="58020" ht="8.25" customHeight="1"/>
    <row r="58021" ht="8.25" customHeight="1"/>
    <row r="58022" ht="8.25" customHeight="1"/>
    <row r="58023" ht="8.25" customHeight="1"/>
    <row r="58024" ht="8.25" customHeight="1"/>
    <row r="58025" ht="8.25" customHeight="1"/>
    <row r="58026" ht="8.25" customHeight="1"/>
    <row r="58027" ht="8.25" customHeight="1"/>
    <row r="58028" ht="8.25" customHeight="1"/>
    <row r="58029" ht="8.25" customHeight="1"/>
    <row r="58030" ht="8.25" customHeight="1"/>
    <row r="58031" ht="8.25" customHeight="1"/>
    <row r="58032" ht="8.25" customHeight="1"/>
    <row r="58033" ht="8.25" customHeight="1"/>
    <row r="58034" ht="8.25" customHeight="1"/>
    <row r="58035" ht="8.25" customHeight="1"/>
    <row r="58036" ht="8.25" customHeight="1"/>
    <row r="58037" ht="8.25" customHeight="1"/>
    <row r="58038" ht="8.25" customHeight="1"/>
    <row r="58039" ht="8.25" customHeight="1"/>
    <row r="58040" ht="8.25" customHeight="1"/>
    <row r="58041" ht="8.25" customHeight="1"/>
    <row r="58042" ht="8.25" customHeight="1"/>
    <row r="58043" ht="8.25" customHeight="1"/>
    <row r="58044" ht="8.25" customHeight="1"/>
    <row r="58045" ht="8.25" customHeight="1"/>
    <row r="58046" ht="8.25" customHeight="1"/>
    <row r="58047" ht="8.25" customHeight="1"/>
    <row r="58048" ht="8.25" customHeight="1"/>
    <row r="58049" ht="8.25" customHeight="1"/>
    <row r="58050" ht="8.25" customHeight="1"/>
    <row r="58051" ht="8.25" customHeight="1"/>
    <row r="58052" ht="8.25" customHeight="1"/>
    <row r="58053" ht="8.25" customHeight="1"/>
    <row r="58054" ht="8.25" customHeight="1"/>
    <row r="58055" ht="8.25" customHeight="1"/>
    <row r="58056" ht="8.25" customHeight="1"/>
    <row r="58057" ht="8.25" customHeight="1"/>
    <row r="58058" ht="8.25" customHeight="1"/>
    <row r="58059" ht="8.25" customHeight="1"/>
    <row r="58060" ht="8.25" customHeight="1"/>
    <row r="58061" ht="8.25" customHeight="1"/>
    <row r="58062" ht="8.25" customHeight="1"/>
    <row r="58063" ht="8.25" customHeight="1"/>
    <row r="58064" ht="8.25" customHeight="1"/>
    <row r="58065" ht="8.25" customHeight="1"/>
    <row r="58066" ht="8.25" customHeight="1"/>
    <row r="58067" ht="8.25" customHeight="1"/>
    <row r="58068" ht="8.25" customHeight="1"/>
    <row r="58069" ht="8.25" customHeight="1"/>
    <row r="58070" ht="8.25" customHeight="1"/>
    <row r="58071" ht="8.25" customHeight="1"/>
    <row r="58072" ht="8.25" customHeight="1"/>
    <row r="58073" ht="8.25" customHeight="1"/>
    <row r="58074" ht="8.25" customHeight="1"/>
    <row r="58075" ht="8.25" customHeight="1"/>
    <row r="58076" ht="8.25" customHeight="1"/>
    <row r="58077" ht="8.25" customHeight="1"/>
    <row r="58078" ht="8.25" customHeight="1"/>
    <row r="58079" ht="8.25" customHeight="1"/>
    <row r="58080" ht="8.25" customHeight="1"/>
    <row r="58081" ht="8.25" customHeight="1"/>
    <row r="58082" ht="8.25" customHeight="1"/>
    <row r="58083" ht="8.25" customHeight="1"/>
    <row r="58084" ht="8.25" customHeight="1"/>
    <row r="58085" ht="8.25" customHeight="1"/>
    <row r="58086" ht="8.25" customHeight="1"/>
    <row r="58087" ht="8.25" customHeight="1"/>
    <row r="58088" ht="8.25" customHeight="1"/>
    <row r="58089" ht="8.25" customHeight="1"/>
    <row r="58090" ht="8.25" customHeight="1"/>
    <row r="58091" ht="8.25" customHeight="1"/>
    <row r="58092" ht="8.25" customHeight="1"/>
    <row r="58093" ht="8.25" customHeight="1"/>
    <row r="58094" ht="8.25" customHeight="1"/>
    <row r="58095" ht="8.25" customHeight="1"/>
    <row r="58096" ht="8.25" customHeight="1"/>
    <row r="58097" ht="8.25" customHeight="1"/>
    <row r="58098" ht="8.25" customHeight="1"/>
    <row r="58099" ht="8.25" customHeight="1"/>
    <row r="58100" ht="8.25" customHeight="1"/>
    <row r="58101" ht="8.25" customHeight="1"/>
    <row r="58102" ht="8.25" customHeight="1"/>
    <row r="58103" ht="8.25" customHeight="1"/>
    <row r="58104" ht="8.25" customHeight="1"/>
    <row r="58105" ht="8.25" customHeight="1"/>
    <row r="58106" ht="8.25" customHeight="1"/>
    <row r="58107" ht="8.25" customHeight="1"/>
    <row r="58108" ht="8.25" customHeight="1"/>
    <row r="58109" ht="8.25" customHeight="1"/>
    <row r="58110" ht="8.25" customHeight="1"/>
    <row r="58111" ht="8.25" customHeight="1"/>
    <row r="58112" ht="8.25" customHeight="1"/>
    <row r="58113" ht="8.25" customHeight="1"/>
    <row r="58114" ht="8.25" customHeight="1"/>
    <row r="58115" ht="8.25" customHeight="1"/>
    <row r="58116" ht="8.25" customHeight="1"/>
    <row r="58117" ht="8.25" customHeight="1"/>
    <row r="58118" ht="8.25" customHeight="1"/>
    <row r="58119" ht="8.25" customHeight="1"/>
    <row r="58120" ht="8.25" customHeight="1"/>
    <row r="58121" ht="8.25" customHeight="1"/>
    <row r="58122" ht="8.25" customHeight="1"/>
    <row r="58123" ht="8.25" customHeight="1"/>
    <row r="58124" ht="8.25" customHeight="1"/>
    <row r="58125" ht="8.25" customHeight="1"/>
    <row r="58126" ht="8.25" customHeight="1"/>
    <row r="58127" ht="8.25" customHeight="1"/>
    <row r="58128" ht="8.25" customHeight="1"/>
    <row r="58129" ht="8.25" customHeight="1"/>
    <row r="58130" ht="8.25" customHeight="1"/>
    <row r="58131" ht="8.25" customHeight="1"/>
    <row r="58132" ht="8.25" customHeight="1"/>
    <row r="58133" ht="8.25" customHeight="1"/>
    <row r="58134" ht="8.25" customHeight="1"/>
    <row r="58135" ht="8.25" customHeight="1"/>
    <row r="58136" ht="8.25" customHeight="1"/>
    <row r="58137" ht="8.25" customHeight="1"/>
    <row r="58138" ht="8.25" customHeight="1"/>
    <row r="58139" ht="8.25" customHeight="1"/>
    <row r="58140" ht="8.25" customHeight="1"/>
    <row r="58141" ht="8.25" customHeight="1"/>
    <row r="58142" ht="8.25" customHeight="1"/>
    <row r="58143" ht="8.25" customHeight="1"/>
    <row r="58144" ht="8.25" customHeight="1"/>
    <row r="58145" ht="8.25" customHeight="1"/>
    <row r="58146" ht="8.25" customHeight="1"/>
    <row r="58147" ht="8.25" customHeight="1"/>
    <row r="58148" ht="8.25" customHeight="1"/>
    <row r="58149" ht="8.25" customHeight="1"/>
    <row r="58150" ht="8.25" customHeight="1"/>
    <row r="58151" ht="8.25" customHeight="1"/>
    <row r="58152" ht="8.25" customHeight="1"/>
    <row r="58153" ht="8.25" customHeight="1"/>
    <row r="58154" ht="8.25" customHeight="1"/>
    <row r="58155" ht="8.25" customHeight="1"/>
    <row r="58156" ht="8.25" customHeight="1"/>
    <row r="58157" ht="8.25" customHeight="1"/>
    <row r="58158" ht="8.25" customHeight="1"/>
    <row r="58159" ht="8.25" customHeight="1"/>
    <row r="58160" ht="8.25" customHeight="1"/>
    <row r="58161" ht="8.25" customHeight="1"/>
    <row r="58162" ht="8.25" customHeight="1"/>
    <row r="58163" ht="8.25" customHeight="1"/>
    <row r="58164" ht="8.25" customHeight="1"/>
    <row r="58165" ht="8.25" customHeight="1"/>
    <row r="58166" ht="8.25" customHeight="1"/>
    <row r="58167" ht="8.25" customHeight="1"/>
    <row r="58168" ht="8.25" customHeight="1"/>
    <row r="58169" ht="8.25" customHeight="1"/>
    <row r="58170" ht="8.25" customHeight="1"/>
    <row r="58171" ht="8.25" customHeight="1"/>
    <row r="58172" ht="8.25" customHeight="1"/>
    <row r="58173" ht="8.25" customHeight="1"/>
    <row r="58174" ht="8.25" customHeight="1"/>
    <row r="58175" ht="8.25" customHeight="1"/>
    <row r="58176" ht="8.25" customHeight="1"/>
    <row r="58177" ht="8.25" customHeight="1"/>
    <row r="58178" ht="8.25" customHeight="1"/>
    <row r="58179" ht="8.25" customHeight="1"/>
    <row r="58180" ht="8.25" customHeight="1"/>
    <row r="58181" ht="8.25" customHeight="1"/>
    <row r="58182" ht="8.25" customHeight="1"/>
    <row r="58183" ht="8.25" customHeight="1"/>
    <row r="58184" ht="8.25" customHeight="1"/>
    <row r="58185" ht="8.25" customHeight="1"/>
    <row r="58186" ht="8.25" customHeight="1"/>
    <row r="58187" ht="8.25" customHeight="1"/>
    <row r="58188" ht="8.25" customHeight="1"/>
    <row r="58189" ht="8.25" customHeight="1"/>
    <row r="58190" ht="8.25" customHeight="1"/>
    <row r="58191" ht="8.25" customHeight="1"/>
    <row r="58192" ht="8.25" customHeight="1"/>
    <row r="58193" ht="8.25" customHeight="1"/>
    <row r="58194" ht="8.25" customHeight="1"/>
    <row r="58195" ht="8.25" customHeight="1"/>
    <row r="58196" ht="8.25" customHeight="1"/>
    <row r="58197" ht="8.25" customHeight="1"/>
    <row r="58198" ht="8.25" customHeight="1"/>
    <row r="58199" ht="8.25" customHeight="1"/>
    <row r="58200" ht="8.25" customHeight="1"/>
    <row r="58201" ht="8.25" customHeight="1"/>
    <row r="58202" ht="8.25" customHeight="1"/>
    <row r="58203" ht="8.25" customHeight="1"/>
    <row r="58204" ht="8.25" customHeight="1"/>
    <row r="58205" ht="8.25" customHeight="1"/>
    <row r="58206" ht="8.25" customHeight="1"/>
    <row r="58207" ht="8.25" customHeight="1"/>
    <row r="58208" ht="8.25" customHeight="1"/>
    <row r="58209" ht="8.25" customHeight="1"/>
    <row r="58210" ht="8.25" customHeight="1"/>
    <row r="58211" ht="8.25" customHeight="1"/>
    <row r="58212" ht="8.25" customHeight="1"/>
    <row r="58213" ht="8.25" customHeight="1"/>
    <row r="58214" ht="8.25" customHeight="1"/>
    <row r="58215" ht="8.25" customHeight="1"/>
    <row r="58216" ht="8.25" customHeight="1"/>
    <row r="58217" ht="8.25" customHeight="1"/>
    <row r="58218" ht="8.25" customHeight="1"/>
    <row r="58219" ht="8.25" customHeight="1"/>
    <row r="58220" ht="8.25" customHeight="1"/>
    <row r="58221" ht="8.25" customHeight="1"/>
    <row r="58222" ht="8.25" customHeight="1"/>
    <row r="58223" ht="8.25" customHeight="1"/>
    <row r="58224" ht="8.25" customHeight="1"/>
    <row r="58225" ht="8.25" customHeight="1"/>
    <row r="58226" ht="8.25" customHeight="1"/>
    <row r="58227" ht="8.25" customHeight="1"/>
    <row r="58228" ht="8.25" customHeight="1"/>
    <row r="58229" ht="8.25" customHeight="1"/>
    <row r="58230" ht="8.25" customHeight="1"/>
    <row r="58231" ht="8.25" customHeight="1"/>
    <row r="58232" ht="8.25" customHeight="1"/>
    <row r="58233" ht="8.25" customHeight="1"/>
    <row r="58234" ht="8.25" customHeight="1"/>
    <row r="58235" ht="8.25" customHeight="1"/>
    <row r="58236" ht="8.25" customHeight="1"/>
    <row r="58237" ht="8.25" customHeight="1"/>
    <row r="58238" ht="8.25" customHeight="1"/>
    <row r="58239" ht="8.25" customHeight="1"/>
    <row r="58240" ht="8.25" customHeight="1"/>
    <row r="58241" ht="8.25" customHeight="1"/>
    <row r="58242" ht="8.25" customHeight="1"/>
    <row r="58243" ht="8.25" customHeight="1"/>
    <row r="58244" ht="8.25" customHeight="1"/>
    <row r="58245" ht="8.25" customHeight="1"/>
    <row r="58246" ht="8.25" customHeight="1"/>
    <row r="58247" ht="8.25" customHeight="1"/>
    <row r="58248" ht="8.25" customHeight="1"/>
    <row r="58249" ht="8.25" customHeight="1"/>
    <row r="58250" ht="8.25" customHeight="1"/>
    <row r="58251" ht="8.25" customHeight="1"/>
    <row r="58252" ht="8.25" customHeight="1"/>
    <row r="58253" ht="8.25" customHeight="1"/>
    <row r="58254" ht="8.25" customHeight="1"/>
    <row r="58255" ht="8.25" customHeight="1"/>
    <row r="58256" ht="8.25" customHeight="1"/>
    <row r="58257" ht="8.25" customHeight="1"/>
    <row r="58258" ht="8.25" customHeight="1"/>
    <row r="58259" ht="8.25" customHeight="1"/>
    <row r="58260" ht="8.25" customHeight="1"/>
    <row r="58261" ht="8.25" customHeight="1"/>
    <row r="58262" ht="8.25" customHeight="1"/>
    <row r="58263" ht="8.25" customHeight="1"/>
    <row r="58264" ht="8.25" customHeight="1"/>
    <row r="58265" ht="8.25" customHeight="1"/>
    <row r="58266" ht="8.25" customHeight="1"/>
    <row r="58267" ht="8.25" customHeight="1"/>
    <row r="58268" ht="8.25" customHeight="1"/>
    <row r="58269" ht="8.25" customHeight="1"/>
    <row r="58270" ht="8.25" customHeight="1"/>
    <row r="58271" ht="8.25" customHeight="1"/>
    <row r="58272" ht="8.25" customHeight="1"/>
    <row r="58273" ht="8.25" customHeight="1"/>
    <row r="58274" ht="8.25" customHeight="1"/>
    <row r="58275" ht="8.25" customHeight="1"/>
    <row r="58276" ht="8.25" customHeight="1"/>
    <row r="58277" ht="8.25" customHeight="1"/>
    <row r="58278" ht="8.25" customHeight="1"/>
    <row r="58279" ht="8.25" customHeight="1"/>
    <row r="58280" ht="8.25" customHeight="1"/>
    <row r="58281" ht="8.25" customHeight="1"/>
    <row r="58282" ht="8.25" customHeight="1"/>
    <row r="58283" ht="8.25" customHeight="1"/>
    <row r="58284" ht="8.25" customHeight="1"/>
    <row r="58285" ht="8.25" customHeight="1"/>
    <row r="58286" ht="8.25" customHeight="1"/>
    <row r="58287" ht="8.25" customHeight="1"/>
    <row r="58288" ht="8.25" customHeight="1"/>
    <row r="58289" ht="8.25" customHeight="1"/>
    <row r="58290" ht="8.25" customHeight="1"/>
    <row r="58291" ht="8.25" customHeight="1"/>
    <row r="58292" ht="8.25" customHeight="1"/>
    <row r="58293" ht="8.25" customHeight="1"/>
    <row r="58294" ht="8.25" customHeight="1"/>
    <row r="58295" ht="8.25" customHeight="1"/>
    <row r="58296" ht="8.25" customHeight="1"/>
    <row r="58297" ht="8.25" customHeight="1"/>
    <row r="58298" ht="8.25" customHeight="1"/>
    <row r="58299" ht="8.25" customHeight="1"/>
    <row r="58300" ht="8.25" customHeight="1"/>
    <row r="58301" ht="8.25" customHeight="1"/>
    <row r="58302" ht="8.25" customHeight="1"/>
    <row r="58303" ht="8.25" customHeight="1"/>
    <row r="58304" ht="8.25" customHeight="1"/>
    <row r="58305" ht="8.25" customHeight="1"/>
    <row r="58306" ht="8.25" customHeight="1"/>
    <row r="58307" ht="8.25" customHeight="1"/>
    <row r="58308" ht="8.25" customHeight="1"/>
    <row r="58309" ht="8.25" customHeight="1"/>
    <row r="58310" ht="8.25" customHeight="1"/>
    <row r="58311" ht="8.25" customHeight="1"/>
    <row r="58312" ht="8.25" customHeight="1"/>
    <row r="58313" ht="8.25" customHeight="1"/>
    <row r="58314" ht="8.25" customHeight="1"/>
    <row r="58315" ht="8.25" customHeight="1"/>
    <row r="58316" ht="8.25" customHeight="1"/>
    <row r="58317" ht="8.25" customHeight="1"/>
    <row r="58318" ht="8.25" customHeight="1"/>
    <row r="58319" ht="8.25" customHeight="1"/>
    <row r="58320" ht="8.25" customHeight="1"/>
    <row r="58321" ht="8.25" customHeight="1"/>
    <row r="58322" ht="8.25" customHeight="1"/>
    <row r="58323" ht="8.25" customHeight="1"/>
    <row r="58324" ht="8.25" customHeight="1"/>
    <row r="58325" ht="8.25" customHeight="1"/>
    <row r="58326" ht="8.25" customHeight="1"/>
    <row r="58327" ht="8.25" customHeight="1"/>
    <row r="58328" ht="8.25" customHeight="1"/>
    <row r="58329" ht="8.25" customHeight="1"/>
    <row r="58330" ht="8.25" customHeight="1"/>
    <row r="58331" ht="8.25" customHeight="1"/>
    <row r="58332" ht="8.25" customHeight="1"/>
    <row r="58333" ht="8.25" customHeight="1"/>
    <row r="58334" ht="8.25" customHeight="1"/>
    <row r="58335" ht="8.25" customHeight="1"/>
    <row r="58336" ht="8.25" customHeight="1"/>
    <row r="58337" ht="8.25" customHeight="1"/>
    <row r="58338" ht="8.25" customHeight="1"/>
    <row r="58339" ht="8.25" customHeight="1"/>
    <row r="58340" ht="8.25" customHeight="1"/>
    <row r="58341" ht="8.25" customHeight="1"/>
    <row r="58342" ht="8.25" customHeight="1"/>
    <row r="58343" ht="8.25" customHeight="1"/>
    <row r="58344" ht="8.25" customHeight="1"/>
    <row r="58345" ht="8.25" customHeight="1"/>
    <row r="58346" ht="8.25" customHeight="1"/>
    <row r="58347" ht="8.25" customHeight="1"/>
    <row r="58348" ht="8.25" customHeight="1"/>
    <row r="58349" ht="8.25" customHeight="1"/>
    <row r="58350" ht="8.25" customHeight="1"/>
    <row r="58351" ht="8.25" customHeight="1"/>
    <row r="58352" ht="8.25" customHeight="1"/>
    <row r="58353" ht="8.25" customHeight="1"/>
    <row r="58354" ht="8.25" customHeight="1"/>
    <row r="58355" ht="8.25" customHeight="1"/>
    <row r="58356" ht="8.25" customHeight="1"/>
    <row r="58357" ht="8.25" customHeight="1"/>
    <row r="58358" ht="8.25" customHeight="1"/>
    <row r="58359" ht="8.25" customHeight="1"/>
    <row r="58360" ht="8.25" customHeight="1"/>
    <row r="58361" ht="8.25" customHeight="1"/>
    <row r="58362" ht="8.25" customHeight="1"/>
    <row r="58363" ht="8.25" customHeight="1"/>
    <row r="58364" ht="8.25" customHeight="1"/>
    <row r="58365" ht="8.25" customHeight="1"/>
    <row r="58366" ht="8.25" customHeight="1"/>
    <row r="58367" ht="8.25" customHeight="1"/>
    <row r="58368" ht="8.25" customHeight="1"/>
    <row r="58369" ht="8.25" customHeight="1"/>
    <row r="58370" ht="8.25" customHeight="1"/>
    <row r="58371" ht="8.25" customHeight="1"/>
    <row r="58372" ht="8.25" customHeight="1"/>
    <row r="58373" ht="8.25" customHeight="1"/>
    <row r="58374" ht="8.25" customHeight="1"/>
    <row r="58375" ht="8.25" customHeight="1"/>
    <row r="58376" ht="8.25" customHeight="1"/>
    <row r="58377" ht="8.25" customHeight="1"/>
    <row r="58378" ht="8.25" customHeight="1"/>
    <row r="58379" ht="8.25" customHeight="1"/>
    <row r="58380" ht="8.25" customHeight="1"/>
    <row r="58381" ht="8.25" customHeight="1"/>
    <row r="58382" ht="8.25" customHeight="1"/>
    <row r="58383" ht="8.25" customHeight="1"/>
    <row r="58384" ht="8.25" customHeight="1"/>
    <row r="58385" ht="8.25" customHeight="1"/>
    <row r="58386" ht="8.25" customHeight="1"/>
    <row r="58387" ht="8.25" customHeight="1"/>
    <row r="58388" ht="8.25" customHeight="1"/>
    <row r="58389" ht="8.25" customHeight="1"/>
    <row r="58390" ht="8.25" customHeight="1"/>
    <row r="58391" ht="8.25" customHeight="1"/>
    <row r="58392" ht="8.25" customHeight="1"/>
    <row r="58393" ht="8.25" customHeight="1"/>
    <row r="58394" ht="8.25" customHeight="1"/>
    <row r="58395" ht="8.25" customHeight="1"/>
    <row r="58396" ht="8.25" customHeight="1"/>
    <row r="58397" ht="8.25" customHeight="1"/>
    <row r="58398" ht="8.25" customHeight="1"/>
    <row r="58399" ht="8.25" customHeight="1"/>
    <row r="58400" ht="8.25" customHeight="1"/>
    <row r="58401" ht="8.25" customHeight="1"/>
    <row r="58402" ht="8.25" customHeight="1"/>
    <row r="58403" ht="8.25" customHeight="1"/>
    <row r="58404" ht="8.25" customHeight="1"/>
    <row r="58405" ht="8.25" customHeight="1"/>
    <row r="58406" ht="8.25" customHeight="1"/>
    <row r="58407" ht="8.25" customHeight="1"/>
    <row r="58408" ht="8.25" customHeight="1"/>
    <row r="58409" ht="8.25" customHeight="1"/>
    <row r="58410" ht="8.25" customHeight="1"/>
    <row r="58411" ht="8.25" customHeight="1"/>
    <row r="58412" ht="8.25" customHeight="1"/>
    <row r="58413" ht="8.25" customHeight="1"/>
    <row r="58414" ht="8.25" customHeight="1"/>
    <row r="58415" ht="8.25" customHeight="1"/>
    <row r="58416" ht="8.25" customHeight="1"/>
    <row r="58417" ht="8.25" customHeight="1"/>
    <row r="58418" ht="8.25" customHeight="1"/>
    <row r="58419" ht="8.25" customHeight="1"/>
    <row r="58420" ht="8.25" customHeight="1"/>
    <row r="58421" ht="8.25" customHeight="1"/>
    <row r="58422" ht="8.25" customHeight="1"/>
    <row r="58423" ht="8.25" customHeight="1"/>
    <row r="58424" ht="8.25" customHeight="1"/>
    <row r="58425" ht="8.25" customHeight="1"/>
    <row r="58426" ht="8.25" customHeight="1"/>
    <row r="58427" ht="8.25" customHeight="1"/>
    <row r="58428" ht="8.25" customHeight="1"/>
    <row r="58429" ht="8.25" customHeight="1"/>
    <row r="58430" ht="8.25" customHeight="1"/>
    <row r="58431" ht="8.25" customHeight="1"/>
    <row r="58432" ht="8.25" customHeight="1"/>
    <row r="58433" ht="8.25" customHeight="1"/>
    <row r="58434" ht="8.25" customHeight="1"/>
    <row r="58435" ht="8.25" customHeight="1"/>
    <row r="58436" ht="8.25" customHeight="1"/>
    <row r="58437" ht="8.25" customHeight="1"/>
    <row r="58438" ht="8.25" customHeight="1"/>
    <row r="58439" ht="8.25" customHeight="1"/>
    <row r="58440" ht="8.25" customHeight="1"/>
    <row r="58441" ht="8.25" customHeight="1"/>
    <row r="58442" ht="8.25" customHeight="1"/>
    <row r="58443" ht="8.25" customHeight="1"/>
    <row r="58444" ht="8.25" customHeight="1"/>
    <row r="58445" ht="8.25" customHeight="1"/>
    <row r="58446" ht="8.25" customHeight="1"/>
    <row r="58447" ht="8.25" customHeight="1"/>
    <row r="58448" ht="8.25" customHeight="1"/>
    <row r="58449" ht="8.25" customHeight="1"/>
    <row r="58450" ht="8.25" customHeight="1"/>
    <row r="58451" ht="8.25" customHeight="1"/>
    <row r="58452" ht="8.25" customHeight="1"/>
    <row r="58453" ht="8.25" customHeight="1"/>
    <row r="58454" ht="8.25" customHeight="1"/>
    <row r="58455" ht="8.25" customHeight="1"/>
    <row r="58456" ht="8.25" customHeight="1"/>
    <row r="58457" ht="8.25" customHeight="1"/>
    <row r="58458" ht="8.25" customHeight="1"/>
    <row r="58459" ht="8.25" customHeight="1"/>
    <row r="58460" ht="8.25" customHeight="1"/>
    <row r="58461" ht="8.25" customHeight="1"/>
    <row r="58462" ht="8.25" customHeight="1"/>
    <row r="58463" ht="8.25" customHeight="1"/>
    <row r="58464" ht="8.25" customHeight="1"/>
    <row r="58465" ht="8.25" customHeight="1"/>
    <row r="58466" ht="8.25" customHeight="1"/>
    <row r="58467" ht="8.25" customHeight="1"/>
    <row r="58468" ht="8.25" customHeight="1"/>
    <row r="58469" ht="8.25" customHeight="1"/>
    <row r="58470" ht="8.25" customHeight="1"/>
    <row r="58471" ht="8.25" customHeight="1"/>
    <row r="58472" ht="8.25" customHeight="1"/>
    <row r="58473" ht="8.25" customHeight="1"/>
    <row r="58474" ht="8.25" customHeight="1"/>
    <row r="58475" ht="8.25" customHeight="1"/>
    <row r="58476" ht="8.25" customHeight="1"/>
    <row r="58477" ht="8.25" customHeight="1"/>
    <row r="58478" ht="8.25" customHeight="1"/>
    <row r="58479" ht="8.25" customHeight="1"/>
    <row r="58480" ht="8.25" customHeight="1"/>
    <row r="58481" ht="8.25" customHeight="1"/>
    <row r="58482" ht="8.25" customHeight="1"/>
    <row r="58483" ht="8.25" customHeight="1"/>
    <row r="58484" ht="8.25" customHeight="1"/>
    <row r="58485" ht="8.25" customHeight="1"/>
    <row r="58486" ht="8.25" customHeight="1"/>
    <row r="58487" ht="8.25" customHeight="1"/>
    <row r="58488" ht="8.25" customHeight="1"/>
    <row r="58489" ht="8.25" customHeight="1"/>
    <row r="58490" ht="8.25" customHeight="1"/>
    <row r="58491" ht="8.25" customHeight="1"/>
    <row r="58492" ht="8.25" customHeight="1"/>
    <row r="58493" ht="8.25" customHeight="1"/>
    <row r="58494" ht="8.25" customHeight="1"/>
    <row r="58495" ht="8.25" customHeight="1"/>
    <row r="58496" ht="8.25" customHeight="1"/>
    <row r="58497" ht="8.25" customHeight="1"/>
    <row r="58498" ht="8.25" customHeight="1"/>
    <row r="58499" ht="8.25" customHeight="1"/>
    <row r="58500" ht="8.25" customHeight="1"/>
    <row r="58501" ht="8.25" customHeight="1"/>
    <row r="58502" ht="8.25" customHeight="1"/>
    <row r="58503" ht="8.25" customHeight="1"/>
    <row r="58504" ht="8.25" customHeight="1"/>
    <row r="58505" ht="8.25" customHeight="1"/>
    <row r="58506" ht="8.25" customHeight="1"/>
    <row r="58507" ht="8.25" customHeight="1"/>
    <row r="58508" ht="8.25" customHeight="1"/>
    <row r="58509" ht="8.25" customHeight="1"/>
    <row r="58510" ht="8.25" customHeight="1"/>
    <row r="58511" ht="8.25" customHeight="1"/>
    <row r="58512" ht="8.25" customHeight="1"/>
    <row r="58513" ht="8.25" customHeight="1"/>
    <row r="58514" ht="8.25" customHeight="1"/>
    <row r="58515" ht="8.25" customHeight="1"/>
    <row r="58516" ht="8.25" customHeight="1"/>
    <row r="58517" ht="8.25" customHeight="1"/>
    <row r="58518" ht="8.25" customHeight="1"/>
    <row r="58519" ht="8.25" customHeight="1"/>
    <row r="58520" ht="8.25" customHeight="1"/>
    <row r="58521" ht="8.25" customHeight="1"/>
    <row r="58522" ht="8.25" customHeight="1"/>
    <row r="58523" ht="8.25" customHeight="1"/>
    <row r="58524" ht="8.25" customHeight="1"/>
    <row r="58525" ht="8.25" customHeight="1"/>
    <row r="58526" ht="8.25" customHeight="1"/>
    <row r="58527" ht="8.25" customHeight="1"/>
    <row r="58528" ht="8.25" customHeight="1"/>
    <row r="58529" ht="8.25" customHeight="1"/>
    <row r="58530" ht="8.25" customHeight="1"/>
    <row r="58531" ht="8.25" customHeight="1"/>
    <row r="58532" ht="8.25" customHeight="1"/>
    <row r="58533" ht="8.25" customHeight="1"/>
    <row r="58534" ht="8.25" customHeight="1"/>
    <row r="58535" ht="8.25" customHeight="1"/>
    <row r="58536" ht="8.25" customHeight="1"/>
    <row r="58537" ht="8.25" customHeight="1"/>
    <row r="58538" ht="8.25" customHeight="1"/>
    <row r="58539" ht="8.25" customHeight="1"/>
    <row r="58540" ht="8.25" customHeight="1"/>
    <row r="58541" ht="8.25" customHeight="1"/>
    <row r="58542" ht="8.25" customHeight="1"/>
    <row r="58543" ht="8.25" customHeight="1"/>
    <row r="58544" ht="8.25" customHeight="1"/>
    <row r="58545" ht="8.25" customHeight="1"/>
    <row r="58546" ht="8.25" customHeight="1"/>
    <row r="58547" ht="8.25" customHeight="1"/>
    <row r="58548" ht="8.25" customHeight="1"/>
    <row r="58549" ht="8.25" customHeight="1"/>
    <row r="58550" ht="8.25" customHeight="1"/>
    <row r="58551" ht="8.25" customHeight="1"/>
    <row r="58552" ht="8.25" customHeight="1"/>
    <row r="58553" ht="8.25" customHeight="1"/>
    <row r="58554" ht="8.25" customHeight="1"/>
    <row r="58555" ht="8.25" customHeight="1"/>
    <row r="58556" ht="8.25" customHeight="1"/>
    <row r="58557" ht="8.25" customHeight="1"/>
    <row r="58558" ht="8.25" customHeight="1"/>
    <row r="58559" ht="8.25" customHeight="1"/>
    <row r="58560" ht="8.25" customHeight="1"/>
    <row r="58561" ht="8.25" customHeight="1"/>
    <row r="58562" ht="8.25" customHeight="1"/>
    <row r="58563" ht="8.25" customHeight="1"/>
    <row r="58564" ht="8.25" customHeight="1"/>
    <row r="58565" ht="8.25" customHeight="1"/>
    <row r="58566" ht="8.25" customHeight="1"/>
    <row r="58567" ht="8.25" customHeight="1"/>
    <row r="58568" ht="8.25" customHeight="1"/>
    <row r="58569" ht="8.25" customHeight="1"/>
    <row r="58570" ht="8.25" customHeight="1"/>
    <row r="58571" ht="8.25" customHeight="1"/>
    <row r="58572" ht="8.25" customHeight="1"/>
    <row r="58573" ht="8.25" customHeight="1"/>
    <row r="58574" ht="8.25" customHeight="1"/>
    <row r="58575" ht="8.25" customHeight="1"/>
    <row r="58576" ht="8.25" customHeight="1"/>
    <row r="58577" ht="8.25" customHeight="1"/>
    <row r="58578" ht="8.25" customHeight="1"/>
    <row r="58579" ht="8.25" customHeight="1"/>
    <row r="58580" ht="8.25" customHeight="1"/>
    <row r="58581" ht="8.25" customHeight="1"/>
    <row r="58582" ht="8.25" customHeight="1"/>
    <row r="58583" ht="8.25" customHeight="1"/>
    <row r="58584" ht="8.25" customHeight="1"/>
    <row r="58585" ht="8.25" customHeight="1"/>
    <row r="58586" ht="8.25" customHeight="1"/>
    <row r="58587" ht="8.25" customHeight="1"/>
    <row r="58588" ht="8.25" customHeight="1"/>
    <row r="58589" ht="8.25" customHeight="1"/>
    <row r="58590" ht="8.25" customHeight="1"/>
    <row r="58591" ht="8.25" customHeight="1"/>
    <row r="58592" ht="8.25" customHeight="1"/>
    <row r="58593" ht="8.25" customHeight="1"/>
    <row r="58594" ht="8.25" customHeight="1"/>
    <row r="58595" ht="8.25" customHeight="1"/>
    <row r="58596" ht="8.25" customHeight="1"/>
    <row r="58597" ht="8.25" customHeight="1"/>
    <row r="58598" ht="8.25" customHeight="1"/>
    <row r="58599" ht="8.25" customHeight="1"/>
    <row r="58600" ht="8.25" customHeight="1"/>
    <row r="58601" ht="8.25" customHeight="1"/>
    <row r="58602" ht="8.25" customHeight="1"/>
    <row r="58603" ht="8.25" customHeight="1"/>
    <row r="58604" ht="8.25" customHeight="1"/>
    <row r="58605" ht="8.25" customHeight="1"/>
    <row r="58606" ht="8.25" customHeight="1"/>
    <row r="58607" ht="8.25" customHeight="1"/>
    <row r="58608" ht="8.25" customHeight="1"/>
    <row r="58609" ht="8.25" customHeight="1"/>
    <row r="58610" ht="8.25" customHeight="1"/>
    <row r="58611" ht="8.25" customHeight="1"/>
    <row r="58612" ht="8.25" customHeight="1"/>
    <row r="58613" ht="8.25" customHeight="1"/>
    <row r="58614" ht="8.25" customHeight="1"/>
    <row r="58615" ht="8.25" customHeight="1"/>
    <row r="58616" ht="8.25" customHeight="1"/>
    <row r="58617" ht="8.25" customHeight="1"/>
    <row r="58618" ht="8.25" customHeight="1"/>
    <row r="58619" ht="8.25" customHeight="1"/>
    <row r="58620" ht="8.25" customHeight="1"/>
    <row r="58621" ht="8.25" customHeight="1"/>
    <row r="58622" ht="8.25" customHeight="1"/>
    <row r="58623" ht="8.25" customHeight="1"/>
    <row r="58624" ht="8.25" customHeight="1"/>
    <row r="58625" ht="8.25" customHeight="1"/>
    <row r="58626" ht="8.25" customHeight="1"/>
    <row r="58627" ht="8.25" customHeight="1"/>
    <row r="58628" ht="8.25" customHeight="1"/>
    <row r="58629" ht="8.25" customHeight="1"/>
    <row r="58630" ht="8.25" customHeight="1"/>
    <row r="58631" ht="8.25" customHeight="1"/>
    <row r="58632" ht="8.25" customHeight="1"/>
    <row r="58633" ht="8.25" customHeight="1"/>
    <row r="58634" ht="8.25" customHeight="1"/>
    <row r="58635" ht="8.25" customHeight="1"/>
    <row r="58636" ht="8.25" customHeight="1"/>
    <row r="58637" ht="8.25" customHeight="1"/>
    <row r="58638" ht="8.25" customHeight="1"/>
    <row r="58639" ht="8.25" customHeight="1"/>
    <row r="58640" ht="8.25" customHeight="1"/>
    <row r="58641" ht="8.25" customHeight="1"/>
    <row r="58642" ht="8.25" customHeight="1"/>
    <row r="58643" ht="8.25" customHeight="1"/>
    <row r="58644" ht="8.25" customHeight="1"/>
    <row r="58645" ht="8.25" customHeight="1"/>
    <row r="58646" ht="8.25" customHeight="1"/>
    <row r="58647" ht="8.25" customHeight="1"/>
    <row r="58648" ht="8.25" customHeight="1"/>
    <row r="58649" ht="8.25" customHeight="1"/>
    <row r="58650" ht="8.25" customHeight="1"/>
    <row r="58651" ht="8.25" customHeight="1"/>
    <row r="58652" ht="8.25" customHeight="1"/>
    <row r="58653" ht="8.25" customHeight="1"/>
    <row r="58654" ht="8.25" customHeight="1"/>
    <row r="58655" ht="8.25" customHeight="1"/>
    <row r="58656" ht="8.25" customHeight="1"/>
    <row r="58657" ht="8.25" customHeight="1"/>
    <row r="58658" ht="8.25" customHeight="1"/>
    <row r="58659" ht="8.25" customHeight="1"/>
    <row r="58660" ht="8.25" customHeight="1"/>
    <row r="58661" ht="8.25" customHeight="1"/>
    <row r="58662" ht="8.25" customHeight="1"/>
    <row r="58663" ht="8.25" customHeight="1"/>
    <row r="58664" ht="8.25" customHeight="1"/>
    <row r="58665" ht="8.25" customHeight="1"/>
    <row r="58666" ht="8.25" customHeight="1"/>
    <row r="58667" ht="8.25" customHeight="1"/>
    <row r="58668" ht="8.25" customHeight="1"/>
    <row r="58669" ht="8.25" customHeight="1"/>
    <row r="58670" ht="8.25" customHeight="1"/>
    <row r="58671" ht="8.25" customHeight="1"/>
    <row r="58672" ht="8.25" customHeight="1"/>
    <row r="58673" ht="8.25" customHeight="1"/>
    <row r="58674" ht="8.25" customHeight="1"/>
    <row r="58675" ht="8.25" customHeight="1"/>
    <row r="58676" ht="8.25" customHeight="1"/>
    <row r="58677" ht="8.25" customHeight="1"/>
    <row r="58678" ht="8.25" customHeight="1"/>
    <row r="58679" ht="8.25" customHeight="1"/>
    <row r="58680" ht="8.25" customHeight="1"/>
    <row r="58681" ht="8.25" customHeight="1"/>
    <row r="58682" ht="8.25" customHeight="1"/>
    <row r="58683" ht="8.25" customHeight="1"/>
    <row r="58684" ht="8.25" customHeight="1"/>
    <row r="58685" ht="8.25" customHeight="1"/>
    <row r="58686" ht="8.25" customHeight="1"/>
    <row r="58687" ht="8.25" customHeight="1"/>
    <row r="58688" ht="8.25" customHeight="1"/>
    <row r="58689" ht="8.25" customHeight="1"/>
    <row r="58690" ht="8.25" customHeight="1"/>
    <row r="58691" ht="8.25" customHeight="1"/>
    <row r="58692" ht="8.25" customHeight="1"/>
    <row r="58693" ht="8.25" customHeight="1"/>
    <row r="58694" ht="8.25" customHeight="1"/>
    <row r="58695" ht="8.25" customHeight="1"/>
    <row r="58696" ht="8.25" customHeight="1"/>
    <row r="58697" ht="8.25" customHeight="1"/>
    <row r="58698" ht="8.25" customHeight="1"/>
    <row r="58699" ht="8.25" customHeight="1"/>
    <row r="58700" ht="8.25" customHeight="1"/>
    <row r="58701" ht="8.25" customHeight="1"/>
    <row r="58702" ht="8.25" customHeight="1"/>
    <row r="58703" ht="8.25" customHeight="1"/>
    <row r="58704" ht="8.25" customHeight="1"/>
    <row r="58705" ht="8.25" customHeight="1"/>
    <row r="58706" ht="8.25" customHeight="1"/>
    <row r="58707" ht="8.25" customHeight="1"/>
    <row r="58708" ht="8.25" customHeight="1"/>
    <row r="58709" ht="8.25" customHeight="1"/>
    <row r="58710" ht="8.25" customHeight="1"/>
    <row r="58711" ht="8.25" customHeight="1"/>
    <row r="58712" ht="8.25" customHeight="1"/>
    <row r="58713" ht="8.25" customHeight="1"/>
    <row r="58714" ht="8.25" customHeight="1"/>
    <row r="58715" ht="8.25" customHeight="1"/>
    <row r="58716" ht="8.25" customHeight="1"/>
    <row r="58717" ht="8.25" customHeight="1"/>
    <row r="58718" ht="8.25" customHeight="1"/>
    <row r="58719" ht="8.25" customHeight="1"/>
    <row r="58720" ht="8.25" customHeight="1"/>
    <row r="58721" ht="8.25" customHeight="1"/>
    <row r="58722" ht="8.25" customHeight="1"/>
    <row r="58723" ht="8.25" customHeight="1"/>
    <row r="58724" ht="8.25" customHeight="1"/>
    <row r="58725" ht="8.25" customHeight="1"/>
    <row r="58726" ht="8.25" customHeight="1"/>
    <row r="58727" ht="8.25" customHeight="1"/>
    <row r="58728" ht="8.25" customHeight="1"/>
    <row r="58729" ht="8.25" customHeight="1"/>
    <row r="58730" ht="8.25" customHeight="1"/>
    <row r="58731" ht="8.25" customHeight="1"/>
    <row r="58732" ht="8.25" customHeight="1"/>
    <row r="58733" ht="8.25" customHeight="1"/>
    <row r="58734" ht="8.25" customHeight="1"/>
    <row r="58735" ht="8.25" customHeight="1"/>
    <row r="58736" ht="8.25" customHeight="1"/>
    <row r="58737" ht="8.25" customHeight="1"/>
    <row r="58738" ht="8.25" customHeight="1"/>
    <row r="58739" ht="8.25" customHeight="1"/>
    <row r="58740" ht="8.25" customHeight="1"/>
    <row r="58741" ht="8.25" customHeight="1"/>
    <row r="58742" ht="8.25" customHeight="1"/>
    <row r="58743" ht="8.25" customHeight="1"/>
    <row r="58744" ht="8.25" customHeight="1"/>
    <row r="58745" ht="8.25" customHeight="1"/>
    <row r="58746" ht="8.25" customHeight="1"/>
    <row r="58747" ht="8.25" customHeight="1"/>
    <row r="58748" ht="8.25" customHeight="1"/>
    <row r="58749" ht="8.25" customHeight="1"/>
    <row r="58750" ht="8.25" customHeight="1"/>
    <row r="58751" ht="8.25" customHeight="1"/>
    <row r="58752" ht="8.25" customHeight="1"/>
    <row r="58753" ht="8.25" customHeight="1"/>
    <row r="58754" ht="8.25" customHeight="1"/>
    <row r="58755" ht="8.25" customHeight="1"/>
    <row r="58756" ht="8.25" customHeight="1"/>
    <row r="58757" ht="8.25" customHeight="1"/>
    <row r="58758" ht="8.25" customHeight="1"/>
    <row r="58759" ht="8.25" customHeight="1"/>
    <row r="58760" ht="8.25" customHeight="1"/>
    <row r="58761" ht="8.25" customHeight="1"/>
    <row r="58762" ht="8.25" customHeight="1"/>
    <row r="58763" ht="8.25" customHeight="1"/>
    <row r="58764" ht="8.25" customHeight="1"/>
    <row r="58765" ht="8.25" customHeight="1"/>
    <row r="58766" ht="8.25" customHeight="1"/>
    <row r="58767" ht="8.25" customHeight="1"/>
    <row r="58768" ht="8.25" customHeight="1"/>
    <row r="58769" ht="8.25" customHeight="1"/>
    <row r="58770" ht="8.25" customHeight="1"/>
    <row r="58771" ht="8.25" customHeight="1"/>
    <row r="58772" ht="8.25" customHeight="1"/>
    <row r="58773" ht="8.25" customHeight="1"/>
    <row r="58774" ht="8.25" customHeight="1"/>
    <row r="58775" ht="8.25" customHeight="1"/>
    <row r="58776" ht="8.25" customHeight="1"/>
    <row r="58777" ht="8.25" customHeight="1"/>
    <row r="58778" ht="8.25" customHeight="1"/>
    <row r="58779" ht="8.25" customHeight="1"/>
    <row r="58780" ht="8.25" customHeight="1"/>
    <row r="58781" ht="8.25" customHeight="1"/>
    <row r="58782" ht="8.25" customHeight="1"/>
    <row r="58783" ht="8.25" customHeight="1"/>
    <row r="58784" ht="8.25" customHeight="1"/>
    <row r="58785" ht="8.25" customHeight="1"/>
    <row r="58786" ht="8.25" customHeight="1"/>
    <row r="58787" ht="8.25" customHeight="1"/>
    <row r="58788" ht="8.25" customHeight="1"/>
    <row r="58789" ht="8.25" customHeight="1"/>
    <row r="58790" ht="8.25" customHeight="1"/>
    <row r="58791" ht="8.25" customHeight="1"/>
    <row r="58792" ht="8.25" customHeight="1"/>
    <row r="58793" ht="8.25" customHeight="1"/>
    <row r="58794" ht="8.25" customHeight="1"/>
    <row r="58795" ht="8.25" customHeight="1"/>
    <row r="58796" ht="8.25" customHeight="1"/>
    <row r="58797" ht="8.25" customHeight="1"/>
    <row r="58798" ht="8.25" customHeight="1"/>
    <row r="58799" ht="8.25" customHeight="1"/>
    <row r="58800" ht="8.25" customHeight="1"/>
    <row r="58801" ht="8.25" customHeight="1"/>
    <row r="58802" ht="8.25" customHeight="1"/>
    <row r="58803" ht="8.25" customHeight="1"/>
    <row r="58804" ht="8.25" customHeight="1"/>
    <row r="58805" ht="8.25" customHeight="1"/>
    <row r="58806" ht="8.25" customHeight="1"/>
    <row r="58807" ht="8.25" customHeight="1"/>
    <row r="58808" ht="8.25" customHeight="1"/>
    <row r="58809" ht="8.25" customHeight="1"/>
    <row r="58810" ht="8.25" customHeight="1"/>
    <row r="58811" ht="8.25" customHeight="1"/>
    <row r="58812" ht="8.25" customHeight="1"/>
    <row r="58813" ht="8.25" customHeight="1"/>
    <row r="58814" ht="8.25" customHeight="1"/>
    <row r="58815" ht="8.25" customHeight="1"/>
    <row r="58816" ht="8.25" customHeight="1"/>
    <row r="58817" ht="8.25" customHeight="1"/>
    <row r="58818" ht="8.25" customHeight="1"/>
    <row r="58819" ht="8.25" customHeight="1"/>
    <row r="58820" ht="8.25" customHeight="1"/>
    <row r="58821" ht="8.25" customHeight="1"/>
    <row r="58822" ht="8.25" customHeight="1"/>
    <row r="58823" ht="8.25" customHeight="1"/>
    <row r="58824" ht="8.25" customHeight="1"/>
    <row r="58825" ht="8.25" customHeight="1"/>
    <row r="58826" ht="8.25" customHeight="1"/>
    <row r="58827" ht="8.25" customHeight="1"/>
    <row r="58828" ht="8.25" customHeight="1"/>
    <row r="58829" ht="8.25" customHeight="1"/>
    <row r="58830" ht="8.25" customHeight="1"/>
    <row r="58831" ht="8.25" customHeight="1"/>
    <row r="58832" ht="8.25" customHeight="1"/>
    <row r="58833" ht="8.25" customHeight="1"/>
    <row r="58834" ht="8.25" customHeight="1"/>
    <row r="58835" ht="8.25" customHeight="1"/>
    <row r="58836" ht="8.25" customHeight="1"/>
    <row r="58837" ht="8.25" customHeight="1"/>
    <row r="58838" ht="8.25" customHeight="1"/>
    <row r="58839" ht="8.25" customHeight="1"/>
    <row r="58840" ht="8.25" customHeight="1"/>
    <row r="58841" ht="8.25" customHeight="1"/>
    <row r="58842" ht="8.25" customHeight="1"/>
    <row r="58843" ht="8.25" customHeight="1"/>
    <row r="58844" ht="8.25" customHeight="1"/>
    <row r="58845" ht="8.25" customHeight="1"/>
    <row r="58846" ht="8.25" customHeight="1"/>
    <row r="58847" ht="8.25" customHeight="1"/>
    <row r="58848" ht="8.25" customHeight="1"/>
    <row r="58849" ht="8.25" customHeight="1"/>
    <row r="58850" ht="8.25" customHeight="1"/>
    <row r="58851" ht="8.25" customHeight="1"/>
    <row r="58852" ht="8.25" customHeight="1"/>
    <row r="58853" ht="8.25" customHeight="1"/>
    <row r="58854" ht="8.25" customHeight="1"/>
    <row r="58855" ht="8.25" customHeight="1"/>
    <row r="58856" ht="8.25" customHeight="1"/>
    <row r="58857" ht="8.25" customHeight="1"/>
    <row r="58858" ht="8.25" customHeight="1"/>
    <row r="58859" ht="8.25" customHeight="1"/>
    <row r="58860" ht="8.25" customHeight="1"/>
    <row r="58861" ht="8.25" customHeight="1"/>
    <row r="58862" ht="8.25" customHeight="1"/>
    <row r="58863" ht="8.25" customHeight="1"/>
    <row r="58864" ht="8.25" customHeight="1"/>
    <row r="58865" ht="8.25" customHeight="1"/>
    <row r="58866" ht="8.25" customHeight="1"/>
    <row r="58867" ht="8.25" customHeight="1"/>
    <row r="58868" ht="8.25" customHeight="1"/>
    <row r="58869" ht="8.25" customHeight="1"/>
    <row r="58870" ht="8.25" customHeight="1"/>
    <row r="58871" ht="8.25" customHeight="1"/>
    <row r="58872" ht="8.25" customHeight="1"/>
    <row r="58873" ht="8.25" customHeight="1"/>
    <row r="58874" ht="8.25" customHeight="1"/>
    <row r="58875" ht="8.25" customHeight="1"/>
    <row r="58876" ht="8.25" customHeight="1"/>
    <row r="58877" ht="8.25" customHeight="1"/>
    <row r="58878" ht="8.25" customHeight="1"/>
    <row r="58879" ht="8.25" customHeight="1"/>
    <row r="58880" ht="8.25" customHeight="1"/>
    <row r="58881" ht="8.25" customHeight="1"/>
    <row r="58882" ht="8.25" customHeight="1"/>
    <row r="58883" ht="8.25" customHeight="1"/>
    <row r="58884" ht="8.25" customHeight="1"/>
    <row r="58885" ht="8.25" customHeight="1"/>
    <row r="58886" ht="8.25" customHeight="1"/>
    <row r="58887" ht="8.25" customHeight="1"/>
    <row r="58888" ht="8.25" customHeight="1"/>
    <row r="58889" ht="8.25" customHeight="1"/>
    <row r="58890" ht="8.25" customHeight="1"/>
    <row r="58891" ht="8.25" customHeight="1"/>
    <row r="58892" ht="8.25" customHeight="1"/>
    <row r="58893" ht="8.25" customHeight="1"/>
    <row r="58894" ht="8.25" customHeight="1"/>
    <row r="58895" ht="8.25" customHeight="1"/>
    <row r="58896" ht="8.25" customHeight="1"/>
    <row r="58897" ht="8.25" customHeight="1"/>
    <row r="58898" ht="8.25" customHeight="1"/>
    <row r="58899" ht="8.25" customHeight="1"/>
    <row r="58900" ht="8.25" customHeight="1"/>
    <row r="58901" ht="8.25" customHeight="1"/>
    <row r="58902" ht="8.25" customHeight="1"/>
    <row r="58903" ht="8.25" customHeight="1"/>
    <row r="58904" ht="8.25" customHeight="1"/>
    <row r="58905" ht="8.25" customHeight="1"/>
    <row r="58906" ht="8.25" customHeight="1"/>
    <row r="58907" ht="8.25" customHeight="1"/>
    <row r="58908" ht="8.25" customHeight="1"/>
    <row r="58909" ht="8.25" customHeight="1"/>
    <row r="58910" ht="8.25" customHeight="1"/>
    <row r="58911" ht="8.25" customHeight="1"/>
    <row r="58912" ht="8.25" customHeight="1"/>
    <row r="58913" ht="8.25" customHeight="1"/>
    <row r="58914" ht="8.25" customHeight="1"/>
    <row r="58915" ht="8.25" customHeight="1"/>
    <row r="58916" ht="8.25" customHeight="1"/>
    <row r="58917" ht="8.25" customHeight="1"/>
    <row r="58918" ht="8.25" customHeight="1"/>
    <row r="58919" ht="8.25" customHeight="1"/>
    <row r="58920" ht="8.25" customHeight="1"/>
    <row r="58921" ht="8.25" customHeight="1"/>
    <row r="58922" ht="8.25" customHeight="1"/>
    <row r="58923" ht="8.25" customHeight="1"/>
    <row r="58924" ht="8.25" customHeight="1"/>
    <row r="58925" ht="8.25" customHeight="1"/>
    <row r="58926" ht="8.25" customHeight="1"/>
    <row r="58927" ht="8.25" customHeight="1"/>
    <row r="58928" ht="8.25" customHeight="1"/>
    <row r="58929" ht="8.25" customHeight="1"/>
    <row r="58930" ht="8.25" customHeight="1"/>
    <row r="58931" ht="8.25" customHeight="1"/>
    <row r="58932" ht="8.25" customHeight="1"/>
    <row r="58933" ht="8.25" customHeight="1"/>
    <row r="58934" ht="8.25" customHeight="1"/>
    <row r="58935" ht="8.25" customHeight="1"/>
    <row r="58936" ht="8.25" customHeight="1"/>
    <row r="58937" ht="8.25" customHeight="1"/>
    <row r="58938" ht="8.25" customHeight="1"/>
    <row r="58939" ht="8.25" customHeight="1"/>
    <row r="58940" ht="8.25" customHeight="1"/>
    <row r="58941" ht="8.25" customHeight="1"/>
    <row r="58942" ht="8.25" customHeight="1"/>
    <row r="58943" ht="8.25" customHeight="1"/>
    <row r="58944" ht="8.25" customHeight="1"/>
    <row r="58945" ht="8.25" customHeight="1"/>
    <row r="58946" ht="8.25" customHeight="1"/>
    <row r="58947" ht="8.25" customHeight="1"/>
    <row r="58948" ht="8.25" customHeight="1"/>
    <row r="58949" ht="8.25" customHeight="1"/>
    <row r="58950" ht="8.25" customHeight="1"/>
    <row r="58951" ht="8.25" customHeight="1"/>
    <row r="58952" ht="8.25" customHeight="1"/>
    <row r="58953" ht="8.25" customHeight="1"/>
    <row r="58954" ht="8.25" customHeight="1"/>
    <row r="58955" ht="8.25" customHeight="1"/>
    <row r="58956" ht="8.25" customHeight="1"/>
    <row r="58957" ht="8.25" customHeight="1"/>
    <row r="58958" ht="8.25" customHeight="1"/>
    <row r="58959" ht="8.25" customHeight="1"/>
    <row r="58960" ht="8.25" customHeight="1"/>
    <row r="58961" ht="8.25" customHeight="1"/>
    <row r="58962" ht="8.25" customHeight="1"/>
    <row r="58963" ht="8.25" customHeight="1"/>
    <row r="58964" ht="8.25" customHeight="1"/>
    <row r="58965" ht="8.25" customHeight="1"/>
    <row r="58966" ht="8.25" customHeight="1"/>
    <row r="58967" ht="8.25" customHeight="1"/>
    <row r="58968" ht="8.25" customHeight="1"/>
    <row r="58969" ht="8.25" customHeight="1"/>
    <row r="58970" ht="8.25" customHeight="1"/>
    <row r="58971" ht="8.25" customHeight="1"/>
    <row r="58972" ht="8.25" customHeight="1"/>
    <row r="58973" ht="8.25" customHeight="1"/>
    <row r="58974" ht="8.25" customHeight="1"/>
    <row r="58975" ht="8.25" customHeight="1"/>
    <row r="58976" ht="8.25" customHeight="1"/>
    <row r="58977" ht="8.25" customHeight="1"/>
    <row r="58978" ht="8.25" customHeight="1"/>
    <row r="58979" ht="8.25" customHeight="1"/>
    <row r="58980" ht="8.25" customHeight="1"/>
    <row r="58981" ht="8.25" customHeight="1"/>
    <row r="58982" ht="8.25" customHeight="1"/>
    <row r="58983" ht="8.25" customHeight="1"/>
    <row r="58984" ht="8.25" customHeight="1"/>
    <row r="58985" ht="8.25" customHeight="1"/>
    <row r="58986" ht="8.25" customHeight="1"/>
    <row r="58987" ht="8.25" customHeight="1"/>
    <row r="58988" ht="8.25" customHeight="1"/>
    <row r="58989" ht="8.25" customHeight="1"/>
    <row r="58990" ht="8.25" customHeight="1"/>
    <row r="58991" ht="8.25" customHeight="1"/>
    <row r="58992" ht="8.25" customHeight="1"/>
    <row r="58993" ht="8.25" customHeight="1"/>
    <row r="58994" ht="8.25" customHeight="1"/>
    <row r="58995" ht="8.25" customHeight="1"/>
    <row r="58996" ht="8.25" customHeight="1"/>
    <row r="58997" ht="8.25" customHeight="1"/>
    <row r="58998" ht="8.25" customHeight="1"/>
    <row r="58999" ht="8.25" customHeight="1"/>
    <row r="59000" ht="8.25" customHeight="1"/>
    <row r="59001" ht="8.25" customHeight="1"/>
    <row r="59002" ht="8.25" customHeight="1"/>
    <row r="59003" ht="8.25" customHeight="1"/>
    <row r="59004" ht="8.25" customHeight="1"/>
    <row r="59005" ht="8.25" customHeight="1"/>
    <row r="59006" ht="8.25" customHeight="1"/>
    <row r="59007" ht="8.25" customHeight="1"/>
    <row r="59008" ht="8.25" customHeight="1"/>
    <row r="59009" ht="8.25" customHeight="1"/>
    <row r="59010" ht="8.25" customHeight="1"/>
    <row r="59011" ht="8.25" customHeight="1"/>
    <row r="59012" ht="8.25" customHeight="1"/>
    <row r="59013" ht="8.25" customHeight="1"/>
    <row r="59014" ht="8.25" customHeight="1"/>
    <row r="59015" ht="8.25" customHeight="1"/>
    <row r="59016" ht="8.25" customHeight="1"/>
    <row r="59017" ht="8.25" customHeight="1"/>
    <row r="59018" ht="8.25" customHeight="1"/>
    <row r="59019" ht="8.25" customHeight="1"/>
    <row r="59020" ht="8.25" customHeight="1"/>
    <row r="59021" ht="8.25" customHeight="1"/>
    <row r="59022" ht="8.25" customHeight="1"/>
    <row r="59023" ht="8.25" customHeight="1"/>
    <row r="59024" ht="8.25" customHeight="1"/>
    <row r="59025" ht="8.25" customHeight="1"/>
    <row r="59026" ht="8.25" customHeight="1"/>
    <row r="59027" ht="8.25" customHeight="1"/>
    <row r="59028" ht="8.25" customHeight="1"/>
    <row r="59029" ht="8.25" customHeight="1"/>
    <row r="59030" ht="8.25" customHeight="1"/>
    <row r="59031" ht="8.25" customHeight="1"/>
    <row r="59032" ht="8.25" customHeight="1"/>
    <row r="59033" ht="8.25" customHeight="1"/>
    <row r="59034" ht="8.25" customHeight="1"/>
    <row r="59035" ht="8.25" customHeight="1"/>
    <row r="59036" ht="8.25" customHeight="1"/>
    <row r="59037" ht="8.25" customHeight="1"/>
    <row r="59038" ht="8.25" customHeight="1"/>
    <row r="59039" ht="8.25" customHeight="1"/>
    <row r="59040" ht="8.25" customHeight="1"/>
    <row r="59041" ht="8.25" customHeight="1"/>
    <row r="59042" ht="8.25" customHeight="1"/>
    <row r="59043" ht="8.25" customHeight="1"/>
    <row r="59044" ht="8.25" customHeight="1"/>
    <row r="59045" ht="8.25" customHeight="1"/>
    <row r="59046" ht="8.25" customHeight="1"/>
    <row r="59047" ht="8.25" customHeight="1"/>
    <row r="59048" ht="8.25" customHeight="1"/>
    <row r="59049" ht="8.25" customHeight="1"/>
    <row r="59050" ht="8.25" customHeight="1"/>
    <row r="59051" ht="8.25" customHeight="1"/>
    <row r="59052" ht="8.25" customHeight="1"/>
    <row r="59053" ht="8.25" customHeight="1"/>
    <row r="59054" ht="8.25" customHeight="1"/>
    <row r="59055" ht="8.25" customHeight="1"/>
    <row r="59056" ht="8.25" customHeight="1"/>
    <row r="59057" ht="8.25" customHeight="1"/>
    <row r="59058" ht="8.25" customHeight="1"/>
    <row r="59059" ht="8.25" customHeight="1"/>
    <row r="59060" ht="8.25" customHeight="1"/>
    <row r="59061" ht="8.25" customHeight="1"/>
    <row r="59062" ht="8.25" customHeight="1"/>
    <row r="59063" ht="8.25" customHeight="1"/>
    <row r="59064" ht="8.25" customHeight="1"/>
    <row r="59065" ht="8.25" customHeight="1"/>
    <row r="59066" ht="8.25" customHeight="1"/>
    <row r="59067" ht="8.25" customHeight="1"/>
    <row r="59068" ht="8.25" customHeight="1"/>
    <row r="59069" ht="8.25" customHeight="1"/>
    <row r="59070" ht="8.25" customHeight="1"/>
    <row r="59071" ht="8.25" customHeight="1"/>
    <row r="59072" ht="8.25" customHeight="1"/>
    <row r="59073" ht="8.25" customHeight="1"/>
    <row r="59074" ht="8.25" customHeight="1"/>
    <row r="59075" ht="8.25" customHeight="1"/>
    <row r="59076" ht="8.25" customHeight="1"/>
    <row r="59077" ht="8.25" customHeight="1"/>
    <row r="59078" ht="8.25" customHeight="1"/>
    <row r="59079" ht="8.25" customHeight="1"/>
    <row r="59080" ht="8.25" customHeight="1"/>
    <row r="59081" ht="8.25" customHeight="1"/>
    <row r="59082" ht="8.25" customHeight="1"/>
    <row r="59083" ht="8.25" customHeight="1"/>
    <row r="59084" ht="8.25" customHeight="1"/>
    <row r="59085" ht="8.25" customHeight="1"/>
    <row r="59086" ht="8.25" customHeight="1"/>
    <row r="59087" ht="8.25" customHeight="1"/>
    <row r="59088" ht="8.25" customHeight="1"/>
    <row r="59089" ht="8.25" customHeight="1"/>
    <row r="59090" ht="8.25" customHeight="1"/>
    <row r="59091" ht="8.25" customHeight="1"/>
    <row r="59092" ht="8.25" customHeight="1"/>
    <row r="59093" ht="8.25" customHeight="1"/>
    <row r="59094" ht="8.25" customHeight="1"/>
    <row r="59095" ht="8.25" customHeight="1"/>
    <row r="59096" ht="8.25" customHeight="1"/>
    <row r="59097" ht="8.25" customHeight="1"/>
    <row r="59098" ht="8.25" customHeight="1"/>
    <row r="59099" ht="8.25" customHeight="1"/>
    <row r="59100" ht="8.25" customHeight="1"/>
    <row r="59101" ht="8.25" customHeight="1"/>
    <row r="59102" ht="8.25" customHeight="1"/>
    <row r="59103" ht="8.25" customHeight="1"/>
    <row r="59104" ht="8.25" customHeight="1"/>
    <row r="59105" ht="8.25" customHeight="1"/>
    <row r="59106" ht="8.25" customHeight="1"/>
    <row r="59107" ht="8.25" customHeight="1"/>
    <row r="59108" ht="8.25" customHeight="1"/>
    <row r="59109" ht="8.25" customHeight="1"/>
    <row r="59110" ht="8.25" customHeight="1"/>
    <row r="59111" ht="8.25" customHeight="1"/>
    <row r="59112" ht="8.25" customHeight="1"/>
    <row r="59113" ht="8.25" customHeight="1"/>
    <row r="59114" ht="8.25" customHeight="1"/>
    <row r="59115" ht="8.25" customHeight="1"/>
    <row r="59116" ht="8.25" customHeight="1"/>
    <row r="59117" ht="8.25" customHeight="1"/>
    <row r="59118" ht="8.25" customHeight="1"/>
    <row r="59119" ht="8.25" customHeight="1"/>
    <row r="59120" ht="8.25" customHeight="1"/>
    <row r="59121" ht="8.25" customHeight="1"/>
    <row r="59122" ht="8.25" customHeight="1"/>
    <row r="59123" ht="8.25" customHeight="1"/>
    <row r="59124" ht="8.25" customHeight="1"/>
    <row r="59125" ht="8.25" customHeight="1"/>
    <row r="59126" ht="8.25" customHeight="1"/>
    <row r="59127" ht="8.25" customHeight="1"/>
    <row r="59128" ht="8.25" customHeight="1"/>
    <row r="59129" ht="8.25" customHeight="1"/>
    <row r="59130" ht="8.25" customHeight="1"/>
    <row r="59131" ht="8.25" customHeight="1"/>
    <row r="59132" ht="8.25" customHeight="1"/>
    <row r="59133" ht="8.25" customHeight="1"/>
    <row r="59134" ht="8.25" customHeight="1"/>
    <row r="59135" ht="8.25" customHeight="1"/>
    <row r="59136" ht="8.25" customHeight="1"/>
    <row r="59137" ht="8.25" customHeight="1"/>
    <row r="59138" ht="8.25" customHeight="1"/>
    <row r="59139" ht="8.25" customHeight="1"/>
    <row r="59140" ht="8.25" customHeight="1"/>
    <row r="59141" ht="8.25" customHeight="1"/>
    <row r="59142" ht="8.25" customHeight="1"/>
    <row r="59143" ht="8.25" customHeight="1"/>
    <row r="59144" ht="8.25" customHeight="1"/>
    <row r="59145" ht="8.25" customHeight="1"/>
    <row r="59146" ht="8.25" customHeight="1"/>
    <row r="59147" ht="8.25" customHeight="1"/>
    <row r="59148" ht="8.25" customHeight="1"/>
    <row r="59149" ht="8.25" customHeight="1"/>
    <row r="59150" ht="8.25" customHeight="1"/>
    <row r="59151" ht="8.25" customHeight="1"/>
    <row r="59152" ht="8.25" customHeight="1"/>
    <row r="59153" ht="8.25" customHeight="1"/>
    <row r="59154" ht="8.25" customHeight="1"/>
    <row r="59155" ht="8.25" customHeight="1"/>
    <row r="59156" ht="8.25" customHeight="1"/>
    <row r="59157" ht="8.25" customHeight="1"/>
    <row r="59158" ht="8.25" customHeight="1"/>
    <row r="59159" ht="8.25" customHeight="1"/>
    <row r="59160" ht="8.25" customHeight="1"/>
    <row r="59161" ht="8.25" customHeight="1"/>
    <row r="59162" ht="8.25" customHeight="1"/>
    <row r="59163" ht="8.25" customHeight="1"/>
    <row r="59164" ht="8.25" customHeight="1"/>
    <row r="59165" ht="8.25" customHeight="1"/>
    <row r="59166" ht="8.25" customHeight="1"/>
    <row r="59167" ht="8.25" customHeight="1"/>
    <row r="59168" ht="8.25" customHeight="1"/>
    <row r="59169" ht="8.25" customHeight="1"/>
    <row r="59170" ht="8.25" customHeight="1"/>
    <row r="59171" ht="8.25" customHeight="1"/>
    <row r="59172" ht="8.25" customHeight="1"/>
    <row r="59173" ht="8.25" customHeight="1"/>
    <row r="59174" ht="8.25" customHeight="1"/>
    <row r="59175" ht="8.25" customHeight="1"/>
    <row r="59176" ht="8.25" customHeight="1"/>
    <row r="59177" ht="8.25" customHeight="1"/>
    <row r="59178" ht="8.25" customHeight="1"/>
    <row r="59179" ht="8.25" customHeight="1"/>
    <row r="59180" ht="8.25" customHeight="1"/>
    <row r="59181" ht="8.25" customHeight="1"/>
    <row r="59182" ht="8.25" customHeight="1"/>
    <row r="59183" ht="8.25" customHeight="1"/>
    <row r="59184" ht="8.25" customHeight="1"/>
    <row r="59185" ht="8.25" customHeight="1"/>
    <row r="59186" ht="8.25" customHeight="1"/>
    <row r="59187" ht="8.25" customHeight="1"/>
    <row r="59188" ht="8.25" customHeight="1"/>
    <row r="59189" ht="8.25" customHeight="1"/>
    <row r="59190" ht="8.25" customHeight="1"/>
    <row r="59191" ht="8.25" customHeight="1"/>
    <row r="59192" ht="8.25" customHeight="1"/>
    <row r="59193" ht="8.25" customHeight="1"/>
    <row r="59194" ht="8.25" customHeight="1"/>
    <row r="59195" ht="8.25" customHeight="1"/>
    <row r="59196" ht="8.25" customHeight="1"/>
    <row r="59197" ht="8.25" customHeight="1"/>
    <row r="59198" ht="8.25" customHeight="1"/>
    <row r="59199" ht="8.25" customHeight="1"/>
    <row r="59200" ht="8.25" customHeight="1"/>
    <row r="59201" ht="8.25" customHeight="1"/>
    <row r="59202" ht="8.25" customHeight="1"/>
    <row r="59203" ht="8.25" customHeight="1"/>
    <row r="59204" ht="8.25" customHeight="1"/>
    <row r="59205" ht="8.25" customHeight="1"/>
    <row r="59206" ht="8.25" customHeight="1"/>
    <row r="59207" ht="8.25" customHeight="1"/>
    <row r="59208" ht="8.25" customHeight="1"/>
    <row r="59209" ht="8.25" customHeight="1"/>
    <row r="59210" ht="8.25" customHeight="1"/>
    <row r="59211" ht="8.25" customHeight="1"/>
    <row r="59212" ht="8.25" customHeight="1"/>
    <row r="59213" ht="8.25" customHeight="1"/>
    <row r="59214" ht="8.25" customHeight="1"/>
    <row r="59215" ht="8.25" customHeight="1"/>
    <row r="59216" ht="8.25" customHeight="1"/>
    <row r="59217" ht="8.25" customHeight="1"/>
    <row r="59218" ht="8.25" customHeight="1"/>
    <row r="59219" ht="8.25" customHeight="1"/>
    <row r="59220" ht="8.25" customHeight="1"/>
    <row r="59221" ht="8.25" customHeight="1"/>
    <row r="59222" ht="8.25" customHeight="1"/>
    <row r="59223" ht="8.25" customHeight="1"/>
    <row r="59224" ht="8.25" customHeight="1"/>
    <row r="59225" ht="8.25" customHeight="1"/>
    <row r="59226" ht="8.25" customHeight="1"/>
    <row r="59227" ht="8.25" customHeight="1"/>
    <row r="59228" ht="8.25" customHeight="1"/>
    <row r="59229" ht="8.25" customHeight="1"/>
    <row r="59230" ht="8.25" customHeight="1"/>
    <row r="59231" ht="8.25" customHeight="1"/>
    <row r="59232" ht="8.25" customHeight="1"/>
    <row r="59233" ht="8.25" customHeight="1"/>
    <row r="59234" ht="8.25" customHeight="1"/>
    <row r="59235" ht="8.25" customHeight="1"/>
    <row r="59236" ht="8.25" customHeight="1"/>
    <row r="59237" ht="8.25" customHeight="1"/>
    <row r="59238" ht="8.25" customHeight="1"/>
    <row r="59239" ht="8.25" customHeight="1"/>
    <row r="59240" ht="8.25" customHeight="1"/>
    <row r="59241" ht="8.25" customHeight="1"/>
    <row r="59242" ht="8.25" customHeight="1"/>
    <row r="59243" ht="8.25" customHeight="1"/>
    <row r="59244" ht="8.25" customHeight="1"/>
    <row r="59245" ht="8.25" customHeight="1"/>
    <row r="59246" ht="8.25" customHeight="1"/>
    <row r="59247" ht="8.25" customHeight="1"/>
    <row r="59248" ht="8.25" customHeight="1"/>
    <row r="59249" ht="8.25" customHeight="1"/>
    <row r="59250" ht="8.25" customHeight="1"/>
    <row r="59251" ht="8.25" customHeight="1"/>
    <row r="59252" ht="8.25" customHeight="1"/>
    <row r="59253" ht="8.25" customHeight="1"/>
    <row r="59254" ht="8.25" customHeight="1"/>
    <row r="59255" ht="8.25" customHeight="1"/>
    <row r="59256" ht="8.25" customHeight="1"/>
    <row r="59257" ht="8.25" customHeight="1"/>
    <row r="59258" ht="8.25" customHeight="1"/>
    <row r="59259" ht="8.25" customHeight="1"/>
    <row r="59260" ht="8.25" customHeight="1"/>
    <row r="59261" ht="8.25" customHeight="1"/>
    <row r="59262" ht="8.25" customHeight="1"/>
    <row r="59263" ht="8.25" customHeight="1"/>
    <row r="59264" ht="8.25" customHeight="1"/>
    <row r="59265" ht="8.25" customHeight="1"/>
    <row r="59266" ht="8.25" customHeight="1"/>
    <row r="59267" ht="8.25" customHeight="1"/>
    <row r="59268" ht="8.25" customHeight="1"/>
    <row r="59269" ht="8.25" customHeight="1"/>
    <row r="59270" ht="8.25" customHeight="1"/>
    <row r="59271" ht="8.25" customHeight="1"/>
    <row r="59272" ht="8.25" customHeight="1"/>
    <row r="59273" ht="8.25" customHeight="1"/>
    <row r="59274" ht="8.25" customHeight="1"/>
    <row r="59275" ht="8.25" customHeight="1"/>
    <row r="59276" ht="8.25" customHeight="1"/>
    <row r="59277" ht="8.25" customHeight="1"/>
    <row r="59278" ht="8.25" customHeight="1"/>
    <row r="59279" ht="8.25" customHeight="1"/>
    <row r="59280" ht="8.25" customHeight="1"/>
    <row r="59281" ht="8.25" customHeight="1"/>
    <row r="59282" ht="8.25" customHeight="1"/>
    <row r="59283" ht="8.25" customHeight="1"/>
    <row r="59284" ht="8.25" customHeight="1"/>
    <row r="59285" ht="8.25" customHeight="1"/>
    <row r="59286" ht="8.25" customHeight="1"/>
    <row r="59287" ht="8.25" customHeight="1"/>
    <row r="59288" ht="8.25" customHeight="1"/>
    <row r="59289" ht="8.25" customHeight="1"/>
    <row r="59290" ht="8.25" customHeight="1"/>
    <row r="59291" ht="8.25" customHeight="1"/>
    <row r="59292" ht="8.25" customHeight="1"/>
    <row r="59293" ht="8.25" customHeight="1"/>
    <row r="59294" ht="8.25" customHeight="1"/>
    <row r="59295" ht="8.25" customHeight="1"/>
    <row r="59296" ht="8.25" customHeight="1"/>
    <row r="59297" ht="8.25" customHeight="1"/>
    <row r="59298" ht="8.25" customHeight="1"/>
    <row r="59299" ht="8.25" customHeight="1"/>
    <row r="59300" ht="8.25" customHeight="1"/>
    <row r="59301" ht="8.25" customHeight="1"/>
    <row r="59302" ht="8.25" customHeight="1"/>
    <row r="59303" ht="8.25" customHeight="1"/>
    <row r="59304" ht="8.25" customHeight="1"/>
    <row r="59305" ht="8.25" customHeight="1"/>
    <row r="59306" ht="8.25" customHeight="1"/>
    <row r="59307" ht="8.25" customHeight="1"/>
    <row r="59308" ht="8.25" customHeight="1"/>
    <row r="59309" ht="8.25" customHeight="1"/>
    <row r="59310" ht="8.25" customHeight="1"/>
    <row r="59311" ht="8.25" customHeight="1"/>
    <row r="59312" ht="8.25" customHeight="1"/>
    <row r="59313" ht="8.25" customHeight="1"/>
    <row r="59314" ht="8.25" customHeight="1"/>
    <row r="59315" ht="8.25" customHeight="1"/>
    <row r="59316" ht="8.25" customHeight="1"/>
    <row r="59317" ht="8.25" customHeight="1"/>
    <row r="59318" ht="8.25" customHeight="1"/>
    <row r="59319" ht="8.25" customHeight="1"/>
    <row r="59320" ht="8.25" customHeight="1"/>
    <row r="59321" ht="8.25" customHeight="1"/>
    <row r="59322" ht="8.25" customHeight="1"/>
    <row r="59323" ht="8.25" customHeight="1"/>
    <row r="59324" ht="8.25" customHeight="1"/>
    <row r="59325" ht="8.25" customHeight="1"/>
    <row r="59326" ht="8.25" customHeight="1"/>
    <row r="59327" ht="8.25" customHeight="1"/>
    <row r="59328" ht="8.25" customHeight="1"/>
    <row r="59329" ht="8.25" customHeight="1"/>
    <row r="59330" ht="8.25" customHeight="1"/>
    <row r="59331" ht="8.25" customHeight="1"/>
    <row r="59332" ht="8.25" customHeight="1"/>
    <row r="59333" ht="8.25" customHeight="1"/>
    <row r="59334" ht="8.25" customHeight="1"/>
    <row r="59335" ht="8.25" customHeight="1"/>
    <row r="59336" ht="8.25" customHeight="1"/>
    <row r="59337" ht="8.25" customHeight="1"/>
    <row r="59338" ht="8.25" customHeight="1"/>
    <row r="59339" ht="8.25" customHeight="1"/>
    <row r="59340" ht="8.25" customHeight="1"/>
    <row r="59341" ht="8.25" customHeight="1"/>
    <row r="59342" ht="8.25" customHeight="1"/>
    <row r="59343" ht="8.25" customHeight="1"/>
    <row r="59344" ht="8.25" customHeight="1"/>
    <row r="59345" ht="8.25" customHeight="1"/>
    <row r="59346" ht="8.25" customHeight="1"/>
    <row r="59347" ht="8.25" customHeight="1"/>
    <row r="59348" ht="8.25" customHeight="1"/>
    <row r="59349" ht="8.25" customHeight="1"/>
    <row r="59350" ht="8.25" customHeight="1"/>
    <row r="59351" ht="8.25" customHeight="1"/>
    <row r="59352" ht="8.25" customHeight="1"/>
    <row r="59353" ht="8.25" customHeight="1"/>
    <row r="59354" ht="8.25" customHeight="1"/>
    <row r="59355" ht="8.25" customHeight="1"/>
    <row r="59356" ht="8.25" customHeight="1"/>
    <row r="59357" ht="8.25" customHeight="1"/>
    <row r="59358" ht="8.25" customHeight="1"/>
    <row r="59359" ht="8.25" customHeight="1"/>
    <row r="59360" ht="8.25" customHeight="1"/>
    <row r="59361" ht="8.25" customHeight="1"/>
    <row r="59362" ht="8.25" customHeight="1"/>
    <row r="59363" ht="8.25" customHeight="1"/>
    <row r="59364" ht="8.25" customHeight="1"/>
    <row r="59365" ht="8.25" customHeight="1"/>
    <row r="59366" ht="8.25" customHeight="1"/>
    <row r="59367" ht="8.25" customHeight="1"/>
    <row r="59368" ht="8.25" customHeight="1"/>
    <row r="59369" ht="8.25" customHeight="1"/>
    <row r="59370" ht="8.25" customHeight="1"/>
    <row r="59371" ht="8.25" customHeight="1"/>
    <row r="59372" ht="8.25" customHeight="1"/>
    <row r="59373" ht="8.25" customHeight="1"/>
    <row r="59374" ht="8.25" customHeight="1"/>
    <row r="59375" ht="8.25" customHeight="1"/>
    <row r="59376" ht="8.25" customHeight="1"/>
    <row r="59377" ht="8.25" customHeight="1"/>
    <row r="59378" ht="8.25" customHeight="1"/>
    <row r="59379" ht="8.25" customHeight="1"/>
    <row r="59380" ht="8.25" customHeight="1"/>
    <row r="59381" ht="8.25" customHeight="1"/>
    <row r="59382" ht="8.25" customHeight="1"/>
    <row r="59383" ht="8.25" customHeight="1"/>
    <row r="59384" ht="8.25" customHeight="1"/>
    <row r="59385" ht="8.25" customHeight="1"/>
    <row r="59386" ht="8.25" customHeight="1"/>
    <row r="59387" ht="8.25" customHeight="1"/>
    <row r="59388" ht="8.25" customHeight="1"/>
    <row r="59389" ht="8.25" customHeight="1"/>
    <row r="59390" ht="8.25" customHeight="1"/>
    <row r="59391" ht="8.25" customHeight="1"/>
    <row r="59392" ht="8.25" customHeight="1"/>
    <row r="59393" ht="8.25" customHeight="1"/>
    <row r="59394" ht="8.25" customHeight="1"/>
    <row r="59395" ht="8.25" customHeight="1"/>
    <row r="59396" ht="8.25" customHeight="1"/>
    <row r="59397" ht="8.25" customHeight="1"/>
    <row r="59398" ht="8.25" customHeight="1"/>
    <row r="59399" ht="8.25" customHeight="1"/>
    <row r="59400" ht="8.25" customHeight="1"/>
    <row r="59401" ht="8.25" customHeight="1"/>
    <row r="59402" ht="8.25" customHeight="1"/>
    <row r="59403" ht="8.25" customHeight="1"/>
    <row r="59404" ht="8.25" customHeight="1"/>
    <row r="59405" ht="8.25" customHeight="1"/>
    <row r="59406" ht="8.25" customHeight="1"/>
    <row r="59407" ht="8.25" customHeight="1"/>
    <row r="59408" ht="8.25" customHeight="1"/>
    <row r="59409" ht="8.25" customHeight="1"/>
    <row r="59410" ht="8.25" customHeight="1"/>
    <row r="59411" ht="8.25" customHeight="1"/>
    <row r="59412" ht="8.25" customHeight="1"/>
    <row r="59413" ht="8.25" customHeight="1"/>
    <row r="59414" ht="8.25" customHeight="1"/>
    <row r="59415" ht="8.25" customHeight="1"/>
    <row r="59416" ht="8.25" customHeight="1"/>
    <row r="59417" ht="8.25" customHeight="1"/>
    <row r="59418" ht="8.25" customHeight="1"/>
    <row r="59419" ht="8.25" customHeight="1"/>
    <row r="59420" ht="8.25" customHeight="1"/>
    <row r="59421" ht="8.25" customHeight="1"/>
    <row r="59422" ht="8.25" customHeight="1"/>
    <row r="59423" ht="8.25" customHeight="1"/>
    <row r="59424" ht="8.25" customHeight="1"/>
    <row r="59425" ht="8.25" customHeight="1"/>
    <row r="59426" ht="8.25" customHeight="1"/>
    <row r="59427" ht="8.25" customHeight="1"/>
    <row r="59428" ht="8.25" customHeight="1"/>
    <row r="59429" ht="8.25" customHeight="1"/>
    <row r="59430" ht="8.25" customHeight="1"/>
    <row r="59431" ht="8.25" customHeight="1"/>
    <row r="59432" ht="8.25" customHeight="1"/>
    <row r="59433" ht="8.25" customHeight="1"/>
    <row r="59434" ht="8.25" customHeight="1"/>
    <row r="59435" ht="8.25" customHeight="1"/>
    <row r="59436" ht="8.25" customHeight="1"/>
    <row r="59437" ht="8.25" customHeight="1"/>
    <row r="59438" ht="8.25" customHeight="1"/>
    <row r="59439" ht="8.25" customHeight="1"/>
    <row r="59440" ht="8.25" customHeight="1"/>
    <row r="59441" ht="8.25" customHeight="1"/>
    <row r="59442" ht="8.25" customHeight="1"/>
    <row r="59443" ht="8.25" customHeight="1"/>
    <row r="59444" ht="8.25" customHeight="1"/>
    <row r="59445" ht="8.25" customHeight="1"/>
    <row r="59446" ht="8.25" customHeight="1"/>
    <row r="59447" ht="8.25" customHeight="1"/>
    <row r="59448" ht="8.25" customHeight="1"/>
    <row r="59449" ht="8.25" customHeight="1"/>
    <row r="59450" ht="8.25" customHeight="1"/>
    <row r="59451" ht="8.25" customHeight="1"/>
    <row r="59452" ht="8.25" customHeight="1"/>
    <row r="59453" ht="8.25" customHeight="1"/>
    <row r="59454" ht="8.25" customHeight="1"/>
    <row r="59455" ht="8.25" customHeight="1"/>
    <row r="59456" ht="8.25" customHeight="1"/>
    <row r="59457" ht="8.25" customHeight="1"/>
    <row r="59458" ht="8.25" customHeight="1"/>
    <row r="59459" ht="8.25" customHeight="1"/>
    <row r="59460" ht="8.25" customHeight="1"/>
    <row r="59461" ht="8.25" customHeight="1"/>
    <row r="59462" ht="8.25" customHeight="1"/>
    <row r="59463" ht="8.25" customHeight="1"/>
    <row r="59464" ht="8.25" customHeight="1"/>
    <row r="59465" ht="8.25" customHeight="1"/>
    <row r="59466" ht="8.25" customHeight="1"/>
    <row r="59467" ht="8.25" customHeight="1"/>
    <row r="59468" ht="8.25" customHeight="1"/>
    <row r="59469" ht="8.25" customHeight="1"/>
    <row r="59470" ht="8.25" customHeight="1"/>
    <row r="59471" ht="8.25" customHeight="1"/>
    <row r="59472" ht="8.25" customHeight="1"/>
    <row r="59473" ht="8.25" customHeight="1"/>
    <row r="59474" ht="8.25" customHeight="1"/>
    <row r="59475" ht="8.25" customHeight="1"/>
    <row r="59476" ht="8.25" customHeight="1"/>
    <row r="59477" ht="8.25" customHeight="1"/>
    <row r="59478" ht="8.25" customHeight="1"/>
    <row r="59479" ht="8.25" customHeight="1"/>
    <row r="59480" ht="8.25" customHeight="1"/>
    <row r="59481" ht="8.25" customHeight="1"/>
    <row r="59482" ht="8.25" customHeight="1"/>
    <row r="59483" ht="8.25" customHeight="1"/>
    <row r="59484" ht="8.25" customHeight="1"/>
    <row r="59485" ht="8.25" customHeight="1"/>
    <row r="59486" ht="8.25" customHeight="1"/>
    <row r="59487" ht="8.25" customHeight="1"/>
    <row r="59488" ht="8.25" customHeight="1"/>
    <row r="59489" ht="8.25" customHeight="1"/>
    <row r="59490" ht="8.25" customHeight="1"/>
    <row r="59491" ht="8.25" customHeight="1"/>
    <row r="59492" ht="8.25" customHeight="1"/>
    <row r="59493" ht="8.25" customHeight="1"/>
    <row r="59494" ht="8.25" customHeight="1"/>
    <row r="59495" ht="8.25" customHeight="1"/>
    <row r="59496" ht="8.25" customHeight="1"/>
    <row r="59497" ht="8.25" customHeight="1"/>
    <row r="59498" ht="8.25" customHeight="1"/>
    <row r="59499" ht="8.25" customHeight="1"/>
    <row r="59500" ht="8.25" customHeight="1"/>
    <row r="59501" ht="8.25" customHeight="1"/>
    <row r="59502" ht="8.25" customHeight="1"/>
    <row r="59503" ht="8.25" customHeight="1"/>
    <row r="59504" ht="8.25" customHeight="1"/>
    <row r="59505" ht="8.25" customHeight="1"/>
    <row r="59506" ht="8.25" customHeight="1"/>
    <row r="59507" ht="8.25" customHeight="1"/>
    <row r="59508" ht="8.25" customHeight="1"/>
    <row r="59509" ht="8.25" customHeight="1"/>
    <row r="59510" ht="8.25" customHeight="1"/>
    <row r="59511" ht="8.25" customHeight="1"/>
    <row r="59512" ht="8.25" customHeight="1"/>
    <row r="59513" ht="8.25" customHeight="1"/>
    <row r="59514" ht="8.25" customHeight="1"/>
    <row r="59515" ht="8.25" customHeight="1"/>
    <row r="59516" ht="8.25" customHeight="1"/>
    <row r="59517" ht="8.25" customHeight="1"/>
    <row r="59518" ht="8.25" customHeight="1"/>
    <row r="59519" ht="8.25" customHeight="1"/>
    <row r="59520" ht="8.25" customHeight="1"/>
    <row r="59521" ht="8.25" customHeight="1"/>
    <row r="59522" ht="8.25" customHeight="1"/>
    <row r="59523" ht="8.25" customHeight="1"/>
    <row r="59524" ht="8.25" customHeight="1"/>
    <row r="59525" ht="8.25" customHeight="1"/>
    <row r="59526" ht="8.25" customHeight="1"/>
    <row r="59527" ht="8.25" customHeight="1"/>
    <row r="59528" ht="8.25" customHeight="1"/>
    <row r="59529" ht="8.25" customHeight="1"/>
    <row r="59530" ht="8.25" customHeight="1"/>
    <row r="59531" ht="8.25" customHeight="1"/>
    <row r="59532" ht="8.25" customHeight="1"/>
    <row r="59533" ht="8.25" customHeight="1"/>
    <row r="59534" ht="8.25" customHeight="1"/>
    <row r="59535" ht="8.25" customHeight="1"/>
    <row r="59536" ht="8.25" customHeight="1"/>
    <row r="59537" ht="8.25" customHeight="1"/>
    <row r="59538" ht="8.25" customHeight="1"/>
    <row r="59539" ht="8.25" customHeight="1"/>
    <row r="59540" ht="8.25" customHeight="1"/>
    <row r="59541" ht="8.25" customHeight="1"/>
    <row r="59542" ht="8.25" customHeight="1"/>
    <row r="59543" ht="8.25" customHeight="1"/>
    <row r="59544" ht="8.25" customHeight="1"/>
    <row r="59545" ht="8.25" customHeight="1"/>
    <row r="59546" ht="8.25" customHeight="1"/>
    <row r="59547" ht="8.25" customHeight="1"/>
    <row r="59548" ht="8.25" customHeight="1"/>
    <row r="59549" ht="8.25" customHeight="1"/>
    <row r="59550" ht="8.25" customHeight="1"/>
    <row r="59551" ht="8.25" customHeight="1"/>
    <row r="59552" ht="8.25" customHeight="1"/>
    <row r="59553" ht="8.25" customHeight="1"/>
    <row r="59554" ht="8.25" customHeight="1"/>
    <row r="59555" ht="8.25" customHeight="1"/>
    <row r="59556" ht="8.25" customHeight="1"/>
    <row r="59557" ht="8.25" customHeight="1"/>
    <row r="59558" ht="8.25" customHeight="1"/>
    <row r="59559" ht="8.25" customHeight="1"/>
    <row r="59560" ht="8.25" customHeight="1"/>
    <row r="59561" ht="8.25" customHeight="1"/>
    <row r="59562" ht="8.25" customHeight="1"/>
    <row r="59563" ht="8.25" customHeight="1"/>
    <row r="59564" ht="8.25" customHeight="1"/>
    <row r="59565" ht="8.25" customHeight="1"/>
    <row r="59566" ht="8.25" customHeight="1"/>
    <row r="59567" ht="8.25" customHeight="1"/>
    <row r="59568" ht="8.25" customHeight="1"/>
    <row r="59569" ht="8.25" customHeight="1"/>
    <row r="59570" ht="8.25" customHeight="1"/>
    <row r="59571" ht="8.25" customHeight="1"/>
    <row r="59572" ht="8.25" customHeight="1"/>
    <row r="59573" ht="8.25" customHeight="1"/>
    <row r="59574" ht="8.25" customHeight="1"/>
    <row r="59575" ht="8.25" customHeight="1"/>
    <row r="59576" ht="8.25" customHeight="1"/>
    <row r="59577" ht="8.25" customHeight="1"/>
    <row r="59578" ht="8.25" customHeight="1"/>
    <row r="59579" ht="8.25" customHeight="1"/>
    <row r="59580" ht="8.25" customHeight="1"/>
    <row r="59581" ht="8.25" customHeight="1"/>
    <row r="59582" ht="8.25" customHeight="1"/>
    <row r="59583" ht="8.25" customHeight="1"/>
    <row r="59584" ht="8.25" customHeight="1"/>
    <row r="59585" ht="8.25" customHeight="1"/>
    <row r="59586" ht="8.25" customHeight="1"/>
    <row r="59587" ht="8.25" customHeight="1"/>
    <row r="59588" ht="8.25" customHeight="1"/>
    <row r="59589" ht="8.25" customHeight="1"/>
    <row r="59590" ht="8.25" customHeight="1"/>
    <row r="59591" ht="8.25" customHeight="1"/>
    <row r="59592" ht="8.25" customHeight="1"/>
    <row r="59593" ht="8.25" customHeight="1"/>
    <row r="59594" ht="8.25" customHeight="1"/>
    <row r="59595" ht="8.25" customHeight="1"/>
    <row r="59596" ht="8.25" customHeight="1"/>
    <row r="59597" ht="8.25" customHeight="1"/>
    <row r="59598" ht="8.25" customHeight="1"/>
    <row r="59599" ht="8.25" customHeight="1"/>
    <row r="59600" ht="8.25" customHeight="1"/>
    <row r="59601" ht="8.25" customHeight="1"/>
    <row r="59602" ht="8.25" customHeight="1"/>
    <row r="59603" ht="8.25" customHeight="1"/>
    <row r="59604" ht="8.25" customHeight="1"/>
    <row r="59605" ht="8.25" customHeight="1"/>
    <row r="59606" ht="8.25" customHeight="1"/>
    <row r="59607" ht="8.25" customHeight="1"/>
    <row r="59608" ht="8.25" customHeight="1"/>
    <row r="59609" ht="8.25" customHeight="1"/>
    <row r="59610" ht="8.25" customHeight="1"/>
    <row r="59611" ht="8.25" customHeight="1"/>
    <row r="59612" ht="8.25" customHeight="1"/>
    <row r="59613" ht="8.25" customHeight="1"/>
    <row r="59614" ht="8.25" customHeight="1"/>
    <row r="59615" ht="8.25" customHeight="1"/>
    <row r="59616" ht="8.25" customHeight="1"/>
    <row r="59617" ht="8.25" customHeight="1"/>
    <row r="59618" ht="8.25" customHeight="1"/>
    <row r="59619" ht="8.25" customHeight="1"/>
    <row r="59620" ht="8.25" customHeight="1"/>
    <row r="59621" ht="8.25" customHeight="1"/>
    <row r="59622" ht="8.25" customHeight="1"/>
    <row r="59623" ht="8.25" customHeight="1"/>
    <row r="59624" ht="8.25" customHeight="1"/>
    <row r="59625" ht="8.25" customHeight="1"/>
    <row r="59626" ht="8.25" customHeight="1"/>
    <row r="59627" ht="8.25" customHeight="1"/>
    <row r="59628" ht="8.25" customHeight="1"/>
    <row r="59629" ht="8.25" customHeight="1"/>
    <row r="59630" ht="8.25" customHeight="1"/>
    <row r="59631" ht="8.25" customHeight="1"/>
    <row r="59632" ht="8.25" customHeight="1"/>
    <row r="59633" ht="8.25" customHeight="1"/>
    <row r="59634" ht="8.25" customHeight="1"/>
    <row r="59635" ht="8.25" customHeight="1"/>
    <row r="59636" ht="8.25" customHeight="1"/>
    <row r="59637" ht="8.25" customHeight="1"/>
    <row r="59638" ht="8.25" customHeight="1"/>
    <row r="59639" ht="8.25" customHeight="1"/>
    <row r="59640" ht="8.25" customHeight="1"/>
    <row r="59641" ht="8.25" customHeight="1"/>
    <row r="59642" ht="8.25" customHeight="1"/>
    <row r="59643" ht="8.25" customHeight="1"/>
    <row r="59644" ht="8.25" customHeight="1"/>
    <row r="59645" ht="8.25" customHeight="1"/>
    <row r="59646" ht="8.25" customHeight="1"/>
    <row r="59647" ht="8.25" customHeight="1"/>
    <row r="59648" ht="8.25" customHeight="1"/>
    <row r="59649" ht="8.25" customHeight="1"/>
    <row r="59650" ht="8.25" customHeight="1"/>
    <row r="59651" ht="8.25" customHeight="1"/>
    <row r="59652" ht="8.25" customHeight="1"/>
    <row r="59653" ht="8.25" customHeight="1"/>
    <row r="59654" ht="8.25" customHeight="1"/>
    <row r="59655" ht="8.25" customHeight="1"/>
    <row r="59656" ht="8.25" customHeight="1"/>
    <row r="59657" ht="8.25" customHeight="1"/>
    <row r="59658" ht="8.25" customHeight="1"/>
    <row r="59659" ht="8.25" customHeight="1"/>
    <row r="59660" ht="8.25" customHeight="1"/>
    <row r="59661" ht="8.25" customHeight="1"/>
    <row r="59662" ht="8.25" customHeight="1"/>
    <row r="59663" ht="8.25" customHeight="1"/>
    <row r="59664" ht="8.25" customHeight="1"/>
    <row r="59665" ht="8.25" customHeight="1"/>
    <row r="59666" ht="8.25" customHeight="1"/>
    <row r="59667" ht="8.25" customHeight="1"/>
    <row r="59668" ht="8.25" customHeight="1"/>
    <row r="59669" ht="8.25" customHeight="1"/>
    <row r="59670" ht="8.25" customHeight="1"/>
    <row r="59671" ht="8.25" customHeight="1"/>
    <row r="59672" ht="8.25" customHeight="1"/>
    <row r="59673" ht="8.25" customHeight="1"/>
    <row r="59674" ht="8.25" customHeight="1"/>
    <row r="59675" ht="8.25" customHeight="1"/>
    <row r="59676" ht="8.25" customHeight="1"/>
    <row r="59677" ht="8.25" customHeight="1"/>
    <row r="59678" ht="8.25" customHeight="1"/>
    <row r="59679" ht="8.25" customHeight="1"/>
    <row r="59680" ht="8.25" customHeight="1"/>
    <row r="59681" ht="8.25" customHeight="1"/>
    <row r="59682" ht="8.25" customHeight="1"/>
    <row r="59683" ht="8.25" customHeight="1"/>
    <row r="59684" ht="8.25" customHeight="1"/>
    <row r="59685" ht="8.25" customHeight="1"/>
    <row r="59686" ht="8.25" customHeight="1"/>
    <row r="59687" ht="8.25" customHeight="1"/>
    <row r="59688" ht="8.25" customHeight="1"/>
    <row r="59689" ht="8.25" customHeight="1"/>
    <row r="59690" ht="8.25" customHeight="1"/>
    <row r="59691" ht="8.25" customHeight="1"/>
    <row r="59692" ht="8.25" customHeight="1"/>
    <row r="59693" ht="8.25" customHeight="1"/>
    <row r="59694" ht="8.25" customHeight="1"/>
    <row r="59695" ht="8.25" customHeight="1"/>
    <row r="59696" ht="8.25" customHeight="1"/>
    <row r="59697" ht="8.25" customHeight="1"/>
    <row r="59698" ht="8.25" customHeight="1"/>
    <row r="59699" ht="8.25" customHeight="1"/>
    <row r="59700" ht="8.25" customHeight="1"/>
    <row r="59701" ht="8.25" customHeight="1"/>
    <row r="59702" ht="8.25" customHeight="1"/>
    <row r="59703" ht="8.25" customHeight="1"/>
    <row r="59704" ht="8.25" customHeight="1"/>
    <row r="59705" ht="8.25" customHeight="1"/>
    <row r="59706" ht="8.25" customHeight="1"/>
    <row r="59707" ht="8.25" customHeight="1"/>
    <row r="59708" ht="8.25" customHeight="1"/>
    <row r="59709" ht="8.25" customHeight="1"/>
    <row r="59710" ht="8.25" customHeight="1"/>
    <row r="59711" ht="8.25" customHeight="1"/>
    <row r="59712" ht="8.25" customHeight="1"/>
    <row r="59713" ht="8.25" customHeight="1"/>
    <row r="59714" ht="8.25" customHeight="1"/>
    <row r="59715" ht="8.25" customHeight="1"/>
    <row r="59716" ht="8.25" customHeight="1"/>
    <row r="59717" ht="8.25" customHeight="1"/>
    <row r="59718" ht="8.25" customHeight="1"/>
    <row r="59719" ht="8.25" customHeight="1"/>
    <row r="59720" ht="8.25" customHeight="1"/>
    <row r="59721" ht="8.25" customHeight="1"/>
    <row r="59722" ht="8.25" customHeight="1"/>
    <row r="59723" ht="8.25" customHeight="1"/>
    <row r="59724" ht="8.25" customHeight="1"/>
    <row r="59725" ht="8.25" customHeight="1"/>
    <row r="59726" ht="8.25" customHeight="1"/>
    <row r="59727" ht="8.25" customHeight="1"/>
    <row r="59728" ht="8.25" customHeight="1"/>
    <row r="59729" ht="8.25" customHeight="1"/>
    <row r="59730" ht="8.25" customHeight="1"/>
    <row r="59731" ht="8.25" customHeight="1"/>
    <row r="59732" ht="8.25" customHeight="1"/>
    <row r="59733" ht="8.25" customHeight="1"/>
    <row r="59734" ht="8.25" customHeight="1"/>
    <row r="59735" ht="8.25" customHeight="1"/>
    <row r="59736" ht="8.25" customHeight="1"/>
    <row r="59737" ht="8.25" customHeight="1"/>
    <row r="59738" ht="8.25" customHeight="1"/>
    <row r="59739" ht="8.25" customHeight="1"/>
    <row r="59740" ht="8.25" customHeight="1"/>
    <row r="59741" ht="8.25" customHeight="1"/>
    <row r="59742" ht="8.25" customHeight="1"/>
    <row r="59743" ht="8.25" customHeight="1"/>
    <row r="59744" ht="8.25" customHeight="1"/>
    <row r="59745" ht="8.25" customHeight="1"/>
    <row r="59746" ht="8.25" customHeight="1"/>
    <row r="59747" ht="8.25" customHeight="1"/>
    <row r="59748" ht="8.25" customHeight="1"/>
    <row r="59749" ht="8.25" customHeight="1"/>
    <row r="59750" ht="8.25" customHeight="1"/>
    <row r="59751" ht="8.25" customHeight="1"/>
    <row r="59752" ht="8.25" customHeight="1"/>
    <row r="59753" ht="8.25" customHeight="1"/>
    <row r="59754" ht="8.25" customHeight="1"/>
    <row r="59755" ht="8.25" customHeight="1"/>
    <row r="59756" ht="8.25" customHeight="1"/>
    <row r="59757" ht="8.25" customHeight="1"/>
    <row r="59758" ht="8.25" customHeight="1"/>
    <row r="59759" ht="8.25" customHeight="1"/>
    <row r="59760" ht="8.25" customHeight="1"/>
    <row r="59761" ht="8.25" customHeight="1"/>
    <row r="59762" ht="8.25" customHeight="1"/>
    <row r="59763" ht="8.25" customHeight="1"/>
    <row r="59764" ht="8.25" customHeight="1"/>
    <row r="59765" ht="8.25" customHeight="1"/>
    <row r="59766" ht="8.25" customHeight="1"/>
    <row r="59767" ht="8.25" customHeight="1"/>
    <row r="59768" ht="8.25" customHeight="1"/>
    <row r="59769" ht="8.25" customHeight="1"/>
    <row r="59770" ht="8.25" customHeight="1"/>
    <row r="59771" ht="8.25" customHeight="1"/>
    <row r="59772" ht="8.25" customHeight="1"/>
    <row r="59773" ht="8.25" customHeight="1"/>
    <row r="59774" ht="8.25" customHeight="1"/>
    <row r="59775" ht="8.25" customHeight="1"/>
    <row r="59776" ht="8.25" customHeight="1"/>
    <row r="59777" ht="8.25" customHeight="1"/>
    <row r="59778" ht="8.25" customHeight="1"/>
    <row r="59779" ht="8.25" customHeight="1"/>
    <row r="59780" ht="8.25" customHeight="1"/>
    <row r="59781" ht="8.25" customHeight="1"/>
    <row r="59782" ht="8.25" customHeight="1"/>
    <row r="59783" ht="8.25" customHeight="1"/>
    <row r="59784" ht="8.25" customHeight="1"/>
    <row r="59785" ht="8.25" customHeight="1"/>
    <row r="59786" ht="8.25" customHeight="1"/>
    <row r="59787" ht="8.25" customHeight="1"/>
    <row r="59788" ht="8.25" customHeight="1"/>
    <row r="59789" ht="8.25" customHeight="1"/>
    <row r="59790" ht="8.25" customHeight="1"/>
    <row r="59791" ht="8.25" customHeight="1"/>
    <row r="59792" ht="8.25" customHeight="1"/>
    <row r="59793" ht="8.25" customHeight="1"/>
    <row r="59794" ht="8.25" customHeight="1"/>
    <row r="59795" ht="8.25" customHeight="1"/>
    <row r="59796" ht="8.25" customHeight="1"/>
    <row r="59797" ht="8.25" customHeight="1"/>
    <row r="59798" ht="8.25" customHeight="1"/>
    <row r="59799" ht="8.25" customHeight="1"/>
    <row r="59800" ht="8.25" customHeight="1"/>
    <row r="59801" ht="8.25" customHeight="1"/>
    <row r="59802" ht="8.25" customHeight="1"/>
    <row r="59803" ht="8.25" customHeight="1"/>
    <row r="59804" ht="8.25" customHeight="1"/>
    <row r="59805" ht="8.25" customHeight="1"/>
    <row r="59806" ht="8.25" customHeight="1"/>
    <row r="59807" ht="8.25" customHeight="1"/>
    <row r="59808" ht="8.25" customHeight="1"/>
    <row r="59809" ht="8.25" customHeight="1"/>
    <row r="59810" ht="8.25" customHeight="1"/>
    <row r="59811" ht="8.25" customHeight="1"/>
    <row r="59812" ht="8.25" customHeight="1"/>
    <row r="59813" ht="8.25" customHeight="1"/>
    <row r="59814" ht="8.25" customHeight="1"/>
    <row r="59815" ht="8.25" customHeight="1"/>
    <row r="59816" ht="8.25" customHeight="1"/>
    <row r="59817" ht="8.25" customHeight="1"/>
    <row r="59818" ht="8.25" customHeight="1"/>
    <row r="59819" ht="8.25" customHeight="1"/>
    <row r="59820" ht="8.25" customHeight="1"/>
    <row r="59821" ht="8.25" customHeight="1"/>
    <row r="59822" ht="8.25" customHeight="1"/>
    <row r="59823" ht="8.25" customHeight="1"/>
    <row r="59824" ht="8.25" customHeight="1"/>
    <row r="59825" ht="8.25" customHeight="1"/>
    <row r="59826" ht="8.25" customHeight="1"/>
    <row r="59827" ht="8.25" customHeight="1"/>
    <row r="59828" ht="8.25" customHeight="1"/>
    <row r="59829" ht="8.25" customHeight="1"/>
    <row r="59830" ht="8.25" customHeight="1"/>
    <row r="59831" ht="8.25" customHeight="1"/>
    <row r="59832" ht="8.25" customHeight="1"/>
    <row r="59833" ht="8.25" customHeight="1"/>
    <row r="59834" ht="8.25" customHeight="1"/>
    <row r="59835" ht="8.25" customHeight="1"/>
    <row r="59836" ht="8.25" customHeight="1"/>
    <row r="59837" ht="8.25" customHeight="1"/>
    <row r="59838" ht="8.25" customHeight="1"/>
    <row r="59839" ht="8.25" customHeight="1"/>
    <row r="59840" ht="8.25" customHeight="1"/>
    <row r="59841" ht="8.25" customHeight="1"/>
    <row r="59842" ht="8.25" customHeight="1"/>
    <row r="59843" ht="8.25" customHeight="1"/>
    <row r="59844" ht="8.25" customHeight="1"/>
    <row r="59845" ht="8.25" customHeight="1"/>
    <row r="59846" ht="8.25" customHeight="1"/>
    <row r="59847" ht="8.25" customHeight="1"/>
    <row r="59848" ht="8.25" customHeight="1"/>
    <row r="59849" ht="8.25" customHeight="1"/>
    <row r="59850" ht="8.25" customHeight="1"/>
    <row r="59851" ht="8.25" customHeight="1"/>
    <row r="59852" ht="8.25" customHeight="1"/>
    <row r="59853" ht="8.25" customHeight="1"/>
    <row r="59854" ht="8.25" customHeight="1"/>
    <row r="59855" ht="8.25" customHeight="1"/>
    <row r="59856" ht="8.25" customHeight="1"/>
    <row r="59857" ht="8.25" customHeight="1"/>
    <row r="59858" ht="8.25" customHeight="1"/>
    <row r="59859" ht="8.25" customHeight="1"/>
    <row r="59860" ht="8.25" customHeight="1"/>
    <row r="59861" ht="8.25" customHeight="1"/>
    <row r="59862" ht="8.25" customHeight="1"/>
    <row r="59863" ht="8.25" customHeight="1"/>
    <row r="59864" ht="8.25" customHeight="1"/>
    <row r="59865" ht="8.25" customHeight="1"/>
    <row r="59866" ht="8.25" customHeight="1"/>
    <row r="59867" ht="8.25" customHeight="1"/>
    <row r="59868" ht="8.25" customHeight="1"/>
    <row r="59869" ht="8.25" customHeight="1"/>
    <row r="59870" ht="8.25" customHeight="1"/>
    <row r="59871" ht="8.25" customHeight="1"/>
    <row r="59872" ht="8.25" customHeight="1"/>
    <row r="59873" ht="8.25" customHeight="1"/>
    <row r="59874" ht="8.25" customHeight="1"/>
    <row r="59875" ht="8.25" customHeight="1"/>
    <row r="59876" ht="8.25" customHeight="1"/>
    <row r="59877" ht="8.25" customHeight="1"/>
    <row r="59878" ht="8.25" customHeight="1"/>
    <row r="59879" ht="8.25" customHeight="1"/>
    <row r="59880" ht="8.25" customHeight="1"/>
    <row r="59881" ht="8.25" customHeight="1"/>
    <row r="59882" ht="8.25" customHeight="1"/>
    <row r="59883" ht="8.25" customHeight="1"/>
    <row r="59884" ht="8.25" customHeight="1"/>
    <row r="59885" ht="8.25" customHeight="1"/>
    <row r="59886" ht="8.25" customHeight="1"/>
    <row r="59887" ht="8.25" customHeight="1"/>
    <row r="59888" ht="8.25" customHeight="1"/>
    <row r="59889" ht="8.25" customHeight="1"/>
    <row r="59890" ht="8.25" customHeight="1"/>
    <row r="59891" ht="8.25" customHeight="1"/>
    <row r="59892" ht="8.25" customHeight="1"/>
    <row r="59893" ht="8.25" customHeight="1"/>
    <row r="59894" ht="8.25" customHeight="1"/>
    <row r="59895" ht="8.25" customHeight="1"/>
    <row r="59896" ht="8.25" customHeight="1"/>
    <row r="59897" ht="8.25" customHeight="1"/>
    <row r="59898" ht="8.25" customHeight="1"/>
    <row r="59899" ht="8.25" customHeight="1"/>
    <row r="59900" ht="8.25" customHeight="1"/>
    <row r="59901" ht="8.25" customHeight="1"/>
    <row r="59902" ht="8.25" customHeight="1"/>
    <row r="59903" ht="8.25" customHeight="1"/>
    <row r="59904" ht="8.25" customHeight="1"/>
    <row r="59905" ht="8.25" customHeight="1"/>
    <row r="59906" ht="8.25" customHeight="1"/>
    <row r="59907" ht="8.25" customHeight="1"/>
    <row r="59908" ht="8.25" customHeight="1"/>
    <row r="59909" ht="8.25" customHeight="1"/>
    <row r="59910" ht="8.25" customHeight="1"/>
    <row r="59911" ht="8.25" customHeight="1"/>
    <row r="59912" ht="8.25" customHeight="1"/>
    <row r="59913" ht="8.25" customHeight="1"/>
    <row r="59914" ht="8.25" customHeight="1"/>
    <row r="59915" ht="8.25" customHeight="1"/>
    <row r="59916" ht="8.25" customHeight="1"/>
    <row r="59917" ht="8.25" customHeight="1"/>
    <row r="59918" ht="8.25" customHeight="1"/>
    <row r="59919" ht="8.25" customHeight="1"/>
    <row r="59920" ht="8.25" customHeight="1"/>
    <row r="59921" ht="8.25" customHeight="1"/>
    <row r="59922" ht="8.25" customHeight="1"/>
    <row r="59923" ht="8.25" customHeight="1"/>
    <row r="59924" ht="8.25" customHeight="1"/>
    <row r="59925" ht="8.25" customHeight="1"/>
    <row r="59926" ht="8.25" customHeight="1"/>
    <row r="59927" ht="8.25" customHeight="1"/>
    <row r="59928" ht="8.25" customHeight="1"/>
    <row r="59929" ht="8.25" customHeight="1"/>
    <row r="59930" ht="8.25" customHeight="1"/>
    <row r="59931" ht="8.25" customHeight="1"/>
    <row r="59932" ht="8.25" customHeight="1"/>
    <row r="59933" ht="8.25" customHeight="1"/>
    <row r="59934" ht="8.25" customHeight="1"/>
    <row r="59935" ht="8.25" customHeight="1"/>
    <row r="59936" ht="8.25" customHeight="1"/>
    <row r="59937" ht="8.25" customHeight="1"/>
    <row r="59938" ht="8.25" customHeight="1"/>
    <row r="59939" ht="8.25" customHeight="1"/>
    <row r="59940" ht="8.25" customHeight="1"/>
    <row r="59941" ht="8.25" customHeight="1"/>
    <row r="59942" ht="8.25" customHeight="1"/>
    <row r="59943" ht="8.25" customHeight="1"/>
    <row r="59944" ht="8.25" customHeight="1"/>
    <row r="59945" ht="8.25" customHeight="1"/>
    <row r="59946" ht="8.25" customHeight="1"/>
    <row r="59947" ht="8.25" customHeight="1"/>
    <row r="59948" ht="8.25" customHeight="1"/>
    <row r="59949" ht="8.25" customHeight="1"/>
    <row r="59950" ht="8.25" customHeight="1"/>
    <row r="59951" ht="8.25" customHeight="1"/>
    <row r="59952" ht="8.25" customHeight="1"/>
    <row r="59953" ht="8.25" customHeight="1"/>
    <row r="59954" ht="8.25" customHeight="1"/>
    <row r="59955" ht="8.25" customHeight="1"/>
    <row r="59956" ht="8.25" customHeight="1"/>
    <row r="59957" ht="8.25" customHeight="1"/>
    <row r="59958" ht="8.25" customHeight="1"/>
    <row r="59959" ht="8.25" customHeight="1"/>
    <row r="59960" ht="8.25" customHeight="1"/>
    <row r="59961" ht="8.25" customHeight="1"/>
    <row r="59962" ht="8.25" customHeight="1"/>
    <row r="59963" ht="8.25" customHeight="1"/>
    <row r="59964" ht="8.25" customHeight="1"/>
    <row r="59965" ht="8.25" customHeight="1"/>
    <row r="59966" ht="8.25" customHeight="1"/>
    <row r="59967" ht="8.25" customHeight="1"/>
    <row r="59968" ht="8.25" customHeight="1"/>
    <row r="59969" ht="8.25" customHeight="1"/>
    <row r="59970" ht="8.25" customHeight="1"/>
    <row r="59971" ht="8.25" customHeight="1"/>
    <row r="59972" ht="8.25" customHeight="1"/>
    <row r="59973" ht="8.25" customHeight="1"/>
    <row r="59974" ht="8.25" customHeight="1"/>
    <row r="59975" ht="8.25" customHeight="1"/>
    <row r="59976" ht="8.25" customHeight="1"/>
    <row r="59977" ht="8.25" customHeight="1"/>
    <row r="59978" ht="8.25" customHeight="1"/>
    <row r="59979" ht="8.25" customHeight="1"/>
    <row r="59980" ht="8.25" customHeight="1"/>
    <row r="59981" ht="8.25" customHeight="1"/>
    <row r="59982" ht="8.25" customHeight="1"/>
    <row r="59983" ht="8.25" customHeight="1"/>
    <row r="59984" ht="8.25" customHeight="1"/>
    <row r="59985" ht="8.25" customHeight="1"/>
    <row r="59986" ht="8.25" customHeight="1"/>
    <row r="59987" ht="8.25" customHeight="1"/>
    <row r="59988" ht="8.25" customHeight="1"/>
    <row r="59989" ht="8.25" customHeight="1"/>
    <row r="59990" ht="8.25" customHeight="1"/>
    <row r="59991" ht="8.25" customHeight="1"/>
    <row r="59992" ht="8.25" customHeight="1"/>
    <row r="59993" ht="8.25" customHeight="1"/>
    <row r="59994" ht="8.25" customHeight="1"/>
    <row r="59995" ht="8.25" customHeight="1"/>
    <row r="59996" ht="8.25" customHeight="1"/>
    <row r="59997" ht="8.25" customHeight="1"/>
    <row r="59998" ht="8.25" customHeight="1"/>
    <row r="59999" ht="8.25" customHeight="1"/>
    <row r="60000" ht="8.25" customHeight="1"/>
    <row r="60001" ht="8.25" customHeight="1"/>
    <row r="60002" ht="8.25" customHeight="1"/>
    <row r="60003" ht="8.25" customHeight="1"/>
    <row r="60004" ht="8.25" customHeight="1"/>
    <row r="60005" ht="8.25" customHeight="1"/>
    <row r="60006" ht="8.25" customHeight="1"/>
    <row r="60007" ht="8.25" customHeight="1"/>
    <row r="60008" ht="8.25" customHeight="1"/>
    <row r="60009" ht="8.25" customHeight="1"/>
    <row r="60010" ht="8.25" customHeight="1"/>
    <row r="60011" ht="8.25" customHeight="1"/>
    <row r="60012" ht="8.25" customHeight="1"/>
    <row r="60013" ht="8.25" customHeight="1"/>
    <row r="60014" ht="8.25" customHeight="1"/>
    <row r="60015" ht="8.25" customHeight="1"/>
    <row r="60016" ht="8.25" customHeight="1"/>
    <row r="60017" ht="8.25" customHeight="1"/>
    <row r="60018" ht="8.25" customHeight="1"/>
    <row r="60019" ht="8.25" customHeight="1"/>
    <row r="60020" ht="8.25" customHeight="1"/>
    <row r="60021" ht="8.25" customHeight="1"/>
    <row r="60022" ht="8.25" customHeight="1"/>
    <row r="60023" ht="8.25" customHeight="1"/>
    <row r="60024" ht="8.25" customHeight="1"/>
    <row r="60025" ht="8.25" customHeight="1"/>
    <row r="60026" ht="8.25" customHeight="1"/>
    <row r="60027" ht="8.25" customHeight="1"/>
    <row r="60028" ht="8.25" customHeight="1"/>
    <row r="60029" ht="8.25" customHeight="1"/>
    <row r="60030" ht="8.25" customHeight="1"/>
    <row r="60031" ht="8.25" customHeight="1"/>
    <row r="60032" ht="8.25" customHeight="1"/>
    <row r="60033" ht="8.25" customHeight="1"/>
    <row r="60034" ht="8.25" customHeight="1"/>
    <row r="60035" ht="8.25" customHeight="1"/>
    <row r="60036" ht="8.25" customHeight="1"/>
    <row r="60037" ht="8.25" customHeight="1"/>
    <row r="60038" ht="8.25" customHeight="1"/>
    <row r="60039" ht="8.25" customHeight="1"/>
    <row r="60040" ht="8.25" customHeight="1"/>
    <row r="60041" ht="8.25" customHeight="1"/>
    <row r="60042" ht="8.25" customHeight="1"/>
    <row r="60043" ht="8.25" customHeight="1"/>
    <row r="60044" ht="8.25" customHeight="1"/>
    <row r="60045" ht="8.25" customHeight="1"/>
    <row r="60046" ht="8.25" customHeight="1"/>
    <row r="60047" ht="8.25" customHeight="1"/>
    <row r="60048" ht="8.25" customHeight="1"/>
    <row r="60049" ht="8.25" customHeight="1"/>
    <row r="60050" ht="8.25" customHeight="1"/>
    <row r="60051" ht="8.25" customHeight="1"/>
    <row r="60052" ht="8.25" customHeight="1"/>
    <row r="60053" ht="8.25" customHeight="1"/>
    <row r="60054" ht="8.25" customHeight="1"/>
    <row r="60055" ht="8.25" customHeight="1"/>
    <row r="60056" ht="8.25" customHeight="1"/>
    <row r="60057" ht="8.25" customHeight="1"/>
    <row r="60058" ht="8.25" customHeight="1"/>
    <row r="60059" ht="8.25" customHeight="1"/>
    <row r="60060" ht="8.25" customHeight="1"/>
    <row r="60061" ht="8.25" customHeight="1"/>
    <row r="60062" ht="8.25" customHeight="1"/>
    <row r="60063" ht="8.25" customHeight="1"/>
    <row r="60064" ht="8.25" customHeight="1"/>
    <row r="60065" ht="8.25" customHeight="1"/>
    <row r="60066" ht="8.25" customHeight="1"/>
    <row r="60067" ht="8.25" customHeight="1"/>
    <row r="60068" ht="8.25" customHeight="1"/>
    <row r="60069" ht="8.25" customHeight="1"/>
    <row r="60070" ht="8.25" customHeight="1"/>
    <row r="60071" ht="8.25" customHeight="1"/>
    <row r="60072" ht="8.25" customHeight="1"/>
    <row r="60073" ht="8.25" customHeight="1"/>
    <row r="60074" ht="8.25" customHeight="1"/>
    <row r="60075" ht="8.25" customHeight="1"/>
    <row r="60076" ht="8.25" customHeight="1"/>
    <row r="60077" ht="8.25" customHeight="1"/>
    <row r="60078" ht="8.25" customHeight="1"/>
    <row r="60079" ht="8.25" customHeight="1"/>
    <row r="60080" ht="8.25" customHeight="1"/>
    <row r="60081" ht="8.25" customHeight="1"/>
    <row r="60082" ht="8.25" customHeight="1"/>
    <row r="60083" ht="8.25" customHeight="1"/>
    <row r="60084" ht="8.25" customHeight="1"/>
    <row r="60085" ht="8.25" customHeight="1"/>
    <row r="60086" ht="8.25" customHeight="1"/>
    <row r="60087" ht="8.25" customHeight="1"/>
    <row r="60088" ht="8.25" customHeight="1"/>
    <row r="60089" ht="8.25" customHeight="1"/>
    <row r="60090" ht="8.25" customHeight="1"/>
    <row r="60091" ht="8.25" customHeight="1"/>
    <row r="60092" ht="8.25" customHeight="1"/>
    <row r="60093" ht="8.25" customHeight="1"/>
    <row r="60094" ht="8.25" customHeight="1"/>
    <row r="60095" ht="8.25" customHeight="1"/>
    <row r="60096" ht="8.25" customHeight="1"/>
    <row r="60097" ht="8.25" customHeight="1"/>
    <row r="60098" ht="8.25" customHeight="1"/>
    <row r="60099" ht="8.25" customHeight="1"/>
    <row r="60100" ht="8.25" customHeight="1"/>
    <row r="60101" ht="8.25" customHeight="1"/>
    <row r="60102" ht="8.25" customHeight="1"/>
    <row r="60103" ht="8.25" customHeight="1"/>
    <row r="60104" ht="8.25" customHeight="1"/>
    <row r="60105" ht="8.25" customHeight="1"/>
    <row r="60106" ht="8.25" customHeight="1"/>
    <row r="60107" ht="8.25" customHeight="1"/>
    <row r="60108" ht="8.25" customHeight="1"/>
    <row r="60109" ht="8.25" customHeight="1"/>
    <row r="60110" ht="8.25" customHeight="1"/>
    <row r="60111" ht="8.25" customHeight="1"/>
    <row r="60112" ht="8.25" customHeight="1"/>
    <row r="60113" ht="8.25" customHeight="1"/>
    <row r="60114" ht="8.25" customHeight="1"/>
    <row r="60115" ht="8.25" customHeight="1"/>
    <row r="60116" ht="8.25" customHeight="1"/>
    <row r="60117" ht="8.25" customHeight="1"/>
    <row r="60118" ht="8.25" customHeight="1"/>
    <row r="60119" ht="8.25" customHeight="1"/>
    <row r="60120" ht="8.25" customHeight="1"/>
    <row r="60121" ht="8.25" customHeight="1"/>
    <row r="60122" ht="8.25" customHeight="1"/>
    <row r="60123" ht="8.25" customHeight="1"/>
    <row r="60124" ht="8.25" customHeight="1"/>
    <row r="60125" ht="8.25" customHeight="1"/>
    <row r="60126" ht="8.25" customHeight="1"/>
    <row r="60127" ht="8.25" customHeight="1"/>
    <row r="60128" ht="8.25" customHeight="1"/>
    <row r="60129" ht="8.25" customHeight="1"/>
    <row r="60130" ht="8.25" customHeight="1"/>
    <row r="60131" ht="8.25" customHeight="1"/>
    <row r="60132" ht="8.25" customHeight="1"/>
    <row r="60133" ht="8.25" customHeight="1"/>
    <row r="60134" ht="8.25" customHeight="1"/>
    <row r="60135" ht="8.25" customHeight="1"/>
    <row r="60136" ht="8.25" customHeight="1"/>
    <row r="60137" ht="8.25" customHeight="1"/>
    <row r="60138" ht="8.25" customHeight="1"/>
    <row r="60139" ht="8.25" customHeight="1"/>
    <row r="60140" ht="8.25" customHeight="1"/>
    <row r="60141" ht="8.25" customHeight="1"/>
    <row r="60142" ht="8.25" customHeight="1"/>
    <row r="60143" ht="8.25" customHeight="1"/>
    <row r="60144" ht="8.25" customHeight="1"/>
    <row r="60145" ht="8.25" customHeight="1"/>
    <row r="60146" ht="8.25" customHeight="1"/>
    <row r="60147" ht="8.25" customHeight="1"/>
    <row r="60148" ht="8.25" customHeight="1"/>
    <row r="60149" ht="8.25" customHeight="1"/>
    <row r="60150" ht="8.25" customHeight="1"/>
    <row r="60151" ht="8.25" customHeight="1"/>
    <row r="60152" ht="8.25" customHeight="1"/>
    <row r="60153" ht="8.25" customHeight="1"/>
    <row r="60154" ht="8.25" customHeight="1"/>
    <row r="60155" ht="8.25" customHeight="1"/>
    <row r="60156" ht="8.25" customHeight="1"/>
    <row r="60157" ht="8.25" customHeight="1"/>
    <row r="60158" ht="8.25" customHeight="1"/>
    <row r="60159" ht="8.25" customHeight="1"/>
    <row r="60160" ht="8.25" customHeight="1"/>
    <row r="60161" ht="8.25" customHeight="1"/>
    <row r="60162" ht="8.25" customHeight="1"/>
    <row r="60163" ht="8.25" customHeight="1"/>
    <row r="60164" ht="8.25" customHeight="1"/>
    <row r="60165" ht="8.25" customHeight="1"/>
    <row r="60166" ht="8.25" customHeight="1"/>
    <row r="60167" ht="8.25" customHeight="1"/>
    <row r="60168" ht="8.25" customHeight="1"/>
    <row r="60169" ht="8.25" customHeight="1"/>
    <row r="60170" ht="8.25" customHeight="1"/>
    <row r="60171" ht="8.25" customHeight="1"/>
    <row r="60172" ht="8.25" customHeight="1"/>
    <row r="60173" ht="8.25" customHeight="1"/>
    <row r="60174" ht="8.25" customHeight="1"/>
    <row r="60175" ht="8.25" customHeight="1"/>
    <row r="60176" ht="8.25" customHeight="1"/>
    <row r="60177" ht="8.25" customHeight="1"/>
    <row r="60178" ht="8.25" customHeight="1"/>
    <row r="60179" ht="8.25" customHeight="1"/>
    <row r="60180" ht="8.25" customHeight="1"/>
    <row r="60181" ht="8.25" customHeight="1"/>
    <row r="60182" ht="8.25" customHeight="1"/>
    <row r="60183" ht="8.25" customHeight="1"/>
    <row r="60184" ht="8.25" customHeight="1"/>
    <row r="60185" ht="8.25" customHeight="1"/>
    <row r="60186" ht="8.25" customHeight="1"/>
    <row r="60187" ht="8.25" customHeight="1"/>
    <row r="60188" ht="8.25" customHeight="1"/>
    <row r="60189" ht="8.25" customHeight="1"/>
    <row r="60190" ht="8.25" customHeight="1"/>
    <row r="60191" ht="8.25" customHeight="1"/>
    <row r="60192" ht="8.25" customHeight="1"/>
    <row r="60193" ht="8.25" customHeight="1"/>
    <row r="60194" ht="8.25" customHeight="1"/>
    <row r="60195" ht="8.25" customHeight="1"/>
    <row r="60196" ht="8.25" customHeight="1"/>
    <row r="60197" ht="8.25" customHeight="1"/>
    <row r="60198" ht="8.25" customHeight="1"/>
    <row r="60199" ht="8.25" customHeight="1"/>
    <row r="60200" ht="8.25" customHeight="1"/>
    <row r="60201" ht="8.25" customHeight="1"/>
    <row r="60202" ht="8.25" customHeight="1"/>
    <row r="60203" ht="8.25" customHeight="1"/>
    <row r="60204" ht="8.25" customHeight="1"/>
    <row r="60205" ht="8.25" customHeight="1"/>
    <row r="60206" ht="8.25" customHeight="1"/>
    <row r="60207" ht="8.25" customHeight="1"/>
    <row r="60208" ht="8.25" customHeight="1"/>
    <row r="60209" ht="8.25" customHeight="1"/>
    <row r="60210" ht="8.25" customHeight="1"/>
    <row r="60211" ht="8.25" customHeight="1"/>
    <row r="60212" ht="8.25" customHeight="1"/>
    <row r="60213" ht="8.25" customHeight="1"/>
    <row r="60214" ht="8.25" customHeight="1"/>
    <row r="60215" ht="8.25" customHeight="1"/>
    <row r="60216" ht="8.25" customHeight="1"/>
    <row r="60217" ht="8.25" customHeight="1"/>
    <row r="60218" ht="8.25" customHeight="1"/>
    <row r="60219" ht="8.25" customHeight="1"/>
    <row r="60220" ht="8.25" customHeight="1"/>
    <row r="60221" ht="8.25" customHeight="1"/>
    <row r="60222" ht="8.25" customHeight="1"/>
    <row r="60223" ht="8.25" customHeight="1"/>
    <row r="60224" ht="8.25" customHeight="1"/>
    <row r="60225" ht="8.25" customHeight="1"/>
    <row r="60226" ht="8.25" customHeight="1"/>
    <row r="60227" ht="8.25" customHeight="1"/>
    <row r="60228" ht="8.25" customHeight="1"/>
    <row r="60229" ht="8.25" customHeight="1"/>
    <row r="60230" ht="8.25" customHeight="1"/>
    <row r="60231" ht="8.25" customHeight="1"/>
    <row r="60232" ht="8.25" customHeight="1"/>
    <row r="60233" ht="8.25" customHeight="1"/>
    <row r="60234" ht="8.25" customHeight="1"/>
    <row r="60235" ht="8.25" customHeight="1"/>
    <row r="60236" ht="8.25" customHeight="1"/>
    <row r="60237" ht="8.25" customHeight="1"/>
    <row r="60238" ht="8.25" customHeight="1"/>
    <row r="60239" ht="8.25" customHeight="1"/>
    <row r="60240" ht="8.25" customHeight="1"/>
    <row r="60241" ht="8.25" customHeight="1"/>
    <row r="60242" ht="8.25" customHeight="1"/>
    <row r="60243" ht="8.25" customHeight="1"/>
    <row r="60244" ht="8.25" customHeight="1"/>
    <row r="60245" ht="8.25" customHeight="1"/>
    <row r="60246" ht="8.25" customHeight="1"/>
    <row r="60247" ht="8.25" customHeight="1"/>
    <row r="60248" ht="8.25" customHeight="1"/>
    <row r="60249" ht="8.25" customHeight="1"/>
    <row r="60250" ht="8.25" customHeight="1"/>
    <row r="60251" ht="8.25" customHeight="1"/>
    <row r="60252" ht="8.25" customHeight="1"/>
    <row r="60253" ht="8.25" customHeight="1"/>
    <row r="60254" ht="8.25" customHeight="1"/>
    <row r="60255" ht="8.25" customHeight="1"/>
    <row r="60256" ht="8.25" customHeight="1"/>
    <row r="60257" ht="8.25" customHeight="1"/>
    <row r="60258" ht="8.25" customHeight="1"/>
    <row r="60259" ht="8.25" customHeight="1"/>
    <row r="60260" ht="8.25" customHeight="1"/>
    <row r="60261" ht="8.25" customHeight="1"/>
    <row r="60262" ht="8.25" customHeight="1"/>
    <row r="60263" ht="8.25" customHeight="1"/>
    <row r="60264" ht="8.25" customHeight="1"/>
    <row r="60265" ht="8.25" customHeight="1"/>
    <row r="60266" ht="8.25" customHeight="1"/>
    <row r="60267" ht="8.25" customHeight="1"/>
    <row r="60268" ht="8.25" customHeight="1"/>
    <row r="60269" ht="8.25" customHeight="1"/>
    <row r="60270" ht="8.25" customHeight="1"/>
    <row r="60271" ht="8.25" customHeight="1"/>
    <row r="60272" ht="8.25" customHeight="1"/>
    <row r="60273" ht="8.25" customHeight="1"/>
    <row r="60274" ht="8.25" customHeight="1"/>
    <row r="60275" ht="8.25" customHeight="1"/>
    <row r="60276" ht="8.25" customHeight="1"/>
    <row r="60277" ht="8.25" customHeight="1"/>
    <row r="60278" ht="8.25" customHeight="1"/>
    <row r="60279" ht="8.25" customHeight="1"/>
    <row r="60280" ht="8.25" customHeight="1"/>
    <row r="60281" ht="8.25" customHeight="1"/>
    <row r="60282" ht="8.25" customHeight="1"/>
    <row r="60283" ht="8.25" customHeight="1"/>
    <row r="60284" ht="8.25" customHeight="1"/>
    <row r="60285" ht="8.25" customHeight="1"/>
    <row r="60286" ht="8.25" customHeight="1"/>
    <row r="60287" ht="8.25" customHeight="1"/>
    <row r="60288" ht="8.25" customHeight="1"/>
    <row r="60289" ht="8.25" customHeight="1"/>
    <row r="60290" ht="8.25" customHeight="1"/>
    <row r="60291" ht="8.25" customHeight="1"/>
    <row r="60292" ht="8.25" customHeight="1"/>
    <row r="60293" ht="8.25" customHeight="1"/>
    <row r="60294" ht="8.25" customHeight="1"/>
    <row r="60295" ht="8.25" customHeight="1"/>
    <row r="60296" ht="8.25" customHeight="1"/>
    <row r="60297" ht="8.25" customHeight="1"/>
    <row r="60298" ht="8.25" customHeight="1"/>
    <row r="60299" ht="8.25" customHeight="1"/>
    <row r="60300" ht="8.25" customHeight="1"/>
    <row r="60301" ht="8.25" customHeight="1"/>
    <row r="60302" ht="8.25" customHeight="1"/>
    <row r="60303" ht="8.25" customHeight="1"/>
    <row r="60304" ht="8.25" customHeight="1"/>
    <row r="60305" ht="8.25" customHeight="1"/>
    <row r="60306" ht="8.25" customHeight="1"/>
    <row r="60307" ht="8.25" customHeight="1"/>
    <row r="60308" ht="8.25" customHeight="1"/>
    <row r="60309" ht="8.25" customHeight="1"/>
    <row r="60310" ht="8.25" customHeight="1"/>
    <row r="60311" ht="8.25" customHeight="1"/>
    <row r="60312" ht="8.25" customHeight="1"/>
    <row r="60313" ht="8.25" customHeight="1"/>
    <row r="60314" ht="8.25" customHeight="1"/>
    <row r="60315" ht="8.25" customHeight="1"/>
    <row r="60316" ht="8.25" customHeight="1"/>
    <row r="60317" ht="8.25" customHeight="1"/>
    <row r="60318" ht="8.25" customHeight="1"/>
    <row r="60319" ht="8.25" customHeight="1"/>
    <row r="60320" ht="8.25" customHeight="1"/>
    <row r="60321" ht="8.25" customHeight="1"/>
    <row r="60322" ht="8.25" customHeight="1"/>
    <row r="60323" ht="8.25" customHeight="1"/>
    <row r="60324" ht="8.25" customHeight="1"/>
    <row r="60325" ht="8.25" customHeight="1"/>
    <row r="60326" ht="8.25" customHeight="1"/>
    <row r="60327" ht="8.25" customHeight="1"/>
    <row r="60328" ht="8.25" customHeight="1"/>
    <row r="60329" ht="8.25" customHeight="1"/>
    <row r="60330" ht="8.25" customHeight="1"/>
    <row r="60331" ht="8.25" customHeight="1"/>
    <row r="60332" ht="8.25" customHeight="1"/>
    <row r="60333" ht="8.25" customHeight="1"/>
    <row r="60334" ht="8.25" customHeight="1"/>
    <row r="60335" ht="8.25" customHeight="1"/>
    <row r="60336" ht="8.25" customHeight="1"/>
    <row r="60337" ht="8.25" customHeight="1"/>
    <row r="60338" ht="8.25" customHeight="1"/>
    <row r="60339" ht="8.25" customHeight="1"/>
    <row r="60340" ht="8.25" customHeight="1"/>
    <row r="60341" ht="8.25" customHeight="1"/>
    <row r="60342" ht="8.25" customHeight="1"/>
    <row r="60343" ht="8.25" customHeight="1"/>
    <row r="60344" ht="8.25" customHeight="1"/>
    <row r="60345" ht="8.25" customHeight="1"/>
    <row r="60346" ht="8.25" customHeight="1"/>
    <row r="60347" ht="8.25" customHeight="1"/>
    <row r="60348" ht="8.25" customHeight="1"/>
    <row r="60349" ht="8.25" customHeight="1"/>
    <row r="60350" ht="8.25" customHeight="1"/>
    <row r="60351" ht="8.25" customHeight="1"/>
    <row r="60352" ht="8.25" customHeight="1"/>
    <row r="60353" ht="8.25" customHeight="1"/>
    <row r="60354" ht="8.25" customHeight="1"/>
    <row r="60355" ht="8.25" customHeight="1"/>
    <row r="60356" ht="8.25" customHeight="1"/>
    <row r="60357" ht="8.25" customHeight="1"/>
    <row r="60358" ht="8.25" customHeight="1"/>
    <row r="60359" ht="8.25" customHeight="1"/>
    <row r="60360" ht="8.25" customHeight="1"/>
    <row r="60361" ht="8.25" customHeight="1"/>
    <row r="60362" ht="8.25" customHeight="1"/>
    <row r="60363" ht="8.25" customHeight="1"/>
    <row r="60364" ht="8.25" customHeight="1"/>
    <row r="60365" ht="8.25" customHeight="1"/>
    <row r="60366" ht="8.25" customHeight="1"/>
    <row r="60367" ht="8.25" customHeight="1"/>
    <row r="60368" ht="8.25" customHeight="1"/>
    <row r="60369" ht="8.25" customHeight="1"/>
    <row r="60370" ht="8.25" customHeight="1"/>
    <row r="60371" ht="8.25" customHeight="1"/>
    <row r="60372" ht="8.25" customHeight="1"/>
    <row r="60373" ht="8.25" customHeight="1"/>
    <row r="60374" ht="8.25" customHeight="1"/>
    <row r="60375" ht="8.25" customHeight="1"/>
    <row r="60376" ht="8.25" customHeight="1"/>
    <row r="60377" ht="8.25" customHeight="1"/>
    <row r="60378" ht="8.25" customHeight="1"/>
    <row r="60379" ht="8.25" customHeight="1"/>
    <row r="60380" ht="8.25" customHeight="1"/>
    <row r="60381" ht="8.25" customHeight="1"/>
    <row r="60382" ht="8.25" customHeight="1"/>
    <row r="60383" ht="8.25" customHeight="1"/>
    <row r="60384" ht="8.25" customHeight="1"/>
    <row r="60385" ht="8.25" customHeight="1"/>
    <row r="60386" ht="8.25" customHeight="1"/>
    <row r="60387" ht="8.25" customHeight="1"/>
    <row r="60388" ht="8.25" customHeight="1"/>
    <row r="60389" ht="8.25" customHeight="1"/>
    <row r="60390" ht="8.25" customHeight="1"/>
    <row r="60391" ht="8.25" customHeight="1"/>
    <row r="60392" ht="8.25" customHeight="1"/>
    <row r="60393" ht="8.25" customHeight="1"/>
    <row r="60394" ht="8.25" customHeight="1"/>
    <row r="60395" ht="8.25" customHeight="1"/>
    <row r="60396" ht="8.25" customHeight="1"/>
    <row r="60397" ht="8.25" customHeight="1"/>
    <row r="60398" ht="8.25" customHeight="1"/>
    <row r="60399" ht="8.25" customHeight="1"/>
    <row r="60400" ht="8.25" customHeight="1"/>
    <row r="60401" ht="8.25" customHeight="1"/>
    <row r="60402" ht="8.25" customHeight="1"/>
    <row r="60403" ht="8.25" customHeight="1"/>
    <row r="60404" ht="8.25" customHeight="1"/>
    <row r="60405" ht="8.25" customHeight="1"/>
    <row r="60406" ht="8.25" customHeight="1"/>
    <row r="60407" ht="8.25" customHeight="1"/>
    <row r="60408" ht="8.25" customHeight="1"/>
    <row r="60409" ht="8.25" customHeight="1"/>
    <row r="60410" ht="8.25" customHeight="1"/>
    <row r="60411" ht="8.25" customHeight="1"/>
    <row r="60412" ht="8.25" customHeight="1"/>
    <row r="60413" ht="8.25" customHeight="1"/>
    <row r="60414" ht="8.25" customHeight="1"/>
    <row r="60415" ht="8.25" customHeight="1"/>
    <row r="60416" ht="8.25" customHeight="1"/>
    <row r="60417" ht="8.25" customHeight="1"/>
    <row r="60418" ht="8.25" customHeight="1"/>
    <row r="60419" ht="8.25" customHeight="1"/>
    <row r="60420" ht="8.25" customHeight="1"/>
    <row r="60421" ht="8.25" customHeight="1"/>
    <row r="60422" ht="8.25" customHeight="1"/>
    <row r="60423" ht="8.25" customHeight="1"/>
    <row r="60424" ht="8.25" customHeight="1"/>
    <row r="60425" ht="8.25" customHeight="1"/>
    <row r="60426" ht="8.25" customHeight="1"/>
    <row r="60427" ht="8.25" customHeight="1"/>
    <row r="60428" ht="8.25" customHeight="1"/>
    <row r="60429" ht="8.25" customHeight="1"/>
    <row r="60430" ht="8.25" customHeight="1"/>
    <row r="60431" ht="8.25" customHeight="1"/>
    <row r="60432" ht="8.25" customHeight="1"/>
    <row r="60433" ht="8.25" customHeight="1"/>
    <row r="60434" ht="8.25" customHeight="1"/>
    <row r="60435" ht="8.25" customHeight="1"/>
    <row r="60436" ht="8.25" customHeight="1"/>
    <row r="60437" ht="8.25" customHeight="1"/>
    <row r="60438" ht="8.25" customHeight="1"/>
    <row r="60439" ht="8.25" customHeight="1"/>
    <row r="60440" ht="8.25" customHeight="1"/>
    <row r="60441" ht="8.25" customHeight="1"/>
    <row r="60442" ht="8.25" customHeight="1"/>
    <row r="60443" ht="8.25" customHeight="1"/>
    <row r="60444" ht="8.25" customHeight="1"/>
    <row r="60445" ht="8.25" customHeight="1"/>
    <row r="60446" ht="8.25" customHeight="1"/>
    <row r="60447" ht="8.25" customHeight="1"/>
    <row r="60448" ht="8.25" customHeight="1"/>
    <row r="60449" ht="8.25" customHeight="1"/>
    <row r="60450" ht="8.25" customHeight="1"/>
    <row r="60451" ht="8.25" customHeight="1"/>
    <row r="60452" ht="8.25" customHeight="1"/>
    <row r="60453" ht="8.25" customHeight="1"/>
    <row r="60454" ht="8.25" customHeight="1"/>
    <row r="60455" ht="8.25" customHeight="1"/>
    <row r="60456" ht="8.25" customHeight="1"/>
    <row r="60457" ht="8.25" customHeight="1"/>
    <row r="60458" ht="8.25" customHeight="1"/>
    <row r="60459" ht="8.25" customHeight="1"/>
    <row r="60460" ht="8.25" customHeight="1"/>
    <row r="60461" ht="8.25" customHeight="1"/>
    <row r="60462" ht="8.25" customHeight="1"/>
    <row r="60463" ht="8.25" customHeight="1"/>
    <row r="60464" ht="8.25" customHeight="1"/>
    <row r="60465" ht="8.25" customHeight="1"/>
    <row r="60466" ht="8.25" customHeight="1"/>
    <row r="60467" ht="8.25" customHeight="1"/>
    <row r="60468" ht="8.25" customHeight="1"/>
    <row r="60469" ht="8.25" customHeight="1"/>
    <row r="60470" ht="8.25" customHeight="1"/>
    <row r="60471" ht="8.25" customHeight="1"/>
    <row r="60472" ht="8.25" customHeight="1"/>
    <row r="60473" ht="8.25" customHeight="1"/>
    <row r="60474" ht="8.25" customHeight="1"/>
    <row r="60475" ht="8.25" customHeight="1"/>
    <row r="60476" ht="8.25" customHeight="1"/>
    <row r="60477" ht="8.25" customHeight="1"/>
    <row r="60478" ht="8.25" customHeight="1"/>
    <row r="60479" ht="8.25" customHeight="1"/>
    <row r="60480" ht="8.25" customHeight="1"/>
    <row r="60481" ht="8.25" customHeight="1"/>
    <row r="60482" ht="8.25" customHeight="1"/>
    <row r="60483" ht="8.25" customHeight="1"/>
    <row r="60484" ht="8.25" customHeight="1"/>
    <row r="60485" ht="8.25" customHeight="1"/>
    <row r="60486" ht="8.25" customHeight="1"/>
    <row r="60487" ht="8.25" customHeight="1"/>
    <row r="60488" ht="8.25" customHeight="1"/>
    <row r="60489" ht="8.25" customHeight="1"/>
    <row r="60490" ht="8.25" customHeight="1"/>
    <row r="60491" ht="8.25" customHeight="1"/>
    <row r="60492" ht="8.25" customHeight="1"/>
    <row r="60493" ht="8.25" customHeight="1"/>
    <row r="60494" ht="8.25" customHeight="1"/>
    <row r="60495" ht="8.25" customHeight="1"/>
    <row r="60496" ht="8.25" customHeight="1"/>
    <row r="60497" ht="8.25" customHeight="1"/>
    <row r="60498" ht="8.25" customHeight="1"/>
    <row r="60499" ht="8.25" customHeight="1"/>
    <row r="60500" ht="8.25" customHeight="1"/>
    <row r="60501" ht="8.25" customHeight="1"/>
    <row r="60502" ht="8.25" customHeight="1"/>
    <row r="60503" ht="8.25" customHeight="1"/>
    <row r="60504" ht="8.25" customHeight="1"/>
    <row r="60505" ht="8.25" customHeight="1"/>
    <row r="60506" ht="8.25" customHeight="1"/>
    <row r="60507" ht="8.25" customHeight="1"/>
    <row r="60508" ht="8.25" customHeight="1"/>
    <row r="60509" ht="8.25" customHeight="1"/>
    <row r="60510" ht="8.25" customHeight="1"/>
    <row r="60511" ht="8.25" customHeight="1"/>
    <row r="60512" ht="8.25" customHeight="1"/>
    <row r="60513" ht="8.25" customHeight="1"/>
    <row r="60514" ht="8.25" customHeight="1"/>
    <row r="60515" ht="8.25" customHeight="1"/>
    <row r="60516" ht="8.25" customHeight="1"/>
    <row r="60517" ht="8.25" customHeight="1"/>
    <row r="60518" ht="8.25" customHeight="1"/>
    <row r="60519" ht="8.25" customHeight="1"/>
    <row r="60520" ht="8.25" customHeight="1"/>
    <row r="60521" ht="8.25" customHeight="1"/>
    <row r="60522" ht="8.25" customHeight="1"/>
    <row r="60523" ht="8.25" customHeight="1"/>
    <row r="60524" ht="8.25" customHeight="1"/>
    <row r="60525" ht="8.25" customHeight="1"/>
    <row r="60526" ht="8.25" customHeight="1"/>
    <row r="60527" ht="8.25" customHeight="1"/>
    <row r="60528" ht="8.25" customHeight="1"/>
    <row r="60529" ht="8.25" customHeight="1"/>
    <row r="60530" ht="8.25" customHeight="1"/>
    <row r="60531" ht="8.25" customHeight="1"/>
    <row r="60532" ht="8.25" customHeight="1"/>
    <row r="60533" ht="8.25" customHeight="1"/>
    <row r="60534" ht="8.25" customHeight="1"/>
    <row r="60535" ht="8.25" customHeight="1"/>
    <row r="60536" ht="8.25" customHeight="1"/>
    <row r="60537" ht="8.25" customHeight="1"/>
    <row r="60538" ht="8.25" customHeight="1"/>
    <row r="60539" ht="8.25" customHeight="1"/>
    <row r="60540" ht="8.25" customHeight="1"/>
    <row r="60541" ht="8.25" customHeight="1"/>
    <row r="60542" ht="8.25" customHeight="1"/>
    <row r="60543" ht="8.25" customHeight="1"/>
    <row r="60544" ht="8.25" customHeight="1"/>
    <row r="60545" ht="8.25" customHeight="1"/>
    <row r="60546" ht="8.25" customHeight="1"/>
    <row r="60547" ht="8.25" customHeight="1"/>
    <row r="60548" ht="8.25" customHeight="1"/>
    <row r="60549" ht="8.25" customHeight="1"/>
    <row r="60550" ht="8.25" customHeight="1"/>
    <row r="60551" ht="8.25" customHeight="1"/>
    <row r="60552" ht="8.25" customHeight="1"/>
    <row r="60553" ht="8.25" customHeight="1"/>
    <row r="60554" ht="8.25" customHeight="1"/>
    <row r="60555" ht="8.25" customHeight="1"/>
    <row r="60556" ht="8.25" customHeight="1"/>
    <row r="60557" ht="8.25" customHeight="1"/>
    <row r="60558" ht="8.25" customHeight="1"/>
    <row r="60559" ht="8.25" customHeight="1"/>
    <row r="60560" ht="8.25" customHeight="1"/>
    <row r="60561" ht="8.25" customHeight="1"/>
    <row r="60562" ht="8.25" customHeight="1"/>
    <row r="60563" ht="8.25" customHeight="1"/>
    <row r="60564" ht="8.25" customHeight="1"/>
    <row r="60565" ht="8.25" customHeight="1"/>
    <row r="60566" ht="8.25" customHeight="1"/>
    <row r="60567" ht="8.25" customHeight="1"/>
    <row r="60568" ht="8.25" customHeight="1"/>
    <row r="60569" ht="8.25" customHeight="1"/>
    <row r="60570" ht="8.25" customHeight="1"/>
    <row r="60571" ht="8.25" customHeight="1"/>
    <row r="60572" ht="8.25" customHeight="1"/>
    <row r="60573" ht="8.25" customHeight="1"/>
    <row r="60574" ht="8.25" customHeight="1"/>
    <row r="60575" ht="8.25" customHeight="1"/>
    <row r="60576" ht="8.25" customHeight="1"/>
    <row r="60577" ht="8.25" customHeight="1"/>
    <row r="60578" ht="8.25" customHeight="1"/>
    <row r="60579" ht="8.25" customHeight="1"/>
    <row r="60580" ht="8.25" customHeight="1"/>
    <row r="60581" ht="8.25" customHeight="1"/>
    <row r="60582" ht="8.25" customHeight="1"/>
    <row r="60583" ht="8.25" customHeight="1"/>
    <row r="60584" ht="8.25" customHeight="1"/>
    <row r="60585" ht="8.25" customHeight="1"/>
    <row r="60586" ht="8.25" customHeight="1"/>
    <row r="60587" ht="8.25" customHeight="1"/>
    <row r="60588" ht="8.25" customHeight="1"/>
    <row r="60589" ht="8.25" customHeight="1"/>
    <row r="60590" ht="8.25" customHeight="1"/>
    <row r="60591" ht="8.25" customHeight="1"/>
    <row r="60592" ht="8.25" customHeight="1"/>
    <row r="60593" ht="8.25" customHeight="1"/>
    <row r="60594" ht="8.25" customHeight="1"/>
    <row r="60595" ht="8.25" customHeight="1"/>
    <row r="60596" ht="8.25" customHeight="1"/>
    <row r="60597" ht="8.25" customHeight="1"/>
    <row r="60598" ht="8.25" customHeight="1"/>
    <row r="60599" ht="8.25" customHeight="1"/>
    <row r="60600" ht="8.25" customHeight="1"/>
    <row r="60601" ht="8.25" customHeight="1"/>
    <row r="60602" ht="8.25" customHeight="1"/>
    <row r="60603" ht="8.25" customHeight="1"/>
    <row r="60604" ht="8.25" customHeight="1"/>
    <row r="60605" ht="8.25" customHeight="1"/>
    <row r="60606" ht="8.25" customHeight="1"/>
    <row r="60607" ht="8.25" customHeight="1"/>
    <row r="60608" ht="8.25" customHeight="1"/>
    <row r="60609" ht="8.25" customHeight="1"/>
    <row r="60610" ht="8.25" customHeight="1"/>
    <row r="60611" ht="8.25" customHeight="1"/>
    <row r="60612" ht="8.25" customHeight="1"/>
    <row r="60613" ht="8.25" customHeight="1"/>
    <row r="60614" ht="8.25" customHeight="1"/>
    <row r="60615" ht="8.25" customHeight="1"/>
    <row r="60616" ht="8.25" customHeight="1"/>
    <row r="60617" ht="8.25" customHeight="1"/>
    <row r="60618" ht="8.25" customHeight="1"/>
    <row r="60619" ht="8.25" customHeight="1"/>
    <row r="60620" ht="8.25" customHeight="1"/>
    <row r="60621" ht="8.25" customHeight="1"/>
    <row r="60622" ht="8.25" customHeight="1"/>
    <row r="60623" ht="8.25" customHeight="1"/>
    <row r="60624" ht="8.25" customHeight="1"/>
    <row r="60625" ht="8.25" customHeight="1"/>
    <row r="60626" ht="8.25" customHeight="1"/>
    <row r="60627" ht="8.25" customHeight="1"/>
    <row r="60628" ht="8.25" customHeight="1"/>
    <row r="60629" ht="8.25" customHeight="1"/>
    <row r="60630" ht="8.25" customHeight="1"/>
    <row r="60631" ht="8.25" customHeight="1"/>
    <row r="60632" ht="8.25" customHeight="1"/>
    <row r="60633" ht="8.25" customHeight="1"/>
    <row r="60634" ht="8.25" customHeight="1"/>
    <row r="60635" ht="8.25" customHeight="1"/>
    <row r="60636" ht="8.25" customHeight="1"/>
    <row r="60637" ht="8.25" customHeight="1"/>
    <row r="60638" ht="8.25" customHeight="1"/>
    <row r="60639" ht="8.25" customHeight="1"/>
    <row r="60640" ht="8.25" customHeight="1"/>
    <row r="60641" ht="8.25" customHeight="1"/>
    <row r="60642" ht="8.25" customHeight="1"/>
    <row r="60643" ht="8.25" customHeight="1"/>
    <row r="60644" ht="8.25" customHeight="1"/>
    <row r="60645" ht="8.25" customHeight="1"/>
    <row r="60646" ht="8.25" customHeight="1"/>
    <row r="60647" ht="8.25" customHeight="1"/>
    <row r="60648" ht="8.25" customHeight="1"/>
    <row r="60649" ht="8.25" customHeight="1"/>
    <row r="60650" ht="8.25" customHeight="1"/>
    <row r="60651" ht="8.25" customHeight="1"/>
    <row r="60652" ht="8.25" customHeight="1"/>
    <row r="60653" ht="8.25" customHeight="1"/>
    <row r="60654" ht="8.25" customHeight="1"/>
    <row r="60655" ht="8.25" customHeight="1"/>
    <row r="60656" ht="8.25" customHeight="1"/>
    <row r="60657" ht="8.25" customHeight="1"/>
    <row r="60658" ht="8.25" customHeight="1"/>
    <row r="60659" ht="8.25" customHeight="1"/>
    <row r="60660" ht="8.25" customHeight="1"/>
    <row r="60661" ht="8.25" customHeight="1"/>
    <row r="60662" ht="8.25" customHeight="1"/>
    <row r="60663" ht="8.25" customHeight="1"/>
    <row r="60664" ht="8.25" customHeight="1"/>
    <row r="60665" ht="8.25" customHeight="1"/>
    <row r="60666" ht="8.25" customHeight="1"/>
    <row r="60667" ht="8.25" customHeight="1"/>
    <row r="60668" ht="8.25" customHeight="1"/>
    <row r="60669" ht="8.25" customHeight="1"/>
    <row r="60670" ht="8.25" customHeight="1"/>
    <row r="60671" ht="8.25" customHeight="1"/>
    <row r="60672" ht="8.25" customHeight="1"/>
    <row r="60673" ht="8.25" customHeight="1"/>
    <row r="60674" ht="8.25" customHeight="1"/>
    <row r="60675" ht="8.25" customHeight="1"/>
    <row r="60676" ht="8.25" customHeight="1"/>
    <row r="60677" ht="8.25" customHeight="1"/>
    <row r="60678" ht="8.25" customHeight="1"/>
    <row r="60679" ht="8.25" customHeight="1"/>
    <row r="60680" ht="8.25" customHeight="1"/>
    <row r="60681" ht="8.25" customHeight="1"/>
    <row r="60682" ht="8.25" customHeight="1"/>
    <row r="60683" ht="8.25" customHeight="1"/>
    <row r="60684" ht="8.25" customHeight="1"/>
    <row r="60685" ht="8.25" customHeight="1"/>
    <row r="60686" ht="8.25" customHeight="1"/>
    <row r="60687" ht="8.25" customHeight="1"/>
    <row r="60688" ht="8.25" customHeight="1"/>
    <row r="60689" ht="8.25" customHeight="1"/>
    <row r="60690" ht="8.25" customHeight="1"/>
    <row r="60691" ht="8.25" customHeight="1"/>
    <row r="60692" ht="8.25" customHeight="1"/>
    <row r="60693" ht="8.25" customHeight="1"/>
    <row r="60694" ht="8.25" customHeight="1"/>
    <row r="60695" ht="8.25" customHeight="1"/>
    <row r="60696" ht="8.25" customHeight="1"/>
    <row r="60697" ht="8.25" customHeight="1"/>
    <row r="60698" ht="8.25" customHeight="1"/>
    <row r="60699" ht="8.25" customHeight="1"/>
    <row r="60700" ht="8.25" customHeight="1"/>
    <row r="60701" ht="8.25" customHeight="1"/>
    <row r="60702" ht="8.25" customHeight="1"/>
    <row r="60703" ht="8.25" customHeight="1"/>
    <row r="60704" ht="8.25" customHeight="1"/>
    <row r="60705" ht="8.25" customHeight="1"/>
    <row r="60706" ht="8.25" customHeight="1"/>
    <row r="60707" ht="8.25" customHeight="1"/>
    <row r="60708" ht="8.25" customHeight="1"/>
    <row r="60709" ht="8.25" customHeight="1"/>
    <row r="60710" ht="8.25" customHeight="1"/>
    <row r="60711" ht="8.25" customHeight="1"/>
    <row r="60712" ht="8.25" customHeight="1"/>
    <row r="60713" ht="8.25" customHeight="1"/>
    <row r="60714" ht="8.25" customHeight="1"/>
    <row r="60715" ht="8.25" customHeight="1"/>
    <row r="60716" ht="8.25" customHeight="1"/>
    <row r="60717" ht="8.25" customHeight="1"/>
    <row r="60718" ht="8.25" customHeight="1"/>
    <row r="60719" ht="8.25" customHeight="1"/>
    <row r="60720" ht="8.25" customHeight="1"/>
    <row r="60721" ht="8.25" customHeight="1"/>
    <row r="60722" ht="8.25" customHeight="1"/>
    <row r="60723" ht="8.25" customHeight="1"/>
    <row r="60724" ht="8.25" customHeight="1"/>
    <row r="60725" ht="8.25" customHeight="1"/>
    <row r="60726" ht="8.25" customHeight="1"/>
    <row r="60727" ht="8.25" customHeight="1"/>
    <row r="60728" ht="8.25" customHeight="1"/>
    <row r="60729" ht="8.25" customHeight="1"/>
    <row r="60730" ht="8.25" customHeight="1"/>
    <row r="60731" ht="8.25" customHeight="1"/>
    <row r="60732" ht="8.25" customHeight="1"/>
    <row r="60733" ht="8.25" customHeight="1"/>
    <row r="60734" ht="8.25" customHeight="1"/>
    <row r="60735" ht="8.25" customHeight="1"/>
    <row r="60736" ht="8.25" customHeight="1"/>
    <row r="60737" ht="8.25" customHeight="1"/>
    <row r="60738" ht="8.25" customHeight="1"/>
    <row r="60739" ht="8.25" customHeight="1"/>
    <row r="60740" ht="8.25" customHeight="1"/>
    <row r="60741" ht="8.25" customHeight="1"/>
    <row r="60742" ht="8.25" customHeight="1"/>
    <row r="60743" ht="8.25" customHeight="1"/>
    <row r="60744" ht="8.25" customHeight="1"/>
    <row r="60745" ht="8.25" customHeight="1"/>
    <row r="60746" ht="8.25" customHeight="1"/>
    <row r="60747" ht="8.25" customHeight="1"/>
    <row r="60748" ht="8.25" customHeight="1"/>
    <row r="60749" ht="8.25" customHeight="1"/>
    <row r="60750" ht="8.25" customHeight="1"/>
    <row r="60751" ht="8.25" customHeight="1"/>
    <row r="60752" ht="8.25" customHeight="1"/>
    <row r="60753" ht="8.25" customHeight="1"/>
    <row r="60754" ht="8.25" customHeight="1"/>
    <row r="60755" ht="8.25" customHeight="1"/>
    <row r="60756" ht="8.25" customHeight="1"/>
    <row r="60757" ht="8.25" customHeight="1"/>
    <row r="60758" ht="8.25" customHeight="1"/>
    <row r="60759" ht="8.25" customHeight="1"/>
    <row r="60760" ht="8.25" customHeight="1"/>
    <row r="60761" ht="8.25" customHeight="1"/>
    <row r="60762" ht="8.25" customHeight="1"/>
    <row r="60763" ht="8.25" customHeight="1"/>
    <row r="60764" ht="8.25" customHeight="1"/>
    <row r="60765" ht="8.25" customHeight="1"/>
    <row r="60766" ht="8.25" customHeight="1"/>
    <row r="60767" ht="8.25" customHeight="1"/>
    <row r="60768" ht="8.25" customHeight="1"/>
    <row r="60769" ht="8.25" customHeight="1"/>
    <row r="60770" ht="8.25" customHeight="1"/>
    <row r="60771" ht="8.25" customHeight="1"/>
    <row r="60772" ht="8.25" customHeight="1"/>
    <row r="60773" ht="8.25" customHeight="1"/>
    <row r="60774" ht="8.25" customHeight="1"/>
    <row r="60775" ht="8.25" customHeight="1"/>
    <row r="60776" ht="8.25" customHeight="1"/>
    <row r="60777" ht="8.25" customHeight="1"/>
    <row r="60778" ht="8.25" customHeight="1"/>
    <row r="60779" ht="8.25" customHeight="1"/>
    <row r="60780" ht="8.25" customHeight="1"/>
    <row r="60781" ht="8.25" customHeight="1"/>
    <row r="60782" ht="8.25" customHeight="1"/>
    <row r="60783" ht="8.25" customHeight="1"/>
    <row r="60784" ht="8.25" customHeight="1"/>
    <row r="60785" ht="8.25" customHeight="1"/>
    <row r="60786" ht="8.25" customHeight="1"/>
    <row r="60787" ht="8.25" customHeight="1"/>
    <row r="60788" ht="8.25" customHeight="1"/>
    <row r="60789" ht="8.25" customHeight="1"/>
    <row r="60790" ht="8.25" customHeight="1"/>
    <row r="60791" ht="8.25" customHeight="1"/>
    <row r="60792" ht="8.25" customHeight="1"/>
    <row r="60793" ht="8.25" customHeight="1"/>
    <row r="60794" ht="8.25" customHeight="1"/>
    <row r="60795" ht="8.25" customHeight="1"/>
    <row r="60796" ht="8.25" customHeight="1"/>
    <row r="60797" ht="8.25" customHeight="1"/>
    <row r="60798" ht="8.25" customHeight="1"/>
    <row r="60799" ht="8.25" customHeight="1"/>
    <row r="60800" ht="8.25" customHeight="1"/>
    <row r="60801" ht="8.25" customHeight="1"/>
    <row r="60802" ht="8.25" customHeight="1"/>
    <row r="60803" ht="8.25" customHeight="1"/>
    <row r="60804" ht="8.25" customHeight="1"/>
    <row r="60805" ht="8.25" customHeight="1"/>
    <row r="60806" ht="8.25" customHeight="1"/>
    <row r="60807" ht="8.25" customHeight="1"/>
    <row r="60808" ht="8.25" customHeight="1"/>
    <row r="60809" ht="8.25" customHeight="1"/>
    <row r="60810" ht="8.25" customHeight="1"/>
    <row r="60811" ht="8.25" customHeight="1"/>
    <row r="60812" ht="8.25" customHeight="1"/>
    <row r="60813" ht="8.25" customHeight="1"/>
    <row r="60814" ht="8.25" customHeight="1"/>
    <row r="60815" ht="8.25" customHeight="1"/>
    <row r="60816" ht="8.25" customHeight="1"/>
    <row r="60817" ht="8.25" customHeight="1"/>
    <row r="60818" ht="8.25" customHeight="1"/>
    <row r="60819" ht="8.25" customHeight="1"/>
    <row r="60820" ht="8.25" customHeight="1"/>
    <row r="60821" ht="8.25" customHeight="1"/>
    <row r="60822" ht="8.25" customHeight="1"/>
    <row r="60823" ht="8.25" customHeight="1"/>
    <row r="60824" ht="8.25" customHeight="1"/>
    <row r="60825" ht="8.25" customHeight="1"/>
    <row r="60826" ht="8.25" customHeight="1"/>
    <row r="60827" ht="8.25" customHeight="1"/>
    <row r="60828" ht="8.25" customHeight="1"/>
    <row r="60829" ht="8.25" customHeight="1"/>
    <row r="60830" ht="8.25" customHeight="1"/>
    <row r="60831" ht="8.25" customHeight="1"/>
    <row r="60832" ht="8.25" customHeight="1"/>
    <row r="60833" ht="8.25" customHeight="1"/>
    <row r="60834" ht="8.25" customHeight="1"/>
    <row r="60835" ht="8.25" customHeight="1"/>
    <row r="60836" ht="8.25" customHeight="1"/>
    <row r="60837" ht="8.25" customHeight="1"/>
    <row r="60838" ht="8.25" customHeight="1"/>
    <row r="60839" ht="8.25" customHeight="1"/>
    <row r="60840" ht="8.25" customHeight="1"/>
    <row r="60841" ht="8.25" customHeight="1"/>
    <row r="60842" ht="8.25" customHeight="1"/>
    <row r="60843" ht="8.25" customHeight="1"/>
    <row r="60844" ht="8.25" customHeight="1"/>
    <row r="60845" ht="8.25" customHeight="1"/>
    <row r="60846" ht="8.25" customHeight="1"/>
    <row r="60847" ht="8.25" customHeight="1"/>
    <row r="60848" ht="8.25" customHeight="1"/>
    <row r="60849" ht="8.25" customHeight="1"/>
    <row r="60850" ht="8.25" customHeight="1"/>
    <row r="60851" ht="8.25" customHeight="1"/>
    <row r="60852" ht="8.25" customHeight="1"/>
    <row r="60853" ht="8.25" customHeight="1"/>
    <row r="60854" ht="8.25" customHeight="1"/>
    <row r="60855" ht="8.25" customHeight="1"/>
    <row r="60856" ht="8.25" customHeight="1"/>
    <row r="60857" ht="8.25" customHeight="1"/>
    <row r="60858" ht="8.25" customHeight="1"/>
    <row r="60859" ht="8.25" customHeight="1"/>
    <row r="60860" ht="8.25" customHeight="1"/>
    <row r="60861" ht="8.25" customHeight="1"/>
    <row r="60862" ht="8.25" customHeight="1"/>
    <row r="60863" ht="8.25" customHeight="1"/>
    <row r="60864" ht="8.25" customHeight="1"/>
    <row r="60865" ht="8.25" customHeight="1"/>
    <row r="60866" ht="8.25" customHeight="1"/>
    <row r="60867" ht="8.25" customHeight="1"/>
    <row r="60868" ht="8.25" customHeight="1"/>
    <row r="60869" ht="8.25" customHeight="1"/>
    <row r="60870" ht="8.25" customHeight="1"/>
    <row r="60871" ht="8.25" customHeight="1"/>
    <row r="60872" ht="8.25" customHeight="1"/>
    <row r="60873" ht="8.25" customHeight="1"/>
    <row r="60874" ht="8.25" customHeight="1"/>
    <row r="60875" ht="8.25" customHeight="1"/>
    <row r="60876" ht="8.25" customHeight="1"/>
    <row r="60877" ht="8.25" customHeight="1"/>
    <row r="60878" ht="8.25" customHeight="1"/>
    <row r="60879" ht="8.25" customHeight="1"/>
    <row r="60880" ht="8.25" customHeight="1"/>
    <row r="60881" ht="8.25" customHeight="1"/>
    <row r="60882" ht="8.25" customHeight="1"/>
    <row r="60883" ht="8.25" customHeight="1"/>
    <row r="60884" ht="8.25" customHeight="1"/>
    <row r="60885" ht="8.25" customHeight="1"/>
    <row r="60886" ht="8.25" customHeight="1"/>
    <row r="60887" ht="8.25" customHeight="1"/>
    <row r="60888" ht="8.25" customHeight="1"/>
    <row r="60889" ht="8.25" customHeight="1"/>
    <row r="60890" ht="8.25" customHeight="1"/>
    <row r="60891" ht="8.25" customHeight="1"/>
    <row r="60892" ht="8.25" customHeight="1"/>
    <row r="60893" ht="8.25" customHeight="1"/>
    <row r="60894" ht="8.25" customHeight="1"/>
    <row r="60895" ht="8.25" customHeight="1"/>
    <row r="60896" ht="8.25" customHeight="1"/>
    <row r="60897" ht="8.25" customHeight="1"/>
    <row r="60898" ht="8.25" customHeight="1"/>
    <row r="60899" ht="8.25" customHeight="1"/>
    <row r="60900" ht="8.25" customHeight="1"/>
    <row r="60901" ht="8.25" customHeight="1"/>
    <row r="60902" ht="8.25" customHeight="1"/>
    <row r="60903" ht="8.25" customHeight="1"/>
    <row r="60904" ht="8.25" customHeight="1"/>
    <row r="60905" ht="8.25" customHeight="1"/>
    <row r="60906" ht="8.25" customHeight="1"/>
    <row r="60907" ht="8.25" customHeight="1"/>
    <row r="60908" ht="8.25" customHeight="1"/>
    <row r="60909" ht="8.25" customHeight="1"/>
    <row r="60910" ht="8.25" customHeight="1"/>
    <row r="60911" ht="8.25" customHeight="1"/>
    <row r="60912" ht="8.25" customHeight="1"/>
    <row r="60913" ht="8.25" customHeight="1"/>
    <row r="60914" ht="8.25" customHeight="1"/>
    <row r="60915" ht="8.25" customHeight="1"/>
    <row r="60916" ht="8.25" customHeight="1"/>
    <row r="60917" ht="8.25" customHeight="1"/>
    <row r="60918" ht="8.25" customHeight="1"/>
    <row r="60919" ht="8.25" customHeight="1"/>
    <row r="60920" ht="8.25" customHeight="1"/>
    <row r="60921" ht="8.25" customHeight="1"/>
    <row r="60922" ht="8.25" customHeight="1"/>
    <row r="60923" ht="8.25" customHeight="1"/>
    <row r="60924" ht="8.25" customHeight="1"/>
    <row r="60925" ht="8.25" customHeight="1"/>
    <row r="60926" ht="8.25" customHeight="1"/>
    <row r="60927" ht="8.25" customHeight="1"/>
    <row r="60928" ht="8.25" customHeight="1"/>
    <row r="60929" ht="8.25" customHeight="1"/>
    <row r="60930" ht="8.25" customHeight="1"/>
    <row r="60931" ht="8.25" customHeight="1"/>
    <row r="60932" ht="8.25" customHeight="1"/>
    <row r="60933" ht="8.25" customHeight="1"/>
    <row r="60934" ht="8.25" customHeight="1"/>
    <row r="60935" ht="8.25" customHeight="1"/>
    <row r="60936" ht="8.25" customHeight="1"/>
    <row r="60937" ht="8.25" customHeight="1"/>
    <row r="60938" ht="8.25" customHeight="1"/>
    <row r="60939" ht="8.25" customHeight="1"/>
    <row r="60940" ht="8.25" customHeight="1"/>
    <row r="60941" ht="8.25" customHeight="1"/>
    <row r="60942" ht="8.25" customHeight="1"/>
    <row r="60943" ht="8.25" customHeight="1"/>
    <row r="60944" ht="8.25" customHeight="1"/>
    <row r="60945" ht="8.25" customHeight="1"/>
    <row r="60946" ht="8.25" customHeight="1"/>
    <row r="60947" ht="8.25" customHeight="1"/>
    <row r="60948" ht="8.25" customHeight="1"/>
    <row r="60949" ht="8.25" customHeight="1"/>
    <row r="60950" ht="8.25" customHeight="1"/>
    <row r="60951" ht="8.25" customHeight="1"/>
    <row r="60952" ht="8.25" customHeight="1"/>
    <row r="60953" ht="8.25" customHeight="1"/>
    <row r="60954" ht="8.25" customHeight="1"/>
    <row r="60955" ht="8.25" customHeight="1"/>
    <row r="60956" ht="8.25" customHeight="1"/>
    <row r="60957" ht="8.25" customHeight="1"/>
    <row r="60958" ht="8.25" customHeight="1"/>
    <row r="60959" ht="8.25" customHeight="1"/>
    <row r="60960" ht="8.25" customHeight="1"/>
    <row r="60961" ht="8.25" customHeight="1"/>
    <row r="60962" ht="8.25" customHeight="1"/>
    <row r="60963" ht="8.25" customHeight="1"/>
    <row r="60964" ht="8.25" customHeight="1"/>
    <row r="60965" ht="8.25" customHeight="1"/>
    <row r="60966" ht="8.25" customHeight="1"/>
    <row r="60967" ht="8.25" customHeight="1"/>
    <row r="60968" ht="8.25" customHeight="1"/>
    <row r="60969" ht="8.25" customHeight="1"/>
    <row r="60970" ht="8.25" customHeight="1"/>
    <row r="60971" ht="8.25" customHeight="1"/>
    <row r="60972" ht="8.25" customHeight="1"/>
    <row r="60973" ht="8.25" customHeight="1"/>
    <row r="60974" ht="8.25" customHeight="1"/>
    <row r="60975" ht="8.25" customHeight="1"/>
    <row r="60976" ht="8.25" customHeight="1"/>
    <row r="60977" ht="8.25" customHeight="1"/>
    <row r="60978" ht="8.25" customHeight="1"/>
    <row r="60979" ht="8.25" customHeight="1"/>
    <row r="60980" ht="8.25" customHeight="1"/>
    <row r="60981" ht="8.25" customHeight="1"/>
    <row r="60982" ht="8.25" customHeight="1"/>
    <row r="60983" ht="8.25" customHeight="1"/>
    <row r="60984" ht="8.25" customHeight="1"/>
    <row r="60985" ht="8.25" customHeight="1"/>
    <row r="60986" ht="8.25" customHeight="1"/>
    <row r="60987" ht="8.25" customHeight="1"/>
    <row r="60988" ht="8.25" customHeight="1"/>
    <row r="60989" ht="8.25" customHeight="1"/>
    <row r="60990" ht="8.25" customHeight="1"/>
    <row r="60991" ht="8.25" customHeight="1"/>
    <row r="60992" ht="8.25" customHeight="1"/>
    <row r="60993" ht="8.25" customHeight="1"/>
    <row r="60994" ht="8.25" customHeight="1"/>
    <row r="60995" ht="8.25" customHeight="1"/>
    <row r="60996" ht="8.25" customHeight="1"/>
    <row r="60997" ht="8.25" customHeight="1"/>
    <row r="60998" ht="8.25" customHeight="1"/>
    <row r="60999" ht="8.25" customHeight="1"/>
    <row r="61000" ht="8.25" customHeight="1"/>
    <row r="61001" ht="8.25" customHeight="1"/>
    <row r="61002" ht="8.25" customHeight="1"/>
    <row r="61003" ht="8.25" customHeight="1"/>
    <row r="61004" ht="8.25" customHeight="1"/>
    <row r="61005" ht="8.25" customHeight="1"/>
    <row r="61006" ht="8.25" customHeight="1"/>
    <row r="61007" ht="8.25" customHeight="1"/>
    <row r="61008" ht="8.25" customHeight="1"/>
    <row r="61009" ht="8.25" customHeight="1"/>
    <row r="61010" ht="8.25" customHeight="1"/>
    <row r="61011" ht="8.25" customHeight="1"/>
    <row r="61012" ht="8.25" customHeight="1"/>
    <row r="61013" ht="8.25" customHeight="1"/>
    <row r="61014" ht="8.25" customHeight="1"/>
    <row r="61015" ht="8.25" customHeight="1"/>
    <row r="61016" ht="8.25" customHeight="1"/>
    <row r="61017" ht="8.25" customHeight="1"/>
    <row r="61018" ht="8.25" customHeight="1"/>
    <row r="61019" ht="8.25" customHeight="1"/>
    <row r="61020" ht="8.25" customHeight="1"/>
    <row r="61021" ht="8.25" customHeight="1"/>
    <row r="61022" ht="8.25" customHeight="1"/>
    <row r="61023" ht="8.25" customHeight="1"/>
    <row r="61024" ht="8.25" customHeight="1"/>
    <row r="61025" ht="8.25" customHeight="1"/>
    <row r="61026" ht="8.25" customHeight="1"/>
    <row r="61027" ht="8.25" customHeight="1"/>
    <row r="61028" ht="8.25" customHeight="1"/>
    <row r="61029" ht="8.25" customHeight="1"/>
    <row r="61030" ht="8.25" customHeight="1"/>
    <row r="61031" ht="8.25" customHeight="1"/>
    <row r="61032" ht="8.25" customHeight="1"/>
    <row r="61033" ht="8.25" customHeight="1"/>
    <row r="61034" ht="8.25" customHeight="1"/>
    <row r="61035" ht="8.25" customHeight="1"/>
    <row r="61036" ht="8.25" customHeight="1"/>
    <row r="61037" ht="8.25" customHeight="1"/>
    <row r="61038" ht="8.25" customHeight="1"/>
    <row r="61039" ht="8.25" customHeight="1"/>
    <row r="61040" ht="8.25" customHeight="1"/>
    <row r="61041" ht="8.25" customHeight="1"/>
    <row r="61042" ht="8.25" customHeight="1"/>
    <row r="61043" ht="8.25" customHeight="1"/>
    <row r="61044" ht="8.25" customHeight="1"/>
    <row r="61045" ht="8.25" customHeight="1"/>
    <row r="61046" ht="8.25" customHeight="1"/>
    <row r="61047" ht="8.25" customHeight="1"/>
    <row r="61048" ht="8.25" customHeight="1"/>
    <row r="61049" ht="8.25" customHeight="1"/>
    <row r="61050" ht="8.25" customHeight="1"/>
    <row r="61051" ht="8.25" customHeight="1"/>
    <row r="61052" ht="8.25" customHeight="1"/>
    <row r="61053" ht="8.25" customHeight="1"/>
    <row r="61054" ht="8.25" customHeight="1"/>
    <row r="61055" ht="8.25" customHeight="1"/>
    <row r="61056" ht="8.25" customHeight="1"/>
    <row r="61057" ht="8.25" customHeight="1"/>
    <row r="61058" ht="8.25" customHeight="1"/>
    <row r="61059" ht="8.25" customHeight="1"/>
    <row r="61060" ht="8.25" customHeight="1"/>
    <row r="61061" ht="8.25" customHeight="1"/>
    <row r="61062" ht="8.25" customHeight="1"/>
    <row r="61063" ht="8.25" customHeight="1"/>
    <row r="61064" ht="8.25" customHeight="1"/>
    <row r="61065" ht="8.25" customHeight="1"/>
    <row r="61066" ht="8.25" customHeight="1"/>
    <row r="61067" ht="8.25" customHeight="1"/>
    <row r="61068" ht="8.25" customHeight="1"/>
    <row r="61069" ht="8.25" customHeight="1"/>
    <row r="61070" ht="8.25" customHeight="1"/>
    <row r="61071" ht="8.25" customHeight="1"/>
    <row r="61072" ht="8.25" customHeight="1"/>
    <row r="61073" ht="8.25" customHeight="1"/>
    <row r="61074" ht="8.25" customHeight="1"/>
    <row r="61075" ht="8.25" customHeight="1"/>
    <row r="61076" ht="8.25" customHeight="1"/>
    <row r="61077" ht="8.25" customHeight="1"/>
    <row r="61078" ht="8.25" customHeight="1"/>
    <row r="61079" ht="8.25" customHeight="1"/>
    <row r="61080" ht="8.25" customHeight="1"/>
    <row r="61081" ht="8.25" customHeight="1"/>
    <row r="61082" ht="8.25" customHeight="1"/>
    <row r="61083" ht="8.25" customHeight="1"/>
    <row r="61084" ht="8.25" customHeight="1"/>
    <row r="61085" ht="8.25" customHeight="1"/>
    <row r="61086" ht="8.25" customHeight="1"/>
    <row r="61087" ht="8.25" customHeight="1"/>
    <row r="61088" ht="8.25" customHeight="1"/>
    <row r="61089" ht="8.25" customHeight="1"/>
    <row r="61090" ht="8.25" customHeight="1"/>
    <row r="61091" ht="8.25" customHeight="1"/>
    <row r="61092" ht="8.25" customHeight="1"/>
    <row r="61093" ht="8.25" customHeight="1"/>
    <row r="61094" ht="8.25" customHeight="1"/>
    <row r="61095" ht="8.25" customHeight="1"/>
    <row r="61096" ht="8.25" customHeight="1"/>
    <row r="61097" ht="8.25" customHeight="1"/>
    <row r="61098" ht="8.25" customHeight="1"/>
    <row r="61099" ht="8.25" customHeight="1"/>
    <row r="61100" ht="8.25" customHeight="1"/>
    <row r="61101" ht="8.25" customHeight="1"/>
    <row r="61102" ht="8.25" customHeight="1"/>
    <row r="61103" ht="8.25" customHeight="1"/>
    <row r="61104" ht="8.25" customHeight="1"/>
    <row r="61105" ht="8.25" customHeight="1"/>
    <row r="61106" ht="8.25" customHeight="1"/>
    <row r="61107" ht="8.25" customHeight="1"/>
    <row r="61108" ht="8.25" customHeight="1"/>
    <row r="61109" ht="8.25" customHeight="1"/>
    <row r="61110" ht="8.25" customHeight="1"/>
    <row r="61111" ht="8.25" customHeight="1"/>
    <row r="61112" ht="8.25" customHeight="1"/>
    <row r="61113" ht="8.25" customHeight="1"/>
    <row r="61114" ht="8.25" customHeight="1"/>
    <row r="61115" ht="8.25" customHeight="1"/>
    <row r="61116" ht="8.25" customHeight="1"/>
    <row r="61117" ht="8.25" customHeight="1"/>
    <row r="61118" ht="8.25" customHeight="1"/>
    <row r="61119" ht="8.25" customHeight="1"/>
    <row r="61120" ht="8.25" customHeight="1"/>
    <row r="61121" ht="8.25" customHeight="1"/>
    <row r="61122" ht="8.25" customHeight="1"/>
    <row r="61123" ht="8.25" customHeight="1"/>
    <row r="61124" ht="8.25" customHeight="1"/>
    <row r="61125" ht="8.25" customHeight="1"/>
    <row r="61126" ht="8.25" customHeight="1"/>
    <row r="61127" ht="8.25" customHeight="1"/>
    <row r="61128" ht="8.25" customHeight="1"/>
    <row r="61129" ht="8.25" customHeight="1"/>
    <row r="61130" ht="8.25" customHeight="1"/>
    <row r="61131" ht="8.25" customHeight="1"/>
    <row r="61132" ht="8.25" customHeight="1"/>
    <row r="61133" ht="8.25" customHeight="1"/>
    <row r="61134" ht="8.25" customHeight="1"/>
    <row r="61135" ht="8.25" customHeight="1"/>
    <row r="61136" ht="8.25" customHeight="1"/>
    <row r="61137" ht="8.25" customHeight="1"/>
    <row r="61138" ht="8.25" customHeight="1"/>
    <row r="61139" ht="8.25" customHeight="1"/>
    <row r="61140" ht="8.25" customHeight="1"/>
    <row r="61141" ht="8.25" customHeight="1"/>
    <row r="61142" ht="8.25" customHeight="1"/>
    <row r="61143" ht="8.25" customHeight="1"/>
    <row r="61144" ht="8.25" customHeight="1"/>
    <row r="61145" ht="8.25" customHeight="1"/>
    <row r="61146" ht="8.25" customHeight="1"/>
    <row r="61147" ht="8.25" customHeight="1"/>
    <row r="61148" ht="8.25" customHeight="1"/>
    <row r="61149" ht="8.25" customHeight="1"/>
    <row r="61150" ht="8.25" customHeight="1"/>
    <row r="61151" ht="8.25" customHeight="1"/>
    <row r="61152" ht="8.25" customHeight="1"/>
    <row r="61153" ht="8.25" customHeight="1"/>
    <row r="61154" ht="8.25" customHeight="1"/>
    <row r="61155" ht="8.25" customHeight="1"/>
    <row r="61156" ht="8.25" customHeight="1"/>
    <row r="61157" ht="8.25" customHeight="1"/>
    <row r="61158" ht="8.25" customHeight="1"/>
    <row r="61159" ht="8.25" customHeight="1"/>
    <row r="61160" ht="8.25" customHeight="1"/>
    <row r="61161" ht="8.25" customHeight="1"/>
    <row r="61162" ht="8.25" customHeight="1"/>
    <row r="61163" ht="8.25" customHeight="1"/>
    <row r="61164" ht="8.25" customHeight="1"/>
    <row r="61165" ht="8.25" customHeight="1"/>
    <row r="61166" ht="8.25" customHeight="1"/>
    <row r="61167" ht="8.25" customHeight="1"/>
    <row r="61168" ht="8.25" customHeight="1"/>
    <row r="61169" ht="8.25" customHeight="1"/>
    <row r="61170" ht="8.25" customHeight="1"/>
    <row r="61171" ht="8.25" customHeight="1"/>
    <row r="61172" ht="8.25" customHeight="1"/>
    <row r="61173" ht="8.25" customHeight="1"/>
    <row r="61174" ht="8.25" customHeight="1"/>
    <row r="61175" ht="8.25" customHeight="1"/>
    <row r="61176" ht="8.25" customHeight="1"/>
    <row r="61177" ht="8.25" customHeight="1"/>
    <row r="61178" ht="8.25" customHeight="1"/>
    <row r="61179" ht="8.25" customHeight="1"/>
    <row r="61180" ht="8.25" customHeight="1"/>
    <row r="61181" ht="8.25" customHeight="1"/>
    <row r="61182" ht="8.25" customHeight="1"/>
    <row r="61183" ht="8.25" customHeight="1"/>
    <row r="61184" ht="8.25" customHeight="1"/>
    <row r="61185" ht="8.25" customHeight="1"/>
    <row r="61186" ht="8.25" customHeight="1"/>
    <row r="61187" ht="8.25" customHeight="1"/>
    <row r="61188" ht="8.25" customHeight="1"/>
    <row r="61189" ht="8.25" customHeight="1"/>
    <row r="61190" ht="8.25" customHeight="1"/>
    <row r="61191" ht="8.25" customHeight="1"/>
    <row r="61192" ht="8.25" customHeight="1"/>
    <row r="61193" ht="8.25" customHeight="1"/>
    <row r="61194" ht="8.25" customHeight="1"/>
    <row r="61195" ht="8.25" customHeight="1"/>
    <row r="61196" ht="8.25" customHeight="1"/>
    <row r="61197" ht="8.25" customHeight="1"/>
    <row r="61198" ht="8.25" customHeight="1"/>
    <row r="61199" ht="8.25" customHeight="1"/>
    <row r="61200" ht="8.25" customHeight="1"/>
    <row r="61201" ht="8.25" customHeight="1"/>
    <row r="61202" ht="8.25" customHeight="1"/>
    <row r="61203" ht="8.25" customHeight="1"/>
    <row r="61204" ht="8.25" customHeight="1"/>
    <row r="61205" ht="8.25" customHeight="1"/>
    <row r="61206" ht="8.25" customHeight="1"/>
    <row r="61207" ht="8.25" customHeight="1"/>
    <row r="61208" ht="8.25" customHeight="1"/>
    <row r="61209" ht="8.25" customHeight="1"/>
    <row r="61210" ht="8.25" customHeight="1"/>
    <row r="61211" ht="8.25" customHeight="1"/>
    <row r="61212" ht="8.25" customHeight="1"/>
    <row r="61213" ht="8.25" customHeight="1"/>
    <row r="61214" ht="8.25" customHeight="1"/>
    <row r="61215" ht="8.25" customHeight="1"/>
    <row r="61216" ht="8.25" customHeight="1"/>
    <row r="61217" ht="8.25" customHeight="1"/>
    <row r="61218" ht="8.25" customHeight="1"/>
    <row r="61219" ht="8.25" customHeight="1"/>
    <row r="61220" ht="8.25" customHeight="1"/>
    <row r="61221" ht="8.25" customHeight="1"/>
    <row r="61222" ht="8.25" customHeight="1"/>
    <row r="61223" ht="8.25" customHeight="1"/>
    <row r="61224" ht="8.25" customHeight="1"/>
    <row r="61225" ht="8.25" customHeight="1"/>
    <row r="61226" ht="8.25" customHeight="1"/>
    <row r="61227" ht="8.25" customHeight="1"/>
    <row r="61228" ht="8.25" customHeight="1"/>
    <row r="61229" ht="8.25" customHeight="1"/>
    <row r="61230" ht="8.25" customHeight="1"/>
    <row r="61231" ht="8.25" customHeight="1"/>
    <row r="61232" ht="8.25" customHeight="1"/>
    <row r="61233" ht="8.25" customHeight="1"/>
    <row r="61234" ht="8.25" customHeight="1"/>
    <row r="61235" ht="8.25" customHeight="1"/>
    <row r="61236" ht="8.25" customHeight="1"/>
    <row r="61237" ht="8.25" customHeight="1"/>
    <row r="61238" ht="8.25" customHeight="1"/>
    <row r="61239" ht="8.25" customHeight="1"/>
    <row r="61240" ht="8.25" customHeight="1"/>
    <row r="61241" ht="8.25" customHeight="1"/>
    <row r="61242" ht="8.25" customHeight="1"/>
    <row r="61243" ht="8.25" customHeight="1"/>
    <row r="61244" ht="8.25" customHeight="1"/>
    <row r="61245" ht="8.25" customHeight="1"/>
    <row r="61246" ht="8.25" customHeight="1"/>
    <row r="61247" ht="8.25" customHeight="1"/>
    <row r="61248" ht="8.25" customHeight="1"/>
    <row r="61249" ht="8.25" customHeight="1"/>
    <row r="61250" ht="8.25" customHeight="1"/>
    <row r="61251" ht="8.25" customHeight="1"/>
    <row r="61252" ht="8.25" customHeight="1"/>
    <row r="61253" ht="8.25" customHeight="1"/>
    <row r="61254" ht="8.25" customHeight="1"/>
    <row r="61255" ht="8.25" customHeight="1"/>
    <row r="61256" ht="8.25" customHeight="1"/>
    <row r="61257" ht="8.25" customHeight="1"/>
    <row r="61258" ht="8.25" customHeight="1"/>
    <row r="61259" ht="8.25" customHeight="1"/>
    <row r="61260" ht="8.25" customHeight="1"/>
    <row r="61261" ht="8.25" customHeight="1"/>
    <row r="61262" ht="8.25" customHeight="1"/>
    <row r="61263" ht="8.25" customHeight="1"/>
    <row r="61264" ht="8.25" customHeight="1"/>
    <row r="61265" ht="8.25" customHeight="1"/>
    <row r="61266" ht="8.25" customHeight="1"/>
    <row r="61267" ht="8.25" customHeight="1"/>
    <row r="61268" ht="8.25" customHeight="1"/>
    <row r="61269" ht="8.25" customHeight="1"/>
    <row r="61270" ht="8.25" customHeight="1"/>
    <row r="61271" ht="8.25" customHeight="1"/>
    <row r="61272" ht="8.25" customHeight="1"/>
    <row r="61273" ht="8.25" customHeight="1"/>
    <row r="61274" ht="8.25" customHeight="1"/>
    <row r="61275" ht="8.25" customHeight="1"/>
    <row r="61276" ht="8.25" customHeight="1"/>
    <row r="61277" ht="8.25" customHeight="1"/>
    <row r="61278" ht="8.25" customHeight="1"/>
    <row r="61279" ht="8.25" customHeight="1"/>
    <row r="61280" ht="8.25" customHeight="1"/>
    <row r="61281" ht="8.25" customHeight="1"/>
    <row r="61282" ht="8.25" customHeight="1"/>
    <row r="61283" ht="8.25" customHeight="1"/>
    <row r="61284" ht="8.25" customHeight="1"/>
    <row r="61285" ht="8.25" customHeight="1"/>
    <row r="61286" ht="8.25" customHeight="1"/>
    <row r="61287" ht="8.25" customHeight="1"/>
    <row r="61288" ht="8.25" customHeight="1"/>
    <row r="61289" ht="8.25" customHeight="1"/>
    <row r="61290" ht="8.25" customHeight="1"/>
    <row r="61291" ht="8.25" customHeight="1"/>
    <row r="61292" ht="8.25" customHeight="1"/>
    <row r="61293" ht="8.25" customHeight="1"/>
    <row r="61294" ht="8.25" customHeight="1"/>
    <row r="61295" ht="8.25" customHeight="1"/>
    <row r="61296" ht="8.25" customHeight="1"/>
    <row r="61297" ht="8.25" customHeight="1"/>
    <row r="61298" ht="8.25" customHeight="1"/>
    <row r="61299" ht="8.25" customHeight="1"/>
    <row r="61300" ht="8.25" customHeight="1"/>
    <row r="61301" ht="8.25" customHeight="1"/>
    <row r="61302" ht="8.25" customHeight="1"/>
    <row r="61303" ht="8.25" customHeight="1"/>
    <row r="61304" ht="8.25" customHeight="1"/>
    <row r="61305" ht="8.25" customHeight="1"/>
    <row r="61306" ht="8.25" customHeight="1"/>
    <row r="61307" ht="8.25" customHeight="1"/>
    <row r="61308" ht="8.25" customHeight="1"/>
    <row r="61309" ht="8.25" customHeight="1"/>
    <row r="61310" ht="8.25" customHeight="1"/>
    <row r="61311" ht="8.25" customHeight="1"/>
    <row r="61312" ht="8.25" customHeight="1"/>
    <row r="61313" ht="8.25" customHeight="1"/>
    <row r="61314" ht="8.25" customHeight="1"/>
    <row r="61315" ht="8.25" customHeight="1"/>
    <row r="61316" ht="8.25" customHeight="1"/>
    <row r="61317" ht="8.25" customHeight="1"/>
    <row r="61318" ht="8.25" customHeight="1"/>
    <row r="61319" ht="8.25" customHeight="1"/>
    <row r="61320" ht="8.25" customHeight="1"/>
    <row r="61321" ht="8.25" customHeight="1"/>
    <row r="61322" ht="8.25" customHeight="1"/>
    <row r="61323" ht="8.25" customHeight="1"/>
    <row r="61324" ht="8.25" customHeight="1"/>
    <row r="61325" ht="8.25" customHeight="1"/>
    <row r="61326" ht="8.25" customHeight="1"/>
    <row r="61327" ht="8.25" customHeight="1"/>
    <row r="61328" ht="8.25" customHeight="1"/>
    <row r="61329" ht="8.25" customHeight="1"/>
    <row r="61330" ht="8.25" customHeight="1"/>
    <row r="61331" ht="8.25" customHeight="1"/>
    <row r="61332" ht="8.25" customHeight="1"/>
    <row r="61333" ht="8.25" customHeight="1"/>
    <row r="61334" ht="8.25" customHeight="1"/>
    <row r="61335" ht="8.25" customHeight="1"/>
    <row r="61336" ht="8.25" customHeight="1"/>
    <row r="61337" ht="8.25" customHeight="1"/>
    <row r="61338" ht="8.25" customHeight="1"/>
    <row r="61339" ht="8.25" customHeight="1"/>
    <row r="61340" ht="8.25" customHeight="1"/>
    <row r="61341" ht="8.25" customHeight="1"/>
    <row r="61342" ht="8.25" customHeight="1"/>
    <row r="61343" ht="8.25" customHeight="1"/>
    <row r="61344" ht="8.25" customHeight="1"/>
    <row r="61345" ht="8.25" customHeight="1"/>
    <row r="61346" ht="8.25" customHeight="1"/>
    <row r="61347" ht="8.25" customHeight="1"/>
    <row r="61348" ht="8.25" customHeight="1"/>
    <row r="61349" ht="8.25" customHeight="1"/>
    <row r="61350" ht="8.25" customHeight="1"/>
    <row r="61351" ht="8.25" customHeight="1"/>
    <row r="61352" ht="8.25" customHeight="1"/>
    <row r="61353" ht="8.25" customHeight="1"/>
    <row r="61354" ht="8.25" customHeight="1"/>
    <row r="61355" ht="8.25" customHeight="1"/>
    <row r="61356" ht="8.25" customHeight="1"/>
    <row r="61357" ht="8.25" customHeight="1"/>
    <row r="61358" ht="8.25" customHeight="1"/>
    <row r="61359" ht="8.25" customHeight="1"/>
    <row r="61360" ht="8.25" customHeight="1"/>
    <row r="61361" ht="8.25" customHeight="1"/>
    <row r="61362" ht="8.25" customHeight="1"/>
    <row r="61363" ht="8.25" customHeight="1"/>
    <row r="61364" ht="8.25" customHeight="1"/>
    <row r="61365" ht="8.25" customHeight="1"/>
    <row r="61366" ht="8.25" customHeight="1"/>
    <row r="61367" ht="8.25" customHeight="1"/>
    <row r="61368" ht="8.25" customHeight="1"/>
    <row r="61369" ht="8.25" customHeight="1"/>
    <row r="61370" ht="8.25" customHeight="1"/>
    <row r="61371" ht="8.25" customHeight="1"/>
    <row r="61372" ht="8.25" customHeight="1"/>
    <row r="61373" ht="8.25" customHeight="1"/>
    <row r="61374" ht="8.25" customHeight="1"/>
    <row r="61375" ht="8.25" customHeight="1"/>
    <row r="61376" ht="8.25" customHeight="1"/>
    <row r="61377" ht="8.25" customHeight="1"/>
    <row r="61378" ht="8.25" customHeight="1"/>
    <row r="61379" ht="8.25" customHeight="1"/>
    <row r="61380" ht="8.25" customHeight="1"/>
    <row r="61381" ht="8.25" customHeight="1"/>
    <row r="61382" ht="8.25" customHeight="1"/>
    <row r="61383" ht="8.25" customHeight="1"/>
    <row r="61384" ht="8.25" customHeight="1"/>
    <row r="61385" ht="8.25" customHeight="1"/>
    <row r="61386" ht="8.25" customHeight="1"/>
    <row r="61387" ht="8.25" customHeight="1"/>
    <row r="61388" ht="8.25" customHeight="1"/>
    <row r="61389" ht="8.25" customHeight="1"/>
    <row r="61390" ht="8.25" customHeight="1"/>
    <row r="61391" ht="8.25" customHeight="1"/>
    <row r="61392" ht="8.25" customHeight="1"/>
    <row r="61393" ht="8.25" customHeight="1"/>
    <row r="61394" ht="8.25" customHeight="1"/>
    <row r="61395" ht="8.25" customHeight="1"/>
    <row r="61396" ht="8.25" customHeight="1"/>
    <row r="61397" ht="8.25" customHeight="1"/>
    <row r="61398" ht="8.25" customHeight="1"/>
    <row r="61399" ht="8.25" customHeight="1"/>
    <row r="61400" ht="8.25" customHeight="1"/>
    <row r="61401" ht="8.25" customHeight="1"/>
    <row r="61402" ht="8.25" customHeight="1"/>
    <row r="61403" ht="8.25" customHeight="1"/>
    <row r="61404" ht="8.25" customHeight="1"/>
    <row r="61405" ht="8.25" customHeight="1"/>
    <row r="61406" ht="8.25" customHeight="1"/>
    <row r="61407" ht="8.25" customHeight="1"/>
    <row r="61408" ht="8.25" customHeight="1"/>
    <row r="61409" ht="8.25" customHeight="1"/>
    <row r="61410" ht="8.25" customHeight="1"/>
    <row r="61411" ht="8.25" customHeight="1"/>
    <row r="61412" ht="8.25" customHeight="1"/>
    <row r="61413" ht="8.25" customHeight="1"/>
    <row r="61414" ht="8.25" customHeight="1"/>
    <row r="61415" ht="8.25" customHeight="1"/>
    <row r="61416" ht="8.25" customHeight="1"/>
    <row r="61417" ht="8.25" customHeight="1"/>
    <row r="61418" ht="8.25" customHeight="1"/>
    <row r="61419" ht="8.25" customHeight="1"/>
    <row r="61420" ht="8.25" customHeight="1"/>
    <row r="61421" ht="8.25" customHeight="1"/>
    <row r="61422" ht="8.25" customHeight="1"/>
    <row r="61423" ht="8.25" customHeight="1"/>
    <row r="61424" ht="8.25" customHeight="1"/>
    <row r="61425" ht="8.25" customHeight="1"/>
    <row r="61426" ht="8.25" customHeight="1"/>
    <row r="61427" ht="8.25" customHeight="1"/>
    <row r="61428" ht="8.25" customHeight="1"/>
    <row r="61429" ht="8.25" customHeight="1"/>
    <row r="61430" ht="8.25" customHeight="1"/>
    <row r="61431" ht="8.25" customHeight="1"/>
    <row r="61432" ht="8.25" customHeight="1"/>
    <row r="61433" ht="8.25" customHeight="1"/>
    <row r="61434" ht="8.25" customHeight="1"/>
    <row r="61435" ht="8.25" customHeight="1"/>
    <row r="61436" ht="8.25" customHeight="1"/>
    <row r="61437" ht="8.25" customHeight="1"/>
    <row r="61438" ht="8.25" customHeight="1"/>
    <row r="61439" ht="8.25" customHeight="1"/>
    <row r="61440" ht="8.25" customHeight="1"/>
    <row r="61441" ht="8.25" customHeight="1"/>
    <row r="61442" ht="8.25" customHeight="1"/>
    <row r="61443" ht="8.25" customHeight="1"/>
    <row r="61444" ht="8.25" customHeight="1"/>
    <row r="61445" ht="8.25" customHeight="1"/>
    <row r="61446" ht="8.25" customHeight="1"/>
    <row r="61447" ht="8.25" customHeight="1"/>
    <row r="61448" ht="8.25" customHeight="1"/>
    <row r="61449" ht="8.25" customHeight="1"/>
    <row r="61450" ht="8.25" customHeight="1"/>
    <row r="61451" ht="8.25" customHeight="1"/>
    <row r="61452" ht="8.25" customHeight="1"/>
    <row r="61453" ht="8.25" customHeight="1"/>
    <row r="61454" ht="8.25" customHeight="1"/>
    <row r="61455" ht="8.25" customHeight="1"/>
    <row r="61456" ht="8.25" customHeight="1"/>
    <row r="61457" ht="8.25" customHeight="1"/>
    <row r="61458" ht="8.25" customHeight="1"/>
    <row r="61459" ht="8.25" customHeight="1"/>
    <row r="61460" ht="8.25" customHeight="1"/>
    <row r="61461" ht="8.25" customHeight="1"/>
    <row r="61462" ht="8.25" customHeight="1"/>
    <row r="61463" ht="8.25" customHeight="1"/>
    <row r="61464" ht="8.25" customHeight="1"/>
    <row r="61465" ht="8.25" customHeight="1"/>
    <row r="61466" ht="8.25" customHeight="1"/>
    <row r="61467" ht="8.25" customHeight="1"/>
    <row r="61468" ht="8.25" customHeight="1"/>
    <row r="61469" ht="8.25" customHeight="1"/>
    <row r="61470" ht="8.25" customHeight="1"/>
    <row r="61471" ht="8.25" customHeight="1"/>
    <row r="61472" ht="8.25" customHeight="1"/>
    <row r="61473" ht="8.25" customHeight="1"/>
    <row r="61474" ht="8.25" customHeight="1"/>
    <row r="61475" ht="8.25" customHeight="1"/>
    <row r="61476" ht="8.25" customHeight="1"/>
    <row r="61477" ht="8.25" customHeight="1"/>
    <row r="61478" ht="8.25" customHeight="1"/>
    <row r="61479" ht="8.25" customHeight="1"/>
    <row r="61480" ht="8.25" customHeight="1"/>
    <row r="61481" ht="8.25" customHeight="1"/>
    <row r="61482" ht="8.25" customHeight="1"/>
    <row r="61483" ht="8.25" customHeight="1"/>
    <row r="61484" ht="8.25" customHeight="1"/>
    <row r="61485" ht="8.25" customHeight="1"/>
    <row r="61486" ht="8.25" customHeight="1"/>
    <row r="61487" ht="8.25" customHeight="1"/>
    <row r="61488" ht="8.25" customHeight="1"/>
    <row r="61489" ht="8.25" customHeight="1"/>
    <row r="61490" ht="8.25" customHeight="1"/>
    <row r="61491" ht="8.25" customHeight="1"/>
    <row r="61492" ht="8.25" customHeight="1"/>
    <row r="61493" ht="8.25" customHeight="1"/>
    <row r="61494" ht="8.25" customHeight="1"/>
    <row r="61495" ht="8.25" customHeight="1"/>
    <row r="61496" ht="8.25" customHeight="1"/>
    <row r="61497" ht="8.25" customHeight="1"/>
    <row r="61498" ht="8.25" customHeight="1"/>
    <row r="61499" ht="8.25" customHeight="1"/>
    <row r="61500" ht="8.25" customHeight="1"/>
    <row r="61501" ht="8.25" customHeight="1"/>
    <row r="61502" ht="8.25" customHeight="1"/>
    <row r="61503" ht="8.25" customHeight="1"/>
    <row r="61504" ht="8.25" customHeight="1"/>
    <row r="61505" ht="8.25" customHeight="1"/>
    <row r="61506" ht="8.25" customHeight="1"/>
    <row r="61507" ht="8.25" customHeight="1"/>
    <row r="61508" ht="8.25" customHeight="1"/>
    <row r="61509" ht="8.25" customHeight="1"/>
    <row r="61510" ht="8.25" customHeight="1"/>
    <row r="61511" ht="8.25" customHeight="1"/>
    <row r="61512" ht="8.25" customHeight="1"/>
    <row r="61513" ht="8.25" customHeight="1"/>
    <row r="61514" ht="8.25" customHeight="1"/>
    <row r="61515" ht="8.25" customHeight="1"/>
    <row r="61516" ht="8.25" customHeight="1"/>
    <row r="61517" ht="8.25" customHeight="1"/>
    <row r="61518" ht="8.25" customHeight="1"/>
    <row r="61519" ht="8.25" customHeight="1"/>
    <row r="61520" ht="8.25" customHeight="1"/>
    <row r="61521" ht="8.25" customHeight="1"/>
    <row r="61522" ht="8.25" customHeight="1"/>
    <row r="61523" ht="8.25" customHeight="1"/>
    <row r="61524" ht="8.25" customHeight="1"/>
    <row r="61525" ht="8.25" customHeight="1"/>
    <row r="61526" ht="8.25" customHeight="1"/>
    <row r="61527" ht="8.25" customHeight="1"/>
    <row r="61528" ht="8.25" customHeight="1"/>
    <row r="61529" ht="8.25" customHeight="1"/>
    <row r="61530" ht="8.25" customHeight="1"/>
    <row r="61531" ht="8.25" customHeight="1"/>
    <row r="61532" ht="8.25" customHeight="1"/>
    <row r="61533" ht="8.25" customHeight="1"/>
    <row r="61534" ht="8.25" customHeight="1"/>
    <row r="61535" ht="8.25" customHeight="1"/>
    <row r="61536" ht="8.25" customHeight="1"/>
    <row r="61537" ht="8.25" customHeight="1"/>
    <row r="61538" ht="8.25" customHeight="1"/>
    <row r="61539" ht="8.25" customHeight="1"/>
    <row r="61540" ht="8.25" customHeight="1"/>
    <row r="61541" ht="8.25" customHeight="1"/>
    <row r="61542" ht="8.25" customHeight="1"/>
    <row r="61543" ht="8.25" customHeight="1"/>
    <row r="61544" ht="8.25" customHeight="1"/>
    <row r="61545" ht="8.25" customHeight="1"/>
    <row r="61546" ht="8.25" customHeight="1"/>
    <row r="61547" ht="8.25" customHeight="1"/>
    <row r="61548" ht="8.25" customHeight="1"/>
    <row r="61549" ht="8.25" customHeight="1"/>
    <row r="61550" ht="8.25" customHeight="1"/>
    <row r="61551" ht="8.25" customHeight="1"/>
    <row r="61552" ht="8.25" customHeight="1"/>
    <row r="61553" ht="8.25" customHeight="1"/>
    <row r="61554" ht="8.25" customHeight="1"/>
    <row r="61555" ht="8.25" customHeight="1"/>
    <row r="61556" ht="8.25" customHeight="1"/>
    <row r="61557" ht="8.25" customHeight="1"/>
    <row r="61558" ht="8.25" customHeight="1"/>
    <row r="61559" ht="8.25" customHeight="1"/>
    <row r="61560" ht="8.25" customHeight="1"/>
    <row r="61561" ht="8.25" customHeight="1"/>
    <row r="61562" ht="8.25" customHeight="1"/>
    <row r="61563" ht="8.25" customHeight="1"/>
    <row r="61564" ht="8.25" customHeight="1"/>
    <row r="61565" ht="8.25" customHeight="1"/>
    <row r="61566" ht="8.25" customHeight="1"/>
    <row r="61567" ht="8.25" customHeight="1"/>
    <row r="61568" ht="8.25" customHeight="1"/>
    <row r="61569" ht="8.25" customHeight="1"/>
    <row r="61570" ht="8.25" customHeight="1"/>
    <row r="61571" ht="8.25" customHeight="1"/>
    <row r="61572" ht="8.25" customHeight="1"/>
    <row r="61573" ht="8.25" customHeight="1"/>
    <row r="61574" ht="8.25" customHeight="1"/>
    <row r="61575" ht="8.25" customHeight="1"/>
    <row r="61576" ht="8.25" customHeight="1"/>
    <row r="61577" ht="8.25" customHeight="1"/>
    <row r="61578" ht="8.25" customHeight="1"/>
    <row r="61579" ht="8.25" customHeight="1"/>
    <row r="61580" ht="8.25" customHeight="1"/>
    <row r="61581" ht="8.25" customHeight="1"/>
    <row r="61582" ht="8.25" customHeight="1"/>
    <row r="61583" ht="8.25" customHeight="1"/>
    <row r="61584" ht="8.25" customHeight="1"/>
    <row r="61585" ht="8.25" customHeight="1"/>
    <row r="61586" ht="8.25" customHeight="1"/>
    <row r="61587" ht="8.25" customHeight="1"/>
    <row r="61588" ht="8.25" customHeight="1"/>
    <row r="61589" ht="8.25" customHeight="1"/>
    <row r="61590" ht="8.25" customHeight="1"/>
    <row r="61591" ht="8.25" customHeight="1"/>
    <row r="61592" ht="8.25" customHeight="1"/>
    <row r="61593" ht="8.25" customHeight="1"/>
    <row r="61594" ht="8.25" customHeight="1"/>
    <row r="61595" ht="8.25" customHeight="1"/>
    <row r="61596" ht="8.25" customHeight="1"/>
    <row r="61597" ht="8.25" customHeight="1"/>
    <row r="61598" ht="8.25" customHeight="1"/>
    <row r="61599" ht="8.25" customHeight="1"/>
    <row r="61600" ht="8.25" customHeight="1"/>
    <row r="61601" ht="8.25" customHeight="1"/>
    <row r="61602" ht="8.25" customHeight="1"/>
    <row r="61603" ht="8.25" customHeight="1"/>
    <row r="61604" ht="8.25" customHeight="1"/>
    <row r="61605" ht="8.25" customHeight="1"/>
    <row r="61606" ht="8.25" customHeight="1"/>
    <row r="61607" ht="8.25" customHeight="1"/>
    <row r="61608" ht="8.25" customHeight="1"/>
    <row r="61609" ht="8.25" customHeight="1"/>
    <row r="61610" ht="8.25" customHeight="1"/>
    <row r="61611" ht="8.25" customHeight="1"/>
    <row r="61612" ht="8.25" customHeight="1"/>
    <row r="61613" ht="8.25" customHeight="1"/>
    <row r="61614" ht="8.25" customHeight="1"/>
    <row r="61615" ht="8.25" customHeight="1"/>
    <row r="61616" ht="8.25" customHeight="1"/>
    <row r="61617" ht="8.25" customHeight="1"/>
    <row r="61618" ht="8.25" customHeight="1"/>
    <row r="61619" ht="8.25" customHeight="1"/>
    <row r="61620" ht="8.25" customHeight="1"/>
    <row r="61621" ht="8.25" customHeight="1"/>
    <row r="61622" ht="8.25" customHeight="1"/>
    <row r="61623" ht="8.25" customHeight="1"/>
    <row r="61624" ht="8.25" customHeight="1"/>
    <row r="61625" ht="8.25" customHeight="1"/>
    <row r="61626" ht="8.25" customHeight="1"/>
    <row r="61627" ht="8.25" customHeight="1"/>
    <row r="61628" ht="8.25" customHeight="1"/>
    <row r="61629" ht="8.25" customHeight="1"/>
    <row r="61630" ht="8.25" customHeight="1"/>
    <row r="61631" ht="8.25" customHeight="1"/>
    <row r="61632" ht="8.25" customHeight="1"/>
    <row r="61633" ht="8.25" customHeight="1"/>
    <row r="61634" ht="8.25" customHeight="1"/>
    <row r="61635" ht="8.25" customHeight="1"/>
    <row r="61636" ht="8.25" customHeight="1"/>
    <row r="61637" ht="8.25" customHeight="1"/>
    <row r="61638" ht="8.25" customHeight="1"/>
    <row r="61639" ht="8.25" customHeight="1"/>
    <row r="61640" ht="8.25" customHeight="1"/>
    <row r="61641" ht="8.25" customHeight="1"/>
    <row r="61642" ht="8.25" customHeight="1"/>
    <row r="61643" ht="8.25" customHeight="1"/>
    <row r="61644" ht="8.25" customHeight="1"/>
    <row r="61645" ht="8.25" customHeight="1"/>
    <row r="61646" ht="8.25" customHeight="1"/>
    <row r="61647" ht="8.25" customHeight="1"/>
    <row r="61648" ht="8.25" customHeight="1"/>
    <row r="61649" ht="8.25" customHeight="1"/>
    <row r="61650" ht="8.25" customHeight="1"/>
    <row r="61651" ht="8.25" customHeight="1"/>
    <row r="61652" ht="8.25" customHeight="1"/>
    <row r="61653" ht="8.25" customHeight="1"/>
    <row r="61654" ht="8.25" customHeight="1"/>
    <row r="61655" ht="8.25" customHeight="1"/>
    <row r="61656" ht="8.25" customHeight="1"/>
    <row r="61657" ht="8.25" customHeight="1"/>
    <row r="61658" ht="8.25" customHeight="1"/>
    <row r="61659" ht="8.25" customHeight="1"/>
    <row r="61660" ht="8.25" customHeight="1"/>
    <row r="61661" ht="8.25" customHeight="1"/>
    <row r="61662" ht="8.25" customHeight="1"/>
    <row r="61663" ht="8.25" customHeight="1"/>
    <row r="61664" ht="8.25" customHeight="1"/>
    <row r="61665" ht="8.25" customHeight="1"/>
    <row r="61666" ht="8.25" customHeight="1"/>
    <row r="61667" ht="8.25" customHeight="1"/>
    <row r="61668" ht="8.25" customHeight="1"/>
    <row r="61669" ht="8.25" customHeight="1"/>
    <row r="61670" ht="8.25" customHeight="1"/>
    <row r="61671" ht="8.25" customHeight="1"/>
    <row r="61672" ht="8.25" customHeight="1"/>
    <row r="61673" ht="8.25" customHeight="1"/>
    <row r="61674" ht="8.25" customHeight="1"/>
    <row r="61675" ht="8.25" customHeight="1"/>
    <row r="61676" ht="8.25" customHeight="1"/>
    <row r="61677" ht="8.25" customHeight="1"/>
    <row r="61678" ht="8.25" customHeight="1"/>
    <row r="61679" ht="8.25" customHeight="1"/>
    <row r="61680" ht="8.25" customHeight="1"/>
    <row r="61681" ht="8.25" customHeight="1"/>
    <row r="61682" ht="8.25" customHeight="1"/>
    <row r="61683" ht="8.25" customHeight="1"/>
    <row r="61684" ht="8.25" customHeight="1"/>
    <row r="61685" ht="8.25" customHeight="1"/>
    <row r="61686" ht="8.25" customHeight="1"/>
    <row r="61687" ht="8.25" customHeight="1"/>
    <row r="61688" ht="8.25" customHeight="1"/>
    <row r="61689" ht="8.25" customHeight="1"/>
    <row r="61690" ht="8.25" customHeight="1"/>
    <row r="61691" ht="8.25" customHeight="1"/>
    <row r="61692" ht="8.25" customHeight="1"/>
    <row r="61693" ht="8.25" customHeight="1"/>
    <row r="61694" ht="8.25" customHeight="1"/>
    <row r="61695" ht="8.25" customHeight="1"/>
    <row r="61696" ht="8.25" customHeight="1"/>
    <row r="61697" ht="8.25" customHeight="1"/>
    <row r="61698" ht="8.25" customHeight="1"/>
    <row r="61699" ht="8.25" customHeight="1"/>
    <row r="61700" ht="8.25" customHeight="1"/>
    <row r="61701" ht="8.25" customHeight="1"/>
    <row r="61702" ht="8.25" customHeight="1"/>
    <row r="61703" ht="8.25" customHeight="1"/>
    <row r="61704" ht="8.25" customHeight="1"/>
    <row r="61705" ht="8.25" customHeight="1"/>
    <row r="61706" ht="8.25" customHeight="1"/>
    <row r="61707" ht="8.25" customHeight="1"/>
    <row r="61708" ht="8.25" customHeight="1"/>
    <row r="61709" ht="8.25" customHeight="1"/>
    <row r="61710" ht="8.25" customHeight="1"/>
    <row r="61711" ht="8.25" customHeight="1"/>
    <row r="61712" ht="8.25" customHeight="1"/>
    <row r="61713" ht="8.25" customHeight="1"/>
    <row r="61714" ht="8.25" customHeight="1"/>
    <row r="61715" ht="8.25" customHeight="1"/>
    <row r="61716" ht="8.25" customHeight="1"/>
    <row r="61717" ht="8.25" customHeight="1"/>
    <row r="61718" ht="8.25" customHeight="1"/>
    <row r="61719" ht="8.25" customHeight="1"/>
    <row r="61720" ht="8.25" customHeight="1"/>
    <row r="61721" ht="8.25" customHeight="1"/>
    <row r="61722" ht="8.25" customHeight="1"/>
    <row r="61723" ht="8.25" customHeight="1"/>
    <row r="61724" ht="8.25" customHeight="1"/>
    <row r="61725" ht="8.25" customHeight="1"/>
    <row r="61726" ht="8.25" customHeight="1"/>
    <row r="61727" ht="8.25" customHeight="1"/>
    <row r="61728" ht="8.25" customHeight="1"/>
    <row r="61729" ht="8.25" customHeight="1"/>
    <row r="61730" ht="8.25" customHeight="1"/>
    <row r="61731" ht="8.25" customHeight="1"/>
    <row r="61732" ht="8.25" customHeight="1"/>
    <row r="61733" ht="8.25" customHeight="1"/>
    <row r="61734" ht="8.25" customHeight="1"/>
    <row r="61735" ht="8.25" customHeight="1"/>
    <row r="61736" ht="8.25" customHeight="1"/>
    <row r="61737" ht="8.25" customHeight="1"/>
    <row r="61738" ht="8.25" customHeight="1"/>
    <row r="61739" ht="8.25" customHeight="1"/>
    <row r="61740" ht="8.25" customHeight="1"/>
    <row r="61741" ht="8.25" customHeight="1"/>
    <row r="61742" ht="8.25" customHeight="1"/>
    <row r="61743" ht="8.25" customHeight="1"/>
    <row r="61744" ht="8.25" customHeight="1"/>
    <row r="61745" ht="8.25" customHeight="1"/>
    <row r="61746" ht="8.25" customHeight="1"/>
    <row r="61747" ht="8.25" customHeight="1"/>
    <row r="61748" ht="8.25" customHeight="1"/>
    <row r="61749" ht="8.25" customHeight="1"/>
    <row r="61750" ht="8.25" customHeight="1"/>
    <row r="61751" ht="8.25" customHeight="1"/>
    <row r="61752" ht="8.25" customHeight="1"/>
    <row r="61753" ht="8.25" customHeight="1"/>
    <row r="61754" ht="8.25" customHeight="1"/>
    <row r="61755" ht="8.25" customHeight="1"/>
    <row r="61756" ht="8.25" customHeight="1"/>
    <row r="61757" ht="8.25" customHeight="1"/>
    <row r="61758" ht="8.25" customHeight="1"/>
    <row r="61759" ht="8.25" customHeight="1"/>
    <row r="61760" ht="8.25" customHeight="1"/>
    <row r="61761" ht="8.25" customHeight="1"/>
    <row r="61762" ht="8.25" customHeight="1"/>
    <row r="61763" ht="8.25" customHeight="1"/>
    <row r="61764" ht="8.25" customHeight="1"/>
    <row r="61765" ht="8.25" customHeight="1"/>
    <row r="61766" ht="8.25" customHeight="1"/>
    <row r="61767" ht="8.25" customHeight="1"/>
    <row r="61768" ht="8.25" customHeight="1"/>
    <row r="61769" ht="8.25" customHeight="1"/>
    <row r="61770" ht="8.25" customHeight="1"/>
    <row r="61771" ht="8.25" customHeight="1"/>
    <row r="61772" ht="8.25" customHeight="1"/>
    <row r="61773" ht="8.25" customHeight="1"/>
    <row r="61774" ht="8.25" customHeight="1"/>
    <row r="61775" ht="8.25" customHeight="1"/>
    <row r="61776" ht="8.25" customHeight="1"/>
    <row r="61777" ht="8.25" customHeight="1"/>
    <row r="61778" ht="8.25" customHeight="1"/>
    <row r="61779" ht="8.25" customHeight="1"/>
    <row r="61780" ht="8.25" customHeight="1"/>
    <row r="61781" ht="8.25" customHeight="1"/>
    <row r="61782" ht="8.25" customHeight="1"/>
    <row r="61783" ht="8.25" customHeight="1"/>
    <row r="61784" ht="8.25" customHeight="1"/>
    <row r="61785" ht="8.25" customHeight="1"/>
    <row r="61786" ht="8.25" customHeight="1"/>
    <row r="61787" ht="8.25" customHeight="1"/>
    <row r="61788" ht="8.25" customHeight="1"/>
    <row r="61789" ht="8.25" customHeight="1"/>
    <row r="61790" ht="8.25" customHeight="1"/>
    <row r="61791" ht="8.25" customHeight="1"/>
    <row r="61792" ht="8.25" customHeight="1"/>
    <row r="61793" ht="8.25" customHeight="1"/>
    <row r="61794" ht="8.25" customHeight="1"/>
    <row r="61795" ht="8.25" customHeight="1"/>
    <row r="61796" ht="8.25" customHeight="1"/>
    <row r="61797" ht="8.25" customHeight="1"/>
    <row r="61798" ht="8.25" customHeight="1"/>
    <row r="61799" ht="8.25" customHeight="1"/>
    <row r="61800" ht="8.25" customHeight="1"/>
    <row r="61801" ht="8.25" customHeight="1"/>
    <row r="61802" ht="8.25" customHeight="1"/>
    <row r="61803" ht="8.25" customHeight="1"/>
    <row r="61804" ht="8.25" customHeight="1"/>
    <row r="61805" ht="8.25" customHeight="1"/>
    <row r="61806" ht="8.25" customHeight="1"/>
    <row r="61807" ht="8.25" customHeight="1"/>
    <row r="61808" ht="8.25" customHeight="1"/>
    <row r="61809" ht="8.25" customHeight="1"/>
    <row r="61810" ht="8.25" customHeight="1"/>
    <row r="61811" ht="8.25" customHeight="1"/>
    <row r="61812" ht="8.25" customHeight="1"/>
    <row r="61813" ht="8.25" customHeight="1"/>
    <row r="61814" ht="8.25" customHeight="1"/>
    <row r="61815" ht="8.25" customHeight="1"/>
    <row r="61816" ht="8.25" customHeight="1"/>
    <row r="61817" ht="8.25" customHeight="1"/>
    <row r="61818" ht="8.25" customHeight="1"/>
    <row r="61819" ht="8.25" customHeight="1"/>
    <row r="61820" ht="8.25" customHeight="1"/>
    <row r="61821" ht="8.25" customHeight="1"/>
    <row r="61822" ht="8.25" customHeight="1"/>
    <row r="61823" ht="8.25" customHeight="1"/>
    <row r="61824" ht="8.25" customHeight="1"/>
    <row r="61825" ht="8.25" customHeight="1"/>
    <row r="61826" ht="8.25" customHeight="1"/>
    <row r="61827" ht="8.25" customHeight="1"/>
    <row r="61828" ht="8.25" customHeight="1"/>
    <row r="61829" ht="8.25" customHeight="1"/>
    <row r="61830" ht="8.25" customHeight="1"/>
    <row r="61831" ht="8.25" customHeight="1"/>
    <row r="61832" ht="8.25" customHeight="1"/>
    <row r="61833" ht="8.25" customHeight="1"/>
    <row r="61834" ht="8.25" customHeight="1"/>
    <row r="61835" ht="8.25" customHeight="1"/>
    <row r="61836" ht="8.25" customHeight="1"/>
    <row r="61837" ht="8.25" customHeight="1"/>
    <row r="61838" ht="8.25" customHeight="1"/>
    <row r="61839" ht="8.25" customHeight="1"/>
    <row r="61840" ht="8.25" customHeight="1"/>
    <row r="61841" ht="8.25" customHeight="1"/>
    <row r="61842" ht="8.25" customHeight="1"/>
    <row r="61843" ht="8.25" customHeight="1"/>
    <row r="61844" ht="8.25" customHeight="1"/>
    <row r="61845" ht="8.25" customHeight="1"/>
    <row r="61846" ht="8.25" customHeight="1"/>
    <row r="61847" ht="8.25" customHeight="1"/>
    <row r="61848" ht="8.25" customHeight="1"/>
    <row r="61849" ht="8.25" customHeight="1"/>
    <row r="61850" ht="8.25" customHeight="1"/>
    <row r="61851" ht="8.25" customHeight="1"/>
    <row r="61852" ht="8.25" customHeight="1"/>
    <row r="61853" ht="8.25" customHeight="1"/>
    <row r="61854" ht="8.25" customHeight="1"/>
    <row r="61855" ht="8.25" customHeight="1"/>
    <row r="61856" ht="8.25" customHeight="1"/>
    <row r="61857" ht="8.25" customHeight="1"/>
    <row r="61858" ht="8.25" customHeight="1"/>
    <row r="61859" ht="8.25" customHeight="1"/>
    <row r="61860" ht="8.25" customHeight="1"/>
    <row r="61861" ht="8.25" customHeight="1"/>
    <row r="61862" ht="8.25" customHeight="1"/>
    <row r="61863" ht="8.25" customHeight="1"/>
    <row r="61864" ht="8.25" customHeight="1"/>
    <row r="61865" ht="8.25" customHeight="1"/>
    <row r="61866" ht="8.25" customHeight="1"/>
    <row r="61867" ht="8.25" customHeight="1"/>
    <row r="61868" ht="8.25" customHeight="1"/>
    <row r="61869" ht="8.25" customHeight="1"/>
    <row r="61870" ht="8.25" customHeight="1"/>
    <row r="61871" ht="8.25" customHeight="1"/>
    <row r="61872" ht="8.25" customHeight="1"/>
    <row r="61873" ht="8.25" customHeight="1"/>
    <row r="61874" ht="8.25" customHeight="1"/>
    <row r="61875" ht="8.25" customHeight="1"/>
    <row r="61876" ht="8.25" customHeight="1"/>
    <row r="61877" ht="8.25" customHeight="1"/>
    <row r="61878" ht="8.25" customHeight="1"/>
    <row r="61879" ht="8.25" customHeight="1"/>
    <row r="61880" ht="8.25" customHeight="1"/>
    <row r="61881" ht="8.25" customHeight="1"/>
    <row r="61882" ht="8.25" customHeight="1"/>
    <row r="61883" ht="8.25" customHeight="1"/>
    <row r="61884" ht="8.25" customHeight="1"/>
    <row r="61885" ht="8.25" customHeight="1"/>
    <row r="61886" ht="8.25" customHeight="1"/>
    <row r="61887" ht="8.25" customHeight="1"/>
    <row r="61888" ht="8.25" customHeight="1"/>
    <row r="61889" ht="8.25" customHeight="1"/>
    <row r="61890" ht="8.25" customHeight="1"/>
    <row r="61891" ht="8.25" customHeight="1"/>
    <row r="61892" ht="8.25" customHeight="1"/>
    <row r="61893" ht="8.25" customHeight="1"/>
    <row r="61894" ht="8.25" customHeight="1"/>
    <row r="61895" ht="8.25" customHeight="1"/>
    <row r="61896" ht="8.25" customHeight="1"/>
    <row r="61897" ht="8.25" customHeight="1"/>
    <row r="61898" ht="8.25" customHeight="1"/>
    <row r="61899" ht="8.25" customHeight="1"/>
    <row r="61900" ht="8.25" customHeight="1"/>
    <row r="61901" ht="8.25" customHeight="1"/>
    <row r="61902" ht="8.25" customHeight="1"/>
    <row r="61903" ht="8.25" customHeight="1"/>
    <row r="61904" ht="8.25" customHeight="1"/>
    <row r="61905" ht="8.25" customHeight="1"/>
    <row r="61906" ht="8.25" customHeight="1"/>
    <row r="61907" ht="8.25" customHeight="1"/>
    <row r="61908" ht="8.25" customHeight="1"/>
    <row r="61909" ht="8.25" customHeight="1"/>
    <row r="61910" ht="8.25" customHeight="1"/>
    <row r="61911" ht="8.25" customHeight="1"/>
    <row r="61912" ht="8.25" customHeight="1"/>
    <row r="61913" ht="8.25" customHeight="1"/>
    <row r="61914" ht="8.25" customHeight="1"/>
    <row r="61915" ht="8.25" customHeight="1"/>
    <row r="61916" ht="8.25" customHeight="1"/>
    <row r="61917" ht="8.25" customHeight="1"/>
    <row r="61918" ht="8.25" customHeight="1"/>
    <row r="61919" ht="8.25" customHeight="1"/>
    <row r="61920" ht="8.25" customHeight="1"/>
    <row r="61921" ht="8.25" customHeight="1"/>
    <row r="61922" ht="8.25" customHeight="1"/>
    <row r="61923" ht="8.25" customHeight="1"/>
    <row r="61924" ht="8.25" customHeight="1"/>
    <row r="61925" ht="8.25" customHeight="1"/>
    <row r="61926" ht="8.25" customHeight="1"/>
    <row r="61927" ht="8.25" customHeight="1"/>
    <row r="61928" ht="8.25" customHeight="1"/>
    <row r="61929" ht="8.25" customHeight="1"/>
    <row r="61930" ht="8.25" customHeight="1"/>
    <row r="61931" ht="8.25" customHeight="1"/>
    <row r="61932" ht="8.25" customHeight="1"/>
    <row r="61933" ht="8.25" customHeight="1"/>
    <row r="61934" ht="8.25" customHeight="1"/>
    <row r="61935" ht="8.25" customHeight="1"/>
    <row r="61936" ht="8.25" customHeight="1"/>
    <row r="61937" ht="8.25" customHeight="1"/>
    <row r="61938" ht="8.25" customHeight="1"/>
    <row r="61939" ht="8.25" customHeight="1"/>
    <row r="61940" ht="8.25" customHeight="1"/>
    <row r="61941" ht="8.25" customHeight="1"/>
    <row r="61942" ht="8.25" customHeight="1"/>
    <row r="61943" ht="8.25" customHeight="1"/>
    <row r="61944" ht="8.25" customHeight="1"/>
    <row r="61945" ht="8.25" customHeight="1"/>
    <row r="61946" ht="8.25" customHeight="1"/>
    <row r="61947" ht="8.25" customHeight="1"/>
    <row r="61948" ht="8.25" customHeight="1"/>
    <row r="61949" ht="8.25" customHeight="1"/>
    <row r="61950" ht="8.25" customHeight="1"/>
    <row r="61951" ht="8.25" customHeight="1"/>
    <row r="61952" ht="8.25" customHeight="1"/>
    <row r="61953" ht="8.25" customHeight="1"/>
    <row r="61954" ht="8.25" customHeight="1"/>
    <row r="61955" ht="8.25" customHeight="1"/>
    <row r="61956" ht="8.25" customHeight="1"/>
    <row r="61957" ht="8.25" customHeight="1"/>
    <row r="61958" ht="8.25" customHeight="1"/>
    <row r="61959" ht="8.25" customHeight="1"/>
    <row r="61960" ht="8.25" customHeight="1"/>
    <row r="61961" ht="8.25" customHeight="1"/>
    <row r="61962" ht="8.25" customHeight="1"/>
    <row r="61963" ht="8.25" customHeight="1"/>
    <row r="61964" ht="8.25" customHeight="1"/>
    <row r="61965" ht="8.25" customHeight="1"/>
    <row r="61966" ht="8.25" customHeight="1"/>
    <row r="61967" ht="8.25" customHeight="1"/>
    <row r="61968" ht="8.25" customHeight="1"/>
    <row r="61969" ht="8.25" customHeight="1"/>
    <row r="61970" ht="8.25" customHeight="1"/>
    <row r="61971" ht="8.25" customHeight="1"/>
    <row r="61972" ht="8.25" customHeight="1"/>
    <row r="61973" ht="8.25" customHeight="1"/>
    <row r="61974" ht="8.25" customHeight="1"/>
    <row r="61975" ht="8.25" customHeight="1"/>
    <row r="61976" ht="8.25" customHeight="1"/>
    <row r="61977" ht="8.25" customHeight="1"/>
    <row r="61978" ht="8.25" customHeight="1"/>
    <row r="61979" ht="8.25" customHeight="1"/>
    <row r="61980" ht="8.25" customHeight="1"/>
    <row r="61981" ht="8.25" customHeight="1"/>
    <row r="61982" ht="8.25" customHeight="1"/>
    <row r="61983" ht="8.25" customHeight="1"/>
    <row r="61984" ht="8.25" customHeight="1"/>
    <row r="61985" ht="8.25" customHeight="1"/>
    <row r="61986" ht="8.25" customHeight="1"/>
    <row r="61987" ht="8.25" customHeight="1"/>
    <row r="61988" ht="8.25" customHeight="1"/>
    <row r="61989" ht="8.25" customHeight="1"/>
    <row r="61990" ht="8.25" customHeight="1"/>
    <row r="61991" ht="8.25" customHeight="1"/>
    <row r="61992" ht="8.25" customHeight="1"/>
    <row r="61993" ht="8.25" customHeight="1"/>
    <row r="61994" ht="8.25" customHeight="1"/>
    <row r="61995" ht="8.25" customHeight="1"/>
    <row r="61996" ht="8.25" customHeight="1"/>
    <row r="61997" ht="8.25" customHeight="1"/>
    <row r="61998" ht="8.25" customHeight="1"/>
    <row r="61999" ht="8.25" customHeight="1"/>
    <row r="62000" ht="8.25" customHeight="1"/>
    <row r="62001" ht="8.25" customHeight="1"/>
    <row r="62002" ht="8.25" customHeight="1"/>
    <row r="62003" ht="8.25" customHeight="1"/>
    <row r="62004" ht="8.25" customHeight="1"/>
    <row r="62005" ht="8.25" customHeight="1"/>
    <row r="62006" ht="8.25" customHeight="1"/>
    <row r="62007" ht="8.25" customHeight="1"/>
    <row r="62008" ht="8.25" customHeight="1"/>
    <row r="62009" ht="8.25" customHeight="1"/>
    <row r="62010" ht="8.25" customHeight="1"/>
    <row r="62011" ht="8.25" customHeight="1"/>
    <row r="62012" ht="8.25" customHeight="1"/>
    <row r="62013" ht="8.25" customHeight="1"/>
    <row r="62014" ht="8.25" customHeight="1"/>
    <row r="62015" ht="8.25" customHeight="1"/>
    <row r="62016" ht="8.25" customHeight="1"/>
    <row r="62017" ht="8.25" customHeight="1"/>
    <row r="62018" ht="8.25" customHeight="1"/>
    <row r="62019" ht="8.25" customHeight="1"/>
    <row r="62020" ht="8.25" customHeight="1"/>
    <row r="62021" ht="8.25" customHeight="1"/>
    <row r="62022" ht="8.25" customHeight="1"/>
    <row r="62023" ht="8.25" customHeight="1"/>
    <row r="62024" ht="8.25" customHeight="1"/>
    <row r="62025" ht="8.25" customHeight="1"/>
    <row r="62026" ht="8.25" customHeight="1"/>
    <row r="62027" ht="8.25" customHeight="1"/>
    <row r="62028" ht="8.25" customHeight="1"/>
    <row r="62029" ht="8.25" customHeight="1"/>
    <row r="62030" ht="8.25" customHeight="1"/>
    <row r="62031" ht="8.25" customHeight="1"/>
    <row r="62032" ht="8.25" customHeight="1"/>
    <row r="62033" ht="8.25" customHeight="1"/>
    <row r="62034" ht="8.25" customHeight="1"/>
    <row r="62035" ht="8.25" customHeight="1"/>
    <row r="62036" ht="8.25" customHeight="1"/>
    <row r="62037" ht="8.25" customHeight="1"/>
    <row r="62038" ht="8.25" customHeight="1"/>
    <row r="62039" ht="8.25" customHeight="1"/>
    <row r="62040" ht="8.25" customHeight="1"/>
    <row r="62041" ht="8.25" customHeight="1"/>
    <row r="62042" ht="8.25" customHeight="1"/>
    <row r="62043" ht="8.25" customHeight="1"/>
    <row r="62044" ht="8.25" customHeight="1"/>
    <row r="62045" ht="8.25" customHeight="1"/>
    <row r="62046" ht="8.25" customHeight="1"/>
    <row r="62047" ht="8.25" customHeight="1"/>
    <row r="62048" ht="8.25" customHeight="1"/>
    <row r="62049" ht="8.25" customHeight="1"/>
    <row r="62050" ht="8.25" customHeight="1"/>
    <row r="62051" ht="8.25" customHeight="1"/>
    <row r="62052" ht="8.25" customHeight="1"/>
    <row r="62053" ht="8.25" customHeight="1"/>
    <row r="62054" ht="8.25" customHeight="1"/>
    <row r="62055" ht="8.25" customHeight="1"/>
    <row r="62056" ht="8.25" customHeight="1"/>
    <row r="62057" ht="8.25" customHeight="1"/>
    <row r="62058" ht="8.25" customHeight="1"/>
    <row r="62059" ht="8.25" customHeight="1"/>
    <row r="62060" ht="8.25" customHeight="1"/>
    <row r="62061" ht="8.25" customHeight="1"/>
    <row r="62062" ht="8.25" customHeight="1"/>
    <row r="62063" ht="8.25" customHeight="1"/>
    <row r="62064" ht="8.25" customHeight="1"/>
    <row r="62065" ht="8.25" customHeight="1"/>
    <row r="62066" ht="8.25" customHeight="1"/>
    <row r="62067" ht="8.25" customHeight="1"/>
    <row r="62068" ht="8.25" customHeight="1"/>
    <row r="62069" ht="8.25" customHeight="1"/>
    <row r="62070" ht="8.25" customHeight="1"/>
    <row r="62071" ht="8.25" customHeight="1"/>
    <row r="62072" ht="8.25" customHeight="1"/>
    <row r="62073" ht="8.25" customHeight="1"/>
    <row r="62074" ht="8.25" customHeight="1"/>
    <row r="62075" ht="8.25" customHeight="1"/>
    <row r="62076" ht="8.25" customHeight="1"/>
    <row r="62077" ht="8.25" customHeight="1"/>
    <row r="62078" ht="8.25" customHeight="1"/>
    <row r="62079" ht="8.25" customHeight="1"/>
    <row r="62080" ht="8.25" customHeight="1"/>
    <row r="62081" ht="8.25" customHeight="1"/>
    <row r="62082" ht="8.25" customHeight="1"/>
    <row r="62083" ht="8.25" customHeight="1"/>
    <row r="62084" ht="8.25" customHeight="1"/>
    <row r="62085" ht="8.25" customHeight="1"/>
    <row r="62086" ht="8.25" customHeight="1"/>
    <row r="62087" ht="8.25" customHeight="1"/>
    <row r="62088" ht="8.25" customHeight="1"/>
    <row r="62089" ht="8.25" customHeight="1"/>
    <row r="62090" ht="8.25" customHeight="1"/>
    <row r="62091" ht="8.25" customHeight="1"/>
    <row r="62092" ht="8.25" customHeight="1"/>
    <row r="62093" ht="8.25" customHeight="1"/>
    <row r="62094" ht="8.25" customHeight="1"/>
    <row r="62095" ht="8.25" customHeight="1"/>
    <row r="62096" ht="8.25" customHeight="1"/>
    <row r="62097" ht="8.25" customHeight="1"/>
    <row r="62098" ht="8.25" customHeight="1"/>
    <row r="62099" ht="8.25" customHeight="1"/>
    <row r="62100" ht="8.25" customHeight="1"/>
    <row r="62101" ht="8.25" customHeight="1"/>
    <row r="62102" ht="8.25" customHeight="1"/>
    <row r="62103" ht="8.25" customHeight="1"/>
    <row r="62104" ht="8.25" customHeight="1"/>
    <row r="62105" ht="8.25" customHeight="1"/>
    <row r="62106" ht="8.25" customHeight="1"/>
    <row r="62107" ht="8.25" customHeight="1"/>
    <row r="62108" ht="8.25" customHeight="1"/>
    <row r="62109" ht="8.25" customHeight="1"/>
    <row r="62110" ht="8.25" customHeight="1"/>
    <row r="62111" ht="8.25" customHeight="1"/>
    <row r="62112" ht="8.25" customHeight="1"/>
    <row r="62113" ht="8.25" customHeight="1"/>
    <row r="62114" ht="8.25" customHeight="1"/>
    <row r="62115" ht="8.25" customHeight="1"/>
    <row r="62116" ht="8.25" customHeight="1"/>
    <row r="62117" ht="8.25" customHeight="1"/>
    <row r="62118" ht="8.25" customHeight="1"/>
    <row r="62119" ht="8.25" customHeight="1"/>
    <row r="62120" ht="8.25" customHeight="1"/>
    <row r="62121" ht="8.25" customHeight="1"/>
    <row r="62122" ht="8.25" customHeight="1"/>
    <row r="62123" ht="8.25" customHeight="1"/>
    <row r="62124" ht="8.25" customHeight="1"/>
    <row r="62125" ht="8.25" customHeight="1"/>
    <row r="62126" ht="8.25" customHeight="1"/>
    <row r="62127" ht="8.25" customHeight="1"/>
    <row r="62128" ht="8.25" customHeight="1"/>
    <row r="62129" ht="8.25" customHeight="1"/>
    <row r="62130" ht="8.25" customHeight="1"/>
    <row r="62131" ht="8.25" customHeight="1"/>
    <row r="62132" ht="8.25" customHeight="1"/>
    <row r="62133" ht="8.25" customHeight="1"/>
    <row r="62134" ht="8.25" customHeight="1"/>
    <row r="62135" ht="8.25" customHeight="1"/>
    <row r="62136" ht="8.25" customHeight="1"/>
    <row r="62137" ht="8.25" customHeight="1"/>
    <row r="62138" ht="8.25" customHeight="1"/>
    <row r="62139" ht="8.25" customHeight="1"/>
    <row r="62140" ht="8.25" customHeight="1"/>
    <row r="62141" ht="8.25" customHeight="1"/>
    <row r="62142" ht="8.25" customHeight="1"/>
    <row r="62143" ht="8.25" customHeight="1"/>
    <row r="62144" ht="8.25" customHeight="1"/>
    <row r="62145" ht="8.25" customHeight="1"/>
    <row r="62146" ht="8.25" customHeight="1"/>
    <row r="62147" ht="8.25" customHeight="1"/>
    <row r="62148" ht="8.25" customHeight="1"/>
    <row r="62149" ht="8.25" customHeight="1"/>
    <row r="62150" ht="8.25" customHeight="1"/>
    <row r="62151" ht="8.25" customHeight="1"/>
    <row r="62152" ht="8.25" customHeight="1"/>
    <row r="62153" ht="8.25" customHeight="1"/>
    <row r="62154" ht="8.25" customHeight="1"/>
    <row r="62155" ht="8.25" customHeight="1"/>
    <row r="62156" ht="8.25" customHeight="1"/>
    <row r="62157" ht="8.25" customHeight="1"/>
    <row r="62158" ht="8.25" customHeight="1"/>
    <row r="62159" ht="8.25" customHeight="1"/>
    <row r="62160" ht="8.25" customHeight="1"/>
    <row r="62161" ht="8.25" customHeight="1"/>
    <row r="62162" ht="8.25" customHeight="1"/>
    <row r="62163" ht="8.25" customHeight="1"/>
    <row r="62164" ht="8.25" customHeight="1"/>
    <row r="62165" ht="8.25" customHeight="1"/>
    <row r="62166" ht="8.25" customHeight="1"/>
    <row r="62167" ht="8.25" customHeight="1"/>
    <row r="62168" ht="8.25" customHeight="1"/>
    <row r="62169" ht="8.25" customHeight="1"/>
    <row r="62170" ht="8.25" customHeight="1"/>
    <row r="62171" ht="8.25" customHeight="1"/>
    <row r="62172" ht="8.25" customHeight="1"/>
    <row r="62173" ht="8.25" customHeight="1"/>
    <row r="62174" ht="8.25" customHeight="1"/>
    <row r="62175" ht="8.25" customHeight="1"/>
    <row r="62176" ht="8.25" customHeight="1"/>
    <row r="62177" ht="8.25" customHeight="1"/>
    <row r="62178" ht="8.25" customHeight="1"/>
    <row r="62179" ht="8.25" customHeight="1"/>
    <row r="62180" ht="8.25" customHeight="1"/>
    <row r="62181" ht="8.25" customHeight="1"/>
    <row r="62182" ht="8.25" customHeight="1"/>
    <row r="62183" ht="8.25" customHeight="1"/>
    <row r="62184" ht="8.25" customHeight="1"/>
    <row r="62185" ht="8.25" customHeight="1"/>
    <row r="62186" ht="8.25" customHeight="1"/>
    <row r="62187" ht="8.25" customHeight="1"/>
    <row r="62188" ht="8.25" customHeight="1"/>
    <row r="62189" ht="8.25" customHeight="1"/>
    <row r="62190" ht="8.25" customHeight="1"/>
    <row r="62191" ht="8.25" customHeight="1"/>
    <row r="62192" ht="8.25" customHeight="1"/>
    <row r="62193" ht="8.25" customHeight="1"/>
    <row r="62194" ht="8.25" customHeight="1"/>
    <row r="62195" ht="8.25" customHeight="1"/>
    <row r="62196" ht="8.25" customHeight="1"/>
    <row r="62197" ht="8.25" customHeight="1"/>
    <row r="62198" ht="8.25" customHeight="1"/>
    <row r="62199" ht="8.25" customHeight="1"/>
    <row r="62200" ht="8.25" customHeight="1"/>
    <row r="62201" ht="8.25" customHeight="1"/>
    <row r="62202" ht="8.25" customHeight="1"/>
    <row r="62203" ht="8.25" customHeight="1"/>
    <row r="62204" ht="8.25" customHeight="1"/>
    <row r="62205" ht="8.25" customHeight="1"/>
    <row r="62206" ht="8.25" customHeight="1"/>
    <row r="62207" ht="8.25" customHeight="1"/>
    <row r="62208" ht="8.25" customHeight="1"/>
    <row r="62209" ht="8.25" customHeight="1"/>
    <row r="62210" ht="8.25" customHeight="1"/>
    <row r="62211" ht="8.25" customHeight="1"/>
    <row r="62212" ht="8.25" customHeight="1"/>
    <row r="62213" ht="8.25" customHeight="1"/>
    <row r="62214" ht="8.25" customHeight="1"/>
    <row r="62215" ht="8.25" customHeight="1"/>
    <row r="62216" ht="8.25" customHeight="1"/>
    <row r="62217" ht="8.25" customHeight="1"/>
    <row r="62218" ht="8.25" customHeight="1"/>
    <row r="62219" ht="8.25" customHeight="1"/>
    <row r="62220" ht="8.25" customHeight="1"/>
    <row r="62221" ht="8.25" customHeight="1"/>
    <row r="62222" ht="8.25" customHeight="1"/>
    <row r="62223" ht="8.25" customHeight="1"/>
    <row r="62224" ht="8.25" customHeight="1"/>
    <row r="62225" ht="8.25" customHeight="1"/>
    <row r="62226" ht="8.25" customHeight="1"/>
    <row r="62227" ht="8.25" customHeight="1"/>
    <row r="62228" ht="8.25" customHeight="1"/>
    <row r="62229" ht="8.25" customHeight="1"/>
    <row r="62230" ht="8.25" customHeight="1"/>
    <row r="62231" ht="8.25" customHeight="1"/>
    <row r="62232" ht="8.25" customHeight="1"/>
    <row r="62233" ht="8.25" customHeight="1"/>
    <row r="62234" ht="8.25" customHeight="1"/>
    <row r="62235" ht="8.25" customHeight="1"/>
    <row r="62236" ht="8.25" customHeight="1"/>
    <row r="62237" ht="8.25" customHeight="1"/>
    <row r="62238" ht="8.25" customHeight="1"/>
    <row r="62239" ht="8.25" customHeight="1"/>
    <row r="62240" ht="8.25" customHeight="1"/>
    <row r="62241" ht="8.25" customHeight="1"/>
    <row r="62242" ht="8.25" customHeight="1"/>
    <row r="62243" ht="8.25" customHeight="1"/>
    <row r="62244" ht="8.25" customHeight="1"/>
    <row r="62245" ht="8.25" customHeight="1"/>
    <row r="62246" ht="8.25" customHeight="1"/>
    <row r="62247" ht="8.25" customHeight="1"/>
    <row r="62248" ht="8.25" customHeight="1"/>
    <row r="62249" ht="8.25" customHeight="1"/>
    <row r="62250" ht="8.25" customHeight="1"/>
    <row r="62251" ht="8.25" customHeight="1"/>
    <row r="62252" ht="8.25" customHeight="1"/>
    <row r="62253" ht="8.25" customHeight="1"/>
    <row r="62254" ht="8.25" customHeight="1"/>
    <row r="62255" ht="8.25" customHeight="1"/>
    <row r="62256" ht="8.25" customHeight="1"/>
    <row r="62257" ht="8.25" customHeight="1"/>
    <row r="62258" ht="8.25" customHeight="1"/>
    <row r="62259" ht="8.25" customHeight="1"/>
    <row r="62260" ht="8.25" customHeight="1"/>
    <row r="62261" ht="8.25" customHeight="1"/>
    <row r="62262" ht="8.25" customHeight="1"/>
    <row r="62263" ht="8.25" customHeight="1"/>
    <row r="62264" ht="8.25" customHeight="1"/>
    <row r="62265" ht="8.25" customHeight="1"/>
    <row r="62266" ht="8.25" customHeight="1"/>
    <row r="62267" ht="8.25" customHeight="1"/>
    <row r="62268" ht="8.25" customHeight="1"/>
    <row r="62269" ht="8.25" customHeight="1"/>
    <row r="62270" ht="8.25" customHeight="1"/>
    <row r="62271" ht="8.25" customHeight="1"/>
    <row r="62272" ht="8.25" customHeight="1"/>
    <row r="62273" ht="8.25" customHeight="1"/>
    <row r="62274" ht="8.25" customHeight="1"/>
    <row r="62275" ht="8.25" customHeight="1"/>
    <row r="62276" ht="8.25" customHeight="1"/>
    <row r="62277" ht="8.25" customHeight="1"/>
    <row r="62278" ht="8.25" customHeight="1"/>
    <row r="62279" ht="8.25" customHeight="1"/>
    <row r="62280" ht="8.25" customHeight="1"/>
    <row r="62281" ht="8.25" customHeight="1"/>
    <row r="62282" ht="8.25" customHeight="1"/>
    <row r="62283" ht="8.25" customHeight="1"/>
    <row r="62284" ht="8.25" customHeight="1"/>
    <row r="62285" ht="8.25" customHeight="1"/>
    <row r="62286" ht="8.25" customHeight="1"/>
    <row r="62287" ht="8.25" customHeight="1"/>
    <row r="62288" ht="8.25" customHeight="1"/>
    <row r="62289" ht="8.25" customHeight="1"/>
    <row r="62290" ht="8.25" customHeight="1"/>
    <row r="62291" ht="8.25" customHeight="1"/>
    <row r="62292" ht="8.25" customHeight="1"/>
    <row r="62293" ht="8.25" customHeight="1"/>
    <row r="62294" ht="8.25" customHeight="1"/>
    <row r="62295" ht="8.25" customHeight="1"/>
    <row r="62296" ht="8.25" customHeight="1"/>
    <row r="62297" ht="8.25" customHeight="1"/>
    <row r="62298" ht="8.25" customHeight="1"/>
    <row r="62299" ht="8.25" customHeight="1"/>
    <row r="62300" ht="8.25" customHeight="1"/>
    <row r="62301" ht="8.25" customHeight="1"/>
    <row r="62302" ht="8.25" customHeight="1"/>
    <row r="62303" ht="8.25" customHeight="1"/>
    <row r="62304" ht="8.25" customHeight="1"/>
    <row r="62305" ht="8.25" customHeight="1"/>
    <row r="62306" ht="8.25" customHeight="1"/>
    <row r="62307" ht="8.25" customHeight="1"/>
    <row r="62308" ht="8.25" customHeight="1"/>
    <row r="62309" ht="8.25" customHeight="1"/>
    <row r="62310" ht="8.25" customHeight="1"/>
    <row r="62311" ht="8.25" customHeight="1"/>
    <row r="62312" ht="8.25" customHeight="1"/>
    <row r="62313" ht="8.25" customHeight="1"/>
    <row r="62314" ht="8.25" customHeight="1"/>
    <row r="62315" ht="8.25" customHeight="1"/>
    <row r="62316" ht="8.25" customHeight="1"/>
    <row r="62317" ht="8.25" customHeight="1"/>
    <row r="62318" ht="8.25" customHeight="1"/>
    <row r="62319" ht="8.25" customHeight="1"/>
    <row r="62320" ht="8.25" customHeight="1"/>
    <row r="62321" ht="8.25" customHeight="1"/>
    <row r="62322" ht="8.25" customHeight="1"/>
    <row r="62323" ht="8.25" customHeight="1"/>
    <row r="62324" ht="8.25" customHeight="1"/>
    <row r="62325" ht="8.25" customHeight="1"/>
    <row r="62326" ht="8.25" customHeight="1"/>
    <row r="62327" ht="8.25" customHeight="1"/>
    <row r="62328" ht="8.25" customHeight="1"/>
    <row r="62329" ht="8.25" customHeight="1"/>
    <row r="62330" ht="8.25" customHeight="1"/>
    <row r="62331" ht="8.25" customHeight="1"/>
    <row r="62332" ht="8.25" customHeight="1"/>
    <row r="62333" ht="8.25" customHeight="1"/>
    <row r="62334" ht="8.25" customHeight="1"/>
    <row r="62335" ht="8.25" customHeight="1"/>
    <row r="62336" ht="8.25" customHeight="1"/>
    <row r="62337" ht="8.25" customHeight="1"/>
    <row r="62338" ht="8.25" customHeight="1"/>
    <row r="62339" ht="8.25" customHeight="1"/>
    <row r="62340" ht="8.25" customHeight="1"/>
    <row r="62341" ht="8.25" customHeight="1"/>
    <row r="62342" ht="8.25" customHeight="1"/>
    <row r="62343" ht="8.25" customHeight="1"/>
    <row r="62344" ht="8.25" customHeight="1"/>
    <row r="62345" ht="8.25" customHeight="1"/>
    <row r="62346" ht="8.25" customHeight="1"/>
    <row r="62347" ht="8.25" customHeight="1"/>
    <row r="62348" ht="8.25" customHeight="1"/>
    <row r="62349" ht="8.25" customHeight="1"/>
    <row r="62350" ht="8.25" customHeight="1"/>
    <row r="62351" ht="8.25" customHeight="1"/>
    <row r="62352" ht="8.25" customHeight="1"/>
    <row r="62353" ht="8.25" customHeight="1"/>
    <row r="62354" ht="8.25" customHeight="1"/>
    <row r="62355" ht="8.25" customHeight="1"/>
    <row r="62356" ht="8.25" customHeight="1"/>
    <row r="62357" ht="8.25" customHeight="1"/>
    <row r="62358" ht="8.25" customHeight="1"/>
    <row r="62359" ht="8.25" customHeight="1"/>
    <row r="62360" ht="8.25" customHeight="1"/>
    <row r="62361" ht="8.25" customHeight="1"/>
    <row r="62362" ht="8.25" customHeight="1"/>
    <row r="62363" ht="8.25" customHeight="1"/>
    <row r="62364" ht="8.25" customHeight="1"/>
    <row r="62365" ht="8.25" customHeight="1"/>
    <row r="62366" ht="8.25" customHeight="1"/>
    <row r="62367" ht="8.25" customHeight="1"/>
    <row r="62368" ht="8.25" customHeight="1"/>
    <row r="62369" ht="8.25" customHeight="1"/>
    <row r="62370" ht="8.25" customHeight="1"/>
    <row r="62371" ht="8.25" customHeight="1"/>
    <row r="62372" ht="8.25" customHeight="1"/>
    <row r="62373" ht="8.25" customHeight="1"/>
    <row r="62374" ht="8.25" customHeight="1"/>
    <row r="62375" ht="8.25" customHeight="1"/>
    <row r="62376" ht="8.25" customHeight="1"/>
    <row r="62377" ht="8.25" customHeight="1"/>
    <row r="62378" ht="8.25" customHeight="1"/>
    <row r="62379" ht="8.25" customHeight="1"/>
    <row r="62380" ht="8.25" customHeight="1"/>
    <row r="62381" ht="8.25" customHeight="1"/>
    <row r="62382" ht="8.25" customHeight="1"/>
    <row r="62383" ht="8.25" customHeight="1"/>
    <row r="62384" ht="8.25" customHeight="1"/>
    <row r="62385" ht="8.25" customHeight="1"/>
    <row r="62386" ht="8.25" customHeight="1"/>
    <row r="62387" ht="8.25" customHeight="1"/>
    <row r="62388" ht="8.25" customHeight="1"/>
    <row r="62389" ht="8.25" customHeight="1"/>
    <row r="62390" ht="8.25" customHeight="1"/>
    <row r="62391" ht="8.25" customHeight="1"/>
    <row r="62392" ht="8.25" customHeight="1"/>
    <row r="62393" ht="8.25" customHeight="1"/>
    <row r="62394" ht="8.25" customHeight="1"/>
    <row r="62395" ht="8.25" customHeight="1"/>
    <row r="62396" ht="8.25" customHeight="1"/>
    <row r="62397" ht="8.25" customHeight="1"/>
    <row r="62398" ht="8.25" customHeight="1"/>
    <row r="62399" ht="8.25" customHeight="1"/>
    <row r="62400" ht="8.25" customHeight="1"/>
    <row r="62401" ht="8.25" customHeight="1"/>
    <row r="62402" ht="8.25" customHeight="1"/>
    <row r="62403" ht="8.25" customHeight="1"/>
    <row r="62404" ht="8.25" customHeight="1"/>
    <row r="62405" ht="8.25" customHeight="1"/>
    <row r="62406" ht="8.25" customHeight="1"/>
    <row r="62407" ht="8.25" customHeight="1"/>
    <row r="62408" ht="8.25" customHeight="1"/>
    <row r="62409" ht="8.25" customHeight="1"/>
    <row r="62410" ht="8.25" customHeight="1"/>
    <row r="62411" ht="8.25" customHeight="1"/>
    <row r="62412" ht="8.25" customHeight="1"/>
    <row r="62413" ht="8.25" customHeight="1"/>
    <row r="62414" ht="8.25" customHeight="1"/>
    <row r="62415" ht="8.25" customHeight="1"/>
    <row r="62416" ht="8.25" customHeight="1"/>
    <row r="62417" ht="8.25" customHeight="1"/>
    <row r="62418" ht="8.25" customHeight="1"/>
    <row r="62419" ht="8.25" customHeight="1"/>
    <row r="62420" ht="8.25" customHeight="1"/>
    <row r="62421" ht="8.25" customHeight="1"/>
    <row r="62422" ht="8.25" customHeight="1"/>
    <row r="62423" ht="8.25" customHeight="1"/>
    <row r="62424" ht="8.25" customHeight="1"/>
    <row r="62425" ht="8.25" customHeight="1"/>
    <row r="62426" ht="8.25" customHeight="1"/>
    <row r="62427" ht="8.25" customHeight="1"/>
    <row r="62428" ht="8.25" customHeight="1"/>
    <row r="62429" ht="8.25" customHeight="1"/>
    <row r="62430" ht="8.25" customHeight="1"/>
    <row r="62431" ht="8.25" customHeight="1"/>
    <row r="62432" ht="8.25" customHeight="1"/>
    <row r="62433" ht="8.25" customHeight="1"/>
    <row r="62434" ht="8.25" customHeight="1"/>
    <row r="62435" ht="8.25" customHeight="1"/>
    <row r="62436" ht="8.25" customHeight="1"/>
    <row r="62437" ht="8.25" customHeight="1"/>
    <row r="62438" ht="8.25" customHeight="1"/>
    <row r="62439" ht="8.25" customHeight="1"/>
    <row r="62440" ht="8.25" customHeight="1"/>
    <row r="62441" ht="8.25" customHeight="1"/>
    <row r="62442" ht="8.25" customHeight="1"/>
    <row r="62443" ht="8.25" customHeight="1"/>
    <row r="62444" ht="8.25" customHeight="1"/>
    <row r="62445" ht="8.25" customHeight="1"/>
    <row r="62446" ht="8.25" customHeight="1"/>
    <row r="62447" ht="8.25" customHeight="1"/>
    <row r="62448" ht="8.25" customHeight="1"/>
    <row r="62449" ht="8.25" customHeight="1"/>
    <row r="62450" ht="8.25" customHeight="1"/>
    <row r="62451" ht="8.25" customHeight="1"/>
    <row r="62452" ht="8.25" customHeight="1"/>
    <row r="62453" ht="8.25" customHeight="1"/>
    <row r="62454" ht="8.25" customHeight="1"/>
    <row r="62455" ht="8.25" customHeight="1"/>
    <row r="62456" ht="8.25" customHeight="1"/>
    <row r="62457" ht="8.25" customHeight="1"/>
    <row r="62458" ht="8.25" customHeight="1"/>
    <row r="62459" ht="8.25" customHeight="1"/>
    <row r="62460" ht="8.25" customHeight="1"/>
    <row r="62461" ht="8.25" customHeight="1"/>
    <row r="62462" ht="8.25" customHeight="1"/>
    <row r="62463" ht="8.25" customHeight="1"/>
    <row r="62464" ht="8.25" customHeight="1"/>
    <row r="62465" ht="8.25" customHeight="1"/>
    <row r="62466" ht="8.25" customHeight="1"/>
    <row r="62467" ht="8.25" customHeight="1"/>
    <row r="62468" ht="8.25" customHeight="1"/>
    <row r="62469" ht="8.25" customHeight="1"/>
    <row r="62470" ht="8.25" customHeight="1"/>
    <row r="62471" ht="8.25" customHeight="1"/>
    <row r="62472" ht="8.25" customHeight="1"/>
    <row r="62473" ht="8.25" customHeight="1"/>
    <row r="62474" ht="8.25" customHeight="1"/>
    <row r="62475" ht="8.25" customHeight="1"/>
    <row r="62476" ht="8.25" customHeight="1"/>
    <row r="62477" ht="8.25" customHeight="1"/>
    <row r="62478" ht="8.25" customHeight="1"/>
    <row r="62479" ht="8.25" customHeight="1"/>
    <row r="62480" ht="8.25" customHeight="1"/>
    <row r="62481" ht="8.25" customHeight="1"/>
    <row r="62482" ht="8.25" customHeight="1"/>
    <row r="62483" ht="8.25" customHeight="1"/>
    <row r="62484" ht="8.25" customHeight="1"/>
    <row r="62485" ht="8.25" customHeight="1"/>
    <row r="62486" ht="8.25" customHeight="1"/>
    <row r="62487" ht="8.25" customHeight="1"/>
    <row r="62488" ht="8.25" customHeight="1"/>
    <row r="62489" ht="8.25" customHeight="1"/>
    <row r="62490" ht="8.25" customHeight="1"/>
    <row r="62491" ht="8.25" customHeight="1"/>
    <row r="62492" ht="8.25" customHeight="1"/>
    <row r="62493" ht="8.25" customHeight="1"/>
    <row r="62494" ht="8.25" customHeight="1"/>
    <row r="62495" ht="8.25" customHeight="1"/>
    <row r="62496" ht="8.25" customHeight="1"/>
    <row r="62497" ht="8.25" customHeight="1"/>
    <row r="62498" ht="8.25" customHeight="1"/>
    <row r="62499" ht="8.25" customHeight="1"/>
    <row r="62500" ht="8.25" customHeight="1"/>
    <row r="62501" ht="8.25" customHeight="1"/>
    <row r="62502" ht="8.25" customHeight="1"/>
    <row r="62503" ht="8.25" customHeight="1"/>
    <row r="62504" ht="8.25" customHeight="1"/>
    <row r="62505" ht="8.25" customHeight="1"/>
    <row r="62506" ht="8.25" customHeight="1"/>
    <row r="62507" ht="8.25" customHeight="1"/>
    <row r="62508" ht="8.25" customHeight="1"/>
    <row r="62509" ht="8.25" customHeight="1"/>
    <row r="62510" ht="8.25" customHeight="1"/>
    <row r="62511" ht="8.25" customHeight="1"/>
    <row r="62512" ht="8.25" customHeight="1"/>
    <row r="62513" ht="8.25" customHeight="1"/>
    <row r="62514" ht="8.25" customHeight="1"/>
    <row r="62515" ht="8.25" customHeight="1"/>
    <row r="62516" ht="8.25" customHeight="1"/>
    <row r="62517" ht="8.25" customHeight="1"/>
    <row r="62518" ht="8.25" customHeight="1"/>
    <row r="62519" ht="8.25" customHeight="1"/>
    <row r="62520" ht="8.25" customHeight="1"/>
    <row r="62521" ht="8.25" customHeight="1"/>
    <row r="62522" ht="8.25" customHeight="1"/>
    <row r="62523" ht="8.25" customHeight="1"/>
    <row r="62524" ht="8.25" customHeight="1"/>
    <row r="62525" ht="8.25" customHeight="1"/>
    <row r="62526" ht="8.25" customHeight="1"/>
    <row r="62527" ht="8.25" customHeight="1"/>
    <row r="62528" ht="8.25" customHeight="1"/>
    <row r="62529" ht="8.25" customHeight="1"/>
    <row r="62530" ht="8.25" customHeight="1"/>
    <row r="62531" ht="8.25" customHeight="1"/>
    <row r="62532" ht="8.25" customHeight="1"/>
    <row r="62533" ht="8.25" customHeight="1"/>
    <row r="62534" ht="8.25" customHeight="1"/>
    <row r="62535" ht="8.25" customHeight="1"/>
    <row r="62536" ht="8.25" customHeight="1"/>
    <row r="62537" ht="8.25" customHeight="1"/>
    <row r="62538" ht="8.25" customHeight="1"/>
    <row r="62539" ht="8.25" customHeight="1"/>
    <row r="62540" ht="8.25" customHeight="1"/>
    <row r="62541" ht="8.25" customHeight="1"/>
    <row r="62542" ht="8.25" customHeight="1"/>
    <row r="62543" ht="8.25" customHeight="1"/>
    <row r="62544" ht="8.25" customHeight="1"/>
    <row r="62545" ht="8.25" customHeight="1"/>
    <row r="62546" ht="8.25" customHeight="1"/>
    <row r="62547" ht="8.25" customHeight="1"/>
    <row r="62548" ht="8.25" customHeight="1"/>
    <row r="62549" ht="8.25" customHeight="1"/>
    <row r="62550" ht="8.25" customHeight="1"/>
    <row r="62551" ht="8.25" customHeight="1"/>
    <row r="62552" ht="8.25" customHeight="1"/>
    <row r="62553" ht="8.25" customHeight="1"/>
    <row r="62554" ht="8.25" customHeight="1"/>
    <row r="62555" ht="8.25" customHeight="1"/>
    <row r="62556" ht="8.25" customHeight="1"/>
    <row r="62557" ht="8.25" customHeight="1"/>
    <row r="62558" ht="8.25" customHeight="1"/>
    <row r="62559" ht="8.25" customHeight="1"/>
    <row r="62560" ht="8.25" customHeight="1"/>
    <row r="62561" ht="8.25" customHeight="1"/>
    <row r="62562" ht="8.25" customHeight="1"/>
    <row r="62563" ht="8.25" customHeight="1"/>
    <row r="62564" ht="8.25" customHeight="1"/>
    <row r="62565" ht="8.25" customHeight="1"/>
    <row r="62566" ht="8.25" customHeight="1"/>
    <row r="62567" ht="8.25" customHeight="1"/>
    <row r="62568" ht="8.25" customHeight="1"/>
    <row r="62569" ht="8.25" customHeight="1"/>
    <row r="62570" ht="8.25" customHeight="1"/>
    <row r="62571" ht="8.25" customHeight="1"/>
    <row r="62572" ht="8.25" customHeight="1"/>
    <row r="62573" ht="8.25" customHeight="1"/>
    <row r="62574" ht="8.25" customHeight="1"/>
    <row r="62575" ht="8.25" customHeight="1"/>
    <row r="62576" ht="8.25" customHeight="1"/>
    <row r="62577" ht="8.25" customHeight="1"/>
    <row r="62578" ht="8.25" customHeight="1"/>
    <row r="62579" ht="8.25" customHeight="1"/>
    <row r="62580" ht="8.25" customHeight="1"/>
    <row r="62581" ht="8.25" customHeight="1"/>
    <row r="62582" ht="8.25" customHeight="1"/>
    <row r="62583" ht="8.25" customHeight="1"/>
    <row r="62584" ht="8.25" customHeight="1"/>
    <row r="62585" ht="8.25" customHeight="1"/>
    <row r="62586" ht="8.25" customHeight="1"/>
    <row r="62587" ht="8.25" customHeight="1"/>
    <row r="62588" ht="8.25" customHeight="1"/>
    <row r="62589" ht="8.25" customHeight="1"/>
    <row r="62590" ht="8.25" customHeight="1"/>
    <row r="62591" ht="8.25" customHeight="1"/>
    <row r="62592" ht="8.25" customHeight="1"/>
    <row r="62593" ht="8.25" customHeight="1"/>
    <row r="62594" ht="8.25" customHeight="1"/>
    <row r="62595" ht="8.25" customHeight="1"/>
    <row r="62596" ht="8.25" customHeight="1"/>
    <row r="62597" ht="8.25" customHeight="1"/>
    <row r="62598" ht="8.25" customHeight="1"/>
    <row r="62599" ht="8.25" customHeight="1"/>
    <row r="62600" ht="8.25" customHeight="1"/>
    <row r="62601" ht="8.25" customHeight="1"/>
    <row r="62602" ht="8.25" customHeight="1"/>
    <row r="62603" ht="8.25" customHeight="1"/>
    <row r="62604" ht="8.25" customHeight="1"/>
    <row r="62605" ht="8.25" customHeight="1"/>
    <row r="62606" ht="8.25" customHeight="1"/>
    <row r="62607" ht="8.25" customHeight="1"/>
    <row r="62608" ht="8.25" customHeight="1"/>
    <row r="62609" ht="8.25" customHeight="1"/>
    <row r="62610" ht="8.25" customHeight="1"/>
    <row r="62611" ht="8.25" customHeight="1"/>
    <row r="62612" ht="8.25" customHeight="1"/>
    <row r="62613" ht="8.25" customHeight="1"/>
    <row r="62614" ht="8.25" customHeight="1"/>
    <row r="62615" ht="8.25" customHeight="1"/>
    <row r="62616" ht="8.25" customHeight="1"/>
    <row r="62617" ht="8.25" customHeight="1"/>
    <row r="62618" ht="8.25" customHeight="1"/>
    <row r="62619" ht="8.25" customHeight="1"/>
    <row r="62620" ht="8.25" customHeight="1"/>
    <row r="62621" ht="8.25" customHeight="1"/>
    <row r="62622" ht="8.25" customHeight="1"/>
    <row r="62623" ht="8.25" customHeight="1"/>
    <row r="62624" ht="8.25" customHeight="1"/>
    <row r="62625" ht="8.25" customHeight="1"/>
    <row r="62626" ht="8.25" customHeight="1"/>
    <row r="62627" ht="8.25" customHeight="1"/>
    <row r="62628" ht="8.25" customHeight="1"/>
    <row r="62629" ht="8.25" customHeight="1"/>
    <row r="62630" ht="8.25" customHeight="1"/>
    <row r="62631" ht="8.25" customHeight="1"/>
    <row r="62632" ht="8.25" customHeight="1"/>
    <row r="62633" ht="8.25" customHeight="1"/>
    <row r="62634" ht="8.25" customHeight="1"/>
    <row r="62635" ht="8.25" customHeight="1"/>
    <row r="62636" ht="8.25" customHeight="1"/>
    <row r="62637" ht="8.25" customHeight="1"/>
    <row r="62638" ht="8.25" customHeight="1"/>
    <row r="62639" ht="8.25" customHeight="1"/>
    <row r="62640" ht="8.25" customHeight="1"/>
    <row r="62641" ht="8.25" customHeight="1"/>
    <row r="62642" ht="8.25" customHeight="1"/>
    <row r="62643" ht="8.25" customHeight="1"/>
    <row r="62644" ht="8.25" customHeight="1"/>
    <row r="62645" ht="8.25" customHeight="1"/>
    <row r="62646" ht="8.25" customHeight="1"/>
    <row r="62647" ht="8.25" customHeight="1"/>
    <row r="62648" ht="8.25" customHeight="1"/>
    <row r="62649" ht="8.25" customHeight="1"/>
    <row r="62650" ht="8.25" customHeight="1"/>
    <row r="62651" ht="8.25" customHeight="1"/>
    <row r="62652" ht="8.25" customHeight="1"/>
    <row r="62653" ht="8.25" customHeight="1"/>
    <row r="62654" ht="8.25" customHeight="1"/>
    <row r="62655" ht="8.25" customHeight="1"/>
    <row r="62656" ht="8.25" customHeight="1"/>
    <row r="62657" ht="8.25" customHeight="1"/>
    <row r="62658" ht="8.25" customHeight="1"/>
    <row r="62659" ht="8.25" customHeight="1"/>
    <row r="62660" ht="8.25" customHeight="1"/>
    <row r="62661" ht="8.25" customHeight="1"/>
    <row r="62662" ht="8.25" customHeight="1"/>
    <row r="62663" ht="8.25" customHeight="1"/>
    <row r="62664" ht="8.25" customHeight="1"/>
    <row r="62665" ht="8.25" customHeight="1"/>
    <row r="62666" ht="8.25" customHeight="1"/>
    <row r="62667" ht="8.25" customHeight="1"/>
    <row r="62668" ht="8.25" customHeight="1"/>
    <row r="62669" ht="8.25" customHeight="1"/>
    <row r="62670" ht="8.25" customHeight="1"/>
    <row r="62671" ht="8.25" customHeight="1"/>
    <row r="62672" ht="8.25" customHeight="1"/>
    <row r="62673" ht="8.25" customHeight="1"/>
    <row r="62674" ht="8.25" customHeight="1"/>
    <row r="62675" ht="8.25" customHeight="1"/>
    <row r="62676" ht="8.25" customHeight="1"/>
    <row r="62677" ht="8.25" customHeight="1"/>
    <row r="62678" ht="8.25" customHeight="1"/>
    <row r="62679" ht="8.25" customHeight="1"/>
    <row r="62680" ht="8.25" customHeight="1"/>
    <row r="62681" ht="8.25" customHeight="1"/>
    <row r="62682" ht="8.25" customHeight="1"/>
    <row r="62683" ht="8.25" customHeight="1"/>
    <row r="62684" ht="8.25" customHeight="1"/>
    <row r="62685" ht="8.25" customHeight="1"/>
    <row r="62686" ht="8.25" customHeight="1"/>
    <row r="62687" ht="8.25" customHeight="1"/>
    <row r="62688" ht="8.25" customHeight="1"/>
    <row r="62689" ht="8.25" customHeight="1"/>
    <row r="62690" ht="8.25" customHeight="1"/>
    <row r="62691" ht="8.25" customHeight="1"/>
    <row r="62692" ht="8.25" customHeight="1"/>
    <row r="62693" ht="8.25" customHeight="1"/>
    <row r="62694" ht="8.25" customHeight="1"/>
    <row r="62695" ht="8.25" customHeight="1"/>
    <row r="62696" ht="8.25" customHeight="1"/>
    <row r="62697" ht="8.25" customHeight="1"/>
    <row r="62698" ht="8.25" customHeight="1"/>
    <row r="62699" ht="8.25" customHeight="1"/>
    <row r="62700" ht="8.25" customHeight="1"/>
    <row r="62701" ht="8.25" customHeight="1"/>
    <row r="62702" ht="8.25" customHeight="1"/>
    <row r="62703" ht="8.25" customHeight="1"/>
    <row r="62704" ht="8.25" customHeight="1"/>
    <row r="62705" ht="8.25" customHeight="1"/>
    <row r="62706" ht="8.25" customHeight="1"/>
    <row r="62707" ht="8.25" customHeight="1"/>
    <row r="62708" ht="8.25" customHeight="1"/>
    <row r="62709" ht="8.25" customHeight="1"/>
    <row r="62710" ht="8.25" customHeight="1"/>
    <row r="62711" ht="8.25" customHeight="1"/>
    <row r="62712" ht="8.25" customHeight="1"/>
    <row r="62713" ht="8.25" customHeight="1"/>
    <row r="62714" ht="8.25" customHeight="1"/>
    <row r="62715" ht="8.25" customHeight="1"/>
    <row r="62716" ht="8.25" customHeight="1"/>
    <row r="62717" ht="8.25" customHeight="1"/>
    <row r="62718" ht="8.25" customHeight="1"/>
    <row r="62719" ht="8.25" customHeight="1"/>
    <row r="62720" ht="8.25" customHeight="1"/>
    <row r="62721" ht="8.25" customHeight="1"/>
    <row r="62722" ht="8.25" customHeight="1"/>
    <row r="62723" ht="8.25" customHeight="1"/>
    <row r="62724" ht="8.25" customHeight="1"/>
    <row r="62725" ht="8.25" customHeight="1"/>
    <row r="62726" ht="8.25" customHeight="1"/>
    <row r="62727" ht="8.25" customHeight="1"/>
    <row r="62728" ht="8.25" customHeight="1"/>
    <row r="62729" ht="8.25" customHeight="1"/>
    <row r="62730" ht="8.25" customHeight="1"/>
    <row r="62731" ht="8.25" customHeight="1"/>
    <row r="62732" ht="8.25" customHeight="1"/>
    <row r="62733" ht="8.25" customHeight="1"/>
    <row r="62734" ht="8.25" customHeight="1"/>
    <row r="62735" ht="8.25" customHeight="1"/>
    <row r="62736" ht="8.25" customHeight="1"/>
    <row r="62737" ht="8.25" customHeight="1"/>
    <row r="62738" ht="8.25" customHeight="1"/>
    <row r="62739" ht="8.25" customHeight="1"/>
    <row r="62740" ht="8.25" customHeight="1"/>
    <row r="62741" ht="8.25" customHeight="1"/>
    <row r="62742" ht="8.25" customHeight="1"/>
    <row r="62743" ht="8.25" customHeight="1"/>
    <row r="62744" ht="8.25" customHeight="1"/>
    <row r="62745" ht="8.25" customHeight="1"/>
    <row r="62746" ht="8.25" customHeight="1"/>
    <row r="62747" ht="8.25" customHeight="1"/>
    <row r="62748" ht="8.25" customHeight="1"/>
    <row r="62749" ht="8.25" customHeight="1"/>
    <row r="62750" ht="8.25" customHeight="1"/>
    <row r="62751" ht="8.25" customHeight="1"/>
    <row r="62752" ht="8.25" customHeight="1"/>
    <row r="62753" ht="8.25" customHeight="1"/>
    <row r="62754" ht="8.25" customHeight="1"/>
    <row r="62755" ht="8.25" customHeight="1"/>
    <row r="62756" ht="8.25" customHeight="1"/>
    <row r="62757" ht="8.25" customHeight="1"/>
    <row r="62758" ht="8.25" customHeight="1"/>
    <row r="62759" ht="8.25" customHeight="1"/>
    <row r="62760" ht="8.25" customHeight="1"/>
    <row r="62761" ht="8.25" customHeight="1"/>
    <row r="62762" ht="8.25" customHeight="1"/>
    <row r="62763" ht="8.25" customHeight="1"/>
    <row r="62764" ht="8.25" customHeight="1"/>
    <row r="62765" ht="8.25" customHeight="1"/>
    <row r="62766" ht="8.25" customHeight="1"/>
    <row r="62767" ht="8.25" customHeight="1"/>
    <row r="62768" ht="8.25" customHeight="1"/>
    <row r="62769" ht="8.25" customHeight="1"/>
    <row r="62770" ht="8.25" customHeight="1"/>
    <row r="62771" ht="8.25" customHeight="1"/>
    <row r="62772" ht="8.25" customHeight="1"/>
    <row r="62773" ht="8.25" customHeight="1"/>
    <row r="62774" ht="8.25" customHeight="1"/>
    <row r="62775" ht="8.25" customHeight="1"/>
    <row r="62776" ht="8.25" customHeight="1"/>
    <row r="62777" ht="8.25" customHeight="1"/>
    <row r="62778" ht="8.25" customHeight="1"/>
    <row r="62779" ht="8.25" customHeight="1"/>
    <row r="62780" ht="8.25" customHeight="1"/>
    <row r="62781" ht="8.25" customHeight="1"/>
    <row r="62782" ht="8.25" customHeight="1"/>
    <row r="62783" ht="8.25" customHeight="1"/>
    <row r="62784" ht="8.25" customHeight="1"/>
    <row r="62785" ht="8.25" customHeight="1"/>
    <row r="62786" ht="8.25" customHeight="1"/>
    <row r="62787" ht="8.25" customHeight="1"/>
    <row r="62788" ht="8.25" customHeight="1"/>
    <row r="62789" ht="8.25" customHeight="1"/>
    <row r="62790" ht="8.25" customHeight="1"/>
    <row r="62791" ht="8.25" customHeight="1"/>
    <row r="62792" ht="8.25" customHeight="1"/>
    <row r="62793" ht="8.25" customHeight="1"/>
    <row r="62794" ht="8.25" customHeight="1"/>
    <row r="62795" ht="8.25" customHeight="1"/>
    <row r="62796" ht="8.25" customHeight="1"/>
    <row r="62797" ht="8.25" customHeight="1"/>
    <row r="62798" ht="8.25" customHeight="1"/>
    <row r="62799" ht="8.25" customHeight="1"/>
    <row r="62800" ht="8.25" customHeight="1"/>
    <row r="62801" ht="8.25" customHeight="1"/>
    <row r="62802" ht="8.25" customHeight="1"/>
    <row r="62803" ht="8.25" customHeight="1"/>
    <row r="62804" ht="8.25" customHeight="1"/>
    <row r="62805" ht="8.25" customHeight="1"/>
    <row r="62806" ht="8.25" customHeight="1"/>
    <row r="62807" ht="8.25" customHeight="1"/>
    <row r="62808" ht="8.25" customHeight="1"/>
    <row r="62809" ht="8.25" customHeight="1"/>
    <row r="62810" ht="8.25" customHeight="1"/>
    <row r="62811" ht="8.25" customHeight="1"/>
    <row r="62812" ht="8.25" customHeight="1"/>
    <row r="62813" ht="8.25" customHeight="1"/>
    <row r="62814" ht="8.25" customHeight="1"/>
    <row r="62815" ht="8.25" customHeight="1"/>
    <row r="62816" ht="8.25" customHeight="1"/>
    <row r="62817" ht="8.25" customHeight="1"/>
    <row r="62818" ht="8.25" customHeight="1"/>
    <row r="62819" ht="8.25" customHeight="1"/>
    <row r="62820" ht="8.25" customHeight="1"/>
    <row r="62821" ht="8.25" customHeight="1"/>
    <row r="62822" ht="8.25" customHeight="1"/>
    <row r="62823" ht="8.25" customHeight="1"/>
    <row r="62824" ht="8.25" customHeight="1"/>
    <row r="62825" ht="8.25" customHeight="1"/>
    <row r="62826" ht="8.25" customHeight="1"/>
    <row r="62827" ht="8.25" customHeight="1"/>
    <row r="62828" ht="8.25" customHeight="1"/>
    <row r="62829" ht="8.25" customHeight="1"/>
    <row r="62830" ht="8.25" customHeight="1"/>
    <row r="62831" ht="8.25" customHeight="1"/>
    <row r="62832" ht="8.25" customHeight="1"/>
    <row r="62833" ht="8.25" customHeight="1"/>
    <row r="62834" ht="8.25" customHeight="1"/>
    <row r="62835" ht="8.25" customHeight="1"/>
    <row r="62836" ht="8.25" customHeight="1"/>
    <row r="62837" ht="8.25" customHeight="1"/>
    <row r="62838" ht="8.25" customHeight="1"/>
    <row r="62839" ht="8.25" customHeight="1"/>
    <row r="62840" ht="8.25" customHeight="1"/>
    <row r="62841" ht="8.25" customHeight="1"/>
    <row r="62842" ht="8.25" customHeight="1"/>
    <row r="62843" ht="8.25" customHeight="1"/>
    <row r="62844" ht="8.25" customHeight="1"/>
    <row r="62845" ht="8.25" customHeight="1"/>
    <row r="62846" ht="8.25" customHeight="1"/>
    <row r="62847" ht="8.25" customHeight="1"/>
    <row r="62848" ht="8.25" customHeight="1"/>
    <row r="62849" ht="8.25" customHeight="1"/>
    <row r="62850" ht="8.25" customHeight="1"/>
    <row r="62851" ht="8.25" customHeight="1"/>
    <row r="62852" ht="8.25" customHeight="1"/>
    <row r="62853" ht="8.25" customHeight="1"/>
    <row r="62854" ht="8.25" customHeight="1"/>
    <row r="62855" ht="8.25" customHeight="1"/>
    <row r="62856" ht="8.25" customHeight="1"/>
    <row r="62857" ht="8.25" customHeight="1"/>
    <row r="62858" ht="8.25" customHeight="1"/>
    <row r="62859" ht="8.25" customHeight="1"/>
    <row r="62860" ht="8.25" customHeight="1"/>
    <row r="62861" ht="8.25" customHeight="1"/>
    <row r="62862" ht="8.25" customHeight="1"/>
    <row r="62863" ht="8.25" customHeight="1"/>
    <row r="62864" ht="8.25" customHeight="1"/>
    <row r="62865" ht="8.25" customHeight="1"/>
    <row r="62866" ht="8.25" customHeight="1"/>
    <row r="62867" ht="8.25" customHeight="1"/>
    <row r="62868" ht="8.25" customHeight="1"/>
    <row r="62869" ht="8.25" customHeight="1"/>
    <row r="62870" ht="8.25" customHeight="1"/>
    <row r="62871" ht="8.25" customHeight="1"/>
    <row r="62872" ht="8.25" customHeight="1"/>
    <row r="62873" ht="8.25" customHeight="1"/>
    <row r="62874" ht="8.25" customHeight="1"/>
    <row r="62875" ht="8.25" customHeight="1"/>
    <row r="62876" ht="8.25" customHeight="1"/>
    <row r="62877" ht="8.25" customHeight="1"/>
    <row r="62878" ht="8.25" customHeight="1"/>
    <row r="62879" ht="8.25" customHeight="1"/>
    <row r="62880" ht="8.25" customHeight="1"/>
    <row r="62881" ht="8.25" customHeight="1"/>
    <row r="62882" ht="8.25" customHeight="1"/>
    <row r="62883" ht="8.25" customHeight="1"/>
    <row r="62884" ht="8.25" customHeight="1"/>
    <row r="62885" ht="8.25" customHeight="1"/>
    <row r="62886" ht="8.25" customHeight="1"/>
    <row r="62887" ht="8.25" customHeight="1"/>
    <row r="62888" ht="8.25" customHeight="1"/>
    <row r="62889" ht="8.25" customHeight="1"/>
    <row r="62890" ht="8.25" customHeight="1"/>
    <row r="62891" ht="8.25" customHeight="1"/>
    <row r="62892" ht="8.25" customHeight="1"/>
    <row r="62893" ht="8.25" customHeight="1"/>
    <row r="62894" ht="8.25" customHeight="1"/>
    <row r="62895" ht="8.25" customHeight="1"/>
    <row r="62896" ht="8.25" customHeight="1"/>
    <row r="62897" ht="8.25" customHeight="1"/>
    <row r="62898" ht="8.25" customHeight="1"/>
    <row r="62899" ht="8.25" customHeight="1"/>
    <row r="62900" ht="8.25" customHeight="1"/>
    <row r="62901" ht="8.25" customHeight="1"/>
    <row r="62902" ht="8.25" customHeight="1"/>
    <row r="62903" ht="8.25" customHeight="1"/>
    <row r="62904" ht="8.25" customHeight="1"/>
    <row r="62905" ht="8.25" customHeight="1"/>
    <row r="62906" ht="8.25" customHeight="1"/>
    <row r="62907" ht="8.25" customHeight="1"/>
    <row r="62908" ht="8.25" customHeight="1"/>
    <row r="62909" ht="8.25" customHeight="1"/>
    <row r="62910" ht="8.25" customHeight="1"/>
    <row r="62911" ht="8.25" customHeight="1"/>
    <row r="62912" ht="8.25" customHeight="1"/>
    <row r="62913" ht="8.25" customHeight="1"/>
    <row r="62914" ht="8.25" customHeight="1"/>
    <row r="62915" ht="8.25" customHeight="1"/>
    <row r="62916" ht="8.25" customHeight="1"/>
    <row r="62917" ht="8.25" customHeight="1"/>
    <row r="62918" ht="8.25" customHeight="1"/>
    <row r="62919" ht="8.25" customHeight="1"/>
    <row r="62920" ht="8.25" customHeight="1"/>
    <row r="62921" ht="8.25" customHeight="1"/>
    <row r="62922" ht="8.25" customHeight="1"/>
    <row r="62923" ht="8.25" customHeight="1"/>
    <row r="62924" ht="8.25" customHeight="1"/>
    <row r="62925" ht="8.25" customHeight="1"/>
    <row r="62926" ht="8.25" customHeight="1"/>
    <row r="62927" ht="8.25" customHeight="1"/>
    <row r="62928" ht="8.25" customHeight="1"/>
    <row r="62929" ht="8.25" customHeight="1"/>
    <row r="62930" ht="8.25" customHeight="1"/>
    <row r="62931" ht="8.25" customHeight="1"/>
    <row r="62932" ht="8.25" customHeight="1"/>
    <row r="62933" ht="8.25" customHeight="1"/>
    <row r="62934" ht="8.25" customHeight="1"/>
    <row r="62935" ht="8.25" customHeight="1"/>
    <row r="62936" ht="8.25" customHeight="1"/>
    <row r="62937" ht="8.25" customHeight="1"/>
    <row r="62938" ht="8.25" customHeight="1"/>
    <row r="62939" ht="8.25" customHeight="1"/>
    <row r="62940" ht="8.25" customHeight="1"/>
    <row r="62941" ht="8.25" customHeight="1"/>
    <row r="62942" ht="8.25" customHeight="1"/>
    <row r="62943" ht="8.25" customHeight="1"/>
    <row r="62944" ht="8.25" customHeight="1"/>
    <row r="62945" ht="8.25" customHeight="1"/>
    <row r="62946" ht="8.25" customHeight="1"/>
    <row r="62947" ht="8.25" customHeight="1"/>
    <row r="62948" ht="8.25" customHeight="1"/>
    <row r="62949" ht="8.25" customHeight="1"/>
    <row r="62950" ht="8.25" customHeight="1"/>
    <row r="62951" ht="8.25" customHeight="1"/>
    <row r="62952" ht="8.25" customHeight="1"/>
    <row r="62953" ht="8.25" customHeight="1"/>
    <row r="62954" ht="8.25" customHeight="1"/>
    <row r="62955" ht="8.25" customHeight="1"/>
    <row r="62956" ht="8.25" customHeight="1"/>
    <row r="62957" ht="8.25" customHeight="1"/>
    <row r="62958" ht="8.25" customHeight="1"/>
    <row r="62959" ht="8.25" customHeight="1"/>
    <row r="62960" ht="8.25" customHeight="1"/>
    <row r="62961" ht="8.25" customHeight="1"/>
    <row r="62962" ht="8.25" customHeight="1"/>
    <row r="62963" ht="8.25" customHeight="1"/>
    <row r="62964" ht="8.25" customHeight="1"/>
    <row r="62965" ht="8.25" customHeight="1"/>
    <row r="62966" ht="8.25" customHeight="1"/>
    <row r="62967" ht="8.25" customHeight="1"/>
    <row r="62968" ht="8.25" customHeight="1"/>
    <row r="62969" ht="8.25" customHeight="1"/>
    <row r="62970" ht="8.25" customHeight="1"/>
    <row r="62971" ht="8.25" customHeight="1"/>
    <row r="62972" ht="8.25" customHeight="1"/>
    <row r="62973" ht="8.25" customHeight="1"/>
    <row r="62974" ht="8.25" customHeight="1"/>
    <row r="62975" ht="8.25" customHeight="1"/>
    <row r="62976" ht="8.25" customHeight="1"/>
    <row r="62977" ht="8.25" customHeight="1"/>
    <row r="62978" ht="8.25" customHeight="1"/>
    <row r="62979" ht="8.25" customHeight="1"/>
    <row r="62980" ht="8.25" customHeight="1"/>
    <row r="62981" ht="8.25" customHeight="1"/>
    <row r="62982" ht="8.25" customHeight="1"/>
    <row r="62983" ht="8.25" customHeight="1"/>
    <row r="62984" ht="8.25" customHeight="1"/>
    <row r="62985" ht="8.25" customHeight="1"/>
    <row r="62986" ht="8.25" customHeight="1"/>
    <row r="62987" ht="8.25" customHeight="1"/>
    <row r="62988" ht="8.25" customHeight="1"/>
    <row r="62989" ht="8.25" customHeight="1"/>
    <row r="62990" ht="8.25" customHeight="1"/>
    <row r="62991" ht="8.25" customHeight="1"/>
    <row r="62992" ht="8.25" customHeight="1"/>
    <row r="62993" ht="8.25" customHeight="1"/>
    <row r="62994" ht="8.25" customHeight="1"/>
    <row r="62995" ht="8.25" customHeight="1"/>
    <row r="62996" ht="8.25" customHeight="1"/>
    <row r="62997" ht="8.25" customHeight="1"/>
    <row r="62998" ht="8.25" customHeight="1"/>
    <row r="62999" ht="8.25" customHeight="1"/>
    <row r="63000" ht="8.25" customHeight="1"/>
    <row r="63001" ht="8.25" customHeight="1"/>
    <row r="63002" ht="8.25" customHeight="1"/>
    <row r="63003" ht="8.25" customHeight="1"/>
    <row r="63004" ht="8.25" customHeight="1"/>
    <row r="63005" ht="8.25" customHeight="1"/>
    <row r="63006" ht="8.25" customHeight="1"/>
    <row r="63007" ht="8.25" customHeight="1"/>
    <row r="63008" ht="8.25" customHeight="1"/>
    <row r="63009" ht="8.25" customHeight="1"/>
    <row r="63010" ht="8.25" customHeight="1"/>
    <row r="63011" ht="8.25" customHeight="1"/>
    <row r="63012" ht="8.25" customHeight="1"/>
    <row r="63013" ht="8.25" customHeight="1"/>
    <row r="63014" ht="8.25" customHeight="1"/>
    <row r="63015" ht="8.25" customHeight="1"/>
    <row r="63016" ht="8.25" customHeight="1"/>
    <row r="63017" ht="8.25" customHeight="1"/>
    <row r="63018" ht="8.25" customHeight="1"/>
    <row r="63019" ht="8.25" customHeight="1"/>
    <row r="63020" ht="8.25" customHeight="1"/>
    <row r="63021" ht="8.25" customHeight="1"/>
    <row r="63022" ht="8.25" customHeight="1"/>
    <row r="63023" ht="8.25" customHeight="1"/>
    <row r="63024" ht="8.25" customHeight="1"/>
    <row r="63025" ht="8.25" customHeight="1"/>
    <row r="63026" ht="8.25" customHeight="1"/>
    <row r="63027" ht="8.25" customHeight="1"/>
    <row r="63028" ht="8.25" customHeight="1"/>
    <row r="63029" ht="8.25" customHeight="1"/>
    <row r="63030" ht="8.25" customHeight="1"/>
    <row r="63031" ht="8.25" customHeight="1"/>
    <row r="63032" ht="8.25" customHeight="1"/>
    <row r="63033" ht="8.25" customHeight="1"/>
    <row r="63034" ht="8.25" customHeight="1"/>
    <row r="63035" ht="8.25" customHeight="1"/>
    <row r="63036" ht="8.25" customHeight="1"/>
    <row r="63037" ht="8.25" customHeight="1"/>
    <row r="63038" ht="8.25" customHeight="1"/>
    <row r="63039" ht="8.25" customHeight="1"/>
    <row r="63040" ht="8.25" customHeight="1"/>
    <row r="63041" ht="8.25" customHeight="1"/>
    <row r="63042" ht="8.25" customHeight="1"/>
    <row r="63043" ht="8.25" customHeight="1"/>
    <row r="63044" ht="8.25" customHeight="1"/>
    <row r="63045" ht="8.25" customHeight="1"/>
    <row r="63046" ht="8.25" customHeight="1"/>
    <row r="63047" ht="8.25" customHeight="1"/>
    <row r="63048" ht="8.25" customHeight="1"/>
    <row r="63049" ht="8.25" customHeight="1"/>
    <row r="63050" ht="8.25" customHeight="1"/>
    <row r="63051" ht="8.25" customHeight="1"/>
    <row r="63052" ht="8.25" customHeight="1"/>
    <row r="63053" ht="8.25" customHeight="1"/>
    <row r="63054" ht="8.25" customHeight="1"/>
    <row r="63055" ht="8.25" customHeight="1"/>
    <row r="63056" ht="8.25" customHeight="1"/>
    <row r="63057" ht="8.25" customHeight="1"/>
    <row r="63058" ht="8.25" customHeight="1"/>
    <row r="63059" ht="8.25" customHeight="1"/>
    <row r="63060" ht="8.25" customHeight="1"/>
    <row r="63061" ht="8.25" customHeight="1"/>
    <row r="63062" ht="8.25" customHeight="1"/>
    <row r="63063" ht="8.25" customHeight="1"/>
    <row r="63064" ht="8.25" customHeight="1"/>
    <row r="63065" ht="8.25" customHeight="1"/>
    <row r="63066" ht="8.25" customHeight="1"/>
    <row r="63067" ht="8.25" customHeight="1"/>
    <row r="63068" ht="8.25" customHeight="1"/>
    <row r="63069" ht="8.25" customHeight="1"/>
    <row r="63070" ht="8.25" customHeight="1"/>
    <row r="63071" ht="8.25" customHeight="1"/>
    <row r="63072" ht="8.25" customHeight="1"/>
    <row r="63073" ht="8.25" customHeight="1"/>
    <row r="63074" ht="8.25" customHeight="1"/>
    <row r="63075" ht="8.25" customHeight="1"/>
    <row r="63076" ht="8.25" customHeight="1"/>
    <row r="63077" ht="8.25" customHeight="1"/>
    <row r="63078" ht="8.25" customHeight="1"/>
    <row r="63079" ht="8.25" customHeight="1"/>
    <row r="63080" ht="8.25" customHeight="1"/>
    <row r="63081" ht="8.25" customHeight="1"/>
    <row r="63082" ht="8.25" customHeight="1"/>
    <row r="63083" ht="8.25" customHeight="1"/>
    <row r="63084" ht="8.25" customHeight="1"/>
    <row r="63085" ht="8.25" customHeight="1"/>
    <row r="63086" ht="8.25" customHeight="1"/>
    <row r="63087" ht="8.25" customHeight="1"/>
    <row r="63088" ht="8.25" customHeight="1"/>
    <row r="63089" ht="8.25" customHeight="1"/>
    <row r="63090" ht="8.25" customHeight="1"/>
    <row r="63091" ht="8.25" customHeight="1"/>
    <row r="63092" ht="8.25" customHeight="1"/>
    <row r="63093" ht="8.25" customHeight="1"/>
    <row r="63094" ht="8.25" customHeight="1"/>
    <row r="63095" ht="8.25" customHeight="1"/>
    <row r="63096" ht="8.25" customHeight="1"/>
    <row r="63097" ht="8.25" customHeight="1"/>
    <row r="63098" ht="8.25" customHeight="1"/>
    <row r="63099" ht="8.25" customHeight="1"/>
    <row r="63100" ht="8.25" customHeight="1"/>
    <row r="63101" ht="8.25" customHeight="1"/>
    <row r="63102" ht="8.25" customHeight="1"/>
    <row r="63103" ht="8.25" customHeight="1"/>
    <row r="63104" ht="8.25" customHeight="1"/>
    <row r="63105" ht="8.25" customHeight="1"/>
    <row r="63106" ht="8.25" customHeight="1"/>
    <row r="63107" ht="8.25" customHeight="1"/>
    <row r="63108" ht="8.25" customHeight="1"/>
    <row r="63109" ht="8.25" customHeight="1"/>
    <row r="63110" ht="8.25" customHeight="1"/>
    <row r="63111" ht="8.25" customHeight="1"/>
    <row r="63112" ht="8.25" customHeight="1"/>
    <row r="63113" ht="8.25" customHeight="1"/>
    <row r="63114" ht="8.25" customHeight="1"/>
    <row r="63115" ht="8.25" customHeight="1"/>
    <row r="63116" ht="8.25" customHeight="1"/>
    <row r="63117" ht="8.25" customHeight="1"/>
    <row r="63118" ht="8.25" customHeight="1"/>
    <row r="63119" ht="8.25" customHeight="1"/>
    <row r="63120" ht="8.25" customHeight="1"/>
    <row r="63121" ht="8.25" customHeight="1"/>
    <row r="63122" ht="8.25" customHeight="1"/>
    <row r="63123" ht="8.25" customHeight="1"/>
    <row r="63124" ht="8.25" customHeight="1"/>
    <row r="63125" ht="8.25" customHeight="1"/>
    <row r="63126" ht="8.25" customHeight="1"/>
    <row r="63127" ht="8.25" customHeight="1"/>
    <row r="63128" ht="8.25" customHeight="1"/>
    <row r="63129" ht="8.25" customHeight="1"/>
    <row r="63130" ht="8.25" customHeight="1"/>
    <row r="63131" ht="8.25" customHeight="1"/>
    <row r="63132" ht="8.25" customHeight="1"/>
    <row r="63133" ht="8.25" customHeight="1"/>
    <row r="63134" ht="8.25" customHeight="1"/>
    <row r="63135" ht="8.25" customHeight="1"/>
    <row r="63136" ht="8.25" customHeight="1"/>
    <row r="63137" ht="8.25" customHeight="1"/>
    <row r="63138" ht="8.25" customHeight="1"/>
    <row r="63139" ht="8.25" customHeight="1"/>
    <row r="63140" ht="8.25" customHeight="1"/>
    <row r="63141" ht="8.25" customHeight="1"/>
    <row r="63142" ht="8.25" customHeight="1"/>
    <row r="63143" ht="8.25" customHeight="1"/>
    <row r="63144" ht="8.25" customHeight="1"/>
    <row r="63145" ht="8.25" customHeight="1"/>
    <row r="63146" ht="8.25" customHeight="1"/>
    <row r="63147" ht="8.25" customHeight="1"/>
    <row r="63148" ht="8.25" customHeight="1"/>
    <row r="63149" ht="8.25" customHeight="1"/>
    <row r="63150" ht="8.25" customHeight="1"/>
    <row r="63151" ht="8.25" customHeight="1"/>
    <row r="63152" ht="8.25" customHeight="1"/>
    <row r="63153" ht="8.25" customHeight="1"/>
    <row r="63154" ht="8.25" customHeight="1"/>
    <row r="63155" ht="8.25" customHeight="1"/>
    <row r="63156" ht="8.25" customHeight="1"/>
    <row r="63157" ht="8.25" customHeight="1"/>
    <row r="63158" ht="8.25" customHeight="1"/>
    <row r="63159" ht="8.25" customHeight="1"/>
    <row r="63160" ht="8.25" customHeight="1"/>
    <row r="63161" ht="8.25" customHeight="1"/>
    <row r="63162" ht="8.25" customHeight="1"/>
    <row r="63163" ht="8.25" customHeight="1"/>
    <row r="63164" ht="8.25" customHeight="1"/>
    <row r="63165" ht="8.25" customHeight="1"/>
    <row r="63166" ht="8.25" customHeight="1"/>
    <row r="63167" ht="8.25" customHeight="1"/>
    <row r="63168" ht="8.25" customHeight="1"/>
    <row r="63169" ht="8.25" customHeight="1"/>
    <row r="63170" ht="8.25" customHeight="1"/>
    <row r="63171" ht="8.25" customHeight="1"/>
    <row r="63172" ht="8.25" customHeight="1"/>
    <row r="63173" ht="8.25" customHeight="1"/>
    <row r="63174" ht="8.25" customHeight="1"/>
    <row r="63175" ht="8.25" customHeight="1"/>
    <row r="63176" ht="8.25" customHeight="1"/>
    <row r="63177" ht="8.25" customHeight="1"/>
    <row r="63178" ht="8.25" customHeight="1"/>
    <row r="63179" ht="8.25" customHeight="1"/>
    <row r="63180" ht="8.25" customHeight="1"/>
    <row r="63181" ht="8.25" customHeight="1"/>
    <row r="63182" ht="8.25" customHeight="1"/>
    <row r="63183" ht="8.25" customHeight="1"/>
    <row r="63184" ht="8.25" customHeight="1"/>
    <row r="63185" ht="8.25" customHeight="1"/>
    <row r="63186" ht="8.25" customHeight="1"/>
    <row r="63187" ht="8.25" customHeight="1"/>
    <row r="63188" ht="8.25" customHeight="1"/>
    <row r="63189" ht="8.25" customHeight="1"/>
    <row r="63190" ht="8.25" customHeight="1"/>
    <row r="63191" ht="8.25" customHeight="1"/>
    <row r="63192" ht="8.25" customHeight="1"/>
    <row r="63193" ht="8.25" customHeight="1"/>
    <row r="63194" ht="8.25" customHeight="1"/>
    <row r="63195" ht="8.25" customHeight="1"/>
    <row r="63196" ht="8.25" customHeight="1"/>
    <row r="63197" ht="8.25" customHeight="1"/>
    <row r="63198" ht="8.25" customHeight="1"/>
    <row r="63199" ht="8.25" customHeight="1"/>
    <row r="63200" ht="8.25" customHeight="1"/>
    <row r="63201" ht="8.25" customHeight="1"/>
    <row r="63202" ht="8.25" customHeight="1"/>
    <row r="63203" ht="8.25" customHeight="1"/>
    <row r="63204" ht="8.25" customHeight="1"/>
    <row r="63205" ht="8.25" customHeight="1"/>
    <row r="63206" ht="8.25" customHeight="1"/>
    <row r="63207" ht="8.25" customHeight="1"/>
    <row r="63208" ht="8.25" customHeight="1"/>
    <row r="63209" ht="8.25" customHeight="1"/>
    <row r="63210" ht="8.25" customHeight="1"/>
    <row r="63211" ht="8.25" customHeight="1"/>
    <row r="63212" ht="8.25" customHeight="1"/>
    <row r="63213" ht="8.25" customHeight="1"/>
    <row r="63214" ht="8.25" customHeight="1"/>
    <row r="63215" ht="8.25" customHeight="1"/>
    <row r="63216" ht="8.25" customHeight="1"/>
    <row r="63217" ht="8.25" customHeight="1"/>
    <row r="63218" ht="8.25" customHeight="1"/>
    <row r="63219" ht="8.25" customHeight="1"/>
    <row r="63220" ht="8.25" customHeight="1"/>
    <row r="63221" ht="8.25" customHeight="1"/>
    <row r="63222" ht="8.25" customHeight="1"/>
    <row r="63223" ht="8.25" customHeight="1"/>
    <row r="63224" ht="8.25" customHeight="1"/>
    <row r="63225" ht="8.25" customHeight="1"/>
    <row r="63226" ht="8.25" customHeight="1"/>
    <row r="63227" ht="8.25" customHeight="1"/>
    <row r="63228" ht="8.25" customHeight="1"/>
    <row r="63229" ht="8.25" customHeight="1"/>
    <row r="63230" ht="8.25" customHeight="1"/>
    <row r="63231" ht="8.25" customHeight="1"/>
    <row r="63232" ht="8.25" customHeight="1"/>
    <row r="63233" ht="8.25" customHeight="1"/>
    <row r="63234" ht="8.25" customHeight="1"/>
    <row r="63235" ht="8.25" customHeight="1"/>
    <row r="63236" ht="8.25" customHeight="1"/>
    <row r="63237" ht="8.25" customHeight="1"/>
    <row r="63238" ht="8.25" customHeight="1"/>
    <row r="63239" ht="8.25" customHeight="1"/>
    <row r="63240" ht="8.25" customHeight="1"/>
    <row r="63241" ht="8.25" customHeight="1"/>
    <row r="63242" ht="8.25" customHeight="1"/>
    <row r="63243" ht="8.25" customHeight="1"/>
    <row r="63244" ht="8.25" customHeight="1"/>
    <row r="63245" ht="8.25" customHeight="1"/>
    <row r="63246" ht="8.25" customHeight="1"/>
    <row r="63247" ht="8.25" customHeight="1"/>
    <row r="63248" ht="8.25" customHeight="1"/>
    <row r="63249" ht="8.25" customHeight="1"/>
    <row r="63250" ht="8.25" customHeight="1"/>
    <row r="63251" ht="8.25" customHeight="1"/>
    <row r="63252" ht="8.25" customHeight="1"/>
    <row r="63253" ht="8.25" customHeight="1"/>
    <row r="63254" ht="8.25" customHeight="1"/>
    <row r="63255" ht="8.25" customHeight="1"/>
    <row r="63256" ht="8.25" customHeight="1"/>
    <row r="63257" ht="8.25" customHeight="1"/>
    <row r="63258" ht="8.25" customHeight="1"/>
    <row r="63259" ht="8.25" customHeight="1"/>
    <row r="63260" ht="8.25" customHeight="1"/>
    <row r="63261" ht="8.25" customHeight="1"/>
    <row r="63262" ht="8.25" customHeight="1"/>
    <row r="63263" ht="8.25" customHeight="1"/>
    <row r="63264" ht="8.25" customHeight="1"/>
    <row r="63265" ht="8.25" customHeight="1"/>
    <row r="63266" ht="8.25" customHeight="1"/>
    <row r="63267" ht="8.25" customHeight="1"/>
    <row r="63268" ht="8.25" customHeight="1"/>
    <row r="63269" ht="8.25" customHeight="1"/>
    <row r="63270" ht="8.25" customHeight="1"/>
    <row r="63271" ht="8.25" customHeight="1"/>
    <row r="63272" ht="8.25" customHeight="1"/>
    <row r="63273" ht="8.25" customHeight="1"/>
    <row r="63274" ht="8.25" customHeight="1"/>
    <row r="63275" ht="8.25" customHeight="1"/>
    <row r="63276" ht="8.25" customHeight="1"/>
    <row r="63277" ht="8.25" customHeight="1"/>
    <row r="63278" ht="8.25" customHeight="1"/>
    <row r="63279" ht="8.25" customHeight="1"/>
    <row r="63280" ht="8.25" customHeight="1"/>
    <row r="63281" ht="8.25" customHeight="1"/>
    <row r="63282" ht="8.25" customHeight="1"/>
    <row r="63283" ht="8.25" customHeight="1"/>
    <row r="63284" ht="8.25" customHeight="1"/>
    <row r="63285" ht="8.25" customHeight="1"/>
    <row r="63286" ht="8.25" customHeight="1"/>
    <row r="63287" ht="8.25" customHeight="1"/>
    <row r="63288" ht="8.25" customHeight="1"/>
    <row r="63289" ht="8.25" customHeight="1"/>
    <row r="63290" ht="8.25" customHeight="1"/>
    <row r="63291" ht="8.25" customHeight="1"/>
    <row r="63292" ht="8.25" customHeight="1"/>
    <row r="63293" ht="8.25" customHeight="1"/>
    <row r="63294" ht="8.25" customHeight="1"/>
    <row r="63295" ht="8.25" customHeight="1"/>
    <row r="63296" ht="8.25" customHeight="1"/>
    <row r="63297" ht="8.25" customHeight="1"/>
    <row r="63298" ht="8.25" customHeight="1"/>
    <row r="63299" ht="8.25" customHeight="1"/>
    <row r="63300" ht="8.25" customHeight="1"/>
    <row r="63301" ht="8.25" customHeight="1"/>
    <row r="63302" ht="8.25" customHeight="1"/>
    <row r="63303" ht="8.25" customHeight="1"/>
    <row r="63304" ht="8.25" customHeight="1"/>
    <row r="63305" ht="8.25" customHeight="1"/>
    <row r="63306" ht="8.25" customHeight="1"/>
    <row r="63307" ht="8.25" customHeight="1"/>
    <row r="63308" ht="8.25" customHeight="1"/>
    <row r="63309" ht="8.25" customHeight="1"/>
    <row r="63310" ht="8.25" customHeight="1"/>
    <row r="63311" ht="8.25" customHeight="1"/>
    <row r="63312" ht="8.25" customHeight="1"/>
    <row r="63313" ht="8.25" customHeight="1"/>
    <row r="63314" ht="8.25" customHeight="1"/>
    <row r="63315" ht="8.25" customHeight="1"/>
    <row r="63316" ht="8.25" customHeight="1"/>
    <row r="63317" ht="8.25" customHeight="1"/>
    <row r="63318" ht="8.25" customHeight="1"/>
    <row r="63319" ht="8.25" customHeight="1"/>
    <row r="63320" ht="8.25" customHeight="1"/>
    <row r="63321" ht="8.25" customHeight="1"/>
    <row r="63322" ht="8.25" customHeight="1"/>
    <row r="63323" ht="8.25" customHeight="1"/>
    <row r="63324" ht="8.25" customHeight="1"/>
    <row r="63325" ht="8.25" customHeight="1"/>
    <row r="63326" ht="8.25" customHeight="1"/>
    <row r="63327" ht="8.25" customHeight="1"/>
    <row r="63328" ht="8.25" customHeight="1"/>
    <row r="63329" ht="8.25" customHeight="1"/>
    <row r="63330" ht="8.25" customHeight="1"/>
    <row r="63331" ht="8.25" customHeight="1"/>
    <row r="63332" ht="8.25" customHeight="1"/>
    <row r="63333" ht="8.25" customHeight="1"/>
    <row r="63334" ht="8.25" customHeight="1"/>
    <row r="63335" ht="8.25" customHeight="1"/>
    <row r="63336" ht="8.25" customHeight="1"/>
    <row r="63337" ht="8.25" customHeight="1"/>
    <row r="63338" ht="8.25" customHeight="1"/>
    <row r="63339" ht="8.25" customHeight="1"/>
    <row r="63340" ht="8.25" customHeight="1"/>
    <row r="63341" ht="8.25" customHeight="1"/>
    <row r="63342" ht="8.25" customHeight="1"/>
    <row r="63343" ht="8.25" customHeight="1"/>
    <row r="63344" ht="8.25" customHeight="1"/>
    <row r="63345" ht="8.25" customHeight="1"/>
    <row r="63346" ht="8.25" customHeight="1"/>
    <row r="63347" ht="8.25" customHeight="1"/>
    <row r="63348" ht="8.25" customHeight="1"/>
    <row r="63349" ht="8.25" customHeight="1"/>
    <row r="63350" ht="8.25" customHeight="1"/>
    <row r="63351" ht="8.25" customHeight="1"/>
    <row r="63352" ht="8.25" customHeight="1"/>
    <row r="63353" ht="8.25" customHeight="1"/>
    <row r="63354" ht="8.25" customHeight="1"/>
    <row r="63355" ht="8.25" customHeight="1"/>
    <row r="63356" ht="8.25" customHeight="1"/>
    <row r="63357" ht="8.25" customHeight="1"/>
    <row r="63358" ht="8.25" customHeight="1"/>
    <row r="63359" ht="8.25" customHeight="1"/>
    <row r="63360" ht="8.25" customHeight="1"/>
    <row r="63361" ht="8.25" customHeight="1"/>
    <row r="63362" ht="8.25" customHeight="1"/>
    <row r="63363" ht="8.25" customHeight="1"/>
    <row r="63364" ht="8.25" customHeight="1"/>
    <row r="63365" ht="8.25" customHeight="1"/>
    <row r="63366" ht="8.25" customHeight="1"/>
    <row r="63367" ht="8.25" customHeight="1"/>
    <row r="63368" ht="8.25" customHeight="1"/>
    <row r="63369" ht="8.25" customHeight="1"/>
    <row r="63370" ht="8.25" customHeight="1"/>
    <row r="63371" ht="8.25" customHeight="1"/>
    <row r="63372" ht="8.25" customHeight="1"/>
    <row r="63373" ht="8.25" customHeight="1"/>
    <row r="63374" ht="8.25" customHeight="1"/>
    <row r="63375" ht="8.25" customHeight="1"/>
    <row r="63376" ht="8.25" customHeight="1"/>
    <row r="63377" ht="8.25" customHeight="1"/>
    <row r="63378" ht="8.25" customHeight="1"/>
    <row r="63379" ht="8.25" customHeight="1"/>
    <row r="63380" ht="8.25" customHeight="1"/>
    <row r="63381" ht="8.25" customHeight="1"/>
    <row r="63382" ht="8.25" customHeight="1"/>
    <row r="63383" ht="8.25" customHeight="1"/>
    <row r="63384" ht="8.25" customHeight="1"/>
    <row r="63385" ht="8.25" customHeight="1"/>
    <row r="63386" ht="8.25" customHeight="1"/>
    <row r="63387" ht="8.25" customHeight="1"/>
    <row r="63388" ht="8.25" customHeight="1"/>
    <row r="63389" ht="8.25" customHeight="1"/>
    <row r="63390" ht="8.25" customHeight="1"/>
    <row r="63391" ht="8.25" customHeight="1"/>
    <row r="63392" ht="8.25" customHeight="1"/>
    <row r="63393" ht="8.25" customHeight="1"/>
    <row r="63394" ht="8.25" customHeight="1"/>
    <row r="63395" ht="8.25" customHeight="1"/>
    <row r="63396" ht="8.25" customHeight="1"/>
    <row r="63397" ht="8.25" customHeight="1"/>
    <row r="63398" ht="8.25" customHeight="1"/>
    <row r="63399" ht="8.25" customHeight="1"/>
    <row r="63400" ht="8.25" customHeight="1"/>
    <row r="63401" ht="8.25" customHeight="1"/>
    <row r="63402" ht="8.25" customHeight="1"/>
    <row r="63403" ht="8.25" customHeight="1"/>
    <row r="63404" ht="8.25" customHeight="1"/>
    <row r="63405" ht="8.25" customHeight="1"/>
    <row r="63406" ht="8.25" customHeight="1"/>
    <row r="63407" ht="8.25" customHeight="1"/>
    <row r="63408" ht="8.25" customHeight="1"/>
    <row r="63409" ht="8.25" customHeight="1"/>
    <row r="63410" ht="8.25" customHeight="1"/>
    <row r="63411" ht="8.25" customHeight="1"/>
    <row r="63412" ht="8.25" customHeight="1"/>
    <row r="63413" ht="8.25" customHeight="1"/>
    <row r="63414" ht="8.25" customHeight="1"/>
    <row r="63415" ht="8.25" customHeight="1"/>
    <row r="63416" ht="8.25" customHeight="1"/>
    <row r="63417" ht="8.25" customHeight="1"/>
    <row r="63418" ht="8.25" customHeight="1"/>
    <row r="63419" ht="8.25" customHeight="1"/>
    <row r="63420" ht="8.25" customHeight="1"/>
    <row r="63421" ht="8.25" customHeight="1"/>
    <row r="63422" ht="8.25" customHeight="1"/>
    <row r="63423" ht="8.25" customHeight="1"/>
    <row r="63424" ht="8.25" customHeight="1"/>
    <row r="63425" ht="8.25" customHeight="1"/>
    <row r="63426" ht="8.25" customHeight="1"/>
    <row r="63427" ht="8.25" customHeight="1"/>
    <row r="63428" ht="8.25" customHeight="1"/>
    <row r="63429" ht="8.25" customHeight="1"/>
    <row r="63430" ht="8.25" customHeight="1"/>
    <row r="63431" ht="8.25" customHeight="1"/>
    <row r="63432" ht="8.25" customHeight="1"/>
    <row r="63433" ht="8.25" customHeight="1"/>
    <row r="63434" ht="8.25" customHeight="1"/>
    <row r="63435" ht="8.25" customHeight="1"/>
    <row r="63436" ht="8.25" customHeight="1"/>
    <row r="63437" ht="8.25" customHeight="1"/>
    <row r="63438" ht="8.25" customHeight="1"/>
    <row r="63439" ht="8.25" customHeight="1"/>
    <row r="63440" ht="8.25" customHeight="1"/>
    <row r="63441" ht="8.25" customHeight="1"/>
    <row r="63442" ht="8.25" customHeight="1"/>
    <row r="63443" ht="8.25" customHeight="1"/>
    <row r="63444" ht="8.25" customHeight="1"/>
    <row r="63445" ht="8.25" customHeight="1"/>
    <row r="63446" ht="8.25" customHeight="1"/>
    <row r="63447" ht="8.25" customHeight="1"/>
    <row r="63448" ht="8.25" customHeight="1"/>
    <row r="63449" ht="8.25" customHeight="1"/>
    <row r="63450" ht="8.25" customHeight="1"/>
    <row r="63451" ht="8.25" customHeight="1"/>
    <row r="63452" ht="8.25" customHeight="1"/>
    <row r="63453" ht="8.25" customHeight="1"/>
    <row r="63454" ht="8.25" customHeight="1"/>
    <row r="63455" ht="8.25" customHeight="1"/>
    <row r="63456" ht="8.25" customHeight="1"/>
    <row r="63457" ht="8.25" customHeight="1"/>
    <row r="63458" ht="8.25" customHeight="1"/>
    <row r="63459" ht="8.25" customHeight="1"/>
    <row r="63460" ht="8.25" customHeight="1"/>
    <row r="63461" ht="8.25" customHeight="1"/>
    <row r="63462" ht="8.25" customHeight="1"/>
    <row r="63463" ht="8.25" customHeight="1"/>
    <row r="63464" ht="8.25" customHeight="1"/>
    <row r="63465" ht="8.25" customHeight="1"/>
    <row r="63466" ht="8.25" customHeight="1"/>
    <row r="63467" ht="8.25" customHeight="1"/>
    <row r="63468" ht="8.25" customHeight="1"/>
    <row r="63469" ht="8.25" customHeight="1"/>
    <row r="63470" ht="8.25" customHeight="1"/>
    <row r="63471" ht="8.25" customHeight="1"/>
    <row r="63472" ht="8.25" customHeight="1"/>
    <row r="63473" ht="8.25" customHeight="1"/>
    <row r="63474" ht="8.25" customHeight="1"/>
    <row r="63475" ht="8.25" customHeight="1"/>
    <row r="63476" ht="8.25" customHeight="1"/>
    <row r="63477" ht="8.25" customHeight="1"/>
    <row r="63478" ht="8.25" customHeight="1"/>
    <row r="63479" ht="8.25" customHeight="1"/>
    <row r="63480" ht="8.25" customHeight="1"/>
    <row r="63481" ht="8.25" customHeight="1"/>
    <row r="63482" ht="8.25" customHeight="1"/>
    <row r="63483" ht="8.25" customHeight="1"/>
    <row r="63484" ht="8.25" customHeight="1"/>
    <row r="63485" ht="8.25" customHeight="1"/>
    <row r="63486" ht="8.25" customHeight="1"/>
    <row r="63487" ht="8.25" customHeight="1"/>
    <row r="63488" ht="8.25" customHeight="1"/>
    <row r="63489" ht="8.25" customHeight="1"/>
    <row r="63490" ht="8.25" customHeight="1"/>
    <row r="63491" ht="8.25" customHeight="1"/>
    <row r="63492" ht="8.25" customHeight="1"/>
    <row r="63493" ht="8.25" customHeight="1"/>
    <row r="63494" ht="8.25" customHeight="1"/>
    <row r="63495" ht="8.25" customHeight="1"/>
    <row r="63496" ht="8.25" customHeight="1"/>
    <row r="63497" ht="8.25" customHeight="1"/>
    <row r="63498" ht="8.25" customHeight="1"/>
    <row r="63499" ht="8.25" customHeight="1"/>
    <row r="63500" ht="8.25" customHeight="1"/>
    <row r="63501" ht="8.25" customHeight="1"/>
    <row r="63502" ht="8.25" customHeight="1"/>
    <row r="63503" ht="8.25" customHeight="1"/>
    <row r="63504" ht="8.25" customHeight="1"/>
    <row r="63505" ht="8.25" customHeight="1"/>
    <row r="63506" ht="8.25" customHeight="1"/>
    <row r="63507" ht="8.25" customHeight="1"/>
    <row r="63508" ht="8.25" customHeight="1"/>
    <row r="63509" ht="8.25" customHeight="1"/>
    <row r="63510" ht="8.25" customHeight="1"/>
    <row r="63511" ht="8.25" customHeight="1"/>
    <row r="63512" ht="8.25" customHeight="1"/>
    <row r="63513" ht="8.25" customHeight="1"/>
    <row r="63514" ht="8.25" customHeight="1"/>
    <row r="63515" ht="8.25" customHeight="1"/>
    <row r="63516" ht="8.25" customHeight="1"/>
    <row r="63517" ht="8.25" customHeight="1"/>
    <row r="63518" ht="8.25" customHeight="1"/>
    <row r="63519" ht="8.25" customHeight="1"/>
    <row r="63520" ht="8.25" customHeight="1"/>
    <row r="63521" ht="8.25" customHeight="1"/>
    <row r="63522" ht="8.25" customHeight="1"/>
    <row r="63523" ht="8.25" customHeight="1"/>
    <row r="63524" ht="8.25" customHeight="1"/>
    <row r="63525" ht="8.25" customHeight="1"/>
    <row r="63526" ht="8.25" customHeight="1"/>
    <row r="63527" ht="8.25" customHeight="1"/>
    <row r="63528" ht="8.25" customHeight="1"/>
    <row r="63529" ht="8.25" customHeight="1"/>
    <row r="63530" ht="8.25" customHeight="1"/>
    <row r="63531" ht="8.25" customHeight="1"/>
    <row r="63532" ht="8.25" customHeight="1"/>
    <row r="63533" ht="8.25" customHeight="1"/>
    <row r="63534" ht="8.25" customHeight="1"/>
    <row r="63535" ht="8.25" customHeight="1"/>
    <row r="63536" ht="8.25" customHeight="1"/>
    <row r="63537" ht="8.25" customHeight="1"/>
    <row r="63538" ht="8.25" customHeight="1"/>
    <row r="63539" ht="8.25" customHeight="1"/>
    <row r="63540" ht="8.25" customHeight="1"/>
    <row r="63541" ht="8.25" customHeight="1"/>
    <row r="63542" ht="8.25" customHeight="1"/>
    <row r="63543" ht="8.25" customHeight="1"/>
    <row r="63544" ht="8.25" customHeight="1"/>
    <row r="63545" ht="8.25" customHeight="1"/>
    <row r="63546" ht="8.25" customHeight="1"/>
    <row r="63547" ht="8.25" customHeight="1"/>
    <row r="63548" ht="8.25" customHeight="1"/>
    <row r="63549" ht="8.25" customHeight="1"/>
    <row r="63550" ht="8.25" customHeight="1"/>
    <row r="63551" ht="8.25" customHeight="1"/>
    <row r="63552" ht="8.25" customHeight="1"/>
    <row r="63553" ht="8.25" customHeight="1"/>
    <row r="63554" ht="8.25" customHeight="1"/>
    <row r="63555" ht="8.25" customHeight="1"/>
    <row r="63556" ht="8.25" customHeight="1"/>
    <row r="63557" ht="8.25" customHeight="1"/>
    <row r="63558" ht="8.25" customHeight="1"/>
    <row r="63559" ht="8.25" customHeight="1"/>
    <row r="63560" ht="8.25" customHeight="1"/>
    <row r="63561" ht="8.25" customHeight="1"/>
    <row r="63562" ht="8.25" customHeight="1"/>
    <row r="63563" ht="8.25" customHeight="1"/>
    <row r="63564" ht="8.25" customHeight="1"/>
    <row r="63565" ht="8.25" customHeight="1"/>
    <row r="63566" ht="8.25" customHeight="1"/>
    <row r="63567" ht="8.25" customHeight="1"/>
    <row r="63568" ht="8.25" customHeight="1"/>
    <row r="63569" ht="8.25" customHeight="1"/>
    <row r="63570" ht="8.25" customHeight="1"/>
    <row r="63571" ht="8.25" customHeight="1"/>
    <row r="63572" ht="8.25" customHeight="1"/>
    <row r="63573" ht="8.25" customHeight="1"/>
    <row r="63574" ht="8.25" customHeight="1"/>
    <row r="63575" ht="8.25" customHeight="1"/>
    <row r="63576" ht="8.25" customHeight="1"/>
    <row r="63577" ht="8.25" customHeight="1"/>
    <row r="63578" ht="8.25" customHeight="1"/>
    <row r="63579" ht="8.25" customHeight="1"/>
    <row r="63580" ht="8.25" customHeight="1"/>
    <row r="63581" ht="8.25" customHeight="1"/>
    <row r="63582" ht="8.25" customHeight="1"/>
    <row r="63583" ht="8.25" customHeight="1"/>
    <row r="63584" ht="8.25" customHeight="1"/>
    <row r="63585" ht="8.25" customHeight="1"/>
    <row r="63586" ht="8.25" customHeight="1"/>
    <row r="63587" ht="8.25" customHeight="1"/>
    <row r="63588" ht="8.25" customHeight="1"/>
    <row r="63589" ht="8.25" customHeight="1"/>
    <row r="63590" ht="8.25" customHeight="1"/>
    <row r="63591" ht="8.25" customHeight="1"/>
    <row r="63592" ht="8.25" customHeight="1"/>
    <row r="63593" ht="8.25" customHeight="1"/>
    <row r="63594" ht="8.25" customHeight="1"/>
    <row r="63595" ht="8.25" customHeight="1"/>
    <row r="63596" ht="8.25" customHeight="1"/>
    <row r="63597" ht="8.25" customHeight="1"/>
    <row r="63598" ht="8.25" customHeight="1"/>
    <row r="63599" ht="8.25" customHeight="1"/>
    <row r="63600" ht="8.25" customHeight="1"/>
    <row r="63601" ht="8.25" customHeight="1"/>
    <row r="63602" ht="8.25" customHeight="1"/>
    <row r="63603" ht="8.25" customHeight="1"/>
    <row r="63604" ht="8.25" customHeight="1"/>
    <row r="63605" ht="8.25" customHeight="1"/>
    <row r="63606" ht="8.25" customHeight="1"/>
    <row r="63607" ht="8.25" customHeight="1"/>
    <row r="63608" ht="8.25" customHeight="1"/>
    <row r="63609" ht="8.25" customHeight="1"/>
    <row r="63610" ht="8.25" customHeight="1"/>
    <row r="63611" ht="8.25" customHeight="1"/>
    <row r="63612" ht="8.25" customHeight="1"/>
    <row r="63613" ht="8.25" customHeight="1"/>
    <row r="63614" ht="8.25" customHeight="1"/>
    <row r="63615" ht="8.25" customHeight="1"/>
    <row r="63616" ht="8.25" customHeight="1"/>
    <row r="63617" ht="8.25" customHeight="1"/>
    <row r="63618" ht="8.25" customHeight="1"/>
    <row r="63619" ht="8.25" customHeight="1"/>
    <row r="63620" ht="8.25" customHeight="1"/>
    <row r="63621" ht="8.25" customHeight="1"/>
    <row r="63622" ht="8.25" customHeight="1"/>
    <row r="63623" ht="8.25" customHeight="1"/>
    <row r="63624" ht="8.25" customHeight="1"/>
    <row r="63625" ht="8.25" customHeight="1"/>
    <row r="63626" ht="8.25" customHeight="1"/>
    <row r="63627" ht="8.25" customHeight="1"/>
    <row r="63628" ht="8.25" customHeight="1"/>
    <row r="63629" ht="8.25" customHeight="1"/>
    <row r="63630" ht="8.25" customHeight="1"/>
    <row r="63631" ht="8.25" customHeight="1"/>
    <row r="63632" ht="8.25" customHeight="1"/>
    <row r="63633" ht="8.25" customHeight="1"/>
    <row r="63634" ht="8.25" customHeight="1"/>
    <row r="63635" ht="8.25" customHeight="1"/>
    <row r="63636" ht="8.25" customHeight="1"/>
    <row r="63637" ht="8.25" customHeight="1"/>
    <row r="63638" ht="8.25" customHeight="1"/>
    <row r="63639" ht="8.25" customHeight="1"/>
    <row r="63640" ht="8.25" customHeight="1"/>
    <row r="63641" ht="8.25" customHeight="1"/>
    <row r="63642" ht="8.25" customHeight="1"/>
    <row r="63643" ht="8.25" customHeight="1"/>
    <row r="63644" ht="8.25" customHeight="1"/>
    <row r="63645" ht="8.25" customHeight="1"/>
    <row r="63646" ht="8.25" customHeight="1"/>
    <row r="63647" ht="8.25" customHeight="1"/>
    <row r="63648" ht="8.25" customHeight="1"/>
    <row r="63649" ht="8.25" customHeight="1"/>
    <row r="63650" ht="8.25" customHeight="1"/>
    <row r="63651" ht="8.25" customHeight="1"/>
    <row r="63652" ht="8.25" customHeight="1"/>
    <row r="63653" ht="8.25" customHeight="1"/>
    <row r="63654" ht="8.25" customHeight="1"/>
    <row r="63655" ht="8.25" customHeight="1"/>
    <row r="63656" ht="8.25" customHeight="1"/>
    <row r="63657" ht="8.25" customHeight="1"/>
    <row r="63658" ht="8.25" customHeight="1"/>
    <row r="63659" ht="8.25" customHeight="1"/>
    <row r="63660" ht="8.25" customHeight="1"/>
    <row r="63661" ht="8.25" customHeight="1"/>
    <row r="63662" ht="8.25" customHeight="1"/>
    <row r="63663" ht="8.25" customHeight="1"/>
    <row r="63664" ht="8.25" customHeight="1"/>
    <row r="63665" ht="8.25" customHeight="1"/>
    <row r="63666" ht="8.25" customHeight="1"/>
    <row r="63667" ht="8.25" customHeight="1"/>
    <row r="63668" ht="8.25" customHeight="1"/>
    <row r="63669" ht="8.25" customHeight="1"/>
    <row r="63670" ht="8.25" customHeight="1"/>
    <row r="63671" ht="8.25" customHeight="1"/>
    <row r="63672" ht="8.25" customHeight="1"/>
    <row r="63673" ht="8.25" customHeight="1"/>
    <row r="63674" ht="8.25" customHeight="1"/>
    <row r="63675" ht="8.25" customHeight="1"/>
    <row r="63676" ht="8.25" customHeight="1"/>
    <row r="63677" ht="8.25" customHeight="1"/>
    <row r="63678" ht="8.25" customHeight="1"/>
    <row r="63679" ht="8.25" customHeight="1"/>
    <row r="63680" ht="8.25" customHeight="1"/>
    <row r="63681" ht="8.25" customHeight="1"/>
    <row r="63682" ht="8.25" customHeight="1"/>
    <row r="63683" ht="8.25" customHeight="1"/>
    <row r="63684" ht="8.25" customHeight="1"/>
    <row r="63685" ht="8.25" customHeight="1"/>
    <row r="63686" ht="8.25" customHeight="1"/>
    <row r="63687" ht="8.25" customHeight="1"/>
    <row r="63688" ht="8.25" customHeight="1"/>
    <row r="63689" ht="8.25" customHeight="1"/>
    <row r="63690" ht="8.25" customHeight="1"/>
    <row r="63691" ht="8.25" customHeight="1"/>
    <row r="63692" ht="8.25" customHeight="1"/>
    <row r="63693" ht="8.25" customHeight="1"/>
    <row r="63694" ht="8.25" customHeight="1"/>
    <row r="63695" ht="8.25" customHeight="1"/>
    <row r="63696" ht="8.25" customHeight="1"/>
    <row r="63697" ht="8.25" customHeight="1"/>
    <row r="63698" ht="8.25" customHeight="1"/>
    <row r="63699" ht="8.25" customHeight="1"/>
    <row r="63700" ht="8.25" customHeight="1"/>
    <row r="63701" ht="8.25" customHeight="1"/>
    <row r="63702" ht="8.25" customHeight="1"/>
    <row r="63703" ht="8.25" customHeight="1"/>
    <row r="63704" ht="8.25" customHeight="1"/>
    <row r="63705" ht="8.25" customHeight="1"/>
    <row r="63706" ht="8.25" customHeight="1"/>
    <row r="63707" ht="8.25" customHeight="1"/>
    <row r="63708" ht="8.25" customHeight="1"/>
    <row r="63709" ht="8.25" customHeight="1"/>
    <row r="63710" ht="8.25" customHeight="1"/>
    <row r="63711" ht="8.25" customHeight="1"/>
    <row r="63712" ht="8.25" customHeight="1"/>
    <row r="63713" ht="8.25" customHeight="1"/>
    <row r="63714" ht="8.25" customHeight="1"/>
    <row r="63715" ht="8.25" customHeight="1"/>
    <row r="63716" ht="8.25" customHeight="1"/>
    <row r="63717" ht="8.25" customHeight="1"/>
    <row r="63718" ht="8.25" customHeight="1"/>
    <row r="63719" ht="8.25" customHeight="1"/>
    <row r="63720" ht="8.25" customHeight="1"/>
    <row r="63721" ht="8.25" customHeight="1"/>
    <row r="63722" ht="8.25" customHeight="1"/>
    <row r="63723" ht="8.25" customHeight="1"/>
    <row r="63724" ht="8.25" customHeight="1"/>
    <row r="63725" ht="8.25" customHeight="1"/>
    <row r="63726" ht="8.25" customHeight="1"/>
    <row r="63727" ht="8.25" customHeight="1"/>
    <row r="63728" ht="8.25" customHeight="1"/>
    <row r="63729" ht="8.25" customHeight="1"/>
    <row r="63730" ht="8.25" customHeight="1"/>
    <row r="63731" ht="8.25" customHeight="1"/>
    <row r="63732" ht="8.25" customHeight="1"/>
    <row r="63733" ht="8.25" customHeight="1"/>
    <row r="63734" ht="8.25" customHeight="1"/>
    <row r="63735" ht="8.25" customHeight="1"/>
    <row r="63736" ht="8.25" customHeight="1"/>
    <row r="63737" ht="8.25" customHeight="1"/>
    <row r="63738" ht="8.25" customHeight="1"/>
    <row r="63739" ht="8.25" customHeight="1"/>
    <row r="63740" ht="8.25" customHeight="1"/>
    <row r="63741" ht="8.25" customHeight="1"/>
    <row r="63742" ht="8.25" customHeight="1"/>
    <row r="63743" ht="8.25" customHeight="1"/>
    <row r="63744" ht="8.25" customHeight="1"/>
    <row r="63745" ht="8.25" customHeight="1"/>
    <row r="63746" ht="8.25" customHeight="1"/>
    <row r="63747" ht="8.25" customHeight="1"/>
    <row r="63748" ht="8.25" customHeight="1"/>
    <row r="63749" ht="8.25" customHeight="1"/>
    <row r="63750" ht="8.25" customHeight="1"/>
    <row r="63751" ht="8.25" customHeight="1"/>
    <row r="63752" ht="8.25" customHeight="1"/>
    <row r="63753" ht="8.25" customHeight="1"/>
    <row r="63754" ht="8.25" customHeight="1"/>
    <row r="63755" ht="8.25" customHeight="1"/>
    <row r="63756" ht="8.25" customHeight="1"/>
    <row r="63757" ht="8.25" customHeight="1"/>
    <row r="63758" ht="8.25" customHeight="1"/>
    <row r="63759" ht="8.25" customHeight="1"/>
    <row r="63760" ht="8.25" customHeight="1"/>
    <row r="63761" ht="8.25" customHeight="1"/>
    <row r="63762" ht="8.25" customHeight="1"/>
    <row r="63763" ht="8.25" customHeight="1"/>
    <row r="63764" ht="8.25" customHeight="1"/>
    <row r="63765" ht="8.25" customHeight="1"/>
    <row r="63766" ht="8.25" customHeight="1"/>
    <row r="63767" ht="8.25" customHeight="1"/>
    <row r="63768" ht="8.25" customHeight="1"/>
    <row r="63769" ht="8.25" customHeight="1"/>
    <row r="63770" ht="8.25" customHeight="1"/>
    <row r="63771" ht="8.25" customHeight="1"/>
    <row r="63772" ht="8.25" customHeight="1"/>
    <row r="63773" ht="8.25" customHeight="1"/>
    <row r="63774" ht="8.25" customHeight="1"/>
    <row r="63775" ht="8.25" customHeight="1"/>
    <row r="63776" ht="8.25" customHeight="1"/>
    <row r="63777" ht="8.25" customHeight="1"/>
    <row r="63778" ht="8.25" customHeight="1"/>
    <row r="63779" ht="8.25" customHeight="1"/>
    <row r="63780" ht="8.25" customHeight="1"/>
    <row r="63781" ht="8.25" customHeight="1"/>
    <row r="63782" ht="8.25" customHeight="1"/>
    <row r="63783" ht="8.25" customHeight="1"/>
    <row r="63784" ht="8.25" customHeight="1"/>
    <row r="63785" ht="8.25" customHeight="1"/>
    <row r="63786" ht="8.25" customHeight="1"/>
    <row r="63787" ht="8.25" customHeight="1"/>
    <row r="63788" ht="8.25" customHeight="1"/>
    <row r="63789" ht="8.25" customHeight="1"/>
    <row r="63790" ht="8.25" customHeight="1"/>
    <row r="63791" ht="8.25" customHeight="1"/>
    <row r="63792" ht="8.25" customHeight="1"/>
    <row r="63793" ht="8.25" customHeight="1"/>
    <row r="63794" ht="8.25" customHeight="1"/>
    <row r="63795" ht="8.25" customHeight="1"/>
    <row r="63796" ht="8.25" customHeight="1"/>
    <row r="63797" ht="8.25" customHeight="1"/>
    <row r="63798" ht="8.25" customHeight="1"/>
    <row r="63799" ht="8.25" customHeight="1"/>
    <row r="63800" ht="8.25" customHeight="1"/>
    <row r="63801" ht="8.25" customHeight="1"/>
    <row r="63802" ht="8.25" customHeight="1"/>
    <row r="63803" ht="8.25" customHeight="1"/>
    <row r="63804" ht="8.25" customHeight="1"/>
    <row r="63805" ht="8.25" customHeight="1"/>
    <row r="63806" ht="8.25" customHeight="1"/>
    <row r="63807" ht="8.25" customHeight="1"/>
    <row r="63808" ht="8.25" customHeight="1"/>
    <row r="63809" ht="8.25" customHeight="1"/>
    <row r="63810" ht="8.25" customHeight="1"/>
    <row r="63811" ht="8.25" customHeight="1"/>
    <row r="63812" ht="8.25" customHeight="1"/>
    <row r="63813" ht="8.25" customHeight="1"/>
    <row r="63814" ht="8.25" customHeight="1"/>
    <row r="63815" ht="8.25" customHeight="1"/>
    <row r="63816" ht="8.25" customHeight="1"/>
    <row r="63817" ht="8.25" customHeight="1"/>
    <row r="63818" ht="8.25" customHeight="1"/>
    <row r="63819" ht="8.25" customHeight="1"/>
    <row r="63820" ht="8.25" customHeight="1"/>
    <row r="63821" ht="8.25" customHeight="1"/>
    <row r="63822" ht="8.25" customHeight="1"/>
    <row r="63823" ht="8.25" customHeight="1"/>
    <row r="63824" ht="8.25" customHeight="1"/>
    <row r="63825" ht="8.25" customHeight="1"/>
    <row r="63826" ht="8.25" customHeight="1"/>
    <row r="63827" ht="8.25" customHeight="1"/>
    <row r="63828" ht="8.25" customHeight="1"/>
    <row r="63829" ht="8.25" customHeight="1"/>
    <row r="63830" ht="8.25" customHeight="1"/>
    <row r="63831" ht="8.25" customHeight="1"/>
    <row r="63832" ht="8.25" customHeight="1"/>
    <row r="63833" ht="8.25" customHeight="1"/>
    <row r="63834" ht="8.25" customHeight="1"/>
    <row r="63835" ht="8.25" customHeight="1"/>
    <row r="63836" ht="8.25" customHeight="1"/>
    <row r="63837" ht="8.25" customHeight="1"/>
    <row r="63838" ht="8.25" customHeight="1"/>
    <row r="63839" ht="8.25" customHeight="1"/>
    <row r="63840" ht="8.25" customHeight="1"/>
    <row r="63841" ht="8.25" customHeight="1"/>
    <row r="63842" ht="8.25" customHeight="1"/>
    <row r="63843" ht="8.25" customHeight="1"/>
    <row r="63844" ht="8.25" customHeight="1"/>
    <row r="63845" ht="8.25" customHeight="1"/>
    <row r="63846" ht="8.25" customHeight="1"/>
    <row r="63847" ht="8.25" customHeight="1"/>
    <row r="63848" ht="8.25" customHeight="1"/>
    <row r="63849" ht="8.25" customHeight="1"/>
    <row r="63850" ht="8.25" customHeight="1"/>
    <row r="63851" ht="8.25" customHeight="1"/>
    <row r="63852" ht="8.25" customHeight="1"/>
    <row r="63853" ht="8.25" customHeight="1"/>
    <row r="63854" ht="8.25" customHeight="1"/>
    <row r="63855" ht="8.25" customHeight="1"/>
    <row r="63856" ht="8.25" customHeight="1"/>
    <row r="63857" ht="8.25" customHeight="1"/>
    <row r="63858" ht="8.25" customHeight="1"/>
    <row r="63859" ht="8.25" customHeight="1"/>
    <row r="63860" ht="8.25" customHeight="1"/>
    <row r="63861" ht="8.25" customHeight="1"/>
    <row r="63862" ht="8.25" customHeight="1"/>
    <row r="63863" ht="8.25" customHeight="1"/>
    <row r="63864" ht="8.25" customHeight="1"/>
    <row r="63865" ht="8.25" customHeight="1"/>
    <row r="63866" ht="8.25" customHeight="1"/>
    <row r="63867" ht="8.25" customHeight="1"/>
    <row r="63868" ht="8.25" customHeight="1"/>
    <row r="63869" ht="8.25" customHeight="1"/>
    <row r="63870" ht="8.25" customHeight="1"/>
    <row r="63871" ht="8.25" customHeight="1"/>
    <row r="63872" ht="8.25" customHeight="1"/>
    <row r="63873" ht="8.25" customHeight="1"/>
    <row r="63874" ht="8.25" customHeight="1"/>
    <row r="63875" ht="8.25" customHeight="1"/>
    <row r="63876" ht="8.25" customHeight="1"/>
    <row r="63877" ht="8.25" customHeight="1"/>
    <row r="63878" ht="8.25" customHeight="1"/>
    <row r="63879" ht="8.25" customHeight="1"/>
    <row r="63880" ht="8.25" customHeight="1"/>
    <row r="63881" ht="8.25" customHeight="1"/>
    <row r="63882" ht="8.25" customHeight="1"/>
    <row r="63883" ht="8.25" customHeight="1"/>
    <row r="63884" ht="8.25" customHeight="1"/>
    <row r="63885" ht="8.25" customHeight="1"/>
    <row r="63886" ht="8.25" customHeight="1"/>
    <row r="63887" ht="8.25" customHeight="1"/>
    <row r="63888" ht="8.25" customHeight="1"/>
    <row r="63889" ht="8.25" customHeight="1"/>
    <row r="63890" ht="8.25" customHeight="1"/>
    <row r="63891" ht="8.25" customHeight="1"/>
    <row r="63892" ht="8.25" customHeight="1"/>
    <row r="63893" ht="8.25" customHeight="1"/>
    <row r="63894" ht="8.25" customHeight="1"/>
    <row r="63895" ht="8.25" customHeight="1"/>
    <row r="63896" ht="8.25" customHeight="1"/>
    <row r="63897" ht="8.25" customHeight="1"/>
    <row r="63898" ht="8.25" customHeight="1"/>
    <row r="63899" ht="8.25" customHeight="1"/>
    <row r="63900" ht="8.25" customHeight="1"/>
    <row r="63901" ht="8.25" customHeight="1"/>
    <row r="63902" ht="8.25" customHeight="1"/>
    <row r="63903" ht="8.25" customHeight="1"/>
    <row r="63904" ht="8.25" customHeight="1"/>
    <row r="63905" ht="8.25" customHeight="1"/>
    <row r="63906" ht="8.25" customHeight="1"/>
    <row r="63907" ht="8.25" customHeight="1"/>
    <row r="63908" ht="8.25" customHeight="1"/>
    <row r="63909" ht="8.25" customHeight="1"/>
    <row r="63910" ht="8.25" customHeight="1"/>
    <row r="63911" ht="8.25" customHeight="1"/>
    <row r="63912" ht="8.25" customHeight="1"/>
    <row r="63913" ht="8.25" customHeight="1"/>
    <row r="63914" ht="8.25" customHeight="1"/>
    <row r="63915" ht="8.25" customHeight="1"/>
    <row r="63916" ht="8.25" customHeight="1"/>
    <row r="63917" ht="8.25" customHeight="1"/>
    <row r="63918" ht="8.25" customHeight="1"/>
    <row r="63919" ht="8.25" customHeight="1"/>
    <row r="63920" ht="8.25" customHeight="1"/>
    <row r="63921" ht="8.25" customHeight="1"/>
    <row r="63922" ht="8.25" customHeight="1"/>
    <row r="63923" ht="8.25" customHeight="1"/>
    <row r="63924" ht="8.25" customHeight="1"/>
    <row r="63925" ht="8.25" customHeight="1"/>
    <row r="63926" ht="8.25" customHeight="1"/>
    <row r="63927" ht="8.25" customHeight="1"/>
    <row r="63928" ht="8.25" customHeight="1"/>
    <row r="63929" ht="8.25" customHeight="1"/>
    <row r="63930" ht="8.25" customHeight="1"/>
    <row r="63931" ht="8.25" customHeight="1"/>
    <row r="63932" ht="8.25" customHeight="1"/>
    <row r="63933" ht="8.25" customHeight="1"/>
    <row r="63934" ht="8.25" customHeight="1"/>
    <row r="63935" ht="8.25" customHeight="1"/>
    <row r="63936" ht="8.25" customHeight="1"/>
    <row r="63937" ht="8.25" customHeight="1"/>
    <row r="63938" ht="8.25" customHeight="1"/>
    <row r="63939" ht="8.25" customHeight="1"/>
    <row r="63940" ht="8.25" customHeight="1"/>
    <row r="63941" ht="8.25" customHeight="1"/>
    <row r="63942" ht="8.25" customHeight="1"/>
    <row r="63943" ht="8.25" customHeight="1"/>
    <row r="63944" ht="8.25" customHeight="1"/>
    <row r="63945" ht="8.25" customHeight="1"/>
    <row r="63946" ht="8.25" customHeight="1"/>
    <row r="63947" ht="8.25" customHeight="1"/>
    <row r="63948" ht="8.25" customHeight="1"/>
    <row r="63949" ht="8.25" customHeight="1"/>
    <row r="63950" ht="8.25" customHeight="1"/>
    <row r="63951" ht="8.25" customHeight="1"/>
    <row r="63952" ht="8.25" customHeight="1"/>
    <row r="63953" ht="8.25" customHeight="1"/>
    <row r="63954" ht="8.25" customHeight="1"/>
    <row r="63955" ht="8.25" customHeight="1"/>
    <row r="63956" ht="8.25" customHeight="1"/>
    <row r="63957" ht="8.25" customHeight="1"/>
    <row r="63958" ht="8.25" customHeight="1"/>
    <row r="63959" ht="8.25" customHeight="1"/>
    <row r="63960" ht="8.25" customHeight="1"/>
    <row r="63961" ht="8.25" customHeight="1"/>
    <row r="63962" ht="8.25" customHeight="1"/>
    <row r="63963" ht="8.25" customHeight="1"/>
    <row r="63964" ht="8.25" customHeight="1"/>
    <row r="63965" ht="8.25" customHeight="1"/>
    <row r="63966" ht="8.25" customHeight="1"/>
    <row r="63967" ht="8.25" customHeight="1"/>
    <row r="63968" ht="8.25" customHeight="1"/>
    <row r="63969" ht="8.25" customHeight="1"/>
    <row r="63970" ht="8.25" customHeight="1"/>
    <row r="63971" ht="8.25" customHeight="1"/>
    <row r="63972" ht="8.25" customHeight="1"/>
    <row r="63973" ht="8.25" customHeight="1"/>
    <row r="63974" ht="8.25" customHeight="1"/>
    <row r="63975" ht="8.25" customHeight="1"/>
    <row r="63976" ht="8.25" customHeight="1"/>
    <row r="63977" ht="8.25" customHeight="1"/>
    <row r="63978" ht="8.25" customHeight="1"/>
    <row r="63979" ht="8.25" customHeight="1"/>
    <row r="63980" ht="8.25" customHeight="1"/>
    <row r="63981" ht="8.25" customHeight="1"/>
    <row r="63982" ht="8.25" customHeight="1"/>
    <row r="63983" ht="8.25" customHeight="1"/>
    <row r="63984" ht="8.25" customHeight="1"/>
    <row r="63985" ht="8.25" customHeight="1"/>
    <row r="63986" ht="8.25" customHeight="1"/>
    <row r="63987" ht="8.25" customHeight="1"/>
    <row r="63988" ht="8.25" customHeight="1"/>
    <row r="63989" ht="8.25" customHeight="1"/>
    <row r="63990" ht="8.25" customHeight="1"/>
    <row r="63991" ht="8.25" customHeight="1"/>
    <row r="63992" ht="8.25" customHeight="1"/>
    <row r="63993" ht="8.25" customHeight="1"/>
    <row r="63994" ht="8.25" customHeight="1"/>
    <row r="63995" ht="8.25" customHeight="1"/>
    <row r="63996" ht="8.25" customHeight="1"/>
    <row r="63997" ht="8.25" customHeight="1"/>
    <row r="63998" ht="8.25" customHeight="1"/>
    <row r="63999" ht="8.25" customHeight="1"/>
    <row r="64000" ht="8.25" customHeight="1"/>
    <row r="64001" ht="8.25" customHeight="1"/>
    <row r="64002" ht="8.25" customHeight="1"/>
    <row r="64003" ht="8.25" customHeight="1"/>
    <row r="64004" ht="8.25" customHeight="1"/>
    <row r="64005" ht="8.25" customHeight="1"/>
    <row r="64006" ht="8.25" customHeight="1"/>
    <row r="64007" ht="8.25" customHeight="1"/>
    <row r="64008" ht="8.25" customHeight="1"/>
    <row r="64009" ht="8.25" customHeight="1"/>
    <row r="64010" ht="8.25" customHeight="1"/>
    <row r="64011" ht="8.25" customHeight="1"/>
    <row r="64012" ht="8.25" customHeight="1"/>
    <row r="64013" ht="8.25" customHeight="1"/>
    <row r="64014" ht="8.25" customHeight="1"/>
    <row r="64015" ht="8.25" customHeight="1"/>
    <row r="64016" ht="8.25" customHeight="1"/>
    <row r="64017" ht="8.25" customHeight="1"/>
    <row r="64018" ht="8.25" customHeight="1"/>
    <row r="64019" ht="8.25" customHeight="1"/>
    <row r="64020" ht="8.25" customHeight="1"/>
    <row r="64021" ht="8.25" customHeight="1"/>
    <row r="64022" ht="8.25" customHeight="1"/>
    <row r="64023" ht="8.25" customHeight="1"/>
    <row r="64024" ht="8.25" customHeight="1"/>
    <row r="64025" ht="8.25" customHeight="1"/>
    <row r="64026" ht="8.25" customHeight="1"/>
    <row r="64027" ht="8.25" customHeight="1"/>
    <row r="64028" ht="8.25" customHeight="1"/>
    <row r="64029" ht="8.25" customHeight="1"/>
    <row r="64030" ht="8.25" customHeight="1"/>
    <row r="64031" ht="8.25" customHeight="1"/>
    <row r="64032" ht="8.25" customHeight="1"/>
    <row r="64033" ht="8.25" customHeight="1"/>
    <row r="64034" ht="8.25" customHeight="1"/>
    <row r="64035" ht="8.25" customHeight="1"/>
    <row r="64036" ht="8.25" customHeight="1"/>
    <row r="64037" ht="8.25" customHeight="1"/>
    <row r="64038" ht="8.25" customHeight="1"/>
    <row r="64039" ht="8.25" customHeight="1"/>
    <row r="64040" ht="8.25" customHeight="1"/>
    <row r="64041" ht="8.25" customHeight="1"/>
    <row r="64042" ht="8.25" customHeight="1"/>
    <row r="64043" ht="8.25" customHeight="1"/>
    <row r="64044" ht="8.25" customHeight="1"/>
    <row r="64045" ht="8.25" customHeight="1"/>
    <row r="64046" ht="8.25" customHeight="1"/>
    <row r="64047" ht="8.25" customHeight="1"/>
    <row r="64048" ht="8.25" customHeight="1"/>
    <row r="64049" ht="8.25" customHeight="1"/>
    <row r="64050" ht="8.25" customHeight="1"/>
    <row r="64051" ht="8.25" customHeight="1"/>
    <row r="64052" ht="8.25" customHeight="1"/>
    <row r="64053" ht="8.25" customHeight="1"/>
    <row r="64054" ht="8.25" customHeight="1"/>
    <row r="64055" ht="8.25" customHeight="1"/>
    <row r="64056" ht="8.25" customHeight="1"/>
    <row r="64057" ht="8.25" customHeight="1"/>
    <row r="64058" ht="8.25" customHeight="1"/>
    <row r="64059" ht="8.25" customHeight="1"/>
    <row r="64060" ht="8.25" customHeight="1"/>
    <row r="64061" ht="8.25" customHeight="1"/>
    <row r="64062" ht="8.25" customHeight="1"/>
    <row r="64063" ht="8.25" customHeight="1"/>
    <row r="64064" ht="8.25" customHeight="1"/>
    <row r="64065" ht="8.25" customHeight="1"/>
    <row r="64066" ht="8.25" customHeight="1"/>
    <row r="64067" ht="8.25" customHeight="1"/>
    <row r="64068" ht="8.25" customHeight="1"/>
    <row r="64069" ht="8.25" customHeight="1"/>
    <row r="64070" ht="8.25" customHeight="1"/>
    <row r="64071" ht="8.25" customHeight="1"/>
    <row r="64072" ht="8.25" customHeight="1"/>
    <row r="64073" ht="8.25" customHeight="1"/>
    <row r="64074" ht="8.25" customHeight="1"/>
    <row r="64075" ht="8.25" customHeight="1"/>
    <row r="64076" ht="8.25" customHeight="1"/>
    <row r="64077" ht="8.25" customHeight="1"/>
    <row r="64078" ht="8.25" customHeight="1"/>
    <row r="64079" ht="8.25" customHeight="1"/>
    <row r="64080" ht="8.25" customHeight="1"/>
    <row r="64081" ht="8.25" customHeight="1"/>
    <row r="64082" ht="8.25" customHeight="1"/>
    <row r="64083" ht="8.25" customHeight="1"/>
    <row r="64084" ht="8.25" customHeight="1"/>
    <row r="64085" ht="8.25" customHeight="1"/>
    <row r="64086" ht="8.25" customHeight="1"/>
    <row r="64087" ht="8.25" customHeight="1"/>
    <row r="64088" ht="8.25" customHeight="1"/>
    <row r="64089" ht="8.25" customHeight="1"/>
    <row r="64090" ht="8.25" customHeight="1"/>
    <row r="64091" ht="8.25" customHeight="1"/>
    <row r="64092" ht="8.25" customHeight="1"/>
    <row r="64093" ht="8.25" customHeight="1"/>
    <row r="64094" ht="8.25" customHeight="1"/>
    <row r="64095" ht="8.25" customHeight="1"/>
    <row r="64096" ht="8.25" customHeight="1"/>
    <row r="64097" ht="8.25" customHeight="1"/>
    <row r="64098" ht="8.25" customHeight="1"/>
    <row r="64099" ht="8.25" customHeight="1"/>
    <row r="64100" ht="8.25" customHeight="1"/>
    <row r="64101" ht="8.25" customHeight="1"/>
    <row r="64102" ht="8.25" customHeight="1"/>
    <row r="64103" ht="8.25" customHeight="1"/>
    <row r="64104" ht="8.25" customHeight="1"/>
    <row r="64105" ht="8.25" customHeight="1"/>
    <row r="64106" ht="8.25" customHeight="1"/>
    <row r="64107" ht="8.25" customHeight="1"/>
    <row r="64108" ht="8.25" customHeight="1"/>
    <row r="64109" ht="8.25" customHeight="1"/>
    <row r="64110" ht="8.25" customHeight="1"/>
    <row r="64111" ht="8.25" customHeight="1"/>
    <row r="64112" ht="8.25" customHeight="1"/>
    <row r="64113" ht="8.25" customHeight="1"/>
    <row r="64114" ht="8.25" customHeight="1"/>
    <row r="64115" ht="8.25" customHeight="1"/>
    <row r="64116" ht="8.25" customHeight="1"/>
    <row r="64117" ht="8.25" customHeight="1"/>
    <row r="64118" ht="8.25" customHeight="1"/>
    <row r="64119" ht="8.25" customHeight="1"/>
    <row r="64120" ht="8.25" customHeight="1"/>
    <row r="64121" ht="8.25" customHeight="1"/>
    <row r="64122" ht="8.25" customHeight="1"/>
    <row r="64123" ht="8.25" customHeight="1"/>
    <row r="64124" ht="8.25" customHeight="1"/>
    <row r="64125" ht="8.25" customHeight="1"/>
    <row r="64126" ht="8.25" customHeight="1"/>
    <row r="64127" ht="8.25" customHeight="1"/>
    <row r="64128" ht="8.25" customHeight="1"/>
    <row r="64129" ht="8.25" customHeight="1"/>
    <row r="64130" ht="8.25" customHeight="1"/>
    <row r="64131" ht="8.25" customHeight="1"/>
    <row r="64132" ht="8.25" customHeight="1"/>
    <row r="64133" ht="8.25" customHeight="1"/>
    <row r="64134" ht="8.25" customHeight="1"/>
    <row r="64135" ht="8.25" customHeight="1"/>
    <row r="64136" ht="8.25" customHeight="1"/>
    <row r="64137" ht="8.25" customHeight="1"/>
    <row r="64138" ht="8.25" customHeight="1"/>
    <row r="64139" ht="8.25" customHeight="1"/>
    <row r="64140" ht="8.25" customHeight="1"/>
    <row r="64141" ht="8.25" customHeight="1"/>
    <row r="64142" ht="8.25" customHeight="1"/>
    <row r="64143" ht="8.25" customHeight="1"/>
    <row r="64144" ht="8.25" customHeight="1"/>
    <row r="64145" ht="8.25" customHeight="1"/>
    <row r="64146" ht="8.25" customHeight="1"/>
    <row r="64147" ht="8.25" customHeight="1"/>
    <row r="64148" ht="8.25" customHeight="1"/>
    <row r="64149" ht="8.25" customHeight="1"/>
    <row r="64150" ht="8.25" customHeight="1"/>
    <row r="64151" ht="8.25" customHeight="1"/>
    <row r="64152" ht="8.25" customHeight="1"/>
    <row r="64153" ht="8.25" customHeight="1"/>
    <row r="64154" ht="8.25" customHeight="1"/>
    <row r="64155" ht="8.25" customHeight="1"/>
    <row r="64156" ht="8.25" customHeight="1"/>
    <row r="64157" ht="8.25" customHeight="1"/>
    <row r="64158" ht="8.25" customHeight="1"/>
    <row r="64159" ht="8.25" customHeight="1"/>
    <row r="64160" ht="8.25" customHeight="1"/>
    <row r="64161" ht="8.25" customHeight="1"/>
    <row r="64162" ht="8.25" customHeight="1"/>
    <row r="64163" ht="8.25" customHeight="1"/>
    <row r="64164" ht="8.25" customHeight="1"/>
    <row r="64165" ht="8.25" customHeight="1"/>
    <row r="64166" ht="8.25" customHeight="1"/>
    <row r="64167" ht="8.25" customHeight="1"/>
    <row r="64168" ht="8.25" customHeight="1"/>
    <row r="64169" ht="8.25" customHeight="1"/>
    <row r="64170" ht="8.25" customHeight="1"/>
    <row r="64171" ht="8.25" customHeight="1"/>
    <row r="64172" ht="8.25" customHeight="1"/>
    <row r="64173" ht="8.25" customHeight="1"/>
    <row r="64174" ht="8.25" customHeight="1"/>
    <row r="64175" ht="8.25" customHeight="1"/>
    <row r="64176" ht="8.25" customHeight="1"/>
    <row r="64177" ht="8.25" customHeight="1"/>
    <row r="64178" ht="8.25" customHeight="1"/>
    <row r="64179" ht="8.25" customHeight="1"/>
    <row r="64180" ht="8.25" customHeight="1"/>
    <row r="64181" ht="8.25" customHeight="1"/>
    <row r="64182" ht="8.25" customHeight="1"/>
    <row r="64183" ht="8.25" customHeight="1"/>
    <row r="64184" ht="8.25" customHeight="1"/>
    <row r="64185" ht="8.25" customHeight="1"/>
    <row r="64186" ht="8.25" customHeight="1"/>
    <row r="64187" ht="8.25" customHeight="1"/>
    <row r="64188" ht="8.25" customHeight="1"/>
    <row r="64189" ht="8.25" customHeight="1"/>
    <row r="64190" ht="8.25" customHeight="1"/>
    <row r="64191" ht="8.25" customHeight="1"/>
    <row r="64192" ht="8.25" customHeight="1"/>
    <row r="64193" ht="8.25" customHeight="1"/>
    <row r="64194" ht="8.25" customHeight="1"/>
    <row r="64195" ht="8.25" customHeight="1"/>
    <row r="64196" ht="8.25" customHeight="1"/>
    <row r="64197" ht="8.25" customHeight="1"/>
    <row r="64198" ht="8.25" customHeight="1"/>
    <row r="64199" ht="8.25" customHeight="1"/>
    <row r="64200" ht="8.25" customHeight="1"/>
    <row r="64201" ht="8.25" customHeight="1"/>
    <row r="64202" ht="8.25" customHeight="1"/>
    <row r="64203" ht="8.25" customHeight="1"/>
    <row r="64204" ht="8.25" customHeight="1"/>
    <row r="64205" ht="8.25" customHeight="1"/>
    <row r="64206" ht="8.25" customHeight="1"/>
    <row r="64207" ht="8.25" customHeight="1"/>
    <row r="64208" ht="8.25" customHeight="1"/>
    <row r="64209" ht="8.25" customHeight="1"/>
    <row r="64210" ht="8.25" customHeight="1"/>
    <row r="64211" ht="8.25" customHeight="1"/>
    <row r="64212" ht="8.25" customHeight="1"/>
    <row r="64213" ht="8.25" customHeight="1"/>
    <row r="64214" ht="8.25" customHeight="1"/>
    <row r="64215" ht="8.25" customHeight="1"/>
    <row r="64216" ht="8.25" customHeight="1"/>
    <row r="64217" ht="8.25" customHeight="1"/>
    <row r="64218" ht="8.25" customHeight="1"/>
    <row r="64219" ht="8.25" customHeight="1"/>
    <row r="64220" ht="8.25" customHeight="1"/>
    <row r="64221" ht="8.25" customHeight="1"/>
    <row r="64222" ht="8.25" customHeight="1"/>
    <row r="64223" ht="8.25" customHeight="1"/>
    <row r="64224" ht="8.25" customHeight="1"/>
    <row r="64225" ht="8.25" customHeight="1"/>
    <row r="64226" ht="8.25" customHeight="1"/>
    <row r="64227" ht="8.25" customHeight="1"/>
    <row r="64228" ht="8.25" customHeight="1"/>
    <row r="64229" ht="8.25" customHeight="1"/>
    <row r="64230" ht="8.25" customHeight="1"/>
    <row r="64231" ht="8.25" customHeight="1"/>
    <row r="64232" ht="8.25" customHeight="1"/>
    <row r="64233" ht="8.25" customHeight="1"/>
    <row r="64234" ht="8.25" customHeight="1"/>
    <row r="64235" ht="8.25" customHeight="1"/>
    <row r="64236" ht="8.25" customHeight="1"/>
    <row r="64237" ht="8.25" customHeight="1"/>
    <row r="64238" ht="8.25" customHeight="1"/>
    <row r="64239" ht="8.25" customHeight="1"/>
    <row r="64240" ht="8.25" customHeight="1"/>
    <row r="64241" ht="8.25" customHeight="1"/>
    <row r="64242" ht="8.25" customHeight="1"/>
    <row r="64243" ht="8.25" customHeight="1"/>
    <row r="64244" ht="8.25" customHeight="1"/>
    <row r="64245" ht="8.25" customHeight="1"/>
    <row r="64246" ht="8.25" customHeight="1"/>
    <row r="64247" ht="8.25" customHeight="1"/>
    <row r="64248" ht="8.25" customHeight="1"/>
    <row r="64249" ht="8.25" customHeight="1"/>
    <row r="64250" ht="8.25" customHeight="1"/>
    <row r="64251" ht="8.25" customHeight="1"/>
    <row r="64252" ht="8.25" customHeight="1"/>
    <row r="64253" ht="8.25" customHeight="1"/>
    <row r="64254" ht="8.25" customHeight="1"/>
    <row r="64255" ht="8.25" customHeight="1"/>
    <row r="64256" ht="8.25" customHeight="1"/>
    <row r="64257" ht="8.25" customHeight="1"/>
    <row r="64258" ht="8.25" customHeight="1"/>
    <row r="64259" ht="8.25" customHeight="1"/>
    <row r="64260" ht="8.25" customHeight="1"/>
    <row r="64261" ht="8.25" customHeight="1"/>
    <row r="64262" ht="8.25" customHeight="1"/>
    <row r="64263" ht="8.25" customHeight="1"/>
    <row r="64264" ht="8.25" customHeight="1"/>
    <row r="64265" ht="8.25" customHeight="1"/>
    <row r="64266" ht="8.25" customHeight="1"/>
    <row r="64267" ht="8.25" customHeight="1"/>
    <row r="64268" ht="8.25" customHeight="1"/>
    <row r="64269" ht="8.25" customHeight="1"/>
    <row r="64270" ht="8.25" customHeight="1"/>
    <row r="64271" ht="8.25" customHeight="1"/>
    <row r="64272" ht="8.25" customHeight="1"/>
    <row r="64273" ht="8.25" customHeight="1"/>
    <row r="64274" ht="8.25" customHeight="1"/>
    <row r="64275" ht="8.25" customHeight="1"/>
    <row r="64276" ht="8.25" customHeight="1"/>
    <row r="64277" ht="8.25" customHeight="1"/>
    <row r="64278" ht="8.25" customHeight="1"/>
    <row r="64279" ht="8.25" customHeight="1"/>
    <row r="64280" ht="8.25" customHeight="1"/>
    <row r="64281" ht="8.25" customHeight="1"/>
    <row r="64282" ht="8.25" customHeight="1"/>
    <row r="64283" ht="8.25" customHeight="1"/>
    <row r="64284" ht="8.25" customHeight="1"/>
    <row r="64285" ht="8.25" customHeight="1"/>
    <row r="64286" ht="8.25" customHeight="1"/>
    <row r="64287" ht="8.25" customHeight="1"/>
    <row r="64288" ht="8.25" customHeight="1"/>
    <row r="64289" ht="8.25" customHeight="1"/>
    <row r="64290" ht="8.25" customHeight="1"/>
    <row r="64291" ht="8.25" customHeight="1"/>
    <row r="64292" ht="8.25" customHeight="1"/>
    <row r="64293" ht="8.25" customHeight="1"/>
    <row r="64294" ht="8.25" customHeight="1"/>
    <row r="64295" ht="8.25" customHeight="1"/>
    <row r="64296" ht="8.25" customHeight="1"/>
    <row r="64297" ht="8.25" customHeight="1"/>
    <row r="64298" ht="8.25" customHeight="1"/>
    <row r="64299" ht="8.25" customHeight="1"/>
    <row r="64300" ht="8.25" customHeight="1"/>
    <row r="64301" ht="8.25" customHeight="1"/>
    <row r="64302" ht="8.25" customHeight="1"/>
    <row r="64303" ht="8.25" customHeight="1"/>
    <row r="64304" ht="8.25" customHeight="1"/>
    <row r="64305" ht="8.25" customHeight="1"/>
    <row r="64306" ht="8.25" customHeight="1"/>
    <row r="64307" ht="8.25" customHeight="1"/>
    <row r="64308" ht="8.25" customHeight="1"/>
    <row r="64309" ht="8.25" customHeight="1"/>
    <row r="64310" ht="8.25" customHeight="1"/>
    <row r="64311" ht="8.25" customHeight="1"/>
    <row r="64312" ht="8.25" customHeight="1"/>
    <row r="64313" ht="8.25" customHeight="1"/>
    <row r="64314" ht="8.25" customHeight="1"/>
    <row r="64315" ht="8.25" customHeight="1"/>
    <row r="64316" ht="8.25" customHeight="1"/>
    <row r="64317" ht="8.25" customHeight="1"/>
    <row r="64318" ht="8.25" customHeight="1"/>
    <row r="64319" ht="8.25" customHeight="1"/>
    <row r="64320" ht="8.25" customHeight="1"/>
    <row r="64321" ht="8.25" customHeight="1"/>
    <row r="64322" ht="8.25" customHeight="1"/>
    <row r="64323" ht="8.25" customHeight="1"/>
    <row r="64324" ht="8.25" customHeight="1"/>
    <row r="64325" ht="8.25" customHeight="1"/>
    <row r="64326" ht="8.25" customHeight="1"/>
    <row r="64327" ht="8.25" customHeight="1"/>
    <row r="64328" ht="8.25" customHeight="1"/>
    <row r="64329" ht="8.25" customHeight="1"/>
    <row r="64330" ht="8.25" customHeight="1"/>
    <row r="64331" ht="8.25" customHeight="1"/>
    <row r="64332" ht="8.25" customHeight="1"/>
    <row r="64333" ht="8.25" customHeight="1"/>
    <row r="64334" ht="8.25" customHeight="1"/>
    <row r="64335" ht="8.25" customHeight="1"/>
    <row r="64336" ht="8.25" customHeight="1"/>
    <row r="64337" ht="8.25" customHeight="1"/>
    <row r="64338" ht="8.25" customHeight="1"/>
    <row r="64339" ht="8.25" customHeight="1"/>
    <row r="64340" ht="8.25" customHeight="1"/>
    <row r="64341" ht="8.25" customHeight="1"/>
    <row r="64342" ht="8.25" customHeight="1"/>
    <row r="64343" ht="8.25" customHeight="1"/>
    <row r="64344" ht="8.25" customHeight="1"/>
    <row r="64345" ht="8.25" customHeight="1"/>
    <row r="64346" ht="8.25" customHeight="1"/>
    <row r="64347" ht="8.25" customHeight="1"/>
    <row r="64348" ht="8.25" customHeight="1"/>
    <row r="64349" ht="8.25" customHeight="1"/>
    <row r="64350" ht="8.25" customHeight="1"/>
    <row r="64351" ht="8.25" customHeight="1"/>
    <row r="64352" ht="8.25" customHeight="1"/>
    <row r="64353" ht="8.25" customHeight="1"/>
    <row r="64354" ht="8.25" customHeight="1"/>
    <row r="64355" ht="8.25" customHeight="1"/>
    <row r="64356" ht="8.25" customHeight="1"/>
    <row r="64357" ht="8.25" customHeight="1"/>
    <row r="64358" ht="8.25" customHeight="1"/>
    <row r="64359" ht="8.25" customHeight="1"/>
    <row r="64360" ht="8.25" customHeight="1"/>
    <row r="64361" ht="8.25" customHeight="1"/>
    <row r="64362" ht="8.25" customHeight="1"/>
    <row r="64363" ht="8.25" customHeight="1"/>
    <row r="64364" ht="8.25" customHeight="1"/>
    <row r="64365" ht="8.25" customHeight="1"/>
    <row r="64366" ht="8.25" customHeight="1"/>
    <row r="64367" ht="8.25" customHeight="1"/>
    <row r="64368" ht="8.25" customHeight="1"/>
    <row r="64369" ht="8.25" customHeight="1"/>
    <row r="64370" ht="8.25" customHeight="1"/>
    <row r="64371" ht="8.25" customHeight="1"/>
    <row r="64372" ht="8.25" customHeight="1"/>
    <row r="64373" ht="8.25" customHeight="1"/>
    <row r="64374" ht="8.25" customHeight="1"/>
    <row r="64375" ht="8.25" customHeight="1"/>
    <row r="64376" ht="8.25" customHeight="1"/>
    <row r="64377" ht="8.25" customHeight="1"/>
    <row r="64378" ht="8.25" customHeight="1"/>
    <row r="64379" ht="8.25" customHeight="1"/>
    <row r="64380" ht="8.25" customHeight="1"/>
    <row r="64381" ht="8.25" customHeight="1"/>
    <row r="64382" ht="8.25" customHeight="1"/>
    <row r="64383" ht="8.25" customHeight="1"/>
    <row r="64384" ht="8.25" customHeight="1"/>
    <row r="64385" ht="8.25" customHeight="1"/>
    <row r="64386" ht="8.25" customHeight="1"/>
    <row r="64387" ht="8.25" customHeight="1"/>
    <row r="64388" ht="8.25" customHeight="1"/>
    <row r="64389" ht="8.25" customHeight="1"/>
    <row r="64390" ht="8.25" customHeight="1"/>
    <row r="64391" ht="8.25" customHeight="1"/>
    <row r="64392" ht="8.25" customHeight="1"/>
    <row r="64393" ht="8.25" customHeight="1"/>
    <row r="64394" ht="8.25" customHeight="1"/>
    <row r="64395" ht="8.25" customHeight="1"/>
    <row r="64396" ht="8.25" customHeight="1"/>
    <row r="64397" ht="8.25" customHeight="1"/>
    <row r="64398" ht="8.25" customHeight="1"/>
    <row r="64399" ht="8.25" customHeight="1"/>
    <row r="64400" ht="8.25" customHeight="1"/>
    <row r="64401" ht="8.25" customHeight="1"/>
    <row r="64402" ht="8.25" customHeight="1"/>
    <row r="64403" ht="8.25" customHeight="1"/>
    <row r="64404" ht="8.25" customHeight="1"/>
    <row r="64405" ht="8.25" customHeight="1"/>
    <row r="64406" ht="8.25" customHeight="1"/>
    <row r="64407" ht="8.25" customHeight="1"/>
    <row r="64408" ht="8.25" customHeight="1"/>
    <row r="64409" ht="8.25" customHeight="1"/>
    <row r="64410" ht="8.25" customHeight="1"/>
    <row r="64411" ht="8.25" customHeight="1"/>
    <row r="64412" ht="8.25" customHeight="1"/>
    <row r="64413" ht="8.25" customHeight="1"/>
    <row r="64414" ht="8.25" customHeight="1"/>
    <row r="64415" ht="8.25" customHeight="1"/>
    <row r="64416" ht="8.25" customHeight="1"/>
    <row r="64417" ht="8.25" customHeight="1"/>
    <row r="64418" ht="8.25" customHeight="1"/>
    <row r="64419" ht="8.25" customHeight="1"/>
    <row r="64420" ht="8.25" customHeight="1"/>
    <row r="64421" ht="8.25" customHeight="1"/>
    <row r="64422" ht="8.25" customHeight="1"/>
    <row r="64423" ht="8.25" customHeight="1"/>
    <row r="64424" ht="8.25" customHeight="1"/>
    <row r="64425" ht="8.25" customHeight="1"/>
    <row r="64426" ht="8.25" customHeight="1"/>
    <row r="64427" ht="8.25" customHeight="1"/>
    <row r="64428" ht="8.25" customHeight="1"/>
    <row r="64429" ht="8.25" customHeight="1"/>
    <row r="64430" ht="8.25" customHeight="1"/>
    <row r="64431" ht="8.25" customHeight="1"/>
    <row r="64432" ht="8.25" customHeight="1"/>
    <row r="64433" ht="8.25" customHeight="1"/>
    <row r="64434" ht="8.25" customHeight="1"/>
    <row r="64435" ht="8.25" customHeight="1"/>
    <row r="64436" ht="8.25" customHeight="1"/>
    <row r="64437" ht="8.25" customHeight="1"/>
    <row r="64438" ht="8.25" customHeight="1"/>
    <row r="64439" ht="8.25" customHeight="1"/>
    <row r="64440" ht="8.25" customHeight="1"/>
    <row r="64441" ht="8.25" customHeight="1"/>
    <row r="64442" ht="8.25" customHeight="1"/>
    <row r="64443" ht="8.25" customHeight="1"/>
    <row r="64444" ht="8.25" customHeight="1"/>
    <row r="64445" ht="8.25" customHeight="1"/>
    <row r="64446" ht="8.25" customHeight="1"/>
    <row r="64447" ht="8.25" customHeight="1"/>
    <row r="64448" ht="8.25" customHeight="1"/>
    <row r="64449" ht="8.25" customHeight="1"/>
    <row r="64450" ht="8.25" customHeight="1"/>
    <row r="64451" ht="8.25" customHeight="1"/>
    <row r="64452" ht="8.25" customHeight="1"/>
    <row r="64453" ht="8.25" customHeight="1"/>
    <row r="64454" ht="8.25" customHeight="1"/>
    <row r="64455" ht="8.25" customHeight="1"/>
    <row r="64456" ht="8.25" customHeight="1"/>
    <row r="64457" ht="8.25" customHeight="1"/>
    <row r="64458" ht="8.25" customHeight="1"/>
    <row r="64459" ht="8.25" customHeight="1"/>
    <row r="64460" ht="8.25" customHeight="1"/>
    <row r="64461" ht="8.25" customHeight="1"/>
    <row r="64462" ht="8.25" customHeight="1"/>
    <row r="64463" ht="8.25" customHeight="1"/>
    <row r="64464" ht="8.25" customHeight="1"/>
    <row r="64465" ht="8.25" customHeight="1"/>
    <row r="64466" ht="8.25" customHeight="1"/>
    <row r="64467" ht="8.25" customHeight="1"/>
    <row r="64468" ht="8.25" customHeight="1"/>
    <row r="64469" ht="8.25" customHeight="1"/>
    <row r="64470" ht="8.25" customHeight="1"/>
    <row r="64471" ht="8.25" customHeight="1"/>
    <row r="64472" ht="8.25" customHeight="1"/>
    <row r="64473" ht="8.25" customHeight="1"/>
    <row r="64474" ht="8.25" customHeight="1"/>
    <row r="64475" ht="8.25" customHeight="1"/>
    <row r="64476" ht="8.25" customHeight="1"/>
    <row r="64477" ht="8.25" customHeight="1"/>
    <row r="64478" ht="8.25" customHeight="1"/>
    <row r="64479" ht="8.25" customHeight="1"/>
    <row r="64480" ht="8.25" customHeight="1"/>
    <row r="64481" ht="8.25" customHeight="1"/>
    <row r="64482" ht="8.25" customHeight="1"/>
    <row r="64483" ht="8.25" customHeight="1"/>
    <row r="64484" ht="8.25" customHeight="1"/>
    <row r="64485" ht="8.25" customHeight="1"/>
    <row r="64486" ht="8.25" customHeight="1"/>
    <row r="64487" ht="8.25" customHeight="1"/>
    <row r="64488" ht="8.25" customHeight="1"/>
    <row r="64489" ht="8.25" customHeight="1"/>
    <row r="64490" ht="8.25" customHeight="1"/>
    <row r="64491" ht="8.25" customHeight="1"/>
    <row r="64492" ht="8.25" customHeight="1"/>
    <row r="64493" ht="8.25" customHeight="1"/>
    <row r="64494" ht="8.25" customHeight="1"/>
    <row r="64495" ht="8.25" customHeight="1"/>
    <row r="64496" ht="8.25" customHeight="1"/>
    <row r="64497" ht="8.25" customHeight="1"/>
    <row r="64498" ht="8.25" customHeight="1"/>
    <row r="64499" ht="8.25" customHeight="1"/>
    <row r="64500" ht="8.25" customHeight="1"/>
    <row r="64501" ht="8.25" customHeight="1"/>
    <row r="64502" ht="8.25" customHeight="1"/>
    <row r="64503" ht="8.25" customHeight="1"/>
    <row r="64504" ht="8.25" customHeight="1"/>
    <row r="64505" ht="8.25" customHeight="1"/>
    <row r="64506" ht="8.25" customHeight="1"/>
    <row r="64507" ht="8.25" customHeight="1"/>
    <row r="64508" ht="8.25" customHeight="1"/>
    <row r="64509" ht="8.25" customHeight="1"/>
    <row r="64510" ht="8.25" customHeight="1"/>
    <row r="64511" ht="8.25" customHeight="1"/>
    <row r="64512" ht="8.25" customHeight="1"/>
    <row r="64513" ht="8.25" customHeight="1"/>
    <row r="64514" ht="8.25" customHeight="1"/>
    <row r="64515" ht="8.25" customHeight="1"/>
    <row r="64516" ht="8.25" customHeight="1"/>
    <row r="64517" ht="8.25" customHeight="1"/>
    <row r="64518" ht="8.25" customHeight="1"/>
    <row r="64519" ht="8.25" customHeight="1"/>
    <row r="64520" ht="8.25" customHeight="1"/>
    <row r="64521" ht="8.25" customHeight="1"/>
    <row r="64522" ht="8.25" customHeight="1"/>
    <row r="64523" ht="8.25" customHeight="1"/>
    <row r="64524" ht="8.25" customHeight="1"/>
    <row r="64525" ht="8.25" customHeight="1"/>
    <row r="64526" ht="8.25" customHeight="1"/>
    <row r="64527" ht="8.25" customHeight="1"/>
    <row r="64528" ht="8.25" customHeight="1"/>
    <row r="64529" ht="8.25" customHeight="1"/>
    <row r="64530" ht="8.25" customHeight="1"/>
    <row r="64531" ht="8.25" customHeight="1"/>
    <row r="64532" ht="8.25" customHeight="1"/>
    <row r="64533" ht="8.25" customHeight="1"/>
    <row r="64534" ht="8.25" customHeight="1"/>
    <row r="64535" ht="8.25" customHeight="1"/>
    <row r="64536" ht="8.25" customHeight="1"/>
    <row r="64537" ht="8.25" customHeight="1"/>
    <row r="64538" ht="8.25" customHeight="1"/>
    <row r="64539" ht="8.25" customHeight="1"/>
    <row r="64540" ht="8.25" customHeight="1"/>
    <row r="64541" ht="8.25" customHeight="1"/>
    <row r="64542" ht="8.25" customHeight="1"/>
    <row r="64543" ht="8.25" customHeight="1"/>
    <row r="64544" ht="8.25" customHeight="1"/>
    <row r="64545" ht="8.25" customHeight="1"/>
    <row r="64546" ht="8.25" customHeight="1"/>
    <row r="64547" ht="8.25" customHeight="1"/>
    <row r="64548" ht="8.25" customHeight="1"/>
    <row r="64549" ht="8.25" customHeight="1"/>
    <row r="64550" ht="8.25" customHeight="1"/>
    <row r="64551" ht="8.25" customHeight="1"/>
    <row r="64552" ht="8.25" customHeight="1"/>
    <row r="64553" ht="8.25" customHeight="1"/>
    <row r="64554" ht="8.25" customHeight="1"/>
    <row r="64555" ht="8.25" customHeight="1"/>
    <row r="64556" ht="8.25" customHeight="1"/>
    <row r="64557" ht="8.25" customHeight="1"/>
    <row r="64558" ht="8.25" customHeight="1"/>
    <row r="64559" ht="8.25" customHeight="1"/>
    <row r="64560" ht="8.25" customHeight="1"/>
    <row r="64561" ht="8.25" customHeight="1"/>
    <row r="64562" ht="8.25" customHeight="1"/>
    <row r="64563" ht="8.25" customHeight="1"/>
    <row r="64564" ht="8.25" customHeight="1"/>
    <row r="64565" ht="8.25" customHeight="1"/>
    <row r="64566" ht="8.25" customHeight="1"/>
    <row r="64567" ht="8.25" customHeight="1"/>
    <row r="64568" ht="8.25" customHeight="1"/>
    <row r="64569" ht="8.25" customHeight="1"/>
    <row r="64570" ht="8.25" customHeight="1"/>
    <row r="64571" ht="8.25" customHeight="1"/>
    <row r="64572" ht="8.25" customHeight="1"/>
    <row r="64573" ht="8.25" customHeight="1"/>
    <row r="64574" ht="8.25" customHeight="1"/>
    <row r="64575" ht="8.25" customHeight="1"/>
    <row r="64576" ht="8.25" customHeight="1"/>
    <row r="64577" ht="8.25" customHeight="1"/>
    <row r="64578" ht="8.25" customHeight="1"/>
    <row r="64579" ht="8.25" customHeight="1"/>
    <row r="64580" ht="8.25" customHeight="1"/>
    <row r="64581" ht="8.25" customHeight="1"/>
    <row r="64582" ht="8.25" customHeight="1"/>
    <row r="64583" ht="8.25" customHeight="1"/>
    <row r="64584" ht="8.25" customHeight="1"/>
    <row r="64585" ht="8.25" customHeight="1"/>
    <row r="64586" ht="8.25" customHeight="1"/>
    <row r="64587" ht="8.25" customHeight="1"/>
    <row r="64588" ht="8.25" customHeight="1"/>
    <row r="64589" ht="8.25" customHeight="1"/>
    <row r="64590" ht="8.25" customHeight="1"/>
    <row r="64591" ht="8.25" customHeight="1"/>
    <row r="64592" ht="8.25" customHeight="1"/>
    <row r="64593" ht="8.25" customHeight="1"/>
    <row r="64594" ht="8.25" customHeight="1"/>
    <row r="64595" ht="8.25" customHeight="1"/>
    <row r="64596" ht="8.25" customHeight="1"/>
    <row r="64597" ht="8.25" customHeight="1"/>
    <row r="64598" ht="8.25" customHeight="1"/>
    <row r="64599" ht="8.25" customHeight="1"/>
    <row r="64600" ht="8.25" customHeight="1"/>
    <row r="64601" ht="8.25" customHeight="1"/>
    <row r="64602" ht="8.25" customHeight="1"/>
    <row r="64603" ht="8.25" customHeight="1"/>
    <row r="64604" ht="8.25" customHeight="1"/>
    <row r="64605" ht="8.25" customHeight="1"/>
    <row r="64606" ht="8.25" customHeight="1"/>
    <row r="64607" ht="8.25" customHeight="1"/>
    <row r="64608" ht="8.25" customHeight="1"/>
    <row r="64609" ht="8.25" customHeight="1"/>
    <row r="64610" ht="8.25" customHeight="1"/>
    <row r="64611" ht="8.25" customHeight="1"/>
    <row r="64612" ht="8.25" customHeight="1"/>
    <row r="64613" ht="8.25" customHeight="1"/>
    <row r="64614" ht="8.25" customHeight="1"/>
    <row r="64615" ht="8.25" customHeight="1"/>
    <row r="64616" ht="8.25" customHeight="1"/>
    <row r="64617" ht="8.25" customHeight="1"/>
    <row r="64618" ht="8.25" customHeight="1"/>
    <row r="64619" ht="8.25" customHeight="1"/>
    <row r="64620" ht="8.25" customHeight="1"/>
    <row r="64621" ht="8.25" customHeight="1"/>
    <row r="64622" ht="8.25" customHeight="1"/>
    <row r="64623" ht="8.25" customHeight="1"/>
    <row r="64624" ht="8.25" customHeight="1"/>
    <row r="64625" ht="8.25" customHeight="1"/>
    <row r="64626" ht="8.25" customHeight="1"/>
    <row r="64627" ht="8.25" customHeight="1"/>
    <row r="64628" ht="8.25" customHeight="1"/>
    <row r="64629" ht="8.25" customHeight="1"/>
    <row r="64630" ht="8.25" customHeight="1"/>
    <row r="64631" ht="8.25" customHeight="1"/>
    <row r="64632" ht="8.25" customHeight="1"/>
    <row r="64633" ht="8.25" customHeight="1"/>
    <row r="64634" ht="8.25" customHeight="1"/>
    <row r="64635" ht="8.25" customHeight="1"/>
    <row r="64636" ht="8.25" customHeight="1"/>
    <row r="64637" ht="8.25" customHeight="1"/>
    <row r="64638" ht="8.25" customHeight="1"/>
    <row r="64639" ht="8.25" customHeight="1"/>
    <row r="64640" ht="8.25" customHeight="1"/>
    <row r="64641" ht="8.25" customHeight="1"/>
    <row r="64642" ht="8.25" customHeight="1"/>
    <row r="64643" ht="8.25" customHeight="1"/>
    <row r="64644" ht="8.25" customHeight="1"/>
    <row r="64645" ht="8.25" customHeight="1"/>
    <row r="64646" ht="8.25" customHeight="1"/>
    <row r="64647" ht="8.25" customHeight="1"/>
    <row r="64648" ht="8.25" customHeight="1"/>
    <row r="64649" ht="8.25" customHeight="1"/>
    <row r="64650" ht="8.25" customHeight="1"/>
    <row r="64651" ht="8.25" customHeight="1"/>
    <row r="64652" ht="8.25" customHeight="1"/>
    <row r="64653" ht="8.25" customHeight="1"/>
    <row r="64654" ht="8.25" customHeight="1"/>
    <row r="64655" ht="8.25" customHeight="1"/>
    <row r="64656" ht="8.25" customHeight="1"/>
    <row r="64657" ht="8.25" customHeight="1"/>
    <row r="64658" ht="8.25" customHeight="1"/>
    <row r="64659" ht="8.25" customHeight="1"/>
    <row r="64660" ht="8.25" customHeight="1"/>
    <row r="64661" ht="8.25" customHeight="1"/>
    <row r="64662" ht="8.25" customHeight="1"/>
    <row r="64663" ht="8.25" customHeight="1"/>
    <row r="64664" ht="8.25" customHeight="1"/>
    <row r="64665" ht="8.25" customHeight="1"/>
    <row r="64666" ht="8.25" customHeight="1"/>
    <row r="64667" ht="8.25" customHeight="1"/>
    <row r="64668" ht="8.25" customHeight="1"/>
    <row r="64669" ht="8.25" customHeight="1"/>
    <row r="64670" ht="8.25" customHeight="1"/>
    <row r="64671" ht="8.25" customHeight="1"/>
    <row r="64672" ht="8.25" customHeight="1"/>
    <row r="64673" ht="8.25" customHeight="1"/>
    <row r="64674" ht="8.25" customHeight="1"/>
    <row r="64675" ht="8.25" customHeight="1"/>
    <row r="64676" ht="8.25" customHeight="1"/>
    <row r="64677" ht="8.25" customHeight="1"/>
    <row r="64678" ht="8.25" customHeight="1"/>
    <row r="64679" ht="8.25" customHeight="1"/>
    <row r="64680" ht="8.25" customHeight="1"/>
    <row r="64681" ht="8.25" customHeight="1"/>
    <row r="64682" ht="8.25" customHeight="1"/>
    <row r="64683" ht="8.25" customHeight="1"/>
    <row r="64684" ht="8.25" customHeight="1"/>
    <row r="64685" ht="8.25" customHeight="1"/>
    <row r="64686" ht="8.25" customHeight="1"/>
    <row r="64687" ht="8.25" customHeight="1"/>
    <row r="64688" ht="8.25" customHeight="1"/>
    <row r="64689" ht="8.25" customHeight="1"/>
    <row r="64690" ht="8.25" customHeight="1"/>
    <row r="64691" ht="8.25" customHeight="1"/>
    <row r="64692" ht="8.25" customHeight="1"/>
    <row r="64693" ht="8.25" customHeight="1"/>
    <row r="64694" ht="8.25" customHeight="1"/>
    <row r="64695" ht="8.25" customHeight="1"/>
    <row r="64696" ht="8.25" customHeight="1"/>
    <row r="64697" ht="8.25" customHeight="1"/>
    <row r="64698" ht="8.25" customHeight="1"/>
    <row r="64699" ht="8.25" customHeight="1"/>
    <row r="64700" ht="8.25" customHeight="1"/>
    <row r="64701" ht="8.25" customHeight="1"/>
    <row r="64702" ht="8.25" customHeight="1"/>
    <row r="64703" ht="8.25" customHeight="1"/>
    <row r="64704" ht="8.25" customHeight="1"/>
    <row r="64705" ht="8.25" customHeight="1"/>
    <row r="64706" ht="8.25" customHeight="1"/>
    <row r="64707" ht="8.25" customHeight="1"/>
    <row r="64708" ht="8.25" customHeight="1"/>
    <row r="64709" ht="8.25" customHeight="1"/>
    <row r="64710" ht="8.25" customHeight="1"/>
    <row r="64711" ht="8.25" customHeight="1"/>
    <row r="64712" ht="8.25" customHeight="1"/>
    <row r="64713" ht="8.25" customHeight="1"/>
    <row r="64714" ht="8.25" customHeight="1"/>
    <row r="64715" ht="8.25" customHeight="1"/>
    <row r="64716" ht="8.25" customHeight="1"/>
    <row r="64717" ht="8.25" customHeight="1"/>
    <row r="64718" ht="8.25" customHeight="1"/>
    <row r="64719" ht="8.25" customHeight="1"/>
    <row r="64720" ht="8.25" customHeight="1"/>
    <row r="64721" ht="8.25" customHeight="1"/>
    <row r="64722" ht="8.25" customHeight="1"/>
    <row r="64723" ht="8.25" customHeight="1"/>
    <row r="64724" ht="8.25" customHeight="1"/>
    <row r="64725" ht="8.25" customHeight="1"/>
    <row r="64726" ht="8.25" customHeight="1"/>
    <row r="64727" ht="8.25" customHeight="1"/>
    <row r="64728" ht="8.25" customHeight="1"/>
    <row r="64729" ht="8.25" customHeight="1"/>
    <row r="64730" ht="8.25" customHeight="1"/>
    <row r="64731" ht="8.25" customHeight="1"/>
    <row r="64732" ht="8.25" customHeight="1"/>
    <row r="64733" ht="8.25" customHeight="1"/>
    <row r="64734" ht="8.25" customHeight="1"/>
    <row r="64735" ht="8.25" customHeight="1"/>
    <row r="64736" ht="8.25" customHeight="1"/>
    <row r="64737" ht="8.25" customHeight="1"/>
    <row r="64738" ht="8.25" customHeight="1"/>
    <row r="64739" ht="8.25" customHeight="1"/>
    <row r="64740" ht="8.25" customHeight="1"/>
    <row r="64741" ht="8.25" customHeight="1"/>
    <row r="64742" ht="8.25" customHeight="1"/>
    <row r="64743" ht="8.25" customHeight="1"/>
    <row r="64744" ht="8.25" customHeight="1"/>
    <row r="64745" ht="8.25" customHeight="1"/>
    <row r="64746" ht="8.25" customHeight="1"/>
    <row r="64747" ht="8.25" customHeight="1"/>
    <row r="64748" ht="8.25" customHeight="1"/>
    <row r="64749" ht="8.25" customHeight="1"/>
    <row r="64750" ht="8.25" customHeight="1"/>
    <row r="64751" ht="8.25" customHeight="1"/>
    <row r="64752" ht="8.25" customHeight="1"/>
    <row r="64753" ht="8.25" customHeight="1"/>
    <row r="64754" ht="8.25" customHeight="1"/>
    <row r="64755" ht="8.25" customHeight="1"/>
    <row r="64756" ht="8.25" customHeight="1"/>
    <row r="64757" ht="8.25" customHeight="1"/>
    <row r="64758" ht="8.25" customHeight="1"/>
    <row r="64759" ht="8.25" customHeight="1"/>
    <row r="64760" ht="8.25" customHeight="1"/>
    <row r="64761" ht="8.25" customHeight="1"/>
    <row r="64762" ht="8.25" customHeight="1"/>
    <row r="64763" ht="8.25" customHeight="1"/>
    <row r="64764" ht="8.25" customHeight="1"/>
    <row r="64765" ht="8.25" customHeight="1"/>
    <row r="64766" ht="8.25" customHeight="1"/>
    <row r="64767" ht="8.25" customHeight="1"/>
    <row r="64768" ht="8.25" customHeight="1"/>
    <row r="64769" ht="8.25" customHeight="1"/>
    <row r="64770" ht="8.25" customHeight="1"/>
    <row r="64771" ht="8.25" customHeight="1"/>
    <row r="64772" ht="8.25" customHeight="1"/>
    <row r="64773" ht="8.25" customHeight="1"/>
    <row r="64774" ht="8.25" customHeight="1"/>
    <row r="64775" ht="8.25" customHeight="1"/>
    <row r="64776" ht="8.25" customHeight="1"/>
    <row r="64777" ht="8.25" customHeight="1"/>
    <row r="64778" ht="8.25" customHeight="1"/>
    <row r="64779" ht="8.25" customHeight="1"/>
    <row r="64780" ht="8.25" customHeight="1"/>
    <row r="64781" ht="8.25" customHeight="1"/>
    <row r="64782" ht="8.25" customHeight="1"/>
    <row r="64783" ht="8.25" customHeight="1"/>
    <row r="64784" ht="8.25" customHeight="1"/>
    <row r="64785" ht="8.25" customHeight="1"/>
    <row r="64786" ht="8.25" customHeight="1"/>
    <row r="64787" ht="8.25" customHeight="1"/>
    <row r="64788" ht="8.25" customHeight="1"/>
    <row r="64789" ht="8.25" customHeight="1"/>
    <row r="64790" ht="8.25" customHeight="1"/>
    <row r="64791" ht="8.25" customHeight="1"/>
    <row r="64792" ht="8.25" customHeight="1"/>
    <row r="64793" ht="8.25" customHeight="1"/>
    <row r="64794" ht="8.25" customHeight="1"/>
    <row r="64795" ht="8.25" customHeight="1"/>
    <row r="64796" ht="8.25" customHeight="1"/>
    <row r="64797" ht="8.25" customHeight="1"/>
    <row r="64798" ht="8.25" customHeight="1"/>
    <row r="64799" ht="8.25" customHeight="1"/>
    <row r="64800" ht="8.25" customHeight="1"/>
    <row r="64801" ht="8.25" customHeight="1"/>
    <row r="64802" ht="8.25" customHeight="1"/>
    <row r="64803" ht="8.25" customHeight="1"/>
    <row r="64804" ht="8.25" customHeight="1"/>
    <row r="64805" ht="8.25" customHeight="1"/>
    <row r="64806" ht="8.25" customHeight="1"/>
    <row r="64807" ht="8.25" customHeight="1"/>
    <row r="64808" ht="8.25" customHeight="1"/>
    <row r="64809" ht="8.25" customHeight="1"/>
    <row r="64810" ht="8.25" customHeight="1"/>
    <row r="64811" ht="8.25" customHeight="1"/>
    <row r="64812" ht="8.25" customHeight="1"/>
    <row r="64813" ht="8.25" customHeight="1"/>
    <row r="64814" ht="8.25" customHeight="1"/>
    <row r="64815" ht="8.25" customHeight="1"/>
    <row r="64816" ht="8.25" customHeight="1"/>
    <row r="64817" ht="8.25" customHeight="1"/>
    <row r="64818" ht="8.25" customHeight="1"/>
    <row r="64819" ht="8.25" customHeight="1"/>
    <row r="64820" ht="8.25" customHeight="1"/>
    <row r="64821" ht="8.25" customHeight="1"/>
    <row r="64822" ht="8.25" customHeight="1"/>
    <row r="64823" ht="8.25" customHeight="1"/>
    <row r="64824" ht="8.25" customHeight="1"/>
    <row r="64825" ht="8.25" customHeight="1"/>
    <row r="64826" ht="8.25" customHeight="1"/>
    <row r="64827" ht="8.25" customHeight="1"/>
    <row r="64828" ht="8.25" customHeight="1"/>
    <row r="64829" ht="8.25" customHeight="1"/>
    <row r="64830" ht="8.25" customHeight="1"/>
    <row r="64831" ht="8.25" customHeight="1"/>
    <row r="64832" ht="8.25" customHeight="1"/>
    <row r="64833" ht="8.25" customHeight="1"/>
    <row r="64834" ht="8.25" customHeight="1"/>
    <row r="64835" ht="8.25" customHeight="1"/>
    <row r="64836" ht="8.25" customHeight="1"/>
    <row r="64837" ht="8.25" customHeight="1"/>
    <row r="64838" ht="8.25" customHeight="1"/>
    <row r="64839" ht="8.25" customHeight="1"/>
    <row r="64840" ht="8.25" customHeight="1"/>
    <row r="64841" ht="8.25" customHeight="1"/>
    <row r="64842" ht="8.25" customHeight="1"/>
    <row r="64843" ht="8.25" customHeight="1"/>
    <row r="64844" ht="8.25" customHeight="1"/>
    <row r="64845" ht="8.25" customHeight="1"/>
    <row r="64846" ht="8.25" customHeight="1"/>
    <row r="64847" ht="8.25" customHeight="1"/>
    <row r="64848" ht="8.25" customHeight="1"/>
    <row r="64849" ht="8.25" customHeight="1"/>
    <row r="64850" ht="8.25" customHeight="1"/>
    <row r="64851" ht="8.25" customHeight="1"/>
    <row r="64852" ht="8.25" customHeight="1"/>
    <row r="64853" ht="8.25" customHeight="1"/>
    <row r="64854" ht="8.25" customHeight="1"/>
    <row r="64855" ht="8.25" customHeight="1"/>
    <row r="64856" ht="8.25" customHeight="1"/>
    <row r="64857" ht="8.25" customHeight="1"/>
    <row r="64858" ht="8.25" customHeight="1"/>
    <row r="64859" ht="8.25" customHeight="1"/>
    <row r="64860" ht="8.25" customHeight="1"/>
    <row r="64861" ht="8.25" customHeight="1"/>
    <row r="64862" ht="8.25" customHeight="1"/>
    <row r="64863" ht="8.25" customHeight="1"/>
    <row r="64864" ht="8.25" customHeight="1"/>
    <row r="64865" ht="8.25" customHeight="1"/>
    <row r="64866" ht="8.25" customHeight="1"/>
    <row r="64867" ht="8.25" customHeight="1"/>
    <row r="64868" ht="8.25" customHeight="1"/>
    <row r="64869" ht="8.25" customHeight="1"/>
    <row r="64870" ht="8.25" customHeight="1"/>
    <row r="64871" ht="8.25" customHeight="1"/>
    <row r="64872" ht="8.25" customHeight="1"/>
    <row r="64873" ht="8.25" customHeight="1"/>
    <row r="64874" ht="8.25" customHeight="1"/>
    <row r="64875" ht="8.25" customHeight="1"/>
    <row r="64876" ht="8.25" customHeight="1"/>
    <row r="64877" ht="8.25" customHeight="1"/>
    <row r="64878" ht="8.25" customHeight="1"/>
    <row r="64879" ht="8.25" customHeight="1"/>
    <row r="64880" ht="8.25" customHeight="1"/>
    <row r="64881" ht="8.25" customHeight="1"/>
    <row r="64882" ht="8.25" customHeight="1"/>
    <row r="64883" ht="8.25" customHeight="1"/>
    <row r="64884" ht="8.25" customHeight="1"/>
    <row r="64885" ht="8.25" customHeight="1"/>
    <row r="64886" ht="8.25" customHeight="1"/>
    <row r="64887" ht="8.25" customHeight="1"/>
    <row r="64888" ht="8.25" customHeight="1"/>
    <row r="64889" ht="8.25" customHeight="1"/>
    <row r="64890" ht="8.25" customHeight="1"/>
    <row r="64891" ht="8.25" customHeight="1"/>
    <row r="64892" ht="8.25" customHeight="1"/>
    <row r="64893" ht="8.25" customHeight="1"/>
    <row r="64894" ht="8.25" customHeight="1"/>
    <row r="64895" ht="8.25" customHeight="1"/>
    <row r="64896" ht="8.25" customHeight="1"/>
    <row r="64897" ht="8.25" customHeight="1"/>
    <row r="64898" ht="8.25" customHeight="1"/>
    <row r="64899" ht="8.25" customHeight="1"/>
    <row r="64900" ht="8.25" customHeight="1"/>
    <row r="64901" ht="8.25" customHeight="1"/>
    <row r="64902" ht="8.25" customHeight="1"/>
    <row r="64903" ht="8.25" customHeight="1"/>
    <row r="64904" ht="8.25" customHeight="1"/>
    <row r="64905" ht="8.25" customHeight="1"/>
    <row r="64906" ht="8.25" customHeight="1"/>
    <row r="64907" ht="8.25" customHeight="1"/>
    <row r="64908" ht="8.25" customHeight="1"/>
    <row r="64909" ht="8.25" customHeight="1"/>
    <row r="64910" ht="8.25" customHeight="1"/>
    <row r="64911" ht="8.25" customHeight="1"/>
    <row r="64912" ht="8.25" customHeight="1"/>
    <row r="64913" ht="8.25" customHeight="1"/>
    <row r="64914" ht="8.25" customHeight="1"/>
    <row r="64915" ht="8.25" customHeight="1"/>
    <row r="64916" ht="8.25" customHeight="1"/>
    <row r="64917" ht="8.25" customHeight="1"/>
    <row r="64918" ht="8.25" customHeight="1"/>
    <row r="64919" ht="8.25" customHeight="1"/>
    <row r="64920" ht="8.25" customHeight="1"/>
    <row r="64921" ht="8.25" customHeight="1"/>
    <row r="64922" ht="8.25" customHeight="1"/>
    <row r="64923" ht="8.25" customHeight="1"/>
    <row r="64924" ht="8.25" customHeight="1"/>
    <row r="64925" ht="8.25" customHeight="1"/>
    <row r="64926" ht="8.25" customHeight="1"/>
    <row r="64927" ht="8.25" customHeight="1"/>
    <row r="64928" ht="8.25" customHeight="1"/>
    <row r="64929" ht="8.25" customHeight="1"/>
    <row r="64930" ht="8.25" customHeight="1"/>
    <row r="64931" ht="8.25" customHeight="1"/>
    <row r="64932" ht="8.25" customHeight="1"/>
    <row r="64933" ht="8.25" customHeight="1"/>
    <row r="64934" ht="8.25" customHeight="1"/>
    <row r="64935" ht="8.25" customHeight="1"/>
    <row r="64936" ht="8.25" customHeight="1"/>
    <row r="64937" ht="8.25" customHeight="1"/>
    <row r="64938" ht="8.25" customHeight="1"/>
    <row r="64939" ht="8.25" customHeight="1"/>
    <row r="64940" ht="8.25" customHeight="1"/>
    <row r="64941" ht="8.25" customHeight="1"/>
    <row r="64942" ht="8.25" customHeight="1"/>
    <row r="64943" ht="8.25" customHeight="1"/>
    <row r="64944" ht="8.25" customHeight="1"/>
    <row r="64945" ht="8.25" customHeight="1"/>
    <row r="64946" ht="8.25" customHeight="1"/>
    <row r="64947" ht="8.25" customHeight="1"/>
    <row r="64948" ht="8.25" customHeight="1"/>
    <row r="64949" ht="8.25" customHeight="1"/>
    <row r="64950" ht="8.25" customHeight="1"/>
    <row r="64951" ht="8.25" customHeight="1"/>
    <row r="64952" ht="8.25" customHeight="1"/>
    <row r="64953" ht="8.25" customHeight="1"/>
    <row r="64954" ht="8.25" customHeight="1"/>
    <row r="64955" ht="8.25" customHeight="1"/>
    <row r="64956" ht="8.25" customHeight="1"/>
    <row r="64957" ht="8.25" customHeight="1"/>
    <row r="64958" ht="8.25" customHeight="1"/>
    <row r="64959" ht="8.25" customHeight="1"/>
    <row r="64960" ht="8.25" customHeight="1"/>
    <row r="64961" ht="8.25" customHeight="1"/>
    <row r="64962" ht="8.25" customHeight="1"/>
    <row r="64963" ht="8.25" customHeight="1"/>
    <row r="64964" ht="8.25" customHeight="1"/>
    <row r="64965" ht="8.25" customHeight="1"/>
    <row r="64966" ht="8.25" customHeight="1"/>
    <row r="64967" ht="8.25" customHeight="1"/>
    <row r="64968" ht="8.25" customHeight="1"/>
    <row r="64969" ht="8.25" customHeight="1"/>
    <row r="64970" ht="8.25" customHeight="1"/>
    <row r="64971" ht="8.25" customHeight="1"/>
    <row r="64972" ht="8.25" customHeight="1"/>
    <row r="64973" ht="8.25" customHeight="1"/>
    <row r="64974" ht="8.25" customHeight="1"/>
    <row r="64975" ht="8.25" customHeight="1"/>
    <row r="64976" ht="8.25" customHeight="1"/>
    <row r="64977" ht="8.25" customHeight="1"/>
    <row r="64978" ht="8.25" customHeight="1"/>
    <row r="64979" ht="8.25" customHeight="1"/>
    <row r="64980" ht="8.25" customHeight="1"/>
    <row r="64981" ht="8.25" customHeight="1"/>
    <row r="64982" ht="8.25" customHeight="1"/>
    <row r="64983" ht="8.25" customHeight="1"/>
    <row r="64984" ht="8.25" customHeight="1"/>
    <row r="64985" ht="8.25" customHeight="1"/>
    <row r="64986" ht="8.25" customHeight="1"/>
    <row r="64987" ht="8.25" customHeight="1"/>
    <row r="64988" ht="8.25" customHeight="1"/>
    <row r="64989" ht="8.25" customHeight="1"/>
    <row r="64990" ht="8.25" customHeight="1"/>
    <row r="64991" ht="8.25" customHeight="1"/>
    <row r="64992" ht="8.25" customHeight="1"/>
    <row r="64993" ht="8.25" customHeight="1"/>
    <row r="64994" ht="8.25" customHeight="1"/>
    <row r="64995" ht="8.25" customHeight="1"/>
    <row r="64996" ht="8.25" customHeight="1"/>
    <row r="64997" ht="8.25" customHeight="1"/>
    <row r="64998" ht="8.25" customHeight="1"/>
    <row r="64999" ht="8.25" customHeight="1"/>
    <row r="65000" ht="8.25" customHeight="1"/>
    <row r="65001" ht="8.25" customHeight="1"/>
    <row r="65002" ht="8.25" customHeight="1"/>
    <row r="65003" ht="8.25" customHeight="1"/>
    <row r="65004" ht="8.25" customHeight="1"/>
    <row r="65005" ht="8.25" customHeight="1"/>
    <row r="65006" ht="8.25" customHeight="1"/>
    <row r="65007" ht="8.25" customHeight="1"/>
    <row r="65008" ht="8.25" customHeight="1"/>
    <row r="65009" ht="8.25" customHeight="1"/>
    <row r="65010" ht="8.25" customHeight="1"/>
    <row r="65011" ht="8.25" customHeight="1"/>
    <row r="65012" ht="8.25" customHeight="1"/>
    <row r="65013" ht="8.25" customHeight="1"/>
    <row r="65014" ht="8.25" customHeight="1"/>
    <row r="65015" ht="8.25" customHeight="1"/>
    <row r="65016" ht="8.25" customHeight="1"/>
    <row r="65017" ht="8.25" customHeight="1"/>
    <row r="65018" ht="8.25" customHeight="1"/>
    <row r="65019" ht="8.25" customHeight="1"/>
    <row r="65020" ht="8.25" customHeight="1"/>
    <row r="65021" ht="8.25" customHeight="1"/>
    <row r="65022" ht="8.25" customHeight="1"/>
    <row r="65023" ht="8.25" customHeight="1"/>
    <row r="65024" ht="8.25" customHeight="1"/>
    <row r="65025" ht="8.25" customHeight="1"/>
    <row r="65026" ht="8.25" customHeight="1"/>
    <row r="65027" ht="8.25" customHeight="1"/>
    <row r="65028" ht="8.25" customHeight="1"/>
    <row r="65029" ht="8.25" customHeight="1"/>
    <row r="65030" ht="8.25" customHeight="1"/>
    <row r="65031" ht="8.25" customHeight="1"/>
    <row r="65032" ht="8.25" customHeight="1"/>
    <row r="65033" ht="8.25" customHeight="1"/>
    <row r="65034" ht="8.25" customHeight="1"/>
    <row r="65035" ht="8.25" customHeight="1"/>
    <row r="65036" ht="8.25" customHeight="1"/>
    <row r="65037" ht="8.25" customHeight="1"/>
    <row r="65038" ht="8.25" customHeight="1"/>
    <row r="65039" ht="8.25" customHeight="1"/>
    <row r="65040" ht="8.25" customHeight="1"/>
    <row r="65041" ht="8.25" customHeight="1"/>
    <row r="65042" ht="8.25" customHeight="1"/>
    <row r="65043" ht="8.25" customHeight="1"/>
    <row r="65044" ht="8.25" customHeight="1"/>
    <row r="65045" ht="8.25" customHeight="1"/>
    <row r="65046" ht="8.25" customHeight="1"/>
    <row r="65047" ht="8.25" customHeight="1"/>
    <row r="65048" ht="8.25" customHeight="1"/>
    <row r="65049" ht="8.25" customHeight="1"/>
    <row r="65050" ht="8.25" customHeight="1"/>
    <row r="65051" ht="8.25" customHeight="1"/>
    <row r="65052" ht="8.25" customHeight="1"/>
    <row r="65053" ht="8.25" customHeight="1"/>
    <row r="65054" ht="8.25" customHeight="1"/>
    <row r="65055" ht="8.25" customHeight="1"/>
    <row r="65056" ht="8.25" customHeight="1"/>
    <row r="65057" ht="8.25" customHeight="1"/>
    <row r="65058" ht="8.25" customHeight="1"/>
    <row r="65059" ht="8.25" customHeight="1"/>
    <row r="65060" ht="8.25" customHeight="1"/>
    <row r="65061" ht="8.25" customHeight="1"/>
    <row r="65062" ht="8.25" customHeight="1"/>
    <row r="65063" ht="8.25" customHeight="1"/>
    <row r="65064" ht="8.25" customHeight="1"/>
    <row r="65065" ht="8.25" customHeight="1"/>
    <row r="65066" ht="8.25" customHeight="1"/>
    <row r="65067" ht="8.25" customHeight="1"/>
    <row r="65068" ht="8.25" customHeight="1"/>
    <row r="65069" ht="8.25" customHeight="1"/>
    <row r="65070" ht="8.25" customHeight="1"/>
    <row r="65071" ht="8.25" customHeight="1"/>
    <row r="65072" ht="8.25" customHeight="1"/>
    <row r="65073" ht="8.25" customHeight="1"/>
    <row r="65074" ht="8.25" customHeight="1"/>
    <row r="65075" ht="8.25" customHeight="1"/>
    <row r="65076" ht="8.25" customHeight="1"/>
    <row r="65077" ht="8.25" customHeight="1"/>
    <row r="65078" ht="8.25" customHeight="1"/>
    <row r="65079" ht="8.25" customHeight="1"/>
    <row r="65080" ht="8.25" customHeight="1"/>
    <row r="65081" ht="8.25" customHeight="1"/>
    <row r="65082" ht="8.25" customHeight="1"/>
    <row r="65083" ht="8.25" customHeight="1"/>
    <row r="65084" ht="8.25" customHeight="1"/>
    <row r="65085" ht="8.25" customHeight="1"/>
    <row r="65086" ht="8.25" customHeight="1"/>
    <row r="65087" ht="8.25" customHeight="1"/>
    <row r="65088" ht="8.25" customHeight="1"/>
    <row r="65089" ht="8.25" customHeight="1"/>
    <row r="65090" ht="8.25" customHeight="1"/>
    <row r="65091" ht="8.25" customHeight="1"/>
    <row r="65092" ht="8.25" customHeight="1"/>
    <row r="65093" ht="8.25" customHeight="1"/>
    <row r="65094" ht="8.25" customHeight="1"/>
    <row r="65095" ht="8.25" customHeight="1"/>
    <row r="65096" ht="8.25" customHeight="1"/>
    <row r="65097" ht="8.25" customHeight="1"/>
    <row r="65098" ht="8.25" customHeight="1"/>
    <row r="65099" ht="8.25" customHeight="1"/>
    <row r="65100" ht="8.25" customHeight="1"/>
    <row r="65101" ht="8.25" customHeight="1"/>
    <row r="65102" ht="8.25" customHeight="1"/>
    <row r="65103" ht="8.25" customHeight="1"/>
    <row r="65104" ht="8.25" customHeight="1"/>
    <row r="65105" ht="8.25" customHeight="1"/>
    <row r="65106" ht="8.25" customHeight="1"/>
    <row r="65107" ht="8.25" customHeight="1"/>
    <row r="65108" ht="8.25" customHeight="1"/>
    <row r="65109" ht="8.25" customHeight="1"/>
    <row r="65110" ht="8.25" customHeight="1"/>
    <row r="65111" ht="8.25" customHeight="1"/>
    <row r="65112" ht="8.25" customHeight="1"/>
    <row r="65113" ht="8.25" customHeight="1"/>
    <row r="65114" ht="8.25" customHeight="1"/>
    <row r="65115" ht="8.25" customHeight="1"/>
    <row r="65116" ht="8.25" customHeight="1"/>
    <row r="65117" ht="8.25" customHeight="1"/>
    <row r="65118" ht="8.25" customHeight="1"/>
    <row r="65119" ht="8.25" customHeight="1"/>
    <row r="65120" ht="8.25" customHeight="1"/>
    <row r="65121" ht="8.25" customHeight="1"/>
    <row r="65122" ht="8.25" customHeight="1"/>
    <row r="65123" ht="8.25" customHeight="1"/>
    <row r="65124" ht="8.25" customHeight="1"/>
    <row r="65125" ht="8.25" customHeight="1"/>
    <row r="65126" ht="8.25" customHeight="1"/>
    <row r="65127" ht="8.25" customHeight="1"/>
    <row r="65128" ht="8.25" customHeight="1"/>
    <row r="65129" ht="8.25" customHeight="1"/>
    <row r="65130" ht="8.25" customHeight="1"/>
    <row r="65131" ht="8.25" customHeight="1"/>
    <row r="65132" ht="8.25" customHeight="1"/>
    <row r="65133" ht="8.25" customHeight="1"/>
    <row r="65134" ht="8.25" customHeight="1"/>
    <row r="65135" ht="8.25" customHeight="1"/>
    <row r="65136" ht="8.25" customHeight="1"/>
    <row r="65137" ht="8.25" customHeight="1"/>
    <row r="65138" ht="8.25" customHeight="1"/>
    <row r="65139" ht="8.25" customHeight="1"/>
    <row r="65140" ht="8.25" customHeight="1"/>
    <row r="65141" ht="8.25" customHeight="1"/>
    <row r="65142" ht="8.25" customHeight="1"/>
    <row r="65143" ht="8.25" customHeight="1"/>
    <row r="65144" ht="8.25" customHeight="1"/>
    <row r="65145" ht="8.25" customHeight="1"/>
    <row r="65146" ht="8.25" customHeight="1"/>
    <row r="65147" ht="8.25" customHeight="1"/>
    <row r="65148" ht="8.25" customHeight="1"/>
    <row r="65149" ht="8.25" customHeight="1"/>
    <row r="65150" ht="8.25" customHeight="1"/>
    <row r="65151" ht="8.25" customHeight="1"/>
    <row r="65152" ht="8.25" customHeight="1"/>
    <row r="65153" ht="8.25" customHeight="1"/>
    <row r="65154" ht="8.25" customHeight="1"/>
    <row r="65155" ht="8.25" customHeight="1"/>
    <row r="65156" ht="8.25" customHeight="1"/>
    <row r="65157" ht="8.25" customHeight="1"/>
    <row r="65158" ht="8.25" customHeight="1"/>
    <row r="65159" ht="8.25" customHeight="1"/>
    <row r="65160" ht="8.25" customHeight="1"/>
    <row r="65161" ht="8.25" customHeight="1"/>
    <row r="65162" ht="8.25" customHeight="1"/>
    <row r="65163" ht="8.25" customHeight="1"/>
    <row r="65164" ht="8.25" customHeight="1"/>
    <row r="65165" ht="8.25" customHeight="1"/>
    <row r="65166" ht="8.25" customHeight="1"/>
    <row r="65167" ht="8.25" customHeight="1"/>
    <row r="65168" ht="8.25" customHeight="1"/>
    <row r="65169" ht="8.25" customHeight="1"/>
    <row r="65170" ht="8.25" customHeight="1"/>
    <row r="65171" ht="8.25" customHeight="1"/>
    <row r="65172" ht="8.25" customHeight="1"/>
    <row r="65173" ht="8.25" customHeight="1"/>
    <row r="65174" ht="8.25" customHeight="1"/>
    <row r="65175" ht="8.25" customHeight="1"/>
    <row r="65176" ht="8.25" customHeight="1"/>
    <row r="65177" ht="8.25" customHeight="1"/>
    <row r="65178" ht="8.25" customHeight="1"/>
    <row r="65179" ht="8.25" customHeight="1"/>
    <row r="65180" ht="8.25" customHeight="1"/>
    <row r="65181" ht="8.25" customHeight="1"/>
    <row r="65182" ht="8.25" customHeight="1"/>
    <row r="65183" ht="8.25" customHeight="1"/>
    <row r="65184" ht="8.25" customHeight="1"/>
    <row r="65185" ht="8.25" customHeight="1"/>
    <row r="65186" ht="8.25" customHeight="1"/>
    <row r="65187" ht="8.25" customHeight="1"/>
    <row r="65188" ht="8.25" customHeight="1"/>
    <row r="65189" ht="8.25" customHeight="1"/>
    <row r="65190" ht="8.25" customHeight="1"/>
    <row r="65191" ht="8.25" customHeight="1"/>
    <row r="65192" ht="8.25" customHeight="1"/>
    <row r="65193" ht="8.25" customHeight="1"/>
    <row r="65194" ht="8.25" customHeight="1"/>
    <row r="65195" ht="8.25" customHeight="1"/>
    <row r="65196" ht="8.25" customHeight="1"/>
    <row r="65197" ht="8.25" customHeight="1"/>
    <row r="65198" ht="8.25" customHeight="1"/>
    <row r="65199" ht="8.25" customHeight="1"/>
    <row r="65200" ht="8.25" customHeight="1"/>
    <row r="65201" ht="8.25" customHeight="1"/>
    <row r="65202" ht="8.25" customHeight="1"/>
    <row r="65203" ht="8.25" customHeight="1"/>
    <row r="65204" ht="8.25" customHeight="1"/>
    <row r="65205" ht="8.25" customHeight="1"/>
    <row r="65206" ht="8.25" customHeight="1"/>
    <row r="65207" ht="8.25" customHeight="1"/>
    <row r="65208" ht="8.25" customHeight="1"/>
    <row r="65209" ht="8.25" customHeight="1"/>
    <row r="65210" ht="8.25" customHeight="1"/>
    <row r="65211" ht="8.25" customHeight="1"/>
    <row r="65212" ht="8.25" customHeight="1"/>
    <row r="65213" ht="8.25" customHeight="1"/>
    <row r="65214" ht="8.25" customHeight="1"/>
    <row r="65215" ht="8.25" customHeight="1"/>
    <row r="65216" ht="8.25" customHeight="1"/>
    <row r="65217" ht="8.25" customHeight="1"/>
    <row r="65218" ht="8.25" customHeight="1"/>
    <row r="65219" ht="8.25" customHeight="1"/>
    <row r="65220" ht="8.25" customHeight="1"/>
    <row r="65221" ht="8.25" customHeight="1"/>
    <row r="65222" ht="8.25" customHeight="1"/>
    <row r="65223" ht="8.25" customHeight="1"/>
    <row r="65224" ht="8.25" customHeight="1"/>
    <row r="65225" ht="8.25" customHeight="1"/>
    <row r="65226" ht="8.25" customHeight="1"/>
    <row r="65227" ht="8.25" customHeight="1"/>
    <row r="65228" ht="8.25" customHeight="1"/>
    <row r="65229" ht="8.25" customHeight="1"/>
    <row r="65230" ht="8.25" customHeight="1"/>
    <row r="65231" ht="8.25" customHeight="1"/>
    <row r="65232" ht="8.25" customHeight="1"/>
    <row r="65233" ht="8.25" customHeight="1"/>
    <row r="65234" ht="8.25" customHeight="1"/>
    <row r="65235" ht="8.25" customHeight="1"/>
    <row r="65236" ht="8.25" customHeight="1"/>
    <row r="65237" ht="8.25" customHeight="1"/>
    <row r="65238" ht="8.25" customHeight="1"/>
    <row r="65239" ht="8.25" customHeight="1"/>
    <row r="65240" ht="8.25" customHeight="1"/>
    <row r="65241" ht="8.25" customHeight="1"/>
    <row r="65242" ht="8.25" customHeight="1"/>
    <row r="65243" ht="8.25" customHeight="1"/>
    <row r="65244" ht="8.25" customHeight="1"/>
    <row r="65245" ht="8.25" customHeight="1"/>
    <row r="65246" ht="8.25" customHeight="1"/>
    <row r="65247" ht="8.25" customHeight="1"/>
    <row r="65248" ht="8.25" customHeight="1"/>
    <row r="65249" ht="8.25" customHeight="1"/>
    <row r="65250" ht="8.25" customHeight="1"/>
    <row r="65251" ht="8.25" customHeight="1"/>
    <row r="65252" ht="8.25" customHeight="1"/>
    <row r="65253" ht="8.25" customHeight="1"/>
    <row r="65254" ht="8.25" customHeight="1"/>
    <row r="65255" ht="8.25" customHeight="1"/>
    <row r="65256" ht="8.25" customHeight="1"/>
    <row r="65257" ht="8.25" customHeight="1"/>
    <row r="65258" ht="8.25" customHeight="1"/>
    <row r="65259" ht="8.25" customHeight="1"/>
    <row r="65260" ht="8.25" customHeight="1"/>
    <row r="65261" ht="8.25" customHeight="1"/>
    <row r="65262" ht="8.25" customHeight="1"/>
    <row r="65263" ht="8.25" customHeight="1"/>
    <row r="65264" ht="8.25" customHeight="1"/>
    <row r="65265" ht="8.25" customHeight="1"/>
    <row r="65266" ht="8.25" customHeight="1"/>
    <row r="65267" ht="8.25" customHeight="1"/>
    <row r="65268" ht="8.25" customHeight="1"/>
    <row r="65269" ht="8.25" customHeight="1"/>
    <row r="65270" ht="8.25" customHeight="1"/>
    <row r="65271" ht="8.25" customHeight="1"/>
    <row r="65272" ht="8.25" customHeight="1"/>
    <row r="65273" ht="8.25" customHeight="1"/>
    <row r="65274" ht="8.25" customHeight="1"/>
    <row r="65275" ht="8.25" customHeight="1"/>
    <row r="65276" ht="8.25" customHeight="1"/>
    <row r="65277" ht="8.25" customHeight="1"/>
    <row r="65278" ht="8.25" customHeight="1"/>
    <row r="65279" ht="8.25" customHeight="1"/>
    <row r="65280" ht="8.25" customHeight="1"/>
    <row r="65281" ht="8.25" customHeight="1"/>
    <row r="65282" ht="8.25" customHeight="1"/>
    <row r="65283" ht="8.25" customHeight="1"/>
    <row r="65284" ht="8.25" customHeight="1"/>
    <row r="65285" ht="8.25" customHeight="1"/>
    <row r="65286" ht="8.25" customHeight="1"/>
    <row r="65287" ht="8.25" customHeight="1"/>
    <row r="65288" ht="8.25" customHeight="1"/>
    <row r="65289" ht="8.25" customHeight="1"/>
    <row r="65290" ht="8.25" customHeight="1"/>
    <row r="65291" ht="8.25" customHeight="1"/>
    <row r="65292" ht="8.25" customHeight="1"/>
    <row r="65293" ht="8.25" customHeight="1"/>
    <row r="65294" ht="8.25" customHeight="1"/>
    <row r="65295" ht="8.25" customHeight="1"/>
    <row r="65296" ht="8.25" customHeight="1"/>
    <row r="65297" ht="8.25" customHeight="1"/>
    <row r="65298" ht="8.25" customHeight="1"/>
    <row r="65299" ht="8.25" customHeight="1"/>
    <row r="65300" ht="8.25" customHeight="1"/>
    <row r="65301" ht="8.25" customHeight="1"/>
    <row r="65302" ht="8.25" customHeight="1"/>
    <row r="65303" ht="8.25" customHeight="1"/>
    <row r="65304" ht="8.25" customHeight="1"/>
    <row r="65305" ht="8.25" customHeight="1"/>
    <row r="65306" ht="8.25" customHeight="1"/>
    <row r="65307" ht="8.25" customHeight="1"/>
    <row r="65308" ht="8.25" customHeight="1"/>
    <row r="65309" ht="8.25" customHeight="1"/>
    <row r="65310" ht="8.25" customHeight="1"/>
    <row r="65311" ht="8.25" customHeight="1"/>
    <row r="65312" ht="8.25" customHeight="1"/>
    <row r="65313" ht="8.25" customHeight="1"/>
    <row r="65314" ht="8.25" customHeight="1"/>
    <row r="65315" ht="8.25" customHeight="1"/>
    <row r="65316" ht="8.25" customHeight="1"/>
    <row r="65317" ht="8.25" customHeight="1"/>
    <row r="65318" ht="8.25" customHeight="1"/>
    <row r="65319" ht="8.25" customHeight="1"/>
    <row r="65320" ht="8.25" customHeight="1"/>
    <row r="65321" ht="8.25" customHeight="1"/>
    <row r="65322" ht="8.25" customHeight="1"/>
    <row r="65323" ht="8.25" customHeight="1"/>
    <row r="65324" ht="8.25" customHeight="1"/>
    <row r="65325" ht="8.25" customHeight="1"/>
    <row r="65326" ht="8.25" customHeight="1"/>
    <row r="65327" ht="8.25" customHeight="1"/>
    <row r="65328" ht="8.25" customHeight="1"/>
    <row r="65329" ht="8.25" customHeight="1"/>
    <row r="65330" ht="8.25" customHeight="1"/>
    <row r="65331" ht="8.25" customHeight="1"/>
    <row r="65332" ht="8.25" customHeight="1"/>
    <row r="65333" ht="8.25" customHeight="1"/>
    <row r="65334" ht="8.25" customHeight="1"/>
    <row r="65335" ht="8.25" customHeight="1"/>
    <row r="65336" ht="8.25" customHeight="1"/>
    <row r="65337" ht="8.25" customHeight="1"/>
    <row r="65338" ht="8.25" customHeight="1"/>
    <row r="65339" ht="8.25" customHeight="1"/>
    <row r="65340" ht="8.25" customHeight="1"/>
    <row r="65341" ht="8.25" customHeight="1"/>
    <row r="65342" ht="8.25" customHeight="1"/>
    <row r="65343" ht="8.25" customHeight="1"/>
    <row r="65344" ht="8.25" customHeight="1"/>
    <row r="65345" ht="8.25" customHeight="1"/>
    <row r="65346" ht="8.25" customHeight="1"/>
    <row r="65347" ht="8.25" customHeight="1"/>
    <row r="65348" ht="8.25" customHeight="1"/>
    <row r="65349" ht="8.25" customHeight="1"/>
    <row r="65350" ht="8.25" customHeight="1"/>
    <row r="65351" ht="8.25" customHeight="1"/>
    <row r="65352" ht="8.25" customHeight="1"/>
    <row r="65353" ht="8.25" customHeight="1"/>
    <row r="65354" ht="8.25" customHeight="1"/>
    <row r="65355" ht="8.25" customHeight="1"/>
    <row r="65356" ht="8.25" customHeight="1"/>
    <row r="65357" ht="8.25" customHeight="1"/>
    <row r="65358" ht="8.25" customHeight="1"/>
    <row r="65359" ht="8.25" customHeight="1"/>
    <row r="65360" ht="8.25" customHeight="1"/>
    <row r="65361" ht="8.25" customHeight="1"/>
    <row r="65362" ht="8.25" customHeight="1"/>
    <row r="65363" ht="8.25" customHeight="1"/>
    <row r="65364" ht="8.25" customHeight="1"/>
    <row r="65365" ht="8.25" customHeight="1"/>
    <row r="65366" ht="8.25" customHeight="1"/>
    <row r="65367" ht="8.25" customHeight="1"/>
    <row r="65368" ht="8.25" customHeight="1"/>
    <row r="65369" ht="8.25" customHeight="1"/>
    <row r="65370" ht="8.25" customHeight="1"/>
    <row r="65371" ht="8.25" customHeight="1"/>
    <row r="65372" ht="8.25" customHeight="1"/>
    <row r="65373" ht="8.25" customHeight="1"/>
    <row r="65374" ht="8.25" customHeight="1"/>
    <row r="65375" ht="8.25" customHeight="1"/>
    <row r="65376" ht="8.25" customHeight="1"/>
    <row r="65377" ht="8.25" customHeight="1"/>
    <row r="65378" ht="8.25" customHeight="1"/>
    <row r="65379" ht="8.25" customHeight="1"/>
    <row r="65380" ht="8.25" customHeight="1"/>
    <row r="65381" ht="8.25" customHeight="1"/>
    <row r="65382" ht="8.25" customHeight="1"/>
    <row r="65383" ht="8.25" customHeight="1"/>
    <row r="65384" ht="8.25" customHeight="1"/>
    <row r="65385" ht="8.25" customHeight="1"/>
    <row r="65386" ht="8.25" customHeight="1"/>
    <row r="65387" ht="8.25" customHeight="1"/>
    <row r="65388" ht="8.25" customHeight="1"/>
    <row r="65389" ht="8.25" customHeight="1"/>
    <row r="65390" ht="8.25" customHeight="1"/>
    <row r="65391" ht="8.25" customHeight="1"/>
    <row r="65392" ht="8.25" customHeight="1"/>
    <row r="65393" ht="8.25" customHeight="1"/>
    <row r="65394" ht="8.25" customHeight="1"/>
    <row r="65395" ht="8.25" customHeight="1"/>
    <row r="65396" ht="8.25" customHeight="1"/>
    <row r="65397" ht="8.25" customHeight="1"/>
    <row r="65398" ht="8.25" customHeight="1"/>
    <row r="65399" ht="8.25" customHeight="1"/>
    <row r="65400" ht="8.25" customHeight="1"/>
    <row r="65401" ht="8.25" customHeight="1"/>
    <row r="65402" ht="8.25" customHeight="1"/>
    <row r="65403" ht="8.25" customHeight="1"/>
    <row r="65404" ht="8.25" customHeight="1"/>
    <row r="65405" ht="8.25" customHeight="1"/>
    <row r="65406" ht="8.25" customHeight="1"/>
    <row r="65407" ht="8.25" customHeight="1"/>
    <row r="65408" ht="8.25" customHeight="1"/>
    <row r="65409" ht="8.25" customHeight="1"/>
    <row r="65410" ht="8.25" customHeight="1"/>
    <row r="65411" ht="8.25" customHeight="1"/>
    <row r="65412" ht="8.25" customHeight="1"/>
    <row r="65413" ht="8.25" customHeight="1"/>
    <row r="65414" ht="8.25" customHeight="1"/>
    <row r="65415" ht="8.25" customHeight="1"/>
    <row r="65416" ht="8.25" customHeight="1"/>
    <row r="65417" ht="8.25" customHeight="1"/>
    <row r="65418" ht="8.25" customHeight="1"/>
    <row r="65419" ht="8.25" customHeight="1"/>
    <row r="65420" ht="8.25" customHeight="1"/>
    <row r="65421" ht="8.25" customHeight="1"/>
    <row r="65422" ht="8.25" customHeight="1"/>
    <row r="65423" ht="8.25" customHeight="1"/>
    <row r="65424" ht="8.25" customHeight="1"/>
    <row r="65425" ht="8.25" customHeight="1"/>
    <row r="65426" ht="8.25" customHeight="1"/>
    <row r="65427" ht="8.25" customHeight="1"/>
    <row r="65428" ht="8.25" customHeight="1"/>
    <row r="65429" ht="8.25" customHeight="1"/>
    <row r="65430" ht="8.25" customHeight="1"/>
    <row r="65431" ht="8.25" customHeight="1"/>
    <row r="65432" ht="8.25" customHeight="1"/>
    <row r="65433" ht="8.25" customHeight="1"/>
    <row r="65434" ht="8.25" customHeight="1"/>
    <row r="65435" ht="8.25" customHeight="1"/>
    <row r="65436" ht="8.25" customHeight="1"/>
    <row r="65437" ht="8.25" customHeight="1"/>
    <row r="65438" ht="8.25" customHeight="1"/>
    <row r="65439" ht="8.25" customHeight="1"/>
    <row r="65440" ht="8.25" customHeight="1"/>
    <row r="65441" ht="8.25" customHeight="1"/>
    <row r="65442" ht="8.25" customHeight="1"/>
    <row r="65443" ht="8.25" customHeight="1"/>
    <row r="65444" ht="8.25" customHeight="1"/>
    <row r="65445" ht="8.25" customHeight="1"/>
    <row r="65446" ht="8.25" customHeight="1"/>
    <row r="65447" ht="8.25" customHeight="1"/>
    <row r="65448" ht="8.25" customHeight="1"/>
    <row r="65449" ht="8.25" customHeight="1"/>
    <row r="65450" ht="8.25" customHeight="1"/>
    <row r="65451" ht="8.25" customHeight="1"/>
    <row r="65452" ht="8.25" customHeight="1"/>
    <row r="65453" ht="8.25" customHeight="1"/>
    <row r="65454" ht="8.25" customHeight="1"/>
    <row r="65455" ht="8.25" customHeight="1"/>
    <row r="65456" ht="8.25" customHeight="1"/>
    <row r="65457" ht="8.25" customHeight="1"/>
    <row r="65458" ht="8.25" customHeight="1"/>
    <row r="65459" ht="8.25" customHeight="1"/>
    <row r="65460" ht="8.25" customHeight="1"/>
    <row r="65461" ht="8.25" customHeight="1"/>
    <row r="65462" ht="8.25" customHeight="1"/>
    <row r="65463" ht="8.25" customHeight="1"/>
    <row r="65464" ht="8.25" customHeight="1"/>
    <row r="65465" ht="8.25" customHeight="1"/>
    <row r="65466" ht="8.25" customHeight="1"/>
    <row r="65467" ht="8.25" customHeight="1"/>
    <row r="65468" ht="8.25" customHeight="1"/>
    <row r="65469" ht="8.25" customHeight="1"/>
    <row r="65470" ht="8.25" customHeight="1"/>
    <row r="65471" ht="8.25" customHeight="1"/>
    <row r="65472" ht="8.25" customHeight="1"/>
    <row r="65473" ht="8.25" customHeight="1"/>
    <row r="65474" ht="8.25" customHeight="1"/>
    <row r="65475" ht="8.25" customHeight="1"/>
    <row r="65476" ht="8.25" customHeight="1"/>
    <row r="65477" ht="8.25" customHeight="1"/>
    <row r="65478" ht="8.25" customHeight="1"/>
    <row r="65479" ht="8.25" customHeight="1"/>
    <row r="65480" ht="8.25" customHeight="1"/>
    <row r="65481" ht="8.25" customHeight="1"/>
    <row r="65482" ht="8.25" customHeight="1"/>
    <row r="65483" ht="8.25" customHeight="1"/>
    <row r="65484" ht="8.25" customHeight="1"/>
    <row r="65485" ht="8.25" customHeight="1"/>
    <row r="65486" ht="8.25" customHeight="1"/>
    <row r="65487" ht="8.25" customHeight="1"/>
    <row r="65488" ht="8.25" customHeight="1"/>
    <row r="65489" ht="8.25" customHeight="1"/>
    <row r="65490" ht="8.25" customHeight="1"/>
    <row r="65491" ht="8.25" customHeight="1"/>
    <row r="65492" ht="8.25" customHeight="1"/>
    <row r="65493" ht="8.25" customHeight="1"/>
    <row r="65494" ht="8.25" customHeight="1"/>
    <row r="65495" ht="8.25" customHeight="1"/>
    <row r="65496" ht="8.25" customHeight="1"/>
    <row r="65497" ht="8.25" customHeight="1"/>
    <row r="65498" ht="8.25" customHeight="1"/>
    <row r="65499" ht="8.25" customHeight="1"/>
    <row r="65500" ht="8.25" customHeight="1"/>
    <row r="65501" ht="8.25" customHeight="1"/>
    <row r="65502" ht="8.25" customHeight="1"/>
    <row r="65503" ht="8.25" customHeight="1"/>
    <row r="65504" ht="8.25" customHeight="1"/>
    <row r="65505" ht="8.25" customHeight="1"/>
    <row r="65506" ht="8.25" customHeight="1"/>
    <row r="65507" ht="8.25" customHeight="1"/>
    <row r="65508" ht="8.25" customHeight="1"/>
    <row r="65509" ht="8.25" customHeight="1"/>
    <row r="65510" ht="8.25" customHeight="1"/>
    <row r="65511" ht="8.25" customHeight="1"/>
    <row r="65512" ht="8.25" customHeight="1"/>
    <row r="65513" ht="8.25" customHeight="1"/>
    <row r="65514" ht="8.25" customHeight="1"/>
    <row r="65515" ht="8.25" customHeight="1"/>
    <row r="65516" ht="8.25" customHeight="1"/>
    <row r="65517" ht="8.25" customHeight="1"/>
    <row r="65518" ht="8.25" customHeight="1"/>
    <row r="65519" ht="8.25" customHeight="1"/>
    <row r="65520" ht="8.25" customHeight="1"/>
    <row r="65521" ht="8.25" customHeight="1"/>
    <row r="65522" ht="8.25" customHeight="1"/>
    <row r="65523" ht="8.25" customHeight="1"/>
    <row r="65524" ht="8.25" customHeight="1"/>
    <row r="65525" ht="8.25" customHeight="1"/>
    <row r="65526" ht="8.25" customHeight="1"/>
    <row r="65527" ht="8.25" customHeight="1"/>
    <row r="65528" ht="8.25" customHeight="1"/>
    <row r="65529" ht="8.25" customHeight="1"/>
    <row r="65530" ht="8.25" customHeight="1"/>
    <row r="65531" ht="8.25" customHeight="1"/>
    <row r="65532" ht="8.25" customHeight="1"/>
    <row r="65533" ht="8.25" customHeight="1"/>
    <row r="65534" ht="8.25" customHeight="1"/>
    <row r="65535" ht="8.25" customHeight="1"/>
    <row r="65536" ht="8.25" customHeight="1"/>
    <row r="65537" ht="8.25" customHeight="1"/>
    <row r="65538" ht="8.25" customHeight="1"/>
    <row r="65539" ht="8.25" customHeight="1"/>
    <row r="65540" ht="8.25" customHeight="1"/>
    <row r="65541" ht="8.25" customHeight="1"/>
    <row r="65542" ht="8.25" customHeight="1"/>
    <row r="65543" ht="8.25" customHeight="1"/>
    <row r="65544" ht="8.25" customHeight="1"/>
    <row r="65545" ht="8.25" customHeight="1"/>
    <row r="65546" ht="8.25" customHeight="1"/>
    <row r="65547" ht="8.25" customHeight="1"/>
    <row r="65548" ht="8.25" customHeight="1"/>
    <row r="65549" ht="8.25" customHeight="1"/>
    <row r="65550" ht="8.25" customHeight="1"/>
    <row r="65551" ht="8.25" customHeight="1"/>
    <row r="65552" ht="8.25" customHeight="1"/>
    <row r="65553" ht="8.25" customHeight="1"/>
    <row r="65554" ht="8.25" customHeight="1"/>
    <row r="65555" ht="8.25" customHeight="1"/>
    <row r="65556" ht="8.25" customHeight="1"/>
    <row r="65557" ht="8.25" customHeight="1"/>
    <row r="65558" ht="8.25" customHeight="1"/>
    <row r="65559" ht="8.25" customHeight="1"/>
    <row r="65560" ht="8.25" customHeight="1"/>
    <row r="65561" ht="8.25" customHeight="1"/>
    <row r="65562" ht="8.25" customHeight="1"/>
    <row r="65563" ht="8.25" customHeight="1"/>
    <row r="65564" ht="8.25" customHeight="1"/>
    <row r="65565" ht="8.25" customHeight="1"/>
    <row r="65566" ht="8.25" customHeight="1"/>
    <row r="65567" ht="8.25" customHeight="1"/>
    <row r="65568" ht="8.25" customHeight="1"/>
    <row r="65569" ht="8.25" customHeight="1"/>
    <row r="65570" ht="8.25" customHeight="1"/>
    <row r="65571" ht="8.25" customHeight="1"/>
    <row r="65572" ht="8.25" customHeight="1"/>
    <row r="65573" ht="8.25" customHeight="1"/>
    <row r="65574" ht="8.25" customHeight="1"/>
    <row r="65575" ht="8.25" customHeight="1"/>
    <row r="65576" ht="8.25" customHeight="1"/>
    <row r="65577" ht="8.25" customHeight="1"/>
    <row r="65578" ht="8.25" customHeight="1"/>
    <row r="65579" ht="8.25" customHeight="1"/>
    <row r="65580" ht="8.25" customHeight="1"/>
    <row r="65581" ht="8.25" customHeight="1"/>
    <row r="65582" ht="8.25" customHeight="1"/>
    <row r="65583" ht="8.25" customHeight="1"/>
    <row r="65584" ht="8.25" customHeight="1"/>
    <row r="65585" ht="8.25" customHeight="1"/>
    <row r="65586" ht="8.25" customHeight="1"/>
    <row r="65587" ht="8.25" customHeight="1"/>
    <row r="65588" ht="8.25" customHeight="1"/>
    <row r="65589" ht="8.25" customHeight="1"/>
    <row r="65590" ht="8.25" customHeight="1"/>
    <row r="65591" ht="8.25" customHeight="1"/>
    <row r="65592" ht="8.25" customHeight="1"/>
    <row r="65593" ht="8.25" customHeight="1"/>
    <row r="65594" ht="8.25" customHeight="1"/>
    <row r="65595" ht="8.25" customHeight="1"/>
    <row r="65596" ht="8.25" customHeight="1"/>
    <row r="65597" ht="8.25" customHeight="1"/>
    <row r="65598" ht="8.25" customHeight="1"/>
    <row r="65599" ht="8.25" customHeight="1"/>
    <row r="65600" ht="8.25" customHeight="1"/>
    <row r="65601" ht="8.25" customHeight="1"/>
    <row r="65602" ht="8.25" customHeight="1"/>
    <row r="65603" ht="8.25" customHeight="1"/>
    <row r="65604" ht="8.25" customHeight="1"/>
    <row r="65605" ht="8.25" customHeight="1"/>
    <row r="65606" ht="8.25" customHeight="1"/>
    <row r="65607" ht="8.25" customHeight="1"/>
    <row r="65608" ht="8.25" customHeight="1"/>
    <row r="65609" ht="8.25" customHeight="1"/>
    <row r="65610" ht="8.25" customHeight="1"/>
    <row r="65611" ht="8.25" customHeight="1"/>
    <row r="65612" ht="8.25" customHeight="1"/>
    <row r="65613" ht="8.25" customHeight="1"/>
    <row r="65614" ht="8.25" customHeight="1"/>
    <row r="65615" ht="8.25" customHeight="1"/>
    <row r="65616" ht="8.25" customHeight="1"/>
    <row r="65617" ht="8.25" customHeight="1"/>
    <row r="65618" ht="8.25" customHeight="1"/>
    <row r="65619" ht="8.25" customHeight="1"/>
    <row r="65620" ht="8.25" customHeight="1"/>
    <row r="65621" ht="8.25" customHeight="1"/>
    <row r="65622" ht="8.25" customHeight="1"/>
    <row r="65623" ht="8.25" customHeight="1"/>
    <row r="65624" ht="8.25" customHeight="1"/>
    <row r="65625" ht="8.25" customHeight="1"/>
    <row r="65626" ht="8.25" customHeight="1"/>
    <row r="65627" ht="8.25" customHeight="1"/>
    <row r="65628" ht="8.25" customHeight="1"/>
    <row r="65629" ht="8.25" customHeight="1"/>
    <row r="65630" ht="8.25" customHeight="1"/>
    <row r="65631" ht="8.25" customHeight="1"/>
    <row r="65632" ht="8.25" customHeight="1"/>
    <row r="65633" ht="8.25" customHeight="1"/>
    <row r="65634" ht="8.25" customHeight="1"/>
    <row r="65635" ht="8.25" customHeight="1"/>
    <row r="65636" ht="8.25" customHeight="1"/>
    <row r="65637" ht="8.25" customHeight="1"/>
    <row r="65638" ht="8.25" customHeight="1"/>
    <row r="65639" ht="8.25" customHeight="1"/>
    <row r="65640" ht="8.25" customHeight="1"/>
    <row r="65641" ht="8.25" customHeight="1"/>
    <row r="65642" ht="8.25" customHeight="1"/>
    <row r="65643" ht="8.25" customHeight="1"/>
    <row r="65644" ht="8.25" customHeight="1"/>
    <row r="65645" ht="8.25" customHeight="1"/>
    <row r="65646" ht="8.25" customHeight="1"/>
    <row r="65647" ht="8.25" customHeight="1"/>
    <row r="65648" ht="8.25" customHeight="1"/>
    <row r="65649" ht="8.25" customHeight="1"/>
    <row r="65650" ht="8.25" customHeight="1"/>
    <row r="65651" ht="8.25" customHeight="1"/>
    <row r="65652" ht="8.25" customHeight="1"/>
    <row r="65653" ht="8.25" customHeight="1"/>
    <row r="65654" ht="8.25" customHeight="1"/>
    <row r="65655" ht="8.25" customHeight="1"/>
    <row r="65656" ht="8.25" customHeight="1"/>
    <row r="65657" ht="8.25" customHeight="1"/>
    <row r="65658" ht="8.25" customHeight="1"/>
    <row r="65659" ht="8.25" customHeight="1"/>
    <row r="65660" ht="8.25" customHeight="1"/>
    <row r="65661" ht="8.25" customHeight="1"/>
    <row r="65662" ht="8.25" customHeight="1"/>
    <row r="65663" ht="8.25" customHeight="1"/>
    <row r="65664" ht="8.25" customHeight="1"/>
    <row r="65665" ht="8.25" customHeight="1"/>
    <row r="65666" ht="8.25" customHeight="1"/>
    <row r="65667" ht="8.25" customHeight="1"/>
    <row r="65668" ht="8.25" customHeight="1"/>
    <row r="65669" ht="8.25" customHeight="1"/>
    <row r="65670" ht="8.25" customHeight="1"/>
    <row r="65671" ht="8.25" customHeight="1"/>
    <row r="65672" ht="8.25" customHeight="1"/>
    <row r="65673" ht="8.25" customHeight="1"/>
    <row r="65674" ht="8.25" customHeight="1"/>
    <row r="65675" ht="8.25" customHeight="1"/>
    <row r="65676" ht="8.25" customHeight="1"/>
    <row r="65677" ht="8.25" customHeight="1"/>
    <row r="65678" ht="8.25" customHeight="1"/>
    <row r="65679" ht="8.25" customHeight="1"/>
    <row r="65680" ht="8.25" customHeight="1"/>
    <row r="65681" ht="8.25" customHeight="1"/>
    <row r="65682" ht="8.25" customHeight="1"/>
    <row r="65683" ht="8.25" customHeight="1"/>
    <row r="65684" ht="8.25" customHeight="1"/>
    <row r="65685" ht="8.25" customHeight="1"/>
    <row r="65686" ht="8.25" customHeight="1"/>
    <row r="65687" ht="8.25" customHeight="1"/>
    <row r="65688" ht="8.25" customHeight="1"/>
    <row r="65689" ht="8.25" customHeight="1"/>
    <row r="65690" ht="8.25" customHeight="1"/>
    <row r="65691" ht="8.25" customHeight="1"/>
    <row r="65692" ht="8.25" customHeight="1"/>
    <row r="65693" ht="8.25" customHeight="1"/>
    <row r="65694" ht="8.25" customHeight="1"/>
    <row r="65695" ht="8.25" customHeight="1"/>
    <row r="65696" ht="8.25" customHeight="1"/>
    <row r="65697" ht="8.25" customHeight="1"/>
    <row r="65698" ht="8.25" customHeight="1"/>
    <row r="65699" ht="8.25" customHeight="1"/>
    <row r="65700" ht="8.25" customHeight="1"/>
    <row r="65701" ht="8.25" customHeight="1"/>
    <row r="65702" ht="8.25" customHeight="1"/>
    <row r="65703" ht="8.25" customHeight="1"/>
    <row r="65704" ht="8.25" customHeight="1"/>
    <row r="65705" ht="8.25" customHeight="1"/>
    <row r="65706" ht="8.25" customHeight="1"/>
    <row r="65707" ht="8.25" customHeight="1"/>
    <row r="65708" ht="8.25" customHeight="1"/>
    <row r="65709" ht="8.25" customHeight="1"/>
    <row r="65710" ht="8.25" customHeight="1"/>
    <row r="65711" ht="8.25" customHeight="1"/>
    <row r="65712" ht="8.25" customHeight="1"/>
    <row r="65713" ht="8.25" customHeight="1"/>
    <row r="65714" ht="8.25" customHeight="1"/>
    <row r="65715" ht="8.25" customHeight="1"/>
    <row r="65716" ht="8.25" customHeight="1"/>
    <row r="65717" ht="8.25" customHeight="1"/>
    <row r="65718" ht="8.25" customHeight="1"/>
    <row r="65719" ht="8.25" customHeight="1"/>
    <row r="65720" ht="8.25" customHeight="1"/>
    <row r="65721" ht="8.25" customHeight="1"/>
    <row r="65722" ht="8.25" customHeight="1"/>
    <row r="65723" ht="8.25" customHeight="1"/>
    <row r="65724" ht="8.25" customHeight="1"/>
    <row r="65725" ht="8.25" customHeight="1"/>
    <row r="65726" ht="8.25" customHeight="1"/>
    <row r="65727" ht="8.25" customHeight="1"/>
    <row r="65728" ht="8.25" customHeight="1"/>
    <row r="65729" ht="8.25" customHeight="1"/>
    <row r="65730" ht="8.25" customHeight="1"/>
    <row r="65731" ht="8.25" customHeight="1"/>
    <row r="65732" ht="8.25" customHeight="1"/>
    <row r="65733" ht="8.25" customHeight="1"/>
    <row r="65734" ht="8.25" customHeight="1"/>
    <row r="65735" ht="8.25" customHeight="1"/>
    <row r="65736" ht="8.25" customHeight="1"/>
    <row r="65737" ht="8.25" customHeight="1"/>
    <row r="65738" ht="8.25" customHeight="1"/>
    <row r="65739" ht="8.25" customHeight="1"/>
    <row r="65740" ht="8.25" customHeight="1"/>
    <row r="65741" ht="8.25" customHeight="1"/>
    <row r="65742" ht="8.25" customHeight="1"/>
    <row r="65743" ht="8.25" customHeight="1"/>
    <row r="65744" ht="8.25" customHeight="1"/>
    <row r="65745" ht="8.25" customHeight="1"/>
    <row r="65746" ht="8.25" customHeight="1"/>
    <row r="65747" ht="8.25" customHeight="1"/>
    <row r="65748" ht="8.25" customHeight="1"/>
    <row r="65749" ht="8.25" customHeight="1"/>
    <row r="65750" ht="8.25" customHeight="1"/>
    <row r="65751" ht="8.25" customHeight="1"/>
    <row r="65752" ht="8.25" customHeight="1"/>
    <row r="65753" ht="8.25" customHeight="1"/>
    <row r="65754" ht="8.25" customHeight="1"/>
    <row r="65755" ht="8.25" customHeight="1"/>
    <row r="65756" ht="8.25" customHeight="1"/>
    <row r="65757" ht="8.25" customHeight="1"/>
    <row r="65758" ht="8.25" customHeight="1"/>
    <row r="65759" ht="8.25" customHeight="1"/>
    <row r="65760" ht="8.25" customHeight="1"/>
    <row r="65761" ht="8.25" customHeight="1"/>
    <row r="65762" ht="8.25" customHeight="1"/>
    <row r="65763" ht="8.25" customHeight="1"/>
    <row r="65764" ht="8.25" customHeight="1"/>
    <row r="65765" ht="8.25" customHeight="1"/>
    <row r="65766" ht="8.25" customHeight="1"/>
    <row r="65767" ht="8.25" customHeight="1"/>
    <row r="65768" ht="8.25" customHeight="1"/>
    <row r="65769" ht="8.25" customHeight="1"/>
    <row r="65770" ht="8.25" customHeight="1"/>
    <row r="65771" ht="8.25" customHeight="1"/>
    <row r="65772" ht="8.25" customHeight="1"/>
    <row r="65773" ht="8.25" customHeight="1"/>
    <row r="65774" ht="8.25" customHeight="1"/>
    <row r="65775" ht="8.25" customHeight="1"/>
    <row r="65776" ht="8.25" customHeight="1"/>
    <row r="65777" ht="8.25" customHeight="1"/>
    <row r="65778" ht="8.25" customHeight="1"/>
    <row r="65779" ht="8.25" customHeight="1"/>
    <row r="65780" ht="8.25" customHeight="1"/>
    <row r="65781" ht="8.25" customHeight="1"/>
    <row r="65782" ht="8.25" customHeight="1"/>
    <row r="65783" ht="8.25" customHeight="1"/>
    <row r="65784" ht="8.25" customHeight="1"/>
    <row r="65785" ht="8.25" customHeight="1"/>
    <row r="65786" ht="8.25" customHeight="1"/>
    <row r="65787" ht="8.25" customHeight="1"/>
    <row r="65788" ht="8.25" customHeight="1"/>
    <row r="65789" ht="8.25" customHeight="1"/>
    <row r="65790" ht="8.25" customHeight="1"/>
    <row r="65791" ht="8.25" customHeight="1"/>
    <row r="65792" ht="8.25" customHeight="1"/>
    <row r="65793" ht="8.25" customHeight="1"/>
    <row r="65794" ht="8.25" customHeight="1"/>
    <row r="65795" ht="8.25" customHeight="1"/>
    <row r="65796" ht="8.25" customHeight="1"/>
    <row r="65797" ht="8.25" customHeight="1"/>
    <row r="65798" ht="8.25" customHeight="1"/>
    <row r="65799" ht="8.25" customHeight="1"/>
    <row r="65800" ht="8.25" customHeight="1"/>
    <row r="65801" ht="8.25" customHeight="1"/>
    <row r="65802" ht="8.25" customHeight="1"/>
    <row r="65803" ht="8.25" customHeight="1"/>
    <row r="65804" ht="8.25" customHeight="1"/>
    <row r="65805" ht="8.25" customHeight="1"/>
    <row r="65806" ht="8.25" customHeight="1"/>
    <row r="65807" ht="8.25" customHeight="1"/>
    <row r="65808" ht="8.25" customHeight="1"/>
    <row r="65809" ht="8.25" customHeight="1"/>
    <row r="65810" ht="8.25" customHeight="1"/>
    <row r="65811" ht="8.25" customHeight="1"/>
    <row r="65812" ht="8.25" customHeight="1"/>
    <row r="65813" ht="8.25" customHeight="1"/>
    <row r="65814" ht="8.25" customHeight="1"/>
    <row r="65815" ht="8.25" customHeight="1"/>
    <row r="65816" ht="8.25" customHeight="1"/>
    <row r="65817" ht="8.25" customHeight="1"/>
    <row r="65818" ht="8.25" customHeight="1"/>
    <row r="65819" ht="8.25" customHeight="1"/>
    <row r="65820" ht="8.25" customHeight="1"/>
    <row r="65821" ht="8.25" customHeight="1"/>
    <row r="65822" ht="8.25" customHeight="1"/>
    <row r="65823" ht="8.25" customHeight="1"/>
    <row r="65824" ht="8.25" customHeight="1"/>
    <row r="65825" ht="8.25" customHeight="1"/>
    <row r="65826" ht="8.25" customHeight="1"/>
    <row r="65827" ht="8.25" customHeight="1"/>
    <row r="65828" ht="8.25" customHeight="1"/>
    <row r="65829" ht="8.25" customHeight="1"/>
    <row r="65830" ht="8.25" customHeight="1"/>
    <row r="65831" ht="8.25" customHeight="1"/>
    <row r="65832" ht="8.25" customHeight="1"/>
    <row r="65833" ht="8.25" customHeight="1"/>
    <row r="65834" ht="8.25" customHeight="1"/>
    <row r="65835" ht="8.25" customHeight="1"/>
    <row r="65836" ht="8.25" customHeight="1"/>
    <row r="65837" ht="8.25" customHeight="1"/>
    <row r="65838" ht="8.25" customHeight="1"/>
    <row r="65839" ht="8.25" customHeight="1"/>
    <row r="65840" ht="8.25" customHeight="1"/>
    <row r="65841" ht="8.25" customHeight="1"/>
    <row r="65842" ht="8.25" customHeight="1"/>
    <row r="65843" ht="8.25" customHeight="1"/>
    <row r="65844" ht="8.25" customHeight="1"/>
    <row r="65845" ht="8.25" customHeight="1"/>
    <row r="65846" ht="8.25" customHeight="1"/>
    <row r="65847" ht="8.25" customHeight="1"/>
    <row r="65848" ht="8.25" customHeight="1"/>
    <row r="65849" ht="8.25" customHeight="1"/>
    <row r="65850" ht="8.25" customHeight="1"/>
    <row r="65851" ht="8.25" customHeight="1"/>
    <row r="65852" ht="8.25" customHeight="1"/>
    <row r="65853" ht="8.25" customHeight="1"/>
    <row r="65854" ht="8.25" customHeight="1"/>
    <row r="65855" ht="8.25" customHeight="1"/>
    <row r="65856" ht="8.25" customHeight="1"/>
    <row r="65857" ht="8.25" customHeight="1"/>
    <row r="65858" ht="8.25" customHeight="1"/>
    <row r="65859" ht="8.25" customHeight="1"/>
    <row r="65860" ht="8.25" customHeight="1"/>
    <row r="65861" ht="8.25" customHeight="1"/>
    <row r="65862" ht="8.25" customHeight="1"/>
    <row r="65863" ht="8.25" customHeight="1"/>
    <row r="65864" ht="8.25" customHeight="1"/>
    <row r="65865" ht="8.25" customHeight="1"/>
    <row r="65866" ht="8.25" customHeight="1"/>
    <row r="65867" ht="8.25" customHeight="1"/>
    <row r="65868" ht="8.25" customHeight="1"/>
    <row r="65869" ht="8.25" customHeight="1"/>
    <row r="65870" ht="8.25" customHeight="1"/>
    <row r="65871" ht="8.25" customHeight="1"/>
    <row r="65872" ht="8.25" customHeight="1"/>
    <row r="65873" ht="8.25" customHeight="1"/>
    <row r="65874" ht="8.25" customHeight="1"/>
    <row r="65875" ht="8.25" customHeight="1"/>
    <row r="65876" ht="8.25" customHeight="1"/>
    <row r="65877" ht="8.25" customHeight="1"/>
    <row r="65878" ht="8.25" customHeight="1"/>
    <row r="65879" ht="8.25" customHeight="1"/>
    <row r="65880" ht="8.25" customHeight="1"/>
    <row r="65881" ht="8.25" customHeight="1"/>
    <row r="65882" ht="8.25" customHeight="1"/>
    <row r="65883" ht="8.25" customHeight="1"/>
    <row r="65884" ht="8.25" customHeight="1"/>
    <row r="65885" ht="8.25" customHeight="1"/>
    <row r="65886" ht="8.25" customHeight="1"/>
    <row r="65887" ht="8.25" customHeight="1"/>
    <row r="65888" ht="8.25" customHeight="1"/>
    <row r="65889" ht="8.25" customHeight="1"/>
    <row r="65890" ht="8.25" customHeight="1"/>
    <row r="65891" ht="8.25" customHeight="1"/>
    <row r="65892" ht="8.25" customHeight="1"/>
    <row r="65893" ht="8.25" customHeight="1"/>
    <row r="65894" ht="8.25" customHeight="1"/>
    <row r="65895" ht="8.25" customHeight="1"/>
    <row r="65896" ht="8.25" customHeight="1"/>
    <row r="65897" ht="8.25" customHeight="1"/>
    <row r="65898" ht="8.25" customHeight="1"/>
    <row r="65899" ht="8.25" customHeight="1"/>
    <row r="65900" ht="8.25" customHeight="1"/>
    <row r="65901" ht="8.25" customHeight="1"/>
    <row r="65902" ht="8.25" customHeight="1"/>
    <row r="65903" ht="8.25" customHeight="1"/>
    <row r="65904" ht="8.25" customHeight="1"/>
    <row r="65905" ht="8.25" customHeight="1"/>
    <row r="65906" ht="8.25" customHeight="1"/>
    <row r="65907" ht="8.25" customHeight="1"/>
    <row r="65908" ht="8.25" customHeight="1"/>
    <row r="65909" ht="8.25" customHeight="1"/>
    <row r="65910" ht="8.25" customHeight="1"/>
    <row r="65911" ht="8.25" customHeight="1"/>
    <row r="65912" ht="8.25" customHeight="1"/>
    <row r="65913" ht="8.25" customHeight="1"/>
    <row r="65914" ht="8.25" customHeight="1"/>
    <row r="65915" ht="8.25" customHeight="1"/>
    <row r="65916" ht="8.25" customHeight="1"/>
    <row r="65917" ht="8.25" customHeight="1"/>
    <row r="65918" ht="8.25" customHeight="1"/>
    <row r="65919" ht="8.25" customHeight="1"/>
    <row r="65920" ht="8.25" customHeight="1"/>
    <row r="65921" ht="8.25" customHeight="1"/>
    <row r="65922" ht="8.25" customHeight="1"/>
    <row r="65923" ht="8.25" customHeight="1"/>
    <row r="65924" ht="8.25" customHeight="1"/>
    <row r="65925" ht="8.25" customHeight="1"/>
    <row r="65926" ht="8.25" customHeight="1"/>
    <row r="65927" ht="8.25" customHeight="1"/>
    <row r="65928" ht="8.25" customHeight="1"/>
    <row r="65929" ht="8.25" customHeight="1"/>
    <row r="65930" ht="8.25" customHeight="1"/>
    <row r="65931" ht="8.25" customHeight="1"/>
    <row r="65932" ht="8.25" customHeight="1"/>
    <row r="65933" ht="8.25" customHeight="1"/>
    <row r="65934" ht="8.25" customHeight="1"/>
    <row r="65935" ht="8.25" customHeight="1"/>
    <row r="65936" ht="8.25" customHeight="1"/>
    <row r="65937" ht="8.25" customHeight="1"/>
    <row r="65938" ht="8.25" customHeight="1"/>
    <row r="65939" ht="8.25" customHeight="1"/>
    <row r="65940" ht="8.25" customHeight="1"/>
    <row r="65941" ht="8.25" customHeight="1"/>
    <row r="65942" ht="8.25" customHeight="1"/>
    <row r="65943" ht="8.25" customHeight="1"/>
    <row r="65944" ht="8.25" customHeight="1"/>
    <row r="65945" ht="8.25" customHeight="1"/>
    <row r="65946" ht="8.25" customHeight="1"/>
    <row r="65947" ht="8.25" customHeight="1"/>
    <row r="65948" ht="8.25" customHeight="1"/>
    <row r="65949" ht="8.25" customHeight="1"/>
    <row r="65950" ht="8.25" customHeight="1"/>
    <row r="65951" ht="8.25" customHeight="1"/>
    <row r="65952" ht="8.25" customHeight="1"/>
    <row r="65953" ht="8.25" customHeight="1"/>
    <row r="65954" ht="8.25" customHeight="1"/>
    <row r="65955" ht="8.25" customHeight="1"/>
    <row r="65956" ht="8.25" customHeight="1"/>
    <row r="65957" ht="8.25" customHeight="1"/>
    <row r="65958" ht="8.25" customHeight="1"/>
    <row r="65959" ht="8.25" customHeight="1"/>
    <row r="65960" ht="8.25" customHeight="1"/>
    <row r="65961" ht="8.25" customHeight="1"/>
    <row r="65962" ht="8.25" customHeight="1"/>
    <row r="65963" ht="8.25" customHeight="1"/>
    <row r="65964" ht="8.25" customHeight="1"/>
    <row r="65965" ht="8.25" customHeight="1"/>
    <row r="65966" ht="8.25" customHeight="1"/>
    <row r="65967" ht="8.25" customHeight="1"/>
    <row r="65968" ht="8.25" customHeight="1"/>
    <row r="65969" ht="8.25" customHeight="1"/>
    <row r="65970" ht="8.25" customHeight="1"/>
    <row r="65971" ht="8.25" customHeight="1"/>
    <row r="65972" ht="8.25" customHeight="1"/>
    <row r="65973" ht="8.25" customHeight="1"/>
    <row r="65974" ht="8.25" customHeight="1"/>
    <row r="65975" ht="8.25" customHeight="1"/>
    <row r="65976" ht="8.25" customHeight="1"/>
    <row r="65977" ht="8.25" customHeight="1"/>
    <row r="65978" ht="8.25" customHeight="1"/>
    <row r="65979" ht="8.25" customHeight="1"/>
    <row r="65980" ht="8.25" customHeight="1"/>
    <row r="65981" ht="8.25" customHeight="1"/>
    <row r="65982" ht="8.25" customHeight="1"/>
    <row r="65983" ht="8.25" customHeight="1"/>
    <row r="65984" ht="8.25" customHeight="1"/>
    <row r="65985" ht="8.25" customHeight="1"/>
    <row r="65986" ht="8.25" customHeight="1"/>
    <row r="65987" ht="8.25" customHeight="1"/>
    <row r="65988" ht="8.25" customHeight="1"/>
    <row r="65989" ht="8.25" customHeight="1"/>
    <row r="65990" ht="8.25" customHeight="1"/>
    <row r="65991" ht="8.25" customHeight="1"/>
    <row r="65992" ht="8.25" customHeight="1"/>
    <row r="65993" ht="8.25" customHeight="1"/>
    <row r="65994" ht="8.25" customHeight="1"/>
    <row r="65995" ht="8.25" customHeight="1"/>
    <row r="65996" ht="8.25" customHeight="1"/>
    <row r="65997" ht="8.25" customHeight="1"/>
    <row r="65998" ht="8.25" customHeight="1"/>
    <row r="65999" ht="8.25" customHeight="1"/>
    <row r="66000" ht="8.25" customHeight="1"/>
    <row r="66001" ht="8.25" customHeight="1"/>
    <row r="66002" ht="8.25" customHeight="1"/>
    <row r="66003" ht="8.25" customHeight="1"/>
    <row r="66004" ht="8.25" customHeight="1"/>
    <row r="66005" ht="8.25" customHeight="1"/>
    <row r="66006" ht="8.25" customHeight="1"/>
    <row r="66007" ht="8.25" customHeight="1"/>
    <row r="66008" ht="8.25" customHeight="1"/>
    <row r="66009" ht="8.25" customHeight="1"/>
    <row r="66010" ht="8.25" customHeight="1"/>
    <row r="66011" ht="8.25" customHeight="1"/>
    <row r="66012" ht="8.25" customHeight="1"/>
    <row r="66013" ht="8.25" customHeight="1"/>
    <row r="66014" ht="8.25" customHeight="1"/>
    <row r="66015" ht="8.25" customHeight="1"/>
    <row r="66016" ht="8.25" customHeight="1"/>
    <row r="66017" ht="8.25" customHeight="1"/>
    <row r="66018" ht="8.25" customHeight="1"/>
    <row r="66019" ht="8.25" customHeight="1"/>
    <row r="66020" ht="8.25" customHeight="1"/>
    <row r="66021" ht="8.25" customHeight="1"/>
    <row r="66022" ht="8.25" customHeight="1"/>
    <row r="66023" ht="8.25" customHeight="1"/>
    <row r="66024" ht="8.25" customHeight="1"/>
    <row r="66025" ht="8.25" customHeight="1"/>
    <row r="66026" ht="8.25" customHeight="1"/>
    <row r="66027" ht="8.25" customHeight="1"/>
    <row r="66028" ht="8.25" customHeight="1"/>
    <row r="66029" ht="8.25" customHeight="1"/>
    <row r="66030" ht="8.25" customHeight="1"/>
    <row r="66031" ht="8.25" customHeight="1"/>
    <row r="66032" ht="8.25" customHeight="1"/>
    <row r="66033" ht="8.25" customHeight="1"/>
    <row r="66034" ht="8.25" customHeight="1"/>
    <row r="66035" ht="8.25" customHeight="1"/>
    <row r="66036" ht="8.25" customHeight="1"/>
    <row r="66037" ht="8.25" customHeight="1"/>
    <row r="66038" ht="8.25" customHeight="1"/>
    <row r="66039" ht="8.25" customHeight="1"/>
    <row r="66040" ht="8.25" customHeight="1"/>
    <row r="66041" ht="8.25" customHeight="1"/>
    <row r="66042" ht="8.25" customHeight="1"/>
    <row r="66043" ht="8.25" customHeight="1"/>
    <row r="66044" ht="8.25" customHeight="1"/>
    <row r="66045" ht="8.25" customHeight="1"/>
    <row r="66046" ht="8.25" customHeight="1"/>
    <row r="66047" ht="8.25" customHeight="1"/>
    <row r="66048" ht="8.25" customHeight="1"/>
    <row r="66049" ht="8.25" customHeight="1"/>
    <row r="66050" ht="8.25" customHeight="1"/>
    <row r="66051" ht="8.25" customHeight="1"/>
    <row r="66052" ht="8.25" customHeight="1"/>
    <row r="66053" ht="8.25" customHeight="1"/>
    <row r="66054" ht="8.25" customHeight="1"/>
    <row r="66055" ht="8.25" customHeight="1"/>
    <row r="66056" ht="8.25" customHeight="1"/>
    <row r="66057" ht="8.25" customHeight="1"/>
    <row r="66058" ht="8.25" customHeight="1"/>
    <row r="66059" ht="8.25" customHeight="1"/>
    <row r="66060" ht="8.25" customHeight="1"/>
    <row r="66061" ht="8.25" customHeight="1"/>
    <row r="66062" ht="8.25" customHeight="1"/>
    <row r="66063" ht="8.25" customHeight="1"/>
    <row r="66064" ht="8.25" customHeight="1"/>
    <row r="66065" ht="8.25" customHeight="1"/>
    <row r="66066" ht="8.25" customHeight="1"/>
    <row r="66067" ht="8.25" customHeight="1"/>
    <row r="66068" ht="8.25" customHeight="1"/>
    <row r="66069" ht="8.25" customHeight="1"/>
    <row r="66070" ht="8.25" customHeight="1"/>
    <row r="66071" ht="8.25" customHeight="1"/>
    <row r="66072" ht="8.25" customHeight="1"/>
    <row r="66073" ht="8.25" customHeight="1"/>
    <row r="66074" ht="8.25" customHeight="1"/>
    <row r="66075" ht="8.25" customHeight="1"/>
    <row r="66076" ht="8.25" customHeight="1"/>
    <row r="66077" ht="8.25" customHeight="1"/>
    <row r="66078" ht="8.25" customHeight="1"/>
    <row r="66079" ht="8.25" customHeight="1"/>
    <row r="66080" ht="8.25" customHeight="1"/>
    <row r="66081" ht="8.25" customHeight="1"/>
    <row r="66082" ht="8.25" customHeight="1"/>
    <row r="66083" ht="8.25" customHeight="1"/>
    <row r="66084" ht="8.25" customHeight="1"/>
    <row r="66085" ht="8.25" customHeight="1"/>
    <row r="66086" ht="8.25" customHeight="1"/>
    <row r="66087" ht="8.25" customHeight="1"/>
    <row r="66088" ht="8.25" customHeight="1"/>
    <row r="66089" ht="8.25" customHeight="1"/>
    <row r="66090" ht="8.25" customHeight="1"/>
    <row r="66091" ht="8.25" customHeight="1"/>
    <row r="66092" ht="8.25" customHeight="1"/>
    <row r="66093" ht="8.25" customHeight="1"/>
    <row r="66094" ht="8.25" customHeight="1"/>
    <row r="66095" ht="8.25" customHeight="1"/>
    <row r="66096" ht="8.25" customHeight="1"/>
    <row r="66097" ht="8.25" customHeight="1"/>
    <row r="66098" ht="8.25" customHeight="1"/>
    <row r="66099" ht="8.25" customHeight="1"/>
    <row r="66100" ht="8.25" customHeight="1"/>
    <row r="66101" ht="8.25" customHeight="1"/>
    <row r="66102" ht="8.25" customHeight="1"/>
    <row r="66103" ht="8.25" customHeight="1"/>
    <row r="66104" ht="8.25" customHeight="1"/>
    <row r="66105" ht="8.25" customHeight="1"/>
    <row r="66106" ht="8.25" customHeight="1"/>
    <row r="66107" ht="8.25" customHeight="1"/>
    <row r="66108" ht="8.25" customHeight="1"/>
    <row r="66109" ht="8.25" customHeight="1"/>
    <row r="66110" ht="8.25" customHeight="1"/>
    <row r="66111" ht="8.25" customHeight="1"/>
    <row r="66112" ht="8.25" customHeight="1"/>
    <row r="66113" ht="8.25" customHeight="1"/>
    <row r="66114" ht="8.25" customHeight="1"/>
    <row r="66115" ht="8.25" customHeight="1"/>
    <row r="66116" ht="8.25" customHeight="1"/>
    <row r="66117" ht="8.25" customHeight="1"/>
    <row r="66118" ht="8.25" customHeight="1"/>
    <row r="66119" ht="8.25" customHeight="1"/>
    <row r="66120" ht="8.25" customHeight="1"/>
    <row r="66121" ht="8.25" customHeight="1"/>
    <row r="66122" ht="8.25" customHeight="1"/>
    <row r="66123" ht="8.25" customHeight="1"/>
    <row r="66124" ht="8.25" customHeight="1"/>
    <row r="66125" ht="8.25" customHeight="1"/>
    <row r="66126" ht="8.25" customHeight="1"/>
    <row r="66127" ht="8.25" customHeight="1"/>
    <row r="66128" ht="8.25" customHeight="1"/>
    <row r="66129" ht="8.25" customHeight="1"/>
    <row r="66130" ht="8.25" customHeight="1"/>
    <row r="66131" ht="8.25" customHeight="1"/>
    <row r="66132" ht="8.25" customHeight="1"/>
    <row r="66133" ht="8.25" customHeight="1"/>
    <row r="66134" ht="8.25" customHeight="1"/>
    <row r="66135" ht="8.25" customHeight="1"/>
    <row r="66136" ht="8.25" customHeight="1"/>
    <row r="66137" ht="8.25" customHeight="1"/>
    <row r="66138" ht="8.25" customHeight="1"/>
    <row r="66139" ht="8.25" customHeight="1"/>
    <row r="66140" ht="8.25" customHeight="1"/>
    <row r="66141" ht="8.25" customHeight="1"/>
    <row r="66142" ht="8.25" customHeight="1"/>
    <row r="66143" ht="8.25" customHeight="1"/>
    <row r="66144" ht="8.25" customHeight="1"/>
    <row r="66145" ht="8.25" customHeight="1"/>
    <row r="66146" ht="8.25" customHeight="1"/>
    <row r="66147" ht="8.25" customHeight="1"/>
    <row r="66148" ht="8.25" customHeight="1"/>
    <row r="66149" ht="8.25" customHeight="1"/>
    <row r="66150" ht="8.25" customHeight="1"/>
    <row r="66151" ht="8.25" customHeight="1"/>
    <row r="66152" ht="8.25" customHeight="1"/>
    <row r="66153" ht="8.25" customHeight="1"/>
    <row r="66154" ht="8.25" customHeight="1"/>
    <row r="66155" ht="8.25" customHeight="1"/>
    <row r="66156" ht="8.25" customHeight="1"/>
    <row r="66157" ht="8.25" customHeight="1"/>
    <row r="66158" ht="8.25" customHeight="1"/>
    <row r="66159" ht="8.25" customHeight="1"/>
    <row r="66160" ht="8.25" customHeight="1"/>
    <row r="66161" ht="8.25" customHeight="1"/>
    <row r="66162" ht="8.25" customHeight="1"/>
    <row r="66163" ht="8.25" customHeight="1"/>
    <row r="66164" ht="8.25" customHeight="1"/>
    <row r="66165" ht="8.25" customHeight="1"/>
    <row r="66166" ht="8.25" customHeight="1"/>
    <row r="66167" ht="8.25" customHeight="1"/>
    <row r="66168" ht="8.25" customHeight="1"/>
    <row r="66169" ht="8.25" customHeight="1"/>
    <row r="66170" ht="8.25" customHeight="1"/>
    <row r="66171" ht="8.25" customHeight="1"/>
    <row r="66172" ht="8.25" customHeight="1"/>
    <row r="66173" ht="8.25" customHeight="1"/>
    <row r="66174" ht="8.25" customHeight="1"/>
    <row r="66175" ht="8.25" customHeight="1"/>
    <row r="66176" ht="8.25" customHeight="1"/>
    <row r="66177" ht="8.25" customHeight="1"/>
    <row r="66178" ht="8.25" customHeight="1"/>
    <row r="66179" ht="8.25" customHeight="1"/>
    <row r="66180" ht="8.25" customHeight="1"/>
    <row r="66181" ht="8.25" customHeight="1"/>
    <row r="66182" ht="8.25" customHeight="1"/>
    <row r="66183" ht="8.25" customHeight="1"/>
    <row r="66184" ht="8.25" customHeight="1"/>
    <row r="66185" ht="8.25" customHeight="1"/>
    <row r="66186" ht="8.25" customHeight="1"/>
    <row r="66187" ht="8.25" customHeight="1"/>
    <row r="66188" ht="8.25" customHeight="1"/>
    <row r="66189" ht="8.25" customHeight="1"/>
    <row r="66190" ht="8.25" customHeight="1"/>
    <row r="66191" ht="8.25" customHeight="1"/>
    <row r="66192" ht="8.25" customHeight="1"/>
    <row r="66193" ht="8.25" customHeight="1"/>
    <row r="66194" ht="8.25" customHeight="1"/>
    <row r="66195" ht="8.25" customHeight="1"/>
    <row r="66196" ht="8.25" customHeight="1"/>
    <row r="66197" ht="8.25" customHeight="1"/>
    <row r="66198" ht="8.25" customHeight="1"/>
    <row r="66199" ht="8.25" customHeight="1"/>
    <row r="66200" ht="8.25" customHeight="1"/>
    <row r="66201" ht="8.25" customHeight="1"/>
    <row r="66202" ht="8.25" customHeight="1"/>
    <row r="66203" ht="8.25" customHeight="1"/>
    <row r="66204" ht="8.25" customHeight="1"/>
    <row r="66205" ht="8.25" customHeight="1"/>
    <row r="66206" ht="8.25" customHeight="1"/>
    <row r="66207" ht="8.25" customHeight="1"/>
    <row r="66208" ht="8.25" customHeight="1"/>
    <row r="66209" ht="8.25" customHeight="1"/>
    <row r="66210" ht="8.25" customHeight="1"/>
    <row r="66211" ht="8.25" customHeight="1"/>
    <row r="66212" ht="8.25" customHeight="1"/>
    <row r="66213" ht="8.25" customHeight="1"/>
    <row r="66214" ht="8.25" customHeight="1"/>
    <row r="66215" ht="8.25" customHeight="1"/>
    <row r="66216" ht="8.25" customHeight="1"/>
    <row r="66217" ht="8.25" customHeight="1"/>
    <row r="66218" ht="8.25" customHeight="1"/>
    <row r="66219" ht="8.25" customHeight="1"/>
    <row r="66220" ht="8.25" customHeight="1"/>
    <row r="66221" ht="8.25" customHeight="1"/>
    <row r="66222" ht="8.25" customHeight="1"/>
    <row r="66223" ht="8.25" customHeight="1"/>
    <row r="66224" ht="8.25" customHeight="1"/>
    <row r="66225" ht="8.25" customHeight="1"/>
    <row r="66226" ht="8.25" customHeight="1"/>
    <row r="66227" ht="8.25" customHeight="1"/>
    <row r="66228" ht="8.25" customHeight="1"/>
    <row r="66229" ht="8.25" customHeight="1"/>
    <row r="66230" ht="8.25" customHeight="1"/>
    <row r="66231" ht="8.25" customHeight="1"/>
    <row r="66232" ht="8.25" customHeight="1"/>
    <row r="66233" ht="8.25" customHeight="1"/>
    <row r="66234" ht="8.25" customHeight="1"/>
    <row r="66235" ht="8.25" customHeight="1"/>
    <row r="66236" ht="8.25" customHeight="1"/>
    <row r="66237" ht="8.25" customHeight="1"/>
    <row r="66238" ht="8.25" customHeight="1"/>
    <row r="66239" ht="8.25" customHeight="1"/>
    <row r="66240" ht="8.25" customHeight="1"/>
    <row r="66241" ht="8.25" customHeight="1"/>
    <row r="66242" ht="8.25" customHeight="1"/>
    <row r="66243" ht="8.25" customHeight="1"/>
    <row r="66244" ht="8.25" customHeight="1"/>
    <row r="66245" ht="8.25" customHeight="1"/>
    <row r="66246" ht="8.25" customHeight="1"/>
    <row r="66247" ht="8.25" customHeight="1"/>
    <row r="66248" ht="8.25" customHeight="1"/>
    <row r="66249" ht="8.25" customHeight="1"/>
    <row r="66250" ht="8.25" customHeight="1"/>
    <row r="66251" ht="8.25" customHeight="1"/>
    <row r="66252" ht="8.25" customHeight="1"/>
    <row r="66253" ht="8.25" customHeight="1"/>
    <row r="66254" ht="8.25" customHeight="1"/>
    <row r="66255" ht="8.25" customHeight="1"/>
    <row r="66256" ht="8.25" customHeight="1"/>
    <row r="66257" ht="8.25" customHeight="1"/>
    <row r="66258" ht="8.25" customHeight="1"/>
    <row r="66259" ht="8.25" customHeight="1"/>
    <row r="66260" ht="8.25" customHeight="1"/>
    <row r="66261" ht="8.25" customHeight="1"/>
    <row r="66262" ht="8.25" customHeight="1"/>
    <row r="66263" ht="8.25" customHeight="1"/>
    <row r="66264" ht="8.25" customHeight="1"/>
    <row r="66265" ht="8.25" customHeight="1"/>
    <row r="66266" ht="8.25" customHeight="1"/>
    <row r="66267" ht="8.25" customHeight="1"/>
    <row r="66268" ht="8.25" customHeight="1"/>
    <row r="66269" ht="8.25" customHeight="1"/>
    <row r="66270" ht="8.25" customHeight="1"/>
    <row r="66271" ht="8.25" customHeight="1"/>
    <row r="66272" ht="8.25" customHeight="1"/>
    <row r="66273" ht="8.25" customHeight="1"/>
    <row r="66274" ht="8.25" customHeight="1"/>
    <row r="66275" ht="8.25" customHeight="1"/>
    <row r="66276" ht="8.25" customHeight="1"/>
    <row r="66277" ht="8.25" customHeight="1"/>
    <row r="66278" ht="8.25" customHeight="1"/>
    <row r="66279" ht="8.25" customHeight="1"/>
    <row r="66280" ht="8.25" customHeight="1"/>
    <row r="66281" ht="8.25" customHeight="1"/>
    <row r="66282" ht="8.25" customHeight="1"/>
    <row r="66283" ht="8.25" customHeight="1"/>
    <row r="66284" ht="8.25" customHeight="1"/>
    <row r="66285" ht="8.25" customHeight="1"/>
    <row r="66286" ht="8.25" customHeight="1"/>
    <row r="66287" ht="8.25" customHeight="1"/>
    <row r="66288" ht="8.25" customHeight="1"/>
    <row r="66289" ht="8.25" customHeight="1"/>
    <row r="66290" ht="8.25" customHeight="1"/>
    <row r="66291" ht="8.25" customHeight="1"/>
    <row r="66292" ht="8.25" customHeight="1"/>
    <row r="66293" ht="8.25" customHeight="1"/>
    <row r="66294" ht="8.25" customHeight="1"/>
    <row r="66295" ht="8.25" customHeight="1"/>
    <row r="66296" ht="8.25" customHeight="1"/>
    <row r="66297" ht="8.25" customHeight="1"/>
    <row r="66298" ht="8.25" customHeight="1"/>
    <row r="66299" ht="8.25" customHeight="1"/>
    <row r="66300" ht="8.25" customHeight="1"/>
    <row r="66301" ht="8.25" customHeight="1"/>
    <row r="66302" ht="8.25" customHeight="1"/>
    <row r="66303" ht="8.25" customHeight="1"/>
    <row r="66304" ht="8.25" customHeight="1"/>
    <row r="66305" ht="8.25" customHeight="1"/>
    <row r="66306" ht="8.25" customHeight="1"/>
    <row r="66307" ht="8.25" customHeight="1"/>
    <row r="66308" ht="8.25" customHeight="1"/>
    <row r="66309" ht="8.25" customHeight="1"/>
    <row r="66310" ht="8.25" customHeight="1"/>
    <row r="66311" ht="8.25" customHeight="1"/>
    <row r="66312" ht="8.25" customHeight="1"/>
    <row r="66313" ht="8.25" customHeight="1"/>
    <row r="66314" ht="8.25" customHeight="1"/>
    <row r="66315" ht="8.25" customHeight="1"/>
    <row r="66316" ht="8.25" customHeight="1"/>
    <row r="66317" ht="8.25" customHeight="1"/>
    <row r="66318" ht="8.25" customHeight="1"/>
    <row r="66319" ht="8.25" customHeight="1"/>
    <row r="66320" ht="8.25" customHeight="1"/>
    <row r="66321" ht="8.25" customHeight="1"/>
    <row r="66322" ht="8.25" customHeight="1"/>
    <row r="66323" ht="8.25" customHeight="1"/>
    <row r="66324" ht="8.25" customHeight="1"/>
    <row r="66325" ht="8.25" customHeight="1"/>
    <row r="66326" ht="8.25" customHeight="1"/>
    <row r="66327" ht="8.25" customHeight="1"/>
    <row r="66328" ht="8.25" customHeight="1"/>
    <row r="66329" ht="8.25" customHeight="1"/>
    <row r="66330" ht="8.25" customHeight="1"/>
    <row r="66331" ht="8.25" customHeight="1"/>
    <row r="66332" ht="8.25" customHeight="1"/>
    <row r="66333" ht="8.25" customHeight="1"/>
    <row r="66334" ht="8.25" customHeight="1"/>
    <row r="66335" ht="8.25" customHeight="1"/>
    <row r="66336" ht="8.25" customHeight="1"/>
    <row r="66337" ht="8.25" customHeight="1"/>
    <row r="66338" ht="8.25" customHeight="1"/>
    <row r="66339" ht="8.25" customHeight="1"/>
    <row r="66340" ht="8.25" customHeight="1"/>
    <row r="66341" ht="8.25" customHeight="1"/>
    <row r="66342" ht="8.25" customHeight="1"/>
    <row r="66343" ht="8.25" customHeight="1"/>
    <row r="66344" ht="8.25" customHeight="1"/>
    <row r="66345" ht="8.25" customHeight="1"/>
    <row r="66346" ht="8.25" customHeight="1"/>
    <row r="66347" ht="8.25" customHeight="1"/>
    <row r="66348" ht="8.25" customHeight="1"/>
    <row r="66349" ht="8.25" customHeight="1"/>
    <row r="66350" ht="8.25" customHeight="1"/>
    <row r="66351" ht="8.25" customHeight="1"/>
    <row r="66352" ht="8.25" customHeight="1"/>
    <row r="66353" ht="8.25" customHeight="1"/>
    <row r="66354" ht="8.25" customHeight="1"/>
    <row r="66355" ht="8.25" customHeight="1"/>
    <row r="66356" ht="8.25" customHeight="1"/>
    <row r="66357" ht="8.25" customHeight="1"/>
    <row r="66358" ht="8.25" customHeight="1"/>
    <row r="66359" ht="8.25" customHeight="1"/>
    <row r="66360" ht="8.25" customHeight="1"/>
    <row r="66361" ht="8.25" customHeight="1"/>
    <row r="66362" ht="8.25" customHeight="1"/>
    <row r="66363" ht="8.25" customHeight="1"/>
    <row r="66364" ht="8.25" customHeight="1"/>
    <row r="66365" ht="8.25" customHeight="1"/>
    <row r="66366" ht="8.25" customHeight="1"/>
    <row r="66367" ht="8.25" customHeight="1"/>
    <row r="66368" ht="8.25" customHeight="1"/>
    <row r="66369" ht="8.25" customHeight="1"/>
    <row r="66370" ht="8.25" customHeight="1"/>
    <row r="66371" ht="8.25" customHeight="1"/>
    <row r="66372" ht="8.25" customHeight="1"/>
    <row r="66373" ht="8.25" customHeight="1"/>
    <row r="66374" ht="8.25" customHeight="1"/>
    <row r="66375" ht="8.25" customHeight="1"/>
    <row r="66376" ht="8.25" customHeight="1"/>
    <row r="66377" ht="8.25" customHeight="1"/>
    <row r="66378" ht="8.25" customHeight="1"/>
    <row r="66379" ht="8.25" customHeight="1"/>
    <row r="66380" ht="8.25" customHeight="1"/>
    <row r="66381" ht="8.25" customHeight="1"/>
    <row r="66382" ht="8.25" customHeight="1"/>
    <row r="66383" ht="8.25" customHeight="1"/>
    <row r="66384" ht="8.25" customHeight="1"/>
    <row r="66385" ht="8.25" customHeight="1"/>
    <row r="66386" ht="8.25" customHeight="1"/>
    <row r="66387" ht="8.25" customHeight="1"/>
    <row r="66388" ht="8.25" customHeight="1"/>
    <row r="66389" ht="8.25" customHeight="1"/>
    <row r="66390" ht="8.25" customHeight="1"/>
    <row r="66391" ht="8.25" customHeight="1"/>
    <row r="66392" ht="8.25" customHeight="1"/>
    <row r="66393" ht="8.25" customHeight="1"/>
    <row r="66394" ht="8.25" customHeight="1"/>
    <row r="66395" ht="8.25" customHeight="1"/>
    <row r="66396" ht="8.25" customHeight="1"/>
    <row r="66397" ht="8.25" customHeight="1"/>
    <row r="66398" ht="8.25" customHeight="1"/>
    <row r="66399" ht="8.25" customHeight="1"/>
    <row r="66400" ht="8.25" customHeight="1"/>
    <row r="66401" ht="8.25" customHeight="1"/>
    <row r="66402" ht="8.25" customHeight="1"/>
    <row r="66403" ht="8.25" customHeight="1"/>
    <row r="66404" ht="8.25" customHeight="1"/>
    <row r="66405" ht="8.25" customHeight="1"/>
    <row r="66406" ht="8.25" customHeight="1"/>
    <row r="66407" ht="8.25" customHeight="1"/>
    <row r="66408" ht="8.25" customHeight="1"/>
    <row r="66409" ht="8.25" customHeight="1"/>
    <row r="66410" ht="8.25" customHeight="1"/>
    <row r="66411" ht="8.25" customHeight="1"/>
    <row r="66412" ht="8.25" customHeight="1"/>
    <row r="66413" ht="8.25" customHeight="1"/>
    <row r="66414" ht="8.25" customHeight="1"/>
    <row r="66415" ht="8.25" customHeight="1"/>
    <row r="66416" ht="8.25" customHeight="1"/>
    <row r="66417" ht="8.25" customHeight="1"/>
    <row r="66418" ht="8.25" customHeight="1"/>
    <row r="66419" ht="8.25" customHeight="1"/>
    <row r="66420" ht="8.25" customHeight="1"/>
    <row r="66421" ht="8.25" customHeight="1"/>
    <row r="66422" ht="8.25" customHeight="1"/>
    <row r="66423" ht="8.25" customHeight="1"/>
    <row r="66424" ht="8.25" customHeight="1"/>
    <row r="66425" ht="8.25" customHeight="1"/>
    <row r="66426" ht="8.25" customHeight="1"/>
    <row r="66427" ht="8.25" customHeight="1"/>
    <row r="66428" ht="8.25" customHeight="1"/>
    <row r="66429" ht="8.25" customHeight="1"/>
    <row r="66430" ht="8.25" customHeight="1"/>
    <row r="66431" ht="8.25" customHeight="1"/>
    <row r="66432" ht="8.25" customHeight="1"/>
    <row r="66433" ht="8.25" customHeight="1"/>
    <row r="66434" ht="8.25" customHeight="1"/>
    <row r="66435" ht="8.25" customHeight="1"/>
    <row r="66436" ht="8.25" customHeight="1"/>
    <row r="66437" ht="8.25" customHeight="1"/>
    <row r="66438" ht="8.25" customHeight="1"/>
    <row r="66439" ht="8.25" customHeight="1"/>
    <row r="66440" ht="8.25" customHeight="1"/>
    <row r="66441" ht="8.25" customHeight="1"/>
    <row r="66442" ht="8.25" customHeight="1"/>
    <row r="66443" ht="8.25" customHeight="1"/>
    <row r="66444" ht="8.25" customHeight="1"/>
    <row r="66445" ht="8.25" customHeight="1"/>
    <row r="66446" ht="8.25" customHeight="1"/>
    <row r="66447" ht="8.25" customHeight="1"/>
    <row r="66448" ht="8.25" customHeight="1"/>
    <row r="66449" ht="8.25" customHeight="1"/>
    <row r="66450" ht="8.25" customHeight="1"/>
    <row r="66451" ht="8.25" customHeight="1"/>
    <row r="66452" ht="8.25" customHeight="1"/>
    <row r="66453" ht="8.25" customHeight="1"/>
    <row r="66454" ht="8.25" customHeight="1"/>
    <row r="66455" ht="8.25" customHeight="1"/>
    <row r="66456" ht="8.25" customHeight="1"/>
    <row r="66457" ht="8.25" customHeight="1"/>
    <row r="66458" ht="8.25" customHeight="1"/>
    <row r="66459" ht="8.25" customHeight="1"/>
    <row r="66460" ht="8.25" customHeight="1"/>
    <row r="66461" ht="8.25" customHeight="1"/>
    <row r="66462" ht="8.25" customHeight="1"/>
    <row r="66463" ht="8.25" customHeight="1"/>
    <row r="66464" ht="8.25" customHeight="1"/>
    <row r="66465" ht="8.25" customHeight="1"/>
    <row r="66466" ht="8.25" customHeight="1"/>
    <row r="66467" ht="8.25" customHeight="1"/>
    <row r="66468" ht="8.25" customHeight="1"/>
    <row r="66469" ht="8.25" customHeight="1"/>
    <row r="66470" ht="8.25" customHeight="1"/>
    <row r="66471" ht="8.25" customHeight="1"/>
    <row r="66472" ht="8.25" customHeight="1"/>
    <row r="66473" ht="8.25" customHeight="1"/>
    <row r="66474" ht="8.25" customHeight="1"/>
    <row r="66475" ht="8.25" customHeight="1"/>
    <row r="66476" ht="8.25" customHeight="1"/>
    <row r="66477" ht="8.25" customHeight="1"/>
    <row r="66478" ht="8.25" customHeight="1"/>
    <row r="66479" ht="8.25" customHeight="1"/>
    <row r="66480" ht="8.25" customHeight="1"/>
    <row r="66481" ht="8.25" customHeight="1"/>
    <row r="66482" ht="8.25" customHeight="1"/>
    <row r="66483" ht="8.25" customHeight="1"/>
    <row r="66484" ht="8.25" customHeight="1"/>
    <row r="66485" ht="8.25" customHeight="1"/>
    <row r="66486" ht="8.25" customHeight="1"/>
    <row r="66487" ht="8.25" customHeight="1"/>
    <row r="66488" ht="8.25" customHeight="1"/>
    <row r="66489" ht="8.25" customHeight="1"/>
    <row r="66490" ht="8.25" customHeight="1"/>
    <row r="66491" ht="8.25" customHeight="1"/>
    <row r="66492" ht="8.25" customHeight="1"/>
    <row r="66493" ht="8.25" customHeight="1"/>
    <row r="66494" ht="8.25" customHeight="1"/>
    <row r="66495" ht="8.25" customHeight="1"/>
    <row r="66496" ht="8.25" customHeight="1"/>
    <row r="66497" ht="8.25" customHeight="1"/>
    <row r="66498" ht="8.25" customHeight="1"/>
    <row r="66499" ht="8.25" customHeight="1"/>
    <row r="66500" ht="8.25" customHeight="1"/>
    <row r="66501" ht="8.25" customHeight="1"/>
    <row r="66502" ht="8.25" customHeight="1"/>
    <row r="66503" ht="8.25" customHeight="1"/>
    <row r="66504" ht="8.25" customHeight="1"/>
    <row r="66505" ht="8.25" customHeight="1"/>
    <row r="66506" ht="8.25" customHeight="1"/>
    <row r="66507" ht="8.25" customHeight="1"/>
    <row r="66508" ht="8.25" customHeight="1"/>
    <row r="66509" ht="8.25" customHeight="1"/>
    <row r="66510" ht="8.25" customHeight="1"/>
    <row r="66511" ht="8.25" customHeight="1"/>
    <row r="66512" ht="8.25" customHeight="1"/>
    <row r="66513" ht="8.25" customHeight="1"/>
    <row r="66514" ht="8.25" customHeight="1"/>
    <row r="66515" ht="8.25" customHeight="1"/>
    <row r="66516" ht="8.25" customHeight="1"/>
    <row r="66517" ht="8.25" customHeight="1"/>
    <row r="66518" ht="8.25" customHeight="1"/>
    <row r="66519" ht="8.25" customHeight="1"/>
    <row r="66520" ht="8.25" customHeight="1"/>
    <row r="66521" ht="8.25" customHeight="1"/>
    <row r="66522" ht="8.25" customHeight="1"/>
    <row r="66523" ht="8.25" customHeight="1"/>
    <row r="66524" ht="8.25" customHeight="1"/>
    <row r="66525" ht="8.25" customHeight="1"/>
    <row r="66526" ht="8.25" customHeight="1"/>
    <row r="66527" ht="8.25" customHeight="1"/>
    <row r="66528" ht="8.25" customHeight="1"/>
    <row r="66529" ht="8.25" customHeight="1"/>
    <row r="66530" ht="8.25" customHeight="1"/>
    <row r="66531" ht="8.25" customHeight="1"/>
    <row r="66532" ht="8.25" customHeight="1"/>
    <row r="66533" ht="8.25" customHeight="1"/>
    <row r="66534" ht="8.25" customHeight="1"/>
    <row r="66535" ht="8.25" customHeight="1"/>
    <row r="66536" ht="8.25" customHeight="1"/>
    <row r="66537" ht="8.25" customHeight="1"/>
    <row r="66538" ht="8.25" customHeight="1"/>
    <row r="66539" ht="8.25" customHeight="1"/>
    <row r="66540" ht="8.25" customHeight="1"/>
    <row r="66541" ht="8.25" customHeight="1"/>
    <row r="66542" ht="8.25" customHeight="1"/>
    <row r="66543" ht="8.25" customHeight="1"/>
    <row r="66544" ht="8.25" customHeight="1"/>
    <row r="66545" ht="8.25" customHeight="1"/>
    <row r="66546" ht="8.25" customHeight="1"/>
    <row r="66547" ht="8.25" customHeight="1"/>
    <row r="66548" ht="8.25" customHeight="1"/>
    <row r="66549" ht="8.25" customHeight="1"/>
    <row r="66550" ht="8.25" customHeight="1"/>
    <row r="66551" ht="8.25" customHeight="1"/>
    <row r="66552" ht="8.25" customHeight="1"/>
    <row r="66553" ht="8.25" customHeight="1"/>
    <row r="66554" ht="8.25" customHeight="1"/>
    <row r="66555" ht="8.25" customHeight="1"/>
    <row r="66556" ht="8.25" customHeight="1"/>
    <row r="66557" ht="8.25" customHeight="1"/>
    <row r="66558" ht="8.25" customHeight="1"/>
    <row r="66559" ht="8.25" customHeight="1"/>
    <row r="66560" ht="8.25" customHeight="1"/>
    <row r="66561" ht="8.25" customHeight="1"/>
    <row r="66562" ht="8.25" customHeight="1"/>
    <row r="66563" ht="8.25" customHeight="1"/>
    <row r="66564" ht="8.25" customHeight="1"/>
    <row r="66565" ht="8.25" customHeight="1"/>
    <row r="66566" ht="8.25" customHeight="1"/>
    <row r="66567" ht="8.25" customHeight="1"/>
    <row r="66568" ht="8.25" customHeight="1"/>
    <row r="66569" ht="8.25" customHeight="1"/>
    <row r="66570" ht="8.25" customHeight="1"/>
    <row r="66571" ht="8.25" customHeight="1"/>
    <row r="66572" ht="8.25" customHeight="1"/>
    <row r="66573" ht="8.25" customHeight="1"/>
    <row r="66574" ht="8.25" customHeight="1"/>
    <row r="66575" ht="8.25" customHeight="1"/>
    <row r="66576" ht="8.25" customHeight="1"/>
    <row r="66577" ht="8.25" customHeight="1"/>
    <row r="66578" ht="8.25" customHeight="1"/>
    <row r="66579" ht="8.25" customHeight="1"/>
    <row r="66580" ht="8.25" customHeight="1"/>
    <row r="66581" ht="8.25" customHeight="1"/>
    <row r="66582" ht="8.25" customHeight="1"/>
    <row r="66583" ht="8.25" customHeight="1"/>
    <row r="66584" ht="8.25" customHeight="1"/>
    <row r="66585" ht="8.25" customHeight="1"/>
    <row r="66586" ht="8.25" customHeight="1"/>
    <row r="66587" ht="8.25" customHeight="1"/>
    <row r="66588" ht="8.25" customHeight="1"/>
    <row r="66589" ht="8.25" customHeight="1"/>
    <row r="66590" ht="8.25" customHeight="1"/>
    <row r="66591" ht="8.25" customHeight="1"/>
    <row r="66592" ht="8.25" customHeight="1"/>
    <row r="66593" ht="8.25" customHeight="1"/>
    <row r="66594" ht="8.25" customHeight="1"/>
    <row r="66595" ht="8.25" customHeight="1"/>
    <row r="66596" ht="8.25" customHeight="1"/>
    <row r="66597" ht="8.25" customHeight="1"/>
    <row r="66598" ht="8.25" customHeight="1"/>
    <row r="66599" ht="8.25" customHeight="1"/>
    <row r="66600" ht="8.25" customHeight="1"/>
    <row r="66601" ht="8.25" customHeight="1"/>
    <row r="66602" ht="8.25" customHeight="1"/>
    <row r="66603" ht="8.25" customHeight="1"/>
    <row r="66604" ht="8.25" customHeight="1"/>
    <row r="66605" ht="8.25" customHeight="1"/>
    <row r="66606" ht="8.25" customHeight="1"/>
    <row r="66607" ht="8.25" customHeight="1"/>
    <row r="66608" ht="8.25" customHeight="1"/>
    <row r="66609" ht="8.25" customHeight="1"/>
    <row r="66610" ht="8.25" customHeight="1"/>
    <row r="66611" ht="8.25" customHeight="1"/>
    <row r="66612" ht="8.25" customHeight="1"/>
    <row r="66613" ht="8.25" customHeight="1"/>
    <row r="66614" ht="8.25" customHeight="1"/>
    <row r="66615" ht="8.25" customHeight="1"/>
    <row r="66616" ht="8.25" customHeight="1"/>
    <row r="66617" ht="8.25" customHeight="1"/>
    <row r="66618" ht="8.25" customHeight="1"/>
    <row r="66619" ht="8.25" customHeight="1"/>
    <row r="66620" ht="8.25" customHeight="1"/>
    <row r="66621" ht="8.25" customHeight="1"/>
    <row r="66622" ht="8.25" customHeight="1"/>
    <row r="66623" ht="8.25" customHeight="1"/>
    <row r="66624" ht="8.25" customHeight="1"/>
    <row r="66625" ht="8.25" customHeight="1"/>
    <row r="66626" ht="8.25" customHeight="1"/>
    <row r="66627" ht="8.25" customHeight="1"/>
    <row r="66628" ht="8.25" customHeight="1"/>
    <row r="66629" ht="8.25" customHeight="1"/>
    <row r="66630" ht="8.25" customHeight="1"/>
    <row r="66631" ht="8.25" customHeight="1"/>
    <row r="66632" ht="8.25" customHeight="1"/>
    <row r="66633" ht="8.25" customHeight="1"/>
    <row r="66634" ht="8.25" customHeight="1"/>
    <row r="66635" ht="8.25" customHeight="1"/>
    <row r="66636" ht="8.25" customHeight="1"/>
    <row r="66637" ht="8.25" customHeight="1"/>
    <row r="66638" ht="8.25" customHeight="1"/>
    <row r="66639" ht="8.25" customHeight="1"/>
    <row r="66640" ht="8.25" customHeight="1"/>
    <row r="66641" ht="8.25" customHeight="1"/>
    <row r="66642" ht="8.25" customHeight="1"/>
    <row r="66643" ht="8.25" customHeight="1"/>
    <row r="66644" ht="8.25" customHeight="1"/>
    <row r="66645" ht="8.25" customHeight="1"/>
    <row r="66646" ht="8.25" customHeight="1"/>
    <row r="66647" ht="8.25" customHeight="1"/>
    <row r="66648" ht="8.25" customHeight="1"/>
    <row r="66649" ht="8.25" customHeight="1"/>
    <row r="66650" ht="8.25" customHeight="1"/>
    <row r="66651" ht="8.25" customHeight="1"/>
    <row r="66652" ht="8.25" customHeight="1"/>
    <row r="66653" ht="8.25" customHeight="1"/>
    <row r="66654" ht="8.25" customHeight="1"/>
    <row r="66655" ht="8.25" customHeight="1"/>
    <row r="66656" ht="8.25" customHeight="1"/>
    <row r="66657" ht="8.25" customHeight="1"/>
    <row r="66658" ht="8.25" customHeight="1"/>
    <row r="66659" ht="8.25" customHeight="1"/>
    <row r="66660" ht="8.25" customHeight="1"/>
    <row r="66661" ht="8.25" customHeight="1"/>
    <row r="66662" ht="8.25" customHeight="1"/>
    <row r="66663" ht="8.25" customHeight="1"/>
    <row r="66664" ht="8.25" customHeight="1"/>
    <row r="66665" ht="8.25" customHeight="1"/>
    <row r="66666" ht="8.25" customHeight="1"/>
    <row r="66667" ht="8.25" customHeight="1"/>
    <row r="66668" ht="8.25" customHeight="1"/>
    <row r="66669" ht="8.25" customHeight="1"/>
    <row r="66670" ht="8.25" customHeight="1"/>
    <row r="66671" ht="8.25" customHeight="1"/>
    <row r="66672" ht="8.25" customHeight="1"/>
    <row r="66673" ht="8.25" customHeight="1"/>
    <row r="66674" ht="8.25" customHeight="1"/>
    <row r="66675" ht="8.25" customHeight="1"/>
    <row r="66676" ht="8.25" customHeight="1"/>
    <row r="66677" ht="8.25" customHeight="1"/>
    <row r="66678" ht="8.25" customHeight="1"/>
    <row r="66679" ht="8.25" customHeight="1"/>
    <row r="66680" ht="8.25" customHeight="1"/>
    <row r="66681" ht="8.25" customHeight="1"/>
    <row r="66682" ht="8.25" customHeight="1"/>
    <row r="66683" ht="8.25" customHeight="1"/>
    <row r="66684" ht="8.25" customHeight="1"/>
    <row r="66685" ht="8.25" customHeight="1"/>
    <row r="66686" ht="8.25" customHeight="1"/>
    <row r="66687" ht="8.25" customHeight="1"/>
    <row r="66688" ht="8.25" customHeight="1"/>
    <row r="66689" ht="8.25" customHeight="1"/>
    <row r="66690" ht="8.25" customHeight="1"/>
    <row r="66691" ht="8.25" customHeight="1"/>
    <row r="66692" ht="8.25" customHeight="1"/>
    <row r="66693" ht="8.25" customHeight="1"/>
    <row r="66694" ht="8.25" customHeight="1"/>
    <row r="66695" ht="8.25" customHeight="1"/>
    <row r="66696" ht="8.25" customHeight="1"/>
    <row r="66697" ht="8.25" customHeight="1"/>
    <row r="66698" ht="8.25" customHeight="1"/>
    <row r="66699" ht="8.25" customHeight="1"/>
    <row r="66700" ht="8.25" customHeight="1"/>
    <row r="66701" ht="8.25" customHeight="1"/>
    <row r="66702" ht="8.25" customHeight="1"/>
    <row r="66703" ht="8.25" customHeight="1"/>
    <row r="66704" ht="8.25" customHeight="1"/>
    <row r="66705" ht="8.25" customHeight="1"/>
    <row r="66706" ht="8.25" customHeight="1"/>
    <row r="66707" ht="8.25" customHeight="1"/>
    <row r="66708" ht="8.25" customHeight="1"/>
    <row r="66709" ht="8.25" customHeight="1"/>
    <row r="66710" ht="8.25" customHeight="1"/>
    <row r="66711" ht="8.25" customHeight="1"/>
    <row r="66712" ht="8.25" customHeight="1"/>
    <row r="66713" ht="8.25" customHeight="1"/>
    <row r="66714" ht="8.25" customHeight="1"/>
    <row r="66715" ht="8.25" customHeight="1"/>
    <row r="66716" ht="8.25" customHeight="1"/>
    <row r="66717" ht="8.25" customHeight="1"/>
    <row r="66718" ht="8.25" customHeight="1"/>
    <row r="66719" ht="8.25" customHeight="1"/>
    <row r="66720" ht="8.25" customHeight="1"/>
    <row r="66721" ht="8.25" customHeight="1"/>
    <row r="66722" ht="8.25" customHeight="1"/>
    <row r="66723" ht="8.25" customHeight="1"/>
    <row r="66724" ht="8.25" customHeight="1"/>
    <row r="66725" ht="8.25" customHeight="1"/>
    <row r="66726" ht="8.25" customHeight="1"/>
    <row r="66727" ht="8.25" customHeight="1"/>
    <row r="66728" ht="8.25" customHeight="1"/>
    <row r="66729" ht="8.25" customHeight="1"/>
    <row r="66730" ht="8.25" customHeight="1"/>
    <row r="66731" ht="8.25" customHeight="1"/>
    <row r="66732" ht="8.25" customHeight="1"/>
    <row r="66733" ht="8.25" customHeight="1"/>
    <row r="66734" ht="8.25" customHeight="1"/>
    <row r="66735" ht="8.25" customHeight="1"/>
    <row r="66736" ht="8.25" customHeight="1"/>
    <row r="66737" ht="8.25" customHeight="1"/>
    <row r="66738" ht="8.25" customHeight="1"/>
    <row r="66739" ht="8.25" customHeight="1"/>
    <row r="66740" ht="8.25" customHeight="1"/>
    <row r="66741" ht="8.25" customHeight="1"/>
    <row r="66742" ht="8.25" customHeight="1"/>
    <row r="66743" ht="8.25" customHeight="1"/>
    <row r="66744" ht="8.25" customHeight="1"/>
    <row r="66745" ht="8.25" customHeight="1"/>
    <row r="66746" ht="8.25" customHeight="1"/>
    <row r="66747" ht="8.25" customHeight="1"/>
    <row r="66748" ht="8.25" customHeight="1"/>
    <row r="66749" ht="8.25" customHeight="1"/>
    <row r="66750" ht="8.25" customHeight="1"/>
    <row r="66751" ht="8.25" customHeight="1"/>
    <row r="66752" ht="8.25" customHeight="1"/>
    <row r="66753" ht="8.25" customHeight="1"/>
    <row r="66754" ht="8.25" customHeight="1"/>
    <row r="66755" ht="8.25" customHeight="1"/>
    <row r="66756" ht="8.25" customHeight="1"/>
    <row r="66757" ht="8.25" customHeight="1"/>
    <row r="66758" ht="8.25" customHeight="1"/>
    <row r="66759" ht="8.25" customHeight="1"/>
    <row r="66760" ht="8.25" customHeight="1"/>
    <row r="66761" ht="8.25" customHeight="1"/>
    <row r="66762" ht="8.25" customHeight="1"/>
    <row r="66763" ht="8.25" customHeight="1"/>
    <row r="66764" ht="8.25" customHeight="1"/>
    <row r="66765" ht="8.25" customHeight="1"/>
    <row r="66766" ht="8.25" customHeight="1"/>
    <row r="66767" ht="8.25" customHeight="1"/>
    <row r="66768" ht="8.25" customHeight="1"/>
    <row r="66769" ht="8.25" customHeight="1"/>
    <row r="66770" ht="8.25" customHeight="1"/>
    <row r="66771" ht="8.25" customHeight="1"/>
    <row r="66772" ht="8.25" customHeight="1"/>
    <row r="66773" ht="8.25" customHeight="1"/>
    <row r="66774" ht="8.25" customHeight="1"/>
    <row r="66775" ht="8.25" customHeight="1"/>
    <row r="66776" ht="8.25" customHeight="1"/>
    <row r="66777" ht="8.25" customHeight="1"/>
    <row r="66778" ht="8.25" customHeight="1"/>
    <row r="66779" ht="8.25" customHeight="1"/>
    <row r="66780" ht="8.25" customHeight="1"/>
    <row r="66781" ht="8.25" customHeight="1"/>
    <row r="66782" ht="8.25" customHeight="1"/>
    <row r="66783" ht="8.25" customHeight="1"/>
    <row r="66784" ht="8.25" customHeight="1"/>
    <row r="66785" ht="8.25" customHeight="1"/>
    <row r="66786" ht="8.25" customHeight="1"/>
    <row r="66787" ht="8.25" customHeight="1"/>
    <row r="66788" ht="8.25" customHeight="1"/>
    <row r="66789" ht="8.25" customHeight="1"/>
    <row r="66790" ht="8.25" customHeight="1"/>
    <row r="66791" ht="8.25" customHeight="1"/>
    <row r="66792" ht="8.25" customHeight="1"/>
    <row r="66793" ht="8.25" customHeight="1"/>
    <row r="66794" ht="8.25" customHeight="1"/>
    <row r="66795" ht="8.25" customHeight="1"/>
    <row r="66796" ht="8.25" customHeight="1"/>
    <row r="66797" ht="8.25" customHeight="1"/>
    <row r="66798" ht="8.25" customHeight="1"/>
    <row r="66799" ht="8.25" customHeight="1"/>
    <row r="66800" ht="8.25" customHeight="1"/>
    <row r="66801" ht="8.25" customHeight="1"/>
    <row r="66802" ht="8.25" customHeight="1"/>
    <row r="66803" ht="8.25" customHeight="1"/>
    <row r="66804" ht="8.25" customHeight="1"/>
    <row r="66805" ht="8.25" customHeight="1"/>
    <row r="66806" ht="8.25" customHeight="1"/>
    <row r="66807" ht="8.25" customHeight="1"/>
    <row r="66808" ht="8.25" customHeight="1"/>
    <row r="66809" ht="8.25" customHeight="1"/>
    <row r="66810" ht="8.25" customHeight="1"/>
    <row r="66811" ht="8.25" customHeight="1"/>
    <row r="66812" ht="8.25" customHeight="1"/>
    <row r="66813" ht="8.25" customHeight="1"/>
    <row r="66814" ht="8.25" customHeight="1"/>
    <row r="66815" ht="8.25" customHeight="1"/>
    <row r="66816" ht="8.25" customHeight="1"/>
    <row r="66817" ht="8.25" customHeight="1"/>
    <row r="66818" ht="8.25" customHeight="1"/>
    <row r="66819" ht="8.25" customHeight="1"/>
    <row r="66820" ht="8.25" customHeight="1"/>
    <row r="66821" ht="8.25" customHeight="1"/>
    <row r="66822" ht="8.25" customHeight="1"/>
    <row r="66823" ht="8.25" customHeight="1"/>
    <row r="66824" ht="8.25" customHeight="1"/>
    <row r="66825" ht="8.25" customHeight="1"/>
    <row r="66826" ht="8.25" customHeight="1"/>
    <row r="66827" ht="8.25" customHeight="1"/>
    <row r="66828" ht="8.25" customHeight="1"/>
    <row r="66829" ht="8.25" customHeight="1"/>
    <row r="66830" ht="8.25" customHeight="1"/>
    <row r="66831" ht="8.25" customHeight="1"/>
    <row r="66832" ht="8.25" customHeight="1"/>
    <row r="66833" ht="8.25" customHeight="1"/>
    <row r="66834" ht="8.25" customHeight="1"/>
    <row r="66835" ht="8.25" customHeight="1"/>
    <row r="66836" ht="8.25" customHeight="1"/>
    <row r="66837" ht="8.25" customHeight="1"/>
    <row r="66838" ht="8.25" customHeight="1"/>
    <row r="66839" ht="8.25" customHeight="1"/>
    <row r="66840" ht="8.25" customHeight="1"/>
    <row r="66841" ht="8.25" customHeight="1"/>
    <row r="66842" ht="8.25" customHeight="1"/>
    <row r="66843" ht="8.25" customHeight="1"/>
    <row r="66844" ht="8.25" customHeight="1"/>
    <row r="66845" ht="8.25" customHeight="1"/>
    <row r="66846" ht="8.25" customHeight="1"/>
    <row r="66847" ht="8.25" customHeight="1"/>
    <row r="66848" ht="8.25" customHeight="1"/>
    <row r="66849" ht="8.25" customHeight="1"/>
    <row r="66850" ht="8.25" customHeight="1"/>
    <row r="66851" ht="8.25" customHeight="1"/>
    <row r="66852" ht="8.25" customHeight="1"/>
    <row r="66853" ht="8.25" customHeight="1"/>
    <row r="66854" ht="8.25" customHeight="1"/>
    <row r="66855" ht="8.25" customHeight="1"/>
    <row r="66856" ht="8.25" customHeight="1"/>
    <row r="66857" ht="8.25" customHeight="1"/>
    <row r="66858" ht="8.25" customHeight="1"/>
    <row r="66859" ht="8.25" customHeight="1"/>
    <row r="66860" ht="8.25" customHeight="1"/>
    <row r="66861" ht="8.25" customHeight="1"/>
    <row r="66862" ht="8.25" customHeight="1"/>
    <row r="66863" ht="8.25" customHeight="1"/>
    <row r="66864" ht="8.25" customHeight="1"/>
    <row r="66865" ht="8.25" customHeight="1"/>
    <row r="66866" ht="8.25" customHeight="1"/>
    <row r="66867" ht="8.25" customHeight="1"/>
    <row r="66868" ht="8.25" customHeight="1"/>
    <row r="66869" ht="8.25" customHeight="1"/>
    <row r="66870" ht="8.25" customHeight="1"/>
    <row r="66871" ht="8.25" customHeight="1"/>
    <row r="66872" ht="8.25" customHeight="1"/>
    <row r="66873" ht="8.25" customHeight="1"/>
    <row r="66874" ht="8.25" customHeight="1"/>
    <row r="66875" ht="8.25" customHeight="1"/>
    <row r="66876" ht="8.25" customHeight="1"/>
    <row r="66877" ht="8.25" customHeight="1"/>
    <row r="66878" ht="8.25" customHeight="1"/>
    <row r="66879" ht="8.25" customHeight="1"/>
    <row r="66880" ht="8.25" customHeight="1"/>
    <row r="66881" ht="8.25" customHeight="1"/>
    <row r="66882" ht="8.25" customHeight="1"/>
    <row r="66883" ht="8.25" customHeight="1"/>
    <row r="66884" ht="8.25" customHeight="1"/>
    <row r="66885" ht="8.25" customHeight="1"/>
    <row r="66886" ht="8.25" customHeight="1"/>
    <row r="66887" ht="8.25" customHeight="1"/>
    <row r="66888" ht="8.25" customHeight="1"/>
    <row r="66889" ht="8.25" customHeight="1"/>
    <row r="66890" ht="8.25" customHeight="1"/>
    <row r="66891" ht="8.25" customHeight="1"/>
    <row r="66892" ht="8.25" customHeight="1"/>
    <row r="66893" ht="8.25" customHeight="1"/>
    <row r="66894" ht="8.25" customHeight="1"/>
    <row r="66895" ht="8.25" customHeight="1"/>
    <row r="66896" ht="8.25" customHeight="1"/>
    <row r="66897" ht="8.25" customHeight="1"/>
    <row r="66898" ht="8.25" customHeight="1"/>
    <row r="66899" ht="8.25" customHeight="1"/>
    <row r="66900" ht="8.25" customHeight="1"/>
    <row r="66901" ht="8.25" customHeight="1"/>
    <row r="66902" ht="8.25" customHeight="1"/>
    <row r="66903" ht="8.25" customHeight="1"/>
    <row r="66904" ht="8.25" customHeight="1"/>
    <row r="66905" ht="8.25" customHeight="1"/>
    <row r="66906" ht="8.25" customHeight="1"/>
    <row r="66907" ht="8.25" customHeight="1"/>
    <row r="66908" ht="8.25" customHeight="1"/>
    <row r="66909" ht="8.25" customHeight="1"/>
    <row r="66910" ht="8.25" customHeight="1"/>
    <row r="66911" ht="8.25" customHeight="1"/>
    <row r="66912" ht="8.25" customHeight="1"/>
    <row r="66913" ht="8.25" customHeight="1"/>
    <row r="66914" ht="8.25" customHeight="1"/>
    <row r="66915" ht="8.25" customHeight="1"/>
    <row r="66916" ht="8.25" customHeight="1"/>
    <row r="66917" ht="8.25" customHeight="1"/>
    <row r="66918" ht="8.25" customHeight="1"/>
    <row r="66919" ht="8.25" customHeight="1"/>
    <row r="66920" ht="8.25" customHeight="1"/>
    <row r="66921" ht="8.25" customHeight="1"/>
    <row r="66922" ht="8.25" customHeight="1"/>
    <row r="66923" ht="8.25" customHeight="1"/>
    <row r="66924" ht="8.25" customHeight="1"/>
    <row r="66925" ht="8.25" customHeight="1"/>
    <row r="66926" ht="8.25" customHeight="1"/>
    <row r="66927" ht="8.25" customHeight="1"/>
    <row r="66928" ht="8.25" customHeight="1"/>
    <row r="66929" ht="8.25" customHeight="1"/>
    <row r="66930" ht="8.25" customHeight="1"/>
    <row r="66931" ht="8.25" customHeight="1"/>
    <row r="66932" ht="8.25" customHeight="1"/>
    <row r="66933" ht="8.25" customHeight="1"/>
    <row r="66934" ht="8.25" customHeight="1"/>
    <row r="66935" ht="8.25" customHeight="1"/>
    <row r="66936" ht="8.25" customHeight="1"/>
    <row r="66937" ht="8.25" customHeight="1"/>
    <row r="66938" ht="8.25" customHeight="1"/>
    <row r="66939" ht="8.25" customHeight="1"/>
    <row r="66940" ht="8.25" customHeight="1"/>
    <row r="66941" ht="8.25" customHeight="1"/>
    <row r="66942" ht="8.25" customHeight="1"/>
    <row r="66943" ht="8.25" customHeight="1"/>
    <row r="66944" ht="8.25" customHeight="1"/>
    <row r="66945" ht="8.25" customHeight="1"/>
    <row r="66946" ht="8.25" customHeight="1"/>
    <row r="66947" ht="8.25" customHeight="1"/>
    <row r="66948" ht="8.25" customHeight="1"/>
    <row r="66949" ht="8.25" customHeight="1"/>
    <row r="66950" ht="8.25" customHeight="1"/>
    <row r="66951" ht="8.25" customHeight="1"/>
    <row r="66952" ht="8.25" customHeight="1"/>
    <row r="66953" ht="8.25" customHeight="1"/>
    <row r="66954" ht="8.25" customHeight="1"/>
    <row r="66955" ht="8.25" customHeight="1"/>
    <row r="66956" ht="8.25" customHeight="1"/>
    <row r="66957" ht="8.25" customHeight="1"/>
    <row r="66958" ht="8.25" customHeight="1"/>
    <row r="66959" ht="8.25" customHeight="1"/>
    <row r="66960" ht="8.25" customHeight="1"/>
    <row r="66961" ht="8.25" customHeight="1"/>
    <row r="66962" ht="8.25" customHeight="1"/>
    <row r="66963" ht="8.25" customHeight="1"/>
    <row r="66964" ht="8.25" customHeight="1"/>
    <row r="66965" ht="8.25" customHeight="1"/>
    <row r="66966" ht="8.25" customHeight="1"/>
    <row r="66967" ht="8.25" customHeight="1"/>
    <row r="66968" ht="8.25" customHeight="1"/>
    <row r="66969" ht="8.25" customHeight="1"/>
    <row r="66970" ht="8.25" customHeight="1"/>
    <row r="66971" ht="8.25" customHeight="1"/>
    <row r="66972" ht="8.25" customHeight="1"/>
    <row r="66973" ht="8.25" customHeight="1"/>
    <row r="66974" ht="8.25" customHeight="1"/>
    <row r="66975" ht="8.25" customHeight="1"/>
    <row r="66976" ht="8.25" customHeight="1"/>
    <row r="66977" ht="8.25" customHeight="1"/>
    <row r="66978" ht="8.25" customHeight="1"/>
    <row r="66979" ht="8.25" customHeight="1"/>
    <row r="66980" ht="8.25" customHeight="1"/>
    <row r="66981" ht="8.25" customHeight="1"/>
    <row r="66982" ht="8.25" customHeight="1"/>
    <row r="66983" ht="8.25" customHeight="1"/>
    <row r="66984" ht="8.25" customHeight="1"/>
    <row r="66985" ht="8.25" customHeight="1"/>
    <row r="66986" ht="8.25" customHeight="1"/>
    <row r="66987" ht="8.25" customHeight="1"/>
    <row r="66988" ht="8.25" customHeight="1"/>
    <row r="66989" ht="8.25" customHeight="1"/>
    <row r="66990" ht="8.25" customHeight="1"/>
    <row r="66991" ht="8.25" customHeight="1"/>
    <row r="66992" ht="8.25" customHeight="1"/>
    <row r="66993" ht="8.25" customHeight="1"/>
    <row r="66994" ht="8.25" customHeight="1"/>
    <row r="66995" ht="8.25" customHeight="1"/>
    <row r="66996" ht="8.25" customHeight="1"/>
    <row r="66997" ht="8.25" customHeight="1"/>
    <row r="66998" ht="8.25" customHeight="1"/>
    <row r="66999" ht="8.25" customHeight="1"/>
    <row r="67000" ht="8.25" customHeight="1"/>
    <row r="67001" ht="8.25" customHeight="1"/>
    <row r="67002" ht="8.25" customHeight="1"/>
    <row r="67003" ht="8.25" customHeight="1"/>
    <row r="67004" ht="8.25" customHeight="1"/>
    <row r="67005" ht="8.25" customHeight="1"/>
    <row r="67006" ht="8.25" customHeight="1"/>
    <row r="67007" ht="8.25" customHeight="1"/>
    <row r="67008" ht="8.25" customHeight="1"/>
    <row r="67009" ht="8.25" customHeight="1"/>
    <row r="67010" ht="8.25" customHeight="1"/>
    <row r="67011" ht="8.25" customHeight="1"/>
    <row r="67012" ht="8.25" customHeight="1"/>
    <row r="67013" ht="8.25" customHeight="1"/>
    <row r="67014" ht="8.25" customHeight="1"/>
    <row r="67015" ht="8.25" customHeight="1"/>
    <row r="67016" ht="8.25" customHeight="1"/>
    <row r="67017" ht="8.25" customHeight="1"/>
    <row r="67018" ht="8.25" customHeight="1"/>
    <row r="67019" ht="8.25" customHeight="1"/>
    <row r="67020" ht="8.25" customHeight="1"/>
    <row r="67021" ht="8.25" customHeight="1"/>
    <row r="67022" ht="8.25" customHeight="1"/>
    <row r="67023" ht="8.25" customHeight="1"/>
    <row r="67024" ht="8.25" customHeight="1"/>
    <row r="67025" ht="8.25" customHeight="1"/>
    <row r="67026" ht="8.25" customHeight="1"/>
    <row r="67027" ht="8.25" customHeight="1"/>
    <row r="67028" ht="8.25" customHeight="1"/>
    <row r="67029" ht="8.25" customHeight="1"/>
    <row r="67030" ht="8.25" customHeight="1"/>
    <row r="67031" ht="8.25" customHeight="1"/>
    <row r="67032" ht="8.25" customHeight="1"/>
    <row r="67033" ht="8.25" customHeight="1"/>
    <row r="67034" ht="8.25" customHeight="1"/>
    <row r="67035" ht="8.25" customHeight="1"/>
    <row r="67036" ht="8.25" customHeight="1"/>
    <row r="67037" ht="8.25" customHeight="1"/>
    <row r="67038" ht="8.25" customHeight="1"/>
    <row r="67039" ht="8.25" customHeight="1"/>
    <row r="67040" ht="8.25" customHeight="1"/>
    <row r="67041" ht="8.25" customHeight="1"/>
    <row r="67042" ht="8.25" customHeight="1"/>
    <row r="67043" ht="8.25" customHeight="1"/>
    <row r="67044" ht="8.25" customHeight="1"/>
    <row r="67045" ht="8.25" customHeight="1"/>
    <row r="67046" ht="8.25" customHeight="1"/>
    <row r="67047" ht="8.25" customHeight="1"/>
    <row r="67048" ht="8.25" customHeight="1"/>
    <row r="67049" ht="8.25" customHeight="1"/>
    <row r="67050" ht="8.25" customHeight="1"/>
    <row r="67051" ht="8.25" customHeight="1"/>
    <row r="67052" ht="8.25" customHeight="1"/>
    <row r="67053" ht="8.25" customHeight="1"/>
    <row r="67054" ht="8.25" customHeight="1"/>
    <row r="67055" ht="8.25" customHeight="1"/>
    <row r="67056" ht="8.25" customHeight="1"/>
    <row r="67057" ht="8.25" customHeight="1"/>
    <row r="67058" ht="8.25" customHeight="1"/>
    <row r="67059" ht="8.25" customHeight="1"/>
    <row r="67060" ht="8.25" customHeight="1"/>
    <row r="67061" ht="8.25" customHeight="1"/>
    <row r="67062" ht="8.25" customHeight="1"/>
    <row r="67063" ht="8.25" customHeight="1"/>
    <row r="67064" ht="8.25" customHeight="1"/>
    <row r="67065" ht="8.25" customHeight="1"/>
    <row r="67066" ht="8.25" customHeight="1"/>
    <row r="67067" ht="8.25" customHeight="1"/>
    <row r="67068" ht="8.25" customHeight="1"/>
    <row r="67069" ht="8.25" customHeight="1"/>
    <row r="67070" ht="8.25" customHeight="1"/>
    <row r="67071" ht="8.25" customHeight="1"/>
    <row r="67072" ht="8.25" customHeight="1"/>
    <row r="67073" ht="8.25" customHeight="1"/>
    <row r="67074" ht="8.25" customHeight="1"/>
    <row r="67075" ht="8.25" customHeight="1"/>
    <row r="67076" ht="8.25" customHeight="1"/>
    <row r="67077" ht="8.25" customHeight="1"/>
    <row r="67078" ht="8.25" customHeight="1"/>
    <row r="67079" ht="8.25" customHeight="1"/>
    <row r="67080" ht="8.25" customHeight="1"/>
    <row r="67081" ht="8.25" customHeight="1"/>
    <row r="67082" ht="8.25" customHeight="1"/>
    <row r="67083" ht="8.25" customHeight="1"/>
    <row r="67084" ht="8.25" customHeight="1"/>
    <row r="67085" ht="8.25" customHeight="1"/>
    <row r="67086" ht="8.25" customHeight="1"/>
    <row r="67087" ht="8.25" customHeight="1"/>
    <row r="67088" ht="8.25" customHeight="1"/>
    <row r="67089" ht="8.25" customHeight="1"/>
    <row r="67090" ht="8.25" customHeight="1"/>
    <row r="67091" ht="8.25" customHeight="1"/>
    <row r="67092" ht="8.25" customHeight="1"/>
    <row r="67093" ht="8.25" customHeight="1"/>
    <row r="67094" ht="8.25" customHeight="1"/>
    <row r="67095" ht="8.25" customHeight="1"/>
    <row r="67096" ht="8.25" customHeight="1"/>
    <row r="67097" ht="8.25" customHeight="1"/>
    <row r="67098" ht="8.25" customHeight="1"/>
    <row r="67099" ht="8.25" customHeight="1"/>
    <row r="67100" ht="8.25" customHeight="1"/>
    <row r="67101" ht="8.25" customHeight="1"/>
    <row r="67102" ht="8.25" customHeight="1"/>
    <row r="67103" ht="8.25" customHeight="1"/>
    <row r="67104" ht="8.25" customHeight="1"/>
    <row r="67105" ht="8.25" customHeight="1"/>
    <row r="67106" ht="8.25" customHeight="1"/>
    <row r="67107" ht="8.25" customHeight="1"/>
    <row r="67108" ht="8.25" customHeight="1"/>
    <row r="67109" ht="8.25" customHeight="1"/>
    <row r="67110" ht="8.25" customHeight="1"/>
    <row r="67111" ht="8.25" customHeight="1"/>
    <row r="67112" ht="8.25" customHeight="1"/>
    <row r="67113" ht="8.25" customHeight="1"/>
    <row r="67114" ht="8.25" customHeight="1"/>
    <row r="67115" ht="8.25" customHeight="1"/>
    <row r="67116" ht="8.25" customHeight="1"/>
    <row r="67117" ht="8.25" customHeight="1"/>
    <row r="67118" ht="8.25" customHeight="1"/>
    <row r="67119" ht="8.25" customHeight="1"/>
    <row r="67120" ht="8.25" customHeight="1"/>
    <row r="67121" ht="8.25" customHeight="1"/>
    <row r="67122" ht="8.25" customHeight="1"/>
    <row r="67123" ht="8.25" customHeight="1"/>
    <row r="67124" ht="8.25" customHeight="1"/>
    <row r="67125" ht="8.25" customHeight="1"/>
    <row r="67126" ht="8.25" customHeight="1"/>
    <row r="67127" ht="8.25" customHeight="1"/>
    <row r="67128" ht="8.25" customHeight="1"/>
    <row r="67129" ht="8.25" customHeight="1"/>
    <row r="67130" ht="8.25" customHeight="1"/>
    <row r="67131" ht="8.25" customHeight="1"/>
    <row r="67132" ht="8.25" customHeight="1"/>
    <row r="67133" ht="8.25" customHeight="1"/>
    <row r="67134" ht="8.25" customHeight="1"/>
    <row r="67135" ht="8.25" customHeight="1"/>
    <row r="67136" ht="8.25" customHeight="1"/>
    <row r="67137" ht="8.25" customHeight="1"/>
    <row r="67138" ht="8.25" customHeight="1"/>
    <row r="67139" ht="8.25" customHeight="1"/>
    <row r="67140" ht="8.25" customHeight="1"/>
    <row r="67141" ht="8.25" customHeight="1"/>
    <row r="67142" ht="8.25" customHeight="1"/>
    <row r="67143" ht="8.25" customHeight="1"/>
    <row r="67144" ht="8.25" customHeight="1"/>
    <row r="67145" ht="8.25" customHeight="1"/>
    <row r="67146" ht="8.25" customHeight="1"/>
    <row r="67147" ht="8.25" customHeight="1"/>
    <row r="67148" ht="8.25" customHeight="1"/>
    <row r="67149" ht="8.25" customHeight="1"/>
    <row r="67150" ht="8.25" customHeight="1"/>
    <row r="67151" ht="8.25" customHeight="1"/>
    <row r="67152" ht="8.25" customHeight="1"/>
    <row r="67153" ht="8.25" customHeight="1"/>
    <row r="67154" ht="8.25" customHeight="1"/>
    <row r="67155" ht="8.25" customHeight="1"/>
    <row r="67156" ht="8.25" customHeight="1"/>
    <row r="67157" ht="8.25" customHeight="1"/>
    <row r="67158" ht="8.25" customHeight="1"/>
    <row r="67159" ht="8.25" customHeight="1"/>
    <row r="67160" ht="8.25" customHeight="1"/>
    <row r="67161" ht="8.25" customHeight="1"/>
    <row r="67162" ht="8.25" customHeight="1"/>
    <row r="67163" ht="8.25" customHeight="1"/>
    <row r="67164" ht="8.25" customHeight="1"/>
    <row r="67165" ht="8.25" customHeight="1"/>
    <row r="67166" ht="8.25" customHeight="1"/>
    <row r="67167" ht="8.25" customHeight="1"/>
    <row r="67168" ht="8.25" customHeight="1"/>
    <row r="67169" ht="8.25" customHeight="1"/>
    <row r="67170" ht="8.25" customHeight="1"/>
    <row r="67171" ht="8.25" customHeight="1"/>
    <row r="67172" ht="8.25" customHeight="1"/>
    <row r="67173" ht="8.25" customHeight="1"/>
    <row r="67174" ht="8.25" customHeight="1"/>
    <row r="67175" ht="8.25" customHeight="1"/>
    <row r="67176" ht="8.25" customHeight="1"/>
    <row r="67177" ht="8.25" customHeight="1"/>
    <row r="67178" ht="8.25" customHeight="1"/>
    <row r="67179" ht="8.25" customHeight="1"/>
    <row r="67180" ht="8.25" customHeight="1"/>
    <row r="67181" ht="8.25" customHeight="1"/>
    <row r="67182" ht="8.25" customHeight="1"/>
    <row r="67183" ht="8.25" customHeight="1"/>
    <row r="67184" ht="8.25" customHeight="1"/>
    <row r="67185" ht="8.25" customHeight="1"/>
    <row r="67186" ht="8.25" customHeight="1"/>
    <row r="67187" ht="8.25" customHeight="1"/>
    <row r="67188" ht="8.25" customHeight="1"/>
    <row r="67189" ht="8.25" customHeight="1"/>
    <row r="67190" ht="8.25" customHeight="1"/>
    <row r="67191" ht="8.25" customHeight="1"/>
    <row r="67192" ht="8.25" customHeight="1"/>
    <row r="67193" ht="8.25" customHeight="1"/>
    <row r="67194" ht="8.25" customHeight="1"/>
    <row r="67195" ht="8.25" customHeight="1"/>
    <row r="67196" ht="8.25" customHeight="1"/>
    <row r="67197" ht="8.25" customHeight="1"/>
    <row r="67198" ht="8.25" customHeight="1"/>
    <row r="67199" ht="8.25" customHeight="1"/>
    <row r="67200" ht="8.25" customHeight="1"/>
    <row r="67201" ht="8.25" customHeight="1"/>
    <row r="67202" ht="8.25" customHeight="1"/>
    <row r="67203" ht="8.25" customHeight="1"/>
    <row r="67204" ht="8.25" customHeight="1"/>
    <row r="67205" ht="8.25" customHeight="1"/>
    <row r="67206" ht="8.25" customHeight="1"/>
    <row r="67207" ht="8.25" customHeight="1"/>
    <row r="67208" ht="8.25" customHeight="1"/>
    <row r="67209" ht="8.25" customHeight="1"/>
    <row r="67210" ht="8.25" customHeight="1"/>
    <row r="67211" ht="8.25" customHeight="1"/>
    <row r="67212" ht="8.25" customHeight="1"/>
    <row r="67213" ht="8.25" customHeight="1"/>
    <row r="67214" ht="8.25" customHeight="1"/>
    <row r="67215" ht="8.25" customHeight="1"/>
    <row r="67216" ht="8.25" customHeight="1"/>
    <row r="67217" ht="8.25" customHeight="1"/>
    <row r="67218" ht="8.25" customHeight="1"/>
    <row r="67219" ht="8.25" customHeight="1"/>
    <row r="67220" ht="8.25" customHeight="1"/>
    <row r="67221" ht="8.25" customHeight="1"/>
    <row r="67222" ht="8.25" customHeight="1"/>
    <row r="67223" ht="8.25" customHeight="1"/>
    <row r="67224" ht="8.25" customHeight="1"/>
    <row r="67225" ht="8.25" customHeight="1"/>
    <row r="67226" ht="8.25" customHeight="1"/>
    <row r="67227" ht="8.25" customHeight="1"/>
    <row r="67228" ht="8.25" customHeight="1"/>
    <row r="67229" ht="8.25" customHeight="1"/>
    <row r="67230" ht="8.25" customHeight="1"/>
    <row r="67231" ht="8.25" customHeight="1"/>
    <row r="67232" ht="8.25" customHeight="1"/>
    <row r="67233" ht="8.25" customHeight="1"/>
    <row r="67234" ht="8.25" customHeight="1"/>
    <row r="67235" ht="8.25" customHeight="1"/>
    <row r="67236" ht="8.25" customHeight="1"/>
    <row r="67237" ht="8.25" customHeight="1"/>
    <row r="67238" ht="8.25" customHeight="1"/>
    <row r="67239" ht="8.25" customHeight="1"/>
    <row r="67240" ht="8.25" customHeight="1"/>
    <row r="67241" ht="8.25" customHeight="1"/>
    <row r="67242" ht="8.25" customHeight="1"/>
    <row r="67243" ht="8.25" customHeight="1"/>
    <row r="67244" ht="8.25" customHeight="1"/>
    <row r="67245" ht="8.25" customHeight="1"/>
    <row r="67246" ht="8.25" customHeight="1"/>
    <row r="67247" ht="8.25" customHeight="1"/>
    <row r="67248" ht="8.25" customHeight="1"/>
    <row r="67249" ht="8.25" customHeight="1"/>
    <row r="67250" ht="8.25" customHeight="1"/>
    <row r="67251" ht="8.25" customHeight="1"/>
    <row r="67252" ht="8.25" customHeight="1"/>
    <row r="67253" ht="8.25" customHeight="1"/>
    <row r="67254" ht="8.25" customHeight="1"/>
    <row r="67255" ht="8.25" customHeight="1"/>
    <row r="67256" ht="8.25" customHeight="1"/>
    <row r="67257" ht="8.25" customHeight="1"/>
    <row r="67258" ht="8.25" customHeight="1"/>
    <row r="67259" ht="8.25" customHeight="1"/>
    <row r="67260" ht="8.25" customHeight="1"/>
    <row r="67261" ht="8.25" customHeight="1"/>
    <row r="67262" ht="8.25" customHeight="1"/>
    <row r="67263" ht="8.25" customHeight="1"/>
    <row r="67264" ht="8.25" customHeight="1"/>
    <row r="67265" ht="8.25" customHeight="1"/>
    <row r="67266" ht="8.25" customHeight="1"/>
    <row r="67267" ht="8.25" customHeight="1"/>
    <row r="67268" ht="8.25" customHeight="1"/>
    <row r="67269" ht="8.25" customHeight="1"/>
    <row r="67270" ht="8.25" customHeight="1"/>
    <row r="67271" ht="8.25" customHeight="1"/>
    <row r="67272" ht="8.25" customHeight="1"/>
    <row r="67273" ht="8.25" customHeight="1"/>
    <row r="67274" ht="8.25" customHeight="1"/>
    <row r="67275" ht="8.25" customHeight="1"/>
    <row r="67276" ht="8.25" customHeight="1"/>
    <row r="67277" ht="8.25" customHeight="1"/>
    <row r="67278" ht="8.25" customHeight="1"/>
    <row r="67279" ht="8.25" customHeight="1"/>
    <row r="67280" ht="8.25" customHeight="1"/>
    <row r="67281" ht="8.25" customHeight="1"/>
    <row r="67282" ht="8.25" customHeight="1"/>
    <row r="67283" ht="8.25" customHeight="1"/>
    <row r="67284" ht="8.25" customHeight="1"/>
    <row r="67285" ht="8.25" customHeight="1"/>
    <row r="67286" ht="8.25" customHeight="1"/>
    <row r="67287" ht="8.25" customHeight="1"/>
    <row r="67288" ht="8.25" customHeight="1"/>
    <row r="67289" ht="8.25" customHeight="1"/>
    <row r="67290" ht="8.25" customHeight="1"/>
    <row r="67291" ht="8.25" customHeight="1"/>
    <row r="67292" ht="8.25" customHeight="1"/>
    <row r="67293" ht="8.25" customHeight="1"/>
    <row r="67294" ht="8.25" customHeight="1"/>
    <row r="67295" ht="8.25" customHeight="1"/>
    <row r="67296" ht="8.25" customHeight="1"/>
    <row r="67297" ht="8.25" customHeight="1"/>
    <row r="67298" ht="8.25" customHeight="1"/>
    <row r="67299" ht="8.25" customHeight="1"/>
    <row r="67300" ht="8.25" customHeight="1"/>
    <row r="67301" ht="8.25" customHeight="1"/>
    <row r="67302" ht="8.25" customHeight="1"/>
    <row r="67303" ht="8.25" customHeight="1"/>
    <row r="67304" ht="8.25" customHeight="1"/>
    <row r="67305" ht="8.25" customHeight="1"/>
    <row r="67306" ht="8.25" customHeight="1"/>
    <row r="67307" ht="8.25" customHeight="1"/>
    <row r="67308" ht="8.25" customHeight="1"/>
    <row r="67309" ht="8.25" customHeight="1"/>
    <row r="67310" ht="8.25" customHeight="1"/>
    <row r="67311" ht="8.25" customHeight="1"/>
    <row r="67312" ht="8.25" customHeight="1"/>
    <row r="67313" ht="8.25" customHeight="1"/>
    <row r="67314" ht="8.25" customHeight="1"/>
    <row r="67315" ht="8.25" customHeight="1"/>
    <row r="67316" ht="8.25" customHeight="1"/>
    <row r="67317" ht="8.25" customHeight="1"/>
    <row r="67318" ht="8.25" customHeight="1"/>
    <row r="67319" ht="8.25" customHeight="1"/>
    <row r="67320" ht="8.25" customHeight="1"/>
    <row r="67321" ht="8.25" customHeight="1"/>
    <row r="67322" ht="8.25" customHeight="1"/>
    <row r="67323" ht="8.25" customHeight="1"/>
    <row r="67324" ht="8.25" customHeight="1"/>
    <row r="67325" ht="8.25" customHeight="1"/>
    <row r="67326" ht="8.25" customHeight="1"/>
    <row r="67327" ht="8.25" customHeight="1"/>
    <row r="67328" ht="8.25" customHeight="1"/>
    <row r="67329" ht="8.25" customHeight="1"/>
    <row r="67330" ht="8.25" customHeight="1"/>
    <row r="67331" ht="8.25" customHeight="1"/>
    <row r="67332" ht="8.25" customHeight="1"/>
    <row r="67333" ht="8.25" customHeight="1"/>
    <row r="67334" ht="8.25" customHeight="1"/>
    <row r="67335" ht="8.25" customHeight="1"/>
    <row r="67336" ht="8.25" customHeight="1"/>
    <row r="67337" ht="8.25" customHeight="1"/>
    <row r="67338" ht="8.25" customHeight="1"/>
    <row r="67339" ht="8.25" customHeight="1"/>
    <row r="67340" ht="8.25" customHeight="1"/>
    <row r="67341" ht="8.25" customHeight="1"/>
    <row r="67342" ht="8.25" customHeight="1"/>
    <row r="67343" ht="8.25" customHeight="1"/>
    <row r="67344" ht="8.25" customHeight="1"/>
    <row r="67345" ht="8.25" customHeight="1"/>
    <row r="67346" ht="8.25" customHeight="1"/>
    <row r="67347" ht="8.25" customHeight="1"/>
    <row r="67348" ht="8.25" customHeight="1"/>
    <row r="67349" ht="8.25" customHeight="1"/>
    <row r="67350" ht="8.25" customHeight="1"/>
    <row r="67351" ht="8.25" customHeight="1"/>
    <row r="67352" ht="8.25" customHeight="1"/>
    <row r="67353" ht="8.25" customHeight="1"/>
    <row r="67354" ht="8.25" customHeight="1"/>
    <row r="67355" ht="8.25" customHeight="1"/>
    <row r="67356" ht="8.25" customHeight="1"/>
    <row r="67357" ht="8.25" customHeight="1"/>
    <row r="67358" ht="8.25" customHeight="1"/>
    <row r="67359" ht="8.25" customHeight="1"/>
    <row r="67360" ht="8.25" customHeight="1"/>
    <row r="67361" ht="8.25" customHeight="1"/>
    <row r="67362" ht="8.25" customHeight="1"/>
    <row r="67363" ht="8.25" customHeight="1"/>
    <row r="67364" ht="8.25" customHeight="1"/>
    <row r="67365" ht="8.25" customHeight="1"/>
    <row r="67366" ht="8.25" customHeight="1"/>
    <row r="67367" ht="8.25" customHeight="1"/>
    <row r="67368" ht="8.25" customHeight="1"/>
    <row r="67369" ht="8.25" customHeight="1"/>
    <row r="67370" ht="8.25" customHeight="1"/>
    <row r="67371" ht="8.25" customHeight="1"/>
    <row r="67372" ht="8.25" customHeight="1"/>
    <row r="67373" ht="8.25" customHeight="1"/>
    <row r="67374" ht="8.25" customHeight="1"/>
    <row r="67375" ht="8.25" customHeight="1"/>
    <row r="67376" ht="8.25" customHeight="1"/>
    <row r="67377" ht="8.25" customHeight="1"/>
    <row r="67378" ht="8.25" customHeight="1"/>
    <row r="67379" ht="8.25" customHeight="1"/>
    <row r="67380" ht="8.25" customHeight="1"/>
    <row r="67381" ht="8.25" customHeight="1"/>
    <row r="67382" ht="8.25" customHeight="1"/>
    <row r="67383" ht="8.25" customHeight="1"/>
    <row r="67384" ht="8.25" customHeight="1"/>
    <row r="67385" ht="8.25" customHeight="1"/>
    <row r="67386" ht="8.25" customHeight="1"/>
    <row r="67387" ht="8.25" customHeight="1"/>
    <row r="67388" ht="8.25" customHeight="1"/>
    <row r="67389" ht="8.25" customHeight="1"/>
    <row r="67390" ht="8.25" customHeight="1"/>
    <row r="67391" ht="8.25" customHeight="1"/>
    <row r="67392" ht="8.25" customHeight="1"/>
    <row r="67393" ht="8.25" customHeight="1"/>
    <row r="67394" ht="8.25" customHeight="1"/>
    <row r="67395" ht="8.25" customHeight="1"/>
    <row r="67396" ht="8.25" customHeight="1"/>
    <row r="67397" ht="8.25" customHeight="1"/>
    <row r="67398" ht="8.25" customHeight="1"/>
    <row r="67399" ht="8.25" customHeight="1"/>
    <row r="67400" ht="8.25" customHeight="1"/>
    <row r="67401" ht="8.25" customHeight="1"/>
    <row r="67402" ht="8.25" customHeight="1"/>
    <row r="67403" ht="8.25" customHeight="1"/>
    <row r="67404" ht="8.25" customHeight="1"/>
    <row r="67405" ht="8.25" customHeight="1"/>
    <row r="67406" ht="8.25" customHeight="1"/>
    <row r="67407" ht="8.25" customHeight="1"/>
    <row r="67408" ht="8.25" customHeight="1"/>
    <row r="67409" ht="8.25" customHeight="1"/>
    <row r="67410" ht="8.25" customHeight="1"/>
    <row r="67411" ht="8.25" customHeight="1"/>
    <row r="67412" ht="8.25" customHeight="1"/>
    <row r="67413" ht="8.25" customHeight="1"/>
    <row r="67414" ht="8.25" customHeight="1"/>
    <row r="67415" ht="8.25" customHeight="1"/>
    <row r="67416" ht="8.25" customHeight="1"/>
    <row r="67417" ht="8.25" customHeight="1"/>
    <row r="67418" ht="8.25" customHeight="1"/>
    <row r="67419" ht="8.25" customHeight="1"/>
    <row r="67420" ht="8.25" customHeight="1"/>
    <row r="67421" ht="8.25" customHeight="1"/>
    <row r="67422" ht="8.25" customHeight="1"/>
    <row r="67423" ht="8.25" customHeight="1"/>
    <row r="67424" ht="8.25" customHeight="1"/>
    <row r="67425" ht="8.25" customHeight="1"/>
    <row r="67426" ht="8.25" customHeight="1"/>
    <row r="67427" ht="8.25" customHeight="1"/>
    <row r="67428" ht="8.25" customHeight="1"/>
    <row r="67429" ht="8.25" customHeight="1"/>
    <row r="67430" ht="8.25" customHeight="1"/>
    <row r="67431" ht="8.25" customHeight="1"/>
    <row r="67432" ht="8.25" customHeight="1"/>
    <row r="67433" ht="8.25" customHeight="1"/>
    <row r="67434" ht="8.25" customHeight="1"/>
    <row r="67435" ht="8.25" customHeight="1"/>
    <row r="67436" ht="8.25" customHeight="1"/>
    <row r="67437" ht="8.25" customHeight="1"/>
    <row r="67438" ht="8.25" customHeight="1"/>
    <row r="67439" ht="8.25" customHeight="1"/>
    <row r="67440" ht="8.25" customHeight="1"/>
    <row r="67441" ht="8.25" customHeight="1"/>
    <row r="67442" ht="8.25" customHeight="1"/>
    <row r="67443" ht="8.25" customHeight="1"/>
    <row r="67444" ht="8.25" customHeight="1"/>
    <row r="67445" ht="8.25" customHeight="1"/>
    <row r="67446" ht="8.25" customHeight="1"/>
    <row r="67447" ht="8.25" customHeight="1"/>
    <row r="67448" ht="8.25" customHeight="1"/>
    <row r="67449" ht="8.25" customHeight="1"/>
    <row r="67450" ht="8.25" customHeight="1"/>
    <row r="67451" ht="8.25" customHeight="1"/>
    <row r="67452" ht="8.25" customHeight="1"/>
    <row r="67453" ht="8.25" customHeight="1"/>
    <row r="67454" ht="8.25" customHeight="1"/>
    <row r="67455" ht="8.25" customHeight="1"/>
    <row r="67456" ht="8.25" customHeight="1"/>
    <row r="67457" ht="8.25" customHeight="1"/>
    <row r="67458" ht="8.25" customHeight="1"/>
    <row r="67459" ht="8.25" customHeight="1"/>
    <row r="67460" ht="8.25" customHeight="1"/>
    <row r="67461" ht="8.25" customHeight="1"/>
    <row r="67462" ht="8.25" customHeight="1"/>
    <row r="67463" ht="8.25" customHeight="1"/>
    <row r="67464" ht="8.25" customHeight="1"/>
    <row r="67465" ht="8.25" customHeight="1"/>
    <row r="67466" ht="8.25" customHeight="1"/>
    <row r="67467" ht="8.25" customHeight="1"/>
    <row r="67468" ht="8.25" customHeight="1"/>
    <row r="67469" ht="8.25" customHeight="1"/>
    <row r="67470" ht="8.25" customHeight="1"/>
    <row r="67471" ht="8.25" customHeight="1"/>
    <row r="67472" ht="8.25" customHeight="1"/>
    <row r="67473" ht="8.25" customHeight="1"/>
    <row r="67474" ht="8.25" customHeight="1"/>
    <row r="67475" ht="8.25" customHeight="1"/>
    <row r="67476" ht="8.25" customHeight="1"/>
    <row r="67477" ht="8.25" customHeight="1"/>
    <row r="67478" ht="8.25" customHeight="1"/>
    <row r="67479" ht="8.25" customHeight="1"/>
    <row r="67480" ht="8.25" customHeight="1"/>
    <row r="67481" ht="8.25" customHeight="1"/>
    <row r="67482" ht="8.25" customHeight="1"/>
    <row r="67483" ht="8.25" customHeight="1"/>
    <row r="67484" ht="8.25" customHeight="1"/>
    <row r="67485" ht="8.25" customHeight="1"/>
    <row r="67486" ht="8.25" customHeight="1"/>
    <row r="67487" ht="8.25" customHeight="1"/>
    <row r="67488" ht="8.25" customHeight="1"/>
    <row r="67489" ht="8.25" customHeight="1"/>
    <row r="67490" ht="8.25" customHeight="1"/>
    <row r="67491" ht="8.25" customHeight="1"/>
    <row r="67492" ht="8.25" customHeight="1"/>
    <row r="67493" ht="8.25" customHeight="1"/>
    <row r="67494" ht="8.25" customHeight="1"/>
    <row r="67495" ht="8.25" customHeight="1"/>
    <row r="67496" ht="8.25" customHeight="1"/>
    <row r="67497" ht="8.25" customHeight="1"/>
    <row r="67498" ht="8.25" customHeight="1"/>
    <row r="67499" ht="8.25" customHeight="1"/>
    <row r="67500" ht="8.25" customHeight="1"/>
    <row r="67501" ht="8.25" customHeight="1"/>
    <row r="67502" ht="8.25" customHeight="1"/>
    <row r="67503" ht="8.25" customHeight="1"/>
    <row r="67504" ht="8.25" customHeight="1"/>
    <row r="67505" ht="8.25" customHeight="1"/>
    <row r="67506" ht="8.25" customHeight="1"/>
    <row r="67507" ht="8.25" customHeight="1"/>
    <row r="67508" ht="8.25" customHeight="1"/>
    <row r="67509" ht="8.25" customHeight="1"/>
    <row r="67510" ht="8.25" customHeight="1"/>
    <row r="67511" ht="8.25" customHeight="1"/>
    <row r="67512" ht="8.25" customHeight="1"/>
    <row r="67513" ht="8.25" customHeight="1"/>
    <row r="67514" ht="8.25" customHeight="1"/>
    <row r="67515" ht="8.25" customHeight="1"/>
    <row r="67516" ht="8.25" customHeight="1"/>
    <row r="67517" ht="8.25" customHeight="1"/>
    <row r="67518" ht="8.25" customHeight="1"/>
    <row r="67519" ht="8.25" customHeight="1"/>
    <row r="67520" ht="8.25" customHeight="1"/>
    <row r="67521" ht="8.25" customHeight="1"/>
    <row r="67522" ht="8.25" customHeight="1"/>
    <row r="67523" ht="8.25" customHeight="1"/>
    <row r="67524" ht="8.25" customHeight="1"/>
    <row r="67525" ht="8.25" customHeight="1"/>
    <row r="67526" ht="8.25" customHeight="1"/>
    <row r="67527" ht="8.25" customHeight="1"/>
    <row r="67528" ht="8.25" customHeight="1"/>
    <row r="67529" ht="8.25" customHeight="1"/>
    <row r="67530" ht="8.25" customHeight="1"/>
    <row r="67531" ht="8.25" customHeight="1"/>
    <row r="67532" ht="8.25" customHeight="1"/>
    <row r="67533" ht="8.25" customHeight="1"/>
    <row r="67534" ht="8.25" customHeight="1"/>
    <row r="67535" ht="8.25" customHeight="1"/>
    <row r="67536" ht="8.25" customHeight="1"/>
    <row r="67537" ht="8.25" customHeight="1"/>
    <row r="67538" ht="8.25" customHeight="1"/>
    <row r="67539" ht="8.25" customHeight="1"/>
    <row r="67540" ht="8.25" customHeight="1"/>
    <row r="67541" ht="8.25" customHeight="1"/>
    <row r="67542" ht="8.25" customHeight="1"/>
    <row r="67543" ht="8.25" customHeight="1"/>
    <row r="67544" ht="8.25" customHeight="1"/>
    <row r="67545" ht="8.25" customHeight="1"/>
    <row r="67546" ht="8.25" customHeight="1"/>
    <row r="67547" ht="8.25" customHeight="1"/>
    <row r="67548" ht="8.25" customHeight="1"/>
    <row r="67549" ht="8.25" customHeight="1"/>
    <row r="67550" ht="8.25" customHeight="1"/>
    <row r="67551" ht="8.25" customHeight="1"/>
    <row r="67552" ht="8.25" customHeight="1"/>
    <row r="67553" ht="8.25" customHeight="1"/>
    <row r="67554" ht="8.25" customHeight="1"/>
    <row r="67555" ht="8.25" customHeight="1"/>
    <row r="67556" ht="8.25" customHeight="1"/>
    <row r="67557" ht="8.25" customHeight="1"/>
    <row r="67558" ht="8.25" customHeight="1"/>
    <row r="67559" ht="8.25" customHeight="1"/>
    <row r="67560" ht="8.25" customHeight="1"/>
    <row r="67561" ht="8.25" customHeight="1"/>
    <row r="67562" ht="8.25" customHeight="1"/>
    <row r="67563" ht="8.25" customHeight="1"/>
    <row r="67564" ht="8.25" customHeight="1"/>
    <row r="67565" ht="8.25" customHeight="1"/>
    <row r="67566" ht="8.25" customHeight="1"/>
    <row r="67567" ht="8.25" customHeight="1"/>
    <row r="67568" ht="8.25" customHeight="1"/>
    <row r="67569" ht="8.25" customHeight="1"/>
    <row r="67570" ht="8.25" customHeight="1"/>
    <row r="67571" ht="8.25" customHeight="1"/>
    <row r="67572" ht="8.25" customHeight="1"/>
    <row r="67573" ht="8.25" customHeight="1"/>
    <row r="67574" ht="8.25" customHeight="1"/>
    <row r="67575" ht="8.25" customHeight="1"/>
    <row r="67576" ht="8.25" customHeight="1"/>
    <row r="67577" ht="8.25" customHeight="1"/>
    <row r="67578" ht="8.25" customHeight="1"/>
    <row r="67579" ht="8.25" customHeight="1"/>
    <row r="67580" ht="8.25" customHeight="1"/>
    <row r="67581" ht="8.25" customHeight="1"/>
    <row r="67582" ht="8.25" customHeight="1"/>
    <row r="67583" ht="8.25" customHeight="1"/>
    <row r="67584" ht="8.25" customHeight="1"/>
    <row r="67585" ht="8.25" customHeight="1"/>
    <row r="67586" ht="8.25" customHeight="1"/>
    <row r="67587" ht="8.25" customHeight="1"/>
    <row r="67588" ht="8.25" customHeight="1"/>
    <row r="67589" ht="8.25" customHeight="1"/>
    <row r="67590" ht="8.25" customHeight="1"/>
    <row r="67591" ht="8.25" customHeight="1"/>
    <row r="67592" ht="8.25" customHeight="1"/>
    <row r="67593" ht="8.25" customHeight="1"/>
    <row r="67594" ht="8.25" customHeight="1"/>
    <row r="67595" ht="8.25" customHeight="1"/>
    <row r="67596" ht="8.25" customHeight="1"/>
    <row r="67597" ht="8.25" customHeight="1"/>
    <row r="67598" ht="8.25" customHeight="1"/>
    <row r="67599" ht="8.25" customHeight="1"/>
    <row r="67600" ht="8.25" customHeight="1"/>
    <row r="67601" ht="8.25" customHeight="1"/>
    <row r="67602" ht="8.25" customHeight="1"/>
    <row r="67603" ht="8.25" customHeight="1"/>
    <row r="67604" ht="8.25" customHeight="1"/>
    <row r="67605" ht="8.25" customHeight="1"/>
    <row r="67606" ht="8.25" customHeight="1"/>
    <row r="67607" ht="8.25" customHeight="1"/>
    <row r="67608" ht="8.25" customHeight="1"/>
    <row r="67609" ht="8.25" customHeight="1"/>
    <row r="67610" ht="8.25" customHeight="1"/>
    <row r="67611" ht="8.25" customHeight="1"/>
    <row r="67612" ht="8.25" customHeight="1"/>
    <row r="67613" ht="8.25" customHeight="1"/>
    <row r="67614" ht="8.25" customHeight="1"/>
    <row r="67615" ht="8.25" customHeight="1"/>
    <row r="67616" ht="8.25" customHeight="1"/>
    <row r="67617" ht="8.25" customHeight="1"/>
    <row r="67618" ht="8.25" customHeight="1"/>
    <row r="67619" ht="8.25" customHeight="1"/>
    <row r="67620" ht="8.25" customHeight="1"/>
    <row r="67621" ht="8.25" customHeight="1"/>
    <row r="67622" ht="8.25" customHeight="1"/>
    <row r="67623" ht="8.25" customHeight="1"/>
    <row r="67624" ht="8.25" customHeight="1"/>
    <row r="67625" ht="8.25" customHeight="1"/>
    <row r="67626" ht="8.25" customHeight="1"/>
    <row r="67627" ht="8.25" customHeight="1"/>
    <row r="67628" ht="8.25" customHeight="1"/>
    <row r="67629" ht="8.25" customHeight="1"/>
    <row r="67630" ht="8.25" customHeight="1"/>
    <row r="67631" ht="8.25" customHeight="1"/>
    <row r="67632" ht="8.25" customHeight="1"/>
    <row r="67633" ht="8.25" customHeight="1"/>
    <row r="67634" ht="8.25" customHeight="1"/>
    <row r="67635" ht="8.25" customHeight="1"/>
    <row r="67636" ht="8.25" customHeight="1"/>
    <row r="67637" ht="8.25" customHeight="1"/>
    <row r="67638" ht="8.25" customHeight="1"/>
    <row r="67639" ht="8.25" customHeight="1"/>
    <row r="67640" ht="8.25" customHeight="1"/>
    <row r="67641" ht="8.25" customHeight="1"/>
    <row r="67642" ht="8.25" customHeight="1"/>
    <row r="67643" ht="8.25" customHeight="1"/>
    <row r="67644" ht="8.25" customHeight="1"/>
    <row r="67645" ht="8.25" customHeight="1"/>
    <row r="67646" ht="8.25" customHeight="1"/>
    <row r="67647" ht="8.25" customHeight="1"/>
    <row r="67648" ht="8.25" customHeight="1"/>
    <row r="67649" ht="8.25" customHeight="1"/>
    <row r="67650" ht="8.25" customHeight="1"/>
    <row r="67651" ht="8.25" customHeight="1"/>
    <row r="67652" ht="8.25" customHeight="1"/>
    <row r="67653" ht="8.25" customHeight="1"/>
    <row r="67654" ht="8.25" customHeight="1"/>
    <row r="67655" ht="8.25" customHeight="1"/>
    <row r="67656" ht="8.25" customHeight="1"/>
    <row r="67657" ht="8.25" customHeight="1"/>
    <row r="67658" ht="8.25" customHeight="1"/>
    <row r="67659" ht="8.25" customHeight="1"/>
    <row r="67660" ht="8.25" customHeight="1"/>
    <row r="67661" ht="8.25" customHeight="1"/>
    <row r="67662" ht="8.25" customHeight="1"/>
    <row r="67663" ht="8.25" customHeight="1"/>
    <row r="67664" ht="8.25" customHeight="1"/>
    <row r="67665" ht="8.25" customHeight="1"/>
    <row r="67666" ht="8.25" customHeight="1"/>
    <row r="67667" ht="8.25" customHeight="1"/>
    <row r="67668" ht="8.25" customHeight="1"/>
    <row r="67669" ht="8.25" customHeight="1"/>
    <row r="67670" ht="8.25" customHeight="1"/>
    <row r="67671" ht="8.25" customHeight="1"/>
    <row r="67672" ht="8.25" customHeight="1"/>
    <row r="67673" ht="8.25" customHeight="1"/>
    <row r="67674" ht="8.25" customHeight="1"/>
    <row r="67675" ht="8.25" customHeight="1"/>
    <row r="67676" ht="8.25" customHeight="1"/>
    <row r="67677" ht="8.25" customHeight="1"/>
    <row r="67678" ht="8.25" customHeight="1"/>
    <row r="67679" ht="8.25" customHeight="1"/>
    <row r="67680" ht="8.25" customHeight="1"/>
    <row r="67681" ht="8.25" customHeight="1"/>
    <row r="67682" ht="8.25" customHeight="1"/>
    <row r="67683" ht="8.25" customHeight="1"/>
    <row r="67684" ht="8.25" customHeight="1"/>
    <row r="67685" ht="8.25" customHeight="1"/>
    <row r="67686" ht="8.25" customHeight="1"/>
    <row r="67687" ht="8.25" customHeight="1"/>
    <row r="67688" ht="8.25" customHeight="1"/>
    <row r="67689" ht="8.25" customHeight="1"/>
    <row r="67690" ht="8.25" customHeight="1"/>
    <row r="67691" ht="8.25" customHeight="1"/>
    <row r="67692" ht="8.25" customHeight="1"/>
    <row r="67693" ht="8.25" customHeight="1"/>
    <row r="67694" ht="8.25" customHeight="1"/>
    <row r="67695" ht="8.25" customHeight="1"/>
    <row r="67696" ht="8.25" customHeight="1"/>
    <row r="67697" ht="8.25" customHeight="1"/>
    <row r="67698" ht="8.25" customHeight="1"/>
    <row r="67699" ht="8.25" customHeight="1"/>
    <row r="67700" ht="8.25" customHeight="1"/>
    <row r="67701" ht="8.25" customHeight="1"/>
    <row r="67702" ht="8.25" customHeight="1"/>
    <row r="67703" ht="8.25" customHeight="1"/>
    <row r="67704" ht="8.25" customHeight="1"/>
    <row r="67705" ht="8.25" customHeight="1"/>
    <row r="67706" ht="8.25" customHeight="1"/>
    <row r="67707" ht="8.25" customHeight="1"/>
    <row r="67708" ht="8.25" customHeight="1"/>
    <row r="67709" ht="8.25" customHeight="1"/>
    <row r="67710" ht="8.25" customHeight="1"/>
    <row r="67711" ht="8.25" customHeight="1"/>
    <row r="67712" ht="8.25" customHeight="1"/>
    <row r="67713" ht="8.25" customHeight="1"/>
    <row r="67714" ht="8.25" customHeight="1"/>
    <row r="67715" ht="8.25" customHeight="1"/>
    <row r="67716" ht="8.25" customHeight="1"/>
    <row r="67717" ht="8.25" customHeight="1"/>
    <row r="67718" ht="8.25" customHeight="1"/>
    <row r="67719" ht="8.25" customHeight="1"/>
    <row r="67720" ht="8.25" customHeight="1"/>
    <row r="67721" ht="8.25" customHeight="1"/>
    <row r="67722" ht="8.25" customHeight="1"/>
    <row r="67723" ht="8.25" customHeight="1"/>
    <row r="67724" ht="8.25" customHeight="1"/>
    <row r="67725" ht="8.25" customHeight="1"/>
    <row r="67726" ht="8.25" customHeight="1"/>
    <row r="67727" ht="8.25" customHeight="1"/>
    <row r="67728" ht="8.25" customHeight="1"/>
    <row r="67729" ht="8.25" customHeight="1"/>
    <row r="67730" ht="8.25" customHeight="1"/>
    <row r="67731" ht="8.25" customHeight="1"/>
    <row r="67732" ht="8.25" customHeight="1"/>
    <row r="67733" ht="8.25" customHeight="1"/>
    <row r="67734" ht="8.25" customHeight="1"/>
    <row r="67735" ht="8.25" customHeight="1"/>
    <row r="67736" ht="8.25" customHeight="1"/>
    <row r="67737" ht="8.25" customHeight="1"/>
    <row r="67738" ht="8.25" customHeight="1"/>
    <row r="67739" ht="8.25" customHeight="1"/>
    <row r="67740" ht="8.25" customHeight="1"/>
    <row r="67741" ht="8.25" customHeight="1"/>
    <row r="67742" ht="8.25" customHeight="1"/>
    <row r="67743" ht="8.25" customHeight="1"/>
    <row r="67744" ht="8.25" customHeight="1"/>
    <row r="67745" ht="8.25" customHeight="1"/>
    <row r="67746" ht="8.25" customHeight="1"/>
    <row r="67747" ht="8.25" customHeight="1"/>
    <row r="67748" ht="8.25" customHeight="1"/>
    <row r="67749" ht="8.25" customHeight="1"/>
    <row r="67750" ht="8.25" customHeight="1"/>
    <row r="67751" ht="8.25" customHeight="1"/>
    <row r="67752" ht="8.25" customHeight="1"/>
    <row r="67753" ht="8.25" customHeight="1"/>
    <row r="67754" ht="8.25" customHeight="1"/>
    <row r="67755" ht="8.25" customHeight="1"/>
    <row r="67756" ht="8.25" customHeight="1"/>
    <row r="67757" ht="8.25" customHeight="1"/>
    <row r="67758" ht="8.25" customHeight="1"/>
    <row r="67759" ht="8.25" customHeight="1"/>
    <row r="67760" ht="8.25" customHeight="1"/>
    <row r="67761" ht="8.25" customHeight="1"/>
    <row r="67762" ht="8.25" customHeight="1"/>
    <row r="67763" ht="8.25" customHeight="1"/>
    <row r="67764" ht="8.25" customHeight="1"/>
    <row r="67765" ht="8.25" customHeight="1"/>
    <row r="67766" ht="8.25" customHeight="1"/>
    <row r="67767" ht="8.25" customHeight="1"/>
    <row r="67768" ht="8.25" customHeight="1"/>
    <row r="67769" ht="8.25" customHeight="1"/>
    <row r="67770" ht="8.25" customHeight="1"/>
    <row r="67771" ht="8.25" customHeight="1"/>
    <row r="67772" ht="8.25" customHeight="1"/>
    <row r="67773" ht="8.25" customHeight="1"/>
    <row r="67774" ht="8.25" customHeight="1"/>
    <row r="67775" ht="8.25" customHeight="1"/>
    <row r="67776" ht="8.25" customHeight="1"/>
    <row r="67777" ht="8.25" customHeight="1"/>
    <row r="67778" ht="8.25" customHeight="1"/>
    <row r="67779" ht="8.25" customHeight="1"/>
    <row r="67780" ht="8.25" customHeight="1"/>
    <row r="67781" ht="8.25" customHeight="1"/>
    <row r="67782" ht="8.25" customHeight="1"/>
    <row r="67783" ht="8.25" customHeight="1"/>
    <row r="67784" ht="8.25" customHeight="1"/>
    <row r="67785" ht="8.25" customHeight="1"/>
    <row r="67786" ht="8.25" customHeight="1"/>
    <row r="67787" ht="8.25" customHeight="1"/>
    <row r="67788" ht="8.25" customHeight="1"/>
    <row r="67789" ht="8.25" customHeight="1"/>
    <row r="67790" ht="8.25" customHeight="1"/>
    <row r="67791" ht="8.25" customHeight="1"/>
    <row r="67792" ht="8.25" customHeight="1"/>
    <row r="67793" ht="8.25" customHeight="1"/>
    <row r="67794" ht="8.25" customHeight="1"/>
    <row r="67795" ht="8.25" customHeight="1"/>
    <row r="67796" ht="8.25" customHeight="1"/>
    <row r="67797" ht="8.25" customHeight="1"/>
    <row r="67798" ht="8.25" customHeight="1"/>
    <row r="67799" ht="8.25" customHeight="1"/>
    <row r="67800" ht="8.25" customHeight="1"/>
    <row r="67801" ht="8.25" customHeight="1"/>
    <row r="67802" ht="8.25" customHeight="1"/>
    <row r="67803" ht="8.25" customHeight="1"/>
    <row r="67804" ht="8.25" customHeight="1"/>
    <row r="67805" ht="8.25" customHeight="1"/>
    <row r="67806" ht="8.25" customHeight="1"/>
    <row r="67807" ht="8.25" customHeight="1"/>
    <row r="67808" ht="8.25" customHeight="1"/>
    <row r="67809" ht="8.25" customHeight="1"/>
    <row r="67810" ht="8.25" customHeight="1"/>
    <row r="67811" ht="8.25" customHeight="1"/>
    <row r="67812" ht="8.25" customHeight="1"/>
    <row r="67813" ht="8.25" customHeight="1"/>
    <row r="67814" ht="8.25" customHeight="1"/>
    <row r="67815" ht="8.25" customHeight="1"/>
    <row r="67816" ht="8.25" customHeight="1"/>
    <row r="67817" ht="8.25" customHeight="1"/>
    <row r="67818" ht="8.25" customHeight="1"/>
    <row r="67819" ht="8.25" customHeight="1"/>
    <row r="67820" ht="8.25" customHeight="1"/>
    <row r="67821" ht="8.25" customHeight="1"/>
    <row r="67822" ht="8.25" customHeight="1"/>
    <row r="67823" ht="8.25" customHeight="1"/>
    <row r="67824" ht="8.25" customHeight="1"/>
    <row r="67825" ht="8.25" customHeight="1"/>
    <row r="67826" ht="8.25" customHeight="1"/>
    <row r="67827" ht="8.25" customHeight="1"/>
    <row r="67828" ht="8.25" customHeight="1"/>
    <row r="67829" ht="8.25" customHeight="1"/>
    <row r="67830" ht="8.25" customHeight="1"/>
    <row r="67831" ht="8.25" customHeight="1"/>
    <row r="67832" ht="8.25" customHeight="1"/>
    <row r="67833" ht="8.25" customHeight="1"/>
    <row r="67834" ht="8.25" customHeight="1"/>
    <row r="67835" ht="8.25" customHeight="1"/>
    <row r="67836" ht="8.25" customHeight="1"/>
    <row r="67837" ht="8.25" customHeight="1"/>
    <row r="67838" ht="8.25" customHeight="1"/>
    <row r="67839" ht="8.25" customHeight="1"/>
    <row r="67840" ht="8.25" customHeight="1"/>
    <row r="67841" ht="8.25" customHeight="1"/>
    <row r="67842" ht="8.25" customHeight="1"/>
    <row r="67843" ht="8.25" customHeight="1"/>
    <row r="67844" ht="8.25" customHeight="1"/>
    <row r="67845" ht="8.25" customHeight="1"/>
    <row r="67846" ht="8.25" customHeight="1"/>
    <row r="67847" ht="8.25" customHeight="1"/>
    <row r="67848" ht="8.25" customHeight="1"/>
    <row r="67849" ht="8.25" customHeight="1"/>
    <row r="67850" ht="8.25" customHeight="1"/>
    <row r="67851" ht="8.25" customHeight="1"/>
    <row r="67852" ht="8.25" customHeight="1"/>
    <row r="67853" ht="8.25" customHeight="1"/>
    <row r="67854" ht="8.25" customHeight="1"/>
    <row r="67855" ht="8.25" customHeight="1"/>
    <row r="67856" ht="8.25" customHeight="1"/>
    <row r="67857" ht="8.25" customHeight="1"/>
    <row r="67858" ht="8.25" customHeight="1"/>
    <row r="67859" ht="8.25" customHeight="1"/>
    <row r="67860" ht="8.25" customHeight="1"/>
    <row r="67861" ht="8.25" customHeight="1"/>
    <row r="67862" ht="8.25" customHeight="1"/>
    <row r="67863" ht="8.25" customHeight="1"/>
    <row r="67864" ht="8.25" customHeight="1"/>
    <row r="67865" ht="8.25" customHeight="1"/>
    <row r="67866" ht="8.25" customHeight="1"/>
    <row r="67867" ht="8.25" customHeight="1"/>
    <row r="67868" ht="8.25" customHeight="1"/>
    <row r="67869" ht="8.25" customHeight="1"/>
    <row r="67870" ht="8.25" customHeight="1"/>
    <row r="67871" ht="8.25" customHeight="1"/>
    <row r="67872" ht="8.25" customHeight="1"/>
    <row r="67873" ht="8.25" customHeight="1"/>
    <row r="67874" ht="8.25" customHeight="1"/>
    <row r="67875" ht="8.25" customHeight="1"/>
    <row r="67876" ht="8.25" customHeight="1"/>
    <row r="67877" ht="8.25" customHeight="1"/>
    <row r="67878" ht="8.25" customHeight="1"/>
    <row r="67879" ht="8.25" customHeight="1"/>
    <row r="67880" ht="8.25" customHeight="1"/>
    <row r="67881" ht="8.25" customHeight="1"/>
    <row r="67882" ht="8.25" customHeight="1"/>
    <row r="67883" ht="8.25" customHeight="1"/>
    <row r="67884" ht="8.25" customHeight="1"/>
    <row r="67885" ht="8.25" customHeight="1"/>
    <row r="67886" ht="8.25" customHeight="1"/>
    <row r="67887" ht="8.25" customHeight="1"/>
    <row r="67888" ht="8.25" customHeight="1"/>
    <row r="67889" ht="8.25" customHeight="1"/>
    <row r="67890" ht="8.25" customHeight="1"/>
    <row r="67891" ht="8.25" customHeight="1"/>
    <row r="67892" ht="8.25" customHeight="1"/>
    <row r="67893" ht="8.25" customHeight="1"/>
    <row r="67894" ht="8.25" customHeight="1"/>
    <row r="67895" ht="8.25" customHeight="1"/>
    <row r="67896" ht="8.25" customHeight="1"/>
    <row r="67897" ht="8.25" customHeight="1"/>
    <row r="67898" ht="8.25" customHeight="1"/>
    <row r="67899" ht="8.25" customHeight="1"/>
    <row r="67900" ht="8.25" customHeight="1"/>
    <row r="67901" ht="8.25" customHeight="1"/>
    <row r="67902" ht="8.25" customHeight="1"/>
    <row r="67903" ht="8.25" customHeight="1"/>
    <row r="67904" ht="8.25" customHeight="1"/>
    <row r="67905" ht="8.25" customHeight="1"/>
    <row r="67906" ht="8.25" customHeight="1"/>
    <row r="67907" ht="8.25" customHeight="1"/>
    <row r="67908" ht="8.25" customHeight="1"/>
    <row r="67909" ht="8.25" customHeight="1"/>
    <row r="67910" ht="8.25" customHeight="1"/>
    <row r="67911" ht="8.25" customHeight="1"/>
    <row r="67912" ht="8.25" customHeight="1"/>
    <row r="67913" ht="8.25" customHeight="1"/>
    <row r="67914" ht="8.25" customHeight="1"/>
    <row r="67915" ht="8.25" customHeight="1"/>
    <row r="67916" ht="8.25" customHeight="1"/>
    <row r="67917" ht="8.25" customHeight="1"/>
    <row r="67918" ht="8.25" customHeight="1"/>
    <row r="67919" ht="8.25" customHeight="1"/>
    <row r="67920" ht="8.25" customHeight="1"/>
    <row r="67921" ht="8.25" customHeight="1"/>
    <row r="67922" ht="8.25" customHeight="1"/>
    <row r="67923" ht="8.25" customHeight="1"/>
    <row r="67924" ht="8.25" customHeight="1"/>
    <row r="67925" ht="8.25" customHeight="1"/>
    <row r="67926" ht="8.25" customHeight="1"/>
    <row r="67927" ht="8.25" customHeight="1"/>
    <row r="67928" ht="8.25" customHeight="1"/>
    <row r="67929" ht="8.25" customHeight="1"/>
    <row r="67930" ht="8.25" customHeight="1"/>
    <row r="67931" ht="8.25" customHeight="1"/>
    <row r="67932" ht="8.25" customHeight="1"/>
    <row r="67933" ht="8.25" customHeight="1"/>
    <row r="67934" ht="8.25" customHeight="1"/>
    <row r="67935" ht="8.25" customHeight="1"/>
    <row r="67936" ht="8.25" customHeight="1"/>
    <row r="67937" ht="8.25" customHeight="1"/>
    <row r="67938" ht="8.25" customHeight="1"/>
    <row r="67939" ht="8.25" customHeight="1"/>
    <row r="67940" ht="8.25" customHeight="1"/>
    <row r="67941" ht="8.25" customHeight="1"/>
    <row r="67942" ht="8.25" customHeight="1"/>
    <row r="67943" ht="8.25" customHeight="1"/>
    <row r="67944" ht="8.25" customHeight="1"/>
    <row r="67945" ht="8.25" customHeight="1"/>
    <row r="67946" ht="8.25" customHeight="1"/>
    <row r="67947" ht="8.25" customHeight="1"/>
    <row r="67948" ht="8.25" customHeight="1"/>
    <row r="67949" ht="8.25" customHeight="1"/>
    <row r="67950" ht="8.25" customHeight="1"/>
    <row r="67951" ht="8.25" customHeight="1"/>
    <row r="67952" ht="8.25" customHeight="1"/>
    <row r="67953" ht="8.25" customHeight="1"/>
    <row r="67954" ht="8.25" customHeight="1"/>
    <row r="67955" ht="8.25" customHeight="1"/>
    <row r="67956" ht="8.25" customHeight="1"/>
    <row r="67957" ht="8.25" customHeight="1"/>
    <row r="67958" ht="8.25" customHeight="1"/>
    <row r="67959" ht="8.25" customHeight="1"/>
    <row r="67960" ht="8.25" customHeight="1"/>
    <row r="67961" ht="8.25" customHeight="1"/>
    <row r="67962" ht="8.25" customHeight="1"/>
    <row r="67963" ht="8.25" customHeight="1"/>
    <row r="67964" ht="8.25" customHeight="1"/>
    <row r="67965" ht="8.25" customHeight="1"/>
    <row r="67966" ht="8.25" customHeight="1"/>
    <row r="67967" ht="8.25" customHeight="1"/>
    <row r="67968" ht="8.25" customHeight="1"/>
    <row r="67969" ht="8.25" customHeight="1"/>
    <row r="67970" ht="8.25" customHeight="1"/>
    <row r="67971" ht="8.25" customHeight="1"/>
    <row r="67972" ht="8.25" customHeight="1"/>
    <row r="67973" ht="8.25" customHeight="1"/>
    <row r="67974" ht="8.25" customHeight="1"/>
    <row r="67975" ht="8.25" customHeight="1"/>
    <row r="67976" ht="8.25" customHeight="1"/>
    <row r="67977" ht="8.25" customHeight="1"/>
    <row r="67978" ht="8.25" customHeight="1"/>
    <row r="67979" ht="8.25" customHeight="1"/>
    <row r="67980" ht="8.25" customHeight="1"/>
    <row r="67981" ht="8.25" customHeight="1"/>
    <row r="67982" ht="8.25" customHeight="1"/>
    <row r="67983" ht="8.25" customHeight="1"/>
    <row r="67984" ht="8.25" customHeight="1"/>
    <row r="67985" ht="8.25" customHeight="1"/>
    <row r="67986" ht="8.25" customHeight="1"/>
    <row r="67987" ht="8.25" customHeight="1"/>
    <row r="67988" ht="8.25" customHeight="1"/>
    <row r="67989" ht="8.25" customHeight="1"/>
    <row r="67990" ht="8.25" customHeight="1"/>
    <row r="67991" ht="8.25" customHeight="1"/>
    <row r="67992" ht="8.25" customHeight="1"/>
    <row r="67993" ht="8.25" customHeight="1"/>
    <row r="67994" ht="8.25" customHeight="1"/>
    <row r="67995" ht="8.25" customHeight="1"/>
    <row r="67996" ht="8.25" customHeight="1"/>
    <row r="67997" ht="8.25" customHeight="1"/>
    <row r="67998" ht="8.25" customHeight="1"/>
    <row r="67999" ht="8.25" customHeight="1"/>
    <row r="68000" ht="8.25" customHeight="1"/>
    <row r="68001" ht="8.25" customHeight="1"/>
    <row r="68002" ht="8.25" customHeight="1"/>
    <row r="68003" ht="8.25" customHeight="1"/>
    <row r="68004" ht="8.25" customHeight="1"/>
    <row r="68005" ht="8.25" customHeight="1"/>
    <row r="68006" ht="8.25" customHeight="1"/>
    <row r="68007" ht="8.25" customHeight="1"/>
    <row r="68008" ht="8.25" customHeight="1"/>
    <row r="68009" ht="8.25" customHeight="1"/>
    <row r="68010" ht="8.25" customHeight="1"/>
    <row r="68011" ht="8.25" customHeight="1"/>
    <row r="68012" ht="8.25" customHeight="1"/>
    <row r="68013" ht="8.25" customHeight="1"/>
    <row r="68014" ht="8.25" customHeight="1"/>
    <row r="68015" ht="8.25" customHeight="1"/>
    <row r="68016" ht="8.25" customHeight="1"/>
    <row r="68017" ht="8.25" customHeight="1"/>
    <row r="68018" ht="8.25" customHeight="1"/>
    <row r="68019" ht="8.25" customHeight="1"/>
    <row r="68020" ht="8.25" customHeight="1"/>
    <row r="68021" ht="8.25" customHeight="1"/>
    <row r="68022" ht="8.25" customHeight="1"/>
    <row r="68023" ht="8.25" customHeight="1"/>
    <row r="68024" ht="8.25" customHeight="1"/>
    <row r="68025" ht="8.25" customHeight="1"/>
    <row r="68026" ht="8.25" customHeight="1"/>
    <row r="68027" ht="8.25" customHeight="1"/>
    <row r="68028" ht="8.25" customHeight="1"/>
    <row r="68029" ht="8.25" customHeight="1"/>
    <row r="68030" ht="8.25" customHeight="1"/>
    <row r="68031" ht="8.25" customHeight="1"/>
    <row r="68032" ht="8.25" customHeight="1"/>
    <row r="68033" ht="8.25" customHeight="1"/>
    <row r="68034" ht="8.25" customHeight="1"/>
    <row r="68035" ht="8.25" customHeight="1"/>
    <row r="68036" ht="8.25" customHeight="1"/>
    <row r="68037" ht="8.25" customHeight="1"/>
    <row r="68038" ht="8.25" customHeight="1"/>
    <row r="68039" ht="8.25" customHeight="1"/>
    <row r="68040" ht="8.25" customHeight="1"/>
    <row r="68041" ht="8.25" customHeight="1"/>
    <row r="68042" ht="8.25" customHeight="1"/>
    <row r="68043" ht="8.25" customHeight="1"/>
    <row r="68044" ht="8.25" customHeight="1"/>
    <row r="68045" ht="8.25" customHeight="1"/>
    <row r="68046" ht="8.25" customHeight="1"/>
    <row r="68047" ht="8.25" customHeight="1"/>
    <row r="68048" ht="8.25" customHeight="1"/>
    <row r="68049" ht="8.25" customHeight="1"/>
    <row r="68050" ht="8.25" customHeight="1"/>
    <row r="68051" ht="8.25" customHeight="1"/>
    <row r="68052" ht="8.25" customHeight="1"/>
    <row r="68053" ht="8.25" customHeight="1"/>
    <row r="68054" ht="8.25" customHeight="1"/>
    <row r="68055" ht="8.25" customHeight="1"/>
    <row r="68056" ht="8.25" customHeight="1"/>
    <row r="68057" ht="8.25" customHeight="1"/>
    <row r="68058" ht="8.25" customHeight="1"/>
    <row r="68059" ht="8.25" customHeight="1"/>
    <row r="68060" ht="8.25" customHeight="1"/>
    <row r="68061" ht="8.25" customHeight="1"/>
    <row r="68062" ht="8.25" customHeight="1"/>
    <row r="68063" ht="8.25" customHeight="1"/>
    <row r="68064" ht="8.25" customHeight="1"/>
    <row r="68065" ht="8.25" customHeight="1"/>
    <row r="68066" ht="8.25" customHeight="1"/>
    <row r="68067" ht="8.25" customHeight="1"/>
    <row r="68068" ht="8.25" customHeight="1"/>
    <row r="68069" ht="8.25" customHeight="1"/>
    <row r="68070" ht="8.25" customHeight="1"/>
    <row r="68071" ht="8.25" customHeight="1"/>
    <row r="68072" ht="8.25" customHeight="1"/>
    <row r="68073" ht="8.25" customHeight="1"/>
    <row r="68074" ht="8.25" customHeight="1"/>
    <row r="68075" ht="8.25" customHeight="1"/>
    <row r="68076" ht="8.25" customHeight="1"/>
    <row r="68077" ht="8.25" customHeight="1"/>
    <row r="68078" ht="8.25" customHeight="1"/>
    <row r="68079" ht="8.25" customHeight="1"/>
    <row r="68080" ht="8.25" customHeight="1"/>
    <row r="68081" ht="8.25" customHeight="1"/>
    <row r="68082" ht="8.25" customHeight="1"/>
    <row r="68083" ht="8.25" customHeight="1"/>
    <row r="68084" ht="8.25" customHeight="1"/>
    <row r="68085" ht="8.25" customHeight="1"/>
    <row r="68086" ht="8.25" customHeight="1"/>
    <row r="68087" ht="8.25" customHeight="1"/>
    <row r="68088" ht="8.25" customHeight="1"/>
    <row r="68089" ht="8.25" customHeight="1"/>
    <row r="68090" ht="8.25" customHeight="1"/>
    <row r="68091" ht="8.25" customHeight="1"/>
    <row r="68092" ht="8.25" customHeight="1"/>
    <row r="68093" ht="8.25" customHeight="1"/>
    <row r="68094" ht="8.25" customHeight="1"/>
    <row r="68095" ht="8.25" customHeight="1"/>
    <row r="68096" ht="8.25" customHeight="1"/>
    <row r="68097" ht="8.25" customHeight="1"/>
    <row r="68098" ht="8.25" customHeight="1"/>
    <row r="68099" ht="8.25" customHeight="1"/>
    <row r="68100" ht="8.25" customHeight="1"/>
    <row r="68101" ht="8.25" customHeight="1"/>
    <row r="68102" ht="8.25" customHeight="1"/>
    <row r="68103" ht="8.25" customHeight="1"/>
    <row r="68104" ht="8.25" customHeight="1"/>
    <row r="68105" ht="8.25" customHeight="1"/>
    <row r="68106" ht="8.25" customHeight="1"/>
    <row r="68107" ht="8.25" customHeight="1"/>
    <row r="68108" ht="8.25" customHeight="1"/>
    <row r="68109" ht="8.25" customHeight="1"/>
    <row r="68110" ht="8.25" customHeight="1"/>
    <row r="68111" ht="8.25" customHeight="1"/>
    <row r="68112" ht="8.25" customHeight="1"/>
    <row r="68113" ht="8.25" customHeight="1"/>
    <row r="68114" ht="8.25" customHeight="1"/>
    <row r="68115" ht="8.25" customHeight="1"/>
    <row r="68116" ht="8.25" customHeight="1"/>
    <row r="68117" ht="8.25" customHeight="1"/>
    <row r="68118" ht="8.25" customHeight="1"/>
    <row r="68119" ht="8.25" customHeight="1"/>
    <row r="68120" ht="8.25" customHeight="1"/>
    <row r="68121" ht="8.25" customHeight="1"/>
    <row r="68122" ht="8.25" customHeight="1"/>
    <row r="68123" ht="8.25" customHeight="1"/>
    <row r="68124" ht="8.25" customHeight="1"/>
    <row r="68125" ht="8.25" customHeight="1"/>
    <row r="68126" ht="8.25" customHeight="1"/>
    <row r="68127" ht="8.25" customHeight="1"/>
    <row r="68128" ht="8.25" customHeight="1"/>
    <row r="68129" ht="8.25" customHeight="1"/>
    <row r="68130" ht="8.25" customHeight="1"/>
    <row r="68131" ht="8.25" customHeight="1"/>
    <row r="68132" ht="8.25" customHeight="1"/>
    <row r="68133" ht="8.25" customHeight="1"/>
    <row r="68134" ht="8.25" customHeight="1"/>
    <row r="68135" ht="8.25" customHeight="1"/>
    <row r="68136" ht="8.25" customHeight="1"/>
    <row r="68137" ht="8.25" customHeight="1"/>
    <row r="68138" ht="8.25" customHeight="1"/>
    <row r="68139" ht="8.25" customHeight="1"/>
    <row r="68140" ht="8.25" customHeight="1"/>
    <row r="68141" ht="8.25" customHeight="1"/>
    <row r="68142" ht="8.25" customHeight="1"/>
    <row r="68143" ht="8.25" customHeight="1"/>
    <row r="68144" ht="8.25" customHeight="1"/>
    <row r="68145" ht="8.25" customHeight="1"/>
    <row r="68146" ht="8.25" customHeight="1"/>
    <row r="68147" ht="8.25" customHeight="1"/>
    <row r="68148" ht="8.25" customHeight="1"/>
    <row r="68149" ht="8.25" customHeight="1"/>
    <row r="68150" ht="8.25" customHeight="1"/>
    <row r="68151" ht="8.25" customHeight="1"/>
    <row r="68152" ht="8.25" customHeight="1"/>
    <row r="68153" ht="8.25" customHeight="1"/>
    <row r="68154" ht="8.25" customHeight="1"/>
    <row r="68155" ht="8.25" customHeight="1"/>
    <row r="68156" ht="8.25" customHeight="1"/>
    <row r="68157" ht="8.25" customHeight="1"/>
    <row r="68158" ht="8.25" customHeight="1"/>
    <row r="68159" ht="8.25" customHeight="1"/>
    <row r="68160" ht="8.25" customHeight="1"/>
    <row r="68161" ht="8.25" customHeight="1"/>
    <row r="68162" ht="8.25" customHeight="1"/>
    <row r="68163" ht="8.25" customHeight="1"/>
    <row r="68164" ht="8.25" customHeight="1"/>
    <row r="68165" ht="8.25" customHeight="1"/>
    <row r="68166" ht="8.25" customHeight="1"/>
    <row r="68167" ht="8.25" customHeight="1"/>
    <row r="68168" ht="8.25" customHeight="1"/>
    <row r="68169" ht="8.25" customHeight="1"/>
    <row r="68170" ht="8.25" customHeight="1"/>
    <row r="68171" ht="8.25" customHeight="1"/>
    <row r="68172" ht="8.25" customHeight="1"/>
    <row r="68173" ht="8.25" customHeight="1"/>
    <row r="68174" ht="8.25" customHeight="1"/>
    <row r="68175" ht="8.25" customHeight="1"/>
    <row r="68176" ht="8.25" customHeight="1"/>
    <row r="68177" ht="8.25" customHeight="1"/>
    <row r="68178" ht="8.25" customHeight="1"/>
    <row r="68179" ht="8.25" customHeight="1"/>
    <row r="68180" ht="8.25" customHeight="1"/>
    <row r="68181" ht="8.25" customHeight="1"/>
    <row r="68182" ht="8.25" customHeight="1"/>
    <row r="68183" ht="8.25" customHeight="1"/>
    <row r="68184" ht="8.25" customHeight="1"/>
    <row r="68185" ht="8.25" customHeight="1"/>
    <row r="68186" ht="8.25" customHeight="1"/>
    <row r="68187" ht="8.25" customHeight="1"/>
    <row r="68188" ht="8.25" customHeight="1"/>
    <row r="68189" ht="8.25" customHeight="1"/>
    <row r="68190" ht="8.25" customHeight="1"/>
    <row r="68191" ht="8.25" customHeight="1"/>
    <row r="68192" ht="8.25" customHeight="1"/>
    <row r="68193" ht="8.25" customHeight="1"/>
    <row r="68194" ht="8.25" customHeight="1"/>
    <row r="68195" ht="8.25" customHeight="1"/>
    <row r="68196" ht="8.25" customHeight="1"/>
    <row r="68197" ht="8.25" customHeight="1"/>
    <row r="68198" ht="8.25" customHeight="1"/>
    <row r="68199" ht="8.25" customHeight="1"/>
    <row r="68200" ht="8.25" customHeight="1"/>
    <row r="68201" ht="8.25" customHeight="1"/>
    <row r="68202" ht="8.25" customHeight="1"/>
    <row r="68203" ht="8.25" customHeight="1"/>
    <row r="68204" ht="8.25" customHeight="1"/>
    <row r="68205" ht="8.25" customHeight="1"/>
    <row r="68206" ht="8.25" customHeight="1"/>
    <row r="68207" ht="8.25" customHeight="1"/>
    <row r="68208" ht="8.25" customHeight="1"/>
    <row r="68209" ht="8.25" customHeight="1"/>
    <row r="68210" ht="8.25" customHeight="1"/>
    <row r="68211" ht="8.25" customHeight="1"/>
    <row r="68212" ht="8.25" customHeight="1"/>
    <row r="68213" ht="8.25" customHeight="1"/>
    <row r="68214" ht="8.25" customHeight="1"/>
    <row r="68215" ht="8.25" customHeight="1"/>
    <row r="68216" ht="8.25" customHeight="1"/>
    <row r="68217" ht="8.25" customHeight="1"/>
    <row r="68218" ht="8.25" customHeight="1"/>
    <row r="68219" ht="8.25" customHeight="1"/>
    <row r="68220" ht="8.25" customHeight="1"/>
    <row r="68221" ht="8.25" customHeight="1"/>
    <row r="68222" ht="8.25" customHeight="1"/>
    <row r="68223" ht="8.25" customHeight="1"/>
    <row r="68224" ht="8.25" customHeight="1"/>
    <row r="68225" ht="8.25" customHeight="1"/>
    <row r="68226" ht="8.25" customHeight="1"/>
    <row r="68227" ht="8.25" customHeight="1"/>
    <row r="68228" ht="8.25" customHeight="1"/>
    <row r="68229" ht="8.25" customHeight="1"/>
    <row r="68230" ht="8.25" customHeight="1"/>
    <row r="68231" ht="8.25" customHeight="1"/>
    <row r="68232" ht="8.25" customHeight="1"/>
    <row r="68233" ht="8.25" customHeight="1"/>
    <row r="68234" ht="8.25" customHeight="1"/>
    <row r="68235" ht="8.25" customHeight="1"/>
    <row r="68236" ht="8.25" customHeight="1"/>
    <row r="68237" ht="8.25" customHeight="1"/>
    <row r="68238" ht="8.25" customHeight="1"/>
    <row r="68239" ht="8.25" customHeight="1"/>
    <row r="68240" ht="8.25" customHeight="1"/>
    <row r="68241" ht="8.25" customHeight="1"/>
    <row r="68242" ht="8.25" customHeight="1"/>
    <row r="68243" ht="8.25" customHeight="1"/>
    <row r="68244" ht="8.25" customHeight="1"/>
    <row r="68245" ht="8.25" customHeight="1"/>
    <row r="68246" ht="8.25" customHeight="1"/>
    <row r="68247" ht="8.25" customHeight="1"/>
    <row r="68248" ht="8.25" customHeight="1"/>
    <row r="68249" ht="8.25" customHeight="1"/>
    <row r="68250" ht="8.25" customHeight="1"/>
    <row r="68251" ht="8.25" customHeight="1"/>
    <row r="68252" ht="8.25" customHeight="1"/>
    <row r="68253" ht="8.25" customHeight="1"/>
    <row r="68254" ht="8.25" customHeight="1"/>
    <row r="68255" ht="8.25" customHeight="1"/>
    <row r="68256" ht="8.25" customHeight="1"/>
    <row r="68257" ht="8.25" customHeight="1"/>
    <row r="68258" ht="8.25" customHeight="1"/>
    <row r="68259" ht="8.25" customHeight="1"/>
    <row r="68260" ht="8.25" customHeight="1"/>
    <row r="68261" ht="8.25" customHeight="1"/>
    <row r="68262" ht="8.25" customHeight="1"/>
    <row r="68263" ht="8.25" customHeight="1"/>
    <row r="68264" ht="8.25" customHeight="1"/>
    <row r="68265" ht="8.25" customHeight="1"/>
    <row r="68266" ht="8.25" customHeight="1"/>
    <row r="68267" ht="8.25" customHeight="1"/>
    <row r="68268" ht="8.25" customHeight="1"/>
    <row r="68269" ht="8.25" customHeight="1"/>
    <row r="68270" ht="8.25" customHeight="1"/>
    <row r="68271" ht="8.25" customHeight="1"/>
    <row r="68272" ht="8.25" customHeight="1"/>
    <row r="68273" ht="8.25" customHeight="1"/>
    <row r="68274" ht="8.25" customHeight="1"/>
    <row r="68275" ht="8.25" customHeight="1"/>
    <row r="68276" ht="8.25" customHeight="1"/>
    <row r="68277" ht="8.25" customHeight="1"/>
    <row r="68278" ht="8.25" customHeight="1"/>
    <row r="68279" ht="8.25" customHeight="1"/>
    <row r="68280" ht="8.25" customHeight="1"/>
    <row r="68281" ht="8.25" customHeight="1"/>
    <row r="68282" ht="8.25" customHeight="1"/>
    <row r="68283" ht="8.25" customHeight="1"/>
    <row r="68284" ht="8.25" customHeight="1"/>
    <row r="68285" ht="8.25" customHeight="1"/>
    <row r="68286" ht="8.25" customHeight="1"/>
    <row r="68287" ht="8.25" customHeight="1"/>
    <row r="68288" ht="8.25" customHeight="1"/>
    <row r="68289" ht="8.25" customHeight="1"/>
    <row r="68290" ht="8.25" customHeight="1"/>
    <row r="68291" ht="8.25" customHeight="1"/>
    <row r="68292" ht="8.25" customHeight="1"/>
    <row r="68293" ht="8.25" customHeight="1"/>
    <row r="68294" ht="8.25" customHeight="1"/>
    <row r="68295" ht="8.25" customHeight="1"/>
    <row r="68296" ht="8.25" customHeight="1"/>
    <row r="68297" ht="8.25" customHeight="1"/>
    <row r="68298" ht="8.25" customHeight="1"/>
    <row r="68299" ht="8.25" customHeight="1"/>
    <row r="68300" ht="8.25" customHeight="1"/>
    <row r="68301" ht="8.25" customHeight="1"/>
    <row r="68302" ht="8.25" customHeight="1"/>
    <row r="68303" ht="8.25" customHeight="1"/>
    <row r="68304" ht="8.25" customHeight="1"/>
    <row r="68305" ht="8.25" customHeight="1"/>
    <row r="68306" ht="8.25" customHeight="1"/>
    <row r="68307" ht="8.25" customHeight="1"/>
    <row r="68308" ht="8.25" customHeight="1"/>
    <row r="68309" ht="8.25" customHeight="1"/>
    <row r="68310" ht="8.25" customHeight="1"/>
    <row r="68311" ht="8.25" customHeight="1"/>
    <row r="68312" ht="8.25" customHeight="1"/>
    <row r="68313" ht="8.25" customHeight="1"/>
    <row r="68314" ht="8.25" customHeight="1"/>
    <row r="68315" ht="8.25" customHeight="1"/>
    <row r="68316" ht="8.25" customHeight="1"/>
    <row r="68317" ht="8.25" customHeight="1"/>
    <row r="68318" ht="8.25" customHeight="1"/>
    <row r="68319" ht="8.25" customHeight="1"/>
    <row r="68320" ht="8.25" customHeight="1"/>
    <row r="68321" ht="8.25" customHeight="1"/>
    <row r="68322" ht="8.25" customHeight="1"/>
    <row r="68323" ht="8.25" customHeight="1"/>
    <row r="68324" ht="8.25" customHeight="1"/>
    <row r="68325" ht="8.25" customHeight="1"/>
    <row r="68326" ht="8.25" customHeight="1"/>
    <row r="68327" ht="8.25" customHeight="1"/>
    <row r="68328" ht="8.25" customHeight="1"/>
    <row r="68329" ht="8.25" customHeight="1"/>
    <row r="68330" ht="8.25" customHeight="1"/>
    <row r="68331" ht="8.25" customHeight="1"/>
    <row r="68332" ht="8.25" customHeight="1"/>
    <row r="68333" ht="8.25" customHeight="1"/>
    <row r="68334" ht="8.25" customHeight="1"/>
    <row r="68335" ht="8.25" customHeight="1"/>
    <row r="68336" ht="8.25" customHeight="1"/>
    <row r="68337" ht="8.25" customHeight="1"/>
    <row r="68338" ht="8.25" customHeight="1"/>
    <row r="68339" ht="8.25" customHeight="1"/>
    <row r="68340" ht="8.25" customHeight="1"/>
    <row r="68341" ht="8.25" customHeight="1"/>
    <row r="68342" ht="8.25" customHeight="1"/>
    <row r="68343" ht="8.25" customHeight="1"/>
    <row r="68344" ht="8.25" customHeight="1"/>
    <row r="68345" ht="8.25" customHeight="1"/>
    <row r="68346" ht="8.25" customHeight="1"/>
    <row r="68347" ht="8.25" customHeight="1"/>
    <row r="68348" ht="8.25" customHeight="1"/>
    <row r="68349" ht="8.25" customHeight="1"/>
    <row r="68350" ht="8.25" customHeight="1"/>
    <row r="68351" ht="8.25" customHeight="1"/>
    <row r="68352" ht="8.25" customHeight="1"/>
    <row r="68353" ht="8.25" customHeight="1"/>
    <row r="68354" ht="8.25" customHeight="1"/>
    <row r="68355" ht="8.25" customHeight="1"/>
    <row r="68356" ht="8.25" customHeight="1"/>
    <row r="68357" ht="8.25" customHeight="1"/>
    <row r="68358" ht="8.25" customHeight="1"/>
    <row r="68359" ht="8.25" customHeight="1"/>
    <row r="68360" ht="8.25" customHeight="1"/>
    <row r="68361" ht="8.25" customHeight="1"/>
    <row r="68362" ht="8.25" customHeight="1"/>
    <row r="68363" ht="8.25" customHeight="1"/>
    <row r="68364" ht="8.25" customHeight="1"/>
    <row r="68365" ht="8.25" customHeight="1"/>
    <row r="68366" ht="8.25" customHeight="1"/>
    <row r="68367" ht="8.25" customHeight="1"/>
    <row r="68368" ht="8.25" customHeight="1"/>
    <row r="68369" ht="8.25" customHeight="1"/>
    <row r="68370" ht="8.25" customHeight="1"/>
    <row r="68371" ht="8.25" customHeight="1"/>
    <row r="68372" ht="8.25" customHeight="1"/>
    <row r="68373" ht="8.25" customHeight="1"/>
    <row r="68374" ht="8.25" customHeight="1"/>
    <row r="68375" ht="8.25" customHeight="1"/>
    <row r="68376" ht="8.25" customHeight="1"/>
    <row r="68377" ht="8.25" customHeight="1"/>
    <row r="68378" ht="8.25" customHeight="1"/>
    <row r="68379" ht="8.25" customHeight="1"/>
    <row r="68380" ht="8.25" customHeight="1"/>
    <row r="68381" ht="8.25" customHeight="1"/>
    <row r="68382" ht="8.25" customHeight="1"/>
    <row r="68383" ht="8.25" customHeight="1"/>
    <row r="68384" ht="8.25" customHeight="1"/>
    <row r="68385" ht="8.25" customHeight="1"/>
    <row r="68386" ht="8.25" customHeight="1"/>
    <row r="68387" ht="8.25" customHeight="1"/>
    <row r="68388" ht="8.25" customHeight="1"/>
    <row r="68389" ht="8.25" customHeight="1"/>
    <row r="68390" ht="8.25" customHeight="1"/>
    <row r="68391" ht="8.25" customHeight="1"/>
    <row r="68392" ht="8.25" customHeight="1"/>
    <row r="68393" ht="8.25" customHeight="1"/>
    <row r="68394" ht="8.25" customHeight="1"/>
    <row r="68395" ht="8.25" customHeight="1"/>
    <row r="68396" ht="8.25" customHeight="1"/>
    <row r="68397" ht="8.25" customHeight="1"/>
    <row r="68398" ht="8.25" customHeight="1"/>
    <row r="68399" ht="8.25" customHeight="1"/>
    <row r="68400" ht="8.25" customHeight="1"/>
    <row r="68401" ht="8.25" customHeight="1"/>
    <row r="68402" ht="8.25" customHeight="1"/>
    <row r="68403" ht="8.25" customHeight="1"/>
    <row r="68404" ht="8.25" customHeight="1"/>
    <row r="68405" ht="8.25" customHeight="1"/>
    <row r="68406" ht="8.25" customHeight="1"/>
    <row r="68407" ht="8.25" customHeight="1"/>
    <row r="68408" ht="8.25" customHeight="1"/>
    <row r="68409" ht="8.25" customHeight="1"/>
    <row r="68410" ht="8.25" customHeight="1"/>
    <row r="68411" ht="8.25" customHeight="1"/>
    <row r="68412" ht="8.25" customHeight="1"/>
    <row r="68413" ht="8.25" customHeight="1"/>
    <row r="68414" ht="8.25" customHeight="1"/>
    <row r="68415" ht="8.25" customHeight="1"/>
    <row r="68416" ht="8.25" customHeight="1"/>
    <row r="68417" ht="8.25" customHeight="1"/>
    <row r="68418" ht="8.25" customHeight="1"/>
    <row r="68419" ht="8.25" customHeight="1"/>
    <row r="68420" ht="8.25" customHeight="1"/>
    <row r="68421" ht="8.25" customHeight="1"/>
    <row r="68422" ht="8.25" customHeight="1"/>
    <row r="68423" ht="8.25" customHeight="1"/>
    <row r="68424" ht="8.25" customHeight="1"/>
    <row r="68425" ht="8.25" customHeight="1"/>
    <row r="68426" ht="8.25" customHeight="1"/>
    <row r="68427" ht="8.25" customHeight="1"/>
    <row r="68428" ht="8.25" customHeight="1"/>
    <row r="68429" ht="8.25" customHeight="1"/>
    <row r="68430" ht="8.25" customHeight="1"/>
    <row r="68431" ht="8.25" customHeight="1"/>
    <row r="68432" ht="8.25" customHeight="1"/>
    <row r="68433" ht="8.25" customHeight="1"/>
    <row r="68434" ht="8.25" customHeight="1"/>
    <row r="68435" ht="8.25" customHeight="1"/>
    <row r="68436" ht="8.25" customHeight="1"/>
    <row r="68437" ht="8.25" customHeight="1"/>
    <row r="68438" ht="8.25" customHeight="1"/>
    <row r="68439" ht="8.25" customHeight="1"/>
    <row r="68440" ht="8.25" customHeight="1"/>
    <row r="68441" ht="8.25" customHeight="1"/>
    <row r="68442" ht="8.25" customHeight="1"/>
    <row r="68443" ht="8.25" customHeight="1"/>
    <row r="68444" ht="8.25" customHeight="1"/>
    <row r="68445" ht="8.25" customHeight="1"/>
    <row r="68446" ht="8.25" customHeight="1"/>
    <row r="68447" ht="8.25" customHeight="1"/>
    <row r="68448" ht="8.25" customHeight="1"/>
    <row r="68449" ht="8.25" customHeight="1"/>
    <row r="68450" ht="8.25" customHeight="1"/>
    <row r="68451" ht="8.25" customHeight="1"/>
    <row r="68452" ht="8.25" customHeight="1"/>
    <row r="68453" ht="8.25" customHeight="1"/>
    <row r="68454" ht="8.25" customHeight="1"/>
    <row r="68455" ht="8.25" customHeight="1"/>
    <row r="68456" ht="8.25" customHeight="1"/>
    <row r="68457" ht="8.25" customHeight="1"/>
    <row r="68458" ht="8.25" customHeight="1"/>
    <row r="68459" ht="8.25" customHeight="1"/>
    <row r="68460" ht="8.25" customHeight="1"/>
    <row r="68461" ht="8.25" customHeight="1"/>
    <row r="68462" ht="8.25" customHeight="1"/>
    <row r="68463" ht="8.25" customHeight="1"/>
    <row r="68464" ht="8.25" customHeight="1"/>
    <row r="68465" ht="8.25" customHeight="1"/>
    <row r="68466" ht="8.25" customHeight="1"/>
    <row r="68467" ht="8.25" customHeight="1"/>
    <row r="68468" ht="8.25" customHeight="1"/>
    <row r="68469" ht="8.25" customHeight="1"/>
    <row r="68470" ht="8.25" customHeight="1"/>
    <row r="68471" ht="8.25" customHeight="1"/>
    <row r="68472" ht="8.25" customHeight="1"/>
    <row r="68473" ht="8.25" customHeight="1"/>
    <row r="68474" ht="8.25" customHeight="1"/>
    <row r="68475" ht="8.25" customHeight="1"/>
    <row r="68476" ht="8.25" customHeight="1"/>
    <row r="68477" ht="8.25" customHeight="1"/>
    <row r="68478" ht="8.25" customHeight="1"/>
    <row r="68479" ht="8.25" customHeight="1"/>
    <row r="68480" ht="8.25" customHeight="1"/>
    <row r="68481" ht="8.25" customHeight="1"/>
    <row r="68482" ht="8.25" customHeight="1"/>
    <row r="68483" ht="8.25" customHeight="1"/>
    <row r="68484" ht="8.25" customHeight="1"/>
    <row r="68485" ht="8.25" customHeight="1"/>
    <row r="68486" ht="8.25" customHeight="1"/>
    <row r="68487" ht="8.25" customHeight="1"/>
    <row r="68488" ht="8.25" customHeight="1"/>
    <row r="68489" ht="8.25" customHeight="1"/>
    <row r="68490" ht="8.25" customHeight="1"/>
    <row r="68491" ht="8.25" customHeight="1"/>
    <row r="68492" ht="8.25" customHeight="1"/>
    <row r="68493" ht="8.25" customHeight="1"/>
    <row r="68494" ht="8.25" customHeight="1"/>
    <row r="68495" ht="8.25" customHeight="1"/>
    <row r="68496" ht="8.25" customHeight="1"/>
    <row r="68497" ht="8.25" customHeight="1"/>
    <row r="68498" ht="8.25" customHeight="1"/>
    <row r="68499" ht="8.25" customHeight="1"/>
    <row r="68500" ht="8.25" customHeight="1"/>
    <row r="68501" ht="8.25" customHeight="1"/>
    <row r="68502" ht="8.25" customHeight="1"/>
    <row r="68503" ht="8.25" customHeight="1"/>
    <row r="68504" ht="8.25" customHeight="1"/>
    <row r="68505" ht="8.25" customHeight="1"/>
    <row r="68506" ht="8.25" customHeight="1"/>
    <row r="68507" ht="8.25" customHeight="1"/>
    <row r="68508" ht="8.25" customHeight="1"/>
    <row r="68509" ht="8.25" customHeight="1"/>
    <row r="68510" ht="8.25" customHeight="1"/>
    <row r="68511" ht="8.25" customHeight="1"/>
    <row r="68512" ht="8.25" customHeight="1"/>
    <row r="68513" ht="8.25" customHeight="1"/>
    <row r="68514" ht="8.25" customHeight="1"/>
    <row r="68515" ht="8.25" customHeight="1"/>
    <row r="68516" ht="8.25" customHeight="1"/>
    <row r="68517" ht="8.25" customHeight="1"/>
    <row r="68518" ht="8.25" customHeight="1"/>
    <row r="68519" ht="8.25" customHeight="1"/>
    <row r="68520" ht="8.25" customHeight="1"/>
    <row r="68521" ht="8.25" customHeight="1"/>
    <row r="68522" ht="8.25" customHeight="1"/>
    <row r="68523" ht="8.25" customHeight="1"/>
    <row r="68524" ht="8.25" customHeight="1"/>
    <row r="68525" ht="8.25" customHeight="1"/>
    <row r="68526" ht="8.25" customHeight="1"/>
    <row r="68527" ht="8.25" customHeight="1"/>
    <row r="68528" ht="8.25" customHeight="1"/>
    <row r="68529" ht="8.25" customHeight="1"/>
    <row r="68530" ht="8.25" customHeight="1"/>
    <row r="68531" ht="8.25" customHeight="1"/>
    <row r="68532" ht="8.25" customHeight="1"/>
    <row r="68533" ht="8.25" customHeight="1"/>
    <row r="68534" ht="8.25" customHeight="1"/>
    <row r="68535" ht="8.25" customHeight="1"/>
    <row r="68536" ht="8.25" customHeight="1"/>
    <row r="68537" ht="8.25" customHeight="1"/>
    <row r="68538" ht="8.25" customHeight="1"/>
    <row r="68539" ht="8.25" customHeight="1"/>
    <row r="68540" ht="8.25" customHeight="1"/>
    <row r="68541" ht="8.25" customHeight="1"/>
    <row r="68542" ht="8.25" customHeight="1"/>
    <row r="68543" ht="8.25" customHeight="1"/>
    <row r="68544" ht="8.25" customHeight="1"/>
    <row r="68545" ht="8.25" customHeight="1"/>
    <row r="68546" ht="8.25" customHeight="1"/>
    <row r="68547" ht="8.25" customHeight="1"/>
    <row r="68548" ht="8.25" customHeight="1"/>
    <row r="68549" ht="8.25" customHeight="1"/>
    <row r="68550" ht="8.25" customHeight="1"/>
    <row r="68551" ht="8.25" customHeight="1"/>
    <row r="68552" ht="8.25" customHeight="1"/>
    <row r="68553" ht="8.25" customHeight="1"/>
    <row r="68554" ht="8.25" customHeight="1"/>
    <row r="68555" ht="8.25" customHeight="1"/>
    <row r="68556" ht="8.25" customHeight="1"/>
    <row r="68557" ht="8.25" customHeight="1"/>
    <row r="68558" ht="8.25" customHeight="1"/>
    <row r="68559" ht="8.25" customHeight="1"/>
    <row r="68560" ht="8.25" customHeight="1"/>
    <row r="68561" ht="8.25" customHeight="1"/>
    <row r="68562" ht="8.25" customHeight="1"/>
    <row r="68563" ht="8.25" customHeight="1"/>
    <row r="68564" ht="8.25" customHeight="1"/>
    <row r="68565" ht="8.25" customHeight="1"/>
    <row r="68566" ht="8.25" customHeight="1"/>
    <row r="68567" ht="8.25" customHeight="1"/>
    <row r="68568" ht="8.25" customHeight="1"/>
    <row r="68569" ht="8.25" customHeight="1"/>
    <row r="68570" ht="8.25" customHeight="1"/>
    <row r="68571" ht="8.25" customHeight="1"/>
    <row r="68572" ht="8.25" customHeight="1"/>
    <row r="68573" ht="8.25" customHeight="1"/>
    <row r="68574" ht="8.25" customHeight="1"/>
    <row r="68575" ht="8.25" customHeight="1"/>
    <row r="68576" ht="8.25" customHeight="1"/>
    <row r="68577" ht="8.25" customHeight="1"/>
    <row r="68578" ht="8.25" customHeight="1"/>
    <row r="68579" ht="8.25" customHeight="1"/>
    <row r="68580" ht="8.25" customHeight="1"/>
    <row r="68581" ht="8.25" customHeight="1"/>
    <row r="68582" ht="8.25" customHeight="1"/>
    <row r="68583" ht="8.25" customHeight="1"/>
    <row r="68584" ht="8.25" customHeight="1"/>
    <row r="68585" ht="8.25" customHeight="1"/>
    <row r="68586" ht="8.25" customHeight="1"/>
    <row r="68587" ht="8.25" customHeight="1"/>
    <row r="68588" ht="8.25" customHeight="1"/>
    <row r="68589" ht="8.25" customHeight="1"/>
    <row r="68590" ht="8.25" customHeight="1"/>
    <row r="68591" ht="8.25" customHeight="1"/>
    <row r="68592" ht="8.25" customHeight="1"/>
    <row r="68593" ht="8.25" customHeight="1"/>
    <row r="68594" ht="8.25" customHeight="1"/>
    <row r="68595" ht="8.25" customHeight="1"/>
    <row r="68596" ht="8.25" customHeight="1"/>
    <row r="68597" ht="8.25" customHeight="1"/>
    <row r="68598" ht="8.25" customHeight="1"/>
    <row r="68599" ht="8.25" customHeight="1"/>
    <row r="68600" ht="8.25" customHeight="1"/>
    <row r="68601" ht="8.25" customHeight="1"/>
    <row r="68602" ht="8.25" customHeight="1"/>
    <row r="68603" ht="8.25" customHeight="1"/>
    <row r="68604" ht="8.25" customHeight="1"/>
    <row r="68605" ht="8.25" customHeight="1"/>
    <row r="68606" ht="8.25" customHeight="1"/>
    <row r="68607" ht="8.25" customHeight="1"/>
    <row r="68608" ht="8.25" customHeight="1"/>
    <row r="68609" ht="8.25" customHeight="1"/>
    <row r="68610" ht="8.25" customHeight="1"/>
    <row r="68611" ht="8.25" customHeight="1"/>
    <row r="68612" ht="8.25" customHeight="1"/>
    <row r="68613" ht="8.25" customHeight="1"/>
    <row r="68614" ht="8.25" customHeight="1"/>
    <row r="68615" ht="8.25" customHeight="1"/>
    <row r="68616" ht="8.25" customHeight="1"/>
    <row r="68617" ht="8.25" customHeight="1"/>
    <row r="68618" ht="8.25" customHeight="1"/>
    <row r="68619" ht="8.25" customHeight="1"/>
    <row r="68620" ht="8.25" customHeight="1"/>
    <row r="68621" ht="8.25" customHeight="1"/>
    <row r="68622" ht="8.25" customHeight="1"/>
    <row r="68623" ht="8.25" customHeight="1"/>
    <row r="68624" ht="8.25" customHeight="1"/>
    <row r="68625" ht="8.25" customHeight="1"/>
    <row r="68626" ht="8.25" customHeight="1"/>
    <row r="68627" ht="8.25" customHeight="1"/>
    <row r="68628" ht="8.25" customHeight="1"/>
    <row r="68629" ht="8.25" customHeight="1"/>
    <row r="68630" ht="8.25" customHeight="1"/>
    <row r="68631" ht="8.25" customHeight="1"/>
    <row r="68632" ht="8.25" customHeight="1"/>
    <row r="68633" ht="8.25" customHeight="1"/>
    <row r="68634" ht="8.25" customHeight="1"/>
    <row r="68635" ht="8.25" customHeight="1"/>
    <row r="68636" ht="8.25" customHeight="1"/>
    <row r="68637" ht="8.25" customHeight="1"/>
    <row r="68638" ht="8.25" customHeight="1"/>
    <row r="68639" ht="8.25" customHeight="1"/>
    <row r="68640" ht="8.25" customHeight="1"/>
    <row r="68641" ht="8.25" customHeight="1"/>
    <row r="68642" ht="8.25" customHeight="1"/>
    <row r="68643" ht="8.25" customHeight="1"/>
    <row r="68644" ht="8.25" customHeight="1"/>
    <row r="68645" ht="8.25" customHeight="1"/>
    <row r="68646" ht="8.25" customHeight="1"/>
    <row r="68647" ht="8.25" customHeight="1"/>
    <row r="68648" ht="8.25" customHeight="1"/>
    <row r="68649" ht="8.25" customHeight="1"/>
    <row r="68650" ht="8.25" customHeight="1"/>
    <row r="68651" ht="8.25" customHeight="1"/>
    <row r="68652" ht="8.25" customHeight="1"/>
    <row r="68653" ht="8.25" customHeight="1"/>
    <row r="68654" ht="8.25" customHeight="1"/>
    <row r="68655" ht="8.25" customHeight="1"/>
    <row r="68656" ht="8.25" customHeight="1"/>
    <row r="68657" ht="8.25" customHeight="1"/>
    <row r="68658" ht="8.25" customHeight="1"/>
    <row r="68659" ht="8.25" customHeight="1"/>
    <row r="68660" ht="8.25" customHeight="1"/>
    <row r="68661" ht="8.25" customHeight="1"/>
    <row r="68662" ht="8.25" customHeight="1"/>
    <row r="68663" ht="8.25" customHeight="1"/>
    <row r="68664" ht="8.25" customHeight="1"/>
    <row r="68665" ht="8.25" customHeight="1"/>
    <row r="68666" ht="8.25" customHeight="1"/>
    <row r="68667" ht="8.25" customHeight="1"/>
    <row r="68668" ht="8.25" customHeight="1"/>
    <row r="68669" ht="8.25" customHeight="1"/>
    <row r="68670" ht="8.25" customHeight="1"/>
    <row r="68671" ht="8.25" customHeight="1"/>
    <row r="68672" ht="8.25" customHeight="1"/>
    <row r="68673" ht="8.25" customHeight="1"/>
    <row r="68674" ht="8.25" customHeight="1"/>
    <row r="68675" ht="8.25" customHeight="1"/>
    <row r="68676" ht="8.25" customHeight="1"/>
    <row r="68677" ht="8.25" customHeight="1"/>
    <row r="68678" ht="8.25" customHeight="1"/>
    <row r="68679" ht="8.25" customHeight="1"/>
    <row r="68680" ht="8.25" customHeight="1"/>
    <row r="68681" ht="8.25" customHeight="1"/>
    <row r="68682" ht="8.25" customHeight="1"/>
    <row r="68683" ht="8.25" customHeight="1"/>
    <row r="68684" ht="8.25" customHeight="1"/>
    <row r="68685" ht="8.25" customHeight="1"/>
    <row r="68686" ht="8.25" customHeight="1"/>
    <row r="68687" ht="8.25" customHeight="1"/>
    <row r="68688" ht="8.25" customHeight="1"/>
    <row r="68689" ht="8.25" customHeight="1"/>
    <row r="68690" ht="8.25" customHeight="1"/>
    <row r="68691" ht="8.25" customHeight="1"/>
    <row r="68692" ht="8.25" customHeight="1"/>
    <row r="68693" ht="8.25" customHeight="1"/>
    <row r="68694" ht="8.25" customHeight="1"/>
    <row r="68695" ht="8.25" customHeight="1"/>
    <row r="68696" ht="8.25" customHeight="1"/>
    <row r="68697" ht="8.25" customHeight="1"/>
    <row r="68698" ht="8.25" customHeight="1"/>
    <row r="68699" ht="8.25" customHeight="1"/>
    <row r="68700" ht="8.25" customHeight="1"/>
    <row r="68701" ht="8.25" customHeight="1"/>
    <row r="68702" ht="8.25" customHeight="1"/>
    <row r="68703" ht="8.25" customHeight="1"/>
    <row r="68704" ht="8.25" customHeight="1"/>
    <row r="68705" ht="8.25" customHeight="1"/>
    <row r="68706" ht="8.25" customHeight="1"/>
    <row r="68707" ht="8.25" customHeight="1"/>
    <row r="68708" ht="8.25" customHeight="1"/>
    <row r="68709" ht="8.25" customHeight="1"/>
    <row r="68710" ht="8.25" customHeight="1"/>
    <row r="68711" ht="8.25" customHeight="1"/>
    <row r="68712" ht="8.25" customHeight="1"/>
    <row r="68713" ht="8.25" customHeight="1"/>
    <row r="68714" ht="8.25" customHeight="1"/>
    <row r="68715" ht="8.25" customHeight="1"/>
    <row r="68716" ht="8.25" customHeight="1"/>
    <row r="68717" ht="8.25" customHeight="1"/>
    <row r="68718" ht="8.25" customHeight="1"/>
    <row r="68719" ht="8.25" customHeight="1"/>
    <row r="68720" ht="8.25" customHeight="1"/>
    <row r="68721" ht="8.25" customHeight="1"/>
    <row r="68722" ht="8.25" customHeight="1"/>
    <row r="68723" ht="8.25" customHeight="1"/>
    <row r="68724" ht="8.25" customHeight="1"/>
    <row r="68725" ht="8.25" customHeight="1"/>
    <row r="68726" ht="8.25" customHeight="1"/>
    <row r="68727" ht="8.25" customHeight="1"/>
    <row r="68728" ht="8.25" customHeight="1"/>
    <row r="68729" ht="8.25" customHeight="1"/>
    <row r="68730" ht="8.25" customHeight="1"/>
    <row r="68731" ht="8.25" customHeight="1"/>
    <row r="68732" ht="8.25" customHeight="1"/>
    <row r="68733" ht="8.25" customHeight="1"/>
    <row r="68734" ht="8.25" customHeight="1"/>
    <row r="68735" ht="8.25" customHeight="1"/>
    <row r="68736" ht="8.25" customHeight="1"/>
    <row r="68737" ht="8.25" customHeight="1"/>
    <row r="68738" ht="8.25" customHeight="1"/>
    <row r="68739" ht="8.25" customHeight="1"/>
    <row r="68740" ht="8.25" customHeight="1"/>
    <row r="68741" ht="8.25" customHeight="1"/>
    <row r="68742" ht="8.25" customHeight="1"/>
    <row r="68743" ht="8.25" customHeight="1"/>
    <row r="68744" ht="8.25" customHeight="1"/>
    <row r="68745" ht="8.25" customHeight="1"/>
    <row r="68746" ht="8.25" customHeight="1"/>
    <row r="68747" ht="8.25" customHeight="1"/>
    <row r="68748" ht="8.25" customHeight="1"/>
    <row r="68749" ht="8.25" customHeight="1"/>
    <row r="68750" ht="8.25" customHeight="1"/>
    <row r="68751" ht="8.25" customHeight="1"/>
    <row r="68752" ht="8.25" customHeight="1"/>
    <row r="68753" ht="8.25" customHeight="1"/>
    <row r="68754" ht="8.25" customHeight="1"/>
    <row r="68755" ht="8.25" customHeight="1"/>
    <row r="68756" ht="8.25" customHeight="1"/>
    <row r="68757" ht="8.25" customHeight="1"/>
    <row r="68758" ht="8.25" customHeight="1"/>
    <row r="68759" ht="8.25" customHeight="1"/>
    <row r="68760" ht="8.25" customHeight="1"/>
    <row r="68761" ht="8.25" customHeight="1"/>
    <row r="68762" ht="8.25" customHeight="1"/>
    <row r="68763" ht="8.25" customHeight="1"/>
    <row r="68764" ht="8.25" customHeight="1"/>
    <row r="68765" ht="8.25" customHeight="1"/>
    <row r="68766" ht="8.25" customHeight="1"/>
    <row r="68767" ht="8.25" customHeight="1"/>
    <row r="68768" ht="8.25" customHeight="1"/>
    <row r="68769" ht="8.25" customHeight="1"/>
    <row r="68770" ht="8.25" customHeight="1"/>
    <row r="68771" ht="8.25" customHeight="1"/>
    <row r="68772" ht="8.25" customHeight="1"/>
    <row r="68773" ht="8.25" customHeight="1"/>
    <row r="68774" ht="8.25" customHeight="1"/>
    <row r="68775" ht="8.25" customHeight="1"/>
    <row r="68776" ht="8.25" customHeight="1"/>
    <row r="68777" ht="8.25" customHeight="1"/>
    <row r="68778" ht="8.25" customHeight="1"/>
    <row r="68779" ht="8.25" customHeight="1"/>
    <row r="68780" ht="8.25" customHeight="1"/>
    <row r="68781" ht="8.25" customHeight="1"/>
    <row r="68782" ht="8.25" customHeight="1"/>
    <row r="68783" ht="8.25" customHeight="1"/>
    <row r="68784" ht="8.25" customHeight="1"/>
    <row r="68785" ht="8.25" customHeight="1"/>
    <row r="68786" ht="8.25" customHeight="1"/>
    <row r="68787" ht="8.25" customHeight="1"/>
    <row r="68788" ht="8.25" customHeight="1"/>
    <row r="68789" ht="8.25" customHeight="1"/>
    <row r="68790" ht="8.25" customHeight="1"/>
    <row r="68791" ht="8.25" customHeight="1"/>
    <row r="68792" ht="8.25" customHeight="1"/>
    <row r="68793" ht="8.25" customHeight="1"/>
    <row r="68794" ht="8.25" customHeight="1"/>
    <row r="68795" ht="8.25" customHeight="1"/>
    <row r="68796" ht="8.25" customHeight="1"/>
    <row r="68797" ht="8.25" customHeight="1"/>
    <row r="68798" ht="8.25" customHeight="1"/>
    <row r="68799" ht="8.25" customHeight="1"/>
    <row r="68800" ht="8.25" customHeight="1"/>
    <row r="68801" ht="8.25" customHeight="1"/>
    <row r="68802" ht="8.25" customHeight="1"/>
    <row r="68803" ht="8.25" customHeight="1"/>
    <row r="68804" ht="8.25" customHeight="1"/>
    <row r="68805" ht="8.25" customHeight="1"/>
    <row r="68806" ht="8.25" customHeight="1"/>
    <row r="68807" ht="8.25" customHeight="1"/>
    <row r="68808" ht="8.25" customHeight="1"/>
    <row r="68809" ht="8.25" customHeight="1"/>
    <row r="68810" ht="8.25" customHeight="1"/>
    <row r="68811" ht="8.25" customHeight="1"/>
    <row r="68812" ht="8.25" customHeight="1"/>
    <row r="68813" ht="8.25" customHeight="1"/>
    <row r="68814" ht="8.25" customHeight="1"/>
    <row r="68815" ht="8.25" customHeight="1"/>
    <row r="68816" ht="8.25" customHeight="1"/>
    <row r="68817" ht="8.25" customHeight="1"/>
    <row r="68818" ht="8.25" customHeight="1"/>
    <row r="68819" ht="8.25" customHeight="1"/>
    <row r="68820" ht="8.25" customHeight="1"/>
    <row r="68821" ht="8.25" customHeight="1"/>
    <row r="68822" ht="8.25" customHeight="1"/>
    <row r="68823" ht="8.25" customHeight="1"/>
    <row r="68824" ht="8.25" customHeight="1"/>
    <row r="68825" ht="8.25" customHeight="1"/>
    <row r="68826" ht="8.25" customHeight="1"/>
    <row r="68827" ht="8.25" customHeight="1"/>
    <row r="68828" ht="8.25" customHeight="1"/>
    <row r="68829" ht="8.25" customHeight="1"/>
    <row r="68830" ht="8.25" customHeight="1"/>
    <row r="68831" ht="8.25" customHeight="1"/>
    <row r="68832" ht="8.25" customHeight="1"/>
    <row r="68833" ht="8.25" customHeight="1"/>
    <row r="68834" ht="8.25" customHeight="1"/>
    <row r="68835" ht="8.25" customHeight="1"/>
    <row r="68836" ht="8.25" customHeight="1"/>
    <row r="68837" ht="8.25" customHeight="1"/>
    <row r="68838" ht="8.25" customHeight="1"/>
    <row r="68839" ht="8.25" customHeight="1"/>
    <row r="68840" ht="8.25" customHeight="1"/>
    <row r="68841" ht="8.25" customHeight="1"/>
    <row r="68842" ht="8.25" customHeight="1"/>
    <row r="68843" ht="8.25" customHeight="1"/>
    <row r="68844" ht="8.25" customHeight="1"/>
    <row r="68845" ht="8.25" customHeight="1"/>
    <row r="68846" ht="8.25" customHeight="1"/>
    <row r="68847" ht="8.25" customHeight="1"/>
    <row r="68848" ht="8.25" customHeight="1"/>
    <row r="68849" ht="8.25" customHeight="1"/>
    <row r="68850" ht="8.25" customHeight="1"/>
    <row r="68851" ht="8.25" customHeight="1"/>
    <row r="68852" ht="8.25" customHeight="1"/>
    <row r="68853" ht="8.25" customHeight="1"/>
    <row r="68854" ht="8.25" customHeight="1"/>
    <row r="68855" ht="8.25" customHeight="1"/>
    <row r="68856" ht="8.25" customHeight="1"/>
    <row r="68857" ht="8.25" customHeight="1"/>
    <row r="68858" ht="8.25" customHeight="1"/>
    <row r="68859" ht="8.25" customHeight="1"/>
    <row r="68860" ht="8.25" customHeight="1"/>
    <row r="68861" ht="8.25" customHeight="1"/>
    <row r="68862" ht="8.25" customHeight="1"/>
    <row r="68863" ht="8.25" customHeight="1"/>
    <row r="68864" ht="8.25" customHeight="1"/>
    <row r="68865" ht="8.25" customHeight="1"/>
    <row r="68866" ht="8.25" customHeight="1"/>
    <row r="68867" ht="8.25" customHeight="1"/>
    <row r="68868" ht="8.25" customHeight="1"/>
    <row r="68869" ht="8.25" customHeight="1"/>
    <row r="68870" ht="8.25" customHeight="1"/>
    <row r="68871" ht="8.25" customHeight="1"/>
    <row r="68872" ht="8.25" customHeight="1"/>
    <row r="68873" ht="8.25" customHeight="1"/>
    <row r="68874" ht="8.25" customHeight="1"/>
    <row r="68875" ht="8.25" customHeight="1"/>
    <row r="68876" ht="8.25" customHeight="1"/>
    <row r="68877" ht="8.25" customHeight="1"/>
    <row r="68878" ht="8.25" customHeight="1"/>
    <row r="68879" ht="8.25" customHeight="1"/>
    <row r="68880" ht="8.25" customHeight="1"/>
    <row r="68881" ht="8.25" customHeight="1"/>
    <row r="68882" ht="8.25" customHeight="1"/>
    <row r="68883" ht="8.25" customHeight="1"/>
    <row r="68884" ht="8.25" customHeight="1"/>
    <row r="68885" ht="8.25" customHeight="1"/>
    <row r="68886" ht="8.25" customHeight="1"/>
    <row r="68887" ht="8.25" customHeight="1"/>
    <row r="68888" ht="8.25" customHeight="1"/>
    <row r="68889" ht="8.25" customHeight="1"/>
    <row r="68890" ht="8.25" customHeight="1"/>
    <row r="68891" ht="8.25" customHeight="1"/>
    <row r="68892" ht="8.25" customHeight="1"/>
    <row r="68893" ht="8.25" customHeight="1"/>
    <row r="68894" ht="8.25" customHeight="1"/>
    <row r="68895" ht="8.25" customHeight="1"/>
    <row r="68896" ht="8.25" customHeight="1"/>
    <row r="68897" ht="8.25" customHeight="1"/>
    <row r="68898" ht="8.25" customHeight="1"/>
    <row r="68899" ht="8.25" customHeight="1"/>
    <row r="68900" ht="8.25" customHeight="1"/>
    <row r="68901" ht="8.25" customHeight="1"/>
    <row r="68902" ht="8.25" customHeight="1"/>
    <row r="68903" ht="8.25" customHeight="1"/>
    <row r="68904" ht="8.25" customHeight="1"/>
    <row r="68905" ht="8.25" customHeight="1"/>
    <row r="68906" ht="8.25" customHeight="1"/>
    <row r="68907" ht="8.25" customHeight="1"/>
    <row r="68908" ht="8.25" customHeight="1"/>
    <row r="68909" ht="8.25" customHeight="1"/>
    <row r="68910" ht="8.25" customHeight="1"/>
    <row r="68911" ht="8.25" customHeight="1"/>
    <row r="68912" ht="8.25" customHeight="1"/>
    <row r="68913" ht="8.25" customHeight="1"/>
    <row r="68914" ht="8.25" customHeight="1"/>
    <row r="68915" ht="8.25" customHeight="1"/>
    <row r="68916" ht="8.25" customHeight="1"/>
    <row r="68917" ht="8.25" customHeight="1"/>
    <row r="68918" ht="8.25" customHeight="1"/>
    <row r="68919" ht="8.25" customHeight="1"/>
    <row r="68920" ht="8.25" customHeight="1"/>
    <row r="68921" ht="8.25" customHeight="1"/>
    <row r="68922" ht="8.25" customHeight="1"/>
    <row r="68923" ht="8.25" customHeight="1"/>
    <row r="68924" ht="8.25" customHeight="1"/>
    <row r="68925" ht="8.25" customHeight="1"/>
    <row r="68926" ht="8.25" customHeight="1"/>
    <row r="68927" ht="8.25" customHeight="1"/>
    <row r="68928" ht="8.25" customHeight="1"/>
    <row r="68929" ht="8.25" customHeight="1"/>
    <row r="68930" ht="8.25" customHeight="1"/>
    <row r="68931" ht="8.25" customHeight="1"/>
    <row r="68932" ht="8.25" customHeight="1"/>
    <row r="68933" ht="8.25" customHeight="1"/>
    <row r="68934" ht="8.25" customHeight="1"/>
    <row r="68935" ht="8.25" customHeight="1"/>
    <row r="68936" ht="8.25" customHeight="1"/>
    <row r="68937" ht="8.25" customHeight="1"/>
    <row r="68938" ht="8.25" customHeight="1"/>
    <row r="68939" ht="8.25" customHeight="1"/>
    <row r="68940" ht="8.25" customHeight="1"/>
    <row r="68941" ht="8.25" customHeight="1"/>
    <row r="68942" ht="8.25" customHeight="1"/>
    <row r="68943" ht="8.25" customHeight="1"/>
    <row r="68944" ht="8.25" customHeight="1"/>
    <row r="68945" ht="8.25" customHeight="1"/>
    <row r="68946" ht="8.25" customHeight="1"/>
    <row r="68947" ht="8.25" customHeight="1"/>
    <row r="68948" ht="8.25" customHeight="1"/>
    <row r="68949" ht="8.25" customHeight="1"/>
    <row r="68950" ht="8.25" customHeight="1"/>
    <row r="68951" ht="8.25" customHeight="1"/>
    <row r="68952" ht="8.25" customHeight="1"/>
    <row r="68953" ht="8.25" customHeight="1"/>
    <row r="68954" ht="8.25" customHeight="1"/>
    <row r="68955" ht="8.25" customHeight="1"/>
    <row r="68956" ht="8.25" customHeight="1"/>
    <row r="68957" ht="8.25" customHeight="1"/>
    <row r="68958" ht="8.25" customHeight="1"/>
    <row r="68959" ht="8.25" customHeight="1"/>
    <row r="68960" ht="8.25" customHeight="1"/>
    <row r="68961" ht="8.25" customHeight="1"/>
    <row r="68962" ht="8.25" customHeight="1"/>
    <row r="68963" ht="8.25" customHeight="1"/>
    <row r="68964" ht="8.25" customHeight="1"/>
    <row r="68965" ht="8.25" customHeight="1"/>
    <row r="68966" ht="8.25" customHeight="1"/>
    <row r="68967" ht="8.25" customHeight="1"/>
    <row r="68968" ht="8.25" customHeight="1"/>
    <row r="68969" ht="8.25" customHeight="1"/>
    <row r="68970" ht="8.25" customHeight="1"/>
    <row r="68971" ht="8.25" customHeight="1"/>
    <row r="68972" ht="8.25" customHeight="1"/>
    <row r="68973" ht="8.25" customHeight="1"/>
    <row r="68974" ht="8.25" customHeight="1"/>
    <row r="68975" ht="8.25" customHeight="1"/>
    <row r="68976" ht="8.25" customHeight="1"/>
    <row r="68977" ht="8.25" customHeight="1"/>
    <row r="68978" ht="8.25" customHeight="1"/>
    <row r="68979" ht="8.25" customHeight="1"/>
    <row r="68980" ht="8.25" customHeight="1"/>
    <row r="68981" ht="8.25" customHeight="1"/>
    <row r="68982" ht="8.25" customHeight="1"/>
    <row r="68983" ht="8.25" customHeight="1"/>
    <row r="68984" ht="8.25" customHeight="1"/>
    <row r="68985" ht="8.25" customHeight="1"/>
    <row r="68986" ht="8.25" customHeight="1"/>
    <row r="68987" ht="8.25" customHeight="1"/>
    <row r="68988" ht="8.25" customHeight="1"/>
    <row r="68989" ht="8.25" customHeight="1"/>
    <row r="68990" ht="8.25" customHeight="1"/>
    <row r="68991" ht="8.25" customHeight="1"/>
    <row r="68992" ht="8.25" customHeight="1"/>
    <row r="68993" ht="8.25" customHeight="1"/>
    <row r="68994" ht="8.25" customHeight="1"/>
    <row r="68995" ht="8.25" customHeight="1"/>
    <row r="68996" ht="8.25" customHeight="1"/>
    <row r="68997" ht="8.25" customHeight="1"/>
    <row r="68998" ht="8.25" customHeight="1"/>
    <row r="68999" ht="8.25" customHeight="1"/>
    <row r="69000" ht="8.25" customHeight="1"/>
    <row r="69001" ht="8.25" customHeight="1"/>
    <row r="69002" ht="8.25" customHeight="1"/>
    <row r="69003" ht="8.25" customHeight="1"/>
    <row r="69004" ht="8.25" customHeight="1"/>
    <row r="69005" ht="8.25" customHeight="1"/>
    <row r="69006" ht="8.25" customHeight="1"/>
    <row r="69007" ht="8.25" customHeight="1"/>
    <row r="69008" ht="8.25" customHeight="1"/>
    <row r="69009" ht="8.25" customHeight="1"/>
    <row r="69010" ht="8.25" customHeight="1"/>
    <row r="69011" ht="8.25" customHeight="1"/>
    <row r="69012" ht="8.25" customHeight="1"/>
    <row r="69013" ht="8.25" customHeight="1"/>
    <row r="69014" ht="8.25" customHeight="1"/>
    <row r="69015" ht="8.25" customHeight="1"/>
    <row r="69016" ht="8.25" customHeight="1"/>
    <row r="69017" ht="8.25" customHeight="1"/>
    <row r="69018" ht="8.25" customHeight="1"/>
    <row r="69019" ht="8.25" customHeight="1"/>
    <row r="69020" ht="8.25" customHeight="1"/>
    <row r="69021" ht="8.25" customHeight="1"/>
    <row r="69022" ht="8.25" customHeight="1"/>
    <row r="69023" ht="8.25" customHeight="1"/>
    <row r="69024" ht="8.25" customHeight="1"/>
    <row r="69025" ht="8.25" customHeight="1"/>
    <row r="69026" ht="8.25" customHeight="1"/>
    <row r="69027" ht="8.25" customHeight="1"/>
    <row r="69028" ht="8.25" customHeight="1"/>
    <row r="69029" ht="8.25" customHeight="1"/>
    <row r="69030" ht="8.25" customHeight="1"/>
    <row r="69031" ht="8.25" customHeight="1"/>
    <row r="69032" ht="8.25" customHeight="1"/>
    <row r="69033" ht="8.25" customHeight="1"/>
    <row r="69034" ht="8.25" customHeight="1"/>
    <row r="69035" ht="8.25" customHeight="1"/>
    <row r="69036" ht="8.25" customHeight="1"/>
    <row r="69037" ht="8.25" customHeight="1"/>
    <row r="69038" ht="8.25" customHeight="1"/>
    <row r="69039" ht="8.25" customHeight="1"/>
    <row r="69040" ht="8.25" customHeight="1"/>
    <row r="69041" ht="8.25" customHeight="1"/>
    <row r="69042" ht="8.25" customHeight="1"/>
    <row r="69043" ht="8.25" customHeight="1"/>
    <row r="69044" ht="8.25" customHeight="1"/>
    <row r="69045" ht="8.25" customHeight="1"/>
    <row r="69046" ht="8.25" customHeight="1"/>
    <row r="69047" ht="8.25" customHeight="1"/>
    <row r="69048" ht="8.25" customHeight="1"/>
    <row r="69049" ht="8.25" customHeight="1"/>
    <row r="69050" ht="8.25" customHeight="1"/>
    <row r="69051" ht="8.25" customHeight="1"/>
    <row r="69052" ht="8.25" customHeight="1"/>
    <row r="69053" ht="8.25" customHeight="1"/>
    <row r="69054" ht="8.25" customHeight="1"/>
    <row r="69055" ht="8.25" customHeight="1"/>
    <row r="69056" ht="8.25" customHeight="1"/>
    <row r="69057" ht="8.25" customHeight="1"/>
    <row r="69058" ht="8.25" customHeight="1"/>
    <row r="69059" ht="8.25" customHeight="1"/>
    <row r="69060" ht="8.25" customHeight="1"/>
    <row r="69061" ht="8.25" customHeight="1"/>
    <row r="69062" ht="8.25" customHeight="1"/>
    <row r="69063" ht="8.25" customHeight="1"/>
    <row r="69064" ht="8.25" customHeight="1"/>
    <row r="69065" ht="8.25" customHeight="1"/>
    <row r="69066" ht="8.25" customHeight="1"/>
    <row r="69067" ht="8.25" customHeight="1"/>
    <row r="69068" ht="8.25" customHeight="1"/>
    <row r="69069" ht="8.25" customHeight="1"/>
    <row r="69070" ht="8.25" customHeight="1"/>
    <row r="69071" ht="8.25" customHeight="1"/>
    <row r="69072" ht="8.25" customHeight="1"/>
    <row r="69073" ht="8.25" customHeight="1"/>
    <row r="69074" ht="8.25" customHeight="1"/>
    <row r="69075" ht="8.25" customHeight="1"/>
    <row r="69076" ht="8.25" customHeight="1"/>
    <row r="69077" ht="8.25" customHeight="1"/>
    <row r="69078" ht="8.25" customHeight="1"/>
    <row r="69079" ht="8.25" customHeight="1"/>
    <row r="69080" ht="8.25" customHeight="1"/>
    <row r="69081" ht="8.25" customHeight="1"/>
    <row r="69082" ht="8.25" customHeight="1"/>
    <row r="69083" ht="8.25" customHeight="1"/>
    <row r="69084" ht="8.25" customHeight="1"/>
    <row r="69085" ht="8.25" customHeight="1"/>
    <row r="69086" ht="8.25" customHeight="1"/>
    <row r="69087" ht="8.25" customHeight="1"/>
    <row r="69088" ht="8.25" customHeight="1"/>
    <row r="69089" ht="8.25" customHeight="1"/>
    <row r="69090" ht="8.25" customHeight="1"/>
    <row r="69091" ht="8.25" customHeight="1"/>
    <row r="69092" ht="8.25" customHeight="1"/>
    <row r="69093" ht="8.25" customHeight="1"/>
    <row r="69094" ht="8.25" customHeight="1"/>
    <row r="69095" ht="8.25" customHeight="1"/>
    <row r="69096" ht="8.25" customHeight="1"/>
    <row r="69097" ht="8.25" customHeight="1"/>
    <row r="69098" ht="8.25" customHeight="1"/>
    <row r="69099" ht="8.25" customHeight="1"/>
    <row r="69100" ht="8.25" customHeight="1"/>
    <row r="69101" ht="8.25" customHeight="1"/>
    <row r="69102" ht="8.25" customHeight="1"/>
    <row r="69103" ht="8.25" customHeight="1"/>
    <row r="69104" ht="8.25" customHeight="1"/>
    <row r="69105" ht="8.25" customHeight="1"/>
    <row r="69106" ht="8.25" customHeight="1"/>
    <row r="69107" ht="8.25" customHeight="1"/>
    <row r="69108" ht="8.25" customHeight="1"/>
    <row r="69109" ht="8.25" customHeight="1"/>
    <row r="69110" ht="8.25" customHeight="1"/>
    <row r="69111" ht="8.25" customHeight="1"/>
    <row r="69112" ht="8.25" customHeight="1"/>
    <row r="69113" ht="8.25" customHeight="1"/>
    <row r="69114" ht="8.25" customHeight="1"/>
    <row r="69115" ht="8.25" customHeight="1"/>
    <row r="69116" ht="8.25" customHeight="1"/>
    <row r="69117" ht="8.25" customHeight="1"/>
    <row r="69118" ht="8.25" customHeight="1"/>
    <row r="69119" ht="8.25" customHeight="1"/>
    <row r="69120" ht="8.25" customHeight="1"/>
    <row r="69121" ht="8.25" customHeight="1"/>
    <row r="69122" ht="8.25" customHeight="1"/>
    <row r="69123" ht="8.25" customHeight="1"/>
    <row r="69124" ht="8.25" customHeight="1"/>
    <row r="69125" ht="8.25" customHeight="1"/>
    <row r="69126" ht="8.25" customHeight="1"/>
    <row r="69127" ht="8.25" customHeight="1"/>
    <row r="69128" ht="8.25" customHeight="1"/>
    <row r="69129" ht="8.25" customHeight="1"/>
    <row r="69130" ht="8.25" customHeight="1"/>
    <row r="69131" ht="8.25" customHeight="1"/>
    <row r="69132" ht="8.25" customHeight="1"/>
    <row r="69133" ht="8.25" customHeight="1"/>
    <row r="69134" ht="8.25" customHeight="1"/>
    <row r="69135" ht="8.25" customHeight="1"/>
    <row r="69136" ht="8.25" customHeight="1"/>
    <row r="69137" ht="8.25" customHeight="1"/>
    <row r="69138" ht="8.25" customHeight="1"/>
    <row r="69139" ht="8.25" customHeight="1"/>
    <row r="69140" ht="8.25" customHeight="1"/>
    <row r="69141" ht="8.25" customHeight="1"/>
    <row r="69142" ht="8.25" customHeight="1"/>
    <row r="69143" ht="8.25" customHeight="1"/>
    <row r="69144" ht="8.25" customHeight="1"/>
    <row r="69145" ht="8.25" customHeight="1"/>
    <row r="69146" ht="8.25" customHeight="1"/>
    <row r="69147" ht="8.25" customHeight="1"/>
    <row r="69148" ht="8.25" customHeight="1"/>
    <row r="69149" ht="8.25" customHeight="1"/>
    <row r="69150" ht="8.25" customHeight="1"/>
    <row r="69151" ht="8.25" customHeight="1"/>
    <row r="69152" ht="8.25" customHeight="1"/>
    <row r="69153" ht="8.25" customHeight="1"/>
    <row r="69154" ht="8.25" customHeight="1"/>
    <row r="69155" ht="8.25" customHeight="1"/>
    <row r="69156" ht="8.25" customHeight="1"/>
    <row r="69157" ht="8.25" customHeight="1"/>
    <row r="69158" ht="8.25" customHeight="1"/>
    <row r="69159" ht="8.25" customHeight="1"/>
    <row r="69160" ht="8.25" customHeight="1"/>
    <row r="69161" ht="8.25" customHeight="1"/>
    <row r="69162" ht="8.25" customHeight="1"/>
    <row r="69163" ht="8.25" customHeight="1"/>
    <row r="69164" ht="8.25" customHeight="1"/>
    <row r="69165" ht="8.25" customHeight="1"/>
    <row r="69166" ht="8.25" customHeight="1"/>
    <row r="69167" ht="8.25" customHeight="1"/>
    <row r="69168" ht="8.25" customHeight="1"/>
    <row r="69169" ht="8.25" customHeight="1"/>
    <row r="69170" ht="8.25" customHeight="1"/>
    <row r="69171" ht="8.25" customHeight="1"/>
    <row r="69172" ht="8.25" customHeight="1"/>
    <row r="69173" ht="8.25" customHeight="1"/>
    <row r="69174" ht="8.25" customHeight="1"/>
    <row r="69175" ht="8.25" customHeight="1"/>
    <row r="69176" ht="8.25" customHeight="1"/>
    <row r="69177" ht="8.25" customHeight="1"/>
    <row r="69178" ht="8.25" customHeight="1"/>
    <row r="69179" ht="8.25" customHeight="1"/>
    <row r="69180" ht="8.25" customHeight="1"/>
    <row r="69181" ht="8.25" customHeight="1"/>
    <row r="69182" ht="8.25" customHeight="1"/>
    <row r="69183" ht="8.25" customHeight="1"/>
    <row r="69184" ht="8.25" customHeight="1"/>
    <row r="69185" ht="8.25" customHeight="1"/>
    <row r="69186" ht="8.25" customHeight="1"/>
    <row r="69187" ht="8.25" customHeight="1"/>
    <row r="69188" ht="8.25" customHeight="1"/>
    <row r="69189" ht="8.25" customHeight="1"/>
    <row r="69190" ht="8.25" customHeight="1"/>
    <row r="69191" ht="8.25" customHeight="1"/>
    <row r="69192" ht="8.25" customHeight="1"/>
    <row r="69193" ht="8.25" customHeight="1"/>
    <row r="69194" ht="8.25" customHeight="1"/>
    <row r="69195" ht="8.25" customHeight="1"/>
    <row r="69196" ht="8.25" customHeight="1"/>
    <row r="69197" ht="8.25" customHeight="1"/>
    <row r="69198" ht="8.25" customHeight="1"/>
    <row r="69199" ht="8.25" customHeight="1"/>
    <row r="69200" ht="8.25" customHeight="1"/>
    <row r="69201" ht="8.25" customHeight="1"/>
    <row r="69202" ht="8.25" customHeight="1"/>
    <row r="69203" ht="8.25" customHeight="1"/>
    <row r="69204" ht="8.25" customHeight="1"/>
    <row r="69205" ht="8.25" customHeight="1"/>
    <row r="69206" ht="8.25" customHeight="1"/>
    <row r="69207" ht="8.25" customHeight="1"/>
    <row r="69208" ht="8.25" customHeight="1"/>
    <row r="69209" ht="8.25" customHeight="1"/>
    <row r="69210" ht="8.25" customHeight="1"/>
    <row r="69211" ht="8.25" customHeight="1"/>
    <row r="69212" ht="8.25" customHeight="1"/>
    <row r="69213" ht="8.25" customHeight="1"/>
    <row r="69214" ht="8.25" customHeight="1"/>
    <row r="69215" ht="8.25" customHeight="1"/>
    <row r="69216" ht="8.25" customHeight="1"/>
    <row r="69217" ht="8.25" customHeight="1"/>
    <row r="69218" ht="8.25" customHeight="1"/>
    <row r="69219" ht="8.25" customHeight="1"/>
    <row r="69220" ht="8.25" customHeight="1"/>
    <row r="69221" ht="8.25" customHeight="1"/>
    <row r="69222" ht="8.25" customHeight="1"/>
    <row r="69223" ht="8.25" customHeight="1"/>
    <row r="69224" ht="8.25" customHeight="1"/>
    <row r="69225" ht="8.25" customHeight="1"/>
    <row r="69226" ht="8.25" customHeight="1"/>
    <row r="69227" ht="8.25" customHeight="1"/>
    <row r="69228" ht="8.25" customHeight="1"/>
    <row r="69229" ht="8.25" customHeight="1"/>
    <row r="69230" ht="8.25" customHeight="1"/>
    <row r="69231" ht="8.25" customHeight="1"/>
    <row r="69232" ht="8.25" customHeight="1"/>
    <row r="69233" ht="8.25" customHeight="1"/>
    <row r="69234" ht="8.25" customHeight="1"/>
    <row r="69235" ht="8.25" customHeight="1"/>
    <row r="69236" ht="8.25" customHeight="1"/>
    <row r="69237" ht="8.25" customHeight="1"/>
    <row r="69238" ht="8.25" customHeight="1"/>
    <row r="69239" ht="8.25" customHeight="1"/>
    <row r="69240" ht="8.25" customHeight="1"/>
    <row r="69241" ht="8.25" customHeight="1"/>
    <row r="69242" ht="8.25" customHeight="1"/>
    <row r="69243" ht="8.25" customHeight="1"/>
    <row r="69244" ht="8.25" customHeight="1"/>
    <row r="69245" ht="8.25" customHeight="1"/>
    <row r="69246" ht="8.25" customHeight="1"/>
    <row r="69247" ht="8.25" customHeight="1"/>
    <row r="69248" ht="8.25" customHeight="1"/>
    <row r="69249" ht="8.25" customHeight="1"/>
    <row r="69250" ht="8.25" customHeight="1"/>
    <row r="69251" ht="8.25" customHeight="1"/>
    <row r="69252" ht="8.25" customHeight="1"/>
    <row r="69253" ht="8.25" customHeight="1"/>
    <row r="69254" ht="8.25" customHeight="1"/>
    <row r="69255" ht="8.25" customHeight="1"/>
    <row r="69256" ht="8.25" customHeight="1"/>
    <row r="69257" ht="8.25" customHeight="1"/>
    <row r="69258" ht="8.25" customHeight="1"/>
    <row r="69259" ht="8.25" customHeight="1"/>
    <row r="69260" ht="8.25" customHeight="1"/>
    <row r="69261" ht="8.25" customHeight="1"/>
    <row r="69262" ht="8.25" customHeight="1"/>
    <row r="69263" ht="8.25" customHeight="1"/>
    <row r="69264" ht="8.25" customHeight="1"/>
    <row r="69265" ht="8.25" customHeight="1"/>
    <row r="69266" ht="8.25" customHeight="1"/>
    <row r="69267" ht="8.25" customHeight="1"/>
    <row r="69268" ht="8.25" customHeight="1"/>
    <row r="69269" ht="8.25" customHeight="1"/>
    <row r="69270" ht="8.25" customHeight="1"/>
    <row r="69271" ht="8.25" customHeight="1"/>
    <row r="69272" ht="8.25" customHeight="1"/>
    <row r="69273" ht="8.25" customHeight="1"/>
    <row r="69274" ht="8.25" customHeight="1"/>
    <row r="69275" ht="8.25" customHeight="1"/>
    <row r="69276" ht="8.25" customHeight="1"/>
    <row r="69277" ht="8.25" customHeight="1"/>
    <row r="69278" ht="8.25" customHeight="1"/>
    <row r="69279" ht="8.25" customHeight="1"/>
    <row r="69280" ht="8.25" customHeight="1"/>
    <row r="69281" ht="8.25" customHeight="1"/>
    <row r="69282" ht="8.25" customHeight="1"/>
    <row r="69283" ht="8.25" customHeight="1"/>
    <row r="69284" ht="8.25" customHeight="1"/>
    <row r="69285" ht="8.25" customHeight="1"/>
    <row r="69286" ht="8.25" customHeight="1"/>
    <row r="69287" ht="8.25" customHeight="1"/>
    <row r="69288" ht="8.25" customHeight="1"/>
    <row r="69289" ht="8.25" customHeight="1"/>
    <row r="69290" ht="8.25" customHeight="1"/>
    <row r="69291" ht="8.25" customHeight="1"/>
    <row r="69292" ht="8.25" customHeight="1"/>
    <row r="69293" ht="8.25" customHeight="1"/>
    <row r="69294" ht="8.25" customHeight="1"/>
    <row r="69295" ht="8.25" customHeight="1"/>
    <row r="69296" ht="8.25" customHeight="1"/>
    <row r="69297" ht="8.25" customHeight="1"/>
    <row r="69298" ht="8.25" customHeight="1"/>
    <row r="69299" ht="8.25" customHeight="1"/>
    <row r="69300" ht="8.25" customHeight="1"/>
    <row r="69301" ht="8.25" customHeight="1"/>
    <row r="69302" ht="8.25" customHeight="1"/>
    <row r="69303" ht="8.25" customHeight="1"/>
    <row r="69304" ht="8.25" customHeight="1"/>
    <row r="69305" ht="8.25" customHeight="1"/>
    <row r="69306" ht="8.25" customHeight="1"/>
    <row r="69307" ht="8.25" customHeight="1"/>
    <row r="69308" ht="8.25" customHeight="1"/>
    <row r="69309" ht="8.25" customHeight="1"/>
    <row r="69310" ht="8.25" customHeight="1"/>
    <row r="69311" ht="8.25" customHeight="1"/>
    <row r="69312" ht="8.25" customHeight="1"/>
    <row r="69313" ht="8.25" customHeight="1"/>
    <row r="69314" ht="8.25" customHeight="1"/>
    <row r="69315" ht="8.25" customHeight="1"/>
    <row r="69316" ht="8.25" customHeight="1"/>
    <row r="69317" ht="8.25" customHeight="1"/>
    <row r="69318" ht="8.25" customHeight="1"/>
    <row r="69319" ht="8.25" customHeight="1"/>
    <row r="69320" ht="8.25" customHeight="1"/>
    <row r="69321" ht="8.25" customHeight="1"/>
    <row r="69322" ht="8.25" customHeight="1"/>
    <row r="69323" ht="8.25" customHeight="1"/>
    <row r="69324" ht="8.25" customHeight="1"/>
    <row r="69325" ht="8.25" customHeight="1"/>
    <row r="69326" ht="8.25" customHeight="1"/>
    <row r="69327" ht="8.25" customHeight="1"/>
    <row r="69328" ht="8.25" customHeight="1"/>
    <row r="69329" ht="8.25" customHeight="1"/>
    <row r="69330" ht="8.25" customHeight="1"/>
    <row r="69331" ht="8.25" customHeight="1"/>
    <row r="69332" ht="8.25" customHeight="1"/>
    <row r="69333" ht="8.25" customHeight="1"/>
    <row r="69334" ht="8.25" customHeight="1"/>
    <row r="69335" ht="8.25" customHeight="1"/>
    <row r="69336" ht="8.25" customHeight="1"/>
    <row r="69337" ht="8.25" customHeight="1"/>
    <row r="69338" ht="8.25" customHeight="1"/>
    <row r="69339" ht="8.25" customHeight="1"/>
    <row r="69340" ht="8.25" customHeight="1"/>
    <row r="69341" ht="8.25" customHeight="1"/>
    <row r="69342" ht="8.25" customHeight="1"/>
    <row r="69343" ht="8.25" customHeight="1"/>
    <row r="69344" ht="8.25" customHeight="1"/>
    <row r="69345" ht="8.25" customHeight="1"/>
    <row r="69346" ht="8.25" customHeight="1"/>
    <row r="69347" ht="8.25" customHeight="1"/>
    <row r="69348" ht="8.25" customHeight="1"/>
    <row r="69349" ht="8.25" customHeight="1"/>
    <row r="69350" ht="8.25" customHeight="1"/>
    <row r="69351" ht="8.25" customHeight="1"/>
    <row r="69352" ht="8.25" customHeight="1"/>
    <row r="69353" ht="8.25" customHeight="1"/>
    <row r="69354" ht="8.25" customHeight="1"/>
    <row r="69355" ht="8.25" customHeight="1"/>
    <row r="69356" ht="8.25" customHeight="1"/>
    <row r="69357" ht="8.25" customHeight="1"/>
    <row r="69358" ht="8.25" customHeight="1"/>
    <row r="69359" ht="8.25" customHeight="1"/>
    <row r="69360" ht="8.25" customHeight="1"/>
    <row r="69361" ht="8.25" customHeight="1"/>
    <row r="69362" ht="8.25" customHeight="1"/>
    <row r="69363" ht="8.25" customHeight="1"/>
    <row r="69364" ht="8.25" customHeight="1"/>
    <row r="69365" ht="8.25" customHeight="1"/>
    <row r="69366" ht="8.25" customHeight="1"/>
    <row r="69367" ht="8.25" customHeight="1"/>
    <row r="69368" ht="8.25" customHeight="1"/>
    <row r="69369" ht="8.25" customHeight="1"/>
    <row r="69370" ht="8.25" customHeight="1"/>
    <row r="69371" ht="8.25" customHeight="1"/>
    <row r="69372" ht="8.25" customHeight="1"/>
    <row r="69373" ht="8.25" customHeight="1"/>
    <row r="69374" ht="8.25" customHeight="1"/>
    <row r="69375" ht="8.25" customHeight="1"/>
    <row r="69376" ht="8.25" customHeight="1"/>
    <row r="69377" ht="8.25" customHeight="1"/>
    <row r="69378" ht="8.25" customHeight="1"/>
    <row r="69379" ht="8.25" customHeight="1"/>
    <row r="69380" ht="8.25" customHeight="1"/>
    <row r="69381" ht="8.25" customHeight="1"/>
    <row r="69382" ht="8.25" customHeight="1"/>
    <row r="69383" ht="8.25" customHeight="1"/>
    <row r="69384" ht="8.25" customHeight="1"/>
    <row r="69385" ht="8.25" customHeight="1"/>
    <row r="69386" ht="8.25" customHeight="1"/>
    <row r="69387" ht="8.25" customHeight="1"/>
    <row r="69388" ht="8.25" customHeight="1"/>
    <row r="69389" ht="8.25" customHeight="1"/>
    <row r="69390" ht="8.25" customHeight="1"/>
    <row r="69391" ht="8.25" customHeight="1"/>
    <row r="69392" ht="8.25" customHeight="1"/>
    <row r="69393" ht="8.25" customHeight="1"/>
    <row r="69394" ht="8.25" customHeight="1"/>
    <row r="69395" ht="8.25" customHeight="1"/>
    <row r="69396" ht="8.25" customHeight="1"/>
    <row r="69397" ht="8.25" customHeight="1"/>
    <row r="69398" ht="8.25" customHeight="1"/>
    <row r="69399" ht="8.25" customHeight="1"/>
    <row r="69400" ht="8.25" customHeight="1"/>
    <row r="69401" ht="8.25" customHeight="1"/>
    <row r="69402" ht="8.25" customHeight="1"/>
    <row r="69403" ht="8.25" customHeight="1"/>
    <row r="69404" ht="8.25" customHeight="1"/>
    <row r="69405" ht="8.25" customHeight="1"/>
    <row r="69406" ht="8.25" customHeight="1"/>
    <row r="69407" ht="8.25" customHeight="1"/>
    <row r="69408" ht="8.25" customHeight="1"/>
    <row r="69409" ht="8.25" customHeight="1"/>
    <row r="69410" ht="8.25" customHeight="1"/>
    <row r="69411" ht="8.25" customHeight="1"/>
    <row r="69412" ht="8.25" customHeight="1"/>
    <row r="69413" ht="8.25" customHeight="1"/>
    <row r="69414" ht="8.25" customHeight="1"/>
    <row r="69415" ht="8.25" customHeight="1"/>
    <row r="69416" ht="8.25" customHeight="1"/>
    <row r="69417" ht="8.25" customHeight="1"/>
    <row r="69418" ht="8.25" customHeight="1"/>
    <row r="69419" ht="8.25" customHeight="1"/>
    <row r="69420" ht="8.25" customHeight="1"/>
    <row r="69421" ht="8.25" customHeight="1"/>
    <row r="69422" ht="8.25" customHeight="1"/>
    <row r="69423" ht="8.25" customHeight="1"/>
    <row r="69424" ht="8.25" customHeight="1"/>
    <row r="69425" ht="8.25" customHeight="1"/>
    <row r="69426" ht="8.25" customHeight="1"/>
    <row r="69427" ht="8.25" customHeight="1"/>
    <row r="69428" ht="8.25" customHeight="1"/>
    <row r="69429" ht="8.25" customHeight="1"/>
    <row r="69430" ht="8.25" customHeight="1"/>
    <row r="69431" ht="8.25" customHeight="1"/>
    <row r="69432" ht="8.25" customHeight="1"/>
    <row r="69433" ht="8.25" customHeight="1"/>
    <row r="69434" ht="8.25" customHeight="1"/>
    <row r="69435" ht="8.25" customHeight="1"/>
    <row r="69436" ht="8.25" customHeight="1"/>
    <row r="69437" ht="8.25" customHeight="1"/>
    <row r="69438" ht="8.25" customHeight="1"/>
    <row r="69439" ht="8.25" customHeight="1"/>
    <row r="69440" ht="8.25" customHeight="1"/>
    <row r="69441" ht="8.25" customHeight="1"/>
    <row r="69442" ht="8.25" customHeight="1"/>
    <row r="69443" ht="8.25" customHeight="1"/>
    <row r="69444" ht="8.25" customHeight="1"/>
    <row r="69445" ht="8.25" customHeight="1"/>
    <row r="69446" ht="8.25" customHeight="1"/>
    <row r="69447" ht="8.25" customHeight="1"/>
    <row r="69448" ht="8.25" customHeight="1"/>
    <row r="69449" ht="8.25" customHeight="1"/>
    <row r="69450" ht="8.25" customHeight="1"/>
    <row r="69451" ht="8.25" customHeight="1"/>
    <row r="69452" ht="8.25" customHeight="1"/>
    <row r="69453" ht="8.25" customHeight="1"/>
    <row r="69454" ht="8.25" customHeight="1"/>
    <row r="69455" ht="8.25" customHeight="1"/>
    <row r="69456" ht="8.25" customHeight="1"/>
    <row r="69457" ht="8.25" customHeight="1"/>
    <row r="69458" ht="8.25" customHeight="1"/>
    <row r="69459" ht="8.25" customHeight="1"/>
    <row r="69460" ht="8.25" customHeight="1"/>
    <row r="69461" ht="8.25" customHeight="1"/>
    <row r="69462" ht="8.25" customHeight="1"/>
    <row r="69463" ht="8.25" customHeight="1"/>
    <row r="69464" ht="8.25" customHeight="1"/>
    <row r="69465" ht="8.25" customHeight="1"/>
    <row r="69466" ht="8.25" customHeight="1"/>
    <row r="69467" ht="8.25" customHeight="1"/>
    <row r="69468" ht="8.25" customHeight="1"/>
    <row r="69469" ht="8.25" customHeight="1"/>
    <row r="69470" ht="8.25" customHeight="1"/>
    <row r="69471" ht="8.25" customHeight="1"/>
    <row r="69472" ht="8.25" customHeight="1"/>
    <row r="69473" ht="8.25" customHeight="1"/>
    <row r="69474" ht="8.25" customHeight="1"/>
    <row r="69475" ht="8.25" customHeight="1"/>
    <row r="69476" ht="8.25" customHeight="1"/>
    <row r="69477" ht="8.25" customHeight="1"/>
    <row r="69478" ht="8.25" customHeight="1"/>
    <row r="69479" ht="8.25" customHeight="1"/>
    <row r="69480" ht="8.25" customHeight="1"/>
    <row r="69481" ht="8.25" customHeight="1"/>
    <row r="69482" ht="8.25" customHeight="1"/>
    <row r="69483" ht="8.25" customHeight="1"/>
    <row r="69484" ht="8.25" customHeight="1"/>
    <row r="69485" ht="8.25" customHeight="1"/>
    <row r="69486" ht="8.25" customHeight="1"/>
    <row r="69487" ht="8.25" customHeight="1"/>
    <row r="69488" ht="8.25" customHeight="1"/>
    <row r="69489" ht="8.25" customHeight="1"/>
    <row r="69490" ht="8.25" customHeight="1"/>
    <row r="69491" ht="8.25" customHeight="1"/>
    <row r="69492" ht="8.25" customHeight="1"/>
    <row r="69493" ht="8.25" customHeight="1"/>
    <row r="69494" ht="8.25" customHeight="1"/>
    <row r="69495" ht="8.25" customHeight="1"/>
    <row r="69496" ht="8.25" customHeight="1"/>
    <row r="69497" ht="8.25" customHeight="1"/>
    <row r="69498" ht="8.25" customHeight="1"/>
    <row r="69499" ht="8.25" customHeight="1"/>
    <row r="69500" ht="8.25" customHeight="1"/>
    <row r="69501" ht="8.25" customHeight="1"/>
    <row r="69502" ht="8.25" customHeight="1"/>
    <row r="69503" ht="8.25" customHeight="1"/>
    <row r="69504" ht="8.25" customHeight="1"/>
    <row r="69505" ht="8.25" customHeight="1"/>
    <row r="69506" ht="8.25" customHeight="1"/>
    <row r="69507" ht="8.25" customHeight="1"/>
    <row r="69508" ht="8.25" customHeight="1"/>
    <row r="69509" ht="8.25" customHeight="1"/>
    <row r="69510" ht="8.25" customHeight="1"/>
    <row r="69511" ht="8.25" customHeight="1"/>
    <row r="69512" ht="8.25" customHeight="1"/>
    <row r="69513" ht="8.25" customHeight="1"/>
    <row r="69514" ht="8.25" customHeight="1"/>
    <row r="69515" ht="8.25" customHeight="1"/>
    <row r="69516" ht="8.25" customHeight="1"/>
    <row r="69517" ht="8.25" customHeight="1"/>
    <row r="69518" ht="8.25" customHeight="1"/>
    <row r="69519" ht="8.25" customHeight="1"/>
    <row r="69520" ht="8.25" customHeight="1"/>
    <row r="69521" ht="8.25" customHeight="1"/>
    <row r="69522" ht="8.25" customHeight="1"/>
    <row r="69523" ht="8.25" customHeight="1"/>
    <row r="69524" ht="8.25" customHeight="1"/>
    <row r="69525" ht="8.25" customHeight="1"/>
    <row r="69526" ht="8.25" customHeight="1"/>
    <row r="69527" ht="8.25" customHeight="1"/>
    <row r="69528" ht="8.25" customHeight="1"/>
    <row r="69529" ht="8.25" customHeight="1"/>
    <row r="69530" ht="8.25" customHeight="1"/>
    <row r="69531" ht="8.25" customHeight="1"/>
    <row r="69532" ht="8.25" customHeight="1"/>
    <row r="69533" ht="8.25" customHeight="1"/>
    <row r="69534" ht="8.25" customHeight="1"/>
    <row r="69535" ht="8.25" customHeight="1"/>
    <row r="69536" ht="8.25" customHeight="1"/>
    <row r="69537" ht="8.25" customHeight="1"/>
    <row r="69538" ht="8.25" customHeight="1"/>
    <row r="69539" ht="8.25" customHeight="1"/>
    <row r="69540" ht="8.25" customHeight="1"/>
    <row r="69541" ht="8.25" customHeight="1"/>
    <row r="69542" ht="8.25" customHeight="1"/>
    <row r="69543" ht="8.25" customHeight="1"/>
    <row r="69544" ht="8.25" customHeight="1"/>
    <row r="69545" ht="8.25" customHeight="1"/>
    <row r="69546" ht="8.25" customHeight="1"/>
    <row r="69547" ht="8.25" customHeight="1"/>
    <row r="69548" ht="8.25" customHeight="1"/>
    <row r="69549" ht="8.25" customHeight="1"/>
    <row r="69550" ht="8.25" customHeight="1"/>
    <row r="69551" ht="8.25" customHeight="1"/>
    <row r="69552" ht="8.25" customHeight="1"/>
    <row r="69553" ht="8.25" customHeight="1"/>
    <row r="69554" ht="8.25" customHeight="1"/>
    <row r="69555" ht="8.25" customHeight="1"/>
    <row r="69556" ht="8.25" customHeight="1"/>
    <row r="69557" ht="8.25" customHeight="1"/>
    <row r="69558" ht="8.25" customHeight="1"/>
    <row r="69559" ht="8.25" customHeight="1"/>
    <row r="69560" ht="8.25" customHeight="1"/>
    <row r="69561" ht="8.25" customHeight="1"/>
    <row r="69562" ht="8.25" customHeight="1"/>
    <row r="69563" ht="8.25" customHeight="1"/>
    <row r="69564" ht="8.25" customHeight="1"/>
    <row r="69565" ht="8.25" customHeight="1"/>
    <row r="69566" ht="8.25" customHeight="1"/>
    <row r="69567" ht="8.25" customHeight="1"/>
    <row r="69568" ht="8.25" customHeight="1"/>
    <row r="69569" ht="8.25" customHeight="1"/>
    <row r="69570" ht="8.25" customHeight="1"/>
    <row r="69571" ht="8.25" customHeight="1"/>
    <row r="69572" ht="8.25" customHeight="1"/>
    <row r="69573" ht="8.25" customHeight="1"/>
    <row r="69574" ht="8.25" customHeight="1"/>
    <row r="69575" ht="8.25" customHeight="1"/>
    <row r="69576" ht="8.25" customHeight="1"/>
    <row r="69577" ht="8.25" customHeight="1"/>
    <row r="69578" ht="8.25" customHeight="1"/>
    <row r="69579" ht="8.25" customHeight="1"/>
    <row r="69580" ht="8.25" customHeight="1"/>
    <row r="69581" ht="8.25" customHeight="1"/>
    <row r="69582" ht="8.25" customHeight="1"/>
    <row r="69583" ht="8.25" customHeight="1"/>
    <row r="69584" ht="8.25" customHeight="1"/>
    <row r="69585" ht="8.25" customHeight="1"/>
    <row r="69586" ht="8.25" customHeight="1"/>
    <row r="69587" ht="8.25" customHeight="1"/>
    <row r="69588" ht="8.25" customHeight="1"/>
    <row r="69589" ht="8.25" customHeight="1"/>
    <row r="69590" ht="8.25" customHeight="1"/>
    <row r="69591" ht="8.25" customHeight="1"/>
    <row r="69592" ht="8.25" customHeight="1"/>
    <row r="69593" ht="8.25" customHeight="1"/>
    <row r="69594" ht="8.25" customHeight="1"/>
    <row r="69595" ht="8.25" customHeight="1"/>
    <row r="69596" ht="8.25" customHeight="1"/>
    <row r="69597" ht="8.25" customHeight="1"/>
    <row r="69598" ht="8.25" customHeight="1"/>
    <row r="69599" ht="8.25" customHeight="1"/>
    <row r="69600" ht="8.25" customHeight="1"/>
    <row r="69601" ht="8.25" customHeight="1"/>
    <row r="69602" ht="8.25" customHeight="1"/>
    <row r="69603" ht="8.25" customHeight="1"/>
    <row r="69604" ht="8.25" customHeight="1"/>
    <row r="69605" ht="8.25" customHeight="1"/>
    <row r="69606" ht="8.25" customHeight="1"/>
    <row r="69607" ht="8.25" customHeight="1"/>
    <row r="69608" ht="8.25" customHeight="1"/>
    <row r="69609" ht="8.25" customHeight="1"/>
    <row r="69610" ht="8.25" customHeight="1"/>
    <row r="69611" ht="8.25" customHeight="1"/>
    <row r="69612" ht="8.25" customHeight="1"/>
    <row r="69613" ht="8.25" customHeight="1"/>
    <row r="69614" ht="8.25" customHeight="1"/>
    <row r="69615" ht="8.25" customHeight="1"/>
    <row r="69616" ht="8.25" customHeight="1"/>
    <row r="69617" ht="8.25" customHeight="1"/>
    <row r="69618" ht="8.25" customHeight="1"/>
    <row r="69619" ht="8.25" customHeight="1"/>
    <row r="69620" ht="8.25" customHeight="1"/>
    <row r="69621" ht="8.25" customHeight="1"/>
    <row r="69622" ht="8.25" customHeight="1"/>
    <row r="69623" ht="8.25" customHeight="1"/>
    <row r="69624" ht="8.25" customHeight="1"/>
    <row r="69625" ht="8.25" customHeight="1"/>
    <row r="69626" ht="8.25" customHeight="1"/>
    <row r="69627" ht="8.25" customHeight="1"/>
    <row r="69628" ht="8.25" customHeight="1"/>
    <row r="69629" ht="8.25" customHeight="1"/>
    <row r="69630" ht="8.25" customHeight="1"/>
    <row r="69631" ht="8.25" customHeight="1"/>
    <row r="69632" ht="8.25" customHeight="1"/>
    <row r="69633" ht="8.25" customHeight="1"/>
    <row r="69634" ht="8.25" customHeight="1"/>
    <row r="69635" ht="8.25" customHeight="1"/>
    <row r="69636" ht="8.25" customHeight="1"/>
    <row r="69637" ht="8.25" customHeight="1"/>
    <row r="69638" ht="8.25" customHeight="1"/>
    <row r="69639" ht="8.25" customHeight="1"/>
    <row r="69640" ht="8.25" customHeight="1"/>
    <row r="69641" ht="8.25" customHeight="1"/>
    <row r="69642" ht="8.25" customHeight="1"/>
    <row r="69643" ht="8.25" customHeight="1"/>
    <row r="69644" ht="8.25" customHeight="1"/>
    <row r="69645" ht="8.25" customHeight="1"/>
    <row r="69646" ht="8.25" customHeight="1"/>
    <row r="69647" ht="8.25" customHeight="1"/>
    <row r="69648" ht="8.25" customHeight="1"/>
    <row r="69649" ht="8.25" customHeight="1"/>
    <row r="69650" ht="8.25" customHeight="1"/>
    <row r="69651" ht="8.25" customHeight="1"/>
    <row r="69652" ht="8.25" customHeight="1"/>
    <row r="69653" ht="8.25" customHeight="1"/>
    <row r="69654" ht="8.25" customHeight="1"/>
    <row r="69655" ht="8.25" customHeight="1"/>
    <row r="69656" ht="8.25" customHeight="1"/>
    <row r="69657" ht="8.25" customHeight="1"/>
    <row r="69658" ht="8.25" customHeight="1"/>
    <row r="69659" ht="8.25" customHeight="1"/>
    <row r="69660" ht="8.25" customHeight="1"/>
    <row r="69661" ht="8.25" customHeight="1"/>
    <row r="69662" ht="8.25" customHeight="1"/>
    <row r="69663" ht="8.25" customHeight="1"/>
    <row r="69664" ht="8.25" customHeight="1"/>
    <row r="69665" ht="8.25" customHeight="1"/>
    <row r="69666" ht="8.25" customHeight="1"/>
    <row r="69667" ht="8.25" customHeight="1"/>
    <row r="69668" ht="8.25" customHeight="1"/>
    <row r="69669" ht="8.25" customHeight="1"/>
    <row r="69670" ht="8.25" customHeight="1"/>
    <row r="69671" ht="8.25" customHeight="1"/>
    <row r="69672" ht="8.25" customHeight="1"/>
    <row r="69673" ht="8.25" customHeight="1"/>
    <row r="69674" ht="8.25" customHeight="1"/>
    <row r="69675" ht="8.25" customHeight="1"/>
    <row r="69676" ht="8.25" customHeight="1"/>
    <row r="69677" ht="8.25" customHeight="1"/>
    <row r="69678" ht="8.25" customHeight="1"/>
    <row r="69679" ht="8.25" customHeight="1"/>
    <row r="69680" ht="8.25" customHeight="1"/>
    <row r="69681" ht="8.25" customHeight="1"/>
    <row r="69682" ht="8.25" customHeight="1"/>
    <row r="69683" ht="8.25" customHeight="1"/>
    <row r="69684" ht="8.25" customHeight="1"/>
    <row r="69685" ht="8.25" customHeight="1"/>
    <row r="69686" ht="8.25" customHeight="1"/>
    <row r="69687" ht="8.25" customHeight="1"/>
    <row r="69688" ht="8.25" customHeight="1"/>
    <row r="69689" ht="8.25" customHeight="1"/>
    <row r="69690" ht="8.25" customHeight="1"/>
    <row r="69691" ht="8.25" customHeight="1"/>
    <row r="69692" ht="8.25" customHeight="1"/>
    <row r="69693" ht="8.25" customHeight="1"/>
    <row r="69694" ht="8.25" customHeight="1"/>
    <row r="69695" ht="8.25" customHeight="1"/>
    <row r="69696" ht="8.25" customHeight="1"/>
    <row r="69697" ht="8.25" customHeight="1"/>
    <row r="69698" ht="8.25" customHeight="1"/>
    <row r="69699" ht="8.25" customHeight="1"/>
    <row r="69700" ht="8.25" customHeight="1"/>
    <row r="69701" ht="8.25" customHeight="1"/>
    <row r="69702" ht="8.25" customHeight="1"/>
    <row r="69703" ht="8.25" customHeight="1"/>
    <row r="69704" ht="8.25" customHeight="1"/>
    <row r="69705" ht="8.25" customHeight="1"/>
    <row r="69706" ht="8.25" customHeight="1"/>
    <row r="69707" ht="8.25" customHeight="1"/>
    <row r="69708" ht="8.25" customHeight="1"/>
    <row r="69709" ht="8.25" customHeight="1"/>
    <row r="69710" ht="8.25" customHeight="1"/>
    <row r="69711" ht="8.25" customHeight="1"/>
    <row r="69712" ht="8.25" customHeight="1"/>
    <row r="69713" ht="8.25" customHeight="1"/>
    <row r="69714" ht="8.25" customHeight="1"/>
    <row r="69715" ht="8.25" customHeight="1"/>
    <row r="69716" ht="8.25" customHeight="1"/>
    <row r="69717" ht="8.25" customHeight="1"/>
    <row r="69718" ht="8.25" customHeight="1"/>
    <row r="69719" ht="8.25" customHeight="1"/>
    <row r="69720" ht="8.25" customHeight="1"/>
    <row r="69721" ht="8.25" customHeight="1"/>
    <row r="69722" ht="8.25" customHeight="1"/>
    <row r="69723" ht="8.25" customHeight="1"/>
    <row r="69724" ht="8.25" customHeight="1"/>
    <row r="69725" ht="8.25" customHeight="1"/>
    <row r="69726" ht="8.25" customHeight="1"/>
    <row r="69727" ht="8.25" customHeight="1"/>
    <row r="69728" ht="8.25" customHeight="1"/>
    <row r="69729" ht="8.25" customHeight="1"/>
    <row r="69730" ht="8.25" customHeight="1"/>
    <row r="69731" ht="8.25" customHeight="1"/>
    <row r="69732" ht="8.25" customHeight="1"/>
    <row r="69733" ht="8.25" customHeight="1"/>
    <row r="69734" ht="8.25" customHeight="1"/>
    <row r="69735" ht="8.25" customHeight="1"/>
    <row r="69736" ht="8.25" customHeight="1"/>
    <row r="69737" ht="8.25" customHeight="1"/>
    <row r="69738" ht="8.25" customHeight="1"/>
    <row r="69739" ht="8.25" customHeight="1"/>
    <row r="69740" ht="8.25" customHeight="1"/>
    <row r="69741" ht="8.25" customHeight="1"/>
    <row r="69742" ht="8.25" customHeight="1"/>
    <row r="69743" ht="8.25" customHeight="1"/>
    <row r="69744" ht="8.25" customHeight="1"/>
    <row r="69745" ht="8.25" customHeight="1"/>
    <row r="69746" ht="8.25" customHeight="1"/>
    <row r="69747" ht="8.25" customHeight="1"/>
    <row r="69748" ht="8.25" customHeight="1"/>
    <row r="69749" ht="8.25" customHeight="1"/>
    <row r="69750" ht="8.25" customHeight="1"/>
    <row r="69751" ht="8.25" customHeight="1"/>
    <row r="69752" ht="8.25" customHeight="1"/>
    <row r="69753" ht="8.25" customHeight="1"/>
    <row r="69754" ht="8.25" customHeight="1"/>
    <row r="69755" ht="8.25" customHeight="1"/>
    <row r="69756" ht="8.25" customHeight="1"/>
    <row r="69757" ht="8.25" customHeight="1"/>
    <row r="69758" ht="8.25" customHeight="1"/>
    <row r="69759" ht="8.25" customHeight="1"/>
    <row r="69760" ht="8.25" customHeight="1"/>
    <row r="69761" ht="8.25" customHeight="1"/>
    <row r="69762" ht="8.25" customHeight="1"/>
    <row r="69763" ht="8.25" customHeight="1"/>
    <row r="69764" ht="8.25" customHeight="1"/>
    <row r="69765" ht="8.25" customHeight="1"/>
    <row r="69766" ht="8.25" customHeight="1"/>
    <row r="69767" ht="8.25" customHeight="1"/>
    <row r="69768" ht="8.25" customHeight="1"/>
    <row r="69769" ht="8.25" customHeight="1"/>
    <row r="69770" ht="8.25" customHeight="1"/>
    <row r="69771" ht="8.25" customHeight="1"/>
    <row r="69772" ht="8.25" customHeight="1"/>
    <row r="69773" ht="8.25" customHeight="1"/>
    <row r="69774" ht="8.25" customHeight="1"/>
    <row r="69775" ht="8.25" customHeight="1"/>
    <row r="69776" ht="8.25" customHeight="1"/>
    <row r="69777" ht="8.25" customHeight="1"/>
    <row r="69778" ht="8.25" customHeight="1"/>
    <row r="69779" ht="8.25" customHeight="1"/>
    <row r="69780" ht="8.25" customHeight="1"/>
    <row r="69781" ht="8.25" customHeight="1"/>
    <row r="69782" ht="8.25" customHeight="1"/>
    <row r="69783" ht="8.25" customHeight="1"/>
    <row r="69784" ht="8.25" customHeight="1"/>
    <row r="69785" ht="8.25" customHeight="1"/>
    <row r="69786" ht="8.25" customHeight="1"/>
    <row r="69787" ht="8.25" customHeight="1"/>
    <row r="69788" ht="8.25" customHeight="1"/>
    <row r="69789" ht="8.25" customHeight="1"/>
    <row r="69790" ht="8.25" customHeight="1"/>
    <row r="69791" ht="8.25" customHeight="1"/>
    <row r="69792" ht="8.25" customHeight="1"/>
    <row r="69793" ht="8.25" customHeight="1"/>
    <row r="69794" ht="8.25" customHeight="1"/>
    <row r="69795" ht="8.25" customHeight="1"/>
    <row r="69796" ht="8.25" customHeight="1"/>
    <row r="69797" ht="8.25" customHeight="1"/>
    <row r="69798" ht="8.25" customHeight="1"/>
    <row r="69799" ht="8.25" customHeight="1"/>
    <row r="69800" ht="8.25" customHeight="1"/>
    <row r="69801" ht="8.25" customHeight="1"/>
    <row r="69802" ht="8.25" customHeight="1"/>
    <row r="69803" ht="8.25" customHeight="1"/>
    <row r="69804" ht="8.25" customHeight="1"/>
    <row r="69805" ht="8.25" customHeight="1"/>
    <row r="69806" ht="8.25" customHeight="1"/>
    <row r="69807" ht="8.25" customHeight="1"/>
    <row r="69808" ht="8.25" customHeight="1"/>
    <row r="69809" ht="8.25" customHeight="1"/>
    <row r="69810" ht="8.25" customHeight="1"/>
    <row r="69811" ht="8.25" customHeight="1"/>
    <row r="69812" ht="8.25" customHeight="1"/>
    <row r="69813" ht="8.25" customHeight="1"/>
    <row r="69814" ht="8.25" customHeight="1"/>
    <row r="69815" ht="8.25" customHeight="1"/>
    <row r="69816" ht="8.25" customHeight="1"/>
    <row r="69817" ht="8.25" customHeight="1"/>
    <row r="69818" ht="8.25" customHeight="1"/>
    <row r="69819" ht="8.25" customHeight="1"/>
    <row r="69820" ht="8.25" customHeight="1"/>
    <row r="69821" ht="8.25" customHeight="1"/>
    <row r="69822" ht="8.25" customHeight="1"/>
    <row r="69823" ht="8.25" customHeight="1"/>
    <row r="69824" ht="8.25" customHeight="1"/>
    <row r="69825" ht="8.25" customHeight="1"/>
    <row r="69826" ht="8.25" customHeight="1"/>
    <row r="69827" ht="8.25" customHeight="1"/>
    <row r="69828" ht="8.25" customHeight="1"/>
    <row r="69829" ht="8.25" customHeight="1"/>
    <row r="69830" ht="8.25" customHeight="1"/>
    <row r="69831" ht="8.25" customHeight="1"/>
    <row r="69832" ht="8.25" customHeight="1"/>
    <row r="69833" ht="8.25" customHeight="1"/>
    <row r="69834" ht="8.25" customHeight="1"/>
    <row r="69835" ht="8.25" customHeight="1"/>
    <row r="69836" ht="8.25" customHeight="1"/>
    <row r="69837" ht="8.25" customHeight="1"/>
    <row r="69838" ht="8.25" customHeight="1"/>
    <row r="69839" ht="8.25" customHeight="1"/>
    <row r="69840" ht="8.25" customHeight="1"/>
    <row r="69841" ht="8.25" customHeight="1"/>
    <row r="69842" ht="8.25" customHeight="1"/>
    <row r="69843" ht="8.25" customHeight="1"/>
    <row r="69844" ht="8.25" customHeight="1"/>
    <row r="69845" ht="8.25" customHeight="1"/>
    <row r="69846" ht="8.25" customHeight="1"/>
    <row r="69847" ht="8.25" customHeight="1"/>
    <row r="69848" ht="8.25" customHeight="1"/>
    <row r="69849" ht="8.25" customHeight="1"/>
    <row r="69850" ht="8.25" customHeight="1"/>
    <row r="69851" ht="8.25" customHeight="1"/>
    <row r="69852" ht="8.25" customHeight="1"/>
    <row r="69853" ht="8.25" customHeight="1"/>
    <row r="69854" ht="8.25" customHeight="1"/>
    <row r="69855" ht="8.25" customHeight="1"/>
    <row r="69856" ht="8.25" customHeight="1"/>
    <row r="69857" ht="8.25" customHeight="1"/>
    <row r="69858" ht="8.25" customHeight="1"/>
    <row r="69859" ht="8.25" customHeight="1"/>
    <row r="69860" ht="8.25" customHeight="1"/>
    <row r="69861" ht="8.25" customHeight="1"/>
    <row r="69862" ht="8.25" customHeight="1"/>
    <row r="69863" ht="8.25" customHeight="1"/>
    <row r="69864" ht="8.25" customHeight="1"/>
    <row r="69865" ht="8.25" customHeight="1"/>
    <row r="69866" ht="8.25" customHeight="1"/>
    <row r="69867" ht="8.25" customHeight="1"/>
    <row r="69868" ht="8.25" customHeight="1"/>
    <row r="69869" ht="8.25" customHeight="1"/>
    <row r="69870" ht="8.25" customHeight="1"/>
    <row r="69871" ht="8.25" customHeight="1"/>
    <row r="69872" ht="8.25" customHeight="1"/>
    <row r="69873" ht="8.25" customHeight="1"/>
    <row r="69874" ht="8.25" customHeight="1"/>
    <row r="69875" ht="8.25" customHeight="1"/>
    <row r="69876" ht="8.25" customHeight="1"/>
    <row r="69877" ht="8.25" customHeight="1"/>
    <row r="69878" ht="8.25" customHeight="1"/>
    <row r="69879" ht="8.25" customHeight="1"/>
    <row r="69880" ht="8.25" customHeight="1"/>
    <row r="69881" ht="8.25" customHeight="1"/>
    <row r="69882" ht="8.25" customHeight="1"/>
    <row r="69883" ht="8.25" customHeight="1"/>
    <row r="69884" ht="8.25" customHeight="1"/>
    <row r="69885" ht="8.25" customHeight="1"/>
    <row r="69886" ht="8.25" customHeight="1"/>
    <row r="69887" ht="8.25" customHeight="1"/>
    <row r="69888" ht="8.25" customHeight="1"/>
    <row r="69889" ht="8.25" customHeight="1"/>
    <row r="69890" ht="8.25" customHeight="1"/>
    <row r="69891" ht="8.25" customHeight="1"/>
    <row r="69892" ht="8.25" customHeight="1"/>
    <row r="69893" ht="8.25" customHeight="1"/>
    <row r="69894" ht="8.25" customHeight="1"/>
    <row r="69895" ht="8.25" customHeight="1"/>
    <row r="69896" ht="8.25" customHeight="1"/>
    <row r="69897" ht="8.25" customHeight="1"/>
    <row r="69898" ht="8.25" customHeight="1"/>
    <row r="69899" ht="8.25" customHeight="1"/>
    <row r="69900" ht="8.25" customHeight="1"/>
    <row r="69901" ht="8.25" customHeight="1"/>
    <row r="69902" ht="8.25" customHeight="1"/>
    <row r="69903" ht="8.25" customHeight="1"/>
    <row r="69904" ht="8.25" customHeight="1"/>
    <row r="69905" ht="8.25" customHeight="1"/>
    <row r="69906" ht="8.25" customHeight="1"/>
    <row r="69907" ht="8.25" customHeight="1"/>
    <row r="69908" ht="8.25" customHeight="1"/>
    <row r="69909" ht="8.25" customHeight="1"/>
    <row r="69910" ht="8.25" customHeight="1"/>
    <row r="69911" ht="8.25" customHeight="1"/>
    <row r="69912" ht="8.25" customHeight="1"/>
    <row r="69913" ht="8.25" customHeight="1"/>
    <row r="69914" ht="8.25" customHeight="1"/>
    <row r="69915" ht="8.25" customHeight="1"/>
    <row r="69916" ht="8.25" customHeight="1"/>
    <row r="69917" ht="8.25" customHeight="1"/>
    <row r="69918" ht="8.25" customHeight="1"/>
    <row r="69919" ht="8.25" customHeight="1"/>
    <row r="69920" ht="8.25" customHeight="1"/>
    <row r="69921" ht="8.25" customHeight="1"/>
    <row r="69922" ht="8.25" customHeight="1"/>
    <row r="69923" ht="8.25" customHeight="1"/>
    <row r="69924" ht="8.25" customHeight="1"/>
    <row r="69925" ht="8.25" customHeight="1"/>
    <row r="69926" ht="8.25" customHeight="1"/>
    <row r="69927" ht="8.25" customHeight="1"/>
    <row r="69928" ht="8.25" customHeight="1"/>
    <row r="69929" ht="8.25" customHeight="1"/>
    <row r="69930" ht="8.25" customHeight="1"/>
    <row r="69931" ht="8.25" customHeight="1"/>
    <row r="69932" ht="8.25" customHeight="1"/>
    <row r="69933" ht="8.25" customHeight="1"/>
    <row r="69934" ht="8.25" customHeight="1"/>
    <row r="69935" ht="8.25" customHeight="1"/>
    <row r="69936" ht="8.25" customHeight="1"/>
    <row r="69937" ht="8.25" customHeight="1"/>
    <row r="69938" ht="8.25" customHeight="1"/>
    <row r="69939" ht="8.25" customHeight="1"/>
    <row r="69940" ht="8.25" customHeight="1"/>
    <row r="69941" ht="8.25" customHeight="1"/>
    <row r="69942" ht="8.25" customHeight="1"/>
    <row r="69943" ht="8.25" customHeight="1"/>
    <row r="69944" ht="8.25" customHeight="1"/>
    <row r="69945" ht="8.25" customHeight="1"/>
    <row r="69946" ht="8.25" customHeight="1"/>
    <row r="69947" ht="8.25" customHeight="1"/>
    <row r="69948" ht="8.25" customHeight="1"/>
    <row r="69949" ht="8.25" customHeight="1"/>
    <row r="69950" ht="8.25" customHeight="1"/>
    <row r="69951" ht="8.25" customHeight="1"/>
    <row r="69952" ht="8.25" customHeight="1"/>
    <row r="69953" ht="8.25" customHeight="1"/>
    <row r="69954" ht="8.25" customHeight="1"/>
    <row r="69955" ht="8.25" customHeight="1"/>
    <row r="69956" ht="8.25" customHeight="1"/>
    <row r="69957" ht="8.25" customHeight="1"/>
    <row r="69958" ht="8.25" customHeight="1"/>
    <row r="69959" ht="8.25" customHeight="1"/>
    <row r="69960" ht="8.25" customHeight="1"/>
    <row r="69961" ht="8.25" customHeight="1"/>
    <row r="69962" ht="8.25" customHeight="1"/>
    <row r="69963" ht="8.25" customHeight="1"/>
    <row r="69964" ht="8.25" customHeight="1"/>
    <row r="69965" ht="8.25" customHeight="1"/>
    <row r="69966" ht="8.25" customHeight="1"/>
    <row r="69967" ht="8.25" customHeight="1"/>
    <row r="69968" ht="8.25" customHeight="1"/>
    <row r="69969" ht="8.25" customHeight="1"/>
    <row r="69970" ht="8.25" customHeight="1"/>
    <row r="69971" ht="8.25" customHeight="1"/>
    <row r="69972" ht="8.25" customHeight="1"/>
    <row r="69973" ht="8.25" customHeight="1"/>
    <row r="69974" ht="8.25" customHeight="1"/>
    <row r="69975" ht="8.25" customHeight="1"/>
    <row r="69976" ht="8.25" customHeight="1"/>
    <row r="69977" ht="8.25" customHeight="1"/>
    <row r="69978" ht="8.25" customHeight="1"/>
    <row r="69979" ht="8.25" customHeight="1"/>
    <row r="69980" ht="8.25" customHeight="1"/>
    <row r="69981" ht="8.25" customHeight="1"/>
    <row r="69982" ht="8.25" customHeight="1"/>
    <row r="69983" ht="8.25" customHeight="1"/>
    <row r="69984" ht="8.25" customHeight="1"/>
    <row r="69985" ht="8.25" customHeight="1"/>
    <row r="69986" ht="8.25" customHeight="1"/>
    <row r="69987" ht="8.25" customHeight="1"/>
    <row r="69988" ht="8.25" customHeight="1"/>
    <row r="69989" ht="8.25" customHeight="1"/>
    <row r="69990" ht="8.25" customHeight="1"/>
    <row r="69991" ht="8.25" customHeight="1"/>
    <row r="69992" ht="8.25" customHeight="1"/>
    <row r="69993" ht="8.25" customHeight="1"/>
    <row r="69994" ht="8.25" customHeight="1"/>
    <row r="69995" ht="8.25" customHeight="1"/>
    <row r="69996" ht="8.25" customHeight="1"/>
    <row r="69997" ht="8.25" customHeight="1"/>
    <row r="69998" ht="8.25" customHeight="1"/>
    <row r="69999" ht="8.25" customHeight="1"/>
    <row r="70000" ht="8.25" customHeight="1"/>
    <row r="70001" ht="8.25" customHeight="1"/>
    <row r="70002" ht="8.25" customHeight="1"/>
    <row r="70003" ht="8.25" customHeight="1"/>
    <row r="70004" ht="8.25" customHeight="1"/>
    <row r="70005" ht="8.25" customHeight="1"/>
    <row r="70006" ht="8.25" customHeight="1"/>
    <row r="70007" ht="8.25" customHeight="1"/>
    <row r="70008" ht="8.25" customHeight="1"/>
    <row r="70009" ht="8.25" customHeight="1"/>
    <row r="70010" ht="8.25" customHeight="1"/>
    <row r="70011" ht="8.25" customHeight="1"/>
    <row r="70012" ht="8.25" customHeight="1"/>
    <row r="70013" ht="8.25" customHeight="1"/>
    <row r="70014" ht="8.25" customHeight="1"/>
    <row r="70015" ht="8.25" customHeight="1"/>
    <row r="70016" ht="8.25" customHeight="1"/>
    <row r="70017" ht="8.25" customHeight="1"/>
    <row r="70018" ht="8.25" customHeight="1"/>
    <row r="70019" ht="8.25" customHeight="1"/>
    <row r="70020" ht="8.25" customHeight="1"/>
    <row r="70021" ht="8.25" customHeight="1"/>
  </sheetData>
  <mergeCells count="9">
    <mergeCell ref="I12:I13"/>
    <mergeCell ref="A5:B5"/>
    <mergeCell ref="A1:K1"/>
    <mergeCell ref="A3:F3"/>
    <mergeCell ref="G3:G4"/>
    <mergeCell ref="H3:H4"/>
    <mergeCell ref="I3:I4"/>
    <mergeCell ref="J3:J4"/>
    <mergeCell ref="K3:K4"/>
  </mergeCells>
  <phoneticPr fontId="1" type="noConversion"/>
  <pageMargins left="0.70866141732283472" right="0.70866141732283472" top="0.74803149606299213" bottom="0.74803149606299213" header="0.31496062992125984" footer="0.31496062992125984"/>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37"/>
  <dimension ref="A1:N71228"/>
  <sheetViews>
    <sheetView view="pageBreakPreview" zoomScale="96" zoomScaleNormal="100" zoomScaleSheetLayoutView="96" workbookViewId="0">
      <selection activeCell="A2" sqref="A2"/>
    </sheetView>
  </sheetViews>
  <sheetFormatPr defaultRowHeight="41.25" customHeight="1"/>
  <cols>
    <col min="1" max="2" width="10.5" style="278" customWidth="1"/>
    <col min="3" max="4" width="7" style="319" customWidth="1"/>
    <col min="5" max="5" width="3.625" style="319" customWidth="1"/>
    <col min="6" max="6" width="6.25" style="319" customWidth="1"/>
    <col min="7" max="7" width="5.625" style="319" customWidth="1"/>
    <col min="8" max="8" width="5.25" style="319" customWidth="1"/>
    <col min="9" max="9" width="12.125" style="278" customWidth="1"/>
    <col min="10" max="10" width="12" style="278" customWidth="1"/>
    <col min="11" max="11" width="8.375" style="278" customWidth="1"/>
    <col min="12" max="12" width="24" style="278" customWidth="1"/>
    <col min="13" max="15" width="9" style="278"/>
    <col min="16" max="16" width="9.625" style="278" bestFit="1" customWidth="1"/>
    <col min="17" max="16384" width="9" style="278"/>
  </cols>
  <sheetData>
    <row r="1" spans="1:14" ht="31.5" customHeight="1">
      <c r="A1" s="776" t="s">
        <v>1490</v>
      </c>
      <c r="B1" s="776"/>
      <c r="C1" s="776"/>
      <c r="D1" s="776"/>
      <c r="E1" s="776"/>
      <c r="F1" s="776"/>
      <c r="G1" s="776"/>
      <c r="H1" s="776"/>
      <c r="I1" s="776"/>
      <c r="J1" s="776"/>
      <c r="K1" s="776"/>
      <c r="L1" s="776"/>
    </row>
    <row r="2" spans="1:14" ht="4.5" customHeight="1"/>
    <row r="3" spans="1:14" ht="20.100000000000001" customHeight="1">
      <c r="A3" s="777" t="s">
        <v>1158</v>
      </c>
      <c r="B3" s="806" t="s">
        <v>1159</v>
      </c>
      <c r="C3" s="806" t="s">
        <v>1147</v>
      </c>
      <c r="D3" s="806"/>
      <c r="E3" s="806"/>
      <c r="F3" s="806"/>
      <c r="G3" s="806"/>
      <c r="H3" s="806"/>
      <c r="I3" s="808" t="s">
        <v>1245</v>
      </c>
      <c r="J3" s="809" t="s">
        <v>1274</v>
      </c>
      <c r="K3" s="809" t="s">
        <v>1380</v>
      </c>
      <c r="L3" s="811" t="s">
        <v>1150</v>
      </c>
    </row>
    <row r="4" spans="1:14" ht="20.100000000000001" customHeight="1">
      <c r="A4" s="805"/>
      <c r="B4" s="807"/>
      <c r="C4" s="382" t="s">
        <v>1151</v>
      </c>
      <c r="D4" s="382" t="s">
        <v>1152</v>
      </c>
      <c r="E4" s="382" t="s">
        <v>1153</v>
      </c>
      <c r="F4" s="382" t="s">
        <v>1154</v>
      </c>
      <c r="G4" s="382" t="s">
        <v>1155</v>
      </c>
      <c r="H4" s="382" t="s">
        <v>1156</v>
      </c>
      <c r="I4" s="807"/>
      <c r="J4" s="810"/>
      <c r="K4" s="810"/>
      <c r="L4" s="812"/>
    </row>
    <row r="5" spans="1:14" ht="20.100000000000001" customHeight="1">
      <c r="A5" s="803" t="s">
        <v>1157</v>
      </c>
      <c r="B5" s="804"/>
      <c r="C5" s="313"/>
      <c r="D5" s="313"/>
      <c r="E5" s="313"/>
      <c r="F5" s="313"/>
      <c r="G5" s="313"/>
      <c r="H5" s="313"/>
      <c r="I5" s="314">
        <f>대상지조서!G5</f>
        <v>427658</v>
      </c>
      <c r="J5" s="472">
        <f>SUM(J8,J11,J14,J20,J24,J29)</f>
        <v>14.5</v>
      </c>
      <c r="K5" s="472">
        <f>SUM(K8,K11,K14,K29,K35,K38,K20)</f>
        <v>0</v>
      </c>
      <c r="L5" s="315"/>
      <c r="M5" s="373">
        <f>ROUNDDOWN(J5/10000,2)</f>
        <v>0</v>
      </c>
      <c r="N5" s="373">
        <f>ROUNDDOWN(K5/10000,2)</f>
        <v>0</v>
      </c>
    </row>
    <row r="6" spans="1:14" ht="20.100000000000001" customHeight="1">
      <c r="A6" s="791" t="s">
        <v>1305</v>
      </c>
      <c r="B6" s="800" t="s">
        <v>1301</v>
      </c>
      <c r="C6" s="357" t="s">
        <v>1400</v>
      </c>
      <c r="D6" s="357" t="s">
        <v>1401</v>
      </c>
      <c r="E6" s="357" t="s">
        <v>1375</v>
      </c>
      <c r="F6" s="357">
        <v>36</v>
      </c>
      <c r="G6" s="357"/>
      <c r="H6" s="357" t="s">
        <v>1298</v>
      </c>
      <c r="I6" s="380">
        <v>65455</v>
      </c>
      <c r="J6" s="471">
        <v>3.09</v>
      </c>
      <c r="K6" s="379"/>
      <c r="L6" s="494"/>
      <c r="M6" s="278" t="s">
        <v>1416</v>
      </c>
    </row>
    <row r="7" spans="1:14" ht="20.100000000000001" customHeight="1">
      <c r="A7" s="788"/>
      <c r="B7" s="796"/>
      <c r="C7" s="797" t="s">
        <v>1302</v>
      </c>
      <c r="D7" s="797"/>
      <c r="E7" s="797"/>
      <c r="F7" s="797"/>
      <c r="G7" s="797"/>
      <c r="H7" s="797"/>
      <c r="I7" s="320"/>
      <c r="J7" s="469">
        <f>SUM(J6:J6)</f>
        <v>3.09</v>
      </c>
      <c r="K7" s="469">
        <f>SUM(K6:K6)</f>
        <v>0</v>
      </c>
      <c r="L7" s="495"/>
    </row>
    <row r="8" spans="1:14" ht="20.100000000000001" customHeight="1">
      <c r="A8" s="789"/>
      <c r="B8" s="795" t="s">
        <v>1303</v>
      </c>
      <c r="C8" s="795"/>
      <c r="D8" s="795"/>
      <c r="E8" s="795"/>
      <c r="F8" s="795"/>
      <c r="G8" s="795"/>
      <c r="H8" s="795"/>
      <c r="I8" s="473"/>
      <c r="J8" s="474">
        <f>SUM(J7)</f>
        <v>3.09</v>
      </c>
      <c r="K8" s="474">
        <f>SUM(K7)</f>
        <v>0</v>
      </c>
      <c r="L8" s="495"/>
    </row>
    <row r="9" spans="1:14" ht="20.100000000000001" customHeight="1">
      <c r="A9" s="787" t="s">
        <v>1299</v>
      </c>
      <c r="B9" s="792" t="s">
        <v>1301</v>
      </c>
      <c r="C9" s="547" t="s">
        <v>1402</v>
      </c>
      <c r="D9" s="547" t="s">
        <v>1403</v>
      </c>
      <c r="E9" s="547" t="s">
        <v>1297</v>
      </c>
      <c r="F9" s="547">
        <v>6</v>
      </c>
      <c r="G9" s="547"/>
      <c r="H9" s="547" t="s">
        <v>1377</v>
      </c>
      <c r="I9" s="320">
        <v>15074</v>
      </c>
      <c r="J9" s="469">
        <v>0.89</v>
      </c>
      <c r="K9" s="469"/>
      <c r="L9" s="495"/>
      <c r="M9" s="278" t="s">
        <v>1417</v>
      </c>
    </row>
    <row r="10" spans="1:14" ht="20.100000000000001" customHeight="1">
      <c r="A10" s="788"/>
      <c r="B10" s="793"/>
      <c r="C10" s="797" t="s">
        <v>1302</v>
      </c>
      <c r="D10" s="797"/>
      <c r="E10" s="797"/>
      <c r="F10" s="797"/>
      <c r="G10" s="797"/>
      <c r="H10" s="797"/>
      <c r="I10" s="320"/>
      <c r="J10" s="469">
        <f>SUM(J9:J9)</f>
        <v>0.89</v>
      </c>
      <c r="K10" s="469">
        <f>SUM(K9:K9)</f>
        <v>0</v>
      </c>
      <c r="L10" s="495"/>
    </row>
    <row r="11" spans="1:14" ht="20.100000000000001" customHeight="1">
      <c r="A11" s="789"/>
      <c r="B11" s="795" t="s">
        <v>1303</v>
      </c>
      <c r="C11" s="795"/>
      <c r="D11" s="795"/>
      <c r="E11" s="795"/>
      <c r="F11" s="795"/>
      <c r="G11" s="795"/>
      <c r="H11" s="795"/>
      <c r="I11" s="473"/>
      <c r="J11" s="474">
        <f>SUM(J10)</f>
        <v>0.89</v>
      </c>
      <c r="K11" s="474">
        <f>SUM(K10)</f>
        <v>0</v>
      </c>
      <c r="L11" s="495"/>
    </row>
    <row r="12" spans="1:14" ht="20.100000000000001" customHeight="1">
      <c r="A12" s="787" t="s">
        <v>1300</v>
      </c>
      <c r="B12" s="792" t="s">
        <v>1301</v>
      </c>
      <c r="C12" s="547" t="s">
        <v>1311</v>
      </c>
      <c r="D12" s="547" t="s">
        <v>1404</v>
      </c>
      <c r="E12" s="547" t="s">
        <v>1307</v>
      </c>
      <c r="F12" s="547">
        <v>140</v>
      </c>
      <c r="G12" s="547">
        <v>1</v>
      </c>
      <c r="H12" s="547" t="s">
        <v>1308</v>
      </c>
      <c r="I12" s="320">
        <v>20331</v>
      </c>
      <c r="J12" s="469">
        <v>0.84</v>
      </c>
      <c r="K12" s="359"/>
      <c r="L12" s="495"/>
      <c r="M12" s="278" t="s">
        <v>1418</v>
      </c>
    </row>
    <row r="13" spans="1:14" ht="20.100000000000001" customHeight="1">
      <c r="A13" s="788"/>
      <c r="B13" s="793"/>
      <c r="C13" s="797" t="s">
        <v>1302</v>
      </c>
      <c r="D13" s="797"/>
      <c r="E13" s="797"/>
      <c r="F13" s="797"/>
      <c r="G13" s="797"/>
      <c r="H13" s="797"/>
      <c r="I13" s="320"/>
      <c r="J13" s="469">
        <f>SUM(J12:J12)</f>
        <v>0.84</v>
      </c>
      <c r="K13" s="469">
        <f>SUM(K12:L12)</f>
        <v>0</v>
      </c>
      <c r="L13" s="495"/>
    </row>
    <row r="14" spans="1:14" ht="20.100000000000001" customHeight="1">
      <c r="A14" s="789"/>
      <c r="B14" s="795" t="s">
        <v>1303</v>
      </c>
      <c r="C14" s="795"/>
      <c r="D14" s="795"/>
      <c r="E14" s="795"/>
      <c r="F14" s="795"/>
      <c r="G14" s="795"/>
      <c r="H14" s="795"/>
      <c r="I14" s="473"/>
      <c r="J14" s="474">
        <f>SUM(J13)</f>
        <v>0.84</v>
      </c>
      <c r="K14" s="474">
        <f>SUM(K13)</f>
        <v>0</v>
      </c>
      <c r="L14" s="495"/>
    </row>
    <row r="15" spans="1:14" ht="20.100000000000001" customHeight="1">
      <c r="A15" s="798" t="s">
        <v>1378</v>
      </c>
      <c r="B15" s="796" t="s">
        <v>1379</v>
      </c>
      <c r="C15" s="547" t="s">
        <v>1405</v>
      </c>
      <c r="D15" s="547" t="s">
        <v>1406</v>
      </c>
      <c r="E15" s="547" t="s">
        <v>1307</v>
      </c>
      <c r="F15" s="547">
        <v>82</v>
      </c>
      <c r="G15" s="547"/>
      <c r="H15" s="547" t="s">
        <v>1308</v>
      </c>
      <c r="I15" s="320">
        <v>101554</v>
      </c>
      <c r="J15" s="469">
        <v>1.95</v>
      </c>
      <c r="K15" s="469"/>
      <c r="L15" s="495"/>
      <c r="M15" s="278" t="s">
        <v>1419</v>
      </c>
    </row>
    <row r="16" spans="1:14" ht="20.100000000000001" customHeight="1">
      <c r="A16" s="798"/>
      <c r="B16" s="796"/>
      <c r="C16" s="797" t="s">
        <v>1302</v>
      </c>
      <c r="D16" s="797"/>
      <c r="E16" s="797"/>
      <c r="F16" s="797"/>
      <c r="G16" s="797"/>
      <c r="H16" s="797"/>
      <c r="I16" s="320"/>
      <c r="J16" s="469">
        <f>SUM(J15:J15)</f>
        <v>1.95</v>
      </c>
      <c r="K16" s="469">
        <f>SUM(K15:K15)</f>
        <v>0</v>
      </c>
      <c r="L16" s="495"/>
    </row>
    <row r="17" spans="1:13" ht="20.100000000000001" customHeight="1">
      <c r="A17" s="798"/>
      <c r="B17" s="796" t="s">
        <v>1407</v>
      </c>
      <c r="C17" s="547" t="s">
        <v>1405</v>
      </c>
      <c r="D17" s="547" t="s">
        <v>1406</v>
      </c>
      <c r="E17" s="547" t="s">
        <v>1307</v>
      </c>
      <c r="F17" s="547">
        <v>271</v>
      </c>
      <c r="G17" s="547"/>
      <c r="H17" s="547" t="s">
        <v>1409</v>
      </c>
      <c r="I17" s="320">
        <v>12438</v>
      </c>
      <c r="J17" s="469">
        <v>0.59</v>
      </c>
      <c r="K17" s="469"/>
      <c r="L17" s="495"/>
      <c r="M17" s="278" t="s">
        <v>1420</v>
      </c>
    </row>
    <row r="18" spans="1:13" ht="20.100000000000001" customHeight="1">
      <c r="A18" s="798"/>
      <c r="B18" s="796"/>
      <c r="C18" s="547" t="s">
        <v>1405</v>
      </c>
      <c r="D18" s="547" t="s">
        <v>1408</v>
      </c>
      <c r="E18" s="547" t="s">
        <v>1307</v>
      </c>
      <c r="F18" s="547">
        <v>52</v>
      </c>
      <c r="G18" s="547"/>
      <c r="H18" s="547" t="s">
        <v>1399</v>
      </c>
      <c r="I18" s="320">
        <v>34909</v>
      </c>
      <c r="J18" s="469">
        <v>1.53</v>
      </c>
      <c r="K18" s="469"/>
      <c r="L18" s="495"/>
    </row>
    <row r="19" spans="1:13" ht="20.100000000000001" customHeight="1">
      <c r="A19" s="798"/>
      <c r="B19" s="796"/>
      <c r="C19" s="797" t="s">
        <v>1302</v>
      </c>
      <c r="D19" s="797"/>
      <c r="E19" s="797"/>
      <c r="F19" s="797"/>
      <c r="G19" s="797"/>
      <c r="H19" s="797"/>
      <c r="I19" s="320"/>
      <c r="J19" s="469">
        <f>SUM(J17:J18)</f>
        <v>2.12</v>
      </c>
      <c r="K19" s="469"/>
      <c r="L19" s="495"/>
    </row>
    <row r="20" spans="1:13" ht="20.100000000000001" customHeight="1">
      <c r="A20" s="798"/>
      <c r="B20" s="795" t="s">
        <v>1303</v>
      </c>
      <c r="C20" s="795"/>
      <c r="D20" s="795"/>
      <c r="E20" s="795"/>
      <c r="F20" s="795"/>
      <c r="G20" s="795"/>
      <c r="H20" s="795"/>
      <c r="I20" s="473"/>
      <c r="J20" s="474">
        <f>SUM(J19,J16)</f>
        <v>4.07</v>
      </c>
      <c r="K20" s="474">
        <f>SUM(K16)</f>
        <v>0</v>
      </c>
      <c r="L20" s="495"/>
    </row>
    <row r="21" spans="1:13" ht="20.100000000000001" customHeight="1">
      <c r="A21" s="787" t="s">
        <v>1410</v>
      </c>
      <c r="B21" s="796" t="s">
        <v>1411</v>
      </c>
      <c r="C21" s="547" t="s">
        <v>1412</v>
      </c>
      <c r="D21" s="547" t="s">
        <v>1393</v>
      </c>
      <c r="E21" s="547" t="s">
        <v>1307</v>
      </c>
      <c r="F21" s="547">
        <v>201</v>
      </c>
      <c r="G21" s="547"/>
      <c r="H21" s="547" t="s">
        <v>1308</v>
      </c>
      <c r="I21" s="320">
        <v>17851</v>
      </c>
      <c r="J21" s="469">
        <v>1.22</v>
      </c>
      <c r="K21" s="359"/>
      <c r="L21" s="495"/>
      <c r="M21" s="278" t="s">
        <v>1421</v>
      </c>
    </row>
    <row r="22" spans="1:13" ht="20.100000000000001" customHeight="1">
      <c r="A22" s="788"/>
      <c r="B22" s="796"/>
      <c r="C22" s="547" t="s">
        <v>1412</v>
      </c>
      <c r="D22" s="547" t="s">
        <v>1393</v>
      </c>
      <c r="E22" s="547" t="s">
        <v>1307</v>
      </c>
      <c r="F22" s="547">
        <v>203</v>
      </c>
      <c r="G22" s="547"/>
      <c r="H22" s="547" t="s">
        <v>1308</v>
      </c>
      <c r="I22" s="320">
        <v>22612</v>
      </c>
      <c r="J22" s="469">
        <v>1.78</v>
      </c>
      <c r="K22" s="359"/>
      <c r="L22" s="495"/>
    </row>
    <row r="23" spans="1:13" ht="20.100000000000001" customHeight="1">
      <c r="A23" s="788"/>
      <c r="B23" s="796"/>
      <c r="C23" s="797" t="s">
        <v>1302</v>
      </c>
      <c r="D23" s="797"/>
      <c r="E23" s="797"/>
      <c r="F23" s="797"/>
      <c r="G23" s="797"/>
      <c r="H23" s="797"/>
      <c r="I23" s="320"/>
      <c r="J23" s="469">
        <f>SUM(J21:J22)</f>
        <v>3</v>
      </c>
      <c r="K23" s="469"/>
      <c r="L23" s="495"/>
    </row>
    <row r="24" spans="1:13" ht="20.100000000000001" customHeight="1">
      <c r="A24" s="789"/>
      <c r="B24" s="795" t="s">
        <v>1303</v>
      </c>
      <c r="C24" s="795"/>
      <c r="D24" s="795"/>
      <c r="E24" s="795"/>
      <c r="F24" s="795"/>
      <c r="G24" s="795"/>
      <c r="H24" s="795"/>
      <c r="I24" s="473"/>
      <c r="J24" s="474">
        <f>SUM(J23)</f>
        <v>3</v>
      </c>
      <c r="K24" s="474">
        <f>SUM(K20)</f>
        <v>0</v>
      </c>
      <c r="L24" s="495"/>
    </row>
    <row r="25" spans="1:13" ht="20.100000000000001" customHeight="1">
      <c r="A25" s="787" t="s">
        <v>1413</v>
      </c>
      <c r="B25" s="792" t="s">
        <v>1414</v>
      </c>
      <c r="C25" s="547" t="s">
        <v>1396</v>
      </c>
      <c r="D25" s="547" t="s">
        <v>1397</v>
      </c>
      <c r="E25" s="547" t="s">
        <v>1307</v>
      </c>
      <c r="F25" s="547">
        <v>157</v>
      </c>
      <c r="G25" s="547"/>
      <c r="H25" s="547" t="s">
        <v>1308</v>
      </c>
      <c r="I25" s="320">
        <v>56727</v>
      </c>
      <c r="J25" s="469">
        <v>1.21</v>
      </c>
      <c r="K25" s="359"/>
      <c r="L25" s="495"/>
      <c r="M25" s="278" t="s">
        <v>1422</v>
      </c>
    </row>
    <row r="26" spans="1:13" ht="20.100000000000001" customHeight="1">
      <c r="A26" s="788"/>
      <c r="B26" s="793"/>
      <c r="C26" s="797" t="s">
        <v>1302</v>
      </c>
      <c r="D26" s="797"/>
      <c r="E26" s="797"/>
      <c r="F26" s="797"/>
      <c r="G26" s="797"/>
      <c r="H26" s="797"/>
      <c r="I26" s="320"/>
      <c r="J26" s="469">
        <f>SUM(J25:J25)</f>
        <v>1.21</v>
      </c>
      <c r="K26" s="469">
        <f>SUM(K25:K25)</f>
        <v>0</v>
      </c>
      <c r="L26" s="495"/>
    </row>
    <row r="27" spans="1:13" ht="20.100000000000001" customHeight="1">
      <c r="A27" s="788"/>
      <c r="B27" s="792" t="s">
        <v>1415</v>
      </c>
      <c r="C27" s="548" t="s">
        <v>1396</v>
      </c>
      <c r="D27" s="548" t="s">
        <v>1398</v>
      </c>
      <c r="E27" s="548" t="s">
        <v>1395</v>
      </c>
      <c r="F27" s="548">
        <v>218</v>
      </c>
      <c r="G27" s="499"/>
      <c r="H27" s="548" t="s">
        <v>1399</v>
      </c>
      <c r="I27" s="549">
        <v>82116</v>
      </c>
      <c r="J27" s="550">
        <v>1.4</v>
      </c>
      <c r="K27" s="359"/>
      <c r="L27" s="495"/>
      <c r="M27" s="278" t="s">
        <v>1423</v>
      </c>
    </row>
    <row r="28" spans="1:13" ht="20.100000000000001" customHeight="1">
      <c r="A28" s="788"/>
      <c r="B28" s="793"/>
      <c r="C28" s="797" t="s">
        <v>1302</v>
      </c>
      <c r="D28" s="797"/>
      <c r="E28" s="797"/>
      <c r="F28" s="797"/>
      <c r="G28" s="797"/>
      <c r="H28" s="797"/>
      <c r="I28" s="320"/>
      <c r="J28" s="469">
        <f>SUM(J27:J27)</f>
        <v>1.4</v>
      </c>
      <c r="K28" s="469">
        <f>SUM(K27:K27)</f>
        <v>0</v>
      </c>
      <c r="L28" s="495"/>
    </row>
    <row r="29" spans="1:13" ht="20.100000000000001" customHeight="1">
      <c r="A29" s="794"/>
      <c r="B29" s="801" t="s">
        <v>1303</v>
      </c>
      <c r="C29" s="801"/>
      <c r="D29" s="801"/>
      <c r="E29" s="801"/>
      <c r="F29" s="801"/>
      <c r="G29" s="801"/>
      <c r="H29" s="801"/>
      <c r="I29" s="475"/>
      <c r="J29" s="476">
        <f>SUM(J28,J26)</f>
        <v>2.61</v>
      </c>
      <c r="K29" s="476">
        <f>SUM(K25)</f>
        <v>0</v>
      </c>
      <c r="L29" s="496"/>
    </row>
    <row r="30" spans="1:13" ht="19.5" customHeight="1">
      <c r="A30" s="813"/>
      <c r="B30" s="564"/>
      <c r="C30" s="565"/>
      <c r="D30" s="565"/>
      <c r="E30" s="565"/>
      <c r="F30" s="565"/>
      <c r="G30" s="565"/>
      <c r="H30" s="565"/>
      <c r="I30" s="566"/>
      <c r="J30" s="567"/>
      <c r="K30" s="568"/>
      <c r="L30" s="498"/>
    </row>
    <row r="31" spans="1:13" ht="19.5" customHeight="1">
      <c r="A31" s="790"/>
      <c r="B31" s="556"/>
      <c r="C31" s="557"/>
      <c r="D31" s="557"/>
      <c r="E31" s="557"/>
      <c r="F31" s="557"/>
      <c r="G31" s="557"/>
      <c r="H31" s="557"/>
      <c r="I31" s="558"/>
      <c r="J31" s="559"/>
      <c r="K31" s="560"/>
      <c r="L31" s="360"/>
    </row>
    <row r="32" spans="1:13" ht="19.5" customHeight="1">
      <c r="A32" s="790"/>
      <c r="B32" s="556"/>
      <c r="C32" s="557"/>
      <c r="D32" s="557"/>
      <c r="E32" s="557"/>
      <c r="F32" s="557"/>
      <c r="G32" s="557"/>
      <c r="H32" s="557"/>
      <c r="I32" s="558"/>
      <c r="J32" s="559"/>
      <c r="K32" s="560"/>
      <c r="L32" s="360"/>
    </row>
    <row r="33" spans="1:12" ht="19.5" customHeight="1">
      <c r="A33" s="790"/>
      <c r="B33" s="556"/>
      <c r="C33" s="557"/>
      <c r="D33" s="557"/>
      <c r="E33" s="557"/>
      <c r="F33" s="557"/>
      <c r="G33" s="557"/>
      <c r="H33" s="557"/>
      <c r="I33" s="558"/>
      <c r="J33" s="559"/>
      <c r="K33" s="560"/>
      <c r="L33" s="360"/>
    </row>
    <row r="34" spans="1:12" ht="19.5" customHeight="1">
      <c r="A34" s="790"/>
      <c r="B34" s="556"/>
      <c r="C34" s="557"/>
      <c r="D34" s="557"/>
      <c r="E34" s="557"/>
      <c r="F34" s="557"/>
      <c r="G34" s="557"/>
      <c r="H34" s="557"/>
      <c r="I34" s="558"/>
      <c r="J34" s="559"/>
      <c r="K34" s="560"/>
      <c r="L34" s="360"/>
    </row>
    <row r="35" spans="1:12" ht="19.5" customHeight="1">
      <c r="A35" s="790"/>
      <c r="B35" s="561"/>
      <c r="C35" s="561"/>
      <c r="D35" s="561"/>
      <c r="E35" s="561"/>
      <c r="F35" s="561"/>
      <c r="G35" s="561"/>
      <c r="H35" s="561"/>
      <c r="I35" s="562"/>
      <c r="J35" s="563"/>
      <c r="K35" s="560"/>
      <c r="L35" s="360"/>
    </row>
    <row r="36" spans="1:12" ht="19.5" customHeight="1">
      <c r="A36" s="790"/>
      <c r="B36" s="790"/>
      <c r="C36" s="557"/>
      <c r="D36" s="557"/>
      <c r="E36" s="557"/>
      <c r="F36" s="557"/>
      <c r="G36" s="557"/>
      <c r="H36" s="557"/>
      <c r="I36" s="558"/>
      <c r="J36" s="559"/>
      <c r="K36" s="560"/>
      <c r="L36" s="360"/>
    </row>
    <row r="37" spans="1:12" ht="19.5" customHeight="1">
      <c r="A37" s="790"/>
      <c r="B37" s="790"/>
      <c r="C37" s="799"/>
      <c r="D37" s="799"/>
      <c r="E37" s="799"/>
      <c r="F37" s="799"/>
      <c r="G37" s="799"/>
      <c r="H37" s="799"/>
      <c r="I37" s="558"/>
      <c r="J37" s="559"/>
      <c r="K37" s="560"/>
      <c r="L37" s="360"/>
    </row>
    <row r="38" spans="1:12" ht="19.5" customHeight="1">
      <c r="A38" s="790"/>
      <c r="B38" s="802"/>
      <c r="C38" s="802"/>
      <c r="D38" s="802"/>
      <c r="E38" s="802"/>
      <c r="F38" s="802"/>
      <c r="G38" s="802"/>
      <c r="H38" s="802"/>
      <c r="I38" s="562"/>
      <c r="J38" s="563"/>
      <c r="K38" s="560"/>
      <c r="L38" s="560"/>
    </row>
    <row r="39" spans="1:12" ht="8.25" customHeight="1">
      <c r="A39"/>
      <c r="B39"/>
      <c r="C39"/>
      <c r="D39"/>
      <c r="E39"/>
      <c r="F39"/>
      <c r="G39"/>
      <c r="H39"/>
      <c r="I39"/>
      <c r="J39"/>
      <c r="K39"/>
      <c r="L39"/>
    </row>
    <row r="40" spans="1:12" ht="8.25" customHeight="1">
      <c r="A40"/>
      <c r="B40"/>
      <c r="C40"/>
      <c r="D40"/>
      <c r="E40"/>
      <c r="F40"/>
      <c r="G40"/>
      <c r="H40"/>
      <c r="I40"/>
      <c r="J40"/>
      <c r="K40"/>
      <c r="L40"/>
    </row>
    <row r="41" spans="1:12" ht="8.25" customHeight="1">
      <c r="A41"/>
      <c r="B41"/>
      <c r="C41"/>
      <c r="D41"/>
      <c r="E41"/>
      <c r="F41"/>
      <c r="G41"/>
      <c r="H41"/>
      <c r="I41"/>
      <c r="J41"/>
      <c r="K41"/>
      <c r="L41"/>
    </row>
    <row r="42" spans="1:12" ht="8.25" customHeight="1">
      <c r="A42"/>
      <c r="B42"/>
      <c r="C42"/>
      <c r="D42"/>
      <c r="E42"/>
      <c r="F42"/>
      <c r="G42"/>
      <c r="H42"/>
      <c r="I42"/>
      <c r="J42"/>
      <c r="K42"/>
      <c r="L42"/>
    </row>
    <row r="43" spans="1:12" ht="8.25" customHeight="1">
      <c r="A43"/>
      <c r="B43"/>
      <c r="C43"/>
      <c r="D43"/>
      <c r="E43"/>
      <c r="F43"/>
      <c r="G43"/>
      <c r="H43"/>
      <c r="I43"/>
      <c r="J43"/>
      <c r="K43"/>
      <c r="L43"/>
    </row>
    <row r="44" spans="1:12" ht="8.25" customHeight="1">
      <c r="A44"/>
      <c r="B44"/>
      <c r="C44"/>
      <c r="D44"/>
      <c r="E44"/>
      <c r="F44"/>
      <c r="G44"/>
      <c r="H44"/>
      <c r="I44"/>
      <c r="J44"/>
      <c r="K44"/>
      <c r="L44"/>
    </row>
    <row r="45" spans="1:12" ht="8.25" customHeight="1">
      <c r="A45"/>
      <c r="B45"/>
      <c r="C45"/>
      <c r="D45"/>
      <c r="E45"/>
      <c r="F45"/>
      <c r="G45"/>
      <c r="H45"/>
      <c r="I45"/>
      <c r="J45"/>
      <c r="K45"/>
      <c r="L45"/>
    </row>
    <row r="46" spans="1:12" ht="8.25" customHeight="1">
      <c r="A46"/>
      <c r="B46"/>
      <c r="C46"/>
      <c r="D46"/>
      <c r="E46"/>
      <c r="F46"/>
      <c r="G46"/>
      <c r="H46"/>
      <c r="I46"/>
      <c r="J46"/>
      <c r="K46"/>
      <c r="L46"/>
    </row>
    <row r="47" spans="1:12" ht="8.25" customHeight="1">
      <c r="A47"/>
      <c r="B47"/>
      <c r="C47"/>
      <c r="D47"/>
      <c r="E47"/>
      <c r="F47"/>
      <c r="G47"/>
      <c r="H47"/>
      <c r="I47"/>
      <c r="J47"/>
      <c r="K47"/>
      <c r="L47"/>
    </row>
    <row r="48" spans="1:12" ht="8.25" customHeight="1">
      <c r="A48"/>
      <c r="B48" s="360"/>
      <c r="C48" s="802"/>
      <c r="D48" s="802"/>
      <c r="E48" s="802"/>
      <c r="F48" s="802"/>
      <c r="G48" s="802"/>
      <c r="H48" s="802"/>
      <c r="I48" s="802"/>
      <c r="J48" s="360"/>
      <c r="K48"/>
      <c r="L48"/>
    </row>
    <row r="49" spans="1:12" ht="8.25" customHeight="1">
      <c r="A49"/>
      <c r="B49" s="360"/>
      <c r="C49" s="360"/>
      <c r="D49" s="360"/>
      <c r="E49" s="360"/>
      <c r="F49" s="360"/>
      <c r="G49" s="360"/>
      <c r="H49" s="360"/>
      <c r="I49" s="360"/>
      <c r="J49" s="360"/>
      <c r="K49"/>
      <c r="L49"/>
    </row>
    <row r="50" spans="1:12" ht="8.25" customHeight="1">
      <c r="A50"/>
      <c r="B50"/>
      <c r="C50"/>
      <c r="D50"/>
      <c r="E50"/>
      <c r="F50"/>
      <c r="G50"/>
      <c r="H50"/>
      <c r="I50"/>
      <c r="J50"/>
      <c r="K50"/>
      <c r="L50"/>
    </row>
    <row r="51" spans="1:12" ht="8.25" customHeight="1">
      <c r="A51"/>
      <c r="B51"/>
      <c r="C51"/>
      <c r="D51"/>
      <c r="E51"/>
      <c r="F51"/>
      <c r="G51"/>
      <c r="H51"/>
      <c r="I51"/>
      <c r="J51"/>
      <c r="K51"/>
      <c r="L51"/>
    </row>
    <row r="52" spans="1:12" ht="8.25" customHeight="1">
      <c r="A52"/>
      <c r="B52"/>
      <c r="C52"/>
      <c r="D52"/>
      <c r="E52"/>
      <c r="F52"/>
      <c r="G52"/>
      <c r="H52"/>
      <c r="I52"/>
      <c r="J52"/>
      <c r="K52"/>
      <c r="L52"/>
    </row>
    <row r="53" spans="1:12" ht="8.25" customHeight="1">
      <c r="A53"/>
      <c r="B53"/>
      <c r="C53"/>
      <c r="D53"/>
      <c r="E53"/>
      <c r="F53"/>
      <c r="G53"/>
      <c r="H53"/>
      <c r="I53"/>
      <c r="J53"/>
      <c r="K53"/>
      <c r="L53"/>
    </row>
    <row r="54" spans="1:12" ht="8.25" customHeight="1">
      <c r="A54"/>
      <c r="B54"/>
      <c r="C54"/>
      <c r="D54"/>
      <c r="E54"/>
      <c r="F54"/>
      <c r="G54"/>
      <c r="H54"/>
      <c r="I54"/>
      <c r="J54"/>
      <c r="K54"/>
      <c r="L54"/>
    </row>
    <row r="55" spans="1:12" ht="8.25" customHeight="1">
      <c r="A55"/>
      <c r="B55"/>
      <c r="C55"/>
      <c r="D55"/>
      <c r="E55"/>
      <c r="F55"/>
      <c r="G55"/>
      <c r="H55"/>
      <c r="I55"/>
      <c r="J55"/>
      <c r="K55"/>
      <c r="L55"/>
    </row>
    <row r="56" spans="1:12" ht="8.25" customHeight="1">
      <c r="A56"/>
      <c r="B56"/>
      <c r="C56"/>
      <c r="D56"/>
      <c r="E56"/>
      <c r="F56"/>
      <c r="G56"/>
      <c r="H56"/>
      <c r="I56"/>
      <c r="J56"/>
      <c r="K56"/>
      <c r="L56"/>
    </row>
    <row r="57" spans="1:12" ht="8.25" customHeight="1">
      <c r="A57"/>
      <c r="B57"/>
      <c r="C57"/>
      <c r="D57"/>
      <c r="E57"/>
      <c r="F57"/>
      <c r="G57"/>
      <c r="H57"/>
      <c r="I57"/>
      <c r="J57"/>
      <c r="K57"/>
      <c r="L57"/>
    </row>
    <row r="58" spans="1:12" ht="8.25" customHeight="1">
      <c r="A58"/>
      <c r="B58"/>
      <c r="C58"/>
      <c r="D58"/>
      <c r="E58"/>
      <c r="F58"/>
      <c r="G58"/>
      <c r="H58"/>
      <c r="I58"/>
      <c r="J58"/>
      <c r="K58"/>
      <c r="L58"/>
    </row>
    <row r="59" spans="1:12" ht="8.25" customHeight="1">
      <c r="A59"/>
      <c r="B59"/>
      <c r="C59"/>
      <c r="D59"/>
      <c r="E59"/>
      <c r="F59"/>
      <c r="G59"/>
      <c r="H59"/>
      <c r="I59"/>
      <c r="J59"/>
      <c r="K59"/>
      <c r="L59"/>
    </row>
    <row r="60" spans="1:12" ht="8.25" customHeight="1">
      <c r="A60"/>
      <c r="B60"/>
      <c r="C60"/>
      <c r="D60"/>
      <c r="E60"/>
      <c r="F60"/>
      <c r="G60"/>
      <c r="H60"/>
      <c r="I60"/>
      <c r="J60"/>
      <c r="K60"/>
      <c r="L60"/>
    </row>
    <row r="61" spans="1:12" ht="8.25" customHeight="1">
      <c r="A61"/>
      <c r="B61"/>
      <c r="C61"/>
      <c r="D61"/>
      <c r="E61"/>
      <c r="F61"/>
      <c r="G61"/>
      <c r="H61"/>
      <c r="I61"/>
      <c r="J61"/>
      <c r="K61"/>
      <c r="L61"/>
    </row>
    <row r="62" spans="1:12" ht="8.25" customHeight="1">
      <c r="A62"/>
      <c r="B62"/>
      <c r="C62"/>
      <c r="D62"/>
      <c r="E62"/>
      <c r="F62"/>
      <c r="G62"/>
      <c r="H62"/>
      <c r="I62"/>
      <c r="J62"/>
      <c r="K62"/>
      <c r="L62"/>
    </row>
    <row r="63" spans="1:12" ht="8.25" customHeight="1">
      <c r="A63"/>
      <c r="B63"/>
      <c r="C63"/>
      <c r="D63"/>
      <c r="E63"/>
      <c r="F63"/>
      <c r="G63"/>
      <c r="H63"/>
      <c r="I63"/>
      <c r="J63"/>
      <c r="K63"/>
      <c r="L63"/>
    </row>
    <row r="64" spans="1:12" ht="8.25" customHeight="1">
      <c r="A64"/>
      <c r="B64"/>
      <c r="C64"/>
      <c r="D64"/>
      <c r="E64"/>
      <c r="F64"/>
      <c r="G64"/>
      <c r="H64"/>
      <c r="I64"/>
      <c r="J64"/>
      <c r="K64"/>
      <c r="L64"/>
    </row>
    <row r="65" spans="1:12" ht="8.25" customHeight="1">
      <c r="A65"/>
      <c r="B65"/>
      <c r="C65"/>
      <c r="D65"/>
      <c r="E65"/>
      <c r="F65"/>
      <c r="G65"/>
      <c r="H65"/>
      <c r="I65"/>
      <c r="J65"/>
      <c r="K65"/>
      <c r="L65"/>
    </row>
    <row r="66" spans="1:12" ht="8.25" customHeight="1">
      <c r="A66"/>
      <c r="B66"/>
      <c r="C66"/>
      <c r="D66"/>
      <c r="E66"/>
      <c r="F66"/>
      <c r="G66"/>
      <c r="H66"/>
      <c r="I66"/>
      <c r="J66"/>
      <c r="K66"/>
      <c r="L66"/>
    </row>
    <row r="67" spans="1:12" ht="8.25" customHeight="1"/>
    <row r="68" spans="1:12" ht="8.25" customHeight="1"/>
    <row r="69" spans="1:12" ht="8.25" customHeight="1"/>
    <row r="70" spans="1:12" ht="8.25" customHeight="1"/>
    <row r="71" spans="1:12" ht="8.25" customHeight="1"/>
    <row r="72" spans="1:12" ht="8.25" customHeight="1"/>
    <row r="73" spans="1:12" ht="8.25" customHeight="1"/>
    <row r="74" spans="1:12" ht="8.25" customHeight="1"/>
    <row r="75" spans="1:12" ht="8.25" customHeight="1"/>
    <row r="76" spans="1:12" ht="8.25" customHeight="1"/>
    <row r="77" spans="1:12" ht="8.25" customHeight="1"/>
    <row r="78" spans="1:12" ht="8.25" customHeight="1"/>
    <row r="79" spans="1:12" ht="8.25" customHeight="1"/>
    <row r="80" spans="1:12" ht="8.25" customHeight="1"/>
    <row r="81" ht="8.25" customHeight="1"/>
    <row r="82" ht="8.25" customHeight="1"/>
    <row r="83" ht="8.25" customHeight="1"/>
    <row r="84" ht="8.25" customHeight="1"/>
    <row r="85" ht="8.25" customHeight="1"/>
    <row r="86" ht="8.25" customHeight="1"/>
    <row r="87" ht="8.25" customHeight="1"/>
    <row r="88" ht="8.25" customHeight="1"/>
    <row r="89" ht="8.25" customHeight="1"/>
    <row r="90" ht="8.25" customHeight="1"/>
    <row r="91" ht="8.25" customHeight="1"/>
    <row r="92" ht="8.25" customHeight="1"/>
    <row r="93" ht="8.25" customHeight="1"/>
    <row r="94" ht="8.25" customHeight="1"/>
    <row r="95" ht="8.25" customHeight="1"/>
    <row r="96" ht="8.25" customHeight="1"/>
    <row r="97" ht="8.25" customHeight="1"/>
    <row r="98" ht="8.25" customHeight="1"/>
    <row r="99" ht="8.25" customHeight="1"/>
    <row r="100" ht="8.25" customHeight="1"/>
    <row r="101" ht="8.25" customHeight="1"/>
    <row r="102" ht="8.25" customHeight="1"/>
    <row r="103" ht="8.25" customHeight="1"/>
    <row r="104" ht="8.25" customHeight="1"/>
    <row r="105" ht="8.25" customHeight="1"/>
    <row r="106" ht="8.25" customHeight="1"/>
    <row r="107" ht="8.25" customHeight="1"/>
    <row r="108" ht="8.25" customHeight="1"/>
    <row r="109" ht="8.25" customHeight="1"/>
    <row r="110" ht="8.25" customHeight="1"/>
    <row r="111" ht="8.25" customHeight="1"/>
    <row r="112" ht="8.25" customHeight="1"/>
    <row r="113" ht="8.25" customHeight="1"/>
    <row r="114" ht="8.25" customHeight="1"/>
    <row r="115" ht="8.25" customHeight="1"/>
    <row r="116" ht="8.25" customHeight="1"/>
    <row r="117" ht="8.25" customHeight="1"/>
    <row r="118" ht="8.25" customHeight="1"/>
    <row r="119" ht="8.25" customHeight="1"/>
    <row r="120" ht="8.25" customHeight="1"/>
    <row r="121" ht="8.25" customHeight="1"/>
    <row r="122" ht="8.25" customHeight="1"/>
    <row r="123" ht="8.25" customHeight="1"/>
    <row r="124" ht="8.25" customHeight="1"/>
    <row r="125" ht="8.25" customHeight="1"/>
    <row r="126" ht="8.25" customHeight="1"/>
    <row r="127" ht="8.25" customHeight="1"/>
    <row r="128" ht="8.25" customHeight="1"/>
    <row r="129" ht="8.25" customHeight="1"/>
    <row r="130" ht="8.25" customHeight="1"/>
    <row r="131" ht="8.25" customHeight="1"/>
    <row r="132" ht="8.25" customHeight="1"/>
    <row r="133" ht="8.25" customHeight="1"/>
    <row r="134" ht="8.25" customHeight="1"/>
    <row r="135" ht="8.25" customHeight="1"/>
    <row r="136" ht="8.25" customHeight="1"/>
    <row r="137" ht="8.25" customHeight="1"/>
    <row r="138" ht="8.25" customHeight="1"/>
    <row r="139" ht="8.25" customHeight="1"/>
    <row r="140" ht="8.25" customHeight="1"/>
    <row r="141" ht="8.25" customHeight="1"/>
    <row r="142" ht="8.25" customHeight="1"/>
    <row r="143" ht="8.25" customHeight="1"/>
    <row r="144" ht="8.25" customHeight="1"/>
    <row r="145" ht="8.25" customHeight="1"/>
    <row r="146" ht="8.25" customHeight="1"/>
    <row r="147" ht="8.25" customHeight="1"/>
    <row r="148" ht="8.25" customHeight="1"/>
    <row r="149" ht="8.25" customHeight="1"/>
    <row r="150" ht="8.25" customHeight="1"/>
    <row r="151" ht="8.25" customHeight="1"/>
    <row r="152" ht="8.25" customHeight="1"/>
    <row r="153" ht="8.25" customHeight="1"/>
    <row r="154" ht="8.25" customHeight="1"/>
    <row r="155" ht="8.25" customHeight="1"/>
    <row r="156" ht="8.25" customHeight="1"/>
    <row r="157" ht="8.25" customHeight="1"/>
    <row r="158" ht="8.25" customHeight="1"/>
    <row r="159" ht="8.25" customHeight="1"/>
    <row r="160" ht="8.25" customHeight="1"/>
    <row r="161" ht="8.25" customHeight="1"/>
    <row r="162" ht="8.25" customHeight="1"/>
    <row r="163" ht="8.25" customHeight="1"/>
    <row r="164" ht="8.25" customHeight="1"/>
    <row r="165" ht="8.25" customHeight="1"/>
    <row r="166" ht="8.25" customHeight="1"/>
    <row r="167" ht="8.25" customHeight="1"/>
    <row r="168" ht="8.25" customHeight="1"/>
    <row r="169" ht="8.25" customHeight="1"/>
    <row r="170" ht="8.25" customHeight="1"/>
    <row r="171" ht="8.25" customHeight="1"/>
    <row r="172" ht="8.25" customHeight="1"/>
    <row r="173" ht="8.25" customHeight="1"/>
    <row r="174" ht="8.25" customHeight="1"/>
    <row r="175" ht="8.25" customHeight="1"/>
    <row r="176" ht="8.25" customHeight="1"/>
    <row r="177" ht="8.25" customHeight="1"/>
    <row r="178" ht="8.25" customHeight="1"/>
    <row r="179" ht="8.25" customHeight="1"/>
    <row r="180" ht="8.25" customHeight="1"/>
    <row r="181" ht="8.25" customHeight="1"/>
    <row r="182" ht="8.25" customHeight="1"/>
    <row r="183" ht="8.25" customHeight="1"/>
    <row r="184" ht="8.25" customHeight="1"/>
    <row r="185" ht="8.25" customHeight="1"/>
    <row r="186" ht="8.25" customHeight="1"/>
    <row r="187" ht="8.25" customHeight="1"/>
    <row r="188" ht="8.25" customHeight="1"/>
    <row r="189" ht="8.25" customHeight="1"/>
    <row r="190" ht="8.25" customHeight="1"/>
    <row r="191" ht="8.25" customHeight="1"/>
    <row r="192" ht="8.25" customHeight="1"/>
    <row r="193" ht="8.25" customHeight="1"/>
    <row r="194" ht="8.25" customHeight="1"/>
    <row r="195" ht="8.25" customHeight="1"/>
    <row r="196" ht="8.25" customHeight="1"/>
    <row r="197" ht="8.25" customHeight="1"/>
    <row r="198" ht="8.25" customHeight="1"/>
    <row r="199" ht="8.25" customHeight="1"/>
    <row r="200" ht="8.25" customHeight="1"/>
    <row r="201" ht="8.25" customHeight="1"/>
    <row r="202" ht="8.25" customHeight="1"/>
    <row r="203" ht="8.25" customHeight="1"/>
    <row r="204" ht="8.25" customHeight="1"/>
    <row r="205" ht="8.25" customHeight="1"/>
    <row r="206" ht="8.25" customHeight="1"/>
    <row r="207" ht="8.25" customHeight="1"/>
    <row r="208" ht="8.25" customHeight="1"/>
    <row r="209" ht="8.25" customHeight="1"/>
    <row r="210" ht="8.25" customHeight="1"/>
    <row r="211" ht="8.25" customHeight="1"/>
    <row r="212" ht="8.25" customHeight="1"/>
    <row r="213" ht="8.25" customHeight="1"/>
    <row r="214" ht="8.25" customHeight="1"/>
    <row r="215" ht="8.25" customHeight="1"/>
    <row r="216" ht="8.25" customHeight="1"/>
    <row r="217" ht="8.25" customHeight="1"/>
    <row r="218" ht="8.25" customHeight="1"/>
    <row r="219" ht="8.25" customHeight="1"/>
    <row r="220" ht="8.25" customHeight="1"/>
    <row r="221" ht="8.25" customHeight="1"/>
    <row r="222" ht="8.25" customHeight="1"/>
    <row r="223" ht="8.25" customHeight="1"/>
    <row r="224" ht="8.25" customHeight="1"/>
    <row r="225" ht="8.25" customHeight="1"/>
    <row r="226" ht="8.25" customHeight="1"/>
    <row r="227" ht="8.25" customHeight="1"/>
    <row r="228" ht="8.25" customHeight="1"/>
    <row r="229" ht="8.25" customHeight="1"/>
    <row r="230" ht="8.25" customHeight="1"/>
    <row r="231" ht="8.25" customHeight="1"/>
    <row r="232" ht="8.25" customHeight="1"/>
    <row r="233" ht="8.25" customHeight="1"/>
    <row r="234" ht="8.25" customHeight="1"/>
    <row r="235" ht="8.25" customHeight="1"/>
    <row r="236" ht="8.25" customHeight="1"/>
    <row r="237" ht="8.25" customHeight="1"/>
    <row r="238" ht="8.25" customHeight="1"/>
    <row r="239" ht="8.25" customHeight="1"/>
    <row r="240" ht="8.25" customHeight="1"/>
    <row r="241" ht="8.25" customHeight="1"/>
    <row r="242" ht="8.25" customHeight="1"/>
    <row r="243" ht="8.25" customHeight="1"/>
    <row r="244" ht="8.25" customHeight="1"/>
    <row r="245" ht="8.25" customHeight="1"/>
    <row r="246" ht="8.25" customHeight="1"/>
    <row r="247" ht="8.25" customHeight="1"/>
    <row r="248" ht="8.25" customHeight="1"/>
    <row r="249" ht="8.25" customHeight="1"/>
    <row r="250" ht="8.25" customHeight="1"/>
    <row r="251" ht="8.25" customHeight="1"/>
    <row r="252" ht="8.25" customHeight="1"/>
    <row r="253" ht="8.25" customHeight="1"/>
    <row r="254" ht="8.25" customHeight="1"/>
    <row r="255" ht="8.25" customHeight="1"/>
    <row r="256" ht="8.25" customHeight="1"/>
    <row r="257" ht="8.25" customHeight="1"/>
    <row r="258" ht="8.25" customHeight="1"/>
    <row r="259" ht="8.25" customHeight="1"/>
    <row r="260" ht="8.25" customHeight="1"/>
    <row r="261" ht="8.25" customHeight="1"/>
    <row r="262" ht="8.25" customHeight="1"/>
    <row r="263" ht="8.25" customHeight="1"/>
    <row r="264" ht="8.25" customHeight="1"/>
    <row r="265" ht="8.25" customHeight="1"/>
    <row r="266" ht="8.25" customHeight="1"/>
    <row r="267" ht="8.25" customHeight="1"/>
    <row r="268" ht="8.25" customHeight="1"/>
    <row r="269" ht="8.25" customHeight="1"/>
    <row r="270" ht="8.25" customHeight="1"/>
    <row r="271" ht="8.25" customHeight="1"/>
    <row r="272" ht="8.25" customHeight="1"/>
    <row r="273" ht="8.25" customHeight="1"/>
    <row r="274" ht="8.25" customHeight="1"/>
    <row r="275" ht="8.25" customHeight="1"/>
    <row r="276" ht="8.25" customHeight="1"/>
    <row r="277" ht="8.25" customHeight="1"/>
    <row r="278" ht="8.25" customHeight="1"/>
    <row r="279" ht="8.25" customHeight="1"/>
    <row r="280" ht="8.25" customHeight="1"/>
    <row r="281" ht="8.25" customHeight="1"/>
    <row r="282" ht="8.25" customHeight="1"/>
    <row r="283" ht="8.25" customHeight="1"/>
    <row r="284" ht="8.25" customHeight="1"/>
    <row r="285" ht="8.25" customHeight="1"/>
    <row r="286" ht="8.25" customHeight="1"/>
    <row r="287" ht="8.25" customHeight="1"/>
    <row r="288" ht="8.25" customHeight="1"/>
    <row r="289" ht="8.25" customHeight="1"/>
    <row r="290" ht="8.25" customHeight="1"/>
    <row r="291" ht="8.25" customHeight="1"/>
    <row r="292" ht="8.25" customHeight="1"/>
    <row r="293" ht="8.25" customHeight="1"/>
    <row r="294" ht="8.25" customHeight="1"/>
    <row r="295" ht="8.25" customHeight="1"/>
    <row r="296" ht="8.25" customHeight="1"/>
    <row r="297" ht="8.25" customHeight="1"/>
    <row r="298" ht="8.25" customHeight="1"/>
    <row r="299" ht="8.25" customHeight="1"/>
    <row r="300" ht="8.25" customHeight="1"/>
    <row r="301" ht="8.25" customHeight="1"/>
    <row r="302" ht="8.25" customHeight="1"/>
    <row r="303" ht="8.25" customHeight="1"/>
    <row r="304" ht="8.25" customHeight="1"/>
    <row r="305" ht="8.25" customHeight="1"/>
    <row r="306" ht="8.25" customHeight="1"/>
    <row r="307" ht="8.25" customHeight="1"/>
    <row r="308" ht="8.25" customHeight="1"/>
    <row r="309" ht="8.25" customHeight="1"/>
    <row r="310" ht="8.25" customHeight="1"/>
    <row r="311" ht="8.25" customHeight="1"/>
    <row r="312" ht="8.25" customHeight="1"/>
    <row r="313" ht="8.25" customHeight="1"/>
    <row r="314" ht="8.25" customHeight="1"/>
    <row r="315" ht="8.25" customHeight="1"/>
    <row r="316" ht="8.25" customHeight="1"/>
    <row r="317" ht="8.25" customHeight="1"/>
    <row r="318" ht="8.25" customHeight="1"/>
    <row r="319" ht="8.25" customHeight="1"/>
    <row r="320" ht="8.25" customHeight="1"/>
    <row r="321" ht="8.25" customHeight="1"/>
    <row r="322" ht="8.25" customHeight="1"/>
    <row r="323" ht="8.25" customHeight="1"/>
    <row r="324" ht="8.25" customHeight="1"/>
    <row r="325" ht="8.25" customHeight="1"/>
    <row r="326" ht="8.25" customHeight="1"/>
    <row r="327" ht="8.25" customHeight="1"/>
    <row r="328" ht="8.25" customHeight="1"/>
    <row r="329" ht="8.25" customHeight="1"/>
    <row r="330" ht="8.25" customHeight="1"/>
    <row r="331" ht="8.25" customHeight="1"/>
    <row r="332" ht="8.25" customHeight="1"/>
    <row r="333" ht="8.25" customHeight="1"/>
    <row r="334" ht="8.25" customHeight="1"/>
    <row r="335" ht="8.25" customHeight="1"/>
    <row r="336" ht="8.25" customHeight="1"/>
    <row r="337" ht="8.25" customHeight="1"/>
    <row r="338" ht="8.25" customHeight="1"/>
    <row r="339" ht="8.25" customHeight="1"/>
    <row r="340" ht="8.25" customHeight="1"/>
    <row r="341" ht="8.25" customHeight="1"/>
    <row r="342" ht="8.25" customHeight="1"/>
    <row r="343" ht="8.25" customHeight="1"/>
    <row r="344" ht="8.25" customHeight="1"/>
    <row r="345" ht="8.25" customHeight="1"/>
    <row r="346" ht="8.25" customHeight="1"/>
    <row r="347" ht="8.25" customHeight="1"/>
    <row r="348" ht="8.25" customHeight="1"/>
    <row r="349" ht="8.25" customHeight="1"/>
    <row r="350" ht="8.25" customHeight="1"/>
    <row r="351" ht="8.25" customHeight="1"/>
    <row r="352" ht="8.25" customHeight="1"/>
    <row r="353" ht="8.25" customHeight="1"/>
    <row r="354" ht="8.25" customHeight="1"/>
    <row r="355" ht="8.25" customHeight="1"/>
    <row r="356" ht="8.25" customHeight="1"/>
    <row r="357" ht="8.25" customHeight="1"/>
    <row r="358" ht="8.25" customHeight="1"/>
    <row r="359" ht="8.25" customHeight="1"/>
    <row r="360" ht="8.25" customHeight="1"/>
    <row r="361" ht="8.25" customHeight="1"/>
    <row r="362" ht="8.25" customHeight="1"/>
    <row r="363" ht="8.25" customHeight="1"/>
    <row r="364" ht="8.25" customHeight="1"/>
    <row r="365" ht="8.25" customHeight="1"/>
    <row r="366" ht="8.25" customHeight="1"/>
    <row r="367" ht="8.25" customHeight="1"/>
    <row r="368" ht="8.25" customHeight="1"/>
    <row r="369" ht="8.25" customHeight="1"/>
    <row r="370" ht="8.25" customHeight="1"/>
    <row r="371" ht="8.25" customHeight="1"/>
    <row r="372" ht="8.25" customHeight="1"/>
    <row r="373" ht="8.25" customHeight="1"/>
    <row r="374" ht="8.25" customHeight="1"/>
    <row r="375" ht="8.25" customHeight="1"/>
    <row r="376" ht="8.25" customHeight="1"/>
    <row r="377" ht="8.25" customHeight="1"/>
    <row r="378" ht="8.25" customHeight="1"/>
    <row r="379" ht="8.25" customHeight="1"/>
    <row r="380" ht="8.25" customHeight="1"/>
    <row r="381" ht="8.25" customHeight="1"/>
    <row r="382" ht="8.25" customHeight="1"/>
    <row r="383" ht="8.25" customHeight="1"/>
    <row r="384" ht="8.25" customHeight="1"/>
    <row r="385" ht="8.25" customHeight="1"/>
    <row r="386" ht="8.25" customHeight="1"/>
    <row r="387" ht="8.25" customHeight="1"/>
    <row r="388" ht="8.25" customHeight="1"/>
    <row r="389" ht="8.25" customHeight="1"/>
    <row r="390" ht="8.25" customHeight="1"/>
    <row r="391" ht="8.25" customHeight="1"/>
    <row r="392" ht="8.25" customHeight="1"/>
    <row r="393" ht="8.25" customHeight="1"/>
    <row r="394" ht="8.25" customHeight="1"/>
    <row r="395" ht="8.25" customHeight="1"/>
    <row r="396" ht="8.25" customHeight="1"/>
    <row r="397" ht="8.25" customHeight="1"/>
    <row r="398" ht="8.25" customHeight="1"/>
    <row r="399" ht="8.25" customHeight="1"/>
    <row r="400" ht="8.25" customHeight="1"/>
    <row r="401" ht="8.25" customHeight="1"/>
    <row r="402" ht="8.25" customHeight="1"/>
    <row r="403" ht="8.25" customHeight="1"/>
    <row r="404" ht="8.25" customHeight="1"/>
    <row r="405" ht="8.25" customHeight="1"/>
    <row r="406" ht="8.25" customHeight="1"/>
    <row r="407" ht="8.25" customHeight="1"/>
    <row r="408" ht="8.25" customHeight="1"/>
    <row r="409" ht="8.25" customHeight="1"/>
    <row r="410" ht="8.25" customHeight="1"/>
    <row r="411" ht="8.25" customHeight="1"/>
    <row r="412" ht="8.25" customHeight="1"/>
    <row r="413" ht="8.25" customHeight="1"/>
    <row r="414" ht="8.25" customHeight="1"/>
    <row r="415" ht="8.25" customHeight="1"/>
    <row r="416" ht="8.25" customHeight="1"/>
    <row r="417" ht="8.25" customHeight="1"/>
    <row r="418" ht="8.25" customHeight="1"/>
    <row r="419" ht="8.25" customHeight="1"/>
    <row r="420" ht="8.25" customHeight="1"/>
    <row r="421" ht="8.25" customHeight="1"/>
    <row r="422" ht="8.25" customHeight="1"/>
    <row r="423" ht="8.25" customHeight="1"/>
    <row r="424" ht="8.25" customHeight="1"/>
    <row r="425" ht="8.25" customHeight="1"/>
    <row r="426" ht="8.25" customHeight="1"/>
    <row r="427" ht="8.25" customHeight="1"/>
    <row r="428" ht="8.25" customHeight="1"/>
    <row r="429" ht="8.25" customHeight="1"/>
    <row r="430" ht="8.25" customHeight="1"/>
    <row r="431" ht="8.25" customHeight="1"/>
    <row r="432" ht="8.25" customHeight="1"/>
    <row r="433" ht="8.25" customHeight="1"/>
    <row r="434" ht="8.25" customHeight="1"/>
    <row r="435" ht="8.25" customHeight="1"/>
    <row r="436" ht="8.25" customHeight="1"/>
    <row r="437" ht="8.25" customHeight="1"/>
    <row r="438" ht="8.25" customHeight="1"/>
    <row r="439" ht="8.25" customHeight="1"/>
    <row r="440" ht="8.25" customHeight="1"/>
    <row r="441" ht="8.25" customHeight="1"/>
    <row r="442" ht="8.25" customHeight="1"/>
    <row r="443" ht="8.25" customHeight="1"/>
    <row r="444" ht="8.25" customHeight="1"/>
    <row r="445" ht="8.25" customHeight="1"/>
    <row r="446" ht="8.25" customHeight="1"/>
    <row r="447" ht="8.25" customHeight="1"/>
    <row r="448" ht="8.25" customHeight="1"/>
    <row r="449" ht="8.25" customHeight="1"/>
    <row r="450" ht="8.25" customHeight="1"/>
    <row r="451" ht="8.25" customHeight="1"/>
    <row r="452" ht="8.25" customHeight="1"/>
    <row r="453" ht="8.25" customHeight="1"/>
    <row r="454" ht="8.25" customHeight="1"/>
    <row r="455" ht="8.25" customHeight="1"/>
    <row r="456" ht="8.25" customHeight="1"/>
    <row r="457" ht="8.25" customHeight="1"/>
    <row r="458" ht="8.25" customHeight="1"/>
    <row r="459" ht="8.25" customHeight="1"/>
    <row r="460" ht="8.25" customHeight="1"/>
    <row r="461" ht="8.25" customHeight="1"/>
    <row r="462" ht="8.25" customHeight="1"/>
    <row r="463" ht="8.25" customHeight="1"/>
    <row r="464" ht="8.25" customHeight="1"/>
    <row r="465" ht="8.25" customHeight="1"/>
    <row r="466" ht="8.25" customHeight="1"/>
    <row r="467" ht="8.25" customHeight="1"/>
    <row r="468" ht="8.25" customHeight="1"/>
    <row r="469" ht="8.25" customHeight="1"/>
    <row r="470" ht="8.25" customHeight="1"/>
    <row r="471" ht="8.25" customHeight="1"/>
    <row r="472" ht="8.25" customHeight="1"/>
    <row r="473" ht="8.25" customHeight="1"/>
    <row r="474" ht="8.25" customHeight="1"/>
    <row r="475" ht="8.25" customHeight="1"/>
    <row r="476" ht="8.25" customHeight="1"/>
    <row r="477" ht="8.25" customHeight="1"/>
    <row r="478" ht="8.25" customHeight="1"/>
    <row r="479" ht="8.25" customHeight="1"/>
    <row r="480" ht="8.25" customHeight="1"/>
    <row r="481" ht="8.25" customHeight="1"/>
    <row r="482" ht="8.25" customHeight="1"/>
    <row r="483" ht="8.25" customHeight="1"/>
    <row r="484" ht="8.25" customHeight="1"/>
    <row r="485" ht="8.25" customHeight="1"/>
    <row r="486" ht="8.25" customHeight="1"/>
    <row r="487" ht="8.25" customHeight="1"/>
    <row r="488" ht="8.25" customHeight="1"/>
    <row r="489" ht="8.25" customHeight="1"/>
    <row r="490" ht="8.25" customHeight="1"/>
    <row r="491" ht="8.25" customHeight="1"/>
    <row r="492" ht="8.25" customHeight="1"/>
    <row r="493" ht="8.25" customHeight="1"/>
    <row r="494" ht="8.25" customHeight="1"/>
    <row r="495" ht="8.25" customHeight="1"/>
    <row r="496" ht="8.25" customHeight="1"/>
    <row r="497" ht="8.25" customHeight="1"/>
    <row r="498" ht="8.25" customHeight="1"/>
    <row r="499" ht="8.25" customHeight="1"/>
    <row r="500" ht="8.25" customHeight="1"/>
    <row r="501" ht="8.25" customHeight="1"/>
    <row r="502" ht="8.25" customHeight="1"/>
    <row r="503" ht="8.25" customHeight="1"/>
    <row r="504" ht="8.25" customHeight="1"/>
    <row r="505" ht="8.25" customHeight="1"/>
    <row r="506" ht="8.25" customHeight="1"/>
    <row r="507" ht="8.25" customHeight="1"/>
    <row r="508" ht="8.25" customHeight="1"/>
    <row r="509" ht="8.25" customHeight="1"/>
    <row r="510" ht="8.25" customHeight="1"/>
    <row r="511" ht="8.25" customHeight="1"/>
    <row r="512" ht="8.25" customHeight="1"/>
    <row r="513" ht="8.25" customHeight="1"/>
    <row r="514" ht="8.25" customHeight="1"/>
    <row r="515" ht="8.25" customHeight="1"/>
    <row r="516" ht="8.25" customHeight="1"/>
    <row r="517" ht="8.25" customHeight="1"/>
    <row r="518" ht="8.25" customHeight="1"/>
    <row r="519" ht="8.25" customHeight="1"/>
    <row r="520" ht="8.25" customHeight="1"/>
    <row r="521" ht="8.25" customHeight="1"/>
    <row r="522" ht="8.25" customHeight="1"/>
    <row r="523" ht="8.25" customHeight="1"/>
    <row r="524" ht="8.25" customHeight="1"/>
    <row r="525" ht="8.25" customHeight="1"/>
    <row r="526" ht="8.25" customHeight="1"/>
    <row r="527" ht="8.25" customHeight="1"/>
    <row r="528" ht="8.25" customHeight="1"/>
    <row r="529" ht="8.25" customHeight="1"/>
    <row r="530" ht="8.25" customHeight="1"/>
    <row r="531" ht="8.25" customHeight="1"/>
    <row r="532" ht="8.25" customHeight="1"/>
    <row r="533" ht="8.25" customHeight="1"/>
    <row r="534" ht="8.25" customHeight="1"/>
    <row r="535" ht="8.25" customHeight="1"/>
    <row r="536" ht="8.25" customHeight="1"/>
    <row r="537" ht="8.25" customHeight="1"/>
    <row r="538" ht="8.25" customHeight="1"/>
    <row r="539" ht="8.25" customHeight="1"/>
    <row r="540" ht="8.25" customHeight="1"/>
    <row r="541" ht="8.25" customHeight="1"/>
    <row r="542" ht="8.25" customHeight="1"/>
    <row r="543" ht="8.25" customHeight="1"/>
    <row r="544" ht="8.25" customHeight="1"/>
    <row r="545" ht="8.25" customHeight="1"/>
    <row r="546" ht="8.25" customHeight="1"/>
    <row r="547" ht="8.25" customHeight="1"/>
    <row r="548" ht="8.25" customHeight="1"/>
    <row r="549" ht="8.25" customHeight="1"/>
    <row r="550" ht="8.25" customHeight="1"/>
    <row r="551" ht="8.25" customHeight="1"/>
    <row r="552" ht="8.25" customHeight="1"/>
    <row r="553" ht="8.25" customHeight="1"/>
    <row r="554" ht="8.25" customHeight="1"/>
    <row r="555" ht="8.25" customHeight="1"/>
    <row r="556" ht="8.25" customHeight="1"/>
    <row r="557" ht="8.25" customHeight="1"/>
    <row r="558" ht="8.25" customHeight="1"/>
    <row r="559" ht="8.25" customHeight="1"/>
    <row r="560" ht="8.25" customHeight="1"/>
    <row r="561" ht="8.25" customHeight="1"/>
    <row r="562" ht="8.25" customHeight="1"/>
    <row r="563" ht="8.25" customHeight="1"/>
    <row r="564" ht="8.25" customHeight="1"/>
    <row r="565" ht="8.25" customHeight="1"/>
    <row r="566" ht="8.25" customHeight="1"/>
    <row r="567" ht="8.25" customHeight="1"/>
    <row r="568" ht="8.25" customHeight="1"/>
    <row r="569" ht="8.25" customHeight="1"/>
    <row r="570" ht="8.25" customHeight="1"/>
    <row r="571" ht="8.25" customHeight="1"/>
    <row r="572" ht="8.25" customHeight="1"/>
    <row r="573" ht="8.25" customHeight="1"/>
    <row r="574" ht="8.25" customHeight="1"/>
    <row r="575" ht="8.25" customHeight="1"/>
    <row r="576" ht="8.25" customHeight="1"/>
    <row r="577" ht="8.25" customHeight="1"/>
    <row r="578" ht="8.25" customHeight="1"/>
    <row r="579" ht="8.25" customHeight="1"/>
    <row r="580" ht="8.25" customHeight="1"/>
    <row r="581" ht="8.25" customHeight="1"/>
    <row r="582" ht="8.25" customHeight="1"/>
    <row r="583" ht="8.25" customHeight="1"/>
    <row r="584" ht="8.25" customHeight="1"/>
    <row r="585" ht="8.25" customHeight="1"/>
    <row r="586" ht="8.25" customHeight="1"/>
    <row r="587" ht="8.25" customHeight="1"/>
    <row r="588" ht="8.25" customHeight="1"/>
    <row r="589" ht="8.25" customHeight="1"/>
    <row r="590" ht="8.25" customHeight="1"/>
    <row r="591" ht="8.25" customHeight="1"/>
    <row r="592" ht="8.25" customHeight="1"/>
    <row r="593" ht="8.25" customHeight="1"/>
    <row r="594" ht="8.25" customHeight="1"/>
    <row r="595" ht="8.25" customHeight="1"/>
    <row r="596" ht="8.25" customHeight="1"/>
    <row r="597" ht="8.25" customHeight="1"/>
    <row r="598" ht="8.25" customHeight="1"/>
    <row r="599" ht="8.25" customHeight="1"/>
    <row r="600" ht="8.25" customHeight="1"/>
    <row r="601" ht="8.25" customHeight="1"/>
    <row r="602" ht="8.25" customHeight="1"/>
    <row r="603" ht="8.25" customHeight="1"/>
    <row r="604" ht="8.25" customHeight="1"/>
    <row r="605" ht="8.25" customHeight="1"/>
    <row r="606" ht="8.25" customHeight="1"/>
    <row r="607" ht="8.25" customHeight="1"/>
    <row r="608" ht="8.25" customHeight="1"/>
    <row r="609" ht="8.25" customHeight="1"/>
    <row r="610" ht="8.25" customHeight="1"/>
    <row r="611" ht="8.25" customHeight="1"/>
    <row r="612" ht="8.25" customHeight="1"/>
    <row r="613" ht="8.25" customHeight="1"/>
    <row r="614" ht="8.25" customHeight="1"/>
    <row r="615" ht="8.25" customHeight="1"/>
    <row r="616" ht="8.25" customHeight="1"/>
    <row r="617" ht="8.25" customHeight="1"/>
    <row r="618" ht="8.25" customHeight="1"/>
    <row r="619" ht="8.25" customHeight="1"/>
    <row r="620" ht="8.25" customHeight="1"/>
    <row r="621" ht="8.25" customHeight="1"/>
    <row r="622" ht="8.25" customHeight="1"/>
    <row r="623" ht="8.25" customHeight="1"/>
    <row r="624" ht="8.25" customHeight="1"/>
    <row r="625" ht="8.25" customHeight="1"/>
    <row r="626" ht="8.25" customHeight="1"/>
    <row r="627" ht="8.25" customHeight="1"/>
    <row r="628" ht="8.25" customHeight="1"/>
    <row r="629" ht="8.25" customHeight="1"/>
    <row r="630" ht="8.25" customHeight="1"/>
    <row r="631" ht="8.25" customHeight="1"/>
    <row r="632" ht="8.25" customHeight="1"/>
    <row r="633" ht="8.25" customHeight="1"/>
    <row r="634" ht="8.25" customHeight="1"/>
    <row r="635" ht="8.25" customHeight="1"/>
    <row r="636" ht="8.25" customHeight="1"/>
    <row r="637" ht="8.25" customHeight="1"/>
    <row r="638" ht="8.25" customHeight="1"/>
    <row r="639" ht="8.25" customHeight="1"/>
    <row r="640" ht="8.25" customHeight="1"/>
    <row r="641" ht="8.25" customHeight="1"/>
    <row r="642" ht="8.25" customHeight="1"/>
    <row r="643" ht="8.25" customHeight="1"/>
    <row r="644" ht="8.25" customHeight="1"/>
    <row r="645" ht="8.25" customHeight="1"/>
    <row r="646" ht="8.25" customHeight="1"/>
    <row r="647" ht="8.25" customHeight="1"/>
    <row r="648" ht="8.25" customHeight="1"/>
    <row r="649" ht="8.25" customHeight="1"/>
    <row r="650" ht="8.25" customHeight="1"/>
    <row r="651" ht="8.25" customHeight="1"/>
    <row r="652" ht="8.25" customHeight="1"/>
    <row r="653" ht="8.25" customHeight="1"/>
    <row r="654" ht="8.25" customHeight="1"/>
    <row r="655" ht="8.25" customHeight="1"/>
    <row r="656" ht="8.25" customHeight="1"/>
    <row r="657" ht="8.25" customHeight="1"/>
    <row r="658" ht="8.25" customHeight="1"/>
    <row r="659" ht="8.25" customHeight="1"/>
    <row r="660" ht="8.25" customHeight="1"/>
    <row r="661" ht="8.25" customHeight="1"/>
    <row r="662" ht="8.25" customHeight="1"/>
    <row r="663" ht="8.25" customHeight="1"/>
    <row r="664" ht="8.25" customHeight="1"/>
    <row r="665" ht="8.25" customHeight="1"/>
    <row r="666" ht="8.25" customHeight="1"/>
    <row r="667" ht="8.25" customHeight="1"/>
    <row r="668" ht="8.25" customHeight="1"/>
    <row r="669" ht="8.25" customHeight="1"/>
    <row r="670" ht="8.25" customHeight="1"/>
    <row r="671" ht="8.25" customHeight="1"/>
    <row r="672" ht="8.25" customHeight="1"/>
    <row r="673" ht="8.25" customHeight="1"/>
    <row r="674" ht="8.25" customHeight="1"/>
    <row r="675" ht="8.25" customHeight="1"/>
    <row r="676" ht="8.25" customHeight="1"/>
    <row r="677" ht="8.25" customHeight="1"/>
    <row r="678" ht="8.25" customHeight="1"/>
    <row r="679" ht="8.25" customHeight="1"/>
    <row r="680" ht="8.25" customHeight="1"/>
    <row r="681" ht="8.25" customHeight="1"/>
    <row r="682" ht="8.25" customHeight="1"/>
    <row r="683" ht="8.25" customHeight="1"/>
    <row r="684" ht="8.25" customHeight="1"/>
    <row r="685" ht="8.25" customHeight="1"/>
    <row r="686" ht="8.25" customHeight="1"/>
    <row r="687" ht="8.25" customHeight="1"/>
    <row r="688" ht="8.25" customHeight="1"/>
    <row r="689" ht="8.25" customHeight="1"/>
    <row r="690" ht="8.25" customHeight="1"/>
    <row r="691" ht="8.25" customHeight="1"/>
    <row r="692" ht="8.25" customHeight="1"/>
    <row r="693" ht="8.25" customHeight="1"/>
    <row r="694" ht="8.25" customHeight="1"/>
    <row r="695" ht="8.25" customHeight="1"/>
    <row r="696" ht="8.25" customHeight="1"/>
    <row r="697" ht="8.25" customHeight="1"/>
    <row r="698" ht="8.25" customHeight="1"/>
    <row r="699" ht="8.25" customHeight="1"/>
    <row r="700" ht="8.25" customHeight="1"/>
    <row r="701" ht="8.25" customHeight="1"/>
    <row r="702" ht="8.25" customHeight="1"/>
    <row r="703" ht="8.25" customHeight="1"/>
    <row r="704" ht="8.25" customHeight="1"/>
    <row r="705" ht="8.25" customHeight="1"/>
    <row r="706" ht="8.25" customHeight="1"/>
    <row r="707" ht="8.25" customHeight="1"/>
    <row r="708" ht="8.25" customHeight="1"/>
    <row r="709" ht="8.25" customHeight="1"/>
    <row r="710" ht="8.25" customHeight="1"/>
    <row r="711" ht="8.25" customHeight="1"/>
    <row r="712" ht="8.25" customHeight="1"/>
    <row r="713" ht="8.25" customHeight="1"/>
    <row r="714" ht="8.25" customHeight="1"/>
    <row r="715" ht="8.25" customHeight="1"/>
    <row r="716" ht="8.25" customHeight="1"/>
    <row r="717" ht="8.25" customHeight="1"/>
    <row r="718" ht="8.25" customHeight="1"/>
    <row r="719" ht="8.25" customHeight="1"/>
    <row r="720" ht="8.25" customHeight="1"/>
    <row r="721" ht="8.25" customHeight="1"/>
    <row r="722" ht="8.25" customHeight="1"/>
    <row r="723" ht="8.25" customHeight="1"/>
    <row r="724" ht="8.25" customHeight="1"/>
    <row r="725" ht="8.25" customHeight="1"/>
    <row r="726" ht="8.25" customHeight="1"/>
    <row r="727" ht="8.25" customHeight="1"/>
    <row r="728" ht="8.25" customHeight="1"/>
    <row r="729" ht="8.25" customHeight="1"/>
    <row r="730" ht="8.25" customHeight="1"/>
    <row r="731" ht="8.25" customHeight="1"/>
    <row r="732" ht="8.25" customHeight="1"/>
    <row r="733" ht="8.25" customHeight="1"/>
    <row r="734" ht="8.25" customHeight="1"/>
    <row r="735" ht="8.25" customHeight="1"/>
    <row r="736" ht="8.25" customHeight="1"/>
    <row r="737" ht="8.25" customHeight="1"/>
    <row r="738" ht="8.25" customHeight="1"/>
    <row r="739" ht="8.25" customHeight="1"/>
    <row r="740" ht="8.25" customHeight="1"/>
    <row r="741" ht="8.25" customHeight="1"/>
    <row r="742" ht="8.25" customHeight="1"/>
    <row r="743" ht="8.25" customHeight="1"/>
    <row r="744" ht="8.25" customHeight="1"/>
    <row r="745" ht="8.25" customHeight="1"/>
    <row r="746" ht="8.25" customHeight="1"/>
    <row r="747" ht="8.25" customHeight="1"/>
    <row r="748" ht="8.25" customHeight="1"/>
    <row r="749" ht="8.25" customHeight="1"/>
    <row r="750" ht="8.25" customHeight="1"/>
    <row r="751" ht="8.25" customHeight="1"/>
    <row r="752" ht="8.25" customHeight="1"/>
    <row r="753" ht="8.25" customHeight="1"/>
    <row r="754" ht="8.25" customHeight="1"/>
    <row r="755" ht="8.25" customHeight="1"/>
    <row r="756" ht="8.25" customHeight="1"/>
    <row r="757" ht="8.25" customHeight="1"/>
    <row r="758" ht="8.25" customHeight="1"/>
    <row r="759" ht="8.25" customHeight="1"/>
    <row r="760" ht="8.25" customHeight="1"/>
    <row r="761" ht="8.25" customHeight="1"/>
    <row r="762" ht="8.25" customHeight="1"/>
    <row r="763" ht="8.25" customHeight="1"/>
    <row r="764" ht="8.25" customHeight="1"/>
    <row r="765" ht="8.25" customHeight="1"/>
    <row r="766" ht="8.25" customHeight="1"/>
    <row r="767" ht="8.25" customHeight="1"/>
    <row r="768" ht="8.25" customHeight="1"/>
    <row r="769" ht="8.25" customHeight="1"/>
    <row r="770" ht="8.25" customHeight="1"/>
    <row r="771" ht="8.25" customHeight="1"/>
    <row r="772" ht="8.25" customHeight="1"/>
    <row r="773" ht="8.25" customHeight="1"/>
    <row r="774" ht="8.25" customHeight="1"/>
    <row r="775" ht="8.25" customHeight="1"/>
    <row r="776" ht="8.25" customHeight="1"/>
    <row r="777" ht="8.25" customHeight="1"/>
    <row r="778" ht="8.25" customHeight="1"/>
    <row r="779" ht="8.25" customHeight="1"/>
    <row r="780" ht="8.25" customHeight="1"/>
    <row r="781" ht="8.25" customHeight="1"/>
    <row r="782" ht="8.25" customHeight="1"/>
    <row r="783" ht="8.25" customHeight="1"/>
    <row r="784" ht="8.25" customHeight="1"/>
    <row r="785" ht="8.25" customHeight="1"/>
    <row r="786" ht="8.25" customHeight="1"/>
    <row r="787" ht="8.25" customHeight="1"/>
    <row r="788" ht="8.25" customHeight="1"/>
    <row r="789" ht="8.25" customHeight="1"/>
    <row r="790" ht="8.25" customHeight="1"/>
    <row r="791" ht="8.25" customHeight="1"/>
    <row r="792" ht="8.25" customHeight="1"/>
    <row r="793" ht="8.25" customHeight="1"/>
    <row r="794" ht="8.25" customHeight="1"/>
    <row r="795" ht="8.25" customHeight="1"/>
    <row r="796" ht="8.25" customHeight="1"/>
    <row r="797" ht="8.25" customHeight="1"/>
    <row r="798" ht="8.25" customHeight="1"/>
    <row r="799" ht="8.25" customHeight="1"/>
    <row r="800" ht="8.25" customHeight="1"/>
    <row r="801" ht="8.25" customHeight="1"/>
    <row r="802" ht="8.25" customHeight="1"/>
    <row r="803" ht="8.25" customHeight="1"/>
    <row r="804" ht="8.25" customHeight="1"/>
    <row r="805" ht="8.25" customHeight="1"/>
    <row r="806" ht="8.25" customHeight="1"/>
    <row r="807" ht="8.25" customHeight="1"/>
    <row r="808" ht="8.25" customHeight="1"/>
    <row r="809" ht="8.25" customHeight="1"/>
    <row r="810" ht="8.25" customHeight="1"/>
    <row r="811" ht="8.25" customHeight="1"/>
    <row r="812" ht="8.25" customHeight="1"/>
    <row r="813" ht="8.25" customHeight="1"/>
    <row r="814" ht="8.25" customHeight="1"/>
    <row r="815" ht="8.25" customHeight="1"/>
    <row r="816" ht="8.25" customHeight="1"/>
    <row r="817" ht="8.25" customHeight="1"/>
    <row r="818" ht="8.25" customHeight="1"/>
    <row r="819" ht="8.25" customHeight="1"/>
    <row r="820" ht="8.25" customHeight="1"/>
    <row r="821" ht="8.25" customHeight="1"/>
    <row r="822" ht="8.25" customHeight="1"/>
    <row r="823" ht="8.25" customHeight="1"/>
    <row r="824" ht="8.25" customHeight="1"/>
    <row r="825" ht="8.25" customHeight="1"/>
    <row r="826" ht="8.25" customHeight="1"/>
    <row r="827" ht="8.25" customHeight="1"/>
    <row r="828" ht="8.25" customHeight="1"/>
    <row r="829" ht="8.25" customHeight="1"/>
    <row r="830" ht="8.25" customHeight="1"/>
    <row r="831" ht="8.25" customHeight="1"/>
    <row r="832" ht="8.25" customHeight="1"/>
    <row r="833" ht="8.25" customHeight="1"/>
    <row r="834" ht="8.25" customHeight="1"/>
    <row r="835" ht="8.25" customHeight="1"/>
    <row r="836" ht="8.25" customHeight="1"/>
    <row r="837" ht="8.25" customHeight="1"/>
    <row r="838" ht="8.25" customHeight="1"/>
    <row r="839" ht="8.25" customHeight="1"/>
    <row r="840" ht="8.25" customHeight="1"/>
    <row r="841" ht="8.25" customHeight="1"/>
    <row r="842" ht="8.25" customHeight="1"/>
    <row r="843" ht="8.25" customHeight="1"/>
    <row r="844" ht="8.25" customHeight="1"/>
    <row r="845" ht="8.25" customHeight="1"/>
    <row r="846" ht="8.25" customHeight="1"/>
    <row r="847" ht="8.25" customHeight="1"/>
    <row r="848" ht="8.25" customHeight="1"/>
    <row r="849" ht="8.25" customHeight="1"/>
    <row r="850" ht="8.25" customHeight="1"/>
    <row r="851" ht="8.25" customHeight="1"/>
    <row r="852" ht="8.25" customHeight="1"/>
    <row r="853" ht="8.25" customHeight="1"/>
    <row r="854" ht="8.25" customHeight="1"/>
    <row r="855" ht="8.25" customHeight="1"/>
    <row r="856" ht="8.25" customHeight="1"/>
    <row r="857" ht="8.25" customHeight="1"/>
    <row r="858" ht="8.25" customHeight="1"/>
    <row r="859" ht="8.25" customHeight="1"/>
    <row r="860" ht="8.25" customHeight="1"/>
    <row r="861" ht="8.25" customHeight="1"/>
    <row r="862" ht="8.25" customHeight="1"/>
    <row r="863" ht="8.25" customHeight="1"/>
    <row r="864" ht="8.25" customHeight="1"/>
    <row r="865" ht="8.25" customHeight="1"/>
    <row r="866" ht="8.25" customHeight="1"/>
    <row r="867" ht="8.25" customHeight="1"/>
    <row r="868" ht="8.25" customHeight="1"/>
    <row r="869" ht="8.25" customHeight="1"/>
    <row r="870" ht="8.25" customHeight="1"/>
    <row r="871" ht="8.25" customHeight="1"/>
    <row r="872" ht="8.25" customHeight="1"/>
    <row r="873" ht="8.25" customHeight="1"/>
    <row r="874" ht="8.25" customHeight="1"/>
    <row r="875" ht="8.25" customHeight="1"/>
    <row r="876" ht="8.25" customHeight="1"/>
    <row r="877" ht="8.25" customHeight="1"/>
    <row r="878" ht="8.25" customHeight="1"/>
    <row r="879" ht="8.25" customHeight="1"/>
    <row r="880" ht="8.25" customHeight="1"/>
    <row r="881" ht="8.25" customHeight="1"/>
    <row r="882" ht="8.25" customHeight="1"/>
    <row r="883" ht="8.25" customHeight="1"/>
    <row r="884" ht="8.25" customHeight="1"/>
    <row r="885" ht="8.25" customHeight="1"/>
    <row r="886" ht="8.25" customHeight="1"/>
    <row r="887" ht="8.25" customHeight="1"/>
    <row r="888" ht="8.25" customHeight="1"/>
    <row r="889" ht="8.25" customHeight="1"/>
    <row r="890" ht="8.25" customHeight="1"/>
    <row r="891" ht="8.25" customHeight="1"/>
    <row r="892" ht="8.25" customHeight="1"/>
    <row r="893" ht="8.25" customHeight="1"/>
    <row r="894" ht="8.25" customHeight="1"/>
    <row r="895" ht="8.25" customHeight="1"/>
    <row r="896" ht="8.25" customHeight="1"/>
    <row r="897" ht="8.25" customHeight="1"/>
    <row r="898" ht="8.25" customHeight="1"/>
    <row r="899" ht="8.25" customHeight="1"/>
    <row r="900" ht="8.25" customHeight="1"/>
    <row r="901" ht="8.25" customHeight="1"/>
    <row r="902" ht="8.25" customHeight="1"/>
    <row r="903" ht="8.25" customHeight="1"/>
    <row r="904" ht="8.25" customHeight="1"/>
    <row r="905" ht="8.25" customHeight="1"/>
    <row r="906" ht="8.25" customHeight="1"/>
    <row r="907" ht="8.25" customHeight="1"/>
    <row r="908" ht="8.25" customHeight="1"/>
    <row r="909" ht="8.25" customHeight="1"/>
    <row r="910" ht="8.25" customHeight="1"/>
    <row r="911" ht="8.25" customHeight="1"/>
    <row r="912" ht="8.25" customHeight="1"/>
    <row r="913" ht="8.25" customHeight="1"/>
    <row r="914" ht="8.25" customHeight="1"/>
    <row r="915" ht="8.25" customHeight="1"/>
    <row r="916" ht="8.25" customHeight="1"/>
    <row r="917" ht="8.25" customHeight="1"/>
    <row r="918" ht="8.25" customHeight="1"/>
    <row r="919" ht="8.25" customHeight="1"/>
    <row r="920" ht="8.25" customHeight="1"/>
    <row r="921" ht="8.25" customHeight="1"/>
    <row r="922" ht="8.25" customHeight="1"/>
    <row r="923" ht="8.25" customHeight="1"/>
    <row r="924" ht="8.25" customHeight="1"/>
    <row r="925" ht="8.25" customHeight="1"/>
    <row r="926" ht="8.25" customHeight="1"/>
    <row r="927" ht="8.25" customHeight="1"/>
    <row r="928" ht="8.25" customHeight="1"/>
    <row r="929" ht="8.25" customHeight="1"/>
    <row r="930" ht="8.25" customHeight="1"/>
    <row r="931" ht="8.25" customHeight="1"/>
    <row r="932" ht="8.25" customHeight="1"/>
    <row r="933" ht="8.25" customHeight="1"/>
    <row r="934" ht="8.25" customHeight="1"/>
    <row r="935" ht="8.25" customHeight="1"/>
    <row r="936" ht="8.25" customHeight="1"/>
    <row r="937" ht="8.25" customHeight="1"/>
    <row r="938" ht="8.25" customHeight="1"/>
    <row r="939" ht="8.25" customHeight="1"/>
    <row r="940" ht="8.25" customHeight="1"/>
    <row r="941" ht="8.25" customHeight="1"/>
    <row r="942" ht="8.25" customHeight="1"/>
    <row r="943" ht="8.25" customHeight="1"/>
    <row r="944" ht="8.25" customHeight="1"/>
    <row r="945" ht="8.25" customHeight="1"/>
    <row r="946" ht="8.25" customHeight="1"/>
    <row r="947" ht="8.25" customHeight="1"/>
    <row r="948" ht="8.25" customHeight="1"/>
    <row r="949" ht="8.25" customHeight="1"/>
    <row r="950" ht="8.25" customHeight="1"/>
    <row r="951" ht="8.25" customHeight="1"/>
    <row r="952" ht="8.25" customHeight="1"/>
    <row r="953" ht="8.25" customHeight="1"/>
    <row r="954" ht="8.25" customHeight="1"/>
    <row r="955" ht="8.25" customHeight="1"/>
    <row r="956" ht="8.25" customHeight="1"/>
    <row r="957" ht="8.25" customHeight="1"/>
    <row r="958" ht="8.25" customHeight="1"/>
    <row r="959" ht="8.25" customHeight="1"/>
    <row r="960" ht="8.25" customHeight="1"/>
    <row r="961" ht="8.25" customHeight="1"/>
    <row r="962" ht="8.25" customHeight="1"/>
    <row r="963" ht="8.25" customHeight="1"/>
    <row r="964" ht="8.25" customHeight="1"/>
    <row r="965" ht="8.25" customHeight="1"/>
    <row r="966" ht="8.25" customHeight="1"/>
    <row r="967" ht="8.25" customHeight="1"/>
    <row r="968" ht="8.25" customHeight="1"/>
    <row r="969" ht="8.25" customHeight="1"/>
    <row r="970" ht="8.25" customHeight="1"/>
    <row r="971" ht="8.25" customHeight="1"/>
    <row r="972" ht="8.25" customHeight="1"/>
    <row r="973" ht="8.25" customHeight="1"/>
    <row r="974" ht="8.25" customHeight="1"/>
    <row r="975" ht="8.25" customHeight="1"/>
    <row r="976" ht="8.25" customHeight="1"/>
    <row r="977" ht="8.25" customHeight="1"/>
    <row r="978" ht="8.25" customHeight="1"/>
    <row r="979" ht="8.25" customHeight="1"/>
    <row r="980" ht="8.25" customHeight="1"/>
    <row r="981" ht="8.25" customHeight="1"/>
    <row r="982" ht="8.25" customHeight="1"/>
    <row r="983" ht="8.25" customHeight="1"/>
    <row r="984" ht="8.25" customHeight="1"/>
    <row r="985" ht="8.25" customHeight="1"/>
    <row r="986" ht="8.25" customHeight="1"/>
    <row r="987" ht="8.25" customHeight="1"/>
    <row r="988" ht="8.25" customHeight="1"/>
    <row r="989" ht="8.25" customHeight="1"/>
    <row r="990" ht="8.25" customHeight="1"/>
    <row r="991" ht="8.25" customHeight="1"/>
    <row r="992" ht="8.25" customHeight="1"/>
    <row r="993" ht="8.25" customHeight="1"/>
    <row r="994" ht="8.25" customHeight="1"/>
    <row r="995" ht="8.25" customHeight="1"/>
    <row r="996" ht="8.25" customHeight="1"/>
    <row r="997" ht="8.25" customHeight="1"/>
    <row r="998" ht="8.25" customHeight="1"/>
    <row r="999" ht="8.25" customHeight="1"/>
    <row r="1000" ht="8.25" customHeight="1"/>
    <row r="1001" ht="8.25" customHeight="1"/>
    <row r="1002" ht="8.25" customHeight="1"/>
    <row r="1003" ht="8.25" customHeight="1"/>
    <row r="1004" ht="8.25" customHeight="1"/>
    <row r="1005" ht="8.25" customHeight="1"/>
    <row r="1006" ht="8.25" customHeight="1"/>
    <row r="1007" ht="8.25" customHeight="1"/>
    <row r="1008" ht="8.25" customHeight="1"/>
    <row r="1009" ht="8.25" customHeight="1"/>
    <row r="1010" ht="8.25" customHeight="1"/>
    <row r="1011" ht="8.25" customHeight="1"/>
    <row r="1012" ht="8.25" customHeight="1"/>
    <row r="1013" ht="8.25" customHeight="1"/>
    <row r="1014" ht="8.25" customHeight="1"/>
    <row r="1015" ht="8.25" customHeight="1"/>
    <row r="1016" ht="8.25" customHeight="1"/>
    <row r="1017" ht="8.25" customHeight="1"/>
    <row r="1018" ht="8.25" customHeight="1"/>
    <row r="1019" ht="8.25" customHeight="1"/>
    <row r="1020" ht="8.25" customHeight="1"/>
    <row r="1021" ht="8.25" customHeight="1"/>
    <row r="1022" ht="8.25" customHeight="1"/>
    <row r="1023" ht="8.25" customHeight="1"/>
    <row r="1024" ht="8.25" customHeight="1"/>
    <row r="1025" ht="8.25" customHeight="1"/>
    <row r="1026" ht="8.25" customHeight="1"/>
    <row r="1027" ht="8.25" customHeight="1"/>
    <row r="1028" ht="8.25" customHeight="1"/>
    <row r="1029" ht="8.25" customHeight="1"/>
    <row r="1030" ht="8.25" customHeight="1"/>
    <row r="1031" ht="8.25" customHeight="1"/>
    <row r="1032" ht="8.25" customHeight="1"/>
    <row r="1033" ht="8.25" customHeight="1"/>
    <row r="1034" ht="8.25" customHeight="1"/>
    <row r="1035" ht="8.25" customHeight="1"/>
    <row r="1036" ht="8.25" customHeight="1"/>
    <row r="1037" ht="8.25" customHeight="1"/>
    <row r="1038" ht="8.25" customHeight="1"/>
    <row r="1039" ht="8.25" customHeight="1"/>
    <row r="1040" ht="8.25" customHeight="1"/>
    <row r="1041" ht="8.25" customHeight="1"/>
    <row r="1042" ht="8.25" customHeight="1"/>
    <row r="1043" ht="8.25" customHeight="1"/>
    <row r="1044" ht="8.25" customHeight="1"/>
    <row r="1045" ht="8.25" customHeight="1"/>
    <row r="1046" ht="8.25" customHeight="1"/>
    <row r="1047" ht="8.25" customHeight="1"/>
    <row r="1048" ht="8.25" customHeight="1"/>
    <row r="1049" ht="8.25" customHeight="1"/>
    <row r="1050" ht="8.25" customHeight="1"/>
    <row r="1051" ht="8.25" customHeight="1"/>
    <row r="1052" ht="8.25" customHeight="1"/>
    <row r="1053" ht="8.25" customHeight="1"/>
    <row r="1054" ht="8.25" customHeight="1"/>
    <row r="1055" ht="8.25" customHeight="1"/>
    <row r="1056" ht="8.25" customHeight="1"/>
    <row r="1057" ht="8.25" customHeight="1"/>
    <row r="1058" ht="8.25" customHeight="1"/>
    <row r="1059" ht="8.25" customHeight="1"/>
    <row r="1060" ht="8.25" customHeight="1"/>
    <row r="1061" ht="8.25" customHeight="1"/>
    <row r="1062" ht="8.25" customHeight="1"/>
    <row r="1063" ht="8.25" customHeight="1"/>
    <row r="1064" ht="8.25" customHeight="1"/>
    <row r="1065" ht="8.25" customHeight="1"/>
    <row r="1066" ht="8.25" customHeight="1"/>
    <row r="1067" ht="8.25" customHeight="1"/>
    <row r="1068" ht="8.25" customHeight="1"/>
    <row r="1069" ht="8.25" customHeight="1"/>
    <row r="1070" ht="8.25" customHeight="1"/>
    <row r="1071" ht="8.25" customHeight="1"/>
    <row r="1072" ht="8.25" customHeight="1"/>
    <row r="1073" ht="8.25" customHeight="1"/>
    <row r="1074" ht="8.25" customHeight="1"/>
    <row r="1075" ht="8.25" customHeight="1"/>
    <row r="1076" ht="8.25" customHeight="1"/>
    <row r="1077" ht="8.25" customHeight="1"/>
    <row r="1078" ht="8.25" customHeight="1"/>
    <row r="1079" ht="8.25" customHeight="1"/>
    <row r="1080" ht="8.25" customHeight="1"/>
    <row r="1081" ht="8.25" customHeight="1"/>
    <row r="1082" ht="8.25" customHeight="1"/>
    <row r="1083" ht="8.25" customHeight="1"/>
    <row r="1084" ht="8.25" customHeight="1"/>
    <row r="1085" ht="8.25" customHeight="1"/>
    <row r="1086" ht="8.25" customHeight="1"/>
    <row r="1087" ht="8.25" customHeight="1"/>
    <row r="1088" ht="8.25" customHeight="1"/>
    <row r="1089" ht="8.25" customHeight="1"/>
    <row r="1090" ht="8.25" customHeight="1"/>
    <row r="1091" ht="8.25" customHeight="1"/>
    <row r="1092" ht="8.25" customHeight="1"/>
    <row r="1093" ht="8.25" customHeight="1"/>
    <row r="1094" ht="8.25" customHeight="1"/>
    <row r="1095" ht="8.25" customHeight="1"/>
    <row r="1096" ht="8.25" customHeight="1"/>
    <row r="1097" ht="8.25" customHeight="1"/>
    <row r="1098" ht="8.25" customHeight="1"/>
    <row r="1099" ht="8.25" customHeight="1"/>
    <row r="1100" ht="8.25" customHeight="1"/>
    <row r="1101" ht="8.25" customHeight="1"/>
    <row r="1102" ht="8.25" customHeight="1"/>
    <row r="1103" ht="8.25" customHeight="1"/>
    <row r="1104" ht="8.25" customHeight="1"/>
    <row r="1105" ht="8.25" customHeight="1"/>
    <row r="1106" ht="8.25" customHeight="1"/>
    <row r="1107" ht="8.25" customHeight="1"/>
    <row r="1108" ht="8.25" customHeight="1"/>
    <row r="1109" ht="8.25" customHeight="1"/>
    <row r="1110" ht="8.25" customHeight="1"/>
    <row r="1111" ht="8.25" customHeight="1"/>
    <row r="1112" ht="8.25" customHeight="1"/>
    <row r="1113" ht="8.25" customHeight="1"/>
    <row r="1114" ht="8.25" customHeight="1"/>
    <row r="1115" ht="8.25" customHeight="1"/>
    <row r="1116" ht="8.25" customHeight="1"/>
    <row r="1117" ht="8.25" customHeight="1"/>
    <row r="1118" ht="8.25" customHeight="1"/>
    <row r="1119" ht="8.25" customHeight="1"/>
    <row r="1120" ht="8.25" customHeight="1"/>
    <row r="1121" ht="8.25" customHeight="1"/>
    <row r="1122" ht="8.25" customHeight="1"/>
    <row r="1123" ht="8.25" customHeight="1"/>
    <row r="1124" ht="8.25" customHeight="1"/>
    <row r="1125" ht="8.25" customHeight="1"/>
    <row r="1126" ht="8.25" customHeight="1"/>
    <row r="1127" ht="8.25" customHeight="1"/>
    <row r="1128" ht="8.25" customHeight="1"/>
    <row r="1129" ht="8.25" customHeight="1"/>
    <row r="1130" ht="8.25" customHeight="1"/>
    <row r="1131" ht="8.25" customHeight="1"/>
    <row r="1132" ht="8.25" customHeight="1"/>
    <row r="1133" ht="8.25" customHeight="1"/>
    <row r="1134" ht="8.25" customHeight="1"/>
    <row r="1135" ht="8.25" customHeight="1"/>
    <row r="1136" ht="8.25" customHeight="1"/>
    <row r="1137" ht="8.25" customHeight="1"/>
    <row r="1138" ht="8.25" customHeight="1"/>
    <row r="1139" ht="8.25" customHeight="1"/>
    <row r="1140" ht="8.25" customHeight="1"/>
    <row r="1141" ht="8.25" customHeight="1"/>
    <row r="1142" ht="8.25" customHeight="1"/>
    <row r="1143" ht="8.25" customHeight="1"/>
    <row r="1144" ht="8.25" customHeight="1"/>
    <row r="1145" ht="8.25" customHeight="1"/>
    <row r="1146" ht="8.25" customHeight="1"/>
    <row r="1147" ht="8.25" customHeight="1"/>
    <row r="1148" ht="8.25" customHeight="1"/>
    <row r="1149" ht="8.25" customHeight="1"/>
    <row r="1150" ht="8.25" customHeight="1"/>
    <row r="1151" ht="8.25" customHeight="1"/>
    <row r="1152" ht="8.25" customHeight="1"/>
    <row r="1153" ht="8.25" customHeight="1"/>
    <row r="1154" ht="8.25" customHeight="1"/>
    <row r="1155" ht="8.25" customHeight="1"/>
    <row r="1156" ht="8.25" customHeight="1"/>
    <row r="1157" ht="8.25" customHeight="1"/>
    <row r="1158" ht="8.25" customHeight="1"/>
    <row r="1159" ht="8.25" customHeight="1"/>
    <row r="1160" ht="8.25" customHeight="1"/>
    <row r="1161" ht="8.25" customHeight="1"/>
    <row r="1162" ht="8.25" customHeight="1"/>
    <row r="1163" ht="8.25" customHeight="1"/>
    <row r="1164" ht="8.25" customHeight="1"/>
    <row r="1165" ht="8.25" customHeight="1"/>
    <row r="1166" ht="8.25" customHeight="1"/>
    <row r="1167" ht="8.25" customHeight="1"/>
    <row r="1168" ht="8.25" customHeight="1"/>
    <row r="1169" ht="8.25" customHeight="1"/>
    <row r="1170" ht="8.25" customHeight="1"/>
    <row r="1171" ht="8.25" customHeight="1"/>
    <row r="1172" ht="8.25" customHeight="1"/>
    <row r="1173" ht="8.25" customHeight="1"/>
    <row r="1174" ht="8.25" customHeight="1"/>
    <row r="1175" ht="8.25" customHeight="1"/>
    <row r="1176" ht="8.25" customHeight="1"/>
    <row r="1177" ht="8.25" customHeight="1"/>
    <row r="1178" ht="8.25" customHeight="1"/>
    <row r="1179" ht="8.25" customHeight="1"/>
    <row r="1180" ht="8.25" customHeight="1"/>
    <row r="1181" ht="8.25" customHeight="1"/>
    <row r="1182" ht="8.25" customHeight="1"/>
    <row r="1183" ht="8.25" customHeight="1"/>
    <row r="1184" ht="8.25" customHeight="1"/>
    <row r="1185" ht="8.25" customHeight="1"/>
    <row r="1186" ht="8.25" customHeight="1"/>
    <row r="1187" ht="8.25" customHeight="1"/>
    <row r="1188" ht="8.25" customHeight="1"/>
    <row r="1189" ht="8.25" customHeight="1"/>
    <row r="1190" ht="8.25" customHeight="1"/>
    <row r="1191" ht="8.25" customHeight="1"/>
    <row r="1192" ht="8.25" customHeight="1"/>
    <row r="1193" ht="8.25" customHeight="1"/>
    <row r="1194" ht="8.25" customHeight="1"/>
    <row r="1195" ht="8.25" customHeight="1"/>
    <row r="1196" ht="8.25" customHeight="1"/>
    <row r="1197" ht="8.25" customHeight="1"/>
    <row r="1198" ht="8.25" customHeight="1"/>
    <row r="1199" ht="8.25" customHeight="1"/>
    <row r="1200" ht="8.25" customHeight="1"/>
    <row r="1201" ht="8.25" customHeight="1"/>
    <row r="1202" ht="8.25" customHeight="1"/>
    <row r="1203" ht="8.25" customHeight="1"/>
    <row r="1204" ht="8.25" customHeight="1"/>
    <row r="1205" ht="8.25" customHeight="1"/>
    <row r="1206" ht="8.25" customHeight="1"/>
    <row r="1207" ht="8.25" customHeight="1"/>
    <row r="1208" ht="8.25" customHeight="1"/>
    <row r="1209" ht="8.25" customHeight="1"/>
    <row r="1210" ht="8.25" customHeight="1"/>
    <row r="1211" ht="8.25" customHeight="1"/>
    <row r="1212" ht="8.25" customHeight="1"/>
    <row r="1213" ht="8.25" customHeight="1"/>
    <row r="1214" ht="8.25" customHeight="1"/>
    <row r="1215" ht="8.25" customHeight="1"/>
    <row r="1216" ht="8.25" customHeight="1"/>
    <row r="1217" ht="8.25" customHeight="1"/>
    <row r="1218" ht="8.25" customHeight="1"/>
    <row r="1219" ht="8.25" customHeight="1"/>
    <row r="1220" ht="8.25" customHeight="1"/>
    <row r="1221" ht="8.25" customHeight="1"/>
    <row r="1222" ht="8.25" customHeight="1"/>
    <row r="1223" ht="8.25" customHeight="1"/>
    <row r="1224" ht="8.25" customHeight="1"/>
    <row r="1225" ht="8.25" customHeight="1"/>
    <row r="1226" ht="8.25" customHeight="1"/>
    <row r="1227" ht="8.25" customHeight="1"/>
    <row r="1228" ht="8.25" customHeight="1"/>
    <row r="1229" ht="8.25" customHeight="1"/>
    <row r="1230" ht="8.25" customHeight="1"/>
    <row r="1231" ht="8.25" customHeight="1"/>
    <row r="1232" ht="8.25" customHeight="1"/>
    <row r="1233" ht="8.25" customHeight="1"/>
    <row r="1234" ht="8.25" customHeight="1"/>
    <row r="1235" ht="8.25" customHeight="1"/>
    <row r="1236" ht="8.25" customHeight="1"/>
    <row r="1237" ht="8.25" customHeight="1"/>
    <row r="1238" ht="8.25" customHeight="1"/>
    <row r="1239" ht="8.25" customHeight="1"/>
    <row r="1240" ht="8.25" customHeight="1"/>
    <row r="1241" ht="8.25" customHeight="1"/>
    <row r="1242" ht="8.25" customHeight="1"/>
    <row r="1243" ht="8.25" customHeight="1"/>
    <row r="1244" ht="8.25" customHeight="1"/>
    <row r="1245" ht="8.25" customHeight="1"/>
    <row r="1246" ht="8.25" customHeight="1"/>
    <row r="1247" ht="8.25" customHeight="1"/>
    <row r="1248" ht="8.25" customHeight="1"/>
    <row r="1249" ht="8.25" customHeight="1"/>
    <row r="1250" ht="8.25" customHeight="1"/>
    <row r="1251" ht="8.25" customHeight="1"/>
    <row r="1252" ht="8.25" customHeight="1"/>
    <row r="1253" ht="8.25" customHeight="1"/>
    <row r="1254" ht="8.25" customHeight="1"/>
    <row r="1255" ht="8.25" customHeight="1"/>
    <row r="1256" ht="8.25" customHeight="1"/>
    <row r="1257" ht="8.25" customHeight="1"/>
    <row r="1258" ht="8.25" customHeight="1"/>
    <row r="1259" ht="8.25" customHeight="1"/>
    <row r="1260" ht="8.25" customHeight="1"/>
    <row r="1261" ht="8.25" customHeight="1"/>
    <row r="1262" ht="8.25" customHeight="1"/>
    <row r="1263" ht="8.25" customHeight="1"/>
    <row r="1264" ht="8.25" customHeight="1"/>
    <row r="1265" ht="8.25" customHeight="1"/>
    <row r="1266" ht="8.25" customHeight="1"/>
    <row r="1267" ht="8.25" customHeight="1"/>
    <row r="1268" ht="8.25" customHeight="1"/>
    <row r="1269" ht="8.25" customHeight="1"/>
    <row r="1270" ht="8.25" customHeight="1"/>
    <row r="1271" ht="8.25" customHeight="1"/>
    <row r="1272" ht="8.25" customHeight="1"/>
    <row r="1273" ht="8.25" customHeight="1"/>
    <row r="1274" ht="8.25" customHeight="1"/>
    <row r="1275" ht="8.25" customHeight="1"/>
    <row r="1276" ht="8.25" customHeight="1"/>
    <row r="1277" ht="8.25" customHeight="1"/>
    <row r="1278" ht="8.25" customHeight="1"/>
    <row r="1279" ht="8.25" customHeight="1"/>
    <row r="1280" ht="8.25" customHeight="1"/>
    <row r="1281" ht="8.25" customHeight="1"/>
    <row r="1282" ht="8.25" customHeight="1"/>
    <row r="1283" ht="8.25" customHeight="1"/>
    <row r="1284" ht="8.25" customHeight="1"/>
    <row r="1285" ht="8.25" customHeight="1"/>
    <row r="1286" ht="8.25" customHeight="1"/>
    <row r="1287" ht="8.25" customHeight="1"/>
    <row r="1288" ht="8.25" customHeight="1"/>
    <row r="1289" ht="8.25" customHeight="1"/>
    <row r="1290" ht="8.25" customHeight="1"/>
    <row r="1291" ht="8.25" customHeight="1"/>
    <row r="1292" ht="8.25" customHeight="1"/>
    <row r="1293" ht="8.25" customHeight="1"/>
    <row r="1294" ht="8.25" customHeight="1"/>
    <row r="1295" ht="8.25" customHeight="1"/>
    <row r="1296" ht="8.25" customHeight="1"/>
    <row r="1297" ht="8.25" customHeight="1"/>
    <row r="1298" ht="8.25" customHeight="1"/>
    <row r="1299" ht="8.25" customHeight="1"/>
    <row r="1300" ht="8.25" customHeight="1"/>
    <row r="1301" ht="8.25" customHeight="1"/>
    <row r="1302" ht="8.25" customHeight="1"/>
    <row r="1303" ht="8.25" customHeight="1"/>
    <row r="1304" ht="8.25" customHeight="1"/>
    <row r="1305" ht="8.25" customHeight="1"/>
    <row r="1306" ht="8.25" customHeight="1"/>
    <row r="1307" ht="8.25" customHeight="1"/>
    <row r="1308" ht="8.25" customHeight="1"/>
    <row r="1309" ht="8.25" customHeight="1"/>
    <row r="1310" ht="8.25" customHeight="1"/>
    <row r="1311" ht="8.25" customHeight="1"/>
    <row r="1312" ht="8.25" customHeight="1"/>
    <row r="1313" ht="8.25" customHeight="1"/>
    <row r="1314" ht="8.25" customHeight="1"/>
    <row r="1315" ht="8.25" customHeight="1"/>
    <row r="1316" ht="8.25" customHeight="1"/>
    <row r="1317" ht="8.25" customHeight="1"/>
    <row r="1318" ht="8.25" customHeight="1"/>
    <row r="1319" ht="8.25" customHeight="1"/>
    <row r="1320" ht="8.25" customHeight="1"/>
    <row r="1321" ht="8.25" customHeight="1"/>
    <row r="1322" ht="8.25" customHeight="1"/>
    <row r="1323" ht="8.25" customHeight="1"/>
    <row r="1324" ht="8.25" customHeight="1"/>
    <row r="1325" ht="8.25" customHeight="1"/>
    <row r="1326" ht="8.25" customHeight="1"/>
    <row r="1327" ht="8.25" customHeight="1"/>
    <row r="1328" ht="8.25" customHeight="1"/>
    <row r="1329" ht="8.25" customHeight="1"/>
    <row r="1330" ht="8.25" customHeight="1"/>
    <row r="1331" ht="8.25" customHeight="1"/>
    <row r="1332" ht="8.25" customHeight="1"/>
    <row r="1333" ht="8.25" customHeight="1"/>
    <row r="1334" ht="8.25" customHeight="1"/>
    <row r="1335" ht="8.25" customHeight="1"/>
    <row r="1336" ht="8.25" customHeight="1"/>
    <row r="1337" ht="8.25" customHeight="1"/>
    <row r="1338" ht="8.25" customHeight="1"/>
    <row r="1339" ht="8.25" customHeight="1"/>
    <row r="1340" ht="8.25" customHeight="1"/>
    <row r="1341" ht="8.25" customHeight="1"/>
    <row r="1342" ht="8.25" customHeight="1"/>
    <row r="1343" ht="8.25" customHeight="1"/>
    <row r="1344" ht="8.25" customHeight="1"/>
    <row r="1345" ht="8.25" customHeight="1"/>
    <row r="1346" ht="8.25" customHeight="1"/>
    <row r="1347" ht="8.25" customHeight="1"/>
    <row r="1348" ht="8.25" customHeight="1"/>
    <row r="1349" ht="8.25" customHeight="1"/>
    <row r="1350" ht="8.25" customHeight="1"/>
    <row r="1351" ht="8.25" customHeight="1"/>
    <row r="1352" ht="8.25" customHeight="1"/>
    <row r="1353" ht="8.25" customHeight="1"/>
    <row r="1354" ht="8.25" customHeight="1"/>
    <row r="1355" ht="8.25" customHeight="1"/>
    <row r="1356" ht="8.25" customHeight="1"/>
    <row r="1357" ht="8.25" customHeight="1"/>
    <row r="1358" ht="8.25" customHeight="1"/>
    <row r="1359" ht="8.25" customHeight="1"/>
    <row r="1360" ht="8.25" customHeight="1"/>
    <row r="1361" ht="8.25" customHeight="1"/>
    <row r="1362" ht="8.25" customHeight="1"/>
    <row r="1363" ht="8.25" customHeight="1"/>
    <row r="1364" ht="8.25" customHeight="1"/>
    <row r="1365" ht="8.25" customHeight="1"/>
    <row r="1366" ht="8.25" customHeight="1"/>
    <row r="1367" ht="8.25" customHeight="1"/>
    <row r="1368" ht="8.25" customHeight="1"/>
    <row r="1369" ht="8.25" customHeight="1"/>
    <row r="1370" ht="8.25" customHeight="1"/>
    <row r="1371" ht="8.25" customHeight="1"/>
    <row r="1372" ht="8.25" customHeight="1"/>
    <row r="1373" ht="8.25" customHeight="1"/>
    <row r="1374" ht="8.25" customHeight="1"/>
    <row r="1375" ht="8.25" customHeight="1"/>
    <row r="1376" ht="8.25" customHeight="1"/>
    <row r="1377" ht="8.25" customHeight="1"/>
    <row r="1378" ht="8.25" customHeight="1"/>
    <row r="1379" ht="8.25" customHeight="1"/>
    <row r="1380" ht="8.25" customHeight="1"/>
    <row r="1381" ht="8.25" customHeight="1"/>
    <row r="1382" ht="8.25" customHeight="1"/>
    <row r="1383" ht="8.25" customHeight="1"/>
    <row r="1384" ht="8.25" customHeight="1"/>
    <row r="1385" ht="8.25" customHeight="1"/>
    <row r="1386" ht="8.25" customHeight="1"/>
    <row r="1387" ht="8.25" customHeight="1"/>
    <row r="1388" ht="8.25" customHeight="1"/>
    <row r="1389" ht="8.25" customHeight="1"/>
    <row r="1390" ht="8.25" customHeight="1"/>
    <row r="1391" ht="8.25" customHeight="1"/>
    <row r="1392" ht="8.25" customHeight="1"/>
    <row r="1393" ht="8.25" customHeight="1"/>
    <row r="1394" ht="8.25" customHeight="1"/>
    <row r="1395" ht="8.25" customHeight="1"/>
    <row r="1396" ht="8.25" customHeight="1"/>
    <row r="1397" ht="8.25" customHeight="1"/>
    <row r="1398" ht="8.25" customHeight="1"/>
    <row r="1399" ht="8.25" customHeight="1"/>
    <row r="1400" ht="8.25" customHeight="1"/>
    <row r="1401" ht="8.25" customHeight="1"/>
    <row r="1402" ht="8.25" customHeight="1"/>
    <row r="1403" ht="8.25" customHeight="1"/>
    <row r="1404" ht="8.25" customHeight="1"/>
    <row r="1405" ht="8.25" customHeight="1"/>
    <row r="1406" ht="8.25" customHeight="1"/>
    <row r="1407" ht="8.25" customHeight="1"/>
    <row r="1408" ht="8.25" customHeight="1"/>
    <row r="1409" ht="8.25" customHeight="1"/>
    <row r="1410" ht="8.25" customHeight="1"/>
    <row r="1411" ht="8.25" customHeight="1"/>
    <row r="1412" ht="8.25" customHeight="1"/>
    <row r="1413" ht="8.25" customHeight="1"/>
    <row r="1414" ht="8.25" customHeight="1"/>
    <row r="1415" ht="8.25" customHeight="1"/>
    <row r="1416" ht="8.25" customHeight="1"/>
    <row r="1417" ht="8.25" customHeight="1"/>
    <row r="1418" ht="8.25" customHeight="1"/>
    <row r="1419" ht="8.25" customHeight="1"/>
    <row r="1420" ht="8.25" customHeight="1"/>
    <row r="1421" ht="8.25" customHeight="1"/>
    <row r="1422" ht="8.25" customHeight="1"/>
    <row r="1423" ht="8.25" customHeight="1"/>
    <row r="1424" ht="8.25" customHeight="1"/>
    <row r="1425" ht="8.25" customHeight="1"/>
    <row r="1426" ht="8.25" customHeight="1"/>
    <row r="1427" ht="8.25" customHeight="1"/>
    <row r="1428" ht="8.25" customHeight="1"/>
    <row r="1429" ht="8.25" customHeight="1"/>
    <row r="1430" ht="8.25" customHeight="1"/>
    <row r="1431" ht="8.25" customHeight="1"/>
    <row r="1432" ht="8.25" customHeight="1"/>
    <row r="1433" ht="8.25" customHeight="1"/>
    <row r="1434" ht="8.25" customHeight="1"/>
    <row r="1435" ht="8.25" customHeight="1"/>
    <row r="1436" ht="8.25" customHeight="1"/>
    <row r="1437" ht="8.25" customHeight="1"/>
    <row r="1438" ht="8.25" customHeight="1"/>
    <row r="1439" ht="8.25" customHeight="1"/>
    <row r="1440" ht="8.25" customHeight="1"/>
    <row r="1441" ht="8.25" customHeight="1"/>
    <row r="1442" ht="8.25" customHeight="1"/>
    <row r="1443" ht="8.25" customHeight="1"/>
    <row r="1444" ht="8.25" customHeight="1"/>
    <row r="1445" ht="8.25" customHeight="1"/>
    <row r="1446" ht="8.25" customHeight="1"/>
    <row r="1447" ht="8.25" customHeight="1"/>
    <row r="1448" ht="8.25" customHeight="1"/>
    <row r="1449" ht="8.25" customHeight="1"/>
    <row r="1450" ht="8.25" customHeight="1"/>
    <row r="1451" ht="8.25" customHeight="1"/>
    <row r="1452" ht="8.25" customHeight="1"/>
    <row r="1453" ht="8.25" customHeight="1"/>
    <row r="1454" ht="8.25" customHeight="1"/>
    <row r="1455" ht="8.25" customHeight="1"/>
    <row r="1456" ht="8.25" customHeight="1"/>
    <row r="1457" ht="8.25" customHeight="1"/>
    <row r="1458" ht="8.25" customHeight="1"/>
    <row r="1459" ht="8.25" customHeight="1"/>
    <row r="1460" ht="8.25" customHeight="1"/>
    <row r="1461" ht="8.25" customHeight="1"/>
    <row r="1462" ht="8.25" customHeight="1"/>
    <row r="1463" ht="8.25" customHeight="1"/>
    <row r="1464" ht="8.25" customHeight="1"/>
    <row r="1465" ht="8.25" customHeight="1"/>
    <row r="1466" ht="8.25" customHeight="1"/>
    <row r="1467" ht="8.25" customHeight="1"/>
    <row r="1468" ht="8.25" customHeight="1"/>
    <row r="1469" ht="8.25" customHeight="1"/>
    <row r="1470" ht="8.25" customHeight="1"/>
    <row r="1471" ht="8.25" customHeight="1"/>
    <row r="1472" ht="8.25" customHeight="1"/>
    <row r="1473" ht="8.25" customHeight="1"/>
    <row r="1474" ht="8.25" customHeight="1"/>
    <row r="1475" ht="8.25" customHeight="1"/>
    <row r="1476" ht="8.25" customHeight="1"/>
    <row r="1477" ht="8.25" customHeight="1"/>
    <row r="1478" ht="8.25" customHeight="1"/>
    <row r="1479" ht="8.25" customHeight="1"/>
    <row r="1480" ht="8.25" customHeight="1"/>
    <row r="1481" ht="8.25" customHeight="1"/>
    <row r="1482" ht="8.25" customHeight="1"/>
    <row r="1483" ht="8.25" customHeight="1"/>
    <row r="1484" ht="8.25" customHeight="1"/>
    <row r="1485" ht="8.25" customHeight="1"/>
    <row r="1486" ht="8.25" customHeight="1"/>
    <row r="1487" ht="8.25" customHeight="1"/>
    <row r="1488" ht="8.25" customHeight="1"/>
    <row r="1489" ht="8.25" customHeight="1"/>
    <row r="1490" ht="8.25" customHeight="1"/>
    <row r="1491" ht="8.25" customHeight="1"/>
    <row r="1492" ht="8.25" customHeight="1"/>
    <row r="1493" ht="8.25" customHeight="1"/>
    <row r="1494" ht="8.25" customHeight="1"/>
    <row r="1495" ht="8.25" customHeight="1"/>
    <row r="1496" ht="8.25" customHeight="1"/>
    <row r="1497" ht="8.25" customHeight="1"/>
    <row r="1498" ht="8.25" customHeight="1"/>
    <row r="1499" ht="8.25" customHeight="1"/>
    <row r="1500" ht="8.25" customHeight="1"/>
    <row r="1501" ht="8.25" customHeight="1"/>
    <row r="1502" ht="8.25" customHeight="1"/>
    <row r="1503" ht="8.25" customHeight="1"/>
    <row r="1504" ht="8.25" customHeight="1"/>
    <row r="1505" ht="8.25" customHeight="1"/>
    <row r="1506" ht="8.25" customHeight="1"/>
    <row r="1507" ht="8.25" customHeight="1"/>
    <row r="1508" ht="8.25" customHeight="1"/>
    <row r="1509" ht="8.25" customHeight="1"/>
    <row r="1510" ht="8.25" customHeight="1"/>
    <row r="1511" ht="8.25" customHeight="1"/>
    <row r="1512" ht="8.25" customHeight="1"/>
    <row r="1513" ht="8.25" customHeight="1"/>
    <row r="1514" ht="8.25" customHeight="1"/>
    <row r="1515" ht="8.25" customHeight="1"/>
    <row r="1516" ht="8.25" customHeight="1"/>
    <row r="1517" ht="8.25" customHeight="1"/>
    <row r="1518" ht="8.25" customHeight="1"/>
    <row r="1519" ht="8.25" customHeight="1"/>
    <row r="1520" ht="8.25" customHeight="1"/>
    <row r="1521" ht="8.25" customHeight="1"/>
    <row r="1522" ht="8.25" customHeight="1"/>
    <row r="1523" ht="8.25" customHeight="1"/>
    <row r="1524" ht="8.25" customHeight="1"/>
    <row r="1525" ht="8.25" customHeight="1"/>
    <row r="1526" ht="8.25" customHeight="1"/>
    <row r="1527" ht="8.25" customHeight="1"/>
    <row r="1528" ht="8.25" customHeight="1"/>
    <row r="1529" ht="8.25" customHeight="1"/>
    <row r="1530" ht="8.25" customHeight="1"/>
    <row r="1531" ht="8.25" customHeight="1"/>
    <row r="1532" ht="8.25" customHeight="1"/>
    <row r="1533" ht="8.25" customHeight="1"/>
    <row r="1534" ht="8.25" customHeight="1"/>
    <row r="1535" ht="8.25" customHeight="1"/>
    <row r="1536" ht="8.25" customHeight="1"/>
    <row r="1537" ht="8.25" customHeight="1"/>
    <row r="1538" ht="8.25" customHeight="1"/>
    <row r="1539" ht="8.25" customHeight="1"/>
    <row r="1540" ht="8.25" customHeight="1"/>
    <row r="1541" ht="8.25" customHeight="1"/>
    <row r="1542" ht="8.25" customHeight="1"/>
    <row r="1543" ht="8.25" customHeight="1"/>
    <row r="1544" ht="8.25" customHeight="1"/>
    <row r="1545" ht="8.25" customHeight="1"/>
    <row r="1546" ht="8.25" customHeight="1"/>
    <row r="1547" ht="8.25" customHeight="1"/>
    <row r="1548" ht="8.25" customHeight="1"/>
    <row r="1549" ht="8.25" customHeight="1"/>
    <row r="1550" ht="8.25" customHeight="1"/>
    <row r="1551" ht="8.25" customHeight="1"/>
    <row r="1552" ht="8.25" customHeight="1"/>
    <row r="1553" ht="8.25" customHeight="1"/>
    <row r="1554" ht="8.25" customHeight="1"/>
    <row r="1555" ht="8.25" customHeight="1"/>
    <row r="1556" ht="8.25" customHeight="1"/>
    <row r="1557" ht="8.25" customHeight="1"/>
    <row r="1558" ht="8.25" customHeight="1"/>
    <row r="1559" ht="8.25" customHeight="1"/>
    <row r="1560" ht="8.25" customHeight="1"/>
    <row r="1561" ht="8.25" customHeight="1"/>
    <row r="1562" ht="8.25" customHeight="1"/>
    <row r="1563" ht="8.25" customHeight="1"/>
    <row r="1564" ht="8.25" customHeight="1"/>
    <row r="1565" ht="8.25" customHeight="1"/>
    <row r="1566" ht="8.25" customHeight="1"/>
    <row r="1567" ht="8.25" customHeight="1"/>
    <row r="1568" ht="8.25" customHeight="1"/>
    <row r="1569" ht="8.25" customHeight="1"/>
    <row r="1570" ht="8.25" customHeight="1"/>
    <row r="1571" ht="8.25" customHeight="1"/>
    <row r="1572" ht="8.25" customHeight="1"/>
    <row r="1573" ht="8.25" customHeight="1"/>
    <row r="1574" ht="8.25" customHeight="1"/>
    <row r="1575" ht="8.25" customHeight="1"/>
    <row r="1576" ht="8.25" customHeight="1"/>
    <row r="1577" ht="8.25" customHeight="1"/>
    <row r="1578" ht="8.25" customHeight="1"/>
    <row r="1579" ht="8.25" customHeight="1"/>
    <row r="1580" ht="8.25" customHeight="1"/>
    <row r="1581" ht="8.25" customHeight="1"/>
    <row r="1582" ht="8.25" customHeight="1"/>
    <row r="1583" ht="8.25" customHeight="1"/>
    <row r="1584" ht="8.25" customHeight="1"/>
    <row r="1585" ht="8.25" customHeight="1"/>
    <row r="1586" ht="8.25" customHeight="1"/>
    <row r="1587" ht="8.25" customHeight="1"/>
    <row r="1588" ht="8.25" customHeight="1"/>
    <row r="1589" ht="8.25" customHeight="1"/>
    <row r="1590" ht="8.25" customHeight="1"/>
    <row r="1591" ht="8.25" customHeight="1"/>
    <row r="1592" ht="8.25" customHeight="1"/>
    <row r="1593" ht="8.25" customHeight="1"/>
    <row r="1594" ht="8.25" customHeight="1"/>
    <row r="1595" ht="8.25" customHeight="1"/>
    <row r="1596" ht="8.25" customHeight="1"/>
    <row r="1597" ht="8.25" customHeight="1"/>
    <row r="1598" ht="8.25" customHeight="1"/>
    <row r="1599" ht="8.25" customHeight="1"/>
    <row r="1600" ht="8.25" customHeight="1"/>
    <row r="1601" ht="8.25" customHeight="1"/>
    <row r="1602" ht="8.25" customHeight="1"/>
    <row r="1603" ht="8.25" customHeight="1"/>
    <row r="1604" ht="8.25" customHeight="1"/>
    <row r="1605" ht="8.25" customHeight="1"/>
    <row r="1606" ht="8.25" customHeight="1"/>
    <row r="1607" ht="8.25" customHeight="1"/>
    <row r="1608" ht="8.25" customHeight="1"/>
    <row r="1609" ht="8.25" customHeight="1"/>
    <row r="1610" ht="8.25" customHeight="1"/>
    <row r="1611" ht="8.25" customHeight="1"/>
    <row r="1612" ht="8.25" customHeight="1"/>
    <row r="1613" ht="8.25" customHeight="1"/>
    <row r="1614" ht="8.25" customHeight="1"/>
    <row r="1615" ht="8.25" customHeight="1"/>
    <row r="1616" ht="8.25" customHeight="1"/>
    <row r="1617" ht="8.25" customHeight="1"/>
    <row r="1618" ht="8.25" customHeight="1"/>
    <row r="1619" ht="8.25" customHeight="1"/>
    <row r="1620" ht="8.25" customHeight="1"/>
    <row r="1621" ht="8.25" customHeight="1"/>
    <row r="1622" ht="8.25" customHeight="1"/>
    <row r="1623" ht="8.25" customHeight="1"/>
    <row r="1624" ht="8.25" customHeight="1"/>
    <row r="1625" ht="8.25" customHeight="1"/>
    <row r="1626" ht="8.25" customHeight="1"/>
    <row r="1627" ht="8.25" customHeight="1"/>
    <row r="1628" ht="8.25" customHeight="1"/>
    <row r="1629" ht="8.25" customHeight="1"/>
    <row r="1630" ht="8.25" customHeight="1"/>
    <row r="1631" ht="8.25" customHeight="1"/>
    <row r="1632" ht="8.25" customHeight="1"/>
    <row r="1633" ht="8.25" customHeight="1"/>
    <row r="1634" ht="8.25" customHeight="1"/>
    <row r="1635" ht="8.25" customHeight="1"/>
    <row r="1636" ht="8.25" customHeight="1"/>
    <row r="1637" ht="8.25" customHeight="1"/>
    <row r="1638" ht="8.25" customHeight="1"/>
    <row r="1639" ht="8.25" customHeight="1"/>
    <row r="1640" ht="8.25" customHeight="1"/>
    <row r="1641" ht="8.25" customHeight="1"/>
    <row r="1642" ht="8.25" customHeight="1"/>
    <row r="1643" ht="8.25" customHeight="1"/>
    <row r="1644" ht="8.25" customHeight="1"/>
    <row r="1645" ht="8.25" customHeight="1"/>
    <row r="1646" ht="8.25" customHeight="1"/>
    <row r="1647" ht="8.25" customHeight="1"/>
    <row r="1648" ht="8.25" customHeight="1"/>
    <row r="1649" ht="8.25" customHeight="1"/>
    <row r="1650" ht="8.25" customHeight="1"/>
    <row r="1651" ht="8.25" customHeight="1"/>
    <row r="1652" ht="8.25" customHeight="1"/>
    <row r="1653" ht="8.25" customHeight="1"/>
    <row r="1654" ht="8.25" customHeight="1"/>
    <row r="1655" ht="8.25" customHeight="1"/>
    <row r="1656" ht="8.25" customHeight="1"/>
    <row r="1657" ht="8.25" customHeight="1"/>
    <row r="1658" ht="8.25" customHeight="1"/>
    <row r="1659" ht="8.25" customHeight="1"/>
    <row r="1660" ht="8.25" customHeight="1"/>
    <row r="1661" ht="8.25" customHeight="1"/>
    <row r="1662" ht="8.25" customHeight="1"/>
    <row r="1663" ht="8.25" customHeight="1"/>
    <row r="1664" ht="8.25" customHeight="1"/>
    <row r="1665" ht="8.25" customHeight="1"/>
    <row r="1666" ht="8.25" customHeight="1"/>
    <row r="1667" ht="8.25" customHeight="1"/>
    <row r="1668" ht="8.25" customHeight="1"/>
    <row r="1669" ht="8.25" customHeight="1"/>
    <row r="1670" ht="8.25" customHeight="1"/>
    <row r="1671" ht="8.25" customHeight="1"/>
    <row r="1672" ht="8.25" customHeight="1"/>
    <row r="1673" ht="8.25" customHeight="1"/>
    <row r="1674" ht="8.25" customHeight="1"/>
    <row r="1675" ht="8.25" customHeight="1"/>
    <row r="1676" ht="8.25" customHeight="1"/>
    <row r="1677" ht="8.25" customHeight="1"/>
    <row r="1678" ht="8.25" customHeight="1"/>
    <row r="1679" ht="8.25" customHeight="1"/>
    <row r="1680" ht="8.25" customHeight="1"/>
    <row r="1681" ht="8.25" customHeight="1"/>
    <row r="1682" ht="8.25" customHeight="1"/>
    <row r="1683" ht="8.25" customHeight="1"/>
    <row r="1684" ht="8.25" customHeight="1"/>
    <row r="1685" ht="8.25" customHeight="1"/>
    <row r="1686" ht="8.25" customHeight="1"/>
    <row r="1687" ht="8.25" customHeight="1"/>
    <row r="1688" ht="8.25" customHeight="1"/>
    <row r="1689" ht="8.25" customHeight="1"/>
    <row r="1690" ht="8.25" customHeight="1"/>
    <row r="1691" ht="8.25" customHeight="1"/>
    <row r="1692" ht="8.25" customHeight="1"/>
    <row r="1693" ht="8.25" customHeight="1"/>
    <row r="1694" ht="8.25" customHeight="1"/>
    <row r="1695" ht="8.25" customHeight="1"/>
    <row r="1696" ht="8.25" customHeight="1"/>
    <row r="1697" ht="8.25" customHeight="1"/>
    <row r="1698" ht="8.25" customHeight="1"/>
    <row r="1699" ht="8.25" customHeight="1"/>
    <row r="1700" ht="8.25" customHeight="1"/>
    <row r="1701" ht="8.25" customHeight="1"/>
    <row r="1702" ht="8.25" customHeight="1"/>
    <row r="1703" ht="8.25" customHeight="1"/>
    <row r="1704" ht="8.25" customHeight="1"/>
    <row r="1705" ht="8.25" customHeight="1"/>
    <row r="1706" ht="8.25" customHeight="1"/>
    <row r="1707" ht="8.25" customHeight="1"/>
    <row r="1708" ht="8.25" customHeight="1"/>
    <row r="1709" ht="8.25" customHeight="1"/>
    <row r="1710" ht="8.25" customHeight="1"/>
    <row r="1711" ht="8.25" customHeight="1"/>
    <row r="1712" ht="8.25" customHeight="1"/>
    <row r="1713" ht="8.25" customHeight="1"/>
    <row r="1714" ht="8.25" customHeight="1"/>
    <row r="1715" ht="8.25" customHeight="1"/>
    <row r="1716" ht="8.25" customHeight="1"/>
    <row r="1717" ht="8.25" customHeight="1"/>
    <row r="1718" ht="8.25" customHeight="1"/>
    <row r="1719" ht="8.25" customHeight="1"/>
    <row r="1720" ht="8.25" customHeight="1"/>
    <row r="1721" ht="8.25" customHeight="1"/>
    <row r="1722" ht="8.25" customHeight="1"/>
    <row r="1723" ht="8.25" customHeight="1"/>
    <row r="1724" ht="8.25" customHeight="1"/>
    <row r="1725" ht="8.25" customHeight="1"/>
    <row r="1726" ht="8.25" customHeight="1"/>
    <row r="1727" ht="8.25" customHeight="1"/>
    <row r="1728" ht="8.25" customHeight="1"/>
    <row r="1729" ht="8.25" customHeight="1"/>
    <row r="1730" ht="8.25" customHeight="1"/>
    <row r="1731" ht="8.25" customHeight="1"/>
    <row r="1732" ht="8.25" customHeight="1"/>
    <row r="1733" ht="8.25" customHeight="1"/>
    <row r="1734" ht="8.25" customHeight="1"/>
    <row r="1735" ht="8.25" customHeight="1"/>
    <row r="1736" ht="8.25" customHeight="1"/>
    <row r="1737" ht="8.25" customHeight="1"/>
    <row r="1738" ht="8.25" customHeight="1"/>
    <row r="1739" ht="8.25" customHeight="1"/>
    <row r="1740" ht="8.25" customHeight="1"/>
    <row r="1741" ht="8.25" customHeight="1"/>
    <row r="1742" ht="8.25" customHeight="1"/>
    <row r="1743" ht="8.25" customHeight="1"/>
    <row r="1744" ht="8.25" customHeight="1"/>
    <row r="1745" ht="8.25" customHeight="1"/>
    <row r="1746" ht="8.25" customHeight="1"/>
    <row r="1747" ht="8.25" customHeight="1"/>
    <row r="1748" ht="8.25" customHeight="1"/>
    <row r="1749" ht="8.25" customHeight="1"/>
    <row r="1750" ht="8.25" customHeight="1"/>
    <row r="1751" ht="8.25" customHeight="1"/>
    <row r="1752" ht="8.25" customHeight="1"/>
    <row r="1753" ht="8.25" customHeight="1"/>
    <row r="1754" ht="8.25" customHeight="1"/>
    <row r="1755" ht="8.25" customHeight="1"/>
    <row r="1756" ht="8.25" customHeight="1"/>
    <row r="1757" ht="8.25" customHeight="1"/>
    <row r="1758" ht="8.25" customHeight="1"/>
    <row r="1759" ht="8.25" customHeight="1"/>
    <row r="1760" ht="8.25" customHeight="1"/>
    <row r="1761" ht="8.25" customHeight="1"/>
    <row r="1762" ht="8.25" customHeight="1"/>
    <row r="1763" ht="8.25" customHeight="1"/>
    <row r="1764" ht="8.25" customHeight="1"/>
    <row r="1765" ht="8.25" customHeight="1"/>
    <row r="1766" ht="8.25" customHeight="1"/>
    <row r="1767" ht="8.25" customHeight="1"/>
    <row r="1768" ht="8.25" customHeight="1"/>
    <row r="1769" ht="8.25" customHeight="1"/>
    <row r="1770" ht="8.25" customHeight="1"/>
    <row r="1771" ht="8.25" customHeight="1"/>
    <row r="1772" ht="8.25" customHeight="1"/>
    <row r="1773" ht="8.25" customHeight="1"/>
    <row r="1774" ht="8.25" customHeight="1"/>
    <row r="1775" ht="8.25" customHeight="1"/>
    <row r="1776" ht="8.25" customHeight="1"/>
    <row r="1777" ht="8.25" customHeight="1"/>
    <row r="1778" ht="8.25" customHeight="1"/>
    <row r="1779" ht="8.25" customHeight="1"/>
    <row r="1780" ht="8.25" customHeight="1"/>
    <row r="1781" ht="8.25" customHeight="1"/>
    <row r="1782" ht="8.25" customHeight="1"/>
    <row r="1783" ht="8.25" customHeight="1"/>
    <row r="1784" ht="8.25" customHeight="1"/>
    <row r="1785" ht="8.25" customHeight="1"/>
    <row r="1786" ht="8.25" customHeight="1"/>
    <row r="1787" ht="8.25" customHeight="1"/>
    <row r="1788" ht="8.25" customHeight="1"/>
    <row r="1789" ht="8.25" customHeight="1"/>
    <row r="1790" ht="8.25" customHeight="1"/>
    <row r="1791" ht="8.25" customHeight="1"/>
    <row r="1792" ht="8.25" customHeight="1"/>
    <row r="1793" ht="8.25" customHeight="1"/>
    <row r="1794" ht="8.25" customHeight="1"/>
    <row r="1795" ht="8.25" customHeight="1"/>
    <row r="1796" ht="8.25" customHeight="1"/>
    <row r="1797" ht="8.25" customHeight="1"/>
    <row r="1798" ht="8.25" customHeight="1"/>
    <row r="1799" ht="8.25" customHeight="1"/>
    <row r="1800" ht="8.25" customHeight="1"/>
    <row r="1801" ht="8.25" customHeight="1"/>
    <row r="1802" ht="8.25" customHeight="1"/>
    <row r="1803" ht="8.25" customHeight="1"/>
    <row r="1804" ht="8.25" customHeight="1"/>
    <row r="1805" ht="8.25" customHeight="1"/>
    <row r="1806" ht="8.25" customHeight="1"/>
    <row r="1807" ht="8.25" customHeight="1"/>
    <row r="1808" ht="8.25" customHeight="1"/>
    <row r="1809" ht="8.25" customHeight="1"/>
    <row r="1810" ht="8.25" customHeight="1"/>
    <row r="1811" ht="8.25" customHeight="1"/>
    <row r="1812" ht="8.25" customHeight="1"/>
    <row r="1813" ht="8.25" customHeight="1"/>
    <row r="1814" ht="8.25" customHeight="1"/>
    <row r="1815" ht="8.25" customHeight="1"/>
    <row r="1816" ht="8.25" customHeight="1"/>
    <row r="1817" ht="8.25" customHeight="1"/>
    <row r="1818" ht="8.25" customHeight="1"/>
    <row r="1819" ht="8.25" customHeight="1"/>
    <row r="1820" ht="8.25" customHeight="1"/>
    <row r="1821" ht="8.25" customHeight="1"/>
    <row r="1822" ht="8.25" customHeight="1"/>
    <row r="1823" ht="8.25" customHeight="1"/>
    <row r="1824" ht="8.25" customHeight="1"/>
    <row r="1825" ht="8.25" customHeight="1"/>
    <row r="1826" ht="8.25" customHeight="1"/>
    <row r="1827" ht="8.25" customHeight="1"/>
    <row r="1828" ht="8.25" customHeight="1"/>
    <row r="1829" ht="8.25" customHeight="1"/>
    <row r="1830" ht="8.25" customHeight="1"/>
    <row r="1831" ht="8.25" customHeight="1"/>
    <row r="1832" ht="8.25" customHeight="1"/>
    <row r="1833" ht="8.25" customHeight="1"/>
    <row r="1834" ht="8.25" customHeight="1"/>
    <row r="1835" ht="8.25" customHeight="1"/>
    <row r="1836" ht="8.25" customHeight="1"/>
    <row r="1837" ht="8.25" customHeight="1"/>
    <row r="1838" ht="8.25" customHeight="1"/>
    <row r="1839" ht="8.25" customHeight="1"/>
    <row r="1840" ht="8.25" customHeight="1"/>
    <row r="1841" ht="8.25" customHeight="1"/>
    <row r="1842" ht="8.25" customHeight="1"/>
    <row r="1843" ht="8.25" customHeight="1"/>
    <row r="1844" ht="8.25" customHeight="1"/>
    <row r="1845" ht="8.25" customHeight="1"/>
    <row r="1846" ht="8.25" customHeight="1"/>
    <row r="1847" ht="8.25" customHeight="1"/>
    <row r="1848" ht="8.25" customHeight="1"/>
    <row r="1849" ht="8.25" customHeight="1"/>
    <row r="1850" ht="8.25" customHeight="1"/>
    <row r="1851" ht="8.25" customHeight="1"/>
    <row r="1852" ht="8.25" customHeight="1"/>
    <row r="1853" ht="8.25" customHeight="1"/>
    <row r="1854" ht="8.25" customHeight="1"/>
    <row r="1855" ht="8.25" customHeight="1"/>
    <row r="1856" ht="8.25" customHeight="1"/>
    <row r="1857" ht="8.25" customHeight="1"/>
    <row r="1858" ht="8.25" customHeight="1"/>
    <row r="1859" ht="8.25" customHeight="1"/>
    <row r="1860" ht="8.25" customHeight="1"/>
    <row r="1861" ht="8.25" customHeight="1"/>
    <row r="1862" ht="8.25" customHeight="1"/>
    <row r="1863" ht="8.25" customHeight="1"/>
    <row r="1864" ht="8.25" customHeight="1"/>
    <row r="1865" ht="8.25" customHeight="1"/>
    <row r="1866" ht="8.25" customHeight="1"/>
    <row r="1867" ht="8.25" customHeight="1"/>
    <row r="1868" ht="8.25" customHeight="1"/>
    <row r="1869" ht="8.25" customHeight="1"/>
    <row r="1870" ht="8.25" customHeight="1"/>
    <row r="1871" ht="8.25" customHeight="1"/>
    <row r="1872" ht="8.25" customHeight="1"/>
    <row r="1873" ht="8.25" customHeight="1"/>
    <row r="1874" ht="8.25" customHeight="1"/>
    <row r="1875" ht="8.25" customHeight="1"/>
    <row r="1876" ht="8.25" customHeight="1"/>
    <row r="1877" ht="8.25" customHeight="1"/>
    <row r="1878" ht="8.25" customHeight="1"/>
    <row r="1879" ht="8.25" customHeight="1"/>
    <row r="1880" ht="8.25" customHeight="1"/>
    <row r="1881" ht="8.25" customHeight="1"/>
    <row r="1882" ht="8.25" customHeight="1"/>
    <row r="1883" ht="8.25" customHeight="1"/>
    <row r="1884" ht="8.25" customHeight="1"/>
    <row r="1885" ht="8.25" customHeight="1"/>
    <row r="1886" ht="8.25" customHeight="1"/>
    <row r="1887" ht="8.25" customHeight="1"/>
    <row r="1888" ht="8.25" customHeight="1"/>
    <row r="1889" ht="8.25" customHeight="1"/>
    <row r="1890" ht="8.25" customHeight="1"/>
    <row r="1891" ht="8.25" customHeight="1"/>
    <row r="1892" ht="8.25" customHeight="1"/>
    <row r="1893" ht="8.25" customHeight="1"/>
    <row r="1894" ht="8.25" customHeight="1"/>
    <row r="1895" ht="8.25" customHeight="1"/>
    <row r="1896" ht="8.25" customHeight="1"/>
    <row r="1897" ht="8.25" customHeight="1"/>
    <row r="1898" ht="8.25" customHeight="1"/>
    <row r="1899" ht="8.25" customHeight="1"/>
    <row r="1900" ht="8.25" customHeight="1"/>
    <row r="1901" ht="8.25" customHeight="1"/>
    <row r="1902" ht="8.25" customHeight="1"/>
    <row r="1903" ht="8.25" customHeight="1"/>
    <row r="1904" ht="8.25" customHeight="1"/>
    <row r="1905" ht="8.25" customHeight="1"/>
    <row r="1906" ht="8.25" customHeight="1"/>
    <row r="1907" ht="8.25" customHeight="1"/>
    <row r="1908" ht="8.25" customHeight="1"/>
    <row r="1909" ht="8.25" customHeight="1"/>
    <row r="1910" ht="8.25" customHeight="1"/>
    <row r="1911" ht="8.25" customHeight="1"/>
    <row r="1912" ht="8.25" customHeight="1"/>
    <row r="1913" ht="8.25" customHeight="1"/>
    <row r="1914" ht="8.25" customHeight="1"/>
    <row r="1915" ht="8.25" customHeight="1"/>
    <row r="1916" ht="8.25" customHeight="1"/>
    <row r="1917" ht="8.25" customHeight="1"/>
    <row r="1918" ht="8.25" customHeight="1"/>
    <row r="1919" ht="8.25" customHeight="1"/>
    <row r="1920" ht="8.25" customHeight="1"/>
    <row r="1921" ht="8.25" customHeight="1"/>
    <row r="1922" ht="8.25" customHeight="1"/>
    <row r="1923" ht="8.25" customHeight="1"/>
    <row r="1924" ht="8.25" customHeight="1"/>
    <row r="1925" ht="8.25" customHeight="1"/>
    <row r="1926" ht="8.25" customHeight="1"/>
    <row r="1927" ht="8.25" customHeight="1"/>
    <row r="1928" ht="8.25" customHeight="1"/>
    <row r="1929" ht="8.25" customHeight="1"/>
    <row r="1930" ht="8.25" customHeight="1"/>
    <row r="1931" ht="8.25" customHeight="1"/>
    <row r="1932" ht="8.25" customHeight="1"/>
    <row r="1933" ht="8.25" customHeight="1"/>
    <row r="1934" ht="8.25" customHeight="1"/>
    <row r="1935" ht="8.25" customHeight="1"/>
    <row r="1936" ht="8.25" customHeight="1"/>
    <row r="1937" ht="8.25" customHeight="1"/>
    <row r="1938" ht="8.25" customHeight="1"/>
    <row r="1939" ht="8.25" customHeight="1"/>
    <row r="1940" ht="8.25" customHeight="1"/>
    <row r="1941" ht="8.25" customHeight="1"/>
    <row r="1942" ht="8.25" customHeight="1"/>
    <row r="1943" ht="8.25" customHeight="1"/>
    <row r="1944" ht="8.25" customHeight="1"/>
    <row r="1945" ht="8.25" customHeight="1"/>
    <row r="1946" ht="8.25" customHeight="1"/>
    <row r="1947" ht="8.25" customHeight="1"/>
    <row r="1948" ht="8.25" customHeight="1"/>
    <row r="1949" ht="8.25" customHeight="1"/>
    <row r="1950" ht="8.25" customHeight="1"/>
    <row r="1951" ht="8.25" customHeight="1"/>
    <row r="1952" ht="8.25" customHeight="1"/>
    <row r="1953" ht="8.25" customHeight="1"/>
    <row r="1954" ht="8.25" customHeight="1"/>
    <row r="1955" ht="8.25" customHeight="1"/>
    <row r="1956" ht="8.25" customHeight="1"/>
    <row r="1957" ht="8.25" customHeight="1"/>
    <row r="1958" ht="8.25" customHeight="1"/>
    <row r="1959" ht="8.25" customHeight="1"/>
    <row r="1960" ht="8.25" customHeight="1"/>
    <row r="1961" ht="8.25" customHeight="1"/>
    <row r="1962" ht="8.25" customHeight="1"/>
    <row r="1963" ht="8.25" customHeight="1"/>
    <row r="1964" ht="8.25" customHeight="1"/>
    <row r="1965" ht="8.25" customHeight="1"/>
    <row r="1966" ht="8.25" customHeight="1"/>
    <row r="1967" ht="8.25" customHeight="1"/>
    <row r="1968" ht="8.25" customHeight="1"/>
    <row r="1969" ht="8.25" customHeight="1"/>
    <row r="1970" ht="8.25" customHeight="1"/>
    <row r="1971" ht="8.25" customHeight="1"/>
    <row r="1972" ht="8.25" customHeight="1"/>
    <row r="1973" ht="8.25" customHeight="1"/>
    <row r="1974" ht="8.25" customHeight="1"/>
    <row r="1975" ht="8.25" customHeight="1"/>
    <row r="1976" ht="8.25" customHeight="1"/>
    <row r="1977" ht="8.25" customHeight="1"/>
    <row r="1978" ht="8.25" customHeight="1"/>
    <row r="1979" ht="8.25" customHeight="1"/>
    <row r="1980" ht="8.25" customHeight="1"/>
    <row r="1981" ht="8.25" customHeight="1"/>
    <row r="1982" ht="8.25" customHeight="1"/>
    <row r="1983" ht="8.25" customHeight="1"/>
    <row r="1984" ht="8.25" customHeight="1"/>
    <row r="1985" ht="8.25" customHeight="1"/>
    <row r="1986" ht="8.25" customHeight="1"/>
    <row r="1987" ht="8.25" customHeight="1"/>
    <row r="1988" ht="8.25" customHeight="1"/>
    <row r="1989" ht="8.25" customHeight="1"/>
    <row r="1990" ht="8.25" customHeight="1"/>
    <row r="1991" ht="8.25" customHeight="1"/>
    <row r="1992" ht="8.25" customHeight="1"/>
    <row r="1993" ht="8.25" customHeight="1"/>
    <row r="1994" ht="8.25" customHeight="1"/>
    <row r="1995" ht="8.25" customHeight="1"/>
    <row r="1996" ht="8.25" customHeight="1"/>
    <row r="1997" ht="8.25" customHeight="1"/>
    <row r="1998" ht="8.25" customHeight="1"/>
    <row r="1999" ht="8.25" customHeight="1"/>
    <row r="2000" ht="8.25" customHeight="1"/>
    <row r="2001" ht="8.25" customHeight="1"/>
    <row r="2002" ht="8.25" customHeight="1"/>
    <row r="2003" ht="8.25" customHeight="1"/>
    <row r="2004" ht="8.25" customHeight="1"/>
    <row r="2005" ht="8.25" customHeight="1"/>
    <row r="2006" ht="8.25" customHeight="1"/>
    <row r="2007" ht="8.25" customHeight="1"/>
    <row r="2008" ht="8.25" customHeight="1"/>
    <row r="2009" ht="8.25" customHeight="1"/>
    <row r="2010" ht="8.25" customHeight="1"/>
    <row r="2011" ht="8.25" customHeight="1"/>
    <row r="2012" ht="8.25" customHeight="1"/>
    <row r="2013" ht="8.25" customHeight="1"/>
    <row r="2014" ht="8.25" customHeight="1"/>
    <row r="2015" ht="8.25" customHeight="1"/>
    <row r="2016" ht="8.25" customHeight="1"/>
    <row r="2017" ht="8.25" customHeight="1"/>
    <row r="2018" ht="8.25" customHeight="1"/>
    <row r="2019" ht="8.25" customHeight="1"/>
    <row r="2020" ht="8.25" customHeight="1"/>
    <row r="2021" ht="8.25" customHeight="1"/>
    <row r="2022" ht="8.25" customHeight="1"/>
    <row r="2023" ht="8.25" customHeight="1"/>
    <row r="2024" ht="8.25" customHeight="1"/>
    <row r="2025" ht="8.25" customHeight="1"/>
    <row r="2026" ht="8.25" customHeight="1"/>
    <row r="2027" ht="8.25" customHeight="1"/>
    <row r="2028" ht="8.25" customHeight="1"/>
    <row r="2029" ht="8.25" customHeight="1"/>
    <row r="2030" ht="8.25" customHeight="1"/>
    <row r="2031" ht="8.25" customHeight="1"/>
    <row r="2032" ht="8.25" customHeight="1"/>
    <row r="2033" ht="8.25" customHeight="1"/>
    <row r="2034" ht="8.25" customHeight="1"/>
    <row r="2035" ht="8.25" customHeight="1"/>
    <row r="2036" ht="8.25" customHeight="1"/>
    <row r="2037" ht="8.25" customHeight="1"/>
    <row r="2038" ht="8.25" customHeight="1"/>
    <row r="2039" ht="8.25" customHeight="1"/>
    <row r="2040" ht="8.25" customHeight="1"/>
    <row r="2041" ht="8.25" customHeight="1"/>
    <row r="2042" ht="8.25" customHeight="1"/>
    <row r="2043" ht="8.25" customHeight="1"/>
    <row r="2044" ht="8.25" customHeight="1"/>
    <row r="2045" ht="8.25" customHeight="1"/>
    <row r="2046" ht="8.25" customHeight="1"/>
    <row r="2047" ht="8.25" customHeight="1"/>
    <row r="2048" ht="8.25" customHeight="1"/>
    <row r="2049" ht="8.25" customHeight="1"/>
    <row r="2050" ht="8.25" customHeight="1"/>
    <row r="2051" ht="8.25" customHeight="1"/>
    <row r="2052" ht="8.25" customHeight="1"/>
    <row r="2053" ht="8.25" customHeight="1"/>
    <row r="2054" ht="8.25" customHeight="1"/>
    <row r="2055" ht="8.25" customHeight="1"/>
    <row r="2056" ht="8.25" customHeight="1"/>
    <row r="2057" ht="8.25" customHeight="1"/>
    <row r="2058" ht="8.25" customHeight="1"/>
    <row r="2059" ht="8.25" customHeight="1"/>
    <row r="2060" ht="8.25" customHeight="1"/>
    <row r="2061" ht="8.25" customHeight="1"/>
    <row r="2062" ht="8.25" customHeight="1"/>
    <row r="2063" ht="8.25" customHeight="1"/>
    <row r="2064" ht="8.25" customHeight="1"/>
    <row r="2065" ht="8.25" customHeight="1"/>
    <row r="2066" ht="8.25" customHeight="1"/>
    <row r="2067" ht="8.25" customHeight="1"/>
    <row r="2068" ht="8.25" customHeight="1"/>
    <row r="2069" ht="8.25" customHeight="1"/>
    <row r="2070" ht="8.25" customHeight="1"/>
    <row r="2071" ht="8.25" customHeight="1"/>
    <row r="2072" ht="8.25" customHeight="1"/>
    <row r="2073" ht="8.25" customHeight="1"/>
    <row r="2074" ht="8.25" customHeight="1"/>
    <row r="2075" ht="8.25" customHeight="1"/>
    <row r="2076" ht="8.25" customHeight="1"/>
    <row r="2077" ht="8.25" customHeight="1"/>
    <row r="2078" ht="8.25" customHeight="1"/>
    <row r="2079" ht="8.25" customHeight="1"/>
    <row r="2080" ht="8.25" customHeight="1"/>
    <row r="2081" ht="8.25" customHeight="1"/>
    <row r="2082" ht="8.25" customHeight="1"/>
    <row r="2083" ht="8.25" customHeight="1"/>
    <row r="2084" ht="8.25" customHeight="1"/>
    <row r="2085" ht="8.25" customHeight="1"/>
    <row r="2086" ht="8.25" customHeight="1"/>
    <row r="2087" ht="8.25" customHeight="1"/>
    <row r="2088" ht="8.25" customHeight="1"/>
    <row r="2089" ht="8.25" customHeight="1"/>
    <row r="2090" ht="8.25" customHeight="1"/>
    <row r="2091" ht="8.25" customHeight="1"/>
    <row r="2092" ht="8.25" customHeight="1"/>
    <row r="2093" ht="8.25" customHeight="1"/>
    <row r="2094" ht="8.25" customHeight="1"/>
    <row r="2095" ht="8.25" customHeight="1"/>
    <row r="2096" ht="8.25" customHeight="1"/>
    <row r="2097" ht="8.25" customHeight="1"/>
    <row r="2098" ht="8.25" customHeight="1"/>
    <row r="2099" ht="8.25" customHeight="1"/>
    <row r="2100" ht="8.25" customHeight="1"/>
    <row r="2101" ht="8.25" customHeight="1"/>
    <row r="2102" ht="8.25" customHeight="1"/>
    <row r="2103" ht="8.25" customHeight="1"/>
    <row r="2104" ht="8.25" customHeight="1"/>
    <row r="2105" ht="8.25" customHeight="1"/>
    <row r="2106" ht="8.25" customHeight="1"/>
    <row r="2107" ht="8.25" customHeight="1"/>
    <row r="2108" ht="8.25" customHeight="1"/>
    <row r="2109" ht="8.25" customHeight="1"/>
    <row r="2110" ht="8.25" customHeight="1"/>
    <row r="2111" ht="8.25" customHeight="1"/>
    <row r="2112" ht="8.25" customHeight="1"/>
    <row r="2113" ht="8.25" customHeight="1"/>
    <row r="2114" ht="8.25" customHeight="1"/>
    <row r="2115" ht="8.25" customHeight="1"/>
    <row r="2116" ht="8.25" customHeight="1"/>
    <row r="2117" ht="8.25" customHeight="1"/>
    <row r="2118" ht="8.25" customHeight="1"/>
    <row r="2119" ht="8.25" customHeight="1"/>
    <row r="2120" ht="8.25" customHeight="1"/>
    <row r="2121" ht="8.25" customHeight="1"/>
    <row r="2122" ht="8.25" customHeight="1"/>
    <row r="2123" ht="8.25" customHeight="1"/>
    <row r="2124" ht="8.25" customHeight="1"/>
    <row r="2125" ht="8.25" customHeight="1"/>
    <row r="2126" ht="8.25" customHeight="1"/>
    <row r="2127" ht="8.25" customHeight="1"/>
    <row r="2128" ht="8.25" customHeight="1"/>
    <row r="2129" ht="8.25" customHeight="1"/>
    <row r="2130" ht="8.25" customHeight="1"/>
    <row r="2131" ht="8.25" customHeight="1"/>
    <row r="2132" ht="8.25" customHeight="1"/>
    <row r="2133" ht="8.25" customHeight="1"/>
    <row r="2134" ht="8.25" customHeight="1"/>
    <row r="2135" ht="8.25" customHeight="1"/>
    <row r="2136" ht="8.25" customHeight="1"/>
    <row r="2137" ht="8.25" customHeight="1"/>
    <row r="2138" ht="8.25" customHeight="1"/>
    <row r="2139" ht="8.25" customHeight="1"/>
    <row r="2140" ht="8.25" customHeight="1"/>
    <row r="2141" ht="8.25" customHeight="1"/>
    <row r="2142" ht="8.25" customHeight="1"/>
    <row r="2143" ht="8.25" customHeight="1"/>
    <row r="2144" ht="8.25" customHeight="1"/>
    <row r="2145" ht="8.25" customHeight="1"/>
    <row r="2146" ht="8.25" customHeight="1"/>
    <row r="2147" ht="8.25" customHeight="1"/>
    <row r="2148" ht="8.25" customHeight="1"/>
    <row r="2149" ht="8.25" customHeight="1"/>
    <row r="2150" ht="8.25" customHeight="1"/>
    <row r="2151" ht="8.25" customHeight="1"/>
    <row r="2152" ht="8.25" customHeight="1"/>
    <row r="2153" ht="8.25" customHeight="1"/>
    <row r="2154" ht="8.25" customHeight="1"/>
    <row r="2155" ht="8.25" customHeight="1"/>
    <row r="2156" ht="8.25" customHeight="1"/>
    <row r="2157" ht="8.25" customHeight="1"/>
    <row r="2158" ht="8.25" customHeight="1"/>
    <row r="2159" ht="8.25" customHeight="1"/>
    <row r="2160" ht="8.25" customHeight="1"/>
    <row r="2161" ht="8.25" customHeight="1"/>
    <row r="2162" ht="8.25" customHeight="1"/>
    <row r="2163" ht="8.25" customHeight="1"/>
    <row r="2164" ht="8.25" customHeight="1"/>
    <row r="2165" ht="8.25" customHeight="1"/>
    <row r="2166" ht="8.25" customHeight="1"/>
    <row r="2167" ht="8.25" customHeight="1"/>
    <row r="2168" ht="8.25" customHeight="1"/>
    <row r="2169" ht="8.25" customHeight="1"/>
    <row r="2170" ht="8.25" customHeight="1"/>
    <row r="2171" ht="8.25" customHeight="1"/>
    <row r="2172" ht="8.25" customHeight="1"/>
    <row r="2173" ht="8.25" customHeight="1"/>
    <row r="2174" ht="8.25" customHeight="1"/>
    <row r="2175" ht="8.25" customHeight="1"/>
    <row r="2176" ht="8.25" customHeight="1"/>
    <row r="2177" ht="8.25" customHeight="1"/>
    <row r="2178" ht="8.25" customHeight="1"/>
    <row r="2179" ht="8.25" customHeight="1"/>
    <row r="2180" ht="8.25" customHeight="1"/>
    <row r="2181" ht="8.25" customHeight="1"/>
    <row r="2182" ht="8.25" customHeight="1"/>
    <row r="2183" ht="8.25" customHeight="1"/>
    <row r="2184" ht="8.25" customHeight="1"/>
    <row r="2185" ht="8.25" customHeight="1"/>
    <row r="2186" ht="8.25" customHeight="1"/>
    <row r="2187" ht="8.25" customHeight="1"/>
    <row r="2188" ht="8.25" customHeight="1"/>
    <row r="2189" ht="8.25" customHeight="1"/>
    <row r="2190" ht="8.25" customHeight="1"/>
    <row r="2191" ht="8.25" customHeight="1"/>
    <row r="2192" ht="8.25" customHeight="1"/>
    <row r="2193" ht="8.25" customHeight="1"/>
    <row r="2194" ht="8.25" customHeight="1"/>
    <row r="2195" ht="8.25" customHeight="1"/>
    <row r="2196" ht="8.25" customHeight="1"/>
    <row r="2197" ht="8.25" customHeight="1"/>
    <row r="2198" ht="8.25" customHeight="1"/>
    <row r="2199" ht="8.25" customHeight="1"/>
    <row r="2200" ht="8.25" customHeight="1"/>
    <row r="2201" ht="8.25" customHeight="1"/>
    <row r="2202" ht="8.25" customHeight="1"/>
    <row r="2203" ht="8.25" customHeight="1"/>
    <row r="2204" ht="8.25" customHeight="1"/>
    <row r="2205" ht="8.25" customHeight="1"/>
    <row r="2206" ht="8.25" customHeight="1"/>
    <row r="2207" ht="8.25" customHeight="1"/>
    <row r="2208" ht="8.25" customHeight="1"/>
    <row r="2209" ht="8.25" customHeight="1"/>
    <row r="2210" ht="8.25" customHeight="1"/>
    <row r="2211" ht="8.25" customHeight="1"/>
    <row r="2212" ht="8.25" customHeight="1"/>
    <row r="2213" ht="8.25" customHeight="1"/>
    <row r="2214" ht="8.25" customHeight="1"/>
    <row r="2215" ht="8.25" customHeight="1"/>
    <row r="2216" ht="8.25" customHeight="1"/>
    <row r="2217" ht="8.25" customHeight="1"/>
    <row r="2218" ht="8.25" customHeight="1"/>
    <row r="2219" ht="8.25" customHeight="1"/>
    <row r="2220" ht="8.25" customHeight="1"/>
    <row r="2221" ht="8.25" customHeight="1"/>
    <row r="2222" ht="8.25" customHeight="1"/>
    <row r="2223" ht="8.25" customHeight="1"/>
    <row r="2224" ht="8.25" customHeight="1"/>
    <row r="2225" ht="8.25" customHeight="1"/>
    <row r="2226" ht="8.25" customHeight="1"/>
    <row r="2227" ht="8.25" customHeight="1"/>
    <row r="2228" ht="8.25" customHeight="1"/>
    <row r="2229" ht="8.25" customHeight="1"/>
    <row r="2230" ht="8.25" customHeight="1"/>
    <row r="2231" ht="8.25" customHeight="1"/>
    <row r="2232" ht="8.25" customHeight="1"/>
    <row r="2233" ht="8.25" customHeight="1"/>
    <row r="2234" ht="8.25" customHeight="1"/>
    <row r="2235" ht="8.25" customHeight="1"/>
    <row r="2236" ht="8.25" customHeight="1"/>
    <row r="2237" ht="8.25" customHeight="1"/>
    <row r="2238" ht="8.25" customHeight="1"/>
    <row r="2239" ht="8.25" customHeight="1"/>
    <row r="2240" ht="8.25" customHeight="1"/>
    <row r="2241" ht="8.25" customHeight="1"/>
    <row r="2242" ht="8.25" customHeight="1"/>
    <row r="2243" ht="8.25" customHeight="1"/>
    <row r="2244" ht="8.25" customHeight="1"/>
    <row r="2245" ht="8.25" customHeight="1"/>
    <row r="2246" ht="8.25" customHeight="1"/>
    <row r="2247" ht="8.25" customHeight="1"/>
    <row r="2248" ht="8.25" customHeight="1"/>
    <row r="2249" ht="8.25" customHeight="1"/>
    <row r="2250" ht="8.25" customHeight="1"/>
    <row r="2251" ht="8.25" customHeight="1"/>
    <row r="2252" ht="8.25" customHeight="1"/>
    <row r="2253" ht="8.25" customHeight="1"/>
    <row r="2254" ht="8.25" customHeight="1"/>
    <row r="2255" ht="8.25" customHeight="1"/>
    <row r="2256" ht="8.25" customHeight="1"/>
    <row r="2257" ht="8.25" customHeight="1"/>
    <row r="2258" ht="8.25" customHeight="1"/>
    <row r="2259" ht="8.25" customHeight="1"/>
    <row r="2260" ht="8.25" customHeight="1"/>
    <row r="2261" ht="8.25" customHeight="1"/>
    <row r="2262" ht="8.25" customHeight="1"/>
    <row r="2263" ht="8.25" customHeight="1"/>
    <row r="2264" ht="8.25" customHeight="1"/>
    <row r="2265" ht="8.25" customHeight="1"/>
    <row r="2266" ht="8.25" customHeight="1"/>
    <row r="2267" ht="8.25" customHeight="1"/>
    <row r="2268" ht="8.25" customHeight="1"/>
    <row r="2269" ht="8.25" customHeight="1"/>
    <row r="2270" ht="8.25" customHeight="1"/>
    <row r="2271" ht="8.25" customHeight="1"/>
    <row r="2272" ht="8.25" customHeight="1"/>
    <row r="2273" ht="8.25" customHeight="1"/>
    <row r="2274" ht="8.25" customHeight="1"/>
    <row r="2275" ht="8.25" customHeight="1"/>
    <row r="2276" ht="8.25" customHeight="1"/>
    <row r="2277" ht="8.25" customHeight="1"/>
    <row r="2278" ht="8.25" customHeight="1"/>
    <row r="2279" ht="8.25" customHeight="1"/>
    <row r="2280" ht="8.25" customHeight="1"/>
    <row r="2281" ht="8.25" customHeight="1"/>
    <row r="2282" ht="8.25" customHeight="1"/>
    <row r="2283" ht="8.25" customHeight="1"/>
    <row r="2284" ht="8.25" customHeight="1"/>
    <row r="2285" ht="8.25" customHeight="1"/>
    <row r="2286" ht="8.25" customHeight="1"/>
    <row r="2287" ht="8.25" customHeight="1"/>
    <row r="2288" ht="8.25" customHeight="1"/>
    <row r="2289" ht="8.25" customHeight="1"/>
    <row r="2290" ht="8.25" customHeight="1"/>
    <row r="2291" ht="8.25" customHeight="1"/>
    <row r="2292" ht="8.25" customHeight="1"/>
    <row r="2293" ht="8.25" customHeight="1"/>
    <row r="2294" ht="8.25" customHeight="1"/>
    <row r="2295" ht="8.25" customHeight="1"/>
    <row r="2296" ht="8.25" customHeight="1"/>
    <row r="2297" ht="8.25" customHeight="1"/>
    <row r="2298" ht="8.25" customHeight="1"/>
    <row r="2299" ht="8.25" customHeight="1"/>
    <row r="2300" ht="8.25" customHeight="1"/>
    <row r="2301" ht="8.25" customHeight="1"/>
    <row r="2302" ht="8.25" customHeight="1"/>
    <row r="2303" ht="8.25" customHeight="1"/>
    <row r="2304" ht="8.25" customHeight="1"/>
    <row r="2305" ht="8.25" customHeight="1"/>
    <row r="2306" ht="8.25" customHeight="1"/>
    <row r="2307" ht="8.25" customHeight="1"/>
    <row r="2308" ht="8.25" customHeight="1"/>
    <row r="2309" ht="8.25" customHeight="1"/>
    <row r="2310" ht="8.25" customHeight="1"/>
    <row r="2311" ht="8.25" customHeight="1"/>
    <row r="2312" ht="8.25" customHeight="1"/>
    <row r="2313" ht="8.25" customHeight="1"/>
    <row r="2314" ht="8.25" customHeight="1"/>
    <row r="2315" ht="8.25" customHeight="1"/>
    <row r="2316" ht="8.25" customHeight="1"/>
    <row r="2317" ht="8.25" customHeight="1"/>
    <row r="2318" ht="8.25" customHeight="1"/>
    <row r="2319" ht="8.25" customHeight="1"/>
    <row r="2320" ht="8.25" customHeight="1"/>
    <row r="2321" ht="8.25" customHeight="1"/>
    <row r="2322" ht="8.25" customHeight="1"/>
    <row r="2323" ht="8.25" customHeight="1"/>
    <row r="2324" ht="8.25" customHeight="1"/>
    <row r="2325" ht="8.25" customHeight="1"/>
    <row r="2326" ht="8.25" customHeight="1"/>
    <row r="2327" ht="8.25" customHeight="1"/>
    <row r="2328" ht="8.25" customHeight="1"/>
    <row r="2329" ht="8.25" customHeight="1"/>
    <row r="2330" ht="8.25" customHeight="1"/>
    <row r="2331" ht="8.25" customHeight="1"/>
    <row r="2332" ht="8.25" customHeight="1"/>
    <row r="2333" ht="8.25" customHeight="1"/>
    <row r="2334" ht="8.25" customHeight="1"/>
    <row r="2335" ht="8.25" customHeight="1"/>
    <row r="2336" ht="8.25" customHeight="1"/>
    <row r="2337" ht="8.25" customHeight="1"/>
    <row r="2338" ht="8.25" customHeight="1"/>
    <row r="2339" ht="8.25" customHeight="1"/>
    <row r="2340" ht="8.25" customHeight="1"/>
    <row r="2341" ht="8.25" customHeight="1"/>
    <row r="2342" ht="8.25" customHeight="1"/>
    <row r="2343" ht="8.25" customHeight="1"/>
    <row r="2344" ht="8.25" customHeight="1"/>
    <row r="2345" ht="8.25" customHeight="1"/>
    <row r="2346" ht="8.25" customHeight="1"/>
    <row r="2347" ht="8.25" customHeight="1"/>
    <row r="2348" ht="8.25" customHeight="1"/>
    <row r="2349" ht="8.25" customHeight="1"/>
    <row r="2350" ht="8.25" customHeight="1"/>
    <row r="2351" ht="8.25" customHeight="1"/>
    <row r="2352" ht="8.25" customHeight="1"/>
    <row r="2353" ht="8.25" customHeight="1"/>
    <row r="2354" ht="8.25" customHeight="1"/>
    <row r="2355" ht="8.25" customHeight="1"/>
    <row r="2356" ht="8.25" customHeight="1"/>
    <row r="2357" ht="8.25" customHeight="1"/>
    <row r="2358" ht="8.25" customHeight="1"/>
    <row r="2359" ht="8.25" customHeight="1"/>
    <row r="2360" ht="8.25" customHeight="1"/>
    <row r="2361" ht="8.25" customHeight="1"/>
    <row r="2362" ht="8.25" customHeight="1"/>
    <row r="2363" ht="8.25" customHeight="1"/>
    <row r="2364" ht="8.25" customHeight="1"/>
    <row r="2365" ht="8.25" customHeight="1"/>
    <row r="2366" ht="8.25" customHeight="1"/>
    <row r="2367" ht="8.25" customHeight="1"/>
    <row r="2368" ht="8.25" customHeight="1"/>
    <row r="2369" ht="8.25" customHeight="1"/>
    <row r="2370" ht="8.25" customHeight="1"/>
    <row r="2371" ht="8.25" customHeight="1"/>
    <row r="2372" ht="8.25" customHeight="1"/>
    <row r="2373" ht="8.25" customHeight="1"/>
    <row r="2374" ht="8.25" customHeight="1"/>
    <row r="2375" ht="8.25" customHeight="1"/>
    <row r="2376" ht="8.25" customHeight="1"/>
    <row r="2377" ht="8.25" customHeight="1"/>
    <row r="2378" ht="8.25" customHeight="1"/>
    <row r="2379" ht="8.25" customHeight="1"/>
    <row r="2380" ht="8.25" customHeight="1"/>
    <row r="2381" ht="8.25" customHeight="1"/>
    <row r="2382" ht="8.25" customHeight="1"/>
    <row r="2383" ht="8.25" customHeight="1"/>
    <row r="2384" ht="8.25" customHeight="1"/>
    <row r="2385" ht="8.25" customHeight="1"/>
    <row r="2386" ht="8.25" customHeight="1"/>
    <row r="2387" ht="8.25" customHeight="1"/>
    <row r="2388" ht="8.25" customHeight="1"/>
    <row r="2389" ht="8.25" customHeight="1"/>
    <row r="2390" ht="8.25" customHeight="1"/>
    <row r="2391" ht="8.25" customHeight="1"/>
    <row r="2392" ht="8.25" customHeight="1"/>
    <row r="2393" ht="8.25" customHeight="1"/>
    <row r="2394" ht="8.25" customHeight="1"/>
    <row r="2395" ht="8.25" customHeight="1"/>
    <row r="2396" ht="8.25" customHeight="1"/>
    <row r="2397" ht="8.25" customHeight="1"/>
    <row r="2398" ht="8.25" customHeight="1"/>
    <row r="2399" ht="8.25" customHeight="1"/>
    <row r="2400" ht="8.25" customHeight="1"/>
    <row r="2401" ht="8.25" customHeight="1"/>
    <row r="2402" ht="8.25" customHeight="1"/>
    <row r="2403" ht="8.25" customHeight="1"/>
    <row r="2404" ht="8.25" customHeight="1"/>
    <row r="2405" ht="8.25" customHeight="1"/>
    <row r="2406" ht="8.25" customHeight="1"/>
    <row r="2407" ht="8.25" customHeight="1"/>
    <row r="2408" ht="8.25" customHeight="1"/>
    <row r="2409" ht="8.25" customHeight="1"/>
    <row r="2410" ht="8.25" customHeight="1"/>
    <row r="2411" ht="8.25" customHeight="1"/>
    <row r="2412" ht="8.25" customHeight="1"/>
    <row r="2413" ht="8.25" customHeight="1"/>
    <row r="2414" ht="8.25" customHeight="1"/>
    <row r="2415" ht="8.25" customHeight="1"/>
    <row r="2416" ht="8.25" customHeight="1"/>
    <row r="2417" ht="8.25" customHeight="1"/>
    <row r="2418" ht="8.25" customHeight="1"/>
    <row r="2419" ht="8.25" customHeight="1"/>
    <row r="2420" ht="8.25" customHeight="1"/>
    <row r="2421" ht="8.25" customHeight="1"/>
    <row r="2422" ht="8.25" customHeight="1"/>
    <row r="2423" ht="8.25" customHeight="1"/>
    <row r="2424" ht="8.25" customHeight="1"/>
    <row r="2425" ht="8.25" customHeight="1"/>
    <row r="2426" ht="8.25" customHeight="1"/>
    <row r="2427" ht="8.25" customHeight="1"/>
    <row r="2428" ht="8.25" customHeight="1"/>
    <row r="2429" ht="8.25" customHeight="1"/>
    <row r="2430" ht="8.25" customHeight="1"/>
    <row r="2431" ht="8.25" customHeight="1"/>
    <row r="2432" ht="8.25" customHeight="1"/>
    <row r="2433" ht="8.25" customHeight="1"/>
    <row r="2434" ht="8.25" customHeight="1"/>
    <row r="2435" ht="8.25" customHeight="1"/>
    <row r="2436" ht="8.25" customHeight="1"/>
    <row r="2437" ht="8.25" customHeight="1"/>
    <row r="2438" ht="8.25" customHeight="1"/>
    <row r="2439" ht="8.25" customHeight="1"/>
    <row r="2440" ht="8.25" customHeight="1"/>
    <row r="2441" ht="8.25" customHeight="1"/>
    <row r="2442" ht="8.25" customHeight="1"/>
    <row r="2443" ht="8.25" customHeight="1"/>
    <row r="2444" ht="8.25" customHeight="1"/>
    <row r="2445" ht="8.25" customHeight="1"/>
    <row r="2446" ht="8.25" customHeight="1"/>
    <row r="2447" ht="8.25" customHeight="1"/>
    <row r="2448" ht="8.25" customHeight="1"/>
    <row r="2449" ht="8.25" customHeight="1"/>
    <row r="2450" ht="8.25" customHeight="1"/>
    <row r="2451" ht="8.25" customHeight="1"/>
    <row r="2452" ht="8.25" customHeight="1"/>
    <row r="2453" ht="8.25" customHeight="1"/>
    <row r="2454" ht="8.25" customHeight="1"/>
    <row r="2455" ht="8.25" customHeight="1"/>
    <row r="2456" ht="8.25" customHeight="1"/>
    <row r="2457" ht="8.25" customHeight="1"/>
    <row r="2458" ht="8.25" customHeight="1"/>
    <row r="2459" ht="8.25" customHeight="1"/>
    <row r="2460" ht="8.25" customHeight="1"/>
    <row r="2461" ht="8.25" customHeight="1"/>
    <row r="2462" ht="8.25" customHeight="1"/>
    <row r="2463" ht="8.25" customHeight="1"/>
    <row r="2464" ht="8.25" customHeight="1"/>
    <row r="2465" ht="8.25" customHeight="1"/>
    <row r="2466" ht="8.25" customHeight="1"/>
    <row r="2467" ht="8.25" customHeight="1"/>
    <row r="2468" ht="8.25" customHeight="1"/>
    <row r="2469" ht="8.25" customHeight="1"/>
    <row r="2470" ht="8.25" customHeight="1"/>
    <row r="2471" ht="8.25" customHeight="1"/>
    <row r="2472" ht="8.25" customHeight="1"/>
    <row r="2473" ht="8.25" customHeight="1"/>
    <row r="2474" ht="8.25" customHeight="1"/>
    <row r="2475" ht="8.25" customHeight="1"/>
    <row r="2476" ht="8.25" customHeight="1"/>
    <row r="2477" ht="8.25" customHeight="1"/>
    <row r="2478" ht="8.25" customHeight="1"/>
    <row r="2479" ht="8.25" customHeight="1"/>
    <row r="2480" ht="8.25" customHeight="1"/>
    <row r="2481" ht="8.25" customHeight="1"/>
    <row r="2482" ht="8.25" customHeight="1"/>
    <row r="2483" ht="8.25" customHeight="1"/>
    <row r="2484" ht="8.25" customHeight="1"/>
    <row r="2485" ht="8.25" customHeight="1"/>
    <row r="2486" ht="8.25" customHeight="1"/>
    <row r="2487" ht="8.25" customHeight="1"/>
    <row r="2488" ht="8.25" customHeight="1"/>
    <row r="2489" ht="8.25" customHeight="1"/>
    <row r="2490" ht="8.25" customHeight="1"/>
    <row r="2491" ht="8.25" customHeight="1"/>
    <row r="2492" ht="8.25" customHeight="1"/>
    <row r="2493" ht="8.25" customHeight="1"/>
    <row r="2494" ht="8.25" customHeight="1"/>
    <row r="2495" ht="8.25" customHeight="1"/>
    <row r="2496" ht="8.25" customHeight="1"/>
    <row r="2497" ht="8.25" customHeight="1"/>
    <row r="2498" ht="8.25" customHeight="1"/>
    <row r="2499" ht="8.25" customHeight="1"/>
    <row r="2500" ht="8.25" customHeight="1"/>
    <row r="2501" ht="8.25" customHeight="1"/>
    <row r="2502" ht="8.25" customHeight="1"/>
    <row r="2503" ht="8.25" customHeight="1"/>
    <row r="2504" ht="8.25" customHeight="1"/>
    <row r="2505" ht="8.25" customHeight="1"/>
    <row r="2506" ht="8.25" customHeight="1"/>
    <row r="2507" ht="8.25" customHeight="1"/>
    <row r="2508" ht="8.25" customHeight="1"/>
    <row r="2509" ht="8.25" customHeight="1"/>
    <row r="2510" ht="8.25" customHeight="1"/>
    <row r="2511" ht="8.25" customHeight="1"/>
    <row r="2512" ht="8.25" customHeight="1"/>
    <row r="2513" ht="8.25" customHeight="1"/>
    <row r="2514" ht="8.25" customHeight="1"/>
    <row r="2515" ht="8.25" customHeight="1"/>
    <row r="2516" ht="8.25" customHeight="1"/>
    <row r="2517" ht="8.25" customHeight="1"/>
    <row r="2518" ht="8.25" customHeight="1"/>
    <row r="2519" ht="8.25" customHeight="1"/>
    <row r="2520" ht="8.25" customHeight="1"/>
    <row r="2521" ht="8.25" customHeight="1"/>
    <row r="2522" ht="8.25" customHeight="1"/>
    <row r="2523" ht="8.25" customHeight="1"/>
    <row r="2524" ht="8.25" customHeight="1"/>
    <row r="2525" ht="8.25" customHeight="1"/>
    <row r="2526" ht="8.25" customHeight="1"/>
    <row r="2527" ht="8.25" customHeight="1"/>
    <row r="2528" ht="8.25" customHeight="1"/>
    <row r="2529" ht="8.25" customHeight="1"/>
    <row r="2530" ht="8.25" customHeight="1"/>
    <row r="2531" ht="8.25" customHeight="1"/>
    <row r="2532" ht="8.25" customHeight="1"/>
    <row r="2533" ht="8.25" customHeight="1"/>
    <row r="2534" ht="8.25" customHeight="1"/>
    <row r="2535" ht="8.25" customHeight="1"/>
    <row r="2536" ht="8.25" customHeight="1"/>
    <row r="2537" ht="8.25" customHeight="1"/>
    <row r="2538" ht="8.25" customHeight="1"/>
    <row r="2539" ht="8.25" customHeight="1"/>
    <row r="2540" ht="8.25" customHeight="1"/>
    <row r="2541" ht="8.25" customHeight="1"/>
    <row r="2542" ht="8.25" customHeight="1"/>
    <row r="2543" ht="8.25" customHeight="1"/>
    <row r="2544" ht="8.25" customHeight="1"/>
    <row r="2545" ht="8.25" customHeight="1"/>
    <row r="2546" ht="8.25" customHeight="1"/>
    <row r="2547" ht="8.25" customHeight="1"/>
    <row r="2548" ht="8.25" customHeight="1"/>
    <row r="2549" ht="8.25" customHeight="1"/>
    <row r="2550" ht="8.25" customHeight="1"/>
    <row r="2551" ht="8.25" customHeight="1"/>
    <row r="2552" ht="8.25" customHeight="1"/>
    <row r="2553" ht="8.25" customHeight="1"/>
    <row r="2554" ht="8.25" customHeight="1"/>
    <row r="2555" ht="8.25" customHeight="1"/>
    <row r="2556" ht="8.25" customHeight="1"/>
    <row r="2557" ht="8.25" customHeight="1"/>
    <row r="2558" ht="8.25" customHeight="1"/>
    <row r="2559" ht="8.25" customHeight="1"/>
    <row r="2560" ht="8.25" customHeight="1"/>
    <row r="2561" ht="8.25" customHeight="1"/>
    <row r="2562" ht="8.25" customHeight="1"/>
    <row r="2563" ht="8.25" customHeight="1"/>
    <row r="2564" ht="8.25" customHeight="1"/>
    <row r="2565" ht="8.25" customHeight="1"/>
    <row r="2566" ht="8.25" customHeight="1"/>
    <row r="2567" ht="8.25" customHeight="1"/>
    <row r="2568" ht="8.25" customHeight="1"/>
    <row r="2569" ht="8.25" customHeight="1"/>
    <row r="2570" ht="8.25" customHeight="1"/>
    <row r="2571" ht="8.25" customHeight="1"/>
    <row r="2572" ht="8.25" customHeight="1"/>
    <row r="2573" ht="8.25" customHeight="1"/>
    <row r="2574" ht="8.25" customHeight="1"/>
    <row r="2575" ht="8.25" customHeight="1"/>
    <row r="2576" ht="8.25" customHeight="1"/>
    <row r="2577" ht="8.25" customHeight="1"/>
    <row r="2578" ht="8.25" customHeight="1"/>
    <row r="2579" ht="8.25" customHeight="1"/>
    <row r="2580" ht="8.25" customHeight="1"/>
    <row r="2581" ht="8.25" customHeight="1"/>
    <row r="2582" ht="8.25" customHeight="1"/>
    <row r="2583" ht="8.25" customHeight="1"/>
    <row r="2584" ht="8.25" customHeight="1"/>
    <row r="2585" ht="8.25" customHeight="1"/>
    <row r="2586" ht="8.25" customHeight="1"/>
    <row r="2587" ht="8.25" customHeight="1"/>
    <row r="2588" ht="8.25" customHeight="1"/>
    <row r="2589" ht="8.25" customHeight="1"/>
    <row r="2590" ht="8.25" customHeight="1"/>
    <row r="2591" ht="8.25" customHeight="1"/>
    <row r="2592" ht="8.25" customHeight="1"/>
    <row r="2593" ht="8.25" customHeight="1"/>
    <row r="2594" ht="8.25" customHeight="1"/>
    <row r="2595" ht="8.25" customHeight="1"/>
    <row r="2596" ht="8.25" customHeight="1"/>
    <row r="2597" ht="8.25" customHeight="1"/>
    <row r="2598" ht="8.25" customHeight="1"/>
    <row r="2599" ht="8.25" customHeight="1"/>
    <row r="2600" ht="8.25" customHeight="1"/>
    <row r="2601" ht="8.25" customHeight="1"/>
    <row r="2602" ht="8.25" customHeight="1"/>
    <row r="2603" ht="8.25" customHeight="1"/>
    <row r="2604" ht="8.25" customHeight="1"/>
    <row r="2605" ht="8.25" customHeight="1"/>
    <row r="2606" ht="8.25" customHeight="1"/>
    <row r="2607" ht="8.25" customHeight="1"/>
    <row r="2608" ht="8.25" customHeight="1"/>
    <row r="2609" ht="8.25" customHeight="1"/>
    <row r="2610" ht="8.25" customHeight="1"/>
    <row r="2611" ht="8.25" customHeight="1"/>
    <row r="2612" ht="8.25" customHeight="1"/>
    <row r="2613" ht="8.25" customHeight="1"/>
    <row r="2614" ht="8.25" customHeight="1"/>
    <row r="2615" ht="8.25" customHeight="1"/>
    <row r="2616" ht="8.25" customHeight="1"/>
    <row r="2617" ht="8.25" customHeight="1"/>
    <row r="2618" ht="8.25" customHeight="1"/>
    <row r="2619" ht="8.25" customHeight="1"/>
    <row r="2620" ht="8.25" customHeight="1"/>
    <row r="2621" ht="8.25" customHeight="1"/>
    <row r="2622" ht="8.25" customHeight="1"/>
    <row r="2623" ht="8.25" customHeight="1"/>
    <row r="2624" ht="8.25" customHeight="1"/>
    <row r="2625" ht="8.25" customHeight="1"/>
    <row r="2626" ht="8.25" customHeight="1"/>
    <row r="2627" ht="8.25" customHeight="1"/>
    <row r="2628" ht="8.25" customHeight="1"/>
    <row r="2629" ht="8.25" customHeight="1"/>
    <row r="2630" ht="8.25" customHeight="1"/>
    <row r="2631" ht="8.25" customHeight="1"/>
    <row r="2632" ht="8.25" customHeight="1"/>
    <row r="2633" ht="8.25" customHeight="1"/>
    <row r="2634" ht="8.25" customHeight="1"/>
    <row r="2635" ht="8.25" customHeight="1"/>
    <row r="2636" ht="8.25" customHeight="1"/>
    <row r="2637" ht="8.25" customHeight="1"/>
    <row r="2638" ht="8.25" customHeight="1"/>
    <row r="2639" ht="8.25" customHeight="1"/>
    <row r="2640" ht="8.25" customHeight="1"/>
    <row r="2641" ht="8.25" customHeight="1"/>
    <row r="2642" ht="8.25" customHeight="1"/>
    <row r="2643" ht="8.25" customHeight="1"/>
    <row r="2644" ht="8.25" customHeight="1"/>
    <row r="2645" ht="8.25" customHeight="1"/>
    <row r="2646" ht="8.25" customHeight="1"/>
    <row r="2647" ht="8.25" customHeight="1"/>
    <row r="2648" ht="8.25" customHeight="1"/>
    <row r="2649" ht="8.25" customHeight="1"/>
    <row r="2650" ht="8.25" customHeight="1"/>
    <row r="2651" ht="8.25" customHeight="1"/>
    <row r="2652" ht="8.25" customHeight="1"/>
    <row r="2653" ht="8.25" customHeight="1"/>
    <row r="2654" ht="8.25" customHeight="1"/>
    <row r="2655" ht="8.25" customHeight="1"/>
    <row r="2656" ht="8.25" customHeight="1"/>
    <row r="2657" ht="8.25" customHeight="1"/>
    <row r="2658" ht="8.25" customHeight="1"/>
    <row r="2659" ht="8.25" customHeight="1"/>
    <row r="2660" ht="8.25" customHeight="1"/>
    <row r="2661" ht="8.25" customHeight="1"/>
    <row r="2662" ht="8.25" customHeight="1"/>
    <row r="2663" ht="8.25" customHeight="1"/>
    <row r="2664" ht="8.25" customHeight="1"/>
    <row r="2665" ht="8.25" customHeight="1"/>
    <row r="2666" ht="8.25" customHeight="1"/>
    <row r="2667" ht="8.25" customHeight="1"/>
    <row r="2668" ht="8.25" customHeight="1"/>
    <row r="2669" ht="8.25" customHeight="1"/>
    <row r="2670" ht="8.25" customHeight="1"/>
    <row r="2671" ht="8.25" customHeight="1"/>
    <row r="2672" ht="8.25" customHeight="1"/>
    <row r="2673" ht="8.25" customHeight="1"/>
    <row r="2674" ht="8.25" customHeight="1"/>
    <row r="2675" ht="8.25" customHeight="1"/>
    <row r="2676" ht="8.25" customHeight="1"/>
    <row r="2677" ht="8.25" customHeight="1"/>
    <row r="2678" ht="8.25" customHeight="1"/>
    <row r="2679" ht="8.25" customHeight="1"/>
    <row r="2680" ht="8.25" customHeight="1"/>
    <row r="2681" ht="8.25" customHeight="1"/>
    <row r="2682" ht="8.25" customHeight="1"/>
    <row r="2683" ht="8.25" customHeight="1"/>
    <row r="2684" ht="8.25" customHeight="1"/>
    <row r="2685" ht="8.25" customHeight="1"/>
    <row r="2686" ht="8.25" customHeight="1"/>
    <row r="2687" ht="8.25" customHeight="1"/>
    <row r="2688" ht="8.25" customHeight="1"/>
    <row r="2689" ht="8.25" customHeight="1"/>
    <row r="2690" ht="8.25" customHeight="1"/>
    <row r="2691" ht="8.25" customHeight="1"/>
    <row r="2692" ht="8.25" customHeight="1"/>
    <row r="2693" ht="8.25" customHeight="1"/>
    <row r="2694" ht="8.25" customHeight="1"/>
    <row r="2695" ht="8.25" customHeight="1"/>
    <row r="2696" ht="8.25" customHeight="1"/>
    <row r="2697" ht="8.25" customHeight="1"/>
    <row r="2698" ht="8.25" customHeight="1"/>
    <row r="2699" ht="8.25" customHeight="1"/>
    <row r="2700" ht="8.25" customHeight="1"/>
    <row r="2701" ht="8.25" customHeight="1"/>
    <row r="2702" ht="8.25" customHeight="1"/>
    <row r="2703" ht="8.25" customHeight="1"/>
    <row r="2704" ht="8.25" customHeight="1"/>
    <row r="2705" ht="8.25" customHeight="1"/>
    <row r="2706" ht="8.25" customHeight="1"/>
    <row r="2707" ht="8.25" customHeight="1"/>
    <row r="2708" ht="8.25" customHeight="1"/>
    <row r="2709" ht="8.25" customHeight="1"/>
    <row r="2710" ht="8.25" customHeight="1"/>
    <row r="2711" ht="8.25" customHeight="1"/>
    <row r="2712" ht="8.25" customHeight="1"/>
    <row r="2713" ht="8.25" customHeight="1"/>
    <row r="2714" ht="8.25" customHeight="1"/>
    <row r="2715" ht="8.25" customHeight="1"/>
    <row r="2716" ht="8.25" customHeight="1"/>
    <row r="2717" ht="8.25" customHeight="1"/>
    <row r="2718" ht="8.25" customHeight="1"/>
    <row r="2719" ht="8.25" customHeight="1"/>
    <row r="2720" ht="8.25" customHeight="1"/>
    <row r="2721" ht="8.25" customHeight="1"/>
    <row r="2722" ht="8.25" customHeight="1"/>
    <row r="2723" ht="8.25" customHeight="1"/>
    <row r="2724" ht="8.25" customHeight="1"/>
    <row r="2725" ht="8.25" customHeight="1"/>
    <row r="2726" ht="8.25" customHeight="1"/>
    <row r="2727" ht="8.25" customHeight="1"/>
    <row r="2728" ht="8.25" customHeight="1"/>
    <row r="2729" ht="8.25" customHeight="1"/>
    <row r="2730" ht="8.25" customHeight="1"/>
    <row r="2731" ht="8.25" customHeight="1"/>
    <row r="2732" ht="8.25" customHeight="1"/>
    <row r="2733" ht="8.25" customHeight="1"/>
    <row r="2734" ht="8.25" customHeight="1"/>
    <row r="2735" ht="8.25" customHeight="1"/>
    <row r="2736" ht="8.25" customHeight="1"/>
    <row r="2737" ht="8.25" customHeight="1"/>
    <row r="2738" ht="8.25" customHeight="1"/>
    <row r="2739" ht="8.25" customHeight="1"/>
    <row r="2740" ht="8.25" customHeight="1"/>
    <row r="2741" ht="8.25" customHeight="1"/>
    <row r="2742" ht="8.25" customHeight="1"/>
    <row r="2743" ht="8.25" customHeight="1"/>
    <row r="2744" ht="8.25" customHeight="1"/>
    <row r="2745" ht="8.25" customHeight="1"/>
    <row r="2746" ht="8.25" customHeight="1"/>
    <row r="2747" ht="8.25" customHeight="1"/>
    <row r="2748" ht="8.25" customHeight="1"/>
    <row r="2749" ht="8.25" customHeight="1"/>
    <row r="2750" ht="8.25" customHeight="1"/>
    <row r="2751" ht="8.25" customHeight="1"/>
    <row r="2752" ht="8.25" customHeight="1"/>
    <row r="2753" ht="8.25" customHeight="1"/>
    <row r="2754" ht="8.25" customHeight="1"/>
    <row r="2755" ht="8.25" customHeight="1"/>
    <row r="2756" ht="8.25" customHeight="1"/>
    <row r="2757" ht="8.25" customHeight="1"/>
    <row r="2758" ht="8.25" customHeight="1"/>
    <row r="2759" ht="8.25" customHeight="1"/>
    <row r="2760" ht="8.25" customHeight="1"/>
    <row r="2761" ht="8.25" customHeight="1"/>
    <row r="2762" ht="8.25" customHeight="1"/>
    <row r="2763" ht="8.25" customHeight="1"/>
    <row r="2764" ht="8.25" customHeight="1"/>
    <row r="2765" ht="8.25" customHeight="1"/>
    <row r="2766" ht="8.25" customHeight="1"/>
    <row r="2767" ht="8.25" customHeight="1"/>
    <row r="2768" ht="8.25" customHeight="1"/>
    <row r="2769" ht="8.25" customHeight="1"/>
    <row r="2770" ht="8.25" customHeight="1"/>
    <row r="2771" ht="8.25" customHeight="1"/>
    <row r="2772" ht="8.25" customHeight="1"/>
    <row r="2773" ht="8.25" customHeight="1"/>
    <row r="2774" ht="8.25" customHeight="1"/>
    <row r="2775" ht="8.25" customHeight="1"/>
    <row r="2776" ht="8.25" customHeight="1"/>
    <row r="2777" ht="8.25" customHeight="1"/>
    <row r="2778" ht="8.25" customHeight="1"/>
    <row r="2779" ht="8.25" customHeight="1"/>
    <row r="2780" ht="8.25" customHeight="1"/>
    <row r="2781" ht="8.25" customHeight="1"/>
    <row r="2782" ht="8.25" customHeight="1"/>
    <row r="2783" ht="8.25" customHeight="1"/>
    <row r="2784" ht="8.25" customHeight="1"/>
    <row r="2785" ht="8.25" customHeight="1"/>
    <row r="2786" ht="8.25" customHeight="1"/>
    <row r="2787" ht="8.25" customHeight="1"/>
    <row r="2788" ht="8.25" customHeight="1"/>
    <row r="2789" ht="8.25" customHeight="1"/>
    <row r="2790" ht="8.25" customHeight="1"/>
    <row r="2791" ht="8.25" customHeight="1"/>
    <row r="2792" ht="8.25" customHeight="1"/>
    <row r="2793" ht="8.25" customHeight="1"/>
    <row r="2794" ht="8.25" customHeight="1"/>
    <row r="2795" ht="8.25" customHeight="1"/>
    <row r="2796" ht="8.25" customHeight="1"/>
    <row r="2797" ht="8.25" customHeight="1"/>
    <row r="2798" ht="8.25" customHeight="1"/>
    <row r="2799" ht="8.25" customHeight="1"/>
    <row r="2800" ht="8.25" customHeight="1"/>
    <row r="2801" ht="8.25" customHeight="1"/>
    <row r="2802" ht="8.25" customHeight="1"/>
    <row r="2803" ht="8.25" customHeight="1"/>
    <row r="2804" ht="8.25" customHeight="1"/>
    <row r="2805" ht="8.25" customHeight="1"/>
    <row r="2806" ht="8.25" customHeight="1"/>
    <row r="2807" ht="8.25" customHeight="1"/>
    <row r="2808" ht="8.25" customHeight="1"/>
    <row r="2809" ht="8.25" customHeight="1"/>
    <row r="2810" ht="8.25" customHeight="1"/>
    <row r="2811" ht="8.25" customHeight="1"/>
    <row r="2812" ht="8.25" customHeight="1"/>
    <row r="2813" ht="8.25" customHeight="1"/>
    <row r="2814" ht="8.25" customHeight="1"/>
    <row r="2815" ht="8.25" customHeight="1"/>
    <row r="2816" ht="8.25" customHeight="1"/>
    <row r="2817" ht="8.25" customHeight="1"/>
    <row r="2818" ht="8.25" customHeight="1"/>
    <row r="2819" ht="8.25" customHeight="1"/>
    <row r="2820" ht="8.25" customHeight="1"/>
    <row r="2821" ht="8.25" customHeight="1"/>
    <row r="2822" ht="8.25" customHeight="1"/>
    <row r="2823" ht="8.25" customHeight="1"/>
    <row r="2824" ht="8.25" customHeight="1"/>
    <row r="2825" ht="8.25" customHeight="1"/>
    <row r="2826" ht="8.25" customHeight="1"/>
    <row r="2827" ht="8.25" customHeight="1"/>
    <row r="2828" ht="8.25" customHeight="1"/>
    <row r="2829" ht="8.25" customHeight="1"/>
    <row r="2830" ht="8.25" customHeight="1"/>
    <row r="2831" ht="8.25" customHeight="1"/>
    <row r="2832" ht="8.25" customHeight="1"/>
    <row r="2833" ht="8.25" customHeight="1"/>
    <row r="2834" ht="8.25" customHeight="1"/>
    <row r="2835" ht="8.25" customHeight="1"/>
    <row r="2836" ht="8.25" customHeight="1"/>
    <row r="2837" ht="8.25" customHeight="1"/>
    <row r="2838" ht="8.25" customHeight="1"/>
    <row r="2839" ht="8.25" customHeight="1"/>
    <row r="2840" ht="8.25" customHeight="1"/>
    <row r="2841" ht="8.25" customHeight="1"/>
    <row r="2842" ht="8.25" customHeight="1"/>
    <row r="2843" ht="8.25" customHeight="1"/>
    <row r="2844" ht="8.25" customHeight="1"/>
    <row r="2845" ht="8.25" customHeight="1"/>
    <row r="2846" ht="8.25" customHeight="1"/>
    <row r="2847" ht="8.25" customHeight="1"/>
    <row r="2848" ht="8.25" customHeight="1"/>
    <row r="2849" ht="8.25" customHeight="1"/>
    <row r="2850" ht="8.25" customHeight="1"/>
    <row r="2851" ht="8.25" customHeight="1"/>
    <row r="2852" ht="8.25" customHeight="1"/>
    <row r="2853" ht="8.25" customHeight="1"/>
    <row r="2854" ht="8.25" customHeight="1"/>
    <row r="2855" ht="8.25" customHeight="1"/>
    <row r="2856" ht="8.25" customHeight="1"/>
    <row r="2857" ht="8.25" customHeight="1"/>
    <row r="2858" ht="8.25" customHeight="1"/>
    <row r="2859" ht="8.25" customHeight="1"/>
    <row r="2860" ht="8.25" customHeight="1"/>
    <row r="2861" ht="8.25" customHeight="1"/>
    <row r="2862" ht="8.25" customHeight="1"/>
    <row r="2863" ht="8.25" customHeight="1"/>
    <row r="2864" ht="8.25" customHeight="1"/>
    <row r="2865" ht="8.25" customHeight="1"/>
    <row r="2866" ht="8.25" customHeight="1"/>
    <row r="2867" ht="8.25" customHeight="1"/>
    <row r="2868" ht="8.25" customHeight="1"/>
    <row r="2869" ht="8.25" customHeight="1"/>
    <row r="2870" ht="8.25" customHeight="1"/>
    <row r="2871" ht="8.25" customHeight="1"/>
    <row r="2872" ht="8.25" customHeight="1"/>
    <row r="2873" ht="8.25" customHeight="1"/>
    <row r="2874" ht="8.25" customHeight="1"/>
    <row r="2875" ht="8.25" customHeight="1"/>
    <row r="2876" ht="8.25" customHeight="1"/>
    <row r="2877" ht="8.25" customHeight="1"/>
    <row r="2878" ht="8.25" customHeight="1"/>
    <row r="2879" ht="8.25" customHeight="1"/>
    <row r="2880" ht="8.25" customHeight="1"/>
    <row r="2881" ht="8.25" customHeight="1"/>
    <row r="2882" ht="8.25" customHeight="1"/>
    <row r="2883" ht="8.25" customHeight="1"/>
    <row r="2884" ht="8.25" customHeight="1"/>
    <row r="2885" ht="8.25" customHeight="1"/>
    <row r="2886" ht="8.25" customHeight="1"/>
    <row r="2887" ht="8.25" customHeight="1"/>
    <row r="2888" ht="8.25" customHeight="1"/>
    <row r="2889" ht="8.25" customHeight="1"/>
    <row r="2890" ht="8.25" customHeight="1"/>
    <row r="2891" ht="8.25" customHeight="1"/>
    <row r="2892" ht="8.25" customHeight="1"/>
    <row r="2893" ht="8.25" customHeight="1"/>
    <row r="2894" ht="8.25" customHeight="1"/>
    <row r="2895" ht="8.25" customHeight="1"/>
    <row r="2896" ht="8.25" customHeight="1"/>
    <row r="2897" ht="8.25" customHeight="1"/>
    <row r="2898" ht="8.25" customHeight="1"/>
    <row r="2899" ht="8.25" customHeight="1"/>
    <row r="2900" ht="8.25" customHeight="1"/>
    <row r="2901" ht="8.25" customHeight="1"/>
    <row r="2902" ht="8.25" customHeight="1"/>
    <row r="2903" ht="8.25" customHeight="1"/>
    <row r="2904" ht="8.25" customHeight="1"/>
    <row r="2905" ht="8.25" customHeight="1"/>
    <row r="2906" ht="8.25" customHeight="1"/>
    <row r="2907" ht="8.25" customHeight="1"/>
    <row r="2908" ht="8.25" customHeight="1"/>
    <row r="2909" ht="8.25" customHeight="1"/>
    <row r="2910" ht="8.25" customHeight="1"/>
    <row r="2911" ht="8.25" customHeight="1"/>
    <row r="2912" ht="8.25" customHeight="1"/>
    <row r="2913" ht="8.25" customHeight="1"/>
    <row r="2914" ht="8.25" customHeight="1"/>
    <row r="2915" ht="8.25" customHeight="1"/>
    <row r="2916" ht="8.25" customHeight="1"/>
    <row r="2917" ht="8.25" customHeight="1"/>
    <row r="2918" ht="8.25" customHeight="1"/>
    <row r="2919" ht="8.25" customHeight="1"/>
    <row r="2920" ht="8.25" customHeight="1"/>
    <row r="2921" ht="8.25" customHeight="1"/>
    <row r="2922" ht="8.25" customHeight="1"/>
    <row r="2923" ht="8.25" customHeight="1"/>
    <row r="2924" ht="8.25" customHeight="1"/>
    <row r="2925" ht="8.25" customHeight="1"/>
    <row r="2926" ht="8.25" customHeight="1"/>
    <row r="2927" ht="8.25" customHeight="1"/>
    <row r="2928" ht="8.25" customHeight="1"/>
    <row r="2929" ht="8.25" customHeight="1"/>
    <row r="2930" ht="8.25" customHeight="1"/>
    <row r="2931" ht="8.25" customHeight="1"/>
    <row r="2932" ht="8.25" customHeight="1"/>
    <row r="2933" ht="8.25" customHeight="1"/>
    <row r="2934" ht="8.25" customHeight="1"/>
    <row r="2935" ht="8.25" customHeight="1"/>
    <row r="2936" ht="8.25" customHeight="1"/>
    <row r="2937" ht="8.25" customHeight="1"/>
    <row r="2938" ht="8.25" customHeight="1"/>
    <row r="2939" ht="8.25" customHeight="1"/>
    <row r="2940" ht="8.25" customHeight="1"/>
    <row r="2941" ht="8.25" customHeight="1"/>
    <row r="2942" ht="8.25" customHeight="1"/>
    <row r="2943" ht="8.25" customHeight="1"/>
    <row r="2944" ht="8.25" customHeight="1"/>
    <row r="2945" ht="8.25" customHeight="1"/>
    <row r="2946" ht="8.25" customHeight="1"/>
    <row r="2947" ht="8.25" customHeight="1"/>
    <row r="2948" ht="8.25" customHeight="1"/>
    <row r="2949" ht="8.25" customHeight="1"/>
    <row r="2950" ht="8.25" customHeight="1"/>
    <row r="2951" ht="8.25" customHeight="1"/>
    <row r="2952" ht="8.25" customHeight="1"/>
    <row r="2953" ht="8.25" customHeight="1"/>
    <row r="2954" ht="8.25" customHeight="1"/>
    <row r="2955" ht="8.25" customHeight="1"/>
    <row r="2956" ht="8.25" customHeight="1"/>
    <row r="2957" ht="8.25" customHeight="1"/>
    <row r="2958" ht="8.25" customHeight="1"/>
    <row r="2959" ht="8.25" customHeight="1"/>
    <row r="2960" ht="8.25" customHeight="1"/>
    <row r="2961" ht="8.25" customHeight="1"/>
    <row r="2962" ht="8.25" customHeight="1"/>
    <row r="2963" ht="8.25" customHeight="1"/>
    <row r="2964" ht="8.25" customHeight="1"/>
    <row r="2965" ht="8.25" customHeight="1"/>
    <row r="2966" ht="8.25" customHeight="1"/>
    <row r="2967" ht="8.25" customHeight="1"/>
    <row r="2968" ht="8.25" customHeight="1"/>
    <row r="2969" ht="8.25" customHeight="1"/>
    <row r="2970" ht="8.25" customHeight="1"/>
    <row r="2971" ht="8.25" customHeight="1"/>
    <row r="2972" ht="8.25" customHeight="1"/>
    <row r="2973" ht="8.25" customHeight="1"/>
    <row r="2974" ht="8.25" customHeight="1"/>
    <row r="2975" ht="8.25" customHeight="1"/>
    <row r="2976" ht="8.25" customHeight="1"/>
    <row r="2977" ht="8.25" customHeight="1"/>
    <row r="2978" ht="8.25" customHeight="1"/>
    <row r="2979" ht="8.25" customHeight="1"/>
    <row r="2980" ht="8.25" customHeight="1"/>
    <row r="2981" ht="8.25" customHeight="1"/>
    <row r="2982" ht="8.25" customHeight="1"/>
    <row r="2983" ht="8.25" customHeight="1"/>
    <row r="2984" ht="8.25" customHeight="1"/>
    <row r="2985" ht="8.25" customHeight="1"/>
    <row r="2986" ht="8.25" customHeight="1"/>
    <row r="2987" ht="8.25" customHeight="1"/>
    <row r="2988" ht="8.25" customHeight="1"/>
    <row r="2989" ht="8.25" customHeight="1"/>
    <row r="2990" ht="8.25" customHeight="1"/>
    <row r="2991" ht="8.25" customHeight="1"/>
    <row r="2992" ht="8.25" customHeight="1"/>
    <row r="2993" ht="8.25" customHeight="1"/>
    <row r="2994" ht="8.25" customHeight="1"/>
    <row r="2995" ht="8.25" customHeight="1"/>
    <row r="2996" ht="8.25" customHeight="1"/>
    <row r="2997" ht="8.25" customHeight="1"/>
    <row r="2998" ht="8.25" customHeight="1"/>
    <row r="2999" ht="8.25" customHeight="1"/>
    <row r="3000" ht="8.25" customHeight="1"/>
    <row r="3001" ht="8.25" customHeight="1"/>
    <row r="3002" ht="8.25" customHeight="1"/>
    <row r="3003" ht="8.25" customHeight="1"/>
    <row r="3004" ht="8.25" customHeight="1"/>
    <row r="3005" ht="8.25" customHeight="1"/>
    <row r="3006" ht="8.25" customHeight="1"/>
    <row r="3007" ht="8.25" customHeight="1"/>
    <row r="3008" ht="8.25" customHeight="1"/>
    <row r="3009" ht="8.25" customHeight="1"/>
    <row r="3010" ht="8.25" customHeight="1"/>
    <row r="3011" ht="8.25" customHeight="1"/>
    <row r="3012" ht="8.25" customHeight="1"/>
    <row r="3013" ht="8.25" customHeight="1"/>
    <row r="3014" ht="8.25" customHeight="1"/>
    <row r="3015" ht="8.25" customHeight="1"/>
    <row r="3016" ht="8.25" customHeight="1"/>
    <row r="3017" ht="8.25" customHeight="1"/>
    <row r="3018" ht="8.25" customHeight="1"/>
    <row r="3019" ht="8.25" customHeight="1"/>
    <row r="3020" ht="8.25" customHeight="1"/>
    <row r="3021" ht="8.25" customHeight="1"/>
    <row r="3022" ht="8.25" customHeight="1"/>
    <row r="3023" ht="8.25" customHeight="1"/>
    <row r="3024" ht="8.25" customHeight="1"/>
    <row r="3025" ht="8.25" customHeight="1"/>
    <row r="3026" ht="8.25" customHeight="1"/>
    <row r="3027" ht="8.25" customHeight="1"/>
    <row r="3028" ht="8.25" customHeight="1"/>
    <row r="3029" ht="8.25" customHeight="1"/>
    <row r="3030" ht="8.25" customHeight="1"/>
    <row r="3031" ht="8.25" customHeight="1"/>
    <row r="3032" ht="8.25" customHeight="1"/>
    <row r="3033" ht="8.25" customHeight="1"/>
    <row r="3034" ht="8.25" customHeight="1"/>
    <row r="3035" ht="8.25" customHeight="1"/>
    <row r="3036" ht="8.25" customHeight="1"/>
    <row r="3037" ht="8.25" customHeight="1"/>
    <row r="3038" ht="8.25" customHeight="1"/>
    <row r="3039" ht="8.25" customHeight="1"/>
    <row r="3040" ht="8.25" customHeight="1"/>
    <row r="3041" ht="8.25" customHeight="1"/>
    <row r="3042" ht="8.25" customHeight="1"/>
    <row r="3043" ht="8.25" customHeight="1"/>
    <row r="3044" ht="8.25" customHeight="1"/>
    <row r="3045" ht="8.25" customHeight="1"/>
    <row r="3046" ht="8.25" customHeight="1"/>
    <row r="3047" ht="8.25" customHeight="1"/>
    <row r="3048" ht="8.25" customHeight="1"/>
    <row r="3049" ht="8.25" customHeight="1"/>
    <row r="3050" ht="8.25" customHeight="1"/>
    <row r="3051" ht="8.25" customHeight="1"/>
    <row r="3052" ht="8.25" customHeight="1"/>
    <row r="3053" ht="8.25" customHeight="1"/>
    <row r="3054" ht="8.25" customHeight="1"/>
    <row r="3055" ht="8.25" customHeight="1"/>
    <row r="3056" ht="8.25" customHeight="1"/>
    <row r="3057" ht="8.25" customHeight="1"/>
    <row r="3058" ht="8.25" customHeight="1"/>
    <row r="3059" ht="8.25" customHeight="1"/>
    <row r="3060" ht="8.25" customHeight="1"/>
    <row r="3061" ht="8.25" customHeight="1"/>
    <row r="3062" ht="8.25" customHeight="1"/>
    <row r="3063" ht="8.25" customHeight="1"/>
    <row r="3064" ht="8.25" customHeight="1"/>
    <row r="3065" ht="8.25" customHeight="1"/>
    <row r="3066" ht="8.25" customHeight="1"/>
    <row r="3067" ht="8.25" customHeight="1"/>
    <row r="3068" ht="8.25" customHeight="1"/>
    <row r="3069" ht="8.25" customHeight="1"/>
    <row r="3070" ht="8.25" customHeight="1"/>
    <row r="3071" ht="8.25" customHeight="1"/>
    <row r="3072" ht="8.25" customHeight="1"/>
    <row r="3073" ht="8.25" customHeight="1"/>
    <row r="3074" ht="8.25" customHeight="1"/>
    <row r="3075" ht="8.25" customHeight="1"/>
    <row r="3076" ht="8.25" customHeight="1"/>
    <row r="3077" ht="8.25" customHeight="1"/>
    <row r="3078" ht="8.25" customHeight="1"/>
    <row r="3079" ht="8.25" customHeight="1"/>
    <row r="3080" ht="8.25" customHeight="1"/>
    <row r="3081" ht="8.25" customHeight="1"/>
    <row r="3082" ht="8.25" customHeight="1"/>
    <row r="3083" ht="8.25" customHeight="1"/>
    <row r="3084" ht="8.25" customHeight="1"/>
    <row r="3085" ht="8.25" customHeight="1"/>
    <row r="3086" ht="8.25" customHeight="1"/>
    <row r="3087" ht="8.25" customHeight="1"/>
    <row r="3088" ht="8.25" customHeight="1"/>
    <row r="3089" ht="8.25" customHeight="1"/>
    <row r="3090" ht="8.25" customHeight="1"/>
    <row r="3091" ht="8.25" customHeight="1"/>
    <row r="3092" ht="8.25" customHeight="1"/>
    <row r="3093" ht="8.25" customHeight="1"/>
    <row r="3094" ht="8.25" customHeight="1"/>
    <row r="3095" ht="8.25" customHeight="1"/>
    <row r="3096" ht="8.25" customHeight="1"/>
    <row r="3097" ht="8.25" customHeight="1"/>
    <row r="3098" ht="8.25" customHeight="1"/>
    <row r="3099" ht="8.25" customHeight="1"/>
    <row r="3100" ht="8.25" customHeight="1"/>
    <row r="3101" ht="8.25" customHeight="1"/>
    <row r="3102" ht="8.25" customHeight="1"/>
    <row r="3103" ht="8.25" customHeight="1"/>
    <row r="3104" ht="8.25" customHeight="1"/>
    <row r="3105" ht="8.25" customHeight="1"/>
    <row r="3106" ht="8.25" customHeight="1"/>
    <row r="3107" ht="8.25" customHeight="1"/>
    <row r="3108" ht="8.25" customHeight="1"/>
    <row r="3109" ht="8.25" customHeight="1"/>
    <row r="3110" ht="8.25" customHeight="1"/>
    <row r="3111" ht="8.25" customHeight="1"/>
    <row r="3112" ht="8.25" customHeight="1"/>
    <row r="3113" ht="8.25" customHeight="1"/>
    <row r="3114" ht="8.25" customHeight="1"/>
    <row r="3115" ht="8.25" customHeight="1"/>
    <row r="3116" ht="8.25" customHeight="1"/>
    <row r="3117" ht="8.25" customHeight="1"/>
    <row r="3118" ht="8.25" customHeight="1"/>
    <row r="3119" ht="8.25" customHeight="1"/>
    <row r="3120" ht="8.25" customHeight="1"/>
    <row r="3121" ht="8.25" customHeight="1"/>
    <row r="3122" ht="8.25" customHeight="1"/>
    <row r="3123" ht="8.25" customHeight="1"/>
    <row r="3124" ht="8.25" customHeight="1"/>
    <row r="3125" ht="8.25" customHeight="1"/>
    <row r="3126" ht="8.25" customHeight="1"/>
    <row r="3127" ht="8.25" customHeight="1"/>
    <row r="3128" ht="8.25" customHeight="1"/>
    <row r="3129" ht="8.25" customHeight="1"/>
    <row r="3130" ht="8.25" customHeight="1"/>
    <row r="3131" ht="8.25" customHeight="1"/>
    <row r="3132" ht="8.25" customHeight="1"/>
    <row r="3133" ht="8.25" customHeight="1"/>
    <row r="3134" ht="8.25" customHeight="1"/>
    <row r="3135" ht="8.25" customHeight="1"/>
    <row r="3136" ht="8.25" customHeight="1"/>
    <row r="3137" ht="8.25" customHeight="1"/>
    <row r="3138" ht="8.25" customHeight="1"/>
    <row r="3139" ht="8.25" customHeight="1"/>
    <row r="3140" ht="8.25" customHeight="1"/>
    <row r="3141" ht="8.25" customHeight="1"/>
    <row r="3142" ht="8.25" customHeight="1"/>
    <row r="3143" ht="8.25" customHeight="1"/>
    <row r="3144" ht="8.25" customHeight="1"/>
    <row r="3145" ht="8.25" customHeight="1"/>
    <row r="3146" ht="8.25" customHeight="1"/>
    <row r="3147" ht="8.25" customHeight="1"/>
    <row r="3148" ht="8.25" customHeight="1"/>
    <row r="3149" ht="8.25" customHeight="1"/>
    <row r="3150" ht="8.25" customHeight="1"/>
    <row r="3151" ht="8.25" customHeight="1"/>
    <row r="3152" ht="8.25" customHeight="1"/>
    <row r="3153" ht="8.25" customHeight="1"/>
    <row r="3154" ht="8.25" customHeight="1"/>
    <row r="3155" ht="8.25" customHeight="1"/>
    <row r="3156" ht="8.25" customHeight="1"/>
    <row r="3157" ht="8.25" customHeight="1"/>
    <row r="3158" ht="8.25" customHeight="1"/>
    <row r="3159" ht="8.25" customHeight="1"/>
    <row r="3160" ht="8.25" customHeight="1"/>
    <row r="3161" ht="8.25" customHeight="1"/>
    <row r="3162" ht="8.25" customHeight="1"/>
    <row r="3163" ht="8.25" customHeight="1"/>
    <row r="3164" ht="8.25" customHeight="1"/>
    <row r="3165" ht="8.25" customHeight="1"/>
    <row r="3166" ht="8.25" customHeight="1"/>
    <row r="3167" ht="8.25" customHeight="1"/>
    <row r="3168" ht="8.25" customHeight="1"/>
    <row r="3169" ht="8.25" customHeight="1"/>
    <row r="3170" ht="8.25" customHeight="1"/>
    <row r="3171" ht="8.25" customHeight="1"/>
    <row r="3172" ht="8.25" customHeight="1"/>
    <row r="3173" ht="8.25" customHeight="1"/>
    <row r="3174" ht="8.25" customHeight="1"/>
    <row r="3175" ht="8.25" customHeight="1"/>
    <row r="3176" ht="8.25" customHeight="1"/>
    <row r="3177" ht="8.25" customHeight="1"/>
    <row r="3178" ht="8.25" customHeight="1"/>
    <row r="3179" ht="8.25" customHeight="1"/>
    <row r="3180" ht="8.25" customHeight="1"/>
    <row r="3181" ht="8.25" customHeight="1"/>
    <row r="3182" ht="8.25" customHeight="1"/>
    <row r="3183" ht="8.25" customHeight="1"/>
    <row r="3184" ht="8.25" customHeight="1"/>
    <row r="3185" ht="8.25" customHeight="1"/>
    <row r="3186" ht="8.25" customHeight="1"/>
    <row r="3187" ht="8.25" customHeight="1"/>
    <row r="3188" ht="8.25" customHeight="1"/>
    <row r="3189" ht="8.25" customHeight="1"/>
    <row r="3190" ht="8.25" customHeight="1"/>
    <row r="3191" ht="8.25" customHeight="1"/>
    <row r="3192" ht="8.25" customHeight="1"/>
    <row r="3193" ht="8.25" customHeight="1"/>
    <row r="3194" ht="8.25" customHeight="1"/>
    <row r="3195" ht="8.25" customHeight="1"/>
    <row r="3196" ht="8.25" customHeight="1"/>
    <row r="3197" ht="8.25" customHeight="1"/>
    <row r="3198" ht="8.25" customHeight="1"/>
    <row r="3199" ht="8.25" customHeight="1"/>
    <row r="3200" ht="8.25" customHeight="1"/>
    <row r="3201" ht="8.25" customHeight="1"/>
    <row r="3202" ht="8.25" customHeight="1"/>
    <row r="3203" ht="8.25" customHeight="1"/>
    <row r="3204" ht="8.25" customHeight="1"/>
    <row r="3205" ht="8.25" customHeight="1"/>
    <row r="3206" ht="8.25" customHeight="1"/>
    <row r="3207" ht="8.25" customHeight="1"/>
    <row r="3208" ht="8.25" customHeight="1"/>
    <row r="3209" ht="8.25" customHeight="1"/>
    <row r="3210" ht="8.25" customHeight="1"/>
    <row r="3211" ht="8.25" customHeight="1"/>
    <row r="3212" ht="8.25" customHeight="1"/>
    <row r="3213" ht="8.25" customHeight="1"/>
    <row r="3214" ht="8.25" customHeight="1"/>
    <row r="3215" ht="8.25" customHeight="1"/>
    <row r="3216" ht="8.25" customHeight="1"/>
    <row r="3217" ht="8.25" customHeight="1"/>
    <row r="3218" ht="8.25" customHeight="1"/>
    <row r="3219" ht="8.25" customHeight="1"/>
    <row r="3220" ht="8.25" customHeight="1"/>
    <row r="3221" ht="8.25" customHeight="1"/>
    <row r="3222" ht="8.25" customHeight="1"/>
    <row r="3223" ht="8.25" customHeight="1"/>
    <row r="3224" ht="8.25" customHeight="1"/>
    <row r="3225" ht="8.25" customHeight="1"/>
    <row r="3226" ht="8.25" customHeight="1"/>
    <row r="3227" ht="8.25" customHeight="1"/>
    <row r="3228" ht="8.25" customHeight="1"/>
    <row r="3229" ht="8.25" customHeight="1"/>
    <row r="3230" ht="8.25" customHeight="1"/>
    <row r="3231" ht="8.25" customHeight="1"/>
    <row r="3232" ht="8.25" customHeight="1"/>
    <row r="3233" ht="8.25" customHeight="1"/>
    <row r="3234" ht="8.25" customHeight="1"/>
    <row r="3235" ht="8.25" customHeight="1"/>
    <row r="3236" ht="8.25" customHeight="1"/>
    <row r="3237" ht="8.25" customHeight="1"/>
    <row r="3238" ht="8.25" customHeight="1"/>
    <row r="3239" ht="8.25" customHeight="1"/>
    <row r="3240" ht="8.25" customHeight="1"/>
    <row r="3241" ht="8.25" customHeight="1"/>
    <row r="3242" ht="8.25" customHeight="1"/>
    <row r="3243" ht="8.25" customHeight="1"/>
    <row r="3244" ht="8.25" customHeight="1"/>
    <row r="3245" ht="8.25" customHeight="1"/>
    <row r="3246" ht="8.25" customHeight="1"/>
    <row r="3247" ht="8.25" customHeight="1"/>
    <row r="3248" ht="8.25" customHeight="1"/>
    <row r="3249" ht="8.25" customHeight="1"/>
    <row r="3250" ht="8.25" customHeight="1"/>
    <row r="3251" ht="8.25" customHeight="1"/>
    <row r="3252" ht="8.25" customHeight="1"/>
    <row r="3253" ht="8.25" customHeight="1"/>
    <row r="3254" ht="8.25" customHeight="1"/>
    <row r="3255" ht="8.25" customHeight="1"/>
    <row r="3256" ht="8.25" customHeight="1"/>
    <row r="3257" ht="8.25" customHeight="1"/>
    <row r="3258" ht="8.25" customHeight="1"/>
    <row r="3259" ht="8.25" customHeight="1"/>
    <row r="3260" ht="8.25" customHeight="1"/>
    <row r="3261" ht="8.25" customHeight="1"/>
    <row r="3262" ht="8.25" customHeight="1"/>
    <row r="3263" ht="8.25" customHeight="1"/>
    <row r="3264" ht="8.25" customHeight="1"/>
    <row r="3265" ht="8.25" customHeight="1"/>
    <row r="3266" ht="8.25" customHeight="1"/>
    <row r="3267" ht="8.25" customHeight="1"/>
    <row r="3268" ht="8.25" customHeight="1"/>
    <row r="3269" ht="8.25" customHeight="1"/>
    <row r="3270" ht="8.25" customHeight="1"/>
    <row r="3271" ht="8.25" customHeight="1"/>
    <row r="3272" ht="8.25" customHeight="1"/>
    <row r="3273" ht="8.25" customHeight="1"/>
    <row r="3274" ht="8.25" customHeight="1"/>
    <row r="3275" ht="8.25" customHeight="1"/>
    <row r="3276" ht="8.25" customHeight="1"/>
    <row r="3277" ht="8.25" customHeight="1"/>
    <row r="3278" ht="8.25" customHeight="1"/>
    <row r="3279" ht="8.25" customHeight="1"/>
    <row r="3280" ht="8.25" customHeight="1"/>
    <row r="3281" ht="8.25" customHeight="1"/>
    <row r="3282" ht="8.25" customHeight="1"/>
    <row r="3283" ht="8.25" customHeight="1"/>
    <row r="3284" ht="8.25" customHeight="1"/>
    <row r="3285" ht="8.25" customHeight="1"/>
    <row r="3286" ht="8.25" customHeight="1"/>
    <row r="3287" ht="8.25" customHeight="1"/>
    <row r="3288" ht="8.25" customHeight="1"/>
    <row r="3289" ht="8.25" customHeight="1"/>
    <row r="3290" ht="8.25" customHeight="1"/>
    <row r="3291" ht="8.25" customHeight="1"/>
    <row r="3292" ht="8.25" customHeight="1"/>
    <row r="3293" ht="8.25" customHeight="1"/>
    <row r="3294" ht="8.25" customHeight="1"/>
    <row r="3295" ht="8.25" customHeight="1"/>
    <row r="3296" ht="8.25" customHeight="1"/>
    <row r="3297" ht="8.25" customHeight="1"/>
    <row r="3298" ht="8.25" customHeight="1"/>
    <row r="3299" ht="8.25" customHeight="1"/>
    <row r="3300" ht="8.25" customHeight="1"/>
    <row r="3301" ht="8.25" customHeight="1"/>
    <row r="3302" ht="8.25" customHeight="1"/>
    <row r="3303" ht="8.25" customHeight="1"/>
    <row r="3304" ht="8.25" customHeight="1"/>
    <row r="3305" ht="8.25" customHeight="1"/>
    <row r="3306" ht="8.25" customHeight="1"/>
    <row r="3307" ht="8.25" customHeight="1"/>
    <row r="3308" ht="8.25" customHeight="1"/>
    <row r="3309" ht="8.25" customHeight="1"/>
    <row r="3310" ht="8.25" customHeight="1"/>
    <row r="3311" ht="8.25" customHeight="1"/>
    <row r="3312" ht="8.25" customHeight="1"/>
    <row r="3313" ht="8.25" customHeight="1"/>
    <row r="3314" ht="8.25" customHeight="1"/>
    <row r="3315" ht="8.25" customHeight="1"/>
    <row r="3316" ht="8.25" customHeight="1"/>
    <row r="3317" ht="8.25" customHeight="1"/>
    <row r="3318" ht="8.25" customHeight="1"/>
    <row r="3319" ht="8.25" customHeight="1"/>
    <row r="3320" ht="8.25" customHeight="1"/>
    <row r="3321" ht="8.25" customHeight="1"/>
    <row r="3322" ht="8.25" customHeight="1"/>
    <row r="3323" ht="8.25" customHeight="1"/>
    <row r="3324" ht="8.25" customHeight="1"/>
    <row r="3325" ht="8.25" customHeight="1"/>
    <row r="3326" ht="8.25" customHeight="1"/>
    <row r="3327" ht="8.25" customHeight="1"/>
    <row r="3328" ht="8.25" customHeight="1"/>
    <row r="3329" ht="8.25" customHeight="1"/>
    <row r="3330" ht="8.25" customHeight="1"/>
    <row r="3331" ht="8.25" customHeight="1"/>
    <row r="3332" ht="8.25" customHeight="1"/>
    <row r="3333" ht="8.25" customHeight="1"/>
    <row r="3334" ht="8.25" customHeight="1"/>
    <row r="3335" ht="8.25" customHeight="1"/>
    <row r="3336" ht="8.25" customHeight="1"/>
    <row r="3337" ht="8.25" customHeight="1"/>
    <row r="3338" ht="8.25" customHeight="1"/>
    <row r="3339" ht="8.25" customHeight="1"/>
    <row r="3340" ht="8.25" customHeight="1"/>
    <row r="3341" ht="8.25" customHeight="1"/>
    <row r="3342" ht="8.25" customHeight="1"/>
    <row r="3343" ht="8.25" customHeight="1"/>
    <row r="3344" ht="8.25" customHeight="1"/>
    <row r="3345" ht="8.25" customHeight="1"/>
    <row r="3346" ht="8.25" customHeight="1"/>
    <row r="3347" ht="8.25" customHeight="1"/>
    <row r="3348" ht="8.25" customHeight="1"/>
    <row r="3349" ht="8.25" customHeight="1"/>
    <row r="3350" ht="8.25" customHeight="1"/>
    <row r="3351" ht="8.25" customHeight="1"/>
    <row r="3352" ht="8.25" customHeight="1"/>
    <row r="3353" ht="8.25" customHeight="1"/>
    <row r="3354" ht="8.25" customHeight="1"/>
    <row r="3355" ht="8.25" customHeight="1"/>
    <row r="3356" ht="8.25" customHeight="1"/>
    <row r="3357" ht="8.25" customHeight="1"/>
    <row r="3358" ht="8.25" customHeight="1"/>
    <row r="3359" ht="8.25" customHeight="1"/>
    <row r="3360" ht="8.25" customHeight="1"/>
    <row r="3361" ht="8.25" customHeight="1"/>
    <row r="3362" ht="8.25" customHeight="1"/>
    <row r="3363" ht="8.25" customHeight="1"/>
    <row r="3364" ht="8.25" customHeight="1"/>
    <row r="3365" ht="8.25" customHeight="1"/>
    <row r="3366" ht="8.25" customHeight="1"/>
    <row r="3367" ht="8.25" customHeight="1"/>
    <row r="3368" ht="8.25" customHeight="1"/>
    <row r="3369" ht="8.25" customHeight="1"/>
    <row r="3370" ht="8.25" customHeight="1"/>
    <row r="3371" ht="8.25" customHeight="1"/>
    <row r="3372" ht="8.25" customHeight="1"/>
    <row r="3373" ht="8.25" customHeight="1"/>
    <row r="3374" ht="8.25" customHeight="1"/>
    <row r="3375" ht="8.25" customHeight="1"/>
    <row r="3376" ht="8.25" customHeight="1"/>
    <row r="3377" ht="8.25" customHeight="1"/>
    <row r="3378" ht="8.25" customHeight="1"/>
    <row r="3379" ht="8.25" customHeight="1"/>
    <row r="3380" ht="8.25" customHeight="1"/>
    <row r="3381" ht="8.25" customHeight="1"/>
    <row r="3382" ht="8.25" customHeight="1"/>
    <row r="3383" ht="8.25" customHeight="1"/>
    <row r="3384" ht="8.25" customHeight="1"/>
    <row r="3385" ht="8.25" customHeight="1"/>
    <row r="3386" ht="8.25" customHeight="1"/>
    <row r="3387" ht="8.25" customHeight="1"/>
    <row r="3388" ht="8.25" customHeight="1"/>
    <row r="3389" ht="8.25" customHeight="1"/>
    <row r="3390" ht="8.25" customHeight="1"/>
    <row r="3391" ht="8.25" customHeight="1"/>
    <row r="3392" ht="8.25" customHeight="1"/>
    <row r="3393" ht="8.25" customHeight="1"/>
    <row r="3394" ht="8.25" customHeight="1"/>
    <row r="3395" ht="8.25" customHeight="1"/>
    <row r="3396" ht="8.25" customHeight="1"/>
    <row r="3397" ht="8.25" customHeight="1"/>
    <row r="3398" ht="8.25" customHeight="1"/>
    <row r="3399" ht="8.25" customHeight="1"/>
    <row r="3400" ht="8.25" customHeight="1"/>
    <row r="3401" ht="8.25" customHeight="1"/>
    <row r="3402" ht="8.25" customHeight="1"/>
    <row r="3403" ht="8.25" customHeight="1"/>
    <row r="3404" ht="8.25" customHeight="1"/>
    <row r="3405" ht="8.25" customHeight="1"/>
    <row r="3406" ht="8.25" customHeight="1"/>
    <row r="3407" ht="8.25" customHeight="1"/>
    <row r="3408" ht="8.25" customHeight="1"/>
    <row r="3409" ht="8.25" customHeight="1"/>
    <row r="3410" ht="8.25" customHeight="1"/>
    <row r="3411" ht="8.25" customHeight="1"/>
    <row r="3412" ht="8.25" customHeight="1"/>
    <row r="3413" ht="8.25" customHeight="1"/>
    <row r="3414" ht="8.25" customHeight="1"/>
    <row r="3415" ht="8.25" customHeight="1"/>
    <row r="3416" ht="8.25" customHeight="1"/>
    <row r="3417" ht="8.25" customHeight="1"/>
    <row r="3418" ht="8.25" customHeight="1"/>
    <row r="3419" ht="8.25" customHeight="1"/>
    <row r="3420" ht="8.25" customHeight="1"/>
    <row r="3421" ht="8.25" customHeight="1"/>
    <row r="3422" ht="8.25" customHeight="1"/>
    <row r="3423" ht="8.25" customHeight="1"/>
    <row r="3424" ht="8.25" customHeight="1"/>
    <row r="3425" ht="8.25" customHeight="1"/>
    <row r="3426" ht="8.25" customHeight="1"/>
    <row r="3427" ht="8.25" customHeight="1"/>
    <row r="3428" ht="8.25" customHeight="1"/>
    <row r="3429" ht="8.25" customHeight="1"/>
    <row r="3430" ht="8.25" customHeight="1"/>
    <row r="3431" ht="8.25" customHeight="1"/>
    <row r="3432" ht="8.25" customHeight="1"/>
    <row r="3433" ht="8.25" customHeight="1"/>
    <row r="3434" ht="8.25" customHeight="1"/>
    <row r="3435" ht="8.25" customHeight="1"/>
    <row r="3436" ht="8.25" customHeight="1"/>
    <row r="3437" ht="8.25" customHeight="1"/>
    <row r="3438" ht="8.25" customHeight="1"/>
    <row r="3439" ht="8.25" customHeight="1"/>
    <row r="3440" ht="8.25" customHeight="1"/>
    <row r="3441" ht="8.25" customHeight="1"/>
    <row r="3442" ht="8.25" customHeight="1"/>
    <row r="3443" ht="8.25" customHeight="1"/>
    <row r="3444" ht="8.25" customHeight="1"/>
    <row r="3445" ht="8.25" customHeight="1"/>
    <row r="3446" ht="8.25" customHeight="1"/>
    <row r="3447" ht="8.25" customHeight="1"/>
    <row r="3448" ht="8.25" customHeight="1"/>
    <row r="3449" ht="8.25" customHeight="1"/>
    <row r="3450" ht="8.25" customHeight="1"/>
    <row r="3451" ht="8.25" customHeight="1"/>
    <row r="3452" ht="8.25" customHeight="1"/>
    <row r="3453" ht="8.25" customHeight="1"/>
    <row r="3454" ht="8.25" customHeight="1"/>
    <row r="3455" ht="8.25" customHeight="1"/>
    <row r="3456" ht="8.25" customHeight="1"/>
    <row r="3457" ht="8.25" customHeight="1"/>
    <row r="3458" ht="8.25" customHeight="1"/>
    <row r="3459" ht="8.25" customHeight="1"/>
    <row r="3460" ht="8.25" customHeight="1"/>
    <row r="3461" ht="8.25" customHeight="1"/>
    <row r="3462" ht="8.25" customHeight="1"/>
    <row r="3463" ht="8.25" customHeight="1"/>
    <row r="3464" ht="8.25" customHeight="1"/>
    <row r="3465" ht="8.25" customHeight="1"/>
    <row r="3466" ht="8.25" customHeight="1"/>
    <row r="3467" ht="8.25" customHeight="1"/>
    <row r="3468" ht="8.25" customHeight="1"/>
    <row r="3469" ht="8.25" customHeight="1"/>
    <row r="3470" ht="8.25" customHeight="1"/>
    <row r="3471" ht="8.25" customHeight="1"/>
    <row r="3472" ht="8.25" customHeight="1"/>
    <row r="3473" ht="8.25" customHeight="1"/>
    <row r="3474" ht="8.25" customHeight="1"/>
    <row r="3475" ht="8.25" customHeight="1"/>
    <row r="3476" ht="8.25" customHeight="1"/>
    <row r="3477" ht="8.25" customHeight="1"/>
    <row r="3478" ht="8.25" customHeight="1"/>
    <row r="3479" ht="8.25" customHeight="1"/>
    <row r="3480" ht="8.25" customHeight="1"/>
    <row r="3481" ht="8.25" customHeight="1"/>
    <row r="3482" ht="8.25" customHeight="1"/>
    <row r="3483" ht="8.25" customHeight="1"/>
    <row r="3484" ht="8.25" customHeight="1"/>
    <row r="3485" ht="8.25" customHeight="1"/>
    <row r="3486" ht="8.25" customHeight="1"/>
    <row r="3487" ht="8.25" customHeight="1"/>
    <row r="3488" ht="8.25" customHeight="1"/>
    <row r="3489" ht="8.25" customHeight="1"/>
    <row r="3490" ht="8.25" customHeight="1"/>
    <row r="3491" ht="8.25" customHeight="1"/>
    <row r="3492" ht="8.25" customHeight="1"/>
    <row r="3493" ht="8.25" customHeight="1"/>
    <row r="3494" ht="8.25" customHeight="1"/>
    <row r="3495" ht="8.25" customHeight="1"/>
    <row r="3496" ht="8.25" customHeight="1"/>
    <row r="3497" ht="8.25" customHeight="1"/>
    <row r="3498" ht="8.25" customHeight="1"/>
    <row r="3499" ht="8.25" customHeight="1"/>
    <row r="3500" ht="8.25" customHeight="1"/>
    <row r="3501" ht="8.25" customHeight="1"/>
    <row r="3502" ht="8.25" customHeight="1"/>
    <row r="3503" ht="8.25" customHeight="1"/>
    <row r="3504" ht="8.25" customHeight="1"/>
    <row r="3505" ht="8.25" customHeight="1"/>
    <row r="3506" ht="8.25" customHeight="1"/>
    <row r="3507" ht="8.25" customHeight="1"/>
    <row r="3508" ht="8.25" customHeight="1"/>
    <row r="3509" ht="8.25" customHeight="1"/>
    <row r="3510" ht="8.25" customHeight="1"/>
    <row r="3511" ht="8.25" customHeight="1"/>
    <row r="3512" ht="8.25" customHeight="1"/>
    <row r="3513" ht="8.25" customHeight="1"/>
    <row r="3514" ht="8.25" customHeight="1"/>
    <row r="3515" ht="8.25" customHeight="1"/>
    <row r="3516" ht="8.25" customHeight="1"/>
    <row r="3517" ht="8.25" customHeight="1"/>
    <row r="3518" ht="8.25" customHeight="1"/>
    <row r="3519" ht="8.25" customHeight="1"/>
    <row r="3520" ht="8.25" customHeight="1"/>
    <row r="3521" ht="8.25" customHeight="1"/>
    <row r="3522" ht="8.25" customHeight="1"/>
    <row r="3523" ht="8.25" customHeight="1"/>
    <row r="3524" ht="8.25" customHeight="1"/>
    <row r="3525" ht="8.25" customHeight="1"/>
    <row r="3526" ht="8.25" customHeight="1"/>
    <row r="3527" ht="8.25" customHeight="1"/>
    <row r="3528" ht="8.25" customHeight="1"/>
    <row r="3529" ht="8.25" customHeight="1"/>
    <row r="3530" ht="8.25" customHeight="1"/>
    <row r="3531" ht="8.25" customHeight="1"/>
    <row r="3532" ht="8.25" customHeight="1"/>
    <row r="3533" ht="8.25" customHeight="1"/>
    <row r="3534" ht="8.25" customHeight="1"/>
    <row r="3535" ht="8.25" customHeight="1"/>
    <row r="3536" ht="8.25" customHeight="1"/>
    <row r="3537" ht="8.25" customHeight="1"/>
    <row r="3538" ht="8.25" customHeight="1"/>
    <row r="3539" ht="8.25" customHeight="1"/>
    <row r="3540" ht="8.25" customHeight="1"/>
    <row r="3541" ht="8.25" customHeight="1"/>
    <row r="3542" ht="8.25" customHeight="1"/>
    <row r="3543" ht="8.25" customHeight="1"/>
    <row r="3544" ht="8.25" customHeight="1"/>
    <row r="3545" ht="8.25" customHeight="1"/>
    <row r="3546" ht="8.25" customHeight="1"/>
    <row r="3547" ht="8.25" customHeight="1"/>
    <row r="3548" ht="8.25" customHeight="1"/>
    <row r="3549" ht="8.25" customHeight="1"/>
    <row r="3550" ht="8.25" customHeight="1"/>
    <row r="3551" ht="8.25" customHeight="1"/>
    <row r="3552" ht="8.25" customHeight="1"/>
    <row r="3553" ht="8.25" customHeight="1"/>
    <row r="3554" ht="8.25" customHeight="1"/>
    <row r="3555" ht="8.25" customHeight="1"/>
    <row r="3556" ht="8.25" customHeight="1"/>
    <row r="3557" ht="8.25" customHeight="1"/>
    <row r="3558" ht="8.25" customHeight="1"/>
    <row r="3559" ht="8.25" customHeight="1"/>
    <row r="3560" ht="8.25" customHeight="1"/>
    <row r="3561" ht="8.25" customHeight="1"/>
    <row r="3562" ht="8.25" customHeight="1"/>
    <row r="3563" ht="8.25" customHeight="1"/>
    <row r="3564" ht="8.25" customHeight="1"/>
    <row r="3565" ht="8.25" customHeight="1"/>
    <row r="3566" ht="8.25" customHeight="1"/>
    <row r="3567" ht="8.25" customHeight="1"/>
    <row r="3568" ht="8.25" customHeight="1"/>
    <row r="3569" ht="8.25" customHeight="1"/>
    <row r="3570" ht="8.25" customHeight="1"/>
    <row r="3571" ht="8.25" customHeight="1"/>
    <row r="3572" ht="8.25" customHeight="1"/>
    <row r="3573" ht="8.25" customHeight="1"/>
    <row r="3574" ht="8.25" customHeight="1"/>
    <row r="3575" ht="8.25" customHeight="1"/>
    <row r="3576" ht="8.25" customHeight="1"/>
    <row r="3577" ht="8.25" customHeight="1"/>
    <row r="3578" ht="8.25" customHeight="1"/>
    <row r="3579" ht="8.25" customHeight="1"/>
    <row r="3580" ht="8.25" customHeight="1"/>
    <row r="3581" ht="8.25" customHeight="1"/>
    <row r="3582" ht="8.25" customHeight="1"/>
    <row r="3583" ht="8.25" customHeight="1"/>
    <row r="3584" ht="8.25" customHeight="1"/>
    <row r="3585" ht="8.25" customHeight="1"/>
    <row r="3586" ht="8.25" customHeight="1"/>
    <row r="3587" ht="8.25" customHeight="1"/>
    <row r="3588" ht="8.25" customHeight="1"/>
    <row r="3589" ht="8.25" customHeight="1"/>
    <row r="3590" ht="8.25" customHeight="1"/>
    <row r="3591" ht="8.25" customHeight="1"/>
    <row r="3592" ht="8.25" customHeight="1"/>
    <row r="3593" ht="8.25" customHeight="1"/>
    <row r="3594" ht="8.25" customHeight="1"/>
    <row r="3595" ht="8.25" customHeight="1"/>
    <row r="3596" ht="8.25" customHeight="1"/>
    <row r="3597" ht="8.25" customHeight="1"/>
    <row r="3598" ht="8.25" customHeight="1"/>
    <row r="3599" ht="8.25" customHeight="1"/>
    <row r="3600" ht="8.25" customHeight="1"/>
    <row r="3601" ht="8.25" customHeight="1"/>
    <row r="3602" ht="8.25" customHeight="1"/>
    <row r="3603" ht="8.25" customHeight="1"/>
    <row r="3604" ht="8.25" customHeight="1"/>
    <row r="3605" ht="8.25" customHeight="1"/>
    <row r="3606" ht="8.25" customHeight="1"/>
    <row r="3607" ht="8.25" customHeight="1"/>
    <row r="3608" ht="8.25" customHeight="1"/>
    <row r="3609" ht="8.25" customHeight="1"/>
    <row r="3610" ht="8.25" customHeight="1"/>
    <row r="3611" ht="8.25" customHeight="1"/>
    <row r="3612" ht="8.25" customHeight="1"/>
    <row r="3613" ht="8.25" customHeight="1"/>
    <row r="3614" ht="8.25" customHeight="1"/>
    <row r="3615" ht="8.25" customHeight="1"/>
    <row r="3616" ht="8.25" customHeight="1"/>
    <row r="3617" ht="8.25" customHeight="1"/>
    <row r="3618" ht="8.25" customHeight="1"/>
    <row r="3619" ht="8.25" customHeight="1"/>
    <row r="3620" ht="8.25" customHeight="1"/>
    <row r="3621" ht="8.25" customHeight="1"/>
    <row r="3622" ht="8.25" customHeight="1"/>
    <row r="3623" ht="8.25" customHeight="1"/>
    <row r="3624" ht="8.25" customHeight="1"/>
    <row r="3625" ht="8.25" customHeight="1"/>
    <row r="3626" ht="8.25" customHeight="1"/>
    <row r="3627" ht="8.25" customHeight="1"/>
    <row r="3628" ht="8.25" customHeight="1"/>
    <row r="3629" ht="8.25" customHeight="1"/>
    <row r="3630" ht="8.25" customHeight="1"/>
    <row r="3631" ht="8.25" customHeight="1"/>
    <row r="3632" ht="8.25" customHeight="1"/>
    <row r="3633" ht="8.25" customHeight="1"/>
    <row r="3634" ht="8.25" customHeight="1"/>
    <row r="3635" ht="8.25" customHeight="1"/>
    <row r="3636" ht="8.25" customHeight="1"/>
    <row r="3637" ht="8.25" customHeight="1"/>
    <row r="3638" ht="8.25" customHeight="1"/>
    <row r="3639" ht="8.25" customHeight="1"/>
    <row r="3640" ht="8.25" customHeight="1"/>
    <row r="3641" ht="8.25" customHeight="1"/>
    <row r="3642" ht="8.25" customHeight="1"/>
    <row r="3643" ht="8.25" customHeight="1"/>
    <row r="3644" ht="8.25" customHeight="1"/>
    <row r="3645" ht="8.25" customHeight="1"/>
    <row r="3646" ht="8.25" customHeight="1"/>
    <row r="3647" ht="8.25" customHeight="1"/>
    <row r="3648" ht="8.25" customHeight="1"/>
    <row r="3649" ht="8.25" customHeight="1"/>
    <row r="3650" ht="8.25" customHeight="1"/>
    <row r="3651" ht="8.25" customHeight="1"/>
    <row r="3652" ht="8.25" customHeight="1"/>
    <row r="3653" ht="8.25" customHeight="1"/>
    <row r="3654" ht="8.25" customHeight="1"/>
    <row r="3655" ht="8.25" customHeight="1"/>
    <row r="3656" ht="8.25" customHeight="1"/>
    <row r="3657" ht="8.25" customHeight="1"/>
    <row r="3658" ht="8.25" customHeight="1"/>
    <row r="3659" ht="8.25" customHeight="1"/>
    <row r="3660" ht="8.25" customHeight="1"/>
    <row r="3661" ht="8.25" customHeight="1"/>
    <row r="3662" ht="8.25" customHeight="1"/>
    <row r="3663" ht="8.25" customHeight="1"/>
    <row r="3664" ht="8.25" customHeight="1"/>
    <row r="3665" ht="8.25" customHeight="1"/>
    <row r="3666" ht="8.25" customHeight="1"/>
    <row r="3667" ht="8.25" customHeight="1"/>
    <row r="3668" ht="8.25" customHeight="1"/>
    <row r="3669" ht="8.25" customHeight="1"/>
    <row r="3670" ht="8.25" customHeight="1"/>
    <row r="3671" ht="8.25" customHeight="1"/>
    <row r="3672" ht="8.25" customHeight="1"/>
    <row r="3673" ht="8.25" customHeight="1"/>
    <row r="3674" ht="8.25" customHeight="1"/>
    <row r="3675" ht="8.25" customHeight="1"/>
    <row r="3676" ht="8.25" customHeight="1"/>
    <row r="3677" ht="8.25" customHeight="1"/>
    <row r="3678" ht="8.25" customHeight="1"/>
    <row r="3679" ht="8.25" customHeight="1"/>
    <row r="3680" ht="8.25" customHeight="1"/>
    <row r="3681" ht="8.25" customHeight="1"/>
    <row r="3682" ht="8.25" customHeight="1"/>
    <row r="3683" ht="8.25" customHeight="1"/>
    <row r="3684" ht="8.25" customHeight="1"/>
    <row r="3685" ht="8.25" customHeight="1"/>
    <row r="3686" ht="8.25" customHeight="1"/>
    <row r="3687" ht="8.25" customHeight="1"/>
    <row r="3688" ht="8.25" customHeight="1"/>
    <row r="3689" ht="8.25" customHeight="1"/>
    <row r="3690" ht="8.25" customHeight="1"/>
    <row r="3691" ht="8.25" customHeight="1"/>
    <row r="3692" ht="8.25" customHeight="1"/>
    <row r="3693" ht="8.25" customHeight="1"/>
    <row r="3694" ht="8.25" customHeight="1"/>
    <row r="3695" ht="8.25" customHeight="1"/>
    <row r="3696" ht="8.25" customHeight="1"/>
    <row r="3697" ht="8.25" customHeight="1"/>
    <row r="3698" ht="8.25" customHeight="1"/>
    <row r="3699" ht="8.25" customHeight="1"/>
    <row r="3700" ht="8.25" customHeight="1"/>
    <row r="3701" ht="8.25" customHeight="1"/>
    <row r="3702" ht="8.25" customHeight="1"/>
    <row r="3703" ht="8.25" customHeight="1"/>
    <row r="3704" ht="8.25" customHeight="1"/>
    <row r="3705" ht="8.25" customHeight="1"/>
    <row r="3706" ht="8.25" customHeight="1"/>
    <row r="3707" ht="8.25" customHeight="1"/>
    <row r="3708" ht="8.25" customHeight="1"/>
    <row r="3709" ht="8.25" customHeight="1"/>
    <row r="3710" ht="8.25" customHeight="1"/>
    <row r="3711" ht="8.25" customHeight="1"/>
    <row r="3712" ht="8.25" customHeight="1"/>
    <row r="3713" ht="8.25" customHeight="1"/>
    <row r="3714" ht="8.25" customHeight="1"/>
    <row r="3715" ht="8.25" customHeight="1"/>
    <row r="3716" ht="8.25" customHeight="1"/>
    <row r="3717" ht="8.25" customHeight="1"/>
    <row r="3718" ht="8.25" customHeight="1"/>
    <row r="3719" ht="8.25" customHeight="1"/>
    <row r="3720" ht="8.25" customHeight="1"/>
    <row r="3721" ht="8.25" customHeight="1"/>
    <row r="3722" ht="8.25" customHeight="1"/>
    <row r="3723" ht="8.25" customHeight="1"/>
    <row r="3724" ht="8.25" customHeight="1"/>
    <row r="3725" ht="8.25" customHeight="1"/>
    <row r="3726" ht="8.25" customHeight="1"/>
    <row r="3727" ht="8.25" customHeight="1"/>
    <row r="3728" ht="8.25" customHeight="1"/>
    <row r="3729" ht="8.25" customHeight="1"/>
    <row r="3730" ht="8.25" customHeight="1"/>
    <row r="3731" ht="8.25" customHeight="1"/>
    <row r="3732" ht="8.25" customHeight="1"/>
    <row r="3733" ht="8.25" customHeight="1"/>
    <row r="3734" ht="8.25" customHeight="1"/>
    <row r="3735" ht="8.25" customHeight="1"/>
    <row r="3736" ht="8.25" customHeight="1"/>
    <row r="3737" ht="8.25" customHeight="1"/>
    <row r="3738" ht="8.25" customHeight="1"/>
    <row r="3739" ht="8.25" customHeight="1"/>
    <row r="3740" ht="8.25" customHeight="1"/>
    <row r="3741" ht="8.25" customHeight="1"/>
    <row r="3742" ht="8.25" customHeight="1"/>
    <row r="3743" ht="8.25" customHeight="1"/>
    <row r="3744" ht="8.25" customHeight="1"/>
    <row r="3745" ht="8.25" customHeight="1"/>
    <row r="3746" ht="8.25" customHeight="1"/>
    <row r="3747" ht="8.25" customHeight="1"/>
    <row r="3748" ht="8.25" customHeight="1"/>
    <row r="3749" ht="8.25" customHeight="1"/>
    <row r="3750" ht="8.25" customHeight="1"/>
    <row r="3751" ht="8.25" customHeight="1"/>
    <row r="3752" ht="8.25" customHeight="1"/>
    <row r="3753" ht="8.25" customHeight="1"/>
    <row r="3754" ht="8.25" customHeight="1"/>
    <row r="3755" ht="8.25" customHeight="1"/>
    <row r="3756" ht="8.25" customHeight="1"/>
    <row r="3757" ht="8.25" customHeight="1"/>
    <row r="3758" ht="8.25" customHeight="1"/>
    <row r="3759" ht="8.25" customHeight="1"/>
    <row r="3760" ht="8.25" customHeight="1"/>
    <row r="3761" ht="8.25" customHeight="1"/>
    <row r="3762" ht="8.25" customHeight="1"/>
    <row r="3763" ht="8.25" customHeight="1"/>
    <row r="3764" ht="8.25" customHeight="1"/>
    <row r="3765" ht="8.25" customHeight="1"/>
    <row r="3766" ht="8.25" customHeight="1"/>
    <row r="3767" ht="8.25" customHeight="1"/>
    <row r="3768" ht="8.25" customHeight="1"/>
    <row r="3769" ht="8.25" customHeight="1"/>
    <row r="3770" ht="8.25" customHeight="1"/>
    <row r="3771" ht="8.25" customHeight="1"/>
    <row r="3772" ht="8.25" customHeight="1"/>
    <row r="3773" ht="8.25" customHeight="1"/>
    <row r="3774" ht="8.25" customHeight="1"/>
    <row r="3775" ht="8.25" customHeight="1"/>
    <row r="3776" ht="8.25" customHeight="1"/>
    <row r="3777" ht="8.25" customHeight="1"/>
    <row r="3778" ht="8.25" customHeight="1"/>
    <row r="3779" ht="8.25" customHeight="1"/>
    <row r="3780" ht="8.25" customHeight="1"/>
    <row r="3781" ht="8.25" customHeight="1"/>
    <row r="3782" ht="8.25" customHeight="1"/>
    <row r="3783" ht="8.25" customHeight="1"/>
    <row r="3784" ht="8.25" customHeight="1"/>
    <row r="3785" ht="8.25" customHeight="1"/>
    <row r="3786" ht="8.25" customHeight="1"/>
    <row r="3787" ht="8.25" customHeight="1"/>
    <row r="3788" ht="8.25" customHeight="1"/>
    <row r="3789" ht="8.25" customHeight="1"/>
    <row r="3790" ht="8.25" customHeight="1"/>
    <row r="3791" ht="8.25" customHeight="1"/>
    <row r="3792" ht="8.25" customHeight="1"/>
    <row r="3793" ht="8.25" customHeight="1"/>
    <row r="3794" ht="8.25" customHeight="1"/>
    <row r="3795" ht="8.25" customHeight="1"/>
    <row r="3796" ht="8.25" customHeight="1"/>
    <row r="3797" ht="8.25" customHeight="1"/>
    <row r="3798" ht="8.25" customHeight="1"/>
    <row r="3799" ht="8.25" customHeight="1"/>
    <row r="3800" ht="8.25" customHeight="1"/>
    <row r="3801" ht="8.25" customHeight="1"/>
    <row r="3802" ht="8.25" customHeight="1"/>
    <row r="3803" ht="8.25" customHeight="1"/>
    <row r="3804" ht="8.25" customHeight="1"/>
    <row r="3805" ht="8.25" customHeight="1"/>
    <row r="3806" ht="8.25" customHeight="1"/>
    <row r="3807" ht="8.25" customHeight="1"/>
    <row r="3808" ht="8.25" customHeight="1"/>
    <row r="3809" ht="8.25" customHeight="1"/>
    <row r="3810" ht="8.25" customHeight="1"/>
    <row r="3811" ht="8.25" customHeight="1"/>
    <row r="3812" ht="8.25" customHeight="1"/>
    <row r="3813" ht="8.25" customHeight="1"/>
    <row r="3814" ht="8.25" customHeight="1"/>
    <row r="3815" ht="8.25" customHeight="1"/>
    <row r="3816" ht="8.25" customHeight="1"/>
    <row r="3817" ht="8.25" customHeight="1"/>
    <row r="3818" ht="8.25" customHeight="1"/>
    <row r="3819" ht="8.25" customHeight="1"/>
    <row r="3820" ht="8.25" customHeight="1"/>
    <row r="3821" ht="8.25" customHeight="1"/>
    <row r="3822" ht="8.25" customHeight="1"/>
    <row r="3823" ht="8.25" customHeight="1"/>
    <row r="3824" ht="8.25" customHeight="1"/>
    <row r="3825" ht="8.25" customHeight="1"/>
    <row r="3826" ht="8.25" customHeight="1"/>
    <row r="3827" ht="8.25" customHeight="1"/>
    <row r="3828" ht="8.25" customHeight="1"/>
    <row r="3829" ht="8.25" customHeight="1"/>
    <row r="3830" ht="8.25" customHeight="1"/>
    <row r="3831" ht="8.25" customHeight="1"/>
    <row r="3832" ht="8.25" customHeight="1"/>
    <row r="3833" ht="8.25" customHeight="1"/>
    <row r="3834" ht="8.25" customHeight="1"/>
    <row r="3835" ht="8.25" customHeight="1"/>
    <row r="3836" ht="8.25" customHeight="1"/>
    <row r="3837" ht="8.25" customHeight="1"/>
    <row r="3838" ht="8.25" customHeight="1"/>
    <row r="3839" ht="8.25" customHeight="1"/>
    <row r="3840" ht="8.25" customHeight="1"/>
    <row r="3841" ht="8.25" customHeight="1"/>
    <row r="3842" ht="8.25" customHeight="1"/>
    <row r="3843" ht="8.25" customHeight="1"/>
    <row r="3844" ht="8.25" customHeight="1"/>
    <row r="3845" ht="8.25" customHeight="1"/>
    <row r="3846" ht="8.25" customHeight="1"/>
    <row r="3847" ht="8.25" customHeight="1"/>
    <row r="3848" ht="8.25" customHeight="1"/>
    <row r="3849" ht="8.25" customHeight="1"/>
    <row r="3850" ht="8.25" customHeight="1"/>
    <row r="3851" ht="8.25" customHeight="1"/>
    <row r="3852" ht="8.25" customHeight="1"/>
    <row r="3853" ht="8.25" customHeight="1"/>
    <row r="3854" ht="8.25" customHeight="1"/>
    <row r="3855" ht="8.25" customHeight="1"/>
    <row r="3856" ht="8.25" customHeight="1"/>
    <row r="3857" ht="8.25" customHeight="1"/>
    <row r="3858" ht="8.25" customHeight="1"/>
    <row r="3859" ht="8.25" customHeight="1"/>
    <row r="3860" ht="8.25" customHeight="1"/>
    <row r="3861" ht="8.25" customHeight="1"/>
    <row r="3862" ht="8.25" customHeight="1"/>
    <row r="3863" ht="8.25" customHeight="1"/>
    <row r="3864" ht="8.25" customHeight="1"/>
    <row r="3865" ht="8.25" customHeight="1"/>
    <row r="3866" ht="8.25" customHeight="1"/>
    <row r="3867" ht="8.25" customHeight="1"/>
    <row r="3868" ht="8.25" customHeight="1"/>
    <row r="3869" ht="8.25" customHeight="1"/>
    <row r="3870" ht="8.25" customHeight="1"/>
    <row r="3871" ht="8.25" customHeight="1"/>
    <row r="3872" ht="8.25" customHeight="1"/>
    <row r="3873" ht="8.25" customHeight="1"/>
    <row r="3874" ht="8.25" customHeight="1"/>
    <row r="3875" ht="8.25" customHeight="1"/>
    <row r="3876" ht="8.25" customHeight="1"/>
    <row r="3877" ht="8.25" customHeight="1"/>
    <row r="3878" ht="8.25" customHeight="1"/>
    <row r="3879" ht="8.25" customHeight="1"/>
    <row r="3880" ht="8.25" customHeight="1"/>
    <row r="3881" ht="8.25" customHeight="1"/>
    <row r="3882" ht="8.25" customHeight="1"/>
    <row r="3883" ht="8.25" customHeight="1"/>
    <row r="3884" ht="8.25" customHeight="1"/>
    <row r="3885" ht="8.25" customHeight="1"/>
    <row r="3886" ht="8.25" customHeight="1"/>
    <row r="3887" ht="8.25" customHeight="1"/>
    <row r="3888" ht="8.25" customHeight="1"/>
    <row r="3889" ht="8.25" customHeight="1"/>
    <row r="3890" ht="8.25" customHeight="1"/>
    <row r="3891" ht="8.25" customHeight="1"/>
    <row r="3892" ht="8.25" customHeight="1"/>
    <row r="3893" ht="8.25" customHeight="1"/>
    <row r="3894" ht="8.25" customHeight="1"/>
    <row r="3895" ht="8.25" customHeight="1"/>
    <row r="3896" ht="8.25" customHeight="1"/>
    <row r="3897" ht="8.25" customHeight="1"/>
    <row r="3898" ht="8.25" customHeight="1"/>
    <row r="3899" ht="8.25" customHeight="1"/>
    <row r="3900" ht="8.25" customHeight="1"/>
    <row r="3901" ht="8.25" customHeight="1"/>
    <row r="3902" ht="8.25" customHeight="1"/>
    <row r="3903" ht="8.25" customHeight="1"/>
    <row r="3904" ht="8.25" customHeight="1"/>
    <row r="3905" ht="8.25" customHeight="1"/>
    <row r="3906" ht="8.25" customHeight="1"/>
    <row r="3907" ht="8.25" customHeight="1"/>
    <row r="3908" ht="8.25" customHeight="1"/>
    <row r="3909" ht="8.25" customHeight="1"/>
    <row r="3910" ht="8.25" customHeight="1"/>
    <row r="3911" ht="8.25" customHeight="1"/>
    <row r="3912" ht="8.25" customHeight="1"/>
    <row r="3913" ht="8.25" customHeight="1"/>
    <row r="3914" ht="8.25" customHeight="1"/>
    <row r="3915" ht="8.25" customHeight="1"/>
    <row r="3916" ht="8.25" customHeight="1"/>
    <row r="3917" ht="8.25" customHeight="1"/>
    <row r="3918" ht="8.25" customHeight="1"/>
    <row r="3919" ht="8.25" customHeight="1"/>
    <row r="3920" ht="8.25" customHeight="1"/>
    <row r="3921" ht="8.25" customHeight="1"/>
    <row r="3922" ht="8.25" customHeight="1"/>
    <row r="3923" ht="8.25" customHeight="1"/>
    <row r="3924" ht="8.25" customHeight="1"/>
    <row r="3925" ht="8.25" customHeight="1"/>
    <row r="3926" ht="8.25" customHeight="1"/>
    <row r="3927" ht="8.25" customHeight="1"/>
    <row r="3928" ht="8.25" customHeight="1"/>
    <row r="3929" ht="8.25" customHeight="1"/>
    <row r="3930" ht="8.25" customHeight="1"/>
    <row r="3931" ht="8.25" customHeight="1"/>
    <row r="3932" ht="8.25" customHeight="1"/>
    <row r="3933" ht="8.25" customHeight="1"/>
    <row r="3934" ht="8.25" customHeight="1"/>
    <row r="3935" ht="8.25" customHeight="1"/>
    <row r="3936" ht="8.25" customHeight="1"/>
    <row r="3937" ht="8.25" customHeight="1"/>
    <row r="3938" ht="8.25" customHeight="1"/>
    <row r="3939" ht="8.25" customHeight="1"/>
    <row r="3940" ht="8.25" customHeight="1"/>
    <row r="3941" ht="8.25" customHeight="1"/>
    <row r="3942" ht="8.25" customHeight="1"/>
    <row r="3943" ht="8.25" customHeight="1"/>
    <row r="3944" ht="8.25" customHeight="1"/>
    <row r="3945" ht="8.25" customHeight="1"/>
    <row r="3946" ht="8.25" customHeight="1"/>
    <row r="3947" ht="8.25" customHeight="1"/>
    <row r="3948" ht="8.25" customHeight="1"/>
    <row r="3949" ht="8.25" customHeight="1"/>
    <row r="3950" ht="8.25" customHeight="1"/>
    <row r="3951" ht="8.25" customHeight="1"/>
    <row r="3952" ht="8.25" customHeight="1"/>
    <row r="3953" ht="8.25" customHeight="1"/>
    <row r="3954" ht="8.25" customHeight="1"/>
    <row r="3955" ht="8.25" customHeight="1"/>
    <row r="3956" ht="8.25" customHeight="1"/>
    <row r="3957" ht="8.25" customHeight="1"/>
    <row r="3958" ht="8.25" customHeight="1"/>
    <row r="3959" ht="8.25" customHeight="1"/>
    <row r="3960" ht="8.25" customHeight="1"/>
    <row r="3961" ht="8.25" customHeight="1"/>
    <row r="3962" ht="8.25" customHeight="1"/>
    <row r="3963" ht="8.25" customHeight="1"/>
    <row r="3964" ht="8.25" customHeight="1"/>
    <row r="3965" ht="8.25" customHeight="1"/>
    <row r="3966" ht="8.25" customHeight="1"/>
    <row r="3967" ht="8.25" customHeight="1"/>
    <row r="3968" ht="8.25" customHeight="1"/>
    <row r="3969" ht="8.25" customHeight="1"/>
    <row r="3970" ht="8.25" customHeight="1"/>
    <row r="3971" ht="8.25" customHeight="1"/>
    <row r="3972" ht="8.25" customHeight="1"/>
    <row r="3973" ht="8.25" customHeight="1"/>
    <row r="3974" ht="8.25" customHeight="1"/>
    <row r="3975" ht="8.25" customHeight="1"/>
    <row r="3976" ht="8.25" customHeight="1"/>
    <row r="3977" ht="8.25" customHeight="1"/>
    <row r="3978" ht="8.25" customHeight="1"/>
    <row r="3979" ht="8.25" customHeight="1"/>
    <row r="3980" ht="8.25" customHeight="1"/>
    <row r="3981" ht="8.25" customHeight="1"/>
    <row r="3982" ht="8.25" customHeight="1"/>
    <row r="3983" ht="8.25" customHeight="1"/>
    <row r="3984" ht="8.25" customHeight="1"/>
    <row r="3985" ht="8.25" customHeight="1"/>
    <row r="3986" ht="8.25" customHeight="1"/>
    <row r="3987" ht="8.25" customHeight="1"/>
    <row r="3988" ht="8.25" customHeight="1"/>
    <row r="3989" ht="8.25" customHeight="1"/>
    <row r="3990" ht="8.25" customHeight="1"/>
    <row r="3991" ht="8.25" customHeight="1"/>
    <row r="3992" ht="8.25" customHeight="1"/>
    <row r="3993" ht="8.25" customHeight="1"/>
    <row r="3994" ht="8.25" customHeight="1"/>
    <row r="3995" ht="8.25" customHeight="1"/>
    <row r="3996" ht="8.25" customHeight="1"/>
    <row r="3997" ht="8.25" customHeight="1"/>
    <row r="3998" ht="8.25" customHeight="1"/>
    <row r="3999" ht="8.25" customHeight="1"/>
    <row r="4000" ht="8.25" customHeight="1"/>
    <row r="4001" ht="8.25" customHeight="1"/>
    <row r="4002" ht="8.25" customHeight="1"/>
    <row r="4003" ht="8.25" customHeight="1"/>
    <row r="4004" ht="8.25" customHeight="1"/>
    <row r="4005" ht="8.25" customHeight="1"/>
    <row r="4006" ht="8.25" customHeight="1"/>
    <row r="4007" ht="8.25" customHeight="1"/>
    <row r="4008" ht="8.25" customHeight="1"/>
    <row r="4009" ht="8.25" customHeight="1"/>
    <row r="4010" ht="8.25" customHeight="1"/>
    <row r="4011" ht="8.25" customHeight="1"/>
    <row r="4012" ht="8.25" customHeight="1"/>
    <row r="4013" ht="8.25" customHeight="1"/>
    <row r="4014" ht="8.25" customHeight="1"/>
    <row r="4015" ht="8.25" customHeight="1"/>
    <row r="4016" ht="8.25" customHeight="1"/>
    <row r="4017" ht="8.25" customHeight="1"/>
    <row r="4018" ht="8.25" customHeight="1"/>
    <row r="4019" ht="8.25" customHeight="1"/>
    <row r="4020" ht="8.25" customHeight="1"/>
    <row r="4021" ht="8.25" customHeight="1"/>
    <row r="4022" ht="8.25" customHeight="1"/>
    <row r="4023" ht="8.25" customHeight="1"/>
    <row r="4024" ht="8.25" customHeight="1"/>
    <row r="4025" ht="8.25" customHeight="1"/>
    <row r="4026" ht="8.25" customHeight="1"/>
    <row r="4027" ht="8.25" customHeight="1"/>
    <row r="4028" ht="8.25" customHeight="1"/>
    <row r="4029" ht="8.25" customHeight="1"/>
    <row r="4030" ht="8.25" customHeight="1"/>
    <row r="4031" ht="8.25" customHeight="1"/>
    <row r="4032" ht="8.25" customHeight="1"/>
    <row r="4033" ht="8.25" customHeight="1"/>
    <row r="4034" ht="8.25" customHeight="1"/>
    <row r="4035" ht="8.25" customHeight="1"/>
    <row r="4036" ht="8.25" customHeight="1"/>
    <row r="4037" ht="8.25" customHeight="1"/>
    <row r="4038" ht="8.25" customHeight="1"/>
    <row r="4039" ht="8.25" customHeight="1"/>
    <row r="4040" ht="8.25" customHeight="1"/>
    <row r="4041" ht="8.25" customHeight="1"/>
    <row r="4042" ht="8.25" customHeight="1"/>
    <row r="4043" ht="8.25" customHeight="1"/>
    <row r="4044" ht="8.25" customHeight="1"/>
    <row r="4045" ht="8.25" customHeight="1"/>
    <row r="4046" ht="8.25" customHeight="1"/>
    <row r="4047" ht="8.25" customHeight="1"/>
    <row r="4048" ht="8.25" customHeight="1"/>
    <row r="4049" ht="8.25" customHeight="1"/>
    <row r="4050" ht="8.25" customHeight="1"/>
    <row r="4051" ht="8.25" customHeight="1"/>
    <row r="4052" ht="8.25" customHeight="1"/>
    <row r="4053" ht="8.25" customHeight="1"/>
    <row r="4054" ht="8.25" customHeight="1"/>
    <row r="4055" ht="8.25" customHeight="1"/>
    <row r="4056" ht="8.25" customHeight="1"/>
    <row r="4057" ht="8.25" customHeight="1"/>
    <row r="4058" ht="8.25" customHeight="1"/>
    <row r="4059" ht="8.25" customHeight="1"/>
    <row r="4060" ht="8.25" customHeight="1"/>
    <row r="4061" ht="8.25" customHeight="1"/>
    <row r="4062" ht="8.25" customHeight="1"/>
    <row r="4063" ht="8.25" customHeight="1"/>
    <row r="4064" ht="8.25" customHeight="1"/>
    <row r="4065" ht="8.25" customHeight="1"/>
    <row r="4066" ht="8.25" customHeight="1"/>
    <row r="4067" ht="8.25" customHeight="1"/>
    <row r="4068" ht="8.25" customHeight="1"/>
    <row r="4069" ht="8.25" customHeight="1"/>
    <row r="4070" ht="8.25" customHeight="1"/>
    <row r="4071" ht="8.25" customHeight="1"/>
    <row r="4072" ht="8.25" customHeight="1"/>
    <row r="4073" ht="8.25" customHeight="1"/>
    <row r="4074" ht="8.25" customHeight="1"/>
    <row r="4075" ht="8.25" customHeight="1"/>
    <row r="4076" ht="8.25" customHeight="1"/>
    <row r="4077" ht="8.25" customHeight="1"/>
    <row r="4078" ht="8.25" customHeight="1"/>
    <row r="4079" ht="8.25" customHeight="1"/>
    <row r="4080" ht="8.25" customHeight="1"/>
    <row r="4081" ht="8.25" customHeight="1"/>
    <row r="4082" ht="8.25" customHeight="1"/>
    <row r="4083" ht="8.25" customHeight="1"/>
    <row r="4084" ht="8.25" customHeight="1"/>
    <row r="4085" ht="8.25" customHeight="1"/>
    <row r="4086" ht="8.25" customHeight="1"/>
    <row r="4087" ht="8.25" customHeight="1"/>
    <row r="4088" ht="8.25" customHeight="1"/>
    <row r="4089" ht="8.25" customHeight="1"/>
    <row r="4090" ht="8.25" customHeight="1"/>
    <row r="4091" ht="8.25" customHeight="1"/>
    <row r="4092" ht="8.25" customHeight="1"/>
    <row r="4093" ht="8.25" customHeight="1"/>
    <row r="4094" ht="8.25" customHeight="1"/>
    <row r="4095" ht="8.25" customHeight="1"/>
    <row r="4096" ht="8.25" customHeight="1"/>
    <row r="4097" ht="8.25" customHeight="1"/>
    <row r="4098" ht="8.25" customHeight="1"/>
    <row r="4099" ht="8.25" customHeight="1"/>
    <row r="4100" ht="8.25" customHeight="1"/>
    <row r="4101" ht="8.25" customHeight="1"/>
    <row r="4102" ht="8.25" customHeight="1"/>
    <row r="4103" ht="8.25" customHeight="1"/>
    <row r="4104" ht="8.25" customHeight="1"/>
    <row r="4105" ht="8.25" customHeight="1"/>
    <row r="4106" ht="8.25" customHeight="1"/>
    <row r="4107" ht="8.25" customHeight="1"/>
    <row r="4108" ht="8.25" customHeight="1"/>
    <row r="4109" ht="8.25" customHeight="1"/>
    <row r="4110" ht="8.25" customHeight="1"/>
    <row r="4111" ht="8.25" customHeight="1"/>
    <row r="4112" ht="8.25" customHeight="1"/>
    <row r="4113" ht="8.25" customHeight="1"/>
    <row r="4114" ht="8.25" customHeight="1"/>
    <row r="4115" ht="8.25" customHeight="1"/>
    <row r="4116" ht="8.25" customHeight="1"/>
    <row r="4117" ht="8.25" customHeight="1"/>
    <row r="4118" ht="8.25" customHeight="1"/>
    <row r="4119" ht="8.25" customHeight="1"/>
    <row r="4120" ht="8.25" customHeight="1"/>
    <row r="4121" ht="8.25" customHeight="1"/>
    <row r="4122" ht="8.25" customHeight="1"/>
    <row r="4123" ht="8.25" customHeight="1"/>
    <row r="4124" ht="8.25" customHeight="1"/>
    <row r="4125" ht="8.25" customHeight="1"/>
    <row r="4126" ht="8.25" customHeight="1"/>
    <row r="4127" ht="8.25" customHeight="1"/>
    <row r="4128" ht="8.25" customHeight="1"/>
    <row r="4129" ht="8.25" customHeight="1"/>
    <row r="4130" ht="8.25" customHeight="1"/>
    <row r="4131" ht="8.25" customHeight="1"/>
    <row r="4132" ht="8.25" customHeight="1"/>
    <row r="4133" ht="8.25" customHeight="1"/>
    <row r="4134" ht="8.25" customHeight="1"/>
    <row r="4135" ht="8.25" customHeight="1"/>
    <row r="4136" ht="8.25" customHeight="1"/>
    <row r="4137" ht="8.25" customHeight="1"/>
    <row r="4138" ht="8.25" customHeight="1"/>
    <row r="4139" ht="8.25" customHeight="1"/>
    <row r="4140" ht="8.25" customHeight="1"/>
    <row r="4141" ht="8.25" customHeight="1"/>
    <row r="4142" ht="8.25" customHeight="1"/>
    <row r="4143" ht="8.25" customHeight="1"/>
    <row r="4144" ht="8.25" customHeight="1"/>
    <row r="4145" ht="8.25" customHeight="1"/>
    <row r="4146" ht="8.25" customHeight="1"/>
    <row r="4147" ht="8.25" customHeight="1"/>
    <row r="4148" ht="8.25" customHeight="1"/>
    <row r="4149" ht="8.25" customHeight="1"/>
    <row r="4150" ht="8.25" customHeight="1"/>
    <row r="4151" ht="8.25" customHeight="1"/>
    <row r="4152" ht="8.25" customHeight="1"/>
    <row r="4153" ht="8.25" customHeight="1"/>
    <row r="4154" ht="8.25" customHeight="1"/>
    <row r="4155" ht="8.25" customHeight="1"/>
    <row r="4156" ht="8.25" customHeight="1"/>
    <row r="4157" ht="8.25" customHeight="1"/>
    <row r="4158" ht="8.25" customHeight="1"/>
    <row r="4159" ht="8.25" customHeight="1"/>
    <row r="4160" ht="8.25" customHeight="1"/>
    <row r="4161" ht="8.25" customHeight="1"/>
    <row r="4162" ht="8.25" customHeight="1"/>
    <row r="4163" ht="8.25" customHeight="1"/>
    <row r="4164" ht="8.25" customHeight="1"/>
    <row r="4165" ht="8.25" customHeight="1"/>
    <row r="4166" ht="8.25" customHeight="1"/>
    <row r="4167" ht="8.25" customHeight="1"/>
    <row r="4168" ht="8.25" customHeight="1"/>
    <row r="4169" ht="8.25" customHeight="1"/>
    <row r="4170" ht="8.25" customHeight="1"/>
    <row r="4171" ht="8.25" customHeight="1"/>
    <row r="4172" ht="8.25" customHeight="1"/>
    <row r="4173" ht="8.25" customHeight="1"/>
    <row r="4174" ht="8.25" customHeight="1"/>
    <row r="4175" ht="8.25" customHeight="1"/>
    <row r="4176" ht="8.25" customHeight="1"/>
    <row r="4177" ht="8.25" customHeight="1"/>
    <row r="4178" ht="8.25" customHeight="1"/>
    <row r="4179" ht="8.25" customHeight="1"/>
    <row r="4180" ht="8.25" customHeight="1"/>
    <row r="4181" ht="8.25" customHeight="1"/>
    <row r="4182" ht="8.25" customHeight="1"/>
    <row r="4183" ht="8.25" customHeight="1"/>
    <row r="4184" ht="8.25" customHeight="1"/>
    <row r="4185" ht="8.25" customHeight="1"/>
    <row r="4186" ht="8.25" customHeight="1"/>
    <row r="4187" ht="8.25" customHeight="1"/>
    <row r="4188" ht="8.25" customHeight="1"/>
    <row r="4189" ht="8.25" customHeight="1"/>
    <row r="4190" ht="8.25" customHeight="1"/>
    <row r="4191" ht="8.25" customHeight="1"/>
    <row r="4192" ht="8.25" customHeight="1"/>
    <row r="4193" ht="8.25" customHeight="1"/>
    <row r="4194" ht="8.25" customHeight="1"/>
    <row r="4195" ht="8.25" customHeight="1"/>
    <row r="4196" ht="8.25" customHeight="1"/>
    <row r="4197" ht="8.25" customHeight="1"/>
    <row r="4198" ht="8.25" customHeight="1"/>
    <row r="4199" ht="8.25" customHeight="1"/>
    <row r="4200" ht="8.25" customHeight="1"/>
    <row r="4201" ht="8.25" customHeight="1"/>
    <row r="4202" ht="8.25" customHeight="1"/>
    <row r="4203" ht="8.25" customHeight="1"/>
    <row r="4204" ht="8.25" customHeight="1"/>
    <row r="4205" ht="8.25" customHeight="1"/>
    <row r="4206" ht="8.25" customHeight="1"/>
    <row r="4207" ht="8.25" customHeight="1"/>
    <row r="4208" ht="8.25" customHeight="1"/>
    <row r="4209" ht="8.25" customHeight="1"/>
    <row r="4210" ht="8.25" customHeight="1"/>
    <row r="4211" ht="8.25" customHeight="1"/>
    <row r="4212" ht="8.25" customHeight="1"/>
    <row r="4213" ht="8.25" customHeight="1"/>
    <row r="4214" ht="8.25" customHeight="1"/>
    <row r="4215" ht="8.25" customHeight="1"/>
    <row r="4216" ht="8.25" customHeight="1"/>
    <row r="4217" ht="8.25" customHeight="1"/>
    <row r="4218" ht="8.25" customHeight="1"/>
    <row r="4219" ht="8.25" customHeight="1"/>
    <row r="4220" ht="8.25" customHeight="1"/>
    <row r="4221" ht="8.25" customHeight="1"/>
    <row r="4222" ht="8.25" customHeight="1"/>
    <row r="4223" ht="8.25" customHeight="1"/>
    <row r="4224" ht="8.25" customHeight="1"/>
    <row r="4225" ht="8.25" customHeight="1"/>
    <row r="4226" ht="8.25" customHeight="1"/>
    <row r="4227" ht="8.25" customHeight="1"/>
    <row r="4228" ht="8.25" customHeight="1"/>
    <row r="4229" ht="8.25" customHeight="1"/>
    <row r="4230" ht="8.25" customHeight="1"/>
    <row r="4231" ht="8.25" customHeight="1"/>
    <row r="4232" ht="8.25" customHeight="1"/>
    <row r="4233" ht="8.25" customHeight="1"/>
    <row r="4234" ht="8.25" customHeight="1"/>
    <row r="4235" ht="8.25" customHeight="1"/>
    <row r="4236" ht="8.25" customHeight="1"/>
    <row r="4237" ht="8.25" customHeight="1"/>
    <row r="4238" ht="8.25" customHeight="1"/>
    <row r="4239" ht="8.25" customHeight="1"/>
    <row r="4240" ht="8.25" customHeight="1"/>
    <row r="4241" ht="8.25" customHeight="1"/>
    <row r="4242" ht="8.25" customHeight="1"/>
    <row r="4243" ht="8.25" customHeight="1"/>
    <row r="4244" ht="8.25" customHeight="1"/>
    <row r="4245" ht="8.25" customHeight="1"/>
    <row r="4246" ht="8.25" customHeight="1"/>
    <row r="4247" ht="8.25" customHeight="1"/>
    <row r="4248" ht="8.25" customHeight="1"/>
    <row r="4249" ht="8.25" customHeight="1"/>
    <row r="4250" ht="8.25" customHeight="1"/>
    <row r="4251" ht="8.25" customHeight="1"/>
    <row r="4252" ht="8.25" customHeight="1"/>
    <row r="4253" ht="8.25" customHeight="1"/>
    <row r="4254" ht="8.25" customHeight="1"/>
    <row r="4255" ht="8.25" customHeight="1"/>
    <row r="4256" ht="8.25" customHeight="1"/>
    <row r="4257" ht="8.25" customHeight="1"/>
    <row r="4258" ht="8.25" customHeight="1"/>
    <row r="4259" ht="8.25" customHeight="1"/>
    <row r="4260" ht="8.25" customHeight="1"/>
    <row r="4261" ht="8.25" customHeight="1"/>
    <row r="4262" ht="8.25" customHeight="1"/>
    <row r="4263" ht="8.25" customHeight="1"/>
    <row r="4264" ht="8.25" customHeight="1"/>
    <row r="4265" ht="8.25" customHeight="1"/>
    <row r="4266" ht="8.25" customHeight="1"/>
    <row r="4267" ht="8.25" customHeight="1"/>
    <row r="4268" ht="8.25" customHeight="1"/>
    <row r="4269" ht="8.25" customHeight="1"/>
    <row r="4270" ht="8.25" customHeight="1"/>
    <row r="4271" ht="8.25" customHeight="1"/>
    <row r="4272" ht="8.25" customHeight="1"/>
    <row r="4273" ht="8.25" customHeight="1"/>
    <row r="4274" ht="8.25" customHeight="1"/>
    <row r="4275" ht="8.25" customHeight="1"/>
    <row r="4276" ht="8.25" customHeight="1"/>
    <row r="4277" ht="8.25" customHeight="1"/>
    <row r="4278" ht="8.25" customHeight="1"/>
    <row r="4279" ht="8.25" customHeight="1"/>
    <row r="4280" ht="8.25" customHeight="1"/>
    <row r="4281" ht="8.25" customHeight="1"/>
    <row r="4282" ht="8.25" customHeight="1"/>
    <row r="4283" ht="8.25" customHeight="1"/>
    <row r="4284" ht="8.25" customHeight="1"/>
    <row r="4285" ht="8.25" customHeight="1"/>
    <row r="4286" ht="8.25" customHeight="1"/>
    <row r="4287" ht="8.25" customHeight="1"/>
    <row r="4288" ht="8.25" customHeight="1"/>
    <row r="4289" ht="8.25" customHeight="1"/>
    <row r="4290" ht="8.25" customHeight="1"/>
    <row r="4291" ht="8.25" customHeight="1"/>
    <row r="4292" ht="8.25" customHeight="1"/>
    <row r="4293" ht="8.25" customHeight="1"/>
    <row r="4294" ht="8.25" customHeight="1"/>
    <row r="4295" ht="8.25" customHeight="1"/>
    <row r="4296" ht="8.25" customHeight="1"/>
    <row r="4297" ht="8.25" customHeight="1"/>
    <row r="4298" ht="8.25" customHeight="1"/>
    <row r="4299" ht="8.25" customHeight="1"/>
    <row r="4300" ht="8.25" customHeight="1"/>
    <row r="4301" ht="8.25" customHeight="1"/>
    <row r="4302" ht="8.25" customHeight="1"/>
    <row r="4303" ht="8.25" customHeight="1"/>
    <row r="4304" ht="8.25" customHeight="1"/>
    <row r="4305" ht="8.25" customHeight="1"/>
    <row r="4306" ht="8.25" customHeight="1"/>
    <row r="4307" ht="8.25" customHeight="1"/>
    <row r="4308" ht="8.25" customHeight="1"/>
    <row r="4309" ht="8.25" customHeight="1"/>
    <row r="4310" ht="8.25" customHeight="1"/>
    <row r="4311" ht="8.25" customHeight="1"/>
    <row r="4312" ht="8.25" customHeight="1"/>
    <row r="4313" ht="8.25" customHeight="1"/>
    <row r="4314" ht="8.25" customHeight="1"/>
    <row r="4315" ht="8.25" customHeight="1"/>
    <row r="4316" ht="8.25" customHeight="1"/>
    <row r="4317" ht="8.25" customHeight="1"/>
    <row r="4318" ht="8.25" customHeight="1"/>
    <row r="4319" ht="8.25" customHeight="1"/>
    <row r="4320" ht="8.25" customHeight="1"/>
    <row r="4321" ht="8.25" customHeight="1"/>
    <row r="4322" ht="8.25" customHeight="1"/>
    <row r="4323" ht="8.25" customHeight="1"/>
    <row r="4324" ht="8.25" customHeight="1"/>
    <row r="4325" ht="8.25" customHeight="1"/>
    <row r="4326" ht="8.25" customHeight="1"/>
    <row r="4327" ht="8.25" customHeight="1"/>
    <row r="4328" ht="8.25" customHeight="1"/>
    <row r="4329" ht="8.25" customHeight="1"/>
    <row r="4330" ht="8.25" customHeight="1"/>
    <row r="4331" ht="8.25" customHeight="1"/>
    <row r="4332" ht="8.25" customHeight="1"/>
    <row r="4333" ht="8.25" customHeight="1"/>
    <row r="4334" ht="8.25" customHeight="1"/>
    <row r="4335" ht="8.25" customHeight="1"/>
    <row r="4336" ht="8.25" customHeight="1"/>
    <row r="4337" ht="8.25" customHeight="1"/>
    <row r="4338" ht="8.25" customHeight="1"/>
    <row r="4339" ht="8.25" customHeight="1"/>
    <row r="4340" ht="8.25" customHeight="1"/>
    <row r="4341" ht="8.25" customHeight="1"/>
    <row r="4342" ht="8.25" customHeight="1"/>
    <row r="4343" ht="8.25" customHeight="1"/>
    <row r="4344" ht="8.25" customHeight="1"/>
    <row r="4345" ht="8.25" customHeight="1"/>
    <row r="4346" ht="8.25" customHeight="1"/>
    <row r="4347" ht="8.25" customHeight="1"/>
    <row r="4348" ht="8.25" customHeight="1"/>
    <row r="4349" ht="8.25" customHeight="1"/>
    <row r="4350" ht="8.25" customHeight="1"/>
    <row r="4351" ht="8.25" customHeight="1"/>
    <row r="4352" ht="8.25" customHeight="1"/>
    <row r="4353" ht="8.25" customHeight="1"/>
    <row r="4354" ht="8.25" customHeight="1"/>
    <row r="4355" ht="8.25" customHeight="1"/>
    <row r="4356" ht="8.25" customHeight="1"/>
    <row r="4357" ht="8.25" customHeight="1"/>
    <row r="4358" ht="8.25" customHeight="1"/>
    <row r="4359" ht="8.25" customHeight="1"/>
    <row r="4360" ht="8.25" customHeight="1"/>
    <row r="4361" ht="8.25" customHeight="1"/>
    <row r="4362" ht="8.25" customHeight="1"/>
    <row r="4363" ht="8.25" customHeight="1"/>
    <row r="4364" ht="8.25" customHeight="1"/>
    <row r="4365" ht="8.25" customHeight="1"/>
    <row r="4366" ht="8.25" customHeight="1"/>
    <row r="4367" ht="8.25" customHeight="1"/>
    <row r="4368" ht="8.25" customHeight="1"/>
    <row r="4369" ht="8.25" customHeight="1"/>
    <row r="4370" ht="8.25" customHeight="1"/>
    <row r="4371" ht="8.25" customHeight="1"/>
    <row r="4372" ht="8.25" customHeight="1"/>
    <row r="4373" ht="8.25" customHeight="1"/>
    <row r="4374" ht="8.25" customHeight="1"/>
    <row r="4375" ht="8.25" customHeight="1"/>
    <row r="4376" ht="8.25" customHeight="1"/>
    <row r="4377" ht="8.25" customHeight="1"/>
    <row r="4378" ht="8.25" customHeight="1"/>
    <row r="4379" ht="8.25" customHeight="1"/>
    <row r="4380" ht="8.25" customHeight="1"/>
    <row r="4381" ht="8.25" customHeight="1"/>
    <row r="4382" ht="8.25" customHeight="1"/>
    <row r="4383" ht="8.25" customHeight="1"/>
    <row r="4384" ht="8.25" customHeight="1"/>
    <row r="4385" ht="8.25" customHeight="1"/>
    <row r="4386" ht="8.25" customHeight="1"/>
    <row r="4387" ht="8.25" customHeight="1"/>
    <row r="4388" ht="8.25" customHeight="1"/>
    <row r="4389" ht="8.25" customHeight="1"/>
    <row r="4390" ht="8.25" customHeight="1"/>
    <row r="4391" ht="8.25" customHeight="1"/>
    <row r="4392" ht="8.25" customHeight="1"/>
    <row r="4393" ht="8.25" customHeight="1"/>
    <row r="4394" ht="8.25" customHeight="1"/>
    <row r="4395" ht="8.25" customHeight="1"/>
    <row r="4396" ht="8.25" customHeight="1"/>
    <row r="4397" ht="8.25" customHeight="1"/>
    <row r="4398" ht="8.25" customHeight="1"/>
    <row r="4399" ht="8.25" customHeight="1"/>
    <row r="4400" ht="8.25" customHeight="1"/>
    <row r="4401" ht="8.25" customHeight="1"/>
    <row r="4402" ht="8.25" customHeight="1"/>
    <row r="4403" ht="8.25" customHeight="1"/>
    <row r="4404" ht="8.25" customHeight="1"/>
    <row r="4405" ht="8.25" customHeight="1"/>
    <row r="4406" ht="8.25" customHeight="1"/>
    <row r="4407" ht="8.25" customHeight="1"/>
    <row r="4408" ht="8.25" customHeight="1"/>
    <row r="4409" ht="8.25" customHeight="1"/>
    <row r="4410" ht="8.25" customHeight="1"/>
    <row r="4411" ht="8.25" customHeight="1"/>
    <row r="4412" ht="8.25" customHeight="1"/>
    <row r="4413" ht="8.25" customHeight="1"/>
    <row r="4414" ht="8.25" customHeight="1"/>
    <row r="4415" ht="8.25" customHeight="1"/>
    <row r="4416" ht="8.25" customHeight="1"/>
    <row r="4417" ht="8.25" customHeight="1"/>
    <row r="4418" ht="8.25" customHeight="1"/>
    <row r="4419" ht="8.25" customHeight="1"/>
    <row r="4420" ht="8.25" customHeight="1"/>
    <row r="4421" ht="8.25" customHeight="1"/>
    <row r="4422" ht="8.25" customHeight="1"/>
    <row r="4423" ht="8.25" customHeight="1"/>
    <row r="4424" ht="8.25" customHeight="1"/>
    <row r="4425" ht="8.25" customHeight="1"/>
    <row r="4426" ht="8.25" customHeight="1"/>
    <row r="4427" ht="8.25" customHeight="1"/>
    <row r="4428" ht="8.25" customHeight="1"/>
    <row r="4429" ht="8.25" customHeight="1"/>
    <row r="4430" ht="8.25" customHeight="1"/>
    <row r="4431" ht="8.25" customHeight="1"/>
    <row r="4432" ht="8.25" customHeight="1"/>
    <row r="4433" ht="8.25" customHeight="1"/>
    <row r="4434" ht="8.25" customHeight="1"/>
    <row r="4435" ht="8.25" customHeight="1"/>
    <row r="4436" ht="8.25" customHeight="1"/>
    <row r="4437" ht="8.25" customHeight="1"/>
    <row r="4438" ht="8.25" customHeight="1"/>
    <row r="4439" ht="8.25" customHeight="1"/>
    <row r="4440" ht="8.25" customHeight="1"/>
    <row r="4441" ht="8.25" customHeight="1"/>
    <row r="4442" ht="8.25" customHeight="1"/>
    <row r="4443" ht="8.25" customHeight="1"/>
    <row r="4444" ht="8.25" customHeight="1"/>
    <row r="4445" ht="8.25" customHeight="1"/>
    <row r="4446" ht="8.25" customHeight="1"/>
    <row r="4447" ht="8.25" customHeight="1"/>
    <row r="4448" ht="8.25" customHeight="1"/>
    <row r="4449" ht="8.25" customHeight="1"/>
    <row r="4450" ht="8.25" customHeight="1"/>
    <row r="4451" ht="8.25" customHeight="1"/>
    <row r="4452" ht="8.25" customHeight="1"/>
    <row r="4453" ht="8.25" customHeight="1"/>
    <row r="4454" ht="8.25" customHeight="1"/>
    <row r="4455" ht="8.25" customHeight="1"/>
    <row r="4456" ht="8.25" customHeight="1"/>
    <row r="4457" ht="8.25" customHeight="1"/>
    <row r="4458" ht="8.25" customHeight="1"/>
    <row r="4459" ht="8.25" customHeight="1"/>
    <row r="4460" ht="8.25" customHeight="1"/>
    <row r="4461" ht="8.25" customHeight="1"/>
    <row r="4462" ht="8.25" customHeight="1"/>
    <row r="4463" ht="8.25" customHeight="1"/>
    <row r="4464" ht="8.25" customHeight="1"/>
    <row r="4465" ht="8.25" customHeight="1"/>
    <row r="4466" ht="8.25" customHeight="1"/>
    <row r="4467" ht="8.25" customHeight="1"/>
    <row r="4468" ht="8.25" customHeight="1"/>
    <row r="4469" ht="8.25" customHeight="1"/>
    <row r="4470" ht="8.25" customHeight="1"/>
    <row r="4471" ht="8.25" customHeight="1"/>
    <row r="4472" ht="8.25" customHeight="1"/>
    <row r="4473" ht="8.25" customHeight="1"/>
    <row r="4474" ht="8.25" customHeight="1"/>
    <row r="4475" ht="8.25" customHeight="1"/>
    <row r="4476" ht="8.25" customHeight="1"/>
    <row r="4477" ht="8.25" customHeight="1"/>
    <row r="4478" ht="8.25" customHeight="1"/>
    <row r="4479" ht="8.25" customHeight="1"/>
    <row r="4480" ht="8.25" customHeight="1"/>
    <row r="4481" ht="8.25" customHeight="1"/>
    <row r="4482" ht="8.25" customHeight="1"/>
    <row r="4483" ht="8.25" customHeight="1"/>
    <row r="4484" ht="8.25" customHeight="1"/>
    <row r="4485" ht="8.25" customHeight="1"/>
    <row r="4486" ht="8.25" customHeight="1"/>
    <row r="4487" ht="8.25" customHeight="1"/>
    <row r="4488" ht="8.25" customHeight="1"/>
    <row r="4489" ht="8.25" customHeight="1"/>
    <row r="4490" ht="8.25" customHeight="1"/>
    <row r="4491" ht="8.25" customHeight="1"/>
    <row r="4492" ht="8.25" customHeight="1"/>
    <row r="4493" ht="8.25" customHeight="1"/>
    <row r="4494" ht="8.25" customHeight="1"/>
    <row r="4495" ht="8.25" customHeight="1"/>
    <row r="4496" ht="8.25" customHeight="1"/>
    <row r="4497" ht="8.25" customHeight="1"/>
    <row r="4498" ht="8.25" customHeight="1"/>
    <row r="4499" ht="8.25" customHeight="1"/>
    <row r="4500" ht="8.25" customHeight="1"/>
    <row r="4501" ht="8.25" customHeight="1"/>
    <row r="4502" ht="8.25" customHeight="1"/>
    <row r="4503" ht="8.25" customHeight="1"/>
    <row r="4504" ht="8.25" customHeight="1"/>
    <row r="4505" ht="8.25" customHeight="1"/>
    <row r="4506" ht="8.25" customHeight="1"/>
    <row r="4507" ht="8.25" customHeight="1"/>
    <row r="4508" ht="8.25" customHeight="1"/>
    <row r="4509" ht="8.25" customHeight="1"/>
    <row r="4510" ht="8.25" customHeight="1"/>
    <row r="4511" ht="8.25" customHeight="1"/>
    <row r="4512" ht="8.25" customHeight="1"/>
    <row r="4513" ht="8.25" customHeight="1"/>
    <row r="4514" ht="8.25" customHeight="1"/>
    <row r="4515" ht="8.25" customHeight="1"/>
    <row r="4516" ht="8.25" customHeight="1"/>
    <row r="4517" ht="8.25" customHeight="1"/>
    <row r="4518" ht="8.25" customHeight="1"/>
    <row r="4519" ht="8.25" customHeight="1"/>
    <row r="4520" ht="8.25" customHeight="1"/>
    <row r="4521" ht="8.25" customHeight="1"/>
    <row r="4522" ht="8.25" customHeight="1"/>
    <row r="4523" ht="8.25" customHeight="1"/>
    <row r="4524" ht="8.25" customHeight="1"/>
    <row r="4525" ht="8.25" customHeight="1"/>
    <row r="4526" ht="8.25" customHeight="1"/>
    <row r="4527" ht="8.25" customHeight="1"/>
    <row r="4528" ht="8.25" customHeight="1"/>
    <row r="4529" ht="8.25" customHeight="1"/>
    <row r="4530" ht="8.25" customHeight="1"/>
    <row r="4531" ht="8.25" customHeight="1"/>
    <row r="4532" ht="8.25" customHeight="1"/>
    <row r="4533" ht="8.25" customHeight="1"/>
    <row r="4534" ht="8.25" customHeight="1"/>
    <row r="4535" ht="8.25" customHeight="1"/>
    <row r="4536" ht="8.25" customHeight="1"/>
    <row r="4537" ht="8.25" customHeight="1"/>
    <row r="4538" ht="8.25" customHeight="1"/>
    <row r="4539" ht="8.25" customHeight="1"/>
    <row r="4540" ht="8.25" customHeight="1"/>
    <row r="4541" ht="8.25" customHeight="1"/>
    <row r="4542" ht="8.25" customHeight="1"/>
    <row r="4543" ht="8.25" customHeight="1"/>
    <row r="4544" ht="8.25" customHeight="1"/>
    <row r="4545" ht="8.25" customHeight="1"/>
    <row r="4546" ht="8.25" customHeight="1"/>
    <row r="4547" ht="8.25" customHeight="1"/>
    <row r="4548" ht="8.25" customHeight="1"/>
    <row r="4549" ht="8.25" customHeight="1"/>
    <row r="4550" ht="8.25" customHeight="1"/>
    <row r="4551" ht="8.25" customHeight="1"/>
    <row r="4552" ht="8.25" customHeight="1"/>
    <row r="4553" ht="8.25" customHeight="1"/>
    <row r="4554" ht="8.25" customHeight="1"/>
    <row r="4555" ht="8.25" customHeight="1"/>
    <row r="4556" ht="8.25" customHeight="1"/>
    <row r="4557" ht="8.25" customHeight="1"/>
    <row r="4558" ht="8.25" customHeight="1"/>
    <row r="4559" ht="8.25" customHeight="1"/>
    <row r="4560" ht="8.25" customHeight="1"/>
    <row r="4561" ht="8.25" customHeight="1"/>
    <row r="4562" ht="8.25" customHeight="1"/>
    <row r="4563" ht="8.25" customHeight="1"/>
    <row r="4564" ht="8.25" customHeight="1"/>
    <row r="4565" ht="8.25" customHeight="1"/>
    <row r="4566" ht="8.25" customHeight="1"/>
    <row r="4567" ht="8.25" customHeight="1"/>
    <row r="4568" ht="8.25" customHeight="1"/>
    <row r="4569" ht="8.25" customHeight="1"/>
    <row r="4570" ht="8.25" customHeight="1"/>
    <row r="4571" ht="8.25" customHeight="1"/>
    <row r="4572" ht="8.25" customHeight="1"/>
    <row r="4573" ht="8.25" customHeight="1"/>
    <row r="4574" ht="8.25" customHeight="1"/>
    <row r="4575" ht="8.25" customHeight="1"/>
    <row r="4576" ht="8.25" customHeight="1"/>
    <row r="4577" ht="8.25" customHeight="1"/>
    <row r="4578" ht="8.25" customHeight="1"/>
    <row r="4579" ht="8.25" customHeight="1"/>
    <row r="4580" ht="8.25" customHeight="1"/>
    <row r="4581" ht="8.25" customHeight="1"/>
    <row r="4582" ht="8.25" customHeight="1"/>
    <row r="4583" ht="8.25" customHeight="1"/>
    <row r="4584" ht="8.25" customHeight="1"/>
    <row r="4585" ht="8.25" customHeight="1"/>
    <row r="4586" ht="8.25" customHeight="1"/>
    <row r="4587" ht="8.25" customHeight="1"/>
    <row r="4588" ht="8.25" customHeight="1"/>
    <row r="4589" ht="8.25" customHeight="1"/>
    <row r="4590" ht="8.25" customHeight="1"/>
    <row r="4591" ht="8.25" customHeight="1"/>
    <row r="4592" ht="8.25" customHeight="1"/>
    <row r="4593" ht="8.25" customHeight="1"/>
    <row r="4594" ht="8.25" customHeight="1"/>
    <row r="4595" ht="8.25" customHeight="1"/>
    <row r="4596" ht="8.25" customHeight="1"/>
    <row r="4597" ht="8.25" customHeight="1"/>
    <row r="4598" ht="8.25" customHeight="1"/>
    <row r="4599" ht="8.25" customHeight="1"/>
    <row r="4600" ht="8.25" customHeight="1"/>
    <row r="4601" ht="8.25" customHeight="1"/>
    <row r="4602" ht="8.25" customHeight="1"/>
    <row r="4603" ht="8.25" customHeight="1"/>
    <row r="4604" ht="8.25" customHeight="1"/>
    <row r="4605" ht="8.25" customHeight="1"/>
    <row r="4606" ht="8.25" customHeight="1"/>
    <row r="4607" ht="8.25" customHeight="1"/>
    <row r="4608" ht="8.25" customHeight="1"/>
    <row r="4609" ht="8.25" customHeight="1"/>
    <row r="4610" ht="8.25" customHeight="1"/>
    <row r="4611" ht="8.25" customHeight="1"/>
    <row r="4612" ht="8.25" customHeight="1"/>
    <row r="4613" ht="8.25" customHeight="1"/>
    <row r="4614" ht="8.25" customHeight="1"/>
    <row r="4615" ht="8.25" customHeight="1"/>
    <row r="4616" ht="8.25" customHeight="1"/>
    <row r="4617" ht="8.25" customHeight="1"/>
    <row r="4618" ht="8.25" customHeight="1"/>
    <row r="4619" ht="8.25" customHeight="1"/>
    <row r="4620" ht="8.25" customHeight="1"/>
    <row r="4621" ht="8.25" customHeight="1"/>
    <row r="4622" ht="8.25" customHeight="1"/>
    <row r="4623" ht="8.25" customHeight="1"/>
    <row r="4624" ht="8.25" customHeight="1"/>
    <row r="4625" ht="8.25" customHeight="1"/>
    <row r="4626" ht="8.25" customHeight="1"/>
    <row r="4627" ht="8.25" customHeight="1"/>
    <row r="4628" ht="8.25" customHeight="1"/>
    <row r="4629" ht="8.25" customHeight="1"/>
    <row r="4630" ht="8.25" customHeight="1"/>
    <row r="4631" ht="8.25" customHeight="1"/>
    <row r="4632" ht="8.25" customHeight="1"/>
    <row r="4633" ht="8.25" customHeight="1"/>
    <row r="4634" ht="8.25" customHeight="1"/>
    <row r="4635" ht="8.25" customHeight="1"/>
    <row r="4636" ht="8.25" customHeight="1"/>
    <row r="4637" ht="8.25" customHeight="1"/>
    <row r="4638" ht="8.25" customHeight="1"/>
    <row r="4639" ht="8.25" customHeight="1"/>
    <row r="4640" ht="8.25" customHeight="1"/>
    <row r="4641" ht="8.25" customHeight="1"/>
    <row r="4642" ht="8.25" customHeight="1"/>
    <row r="4643" ht="8.25" customHeight="1"/>
    <row r="4644" ht="8.25" customHeight="1"/>
    <row r="4645" ht="8.25" customHeight="1"/>
    <row r="4646" ht="8.25" customHeight="1"/>
    <row r="4647" ht="8.25" customHeight="1"/>
    <row r="4648" ht="8.25" customHeight="1"/>
    <row r="4649" ht="8.25" customHeight="1"/>
    <row r="4650" ht="8.25" customHeight="1"/>
    <row r="4651" ht="8.25" customHeight="1"/>
    <row r="4652" ht="8.25" customHeight="1"/>
    <row r="4653" ht="8.25" customHeight="1"/>
    <row r="4654" ht="8.25" customHeight="1"/>
    <row r="4655" ht="8.25" customHeight="1"/>
    <row r="4656" ht="8.25" customHeight="1"/>
    <row r="4657" ht="8.25" customHeight="1"/>
    <row r="4658" ht="8.25" customHeight="1"/>
    <row r="4659" ht="8.25" customHeight="1"/>
    <row r="4660" ht="8.25" customHeight="1"/>
    <row r="4661" ht="8.25" customHeight="1"/>
    <row r="4662" ht="8.25" customHeight="1"/>
    <row r="4663" ht="8.25" customHeight="1"/>
    <row r="4664" ht="8.25" customHeight="1"/>
    <row r="4665" ht="8.25" customHeight="1"/>
    <row r="4666" ht="8.25" customHeight="1"/>
    <row r="4667" ht="8.25" customHeight="1"/>
    <row r="4668" ht="8.25" customHeight="1"/>
    <row r="4669" ht="8.25" customHeight="1"/>
    <row r="4670" ht="8.25" customHeight="1"/>
    <row r="4671" ht="8.25" customHeight="1"/>
    <row r="4672" ht="8.25" customHeight="1"/>
    <row r="4673" ht="8.25" customHeight="1"/>
    <row r="4674" ht="8.25" customHeight="1"/>
    <row r="4675" ht="8.25" customHeight="1"/>
    <row r="4676" ht="8.25" customHeight="1"/>
    <row r="4677" ht="8.25" customHeight="1"/>
    <row r="4678" ht="8.25" customHeight="1"/>
    <row r="4679" ht="8.25" customHeight="1"/>
    <row r="4680" ht="8.25" customHeight="1"/>
    <row r="4681" ht="8.25" customHeight="1"/>
    <row r="4682" ht="8.25" customHeight="1"/>
    <row r="4683" ht="8.25" customHeight="1"/>
    <row r="4684" ht="8.25" customHeight="1"/>
    <row r="4685" ht="8.25" customHeight="1"/>
    <row r="4686" ht="8.25" customHeight="1"/>
    <row r="4687" ht="8.25" customHeight="1"/>
    <row r="4688" ht="8.25" customHeight="1"/>
    <row r="4689" ht="8.25" customHeight="1"/>
    <row r="4690" ht="8.25" customHeight="1"/>
    <row r="4691" ht="8.25" customHeight="1"/>
    <row r="4692" ht="8.25" customHeight="1"/>
    <row r="4693" ht="8.25" customHeight="1"/>
    <row r="4694" ht="8.25" customHeight="1"/>
    <row r="4695" ht="8.25" customHeight="1"/>
    <row r="4696" ht="8.25" customHeight="1"/>
    <row r="4697" ht="8.25" customHeight="1"/>
    <row r="4698" ht="8.25" customHeight="1"/>
    <row r="4699" ht="8.25" customHeight="1"/>
    <row r="4700" ht="8.25" customHeight="1"/>
    <row r="4701" ht="8.25" customHeight="1"/>
    <row r="4702" ht="8.25" customHeight="1"/>
    <row r="4703" ht="8.25" customHeight="1"/>
    <row r="4704" ht="8.25" customHeight="1"/>
    <row r="4705" ht="8.25" customHeight="1"/>
    <row r="4706" ht="8.25" customHeight="1"/>
    <row r="4707" ht="8.25" customHeight="1"/>
    <row r="4708" ht="8.25" customHeight="1"/>
    <row r="4709" ht="8.25" customHeight="1"/>
    <row r="4710" ht="8.25" customHeight="1"/>
    <row r="4711" ht="8.25" customHeight="1"/>
    <row r="4712" ht="8.25" customHeight="1"/>
    <row r="4713" ht="8.25" customHeight="1"/>
    <row r="4714" ht="8.25" customHeight="1"/>
    <row r="4715" ht="8.25" customHeight="1"/>
    <row r="4716" ht="8.25" customHeight="1"/>
    <row r="4717" ht="8.25" customHeight="1"/>
    <row r="4718" ht="8.25" customHeight="1"/>
    <row r="4719" ht="8.25" customHeight="1"/>
    <row r="4720" ht="8.25" customHeight="1"/>
    <row r="4721" ht="8.25" customHeight="1"/>
    <row r="4722" ht="8.25" customHeight="1"/>
    <row r="4723" ht="8.25" customHeight="1"/>
    <row r="4724" ht="8.25" customHeight="1"/>
    <row r="4725" ht="8.25" customHeight="1"/>
    <row r="4726" ht="8.25" customHeight="1"/>
    <row r="4727" ht="8.25" customHeight="1"/>
    <row r="4728" ht="8.25" customHeight="1"/>
    <row r="4729" ht="8.25" customHeight="1"/>
    <row r="4730" ht="8.25" customHeight="1"/>
    <row r="4731" ht="8.25" customHeight="1"/>
    <row r="4732" ht="8.25" customHeight="1"/>
    <row r="4733" ht="8.25" customHeight="1"/>
    <row r="4734" ht="8.25" customHeight="1"/>
    <row r="4735" ht="8.25" customHeight="1"/>
    <row r="4736" ht="8.25" customHeight="1"/>
    <row r="4737" ht="8.25" customHeight="1"/>
    <row r="4738" ht="8.25" customHeight="1"/>
    <row r="4739" ht="8.25" customHeight="1"/>
    <row r="4740" ht="8.25" customHeight="1"/>
    <row r="4741" ht="8.25" customHeight="1"/>
    <row r="4742" ht="8.25" customHeight="1"/>
    <row r="4743" ht="8.25" customHeight="1"/>
    <row r="4744" ht="8.25" customHeight="1"/>
    <row r="4745" ht="8.25" customHeight="1"/>
    <row r="4746" ht="8.25" customHeight="1"/>
    <row r="4747" ht="8.25" customHeight="1"/>
    <row r="4748" ht="8.25" customHeight="1"/>
    <row r="4749" ht="8.25" customHeight="1"/>
    <row r="4750" ht="8.25" customHeight="1"/>
    <row r="4751" ht="8.25" customHeight="1"/>
    <row r="4752" ht="8.25" customHeight="1"/>
    <row r="4753" ht="8.25" customHeight="1"/>
    <row r="4754" ht="8.25" customHeight="1"/>
    <row r="4755" ht="8.25" customHeight="1"/>
    <row r="4756" ht="8.25" customHeight="1"/>
    <row r="4757" ht="8.25" customHeight="1"/>
    <row r="4758" ht="8.25" customHeight="1"/>
    <row r="4759" ht="8.25" customHeight="1"/>
    <row r="4760" ht="8.25" customHeight="1"/>
    <row r="4761" ht="8.25" customHeight="1"/>
    <row r="4762" ht="8.25" customHeight="1"/>
    <row r="4763" ht="8.25" customHeight="1"/>
    <row r="4764" ht="8.25" customHeight="1"/>
    <row r="4765" ht="8.25" customHeight="1"/>
    <row r="4766" ht="8.25" customHeight="1"/>
    <row r="4767" ht="8.25" customHeight="1"/>
    <row r="4768" ht="8.25" customHeight="1"/>
    <row r="4769" ht="8.25" customHeight="1"/>
    <row r="4770" ht="8.25" customHeight="1"/>
    <row r="4771" ht="8.25" customHeight="1"/>
    <row r="4772" ht="8.25" customHeight="1"/>
    <row r="4773" ht="8.25" customHeight="1"/>
    <row r="4774" ht="8.25" customHeight="1"/>
    <row r="4775" ht="8.25" customHeight="1"/>
    <row r="4776" ht="8.25" customHeight="1"/>
    <row r="4777" ht="8.25" customHeight="1"/>
    <row r="4778" ht="8.25" customHeight="1"/>
    <row r="4779" ht="8.25" customHeight="1"/>
    <row r="4780" ht="8.25" customHeight="1"/>
    <row r="4781" ht="8.25" customHeight="1"/>
    <row r="4782" ht="8.25" customHeight="1"/>
    <row r="4783" ht="8.25" customHeight="1"/>
    <row r="4784" ht="8.25" customHeight="1"/>
    <row r="4785" ht="8.25" customHeight="1"/>
    <row r="4786" ht="8.25" customHeight="1"/>
    <row r="4787" ht="8.25" customHeight="1"/>
    <row r="4788" ht="8.25" customHeight="1"/>
    <row r="4789" ht="8.25" customHeight="1"/>
    <row r="4790" ht="8.25" customHeight="1"/>
    <row r="4791" ht="8.25" customHeight="1"/>
    <row r="4792" ht="8.25" customHeight="1"/>
    <row r="4793" ht="8.25" customHeight="1"/>
    <row r="4794" ht="8.25" customHeight="1"/>
    <row r="4795" ht="8.25" customHeight="1"/>
    <row r="4796" ht="8.25" customHeight="1"/>
    <row r="4797" ht="8.25" customHeight="1"/>
    <row r="4798" ht="8.25" customHeight="1"/>
    <row r="4799" ht="8.25" customHeight="1"/>
    <row r="4800" ht="8.25" customHeight="1"/>
    <row r="4801" ht="8.25" customHeight="1"/>
    <row r="4802" ht="8.25" customHeight="1"/>
    <row r="4803" ht="8.25" customHeight="1"/>
    <row r="4804" ht="8.25" customHeight="1"/>
    <row r="4805" ht="8.25" customHeight="1"/>
    <row r="4806" ht="8.25" customHeight="1"/>
    <row r="4807" ht="8.25" customHeight="1"/>
    <row r="4808" ht="8.25" customHeight="1"/>
    <row r="4809" ht="8.25" customHeight="1"/>
    <row r="4810" ht="8.25" customHeight="1"/>
    <row r="4811" ht="8.25" customHeight="1"/>
    <row r="4812" ht="8.25" customHeight="1"/>
    <row r="4813" ht="8.25" customHeight="1"/>
    <row r="4814" ht="8.25" customHeight="1"/>
    <row r="4815" ht="8.25" customHeight="1"/>
    <row r="4816" ht="8.25" customHeight="1"/>
    <row r="4817" ht="8.25" customHeight="1"/>
    <row r="4818" ht="8.25" customHeight="1"/>
    <row r="4819" ht="8.25" customHeight="1"/>
    <row r="4820" ht="8.25" customHeight="1"/>
    <row r="4821" ht="8.25" customHeight="1"/>
    <row r="4822" ht="8.25" customHeight="1"/>
    <row r="4823" ht="8.25" customHeight="1"/>
    <row r="4824" ht="8.25" customHeight="1"/>
    <row r="4825" ht="8.25" customHeight="1"/>
    <row r="4826" ht="8.25" customHeight="1"/>
    <row r="4827" ht="8.25" customHeight="1"/>
    <row r="4828" ht="8.25" customHeight="1"/>
    <row r="4829" ht="8.25" customHeight="1"/>
    <row r="4830" ht="8.25" customHeight="1"/>
    <row r="4831" ht="8.25" customHeight="1"/>
    <row r="4832" ht="8.25" customHeight="1"/>
    <row r="4833" ht="8.25" customHeight="1"/>
    <row r="4834" ht="8.25" customHeight="1"/>
    <row r="4835" ht="8.25" customHeight="1"/>
    <row r="4836" ht="8.25" customHeight="1"/>
    <row r="4837" ht="8.25" customHeight="1"/>
    <row r="4838" ht="8.25" customHeight="1"/>
    <row r="4839" ht="8.25" customHeight="1"/>
    <row r="4840" ht="8.25" customHeight="1"/>
    <row r="4841" ht="8.25" customHeight="1"/>
    <row r="4842" ht="8.25" customHeight="1"/>
    <row r="4843" ht="8.25" customHeight="1"/>
    <row r="4844" ht="8.25" customHeight="1"/>
    <row r="4845" ht="8.25" customHeight="1"/>
    <row r="4846" ht="8.25" customHeight="1"/>
    <row r="4847" ht="8.25" customHeight="1"/>
    <row r="4848" ht="8.25" customHeight="1"/>
    <row r="4849" ht="8.25" customHeight="1"/>
    <row r="4850" ht="8.25" customHeight="1"/>
    <row r="4851" ht="8.25" customHeight="1"/>
    <row r="4852" ht="8.25" customHeight="1"/>
    <row r="4853" ht="8.25" customHeight="1"/>
    <row r="4854" ht="8.25" customHeight="1"/>
    <row r="4855" ht="8.25" customHeight="1"/>
    <row r="4856" ht="8.25" customHeight="1"/>
    <row r="4857" ht="8.25" customHeight="1"/>
    <row r="4858" ht="8.25" customHeight="1"/>
    <row r="4859" ht="8.25" customHeight="1"/>
    <row r="4860" ht="8.25" customHeight="1"/>
    <row r="4861" ht="8.25" customHeight="1"/>
    <row r="4862" ht="8.25" customHeight="1"/>
    <row r="4863" ht="8.25" customHeight="1"/>
    <row r="4864" ht="8.25" customHeight="1"/>
    <row r="4865" ht="8.25" customHeight="1"/>
    <row r="4866" ht="8.25" customHeight="1"/>
    <row r="4867" ht="8.25" customHeight="1"/>
    <row r="4868" ht="8.25" customHeight="1"/>
    <row r="4869" ht="8.25" customHeight="1"/>
    <row r="4870" ht="8.25" customHeight="1"/>
    <row r="4871" ht="8.25" customHeight="1"/>
    <row r="4872" ht="8.25" customHeight="1"/>
    <row r="4873" ht="8.25" customHeight="1"/>
    <row r="4874" ht="8.25" customHeight="1"/>
    <row r="4875" ht="8.25" customHeight="1"/>
    <row r="4876" ht="8.25" customHeight="1"/>
    <row r="4877" ht="8.25" customHeight="1"/>
    <row r="4878" ht="8.25" customHeight="1"/>
    <row r="4879" ht="8.25" customHeight="1"/>
    <row r="4880" ht="8.25" customHeight="1"/>
    <row r="4881" ht="8.25" customHeight="1"/>
    <row r="4882" ht="8.25" customHeight="1"/>
    <row r="4883" ht="8.25" customHeight="1"/>
    <row r="4884" ht="8.25" customHeight="1"/>
    <row r="4885" ht="8.25" customHeight="1"/>
    <row r="4886" ht="8.25" customHeight="1"/>
    <row r="4887" ht="8.25" customHeight="1"/>
    <row r="4888" ht="8.25" customHeight="1"/>
    <row r="4889" ht="8.25" customHeight="1"/>
    <row r="4890" ht="8.25" customHeight="1"/>
    <row r="4891" ht="8.25" customHeight="1"/>
    <row r="4892" ht="8.25" customHeight="1"/>
    <row r="4893" ht="8.25" customHeight="1"/>
    <row r="4894" ht="8.25" customHeight="1"/>
    <row r="4895" ht="8.25" customHeight="1"/>
    <row r="4896" ht="8.25" customHeight="1"/>
    <row r="4897" ht="8.25" customHeight="1"/>
    <row r="4898" ht="8.25" customHeight="1"/>
    <row r="4899" ht="8.25" customHeight="1"/>
    <row r="4900" ht="8.25" customHeight="1"/>
    <row r="4901" ht="8.25" customHeight="1"/>
    <row r="4902" ht="8.25" customHeight="1"/>
    <row r="4903" ht="8.25" customHeight="1"/>
    <row r="4904" ht="8.25" customHeight="1"/>
    <row r="4905" ht="8.25" customHeight="1"/>
    <row r="4906" ht="8.25" customHeight="1"/>
    <row r="4907" ht="8.25" customHeight="1"/>
    <row r="4908" ht="8.25" customHeight="1"/>
    <row r="4909" ht="8.25" customHeight="1"/>
    <row r="4910" ht="8.25" customHeight="1"/>
    <row r="4911" ht="8.25" customHeight="1"/>
    <row r="4912" ht="8.25" customHeight="1"/>
    <row r="4913" ht="8.25" customHeight="1"/>
    <row r="4914" ht="8.25" customHeight="1"/>
    <row r="4915" ht="8.25" customHeight="1"/>
    <row r="4916" ht="8.25" customHeight="1"/>
    <row r="4917" ht="8.25" customHeight="1"/>
    <row r="4918" ht="8.25" customHeight="1"/>
    <row r="4919" ht="8.25" customHeight="1"/>
    <row r="4920" ht="8.25" customHeight="1"/>
    <row r="4921" ht="8.25" customHeight="1"/>
    <row r="4922" ht="8.25" customHeight="1"/>
    <row r="4923" ht="8.25" customHeight="1"/>
    <row r="4924" ht="8.25" customHeight="1"/>
    <row r="4925" ht="8.25" customHeight="1"/>
    <row r="4926" ht="8.25" customHeight="1"/>
    <row r="4927" ht="8.25" customHeight="1"/>
    <row r="4928" ht="8.25" customHeight="1"/>
    <row r="4929" ht="8.25" customHeight="1"/>
    <row r="4930" ht="8.25" customHeight="1"/>
    <row r="4931" ht="8.25" customHeight="1"/>
    <row r="4932" ht="8.25" customHeight="1"/>
    <row r="4933" ht="8.25" customHeight="1"/>
    <row r="4934" ht="8.25" customHeight="1"/>
    <row r="4935" ht="8.25" customHeight="1"/>
    <row r="4936" ht="8.25" customHeight="1"/>
    <row r="4937" ht="8.25" customHeight="1"/>
    <row r="4938" ht="8.25" customHeight="1"/>
    <row r="4939" ht="8.25" customHeight="1"/>
    <row r="4940" ht="8.25" customHeight="1"/>
    <row r="4941" ht="8.25" customHeight="1"/>
    <row r="4942" ht="8.25" customHeight="1"/>
    <row r="4943" ht="8.25" customHeight="1"/>
    <row r="4944" ht="8.25" customHeight="1"/>
    <row r="4945" ht="8.25" customHeight="1"/>
    <row r="4946" ht="8.25" customHeight="1"/>
    <row r="4947" ht="8.25" customHeight="1"/>
    <row r="4948" ht="8.25" customHeight="1"/>
    <row r="4949" ht="8.25" customHeight="1"/>
    <row r="4950" ht="8.25" customHeight="1"/>
    <row r="4951" ht="8.25" customHeight="1"/>
    <row r="4952" ht="8.25" customHeight="1"/>
    <row r="4953" ht="8.25" customHeight="1"/>
    <row r="4954" ht="8.25" customHeight="1"/>
    <row r="4955" ht="8.25" customHeight="1"/>
    <row r="4956" ht="8.25" customHeight="1"/>
    <row r="4957" ht="8.25" customHeight="1"/>
    <row r="4958" ht="8.25" customHeight="1"/>
    <row r="4959" ht="8.25" customHeight="1"/>
    <row r="4960" ht="8.25" customHeight="1"/>
    <row r="4961" ht="8.25" customHeight="1"/>
    <row r="4962" ht="8.25" customHeight="1"/>
    <row r="4963" ht="8.25" customHeight="1"/>
    <row r="4964" ht="8.25" customHeight="1"/>
    <row r="4965" ht="8.25" customHeight="1"/>
    <row r="4966" ht="8.25" customHeight="1"/>
    <row r="4967" ht="8.25" customHeight="1"/>
    <row r="4968" ht="8.25" customHeight="1"/>
    <row r="4969" ht="8.25" customHeight="1"/>
    <row r="4970" ht="8.25" customHeight="1"/>
    <row r="4971" ht="8.25" customHeight="1"/>
    <row r="4972" ht="8.25" customHeight="1"/>
    <row r="4973" ht="8.25" customHeight="1"/>
    <row r="4974" ht="8.25" customHeight="1"/>
    <row r="4975" ht="8.25" customHeight="1"/>
    <row r="4976" ht="8.25" customHeight="1"/>
    <row r="4977" ht="8.25" customHeight="1"/>
    <row r="4978" ht="8.25" customHeight="1"/>
    <row r="4979" ht="8.25" customHeight="1"/>
    <row r="4980" ht="8.25" customHeight="1"/>
    <row r="4981" ht="8.25" customHeight="1"/>
    <row r="4982" ht="8.25" customHeight="1"/>
    <row r="4983" ht="8.25" customHeight="1"/>
    <row r="4984" ht="8.25" customHeight="1"/>
    <row r="4985" ht="8.25" customHeight="1"/>
    <row r="4986" ht="8.25" customHeight="1"/>
    <row r="4987" ht="8.25" customHeight="1"/>
    <row r="4988" ht="8.25" customHeight="1"/>
    <row r="4989" ht="8.25" customHeight="1"/>
    <row r="4990" ht="8.25" customHeight="1"/>
    <row r="4991" ht="8.25" customHeight="1"/>
    <row r="4992" ht="8.25" customHeight="1"/>
    <row r="4993" ht="8.25" customHeight="1"/>
    <row r="4994" ht="8.25" customHeight="1"/>
    <row r="4995" ht="8.25" customHeight="1"/>
    <row r="4996" ht="8.25" customHeight="1"/>
    <row r="4997" ht="8.25" customHeight="1"/>
    <row r="4998" ht="8.25" customHeight="1"/>
    <row r="4999" ht="8.25" customHeight="1"/>
    <row r="5000" ht="8.25" customHeight="1"/>
    <row r="5001" ht="8.25" customHeight="1"/>
    <row r="5002" ht="8.25" customHeight="1"/>
    <row r="5003" ht="8.25" customHeight="1"/>
    <row r="5004" ht="8.25" customHeight="1"/>
    <row r="5005" ht="8.25" customHeight="1"/>
    <row r="5006" ht="8.25" customHeight="1"/>
    <row r="5007" ht="8.25" customHeight="1"/>
    <row r="5008" ht="8.25" customHeight="1"/>
    <row r="5009" ht="8.25" customHeight="1"/>
    <row r="5010" ht="8.25" customHeight="1"/>
    <row r="5011" ht="8.25" customHeight="1"/>
    <row r="5012" ht="8.25" customHeight="1"/>
    <row r="5013" ht="8.25" customHeight="1"/>
    <row r="5014" ht="8.25" customHeight="1"/>
    <row r="5015" ht="8.25" customHeight="1"/>
    <row r="5016" ht="8.25" customHeight="1"/>
    <row r="5017" ht="8.25" customHeight="1"/>
    <row r="5018" ht="8.25" customHeight="1"/>
    <row r="5019" ht="8.25" customHeight="1"/>
    <row r="5020" ht="8.25" customHeight="1"/>
    <row r="5021" ht="8.25" customHeight="1"/>
    <row r="5022" ht="8.25" customHeight="1"/>
    <row r="5023" ht="8.25" customHeight="1"/>
    <row r="5024" ht="8.25" customHeight="1"/>
    <row r="5025" ht="8.25" customHeight="1"/>
    <row r="5026" ht="8.25" customHeight="1"/>
    <row r="5027" ht="8.25" customHeight="1"/>
    <row r="5028" ht="8.25" customHeight="1"/>
    <row r="5029" ht="8.25" customHeight="1"/>
    <row r="5030" ht="8.25" customHeight="1"/>
    <row r="5031" ht="8.25" customHeight="1"/>
    <row r="5032" ht="8.25" customHeight="1"/>
    <row r="5033" ht="8.25" customHeight="1"/>
    <row r="5034" ht="8.25" customHeight="1"/>
    <row r="5035" ht="8.25" customHeight="1"/>
    <row r="5036" ht="8.25" customHeight="1"/>
    <row r="5037" ht="8.25" customHeight="1"/>
    <row r="5038" ht="8.25" customHeight="1"/>
    <row r="5039" ht="8.25" customHeight="1"/>
    <row r="5040" ht="8.25" customHeight="1"/>
    <row r="5041" ht="8.25" customHeight="1"/>
    <row r="5042" ht="8.25" customHeight="1"/>
    <row r="5043" ht="8.25" customHeight="1"/>
    <row r="5044" ht="8.25" customHeight="1"/>
    <row r="5045" ht="8.25" customHeight="1"/>
    <row r="5046" ht="8.25" customHeight="1"/>
    <row r="5047" ht="8.25" customHeight="1"/>
    <row r="5048" ht="8.25" customHeight="1"/>
    <row r="5049" ht="8.25" customHeight="1"/>
    <row r="5050" ht="8.25" customHeight="1"/>
    <row r="5051" ht="8.25" customHeight="1"/>
    <row r="5052" ht="8.25" customHeight="1"/>
    <row r="5053" ht="8.25" customHeight="1"/>
    <row r="5054" ht="8.25" customHeight="1"/>
    <row r="5055" ht="8.25" customHeight="1"/>
    <row r="5056" ht="8.25" customHeight="1"/>
    <row r="5057" ht="8.25" customHeight="1"/>
    <row r="5058" ht="8.25" customHeight="1"/>
    <row r="5059" ht="8.25" customHeight="1"/>
    <row r="5060" ht="8.25" customHeight="1"/>
    <row r="5061" ht="8.25" customHeight="1"/>
    <row r="5062" ht="8.25" customHeight="1"/>
    <row r="5063" ht="8.25" customHeight="1"/>
    <row r="5064" ht="8.25" customHeight="1"/>
    <row r="5065" ht="8.25" customHeight="1"/>
    <row r="5066" ht="8.25" customHeight="1"/>
    <row r="5067" ht="8.25" customHeight="1"/>
    <row r="5068" ht="8.25" customHeight="1"/>
    <row r="5069" ht="8.25" customHeight="1"/>
    <row r="5070" ht="8.25" customHeight="1"/>
    <row r="5071" ht="8.25" customHeight="1"/>
    <row r="5072" ht="8.25" customHeight="1"/>
    <row r="5073" ht="8.25" customHeight="1"/>
    <row r="5074" ht="8.25" customHeight="1"/>
    <row r="5075" ht="8.25" customHeight="1"/>
    <row r="5076" ht="8.25" customHeight="1"/>
    <row r="5077" ht="8.25" customHeight="1"/>
    <row r="5078" ht="8.25" customHeight="1"/>
    <row r="5079" ht="8.25" customHeight="1"/>
    <row r="5080" ht="8.25" customHeight="1"/>
    <row r="5081" ht="8.25" customHeight="1"/>
    <row r="5082" ht="8.25" customHeight="1"/>
    <row r="5083" ht="8.25" customHeight="1"/>
    <row r="5084" ht="8.25" customHeight="1"/>
    <row r="5085" ht="8.25" customHeight="1"/>
    <row r="5086" ht="8.25" customHeight="1"/>
    <row r="5087" ht="8.25" customHeight="1"/>
    <row r="5088" ht="8.25" customHeight="1"/>
    <row r="5089" ht="8.25" customHeight="1"/>
    <row r="5090" ht="8.25" customHeight="1"/>
    <row r="5091" ht="8.25" customHeight="1"/>
    <row r="5092" ht="8.25" customHeight="1"/>
    <row r="5093" ht="8.25" customHeight="1"/>
    <row r="5094" ht="8.25" customHeight="1"/>
    <row r="5095" ht="8.25" customHeight="1"/>
    <row r="5096" ht="8.25" customHeight="1"/>
    <row r="5097" ht="8.25" customHeight="1"/>
    <row r="5098" ht="8.25" customHeight="1"/>
    <row r="5099" ht="8.25" customHeight="1"/>
    <row r="5100" ht="8.25" customHeight="1"/>
    <row r="5101" ht="8.25" customHeight="1"/>
    <row r="5102" ht="8.25" customHeight="1"/>
    <row r="5103" ht="8.25" customHeight="1"/>
    <row r="5104" ht="8.25" customHeight="1"/>
    <row r="5105" ht="8.25" customHeight="1"/>
    <row r="5106" ht="8.25" customHeight="1"/>
    <row r="5107" ht="8.25" customHeight="1"/>
    <row r="5108" ht="8.25" customHeight="1"/>
    <row r="5109" ht="8.25" customHeight="1"/>
    <row r="5110" ht="8.25" customHeight="1"/>
    <row r="5111" ht="8.25" customHeight="1"/>
    <row r="5112" ht="8.25" customHeight="1"/>
    <row r="5113" ht="8.25" customHeight="1"/>
    <row r="5114" ht="8.25" customHeight="1"/>
    <row r="5115" ht="8.25" customHeight="1"/>
    <row r="5116" ht="8.25" customHeight="1"/>
    <row r="5117" ht="8.25" customHeight="1"/>
    <row r="5118" ht="8.25" customHeight="1"/>
    <row r="5119" ht="8.25" customHeight="1"/>
    <row r="5120" ht="8.25" customHeight="1"/>
    <row r="5121" ht="8.25" customHeight="1"/>
    <row r="5122" ht="8.25" customHeight="1"/>
    <row r="5123" ht="8.25" customHeight="1"/>
    <row r="5124" ht="8.25" customHeight="1"/>
    <row r="5125" ht="8.25" customHeight="1"/>
    <row r="5126" ht="8.25" customHeight="1"/>
    <row r="5127" ht="8.25" customHeight="1"/>
    <row r="5128" ht="8.25" customHeight="1"/>
    <row r="5129" ht="8.25" customHeight="1"/>
    <row r="5130" ht="8.25" customHeight="1"/>
    <row r="5131" ht="8.25" customHeight="1"/>
    <row r="5132" ht="8.25" customHeight="1"/>
    <row r="5133" ht="8.25" customHeight="1"/>
    <row r="5134" ht="8.25" customHeight="1"/>
    <row r="5135" ht="8.25" customHeight="1"/>
    <row r="5136" ht="8.25" customHeight="1"/>
    <row r="5137" ht="8.25" customHeight="1"/>
    <row r="5138" ht="8.25" customHeight="1"/>
    <row r="5139" ht="8.25" customHeight="1"/>
    <row r="5140" ht="8.25" customHeight="1"/>
    <row r="5141" ht="8.25" customHeight="1"/>
    <row r="5142" ht="8.25" customHeight="1"/>
    <row r="5143" ht="8.25" customHeight="1"/>
    <row r="5144" ht="8.25" customHeight="1"/>
    <row r="5145" ht="8.25" customHeight="1"/>
    <row r="5146" ht="8.25" customHeight="1"/>
    <row r="5147" ht="8.25" customHeight="1"/>
    <row r="5148" ht="8.25" customHeight="1"/>
    <row r="5149" ht="8.25" customHeight="1"/>
    <row r="5150" ht="8.25" customHeight="1"/>
    <row r="5151" ht="8.25" customHeight="1"/>
    <row r="5152" ht="8.25" customHeight="1"/>
    <row r="5153" ht="8.25" customHeight="1"/>
    <row r="5154" ht="8.25" customHeight="1"/>
    <row r="5155" ht="8.25" customHeight="1"/>
    <row r="5156" ht="8.25" customHeight="1"/>
    <row r="5157" ht="8.25" customHeight="1"/>
    <row r="5158" ht="8.25" customHeight="1"/>
    <row r="5159" ht="8.25" customHeight="1"/>
    <row r="5160" ht="8.25" customHeight="1"/>
    <row r="5161" ht="8.25" customHeight="1"/>
    <row r="5162" ht="8.25" customHeight="1"/>
    <row r="5163" ht="8.25" customHeight="1"/>
    <row r="5164" ht="8.25" customHeight="1"/>
    <row r="5165" ht="8.25" customHeight="1"/>
    <row r="5166" ht="8.25" customHeight="1"/>
    <row r="5167" ht="8.25" customHeight="1"/>
    <row r="5168" ht="8.25" customHeight="1"/>
    <row r="5169" ht="8.25" customHeight="1"/>
    <row r="5170" ht="8.25" customHeight="1"/>
    <row r="5171" ht="8.25" customHeight="1"/>
    <row r="5172" ht="8.25" customHeight="1"/>
    <row r="5173" ht="8.25" customHeight="1"/>
    <row r="5174" ht="8.25" customHeight="1"/>
    <row r="5175" ht="8.25" customHeight="1"/>
    <row r="5176" ht="8.25" customHeight="1"/>
    <row r="5177" ht="8.25" customHeight="1"/>
    <row r="5178" ht="8.25" customHeight="1"/>
    <row r="5179" ht="8.25" customHeight="1"/>
    <row r="5180" ht="8.25" customHeight="1"/>
    <row r="5181" ht="8.25" customHeight="1"/>
    <row r="5182" ht="8.25" customHeight="1"/>
    <row r="5183" ht="8.25" customHeight="1"/>
    <row r="5184" ht="8.25" customHeight="1"/>
    <row r="5185" ht="8.25" customHeight="1"/>
    <row r="5186" ht="8.25" customHeight="1"/>
    <row r="5187" ht="8.25" customHeight="1"/>
    <row r="5188" ht="8.25" customHeight="1"/>
    <row r="5189" ht="8.25" customHeight="1"/>
    <row r="5190" ht="8.25" customHeight="1"/>
    <row r="5191" ht="8.25" customHeight="1"/>
    <row r="5192" ht="8.25" customHeight="1"/>
    <row r="5193" ht="8.25" customHeight="1"/>
    <row r="5194" ht="8.25" customHeight="1"/>
    <row r="5195" ht="8.25" customHeight="1"/>
    <row r="5196" ht="8.25" customHeight="1"/>
    <row r="5197" ht="8.25" customHeight="1"/>
    <row r="5198" ht="8.25" customHeight="1"/>
    <row r="5199" ht="8.25" customHeight="1"/>
    <row r="5200" ht="8.25" customHeight="1"/>
    <row r="5201" ht="8.25" customHeight="1"/>
    <row r="5202" ht="8.25" customHeight="1"/>
    <row r="5203" ht="8.25" customHeight="1"/>
    <row r="5204" ht="8.25" customHeight="1"/>
    <row r="5205" ht="8.25" customHeight="1"/>
    <row r="5206" ht="8.25" customHeight="1"/>
    <row r="5207" ht="8.25" customHeight="1"/>
    <row r="5208" ht="8.25" customHeight="1"/>
    <row r="5209" ht="8.25" customHeight="1"/>
    <row r="5210" ht="8.25" customHeight="1"/>
    <row r="5211" ht="8.25" customHeight="1"/>
    <row r="5212" ht="8.25" customHeight="1"/>
    <row r="5213" ht="8.25" customHeight="1"/>
    <row r="5214" ht="8.25" customHeight="1"/>
    <row r="5215" ht="8.25" customHeight="1"/>
    <row r="5216" ht="8.25" customHeight="1"/>
    <row r="5217" ht="8.25" customHeight="1"/>
    <row r="5218" ht="8.25" customHeight="1"/>
    <row r="5219" ht="8.25" customHeight="1"/>
    <row r="5220" ht="8.25" customHeight="1"/>
    <row r="5221" ht="8.25" customHeight="1"/>
    <row r="5222" ht="8.25" customHeight="1"/>
    <row r="5223" ht="8.25" customHeight="1"/>
    <row r="5224" ht="8.25" customHeight="1"/>
    <row r="5225" ht="8.25" customHeight="1"/>
    <row r="5226" ht="8.25" customHeight="1"/>
    <row r="5227" ht="8.25" customHeight="1"/>
    <row r="5228" ht="8.25" customHeight="1"/>
    <row r="5229" ht="8.25" customHeight="1"/>
    <row r="5230" ht="8.25" customHeight="1"/>
    <row r="5231" ht="8.25" customHeight="1"/>
    <row r="5232" ht="8.25" customHeight="1"/>
    <row r="5233" ht="8.25" customHeight="1"/>
    <row r="5234" ht="8.25" customHeight="1"/>
    <row r="5235" ht="8.25" customHeight="1"/>
    <row r="5236" ht="8.25" customHeight="1"/>
    <row r="5237" ht="8.25" customHeight="1"/>
    <row r="5238" ht="8.25" customHeight="1"/>
    <row r="5239" ht="8.25" customHeight="1"/>
    <row r="5240" ht="8.25" customHeight="1"/>
    <row r="5241" ht="8.25" customHeight="1"/>
    <row r="5242" ht="8.25" customHeight="1"/>
    <row r="5243" ht="8.25" customHeight="1"/>
    <row r="5244" ht="8.25" customHeight="1"/>
    <row r="5245" ht="8.25" customHeight="1"/>
    <row r="5246" ht="8.25" customHeight="1"/>
    <row r="5247" ht="8.25" customHeight="1"/>
    <row r="5248" ht="8.25" customHeight="1"/>
    <row r="5249" ht="8.25" customHeight="1"/>
    <row r="5250" ht="8.25" customHeight="1"/>
    <row r="5251" ht="8.25" customHeight="1"/>
    <row r="5252" ht="8.25" customHeight="1"/>
    <row r="5253" ht="8.25" customHeight="1"/>
    <row r="5254" ht="8.25" customHeight="1"/>
    <row r="5255" ht="8.25" customHeight="1"/>
    <row r="5256" ht="8.25" customHeight="1"/>
    <row r="5257" ht="8.25" customHeight="1"/>
    <row r="5258" ht="8.25" customHeight="1"/>
    <row r="5259" ht="8.25" customHeight="1"/>
    <row r="5260" ht="8.25" customHeight="1"/>
    <row r="5261" ht="8.25" customHeight="1"/>
    <row r="5262" ht="8.25" customHeight="1"/>
    <row r="5263" ht="8.25" customHeight="1"/>
    <row r="5264" ht="8.25" customHeight="1"/>
    <row r="5265" ht="8.25" customHeight="1"/>
    <row r="5266" ht="8.25" customHeight="1"/>
    <row r="5267" ht="8.25" customHeight="1"/>
    <row r="5268" ht="8.25" customHeight="1"/>
    <row r="5269" ht="8.25" customHeight="1"/>
    <row r="5270" ht="8.25" customHeight="1"/>
    <row r="5271" ht="8.25" customHeight="1"/>
    <row r="5272" ht="8.25" customHeight="1"/>
    <row r="5273" ht="8.25" customHeight="1"/>
    <row r="5274" ht="8.25" customHeight="1"/>
    <row r="5275" ht="8.25" customHeight="1"/>
    <row r="5276" ht="8.25" customHeight="1"/>
    <row r="5277" ht="8.25" customHeight="1"/>
    <row r="5278" ht="8.25" customHeight="1"/>
    <row r="5279" ht="8.25" customHeight="1"/>
    <row r="5280" ht="8.25" customHeight="1"/>
    <row r="5281" ht="8.25" customHeight="1"/>
    <row r="5282" ht="8.25" customHeight="1"/>
    <row r="5283" ht="8.25" customHeight="1"/>
    <row r="5284" ht="8.25" customHeight="1"/>
    <row r="5285" ht="8.25" customHeight="1"/>
    <row r="5286" ht="8.25" customHeight="1"/>
    <row r="5287" ht="8.25" customHeight="1"/>
    <row r="5288" ht="8.25" customHeight="1"/>
    <row r="5289" ht="8.25" customHeight="1"/>
    <row r="5290" ht="8.25" customHeight="1"/>
    <row r="5291" ht="8.25" customHeight="1"/>
    <row r="5292" ht="8.25" customHeight="1"/>
    <row r="5293" ht="8.25" customHeight="1"/>
    <row r="5294" ht="8.25" customHeight="1"/>
    <row r="5295" ht="8.25" customHeight="1"/>
    <row r="5296" ht="8.25" customHeight="1"/>
    <row r="5297" ht="8.25" customHeight="1"/>
    <row r="5298" ht="8.25" customHeight="1"/>
    <row r="5299" ht="8.25" customHeight="1"/>
    <row r="5300" ht="8.25" customHeight="1"/>
    <row r="5301" ht="8.25" customHeight="1"/>
    <row r="5302" ht="8.25" customHeight="1"/>
    <row r="5303" ht="8.25" customHeight="1"/>
    <row r="5304" ht="8.25" customHeight="1"/>
    <row r="5305" ht="8.25" customHeight="1"/>
    <row r="5306" ht="8.25" customHeight="1"/>
    <row r="5307" ht="8.25" customHeight="1"/>
    <row r="5308" ht="8.25" customHeight="1"/>
    <row r="5309" ht="8.25" customHeight="1"/>
    <row r="5310" ht="8.25" customHeight="1"/>
    <row r="5311" ht="8.25" customHeight="1"/>
    <row r="5312" ht="8.25" customHeight="1"/>
    <row r="5313" ht="8.25" customHeight="1"/>
    <row r="5314" ht="8.25" customHeight="1"/>
    <row r="5315" ht="8.25" customHeight="1"/>
    <row r="5316" ht="8.25" customHeight="1"/>
    <row r="5317" ht="8.25" customHeight="1"/>
    <row r="5318" ht="8.25" customHeight="1"/>
    <row r="5319" ht="8.25" customHeight="1"/>
    <row r="5320" ht="8.25" customHeight="1"/>
    <row r="5321" ht="8.25" customHeight="1"/>
    <row r="5322" ht="8.25" customHeight="1"/>
    <row r="5323" ht="8.25" customHeight="1"/>
    <row r="5324" ht="8.25" customHeight="1"/>
    <row r="5325" ht="8.25" customHeight="1"/>
    <row r="5326" ht="8.25" customHeight="1"/>
    <row r="5327" ht="8.25" customHeight="1"/>
    <row r="5328" ht="8.25" customHeight="1"/>
    <row r="5329" ht="8.25" customHeight="1"/>
    <row r="5330" ht="8.25" customHeight="1"/>
    <row r="5331" ht="8.25" customHeight="1"/>
    <row r="5332" ht="8.25" customHeight="1"/>
    <row r="5333" ht="8.25" customHeight="1"/>
    <row r="5334" ht="8.25" customHeight="1"/>
    <row r="5335" ht="8.25" customHeight="1"/>
    <row r="5336" ht="8.25" customHeight="1"/>
    <row r="5337" ht="8.25" customHeight="1"/>
    <row r="5338" ht="8.25" customHeight="1"/>
    <row r="5339" ht="8.25" customHeight="1"/>
    <row r="5340" ht="8.25" customHeight="1"/>
    <row r="5341" ht="8.25" customHeight="1"/>
    <row r="5342" ht="8.25" customHeight="1"/>
    <row r="5343" ht="8.25" customHeight="1"/>
    <row r="5344" ht="8.25" customHeight="1"/>
    <row r="5345" ht="8.25" customHeight="1"/>
    <row r="5346" ht="8.25" customHeight="1"/>
    <row r="5347" ht="8.25" customHeight="1"/>
    <row r="5348" ht="8.25" customHeight="1"/>
    <row r="5349" ht="8.25" customHeight="1"/>
    <row r="5350" ht="8.25" customHeight="1"/>
    <row r="5351" ht="8.25" customHeight="1"/>
    <row r="5352" ht="8.25" customHeight="1"/>
    <row r="5353" ht="8.25" customHeight="1"/>
    <row r="5354" ht="8.25" customHeight="1"/>
    <row r="5355" ht="8.25" customHeight="1"/>
    <row r="5356" ht="8.25" customHeight="1"/>
    <row r="5357" ht="8.25" customHeight="1"/>
    <row r="5358" ht="8.25" customHeight="1"/>
    <row r="5359" ht="8.25" customHeight="1"/>
    <row r="5360" ht="8.25" customHeight="1"/>
    <row r="5361" ht="8.25" customHeight="1"/>
    <row r="5362" ht="8.25" customHeight="1"/>
    <row r="5363" ht="8.25" customHeight="1"/>
    <row r="5364" ht="8.25" customHeight="1"/>
    <row r="5365" ht="8.25" customHeight="1"/>
    <row r="5366" ht="8.25" customHeight="1"/>
    <row r="5367" ht="8.25" customHeight="1"/>
    <row r="5368" ht="8.25" customHeight="1"/>
    <row r="5369" ht="8.25" customHeight="1"/>
    <row r="5370" ht="8.25" customHeight="1"/>
    <row r="5371" ht="8.25" customHeight="1"/>
    <row r="5372" ht="8.25" customHeight="1"/>
    <row r="5373" ht="8.25" customHeight="1"/>
    <row r="5374" ht="8.25" customHeight="1"/>
    <row r="5375" ht="8.25" customHeight="1"/>
    <row r="5376" ht="8.25" customHeight="1"/>
    <row r="5377" ht="8.25" customHeight="1"/>
    <row r="5378" ht="8.25" customHeight="1"/>
    <row r="5379" ht="8.25" customHeight="1"/>
    <row r="5380" ht="8.25" customHeight="1"/>
    <row r="5381" ht="8.25" customHeight="1"/>
    <row r="5382" ht="8.25" customHeight="1"/>
    <row r="5383" ht="8.25" customHeight="1"/>
    <row r="5384" ht="8.25" customHeight="1"/>
    <row r="5385" ht="8.25" customHeight="1"/>
    <row r="5386" ht="8.25" customHeight="1"/>
    <row r="5387" ht="8.25" customHeight="1"/>
    <row r="5388" ht="8.25" customHeight="1"/>
    <row r="5389" ht="8.25" customHeight="1"/>
    <row r="5390" ht="8.25" customHeight="1"/>
    <row r="5391" ht="8.25" customHeight="1"/>
    <row r="5392" ht="8.25" customHeight="1"/>
    <row r="5393" ht="8.25" customHeight="1"/>
    <row r="5394" ht="8.25" customHeight="1"/>
    <row r="5395" ht="8.25" customHeight="1"/>
    <row r="5396" ht="8.25" customHeight="1"/>
    <row r="5397" ht="8.25" customHeight="1"/>
    <row r="5398" ht="8.25" customHeight="1"/>
    <row r="5399" ht="8.25" customHeight="1"/>
    <row r="5400" ht="8.25" customHeight="1"/>
    <row r="5401" ht="8.25" customHeight="1"/>
    <row r="5402" ht="8.25" customHeight="1"/>
    <row r="5403" ht="8.25" customHeight="1"/>
    <row r="5404" ht="8.25" customHeight="1"/>
    <row r="5405" ht="8.25" customHeight="1"/>
    <row r="5406" ht="8.25" customHeight="1"/>
    <row r="5407" ht="8.25" customHeight="1"/>
    <row r="5408" ht="8.25" customHeight="1"/>
    <row r="5409" ht="8.25" customHeight="1"/>
    <row r="5410" ht="8.25" customHeight="1"/>
    <row r="5411" ht="8.25" customHeight="1"/>
    <row r="5412" ht="8.25" customHeight="1"/>
    <row r="5413" ht="8.25" customHeight="1"/>
    <row r="5414" ht="8.25" customHeight="1"/>
    <row r="5415" ht="8.25" customHeight="1"/>
    <row r="5416" ht="8.25" customHeight="1"/>
    <row r="5417" ht="8.25" customHeight="1"/>
    <row r="5418" ht="8.25" customHeight="1"/>
    <row r="5419" ht="8.25" customHeight="1"/>
    <row r="5420" ht="8.25" customHeight="1"/>
    <row r="5421" ht="8.25" customHeight="1"/>
    <row r="5422" ht="8.25" customHeight="1"/>
    <row r="5423" ht="8.25" customHeight="1"/>
    <row r="5424" ht="8.25" customHeight="1"/>
    <row r="5425" ht="8.25" customHeight="1"/>
    <row r="5426" ht="8.25" customHeight="1"/>
    <row r="5427" ht="8.25" customHeight="1"/>
    <row r="5428" ht="8.25" customHeight="1"/>
    <row r="5429" ht="8.25" customHeight="1"/>
    <row r="5430" ht="8.25" customHeight="1"/>
    <row r="5431" ht="8.25" customHeight="1"/>
    <row r="5432" ht="8.25" customHeight="1"/>
    <row r="5433" ht="8.25" customHeight="1"/>
    <row r="5434" ht="8.25" customHeight="1"/>
    <row r="5435" ht="8.25" customHeight="1"/>
    <row r="5436" ht="8.25" customHeight="1"/>
    <row r="5437" ht="8.25" customHeight="1"/>
    <row r="5438" ht="8.25" customHeight="1"/>
    <row r="5439" ht="8.25" customHeight="1"/>
    <row r="5440" ht="8.25" customHeight="1"/>
    <row r="5441" ht="8.25" customHeight="1"/>
    <row r="5442" ht="8.25" customHeight="1"/>
    <row r="5443" ht="8.25" customHeight="1"/>
    <row r="5444" ht="8.25" customHeight="1"/>
    <row r="5445" ht="8.25" customHeight="1"/>
    <row r="5446" ht="8.25" customHeight="1"/>
    <row r="5447" ht="8.25" customHeight="1"/>
    <row r="5448" ht="8.25" customHeight="1"/>
    <row r="5449" ht="8.25" customHeight="1"/>
    <row r="5450" ht="8.25" customHeight="1"/>
    <row r="5451" ht="8.25" customHeight="1"/>
    <row r="5452" ht="8.25" customHeight="1"/>
    <row r="5453" ht="8.25" customHeight="1"/>
    <row r="5454" ht="8.25" customHeight="1"/>
    <row r="5455" ht="8.25" customHeight="1"/>
    <row r="5456" ht="8.25" customHeight="1"/>
    <row r="5457" ht="8.25" customHeight="1"/>
    <row r="5458" ht="8.25" customHeight="1"/>
    <row r="5459" ht="8.25" customHeight="1"/>
    <row r="5460" ht="8.25" customHeight="1"/>
    <row r="5461" ht="8.25" customHeight="1"/>
    <row r="5462" ht="8.25" customHeight="1"/>
    <row r="5463" ht="8.25" customHeight="1"/>
    <row r="5464" ht="8.25" customHeight="1"/>
    <row r="5465" ht="8.25" customHeight="1"/>
    <row r="5466" ht="8.25" customHeight="1"/>
    <row r="5467" ht="8.25" customHeight="1"/>
    <row r="5468" ht="8.25" customHeight="1"/>
    <row r="5469" ht="8.25" customHeight="1"/>
    <row r="5470" ht="8.25" customHeight="1"/>
    <row r="5471" ht="8.25" customHeight="1"/>
    <row r="5472" ht="8.25" customHeight="1"/>
    <row r="5473" ht="8.25" customHeight="1"/>
    <row r="5474" ht="8.25" customHeight="1"/>
    <row r="5475" ht="8.25" customHeight="1"/>
    <row r="5476" ht="8.25" customHeight="1"/>
    <row r="5477" ht="8.25" customHeight="1"/>
    <row r="5478" ht="8.25" customHeight="1"/>
    <row r="5479" ht="8.25" customHeight="1"/>
    <row r="5480" ht="8.25" customHeight="1"/>
    <row r="5481" ht="8.25" customHeight="1"/>
    <row r="5482" ht="8.25" customHeight="1"/>
    <row r="5483" ht="8.25" customHeight="1"/>
    <row r="5484" ht="8.25" customHeight="1"/>
    <row r="5485" ht="8.25" customHeight="1"/>
    <row r="5486" ht="8.25" customHeight="1"/>
    <row r="5487" ht="8.25" customHeight="1"/>
    <row r="5488" ht="8.25" customHeight="1"/>
    <row r="5489" ht="8.25" customHeight="1"/>
    <row r="5490" ht="8.25" customHeight="1"/>
    <row r="5491" ht="8.25" customHeight="1"/>
    <row r="5492" ht="8.25" customHeight="1"/>
    <row r="5493" ht="8.25" customHeight="1"/>
    <row r="5494" ht="8.25" customHeight="1"/>
    <row r="5495" ht="8.25" customHeight="1"/>
    <row r="5496" ht="8.25" customHeight="1"/>
    <row r="5497" ht="8.25" customHeight="1"/>
    <row r="5498" ht="8.25" customHeight="1"/>
    <row r="5499" ht="8.25" customHeight="1"/>
    <row r="5500" ht="8.25" customHeight="1"/>
    <row r="5501" ht="8.25" customHeight="1"/>
    <row r="5502" ht="8.25" customHeight="1"/>
    <row r="5503" ht="8.25" customHeight="1"/>
    <row r="5504" ht="8.25" customHeight="1"/>
    <row r="5505" ht="8.25" customHeight="1"/>
    <row r="5506" ht="8.25" customHeight="1"/>
    <row r="5507" ht="8.25" customHeight="1"/>
    <row r="5508" ht="8.25" customHeight="1"/>
    <row r="5509" ht="8.25" customHeight="1"/>
    <row r="5510" ht="8.25" customHeight="1"/>
    <row r="5511" ht="8.25" customHeight="1"/>
    <row r="5512" ht="8.25" customHeight="1"/>
    <row r="5513" ht="8.25" customHeight="1"/>
    <row r="5514" ht="8.25" customHeight="1"/>
    <row r="5515" ht="8.25" customHeight="1"/>
    <row r="5516" ht="8.25" customHeight="1"/>
    <row r="5517" ht="8.25" customHeight="1"/>
    <row r="5518" ht="8.25" customHeight="1"/>
    <row r="5519" ht="8.25" customHeight="1"/>
    <row r="5520" ht="8.25" customHeight="1"/>
    <row r="5521" ht="8.25" customHeight="1"/>
    <row r="5522" ht="8.25" customHeight="1"/>
    <row r="5523" ht="8.25" customHeight="1"/>
    <row r="5524" ht="8.25" customHeight="1"/>
    <row r="5525" ht="8.25" customHeight="1"/>
    <row r="5526" ht="8.25" customHeight="1"/>
    <row r="5527" ht="8.25" customHeight="1"/>
    <row r="5528" ht="8.25" customHeight="1"/>
    <row r="5529" ht="8.25" customHeight="1"/>
    <row r="5530" ht="8.25" customHeight="1"/>
    <row r="5531" ht="8.25" customHeight="1"/>
    <row r="5532" ht="8.25" customHeight="1"/>
    <row r="5533" ht="8.25" customHeight="1"/>
    <row r="5534" ht="8.25" customHeight="1"/>
    <row r="5535" ht="8.25" customHeight="1"/>
    <row r="5536" ht="8.25" customHeight="1"/>
    <row r="5537" ht="8.25" customHeight="1"/>
    <row r="5538" ht="8.25" customHeight="1"/>
    <row r="5539" ht="8.25" customHeight="1"/>
    <row r="5540" ht="8.25" customHeight="1"/>
    <row r="5541" ht="8.25" customHeight="1"/>
    <row r="5542" ht="8.25" customHeight="1"/>
    <row r="5543" ht="8.25" customHeight="1"/>
    <row r="5544" ht="8.25" customHeight="1"/>
    <row r="5545" ht="8.25" customHeight="1"/>
    <row r="5546" ht="8.25" customHeight="1"/>
    <row r="5547" ht="8.25" customHeight="1"/>
    <row r="5548" ht="8.25" customHeight="1"/>
    <row r="5549" ht="8.25" customHeight="1"/>
    <row r="5550" ht="8.25" customHeight="1"/>
    <row r="5551" ht="8.25" customHeight="1"/>
    <row r="5552" ht="8.25" customHeight="1"/>
    <row r="5553" ht="8.25" customHeight="1"/>
    <row r="5554" ht="8.25" customHeight="1"/>
    <row r="5555" ht="8.25" customHeight="1"/>
    <row r="5556" ht="8.25" customHeight="1"/>
    <row r="5557" ht="8.25" customHeight="1"/>
    <row r="5558" ht="8.25" customHeight="1"/>
    <row r="5559" ht="8.25" customHeight="1"/>
    <row r="5560" ht="8.25" customHeight="1"/>
    <row r="5561" ht="8.25" customHeight="1"/>
    <row r="5562" ht="8.25" customHeight="1"/>
    <row r="5563" ht="8.25" customHeight="1"/>
    <row r="5564" ht="8.25" customHeight="1"/>
    <row r="5565" ht="8.25" customHeight="1"/>
    <row r="5566" ht="8.25" customHeight="1"/>
    <row r="5567" ht="8.25" customHeight="1"/>
    <row r="5568" ht="8.25" customHeight="1"/>
    <row r="5569" ht="8.25" customHeight="1"/>
    <row r="5570" ht="8.25" customHeight="1"/>
    <row r="5571" ht="8.25" customHeight="1"/>
    <row r="5572" ht="8.25" customHeight="1"/>
    <row r="5573" ht="8.25" customHeight="1"/>
    <row r="5574" ht="8.25" customHeight="1"/>
    <row r="5575" ht="8.25" customHeight="1"/>
    <row r="5576" ht="8.25" customHeight="1"/>
    <row r="5577" ht="8.25" customHeight="1"/>
    <row r="5578" ht="8.25" customHeight="1"/>
    <row r="5579" ht="8.25" customHeight="1"/>
    <row r="5580" ht="8.25" customHeight="1"/>
    <row r="5581" ht="8.25" customHeight="1"/>
    <row r="5582" ht="8.25" customHeight="1"/>
    <row r="5583" ht="8.25" customHeight="1"/>
    <row r="5584" ht="8.25" customHeight="1"/>
    <row r="5585" ht="8.25" customHeight="1"/>
    <row r="5586" ht="8.25" customHeight="1"/>
    <row r="5587" ht="8.25" customHeight="1"/>
    <row r="5588" ht="8.25" customHeight="1"/>
    <row r="5589" ht="8.25" customHeight="1"/>
    <row r="5590" ht="8.25" customHeight="1"/>
    <row r="5591" ht="8.25" customHeight="1"/>
    <row r="5592" ht="8.25" customHeight="1"/>
    <row r="5593" ht="8.25" customHeight="1"/>
    <row r="5594" ht="8.25" customHeight="1"/>
    <row r="5595" ht="8.25" customHeight="1"/>
    <row r="5596" ht="8.25" customHeight="1"/>
    <row r="5597" ht="8.25" customHeight="1"/>
    <row r="5598" ht="8.25" customHeight="1"/>
    <row r="5599" ht="8.25" customHeight="1"/>
    <row r="5600" ht="8.25" customHeight="1"/>
    <row r="5601" ht="8.25" customHeight="1"/>
    <row r="5602" ht="8.25" customHeight="1"/>
    <row r="5603" ht="8.25" customHeight="1"/>
    <row r="5604" ht="8.25" customHeight="1"/>
    <row r="5605" ht="8.25" customHeight="1"/>
    <row r="5606" ht="8.25" customHeight="1"/>
    <row r="5607" ht="8.25" customHeight="1"/>
    <row r="5608" ht="8.25" customHeight="1"/>
    <row r="5609" ht="8.25" customHeight="1"/>
    <row r="5610" ht="8.25" customHeight="1"/>
    <row r="5611" ht="8.25" customHeight="1"/>
    <row r="5612" ht="8.25" customHeight="1"/>
    <row r="5613" ht="8.25" customHeight="1"/>
    <row r="5614" ht="8.25" customHeight="1"/>
    <row r="5615" ht="8.25" customHeight="1"/>
    <row r="5616" ht="8.25" customHeight="1"/>
    <row r="5617" ht="8.25" customHeight="1"/>
    <row r="5618" ht="8.25" customHeight="1"/>
    <row r="5619" ht="8.25" customHeight="1"/>
    <row r="5620" ht="8.25" customHeight="1"/>
    <row r="5621" ht="8.25" customHeight="1"/>
    <row r="5622" ht="8.25" customHeight="1"/>
    <row r="5623" ht="8.25" customHeight="1"/>
    <row r="5624" ht="8.25" customHeight="1"/>
    <row r="5625" ht="8.25" customHeight="1"/>
    <row r="5626" ht="8.25" customHeight="1"/>
    <row r="5627" ht="8.25" customHeight="1"/>
    <row r="5628" ht="8.25" customHeight="1"/>
    <row r="5629" ht="8.25" customHeight="1"/>
    <row r="5630" ht="8.25" customHeight="1"/>
    <row r="5631" ht="8.25" customHeight="1"/>
    <row r="5632" ht="8.25" customHeight="1"/>
    <row r="5633" ht="8.25" customHeight="1"/>
    <row r="5634" ht="8.25" customHeight="1"/>
    <row r="5635" ht="8.25" customHeight="1"/>
    <row r="5636" ht="8.25" customHeight="1"/>
    <row r="5637" ht="8.25" customHeight="1"/>
    <row r="5638" ht="8.25" customHeight="1"/>
    <row r="5639" ht="8.25" customHeight="1"/>
    <row r="5640" ht="8.25" customHeight="1"/>
    <row r="5641" ht="8.25" customHeight="1"/>
    <row r="5642" ht="8.25" customHeight="1"/>
    <row r="5643" ht="8.25" customHeight="1"/>
    <row r="5644" ht="8.25" customHeight="1"/>
    <row r="5645" ht="8.25" customHeight="1"/>
    <row r="5646" ht="8.25" customHeight="1"/>
    <row r="5647" ht="8.25" customHeight="1"/>
    <row r="5648" ht="8.25" customHeight="1"/>
    <row r="5649" ht="8.25" customHeight="1"/>
    <row r="5650" ht="8.25" customHeight="1"/>
    <row r="5651" ht="8.25" customHeight="1"/>
    <row r="5652" ht="8.25" customHeight="1"/>
    <row r="5653" ht="8.25" customHeight="1"/>
    <row r="5654" ht="8.25" customHeight="1"/>
    <row r="5655" ht="8.25" customHeight="1"/>
    <row r="5656" ht="8.25" customHeight="1"/>
    <row r="5657" ht="8.25" customHeight="1"/>
    <row r="5658" ht="8.25" customHeight="1"/>
    <row r="5659" ht="8.25" customHeight="1"/>
    <row r="5660" ht="8.25" customHeight="1"/>
    <row r="5661" ht="8.25" customHeight="1"/>
    <row r="5662" ht="8.25" customHeight="1"/>
    <row r="5663" ht="8.25" customHeight="1"/>
    <row r="5664" ht="8.25" customHeight="1"/>
    <row r="5665" ht="8.25" customHeight="1"/>
    <row r="5666" ht="8.25" customHeight="1"/>
    <row r="5667" ht="8.25" customHeight="1"/>
    <row r="5668" ht="8.25" customHeight="1"/>
    <row r="5669" ht="8.25" customHeight="1"/>
    <row r="5670" ht="8.25" customHeight="1"/>
    <row r="5671" ht="8.25" customHeight="1"/>
    <row r="5672" ht="8.25" customHeight="1"/>
    <row r="5673" ht="8.25" customHeight="1"/>
    <row r="5674" ht="8.25" customHeight="1"/>
    <row r="5675" ht="8.25" customHeight="1"/>
    <row r="5676" ht="8.25" customHeight="1"/>
    <row r="5677" ht="8.25" customHeight="1"/>
    <row r="5678" ht="8.25" customHeight="1"/>
    <row r="5679" ht="8.25" customHeight="1"/>
    <row r="5680" ht="8.25" customHeight="1"/>
    <row r="5681" ht="8.25" customHeight="1"/>
    <row r="5682" ht="8.25" customHeight="1"/>
    <row r="5683" ht="8.25" customHeight="1"/>
    <row r="5684" ht="8.25" customHeight="1"/>
    <row r="5685" ht="8.25" customHeight="1"/>
    <row r="5686" ht="8.25" customHeight="1"/>
    <row r="5687" ht="8.25" customHeight="1"/>
    <row r="5688" ht="8.25" customHeight="1"/>
    <row r="5689" ht="8.25" customHeight="1"/>
    <row r="5690" ht="8.25" customHeight="1"/>
    <row r="5691" ht="8.25" customHeight="1"/>
    <row r="5692" ht="8.25" customHeight="1"/>
    <row r="5693" ht="8.25" customHeight="1"/>
    <row r="5694" ht="8.25" customHeight="1"/>
    <row r="5695" ht="8.25" customHeight="1"/>
    <row r="5696" ht="8.25" customHeight="1"/>
    <row r="5697" ht="8.25" customHeight="1"/>
    <row r="5698" ht="8.25" customHeight="1"/>
    <row r="5699" ht="8.25" customHeight="1"/>
    <row r="5700" ht="8.25" customHeight="1"/>
    <row r="5701" ht="8.25" customHeight="1"/>
    <row r="5702" ht="8.25" customHeight="1"/>
    <row r="5703" ht="8.25" customHeight="1"/>
    <row r="5704" ht="8.25" customHeight="1"/>
    <row r="5705" ht="8.25" customHeight="1"/>
    <row r="5706" ht="8.25" customHeight="1"/>
    <row r="5707" ht="8.25" customHeight="1"/>
    <row r="5708" ht="8.25" customHeight="1"/>
    <row r="5709" ht="8.25" customHeight="1"/>
    <row r="5710" ht="8.25" customHeight="1"/>
    <row r="5711" ht="8.25" customHeight="1"/>
    <row r="5712" ht="8.25" customHeight="1"/>
    <row r="5713" ht="8.25" customHeight="1"/>
    <row r="5714" ht="8.25" customHeight="1"/>
    <row r="5715" ht="8.25" customHeight="1"/>
    <row r="5716" ht="8.25" customHeight="1"/>
    <row r="5717" ht="8.25" customHeight="1"/>
    <row r="5718" ht="8.25" customHeight="1"/>
    <row r="5719" ht="8.25" customHeight="1"/>
    <row r="5720" ht="8.25" customHeight="1"/>
    <row r="5721" ht="8.25" customHeight="1"/>
    <row r="5722" ht="8.25" customHeight="1"/>
    <row r="5723" ht="8.25" customHeight="1"/>
    <row r="5724" ht="8.25" customHeight="1"/>
    <row r="5725" ht="8.25" customHeight="1"/>
    <row r="5726" ht="8.25" customHeight="1"/>
    <row r="5727" ht="8.25" customHeight="1"/>
    <row r="5728" ht="8.25" customHeight="1"/>
    <row r="5729" ht="8.25" customHeight="1"/>
    <row r="5730" ht="8.25" customHeight="1"/>
    <row r="5731" ht="8.25" customHeight="1"/>
    <row r="5732" ht="8.25" customHeight="1"/>
    <row r="5733" ht="8.25" customHeight="1"/>
    <row r="5734" ht="8.25" customHeight="1"/>
    <row r="5735" ht="8.25" customHeight="1"/>
    <row r="5736" ht="8.25" customHeight="1"/>
    <row r="5737" ht="8.25" customHeight="1"/>
    <row r="5738" ht="8.25" customHeight="1"/>
    <row r="5739" ht="8.25" customHeight="1"/>
    <row r="5740" ht="8.25" customHeight="1"/>
    <row r="5741" ht="8.25" customHeight="1"/>
    <row r="5742" ht="8.25" customHeight="1"/>
    <row r="5743" ht="8.25" customHeight="1"/>
    <row r="5744" ht="8.25" customHeight="1"/>
    <row r="5745" ht="8.25" customHeight="1"/>
    <row r="5746" ht="8.25" customHeight="1"/>
    <row r="5747" ht="8.25" customHeight="1"/>
    <row r="5748" ht="8.25" customHeight="1"/>
    <row r="5749" ht="8.25" customHeight="1"/>
    <row r="5750" ht="8.25" customHeight="1"/>
    <row r="5751" ht="8.25" customHeight="1"/>
    <row r="5752" ht="8.25" customHeight="1"/>
    <row r="5753" ht="8.25" customHeight="1"/>
    <row r="5754" ht="8.25" customHeight="1"/>
    <row r="5755" ht="8.25" customHeight="1"/>
    <row r="5756" ht="8.25" customHeight="1"/>
    <row r="5757" ht="8.25" customHeight="1"/>
    <row r="5758" ht="8.25" customHeight="1"/>
    <row r="5759" ht="8.25" customHeight="1"/>
    <row r="5760" ht="8.25" customHeight="1"/>
    <row r="5761" ht="8.25" customHeight="1"/>
    <row r="5762" ht="8.25" customHeight="1"/>
    <row r="5763" ht="8.25" customHeight="1"/>
    <row r="5764" ht="8.25" customHeight="1"/>
    <row r="5765" ht="8.25" customHeight="1"/>
    <row r="5766" ht="8.25" customHeight="1"/>
    <row r="5767" ht="8.25" customHeight="1"/>
    <row r="5768" ht="8.25" customHeight="1"/>
    <row r="5769" ht="8.25" customHeight="1"/>
    <row r="5770" ht="8.25" customHeight="1"/>
    <row r="5771" ht="8.25" customHeight="1"/>
    <row r="5772" ht="8.25" customHeight="1"/>
    <row r="5773" ht="8.25" customHeight="1"/>
    <row r="5774" ht="8.25" customHeight="1"/>
    <row r="5775" ht="8.25" customHeight="1"/>
    <row r="5776" ht="8.25" customHeight="1"/>
    <row r="5777" ht="8.25" customHeight="1"/>
    <row r="5778" ht="8.25" customHeight="1"/>
    <row r="5779" ht="8.25" customHeight="1"/>
    <row r="5780" ht="8.25" customHeight="1"/>
    <row r="5781" ht="8.25" customHeight="1"/>
    <row r="5782" ht="8.25" customHeight="1"/>
    <row r="5783" ht="8.25" customHeight="1"/>
    <row r="5784" ht="8.25" customHeight="1"/>
    <row r="5785" ht="8.25" customHeight="1"/>
    <row r="5786" ht="8.25" customHeight="1"/>
    <row r="5787" ht="8.25" customHeight="1"/>
    <row r="5788" ht="8.25" customHeight="1"/>
    <row r="5789" ht="8.25" customHeight="1"/>
    <row r="5790" ht="8.25" customHeight="1"/>
    <row r="5791" ht="8.25" customHeight="1"/>
    <row r="5792" ht="8.25" customHeight="1"/>
    <row r="5793" ht="8.25" customHeight="1"/>
    <row r="5794" ht="8.25" customHeight="1"/>
    <row r="5795" ht="8.25" customHeight="1"/>
    <row r="5796" ht="8.25" customHeight="1"/>
    <row r="5797" ht="8.25" customHeight="1"/>
    <row r="5798" ht="8.25" customHeight="1"/>
    <row r="5799" ht="8.25" customHeight="1"/>
    <row r="5800" ht="8.25" customHeight="1"/>
    <row r="5801" ht="8.25" customHeight="1"/>
    <row r="5802" ht="8.25" customHeight="1"/>
    <row r="5803" ht="8.25" customHeight="1"/>
    <row r="5804" ht="8.25" customHeight="1"/>
    <row r="5805" ht="8.25" customHeight="1"/>
    <row r="5806" ht="8.25" customHeight="1"/>
    <row r="5807" ht="8.25" customHeight="1"/>
    <row r="5808" ht="8.25" customHeight="1"/>
    <row r="5809" ht="8.25" customHeight="1"/>
    <row r="5810" ht="8.25" customHeight="1"/>
    <row r="5811" ht="8.25" customHeight="1"/>
    <row r="5812" ht="8.25" customHeight="1"/>
    <row r="5813" ht="8.25" customHeight="1"/>
    <row r="5814" ht="8.25" customHeight="1"/>
    <row r="5815" ht="8.25" customHeight="1"/>
    <row r="5816" ht="8.25" customHeight="1"/>
    <row r="5817" ht="8.25" customHeight="1"/>
    <row r="5818" ht="8.25" customHeight="1"/>
    <row r="5819" ht="8.25" customHeight="1"/>
    <row r="5820" ht="8.25" customHeight="1"/>
    <row r="5821" ht="8.25" customHeight="1"/>
    <row r="5822" ht="8.25" customHeight="1"/>
    <row r="5823" ht="8.25" customHeight="1"/>
    <row r="5824" ht="8.25" customHeight="1"/>
    <row r="5825" ht="8.25" customHeight="1"/>
    <row r="5826" ht="8.25" customHeight="1"/>
    <row r="5827" ht="8.25" customHeight="1"/>
    <row r="5828" ht="8.25" customHeight="1"/>
    <row r="5829" ht="8.25" customHeight="1"/>
    <row r="5830" ht="8.25" customHeight="1"/>
    <row r="5831" ht="8.25" customHeight="1"/>
    <row r="5832" ht="8.25" customHeight="1"/>
    <row r="5833" ht="8.25" customHeight="1"/>
    <row r="5834" ht="8.25" customHeight="1"/>
    <row r="5835" ht="8.25" customHeight="1"/>
    <row r="5836" ht="8.25" customHeight="1"/>
    <row r="5837" ht="8.25" customHeight="1"/>
    <row r="5838" ht="8.25" customHeight="1"/>
    <row r="5839" ht="8.25" customHeight="1"/>
    <row r="5840" ht="8.25" customHeight="1"/>
    <row r="5841" ht="8.25" customHeight="1"/>
    <row r="5842" ht="8.25" customHeight="1"/>
    <row r="5843" ht="8.25" customHeight="1"/>
    <row r="5844" ht="8.25" customHeight="1"/>
    <row r="5845" ht="8.25" customHeight="1"/>
    <row r="5846" ht="8.25" customHeight="1"/>
    <row r="5847" ht="8.25" customHeight="1"/>
    <row r="5848" ht="8.25" customHeight="1"/>
    <row r="5849" ht="8.25" customHeight="1"/>
    <row r="5850" ht="8.25" customHeight="1"/>
    <row r="5851" ht="8.25" customHeight="1"/>
    <row r="5852" ht="8.25" customHeight="1"/>
    <row r="5853" ht="8.25" customHeight="1"/>
    <row r="5854" ht="8.25" customHeight="1"/>
    <row r="5855" ht="8.25" customHeight="1"/>
    <row r="5856" ht="8.25" customHeight="1"/>
    <row r="5857" ht="8.25" customHeight="1"/>
    <row r="5858" ht="8.25" customHeight="1"/>
    <row r="5859" ht="8.25" customHeight="1"/>
    <row r="5860" ht="8.25" customHeight="1"/>
    <row r="5861" ht="8.25" customHeight="1"/>
    <row r="5862" ht="8.25" customHeight="1"/>
    <row r="5863" ht="8.25" customHeight="1"/>
    <row r="5864" ht="8.25" customHeight="1"/>
    <row r="5865" ht="8.25" customHeight="1"/>
    <row r="5866" ht="8.25" customHeight="1"/>
    <row r="5867" ht="8.25" customHeight="1"/>
    <row r="5868" ht="8.25" customHeight="1"/>
    <row r="5869" ht="8.25" customHeight="1"/>
    <row r="5870" ht="8.25" customHeight="1"/>
    <row r="5871" ht="8.25" customHeight="1"/>
    <row r="5872" ht="8.25" customHeight="1"/>
    <row r="5873" ht="8.25" customHeight="1"/>
    <row r="5874" ht="8.25" customHeight="1"/>
    <row r="5875" ht="8.25" customHeight="1"/>
    <row r="5876" ht="8.25" customHeight="1"/>
    <row r="5877" ht="8.25" customHeight="1"/>
    <row r="5878" ht="8.25" customHeight="1"/>
    <row r="5879" ht="8.25" customHeight="1"/>
    <row r="5880" ht="8.25" customHeight="1"/>
    <row r="5881" ht="8.25" customHeight="1"/>
    <row r="5882" ht="8.25" customHeight="1"/>
    <row r="5883" ht="8.25" customHeight="1"/>
    <row r="5884" ht="8.25" customHeight="1"/>
    <row r="5885" ht="8.25" customHeight="1"/>
    <row r="5886" ht="8.25" customHeight="1"/>
    <row r="5887" ht="8.25" customHeight="1"/>
    <row r="5888" ht="8.25" customHeight="1"/>
    <row r="5889" ht="8.25" customHeight="1"/>
    <row r="5890" ht="8.25" customHeight="1"/>
    <row r="5891" ht="8.25" customHeight="1"/>
    <row r="5892" ht="8.25" customHeight="1"/>
    <row r="5893" ht="8.25" customHeight="1"/>
    <row r="5894" ht="8.25" customHeight="1"/>
    <row r="5895" ht="8.25" customHeight="1"/>
    <row r="5896" ht="8.25" customHeight="1"/>
    <row r="5897" ht="8.25" customHeight="1"/>
    <row r="5898" ht="8.25" customHeight="1"/>
    <row r="5899" ht="8.25" customHeight="1"/>
    <row r="5900" ht="8.25" customHeight="1"/>
    <row r="5901" ht="8.25" customHeight="1"/>
    <row r="5902" ht="8.25" customHeight="1"/>
    <row r="5903" ht="8.25" customHeight="1"/>
    <row r="5904" ht="8.25" customHeight="1"/>
    <row r="5905" ht="8.25" customHeight="1"/>
    <row r="5906" ht="8.25" customHeight="1"/>
    <row r="5907" ht="8.25" customHeight="1"/>
    <row r="5908" ht="8.25" customHeight="1"/>
    <row r="5909" ht="8.25" customHeight="1"/>
    <row r="5910" ht="8.25" customHeight="1"/>
    <row r="5911" ht="8.25" customHeight="1"/>
    <row r="5912" ht="8.25" customHeight="1"/>
    <row r="5913" ht="8.25" customHeight="1"/>
    <row r="5914" ht="8.25" customHeight="1"/>
    <row r="5915" ht="8.25" customHeight="1"/>
    <row r="5916" ht="8.25" customHeight="1"/>
    <row r="5917" ht="8.25" customHeight="1"/>
    <row r="5918" ht="8.25" customHeight="1"/>
    <row r="5919" ht="8.25" customHeight="1"/>
    <row r="5920" ht="8.25" customHeight="1"/>
    <row r="5921" ht="8.25" customHeight="1"/>
    <row r="5922" ht="8.25" customHeight="1"/>
    <row r="5923" ht="8.25" customHeight="1"/>
    <row r="5924" ht="8.25" customHeight="1"/>
    <row r="5925" ht="8.25" customHeight="1"/>
    <row r="5926" ht="8.25" customHeight="1"/>
    <row r="5927" ht="8.25" customHeight="1"/>
    <row r="5928" ht="8.25" customHeight="1"/>
    <row r="5929" ht="8.25" customHeight="1"/>
    <row r="5930" ht="8.25" customHeight="1"/>
    <row r="5931" ht="8.25" customHeight="1"/>
    <row r="5932" ht="8.25" customHeight="1"/>
    <row r="5933" ht="8.25" customHeight="1"/>
    <row r="5934" ht="8.25" customHeight="1"/>
    <row r="5935" ht="8.25" customHeight="1"/>
    <row r="5936" ht="8.25" customHeight="1"/>
    <row r="5937" ht="8.25" customHeight="1"/>
    <row r="5938" ht="8.25" customHeight="1"/>
    <row r="5939" ht="8.25" customHeight="1"/>
    <row r="5940" ht="8.25" customHeight="1"/>
    <row r="5941" ht="8.25" customHeight="1"/>
    <row r="5942" ht="8.25" customHeight="1"/>
    <row r="5943" ht="8.25" customHeight="1"/>
    <row r="5944" ht="8.25" customHeight="1"/>
    <row r="5945" ht="8.25" customHeight="1"/>
    <row r="5946" ht="8.25" customHeight="1"/>
    <row r="5947" ht="8.25" customHeight="1"/>
    <row r="5948" ht="8.25" customHeight="1"/>
    <row r="5949" ht="8.25" customHeight="1"/>
    <row r="5950" ht="8.25" customHeight="1"/>
    <row r="5951" ht="8.25" customHeight="1"/>
    <row r="5952" ht="8.25" customHeight="1"/>
    <row r="5953" ht="8.25" customHeight="1"/>
    <row r="5954" ht="8.25" customHeight="1"/>
    <row r="5955" ht="8.25" customHeight="1"/>
    <row r="5956" ht="8.25" customHeight="1"/>
    <row r="5957" ht="8.25" customHeight="1"/>
    <row r="5958" ht="8.25" customHeight="1"/>
    <row r="5959" ht="8.25" customHeight="1"/>
    <row r="5960" ht="8.25" customHeight="1"/>
    <row r="5961" ht="8.25" customHeight="1"/>
    <row r="5962" ht="8.25" customHeight="1"/>
    <row r="5963" ht="8.25" customHeight="1"/>
    <row r="5964" ht="8.25" customHeight="1"/>
    <row r="5965" ht="8.25" customHeight="1"/>
    <row r="5966" ht="8.25" customHeight="1"/>
    <row r="5967" ht="8.25" customHeight="1"/>
    <row r="5968" ht="8.25" customHeight="1"/>
    <row r="5969" ht="8.25" customHeight="1"/>
    <row r="5970" ht="8.25" customHeight="1"/>
    <row r="5971" ht="8.25" customHeight="1"/>
    <row r="5972" ht="8.25" customHeight="1"/>
    <row r="5973" ht="8.25" customHeight="1"/>
    <row r="5974" ht="8.25" customHeight="1"/>
    <row r="5975" ht="8.25" customHeight="1"/>
    <row r="5976" ht="8.25" customHeight="1"/>
    <row r="5977" ht="8.25" customHeight="1"/>
    <row r="5978" ht="8.25" customHeight="1"/>
    <row r="5979" ht="8.25" customHeight="1"/>
    <row r="5980" ht="8.25" customHeight="1"/>
    <row r="5981" ht="8.25" customHeight="1"/>
    <row r="5982" ht="8.25" customHeight="1"/>
    <row r="5983" ht="8.25" customHeight="1"/>
    <row r="5984" ht="8.25" customHeight="1"/>
    <row r="5985" ht="8.25" customHeight="1"/>
    <row r="5986" ht="8.25" customHeight="1"/>
    <row r="5987" ht="8.25" customHeight="1"/>
    <row r="5988" ht="8.25" customHeight="1"/>
    <row r="5989" ht="8.25" customHeight="1"/>
    <row r="5990" ht="8.25" customHeight="1"/>
    <row r="5991" ht="8.25" customHeight="1"/>
    <row r="5992" ht="8.25" customHeight="1"/>
    <row r="5993" ht="8.25" customHeight="1"/>
    <row r="5994" ht="8.25" customHeight="1"/>
    <row r="5995" ht="8.25" customHeight="1"/>
    <row r="5996" ht="8.25" customHeight="1"/>
    <row r="5997" ht="8.25" customHeight="1"/>
    <row r="5998" ht="8.25" customHeight="1"/>
    <row r="5999" ht="8.25" customHeight="1"/>
    <row r="6000" ht="8.25" customHeight="1"/>
    <row r="6001" ht="8.25" customHeight="1"/>
    <row r="6002" ht="8.25" customHeight="1"/>
    <row r="6003" ht="8.25" customHeight="1"/>
    <row r="6004" ht="8.25" customHeight="1"/>
    <row r="6005" ht="8.25" customHeight="1"/>
    <row r="6006" ht="8.25" customHeight="1"/>
    <row r="6007" ht="8.25" customHeight="1"/>
    <row r="6008" ht="8.25" customHeight="1"/>
    <row r="6009" ht="8.25" customHeight="1"/>
    <row r="6010" ht="8.25" customHeight="1"/>
    <row r="6011" ht="8.25" customHeight="1"/>
    <row r="6012" ht="8.25" customHeight="1"/>
    <row r="6013" ht="8.25" customHeight="1"/>
    <row r="6014" ht="8.25" customHeight="1"/>
    <row r="6015" ht="8.25" customHeight="1"/>
    <row r="6016" ht="8.25" customHeight="1"/>
    <row r="6017" ht="8.25" customHeight="1"/>
    <row r="6018" ht="8.25" customHeight="1"/>
    <row r="6019" ht="8.25" customHeight="1"/>
    <row r="6020" ht="8.25" customHeight="1"/>
    <row r="6021" ht="8.25" customHeight="1"/>
    <row r="6022" ht="8.25" customHeight="1"/>
    <row r="6023" ht="8.25" customHeight="1"/>
    <row r="6024" ht="8.25" customHeight="1"/>
    <row r="6025" ht="8.25" customHeight="1"/>
    <row r="6026" ht="8.25" customHeight="1"/>
    <row r="6027" ht="8.25" customHeight="1"/>
    <row r="6028" ht="8.25" customHeight="1"/>
    <row r="6029" ht="8.25" customHeight="1"/>
    <row r="6030" ht="8.25" customHeight="1"/>
    <row r="6031" ht="8.25" customHeight="1"/>
    <row r="6032" ht="8.25" customHeight="1"/>
    <row r="6033" ht="8.25" customHeight="1"/>
    <row r="6034" ht="8.25" customHeight="1"/>
    <row r="6035" ht="8.25" customHeight="1"/>
    <row r="6036" ht="8.25" customHeight="1"/>
    <row r="6037" ht="8.25" customHeight="1"/>
    <row r="6038" ht="8.25" customHeight="1"/>
    <row r="6039" ht="8.25" customHeight="1"/>
    <row r="6040" ht="8.25" customHeight="1"/>
    <row r="6041" ht="8.25" customHeight="1"/>
    <row r="6042" ht="8.25" customHeight="1"/>
    <row r="6043" ht="8.25" customHeight="1"/>
    <row r="6044" ht="8.25" customHeight="1"/>
    <row r="6045" ht="8.25" customHeight="1"/>
    <row r="6046" ht="8.25" customHeight="1"/>
    <row r="6047" ht="8.25" customHeight="1"/>
    <row r="6048" ht="8.25" customHeight="1"/>
    <row r="6049" ht="8.25" customHeight="1"/>
    <row r="6050" ht="8.25" customHeight="1"/>
    <row r="6051" ht="8.25" customHeight="1"/>
    <row r="6052" ht="8.25" customHeight="1"/>
    <row r="6053" ht="8.25" customHeight="1"/>
    <row r="6054" ht="8.25" customHeight="1"/>
    <row r="6055" ht="8.25" customHeight="1"/>
    <row r="6056" ht="8.25" customHeight="1"/>
    <row r="6057" ht="8.25" customHeight="1"/>
    <row r="6058" ht="8.25" customHeight="1"/>
    <row r="6059" ht="8.25" customHeight="1"/>
    <row r="6060" ht="8.25" customHeight="1"/>
    <row r="6061" ht="8.25" customHeight="1"/>
    <row r="6062" ht="8.25" customHeight="1"/>
    <row r="6063" ht="8.25" customHeight="1"/>
    <row r="6064" ht="8.25" customHeight="1"/>
    <row r="6065" ht="8.25" customHeight="1"/>
    <row r="6066" ht="8.25" customHeight="1"/>
    <row r="6067" ht="8.25" customHeight="1"/>
    <row r="6068" ht="8.25" customHeight="1"/>
    <row r="6069" ht="8.25" customHeight="1"/>
    <row r="6070" ht="8.25" customHeight="1"/>
    <row r="6071" ht="8.25" customHeight="1"/>
    <row r="6072" ht="8.25" customHeight="1"/>
    <row r="6073" ht="8.25" customHeight="1"/>
    <row r="6074" ht="8.25" customHeight="1"/>
    <row r="6075" ht="8.25" customHeight="1"/>
    <row r="6076" ht="8.25" customHeight="1"/>
    <row r="6077" ht="8.25" customHeight="1"/>
    <row r="6078" ht="8.25" customHeight="1"/>
    <row r="6079" ht="8.25" customHeight="1"/>
    <row r="6080" ht="8.25" customHeight="1"/>
    <row r="6081" ht="8.25" customHeight="1"/>
    <row r="6082" ht="8.25" customHeight="1"/>
    <row r="6083" ht="8.25" customHeight="1"/>
    <row r="6084" ht="8.25" customHeight="1"/>
    <row r="6085" ht="8.25" customHeight="1"/>
    <row r="6086" ht="8.25" customHeight="1"/>
    <row r="6087" ht="8.25" customHeight="1"/>
    <row r="6088" ht="8.25" customHeight="1"/>
    <row r="6089" ht="8.25" customHeight="1"/>
    <row r="6090" ht="8.25" customHeight="1"/>
    <row r="6091" ht="8.25" customHeight="1"/>
    <row r="6092" ht="8.25" customHeight="1"/>
    <row r="6093" ht="8.25" customHeight="1"/>
    <row r="6094" ht="8.25" customHeight="1"/>
    <row r="6095" ht="8.25" customHeight="1"/>
    <row r="6096" ht="8.25" customHeight="1"/>
    <row r="6097" ht="8.25" customHeight="1"/>
    <row r="6098" ht="8.25" customHeight="1"/>
    <row r="6099" ht="8.25" customHeight="1"/>
    <row r="6100" ht="8.25" customHeight="1"/>
    <row r="6101" ht="8.25" customHeight="1"/>
    <row r="6102" ht="8.25" customHeight="1"/>
    <row r="6103" ht="8.25" customHeight="1"/>
    <row r="6104" ht="8.25" customHeight="1"/>
    <row r="6105" ht="8.25" customHeight="1"/>
    <row r="6106" ht="8.25" customHeight="1"/>
    <row r="6107" ht="8.25" customHeight="1"/>
    <row r="6108" ht="8.25" customHeight="1"/>
    <row r="6109" ht="8.25" customHeight="1"/>
    <row r="6110" ht="8.25" customHeight="1"/>
    <row r="6111" ht="8.25" customHeight="1"/>
    <row r="6112" ht="8.25" customHeight="1"/>
    <row r="6113" ht="8.25" customHeight="1"/>
    <row r="6114" ht="8.25" customHeight="1"/>
    <row r="6115" ht="8.25" customHeight="1"/>
    <row r="6116" ht="8.25" customHeight="1"/>
    <row r="6117" ht="8.25" customHeight="1"/>
    <row r="6118" ht="8.25" customHeight="1"/>
    <row r="6119" ht="8.25" customHeight="1"/>
    <row r="6120" ht="8.25" customHeight="1"/>
    <row r="6121" ht="8.25" customHeight="1"/>
    <row r="6122" ht="8.25" customHeight="1"/>
    <row r="6123" ht="8.25" customHeight="1"/>
    <row r="6124" ht="8.25" customHeight="1"/>
    <row r="6125" ht="8.25" customHeight="1"/>
    <row r="6126" ht="8.25" customHeight="1"/>
    <row r="6127" ht="8.25" customHeight="1"/>
    <row r="6128" ht="8.25" customHeight="1"/>
    <row r="6129" ht="8.25" customHeight="1"/>
    <row r="6130" ht="8.25" customHeight="1"/>
    <row r="6131" ht="8.25" customHeight="1"/>
    <row r="6132" ht="8.25" customHeight="1"/>
    <row r="6133" ht="8.25" customHeight="1"/>
    <row r="6134" ht="8.25" customHeight="1"/>
    <row r="6135" ht="8.25" customHeight="1"/>
    <row r="6136" ht="8.25" customHeight="1"/>
    <row r="6137" ht="8.25" customHeight="1"/>
    <row r="6138" ht="8.25" customHeight="1"/>
    <row r="6139" ht="8.25" customHeight="1"/>
    <row r="6140" ht="8.25" customHeight="1"/>
    <row r="6141" ht="8.25" customHeight="1"/>
    <row r="6142" ht="8.25" customHeight="1"/>
    <row r="6143" ht="8.25" customHeight="1"/>
    <row r="6144" ht="8.25" customHeight="1"/>
    <row r="6145" ht="8.25" customHeight="1"/>
    <row r="6146" ht="8.25" customHeight="1"/>
    <row r="6147" ht="8.25" customHeight="1"/>
    <row r="6148" ht="8.25" customHeight="1"/>
    <row r="6149" ht="8.25" customHeight="1"/>
    <row r="6150" ht="8.25" customHeight="1"/>
    <row r="6151" ht="8.25" customHeight="1"/>
    <row r="6152" ht="8.25" customHeight="1"/>
    <row r="6153" ht="8.25" customHeight="1"/>
    <row r="6154" ht="8.25" customHeight="1"/>
    <row r="6155" ht="8.25" customHeight="1"/>
    <row r="6156" ht="8.25" customHeight="1"/>
    <row r="6157" ht="8.25" customHeight="1"/>
    <row r="6158" ht="8.25" customHeight="1"/>
    <row r="6159" ht="8.25" customHeight="1"/>
    <row r="6160" ht="8.25" customHeight="1"/>
    <row r="6161" ht="8.25" customHeight="1"/>
    <row r="6162" ht="8.25" customHeight="1"/>
    <row r="6163" ht="8.25" customHeight="1"/>
    <row r="6164" ht="8.25" customHeight="1"/>
    <row r="6165" ht="8.25" customHeight="1"/>
    <row r="6166" ht="8.25" customHeight="1"/>
    <row r="6167" ht="8.25" customHeight="1"/>
    <row r="6168" ht="8.25" customHeight="1"/>
    <row r="6169" ht="8.25" customHeight="1"/>
    <row r="6170" ht="8.25" customHeight="1"/>
    <row r="6171" ht="8.25" customHeight="1"/>
    <row r="6172" ht="8.25" customHeight="1"/>
    <row r="6173" ht="8.25" customHeight="1"/>
    <row r="6174" ht="8.25" customHeight="1"/>
    <row r="6175" ht="8.25" customHeight="1"/>
    <row r="6176" ht="8.25" customHeight="1"/>
    <row r="6177" ht="8.25" customHeight="1"/>
    <row r="6178" ht="8.25" customHeight="1"/>
    <row r="6179" ht="8.25" customHeight="1"/>
    <row r="6180" ht="8.25" customHeight="1"/>
    <row r="6181" ht="8.25" customHeight="1"/>
    <row r="6182" ht="8.25" customHeight="1"/>
    <row r="6183" ht="8.25" customHeight="1"/>
    <row r="6184" ht="8.25" customHeight="1"/>
    <row r="6185" ht="8.25" customHeight="1"/>
    <row r="6186" ht="8.25" customHeight="1"/>
    <row r="6187" ht="8.25" customHeight="1"/>
    <row r="6188" ht="8.25" customHeight="1"/>
    <row r="6189" ht="8.25" customHeight="1"/>
    <row r="6190" ht="8.25" customHeight="1"/>
    <row r="6191" ht="8.25" customHeight="1"/>
    <row r="6192" ht="8.25" customHeight="1"/>
    <row r="6193" ht="8.25" customHeight="1"/>
    <row r="6194" ht="8.25" customHeight="1"/>
    <row r="6195" ht="8.25" customHeight="1"/>
    <row r="6196" ht="8.25" customHeight="1"/>
    <row r="6197" ht="8.25" customHeight="1"/>
    <row r="6198" ht="8.25" customHeight="1"/>
    <row r="6199" ht="8.25" customHeight="1"/>
    <row r="6200" ht="8.25" customHeight="1"/>
    <row r="6201" ht="8.25" customHeight="1"/>
    <row r="6202" ht="8.25" customHeight="1"/>
    <row r="6203" ht="8.25" customHeight="1"/>
    <row r="6204" ht="8.25" customHeight="1"/>
    <row r="6205" ht="8.25" customHeight="1"/>
    <row r="6206" ht="8.25" customHeight="1"/>
    <row r="6207" ht="8.25" customHeight="1"/>
    <row r="6208" ht="8.25" customHeight="1"/>
    <row r="6209" ht="8.25" customHeight="1"/>
    <row r="6210" ht="8.25" customHeight="1"/>
    <row r="6211" ht="8.25" customHeight="1"/>
    <row r="6212" ht="8.25" customHeight="1"/>
    <row r="6213" ht="8.25" customHeight="1"/>
    <row r="6214" ht="8.25" customHeight="1"/>
    <row r="6215" ht="8.25" customHeight="1"/>
    <row r="6216" ht="8.25" customHeight="1"/>
    <row r="6217" ht="8.25" customHeight="1"/>
    <row r="6218" ht="8.25" customHeight="1"/>
    <row r="6219" ht="8.25" customHeight="1"/>
    <row r="6220" ht="8.25" customHeight="1"/>
    <row r="6221" ht="8.25" customHeight="1"/>
    <row r="6222" ht="8.25" customHeight="1"/>
    <row r="6223" ht="8.25" customHeight="1"/>
    <row r="6224" ht="8.25" customHeight="1"/>
    <row r="6225" ht="8.25" customHeight="1"/>
    <row r="6226" ht="8.25" customHeight="1"/>
    <row r="6227" ht="8.25" customHeight="1"/>
    <row r="6228" ht="8.25" customHeight="1"/>
    <row r="6229" ht="8.25" customHeight="1"/>
    <row r="6230" ht="8.25" customHeight="1"/>
    <row r="6231" ht="8.25" customHeight="1"/>
    <row r="6232" ht="8.25" customHeight="1"/>
    <row r="6233" ht="8.25" customHeight="1"/>
    <row r="6234" ht="8.25" customHeight="1"/>
    <row r="6235" ht="8.25" customHeight="1"/>
    <row r="6236" ht="8.25" customHeight="1"/>
    <row r="6237" ht="8.25" customHeight="1"/>
    <row r="6238" ht="8.25" customHeight="1"/>
    <row r="6239" ht="8.25" customHeight="1"/>
    <row r="6240" ht="8.25" customHeight="1"/>
    <row r="6241" ht="8.25" customHeight="1"/>
    <row r="6242" ht="8.25" customHeight="1"/>
    <row r="6243" ht="8.25" customHeight="1"/>
    <row r="6244" ht="8.25" customHeight="1"/>
    <row r="6245" ht="8.25" customHeight="1"/>
    <row r="6246" ht="8.25" customHeight="1"/>
    <row r="6247" ht="8.25" customHeight="1"/>
    <row r="6248" ht="8.25" customHeight="1"/>
    <row r="6249" ht="8.25" customHeight="1"/>
    <row r="6250" ht="8.25" customHeight="1"/>
    <row r="6251" ht="8.25" customHeight="1"/>
    <row r="6252" ht="8.25" customHeight="1"/>
    <row r="6253" ht="8.25" customHeight="1"/>
    <row r="6254" ht="8.25" customHeight="1"/>
    <row r="6255" ht="8.25" customHeight="1"/>
    <row r="6256" ht="8.25" customHeight="1"/>
    <row r="6257" ht="8.25" customHeight="1"/>
    <row r="6258" ht="8.25" customHeight="1"/>
    <row r="6259" ht="8.25" customHeight="1"/>
    <row r="6260" ht="8.25" customHeight="1"/>
    <row r="6261" ht="8.25" customHeight="1"/>
    <row r="6262" ht="8.25" customHeight="1"/>
    <row r="6263" ht="8.25" customHeight="1"/>
    <row r="6264" ht="8.25" customHeight="1"/>
    <row r="6265" ht="8.25" customHeight="1"/>
    <row r="6266" ht="8.25" customHeight="1"/>
    <row r="6267" ht="8.25" customHeight="1"/>
    <row r="6268" ht="8.25" customHeight="1"/>
    <row r="6269" ht="8.25" customHeight="1"/>
    <row r="6270" ht="8.25" customHeight="1"/>
    <row r="6271" ht="8.25" customHeight="1"/>
    <row r="6272" ht="8.25" customHeight="1"/>
    <row r="6273" ht="8.25" customHeight="1"/>
    <row r="6274" ht="8.25" customHeight="1"/>
    <row r="6275" ht="8.25" customHeight="1"/>
    <row r="6276" ht="8.25" customHeight="1"/>
    <row r="6277" ht="8.25" customHeight="1"/>
    <row r="6278" ht="8.25" customHeight="1"/>
    <row r="6279" ht="8.25" customHeight="1"/>
    <row r="6280" ht="8.25" customHeight="1"/>
    <row r="6281" ht="8.25" customHeight="1"/>
    <row r="6282" ht="8.25" customHeight="1"/>
    <row r="6283" ht="8.25" customHeight="1"/>
    <row r="6284" ht="8.25" customHeight="1"/>
    <row r="6285" ht="8.25" customHeight="1"/>
    <row r="6286" ht="8.25" customHeight="1"/>
    <row r="6287" ht="8.25" customHeight="1"/>
    <row r="6288" ht="8.25" customHeight="1"/>
    <row r="6289" ht="8.25" customHeight="1"/>
    <row r="6290" ht="8.25" customHeight="1"/>
    <row r="6291" ht="8.25" customHeight="1"/>
    <row r="6292" ht="8.25" customHeight="1"/>
    <row r="6293" ht="8.25" customHeight="1"/>
    <row r="6294" ht="8.25" customHeight="1"/>
    <row r="6295" ht="8.25" customHeight="1"/>
    <row r="6296" ht="8.25" customHeight="1"/>
    <row r="6297" ht="8.25" customHeight="1"/>
    <row r="6298" ht="8.25" customHeight="1"/>
    <row r="6299" ht="8.25" customHeight="1"/>
    <row r="6300" ht="8.25" customHeight="1"/>
    <row r="6301" ht="8.25" customHeight="1"/>
    <row r="6302" ht="8.25" customHeight="1"/>
    <row r="6303" ht="8.25" customHeight="1"/>
    <row r="6304" ht="8.25" customHeight="1"/>
    <row r="6305" ht="8.25" customHeight="1"/>
    <row r="6306" ht="8.25" customHeight="1"/>
    <row r="6307" ht="8.25" customHeight="1"/>
    <row r="6308" ht="8.25" customHeight="1"/>
    <row r="6309" ht="8.25" customHeight="1"/>
    <row r="6310" ht="8.25" customHeight="1"/>
    <row r="6311" ht="8.25" customHeight="1"/>
    <row r="6312" ht="8.25" customHeight="1"/>
    <row r="6313" ht="8.25" customHeight="1"/>
    <row r="6314" ht="8.25" customHeight="1"/>
    <row r="6315" ht="8.25" customHeight="1"/>
    <row r="6316" ht="8.25" customHeight="1"/>
    <row r="6317" ht="8.25" customHeight="1"/>
    <row r="6318" ht="8.25" customHeight="1"/>
    <row r="6319" ht="8.25" customHeight="1"/>
    <row r="6320" ht="8.25" customHeight="1"/>
    <row r="6321" ht="8.25" customHeight="1"/>
    <row r="6322" ht="8.25" customHeight="1"/>
    <row r="6323" ht="8.25" customHeight="1"/>
    <row r="6324" ht="8.25" customHeight="1"/>
    <row r="6325" ht="8.25" customHeight="1"/>
    <row r="6326" ht="8.25" customHeight="1"/>
    <row r="6327" ht="8.25" customHeight="1"/>
    <row r="6328" ht="8.25" customHeight="1"/>
    <row r="6329" ht="8.25" customHeight="1"/>
    <row r="6330" ht="8.25" customHeight="1"/>
    <row r="6331" ht="8.25" customHeight="1"/>
    <row r="6332" ht="8.25" customHeight="1"/>
    <row r="6333" ht="8.25" customHeight="1"/>
    <row r="6334" ht="8.25" customHeight="1"/>
    <row r="6335" ht="8.25" customHeight="1"/>
    <row r="6336" ht="8.25" customHeight="1"/>
    <row r="6337" ht="8.25" customHeight="1"/>
    <row r="6338" ht="8.25" customHeight="1"/>
    <row r="6339" ht="8.25" customHeight="1"/>
    <row r="6340" ht="8.25" customHeight="1"/>
    <row r="6341" ht="8.25" customHeight="1"/>
    <row r="6342" ht="8.25" customHeight="1"/>
    <row r="6343" ht="8.25" customHeight="1"/>
    <row r="6344" ht="8.25" customHeight="1"/>
    <row r="6345" ht="8.25" customHeight="1"/>
    <row r="6346" ht="8.25" customHeight="1"/>
    <row r="6347" ht="8.25" customHeight="1"/>
    <row r="6348" ht="8.25" customHeight="1"/>
    <row r="6349" ht="8.25" customHeight="1"/>
    <row r="6350" ht="8.25" customHeight="1"/>
    <row r="6351" ht="8.25" customHeight="1"/>
    <row r="6352" ht="8.25" customHeight="1"/>
    <row r="6353" ht="8.25" customHeight="1"/>
    <row r="6354" ht="8.25" customHeight="1"/>
    <row r="6355" ht="8.25" customHeight="1"/>
    <row r="6356" ht="8.25" customHeight="1"/>
    <row r="6357" ht="8.25" customHeight="1"/>
    <row r="6358" ht="8.25" customHeight="1"/>
    <row r="6359" ht="8.25" customHeight="1"/>
    <row r="6360" ht="8.25" customHeight="1"/>
    <row r="6361" ht="8.25" customHeight="1"/>
    <row r="6362" ht="8.25" customHeight="1"/>
    <row r="6363" ht="8.25" customHeight="1"/>
    <row r="6364" ht="8.25" customHeight="1"/>
    <row r="6365" ht="8.25" customHeight="1"/>
    <row r="6366" ht="8.25" customHeight="1"/>
    <row r="6367" ht="8.25" customHeight="1"/>
    <row r="6368" ht="8.25" customHeight="1"/>
    <row r="6369" ht="8.25" customHeight="1"/>
    <row r="6370" ht="8.25" customHeight="1"/>
    <row r="6371" ht="8.25" customHeight="1"/>
    <row r="6372" ht="8.25" customHeight="1"/>
    <row r="6373" ht="8.25" customHeight="1"/>
    <row r="6374" ht="8.25" customHeight="1"/>
    <row r="6375" ht="8.25" customHeight="1"/>
    <row r="6376" ht="8.25" customHeight="1"/>
    <row r="6377" ht="8.25" customHeight="1"/>
    <row r="6378" ht="8.25" customHeight="1"/>
    <row r="6379" ht="8.25" customHeight="1"/>
    <row r="6380" ht="8.25" customHeight="1"/>
    <row r="6381" ht="8.25" customHeight="1"/>
    <row r="6382" ht="8.25" customHeight="1"/>
    <row r="6383" ht="8.25" customHeight="1"/>
    <row r="6384" ht="8.25" customHeight="1"/>
    <row r="6385" ht="8.25" customHeight="1"/>
    <row r="6386" ht="8.25" customHeight="1"/>
    <row r="6387" ht="8.25" customHeight="1"/>
    <row r="6388" ht="8.25" customHeight="1"/>
    <row r="6389" ht="8.25" customHeight="1"/>
    <row r="6390" ht="8.25" customHeight="1"/>
    <row r="6391" ht="8.25" customHeight="1"/>
    <row r="6392" ht="8.25" customHeight="1"/>
    <row r="6393" ht="8.25" customHeight="1"/>
    <row r="6394" ht="8.25" customHeight="1"/>
    <row r="6395" ht="8.25" customHeight="1"/>
    <row r="6396" ht="8.25" customHeight="1"/>
    <row r="6397" ht="8.25" customHeight="1"/>
    <row r="6398" ht="8.25" customHeight="1"/>
    <row r="6399" ht="8.25" customHeight="1"/>
    <row r="6400" ht="8.25" customHeight="1"/>
    <row r="6401" ht="8.25" customHeight="1"/>
    <row r="6402" ht="8.25" customHeight="1"/>
    <row r="6403" ht="8.25" customHeight="1"/>
    <row r="6404" ht="8.25" customHeight="1"/>
    <row r="6405" ht="8.25" customHeight="1"/>
    <row r="6406" ht="8.25" customHeight="1"/>
    <row r="6407" ht="8.25" customHeight="1"/>
    <row r="6408" ht="8.25" customHeight="1"/>
    <row r="6409" ht="8.25" customHeight="1"/>
    <row r="6410" ht="8.25" customHeight="1"/>
    <row r="6411" ht="8.25" customHeight="1"/>
    <row r="6412" ht="8.25" customHeight="1"/>
    <row r="6413" ht="8.25" customHeight="1"/>
    <row r="6414" ht="8.25" customHeight="1"/>
    <row r="6415" ht="8.25" customHeight="1"/>
    <row r="6416" ht="8.25" customHeight="1"/>
    <row r="6417" ht="8.25" customHeight="1"/>
    <row r="6418" ht="8.25" customHeight="1"/>
    <row r="6419" ht="8.25" customHeight="1"/>
    <row r="6420" ht="8.25" customHeight="1"/>
    <row r="6421" ht="8.25" customHeight="1"/>
    <row r="6422" ht="8.25" customHeight="1"/>
    <row r="6423" ht="8.25" customHeight="1"/>
    <row r="6424" ht="8.25" customHeight="1"/>
    <row r="6425" ht="8.25" customHeight="1"/>
    <row r="6426" ht="8.25" customHeight="1"/>
    <row r="6427" ht="8.25" customHeight="1"/>
    <row r="6428" ht="8.25" customHeight="1"/>
    <row r="6429" ht="8.25" customHeight="1"/>
    <row r="6430" ht="8.25" customHeight="1"/>
    <row r="6431" ht="8.25" customHeight="1"/>
    <row r="6432" ht="8.25" customHeight="1"/>
    <row r="6433" ht="8.25" customHeight="1"/>
    <row r="6434" ht="8.25" customHeight="1"/>
    <row r="6435" ht="8.25" customHeight="1"/>
    <row r="6436" ht="8.25" customHeight="1"/>
    <row r="6437" ht="8.25" customHeight="1"/>
    <row r="6438" ht="8.25" customHeight="1"/>
    <row r="6439" ht="8.25" customHeight="1"/>
    <row r="6440" ht="8.25" customHeight="1"/>
    <row r="6441" ht="8.25" customHeight="1"/>
    <row r="6442" ht="8.25" customHeight="1"/>
    <row r="6443" ht="8.25" customHeight="1"/>
    <row r="6444" ht="8.25" customHeight="1"/>
    <row r="6445" ht="8.25" customHeight="1"/>
    <row r="6446" ht="8.25" customHeight="1"/>
    <row r="6447" ht="8.25" customHeight="1"/>
    <row r="6448" ht="8.25" customHeight="1"/>
    <row r="6449" ht="8.25" customHeight="1"/>
    <row r="6450" ht="8.25" customHeight="1"/>
    <row r="6451" ht="8.25" customHeight="1"/>
    <row r="6452" ht="8.25" customHeight="1"/>
    <row r="6453" ht="8.25" customHeight="1"/>
    <row r="6454" ht="8.25" customHeight="1"/>
    <row r="6455" ht="8.25" customHeight="1"/>
    <row r="6456" ht="8.25" customHeight="1"/>
    <row r="6457" ht="8.25" customHeight="1"/>
    <row r="6458" ht="8.25" customHeight="1"/>
    <row r="6459" ht="8.25" customHeight="1"/>
    <row r="6460" ht="8.25" customHeight="1"/>
    <row r="6461" ht="8.25" customHeight="1"/>
    <row r="6462" ht="8.25" customHeight="1"/>
    <row r="6463" ht="8.25" customHeight="1"/>
    <row r="6464" ht="8.25" customHeight="1"/>
    <row r="6465" ht="8.25" customHeight="1"/>
    <row r="6466" ht="8.25" customHeight="1"/>
    <row r="6467" ht="8.25" customHeight="1"/>
    <row r="6468" ht="8.25" customHeight="1"/>
    <row r="6469" ht="8.25" customHeight="1"/>
    <row r="6470" ht="8.25" customHeight="1"/>
    <row r="6471" ht="8.25" customHeight="1"/>
    <row r="6472" ht="8.25" customHeight="1"/>
    <row r="6473" ht="8.25" customHeight="1"/>
    <row r="6474" ht="8.25" customHeight="1"/>
    <row r="6475" ht="8.25" customHeight="1"/>
    <row r="6476" ht="8.25" customHeight="1"/>
    <row r="6477" ht="8.25" customHeight="1"/>
    <row r="6478" ht="8.25" customHeight="1"/>
    <row r="6479" ht="8.25" customHeight="1"/>
    <row r="6480" ht="8.25" customHeight="1"/>
    <row r="6481" ht="8.25" customHeight="1"/>
    <row r="6482" ht="8.25" customHeight="1"/>
    <row r="6483" ht="8.25" customHeight="1"/>
    <row r="6484" ht="8.25" customHeight="1"/>
    <row r="6485" ht="8.25" customHeight="1"/>
    <row r="6486" ht="8.25" customHeight="1"/>
    <row r="6487" ht="8.25" customHeight="1"/>
    <row r="6488" ht="8.25" customHeight="1"/>
    <row r="6489" ht="8.25" customHeight="1"/>
    <row r="6490" ht="8.25" customHeight="1"/>
    <row r="6491" ht="8.25" customHeight="1"/>
    <row r="6492" ht="8.25" customHeight="1"/>
    <row r="6493" ht="8.25" customHeight="1"/>
    <row r="6494" ht="8.25" customHeight="1"/>
    <row r="6495" ht="8.25" customHeight="1"/>
    <row r="6496" ht="8.25" customHeight="1"/>
    <row r="6497" ht="8.25" customHeight="1"/>
    <row r="6498" ht="8.25" customHeight="1"/>
    <row r="6499" ht="8.25" customHeight="1"/>
    <row r="6500" ht="8.25" customHeight="1"/>
    <row r="6501" ht="8.25" customHeight="1"/>
    <row r="6502" ht="8.25" customHeight="1"/>
    <row r="6503" ht="8.25" customHeight="1"/>
    <row r="6504" ht="8.25" customHeight="1"/>
    <row r="6505" ht="8.25" customHeight="1"/>
    <row r="6506" ht="8.25" customHeight="1"/>
    <row r="6507" ht="8.25" customHeight="1"/>
    <row r="6508" ht="8.25" customHeight="1"/>
    <row r="6509" ht="8.25" customHeight="1"/>
    <row r="6510" ht="8.25" customHeight="1"/>
    <row r="6511" ht="8.25" customHeight="1"/>
    <row r="6512" ht="8.25" customHeight="1"/>
    <row r="6513" ht="8.25" customHeight="1"/>
    <row r="6514" ht="8.25" customHeight="1"/>
    <row r="6515" ht="8.25" customHeight="1"/>
    <row r="6516" ht="8.25" customHeight="1"/>
    <row r="6517" ht="8.25" customHeight="1"/>
    <row r="6518" ht="8.25" customHeight="1"/>
    <row r="6519" ht="8.25" customHeight="1"/>
    <row r="6520" ht="8.25" customHeight="1"/>
    <row r="6521" ht="8.25" customHeight="1"/>
    <row r="6522" ht="8.25" customHeight="1"/>
    <row r="6523" ht="8.25" customHeight="1"/>
    <row r="6524" ht="8.25" customHeight="1"/>
    <row r="6525" ht="8.25" customHeight="1"/>
    <row r="6526" ht="8.25" customHeight="1"/>
    <row r="6527" ht="8.25" customHeight="1"/>
    <row r="6528" ht="8.25" customHeight="1"/>
    <row r="6529" ht="8.25" customHeight="1"/>
    <row r="6530" ht="8.25" customHeight="1"/>
    <row r="6531" ht="8.25" customHeight="1"/>
    <row r="6532" ht="8.25" customHeight="1"/>
    <row r="6533" ht="8.25" customHeight="1"/>
    <row r="6534" ht="8.25" customHeight="1"/>
    <row r="6535" ht="8.25" customHeight="1"/>
    <row r="6536" ht="8.25" customHeight="1"/>
    <row r="6537" ht="8.25" customHeight="1"/>
    <row r="6538" ht="8.25" customHeight="1"/>
    <row r="6539" ht="8.25" customHeight="1"/>
    <row r="6540" ht="8.25" customHeight="1"/>
    <row r="6541" ht="8.25" customHeight="1"/>
    <row r="6542" ht="8.25" customHeight="1"/>
    <row r="6543" ht="8.25" customHeight="1"/>
    <row r="6544" ht="8.25" customHeight="1"/>
    <row r="6545" ht="8.25" customHeight="1"/>
    <row r="6546" ht="8.25" customHeight="1"/>
    <row r="6547" ht="8.25" customHeight="1"/>
    <row r="6548" ht="8.25" customHeight="1"/>
    <row r="6549" ht="8.25" customHeight="1"/>
    <row r="6550" ht="8.25" customHeight="1"/>
    <row r="6551" ht="8.25" customHeight="1"/>
    <row r="6552" ht="8.25" customHeight="1"/>
    <row r="6553" ht="8.25" customHeight="1"/>
    <row r="6554" ht="8.25" customHeight="1"/>
    <row r="6555" ht="8.25" customHeight="1"/>
    <row r="6556" ht="8.25" customHeight="1"/>
    <row r="6557" ht="8.25" customHeight="1"/>
    <row r="6558" ht="8.25" customHeight="1"/>
    <row r="6559" ht="8.25" customHeight="1"/>
    <row r="6560" ht="8.25" customHeight="1"/>
    <row r="6561" ht="8.25" customHeight="1"/>
    <row r="6562" ht="8.25" customHeight="1"/>
    <row r="6563" ht="8.25" customHeight="1"/>
    <row r="6564" ht="8.25" customHeight="1"/>
    <row r="6565" ht="8.25" customHeight="1"/>
    <row r="6566" ht="8.25" customHeight="1"/>
    <row r="6567" ht="8.25" customHeight="1"/>
    <row r="6568" ht="8.25" customHeight="1"/>
    <row r="6569" ht="8.25" customHeight="1"/>
    <row r="6570" ht="8.25" customHeight="1"/>
    <row r="6571" ht="8.25" customHeight="1"/>
    <row r="6572" ht="8.25" customHeight="1"/>
    <row r="6573" ht="8.25" customHeight="1"/>
    <row r="6574" ht="8.25" customHeight="1"/>
    <row r="6575" ht="8.25" customHeight="1"/>
    <row r="6576" ht="8.25" customHeight="1"/>
    <row r="6577" ht="8.25" customHeight="1"/>
    <row r="6578" ht="8.25" customHeight="1"/>
    <row r="6579" ht="8.25" customHeight="1"/>
    <row r="6580" ht="8.25" customHeight="1"/>
    <row r="6581" ht="8.25" customHeight="1"/>
    <row r="6582" ht="8.25" customHeight="1"/>
    <row r="6583" ht="8.25" customHeight="1"/>
    <row r="6584" ht="8.25" customHeight="1"/>
    <row r="6585" ht="8.25" customHeight="1"/>
    <row r="6586" ht="8.25" customHeight="1"/>
    <row r="6587" ht="8.25" customHeight="1"/>
    <row r="6588" ht="8.25" customHeight="1"/>
    <row r="6589" ht="8.25" customHeight="1"/>
    <row r="6590" ht="8.25" customHeight="1"/>
    <row r="6591" ht="8.25" customHeight="1"/>
    <row r="6592" ht="8.25" customHeight="1"/>
    <row r="6593" ht="8.25" customHeight="1"/>
    <row r="6594" ht="8.25" customHeight="1"/>
    <row r="6595" ht="8.25" customHeight="1"/>
    <row r="6596" ht="8.25" customHeight="1"/>
    <row r="6597" ht="8.25" customHeight="1"/>
    <row r="6598" ht="8.25" customHeight="1"/>
    <row r="6599" ht="8.25" customHeight="1"/>
    <row r="6600" ht="8.25" customHeight="1"/>
    <row r="6601" ht="8.25" customHeight="1"/>
    <row r="6602" ht="8.25" customHeight="1"/>
    <row r="6603" ht="8.25" customHeight="1"/>
    <row r="6604" ht="8.25" customHeight="1"/>
    <row r="6605" ht="8.25" customHeight="1"/>
    <row r="6606" ht="8.25" customHeight="1"/>
    <row r="6607" ht="8.25" customHeight="1"/>
    <row r="6608" ht="8.25" customHeight="1"/>
    <row r="6609" ht="8.25" customHeight="1"/>
    <row r="6610" ht="8.25" customHeight="1"/>
    <row r="6611" ht="8.25" customHeight="1"/>
    <row r="6612" ht="8.25" customHeight="1"/>
    <row r="6613" ht="8.25" customHeight="1"/>
    <row r="6614" ht="8.25" customHeight="1"/>
    <row r="6615" ht="8.25" customHeight="1"/>
    <row r="6616" ht="8.25" customHeight="1"/>
    <row r="6617" ht="8.25" customHeight="1"/>
    <row r="6618" ht="8.25" customHeight="1"/>
    <row r="6619" ht="8.25" customHeight="1"/>
    <row r="6620" ht="8.25" customHeight="1"/>
    <row r="6621" ht="8.25" customHeight="1"/>
    <row r="6622" ht="8.25" customHeight="1"/>
    <row r="6623" ht="8.25" customHeight="1"/>
    <row r="6624" ht="8.25" customHeight="1"/>
    <row r="6625" ht="8.25" customHeight="1"/>
    <row r="6626" ht="8.25" customHeight="1"/>
    <row r="6627" ht="8.25" customHeight="1"/>
    <row r="6628" ht="8.25" customHeight="1"/>
    <row r="6629" ht="8.25" customHeight="1"/>
    <row r="6630" ht="8.25" customHeight="1"/>
    <row r="6631" ht="8.25" customHeight="1"/>
    <row r="6632" ht="8.25" customHeight="1"/>
    <row r="6633" ht="8.25" customHeight="1"/>
    <row r="6634" ht="8.25" customHeight="1"/>
    <row r="6635" ht="8.25" customHeight="1"/>
    <row r="6636" ht="8.25" customHeight="1"/>
    <row r="6637" ht="8.25" customHeight="1"/>
    <row r="6638" ht="8.25" customHeight="1"/>
    <row r="6639" ht="8.25" customHeight="1"/>
    <row r="6640" ht="8.25" customHeight="1"/>
    <row r="6641" ht="8.25" customHeight="1"/>
    <row r="6642" ht="8.25" customHeight="1"/>
    <row r="6643" ht="8.25" customHeight="1"/>
    <row r="6644" ht="8.25" customHeight="1"/>
    <row r="6645" ht="8.25" customHeight="1"/>
    <row r="6646" ht="8.25" customHeight="1"/>
    <row r="6647" ht="8.25" customHeight="1"/>
    <row r="6648" ht="8.25" customHeight="1"/>
    <row r="6649" ht="8.25" customHeight="1"/>
    <row r="6650" ht="8.25" customHeight="1"/>
    <row r="6651" ht="8.25" customHeight="1"/>
    <row r="6652" ht="8.25" customHeight="1"/>
    <row r="6653" ht="8.25" customHeight="1"/>
    <row r="6654" ht="8.25" customHeight="1"/>
    <row r="6655" ht="8.25" customHeight="1"/>
    <row r="6656" ht="8.25" customHeight="1"/>
    <row r="6657" ht="8.25" customHeight="1"/>
    <row r="6658" ht="8.25" customHeight="1"/>
    <row r="6659" ht="8.25" customHeight="1"/>
    <row r="6660" ht="8.25" customHeight="1"/>
    <row r="6661" ht="8.25" customHeight="1"/>
    <row r="6662" ht="8.25" customHeight="1"/>
    <row r="6663" ht="8.25" customHeight="1"/>
    <row r="6664" ht="8.25" customHeight="1"/>
    <row r="6665" ht="8.25" customHeight="1"/>
    <row r="6666" ht="8.25" customHeight="1"/>
    <row r="6667" ht="8.25" customHeight="1"/>
    <row r="6668" ht="8.25" customHeight="1"/>
    <row r="6669" ht="8.25" customHeight="1"/>
    <row r="6670" ht="8.25" customHeight="1"/>
    <row r="6671" ht="8.25" customHeight="1"/>
    <row r="6672" ht="8.25" customHeight="1"/>
    <row r="6673" ht="8.25" customHeight="1"/>
    <row r="6674" ht="8.25" customHeight="1"/>
    <row r="6675" ht="8.25" customHeight="1"/>
    <row r="6676" ht="8.25" customHeight="1"/>
    <row r="6677" ht="8.25" customHeight="1"/>
    <row r="6678" ht="8.25" customHeight="1"/>
    <row r="6679" ht="8.25" customHeight="1"/>
    <row r="6680" ht="8.25" customHeight="1"/>
    <row r="6681" ht="8.25" customHeight="1"/>
    <row r="6682" ht="8.25" customHeight="1"/>
    <row r="6683" ht="8.25" customHeight="1"/>
    <row r="6684" ht="8.25" customHeight="1"/>
    <row r="6685" ht="8.25" customHeight="1"/>
    <row r="6686" ht="8.25" customHeight="1"/>
    <row r="6687" ht="8.25" customHeight="1"/>
    <row r="6688" ht="8.25" customHeight="1"/>
    <row r="6689" ht="8.25" customHeight="1"/>
    <row r="6690" ht="8.25" customHeight="1"/>
    <row r="6691" ht="8.25" customHeight="1"/>
    <row r="6692" ht="8.25" customHeight="1"/>
    <row r="6693" ht="8.25" customHeight="1"/>
    <row r="6694" ht="8.25" customHeight="1"/>
    <row r="6695" ht="8.25" customHeight="1"/>
    <row r="6696" ht="8.25" customHeight="1"/>
    <row r="6697" ht="8.25" customHeight="1"/>
    <row r="6698" ht="8.25" customHeight="1"/>
    <row r="6699" ht="8.25" customHeight="1"/>
    <row r="6700" ht="8.25" customHeight="1"/>
    <row r="6701" ht="8.25" customHeight="1"/>
    <row r="6702" ht="8.25" customHeight="1"/>
    <row r="6703" ht="8.25" customHeight="1"/>
    <row r="6704" ht="8.25" customHeight="1"/>
    <row r="6705" ht="8.25" customHeight="1"/>
    <row r="6706" ht="8.25" customHeight="1"/>
    <row r="6707" ht="8.25" customHeight="1"/>
    <row r="6708" ht="8.25" customHeight="1"/>
    <row r="6709" ht="8.25" customHeight="1"/>
    <row r="6710" ht="8.25" customHeight="1"/>
    <row r="6711" ht="8.25" customHeight="1"/>
    <row r="6712" ht="8.25" customHeight="1"/>
    <row r="6713" ht="8.25" customHeight="1"/>
    <row r="6714" ht="8.25" customHeight="1"/>
    <row r="6715" ht="8.25" customHeight="1"/>
    <row r="6716" ht="8.25" customHeight="1"/>
    <row r="6717" ht="8.25" customHeight="1"/>
    <row r="6718" ht="8.25" customHeight="1"/>
    <row r="6719" ht="8.25" customHeight="1"/>
    <row r="6720" ht="8.25" customHeight="1"/>
    <row r="6721" ht="8.25" customHeight="1"/>
    <row r="6722" ht="8.25" customHeight="1"/>
    <row r="6723" ht="8.25" customHeight="1"/>
    <row r="6724" ht="8.25" customHeight="1"/>
    <row r="6725" ht="8.25" customHeight="1"/>
    <row r="6726" ht="8.25" customHeight="1"/>
    <row r="6727" ht="8.25" customHeight="1"/>
    <row r="6728" ht="8.25" customHeight="1"/>
    <row r="6729" ht="8.25" customHeight="1"/>
    <row r="6730" ht="8.25" customHeight="1"/>
    <row r="6731" ht="8.25" customHeight="1"/>
    <row r="6732" ht="8.25" customHeight="1"/>
    <row r="6733" ht="8.25" customHeight="1"/>
    <row r="6734" ht="8.25" customHeight="1"/>
    <row r="6735" ht="8.25" customHeight="1"/>
    <row r="6736" ht="8.25" customHeight="1"/>
    <row r="6737" ht="8.25" customHeight="1"/>
    <row r="6738" ht="8.25" customHeight="1"/>
    <row r="6739" ht="8.25" customHeight="1"/>
    <row r="6740" ht="8.25" customHeight="1"/>
    <row r="6741" ht="8.25" customHeight="1"/>
    <row r="6742" ht="8.25" customHeight="1"/>
    <row r="6743" ht="8.25" customHeight="1"/>
    <row r="6744" ht="8.25" customHeight="1"/>
    <row r="6745" ht="8.25" customHeight="1"/>
    <row r="6746" ht="8.25" customHeight="1"/>
    <row r="6747" ht="8.25" customHeight="1"/>
    <row r="6748" ht="8.25" customHeight="1"/>
    <row r="6749" ht="8.25" customHeight="1"/>
    <row r="6750" ht="8.25" customHeight="1"/>
    <row r="6751" ht="8.25" customHeight="1"/>
    <row r="6752" ht="8.25" customHeight="1"/>
    <row r="6753" ht="8.25" customHeight="1"/>
    <row r="6754" ht="8.25" customHeight="1"/>
    <row r="6755" ht="8.25" customHeight="1"/>
    <row r="6756" ht="8.25" customHeight="1"/>
    <row r="6757" ht="8.25" customHeight="1"/>
    <row r="6758" ht="8.25" customHeight="1"/>
    <row r="6759" ht="8.25" customHeight="1"/>
    <row r="6760" ht="8.25" customHeight="1"/>
    <row r="6761" ht="8.25" customHeight="1"/>
    <row r="6762" ht="8.25" customHeight="1"/>
    <row r="6763" ht="8.25" customHeight="1"/>
    <row r="6764" ht="8.25" customHeight="1"/>
    <row r="6765" ht="8.25" customHeight="1"/>
    <row r="6766" ht="8.25" customHeight="1"/>
    <row r="6767" ht="8.25" customHeight="1"/>
    <row r="6768" ht="8.25" customHeight="1"/>
    <row r="6769" ht="8.25" customHeight="1"/>
    <row r="6770" ht="8.25" customHeight="1"/>
    <row r="6771" ht="8.25" customHeight="1"/>
    <row r="6772" ht="8.25" customHeight="1"/>
    <row r="6773" ht="8.25" customHeight="1"/>
    <row r="6774" ht="8.25" customHeight="1"/>
    <row r="6775" ht="8.25" customHeight="1"/>
    <row r="6776" ht="8.25" customHeight="1"/>
    <row r="6777" ht="8.25" customHeight="1"/>
    <row r="6778" ht="8.25" customHeight="1"/>
    <row r="6779" ht="8.25" customHeight="1"/>
    <row r="6780" ht="8.25" customHeight="1"/>
    <row r="6781" ht="8.25" customHeight="1"/>
    <row r="6782" ht="8.25" customHeight="1"/>
    <row r="6783" ht="8.25" customHeight="1"/>
    <row r="6784" ht="8.25" customHeight="1"/>
    <row r="6785" ht="8.25" customHeight="1"/>
    <row r="6786" ht="8.25" customHeight="1"/>
    <row r="6787" ht="8.25" customHeight="1"/>
    <row r="6788" ht="8.25" customHeight="1"/>
    <row r="6789" ht="8.25" customHeight="1"/>
    <row r="6790" ht="8.25" customHeight="1"/>
    <row r="6791" ht="8.25" customHeight="1"/>
    <row r="6792" ht="8.25" customHeight="1"/>
    <row r="6793" ht="8.25" customHeight="1"/>
    <row r="6794" ht="8.25" customHeight="1"/>
    <row r="6795" ht="8.25" customHeight="1"/>
    <row r="6796" ht="8.25" customHeight="1"/>
    <row r="6797" ht="8.25" customHeight="1"/>
    <row r="6798" ht="8.25" customHeight="1"/>
    <row r="6799" ht="8.25" customHeight="1"/>
    <row r="6800" ht="8.25" customHeight="1"/>
    <row r="6801" ht="8.25" customHeight="1"/>
    <row r="6802" ht="8.25" customHeight="1"/>
    <row r="6803" ht="8.25" customHeight="1"/>
    <row r="6804" ht="8.25" customHeight="1"/>
    <row r="6805" ht="8.25" customHeight="1"/>
    <row r="6806" ht="8.25" customHeight="1"/>
    <row r="6807" ht="8.25" customHeight="1"/>
    <row r="6808" ht="8.25" customHeight="1"/>
    <row r="6809" ht="8.25" customHeight="1"/>
    <row r="6810" ht="8.25" customHeight="1"/>
    <row r="6811" ht="8.25" customHeight="1"/>
    <row r="6812" ht="8.25" customHeight="1"/>
    <row r="6813" ht="8.25" customHeight="1"/>
    <row r="6814" ht="8.25" customHeight="1"/>
    <row r="6815" ht="8.25" customHeight="1"/>
    <row r="6816" ht="8.25" customHeight="1"/>
    <row r="6817" ht="8.25" customHeight="1"/>
    <row r="6818" ht="8.25" customHeight="1"/>
    <row r="6819" ht="8.25" customHeight="1"/>
    <row r="6820" ht="8.25" customHeight="1"/>
    <row r="6821" ht="8.25" customHeight="1"/>
    <row r="6822" ht="8.25" customHeight="1"/>
    <row r="6823" ht="8.25" customHeight="1"/>
    <row r="6824" ht="8.25" customHeight="1"/>
    <row r="6825" ht="8.25" customHeight="1"/>
    <row r="6826" ht="8.25" customHeight="1"/>
    <row r="6827" ht="8.25" customHeight="1"/>
    <row r="6828" ht="8.25" customHeight="1"/>
    <row r="6829" ht="8.25" customHeight="1"/>
    <row r="6830" ht="8.25" customHeight="1"/>
    <row r="6831" ht="8.25" customHeight="1"/>
    <row r="6832" ht="8.25" customHeight="1"/>
    <row r="6833" ht="8.25" customHeight="1"/>
    <row r="6834" ht="8.25" customHeight="1"/>
    <row r="6835" ht="8.25" customHeight="1"/>
    <row r="6836" ht="8.25" customHeight="1"/>
    <row r="6837" ht="8.25" customHeight="1"/>
    <row r="6838" ht="8.25" customHeight="1"/>
    <row r="6839" ht="8.25" customHeight="1"/>
    <row r="6840" ht="8.25" customHeight="1"/>
    <row r="6841" ht="8.25" customHeight="1"/>
    <row r="6842" ht="8.25" customHeight="1"/>
    <row r="6843" ht="8.25" customHeight="1"/>
    <row r="6844" ht="8.25" customHeight="1"/>
    <row r="6845" ht="8.25" customHeight="1"/>
    <row r="6846" ht="8.25" customHeight="1"/>
    <row r="6847" ht="8.25" customHeight="1"/>
    <row r="6848" ht="8.25" customHeight="1"/>
    <row r="6849" ht="8.25" customHeight="1"/>
    <row r="6850" ht="8.25" customHeight="1"/>
    <row r="6851" ht="8.25" customHeight="1"/>
    <row r="6852" ht="8.25" customHeight="1"/>
    <row r="6853" ht="8.25" customHeight="1"/>
    <row r="6854" ht="8.25" customHeight="1"/>
    <row r="6855" ht="8.25" customHeight="1"/>
    <row r="6856" ht="8.25" customHeight="1"/>
    <row r="6857" ht="8.25" customHeight="1"/>
    <row r="6858" ht="8.25" customHeight="1"/>
    <row r="6859" ht="8.25" customHeight="1"/>
    <row r="6860" ht="8.25" customHeight="1"/>
    <row r="6861" ht="8.25" customHeight="1"/>
    <row r="6862" ht="8.25" customHeight="1"/>
    <row r="6863" ht="8.25" customHeight="1"/>
    <row r="6864" ht="8.25" customHeight="1"/>
    <row r="6865" ht="8.25" customHeight="1"/>
    <row r="6866" ht="8.25" customHeight="1"/>
    <row r="6867" ht="8.25" customHeight="1"/>
    <row r="6868" ht="8.25" customHeight="1"/>
    <row r="6869" ht="8.25" customHeight="1"/>
    <row r="6870" ht="8.25" customHeight="1"/>
    <row r="6871" ht="8.25" customHeight="1"/>
    <row r="6872" ht="8.25" customHeight="1"/>
    <row r="6873" ht="8.25" customHeight="1"/>
    <row r="6874" ht="8.25" customHeight="1"/>
    <row r="6875" ht="8.25" customHeight="1"/>
    <row r="6876" ht="8.25" customHeight="1"/>
    <row r="6877" ht="8.25" customHeight="1"/>
    <row r="6878" ht="8.25" customHeight="1"/>
    <row r="6879" ht="8.25" customHeight="1"/>
    <row r="6880" ht="8.25" customHeight="1"/>
    <row r="6881" ht="8.25" customHeight="1"/>
    <row r="6882" ht="8.25" customHeight="1"/>
    <row r="6883" ht="8.25" customHeight="1"/>
    <row r="6884" ht="8.25" customHeight="1"/>
    <row r="6885" ht="8.25" customHeight="1"/>
    <row r="6886" ht="8.25" customHeight="1"/>
    <row r="6887" ht="8.25" customHeight="1"/>
    <row r="6888" ht="8.25" customHeight="1"/>
    <row r="6889" ht="8.25" customHeight="1"/>
    <row r="6890" ht="8.25" customHeight="1"/>
    <row r="6891" ht="8.25" customHeight="1"/>
    <row r="6892" ht="8.25" customHeight="1"/>
    <row r="6893" ht="8.25" customHeight="1"/>
    <row r="6894" ht="8.25" customHeight="1"/>
    <row r="6895" ht="8.25" customHeight="1"/>
    <row r="6896" ht="8.25" customHeight="1"/>
    <row r="6897" ht="8.25" customHeight="1"/>
    <row r="6898" ht="8.25" customHeight="1"/>
    <row r="6899" ht="8.25" customHeight="1"/>
    <row r="6900" ht="8.25" customHeight="1"/>
    <row r="6901" ht="8.25" customHeight="1"/>
    <row r="6902" ht="8.25" customHeight="1"/>
    <row r="6903" ht="8.25" customHeight="1"/>
    <row r="6904" ht="8.25" customHeight="1"/>
    <row r="6905" ht="8.25" customHeight="1"/>
    <row r="6906" ht="8.25" customHeight="1"/>
    <row r="6907" ht="8.25" customHeight="1"/>
    <row r="6908" ht="8.25" customHeight="1"/>
    <row r="6909" ht="8.25" customHeight="1"/>
    <row r="6910" ht="8.25" customHeight="1"/>
    <row r="6911" ht="8.25" customHeight="1"/>
    <row r="6912" ht="8.25" customHeight="1"/>
    <row r="6913" ht="8.25" customHeight="1"/>
    <row r="6914" ht="8.25" customHeight="1"/>
    <row r="6915" ht="8.25" customHeight="1"/>
    <row r="6916" ht="8.25" customHeight="1"/>
    <row r="6917" ht="8.25" customHeight="1"/>
    <row r="6918" ht="8.25" customHeight="1"/>
    <row r="6919" ht="8.25" customHeight="1"/>
    <row r="6920" ht="8.25" customHeight="1"/>
    <row r="6921" ht="8.25" customHeight="1"/>
    <row r="6922" ht="8.25" customHeight="1"/>
    <row r="6923" ht="8.25" customHeight="1"/>
    <row r="6924" ht="8.25" customHeight="1"/>
    <row r="6925" ht="8.25" customHeight="1"/>
    <row r="6926" ht="8.25" customHeight="1"/>
    <row r="6927" ht="8.25" customHeight="1"/>
    <row r="6928" ht="8.25" customHeight="1"/>
    <row r="6929" ht="8.25" customHeight="1"/>
    <row r="6930" ht="8.25" customHeight="1"/>
    <row r="6931" ht="8.25" customHeight="1"/>
    <row r="6932" ht="8.25" customHeight="1"/>
    <row r="6933" ht="8.25" customHeight="1"/>
    <row r="6934" ht="8.25" customHeight="1"/>
    <row r="6935" ht="8.25" customHeight="1"/>
    <row r="6936" ht="8.25" customHeight="1"/>
    <row r="6937" ht="8.25" customHeight="1"/>
    <row r="6938" ht="8.25" customHeight="1"/>
    <row r="6939" ht="8.25" customHeight="1"/>
    <row r="6940" ht="8.25" customHeight="1"/>
    <row r="6941" ht="8.25" customHeight="1"/>
    <row r="6942" ht="8.25" customHeight="1"/>
    <row r="6943" ht="8.25" customHeight="1"/>
    <row r="6944" ht="8.25" customHeight="1"/>
    <row r="6945" ht="8.25" customHeight="1"/>
    <row r="6946" ht="8.25" customHeight="1"/>
    <row r="6947" ht="8.25" customHeight="1"/>
    <row r="6948" ht="8.25" customHeight="1"/>
    <row r="6949" ht="8.25" customHeight="1"/>
    <row r="6950" ht="8.25" customHeight="1"/>
    <row r="6951" ht="8.25" customHeight="1"/>
    <row r="6952" ht="8.25" customHeight="1"/>
    <row r="6953" ht="8.25" customHeight="1"/>
    <row r="6954" ht="8.25" customHeight="1"/>
    <row r="6955" ht="8.25" customHeight="1"/>
    <row r="6956" ht="8.25" customHeight="1"/>
    <row r="6957" ht="8.25" customHeight="1"/>
    <row r="6958" ht="8.25" customHeight="1"/>
    <row r="6959" ht="8.25" customHeight="1"/>
    <row r="6960" ht="8.25" customHeight="1"/>
    <row r="6961" ht="8.25" customHeight="1"/>
    <row r="6962" ht="8.25" customHeight="1"/>
    <row r="6963" ht="8.25" customHeight="1"/>
    <row r="6964" ht="8.25" customHeight="1"/>
    <row r="6965" ht="8.25" customHeight="1"/>
    <row r="6966" ht="8.25" customHeight="1"/>
    <row r="6967" ht="8.25" customHeight="1"/>
    <row r="6968" ht="8.25" customHeight="1"/>
    <row r="6969" ht="8.25" customHeight="1"/>
    <row r="6970" ht="8.25" customHeight="1"/>
    <row r="6971" ht="8.25" customHeight="1"/>
    <row r="6972" ht="8.25" customHeight="1"/>
    <row r="6973" ht="8.25" customHeight="1"/>
    <row r="6974" ht="8.25" customHeight="1"/>
    <row r="6975" ht="8.25" customHeight="1"/>
    <row r="6976" ht="8.25" customHeight="1"/>
    <row r="6977" ht="8.25" customHeight="1"/>
    <row r="6978" ht="8.25" customHeight="1"/>
    <row r="6979" ht="8.25" customHeight="1"/>
    <row r="6980" ht="8.25" customHeight="1"/>
    <row r="6981" ht="8.25" customHeight="1"/>
    <row r="6982" ht="8.25" customHeight="1"/>
    <row r="6983" ht="8.25" customHeight="1"/>
    <row r="6984" ht="8.25" customHeight="1"/>
    <row r="6985" ht="8.25" customHeight="1"/>
    <row r="6986" ht="8.25" customHeight="1"/>
    <row r="6987" ht="8.25" customHeight="1"/>
    <row r="6988" ht="8.25" customHeight="1"/>
    <row r="6989" ht="8.25" customHeight="1"/>
    <row r="6990" ht="8.25" customHeight="1"/>
    <row r="6991" ht="8.25" customHeight="1"/>
    <row r="6992" ht="8.25" customHeight="1"/>
    <row r="6993" ht="8.25" customHeight="1"/>
    <row r="6994" ht="8.25" customHeight="1"/>
    <row r="6995" ht="8.25" customHeight="1"/>
    <row r="6996" ht="8.25" customHeight="1"/>
    <row r="6997" ht="8.25" customHeight="1"/>
    <row r="6998" ht="8.25" customHeight="1"/>
    <row r="6999" ht="8.25" customHeight="1"/>
    <row r="7000" ht="8.25" customHeight="1"/>
    <row r="7001" ht="8.25" customHeight="1"/>
    <row r="7002" ht="8.25" customHeight="1"/>
    <row r="7003" ht="8.25" customHeight="1"/>
    <row r="7004" ht="8.25" customHeight="1"/>
    <row r="7005" ht="8.25" customHeight="1"/>
    <row r="7006" ht="8.25" customHeight="1"/>
    <row r="7007" ht="8.25" customHeight="1"/>
    <row r="7008" ht="8.25" customHeight="1"/>
    <row r="7009" ht="8.25" customHeight="1"/>
    <row r="7010" ht="8.25" customHeight="1"/>
    <row r="7011" ht="8.25" customHeight="1"/>
    <row r="7012" ht="8.25" customHeight="1"/>
    <row r="7013" ht="8.25" customHeight="1"/>
    <row r="7014" ht="8.25" customHeight="1"/>
    <row r="7015" ht="8.25" customHeight="1"/>
    <row r="7016" ht="8.25" customHeight="1"/>
    <row r="7017" ht="8.25" customHeight="1"/>
    <row r="7018" ht="8.25" customHeight="1"/>
    <row r="7019" ht="8.25" customHeight="1"/>
    <row r="7020" ht="8.25" customHeight="1"/>
    <row r="7021" ht="8.25" customHeight="1"/>
    <row r="7022" ht="8.25" customHeight="1"/>
    <row r="7023" ht="8.25" customHeight="1"/>
    <row r="7024" ht="8.25" customHeight="1"/>
    <row r="7025" ht="8.25" customHeight="1"/>
    <row r="7026" ht="8.25" customHeight="1"/>
    <row r="7027" ht="8.25" customHeight="1"/>
    <row r="7028" ht="8.25" customHeight="1"/>
    <row r="7029" ht="8.25" customHeight="1"/>
    <row r="7030" ht="8.25" customHeight="1"/>
    <row r="7031" ht="8.25" customHeight="1"/>
    <row r="7032" ht="8.25" customHeight="1"/>
    <row r="7033" ht="8.25" customHeight="1"/>
    <row r="7034" ht="8.25" customHeight="1"/>
    <row r="7035" ht="8.25" customHeight="1"/>
    <row r="7036" ht="8.25" customHeight="1"/>
    <row r="7037" ht="8.25" customHeight="1"/>
    <row r="7038" ht="8.25" customHeight="1"/>
    <row r="7039" ht="8.25" customHeight="1"/>
    <row r="7040" ht="8.25" customHeight="1"/>
    <row r="7041" ht="8.25" customHeight="1"/>
    <row r="7042" ht="8.25" customHeight="1"/>
    <row r="7043" ht="8.25" customHeight="1"/>
    <row r="7044" ht="8.25" customHeight="1"/>
    <row r="7045" ht="8.25" customHeight="1"/>
    <row r="7046" ht="8.25" customHeight="1"/>
    <row r="7047" ht="8.25" customHeight="1"/>
    <row r="7048" ht="8.25" customHeight="1"/>
    <row r="7049" ht="8.25" customHeight="1"/>
    <row r="7050" ht="8.25" customHeight="1"/>
    <row r="7051" ht="8.25" customHeight="1"/>
    <row r="7052" ht="8.25" customHeight="1"/>
    <row r="7053" ht="8.25" customHeight="1"/>
    <row r="7054" ht="8.25" customHeight="1"/>
    <row r="7055" ht="8.25" customHeight="1"/>
    <row r="7056" ht="8.25" customHeight="1"/>
    <row r="7057" ht="8.25" customHeight="1"/>
    <row r="7058" ht="8.25" customHeight="1"/>
    <row r="7059" ht="8.25" customHeight="1"/>
    <row r="7060" ht="8.25" customHeight="1"/>
    <row r="7061" ht="8.25" customHeight="1"/>
    <row r="7062" ht="8.25" customHeight="1"/>
    <row r="7063" ht="8.25" customHeight="1"/>
    <row r="7064" ht="8.25" customHeight="1"/>
    <row r="7065" ht="8.25" customHeight="1"/>
    <row r="7066" ht="8.25" customHeight="1"/>
    <row r="7067" ht="8.25" customHeight="1"/>
    <row r="7068" ht="8.25" customHeight="1"/>
    <row r="7069" ht="8.25" customHeight="1"/>
    <row r="7070" ht="8.25" customHeight="1"/>
    <row r="7071" ht="8.25" customHeight="1"/>
    <row r="7072" ht="8.25" customHeight="1"/>
    <row r="7073" ht="8.25" customHeight="1"/>
    <row r="7074" ht="8.25" customHeight="1"/>
    <row r="7075" ht="8.25" customHeight="1"/>
    <row r="7076" ht="8.25" customHeight="1"/>
    <row r="7077" ht="8.25" customHeight="1"/>
    <row r="7078" ht="8.25" customHeight="1"/>
    <row r="7079" ht="8.25" customHeight="1"/>
    <row r="7080" ht="8.25" customHeight="1"/>
    <row r="7081" ht="8.25" customHeight="1"/>
    <row r="7082" ht="8.25" customHeight="1"/>
    <row r="7083" ht="8.25" customHeight="1"/>
    <row r="7084" ht="8.25" customHeight="1"/>
    <row r="7085" ht="8.25" customHeight="1"/>
    <row r="7086" ht="8.25" customHeight="1"/>
    <row r="7087" ht="8.25" customHeight="1"/>
    <row r="7088" ht="8.25" customHeight="1"/>
    <row r="7089" ht="8.25" customHeight="1"/>
    <row r="7090" ht="8.25" customHeight="1"/>
    <row r="7091" ht="8.25" customHeight="1"/>
    <row r="7092" ht="8.25" customHeight="1"/>
    <row r="7093" ht="8.25" customHeight="1"/>
    <row r="7094" ht="8.25" customHeight="1"/>
    <row r="7095" ht="8.25" customHeight="1"/>
    <row r="7096" ht="8.25" customHeight="1"/>
    <row r="7097" ht="8.25" customHeight="1"/>
    <row r="7098" ht="8.25" customHeight="1"/>
    <row r="7099" ht="8.25" customHeight="1"/>
    <row r="7100" ht="8.25" customHeight="1"/>
    <row r="7101" ht="8.25" customHeight="1"/>
    <row r="7102" ht="8.25" customHeight="1"/>
    <row r="7103" ht="8.25" customHeight="1"/>
    <row r="7104" ht="8.25" customHeight="1"/>
    <row r="7105" ht="8.25" customHeight="1"/>
    <row r="7106" ht="8.25" customHeight="1"/>
    <row r="7107" ht="8.25" customHeight="1"/>
    <row r="7108" ht="8.25" customHeight="1"/>
    <row r="7109" ht="8.25" customHeight="1"/>
    <row r="7110" ht="8.25" customHeight="1"/>
    <row r="7111" ht="8.25" customHeight="1"/>
    <row r="7112" ht="8.25" customHeight="1"/>
    <row r="7113" ht="8.25" customHeight="1"/>
    <row r="7114" ht="8.25" customHeight="1"/>
    <row r="7115" ht="8.25" customHeight="1"/>
    <row r="7116" ht="8.25" customHeight="1"/>
    <row r="7117" ht="8.25" customHeight="1"/>
    <row r="7118" ht="8.25" customHeight="1"/>
    <row r="7119" ht="8.25" customHeight="1"/>
    <row r="7120" ht="8.25" customHeight="1"/>
    <row r="7121" ht="8.25" customHeight="1"/>
    <row r="7122" ht="8.25" customHeight="1"/>
    <row r="7123" ht="8.25" customHeight="1"/>
    <row r="7124" ht="8.25" customHeight="1"/>
    <row r="7125" ht="8.25" customHeight="1"/>
    <row r="7126" ht="8.25" customHeight="1"/>
    <row r="7127" ht="8.25" customHeight="1"/>
    <row r="7128" ht="8.25" customHeight="1"/>
    <row r="7129" ht="8.25" customHeight="1"/>
    <row r="7130" ht="8.25" customHeight="1"/>
    <row r="7131" ht="8.25" customHeight="1"/>
    <row r="7132" ht="8.25" customHeight="1"/>
    <row r="7133" ht="8.25" customHeight="1"/>
    <row r="7134" ht="8.25" customHeight="1"/>
    <row r="7135" ht="8.25" customHeight="1"/>
    <row r="7136" ht="8.25" customHeight="1"/>
    <row r="7137" ht="8.25" customHeight="1"/>
    <row r="7138" ht="8.25" customHeight="1"/>
    <row r="7139" ht="8.25" customHeight="1"/>
    <row r="7140" ht="8.25" customHeight="1"/>
    <row r="7141" ht="8.25" customHeight="1"/>
    <row r="7142" ht="8.25" customHeight="1"/>
    <row r="7143" ht="8.25" customHeight="1"/>
    <row r="7144" ht="8.25" customHeight="1"/>
    <row r="7145" ht="8.25" customHeight="1"/>
    <row r="7146" ht="8.25" customHeight="1"/>
    <row r="7147" ht="8.25" customHeight="1"/>
    <row r="7148" ht="8.25" customHeight="1"/>
    <row r="7149" ht="8.25" customHeight="1"/>
    <row r="7150" ht="8.25" customHeight="1"/>
    <row r="7151" ht="8.25" customHeight="1"/>
    <row r="7152" ht="8.25" customHeight="1"/>
    <row r="7153" ht="8.25" customHeight="1"/>
    <row r="7154" ht="8.25" customHeight="1"/>
    <row r="7155" ht="8.25" customHeight="1"/>
    <row r="7156" ht="8.25" customHeight="1"/>
    <row r="7157" ht="8.25" customHeight="1"/>
    <row r="7158" ht="8.25" customHeight="1"/>
    <row r="7159" ht="8.25" customHeight="1"/>
    <row r="7160" ht="8.25" customHeight="1"/>
    <row r="7161" ht="8.25" customHeight="1"/>
    <row r="7162" ht="8.25" customHeight="1"/>
    <row r="7163" ht="8.25" customHeight="1"/>
    <row r="7164" ht="8.25" customHeight="1"/>
    <row r="7165" ht="8.25" customHeight="1"/>
    <row r="7166" ht="8.25" customHeight="1"/>
    <row r="7167" ht="8.25" customHeight="1"/>
    <row r="7168" ht="8.25" customHeight="1"/>
    <row r="7169" ht="8.25" customHeight="1"/>
    <row r="7170" ht="8.25" customHeight="1"/>
    <row r="7171" ht="8.25" customHeight="1"/>
    <row r="7172" ht="8.25" customHeight="1"/>
    <row r="7173" ht="8.25" customHeight="1"/>
    <row r="7174" ht="8.25" customHeight="1"/>
    <row r="7175" ht="8.25" customHeight="1"/>
    <row r="7176" ht="8.25" customHeight="1"/>
    <row r="7177" ht="8.25" customHeight="1"/>
    <row r="7178" ht="8.25" customHeight="1"/>
    <row r="7179" ht="8.25" customHeight="1"/>
    <row r="7180" ht="8.25" customHeight="1"/>
    <row r="7181" ht="8.25" customHeight="1"/>
    <row r="7182" ht="8.25" customHeight="1"/>
    <row r="7183" ht="8.25" customHeight="1"/>
    <row r="7184" ht="8.25" customHeight="1"/>
    <row r="7185" ht="8.25" customHeight="1"/>
    <row r="7186" ht="8.25" customHeight="1"/>
    <row r="7187" ht="8.25" customHeight="1"/>
    <row r="7188" ht="8.25" customHeight="1"/>
    <row r="7189" ht="8.25" customHeight="1"/>
    <row r="7190" ht="8.25" customHeight="1"/>
    <row r="7191" ht="8.25" customHeight="1"/>
    <row r="7192" ht="8.25" customHeight="1"/>
    <row r="7193" ht="8.25" customHeight="1"/>
    <row r="7194" ht="8.25" customHeight="1"/>
    <row r="7195" ht="8.25" customHeight="1"/>
    <row r="7196" ht="8.25" customHeight="1"/>
    <row r="7197" ht="8.25" customHeight="1"/>
    <row r="7198" ht="8.25" customHeight="1"/>
    <row r="7199" ht="8.25" customHeight="1"/>
    <row r="7200" ht="8.25" customHeight="1"/>
    <row r="7201" ht="8.25" customHeight="1"/>
    <row r="7202" ht="8.25" customHeight="1"/>
    <row r="7203" ht="8.25" customHeight="1"/>
    <row r="7204" ht="8.25" customHeight="1"/>
    <row r="7205" ht="8.25" customHeight="1"/>
    <row r="7206" ht="8.25" customHeight="1"/>
    <row r="7207" ht="8.25" customHeight="1"/>
    <row r="7208" ht="8.25" customHeight="1"/>
    <row r="7209" ht="8.25" customHeight="1"/>
    <row r="7210" ht="8.25" customHeight="1"/>
    <row r="7211" ht="8.25" customHeight="1"/>
    <row r="7212" ht="8.25" customHeight="1"/>
    <row r="7213" ht="8.25" customHeight="1"/>
    <row r="7214" ht="8.25" customHeight="1"/>
    <row r="7215" ht="8.25" customHeight="1"/>
    <row r="7216" ht="8.25" customHeight="1"/>
    <row r="7217" ht="8.25" customHeight="1"/>
    <row r="7218" ht="8.25" customHeight="1"/>
    <row r="7219" ht="8.25" customHeight="1"/>
    <row r="7220" ht="8.25" customHeight="1"/>
    <row r="7221" ht="8.25" customHeight="1"/>
    <row r="7222" ht="8.25" customHeight="1"/>
    <row r="7223" ht="8.25" customHeight="1"/>
    <row r="7224" ht="8.25" customHeight="1"/>
    <row r="7225" ht="8.25" customHeight="1"/>
    <row r="7226" ht="8.25" customHeight="1"/>
    <row r="7227" ht="8.25" customHeight="1"/>
    <row r="7228" ht="8.25" customHeight="1"/>
    <row r="7229" ht="8.25" customHeight="1"/>
    <row r="7230" ht="8.25" customHeight="1"/>
    <row r="7231" ht="8.25" customHeight="1"/>
    <row r="7232" ht="8.25" customHeight="1"/>
    <row r="7233" ht="8.25" customHeight="1"/>
    <row r="7234" ht="8.25" customHeight="1"/>
    <row r="7235" ht="8.25" customHeight="1"/>
    <row r="7236" ht="8.25" customHeight="1"/>
    <row r="7237" ht="8.25" customHeight="1"/>
    <row r="7238" ht="8.25" customHeight="1"/>
    <row r="7239" ht="8.25" customHeight="1"/>
    <row r="7240" ht="8.25" customHeight="1"/>
    <row r="7241" ht="8.25" customHeight="1"/>
    <row r="7242" ht="8.25" customHeight="1"/>
    <row r="7243" ht="8.25" customHeight="1"/>
    <row r="7244" ht="8.25" customHeight="1"/>
    <row r="7245" ht="8.25" customHeight="1"/>
    <row r="7246" ht="8.25" customHeight="1"/>
    <row r="7247" ht="8.25" customHeight="1"/>
    <row r="7248" ht="8.25" customHeight="1"/>
    <row r="7249" ht="8.25" customHeight="1"/>
    <row r="7250" ht="8.25" customHeight="1"/>
    <row r="7251" ht="8.25" customHeight="1"/>
    <row r="7252" ht="8.25" customHeight="1"/>
    <row r="7253" ht="8.25" customHeight="1"/>
    <row r="7254" ht="8.25" customHeight="1"/>
    <row r="7255" ht="8.25" customHeight="1"/>
    <row r="7256" ht="8.25" customHeight="1"/>
    <row r="7257" ht="8.25" customHeight="1"/>
    <row r="7258" ht="8.25" customHeight="1"/>
    <row r="7259" ht="8.25" customHeight="1"/>
    <row r="7260" ht="8.25" customHeight="1"/>
    <row r="7261" ht="8.25" customHeight="1"/>
    <row r="7262" ht="8.25" customHeight="1"/>
    <row r="7263" ht="8.25" customHeight="1"/>
    <row r="7264" ht="8.25" customHeight="1"/>
    <row r="7265" ht="8.25" customHeight="1"/>
    <row r="7266" ht="8.25" customHeight="1"/>
    <row r="7267" ht="8.25" customHeight="1"/>
    <row r="7268" ht="8.25" customHeight="1"/>
    <row r="7269" ht="8.25" customHeight="1"/>
    <row r="7270" ht="8.25" customHeight="1"/>
    <row r="7271" ht="8.25" customHeight="1"/>
    <row r="7272" ht="8.25" customHeight="1"/>
    <row r="7273" ht="8.25" customHeight="1"/>
    <row r="7274" ht="8.25" customHeight="1"/>
    <row r="7275" ht="8.25" customHeight="1"/>
    <row r="7276" ht="8.25" customHeight="1"/>
    <row r="7277" ht="8.25" customHeight="1"/>
    <row r="7278" ht="8.25" customHeight="1"/>
    <row r="7279" ht="8.25" customHeight="1"/>
    <row r="7280" ht="8.25" customHeight="1"/>
    <row r="7281" ht="8.25" customHeight="1"/>
    <row r="7282" ht="8.25" customHeight="1"/>
    <row r="7283" ht="8.25" customHeight="1"/>
    <row r="7284" ht="8.25" customHeight="1"/>
    <row r="7285" ht="8.25" customHeight="1"/>
    <row r="7286" ht="8.25" customHeight="1"/>
    <row r="7287" ht="8.25" customHeight="1"/>
    <row r="7288" ht="8.25" customHeight="1"/>
    <row r="7289" ht="8.25" customHeight="1"/>
    <row r="7290" ht="8.25" customHeight="1"/>
    <row r="7291" ht="8.25" customHeight="1"/>
    <row r="7292" ht="8.25" customHeight="1"/>
    <row r="7293" ht="8.25" customHeight="1"/>
    <row r="7294" ht="8.25" customHeight="1"/>
    <row r="7295" ht="8.25" customHeight="1"/>
    <row r="7296" ht="8.25" customHeight="1"/>
    <row r="7297" ht="8.25" customHeight="1"/>
    <row r="7298" ht="8.25" customHeight="1"/>
    <row r="7299" ht="8.25" customHeight="1"/>
    <row r="7300" ht="8.25" customHeight="1"/>
    <row r="7301" ht="8.25" customHeight="1"/>
    <row r="7302" ht="8.25" customHeight="1"/>
    <row r="7303" ht="8.25" customHeight="1"/>
    <row r="7304" ht="8.25" customHeight="1"/>
    <row r="7305" ht="8.25" customHeight="1"/>
    <row r="7306" ht="8.25" customHeight="1"/>
    <row r="7307" ht="8.25" customHeight="1"/>
    <row r="7308" ht="8.25" customHeight="1"/>
    <row r="7309" ht="8.25" customHeight="1"/>
    <row r="7310" ht="8.25" customHeight="1"/>
    <row r="7311" ht="8.25" customHeight="1"/>
    <row r="7312" ht="8.25" customHeight="1"/>
    <row r="7313" ht="8.25" customHeight="1"/>
    <row r="7314" ht="8.25" customHeight="1"/>
    <row r="7315" ht="8.25" customHeight="1"/>
    <row r="7316" ht="8.25" customHeight="1"/>
    <row r="7317" ht="8.25" customHeight="1"/>
    <row r="7318" ht="8.25" customHeight="1"/>
    <row r="7319" ht="8.25" customHeight="1"/>
    <row r="7320" ht="8.25" customHeight="1"/>
    <row r="7321" ht="8.25" customHeight="1"/>
    <row r="7322" ht="8.25" customHeight="1"/>
    <row r="7323" ht="8.25" customHeight="1"/>
    <row r="7324" ht="8.25" customHeight="1"/>
    <row r="7325" ht="8.25" customHeight="1"/>
    <row r="7326" ht="8.25" customHeight="1"/>
    <row r="7327" ht="8.25" customHeight="1"/>
    <row r="7328" ht="8.25" customHeight="1"/>
    <row r="7329" ht="8.25" customHeight="1"/>
    <row r="7330" ht="8.25" customHeight="1"/>
    <row r="7331" ht="8.25" customHeight="1"/>
    <row r="7332" ht="8.25" customHeight="1"/>
    <row r="7333" ht="8.25" customHeight="1"/>
    <row r="7334" ht="8.25" customHeight="1"/>
    <row r="7335" ht="8.25" customHeight="1"/>
    <row r="7336" ht="8.25" customHeight="1"/>
    <row r="7337" ht="8.25" customHeight="1"/>
    <row r="7338" ht="8.25" customHeight="1"/>
    <row r="7339" ht="8.25" customHeight="1"/>
    <row r="7340" ht="8.25" customHeight="1"/>
    <row r="7341" ht="8.25" customHeight="1"/>
    <row r="7342" ht="8.25" customHeight="1"/>
    <row r="7343" ht="8.25" customHeight="1"/>
    <row r="7344" ht="8.25" customHeight="1"/>
    <row r="7345" ht="8.25" customHeight="1"/>
    <row r="7346" ht="8.25" customHeight="1"/>
    <row r="7347" ht="8.25" customHeight="1"/>
    <row r="7348" ht="8.25" customHeight="1"/>
    <row r="7349" ht="8.25" customHeight="1"/>
    <row r="7350" ht="8.25" customHeight="1"/>
    <row r="7351" ht="8.25" customHeight="1"/>
    <row r="7352" ht="8.25" customHeight="1"/>
    <row r="7353" ht="8.25" customHeight="1"/>
    <row r="7354" ht="8.25" customHeight="1"/>
    <row r="7355" ht="8.25" customHeight="1"/>
    <row r="7356" ht="8.25" customHeight="1"/>
    <row r="7357" ht="8.25" customHeight="1"/>
    <row r="7358" ht="8.25" customHeight="1"/>
    <row r="7359" ht="8.25" customHeight="1"/>
    <row r="7360" ht="8.25" customHeight="1"/>
    <row r="7361" ht="8.25" customHeight="1"/>
    <row r="7362" ht="8.25" customHeight="1"/>
    <row r="7363" ht="8.25" customHeight="1"/>
    <row r="7364" ht="8.25" customHeight="1"/>
    <row r="7365" ht="8.25" customHeight="1"/>
    <row r="7366" ht="8.25" customHeight="1"/>
    <row r="7367" ht="8.25" customHeight="1"/>
    <row r="7368" ht="8.25" customHeight="1"/>
    <row r="7369" ht="8.25" customHeight="1"/>
    <row r="7370" ht="8.25" customHeight="1"/>
    <row r="7371" ht="8.25" customHeight="1"/>
    <row r="7372" ht="8.25" customHeight="1"/>
    <row r="7373" ht="8.25" customHeight="1"/>
    <row r="7374" ht="8.25" customHeight="1"/>
    <row r="7375" ht="8.25" customHeight="1"/>
    <row r="7376" ht="8.25" customHeight="1"/>
    <row r="7377" ht="8.25" customHeight="1"/>
    <row r="7378" ht="8.25" customHeight="1"/>
    <row r="7379" ht="8.25" customHeight="1"/>
    <row r="7380" ht="8.25" customHeight="1"/>
    <row r="7381" ht="8.25" customHeight="1"/>
    <row r="7382" ht="8.25" customHeight="1"/>
    <row r="7383" ht="8.25" customHeight="1"/>
    <row r="7384" ht="8.25" customHeight="1"/>
    <row r="7385" ht="8.25" customHeight="1"/>
    <row r="7386" ht="8.25" customHeight="1"/>
    <row r="7387" ht="8.25" customHeight="1"/>
    <row r="7388" ht="8.25" customHeight="1"/>
    <row r="7389" ht="8.25" customHeight="1"/>
    <row r="7390" ht="8.25" customHeight="1"/>
    <row r="7391" ht="8.25" customHeight="1"/>
    <row r="7392" ht="8.25" customHeight="1"/>
    <row r="7393" ht="8.25" customHeight="1"/>
    <row r="7394" ht="8.25" customHeight="1"/>
    <row r="7395" ht="8.25" customHeight="1"/>
    <row r="7396" ht="8.25" customHeight="1"/>
    <row r="7397" ht="8.25" customHeight="1"/>
    <row r="7398" ht="8.25" customHeight="1"/>
    <row r="7399" ht="8.25" customHeight="1"/>
    <row r="7400" ht="8.25" customHeight="1"/>
    <row r="7401" ht="8.25" customHeight="1"/>
    <row r="7402" ht="8.25" customHeight="1"/>
    <row r="7403" ht="8.25" customHeight="1"/>
    <row r="7404" ht="8.25" customHeight="1"/>
    <row r="7405" ht="8.25" customHeight="1"/>
    <row r="7406" ht="8.25" customHeight="1"/>
    <row r="7407" ht="8.25" customHeight="1"/>
    <row r="7408" ht="8.25" customHeight="1"/>
    <row r="7409" ht="8.25" customHeight="1"/>
    <row r="7410" ht="8.25" customHeight="1"/>
    <row r="7411" ht="8.25" customHeight="1"/>
    <row r="7412" ht="8.25" customHeight="1"/>
    <row r="7413" ht="8.25" customHeight="1"/>
    <row r="7414" ht="8.25" customHeight="1"/>
    <row r="7415" ht="8.25" customHeight="1"/>
    <row r="7416" ht="8.25" customHeight="1"/>
    <row r="7417" ht="8.25" customHeight="1"/>
    <row r="7418" ht="8.25" customHeight="1"/>
    <row r="7419" ht="8.25" customHeight="1"/>
    <row r="7420" ht="8.25" customHeight="1"/>
    <row r="7421" ht="8.25" customHeight="1"/>
    <row r="7422" ht="8.25" customHeight="1"/>
    <row r="7423" ht="8.25" customHeight="1"/>
    <row r="7424" ht="8.25" customHeight="1"/>
    <row r="7425" ht="8.25" customHeight="1"/>
    <row r="7426" ht="8.25" customHeight="1"/>
    <row r="7427" ht="8.25" customHeight="1"/>
    <row r="7428" ht="8.25" customHeight="1"/>
    <row r="7429" ht="8.25" customHeight="1"/>
    <row r="7430" ht="8.25" customHeight="1"/>
    <row r="7431" ht="8.25" customHeight="1"/>
    <row r="7432" ht="8.25" customHeight="1"/>
    <row r="7433" ht="8.25" customHeight="1"/>
    <row r="7434" ht="8.25" customHeight="1"/>
    <row r="7435" ht="8.25" customHeight="1"/>
    <row r="7436" ht="8.25" customHeight="1"/>
    <row r="7437" ht="8.25" customHeight="1"/>
    <row r="7438" ht="8.25" customHeight="1"/>
    <row r="7439" ht="8.25" customHeight="1"/>
    <row r="7440" ht="8.25" customHeight="1"/>
    <row r="7441" ht="8.25" customHeight="1"/>
    <row r="7442" ht="8.25" customHeight="1"/>
    <row r="7443" ht="8.25" customHeight="1"/>
    <row r="7444" ht="8.25" customHeight="1"/>
    <row r="7445" ht="8.25" customHeight="1"/>
    <row r="7446" ht="8.25" customHeight="1"/>
    <row r="7447" ht="8.25" customHeight="1"/>
    <row r="7448" ht="8.25" customHeight="1"/>
    <row r="7449" ht="8.25" customHeight="1"/>
    <row r="7450" ht="8.25" customHeight="1"/>
    <row r="7451" ht="8.25" customHeight="1"/>
    <row r="7452" ht="8.25" customHeight="1"/>
    <row r="7453" ht="8.25" customHeight="1"/>
    <row r="7454" ht="8.25" customHeight="1"/>
    <row r="7455" ht="8.25" customHeight="1"/>
    <row r="7456" ht="8.25" customHeight="1"/>
    <row r="7457" ht="8.25" customHeight="1"/>
    <row r="7458" ht="8.25" customHeight="1"/>
    <row r="7459" ht="8.25" customHeight="1"/>
    <row r="7460" ht="8.25" customHeight="1"/>
    <row r="7461" ht="8.25" customHeight="1"/>
    <row r="7462" ht="8.25" customHeight="1"/>
    <row r="7463" ht="8.25" customHeight="1"/>
    <row r="7464" ht="8.25" customHeight="1"/>
    <row r="7465" ht="8.25" customHeight="1"/>
    <row r="7466" ht="8.25" customHeight="1"/>
    <row r="7467" ht="8.25" customHeight="1"/>
    <row r="7468" ht="8.25" customHeight="1"/>
    <row r="7469" ht="8.25" customHeight="1"/>
    <row r="7470" ht="8.25" customHeight="1"/>
    <row r="7471" ht="8.25" customHeight="1"/>
    <row r="7472" ht="8.25" customHeight="1"/>
    <row r="7473" ht="8.25" customHeight="1"/>
    <row r="7474" ht="8.25" customHeight="1"/>
    <row r="7475" ht="8.25" customHeight="1"/>
    <row r="7476" ht="8.25" customHeight="1"/>
    <row r="7477" ht="8.25" customHeight="1"/>
    <row r="7478" ht="8.25" customHeight="1"/>
    <row r="7479" ht="8.25" customHeight="1"/>
    <row r="7480" ht="8.25" customHeight="1"/>
    <row r="7481" ht="8.25" customHeight="1"/>
    <row r="7482" ht="8.25" customHeight="1"/>
    <row r="7483" ht="8.25" customHeight="1"/>
    <row r="7484" ht="8.25" customHeight="1"/>
    <row r="7485" ht="8.25" customHeight="1"/>
    <row r="7486" ht="8.25" customHeight="1"/>
    <row r="7487" ht="8.25" customHeight="1"/>
    <row r="7488" ht="8.25" customHeight="1"/>
    <row r="7489" ht="8.25" customHeight="1"/>
    <row r="7490" ht="8.25" customHeight="1"/>
    <row r="7491" ht="8.25" customHeight="1"/>
    <row r="7492" ht="8.25" customHeight="1"/>
    <row r="7493" ht="8.25" customHeight="1"/>
    <row r="7494" ht="8.25" customHeight="1"/>
    <row r="7495" ht="8.25" customHeight="1"/>
    <row r="7496" ht="8.25" customHeight="1"/>
    <row r="7497" ht="8.25" customHeight="1"/>
    <row r="7498" ht="8.25" customHeight="1"/>
    <row r="7499" ht="8.25" customHeight="1"/>
    <row r="7500" ht="8.25" customHeight="1"/>
    <row r="7501" ht="8.25" customHeight="1"/>
    <row r="7502" ht="8.25" customHeight="1"/>
    <row r="7503" ht="8.25" customHeight="1"/>
    <row r="7504" ht="8.25" customHeight="1"/>
    <row r="7505" ht="8.25" customHeight="1"/>
    <row r="7506" ht="8.25" customHeight="1"/>
    <row r="7507" ht="8.25" customHeight="1"/>
    <row r="7508" ht="8.25" customHeight="1"/>
    <row r="7509" ht="8.25" customHeight="1"/>
    <row r="7510" ht="8.25" customHeight="1"/>
    <row r="7511" ht="8.25" customHeight="1"/>
    <row r="7512" ht="8.25" customHeight="1"/>
    <row r="7513" ht="8.25" customHeight="1"/>
    <row r="7514" ht="8.25" customHeight="1"/>
    <row r="7515" ht="8.25" customHeight="1"/>
    <row r="7516" ht="8.25" customHeight="1"/>
    <row r="7517" ht="8.25" customHeight="1"/>
    <row r="7518" ht="8.25" customHeight="1"/>
    <row r="7519" ht="8.25" customHeight="1"/>
    <row r="7520" ht="8.25" customHeight="1"/>
    <row r="7521" ht="8.25" customHeight="1"/>
    <row r="7522" ht="8.25" customHeight="1"/>
    <row r="7523" ht="8.25" customHeight="1"/>
    <row r="7524" ht="8.25" customHeight="1"/>
    <row r="7525" ht="8.25" customHeight="1"/>
    <row r="7526" ht="8.25" customHeight="1"/>
    <row r="7527" ht="8.25" customHeight="1"/>
    <row r="7528" ht="8.25" customHeight="1"/>
    <row r="7529" ht="8.25" customHeight="1"/>
    <row r="7530" ht="8.25" customHeight="1"/>
    <row r="7531" ht="8.25" customHeight="1"/>
    <row r="7532" ht="8.25" customHeight="1"/>
    <row r="7533" ht="8.25" customHeight="1"/>
    <row r="7534" ht="8.25" customHeight="1"/>
    <row r="7535" ht="8.25" customHeight="1"/>
    <row r="7536" ht="8.25" customHeight="1"/>
    <row r="7537" ht="8.25" customHeight="1"/>
    <row r="7538" ht="8.25" customHeight="1"/>
    <row r="7539" ht="8.25" customHeight="1"/>
    <row r="7540" ht="8.25" customHeight="1"/>
    <row r="7541" ht="8.25" customHeight="1"/>
    <row r="7542" ht="8.25" customHeight="1"/>
    <row r="7543" ht="8.25" customHeight="1"/>
    <row r="7544" ht="8.25" customHeight="1"/>
    <row r="7545" ht="8.25" customHeight="1"/>
    <row r="7546" ht="8.25" customHeight="1"/>
    <row r="7547" ht="8.25" customHeight="1"/>
    <row r="7548" ht="8.25" customHeight="1"/>
    <row r="7549" ht="8.25" customHeight="1"/>
    <row r="7550" ht="8.25" customHeight="1"/>
    <row r="7551" ht="8.25" customHeight="1"/>
    <row r="7552" ht="8.25" customHeight="1"/>
    <row r="7553" ht="8.25" customHeight="1"/>
    <row r="7554" ht="8.25" customHeight="1"/>
    <row r="7555" ht="8.25" customHeight="1"/>
    <row r="7556" ht="8.25" customHeight="1"/>
    <row r="7557" ht="8.25" customHeight="1"/>
    <row r="7558" ht="8.25" customHeight="1"/>
    <row r="7559" ht="8.25" customHeight="1"/>
    <row r="7560" ht="8.25" customHeight="1"/>
    <row r="7561" ht="8.25" customHeight="1"/>
    <row r="7562" ht="8.25" customHeight="1"/>
    <row r="7563" ht="8.25" customHeight="1"/>
    <row r="7564" ht="8.25" customHeight="1"/>
    <row r="7565" ht="8.25" customHeight="1"/>
    <row r="7566" ht="8.25" customHeight="1"/>
    <row r="7567" ht="8.25" customHeight="1"/>
    <row r="7568" ht="8.25" customHeight="1"/>
    <row r="7569" ht="8.25" customHeight="1"/>
    <row r="7570" ht="8.25" customHeight="1"/>
    <row r="7571" ht="8.25" customHeight="1"/>
    <row r="7572" ht="8.25" customHeight="1"/>
    <row r="7573" ht="8.25" customHeight="1"/>
    <row r="7574" ht="8.25" customHeight="1"/>
    <row r="7575" ht="8.25" customHeight="1"/>
    <row r="7576" ht="8.25" customHeight="1"/>
    <row r="7577" ht="8.25" customHeight="1"/>
    <row r="7578" ht="8.25" customHeight="1"/>
    <row r="7579" ht="8.25" customHeight="1"/>
    <row r="7580" ht="8.25" customHeight="1"/>
    <row r="7581" ht="8.25" customHeight="1"/>
    <row r="7582" ht="8.25" customHeight="1"/>
    <row r="7583" ht="8.25" customHeight="1"/>
    <row r="7584" ht="8.25" customHeight="1"/>
    <row r="7585" ht="8.25" customHeight="1"/>
    <row r="7586" ht="8.25" customHeight="1"/>
    <row r="7587" ht="8.25" customHeight="1"/>
    <row r="7588" ht="8.25" customHeight="1"/>
    <row r="7589" ht="8.25" customHeight="1"/>
    <row r="7590" ht="8.25" customHeight="1"/>
    <row r="7591" ht="8.25" customHeight="1"/>
    <row r="7592" ht="8.25" customHeight="1"/>
    <row r="7593" ht="8.25" customHeight="1"/>
    <row r="7594" ht="8.25" customHeight="1"/>
    <row r="7595" ht="8.25" customHeight="1"/>
    <row r="7596" ht="8.25" customHeight="1"/>
    <row r="7597" ht="8.25" customHeight="1"/>
    <row r="7598" ht="8.25" customHeight="1"/>
    <row r="7599" ht="8.25" customHeight="1"/>
    <row r="7600" ht="8.25" customHeight="1"/>
    <row r="7601" ht="8.25" customHeight="1"/>
    <row r="7602" ht="8.25" customHeight="1"/>
    <row r="7603" ht="8.25" customHeight="1"/>
    <row r="7604" ht="8.25" customHeight="1"/>
    <row r="7605" ht="8.25" customHeight="1"/>
    <row r="7606" ht="8.25" customHeight="1"/>
    <row r="7607" ht="8.25" customHeight="1"/>
    <row r="7608" ht="8.25" customHeight="1"/>
    <row r="7609" ht="8.25" customHeight="1"/>
    <row r="7610" ht="8.25" customHeight="1"/>
    <row r="7611" ht="8.25" customHeight="1"/>
    <row r="7612" ht="8.25" customHeight="1"/>
    <row r="7613" ht="8.25" customHeight="1"/>
    <row r="7614" ht="8.25" customHeight="1"/>
    <row r="7615" ht="8.25" customHeight="1"/>
    <row r="7616" ht="8.25" customHeight="1"/>
    <row r="7617" ht="8.25" customHeight="1"/>
    <row r="7618" ht="8.25" customHeight="1"/>
    <row r="7619" ht="8.25" customHeight="1"/>
    <row r="7620" ht="8.25" customHeight="1"/>
    <row r="7621" ht="8.25" customHeight="1"/>
    <row r="7622" ht="8.25" customHeight="1"/>
    <row r="7623" ht="8.25" customHeight="1"/>
    <row r="7624" ht="8.25" customHeight="1"/>
    <row r="7625" ht="8.25" customHeight="1"/>
    <row r="7626" ht="8.25" customHeight="1"/>
    <row r="7627" ht="8.25" customHeight="1"/>
    <row r="7628" ht="8.25" customHeight="1"/>
    <row r="7629" ht="8.25" customHeight="1"/>
    <row r="7630" ht="8.25" customHeight="1"/>
    <row r="7631" ht="8.25" customHeight="1"/>
    <row r="7632" ht="8.25" customHeight="1"/>
    <row r="7633" ht="8.25" customHeight="1"/>
    <row r="7634" ht="8.25" customHeight="1"/>
    <row r="7635" ht="8.25" customHeight="1"/>
    <row r="7636" ht="8.25" customHeight="1"/>
    <row r="7637" ht="8.25" customHeight="1"/>
    <row r="7638" ht="8.25" customHeight="1"/>
    <row r="7639" ht="8.25" customHeight="1"/>
    <row r="7640" ht="8.25" customHeight="1"/>
    <row r="7641" ht="8.25" customHeight="1"/>
    <row r="7642" ht="8.25" customHeight="1"/>
    <row r="7643" ht="8.25" customHeight="1"/>
    <row r="7644" ht="8.25" customHeight="1"/>
    <row r="7645" ht="8.25" customHeight="1"/>
    <row r="7646" ht="8.25" customHeight="1"/>
    <row r="7647" ht="8.25" customHeight="1"/>
    <row r="7648" ht="8.25" customHeight="1"/>
    <row r="7649" ht="8.25" customHeight="1"/>
    <row r="7650" ht="8.25" customHeight="1"/>
    <row r="7651" ht="8.25" customHeight="1"/>
    <row r="7652" ht="8.25" customHeight="1"/>
    <row r="7653" ht="8.25" customHeight="1"/>
    <row r="7654" ht="8.25" customHeight="1"/>
    <row r="7655" ht="8.25" customHeight="1"/>
    <row r="7656" ht="8.25" customHeight="1"/>
    <row r="7657" ht="8.25" customHeight="1"/>
    <row r="7658" ht="8.25" customHeight="1"/>
    <row r="7659" ht="8.25" customHeight="1"/>
    <row r="7660" ht="8.25" customHeight="1"/>
    <row r="7661" ht="8.25" customHeight="1"/>
    <row r="7662" ht="8.25" customHeight="1"/>
    <row r="7663" ht="8.25" customHeight="1"/>
    <row r="7664" ht="8.25" customHeight="1"/>
    <row r="7665" ht="8.25" customHeight="1"/>
    <row r="7666" ht="8.25" customHeight="1"/>
    <row r="7667" ht="8.25" customHeight="1"/>
    <row r="7668" ht="8.25" customHeight="1"/>
    <row r="7669" ht="8.25" customHeight="1"/>
    <row r="7670" ht="8.25" customHeight="1"/>
    <row r="7671" ht="8.25" customHeight="1"/>
    <row r="7672" ht="8.25" customHeight="1"/>
    <row r="7673" ht="8.25" customHeight="1"/>
    <row r="7674" ht="8.25" customHeight="1"/>
    <row r="7675" ht="8.25" customHeight="1"/>
    <row r="7676" ht="8.25" customHeight="1"/>
    <row r="7677" ht="8.25" customHeight="1"/>
    <row r="7678" ht="8.25" customHeight="1"/>
    <row r="7679" ht="8.25" customHeight="1"/>
    <row r="7680" ht="8.25" customHeight="1"/>
    <row r="7681" ht="8.25" customHeight="1"/>
    <row r="7682" ht="8.25" customHeight="1"/>
    <row r="7683" ht="8.25" customHeight="1"/>
    <row r="7684" ht="8.25" customHeight="1"/>
    <row r="7685" ht="8.25" customHeight="1"/>
    <row r="7686" ht="8.25" customHeight="1"/>
    <row r="7687" ht="8.25" customHeight="1"/>
    <row r="7688" ht="8.25" customHeight="1"/>
    <row r="7689" ht="8.25" customHeight="1"/>
    <row r="7690" ht="8.25" customHeight="1"/>
    <row r="7691" ht="8.25" customHeight="1"/>
    <row r="7692" ht="8.25" customHeight="1"/>
    <row r="7693" ht="8.25" customHeight="1"/>
    <row r="7694" ht="8.25" customHeight="1"/>
    <row r="7695" ht="8.25" customHeight="1"/>
    <row r="7696" ht="8.25" customHeight="1"/>
    <row r="7697" ht="8.25" customHeight="1"/>
    <row r="7698" ht="8.25" customHeight="1"/>
    <row r="7699" ht="8.25" customHeight="1"/>
    <row r="7700" ht="8.25" customHeight="1"/>
    <row r="7701" ht="8.25" customHeight="1"/>
    <row r="7702" ht="8.25" customHeight="1"/>
    <row r="7703" ht="8.25" customHeight="1"/>
    <row r="7704" ht="8.25" customHeight="1"/>
    <row r="7705" ht="8.25" customHeight="1"/>
    <row r="7706" ht="8.25" customHeight="1"/>
    <row r="7707" ht="8.25" customHeight="1"/>
    <row r="7708" ht="8.25" customHeight="1"/>
    <row r="7709" ht="8.25" customHeight="1"/>
    <row r="7710" ht="8.25" customHeight="1"/>
    <row r="7711" ht="8.25" customHeight="1"/>
    <row r="7712" ht="8.25" customHeight="1"/>
    <row r="7713" ht="8.25" customHeight="1"/>
    <row r="7714" ht="8.25" customHeight="1"/>
    <row r="7715" ht="8.25" customHeight="1"/>
    <row r="7716" ht="8.25" customHeight="1"/>
    <row r="7717" ht="8.25" customHeight="1"/>
    <row r="7718" ht="8.25" customHeight="1"/>
    <row r="7719" ht="8.25" customHeight="1"/>
    <row r="7720" ht="8.25" customHeight="1"/>
    <row r="7721" ht="8.25" customHeight="1"/>
    <row r="7722" ht="8.25" customHeight="1"/>
    <row r="7723" ht="8.25" customHeight="1"/>
    <row r="7724" ht="8.25" customHeight="1"/>
    <row r="7725" ht="8.25" customHeight="1"/>
    <row r="7726" ht="8.25" customHeight="1"/>
    <row r="7727" ht="8.25" customHeight="1"/>
    <row r="7728" ht="8.25" customHeight="1"/>
    <row r="7729" ht="8.25" customHeight="1"/>
    <row r="7730" ht="8.25" customHeight="1"/>
    <row r="7731" ht="8.25" customHeight="1"/>
    <row r="7732" ht="8.25" customHeight="1"/>
    <row r="7733" ht="8.25" customHeight="1"/>
    <row r="7734" ht="8.25" customHeight="1"/>
    <row r="7735" ht="8.25" customHeight="1"/>
    <row r="7736" ht="8.25" customHeight="1"/>
    <row r="7737" ht="8.25" customHeight="1"/>
    <row r="7738" ht="8.25" customHeight="1"/>
    <row r="7739" ht="8.25" customHeight="1"/>
    <row r="7740" ht="8.25" customHeight="1"/>
    <row r="7741" ht="8.25" customHeight="1"/>
    <row r="7742" ht="8.25" customHeight="1"/>
    <row r="7743" ht="8.25" customHeight="1"/>
    <row r="7744" ht="8.25" customHeight="1"/>
    <row r="7745" ht="8.25" customHeight="1"/>
    <row r="7746" ht="8.25" customHeight="1"/>
    <row r="7747" ht="8.25" customHeight="1"/>
    <row r="7748" ht="8.25" customHeight="1"/>
    <row r="7749" ht="8.25" customHeight="1"/>
    <row r="7750" ht="8.25" customHeight="1"/>
    <row r="7751" ht="8.25" customHeight="1"/>
    <row r="7752" ht="8.25" customHeight="1"/>
    <row r="7753" ht="8.25" customHeight="1"/>
    <row r="7754" ht="8.25" customHeight="1"/>
    <row r="7755" ht="8.25" customHeight="1"/>
    <row r="7756" ht="8.25" customHeight="1"/>
    <row r="7757" ht="8.25" customHeight="1"/>
    <row r="7758" ht="8.25" customHeight="1"/>
    <row r="7759" ht="8.25" customHeight="1"/>
    <row r="7760" ht="8.25" customHeight="1"/>
    <row r="7761" ht="8.25" customHeight="1"/>
    <row r="7762" ht="8.25" customHeight="1"/>
    <row r="7763" ht="8.25" customHeight="1"/>
    <row r="7764" ht="8.25" customHeight="1"/>
    <row r="7765" ht="8.25" customHeight="1"/>
    <row r="7766" ht="8.25" customHeight="1"/>
    <row r="7767" ht="8.25" customHeight="1"/>
    <row r="7768" ht="8.25" customHeight="1"/>
    <row r="7769" ht="8.25" customHeight="1"/>
    <row r="7770" ht="8.25" customHeight="1"/>
    <row r="7771" ht="8.25" customHeight="1"/>
    <row r="7772" ht="8.25" customHeight="1"/>
    <row r="7773" ht="8.25" customHeight="1"/>
    <row r="7774" ht="8.25" customHeight="1"/>
    <row r="7775" ht="8.25" customHeight="1"/>
    <row r="7776" ht="8.25" customHeight="1"/>
    <row r="7777" ht="8.25" customHeight="1"/>
    <row r="7778" ht="8.25" customHeight="1"/>
    <row r="7779" ht="8.25" customHeight="1"/>
    <row r="7780" ht="8.25" customHeight="1"/>
    <row r="7781" ht="8.25" customHeight="1"/>
    <row r="7782" ht="8.25" customHeight="1"/>
    <row r="7783" ht="8.25" customHeight="1"/>
    <row r="7784" ht="8.25" customHeight="1"/>
    <row r="7785" ht="8.25" customHeight="1"/>
    <row r="7786" ht="8.25" customHeight="1"/>
    <row r="7787" ht="8.25" customHeight="1"/>
    <row r="7788" ht="8.25" customHeight="1"/>
    <row r="7789" ht="8.25" customHeight="1"/>
    <row r="7790" ht="8.25" customHeight="1"/>
    <row r="7791" ht="8.25" customHeight="1"/>
    <row r="7792" ht="8.25" customHeight="1"/>
    <row r="7793" ht="8.25" customHeight="1"/>
    <row r="7794" ht="8.25" customHeight="1"/>
    <row r="7795" ht="8.25" customHeight="1"/>
    <row r="7796" ht="8.25" customHeight="1"/>
    <row r="7797" ht="8.25" customHeight="1"/>
    <row r="7798" ht="8.25" customHeight="1"/>
    <row r="7799" ht="8.25" customHeight="1"/>
    <row r="7800" ht="8.25" customHeight="1"/>
    <row r="7801" ht="8.25" customHeight="1"/>
    <row r="7802" ht="8.25" customHeight="1"/>
    <row r="7803" ht="8.25" customHeight="1"/>
    <row r="7804" ht="8.25" customHeight="1"/>
    <row r="7805" ht="8.25" customHeight="1"/>
    <row r="7806" ht="8.25" customHeight="1"/>
    <row r="7807" ht="8.25" customHeight="1"/>
    <row r="7808" ht="8.25" customHeight="1"/>
    <row r="7809" ht="8.25" customHeight="1"/>
    <row r="7810" ht="8.25" customHeight="1"/>
    <row r="7811" ht="8.25" customHeight="1"/>
    <row r="7812" ht="8.25" customHeight="1"/>
    <row r="7813" ht="8.25" customHeight="1"/>
    <row r="7814" ht="8.25" customHeight="1"/>
    <row r="7815" ht="8.25" customHeight="1"/>
    <row r="7816" ht="8.25" customHeight="1"/>
    <row r="7817" ht="8.25" customHeight="1"/>
    <row r="7818" ht="8.25" customHeight="1"/>
    <row r="7819" ht="8.25" customHeight="1"/>
    <row r="7820" ht="8.25" customHeight="1"/>
    <row r="7821" ht="8.25" customHeight="1"/>
    <row r="7822" ht="8.25" customHeight="1"/>
    <row r="7823" ht="8.25" customHeight="1"/>
    <row r="7824" ht="8.25" customHeight="1"/>
    <row r="7825" ht="8.25" customHeight="1"/>
    <row r="7826" ht="8.25" customHeight="1"/>
    <row r="7827" ht="8.25" customHeight="1"/>
    <row r="7828" ht="8.25" customHeight="1"/>
    <row r="7829" ht="8.25" customHeight="1"/>
    <row r="7830" ht="8.25" customHeight="1"/>
    <row r="7831" ht="8.25" customHeight="1"/>
    <row r="7832" ht="8.25" customHeight="1"/>
    <row r="7833" ht="8.25" customHeight="1"/>
    <row r="7834" ht="8.25" customHeight="1"/>
    <row r="7835" ht="8.25" customHeight="1"/>
    <row r="7836" ht="8.25" customHeight="1"/>
    <row r="7837" ht="8.25" customHeight="1"/>
    <row r="7838" ht="8.25" customHeight="1"/>
    <row r="7839" ht="8.25" customHeight="1"/>
    <row r="7840" ht="8.25" customHeight="1"/>
    <row r="7841" ht="8.25" customHeight="1"/>
    <row r="7842" ht="8.25" customHeight="1"/>
    <row r="7843" ht="8.25" customHeight="1"/>
    <row r="7844" ht="8.25" customHeight="1"/>
    <row r="7845" ht="8.25" customHeight="1"/>
    <row r="7846" ht="8.25" customHeight="1"/>
    <row r="7847" ht="8.25" customHeight="1"/>
    <row r="7848" ht="8.25" customHeight="1"/>
    <row r="7849" ht="8.25" customHeight="1"/>
    <row r="7850" ht="8.25" customHeight="1"/>
    <row r="7851" ht="8.25" customHeight="1"/>
    <row r="7852" ht="8.25" customHeight="1"/>
    <row r="7853" ht="8.25" customHeight="1"/>
    <row r="7854" ht="8.25" customHeight="1"/>
    <row r="7855" ht="8.25" customHeight="1"/>
    <row r="7856" ht="8.25" customHeight="1"/>
    <row r="7857" ht="8.25" customHeight="1"/>
    <row r="7858" ht="8.25" customHeight="1"/>
    <row r="7859" ht="8.25" customHeight="1"/>
    <row r="7860" ht="8.25" customHeight="1"/>
    <row r="7861" ht="8.25" customHeight="1"/>
    <row r="7862" ht="8.25" customHeight="1"/>
    <row r="7863" ht="8.25" customHeight="1"/>
    <row r="7864" ht="8.25" customHeight="1"/>
    <row r="7865" ht="8.25" customHeight="1"/>
    <row r="7866" ht="8.25" customHeight="1"/>
    <row r="7867" ht="8.25" customHeight="1"/>
    <row r="7868" ht="8.25" customHeight="1"/>
    <row r="7869" ht="8.25" customHeight="1"/>
    <row r="7870" ht="8.25" customHeight="1"/>
    <row r="7871" ht="8.25" customHeight="1"/>
    <row r="7872" ht="8.25" customHeight="1"/>
    <row r="7873" ht="8.25" customHeight="1"/>
    <row r="7874" ht="8.25" customHeight="1"/>
    <row r="7875" ht="8.25" customHeight="1"/>
    <row r="7876" ht="8.25" customHeight="1"/>
    <row r="7877" ht="8.25" customHeight="1"/>
    <row r="7878" ht="8.25" customHeight="1"/>
    <row r="7879" ht="8.25" customHeight="1"/>
    <row r="7880" ht="8.25" customHeight="1"/>
    <row r="7881" ht="8.25" customHeight="1"/>
    <row r="7882" ht="8.25" customHeight="1"/>
    <row r="7883" ht="8.25" customHeight="1"/>
    <row r="7884" ht="8.25" customHeight="1"/>
    <row r="7885" ht="8.25" customHeight="1"/>
    <row r="7886" ht="8.25" customHeight="1"/>
    <row r="7887" ht="8.25" customHeight="1"/>
    <row r="7888" ht="8.25" customHeight="1"/>
    <row r="7889" ht="8.25" customHeight="1"/>
    <row r="7890" ht="8.25" customHeight="1"/>
    <row r="7891" ht="8.25" customHeight="1"/>
    <row r="7892" ht="8.25" customHeight="1"/>
    <row r="7893" ht="8.25" customHeight="1"/>
    <row r="7894" ht="8.25" customHeight="1"/>
    <row r="7895" ht="8.25" customHeight="1"/>
    <row r="7896" ht="8.25" customHeight="1"/>
    <row r="7897" ht="8.25" customHeight="1"/>
    <row r="7898" ht="8.25" customHeight="1"/>
    <row r="7899" ht="8.25" customHeight="1"/>
    <row r="7900" ht="8.25" customHeight="1"/>
    <row r="7901" ht="8.25" customHeight="1"/>
    <row r="7902" ht="8.25" customHeight="1"/>
    <row r="7903" ht="8.25" customHeight="1"/>
    <row r="7904" ht="8.25" customHeight="1"/>
    <row r="7905" ht="8.25" customHeight="1"/>
    <row r="7906" ht="8.25" customHeight="1"/>
    <row r="7907" ht="8.25" customHeight="1"/>
    <row r="7908" ht="8.25" customHeight="1"/>
    <row r="7909" ht="8.25" customHeight="1"/>
    <row r="7910" ht="8.25" customHeight="1"/>
    <row r="7911" ht="8.25" customHeight="1"/>
    <row r="7912" ht="8.25" customHeight="1"/>
    <row r="7913" ht="8.25" customHeight="1"/>
    <row r="7914" ht="8.25" customHeight="1"/>
    <row r="7915" ht="8.25" customHeight="1"/>
    <row r="7916" ht="8.25" customHeight="1"/>
    <row r="7917" ht="8.25" customHeight="1"/>
    <row r="7918" ht="8.25" customHeight="1"/>
    <row r="7919" ht="8.25" customHeight="1"/>
    <row r="7920" ht="8.25" customHeight="1"/>
    <row r="7921" ht="8.25" customHeight="1"/>
    <row r="7922" ht="8.25" customHeight="1"/>
    <row r="7923" ht="8.25" customHeight="1"/>
    <row r="7924" ht="8.25" customHeight="1"/>
    <row r="7925" ht="8.25" customHeight="1"/>
    <row r="7926" ht="8.25" customHeight="1"/>
    <row r="7927" ht="8.25" customHeight="1"/>
    <row r="7928" ht="8.25" customHeight="1"/>
    <row r="7929" ht="8.25" customHeight="1"/>
    <row r="7930" ht="8.25" customHeight="1"/>
    <row r="7931" ht="8.25" customHeight="1"/>
    <row r="7932" ht="8.25" customHeight="1"/>
    <row r="7933" ht="8.25" customHeight="1"/>
    <row r="7934" ht="8.25" customHeight="1"/>
    <row r="7935" ht="8.25" customHeight="1"/>
    <row r="7936" ht="8.25" customHeight="1"/>
    <row r="7937" ht="8.25" customHeight="1"/>
    <row r="7938" ht="8.25" customHeight="1"/>
    <row r="7939" ht="8.25" customHeight="1"/>
    <row r="7940" ht="8.25" customHeight="1"/>
    <row r="7941" ht="8.25" customHeight="1"/>
    <row r="7942" ht="8.25" customHeight="1"/>
    <row r="7943" ht="8.25" customHeight="1"/>
    <row r="7944" ht="8.25" customHeight="1"/>
    <row r="7945" ht="8.25" customHeight="1"/>
    <row r="7946" ht="8.25" customHeight="1"/>
    <row r="7947" ht="8.25" customHeight="1"/>
    <row r="7948" ht="8.25" customHeight="1"/>
    <row r="7949" ht="8.25" customHeight="1"/>
    <row r="7950" ht="8.25" customHeight="1"/>
    <row r="7951" ht="8.25" customHeight="1"/>
    <row r="7952" ht="8.25" customHeight="1"/>
    <row r="7953" ht="8.25" customHeight="1"/>
    <row r="7954" ht="8.25" customHeight="1"/>
    <row r="7955" ht="8.25" customHeight="1"/>
    <row r="7956" ht="8.25" customHeight="1"/>
    <row r="7957" ht="8.25" customHeight="1"/>
    <row r="7958" ht="8.25" customHeight="1"/>
    <row r="7959" ht="8.25" customHeight="1"/>
    <row r="7960" ht="8.25" customHeight="1"/>
    <row r="7961" ht="8.25" customHeight="1"/>
    <row r="7962" ht="8.25" customHeight="1"/>
    <row r="7963" ht="8.25" customHeight="1"/>
    <row r="7964" ht="8.25" customHeight="1"/>
    <row r="7965" ht="8.25" customHeight="1"/>
    <row r="7966" ht="8.25" customHeight="1"/>
    <row r="7967" ht="8.25" customHeight="1"/>
    <row r="7968" ht="8.25" customHeight="1"/>
    <row r="7969" ht="8.25" customHeight="1"/>
    <row r="7970" ht="8.25" customHeight="1"/>
    <row r="7971" ht="8.25" customHeight="1"/>
    <row r="7972" ht="8.25" customHeight="1"/>
    <row r="7973" ht="8.25" customHeight="1"/>
    <row r="7974" ht="8.25" customHeight="1"/>
    <row r="7975" ht="8.25" customHeight="1"/>
    <row r="7976" ht="8.25" customHeight="1"/>
    <row r="7977" ht="8.25" customHeight="1"/>
    <row r="7978" ht="8.25" customHeight="1"/>
    <row r="7979" ht="8.25" customHeight="1"/>
    <row r="7980" ht="8.25" customHeight="1"/>
    <row r="7981" ht="8.25" customHeight="1"/>
    <row r="7982" ht="8.25" customHeight="1"/>
    <row r="7983" ht="8.25" customHeight="1"/>
    <row r="7984" ht="8.25" customHeight="1"/>
    <row r="7985" ht="8.25" customHeight="1"/>
    <row r="7986" ht="8.25" customHeight="1"/>
    <row r="7987" ht="8.25" customHeight="1"/>
    <row r="7988" ht="8.25" customHeight="1"/>
    <row r="7989" ht="8.25" customHeight="1"/>
    <row r="7990" ht="8.25" customHeight="1"/>
    <row r="7991" ht="8.25" customHeight="1"/>
    <row r="7992" ht="8.25" customHeight="1"/>
    <row r="7993" ht="8.25" customHeight="1"/>
    <row r="7994" ht="8.25" customHeight="1"/>
    <row r="7995" ht="8.25" customHeight="1"/>
    <row r="7996" ht="8.25" customHeight="1"/>
    <row r="7997" ht="8.25" customHeight="1"/>
    <row r="7998" ht="8.25" customHeight="1"/>
    <row r="7999" ht="8.25" customHeight="1"/>
    <row r="8000" ht="8.25" customHeight="1"/>
    <row r="8001" ht="8.25" customHeight="1"/>
    <row r="8002" ht="8.25" customHeight="1"/>
    <row r="8003" ht="8.25" customHeight="1"/>
    <row r="8004" ht="8.25" customHeight="1"/>
    <row r="8005" ht="8.25" customHeight="1"/>
    <row r="8006" ht="8.25" customHeight="1"/>
    <row r="8007" ht="8.25" customHeight="1"/>
    <row r="8008" ht="8.25" customHeight="1"/>
    <row r="8009" ht="8.25" customHeight="1"/>
    <row r="8010" ht="8.25" customHeight="1"/>
    <row r="8011" ht="8.25" customHeight="1"/>
    <row r="8012" ht="8.25" customHeight="1"/>
    <row r="8013" ht="8.25" customHeight="1"/>
    <row r="8014" ht="8.25" customHeight="1"/>
    <row r="8015" ht="8.25" customHeight="1"/>
    <row r="8016" ht="8.25" customHeight="1"/>
    <row r="8017" ht="8.25" customHeight="1"/>
    <row r="8018" ht="8.25" customHeight="1"/>
    <row r="8019" ht="8.25" customHeight="1"/>
    <row r="8020" ht="8.25" customHeight="1"/>
    <row r="8021" ht="8.25" customHeight="1"/>
    <row r="8022" ht="8.25" customHeight="1"/>
    <row r="8023" ht="8.25" customHeight="1"/>
    <row r="8024" ht="8.25" customHeight="1"/>
    <row r="8025" ht="8.25" customHeight="1"/>
    <row r="8026" ht="8.25" customHeight="1"/>
    <row r="8027" ht="8.25" customHeight="1"/>
    <row r="8028" ht="8.25" customHeight="1"/>
    <row r="8029" ht="8.25" customHeight="1"/>
    <row r="8030" ht="8.25" customHeight="1"/>
    <row r="8031" ht="8.25" customHeight="1"/>
    <row r="8032" ht="8.25" customHeight="1"/>
    <row r="8033" ht="8.25" customHeight="1"/>
    <row r="8034" ht="8.25" customHeight="1"/>
    <row r="8035" ht="8.25" customHeight="1"/>
    <row r="8036" ht="8.25" customHeight="1"/>
    <row r="8037" ht="8.25" customHeight="1"/>
    <row r="8038" ht="8.25" customHeight="1"/>
    <row r="8039" ht="8.25" customHeight="1"/>
    <row r="8040" ht="8.25" customHeight="1"/>
    <row r="8041" ht="8.25" customHeight="1"/>
    <row r="8042" ht="8.25" customHeight="1"/>
    <row r="8043" ht="8.25" customHeight="1"/>
    <row r="8044" ht="8.25" customHeight="1"/>
    <row r="8045" ht="8.25" customHeight="1"/>
    <row r="8046" ht="8.25" customHeight="1"/>
    <row r="8047" ht="8.25" customHeight="1"/>
    <row r="8048" ht="8.25" customHeight="1"/>
    <row r="8049" ht="8.25" customHeight="1"/>
    <row r="8050" ht="8.25" customHeight="1"/>
    <row r="8051" ht="8.25" customHeight="1"/>
    <row r="8052" ht="8.25" customHeight="1"/>
    <row r="8053" ht="8.25" customHeight="1"/>
    <row r="8054" ht="8.25" customHeight="1"/>
    <row r="8055" ht="8.25" customHeight="1"/>
    <row r="8056" ht="8.25" customHeight="1"/>
    <row r="8057" ht="8.25" customHeight="1"/>
    <row r="8058" ht="8.25" customHeight="1"/>
    <row r="8059" ht="8.25" customHeight="1"/>
    <row r="8060" ht="8.25" customHeight="1"/>
    <row r="8061" ht="8.25" customHeight="1"/>
    <row r="8062" ht="8.25" customHeight="1"/>
    <row r="8063" ht="8.25" customHeight="1"/>
    <row r="8064" ht="8.25" customHeight="1"/>
    <row r="8065" ht="8.25" customHeight="1"/>
    <row r="8066" ht="8.25" customHeight="1"/>
    <row r="8067" ht="8.25" customHeight="1"/>
    <row r="8068" ht="8.25" customHeight="1"/>
    <row r="8069" ht="8.25" customHeight="1"/>
    <row r="8070" ht="8.25" customHeight="1"/>
    <row r="8071" ht="8.25" customHeight="1"/>
    <row r="8072" ht="8.25" customHeight="1"/>
    <row r="8073" ht="8.25" customHeight="1"/>
    <row r="8074" ht="8.25" customHeight="1"/>
    <row r="8075" ht="8.25" customHeight="1"/>
    <row r="8076" ht="8.25" customHeight="1"/>
    <row r="8077" ht="8.25" customHeight="1"/>
    <row r="8078" ht="8.25" customHeight="1"/>
    <row r="8079" ht="8.25" customHeight="1"/>
    <row r="8080" ht="8.25" customHeight="1"/>
    <row r="8081" ht="8.25" customHeight="1"/>
    <row r="8082" ht="8.25" customHeight="1"/>
    <row r="8083" ht="8.25" customHeight="1"/>
    <row r="8084" ht="8.25" customHeight="1"/>
    <row r="8085" ht="8.25" customHeight="1"/>
    <row r="8086" ht="8.25" customHeight="1"/>
    <row r="8087" ht="8.25" customHeight="1"/>
    <row r="8088" ht="8.25" customHeight="1"/>
    <row r="8089" ht="8.25" customHeight="1"/>
    <row r="8090" ht="8.25" customHeight="1"/>
    <row r="8091" ht="8.25" customHeight="1"/>
    <row r="8092" ht="8.25" customHeight="1"/>
    <row r="8093" ht="8.25" customHeight="1"/>
    <row r="8094" ht="8.25" customHeight="1"/>
    <row r="8095" ht="8.25" customHeight="1"/>
    <row r="8096" ht="8.25" customHeight="1"/>
    <row r="8097" ht="8.25" customHeight="1"/>
    <row r="8098" ht="8.25" customHeight="1"/>
    <row r="8099" ht="8.25" customHeight="1"/>
    <row r="8100" ht="8.25" customHeight="1"/>
    <row r="8101" ht="8.25" customHeight="1"/>
    <row r="8102" ht="8.25" customHeight="1"/>
    <row r="8103" ht="8.25" customHeight="1"/>
    <row r="8104" ht="8.25" customHeight="1"/>
    <row r="8105" ht="8.25" customHeight="1"/>
    <row r="8106" ht="8.25" customHeight="1"/>
    <row r="8107" ht="8.25" customHeight="1"/>
    <row r="8108" ht="8.25" customHeight="1"/>
    <row r="8109" ht="8.25" customHeight="1"/>
    <row r="8110" ht="8.25" customHeight="1"/>
    <row r="8111" ht="8.25" customHeight="1"/>
    <row r="8112" ht="8.25" customHeight="1"/>
    <row r="8113" ht="8.25" customHeight="1"/>
    <row r="8114" ht="8.25" customHeight="1"/>
    <row r="8115" ht="8.25" customHeight="1"/>
    <row r="8116" ht="8.25" customHeight="1"/>
    <row r="8117" ht="8.25" customHeight="1"/>
    <row r="8118" ht="8.25" customHeight="1"/>
    <row r="8119" ht="8.25" customHeight="1"/>
    <row r="8120" ht="8.25" customHeight="1"/>
    <row r="8121" ht="8.25" customHeight="1"/>
    <row r="8122" ht="8.25" customHeight="1"/>
    <row r="8123" ht="8.25" customHeight="1"/>
    <row r="8124" ht="8.25" customHeight="1"/>
    <row r="8125" ht="8.25" customHeight="1"/>
    <row r="8126" ht="8.25" customHeight="1"/>
    <row r="8127" ht="8.25" customHeight="1"/>
    <row r="8128" ht="8.25" customHeight="1"/>
    <row r="8129" ht="8.25" customHeight="1"/>
    <row r="8130" ht="8.25" customHeight="1"/>
    <row r="8131" ht="8.25" customHeight="1"/>
    <row r="8132" ht="8.25" customHeight="1"/>
    <row r="8133" ht="8.25" customHeight="1"/>
    <row r="8134" ht="8.25" customHeight="1"/>
    <row r="8135" ht="8.25" customHeight="1"/>
    <row r="8136" ht="8.25" customHeight="1"/>
    <row r="8137" ht="8.25" customHeight="1"/>
    <row r="8138" ht="8.25" customHeight="1"/>
    <row r="8139" ht="8.25" customHeight="1"/>
    <row r="8140" ht="8.25" customHeight="1"/>
    <row r="8141" ht="8.25" customHeight="1"/>
    <row r="8142" ht="8.25" customHeight="1"/>
    <row r="8143" ht="8.25" customHeight="1"/>
    <row r="8144" ht="8.25" customHeight="1"/>
    <row r="8145" ht="8.25" customHeight="1"/>
    <row r="8146" ht="8.25" customHeight="1"/>
    <row r="8147" ht="8.25" customHeight="1"/>
    <row r="8148" ht="8.25" customHeight="1"/>
    <row r="8149" ht="8.25" customHeight="1"/>
    <row r="8150" ht="8.25" customHeight="1"/>
    <row r="8151" ht="8.25" customHeight="1"/>
    <row r="8152" ht="8.25" customHeight="1"/>
    <row r="8153" ht="8.25" customHeight="1"/>
    <row r="8154" ht="8.25" customHeight="1"/>
    <row r="8155" ht="8.25" customHeight="1"/>
    <row r="8156" ht="8.25" customHeight="1"/>
    <row r="8157" ht="8.25" customHeight="1"/>
    <row r="8158" ht="8.25" customHeight="1"/>
    <row r="8159" ht="8.25" customHeight="1"/>
    <row r="8160" ht="8.25" customHeight="1"/>
    <row r="8161" ht="8.25" customHeight="1"/>
    <row r="8162" ht="8.25" customHeight="1"/>
    <row r="8163" ht="8.25" customHeight="1"/>
    <row r="8164" ht="8.25" customHeight="1"/>
    <row r="8165" ht="8.25" customHeight="1"/>
    <row r="8166" ht="8.25" customHeight="1"/>
    <row r="8167" ht="8.25" customHeight="1"/>
    <row r="8168" ht="8.25" customHeight="1"/>
    <row r="8169" ht="8.25" customHeight="1"/>
    <row r="8170" ht="8.25" customHeight="1"/>
    <row r="8171" ht="8.25" customHeight="1"/>
    <row r="8172" ht="8.25" customHeight="1"/>
    <row r="8173" ht="8.25" customHeight="1"/>
    <row r="8174" ht="8.25" customHeight="1"/>
    <row r="8175" ht="8.25" customHeight="1"/>
    <row r="8176" ht="8.25" customHeight="1"/>
    <row r="8177" ht="8.25" customHeight="1"/>
    <row r="8178" ht="8.25" customHeight="1"/>
    <row r="8179" ht="8.25" customHeight="1"/>
    <row r="8180" ht="8.25" customHeight="1"/>
    <row r="8181" ht="8.25" customHeight="1"/>
    <row r="8182" ht="8.25" customHeight="1"/>
    <row r="8183" ht="8.25" customHeight="1"/>
    <row r="8184" ht="8.25" customHeight="1"/>
    <row r="8185" ht="8.25" customHeight="1"/>
    <row r="8186" ht="8.25" customHeight="1"/>
    <row r="8187" ht="8.25" customHeight="1"/>
    <row r="8188" ht="8.25" customHeight="1"/>
    <row r="8189" ht="8.25" customHeight="1"/>
    <row r="8190" ht="8.25" customHeight="1"/>
    <row r="8191" ht="8.25" customHeight="1"/>
    <row r="8192" ht="8.25" customHeight="1"/>
    <row r="8193" ht="8.25" customHeight="1"/>
    <row r="8194" ht="8.25" customHeight="1"/>
    <row r="8195" ht="8.25" customHeight="1"/>
    <row r="8196" ht="8.25" customHeight="1"/>
    <row r="8197" ht="8.25" customHeight="1"/>
    <row r="8198" ht="8.25" customHeight="1"/>
    <row r="8199" ht="8.25" customHeight="1"/>
    <row r="8200" ht="8.25" customHeight="1"/>
    <row r="8201" ht="8.25" customHeight="1"/>
    <row r="8202" ht="8.25" customHeight="1"/>
    <row r="8203" ht="8.25" customHeight="1"/>
    <row r="8204" ht="8.25" customHeight="1"/>
    <row r="8205" ht="8.25" customHeight="1"/>
    <row r="8206" ht="8.25" customHeight="1"/>
    <row r="8207" ht="8.25" customHeight="1"/>
    <row r="8208" ht="8.25" customHeight="1"/>
    <row r="8209" ht="8.25" customHeight="1"/>
    <row r="8210" ht="8.25" customHeight="1"/>
    <row r="8211" ht="8.25" customHeight="1"/>
    <row r="8212" ht="8.25" customHeight="1"/>
    <row r="8213" ht="8.25" customHeight="1"/>
    <row r="8214" ht="8.25" customHeight="1"/>
    <row r="8215" ht="8.25" customHeight="1"/>
    <row r="8216" ht="8.25" customHeight="1"/>
    <row r="8217" ht="8.25" customHeight="1"/>
    <row r="8218" ht="8.25" customHeight="1"/>
    <row r="8219" ht="8.25" customHeight="1"/>
    <row r="8220" ht="8.25" customHeight="1"/>
    <row r="8221" ht="8.25" customHeight="1"/>
    <row r="8222" ht="8.25" customHeight="1"/>
    <row r="8223" ht="8.25" customHeight="1"/>
    <row r="8224" ht="8.25" customHeight="1"/>
    <row r="8225" ht="8.25" customHeight="1"/>
    <row r="8226" ht="8.25" customHeight="1"/>
    <row r="8227" ht="8.25" customHeight="1"/>
    <row r="8228" ht="8.25" customHeight="1"/>
    <row r="8229" ht="8.25" customHeight="1"/>
    <row r="8230" ht="8.25" customHeight="1"/>
    <row r="8231" ht="8.25" customHeight="1"/>
    <row r="8232" ht="8.25" customHeight="1"/>
    <row r="8233" ht="8.25" customHeight="1"/>
    <row r="8234" ht="8.25" customHeight="1"/>
    <row r="8235" ht="8.25" customHeight="1"/>
    <row r="8236" ht="8.25" customHeight="1"/>
    <row r="8237" ht="8.25" customHeight="1"/>
    <row r="8238" ht="8.25" customHeight="1"/>
    <row r="8239" ht="8.25" customHeight="1"/>
    <row r="8240" ht="8.25" customHeight="1"/>
    <row r="8241" ht="8.25" customHeight="1"/>
    <row r="8242" ht="8.25" customHeight="1"/>
    <row r="8243" ht="8.25" customHeight="1"/>
    <row r="8244" ht="8.25" customHeight="1"/>
    <row r="8245" ht="8.25" customHeight="1"/>
    <row r="8246" ht="8.25" customHeight="1"/>
    <row r="8247" ht="8.25" customHeight="1"/>
    <row r="8248" ht="8.25" customHeight="1"/>
    <row r="8249" ht="8.25" customHeight="1"/>
    <row r="8250" ht="8.25" customHeight="1"/>
    <row r="8251" ht="8.25" customHeight="1"/>
    <row r="8252" ht="8.25" customHeight="1"/>
    <row r="8253" ht="8.25" customHeight="1"/>
    <row r="8254" ht="8.25" customHeight="1"/>
    <row r="8255" ht="8.25" customHeight="1"/>
    <row r="8256" ht="8.25" customHeight="1"/>
    <row r="8257" ht="8.25" customHeight="1"/>
    <row r="8258" ht="8.25" customHeight="1"/>
    <row r="8259" ht="8.25" customHeight="1"/>
    <row r="8260" ht="8.25" customHeight="1"/>
    <row r="8261" ht="8.25" customHeight="1"/>
    <row r="8262" ht="8.25" customHeight="1"/>
    <row r="8263" ht="8.25" customHeight="1"/>
    <row r="8264" ht="8.25" customHeight="1"/>
    <row r="8265" ht="8.25" customHeight="1"/>
    <row r="8266" ht="8.25" customHeight="1"/>
    <row r="8267" ht="8.25" customHeight="1"/>
    <row r="8268" ht="8.25" customHeight="1"/>
    <row r="8269" ht="8.25" customHeight="1"/>
    <row r="8270" ht="8.25" customHeight="1"/>
    <row r="8271" ht="8.25" customHeight="1"/>
    <row r="8272" ht="8.25" customHeight="1"/>
    <row r="8273" ht="8.25" customHeight="1"/>
    <row r="8274" ht="8.25" customHeight="1"/>
    <row r="8275" ht="8.25" customHeight="1"/>
    <row r="8276" ht="8.25" customHeight="1"/>
    <row r="8277" ht="8.25" customHeight="1"/>
    <row r="8278" ht="8.25" customHeight="1"/>
    <row r="8279" ht="8.25" customHeight="1"/>
    <row r="8280" ht="8.25" customHeight="1"/>
    <row r="8281" ht="8.25" customHeight="1"/>
    <row r="8282" ht="8.25" customHeight="1"/>
    <row r="8283" ht="8.25" customHeight="1"/>
    <row r="8284" ht="8.25" customHeight="1"/>
    <row r="8285" ht="8.25" customHeight="1"/>
    <row r="8286" ht="8.25" customHeight="1"/>
    <row r="8287" ht="8.25" customHeight="1"/>
    <row r="8288" ht="8.25" customHeight="1"/>
    <row r="8289" ht="8.25" customHeight="1"/>
    <row r="8290" ht="8.25" customHeight="1"/>
    <row r="8291" ht="8.25" customHeight="1"/>
    <row r="8292" ht="8.25" customHeight="1"/>
    <row r="8293" ht="8.25" customHeight="1"/>
    <row r="8294" ht="8.25" customHeight="1"/>
    <row r="8295" ht="8.25" customHeight="1"/>
    <row r="8296" ht="8.25" customHeight="1"/>
    <row r="8297" ht="8.25" customHeight="1"/>
    <row r="8298" ht="8.25" customHeight="1"/>
    <row r="8299" ht="8.25" customHeight="1"/>
    <row r="8300" ht="8.25" customHeight="1"/>
    <row r="8301" ht="8.25" customHeight="1"/>
    <row r="8302" ht="8.25" customHeight="1"/>
    <row r="8303" ht="8.25" customHeight="1"/>
    <row r="8304" ht="8.25" customHeight="1"/>
    <row r="8305" ht="8.25" customHeight="1"/>
    <row r="8306" ht="8.25" customHeight="1"/>
    <row r="8307" ht="8.25" customHeight="1"/>
    <row r="8308" ht="8.25" customHeight="1"/>
    <row r="8309" ht="8.25" customHeight="1"/>
    <row r="8310" ht="8.25" customHeight="1"/>
    <row r="8311" ht="8.25" customHeight="1"/>
    <row r="8312" ht="8.25" customHeight="1"/>
    <row r="8313" ht="8.25" customHeight="1"/>
    <row r="8314" ht="8.25" customHeight="1"/>
    <row r="8315" ht="8.25" customHeight="1"/>
    <row r="8316" ht="8.25" customHeight="1"/>
    <row r="8317" ht="8.25" customHeight="1"/>
    <row r="8318" ht="8.25" customHeight="1"/>
    <row r="8319" ht="8.25" customHeight="1"/>
    <row r="8320" ht="8.25" customHeight="1"/>
    <row r="8321" ht="8.25" customHeight="1"/>
    <row r="8322" ht="8.25" customHeight="1"/>
    <row r="8323" ht="8.25" customHeight="1"/>
    <row r="8324" ht="8.25" customHeight="1"/>
    <row r="8325" ht="8.25" customHeight="1"/>
    <row r="8326" ht="8.25" customHeight="1"/>
    <row r="8327" ht="8.25" customHeight="1"/>
    <row r="8328" ht="8.25" customHeight="1"/>
    <row r="8329" ht="8.25" customHeight="1"/>
    <row r="8330" ht="8.25" customHeight="1"/>
    <row r="8331" ht="8.25" customHeight="1"/>
    <row r="8332" ht="8.25" customHeight="1"/>
    <row r="8333" ht="8.25" customHeight="1"/>
    <row r="8334" ht="8.25" customHeight="1"/>
    <row r="8335" ht="8.25" customHeight="1"/>
    <row r="8336" ht="8.25" customHeight="1"/>
    <row r="8337" ht="8.25" customHeight="1"/>
    <row r="8338" ht="8.25" customHeight="1"/>
    <row r="8339" ht="8.25" customHeight="1"/>
    <row r="8340" ht="8.25" customHeight="1"/>
    <row r="8341" ht="8.25" customHeight="1"/>
    <row r="8342" ht="8.25" customHeight="1"/>
    <row r="8343" ht="8.25" customHeight="1"/>
    <row r="8344" ht="8.25" customHeight="1"/>
    <row r="8345" ht="8.25" customHeight="1"/>
    <row r="8346" ht="8.25" customHeight="1"/>
    <row r="8347" ht="8.25" customHeight="1"/>
    <row r="8348" ht="8.25" customHeight="1"/>
    <row r="8349" ht="8.25" customHeight="1"/>
    <row r="8350" ht="8.25" customHeight="1"/>
    <row r="8351" ht="8.25" customHeight="1"/>
    <row r="8352" ht="8.25" customHeight="1"/>
    <row r="8353" ht="8.25" customHeight="1"/>
    <row r="8354" ht="8.25" customHeight="1"/>
    <row r="8355" ht="8.25" customHeight="1"/>
    <row r="8356" ht="8.25" customHeight="1"/>
    <row r="8357" ht="8.25" customHeight="1"/>
    <row r="8358" ht="8.25" customHeight="1"/>
    <row r="8359" ht="8.25" customHeight="1"/>
    <row r="8360" ht="8.25" customHeight="1"/>
    <row r="8361" ht="8.25" customHeight="1"/>
    <row r="8362" ht="8.25" customHeight="1"/>
    <row r="8363" ht="8.25" customHeight="1"/>
    <row r="8364" ht="8.25" customHeight="1"/>
    <row r="8365" ht="8.25" customHeight="1"/>
    <row r="8366" ht="8.25" customHeight="1"/>
    <row r="8367" ht="8.25" customHeight="1"/>
    <row r="8368" ht="8.25" customHeight="1"/>
    <row r="8369" ht="8.25" customHeight="1"/>
    <row r="8370" ht="8.25" customHeight="1"/>
    <row r="8371" ht="8.25" customHeight="1"/>
    <row r="8372" ht="8.25" customHeight="1"/>
    <row r="8373" ht="8.25" customHeight="1"/>
    <row r="8374" ht="8.25" customHeight="1"/>
    <row r="8375" ht="8.25" customHeight="1"/>
    <row r="8376" ht="8.25" customHeight="1"/>
    <row r="8377" ht="8.25" customHeight="1"/>
    <row r="8378" ht="8.25" customHeight="1"/>
    <row r="8379" ht="8.25" customHeight="1"/>
    <row r="8380" ht="8.25" customHeight="1"/>
    <row r="8381" ht="8.25" customHeight="1"/>
    <row r="8382" ht="8.25" customHeight="1"/>
    <row r="8383" ht="8.25" customHeight="1"/>
    <row r="8384" ht="8.25" customHeight="1"/>
    <row r="8385" ht="8.25" customHeight="1"/>
    <row r="8386" ht="8.25" customHeight="1"/>
    <row r="8387" ht="8.25" customHeight="1"/>
    <row r="8388" ht="8.25" customHeight="1"/>
    <row r="8389" ht="8.25" customHeight="1"/>
    <row r="8390" ht="8.25" customHeight="1"/>
    <row r="8391" ht="8.25" customHeight="1"/>
    <row r="8392" ht="8.25" customHeight="1"/>
    <row r="8393" ht="8.25" customHeight="1"/>
    <row r="8394" ht="8.25" customHeight="1"/>
    <row r="8395" ht="8.25" customHeight="1"/>
    <row r="8396" ht="8.25" customHeight="1"/>
    <row r="8397" ht="8.25" customHeight="1"/>
    <row r="8398" ht="8.25" customHeight="1"/>
    <row r="8399" ht="8.25" customHeight="1"/>
    <row r="8400" ht="8.25" customHeight="1"/>
    <row r="8401" ht="8.25" customHeight="1"/>
    <row r="8402" ht="8.25" customHeight="1"/>
    <row r="8403" ht="8.25" customHeight="1"/>
    <row r="8404" ht="8.25" customHeight="1"/>
    <row r="8405" ht="8.25" customHeight="1"/>
    <row r="8406" ht="8.25" customHeight="1"/>
    <row r="8407" ht="8.25" customHeight="1"/>
    <row r="8408" ht="8.25" customHeight="1"/>
    <row r="8409" ht="8.25" customHeight="1"/>
    <row r="8410" ht="8.25" customHeight="1"/>
    <row r="8411" ht="8.25" customHeight="1"/>
    <row r="8412" ht="8.25" customHeight="1"/>
    <row r="8413" ht="8.25" customHeight="1"/>
    <row r="8414" ht="8.25" customHeight="1"/>
    <row r="8415" ht="8.25" customHeight="1"/>
    <row r="8416" ht="8.25" customHeight="1"/>
    <row r="8417" ht="8.25" customHeight="1"/>
    <row r="8418" ht="8.25" customHeight="1"/>
    <row r="8419" ht="8.25" customHeight="1"/>
    <row r="8420" ht="8.25" customHeight="1"/>
    <row r="8421" ht="8.25" customHeight="1"/>
    <row r="8422" ht="8.25" customHeight="1"/>
    <row r="8423" ht="8.25" customHeight="1"/>
    <row r="8424" ht="8.25" customHeight="1"/>
    <row r="8425" ht="8.25" customHeight="1"/>
    <row r="8426" ht="8.25" customHeight="1"/>
    <row r="8427" ht="8.25" customHeight="1"/>
    <row r="8428" ht="8.25" customHeight="1"/>
    <row r="8429" ht="8.25" customHeight="1"/>
    <row r="8430" ht="8.25" customHeight="1"/>
    <row r="8431" ht="8.25" customHeight="1"/>
    <row r="8432" ht="8.25" customHeight="1"/>
    <row r="8433" ht="8.25" customHeight="1"/>
    <row r="8434" ht="8.25" customHeight="1"/>
    <row r="8435" ht="8.25" customHeight="1"/>
    <row r="8436" ht="8.25" customHeight="1"/>
    <row r="8437" ht="8.25" customHeight="1"/>
    <row r="8438" ht="8.25" customHeight="1"/>
    <row r="8439" ht="8.25" customHeight="1"/>
    <row r="8440" ht="8.25" customHeight="1"/>
    <row r="8441" ht="8.25" customHeight="1"/>
    <row r="8442" ht="8.25" customHeight="1"/>
    <row r="8443" ht="8.25" customHeight="1"/>
    <row r="8444" ht="8.25" customHeight="1"/>
    <row r="8445" ht="8.25" customHeight="1"/>
    <row r="8446" ht="8.25" customHeight="1"/>
    <row r="8447" ht="8.25" customHeight="1"/>
    <row r="8448" ht="8.25" customHeight="1"/>
    <row r="8449" ht="8.25" customHeight="1"/>
    <row r="8450" ht="8.25" customHeight="1"/>
    <row r="8451" ht="8.25" customHeight="1"/>
    <row r="8452" ht="8.25" customHeight="1"/>
    <row r="8453" ht="8.25" customHeight="1"/>
    <row r="8454" ht="8.25" customHeight="1"/>
    <row r="8455" ht="8.25" customHeight="1"/>
    <row r="8456" ht="8.25" customHeight="1"/>
    <row r="8457" ht="8.25" customHeight="1"/>
    <row r="8458" ht="8.25" customHeight="1"/>
    <row r="8459" ht="8.25" customHeight="1"/>
    <row r="8460" ht="8.25" customHeight="1"/>
    <row r="8461" ht="8.25" customHeight="1"/>
    <row r="8462" ht="8.25" customHeight="1"/>
    <row r="8463" ht="8.25" customHeight="1"/>
    <row r="8464" ht="8.25" customHeight="1"/>
    <row r="8465" ht="8.25" customHeight="1"/>
    <row r="8466" ht="8.25" customHeight="1"/>
    <row r="8467" ht="8.25" customHeight="1"/>
    <row r="8468" ht="8.25" customHeight="1"/>
    <row r="8469" ht="8.25" customHeight="1"/>
    <row r="8470" ht="8.25" customHeight="1"/>
    <row r="8471" ht="8.25" customHeight="1"/>
    <row r="8472" ht="8.25" customHeight="1"/>
    <row r="8473" ht="8.25" customHeight="1"/>
    <row r="8474" ht="8.25" customHeight="1"/>
    <row r="8475" ht="8.25" customHeight="1"/>
    <row r="8476" ht="8.25" customHeight="1"/>
    <row r="8477" ht="8.25" customHeight="1"/>
    <row r="8478" ht="8.25" customHeight="1"/>
    <row r="8479" ht="8.25" customHeight="1"/>
    <row r="8480" ht="8.25" customHeight="1"/>
    <row r="8481" ht="8.25" customHeight="1"/>
    <row r="8482" ht="8.25" customHeight="1"/>
    <row r="8483" ht="8.25" customHeight="1"/>
    <row r="8484" ht="8.25" customHeight="1"/>
    <row r="8485" ht="8.25" customHeight="1"/>
    <row r="8486" ht="8.25" customHeight="1"/>
    <row r="8487" ht="8.25" customHeight="1"/>
    <row r="8488" ht="8.25" customHeight="1"/>
    <row r="8489" ht="8.25" customHeight="1"/>
    <row r="8490" ht="8.25" customHeight="1"/>
    <row r="8491" ht="8.25" customHeight="1"/>
    <row r="8492" ht="8.25" customHeight="1"/>
    <row r="8493" ht="8.25" customHeight="1"/>
    <row r="8494" ht="8.25" customHeight="1"/>
    <row r="8495" ht="8.25" customHeight="1"/>
    <row r="8496" ht="8.25" customHeight="1"/>
    <row r="8497" ht="8.25" customHeight="1"/>
    <row r="8498" ht="8.25" customHeight="1"/>
    <row r="8499" ht="8.25" customHeight="1"/>
    <row r="8500" ht="8.25" customHeight="1"/>
    <row r="8501" ht="8.25" customHeight="1"/>
    <row r="8502" ht="8.25" customHeight="1"/>
    <row r="8503" ht="8.25" customHeight="1"/>
    <row r="8504" ht="8.25" customHeight="1"/>
    <row r="8505" ht="8.25" customHeight="1"/>
    <row r="8506" ht="8.25" customHeight="1"/>
    <row r="8507" ht="8.25" customHeight="1"/>
    <row r="8508" ht="8.25" customHeight="1"/>
    <row r="8509" ht="8.25" customHeight="1"/>
    <row r="8510" ht="8.25" customHeight="1"/>
    <row r="8511" ht="8.25" customHeight="1"/>
    <row r="8512" ht="8.25" customHeight="1"/>
    <row r="8513" ht="8.25" customHeight="1"/>
    <row r="8514" ht="8.25" customHeight="1"/>
    <row r="8515" ht="8.25" customHeight="1"/>
    <row r="8516" ht="8.25" customHeight="1"/>
    <row r="8517" ht="8.25" customHeight="1"/>
    <row r="8518" ht="8.25" customHeight="1"/>
    <row r="8519" ht="8.25" customHeight="1"/>
    <row r="8520" ht="8.25" customHeight="1"/>
    <row r="8521" ht="8.25" customHeight="1"/>
    <row r="8522" ht="8.25" customHeight="1"/>
    <row r="8523" ht="8.25" customHeight="1"/>
    <row r="8524" ht="8.25" customHeight="1"/>
    <row r="8525" ht="8.25" customHeight="1"/>
    <row r="8526" ht="8.25" customHeight="1"/>
    <row r="8527" ht="8.25" customHeight="1"/>
    <row r="8528" ht="8.25" customHeight="1"/>
    <row r="8529" ht="8.25" customHeight="1"/>
    <row r="8530" ht="8.25" customHeight="1"/>
    <row r="8531" ht="8.25" customHeight="1"/>
    <row r="8532" ht="8.25" customHeight="1"/>
    <row r="8533" ht="8.25" customHeight="1"/>
    <row r="8534" ht="8.25" customHeight="1"/>
    <row r="8535" ht="8.25" customHeight="1"/>
    <row r="8536" ht="8.25" customHeight="1"/>
    <row r="8537" ht="8.25" customHeight="1"/>
    <row r="8538" ht="8.25" customHeight="1"/>
    <row r="8539" ht="8.25" customHeight="1"/>
    <row r="8540" ht="8.25" customHeight="1"/>
    <row r="8541" ht="8.25" customHeight="1"/>
    <row r="8542" ht="8.25" customHeight="1"/>
    <row r="8543" ht="8.25" customHeight="1"/>
    <row r="8544" ht="8.25" customHeight="1"/>
    <row r="8545" ht="8.25" customHeight="1"/>
    <row r="8546" ht="8.25" customHeight="1"/>
    <row r="8547" ht="8.25" customHeight="1"/>
    <row r="8548" ht="8.25" customHeight="1"/>
    <row r="8549" ht="8.25" customHeight="1"/>
    <row r="8550" ht="8.25" customHeight="1"/>
    <row r="8551" ht="8.25" customHeight="1"/>
    <row r="8552" ht="8.25" customHeight="1"/>
    <row r="8553" ht="8.25" customHeight="1"/>
    <row r="8554" ht="8.25" customHeight="1"/>
    <row r="8555" ht="8.25" customHeight="1"/>
    <row r="8556" ht="8.25" customHeight="1"/>
    <row r="8557" ht="8.25" customHeight="1"/>
    <row r="8558" ht="8.25" customHeight="1"/>
    <row r="8559" ht="8.25" customHeight="1"/>
    <row r="8560" ht="8.25" customHeight="1"/>
    <row r="8561" ht="8.25" customHeight="1"/>
    <row r="8562" ht="8.25" customHeight="1"/>
    <row r="8563" ht="8.25" customHeight="1"/>
    <row r="8564" ht="8.25" customHeight="1"/>
    <row r="8565" ht="8.25" customHeight="1"/>
    <row r="8566" ht="8.25" customHeight="1"/>
    <row r="8567" ht="8.25" customHeight="1"/>
    <row r="8568" ht="8.25" customHeight="1"/>
    <row r="8569" ht="8.25" customHeight="1"/>
    <row r="8570" ht="8.25" customHeight="1"/>
    <row r="8571" ht="8.25" customHeight="1"/>
    <row r="8572" ht="8.25" customHeight="1"/>
    <row r="8573" ht="8.25" customHeight="1"/>
    <row r="8574" ht="8.25" customHeight="1"/>
    <row r="8575" ht="8.25" customHeight="1"/>
    <row r="8576" ht="8.25" customHeight="1"/>
    <row r="8577" ht="8.25" customHeight="1"/>
    <row r="8578" ht="8.25" customHeight="1"/>
    <row r="8579" ht="8.25" customHeight="1"/>
    <row r="8580" ht="8.25" customHeight="1"/>
    <row r="8581" ht="8.25" customHeight="1"/>
    <row r="8582" ht="8.25" customHeight="1"/>
    <row r="8583" ht="8.25" customHeight="1"/>
    <row r="8584" ht="8.25" customHeight="1"/>
    <row r="8585" ht="8.25" customHeight="1"/>
    <row r="8586" ht="8.25" customHeight="1"/>
    <row r="8587" ht="8.25" customHeight="1"/>
    <row r="8588" ht="8.25" customHeight="1"/>
    <row r="8589" ht="8.25" customHeight="1"/>
    <row r="8590" ht="8.25" customHeight="1"/>
    <row r="8591" ht="8.25" customHeight="1"/>
    <row r="8592" ht="8.25" customHeight="1"/>
    <row r="8593" ht="8.25" customHeight="1"/>
    <row r="8594" ht="8.25" customHeight="1"/>
    <row r="8595" ht="8.25" customHeight="1"/>
    <row r="8596" ht="8.25" customHeight="1"/>
    <row r="8597" ht="8.25" customHeight="1"/>
    <row r="8598" ht="8.25" customHeight="1"/>
    <row r="8599" ht="8.25" customHeight="1"/>
    <row r="8600" ht="8.25" customHeight="1"/>
    <row r="8601" ht="8.25" customHeight="1"/>
    <row r="8602" ht="8.25" customHeight="1"/>
    <row r="8603" ht="8.25" customHeight="1"/>
    <row r="8604" ht="8.25" customHeight="1"/>
    <row r="8605" ht="8.25" customHeight="1"/>
    <row r="8606" ht="8.25" customHeight="1"/>
    <row r="8607" ht="8.25" customHeight="1"/>
    <row r="8608" ht="8.25" customHeight="1"/>
    <row r="8609" ht="8.25" customHeight="1"/>
    <row r="8610" ht="8.25" customHeight="1"/>
    <row r="8611" ht="8.25" customHeight="1"/>
    <row r="8612" ht="8.25" customHeight="1"/>
    <row r="8613" ht="8.25" customHeight="1"/>
    <row r="8614" ht="8.25" customHeight="1"/>
    <row r="8615" ht="8.25" customHeight="1"/>
    <row r="8616" ht="8.25" customHeight="1"/>
    <row r="8617" ht="8.25" customHeight="1"/>
    <row r="8618" ht="8.25" customHeight="1"/>
    <row r="8619" ht="8.25" customHeight="1"/>
    <row r="8620" ht="8.25" customHeight="1"/>
    <row r="8621" ht="8.25" customHeight="1"/>
    <row r="8622" ht="8.25" customHeight="1"/>
    <row r="8623" ht="8.25" customHeight="1"/>
    <row r="8624" ht="8.25" customHeight="1"/>
    <row r="8625" ht="8.25" customHeight="1"/>
    <row r="8626" ht="8.25" customHeight="1"/>
    <row r="8627" ht="8.25" customHeight="1"/>
    <row r="8628" ht="8.25" customHeight="1"/>
    <row r="8629" ht="8.25" customHeight="1"/>
    <row r="8630" ht="8.25" customHeight="1"/>
    <row r="8631" ht="8.25" customHeight="1"/>
    <row r="8632" ht="8.25" customHeight="1"/>
    <row r="8633" ht="8.25" customHeight="1"/>
    <row r="8634" ht="8.25" customHeight="1"/>
    <row r="8635" ht="8.25" customHeight="1"/>
    <row r="8636" ht="8.25" customHeight="1"/>
    <row r="8637" ht="8.25" customHeight="1"/>
    <row r="8638" ht="8.25" customHeight="1"/>
    <row r="8639" ht="8.25" customHeight="1"/>
    <row r="8640" ht="8.25" customHeight="1"/>
    <row r="8641" ht="8.25" customHeight="1"/>
    <row r="8642" ht="8.25" customHeight="1"/>
    <row r="8643" ht="8.25" customHeight="1"/>
    <row r="8644" ht="8.25" customHeight="1"/>
    <row r="8645" ht="8.25" customHeight="1"/>
    <row r="8646" ht="8.25" customHeight="1"/>
    <row r="8647" ht="8.25" customHeight="1"/>
    <row r="8648" ht="8.25" customHeight="1"/>
    <row r="8649" ht="8.25" customHeight="1"/>
    <row r="8650" ht="8.25" customHeight="1"/>
    <row r="8651" ht="8.25" customHeight="1"/>
    <row r="8652" ht="8.25" customHeight="1"/>
    <row r="8653" ht="8.25" customHeight="1"/>
    <row r="8654" ht="8.25" customHeight="1"/>
    <row r="8655" ht="8.25" customHeight="1"/>
    <row r="8656" ht="8.25" customHeight="1"/>
    <row r="8657" ht="8.25" customHeight="1"/>
    <row r="8658" ht="8.25" customHeight="1"/>
    <row r="8659" ht="8.25" customHeight="1"/>
    <row r="8660" ht="8.25" customHeight="1"/>
    <row r="8661" ht="8.25" customHeight="1"/>
    <row r="8662" ht="8.25" customHeight="1"/>
    <row r="8663" ht="8.25" customHeight="1"/>
    <row r="8664" ht="8.25" customHeight="1"/>
    <row r="8665" ht="8.25" customHeight="1"/>
    <row r="8666" ht="8.25" customHeight="1"/>
    <row r="8667" ht="8.25" customHeight="1"/>
    <row r="8668" ht="8.25" customHeight="1"/>
    <row r="8669" ht="8.25" customHeight="1"/>
    <row r="8670" ht="8.25" customHeight="1"/>
    <row r="8671" ht="8.25" customHeight="1"/>
    <row r="8672" ht="8.25" customHeight="1"/>
    <row r="8673" ht="8.25" customHeight="1"/>
    <row r="8674" ht="8.25" customHeight="1"/>
    <row r="8675" ht="8.25" customHeight="1"/>
    <row r="8676" ht="8.25" customHeight="1"/>
    <row r="8677" ht="8.25" customHeight="1"/>
    <row r="8678" ht="8.25" customHeight="1"/>
    <row r="8679" ht="8.25" customHeight="1"/>
    <row r="8680" ht="8.25" customHeight="1"/>
    <row r="8681" ht="8.25" customHeight="1"/>
    <row r="8682" ht="8.25" customHeight="1"/>
    <row r="8683" ht="8.25" customHeight="1"/>
    <row r="8684" ht="8.25" customHeight="1"/>
    <row r="8685" ht="8.25" customHeight="1"/>
    <row r="8686" ht="8.25" customHeight="1"/>
    <row r="8687" ht="8.25" customHeight="1"/>
    <row r="8688" ht="8.25" customHeight="1"/>
    <row r="8689" ht="8.25" customHeight="1"/>
    <row r="8690" ht="8.25" customHeight="1"/>
    <row r="8691" ht="8.25" customHeight="1"/>
    <row r="8692" ht="8.25" customHeight="1"/>
    <row r="8693" ht="8.25" customHeight="1"/>
    <row r="8694" ht="8.25" customHeight="1"/>
    <row r="8695" ht="8.25" customHeight="1"/>
    <row r="8696" ht="8.25" customHeight="1"/>
    <row r="8697" ht="8.25" customHeight="1"/>
    <row r="8698" ht="8.25" customHeight="1"/>
    <row r="8699" ht="8.25" customHeight="1"/>
    <row r="8700" ht="8.25" customHeight="1"/>
    <row r="8701" ht="8.25" customHeight="1"/>
    <row r="8702" ht="8.25" customHeight="1"/>
    <row r="8703" ht="8.25" customHeight="1"/>
    <row r="8704" ht="8.25" customHeight="1"/>
    <row r="8705" ht="8.25" customHeight="1"/>
    <row r="8706" ht="8.25" customHeight="1"/>
    <row r="8707" ht="8.25" customHeight="1"/>
    <row r="8708" ht="8.25" customHeight="1"/>
    <row r="8709" ht="8.25" customHeight="1"/>
    <row r="8710" ht="8.25" customHeight="1"/>
    <row r="8711" ht="8.25" customHeight="1"/>
    <row r="8712" ht="8.25" customHeight="1"/>
    <row r="8713" ht="8.25" customHeight="1"/>
    <row r="8714" ht="8.25" customHeight="1"/>
    <row r="8715" ht="8.25" customHeight="1"/>
    <row r="8716" ht="8.25" customHeight="1"/>
    <row r="8717" ht="8.25" customHeight="1"/>
    <row r="8718" ht="8.25" customHeight="1"/>
    <row r="8719" ht="8.25" customHeight="1"/>
    <row r="8720" ht="8.25" customHeight="1"/>
    <row r="8721" ht="8.25" customHeight="1"/>
    <row r="8722" ht="8.25" customHeight="1"/>
    <row r="8723" ht="8.25" customHeight="1"/>
    <row r="8724" ht="8.25" customHeight="1"/>
    <row r="8725" ht="8.25" customHeight="1"/>
    <row r="8726" ht="8.25" customHeight="1"/>
    <row r="8727" ht="8.25" customHeight="1"/>
    <row r="8728" ht="8.25" customHeight="1"/>
    <row r="8729" ht="8.25" customHeight="1"/>
    <row r="8730" ht="8.25" customHeight="1"/>
    <row r="8731" ht="8.25" customHeight="1"/>
    <row r="8732" ht="8.25" customHeight="1"/>
    <row r="8733" ht="8.25" customHeight="1"/>
    <row r="8734" ht="8.25" customHeight="1"/>
    <row r="8735" ht="8.25" customHeight="1"/>
    <row r="8736" ht="8.25" customHeight="1"/>
    <row r="8737" ht="8.25" customHeight="1"/>
    <row r="8738" ht="8.25" customHeight="1"/>
    <row r="8739" ht="8.25" customHeight="1"/>
    <row r="8740" ht="8.25" customHeight="1"/>
    <row r="8741" ht="8.25" customHeight="1"/>
    <row r="8742" ht="8.25" customHeight="1"/>
    <row r="8743" ht="8.25" customHeight="1"/>
    <row r="8744" ht="8.25" customHeight="1"/>
    <row r="8745" ht="8.25" customHeight="1"/>
    <row r="8746" ht="8.25" customHeight="1"/>
    <row r="8747" ht="8.25" customHeight="1"/>
    <row r="8748" ht="8.25" customHeight="1"/>
    <row r="8749" ht="8.25" customHeight="1"/>
    <row r="8750" ht="8.25" customHeight="1"/>
    <row r="8751" ht="8.25" customHeight="1"/>
    <row r="8752" ht="8.25" customHeight="1"/>
    <row r="8753" ht="8.25" customHeight="1"/>
    <row r="8754" ht="8.25" customHeight="1"/>
    <row r="8755" ht="8.25" customHeight="1"/>
    <row r="8756" ht="8.25" customHeight="1"/>
    <row r="8757" ht="8.25" customHeight="1"/>
    <row r="8758" ht="8.25" customHeight="1"/>
    <row r="8759" ht="8.25" customHeight="1"/>
    <row r="8760" ht="8.25" customHeight="1"/>
    <row r="8761" ht="8.25" customHeight="1"/>
    <row r="8762" ht="8.25" customHeight="1"/>
    <row r="8763" ht="8.25" customHeight="1"/>
    <row r="8764" ht="8.25" customHeight="1"/>
    <row r="8765" ht="8.25" customHeight="1"/>
    <row r="8766" ht="8.25" customHeight="1"/>
    <row r="8767" ht="8.25" customHeight="1"/>
    <row r="8768" ht="8.25" customHeight="1"/>
    <row r="8769" ht="8.25" customHeight="1"/>
    <row r="8770" ht="8.25" customHeight="1"/>
    <row r="8771" ht="8.25" customHeight="1"/>
    <row r="8772" ht="8.25" customHeight="1"/>
    <row r="8773" ht="8.25" customHeight="1"/>
    <row r="8774" ht="8.25" customHeight="1"/>
    <row r="8775" ht="8.25" customHeight="1"/>
    <row r="8776" ht="8.25" customHeight="1"/>
    <row r="8777" ht="8.25" customHeight="1"/>
    <row r="8778" ht="8.25" customHeight="1"/>
    <row r="8779" ht="8.25" customHeight="1"/>
    <row r="8780" ht="8.25" customHeight="1"/>
    <row r="8781" ht="8.25" customHeight="1"/>
    <row r="8782" ht="8.25" customHeight="1"/>
    <row r="8783" ht="8.25" customHeight="1"/>
    <row r="8784" ht="8.25" customHeight="1"/>
    <row r="8785" ht="8.25" customHeight="1"/>
    <row r="8786" ht="8.25" customHeight="1"/>
    <row r="8787" ht="8.25" customHeight="1"/>
    <row r="8788" ht="8.25" customHeight="1"/>
    <row r="8789" ht="8.25" customHeight="1"/>
    <row r="8790" ht="8.25" customHeight="1"/>
    <row r="8791" ht="8.25" customHeight="1"/>
    <row r="8792" ht="8.25" customHeight="1"/>
    <row r="8793" ht="8.25" customHeight="1"/>
    <row r="8794" ht="8.25" customHeight="1"/>
    <row r="8795" ht="8.25" customHeight="1"/>
    <row r="8796" ht="8.25" customHeight="1"/>
    <row r="8797" ht="8.25" customHeight="1"/>
    <row r="8798" ht="8.25" customHeight="1"/>
    <row r="8799" ht="8.25" customHeight="1"/>
    <row r="8800" ht="8.25" customHeight="1"/>
    <row r="8801" ht="8.25" customHeight="1"/>
    <row r="8802" ht="8.25" customHeight="1"/>
    <row r="8803" ht="8.25" customHeight="1"/>
    <row r="8804" ht="8.25" customHeight="1"/>
    <row r="8805" ht="8.25" customHeight="1"/>
    <row r="8806" ht="8.25" customHeight="1"/>
    <row r="8807" ht="8.25" customHeight="1"/>
    <row r="8808" ht="8.25" customHeight="1"/>
    <row r="8809" ht="8.25" customHeight="1"/>
    <row r="8810" ht="8.25" customHeight="1"/>
    <row r="8811" ht="8.25" customHeight="1"/>
    <row r="8812" ht="8.25" customHeight="1"/>
    <row r="8813" ht="8.25" customHeight="1"/>
    <row r="8814" ht="8.25" customHeight="1"/>
    <row r="8815" ht="8.25" customHeight="1"/>
    <row r="8816" ht="8.25" customHeight="1"/>
    <row r="8817" ht="8.25" customHeight="1"/>
    <row r="8818" ht="8.25" customHeight="1"/>
    <row r="8819" ht="8.25" customHeight="1"/>
    <row r="8820" ht="8.25" customHeight="1"/>
    <row r="8821" ht="8.25" customHeight="1"/>
    <row r="8822" ht="8.25" customHeight="1"/>
    <row r="8823" ht="8.25" customHeight="1"/>
    <row r="8824" ht="8.25" customHeight="1"/>
    <row r="8825" ht="8.25" customHeight="1"/>
    <row r="8826" ht="8.25" customHeight="1"/>
    <row r="8827" ht="8.25" customHeight="1"/>
    <row r="8828" ht="8.25" customHeight="1"/>
    <row r="8829" ht="8.25" customHeight="1"/>
    <row r="8830" ht="8.25" customHeight="1"/>
    <row r="8831" ht="8.25" customHeight="1"/>
    <row r="8832" ht="8.25" customHeight="1"/>
    <row r="8833" ht="8.25" customHeight="1"/>
    <row r="8834" ht="8.25" customHeight="1"/>
    <row r="8835" ht="8.25" customHeight="1"/>
    <row r="8836" ht="8.25" customHeight="1"/>
    <row r="8837" ht="8.25" customHeight="1"/>
    <row r="8838" ht="8.25" customHeight="1"/>
    <row r="8839" ht="8.25" customHeight="1"/>
    <row r="8840" ht="8.25" customHeight="1"/>
    <row r="8841" ht="8.25" customHeight="1"/>
    <row r="8842" ht="8.25" customHeight="1"/>
    <row r="8843" ht="8.25" customHeight="1"/>
    <row r="8844" ht="8.25" customHeight="1"/>
    <row r="8845" ht="8.25" customHeight="1"/>
    <row r="8846" ht="8.25" customHeight="1"/>
    <row r="8847" ht="8.25" customHeight="1"/>
    <row r="8848" ht="8.25" customHeight="1"/>
    <row r="8849" ht="8.25" customHeight="1"/>
    <row r="8850" ht="8.25" customHeight="1"/>
    <row r="8851" ht="8.25" customHeight="1"/>
    <row r="8852" ht="8.25" customHeight="1"/>
    <row r="8853" ht="8.25" customHeight="1"/>
    <row r="8854" ht="8.25" customHeight="1"/>
    <row r="8855" ht="8.25" customHeight="1"/>
    <row r="8856" ht="8.25" customHeight="1"/>
    <row r="8857" ht="8.25" customHeight="1"/>
    <row r="8858" ht="8.25" customHeight="1"/>
    <row r="8859" ht="8.25" customHeight="1"/>
    <row r="8860" ht="8.25" customHeight="1"/>
    <row r="8861" ht="8.25" customHeight="1"/>
    <row r="8862" ht="8.25" customHeight="1"/>
    <row r="8863" ht="8.25" customHeight="1"/>
    <row r="8864" ht="8.25" customHeight="1"/>
    <row r="8865" ht="8.25" customHeight="1"/>
    <row r="8866" ht="8.25" customHeight="1"/>
    <row r="8867" ht="8.25" customHeight="1"/>
    <row r="8868" ht="8.25" customHeight="1"/>
    <row r="8869" ht="8.25" customHeight="1"/>
    <row r="8870" ht="8.25" customHeight="1"/>
    <row r="8871" ht="8.25" customHeight="1"/>
    <row r="8872" ht="8.25" customHeight="1"/>
    <row r="8873" ht="8.25" customHeight="1"/>
    <row r="8874" ht="8.25" customHeight="1"/>
    <row r="8875" ht="8.25" customHeight="1"/>
    <row r="8876" ht="8.25" customHeight="1"/>
    <row r="8877" ht="8.25" customHeight="1"/>
    <row r="8878" ht="8.25" customHeight="1"/>
    <row r="8879" ht="8.25" customHeight="1"/>
    <row r="8880" ht="8.25" customHeight="1"/>
    <row r="8881" ht="8.25" customHeight="1"/>
    <row r="8882" ht="8.25" customHeight="1"/>
    <row r="8883" ht="8.25" customHeight="1"/>
    <row r="8884" ht="8.25" customHeight="1"/>
    <row r="8885" ht="8.25" customHeight="1"/>
    <row r="8886" ht="8.25" customHeight="1"/>
    <row r="8887" ht="8.25" customHeight="1"/>
    <row r="8888" ht="8.25" customHeight="1"/>
    <row r="8889" ht="8.25" customHeight="1"/>
    <row r="8890" ht="8.25" customHeight="1"/>
    <row r="8891" ht="8.25" customHeight="1"/>
    <row r="8892" ht="8.25" customHeight="1"/>
    <row r="8893" ht="8.25" customHeight="1"/>
    <row r="8894" ht="8.25" customHeight="1"/>
    <row r="8895" ht="8.25" customHeight="1"/>
    <row r="8896" ht="8.25" customHeight="1"/>
    <row r="8897" ht="8.25" customHeight="1"/>
    <row r="8898" ht="8.25" customHeight="1"/>
    <row r="8899" ht="8.25" customHeight="1"/>
    <row r="8900" ht="8.25" customHeight="1"/>
    <row r="8901" ht="8.25" customHeight="1"/>
    <row r="8902" ht="8.25" customHeight="1"/>
    <row r="8903" ht="8.25" customHeight="1"/>
    <row r="8904" ht="8.25" customHeight="1"/>
    <row r="8905" ht="8.25" customHeight="1"/>
    <row r="8906" ht="8.25" customHeight="1"/>
    <row r="8907" ht="8.25" customHeight="1"/>
    <row r="8908" ht="8.25" customHeight="1"/>
    <row r="8909" ht="8.25" customHeight="1"/>
    <row r="8910" ht="8.25" customHeight="1"/>
    <row r="8911" ht="8.25" customHeight="1"/>
    <row r="8912" ht="8.25" customHeight="1"/>
    <row r="8913" ht="8.25" customHeight="1"/>
    <row r="8914" ht="8.25" customHeight="1"/>
    <row r="8915" ht="8.25" customHeight="1"/>
    <row r="8916" ht="8.25" customHeight="1"/>
    <row r="8917" ht="8.25" customHeight="1"/>
    <row r="8918" ht="8.25" customHeight="1"/>
    <row r="8919" ht="8.25" customHeight="1"/>
    <row r="8920" ht="8.25" customHeight="1"/>
    <row r="8921" ht="8.25" customHeight="1"/>
    <row r="8922" ht="8.25" customHeight="1"/>
    <row r="8923" ht="8.25" customHeight="1"/>
    <row r="8924" ht="8.25" customHeight="1"/>
    <row r="8925" ht="8.25" customHeight="1"/>
    <row r="8926" ht="8.25" customHeight="1"/>
    <row r="8927" ht="8.25" customHeight="1"/>
    <row r="8928" ht="8.25" customHeight="1"/>
    <row r="8929" ht="8.25" customHeight="1"/>
    <row r="8930" ht="8.25" customHeight="1"/>
    <row r="8931" ht="8.25" customHeight="1"/>
    <row r="8932" ht="8.25" customHeight="1"/>
    <row r="8933" ht="8.25" customHeight="1"/>
    <row r="8934" ht="8.25" customHeight="1"/>
    <row r="8935" ht="8.25" customHeight="1"/>
    <row r="8936" ht="8.25" customHeight="1"/>
    <row r="8937" ht="8.25" customHeight="1"/>
    <row r="8938" ht="8.25" customHeight="1"/>
    <row r="8939" ht="8.25" customHeight="1"/>
    <row r="8940" ht="8.25" customHeight="1"/>
    <row r="8941" ht="8.25" customHeight="1"/>
    <row r="8942" ht="8.25" customHeight="1"/>
    <row r="8943" ht="8.25" customHeight="1"/>
    <row r="8944" ht="8.25" customHeight="1"/>
    <row r="8945" ht="8.25" customHeight="1"/>
    <row r="8946" ht="8.25" customHeight="1"/>
    <row r="8947" ht="8.25" customHeight="1"/>
    <row r="8948" ht="8.25" customHeight="1"/>
    <row r="8949" ht="8.25" customHeight="1"/>
    <row r="8950" ht="8.25" customHeight="1"/>
    <row r="8951" ht="8.25" customHeight="1"/>
    <row r="8952" ht="8.25" customHeight="1"/>
    <row r="8953" ht="8.25" customHeight="1"/>
    <row r="8954" ht="8.25" customHeight="1"/>
    <row r="8955" ht="8.25" customHeight="1"/>
    <row r="8956" ht="8.25" customHeight="1"/>
    <row r="8957" ht="8.25" customHeight="1"/>
    <row r="8958" ht="8.25" customHeight="1"/>
    <row r="8959" ht="8.25" customHeight="1"/>
    <row r="8960" ht="8.25" customHeight="1"/>
    <row r="8961" ht="8.25" customHeight="1"/>
    <row r="8962" ht="8.25" customHeight="1"/>
    <row r="8963" ht="8.25" customHeight="1"/>
    <row r="8964" ht="8.25" customHeight="1"/>
    <row r="8965" ht="8.25" customHeight="1"/>
    <row r="8966" ht="8.25" customHeight="1"/>
    <row r="8967" ht="8.25" customHeight="1"/>
    <row r="8968" ht="8.25" customHeight="1"/>
    <row r="8969" ht="8.25" customHeight="1"/>
    <row r="8970" ht="8.25" customHeight="1"/>
    <row r="8971" ht="8.25" customHeight="1"/>
    <row r="8972" ht="8.25" customHeight="1"/>
    <row r="8973" ht="8.25" customHeight="1"/>
    <row r="8974" ht="8.25" customHeight="1"/>
    <row r="8975" ht="8.25" customHeight="1"/>
    <row r="8976" ht="8.25" customHeight="1"/>
    <row r="8977" ht="8.25" customHeight="1"/>
    <row r="8978" ht="8.25" customHeight="1"/>
    <row r="8979" ht="8.25" customHeight="1"/>
    <row r="8980" ht="8.25" customHeight="1"/>
    <row r="8981" ht="8.25" customHeight="1"/>
    <row r="8982" ht="8.25" customHeight="1"/>
    <row r="8983" ht="8.25" customHeight="1"/>
    <row r="8984" ht="8.25" customHeight="1"/>
    <row r="8985" ht="8.25" customHeight="1"/>
    <row r="8986" ht="8.25" customHeight="1"/>
    <row r="8987" ht="8.25" customHeight="1"/>
    <row r="8988" ht="8.25" customHeight="1"/>
    <row r="8989" ht="8.25" customHeight="1"/>
    <row r="8990" ht="8.25" customHeight="1"/>
    <row r="8991" ht="8.25" customHeight="1"/>
    <row r="8992" ht="8.25" customHeight="1"/>
    <row r="8993" ht="8.25" customHeight="1"/>
    <row r="8994" ht="8.25" customHeight="1"/>
    <row r="8995" ht="8.25" customHeight="1"/>
    <row r="8996" ht="8.25" customHeight="1"/>
    <row r="8997" ht="8.25" customHeight="1"/>
    <row r="8998" ht="8.25" customHeight="1"/>
    <row r="8999" ht="8.25" customHeight="1"/>
    <row r="9000" ht="8.25" customHeight="1"/>
    <row r="9001" ht="8.25" customHeight="1"/>
    <row r="9002" ht="8.25" customHeight="1"/>
    <row r="9003" ht="8.25" customHeight="1"/>
    <row r="9004" ht="8.25" customHeight="1"/>
    <row r="9005" ht="8.25" customHeight="1"/>
    <row r="9006" ht="8.25" customHeight="1"/>
    <row r="9007" ht="8.25" customHeight="1"/>
    <row r="9008" ht="8.25" customHeight="1"/>
    <row r="9009" ht="8.25" customHeight="1"/>
    <row r="9010" ht="8.25" customHeight="1"/>
    <row r="9011" ht="8.25" customHeight="1"/>
    <row r="9012" ht="8.25" customHeight="1"/>
    <row r="9013" ht="8.25" customHeight="1"/>
    <row r="9014" ht="8.25" customHeight="1"/>
    <row r="9015" ht="8.25" customHeight="1"/>
    <row r="9016" ht="8.25" customHeight="1"/>
    <row r="9017" ht="8.25" customHeight="1"/>
    <row r="9018" ht="8.25" customHeight="1"/>
    <row r="9019" ht="8.25" customHeight="1"/>
    <row r="9020" ht="8.25" customHeight="1"/>
    <row r="9021" ht="8.25" customHeight="1"/>
    <row r="9022" ht="8.25" customHeight="1"/>
    <row r="9023" ht="8.25" customHeight="1"/>
    <row r="9024" ht="8.25" customHeight="1"/>
    <row r="9025" ht="8.25" customHeight="1"/>
    <row r="9026" ht="8.25" customHeight="1"/>
    <row r="9027" ht="8.25" customHeight="1"/>
    <row r="9028" ht="8.25" customHeight="1"/>
    <row r="9029" ht="8.25" customHeight="1"/>
    <row r="9030" ht="8.25" customHeight="1"/>
    <row r="9031" ht="8.25" customHeight="1"/>
    <row r="9032" ht="8.25" customHeight="1"/>
    <row r="9033" ht="8.25" customHeight="1"/>
    <row r="9034" ht="8.25" customHeight="1"/>
    <row r="9035" ht="8.25" customHeight="1"/>
    <row r="9036" ht="8.25" customHeight="1"/>
    <row r="9037" ht="8.25" customHeight="1"/>
    <row r="9038" ht="8.25" customHeight="1"/>
    <row r="9039" ht="8.25" customHeight="1"/>
    <row r="9040" ht="8.25" customHeight="1"/>
    <row r="9041" ht="8.25" customHeight="1"/>
    <row r="9042" ht="8.25" customHeight="1"/>
    <row r="9043" ht="8.25" customHeight="1"/>
    <row r="9044" ht="8.25" customHeight="1"/>
    <row r="9045" ht="8.25" customHeight="1"/>
    <row r="9046" ht="8.25" customHeight="1"/>
    <row r="9047" ht="8.25" customHeight="1"/>
    <row r="9048" ht="8.25" customHeight="1"/>
    <row r="9049" ht="8.25" customHeight="1"/>
    <row r="9050" ht="8.25" customHeight="1"/>
    <row r="9051" ht="8.25" customHeight="1"/>
    <row r="9052" ht="8.25" customHeight="1"/>
    <row r="9053" ht="8.25" customHeight="1"/>
    <row r="9054" ht="8.25" customHeight="1"/>
    <row r="9055" ht="8.25" customHeight="1"/>
    <row r="9056" ht="8.25" customHeight="1"/>
    <row r="9057" ht="8.25" customHeight="1"/>
    <row r="9058" ht="8.25" customHeight="1"/>
    <row r="9059" ht="8.25" customHeight="1"/>
    <row r="9060" ht="8.25" customHeight="1"/>
    <row r="9061" ht="8.25" customHeight="1"/>
    <row r="9062" ht="8.25" customHeight="1"/>
    <row r="9063" ht="8.25" customHeight="1"/>
    <row r="9064" ht="8.25" customHeight="1"/>
    <row r="9065" ht="8.25" customHeight="1"/>
    <row r="9066" ht="8.25" customHeight="1"/>
    <row r="9067" ht="8.25" customHeight="1"/>
    <row r="9068" ht="8.25" customHeight="1"/>
    <row r="9069" ht="8.25" customHeight="1"/>
    <row r="9070" ht="8.25" customHeight="1"/>
    <row r="9071" ht="8.25" customHeight="1"/>
    <row r="9072" ht="8.25" customHeight="1"/>
    <row r="9073" ht="8.25" customHeight="1"/>
    <row r="9074" ht="8.25" customHeight="1"/>
    <row r="9075" ht="8.25" customHeight="1"/>
    <row r="9076" ht="8.25" customHeight="1"/>
    <row r="9077" ht="8.25" customHeight="1"/>
    <row r="9078" ht="8.25" customHeight="1"/>
    <row r="9079" ht="8.25" customHeight="1"/>
    <row r="9080" ht="8.25" customHeight="1"/>
    <row r="9081" ht="8.25" customHeight="1"/>
    <row r="9082" ht="8.25" customHeight="1"/>
    <row r="9083" ht="8.25" customHeight="1"/>
    <row r="9084" ht="8.25" customHeight="1"/>
    <row r="9085" ht="8.25" customHeight="1"/>
    <row r="9086" ht="8.25" customHeight="1"/>
    <row r="9087" ht="8.25" customHeight="1"/>
    <row r="9088" ht="8.25" customHeight="1"/>
    <row r="9089" ht="8.25" customHeight="1"/>
    <row r="9090" ht="8.25" customHeight="1"/>
    <row r="9091" ht="8.25" customHeight="1"/>
    <row r="9092" ht="8.25" customHeight="1"/>
    <row r="9093" ht="8.25" customHeight="1"/>
    <row r="9094" ht="8.25" customHeight="1"/>
    <row r="9095" ht="8.25" customHeight="1"/>
    <row r="9096" ht="8.25" customHeight="1"/>
    <row r="9097" ht="8.25" customHeight="1"/>
    <row r="9098" ht="8.25" customHeight="1"/>
    <row r="9099" ht="8.25" customHeight="1"/>
    <row r="9100" ht="8.25" customHeight="1"/>
    <row r="9101" ht="8.25" customHeight="1"/>
    <row r="9102" ht="8.25" customHeight="1"/>
    <row r="9103" ht="8.25" customHeight="1"/>
    <row r="9104" ht="8.25" customHeight="1"/>
    <row r="9105" ht="8.25" customHeight="1"/>
    <row r="9106" ht="8.25" customHeight="1"/>
    <row r="9107" ht="8.25" customHeight="1"/>
    <row r="9108" ht="8.25" customHeight="1"/>
    <row r="9109" ht="8.25" customHeight="1"/>
    <row r="9110" ht="8.25" customHeight="1"/>
    <row r="9111" ht="8.25" customHeight="1"/>
    <row r="9112" ht="8.25" customHeight="1"/>
    <row r="9113" ht="8.25" customHeight="1"/>
    <row r="9114" ht="8.25" customHeight="1"/>
    <row r="9115" ht="8.25" customHeight="1"/>
    <row r="9116" ht="8.25" customHeight="1"/>
    <row r="9117" ht="8.25" customHeight="1"/>
    <row r="9118" ht="8.25" customHeight="1"/>
    <row r="9119" ht="8.25" customHeight="1"/>
    <row r="9120" ht="8.25" customHeight="1"/>
    <row r="9121" ht="8.25" customHeight="1"/>
    <row r="9122" ht="8.25" customHeight="1"/>
    <row r="9123" ht="8.25" customHeight="1"/>
    <row r="9124" ht="8.25" customHeight="1"/>
    <row r="9125" ht="8.25" customHeight="1"/>
    <row r="9126" ht="8.25" customHeight="1"/>
    <row r="9127" ht="8.25" customHeight="1"/>
    <row r="9128" ht="8.25" customHeight="1"/>
    <row r="9129" ht="8.25" customHeight="1"/>
    <row r="9130" ht="8.25" customHeight="1"/>
    <row r="9131" ht="8.25" customHeight="1"/>
    <row r="9132" ht="8.25" customHeight="1"/>
    <row r="9133" ht="8.25" customHeight="1"/>
    <row r="9134" ht="8.25" customHeight="1"/>
    <row r="9135" ht="8.25" customHeight="1"/>
    <row r="9136" ht="8.25" customHeight="1"/>
    <row r="9137" ht="8.25" customHeight="1"/>
    <row r="9138" ht="8.25" customHeight="1"/>
    <row r="9139" ht="8.25" customHeight="1"/>
    <row r="9140" ht="8.25" customHeight="1"/>
    <row r="9141" ht="8.25" customHeight="1"/>
    <row r="9142" ht="8.25" customHeight="1"/>
    <row r="9143" ht="8.25" customHeight="1"/>
    <row r="9144" ht="8.25" customHeight="1"/>
    <row r="9145" ht="8.25" customHeight="1"/>
    <row r="9146" ht="8.25" customHeight="1"/>
    <row r="9147" ht="8.25" customHeight="1"/>
    <row r="9148" ht="8.25" customHeight="1"/>
    <row r="9149" ht="8.25" customHeight="1"/>
    <row r="9150" ht="8.25" customHeight="1"/>
    <row r="9151" ht="8.25" customHeight="1"/>
    <row r="9152" ht="8.25" customHeight="1"/>
    <row r="9153" ht="8.25" customHeight="1"/>
    <row r="9154" ht="8.25" customHeight="1"/>
    <row r="9155" ht="8.25" customHeight="1"/>
    <row r="9156" ht="8.25" customHeight="1"/>
    <row r="9157" ht="8.25" customHeight="1"/>
    <row r="9158" ht="8.25" customHeight="1"/>
    <row r="9159" ht="8.25" customHeight="1"/>
    <row r="9160" ht="8.25" customHeight="1"/>
    <row r="9161" ht="8.25" customHeight="1"/>
    <row r="9162" ht="8.25" customHeight="1"/>
    <row r="9163" ht="8.25" customHeight="1"/>
    <row r="9164" ht="8.25" customHeight="1"/>
    <row r="9165" ht="8.25" customHeight="1"/>
    <row r="9166" ht="8.25" customHeight="1"/>
    <row r="9167" ht="8.25" customHeight="1"/>
    <row r="9168" ht="8.25" customHeight="1"/>
    <row r="9169" ht="8.25" customHeight="1"/>
    <row r="9170" ht="8.25" customHeight="1"/>
    <row r="9171" ht="8.25" customHeight="1"/>
    <row r="9172" ht="8.25" customHeight="1"/>
    <row r="9173" ht="8.25" customHeight="1"/>
    <row r="9174" ht="8.25" customHeight="1"/>
    <row r="9175" ht="8.25" customHeight="1"/>
    <row r="9176" ht="8.25" customHeight="1"/>
    <row r="9177" ht="8.25" customHeight="1"/>
    <row r="9178" ht="8.25" customHeight="1"/>
    <row r="9179" ht="8.25" customHeight="1"/>
    <row r="9180" ht="8.25" customHeight="1"/>
    <row r="9181" ht="8.25" customHeight="1"/>
    <row r="9182" ht="8.25" customHeight="1"/>
    <row r="9183" ht="8.25" customHeight="1"/>
    <row r="9184" ht="8.25" customHeight="1"/>
    <row r="9185" ht="8.25" customHeight="1"/>
    <row r="9186" ht="8.25" customHeight="1"/>
    <row r="9187" ht="8.25" customHeight="1"/>
    <row r="9188" ht="8.25" customHeight="1"/>
    <row r="9189" ht="8.25" customHeight="1"/>
    <row r="9190" ht="8.25" customHeight="1"/>
    <row r="9191" ht="8.25" customHeight="1"/>
    <row r="9192" ht="8.25" customHeight="1"/>
    <row r="9193" ht="8.25" customHeight="1"/>
    <row r="9194" ht="8.25" customHeight="1"/>
    <row r="9195" ht="8.25" customHeight="1"/>
    <row r="9196" ht="8.25" customHeight="1"/>
    <row r="9197" ht="8.25" customHeight="1"/>
    <row r="9198" ht="8.25" customHeight="1"/>
    <row r="9199" ht="8.25" customHeight="1"/>
    <row r="9200" ht="8.25" customHeight="1"/>
    <row r="9201" ht="8.25" customHeight="1"/>
    <row r="9202" ht="8.25" customHeight="1"/>
    <row r="9203" ht="8.25" customHeight="1"/>
    <row r="9204" ht="8.25" customHeight="1"/>
    <row r="9205" ht="8.25" customHeight="1"/>
    <row r="9206" ht="8.25" customHeight="1"/>
    <row r="9207" ht="8.25" customHeight="1"/>
    <row r="9208" ht="8.25" customHeight="1"/>
    <row r="9209" ht="8.25" customHeight="1"/>
    <row r="9210" ht="8.25" customHeight="1"/>
    <row r="9211" ht="8.25" customHeight="1"/>
    <row r="9212" ht="8.25" customHeight="1"/>
    <row r="9213" ht="8.25" customHeight="1"/>
    <row r="9214" ht="8.25" customHeight="1"/>
    <row r="9215" ht="8.25" customHeight="1"/>
    <row r="9216" ht="8.25" customHeight="1"/>
    <row r="9217" ht="8.25" customHeight="1"/>
    <row r="9218" ht="8.25" customHeight="1"/>
    <row r="9219" ht="8.25" customHeight="1"/>
    <row r="9220" ht="8.25" customHeight="1"/>
    <row r="9221" ht="8.25" customHeight="1"/>
    <row r="9222" ht="8.25" customHeight="1"/>
    <row r="9223" ht="8.25" customHeight="1"/>
    <row r="9224" ht="8.25" customHeight="1"/>
    <row r="9225" ht="8.25" customHeight="1"/>
    <row r="9226" ht="8.25" customHeight="1"/>
    <row r="9227" ht="8.25" customHeight="1"/>
    <row r="9228" ht="8.25" customHeight="1"/>
    <row r="9229" ht="8.25" customHeight="1"/>
    <row r="9230" ht="8.25" customHeight="1"/>
    <row r="9231" ht="8.25" customHeight="1"/>
    <row r="9232" ht="8.25" customHeight="1"/>
    <row r="9233" ht="8.25" customHeight="1"/>
    <row r="9234" ht="8.25" customHeight="1"/>
    <row r="9235" ht="8.25" customHeight="1"/>
    <row r="9236" ht="8.25" customHeight="1"/>
    <row r="9237" ht="8.25" customHeight="1"/>
    <row r="9238" ht="8.25" customHeight="1"/>
    <row r="9239" ht="8.25" customHeight="1"/>
    <row r="9240" ht="8.25" customHeight="1"/>
    <row r="9241" ht="8.25" customHeight="1"/>
    <row r="9242" ht="8.25" customHeight="1"/>
    <row r="9243" ht="8.25" customHeight="1"/>
    <row r="9244" ht="8.25" customHeight="1"/>
    <row r="9245" ht="8.25" customHeight="1"/>
    <row r="9246" ht="8.25" customHeight="1"/>
    <row r="9247" ht="8.25" customHeight="1"/>
    <row r="9248" ht="8.25" customHeight="1"/>
    <row r="9249" ht="8.25" customHeight="1"/>
    <row r="9250" ht="8.25" customHeight="1"/>
    <row r="9251" ht="8.25" customHeight="1"/>
    <row r="9252" ht="8.25" customHeight="1"/>
    <row r="9253" ht="8.25" customHeight="1"/>
    <row r="9254" ht="8.25" customHeight="1"/>
    <row r="9255" ht="8.25" customHeight="1"/>
    <row r="9256" ht="8.25" customHeight="1"/>
    <row r="9257" ht="8.25" customHeight="1"/>
    <row r="9258" ht="8.25" customHeight="1"/>
    <row r="9259" ht="8.25" customHeight="1"/>
    <row r="9260" ht="8.25" customHeight="1"/>
    <row r="9261" ht="8.25" customHeight="1"/>
    <row r="9262" ht="8.25" customHeight="1"/>
    <row r="9263" ht="8.25" customHeight="1"/>
    <row r="9264" ht="8.25" customHeight="1"/>
    <row r="9265" ht="8.25" customHeight="1"/>
    <row r="9266" ht="8.25" customHeight="1"/>
    <row r="9267" ht="8.25" customHeight="1"/>
    <row r="9268" ht="8.25" customHeight="1"/>
    <row r="9269" ht="8.25" customHeight="1"/>
    <row r="9270" ht="8.25" customHeight="1"/>
    <row r="9271" ht="8.25" customHeight="1"/>
    <row r="9272" ht="8.25" customHeight="1"/>
    <row r="9273" ht="8.25" customHeight="1"/>
    <row r="9274" ht="8.25" customHeight="1"/>
    <row r="9275" ht="8.25" customHeight="1"/>
    <row r="9276" ht="8.25" customHeight="1"/>
    <row r="9277" ht="8.25" customHeight="1"/>
    <row r="9278" ht="8.25" customHeight="1"/>
    <row r="9279" ht="8.25" customHeight="1"/>
    <row r="9280" ht="8.25" customHeight="1"/>
    <row r="9281" ht="8.25" customHeight="1"/>
    <row r="9282" ht="8.25" customHeight="1"/>
    <row r="9283" ht="8.25" customHeight="1"/>
    <row r="9284" ht="8.25" customHeight="1"/>
    <row r="9285" ht="8.25" customHeight="1"/>
    <row r="9286" ht="8.25" customHeight="1"/>
    <row r="9287" ht="8.25" customHeight="1"/>
    <row r="9288" ht="8.25" customHeight="1"/>
    <row r="9289" ht="8.25" customHeight="1"/>
    <row r="9290" ht="8.25" customHeight="1"/>
    <row r="9291" ht="8.25" customHeight="1"/>
    <row r="9292" ht="8.25" customHeight="1"/>
    <row r="9293" ht="8.25" customHeight="1"/>
    <row r="9294" ht="8.25" customHeight="1"/>
    <row r="9295" ht="8.25" customHeight="1"/>
    <row r="9296" ht="8.25" customHeight="1"/>
    <row r="9297" ht="8.25" customHeight="1"/>
    <row r="9298" ht="8.25" customHeight="1"/>
    <row r="9299" ht="8.25" customHeight="1"/>
    <row r="9300" ht="8.25" customHeight="1"/>
    <row r="9301" ht="8.25" customHeight="1"/>
    <row r="9302" ht="8.25" customHeight="1"/>
    <row r="9303" ht="8.25" customHeight="1"/>
    <row r="9304" ht="8.25" customHeight="1"/>
    <row r="9305" ht="8.25" customHeight="1"/>
    <row r="9306" ht="8.25" customHeight="1"/>
    <row r="9307" ht="8.25" customHeight="1"/>
    <row r="9308" ht="8.25" customHeight="1"/>
    <row r="9309" ht="8.25" customHeight="1"/>
    <row r="9310" ht="8.25" customHeight="1"/>
    <row r="9311" ht="8.25" customHeight="1"/>
    <row r="9312" ht="8.25" customHeight="1"/>
    <row r="9313" ht="8.25" customHeight="1"/>
    <row r="9314" ht="8.25" customHeight="1"/>
    <row r="9315" ht="8.25" customHeight="1"/>
    <row r="9316" ht="8.25" customHeight="1"/>
    <row r="9317" ht="8.25" customHeight="1"/>
    <row r="9318" ht="8.25" customHeight="1"/>
    <row r="9319" ht="8.25" customHeight="1"/>
    <row r="9320" ht="8.25" customHeight="1"/>
    <row r="9321" ht="8.25" customHeight="1"/>
    <row r="9322" ht="8.25" customHeight="1"/>
    <row r="9323" ht="8.25" customHeight="1"/>
    <row r="9324" ht="8.25" customHeight="1"/>
    <row r="9325" ht="8.25" customHeight="1"/>
    <row r="9326" ht="8.25" customHeight="1"/>
    <row r="9327" ht="8.25" customHeight="1"/>
    <row r="9328" ht="8.25" customHeight="1"/>
    <row r="9329" ht="8.25" customHeight="1"/>
    <row r="9330" ht="8.25" customHeight="1"/>
    <row r="9331" ht="8.25" customHeight="1"/>
    <row r="9332" ht="8.25" customHeight="1"/>
    <row r="9333" ht="8.25" customHeight="1"/>
    <row r="9334" ht="8.25" customHeight="1"/>
    <row r="9335" ht="8.25" customHeight="1"/>
    <row r="9336" ht="8.25" customHeight="1"/>
    <row r="9337" ht="8.25" customHeight="1"/>
    <row r="9338" ht="8.25" customHeight="1"/>
    <row r="9339" ht="8.25" customHeight="1"/>
    <row r="9340" ht="8.25" customHeight="1"/>
    <row r="9341" ht="8.25" customHeight="1"/>
    <row r="9342" ht="8.25" customHeight="1"/>
    <row r="9343" ht="8.25" customHeight="1"/>
    <row r="9344" ht="8.25" customHeight="1"/>
    <row r="9345" ht="8.25" customHeight="1"/>
    <row r="9346" ht="8.25" customHeight="1"/>
    <row r="9347" ht="8.25" customHeight="1"/>
    <row r="9348" ht="8.25" customHeight="1"/>
    <row r="9349" ht="8.25" customHeight="1"/>
    <row r="9350" ht="8.25" customHeight="1"/>
    <row r="9351" ht="8.25" customHeight="1"/>
    <row r="9352" ht="8.25" customHeight="1"/>
    <row r="9353" ht="8.25" customHeight="1"/>
    <row r="9354" ht="8.25" customHeight="1"/>
    <row r="9355" ht="8.25" customHeight="1"/>
    <row r="9356" ht="8.25" customHeight="1"/>
    <row r="9357" ht="8.25" customHeight="1"/>
    <row r="9358" ht="8.25" customHeight="1"/>
    <row r="9359" ht="8.25" customHeight="1"/>
    <row r="9360" ht="8.25" customHeight="1"/>
    <row r="9361" ht="8.25" customHeight="1"/>
    <row r="9362" ht="8.25" customHeight="1"/>
    <row r="9363" ht="8.25" customHeight="1"/>
    <row r="9364" ht="8.25" customHeight="1"/>
    <row r="9365" ht="8.25" customHeight="1"/>
    <row r="9366" ht="8.25" customHeight="1"/>
    <row r="9367" ht="8.25" customHeight="1"/>
    <row r="9368" ht="8.25" customHeight="1"/>
    <row r="9369" ht="8.25" customHeight="1"/>
    <row r="9370" ht="8.25" customHeight="1"/>
    <row r="9371" ht="8.25" customHeight="1"/>
    <row r="9372" ht="8.25" customHeight="1"/>
    <row r="9373" ht="8.25" customHeight="1"/>
    <row r="9374" ht="8.25" customHeight="1"/>
    <row r="9375" ht="8.25" customHeight="1"/>
    <row r="9376" ht="8.25" customHeight="1"/>
    <row r="9377" ht="8.25" customHeight="1"/>
    <row r="9378" ht="8.25" customHeight="1"/>
    <row r="9379" ht="8.25" customHeight="1"/>
    <row r="9380" ht="8.25" customHeight="1"/>
    <row r="9381" ht="8.25" customHeight="1"/>
    <row r="9382" ht="8.25" customHeight="1"/>
    <row r="9383" ht="8.25" customHeight="1"/>
    <row r="9384" ht="8.25" customHeight="1"/>
    <row r="9385" ht="8.25" customHeight="1"/>
    <row r="9386" ht="8.25" customHeight="1"/>
    <row r="9387" ht="8.25" customHeight="1"/>
    <row r="9388" ht="8.25" customHeight="1"/>
    <row r="9389" ht="8.25" customHeight="1"/>
    <row r="9390" ht="8.25" customHeight="1"/>
    <row r="9391" ht="8.25" customHeight="1"/>
    <row r="9392" ht="8.25" customHeight="1"/>
    <row r="9393" ht="8.25" customHeight="1"/>
    <row r="9394" ht="8.25" customHeight="1"/>
    <row r="9395" ht="8.25" customHeight="1"/>
    <row r="9396" ht="8.25" customHeight="1"/>
    <row r="9397" ht="8.25" customHeight="1"/>
    <row r="9398" ht="8.25" customHeight="1"/>
    <row r="9399" ht="8.25" customHeight="1"/>
    <row r="9400" ht="8.25" customHeight="1"/>
    <row r="9401" ht="8.25" customHeight="1"/>
    <row r="9402" ht="8.25" customHeight="1"/>
    <row r="9403" ht="8.25" customHeight="1"/>
    <row r="9404" ht="8.25" customHeight="1"/>
    <row r="9405" ht="8.25" customHeight="1"/>
    <row r="9406" ht="8.25" customHeight="1"/>
    <row r="9407" ht="8.25" customHeight="1"/>
    <row r="9408" ht="8.25" customHeight="1"/>
    <row r="9409" ht="8.25" customHeight="1"/>
    <row r="9410" ht="8.25" customHeight="1"/>
    <row r="9411" ht="8.25" customHeight="1"/>
    <row r="9412" ht="8.25" customHeight="1"/>
    <row r="9413" ht="8.25" customHeight="1"/>
    <row r="9414" ht="8.25" customHeight="1"/>
    <row r="9415" ht="8.25" customHeight="1"/>
    <row r="9416" ht="8.25" customHeight="1"/>
    <row r="9417" ht="8.25" customHeight="1"/>
    <row r="9418" ht="8.25" customHeight="1"/>
    <row r="9419" ht="8.25" customHeight="1"/>
    <row r="9420" ht="8.25" customHeight="1"/>
    <row r="9421" ht="8.25" customHeight="1"/>
    <row r="9422" ht="8.25" customHeight="1"/>
    <row r="9423" ht="8.25" customHeight="1"/>
    <row r="9424" ht="8.25" customHeight="1"/>
    <row r="9425" ht="8.25" customHeight="1"/>
    <row r="9426" ht="8.25" customHeight="1"/>
    <row r="9427" ht="8.25" customHeight="1"/>
    <row r="9428" ht="8.25" customHeight="1"/>
    <row r="9429" ht="8.25" customHeight="1"/>
    <row r="9430" ht="8.25" customHeight="1"/>
    <row r="9431" ht="8.25" customHeight="1"/>
    <row r="9432" ht="8.25" customHeight="1"/>
    <row r="9433" ht="8.25" customHeight="1"/>
    <row r="9434" ht="8.25" customHeight="1"/>
    <row r="9435" ht="8.25" customHeight="1"/>
    <row r="9436" ht="8.25" customHeight="1"/>
    <row r="9437" ht="8.25" customHeight="1"/>
    <row r="9438" ht="8.25" customHeight="1"/>
    <row r="9439" ht="8.25" customHeight="1"/>
    <row r="9440" ht="8.25" customHeight="1"/>
    <row r="9441" ht="8.25" customHeight="1"/>
    <row r="9442" ht="8.25" customHeight="1"/>
    <row r="9443" ht="8.25" customHeight="1"/>
    <row r="9444" ht="8.25" customHeight="1"/>
    <row r="9445" ht="8.25" customHeight="1"/>
    <row r="9446" ht="8.25" customHeight="1"/>
    <row r="9447" ht="8.25" customHeight="1"/>
    <row r="9448" ht="8.25" customHeight="1"/>
    <row r="9449" ht="8.25" customHeight="1"/>
    <row r="9450" ht="8.25" customHeight="1"/>
    <row r="9451" ht="8.25" customHeight="1"/>
    <row r="9452" ht="8.25" customHeight="1"/>
    <row r="9453" ht="8.25" customHeight="1"/>
    <row r="9454" ht="8.25" customHeight="1"/>
    <row r="9455" ht="8.25" customHeight="1"/>
    <row r="9456" ht="8.25" customHeight="1"/>
    <row r="9457" ht="8.25" customHeight="1"/>
    <row r="9458" ht="8.25" customHeight="1"/>
    <row r="9459" ht="8.25" customHeight="1"/>
    <row r="9460" ht="8.25" customHeight="1"/>
    <row r="9461" ht="8.25" customHeight="1"/>
    <row r="9462" ht="8.25" customHeight="1"/>
    <row r="9463" ht="8.25" customHeight="1"/>
    <row r="9464" ht="8.25" customHeight="1"/>
    <row r="9465" ht="8.25" customHeight="1"/>
    <row r="9466" ht="8.25" customHeight="1"/>
    <row r="9467" ht="8.25" customHeight="1"/>
    <row r="9468" ht="8.25" customHeight="1"/>
    <row r="9469" ht="8.25" customHeight="1"/>
    <row r="9470" ht="8.25" customHeight="1"/>
    <row r="9471" ht="8.25" customHeight="1"/>
    <row r="9472" ht="8.25" customHeight="1"/>
    <row r="9473" ht="8.25" customHeight="1"/>
    <row r="9474" ht="8.25" customHeight="1"/>
    <row r="9475" ht="8.25" customHeight="1"/>
    <row r="9476" ht="8.25" customHeight="1"/>
    <row r="9477" ht="8.25" customHeight="1"/>
    <row r="9478" ht="8.25" customHeight="1"/>
    <row r="9479" ht="8.25" customHeight="1"/>
    <row r="9480" ht="8.25" customHeight="1"/>
    <row r="9481" ht="8.25" customHeight="1"/>
    <row r="9482" ht="8.25" customHeight="1"/>
    <row r="9483" ht="8.25" customHeight="1"/>
    <row r="9484" ht="8.25" customHeight="1"/>
    <row r="9485" ht="8.25" customHeight="1"/>
    <row r="9486" ht="8.25" customHeight="1"/>
    <row r="9487" ht="8.25" customHeight="1"/>
    <row r="9488" ht="8.25" customHeight="1"/>
    <row r="9489" ht="8.25" customHeight="1"/>
    <row r="9490" ht="8.25" customHeight="1"/>
    <row r="9491" ht="8.25" customHeight="1"/>
    <row r="9492" ht="8.25" customHeight="1"/>
    <row r="9493" ht="8.25" customHeight="1"/>
    <row r="9494" ht="8.25" customHeight="1"/>
    <row r="9495" ht="8.25" customHeight="1"/>
    <row r="9496" ht="8.25" customHeight="1"/>
    <row r="9497" ht="8.25" customHeight="1"/>
    <row r="9498" ht="8.25" customHeight="1"/>
    <row r="9499" ht="8.25" customHeight="1"/>
    <row r="9500" ht="8.25" customHeight="1"/>
    <row r="9501" ht="8.25" customHeight="1"/>
    <row r="9502" ht="8.25" customHeight="1"/>
    <row r="9503" ht="8.25" customHeight="1"/>
    <row r="9504" ht="8.25" customHeight="1"/>
    <row r="9505" ht="8.25" customHeight="1"/>
    <row r="9506" ht="8.25" customHeight="1"/>
    <row r="9507" ht="8.25" customHeight="1"/>
    <row r="9508" ht="8.25" customHeight="1"/>
    <row r="9509" ht="8.25" customHeight="1"/>
    <row r="9510" ht="8.25" customHeight="1"/>
    <row r="9511" ht="8.25" customHeight="1"/>
    <row r="9512" ht="8.25" customHeight="1"/>
    <row r="9513" ht="8.25" customHeight="1"/>
    <row r="9514" ht="8.25" customHeight="1"/>
    <row r="9515" ht="8.25" customHeight="1"/>
    <row r="9516" ht="8.25" customHeight="1"/>
    <row r="9517" ht="8.25" customHeight="1"/>
    <row r="9518" ht="8.25" customHeight="1"/>
    <row r="9519" ht="8.25" customHeight="1"/>
    <row r="9520" ht="8.25" customHeight="1"/>
    <row r="9521" ht="8.25" customHeight="1"/>
    <row r="9522" ht="8.25" customHeight="1"/>
    <row r="9523" ht="8.25" customHeight="1"/>
    <row r="9524" ht="8.25" customHeight="1"/>
    <row r="9525" ht="8.25" customHeight="1"/>
    <row r="9526" ht="8.25" customHeight="1"/>
    <row r="9527" ht="8.25" customHeight="1"/>
    <row r="9528" ht="8.25" customHeight="1"/>
    <row r="9529" ht="8.25" customHeight="1"/>
    <row r="9530" ht="8.25" customHeight="1"/>
    <row r="9531" ht="8.25" customHeight="1"/>
    <row r="9532" ht="8.25" customHeight="1"/>
    <row r="9533" ht="8.25" customHeight="1"/>
    <row r="9534" ht="8.25" customHeight="1"/>
    <row r="9535" ht="8.25" customHeight="1"/>
    <row r="9536" ht="8.25" customHeight="1"/>
    <row r="9537" ht="8.25" customHeight="1"/>
    <row r="9538" ht="8.25" customHeight="1"/>
    <row r="9539" ht="8.25" customHeight="1"/>
    <row r="9540" ht="8.25" customHeight="1"/>
    <row r="9541" ht="8.25" customHeight="1"/>
    <row r="9542" ht="8.25" customHeight="1"/>
    <row r="9543" ht="8.25" customHeight="1"/>
    <row r="9544" ht="8.25" customHeight="1"/>
    <row r="9545" ht="8.25" customHeight="1"/>
    <row r="9546" ht="8.25" customHeight="1"/>
    <row r="9547" ht="8.25" customHeight="1"/>
    <row r="9548" ht="8.25" customHeight="1"/>
    <row r="9549" ht="8.25" customHeight="1"/>
    <row r="9550" ht="8.25" customHeight="1"/>
    <row r="9551" ht="8.25" customHeight="1"/>
    <row r="9552" ht="8.25" customHeight="1"/>
    <row r="9553" ht="8.25" customHeight="1"/>
    <row r="9554" ht="8.25" customHeight="1"/>
    <row r="9555" ht="8.25" customHeight="1"/>
    <row r="9556" ht="8.25" customHeight="1"/>
    <row r="9557" ht="8.25" customHeight="1"/>
    <row r="9558" ht="8.25" customHeight="1"/>
    <row r="9559" ht="8.25" customHeight="1"/>
    <row r="9560" ht="8.25" customHeight="1"/>
    <row r="9561" ht="8.25" customHeight="1"/>
    <row r="9562" ht="8.25" customHeight="1"/>
    <row r="9563" ht="8.25" customHeight="1"/>
    <row r="9564" ht="8.25" customHeight="1"/>
    <row r="9565" ht="8.25" customHeight="1"/>
    <row r="9566" ht="8.25" customHeight="1"/>
    <row r="9567" ht="8.25" customHeight="1"/>
    <row r="9568" ht="8.25" customHeight="1"/>
    <row r="9569" ht="8.25" customHeight="1"/>
    <row r="9570" ht="8.25" customHeight="1"/>
    <row r="9571" ht="8.25" customHeight="1"/>
    <row r="9572" ht="8.25" customHeight="1"/>
    <row r="9573" ht="8.25" customHeight="1"/>
    <row r="9574" ht="8.25" customHeight="1"/>
    <row r="9575" ht="8.25" customHeight="1"/>
    <row r="9576" ht="8.25" customHeight="1"/>
    <row r="9577" ht="8.25" customHeight="1"/>
    <row r="9578" ht="8.25" customHeight="1"/>
    <row r="9579" ht="8.25" customHeight="1"/>
    <row r="9580" ht="8.25" customHeight="1"/>
    <row r="9581" ht="8.25" customHeight="1"/>
    <row r="9582" ht="8.25" customHeight="1"/>
    <row r="9583" ht="8.25" customHeight="1"/>
    <row r="9584" ht="8.25" customHeight="1"/>
    <row r="9585" ht="8.25" customHeight="1"/>
    <row r="9586" ht="8.25" customHeight="1"/>
    <row r="9587" ht="8.25" customHeight="1"/>
    <row r="9588" ht="8.25" customHeight="1"/>
    <row r="9589" ht="8.25" customHeight="1"/>
    <row r="9590" ht="8.25" customHeight="1"/>
    <row r="9591" ht="8.25" customHeight="1"/>
    <row r="9592" ht="8.25" customHeight="1"/>
    <row r="9593" ht="8.25" customHeight="1"/>
    <row r="9594" ht="8.25" customHeight="1"/>
    <row r="9595" ht="8.25" customHeight="1"/>
    <row r="9596" ht="8.25" customHeight="1"/>
    <row r="9597" ht="8.25" customHeight="1"/>
    <row r="9598" ht="8.25" customHeight="1"/>
    <row r="9599" ht="8.25" customHeight="1"/>
    <row r="9600" ht="8.25" customHeight="1"/>
    <row r="9601" ht="8.25" customHeight="1"/>
    <row r="9602" ht="8.25" customHeight="1"/>
    <row r="9603" ht="8.25" customHeight="1"/>
    <row r="9604" ht="8.25" customHeight="1"/>
    <row r="9605" ht="8.25" customHeight="1"/>
    <row r="9606" ht="8.25" customHeight="1"/>
    <row r="9607" ht="8.25" customHeight="1"/>
    <row r="9608" ht="8.25" customHeight="1"/>
    <row r="9609" ht="8.25" customHeight="1"/>
    <row r="9610" ht="8.25" customHeight="1"/>
    <row r="9611" ht="8.25" customHeight="1"/>
    <row r="9612" ht="8.25" customHeight="1"/>
    <row r="9613" ht="8.25" customHeight="1"/>
    <row r="9614" ht="8.25" customHeight="1"/>
    <row r="9615" ht="8.25" customHeight="1"/>
    <row r="9616" ht="8.25" customHeight="1"/>
    <row r="9617" ht="8.25" customHeight="1"/>
    <row r="9618" ht="8.25" customHeight="1"/>
    <row r="9619" ht="8.25" customHeight="1"/>
    <row r="9620" ht="8.25" customHeight="1"/>
    <row r="9621" ht="8.25" customHeight="1"/>
    <row r="9622" ht="8.25" customHeight="1"/>
    <row r="9623" ht="8.25" customHeight="1"/>
    <row r="9624" ht="8.25" customHeight="1"/>
    <row r="9625" ht="8.25" customHeight="1"/>
    <row r="9626" ht="8.25" customHeight="1"/>
    <row r="9627" ht="8.25" customHeight="1"/>
    <row r="9628" ht="8.25" customHeight="1"/>
    <row r="9629" ht="8.25" customHeight="1"/>
    <row r="9630" ht="8.25" customHeight="1"/>
    <row r="9631" ht="8.25" customHeight="1"/>
    <row r="9632" ht="8.25" customHeight="1"/>
    <row r="9633" ht="8.25" customHeight="1"/>
    <row r="9634" ht="8.25" customHeight="1"/>
    <row r="9635" ht="8.25" customHeight="1"/>
    <row r="9636" ht="8.25" customHeight="1"/>
    <row r="9637" ht="8.25" customHeight="1"/>
    <row r="9638" ht="8.25" customHeight="1"/>
    <row r="9639" ht="8.25" customHeight="1"/>
    <row r="9640" ht="8.25" customHeight="1"/>
    <row r="9641" ht="8.25" customHeight="1"/>
    <row r="9642" ht="8.25" customHeight="1"/>
    <row r="9643" ht="8.25" customHeight="1"/>
    <row r="9644" ht="8.25" customHeight="1"/>
    <row r="9645" ht="8.25" customHeight="1"/>
    <row r="9646" ht="8.25" customHeight="1"/>
    <row r="9647" ht="8.25" customHeight="1"/>
    <row r="9648" ht="8.25" customHeight="1"/>
    <row r="9649" ht="8.25" customHeight="1"/>
    <row r="9650" ht="8.25" customHeight="1"/>
    <row r="9651" ht="8.25" customHeight="1"/>
    <row r="9652" ht="8.25" customHeight="1"/>
    <row r="9653" ht="8.25" customHeight="1"/>
    <row r="9654" ht="8.25" customHeight="1"/>
    <row r="9655" ht="8.25" customHeight="1"/>
    <row r="9656" ht="8.25" customHeight="1"/>
    <row r="9657" ht="8.25" customHeight="1"/>
    <row r="9658" ht="8.25" customHeight="1"/>
    <row r="9659" ht="8.25" customHeight="1"/>
    <row r="9660" ht="8.25" customHeight="1"/>
    <row r="9661" ht="8.25" customHeight="1"/>
    <row r="9662" ht="8.25" customHeight="1"/>
    <row r="9663" ht="8.25" customHeight="1"/>
    <row r="9664" ht="8.25" customHeight="1"/>
    <row r="9665" ht="8.25" customHeight="1"/>
    <row r="9666" ht="8.25" customHeight="1"/>
    <row r="9667" ht="8.25" customHeight="1"/>
    <row r="9668" ht="8.25" customHeight="1"/>
    <row r="9669" ht="8.25" customHeight="1"/>
    <row r="9670" ht="8.25" customHeight="1"/>
    <row r="9671" ht="8.25" customHeight="1"/>
    <row r="9672" ht="8.25" customHeight="1"/>
    <row r="9673" ht="8.25" customHeight="1"/>
    <row r="9674" ht="8.25" customHeight="1"/>
    <row r="9675" ht="8.25" customHeight="1"/>
    <row r="9676" ht="8.25" customHeight="1"/>
    <row r="9677" ht="8.25" customHeight="1"/>
    <row r="9678" ht="8.25" customHeight="1"/>
    <row r="9679" ht="8.25" customHeight="1"/>
    <row r="9680" ht="8.25" customHeight="1"/>
    <row r="9681" ht="8.25" customHeight="1"/>
    <row r="9682" ht="8.25" customHeight="1"/>
    <row r="9683" ht="8.25" customHeight="1"/>
    <row r="9684" ht="8.25" customHeight="1"/>
    <row r="9685" ht="8.25" customHeight="1"/>
    <row r="9686" ht="8.25" customHeight="1"/>
    <row r="9687" ht="8.25" customHeight="1"/>
    <row r="9688" ht="8.25" customHeight="1"/>
    <row r="9689" ht="8.25" customHeight="1"/>
    <row r="9690" ht="8.25" customHeight="1"/>
    <row r="9691" ht="8.25" customHeight="1"/>
    <row r="9692" ht="8.25" customHeight="1"/>
    <row r="9693" ht="8.25" customHeight="1"/>
    <row r="9694" ht="8.25" customHeight="1"/>
    <row r="9695" ht="8.25" customHeight="1"/>
    <row r="9696" ht="8.25" customHeight="1"/>
    <row r="9697" ht="8.25" customHeight="1"/>
    <row r="9698" ht="8.25" customHeight="1"/>
    <row r="9699" ht="8.25" customHeight="1"/>
    <row r="9700" ht="8.25" customHeight="1"/>
    <row r="9701" ht="8.25" customHeight="1"/>
    <row r="9702" ht="8.25" customHeight="1"/>
    <row r="9703" ht="8.25" customHeight="1"/>
    <row r="9704" ht="8.25" customHeight="1"/>
    <row r="9705" ht="8.25" customHeight="1"/>
    <row r="9706" ht="8.25" customHeight="1"/>
    <row r="9707" ht="8.25" customHeight="1"/>
    <row r="9708" ht="8.25" customHeight="1"/>
    <row r="9709" ht="8.25" customHeight="1"/>
    <row r="9710" ht="8.25" customHeight="1"/>
    <row r="9711" ht="8.25" customHeight="1"/>
    <row r="9712" ht="8.25" customHeight="1"/>
    <row r="9713" ht="8.25" customHeight="1"/>
    <row r="9714" ht="8.25" customHeight="1"/>
    <row r="9715" ht="8.25" customHeight="1"/>
    <row r="9716" ht="8.25" customHeight="1"/>
    <row r="9717" ht="8.25" customHeight="1"/>
    <row r="9718" ht="8.25" customHeight="1"/>
    <row r="9719" ht="8.25" customHeight="1"/>
    <row r="9720" ht="8.25" customHeight="1"/>
    <row r="9721" ht="8.25" customHeight="1"/>
    <row r="9722" ht="8.25" customHeight="1"/>
    <row r="9723" ht="8.25" customHeight="1"/>
    <row r="9724" ht="8.25" customHeight="1"/>
    <row r="9725" ht="8.25" customHeight="1"/>
    <row r="9726" ht="8.25" customHeight="1"/>
    <row r="9727" ht="8.25" customHeight="1"/>
    <row r="9728" ht="8.25" customHeight="1"/>
    <row r="9729" ht="8.25" customHeight="1"/>
    <row r="9730" ht="8.25" customHeight="1"/>
    <row r="9731" ht="8.25" customHeight="1"/>
    <row r="9732" ht="8.25" customHeight="1"/>
    <row r="9733" ht="8.25" customHeight="1"/>
    <row r="9734" ht="8.25" customHeight="1"/>
    <row r="9735" ht="8.25" customHeight="1"/>
    <row r="9736" ht="8.25" customHeight="1"/>
    <row r="9737" ht="8.25" customHeight="1"/>
    <row r="9738" ht="8.25" customHeight="1"/>
    <row r="9739" ht="8.25" customHeight="1"/>
    <row r="9740" ht="8.25" customHeight="1"/>
    <row r="9741" ht="8.25" customHeight="1"/>
    <row r="9742" ht="8.25" customHeight="1"/>
    <row r="9743" ht="8.25" customHeight="1"/>
    <row r="9744" ht="8.25" customHeight="1"/>
    <row r="9745" ht="8.25" customHeight="1"/>
    <row r="9746" ht="8.25" customHeight="1"/>
    <row r="9747" ht="8.25" customHeight="1"/>
    <row r="9748" ht="8.25" customHeight="1"/>
    <row r="9749" ht="8.25" customHeight="1"/>
    <row r="9750" ht="8.25" customHeight="1"/>
    <row r="9751" ht="8.25" customHeight="1"/>
    <row r="9752" ht="8.25" customHeight="1"/>
    <row r="9753" ht="8.25" customHeight="1"/>
    <row r="9754" ht="8.25" customHeight="1"/>
    <row r="9755" ht="8.25" customHeight="1"/>
    <row r="9756" ht="8.25" customHeight="1"/>
    <row r="9757" ht="8.25" customHeight="1"/>
    <row r="9758" ht="8.25" customHeight="1"/>
    <row r="9759" ht="8.25" customHeight="1"/>
    <row r="9760" ht="8.25" customHeight="1"/>
    <row r="9761" ht="8.25" customHeight="1"/>
    <row r="9762" ht="8.25" customHeight="1"/>
    <row r="9763" ht="8.25" customHeight="1"/>
    <row r="9764" ht="8.25" customHeight="1"/>
    <row r="9765" ht="8.25" customHeight="1"/>
    <row r="9766" ht="8.25" customHeight="1"/>
    <row r="9767" ht="8.25" customHeight="1"/>
    <row r="9768" ht="8.25" customHeight="1"/>
    <row r="9769" ht="8.25" customHeight="1"/>
    <row r="9770" ht="8.25" customHeight="1"/>
    <row r="9771" ht="8.25" customHeight="1"/>
    <row r="9772" ht="8.25" customHeight="1"/>
    <row r="9773" ht="8.25" customHeight="1"/>
    <row r="9774" ht="8.25" customHeight="1"/>
    <row r="9775" ht="8.25" customHeight="1"/>
    <row r="9776" ht="8.25" customHeight="1"/>
    <row r="9777" ht="8.25" customHeight="1"/>
    <row r="9778" ht="8.25" customHeight="1"/>
    <row r="9779" ht="8.25" customHeight="1"/>
    <row r="9780" ht="8.25" customHeight="1"/>
    <row r="9781" ht="8.25" customHeight="1"/>
    <row r="9782" ht="8.25" customHeight="1"/>
    <row r="9783" ht="8.25" customHeight="1"/>
    <row r="9784" ht="8.25" customHeight="1"/>
    <row r="9785" ht="8.25" customHeight="1"/>
    <row r="9786" ht="8.25" customHeight="1"/>
    <row r="9787" ht="8.25" customHeight="1"/>
    <row r="9788" ht="8.25" customHeight="1"/>
    <row r="9789" ht="8.25" customHeight="1"/>
    <row r="9790" ht="8.25" customHeight="1"/>
    <row r="9791" ht="8.25" customHeight="1"/>
    <row r="9792" ht="8.25" customHeight="1"/>
    <row r="9793" ht="8.25" customHeight="1"/>
    <row r="9794" ht="8.25" customHeight="1"/>
    <row r="9795" ht="8.25" customHeight="1"/>
    <row r="9796" ht="8.25" customHeight="1"/>
    <row r="9797" ht="8.25" customHeight="1"/>
    <row r="9798" ht="8.25" customHeight="1"/>
    <row r="9799" ht="8.25" customHeight="1"/>
    <row r="9800" ht="8.25" customHeight="1"/>
    <row r="9801" ht="8.25" customHeight="1"/>
    <row r="9802" ht="8.25" customHeight="1"/>
    <row r="9803" ht="8.25" customHeight="1"/>
    <row r="9804" ht="8.25" customHeight="1"/>
    <row r="9805" ht="8.25" customHeight="1"/>
    <row r="9806" ht="8.25" customHeight="1"/>
    <row r="9807" ht="8.25" customHeight="1"/>
    <row r="9808" ht="8.25" customHeight="1"/>
    <row r="9809" ht="8.25" customHeight="1"/>
    <row r="9810" ht="8.25" customHeight="1"/>
    <row r="9811" ht="8.25" customHeight="1"/>
    <row r="9812" ht="8.25" customHeight="1"/>
    <row r="9813" ht="8.25" customHeight="1"/>
    <row r="9814" ht="8.25" customHeight="1"/>
    <row r="9815" ht="8.25" customHeight="1"/>
    <row r="9816" ht="8.25" customHeight="1"/>
    <row r="9817" ht="8.25" customHeight="1"/>
    <row r="9818" ht="8.25" customHeight="1"/>
    <row r="9819" ht="8.25" customHeight="1"/>
    <row r="9820" ht="8.25" customHeight="1"/>
    <row r="9821" ht="8.25" customHeight="1"/>
    <row r="9822" ht="8.25" customHeight="1"/>
    <row r="9823" ht="8.25" customHeight="1"/>
    <row r="9824" ht="8.25" customHeight="1"/>
    <row r="9825" ht="8.25" customHeight="1"/>
    <row r="9826" ht="8.25" customHeight="1"/>
    <row r="9827" ht="8.25" customHeight="1"/>
    <row r="9828" ht="8.25" customHeight="1"/>
    <row r="9829" ht="8.25" customHeight="1"/>
    <row r="9830" ht="8.25" customHeight="1"/>
    <row r="9831" ht="8.25" customHeight="1"/>
    <row r="9832" ht="8.25" customHeight="1"/>
    <row r="9833" ht="8.25" customHeight="1"/>
    <row r="9834" ht="8.25" customHeight="1"/>
    <row r="9835" ht="8.25" customHeight="1"/>
    <row r="9836" ht="8.25" customHeight="1"/>
    <row r="9837" ht="8.25" customHeight="1"/>
    <row r="9838" ht="8.25" customHeight="1"/>
    <row r="9839" ht="8.25" customHeight="1"/>
    <row r="9840" ht="8.25" customHeight="1"/>
    <row r="9841" ht="8.25" customHeight="1"/>
    <row r="9842" ht="8.25" customHeight="1"/>
    <row r="9843" ht="8.25" customHeight="1"/>
    <row r="9844" ht="8.25" customHeight="1"/>
    <row r="9845" ht="8.25" customHeight="1"/>
    <row r="9846" ht="8.25" customHeight="1"/>
    <row r="9847" ht="8.25" customHeight="1"/>
    <row r="9848" ht="8.25" customHeight="1"/>
    <row r="9849" ht="8.25" customHeight="1"/>
    <row r="9850" ht="8.25" customHeight="1"/>
    <row r="9851" ht="8.25" customHeight="1"/>
    <row r="9852" ht="8.25" customHeight="1"/>
    <row r="9853" ht="8.25" customHeight="1"/>
    <row r="9854" ht="8.25" customHeight="1"/>
    <row r="9855" ht="8.25" customHeight="1"/>
    <row r="9856" ht="8.25" customHeight="1"/>
    <row r="9857" ht="8.25" customHeight="1"/>
    <row r="9858" ht="8.25" customHeight="1"/>
    <row r="9859" ht="8.25" customHeight="1"/>
    <row r="9860" ht="8.25" customHeight="1"/>
    <row r="9861" ht="8.25" customHeight="1"/>
    <row r="9862" ht="8.25" customHeight="1"/>
    <row r="9863" ht="8.25" customHeight="1"/>
    <row r="9864" ht="8.25" customHeight="1"/>
    <row r="9865" ht="8.25" customHeight="1"/>
    <row r="9866" ht="8.25" customHeight="1"/>
    <row r="9867" ht="8.25" customHeight="1"/>
    <row r="9868" ht="8.25" customHeight="1"/>
    <row r="9869" ht="8.25" customHeight="1"/>
    <row r="9870" ht="8.25" customHeight="1"/>
    <row r="9871" ht="8.25" customHeight="1"/>
    <row r="9872" ht="8.25" customHeight="1"/>
    <row r="9873" ht="8.25" customHeight="1"/>
    <row r="9874" ht="8.25" customHeight="1"/>
    <row r="9875" ht="8.25" customHeight="1"/>
    <row r="9876" ht="8.25" customHeight="1"/>
    <row r="9877" ht="8.25" customHeight="1"/>
    <row r="9878" ht="8.25" customHeight="1"/>
    <row r="9879" ht="8.25" customHeight="1"/>
    <row r="9880" ht="8.25" customHeight="1"/>
    <row r="9881" ht="8.25" customHeight="1"/>
    <row r="9882" ht="8.25" customHeight="1"/>
    <row r="9883" ht="8.25" customHeight="1"/>
    <row r="9884" ht="8.25" customHeight="1"/>
    <row r="9885" ht="8.25" customHeight="1"/>
    <row r="9886" ht="8.25" customHeight="1"/>
    <row r="9887" ht="8.25" customHeight="1"/>
    <row r="9888" ht="8.25" customHeight="1"/>
    <row r="9889" ht="8.25" customHeight="1"/>
    <row r="9890" ht="8.25" customHeight="1"/>
    <row r="9891" ht="8.25" customHeight="1"/>
    <row r="9892" ht="8.25" customHeight="1"/>
    <row r="9893" ht="8.25" customHeight="1"/>
    <row r="9894" ht="8.25" customHeight="1"/>
    <row r="9895" ht="8.25" customHeight="1"/>
    <row r="9896" ht="8.25" customHeight="1"/>
    <row r="9897" ht="8.25" customHeight="1"/>
    <row r="9898" ht="8.25" customHeight="1"/>
    <row r="9899" ht="8.25" customHeight="1"/>
    <row r="9900" ht="8.25" customHeight="1"/>
    <row r="9901" ht="8.25" customHeight="1"/>
    <row r="9902" ht="8.25" customHeight="1"/>
    <row r="9903" ht="8.25" customHeight="1"/>
    <row r="9904" ht="8.25" customHeight="1"/>
    <row r="9905" ht="8.25" customHeight="1"/>
    <row r="9906" ht="8.25" customHeight="1"/>
    <row r="9907" ht="8.25" customHeight="1"/>
    <row r="9908" ht="8.25" customHeight="1"/>
    <row r="9909" ht="8.25" customHeight="1"/>
    <row r="9910" ht="8.25" customHeight="1"/>
    <row r="9911" ht="8.25" customHeight="1"/>
    <row r="9912" ht="8.25" customHeight="1"/>
    <row r="9913" ht="8.25" customHeight="1"/>
    <row r="9914" ht="8.25" customHeight="1"/>
    <row r="9915" ht="8.25" customHeight="1"/>
    <row r="9916" ht="8.25" customHeight="1"/>
    <row r="9917" ht="8.25" customHeight="1"/>
    <row r="9918" ht="8.25" customHeight="1"/>
    <row r="9919" ht="8.25" customHeight="1"/>
    <row r="9920" ht="8.25" customHeight="1"/>
    <row r="9921" ht="8.25" customHeight="1"/>
    <row r="9922" ht="8.25" customHeight="1"/>
    <row r="9923" ht="8.25" customHeight="1"/>
    <row r="9924" ht="8.25" customHeight="1"/>
    <row r="9925" ht="8.25" customHeight="1"/>
    <row r="9926" ht="8.25" customHeight="1"/>
    <row r="9927" ht="8.25" customHeight="1"/>
    <row r="9928" ht="8.25" customHeight="1"/>
    <row r="9929" ht="8.25" customHeight="1"/>
    <row r="9930" ht="8.25" customHeight="1"/>
    <row r="9931" ht="8.25" customHeight="1"/>
    <row r="9932" ht="8.25" customHeight="1"/>
    <row r="9933" ht="8.25" customHeight="1"/>
    <row r="9934" ht="8.25" customHeight="1"/>
    <row r="9935" ht="8.25" customHeight="1"/>
    <row r="9936" ht="8.25" customHeight="1"/>
    <row r="9937" ht="8.25" customHeight="1"/>
    <row r="9938" ht="8.25" customHeight="1"/>
    <row r="9939" ht="8.25" customHeight="1"/>
    <row r="9940" ht="8.25" customHeight="1"/>
    <row r="9941" ht="8.25" customHeight="1"/>
    <row r="9942" ht="8.25" customHeight="1"/>
    <row r="9943" ht="8.25" customHeight="1"/>
    <row r="9944" ht="8.25" customHeight="1"/>
    <row r="9945" ht="8.25" customHeight="1"/>
    <row r="9946" ht="8.25" customHeight="1"/>
    <row r="9947" ht="8.25" customHeight="1"/>
    <row r="9948" ht="8.25" customHeight="1"/>
    <row r="9949" ht="8.25" customHeight="1"/>
    <row r="9950" ht="8.25" customHeight="1"/>
    <row r="9951" ht="8.25" customHeight="1"/>
    <row r="9952" ht="8.25" customHeight="1"/>
    <row r="9953" ht="8.25" customHeight="1"/>
    <row r="9954" ht="8.25" customHeight="1"/>
    <row r="9955" ht="8.25" customHeight="1"/>
    <row r="9956" ht="8.25" customHeight="1"/>
    <row r="9957" ht="8.25" customHeight="1"/>
    <row r="9958" ht="8.25" customHeight="1"/>
    <row r="9959" ht="8.25" customHeight="1"/>
    <row r="9960" ht="8.25" customHeight="1"/>
    <row r="9961" ht="8.25" customHeight="1"/>
    <row r="9962" ht="8.25" customHeight="1"/>
    <row r="9963" ht="8.25" customHeight="1"/>
    <row r="9964" ht="8.25" customHeight="1"/>
    <row r="9965" ht="8.25" customHeight="1"/>
    <row r="9966" ht="8.25" customHeight="1"/>
    <row r="9967" ht="8.25" customHeight="1"/>
    <row r="9968" ht="8.25" customHeight="1"/>
    <row r="9969" ht="8.25" customHeight="1"/>
    <row r="9970" ht="8.25" customHeight="1"/>
    <row r="9971" ht="8.25" customHeight="1"/>
    <row r="9972" ht="8.25" customHeight="1"/>
    <row r="9973" ht="8.25" customHeight="1"/>
    <row r="9974" ht="8.25" customHeight="1"/>
    <row r="9975" ht="8.25" customHeight="1"/>
    <row r="9976" ht="8.25" customHeight="1"/>
    <row r="9977" ht="8.25" customHeight="1"/>
    <row r="9978" ht="8.25" customHeight="1"/>
    <row r="9979" ht="8.25" customHeight="1"/>
    <row r="9980" ht="8.25" customHeight="1"/>
    <row r="9981" ht="8.25" customHeight="1"/>
    <row r="9982" ht="8.25" customHeight="1"/>
    <row r="9983" ht="8.25" customHeight="1"/>
    <row r="9984" ht="8.25" customHeight="1"/>
    <row r="9985" ht="8.25" customHeight="1"/>
    <row r="9986" ht="8.25" customHeight="1"/>
    <row r="9987" ht="8.25" customHeight="1"/>
    <row r="9988" ht="8.25" customHeight="1"/>
    <row r="9989" ht="8.25" customHeight="1"/>
    <row r="9990" ht="8.25" customHeight="1"/>
    <row r="9991" ht="8.25" customHeight="1"/>
    <row r="9992" ht="8.25" customHeight="1"/>
    <row r="9993" ht="8.25" customHeight="1"/>
    <row r="9994" ht="8.25" customHeight="1"/>
    <row r="9995" ht="8.25" customHeight="1"/>
    <row r="9996" ht="8.25" customHeight="1"/>
    <row r="9997" ht="8.25" customHeight="1"/>
    <row r="9998" ht="8.25" customHeight="1"/>
    <row r="9999" ht="8.25" customHeight="1"/>
    <row r="10000" ht="8.25" customHeight="1"/>
    <row r="10001" ht="8.25" customHeight="1"/>
    <row r="10002" ht="8.25" customHeight="1"/>
    <row r="10003" ht="8.25" customHeight="1"/>
    <row r="10004" ht="8.25" customHeight="1"/>
    <row r="10005" ht="8.25" customHeight="1"/>
    <row r="10006" ht="8.25" customHeight="1"/>
    <row r="10007" ht="8.25" customHeight="1"/>
    <row r="10008" ht="8.25" customHeight="1"/>
    <row r="10009" ht="8.25" customHeight="1"/>
    <row r="10010" ht="8.25" customHeight="1"/>
    <row r="10011" ht="8.25" customHeight="1"/>
    <row r="10012" ht="8.25" customHeight="1"/>
    <row r="10013" ht="8.25" customHeight="1"/>
    <row r="10014" ht="8.25" customHeight="1"/>
    <row r="10015" ht="8.25" customHeight="1"/>
    <row r="10016" ht="8.25" customHeight="1"/>
    <row r="10017" ht="8.25" customHeight="1"/>
    <row r="10018" ht="8.25" customHeight="1"/>
    <row r="10019" ht="8.25" customHeight="1"/>
    <row r="10020" ht="8.25" customHeight="1"/>
    <row r="10021" ht="8.25" customHeight="1"/>
    <row r="10022" ht="8.25" customHeight="1"/>
    <row r="10023" ht="8.25" customHeight="1"/>
    <row r="10024" ht="8.25" customHeight="1"/>
    <row r="10025" ht="8.25" customHeight="1"/>
    <row r="10026" ht="8.25" customHeight="1"/>
    <row r="10027" ht="8.25" customHeight="1"/>
    <row r="10028" ht="8.25" customHeight="1"/>
    <row r="10029" ht="8.25" customHeight="1"/>
    <row r="10030" ht="8.25" customHeight="1"/>
    <row r="10031" ht="8.25" customHeight="1"/>
    <row r="10032" ht="8.25" customHeight="1"/>
    <row r="10033" ht="8.25" customHeight="1"/>
    <row r="10034" ht="8.25" customHeight="1"/>
    <row r="10035" ht="8.25" customHeight="1"/>
    <row r="10036" ht="8.25" customHeight="1"/>
    <row r="10037" ht="8.25" customHeight="1"/>
    <row r="10038" ht="8.25" customHeight="1"/>
    <row r="10039" ht="8.25" customHeight="1"/>
    <row r="10040" ht="8.25" customHeight="1"/>
    <row r="10041" ht="8.25" customHeight="1"/>
    <row r="10042" ht="8.25" customHeight="1"/>
    <row r="10043" ht="8.25" customHeight="1"/>
    <row r="10044" ht="8.25" customHeight="1"/>
    <row r="10045" ht="8.25" customHeight="1"/>
    <row r="10046" ht="8.25" customHeight="1"/>
    <row r="10047" ht="8.25" customHeight="1"/>
    <row r="10048" ht="8.25" customHeight="1"/>
    <row r="10049" ht="8.25" customHeight="1"/>
    <row r="10050" ht="8.25" customHeight="1"/>
    <row r="10051" ht="8.25" customHeight="1"/>
    <row r="10052" ht="8.25" customHeight="1"/>
    <row r="10053" ht="8.25" customHeight="1"/>
    <row r="10054" ht="8.25" customHeight="1"/>
    <row r="10055" ht="8.25" customHeight="1"/>
    <row r="10056" ht="8.25" customHeight="1"/>
    <row r="10057" ht="8.25" customHeight="1"/>
    <row r="10058" ht="8.25" customHeight="1"/>
    <row r="10059" ht="8.25" customHeight="1"/>
    <row r="10060" ht="8.25" customHeight="1"/>
    <row r="10061" ht="8.25" customHeight="1"/>
    <row r="10062" ht="8.25" customHeight="1"/>
    <row r="10063" ht="8.25" customHeight="1"/>
    <row r="10064" ht="8.25" customHeight="1"/>
    <row r="10065" ht="8.25" customHeight="1"/>
    <row r="10066" ht="8.25" customHeight="1"/>
    <row r="10067" ht="8.25" customHeight="1"/>
    <row r="10068" ht="8.25" customHeight="1"/>
    <row r="10069" ht="8.25" customHeight="1"/>
    <row r="10070" ht="8.25" customHeight="1"/>
    <row r="10071" ht="8.25" customHeight="1"/>
    <row r="10072" ht="8.25" customHeight="1"/>
    <row r="10073" ht="8.25" customHeight="1"/>
    <row r="10074" ht="8.25" customHeight="1"/>
    <row r="10075" ht="8.25" customHeight="1"/>
    <row r="10076" ht="8.25" customHeight="1"/>
    <row r="10077" ht="8.25" customHeight="1"/>
    <row r="10078" ht="8.25" customHeight="1"/>
    <row r="10079" ht="8.25" customHeight="1"/>
    <row r="10080" ht="8.25" customHeight="1"/>
    <row r="10081" ht="8.25" customHeight="1"/>
    <row r="10082" ht="8.25" customHeight="1"/>
    <row r="10083" ht="8.25" customHeight="1"/>
    <row r="10084" ht="8.25" customHeight="1"/>
    <row r="10085" ht="8.25" customHeight="1"/>
    <row r="10086" ht="8.25" customHeight="1"/>
    <row r="10087" ht="8.25" customHeight="1"/>
    <row r="10088" ht="8.25" customHeight="1"/>
    <row r="10089" ht="8.25" customHeight="1"/>
    <row r="10090" ht="8.25" customHeight="1"/>
    <row r="10091" ht="8.25" customHeight="1"/>
    <row r="10092" ht="8.25" customHeight="1"/>
    <row r="10093" ht="8.25" customHeight="1"/>
    <row r="10094" ht="8.25" customHeight="1"/>
    <row r="10095" ht="8.25" customHeight="1"/>
    <row r="10096" ht="8.25" customHeight="1"/>
    <row r="10097" ht="8.25" customHeight="1"/>
    <row r="10098" ht="8.25" customHeight="1"/>
    <row r="10099" ht="8.25" customHeight="1"/>
    <row r="10100" ht="8.25" customHeight="1"/>
    <row r="10101" ht="8.25" customHeight="1"/>
    <row r="10102" ht="8.25" customHeight="1"/>
    <row r="10103" ht="8.25" customHeight="1"/>
    <row r="10104" ht="8.25" customHeight="1"/>
    <row r="10105" ht="8.25" customHeight="1"/>
    <row r="10106" ht="8.25" customHeight="1"/>
    <row r="10107" ht="8.25" customHeight="1"/>
    <row r="10108" ht="8.25" customHeight="1"/>
    <row r="10109" ht="8.25" customHeight="1"/>
    <row r="10110" ht="8.25" customHeight="1"/>
    <row r="10111" ht="8.25" customHeight="1"/>
    <row r="10112" ht="8.25" customHeight="1"/>
    <row r="10113" ht="8.25" customHeight="1"/>
    <row r="10114" ht="8.25" customHeight="1"/>
    <row r="10115" ht="8.25" customHeight="1"/>
    <row r="10116" ht="8.25" customHeight="1"/>
    <row r="10117" ht="8.25" customHeight="1"/>
    <row r="10118" ht="8.25" customHeight="1"/>
    <row r="10119" ht="8.25" customHeight="1"/>
    <row r="10120" ht="8.25" customHeight="1"/>
    <row r="10121" ht="8.25" customHeight="1"/>
    <row r="10122" ht="8.25" customHeight="1"/>
    <row r="10123" ht="8.25" customHeight="1"/>
    <row r="10124" ht="8.25" customHeight="1"/>
    <row r="10125" ht="8.25" customHeight="1"/>
    <row r="10126" ht="8.25" customHeight="1"/>
    <row r="10127" ht="8.25" customHeight="1"/>
    <row r="10128" ht="8.25" customHeight="1"/>
    <row r="10129" ht="8.25" customHeight="1"/>
    <row r="10130" ht="8.25" customHeight="1"/>
    <row r="10131" ht="8.25" customHeight="1"/>
    <row r="10132" ht="8.25" customHeight="1"/>
    <row r="10133" ht="8.25" customHeight="1"/>
    <row r="10134" ht="8.25" customHeight="1"/>
    <row r="10135" ht="8.25" customHeight="1"/>
    <row r="10136" ht="8.25" customHeight="1"/>
    <row r="10137" ht="8.25" customHeight="1"/>
    <row r="10138" ht="8.25" customHeight="1"/>
    <row r="10139" ht="8.25" customHeight="1"/>
    <row r="10140" ht="8.25" customHeight="1"/>
    <row r="10141" ht="8.25" customHeight="1"/>
    <row r="10142" ht="8.25" customHeight="1"/>
    <row r="10143" ht="8.25" customHeight="1"/>
    <row r="10144" ht="8.25" customHeight="1"/>
    <row r="10145" ht="8.25" customHeight="1"/>
    <row r="10146" ht="8.25" customHeight="1"/>
    <row r="10147" ht="8.25" customHeight="1"/>
    <row r="10148" ht="8.25" customHeight="1"/>
    <row r="10149" ht="8.25" customHeight="1"/>
    <row r="10150" ht="8.25" customHeight="1"/>
    <row r="10151" ht="8.25" customHeight="1"/>
    <row r="10152" ht="8.25" customHeight="1"/>
    <row r="10153" ht="8.25" customHeight="1"/>
    <row r="10154" ht="8.25" customHeight="1"/>
    <row r="10155" ht="8.25" customHeight="1"/>
    <row r="10156" ht="8.25" customHeight="1"/>
    <row r="10157" ht="8.25" customHeight="1"/>
    <row r="10158" ht="8.25" customHeight="1"/>
    <row r="10159" ht="8.25" customHeight="1"/>
    <row r="10160" ht="8.25" customHeight="1"/>
    <row r="10161" ht="8.25" customHeight="1"/>
    <row r="10162" ht="8.25" customHeight="1"/>
    <row r="10163" ht="8.25" customHeight="1"/>
    <row r="10164" ht="8.25" customHeight="1"/>
    <row r="10165" ht="8.25" customHeight="1"/>
    <row r="10166" ht="8.25" customHeight="1"/>
    <row r="10167" ht="8.25" customHeight="1"/>
    <row r="10168" ht="8.25" customHeight="1"/>
    <row r="10169" ht="8.25" customHeight="1"/>
    <row r="10170" ht="8.25" customHeight="1"/>
    <row r="10171" ht="8.25" customHeight="1"/>
    <row r="10172" ht="8.25" customHeight="1"/>
    <row r="10173" ht="8.25" customHeight="1"/>
    <row r="10174" ht="8.25" customHeight="1"/>
    <row r="10175" ht="8.25" customHeight="1"/>
    <row r="10176" ht="8.25" customHeight="1"/>
    <row r="10177" ht="8.25" customHeight="1"/>
    <row r="10178" ht="8.25" customHeight="1"/>
    <row r="10179" ht="8.25" customHeight="1"/>
    <row r="10180" ht="8.25" customHeight="1"/>
    <row r="10181" ht="8.25" customHeight="1"/>
    <row r="10182" ht="8.25" customHeight="1"/>
    <row r="10183" ht="8.25" customHeight="1"/>
    <row r="10184" ht="8.25" customHeight="1"/>
    <row r="10185" ht="8.25" customHeight="1"/>
    <row r="10186" ht="8.25" customHeight="1"/>
    <row r="10187" ht="8.25" customHeight="1"/>
    <row r="10188" ht="8.25" customHeight="1"/>
    <row r="10189" ht="8.25" customHeight="1"/>
    <row r="10190" ht="8.25" customHeight="1"/>
    <row r="10191" ht="8.25" customHeight="1"/>
    <row r="10192" ht="8.25" customHeight="1"/>
    <row r="10193" ht="8.25" customHeight="1"/>
    <row r="10194" ht="8.25" customHeight="1"/>
    <row r="10195" ht="8.25" customHeight="1"/>
    <row r="10196" ht="8.25" customHeight="1"/>
    <row r="10197" ht="8.25" customHeight="1"/>
    <row r="10198" ht="8.25" customHeight="1"/>
    <row r="10199" ht="8.25" customHeight="1"/>
    <row r="10200" ht="8.25" customHeight="1"/>
    <row r="10201" ht="8.25" customHeight="1"/>
    <row r="10202" ht="8.25" customHeight="1"/>
    <row r="10203" ht="8.25" customHeight="1"/>
    <row r="10204" ht="8.25" customHeight="1"/>
    <row r="10205" ht="8.25" customHeight="1"/>
    <row r="10206" ht="8.25" customHeight="1"/>
    <row r="10207" ht="8.25" customHeight="1"/>
    <row r="10208" ht="8.25" customHeight="1"/>
    <row r="10209" ht="8.25" customHeight="1"/>
    <row r="10210" ht="8.25" customHeight="1"/>
    <row r="10211" ht="8.25" customHeight="1"/>
    <row r="10212" ht="8.25" customHeight="1"/>
    <row r="10213" ht="8.25" customHeight="1"/>
    <row r="10214" ht="8.25" customHeight="1"/>
    <row r="10215" ht="8.25" customHeight="1"/>
    <row r="10216" ht="8.25" customHeight="1"/>
    <row r="10217" ht="8.25" customHeight="1"/>
    <row r="10218" ht="8.25" customHeight="1"/>
    <row r="10219" ht="8.25" customHeight="1"/>
    <row r="10220" ht="8.25" customHeight="1"/>
    <row r="10221" ht="8.25" customHeight="1"/>
    <row r="10222" ht="8.25" customHeight="1"/>
    <row r="10223" ht="8.25" customHeight="1"/>
    <row r="10224" ht="8.25" customHeight="1"/>
    <row r="10225" ht="8.25" customHeight="1"/>
    <row r="10226" ht="8.25" customHeight="1"/>
    <row r="10227" ht="8.25" customHeight="1"/>
    <row r="10228" ht="8.25" customHeight="1"/>
    <row r="10229" ht="8.25" customHeight="1"/>
    <row r="10230" ht="8.25" customHeight="1"/>
    <row r="10231" ht="8.25" customHeight="1"/>
    <row r="10232" ht="8.25" customHeight="1"/>
    <row r="10233" ht="8.25" customHeight="1"/>
    <row r="10234" ht="8.25" customHeight="1"/>
    <row r="10235" ht="8.25" customHeight="1"/>
    <row r="10236" ht="8.25" customHeight="1"/>
    <row r="10237" ht="8.25" customHeight="1"/>
    <row r="10238" ht="8.25" customHeight="1"/>
    <row r="10239" ht="8.25" customHeight="1"/>
    <row r="10240" ht="8.25" customHeight="1"/>
    <row r="10241" ht="8.25" customHeight="1"/>
    <row r="10242" ht="8.25" customHeight="1"/>
    <row r="10243" ht="8.25" customHeight="1"/>
    <row r="10244" ht="8.25" customHeight="1"/>
    <row r="10245" ht="8.25" customHeight="1"/>
    <row r="10246" ht="8.25" customHeight="1"/>
    <row r="10247" ht="8.25" customHeight="1"/>
    <row r="10248" ht="8.25" customHeight="1"/>
    <row r="10249" ht="8.25" customHeight="1"/>
    <row r="10250" ht="8.25" customHeight="1"/>
    <row r="10251" ht="8.25" customHeight="1"/>
    <row r="10252" ht="8.25" customHeight="1"/>
    <row r="10253" ht="8.25" customHeight="1"/>
    <row r="10254" ht="8.25" customHeight="1"/>
    <row r="10255" ht="8.25" customHeight="1"/>
    <row r="10256" ht="8.25" customHeight="1"/>
    <row r="10257" ht="8.25" customHeight="1"/>
    <row r="10258" ht="8.25" customHeight="1"/>
    <row r="10259" ht="8.25" customHeight="1"/>
    <row r="10260" ht="8.25" customHeight="1"/>
    <row r="10261" ht="8.25" customHeight="1"/>
    <row r="10262" ht="8.25" customHeight="1"/>
    <row r="10263" ht="8.25" customHeight="1"/>
    <row r="10264" ht="8.25" customHeight="1"/>
    <row r="10265" ht="8.25" customHeight="1"/>
    <row r="10266" ht="8.25" customHeight="1"/>
    <row r="10267" ht="8.25" customHeight="1"/>
    <row r="10268" ht="8.25" customHeight="1"/>
    <row r="10269" ht="8.25" customHeight="1"/>
    <row r="10270" ht="8.25" customHeight="1"/>
    <row r="10271" ht="8.25" customHeight="1"/>
    <row r="10272" ht="8.25" customHeight="1"/>
    <row r="10273" ht="8.25" customHeight="1"/>
    <row r="10274" ht="8.25" customHeight="1"/>
    <row r="10275" ht="8.25" customHeight="1"/>
    <row r="10276" ht="8.25" customHeight="1"/>
    <row r="10277" ht="8.25" customHeight="1"/>
    <row r="10278" ht="8.25" customHeight="1"/>
    <row r="10279" ht="8.25" customHeight="1"/>
    <row r="10280" ht="8.25" customHeight="1"/>
    <row r="10281" ht="8.25" customHeight="1"/>
    <row r="10282" ht="8.25" customHeight="1"/>
    <row r="10283" ht="8.25" customHeight="1"/>
    <row r="10284" ht="8.25" customHeight="1"/>
    <row r="10285" ht="8.25" customHeight="1"/>
    <row r="10286" ht="8.25" customHeight="1"/>
    <row r="10287" ht="8.25" customHeight="1"/>
    <row r="10288" ht="8.25" customHeight="1"/>
    <row r="10289" ht="8.25" customHeight="1"/>
    <row r="10290" ht="8.25" customHeight="1"/>
    <row r="10291" ht="8.25" customHeight="1"/>
    <row r="10292" ht="8.25" customHeight="1"/>
    <row r="10293" ht="8.25" customHeight="1"/>
    <row r="10294" ht="8.25" customHeight="1"/>
    <row r="10295" ht="8.25" customHeight="1"/>
    <row r="10296" ht="8.25" customHeight="1"/>
    <row r="10297" ht="8.25" customHeight="1"/>
    <row r="10298" ht="8.25" customHeight="1"/>
    <row r="10299" ht="8.25" customHeight="1"/>
    <row r="10300" ht="8.25" customHeight="1"/>
    <row r="10301" ht="8.25" customHeight="1"/>
    <row r="10302" ht="8.25" customHeight="1"/>
    <row r="10303" ht="8.25" customHeight="1"/>
    <row r="10304" ht="8.25" customHeight="1"/>
    <row r="10305" ht="8.25" customHeight="1"/>
    <row r="10306" ht="8.25" customHeight="1"/>
    <row r="10307" ht="8.25" customHeight="1"/>
    <row r="10308" ht="8.25" customHeight="1"/>
    <row r="10309" ht="8.25" customHeight="1"/>
    <row r="10310" ht="8.25" customHeight="1"/>
    <row r="10311" ht="8.25" customHeight="1"/>
    <row r="10312" ht="8.25" customHeight="1"/>
    <row r="10313" ht="8.25" customHeight="1"/>
    <row r="10314" ht="8.25" customHeight="1"/>
    <row r="10315" ht="8.25" customHeight="1"/>
    <row r="10316" ht="8.25" customHeight="1"/>
    <row r="10317" ht="8.25" customHeight="1"/>
    <row r="10318" ht="8.25" customHeight="1"/>
    <row r="10319" ht="8.25" customHeight="1"/>
    <row r="10320" ht="8.25" customHeight="1"/>
    <row r="10321" ht="8.25" customHeight="1"/>
    <row r="10322" ht="8.25" customHeight="1"/>
    <row r="10323" ht="8.25" customHeight="1"/>
    <row r="10324" ht="8.25" customHeight="1"/>
    <row r="10325" ht="8.25" customHeight="1"/>
    <row r="10326" ht="8.25" customHeight="1"/>
    <row r="10327" ht="8.25" customHeight="1"/>
    <row r="10328" ht="8.25" customHeight="1"/>
    <row r="10329" ht="8.25" customHeight="1"/>
    <row r="10330" ht="8.25" customHeight="1"/>
    <row r="10331" ht="8.25" customHeight="1"/>
    <row r="10332" ht="8.25" customHeight="1"/>
    <row r="10333" ht="8.25" customHeight="1"/>
    <row r="10334" ht="8.25" customHeight="1"/>
    <row r="10335" ht="8.25" customHeight="1"/>
    <row r="10336" ht="8.25" customHeight="1"/>
    <row r="10337" ht="8.25" customHeight="1"/>
    <row r="10338" ht="8.25" customHeight="1"/>
    <row r="10339" ht="8.25" customHeight="1"/>
    <row r="10340" ht="8.25" customHeight="1"/>
    <row r="10341" ht="8.25" customHeight="1"/>
    <row r="10342" ht="8.25" customHeight="1"/>
    <row r="10343" ht="8.25" customHeight="1"/>
    <row r="10344" ht="8.25" customHeight="1"/>
    <row r="10345" ht="8.25" customHeight="1"/>
    <row r="10346" ht="8.25" customHeight="1"/>
    <row r="10347" ht="8.25" customHeight="1"/>
    <row r="10348" ht="8.25" customHeight="1"/>
    <row r="10349" ht="8.25" customHeight="1"/>
    <row r="10350" ht="8.25" customHeight="1"/>
    <row r="10351" ht="8.25" customHeight="1"/>
    <row r="10352" ht="8.25" customHeight="1"/>
    <row r="10353" ht="8.25" customHeight="1"/>
    <row r="10354" ht="8.25" customHeight="1"/>
    <row r="10355" ht="8.25" customHeight="1"/>
    <row r="10356" ht="8.25" customHeight="1"/>
    <row r="10357" ht="8.25" customHeight="1"/>
    <row r="10358" ht="8.25" customHeight="1"/>
    <row r="10359" ht="8.25" customHeight="1"/>
    <row r="10360" ht="8.25" customHeight="1"/>
    <row r="10361" ht="8.25" customHeight="1"/>
    <row r="10362" ht="8.25" customHeight="1"/>
    <row r="10363" ht="8.25" customHeight="1"/>
    <row r="10364" ht="8.25" customHeight="1"/>
    <row r="10365" ht="8.25" customHeight="1"/>
    <row r="10366" ht="8.25" customHeight="1"/>
    <row r="10367" ht="8.25" customHeight="1"/>
    <row r="10368" ht="8.25" customHeight="1"/>
    <row r="10369" ht="8.25" customHeight="1"/>
    <row r="10370" ht="8.25" customHeight="1"/>
    <row r="10371" ht="8.25" customHeight="1"/>
    <row r="10372" ht="8.25" customHeight="1"/>
    <row r="10373" ht="8.25" customHeight="1"/>
    <row r="10374" ht="8.25" customHeight="1"/>
    <row r="10375" ht="8.25" customHeight="1"/>
    <row r="10376" ht="8.25" customHeight="1"/>
    <row r="10377" ht="8.25" customHeight="1"/>
    <row r="10378" ht="8.25" customHeight="1"/>
    <row r="10379" ht="8.25" customHeight="1"/>
    <row r="10380" ht="8.25" customHeight="1"/>
    <row r="10381" ht="8.25" customHeight="1"/>
    <row r="10382" ht="8.25" customHeight="1"/>
    <row r="10383" ht="8.25" customHeight="1"/>
    <row r="10384" ht="8.25" customHeight="1"/>
    <row r="10385" ht="8.25" customHeight="1"/>
    <row r="10386" ht="8.25" customHeight="1"/>
    <row r="10387" ht="8.25" customHeight="1"/>
    <row r="10388" ht="8.25" customHeight="1"/>
    <row r="10389" ht="8.25" customHeight="1"/>
    <row r="10390" ht="8.25" customHeight="1"/>
    <row r="10391" ht="8.25" customHeight="1"/>
    <row r="10392" ht="8.25" customHeight="1"/>
    <row r="10393" ht="8.25" customHeight="1"/>
    <row r="10394" ht="8.25" customHeight="1"/>
    <row r="10395" ht="8.25" customHeight="1"/>
    <row r="10396" ht="8.25" customHeight="1"/>
    <row r="10397" ht="8.25" customHeight="1"/>
    <row r="10398" ht="8.25" customHeight="1"/>
    <row r="10399" ht="8.25" customHeight="1"/>
    <row r="10400" ht="8.25" customHeight="1"/>
    <row r="10401" ht="8.25" customHeight="1"/>
    <row r="10402" ht="8.25" customHeight="1"/>
    <row r="10403" ht="8.25" customHeight="1"/>
    <row r="10404" ht="8.25" customHeight="1"/>
    <row r="10405" ht="8.25" customHeight="1"/>
    <row r="10406" ht="8.25" customHeight="1"/>
    <row r="10407" ht="8.25" customHeight="1"/>
    <row r="10408" ht="8.25" customHeight="1"/>
    <row r="10409" ht="8.25" customHeight="1"/>
    <row r="10410" ht="8.25" customHeight="1"/>
    <row r="10411" ht="8.25" customHeight="1"/>
    <row r="10412" ht="8.25" customHeight="1"/>
    <row r="10413" ht="8.25" customHeight="1"/>
    <row r="10414" ht="8.25" customHeight="1"/>
    <row r="10415" ht="8.25" customHeight="1"/>
    <row r="10416" ht="8.25" customHeight="1"/>
    <row r="10417" ht="8.25" customHeight="1"/>
    <row r="10418" ht="8.25" customHeight="1"/>
    <row r="10419" ht="8.25" customHeight="1"/>
    <row r="10420" ht="8.25" customHeight="1"/>
    <row r="10421" ht="8.25" customHeight="1"/>
    <row r="10422" ht="8.25" customHeight="1"/>
    <row r="10423" ht="8.25" customHeight="1"/>
    <row r="10424" ht="8.25" customHeight="1"/>
    <row r="10425" ht="8.25" customHeight="1"/>
    <row r="10426" ht="8.25" customHeight="1"/>
    <row r="10427" ht="8.25" customHeight="1"/>
    <row r="10428" ht="8.25" customHeight="1"/>
    <row r="10429" ht="8.25" customHeight="1"/>
    <row r="10430" ht="8.25" customHeight="1"/>
    <row r="10431" ht="8.25" customHeight="1"/>
    <row r="10432" ht="8.25" customHeight="1"/>
    <row r="10433" ht="8.25" customHeight="1"/>
    <row r="10434" ht="8.25" customHeight="1"/>
    <row r="10435" ht="8.25" customHeight="1"/>
    <row r="10436" ht="8.25" customHeight="1"/>
    <row r="10437" ht="8.25" customHeight="1"/>
    <row r="10438" ht="8.25" customHeight="1"/>
    <row r="10439" ht="8.25" customHeight="1"/>
    <row r="10440" ht="8.25" customHeight="1"/>
    <row r="10441" ht="8.25" customHeight="1"/>
    <row r="10442" ht="8.25" customHeight="1"/>
    <row r="10443" ht="8.25" customHeight="1"/>
    <row r="10444" ht="8.25" customHeight="1"/>
    <row r="10445" ht="8.25" customHeight="1"/>
    <row r="10446" ht="8.25" customHeight="1"/>
    <row r="10447" ht="8.25" customHeight="1"/>
    <row r="10448" ht="8.25" customHeight="1"/>
    <row r="10449" ht="8.25" customHeight="1"/>
    <row r="10450" ht="8.25" customHeight="1"/>
    <row r="10451" ht="8.25" customHeight="1"/>
    <row r="10452" ht="8.25" customHeight="1"/>
    <row r="10453" ht="8.25" customHeight="1"/>
    <row r="10454" ht="8.25" customHeight="1"/>
    <row r="10455" ht="8.25" customHeight="1"/>
    <row r="10456" ht="8.25" customHeight="1"/>
    <row r="10457" ht="8.25" customHeight="1"/>
    <row r="10458" ht="8.25" customHeight="1"/>
    <row r="10459" ht="8.25" customHeight="1"/>
    <row r="10460" ht="8.25" customHeight="1"/>
    <row r="10461" ht="8.25" customHeight="1"/>
    <row r="10462" ht="8.25" customHeight="1"/>
    <row r="10463" ht="8.25" customHeight="1"/>
    <row r="10464" ht="8.25" customHeight="1"/>
    <row r="10465" ht="8.25" customHeight="1"/>
    <row r="10466" ht="8.25" customHeight="1"/>
    <row r="10467" ht="8.25" customHeight="1"/>
    <row r="10468" ht="8.25" customHeight="1"/>
    <row r="10469" ht="8.25" customHeight="1"/>
    <row r="10470" ht="8.25" customHeight="1"/>
    <row r="10471" ht="8.25" customHeight="1"/>
    <row r="10472" ht="8.25" customHeight="1"/>
    <row r="10473" ht="8.25" customHeight="1"/>
    <row r="10474" ht="8.25" customHeight="1"/>
    <row r="10475" ht="8.25" customHeight="1"/>
    <row r="10476" ht="8.25" customHeight="1"/>
    <row r="10477" ht="8.25" customHeight="1"/>
    <row r="10478" ht="8.25" customHeight="1"/>
    <row r="10479" ht="8.25" customHeight="1"/>
    <row r="10480" ht="8.25" customHeight="1"/>
    <row r="10481" ht="8.25" customHeight="1"/>
    <row r="10482" ht="8.25" customHeight="1"/>
    <row r="10483" ht="8.25" customHeight="1"/>
    <row r="10484" ht="8.25" customHeight="1"/>
    <row r="10485" ht="8.25" customHeight="1"/>
    <row r="10486" ht="8.25" customHeight="1"/>
    <row r="10487" ht="8.25" customHeight="1"/>
    <row r="10488" ht="8.25" customHeight="1"/>
    <row r="10489" ht="8.25" customHeight="1"/>
    <row r="10490" ht="8.25" customHeight="1"/>
    <row r="10491" ht="8.25" customHeight="1"/>
    <row r="10492" ht="8.25" customHeight="1"/>
    <row r="10493" ht="8.25" customHeight="1"/>
    <row r="10494" ht="8.25" customHeight="1"/>
    <row r="10495" ht="8.25" customHeight="1"/>
    <row r="10496" ht="8.25" customHeight="1"/>
    <row r="10497" ht="8.25" customHeight="1"/>
    <row r="10498" ht="8.25" customHeight="1"/>
    <row r="10499" ht="8.25" customHeight="1"/>
    <row r="10500" ht="8.25" customHeight="1"/>
    <row r="10501" ht="8.25" customHeight="1"/>
    <row r="10502" ht="8.25" customHeight="1"/>
    <row r="10503" ht="8.25" customHeight="1"/>
    <row r="10504" ht="8.25" customHeight="1"/>
    <row r="10505" ht="8.25" customHeight="1"/>
    <row r="10506" ht="8.25" customHeight="1"/>
    <row r="10507" ht="8.25" customHeight="1"/>
    <row r="10508" ht="8.25" customHeight="1"/>
    <row r="10509" ht="8.25" customHeight="1"/>
    <row r="10510" ht="8.25" customHeight="1"/>
    <row r="10511" ht="8.25" customHeight="1"/>
    <row r="10512" ht="8.25" customHeight="1"/>
    <row r="10513" ht="8.25" customHeight="1"/>
    <row r="10514" ht="8.25" customHeight="1"/>
    <row r="10515" ht="8.25" customHeight="1"/>
    <row r="10516" ht="8.25" customHeight="1"/>
    <row r="10517" ht="8.25" customHeight="1"/>
    <row r="10518" ht="8.25" customHeight="1"/>
    <row r="10519" ht="8.25" customHeight="1"/>
    <row r="10520" ht="8.25" customHeight="1"/>
    <row r="10521" ht="8.25" customHeight="1"/>
    <row r="10522" ht="8.25" customHeight="1"/>
    <row r="10523" ht="8.25" customHeight="1"/>
    <row r="10524" ht="8.25" customHeight="1"/>
    <row r="10525" ht="8.25" customHeight="1"/>
    <row r="10526" ht="8.25" customHeight="1"/>
    <row r="10527" ht="8.25" customHeight="1"/>
    <row r="10528" ht="8.25" customHeight="1"/>
    <row r="10529" ht="8.25" customHeight="1"/>
    <row r="10530" ht="8.25" customHeight="1"/>
    <row r="10531" ht="8.25" customHeight="1"/>
    <row r="10532" ht="8.25" customHeight="1"/>
    <row r="10533" ht="8.25" customHeight="1"/>
    <row r="10534" ht="8.25" customHeight="1"/>
    <row r="10535" ht="8.25" customHeight="1"/>
    <row r="10536" ht="8.25" customHeight="1"/>
    <row r="10537" ht="8.25" customHeight="1"/>
    <row r="10538" ht="8.25" customHeight="1"/>
    <row r="10539" ht="8.25" customHeight="1"/>
    <row r="10540" ht="8.25" customHeight="1"/>
    <row r="10541" ht="8.25" customHeight="1"/>
    <row r="10542" ht="8.25" customHeight="1"/>
    <row r="10543" ht="8.25" customHeight="1"/>
    <row r="10544" ht="8.25" customHeight="1"/>
    <row r="10545" ht="8.25" customHeight="1"/>
    <row r="10546" ht="8.25" customHeight="1"/>
    <row r="10547" ht="8.25" customHeight="1"/>
    <row r="10548" ht="8.25" customHeight="1"/>
    <row r="10549" ht="8.25" customHeight="1"/>
    <row r="10550" ht="8.25" customHeight="1"/>
    <row r="10551" ht="8.25" customHeight="1"/>
    <row r="10552" ht="8.25" customHeight="1"/>
    <row r="10553" ht="8.25" customHeight="1"/>
    <row r="10554" ht="8.25" customHeight="1"/>
    <row r="10555" ht="8.25" customHeight="1"/>
    <row r="10556" ht="8.25" customHeight="1"/>
    <row r="10557" ht="8.25" customHeight="1"/>
    <row r="10558" ht="8.25" customHeight="1"/>
    <row r="10559" ht="8.25" customHeight="1"/>
    <row r="10560" ht="8.25" customHeight="1"/>
    <row r="10561" ht="8.25" customHeight="1"/>
    <row r="10562" ht="8.25" customHeight="1"/>
    <row r="10563" ht="8.25" customHeight="1"/>
    <row r="10564" ht="8.25" customHeight="1"/>
    <row r="10565" ht="8.25" customHeight="1"/>
    <row r="10566" ht="8.25" customHeight="1"/>
    <row r="10567" ht="8.25" customHeight="1"/>
    <row r="10568" ht="8.25" customHeight="1"/>
    <row r="10569" ht="8.25" customHeight="1"/>
    <row r="10570" ht="8.25" customHeight="1"/>
    <row r="10571" ht="8.25" customHeight="1"/>
    <row r="10572" ht="8.25" customHeight="1"/>
    <row r="10573" ht="8.25" customHeight="1"/>
    <row r="10574" ht="8.25" customHeight="1"/>
    <row r="10575" ht="8.25" customHeight="1"/>
    <row r="10576" ht="8.25" customHeight="1"/>
    <row r="10577" ht="8.25" customHeight="1"/>
    <row r="10578" ht="8.25" customHeight="1"/>
    <row r="10579" ht="8.25" customHeight="1"/>
    <row r="10580" ht="8.25" customHeight="1"/>
    <row r="10581" ht="8.25" customHeight="1"/>
    <row r="10582" ht="8.25" customHeight="1"/>
    <row r="10583" ht="8.25" customHeight="1"/>
    <row r="10584" ht="8.25" customHeight="1"/>
    <row r="10585" ht="8.25" customHeight="1"/>
    <row r="10586" ht="8.25" customHeight="1"/>
    <row r="10587" ht="8.25" customHeight="1"/>
    <row r="10588" ht="8.25" customHeight="1"/>
    <row r="10589" ht="8.25" customHeight="1"/>
    <row r="10590" ht="8.25" customHeight="1"/>
    <row r="10591" ht="8.25" customHeight="1"/>
    <row r="10592" ht="8.25" customHeight="1"/>
    <row r="10593" ht="8.25" customHeight="1"/>
    <row r="10594" ht="8.25" customHeight="1"/>
    <row r="10595" ht="8.25" customHeight="1"/>
    <row r="10596" ht="8.25" customHeight="1"/>
    <row r="10597" ht="8.25" customHeight="1"/>
    <row r="10598" ht="8.25" customHeight="1"/>
    <row r="10599" ht="8.25" customHeight="1"/>
    <row r="10600" ht="8.25" customHeight="1"/>
    <row r="10601" ht="8.25" customHeight="1"/>
    <row r="10602" ht="8.25" customHeight="1"/>
    <row r="10603" ht="8.25" customHeight="1"/>
    <row r="10604" ht="8.25" customHeight="1"/>
    <row r="10605" ht="8.25" customHeight="1"/>
    <row r="10606" ht="8.25" customHeight="1"/>
    <row r="10607" ht="8.25" customHeight="1"/>
    <row r="10608" ht="8.25" customHeight="1"/>
    <row r="10609" ht="8.25" customHeight="1"/>
    <row r="10610" ht="8.25" customHeight="1"/>
    <row r="10611" ht="8.25" customHeight="1"/>
    <row r="10612" ht="8.25" customHeight="1"/>
    <row r="10613" ht="8.25" customHeight="1"/>
    <row r="10614" ht="8.25" customHeight="1"/>
    <row r="10615" ht="8.25" customHeight="1"/>
    <row r="10616" ht="8.25" customHeight="1"/>
    <row r="10617" ht="8.25" customHeight="1"/>
    <row r="10618" ht="8.25" customHeight="1"/>
    <row r="10619" ht="8.25" customHeight="1"/>
    <row r="10620" ht="8.25" customHeight="1"/>
    <row r="10621" ht="8.25" customHeight="1"/>
    <row r="10622" ht="8.25" customHeight="1"/>
    <row r="10623" ht="8.25" customHeight="1"/>
    <row r="10624" ht="8.25" customHeight="1"/>
    <row r="10625" ht="8.25" customHeight="1"/>
    <row r="10626" ht="8.25" customHeight="1"/>
    <row r="10627" ht="8.25" customHeight="1"/>
    <row r="10628" ht="8.25" customHeight="1"/>
    <row r="10629" ht="8.25" customHeight="1"/>
    <row r="10630" ht="8.25" customHeight="1"/>
    <row r="10631" ht="8.25" customHeight="1"/>
    <row r="10632" ht="8.25" customHeight="1"/>
    <row r="10633" ht="8.25" customHeight="1"/>
    <row r="10634" ht="8.25" customHeight="1"/>
    <row r="10635" ht="8.25" customHeight="1"/>
    <row r="10636" ht="8.25" customHeight="1"/>
    <row r="10637" ht="8.25" customHeight="1"/>
    <row r="10638" ht="8.25" customHeight="1"/>
    <row r="10639" ht="8.25" customHeight="1"/>
    <row r="10640" ht="8.25" customHeight="1"/>
    <row r="10641" ht="8.25" customHeight="1"/>
    <row r="10642" ht="8.25" customHeight="1"/>
    <row r="10643" ht="8.25" customHeight="1"/>
    <row r="10644" ht="8.25" customHeight="1"/>
    <row r="10645" ht="8.25" customHeight="1"/>
    <row r="10646" ht="8.25" customHeight="1"/>
    <row r="10647" ht="8.25" customHeight="1"/>
    <row r="10648" ht="8.25" customHeight="1"/>
    <row r="10649" ht="8.25" customHeight="1"/>
    <row r="10650" ht="8.25" customHeight="1"/>
    <row r="10651" ht="8.25" customHeight="1"/>
    <row r="10652" ht="8.25" customHeight="1"/>
    <row r="10653" ht="8.25" customHeight="1"/>
    <row r="10654" ht="8.25" customHeight="1"/>
    <row r="10655" ht="8.25" customHeight="1"/>
    <row r="10656" ht="8.25" customHeight="1"/>
    <row r="10657" ht="8.25" customHeight="1"/>
    <row r="10658" ht="8.25" customHeight="1"/>
    <row r="10659" ht="8.25" customHeight="1"/>
    <row r="10660" ht="8.25" customHeight="1"/>
    <row r="10661" ht="8.25" customHeight="1"/>
    <row r="10662" ht="8.25" customHeight="1"/>
    <row r="10663" ht="8.25" customHeight="1"/>
    <row r="10664" ht="8.25" customHeight="1"/>
    <row r="10665" ht="8.25" customHeight="1"/>
    <row r="10666" ht="8.25" customHeight="1"/>
    <row r="10667" ht="8.25" customHeight="1"/>
    <row r="10668" ht="8.25" customHeight="1"/>
    <row r="10669" ht="8.25" customHeight="1"/>
    <row r="10670" ht="8.25" customHeight="1"/>
    <row r="10671" ht="8.25" customHeight="1"/>
    <row r="10672" ht="8.25" customHeight="1"/>
    <row r="10673" ht="8.25" customHeight="1"/>
    <row r="10674" ht="8.25" customHeight="1"/>
    <row r="10675" ht="8.25" customHeight="1"/>
    <row r="10676" ht="8.25" customHeight="1"/>
    <row r="10677" ht="8.25" customHeight="1"/>
    <row r="10678" ht="8.25" customHeight="1"/>
    <row r="10679" ht="8.25" customHeight="1"/>
    <row r="10680" ht="8.25" customHeight="1"/>
    <row r="10681" ht="8.25" customHeight="1"/>
    <row r="10682" ht="8.25" customHeight="1"/>
    <row r="10683" ht="8.25" customHeight="1"/>
    <row r="10684" ht="8.25" customHeight="1"/>
    <row r="10685" ht="8.25" customHeight="1"/>
    <row r="10686" ht="8.25" customHeight="1"/>
    <row r="10687" ht="8.25" customHeight="1"/>
    <row r="10688" ht="8.25" customHeight="1"/>
    <row r="10689" ht="8.25" customHeight="1"/>
    <row r="10690" ht="8.25" customHeight="1"/>
    <row r="10691" ht="8.25" customHeight="1"/>
    <row r="10692" ht="8.25" customHeight="1"/>
    <row r="10693" ht="8.25" customHeight="1"/>
    <row r="10694" ht="8.25" customHeight="1"/>
    <row r="10695" ht="8.25" customHeight="1"/>
    <row r="10696" ht="8.25" customHeight="1"/>
    <row r="10697" ht="8.25" customHeight="1"/>
    <row r="10698" ht="8.25" customHeight="1"/>
    <row r="10699" ht="8.25" customHeight="1"/>
    <row r="10700" ht="8.25" customHeight="1"/>
    <row r="10701" ht="8.25" customHeight="1"/>
    <row r="10702" ht="8.25" customHeight="1"/>
    <row r="10703" ht="8.25" customHeight="1"/>
    <row r="10704" ht="8.25" customHeight="1"/>
    <row r="10705" ht="8.25" customHeight="1"/>
    <row r="10706" ht="8.25" customHeight="1"/>
    <row r="10707" ht="8.25" customHeight="1"/>
    <row r="10708" ht="8.25" customHeight="1"/>
    <row r="10709" ht="8.25" customHeight="1"/>
    <row r="10710" ht="8.25" customHeight="1"/>
    <row r="10711" ht="8.25" customHeight="1"/>
    <row r="10712" ht="8.25" customHeight="1"/>
    <row r="10713" ht="8.25" customHeight="1"/>
    <row r="10714" ht="8.25" customHeight="1"/>
    <row r="10715" ht="8.25" customHeight="1"/>
    <row r="10716" ht="8.25" customHeight="1"/>
    <row r="10717" ht="8.25" customHeight="1"/>
    <row r="10718" ht="8.25" customHeight="1"/>
    <row r="10719" ht="8.25" customHeight="1"/>
    <row r="10720" ht="8.25" customHeight="1"/>
    <row r="10721" ht="8.25" customHeight="1"/>
    <row r="10722" ht="8.25" customHeight="1"/>
    <row r="10723" ht="8.25" customHeight="1"/>
    <row r="10724" ht="8.25" customHeight="1"/>
    <row r="10725" ht="8.25" customHeight="1"/>
    <row r="10726" ht="8.25" customHeight="1"/>
    <row r="10727" ht="8.25" customHeight="1"/>
    <row r="10728" ht="8.25" customHeight="1"/>
    <row r="10729" ht="8.25" customHeight="1"/>
    <row r="10730" ht="8.25" customHeight="1"/>
    <row r="10731" ht="8.25" customHeight="1"/>
    <row r="10732" ht="8.25" customHeight="1"/>
    <row r="10733" ht="8.25" customHeight="1"/>
    <row r="10734" ht="8.25" customHeight="1"/>
    <row r="10735" ht="8.25" customHeight="1"/>
    <row r="10736" ht="8.25" customHeight="1"/>
    <row r="10737" ht="8.25" customHeight="1"/>
    <row r="10738" ht="8.25" customHeight="1"/>
    <row r="10739" ht="8.25" customHeight="1"/>
    <row r="10740" ht="8.25" customHeight="1"/>
    <row r="10741" ht="8.25" customHeight="1"/>
    <row r="10742" ht="8.25" customHeight="1"/>
    <row r="10743" ht="8.25" customHeight="1"/>
    <row r="10744" ht="8.25" customHeight="1"/>
    <row r="10745" ht="8.25" customHeight="1"/>
    <row r="10746" ht="8.25" customHeight="1"/>
    <row r="10747" ht="8.25" customHeight="1"/>
    <row r="10748" ht="8.25" customHeight="1"/>
    <row r="10749" ht="8.25" customHeight="1"/>
    <row r="10750" ht="8.25" customHeight="1"/>
    <row r="10751" ht="8.25" customHeight="1"/>
    <row r="10752" ht="8.25" customHeight="1"/>
    <row r="10753" ht="8.25" customHeight="1"/>
    <row r="10754" ht="8.25" customHeight="1"/>
    <row r="10755" ht="8.25" customHeight="1"/>
    <row r="10756" ht="8.25" customHeight="1"/>
    <row r="10757" ht="8.25" customHeight="1"/>
    <row r="10758" ht="8.25" customHeight="1"/>
    <row r="10759" ht="8.25" customHeight="1"/>
    <row r="10760" ht="8.25" customHeight="1"/>
    <row r="10761" ht="8.25" customHeight="1"/>
    <row r="10762" ht="8.25" customHeight="1"/>
    <row r="10763" ht="8.25" customHeight="1"/>
    <row r="10764" ht="8.25" customHeight="1"/>
    <row r="10765" ht="8.25" customHeight="1"/>
    <row r="10766" ht="8.25" customHeight="1"/>
    <row r="10767" ht="8.25" customHeight="1"/>
    <row r="10768" ht="8.25" customHeight="1"/>
    <row r="10769" ht="8.25" customHeight="1"/>
    <row r="10770" ht="8.25" customHeight="1"/>
    <row r="10771" ht="8.25" customHeight="1"/>
    <row r="10772" ht="8.25" customHeight="1"/>
    <row r="10773" ht="8.25" customHeight="1"/>
    <row r="10774" ht="8.25" customHeight="1"/>
    <row r="10775" ht="8.25" customHeight="1"/>
    <row r="10776" ht="8.25" customHeight="1"/>
    <row r="10777" ht="8.25" customHeight="1"/>
    <row r="10778" ht="8.25" customHeight="1"/>
    <row r="10779" ht="8.25" customHeight="1"/>
    <row r="10780" ht="8.25" customHeight="1"/>
    <row r="10781" ht="8.25" customHeight="1"/>
    <row r="10782" ht="8.25" customHeight="1"/>
    <row r="10783" ht="8.25" customHeight="1"/>
    <row r="10784" ht="8.25" customHeight="1"/>
    <row r="10785" ht="8.25" customHeight="1"/>
    <row r="10786" ht="8.25" customHeight="1"/>
    <row r="10787" ht="8.25" customHeight="1"/>
    <row r="10788" ht="8.25" customHeight="1"/>
    <row r="10789" ht="8.25" customHeight="1"/>
    <row r="10790" ht="8.25" customHeight="1"/>
    <row r="10791" ht="8.25" customHeight="1"/>
    <row r="10792" ht="8.25" customHeight="1"/>
    <row r="10793" ht="8.25" customHeight="1"/>
    <row r="10794" ht="8.25" customHeight="1"/>
    <row r="10795" ht="8.25" customHeight="1"/>
    <row r="10796" ht="8.25" customHeight="1"/>
    <row r="10797" ht="8.25" customHeight="1"/>
    <row r="10798" ht="8.25" customHeight="1"/>
    <row r="10799" ht="8.25" customHeight="1"/>
    <row r="10800" ht="8.25" customHeight="1"/>
    <row r="10801" ht="8.25" customHeight="1"/>
    <row r="10802" ht="8.25" customHeight="1"/>
    <row r="10803" ht="8.25" customHeight="1"/>
    <row r="10804" ht="8.25" customHeight="1"/>
    <row r="10805" ht="8.25" customHeight="1"/>
    <row r="10806" ht="8.25" customHeight="1"/>
    <row r="10807" ht="8.25" customHeight="1"/>
    <row r="10808" ht="8.25" customHeight="1"/>
    <row r="10809" ht="8.25" customHeight="1"/>
    <row r="10810" ht="8.25" customHeight="1"/>
    <row r="10811" ht="8.25" customHeight="1"/>
    <row r="10812" ht="8.25" customHeight="1"/>
    <row r="10813" ht="8.25" customHeight="1"/>
    <row r="10814" ht="8.25" customHeight="1"/>
    <row r="10815" ht="8.25" customHeight="1"/>
    <row r="10816" ht="8.25" customHeight="1"/>
    <row r="10817" ht="8.25" customHeight="1"/>
    <row r="10818" ht="8.25" customHeight="1"/>
    <row r="10819" ht="8.25" customHeight="1"/>
    <row r="10820" ht="8.25" customHeight="1"/>
    <row r="10821" ht="8.25" customHeight="1"/>
    <row r="10822" ht="8.25" customHeight="1"/>
    <row r="10823" ht="8.25" customHeight="1"/>
    <row r="10824" ht="8.25" customHeight="1"/>
    <row r="10825" ht="8.25" customHeight="1"/>
    <row r="10826" ht="8.25" customHeight="1"/>
    <row r="10827" ht="8.25" customHeight="1"/>
    <row r="10828" ht="8.25" customHeight="1"/>
    <row r="10829" ht="8.25" customHeight="1"/>
    <row r="10830" ht="8.25" customHeight="1"/>
    <row r="10831" ht="8.25" customHeight="1"/>
    <row r="10832" ht="8.25" customHeight="1"/>
    <row r="10833" ht="8.25" customHeight="1"/>
    <row r="10834" ht="8.25" customHeight="1"/>
    <row r="10835" ht="8.25" customHeight="1"/>
    <row r="10836" ht="8.25" customHeight="1"/>
    <row r="10837" ht="8.25" customHeight="1"/>
    <row r="10838" ht="8.25" customHeight="1"/>
    <row r="10839" ht="8.25" customHeight="1"/>
    <row r="10840" ht="8.25" customHeight="1"/>
    <row r="10841" ht="8.25" customHeight="1"/>
    <row r="10842" ht="8.25" customHeight="1"/>
    <row r="10843" ht="8.25" customHeight="1"/>
    <row r="10844" ht="8.25" customHeight="1"/>
    <row r="10845" ht="8.25" customHeight="1"/>
    <row r="10846" ht="8.25" customHeight="1"/>
    <row r="10847" ht="8.25" customHeight="1"/>
    <row r="10848" ht="8.25" customHeight="1"/>
    <row r="10849" ht="8.25" customHeight="1"/>
    <row r="10850" ht="8.25" customHeight="1"/>
    <row r="10851" ht="8.25" customHeight="1"/>
    <row r="10852" ht="8.25" customHeight="1"/>
    <row r="10853" ht="8.25" customHeight="1"/>
    <row r="10854" ht="8.25" customHeight="1"/>
    <row r="10855" ht="8.25" customHeight="1"/>
    <row r="10856" ht="8.25" customHeight="1"/>
    <row r="10857" ht="8.25" customHeight="1"/>
    <row r="10858" ht="8.25" customHeight="1"/>
    <row r="10859" ht="8.25" customHeight="1"/>
    <row r="10860" ht="8.25" customHeight="1"/>
    <row r="10861" ht="8.25" customHeight="1"/>
    <row r="10862" ht="8.25" customHeight="1"/>
    <row r="10863" ht="8.25" customHeight="1"/>
    <row r="10864" ht="8.25" customHeight="1"/>
    <row r="10865" ht="8.25" customHeight="1"/>
    <row r="10866" ht="8.25" customHeight="1"/>
    <row r="10867" ht="8.25" customHeight="1"/>
    <row r="10868" ht="8.25" customHeight="1"/>
    <row r="10869" ht="8.25" customHeight="1"/>
    <row r="10870" ht="8.25" customHeight="1"/>
    <row r="10871" ht="8.25" customHeight="1"/>
    <row r="10872" ht="8.25" customHeight="1"/>
    <row r="10873" ht="8.25" customHeight="1"/>
    <row r="10874" ht="8.25" customHeight="1"/>
    <row r="10875" ht="8.25" customHeight="1"/>
    <row r="10876" ht="8.25" customHeight="1"/>
    <row r="10877" ht="8.25" customHeight="1"/>
    <row r="10878" ht="8.25" customHeight="1"/>
    <row r="10879" ht="8.25" customHeight="1"/>
    <row r="10880" ht="8.25" customHeight="1"/>
    <row r="10881" ht="8.25" customHeight="1"/>
    <row r="10882" ht="8.25" customHeight="1"/>
    <row r="10883" ht="8.25" customHeight="1"/>
    <row r="10884" ht="8.25" customHeight="1"/>
    <row r="10885" ht="8.25" customHeight="1"/>
    <row r="10886" ht="8.25" customHeight="1"/>
    <row r="10887" ht="8.25" customHeight="1"/>
    <row r="10888" ht="8.25" customHeight="1"/>
    <row r="10889" ht="8.25" customHeight="1"/>
    <row r="10890" ht="8.25" customHeight="1"/>
    <row r="10891" ht="8.25" customHeight="1"/>
    <row r="10892" ht="8.25" customHeight="1"/>
    <row r="10893" ht="8.25" customHeight="1"/>
    <row r="10894" ht="8.25" customHeight="1"/>
    <row r="10895" ht="8.25" customHeight="1"/>
    <row r="10896" ht="8.25" customHeight="1"/>
    <row r="10897" ht="8.25" customHeight="1"/>
    <row r="10898" ht="8.25" customHeight="1"/>
    <row r="10899" ht="8.25" customHeight="1"/>
    <row r="10900" ht="8.25" customHeight="1"/>
    <row r="10901" ht="8.25" customHeight="1"/>
    <row r="10902" ht="8.25" customHeight="1"/>
    <row r="10903" ht="8.25" customHeight="1"/>
    <row r="10904" ht="8.25" customHeight="1"/>
    <row r="10905" ht="8.25" customHeight="1"/>
    <row r="10906" ht="8.25" customHeight="1"/>
    <row r="10907" ht="8.25" customHeight="1"/>
    <row r="10908" ht="8.25" customHeight="1"/>
    <row r="10909" ht="8.25" customHeight="1"/>
    <row r="10910" ht="8.25" customHeight="1"/>
    <row r="10911" ht="8.25" customHeight="1"/>
    <row r="10912" ht="8.25" customHeight="1"/>
    <row r="10913" ht="8.25" customHeight="1"/>
    <row r="10914" ht="8.25" customHeight="1"/>
    <row r="10915" ht="8.25" customHeight="1"/>
    <row r="10916" ht="8.25" customHeight="1"/>
    <row r="10917" ht="8.25" customHeight="1"/>
    <row r="10918" ht="8.25" customHeight="1"/>
    <row r="10919" ht="8.25" customHeight="1"/>
    <row r="10920" ht="8.25" customHeight="1"/>
    <row r="10921" ht="8.25" customHeight="1"/>
    <row r="10922" ht="8.25" customHeight="1"/>
    <row r="10923" ht="8.25" customHeight="1"/>
    <row r="10924" ht="8.25" customHeight="1"/>
    <row r="10925" ht="8.25" customHeight="1"/>
    <row r="10926" ht="8.25" customHeight="1"/>
    <row r="10927" ht="8.25" customHeight="1"/>
    <row r="10928" ht="8.25" customHeight="1"/>
    <row r="10929" ht="8.25" customHeight="1"/>
    <row r="10930" ht="8.25" customHeight="1"/>
    <row r="10931" ht="8.25" customHeight="1"/>
    <row r="10932" ht="8.25" customHeight="1"/>
    <row r="10933" ht="8.25" customHeight="1"/>
    <row r="10934" ht="8.25" customHeight="1"/>
    <row r="10935" ht="8.25" customHeight="1"/>
    <row r="10936" ht="8.25" customHeight="1"/>
    <row r="10937" ht="8.25" customHeight="1"/>
    <row r="10938" ht="8.25" customHeight="1"/>
    <row r="10939" ht="8.25" customHeight="1"/>
    <row r="10940" ht="8.25" customHeight="1"/>
    <row r="10941" ht="8.25" customHeight="1"/>
    <row r="10942" ht="8.25" customHeight="1"/>
    <row r="10943" ht="8.25" customHeight="1"/>
    <row r="10944" ht="8.25" customHeight="1"/>
    <row r="10945" ht="8.25" customHeight="1"/>
    <row r="10946" ht="8.25" customHeight="1"/>
    <row r="10947" ht="8.25" customHeight="1"/>
    <row r="10948" ht="8.25" customHeight="1"/>
    <row r="10949" ht="8.25" customHeight="1"/>
    <row r="10950" ht="8.25" customHeight="1"/>
    <row r="10951" ht="8.25" customHeight="1"/>
    <row r="10952" ht="8.25" customHeight="1"/>
    <row r="10953" ht="8.25" customHeight="1"/>
    <row r="10954" ht="8.25" customHeight="1"/>
    <row r="10955" ht="8.25" customHeight="1"/>
    <row r="10956" ht="8.25" customHeight="1"/>
    <row r="10957" ht="8.25" customHeight="1"/>
    <row r="10958" ht="8.25" customHeight="1"/>
    <row r="10959" ht="8.25" customHeight="1"/>
    <row r="10960" ht="8.25" customHeight="1"/>
    <row r="10961" ht="8.25" customHeight="1"/>
    <row r="10962" ht="8.25" customHeight="1"/>
    <row r="10963" ht="8.25" customHeight="1"/>
    <row r="10964" ht="8.25" customHeight="1"/>
    <row r="10965" ht="8.25" customHeight="1"/>
    <row r="10966" ht="8.25" customHeight="1"/>
    <row r="10967" ht="8.25" customHeight="1"/>
    <row r="10968" ht="8.25" customHeight="1"/>
    <row r="10969" ht="8.25" customHeight="1"/>
    <row r="10970" ht="8.25" customHeight="1"/>
    <row r="10971" ht="8.25" customHeight="1"/>
    <row r="10972" ht="8.25" customHeight="1"/>
    <row r="10973" ht="8.25" customHeight="1"/>
    <row r="10974" ht="8.25" customHeight="1"/>
    <row r="10975" ht="8.25" customHeight="1"/>
    <row r="10976" ht="8.25" customHeight="1"/>
    <row r="10977" ht="8.25" customHeight="1"/>
    <row r="10978" ht="8.25" customHeight="1"/>
    <row r="10979" ht="8.25" customHeight="1"/>
    <row r="10980" ht="8.25" customHeight="1"/>
    <row r="10981" ht="8.25" customHeight="1"/>
    <row r="10982" ht="8.25" customHeight="1"/>
    <row r="10983" ht="8.25" customHeight="1"/>
    <row r="10984" ht="8.25" customHeight="1"/>
    <row r="10985" ht="8.25" customHeight="1"/>
    <row r="10986" ht="8.25" customHeight="1"/>
    <row r="10987" ht="8.25" customHeight="1"/>
    <row r="10988" ht="8.25" customHeight="1"/>
    <row r="10989" ht="8.25" customHeight="1"/>
    <row r="10990" ht="8.25" customHeight="1"/>
    <row r="10991" ht="8.25" customHeight="1"/>
    <row r="10992" ht="8.25" customHeight="1"/>
    <row r="10993" ht="8.25" customHeight="1"/>
    <row r="10994" ht="8.25" customHeight="1"/>
    <row r="10995" ht="8.25" customHeight="1"/>
    <row r="10996" ht="8.25" customHeight="1"/>
    <row r="10997" ht="8.25" customHeight="1"/>
    <row r="10998" ht="8.25" customHeight="1"/>
    <row r="10999" ht="8.25" customHeight="1"/>
    <row r="11000" ht="8.25" customHeight="1"/>
    <row r="11001" ht="8.25" customHeight="1"/>
    <row r="11002" ht="8.25" customHeight="1"/>
    <row r="11003" ht="8.25" customHeight="1"/>
    <row r="11004" ht="8.25" customHeight="1"/>
    <row r="11005" ht="8.25" customHeight="1"/>
    <row r="11006" ht="8.25" customHeight="1"/>
    <row r="11007" ht="8.25" customHeight="1"/>
    <row r="11008" ht="8.25" customHeight="1"/>
    <row r="11009" ht="8.25" customHeight="1"/>
    <row r="11010" ht="8.25" customHeight="1"/>
    <row r="11011" ht="8.25" customHeight="1"/>
    <row r="11012" ht="8.25" customHeight="1"/>
    <row r="11013" ht="8.25" customHeight="1"/>
    <row r="11014" ht="8.25" customHeight="1"/>
    <row r="11015" ht="8.25" customHeight="1"/>
    <row r="11016" ht="8.25" customHeight="1"/>
    <row r="11017" ht="8.25" customHeight="1"/>
    <row r="11018" ht="8.25" customHeight="1"/>
    <row r="11019" ht="8.25" customHeight="1"/>
    <row r="11020" ht="8.25" customHeight="1"/>
    <row r="11021" ht="8.25" customHeight="1"/>
    <row r="11022" ht="8.25" customHeight="1"/>
    <row r="11023" ht="8.25" customHeight="1"/>
    <row r="11024" ht="8.25" customHeight="1"/>
    <row r="11025" ht="8.25" customHeight="1"/>
    <row r="11026" ht="8.25" customHeight="1"/>
    <row r="11027" ht="8.25" customHeight="1"/>
    <row r="11028" ht="8.25" customHeight="1"/>
    <row r="11029" ht="8.25" customHeight="1"/>
    <row r="11030" ht="8.25" customHeight="1"/>
    <row r="11031" ht="8.25" customHeight="1"/>
    <row r="11032" ht="8.25" customHeight="1"/>
    <row r="11033" ht="8.25" customHeight="1"/>
    <row r="11034" ht="8.25" customHeight="1"/>
    <row r="11035" ht="8.25" customHeight="1"/>
    <row r="11036" ht="8.25" customHeight="1"/>
    <row r="11037" ht="8.25" customHeight="1"/>
    <row r="11038" ht="8.25" customHeight="1"/>
    <row r="11039" ht="8.25" customHeight="1"/>
    <row r="11040" ht="8.25" customHeight="1"/>
    <row r="11041" ht="8.25" customHeight="1"/>
    <row r="11042" ht="8.25" customHeight="1"/>
    <row r="11043" ht="8.25" customHeight="1"/>
    <row r="11044" ht="8.25" customHeight="1"/>
    <row r="11045" ht="8.25" customHeight="1"/>
    <row r="11046" ht="8.25" customHeight="1"/>
    <row r="11047" ht="8.25" customHeight="1"/>
    <row r="11048" ht="8.25" customHeight="1"/>
    <row r="11049" ht="8.25" customHeight="1"/>
    <row r="11050" ht="8.25" customHeight="1"/>
    <row r="11051" ht="8.25" customHeight="1"/>
    <row r="11052" ht="8.25" customHeight="1"/>
    <row r="11053" ht="8.25" customHeight="1"/>
    <row r="11054" ht="8.25" customHeight="1"/>
    <row r="11055" ht="8.25" customHeight="1"/>
    <row r="11056" ht="8.25" customHeight="1"/>
    <row r="11057" ht="8.25" customHeight="1"/>
    <row r="11058" ht="8.25" customHeight="1"/>
    <row r="11059" ht="8.25" customHeight="1"/>
    <row r="11060" ht="8.25" customHeight="1"/>
    <row r="11061" ht="8.25" customHeight="1"/>
    <row r="11062" ht="8.25" customHeight="1"/>
    <row r="11063" ht="8.25" customHeight="1"/>
    <row r="11064" ht="8.25" customHeight="1"/>
    <row r="11065" ht="8.25" customHeight="1"/>
    <row r="11066" ht="8.25" customHeight="1"/>
    <row r="11067" ht="8.25" customHeight="1"/>
    <row r="11068" ht="8.25" customHeight="1"/>
    <row r="11069" ht="8.25" customHeight="1"/>
    <row r="11070" ht="8.25" customHeight="1"/>
    <row r="11071" ht="8.25" customHeight="1"/>
    <row r="11072" ht="8.25" customHeight="1"/>
    <row r="11073" ht="8.25" customHeight="1"/>
    <row r="11074" ht="8.25" customHeight="1"/>
    <row r="11075" ht="8.25" customHeight="1"/>
    <row r="11076" ht="8.25" customHeight="1"/>
    <row r="11077" ht="8.25" customHeight="1"/>
    <row r="11078" ht="8.25" customHeight="1"/>
    <row r="11079" ht="8.25" customHeight="1"/>
    <row r="11080" ht="8.25" customHeight="1"/>
    <row r="11081" ht="8.25" customHeight="1"/>
    <row r="11082" ht="8.25" customHeight="1"/>
    <row r="11083" ht="8.25" customHeight="1"/>
    <row r="11084" ht="8.25" customHeight="1"/>
    <row r="11085" ht="8.25" customHeight="1"/>
    <row r="11086" ht="8.25" customHeight="1"/>
    <row r="11087" ht="8.25" customHeight="1"/>
    <row r="11088" ht="8.25" customHeight="1"/>
    <row r="11089" ht="8.25" customHeight="1"/>
    <row r="11090" ht="8.25" customHeight="1"/>
    <row r="11091" ht="8.25" customHeight="1"/>
    <row r="11092" ht="8.25" customHeight="1"/>
    <row r="11093" ht="8.25" customHeight="1"/>
    <row r="11094" ht="8.25" customHeight="1"/>
    <row r="11095" ht="8.25" customHeight="1"/>
    <row r="11096" ht="8.25" customHeight="1"/>
    <row r="11097" ht="8.25" customHeight="1"/>
    <row r="11098" ht="8.25" customHeight="1"/>
    <row r="11099" ht="8.25" customHeight="1"/>
    <row r="11100" ht="8.25" customHeight="1"/>
    <row r="11101" ht="8.25" customHeight="1"/>
    <row r="11102" ht="8.25" customHeight="1"/>
    <row r="11103" ht="8.25" customHeight="1"/>
    <row r="11104" ht="8.25" customHeight="1"/>
    <row r="11105" ht="8.25" customHeight="1"/>
    <row r="11106" ht="8.25" customHeight="1"/>
    <row r="11107" ht="8.25" customHeight="1"/>
    <row r="11108" ht="8.25" customHeight="1"/>
    <row r="11109" ht="8.25" customHeight="1"/>
    <row r="11110" ht="8.25" customHeight="1"/>
    <row r="11111" ht="8.25" customHeight="1"/>
    <row r="11112" ht="8.25" customHeight="1"/>
    <row r="11113" ht="8.25" customHeight="1"/>
    <row r="11114" ht="8.25" customHeight="1"/>
    <row r="11115" ht="8.25" customHeight="1"/>
    <row r="11116" ht="8.25" customHeight="1"/>
    <row r="11117" ht="8.25" customHeight="1"/>
    <row r="11118" ht="8.25" customHeight="1"/>
    <row r="11119" ht="8.25" customHeight="1"/>
    <row r="11120" ht="8.25" customHeight="1"/>
    <row r="11121" ht="8.25" customHeight="1"/>
    <row r="11122" ht="8.25" customHeight="1"/>
    <row r="11123" ht="8.25" customHeight="1"/>
    <row r="11124" ht="8.25" customHeight="1"/>
    <row r="11125" ht="8.25" customHeight="1"/>
    <row r="11126" ht="8.25" customHeight="1"/>
    <row r="11127" ht="8.25" customHeight="1"/>
    <row r="11128" ht="8.25" customHeight="1"/>
    <row r="11129" ht="8.25" customHeight="1"/>
    <row r="11130" ht="8.25" customHeight="1"/>
    <row r="11131" ht="8.25" customHeight="1"/>
    <row r="11132" ht="8.25" customHeight="1"/>
    <row r="11133" ht="8.25" customHeight="1"/>
    <row r="11134" ht="8.25" customHeight="1"/>
    <row r="11135" ht="8.25" customHeight="1"/>
    <row r="11136" ht="8.25" customHeight="1"/>
    <row r="11137" ht="8.25" customHeight="1"/>
    <row r="11138" ht="8.25" customHeight="1"/>
    <row r="11139" ht="8.25" customHeight="1"/>
    <row r="11140" ht="8.25" customHeight="1"/>
    <row r="11141" ht="8.25" customHeight="1"/>
    <row r="11142" ht="8.25" customHeight="1"/>
    <row r="11143" ht="8.25" customHeight="1"/>
    <row r="11144" ht="8.25" customHeight="1"/>
    <row r="11145" ht="8.25" customHeight="1"/>
    <row r="11146" ht="8.25" customHeight="1"/>
    <row r="11147" ht="8.25" customHeight="1"/>
    <row r="11148" ht="8.25" customHeight="1"/>
    <row r="11149" ht="8.25" customHeight="1"/>
    <row r="11150" ht="8.25" customHeight="1"/>
    <row r="11151" ht="8.25" customHeight="1"/>
    <row r="11152" ht="8.25" customHeight="1"/>
    <row r="11153" ht="8.25" customHeight="1"/>
    <row r="11154" ht="8.25" customHeight="1"/>
    <row r="11155" ht="8.25" customHeight="1"/>
    <row r="11156" ht="8.25" customHeight="1"/>
    <row r="11157" ht="8.25" customHeight="1"/>
    <row r="11158" ht="8.25" customHeight="1"/>
    <row r="11159" ht="8.25" customHeight="1"/>
    <row r="11160" ht="8.25" customHeight="1"/>
    <row r="11161" ht="8.25" customHeight="1"/>
    <row r="11162" ht="8.25" customHeight="1"/>
    <row r="11163" ht="8.25" customHeight="1"/>
    <row r="11164" ht="8.25" customHeight="1"/>
    <row r="11165" ht="8.25" customHeight="1"/>
    <row r="11166" ht="8.25" customHeight="1"/>
    <row r="11167" ht="8.25" customHeight="1"/>
    <row r="11168" ht="8.25" customHeight="1"/>
    <row r="11169" ht="8.25" customHeight="1"/>
    <row r="11170" ht="8.25" customHeight="1"/>
    <row r="11171" ht="8.25" customHeight="1"/>
    <row r="11172" ht="8.25" customHeight="1"/>
    <row r="11173" ht="8.25" customHeight="1"/>
    <row r="11174" ht="8.25" customHeight="1"/>
    <row r="11175" ht="8.25" customHeight="1"/>
    <row r="11176" ht="8.25" customHeight="1"/>
    <row r="11177" ht="8.25" customHeight="1"/>
    <row r="11178" ht="8.25" customHeight="1"/>
    <row r="11179" ht="8.25" customHeight="1"/>
    <row r="11180" ht="8.25" customHeight="1"/>
    <row r="11181" ht="8.25" customHeight="1"/>
    <row r="11182" ht="8.25" customHeight="1"/>
    <row r="11183" ht="8.25" customHeight="1"/>
    <row r="11184" ht="8.25" customHeight="1"/>
    <row r="11185" ht="8.25" customHeight="1"/>
    <row r="11186" ht="8.25" customHeight="1"/>
    <row r="11187" ht="8.25" customHeight="1"/>
    <row r="11188" ht="8.25" customHeight="1"/>
    <row r="11189" ht="8.25" customHeight="1"/>
    <row r="11190" ht="8.25" customHeight="1"/>
    <row r="11191" ht="8.25" customHeight="1"/>
    <row r="11192" ht="8.25" customHeight="1"/>
    <row r="11193" ht="8.25" customHeight="1"/>
    <row r="11194" ht="8.25" customHeight="1"/>
    <row r="11195" ht="8.25" customHeight="1"/>
    <row r="11196" ht="8.25" customHeight="1"/>
    <row r="11197" ht="8.25" customHeight="1"/>
    <row r="11198" ht="8.25" customHeight="1"/>
    <row r="11199" ht="8.25" customHeight="1"/>
    <row r="11200" ht="8.25" customHeight="1"/>
    <row r="11201" ht="8.25" customHeight="1"/>
    <row r="11202" ht="8.25" customHeight="1"/>
    <row r="11203" ht="8.25" customHeight="1"/>
    <row r="11204" ht="8.25" customHeight="1"/>
    <row r="11205" ht="8.25" customHeight="1"/>
    <row r="11206" ht="8.25" customHeight="1"/>
    <row r="11207" ht="8.25" customHeight="1"/>
    <row r="11208" ht="8.25" customHeight="1"/>
    <row r="11209" ht="8.25" customHeight="1"/>
    <row r="11210" ht="8.25" customHeight="1"/>
    <row r="11211" ht="8.25" customHeight="1"/>
    <row r="11212" ht="8.25" customHeight="1"/>
    <row r="11213" ht="8.25" customHeight="1"/>
    <row r="11214" ht="8.25" customHeight="1"/>
    <row r="11215" ht="8.25" customHeight="1"/>
    <row r="11216" ht="8.25" customHeight="1"/>
    <row r="11217" ht="8.25" customHeight="1"/>
    <row r="11218" ht="8.25" customHeight="1"/>
    <row r="11219" ht="8.25" customHeight="1"/>
    <row r="11220" ht="8.25" customHeight="1"/>
    <row r="11221" ht="8.25" customHeight="1"/>
    <row r="11222" ht="8.25" customHeight="1"/>
    <row r="11223" ht="8.25" customHeight="1"/>
    <row r="11224" ht="8.25" customHeight="1"/>
    <row r="11225" ht="8.25" customHeight="1"/>
    <row r="11226" ht="8.25" customHeight="1"/>
    <row r="11227" ht="8.25" customHeight="1"/>
    <row r="11228" ht="8.25" customHeight="1"/>
    <row r="11229" ht="8.25" customHeight="1"/>
    <row r="11230" ht="8.25" customHeight="1"/>
    <row r="11231" ht="8.25" customHeight="1"/>
    <row r="11232" ht="8.25" customHeight="1"/>
    <row r="11233" ht="8.25" customHeight="1"/>
    <row r="11234" ht="8.25" customHeight="1"/>
    <row r="11235" ht="8.25" customHeight="1"/>
    <row r="11236" ht="8.25" customHeight="1"/>
    <row r="11237" ht="8.25" customHeight="1"/>
    <row r="11238" ht="8.25" customHeight="1"/>
    <row r="11239" ht="8.25" customHeight="1"/>
    <row r="11240" ht="8.25" customHeight="1"/>
    <row r="11241" ht="8.25" customHeight="1"/>
    <row r="11242" ht="8.25" customHeight="1"/>
    <row r="11243" ht="8.25" customHeight="1"/>
    <row r="11244" ht="8.25" customHeight="1"/>
    <row r="11245" ht="8.25" customHeight="1"/>
    <row r="11246" ht="8.25" customHeight="1"/>
    <row r="11247" ht="8.25" customHeight="1"/>
    <row r="11248" ht="8.25" customHeight="1"/>
    <row r="11249" ht="8.25" customHeight="1"/>
    <row r="11250" ht="8.25" customHeight="1"/>
    <row r="11251" ht="8.25" customHeight="1"/>
    <row r="11252" ht="8.25" customHeight="1"/>
    <row r="11253" ht="8.25" customHeight="1"/>
    <row r="11254" ht="8.25" customHeight="1"/>
    <row r="11255" ht="8.25" customHeight="1"/>
    <row r="11256" ht="8.25" customHeight="1"/>
    <row r="11257" ht="8.25" customHeight="1"/>
    <row r="11258" ht="8.25" customHeight="1"/>
    <row r="11259" ht="8.25" customHeight="1"/>
    <row r="11260" ht="8.25" customHeight="1"/>
    <row r="11261" ht="8.25" customHeight="1"/>
    <row r="11262" ht="8.25" customHeight="1"/>
    <row r="11263" ht="8.25" customHeight="1"/>
    <row r="11264" ht="8.25" customHeight="1"/>
    <row r="11265" ht="8.25" customHeight="1"/>
    <row r="11266" ht="8.25" customHeight="1"/>
    <row r="11267" ht="8.25" customHeight="1"/>
    <row r="11268" ht="8.25" customHeight="1"/>
    <row r="11269" ht="8.25" customHeight="1"/>
    <row r="11270" ht="8.25" customHeight="1"/>
    <row r="11271" ht="8.25" customHeight="1"/>
    <row r="11272" ht="8.25" customHeight="1"/>
    <row r="11273" ht="8.25" customHeight="1"/>
    <row r="11274" ht="8.25" customHeight="1"/>
    <row r="11275" ht="8.25" customHeight="1"/>
    <row r="11276" ht="8.25" customHeight="1"/>
    <row r="11277" ht="8.25" customHeight="1"/>
    <row r="11278" ht="8.25" customHeight="1"/>
    <row r="11279" ht="8.25" customHeight="1"/>
    <row r="11280" ht="8.25" customHeight="1"/>
    <row r="11281" ht="8.25" customHeight="1"/>
    <row r="11282" ht="8.25" customHeight="1"/>
    <row r="11283" ht="8.25" customHeight="1"/>
    <row r="11284" ht="8.25" customHeight="1"/>
    <row r="11285" ht="8.25" customHeight="1"/>
    <row r="11286" ht="8.25" customHeight="1"/>
    <row r="11287" ht="8.25" customHeight="1"/>
    <row r="11288" ht="8.25" customHeight="1"/>
    <row r="11289" ht="8.25" customHeight="1"/>
    <row r="11290" ht="8.25" customHeight="1"/>
    <row r="11291" ht="8.25" customHeight="1"/>
    <row r="11292" ht="8.25" customHeight="1"/>
    <row r="11293" ht="8.25" customHeight="1"/>
    <row r="11294" ht="8.25" customHeight="1"/>
    <row r="11295" ht="8.25" customHeight="1"/>
    <row r="11296" ht="8.25" customHeight="1"/>
    <row r="11297" ht="8.25" customHeight="1"/>
    <row r="11298" ht="8.25" customHeight="1"/>
    <row r="11299" ht="8.25" customHeight="1"/>
    <row r="11300" ht="8.25" customHeight="1"/>
    <row r="11301" ht="8.25" customHeight="1"/>
    <row r="11302" ht="8.25" customHeight="1"/>
    <row r="11303" ht="8.25" customHeight="1"/>
    <row r="11304" ht="8.25" customHeight="1"/>
    <row r="11305" ht="8.25" customHeight="1"/>
    <row r="11306" ht="8.25" customHeight="1"/>
    <row r="11307" ht="8.25" customHeight="1"/>
    <row r="11308" ht="8.25" customHeight="1"/>
    <row r="11309" ht="8.25" customHeight="1"/>
    <row r="11310" ht="8.25" customHeight="1"/>
    <row r="11311" ht="8.25" customHeight="1"/>
    <row r="11312" ht="8.25" customHeight="1"/>
    <row r="11313" ht="8.25" customHeight="1"/>
    <row r="11314" ht="8.25" customHeight="1"/>
    <row r="11315" ht="8.25" customHeight="1"/>
    <row r="11316" ht="8.25" customHeight="1"/>
    <row r="11317" ht="8.25" customHeight="1"/>
    <row r="11318" ht="8.25" customHeight="1"/>
    <row r="11319" ht="8.25" customHeight="1"/>
    <row r="11320" ht="8.25" customHeight="1"/>
    <row r="11321" ht="8.25" customHeight="1"/>
    <row r="11322" ht="8.25" customHeight="1"/>
    <row r="11323" ht="8.25" customHeight="1"/>
    <row r="11324" ht="8.25" customHeight="1"/>
    <row r="11325" ht="8.25" customHeight="1"/>
    <row r="11326" ht="8.25" customHeight="1"/>
    <row r="11327" ht="8.25" customHeight="1"/>
    <row r="11328" ht="8.25" customHeight="1"/>
    <row r="11329" ht="8.25" customHeight="1"/>
    <row r="11330" ht="8.25" customHeight="1"/>
    <row r="11331" ht="8.25" customHeight="1"/>
    <row r="11332" ht="8.25" customHeight="1"/>
    <row r="11333" ht="8.25" customHeight="1"/>
    <row r="11334" ht="8.25" customHeight="1"/>
    <row r="11335" ht="8.25" customHeight="1"/>
    <row r="11336" ht="8.25" customHeight="1"/>
    <row r="11337" ht="8.25" customHeight="1"/>
    <row r="11338" ht="8.25" customHeight="1"/>
    <row r="11339" ht="8.25" customHeight="1"/>
    <row r="11340" ht="8.25" customHeight="1"/>
    <row r="11341" ht="8.25" customHeight="1"/>
    <row r="11342" ht="8.25" customHeight="1"/>
    <row r="11343" ht="8.25" customHeight="1"/>
    <row r="11344" ht="8.25" customHeight="1"/>
    <row r="11345" ht="8.25" customHeight="1"/>
    <row r="11346" ht="8.25" customHeight="1"/>
    <row r="11347" ht="8.25" customHeight="1"/>
    <row r="11348" ht="8.25" customHeight="1"/>
    <row r="11349" ht="8.25" customHeight="1"/>
    <row r="11350" ht="8.25" customHeight="1"/>
    <row r="11351" ht="8.25" customHeight="1"/>
    <row r="11352" ht="8.25" customHeight="1"/>
    <row r="11353" ht="8.25" customHeight="1"/>
    <row r="11354" ht="8.25" customHeight="1"/>
    <row r="11355" ht="8.25" customHeight="1"/>
    <row r="11356" ht="8.25" customHeight="1"/>
    <row r="11357" ht="8.25" customHeight="1"/>
    <row r="11358" ht="8.25" customHeight="1"/>
    <row r="11359" ht="8.25" customHeight="1"/>
    <row r="11360" ht="8.25" customHeight="1"/>
    <row r="11361" ht="8.25" customHeight="1"/>
    <row r="11362" ht="8.25" customHeight="1"/>
    <row r="11363" ht="8.25" customHeight="1"/>
    <row r="11364" ht="8.25" customHeight="1"/>
    <row r="11365" ht="8.25" customHeight="1"/>
    <row r="11366" ht="8.25" customHeight="1"/>
    <row r="11367" ht="8.25" customHeight="1"/>
    <row r="11368" ht="8.25" customHeight="1"/>
    <row r="11369" ht="8.25" customHeight="1"/>
    <row r="11370" ht="8.25" customHeight="1"/>
    <row r="11371" ht="8.25" customHeight="1"/>
    <row r="11372" ht="8.25" customHeight="1"/>
    <row r="11373" ht="8.25" customHeight="1"/>
    <row r="11374" ht="8.25" customHeight="1"/>
    <row r="11375" ht="8.25" customHeight="1"/>
    <row r="11376" ht="8.25" customHeight="1"/>
    <row r="11377" ht="8.25" customHeight="1"/>
    <row r="11378" ht="8.25" customHeight="1"/>
    <row r="11379" ht="8.25" customHeight="1"/>
    <row r="11380" ht="8.25" customHeight="1"/>
    <row r="11381" ht="8.25" customHeight="1"/>
    <row r="11382" ht="8.25" customHeight="1"/>
    <row r="11383" ht="8.25" customHeight="1"/>
    <row r="11384" ht="8.25" customHeight="1"/>
    <row r="11385" ht="8.25" customHeight="1"/>
    <row r="11386" ht="8.25" customHeight="1"/>
    <row r="11387" ht="8.25" customHeight="1"/>
    <row r="11388" ht="8.25" customHeight="1"/>
    <row r="11389" ht="8.25" customHeight="1"/>
    <row r="11390" ht="8.25" customHeight="1"/>
    <row r="11391" ht="8.25" customHeight="1"/>
    <row r="11392" ht="8.25" customHeight="1"/>
    <row r="11393" ht="8.25" customHeight="1"/>
    <row r="11394" ht="8.25" customHeight="1"/>
    <row r="11395" ht="8.25" customHeight="1"/>
    <row r="11396" ht="8.25" customHeight="1"/>
    <row r="11397" ht="8.25" customHeight="1"/>
    <row r="11398" ht="8.25" customHeight="1"/>
    <row r="11399" ht="8.25" customHeight="1"/>
    <row r="11400" ht="8.25" customHeight="1"/>
    <row r="11401" ht="8.25" customHeight="1"/>
    <row r="11402" ht="8.25" customHeight="1"/>
    <row r="11403" ht="8.25" customHeight="1"/>
    <row r="11404" ht="8.25" customHeight="1"/>
    <row r="11405" ht="8.25" customHeight="1"/>
    <row r="11406" ht="8.25" customHeight="1"/>
    <row r="11407" ht="8.25" customHeight="1"/>
    <row r="11408" ht="8.25" customHeight="1"/>
    <row r="11409" ht="8.25" customHeight="1"/>
    <row r="11410" ht="8.25" customHeight="1"/>
    <row r="11411" ht="8.25" customHeight="1"/>
    <row r="11412" ht="8.25" customHeight="1"/>
    <row r="11413" ht="8.25" customHeight="1"/>
    <row r="11414" ht="8.25" customHeight="1"/>
    <row r="11415" ht="8.25" customHeight="1"/>
    <row r="11416" ht="8.25" customHeight="1"/>
    <row r="11417" ht="8.25" customHeight="1"/>
    <row r="11418" ht="8.25" customHeight="1"/>
    <row r="11419" ht="8.25" customHeight="1"/>
    <row r="11420" ht="8.25" customHeight="1"/>
    <row r="11421" ht="8.25" customHeight="1"/>
    <row r="11422" ht="8.25" customHeight="1"/>
    <row r="11423" ht="8.25" customHeight="1"/>
    <row r="11424" ht="8.25" customHeight="1"/>
    <row r="11425" ht="8.25" customHeight="1"/>
    <row r="11426" ht="8.25" customHeight="1"/>
    <row r="11427" ht="8.25" customHeight="1"/>
    <row r="11428" ht="8.25" customHeight="1"/>
    <row r="11429" ht="8.25" customHeight="1"/>
    <row r="11430" ht="8.25" customHeight="1"/>
    <row r="11431" ht="8.25" customHeight="1"/>
    <row r="11432" ht="8.25" customHeight="1"/>
    <row r="11433" ht="8.25" customHeight="1"/>
    <row r="11434" ht="8.25" customHeight="1"/>
    <row r="11435" ht="8.25" customHeight="1"/>
    <row r="11436" ht="8.25" customHeight="1"/>
    <row r="11437" ht="8.25" customHeight="1"/>
    <row r="11438" ht="8.25" customHeight="1"/>
    <row r="11439" ht="8.25" customHeight="1"/>
    <row r="11440" ht="8.25" customHeight="1"/>
    <row r="11441" ht="8.25" customHeight="1"/>
    <row r="11442" ht="8.25" customHeight="1"/>
    <row r="11443" ht="8.25" customHeight="1"/>
    <row r="11444" ht="8.25" customHeight="1"/>
    <row r="11445" ht="8.25" customHeight="1"/>
    <row r="11446" ht="8.25" customHeight="1"/>
    <row r="11447" ht="8.25" customHeight="1"/>
    <row r="11448" ht="8.25" customHeight="1"/>
    <row r="11449" ht="8.25" customHeight="1"/>
    <row r="11450" ht="8.25" customHeight="1"/>
    <row r="11451" ht="8.25" customHeight="1"/>
    <row r="11452" ht="8.25" customHeight="1"/>
    <row r="11453" ht="8.25" customHeight="1"/>
    <row r="11454" ht="8.25" customHeight="1"/>
    <row r="11455" ht="8.25" customHeight="1"/>
    <row r="11456" ht="8.25" customHeight="1"/>
    <row r="11457" ht="8.25" customHeight="1"/>
    <row r="11458" ht="8.25" customHeight="1"/>
    <row r="11459" ht="8.25" customHeight="1"/>
    <row r="11460" ht="8.25" customHeight="1"/>
    <row r="11461" ht="8.25" customHeight="1"/>
    <row r="11462" ht="8.25" customHeight="1"/>
    <row r="11463" ht="8.25" customHeight="1"/>
    <row r="11464" ht="8.25" customHeight="1"/>
    <row r="11465" ht="8.25" customHeight="1"/>
    <row r="11466" ht="8.25" customHeight="1"/>
    <row r="11467" ht="8.25" customHeight="1"/>
    <row r="11468" ht="8.25" customHeight="1"/>
    <row r="11469" ht="8.25" customHeight="1"/>
    <row r="11470" ht="8.25" customHeight="1"/>
    <row r="11471" ht="8.25" customHeight="1"/>
    <row r="11472" ht="8.25" customHeight="1"/>
    <row r="11473" ht="8.25" customHeight="1"/>
    <row r="11474" ht="8.25" customHeight="1"/>
    <row r="11475" ht="8.25" customHeight="1"/>
    <row r="11476" ht="8.25" customHeight="1"/>
    <row r="11477" ht="8.25" customHeight="1"/>
    <row r="11478" ht="8.25" customHeight="1"/>
    <row r="11479" ht="8.25" customHeight="1"/>
    <row r="11480" ht="8.25" customHeight="1"/>
    <row r="11481" ht="8.25" customHeight="1"/>
    <row r="11482" ht="8.25" customHeight="1"/>
    <row r="11483" ht="8.25" customHeight="1"/>
    <row r="11484" ht="8.25" customHeight="1"/>
    <row r="11485" ht="8.25" customHeight="1"/>
    <row r="11486" ht="8.25" customHeight="1"/>
    <row r="11487" ht="8.25" customHeight="1"/>
    <row r="11488" ht="8.25" customHeight="1"/>
    <row r="11489" ht="8.25" customHeight="1"/>
    <row r="11490" ht="8.25" customHeight="1"/>
    <row r="11491" ht="8.25" customHeight="1"/>
    <row r="11492" ht="8.25" customHeight="1"/>
    <row r="11493" ht="8.25" customHeight="1"/>
    <row r="11494" ht="8.25" customHeight="1"/>
    <row r="11495" ht="8.25" customHeight="1"/>
    <row r="11496" ht="8.25" customHeight="1"/>
    <row r="11497" ht="8.25" customHeight="1"/>
    <row r="11498" ht="8.25" customHeight="1"/>
    <row r="11499" ht="8.25" customHeight="1"/>
    <row r="11500" ht="8.25" customHeight="1"/>
    <row r="11501" ht="8.25" customHeight="1"/>
    <row r="11502" ht="8.25" customHeight="1"/>
    <row r="11503" ht="8.25" customHeight="1"/>
    <row r="11504" ht="8.25" customHeight="1"/>
    <row r="11505" ht="8.25" customHeight="1"/>
    <row r="11506" ht="8.25" customHeight="1"/>
    <row r="11507" ht="8.25" customHeight="1"/>
    <row r="11508" ht="8.25" customHeight="1"/>
    <row r="11509" ht="8.25" customHeight="1"/>
    <row r="11510" ht="8.25" customHeight="1"/>
    <row r="11511" ht="8.25" customHeight="1"/>
    <row r="11512" ht="8.25" customHeight="1"/>
    <row r="11513" ht="8.25" customHeight="1"/>
    <row r="11514" ht="8.25" customHeight="1"/>
    <row r="11515" ht="8.25" customHeight="1"/>
    <row r="11516" ht="8.25" customHeight="1"/>
    <row r="11517" ht="8.25" customHeight="1"/>
    <row r="11518" ht="8.25" customHeight="1"/>
    <row r="11519" ht="8.25" customHeight="1"/>
    <row r="11520" ht="8.25" customHeight="1"/>
    <row r="11521" ht="8.25" customHeight="1"/>
    <row r="11522" ht="8.25" customHeight="1"/>
    <row r="11523" ht="8.25" customHeight="1"/>
    <row r="11524" ht="8.25" customHeight="1"/>
    <row r="11525" ht="8.25" customHeight="1"/>
    <row r="11526" ht="8.25" customHeight="1"/>
    <row r="11527" ht="8.25" customHeight="1"/>
    <row r="11528" ht="8.25" customHeight="1"/>
    <row r="11529" ht="8.25" customHeight="1"/>
    <row r="11530" ht="8.25" customHeight="1"/>
    <row r="11531" ht="8.25" customHeight="1"/>
    <row r="11532" ht="8.25" customHeight="1"/>
    <row r="11533" ht="8.25" customHeight="1"/>
    <row r="11534" ht="8.25" customHeight="1"/>
    <row r="11535" ht="8.25" customHeight="1"/>
    <row r="11536" ht="8.25" customHeight="1"/>
    <row r="11537" ht="8.25" customHeight="1"/>
    <row r="11538" ht="8.25" customHeight="1"/>
    <row r="11539" ht="8.25" customHeight="1"/>
    <row r="11540" ht="8.25" customHeight="1"/>
    <row r="11541" ht="8.25" customHeight="1"/>
    <row r="11542" ht="8.25" customHeight="1"/>
    <row r="11543" ht="8.25" customHeight="1"/>
    <row r="11544" ht="8.25" customHeight="1"/>
    <row r="11545" ht="8.25" customHeight="1"/>
    <row r="11546" ht="8.25" customHeight="1"/>
    <row r="11547" ht="8.25" customHeight="1"/>
    <row r="11548" ht="8.25" customHeight="1"/>
    <row r="11549" ht="8.25" customHeight="1"/>
    <row r="11550" ht="8.25" customHeight="1"/>
    <row r="11551" ht="8.25" customHeight="1"/>
    <row r="11552" ht="8.25" customHeight="1"/>
    <row r="11553" ht="8.25" customHeight="1"/>
    <row r="11554" ht="8.25" customHeight="1"/>
    <row r="11555" ht="8.25" customHeight="1"/>
    <row r="11556" ht="8.25" customHeight="1"/>
    <row r="11557" ht="8.25" customHeight="1"/>
    <row r="11558" ht="8.25" customHeight="1"/>
    <row r="11559" ht="8.25" customHeight="1"/>
    <row r="11560" ht="8.25" customHeight="1"/>
    <row r="11561" ht="8.25" customHeight="1"/>
    <row r="11562" ht="8.25" customHeight="1"/>
    <row r="11563" ht="8.25" customHeight="1"/>
    <row r="11564" ht="8.25" customHeight="1"/>
    <row r="11565" ht="8.25" customHeight="1"/>
    <row r="11566" ht="8.25" customHeight="1"/>
    <row r="11567" ht="8.25" customHeight="1"/>
    <row r="11568" ht="8.25" customHeight="1"/>
    <row r="11569" ht="8.25" customHeight="1"/>
    <row r="11570" ht="8.25" customHeight="1"/>
    <row r="11571" ht="8.25" customHeight="1"/>
    <row r="11572" ht="8.25" customHeight="1"/>
    <row r="11573" ht="8.25" customHeight="1"/>
    <row r="11574" ht="8.25" customHeight="1"/>
    <row r="11575" ht="8.25" customHeight="1"/>
    <row r="11576" ht="8.25" customHeight="1"/>
    <row r="11577" ht="8.25" customHeight="1"/>
    <row r="11578" ht="8.25" customHeight="1"/>
    <row r="11579" ht="8.25" customHeight="1"/>
    <row r="11580" ht="8.25" customHeight="1"/>
    <row r="11581" ht="8.25" customHeight="1"/>
    <row r="11582" ht="8.25" customHeight="1"/>
    <row r="11583" ht="8.25" customHeight="1"/>
    <row r="11584" ht="8.25" customHeight="1"/>
    <row r="11585" ht="8.25" customHeight="1"/>
    <row r="11586" ht="8.25" customHeight="1"/>
    <row r="11587" ht="8.25" customHeight="1"/>
    <row r="11588" ht="8.25" customHeight="1"/>
    <row r="11589" ht="8.25" customHeight="1"/>
    <row r="11590" ht="8.25" customHeight="1"/>
    <row r="11591" ht="8.25" customHeight="1"/>
    <row r="11592" ht="8.25" customHeight="1"/>
    <row r="11593" ht="8.25" customHeight="1"/>
    <row r="11594" ht="8.25" customHeight="1"/>
    <row r="11595" ht="8.25" customHeight="1"/>
    <row r="11596" ht="8.25" customHeight="1"/>
    <row r="11597" ht="8.25" customHeight="1"/>
    <row r="11598" ht="8.25" customHeight="1"/>
    <row r="11599" ht="8.25" customHeight="1"/>
    <row r="11600" ht="8.25" customHeight="1"/>
    <row r="11601" ht="8.25" customHeight="1"/>
    <row r="11602" ht="8.25" customHeight="1"/>
    <row r="11603" ht="8.25" customHeight="1"/>
    <row r="11604" ht="8.25" customHeight="1"/>
    <row r="11605" ht="8.25" customHeight="1"/>
    <row r="11606" ht="8.25" customHeight="1"/>
    <row r="11607" ht="8.25" customHeight="1"/>
    <row r="11608" ht="8.25" customHeight="1"/>
    <row r="11609" ht="8.25" customHeight="1"/>
    <row r="11610" ht="8.25" customHeight="1"/>
    <row r="11611" ht="8.25" customHeight="1"/>
    <row r="11612" ht="8.25" customHeight="1"/>
    <row r="11613" ht="8.25" customHeight="1"/>
    <row r="11614" ht="8.25" customHeight="1"/>
    <row r="11615" ht="8.25" customHeight="1"/>
    <row r="11616" ht="8.25" customHeight="1"/>
    <row r="11617" ht="8.25" customHeight="1"/>
    <row r="11618" ht="8.25" customHeight="1"/>
    <row r="11619" ht="8.25" customHeight="1"/>
    <row r="11620" ht="8.25" customHeight="1"/>
    <row r="11621" ht="8.25" customHeight="1"/>
    <row r="11622" ht="8.25" customHeight="1"/>
    <row r="11623" ht="8.25" customHeight="1"/>
    <row r="11624" ht="8.25" customHeight="1"/>
    <row r="11625" ht="8.25" customHeight="1"/>
    <row r="11626" ht="8.25" customHeight="1"/>
    <row r="11627" ht="8.25" customHeight="1"/>
    <row r="11628" ht="8.25" customHeight="1"/>
    <row r="11629" ht="8.25" customHeight="1"/>
    <row r="11630" ht="8.25" customHeight="1"/>
    <row r="11631" ht="8.25" customHeight="1"/>
    <row r="11632" ht="8.25" customHeight="1"/>
    <row r="11633" ht="8.25" customHeight="1"/>
    <row r="11634" ht="8.25" customHeight="1"/>
    <row r="11635" ht="8.25" customHeight="1"/>
    <row r="11636" ht="8.25" customHeight="1"/>
    <row r="11637" ht="8.25" customHeight="1"/>
    <row r="11638" ht="8.25" customHeight="1"/>
    <row r="11639" ht="8.25" customHeight="1"/>
    <row r="11640" ht="8.25" customHeight="1"/>
    <row r="11641" ht="8.25" customHeight="1"/>
    <row r="11642" ht="8.25" customHeight="1"/>
    <row r="11643" ht="8.25" customHeight="1"/>
    <row r="11644" ht="8.25" customHeight="1"/>
    <row r="11645" ht="8.25" customHeight="1"/>
    <row r="11646" ht="8.25" customHeight="1"/>
    <row r="11647" ht="8.25" customHeight="1"/>
    <row r="11648" ht="8.25" customHeight="1"/>
    <row r="11649" ht="8.25" customHeight="1"/>
    <row r="11650" ht="8.25" customHeight="1"/>
    <row r="11651" ht="8.25" customHeight="1"/>
    <row r="11652" ht="8.25" customHeight="1"/>
    <row r="11653" ht="8.25" customHeight="1"/>
    <row r="11654" ht="8.25" customHeight="1"/>
    <row r="11655" ht="8.25" customHeight="1"/>
    <row r="11656" ht="8.25" customHeight="1"/>
    <row r="11657" ht="8.25" customHeight="1"/>
    <row r="11658" ht="8.25" customHeight="1"/>
    <row r="11659" ht="8.25" customHeight="1"/>
    <row r="11660" ht="8.25" customHeight="1"/>
    <row r="11661" ht="8.25" customHeight="1"/>
    <row r="11662" ht="8.25" customHeight="1"/>
    <row r="11663" ht="8.25" customHeight="1"/>
    <row r="11664" ht="8.25" customHeight="1"/>
    <row r="11665" ht="8.25" customHeight="1"/>
    <row r="11666" ht="8.25" customHeight="1"/>
    <row r="11667" ht="8.25" customHeight="1"/>
    <row r="11668" ht="8.25" customHeight="1"/>
    <row r="11669" ht="8.25" customHeight="1"/>
    <row r="11670" ht="8.25" customHeight="1"/>
    <row r="11671" ht="8.25" customHeight="1"/>
    <row r="11672" ht="8.25" customHeight="1"/>
    <row r="11673" ht="8.25" customHeight="1"/>
    <row r="11674" ht="8.25" customHeight="1"/>
    <row r="11675" ht="8.25" customHeight="1"/>
    <row r="11676" ht="8.25" customHeight="1"/>
    <row r="11677" ht="8.25" customHeight="1"/>
    <row r="11678" ht="8.25" customHeight="1"/>
    <row r="11679" ht="8.25" customHeight="1"/>
    <row r="11680" ht="8.25" customHeight="1"/>
    <row r="11681" ht="8.25" customHeight="1"/>
    <row r="11682" ht="8.25" customHeight="1"/>
    <row r="11683" ht="8.25" customHeight="1"/>
    <row r="11684" ht="8.25" customHeight="1"/>
    <row r="11685" ht="8.25" customHeight="1"/>
    <row r="11686" ht="8.25" customHeight="1"/>
    <row r="11687" ht="8.25" customHeight="1"/>
    <row r="11688" ht="8.25" customHeight="1"/>
    <row r="11689" ht="8.25" customHeight="1"/>
    <row r="11690" ht="8.25" customHeight="1"/>
    <row r="11691" ht="8.25" customHeight="1"/>
    <row r="11692" ht="8.25" customHeight="1"/>
    <row r="11693" ht="8.25" customHeight="1"/>
    <row r="11694" ht="8.25" customHeight="1"/>
    <row r="11695" ht="8.25" customHeight="1"/>
    <row r="11696" ht="8.25" customHeight="1"/>
    <row r="11697" ht="8.25" customHeight="1"/>
    <row r="11698" ht="8.25" customHeight="1"/>
    <row r="11699" ht="8.25" customHeight="1"/>
    <row r="11700" ht="8.25" customHeight="1"/>
    <row r="11701" ht="8.25" customHeight="1"/>
    <row r="11702" ht="8.25" customHeight="1"/>
    <row r="11703" ht="8.25" customHeight="1"/>
    <row r="11704" ht="8.25" customHeight="1"/>
    <row r="11705" ht="8.25" customHeight="1"/>
    <row r="11706" ht="8.25" customHeight="1"/>
    <row r="11707" ht="8.25" customHeight="1"/>
    <row r="11708" ht="8.25" customHeight="1"/>
    <row r="11709" ht="8.25" customHeight="1"/>
    <row r="11710" ht="8.25" customHeight="1"/>
    <row r="11711" ht="8.25" customHeight="1"/>
    <row r="11712" ht="8.25" customHeight="1"/>
    <row r="11713" ht="8.25" customHeight="1"/>
    <row r="11714" ht="8.25" customHeight="1"/>
    <row r="11715" ht="8.25" customHeight="1"/>
    <row r="11716" ht="8.25" customHeight="1"/>
    <row r="11717" ht="8.25" customHeight="1"/>
    <row r="11718" ht="8.25" customHeight="1"/>
    <row r="11719" ht="8.25" customHeight="1"/>
    <row r="11720" ht="8.25" customHeight="1"/>
    <row r="11721" ht="8.25" customHeight="1"/>
    <row r="11722" ht="8.25" customHeight="1"/>
    <row r="11723" ht="8.25" customHeight="1"/>
    <row r="11724" ht="8.25" customHeight="1"/>
    <row r="11725" ht="8.25" customHeight="1"/>
    <row r="11726" ht="8.25" customHeight="1"/>
    <row r="11727" ht="8.25" customHeight="1"/>
    <row r="11728" ht="8.25" customHeight="1"/>
    <row r="11729" ht="8.25" customHeight="1"/>
    <row r="11730" ht="8.25" customHeight="1"/>
    <row r="11731" ht="8.25" customHeight="1"/>
    <row r="11732" ht="8.25" customHeight="1"/>
    <row r="11733" ht="8.25" customHeight="1"/>
    <row r="11734" ht="8.25" customHeight="1"/>
    <row r="11735" ht="8.25" customHeight="1"/>
    <row r="11736" ht="8.25" customHeight="1"/>
    <row r="11737" ht="8.25" customHeight="1"/>
    <row r="11738" ht="8.25" customHeight="1"/>
    <row r="11739" ht="8.25" customHeight="1"/>
    <row r="11740" ht="8.25" customHeight="1"/>
    <row r="11741" ht="8.25" customHeight="1"/>
    <row r="11742" ht="8.25" customHeight="1"/>
    <row r="11743" ht="8.25" customHeight="1"/>
    <row r="11744" ht="8.25" customHeight="1"/>
    <row r="11745" ht="8.25" customHeight="1"/>
    <row r="11746" ht="8.25" customHeight="1"/>
    <row r="11747" ht="8.25" customHeight="1"/>
    <row r="11748" ht="8.25" customHeight="1"/>
    <row r="11749" ht="8.25" customHeight="1"/>
    <row r="11750" ht="8.25" customHeight="1"/>
    <row r="11751" ht="8.25" customHeight="1"/>
    <row r="11752" ht="8.25" customHeight="1"/>
    <row r="11753" ht="8.25" customHeight="1"/>
    <row r="11754" ht="8.25" customHeight="1"/>
    <row r="11755" ht="8.25" customHeight="1"/>
    <row r="11756" ht="8.25" customHeight="1"/>
    <row r="11757" ht="8.25" customHeight="1"/>
    <row r="11758" ht="8.25" customHeight="1"/>
    <row r="11759" ht="8.25" customHeight="1"/>
    <row r="11760" ht="8.25" customHeight="1"/>
    <row r="11761" ht="8.25" customHeight="1"/>
    <row r="11762" ht="8.25" customHeight="1"/>
    <row r="11763" ht="8.25" customHeight="1"/>
    <row r="11764" ht="8.25" customHeight="1"/>
    <row r="11765" ht="8.25" customHeight="1"/>
    <row r="11766" ht="8.25" customHeight="1"/>
    <row r="11767" ht="8.25" customHeight="1"/>
    <row r="11768" ht="8.25" customHeight="1"/>
    <row r="11769" ht="8.25" customHeight="1"/>
    <row r="11770" ht="8.25" customHeight="1"/>
    <row r="11771" ht="8.25" customHeight="1"/>
    <row r="11772" ht="8.25" customHeight="1"/>
    <row r="11773" ht="8.25" customHeight="1"/>
    <row r="11774" ht="8.25" customHeight="1"/>
    <row r="11775" ht="8.25" customHeight="1"/>
    <row r="11776" ht="8.25" customHeight="1"/>
    <row r="11777" ht="8.25" customHeight="1"/>
    <row r="11778" ht="8.25" customHeight="1"/>
    <row r="11779" ht="8.25" customHeight="1"/>
    <row r="11780" ht="8.25" customHeight="1"/>
    <row r="11781" ht="8.25" customHeight="1"/>
    <row r="11782" ht="8.25" customHeight="1"/>
    <row r="11783" ht="8.25" customHeight="1"/>
    <row r="11784" ht="8.25" customHeight="1"/>
    <row r="11785" ht="8.25" customHeight="1"/>
    <row r="11786" ht="8.25" customHeight="1"/>
    <row r="11787" ht="8.25" customHeight="1"/>
    <row r="11788" ht="8.25" customHeight="1"/>
    <row r="11789" ht="8.25" customHeight="1"/>
    <row r="11790" ht="8.25" customHeight="1"/>
    <row r="11791" ht="8.25" customHeight="1"/>
    <row r="11792" ht="8.25" customHeight="1"/>
    <row r="11793" ht="8.25" customHeight="1"/>
    <row r="11794" ht="8.25" customHeight="1"/>
    <row r="11795" ht="8.25" customHeight="1"/>
    <row r="11796" ht="8.25" customHeight="1"/>
    <row r="11797" ht="8.25" customHeight="1"/>
    <row r="11798" ht="8.25" customHeight="1"/>
    <row r="11799" ht="8.25" customHeight="1"/>
    <row r="11800" ht="8.25" customHeight="1"/>
    <row r="11801" ht="8.25" customHeight="1"/>
    <row r="11802" ht="8.25" customHeight="1"/>
    <row r="11803" ht="8.25" customHeight="1"/>
    <row r="11804" ht="8.25" customHeight="1"/>
    <row r="11805" ht="8.25" customHeight="1"/>
    <row r="11806" ht="8.25" customHeight="1"/>
    <row r="11807" ht="8.25" customHeight="1"/>
    <row r="11808" ht="8.25" customHeight="1"/>
    <row r="11809" ht="8.25" customHeight="1"/>
    <row r="11810" ht="8.25" customHeight="1"/>
    <row r="11811" ht="8.25" customHeight="1"/>
    <row r="11812" ht="8.25" customHeight="1"/>
    <row r="11813" ht="8.25" customHeight="1"/>
    <row r="11814" ht="8.25" customHeight="1"/>
    <row r="11815" ht="8.25" customHeight="1"/>
    <row r="11816" ht="8.25" customHeight="1"/>
    <row r="11817" ht="8.25" customHeight="1"/>
    <row r="11818" ht="8.25" customHeight="1"/>
    <row r="11819" ht="8.25" customHeight="1"/>
    <row r="11820" ht="8.25" customHeight="1"/>
    <row r="11821" ht="8.25" customHeight="1"/>
    <row r="11822" ht="8.25" customHeight="1"/>
    <row r="11823" ht="8.25" customHeight="1"/>
    <row r="11824" ht="8.25" customHeight="1"/>
    <row r="11825" ht="8.25" customHeight="1"/>
    <row r="11826" ht="8.25" customHeight="1"/>
    <row r="11827" ht="8.25" customHeight="1"/>
    <row r="11828" ht="8.25" customHeight="1"/>
    <row r="11829" ht="8.25" customHeight="1"/>
    <row r="11830" ht="8.25" customHeight="1"/>
    <row r="11831" ht="8.25" customHeight="1"/>
    <row r="11832" ht="8.25" customHeight="1"/>
    <row r="11833" ht="8.25" customHeight="1"/>
    <row r="11834" ht="8.25" customHeight="1"/>
    <row r="11835" ht="8.25" customHeight="1"/>
    <row r="11836" ht="8.25" customHeight="1"/>
    <row r="11837" ht="8.25" customHeight="1"/>
    <row r="11838" ht="8.25" customHeight="1"/>
    <row r="11839" ht="8.25" customHeight="1"/>
    <row r="11840" ht="8.25" customHeight="1"/>
    <row r="11841" ht="8.25" customHeight="1"/>
    <row r="11842" ht="8.25" customHeight="1"/>
    <row r="11843" ht="8.25" customHeight="1"/>
    <row r="11844" ht="8.25" customHeight="1"/>
    <row r="11845" ht="8.25" customHeight="1"/>
    <row r="11846" ht="8.25" customHeight="1"/>
    <row r="11847" ht="8.25" customHeight="1"/>
    <row r="11848" ht="8.25" customHeight="1"/>
    <row r="11849" ht="8.25" customHeight="1"/>
    <row r="11850" ht="8.25" customHeight="1"/>
    <row r="11851" ht="8.25" customHeight="1"/>
    <row r="11852" ht="8.25" customHeight="1"/>
    <row r="11853" ht="8.25" customHeight="1"/>
    <row r="11854" ht="8.25" customHeight="1"/>
    <row r="11855" ht="8.25" customHeight="1"/>
    <row r="11856" ht="8.25" customHeight="1"/>
    <row r="11857" ht="8.25" customHeight="1"/>
    <row r="11858" ht="8.25" customHeight="1"/>
    <row r="11859" ht="8.25" customHeight="1"/>
    <row r="11860" ht="8.25" customHeight="1"/>
    <row r="11861" ht="8.25" customHeight="1"/>
    <row r="11862" ht="8.25" customHeight="1"/>
    <row r="11863" ht="8.25" customHeight="1"/>
    <row r="11864" ht="8.25" customHeight="1"/>
    <row r="11865" ht="8.25" customHeight="1"/>
    <row r="11866" ht="8.25" customHeight="1"/>
    <row r="11867" ht="8.25" customHeight="1"/>
    <row r="11868" ht="8.25" customHeight="1"/>
    <row r="11869" ht="8.25" customHeight="1"/>
    <row r="11870" ht="8.25" customHeight="1"/>
    <row r="11871" ht="8.25" customHeight="1"/>
    <row r="11872" ht="8.25" customHeight="1"/>
    <row r="11873" ht="8.25" customHeight="1"/>
    <row r="11874" ht="8.25" customHeight="1"/>
    <row r="11875" ht="8.25" customHeight="1"/>
    <row r="11876" ht="8.25" customHeight="1"/>
    <row r="11877" ht="8.25" customHeight="1"/>
    <row r="11878" ht="8.25" customHeight="1"/>
    <row r="11879" ht="8.25" customHeight="1"/>
    <row r="11880" ht="8.25" customHeight="1"/>
    <row r="11881" ht="8.25" customHeight="1"/>
    <row r="11882" ht="8.25" customHeight="1"/>
    <row r="11883" ht="8.25" customHeight="1"/>
    <row r="11884" ht="8.25" customHeight="1"/>
    <row r="11885" ht="8.25" customHeight="1"/>
    <row r="11886" ht="8.25" customHeight="1"/>
    <row r="11887" ht="8.25" customHeight="1"/>
    <row r="11888" ht="8.25" customHeight="1"/>
    <row r="11889" ht="8.25" customHeight="1"/>
    <row r="11890" ht="8.25" customHeight="1"/>
    <row r="11891" ht="8.25" customHeight="1"/>
    <row r="11892" ht="8.25" customHeight="1"/>
    <row r="11893" ht="8.25" customHeight="1"/>
    <row r="11894" ht="8.25" customHeight="1"/>
    <row r="11895" ht="8.25" customHeight="1"/>
    <row r="11896" ht="8.25" customHeight="1"/>
    <row r="11897" ht="8.25" customHeight="1"/>
    <row r="11898" ht="8.25" customHeight="1"/>
    <row r="11899" ht="8.25" customHeight="1"/>
    <row r="11900" ht="8.25" customHeight="1"/>
    <row r="11901" ht="8.25" customHeight="1"/>
    <row r="11902" ht="8.25" customHeight="1"/>
    <row r="11903" ht="8.25" customHeight="1"/>
    <row r="11904" ht="8.25" customHeight="1"/>
    <row r="11905" ht="8.25" customHeight="1"/>
    <row r="11906" ht="8.25" customHeight="1"/>
    <row r="11907" ht="8.25" customHeight="1"/>
    <row r="11908" ht="8.25" customHeight="1"/>
    <row r="11909" ht="8.25" customHeight="1"/>
    <row r="11910" ht="8.25" customHeight="1"/>
    <row r="11911" ht="8.25" customHeight="1"/>
    <row r="11912" ht="8.25" customHeight="1"/>
    <row r="11913" ht="8.25" customHeight="1"/>
    <row r="11914" ht="8.25" customHeight="1"/>
    <row r="11915" ht="8.25" customHeight="1"/>
    <row r="11916" ht="8.25" customHeight="1"/>
    <row r="11917" ht="8.25" customHeight="1"/>
    <row r="11918" ht="8.25" customHeight="1"/>
    <row r="11919" ht="8.25" customHeight="1"/>
    <row r="11920" ht="8.25" customHeight="1"/>
    <row r="11921" ht="8.25" customHeight="1"/>
    <row r="11922" ht="8.25" customHeight="1"/>
    <row r="11923" ht="8.25" customHeight="1"/>
    <row r="11924" ht="8.25" customHeight="1"/>
    <row r="11925" ht="8.25" customHeight="1"/>
    <row r="11926" ht="8.25" customHeight="1"/>
    <row r="11927" ht="8.25" customHeight="1"/>
    <row r="11928" ht="8.25" customHeight="1"/>
    <row r="11929" ht="8.25" customHeight="1"/>
    <row r="11930" ht="8.25" customHeight="1"/>
    <row r="11931" ht="8.25" customHeight="1"/>
    <row r="11932" ht="8.25" customHeight="1"/>
    <row r="11933" ht="8.25" customHeight="1"/>
    <row r="11934" ht="8.25" customHeight="1"/>
    <row r="11935" ht="8.25" customHeight="1"/>
    <row r="11936" ht="8.25" customHeight="1"/>
    <row r="11937" ht="8.25" customHeight="1"/>
    <row r="11938" ht="8.25" customHeight="1"/>
    <row r="11939" ht="8.25" customHeight="1"/>
    <row r="11940" ht="8.25" customHeight="1"/>
    <row r="11941" ht="8.25" customHeight="1"/>
    <row r="11942" ht="8.25" customHeight="1"/>
    <row r="11943" ht="8.25" customHeight="1"/>
    <row r="11944" ht="8.25" customHeight="1"/>
    <row r="11945" ht="8.25" customHeight="1"/>
    <row r="11946" ht="8.25" customHeight="1"/>
    <row r="11947" ht="8.25" customHeight="1"/>
    <row r="11948" ht="8.25" customHeight="1"/>
    <row r="11949" ht="8.25" customHeight="1"/>
    <row r="11950" ht="8.25" customHeight="1"/>
    <row r="11951" ht="8.25" customHeight="1"/>
    <row r="11952" ht="8.25" customHeight="1"/>
    <row r="11953" ht="8.25" customHeight="1"/>
    <row r="11954" ht="8.25" customHeight="1"/>
    <row r="11955" ht="8.25" customHeight="1"/>
    <row r="11956" ht="8.25" customHeight="1"/>
    <row r="11957" ht="8.25" customHeight="1"/>
    <row r="11958" ht="8.25" customHeight="1"/>
    <row r="11959" ht="8.25" customHeight="1"/>
    <row r="11960" ht="8.25" customHeight="1"/>
    <row r="11961" ht="8.25" customHeight="1"/>
    <row r="11962" ht="8.25" customHeight="1"/>
    <row r="11963" ht="8.25" customHeight="1"/>
    <row r="11964" ht="8.25" customHeight="1"/>
    <row r="11965" ht="8.25" customHeight="1"/>
    <row r="11966" ht="8.25" customHeight="1"/>
    <row r="11967" ht="8.25" customHeight="1"/>
    <row r="11968" ht="8.25" customHeight="1"/>
    <row r="11969" ht="8.25" customHeight="1"/>
    <row r="11970" ht="8.25" customHeight="1"/>
    <row r="11971" ht="8.25" customHeight="1"/>
    <row r="11972" ht="8.25" customHeight="1"/>
    <row r="11973" ht="8.25" customHeight="1"/>
    <row r="11974" ht="8.25" customHeight="1"/>
    <row r="11975" ht="8.25" customHeight="1"/>
    <row r="11976" ht="8.25" customHeight="1"/>
    <row r="11977" ht="8.25" customHeight="1"/>
    <row r="11978" ht="8.25" customHeight="1"/>
    <row r="11979" ht="8.25" customHeight="1"/>
    <row r="11980" ht="8.25" customHeight="1"/>
    <row r="11981" ht="8.25" customHeight="1"/>
    <row r="11982" ht="8.25" customHeight="1"/>
    <row r="11983" ht="8.25" customHeight="1"/>
    <row r="11984" ht="8.25" customHeight="1"/>
    <row r="11985" ht="8.25" customHeight="1"/>
    <row r="11986" ht="8.25" customHeight="1"/>
    <row r="11987" ht="8.25" customHeight="1"/>
    <row r="11988" ht="8.25" customHeight="1"/>
    <row r="11989" ht="8.25" customHeight="1"/>
    <row r="11990" ht="8.25" customHeight="1"/>
    <row r="11991" ht="8.25" customHeight="1"/>
    <row r="11992" ht="8.25" customHeight="1"/>
    <row r="11993" ht="8.25" customHeight="1"/>
    <row r="11994" ht="8.25" customHeight="1"/>
    <row r="11995" ht="8.25" customHeight="1"/>
    <row r="11996" ht="8.25" customHeight="1"/>
    <row r="11997" ht="8.25" customHeight="1"/>
    <row r="11998" ht="8.25" customHeight="1"/>
    <row r="11999" ht="8.25" customHeight="1"/>
    <row r="12000" ht="8.25" customHeight="1"/>
    <row r="12001" ht="8.25" customHeight="1"/>
    <row r="12002" ht="8.25" customHeight="1"/>
    <row r="12003" ht="8.25" customHeight="1"/>
    <row r="12004" ht="8.25" customHeight="1"/>
    <row r="12005" ht="8.25" customHeight="1"/>
    <row r="12006" ht="8.25" customHeight="1"/>
    <row r="12007" ht="8.25" customHeight="1"/>
    <row r="12008" ht="8.25" customHeight="1"/>
    <row r="12009" ht="8.25" customHeight="1"/>
    <row r="12010" ht="8.25" customHeight="1"/>
    <row r="12011" ht="8.25" customHeight="1"/>
    <row r="12012" ht="8.25" customHeight="1"/>
    <row r="12013" ht="8.25" customHeight="1"/>
    <row r="12014" ht="8.25" customHeight="1"/>
    <row r="12015" ht="8.25" customHeight="1"/>
    <row r="12016" ht="8.25" customHeight="1"/>
    <row r="12017" ht="8.25" customHeight="1"/>
    <row r="12018" ht="8.25" customHeight="1"/>
    <row r="12019" ht="8.25" customHeight="1"/>
    <row r="12020" ht="8.25" customHeight="1"/>
    <row r="12021" ht="8.25" customHeight="1"/>
    <row r="12022" ht="8.25" customHeight="1"/>
    <row r="12023" ht="8.25" customHeight="1"/>
    <row r="12024" ht="8.25" customHeight="1"/>
    <row r="12025" ht="8.25" customHeight="1"/>
    <row r="12026" ht="8.25" customHeight="1"/>
    <row r="12027" ht="8.25" customHeight="1"/>
    <row r="12028" ht="8.25" customHeight="1"/>
    <row r="12029" ht="8.25" customHeight="1"/>
    <row r="12030" ht="8.25" customHeight="1"/>
    <row r="12031" ht="8.25" customHeight="1"/>
    <row r="12032" ht="8.25" customHeight="1"/>
    <row r="12033" ht="8.25" customHeight="1"/>
    <row r="12034" ht="8.25" customHeight="1"/>
    <row r="12035" ht="8.25" customHeight="1"/>
    <row r="12036" ht="8.25" customHeight="1"/>
    <row r="12037" ht="8.25" customHeight="1"/>
    <row r="12038" ht="8.25" customHeight="1"/>
    <row r="12039" ht="8.25" customHeight="1"/>
    <row r="12040" ht="8.25" customHeight="1"/>
    <row r="12041" ht="8.25" customHeight="1"/>
    <row r="12042" ht="8.25" customHeight="1"/>
    <row r="12043" ht="8.25" customHeight="1"/>
    <row r="12044" ht="8.25" customHeight="1"/>
    <row r="12045" ht="8.25" customHeight="1"/>
    <row r="12046" ht="8.25" customHeight="1"/>
    <row r="12047" ht="8.25" customHeight="1"/>
    <row r="12048" ht="8.25" customHeight="1"/>
    <row r="12049" ht="8.25" customHeight="1"/>
    <row r="12050" ht="8.25" customHeight="1"/>
    <row r="12051" ht="8.25" customHeight="1"/>
    <row r="12052" ht="8.25" customHeight="1"/>
    <row r="12053" ht="8.25" customHeight="1"/>
    <row r="12054" ht="8.25" customHeight="1"/>
    <row r="12055" ht="8.25" customHeight="1"/>
    <row r="12056" ht="8.25" customHeight="1"/>
    <row r="12057" ht="8.25" customHeight="1"/>
    <row r="12058" ht="8.25" customHeight="1"/>
    <row r="12059" ht="8.25" customHeight="1"/>
    <row r="12060" ht="8.25" customHeight="1"/>
    <row r="12061" ht="8.25" customHeight="1"/>
    <row r="12062" ht="8.25" customHeight="1"/>
    <row r="12063" ht="8.25" customHeight="1"/>
    <row r="12064" ht="8.25" customHeight="1"/>
    <row r="12065" ht="8.25" customHeight="1"/>
    <row r="12066" ht="8.25" customHeight="1"/>
    <row r="12067" ht="8.25" customHeight="1"/>
    <row r="12068" ht="8.25" customHeight="1"/>
    <row r="12069" ht="8.25" customHeight="1"/>
    <row r="12070" ht="8.25" customHeight="1"/>
    <row r="12071" ht="8.25" customHeight="1"/>
    <row r="12072" ht="8.25" customHeight="1"/>
    <row r="12073" ht="8.25" customHeight="1"/>
    <row r="12074" ht="8.25" customHeight="1"/>
    <row r="12075" ht="8.25" customHeight="1"/>
    <row r="12076" ht="8.25" customHeight="1"/>
    <row r="12077" ht="8.25" customHeight="1"/>
    <row r="12078" ht="8.25" customHeight="1"/>
    <row r="12079" ht="8.25" customHeight="1"/>
    <row r="12080" ht="8.25" customHeight="1"/>
    <row r="12081" ht="8.25" customHeight="1"/>
    <row r="12082" ht="8.25" customHeight="1"/>
    <row r="12083" ht="8.25" customHeight="1"/>
    <row r="12084" ht="8.25" customHeight="1"/>
    <row r="12085" ht="8.25" customHeight="1"/>
    <row r="12086" ht="8.25" customHeight="1"/>
    <row r="12087" ht="8.25" customHeight="1"/>
    <row r="12088" ht="8.25" customHeight="1"/>
    <row r="12089" ht="8.25" customHeight="1"/>
    <row r="12090" ht="8.25" customHeight="1"/>
    <row r="12091" ht="8.25" customHeight="1"/>
    <row r="12092" ht="8.25" customHeight="1"/>
    <row r="12093" ht="8.25" customHeight="1"/>
    <row r="12094" ht="8.25" customHeight="1"/>
    <row r="12095" ht="8.25" customHeight="1"/>
    <row r="12096" ht="8.25" customHeight="1"/>
    <row r="12097" ht="8.25" customHeight="1"/>
    <row r="12098" ht="8.25" customHeight="1"/>
    <row r="12099" ht="8.25" customHeight="1"/>
    <row r="12100" ht="8.25" customHeight="1"/>
    <row r="12101" ht="8.25" customHeight="1"/>
    <row r="12102" ht="8.25" customHeight="1"/>
    <row r="12103" ht="8.25" customHeight="1"/>
    <row r="12104" ht="8.25" customHeight="1"/>
    <row r="12105" ht="8.25" customHeight="1"/>
    <row r="12106" ht="8.25" customHeight="1"/>
    <row r="12107" ht="8.25" customHeight="1"/>
    <row r="12108" ht="8.25" customHeight="1"/>
    <row r="12109" ht="8.25" customHeight="1"/>
    <row r="12110" ht="8.25" customHeight="1"/>
    <row r="12111" ht="8.25" customHeight="1"/>
    <row r="12112" ht="8.25" customHeight="1"/>
    <row r="12113" ht="8.25" customHeight="1"/>
    <row r="12114" ht="8.25" customHeight="1"/>
    <row r="12115" ht="8.25" customHeight="1"/>
    <row r="12116" ht="8.25" customHeight="1"/>
    <row r="12117" ht="8.25" customHeight="1"/>
    <row r="12118" ht="8.25" customHeight="1"/>
    <row r="12119" ht="8.25" customHeight="1"/>
    <row r="12120" ht="8.25" customHeight="1"/>
    <row r="12121" ht="8.25" customHeight="1"/>
    <row r="12122" ht="8.25" customHeight="1"/>
    <row r="12123" ht="8.25" customHeight="1"/>
    <row r="12124" ht="8.25" customHeight="1"/>
    <row r="12125" ht="8.25" customHeight="1"/>
    <row r="12126" ht="8.25" customHeight="1"/>
    <row r="12127" ht="8.25" customHeight="1"/>
    <row r="12128" ht="8.25" customHeight="1"/>
    <row r="12129" ht="8.25" customHeight="1"/>
    <row r="12130" ht="8.25" customHeight="1"/>
    <row r="12131" ht="8.25" customHeight="1"/>
    <row r="12132" ht="8.25" customHeight="1"/>
    <row r="12133" ht="8.25" customHeight="1"/>
    <row r="12134" ht="8.25" customHeight="1"/>
    <row r="12135" ht="8.25" customHeight="1"/>
    <row r="12136" ht="8.25" customHeight="1"/>
    <row r="12137" ht="8.25" customHeight="1"/>
    <row r="12138" ht="8.25" customHeight="1"/>
    <row r="12139" ht="8.25" customHeight="1"/>
    <row r="12140" ht="8.25" customHeight="1"/>
    <row r="12141" ht="8.25" customHeight="1"/>
    <row r="12142" ht="8.25" customHeight="1"/>
    <row r="12143" ht="8.25" customHeight="1"/>
    <row r="12144" ht="8.25" customHeight="1"/>
    <row r="12145" ht="8.25" customHeight="1"/>
    <row r="12146" ht="8.25" customHeight="1"/>
    <row r="12147" ht="8.25" customHeight="1"/>
    <row r="12148" ht="8.25" customHeight="1"/>
    <row r="12149" ht="8.25" customHeight="1"/>
    <row r="12150" ht="8.25" customHeight="1"/>
    <row r="12151" ht="8.25" customHeight="1"/>
    <row r="12152" ht="8.25" customHeight="1"/>
    <row r="12153" ht="8.25" customHeight="1"/>
    <row r="12154" ht="8.25" customHeight="1"/>
    <row r="12155" ht="8.25" customHeight="1"/>
    <row r="12156" ht="8.25" customHeight="1"/>
    <row r="12157" ht="8.25" customHeight="1"/>
    <row r="12158" ht="8.25" customHeight="1"/>
    <row r="12159" ht="8.25" customHeight="1"/>
    <row r="12160" ht="8.25" customHeight="1"/>
    <row r="12161" ht="8.25" customHeight="1"/>
    <row r="12162" ht="8.25" customHeight="1"/>
    <row r="12163" ht="8.25" customHeight="1"/>
    <row r="12164" ht="8.25" customHeight="1"/>
    <row r="12165" ht="8.25" customHeight="1"/>
    <row r="12166" ht="8.25" customHeight="1"/>
    <row r="12167" ht="8.25" customHeight="1"/>
    <row r="12168" ht="8.25" customHeight="1"/>
    <row r="12169" ht="8.25" customHeight="1"/>
    <row r="12170" ht="8.25" customHeight="1"/>
    <row r="12171" ht="8.25" customHeight="1"/>
    <row r="12172" ht="8.25" customHeight="1"/>
    <row r="12173" ht="8.25" customHeight="1"/>
    <row r="12174" ht="8.25" customHeight="1"/>
    <row r="12175" ht="8.25" customHeight="1"/>
    <row r="12176" ht="8.25" customHeight="1"/>
    <row r="12177" ht="8.25" customHeight="1"/>
    <row r="12178" ht="8.25" customHeight="1"/>
    <row r="12179" ht="8.25" customHeight="1"/>
    <row r="12180" ht="8.25" customHeight="1"/>
    <row r="12181" ht="8.25" customHeight="1"/>
    <row r="12182" ht="8.25" customHeight="1"/>
    <row r="12183" ht="8.25" customHeight="1"/>
    <row r="12184" ht="8.25" customHeight="1"/>
    <row r="12185" ht="8.25" customHeight="1"/>
    <row r="12186" ht="8.25" customHeight="1"/>
    <row r="12187" ht="8.25" customHeight="1"/>
    <row r="12188" ht="8.25" customHeight="1"/>
    <row r="12189" ht="8.25" customHeight="1"/>
    <row r="12190" ht="8.25" customHeight="1"/>
    <row r="12191" ht="8.25" customHeight="1"/>
    <row r="12192" ht="8.25" customHeight="1"/>
    <row r="12193" ht="8.25" customHeight="1"/>
    <row r="12194" ht="8.25" customHeight="1"/>
    <row r="12195" ht="8.25" customHeight="1"/>
    <row r="12196" ht="8.25" customHeight="1"/>
    <row r="12197" ht="8.25" customHeight="1"/>
    <row r="12198" ht="8.25" customHeight="1"/>
    <row r="12199" ht="8.25" customHeight="1"/>
    <row r="12200" ht="8.25" customHeight="1"/>
    <row r="12201" ht="8.25" customHeight="1"/>
    <row r="12202" ht="8.25" customHeight="1"/>
    <row r="12203" ht="8.25" customHeight="1"/>
    <row r="12204" ht="8.25" customHeight="1"/>
    <row r="12205" ht="8.25" customHeight="1"/>
    <row r="12206" ht="8.25" customHeight="1"/>
    <row r="12207" ht="8.25" customHeight="1"/>
    <row r="12208" ht="8.25" customHeight="1"/>
    <row r="12209" ht="8.25" customHeight="1"/>
    <row r="12210" ht="8.25" customHeight="1"/>
    <row r="12211" ht="8.25" customHeight="1"/>
    <row r="12212" ht="8.25" customHeight="1"/>
    <row r="12213" ht="8.25" customHeight="1"/>
    <row r="12214" ht="8.25" customHeight="1"/>
    <row r="12215" ht="8.25" customHeight="1"/>
    <row r="12216" ht="8.25" customHeight="1"/>
    <row r="12217" ht="8.25" customHeight="1"/>
    <row r="12218" ht="8.25" customHeight="1"/>
    <row r="12219" ht="8.25" customHeight="1"/>
    <row r="12220" ht="8.25" customHeight="1"/>
    <row r="12221" ht="8.25" customHeight="1"/>
    <row r="12222" ht="8.25" customHeight="1"/>
    <row r="12223" ht="8.25" customHeight="1"/>
    <row r="12224" ht="8.25" customHeight="1"/>
    <row r="12225" ht="8.25" customHeight="1"/>
    <row r="12226" ht="8.25" customHeight="1"/>
    <row r="12227" ht="8.25" customHeight="1"/>
    <row r="12228" ht="8.25" customHeight="1"/>
    <row r="12229" ht="8.25" customHeight="1"/>
    <row r="12230" ht="8.25" customHeight="1"/>
    <row r="12231" ht="8.25" customHeight="1"/>
    <row r="12232" ht="8.25" customHeight="1"/>
    <row r="12233" ht="8.25" customHeight="1"/>
    <row r="12234" ht="8.25" customHeight="1"/>
    <row r="12235" ht="8.25" customHeight="1"/>
    <row r="12236" ht="8.25" customHeight="1"/>
    <row r="12237" ht="8.25" customHeight="1"/>
    <row r="12238" ht="8.25" customHeight="1"/>
    <row r="12239" ht="8.25" customHeight="1"/>
    <row r="12240" ht="8.25" customHeight="1"/>
    <row r="12241" ht="8.25" customHeight="1"/>
    <row r="12242" ht="8.25" customHeight="1"/>
    <row r="12243" ht="8.25" customHeight="1"/>
    <row r="12244" ht="8.25" customHeight="1"/>
    <row r="12245" ht="8.25" customHeight="1"/>
    <row r="12246" ht="8.25" customHeight="1"/>
    <row r="12247" ht="8.25" customHeight="1"/>
    <row r="12248" ht="8.25" customHeight="1"/>
    <row r="12249" ht="8.25" customHeight="1"/>
    <row r="12250" ht="8.25" customHeight="1"/>
    <row r="12251" ht="8.25" customHeight="1"/>
    <row r="12252" ht="8.25" customHeight="1"/>
    <row r="12253" ht="8.25" customHeight="1"/>
    <row r="12254" ht="8.25" customHeight="1"/>
    <row r="12255" ht="8.25" customHeight="1"/>
    <row r="12256" ht="8.25" customHeight="1"/>
    <row r="12257" ht="8.25" customHeight="1"/>
    <row r="12258" ht="8.25" customHeight="1"/>
    <row r="12259" ht="8.25" customHeight="1"/>
    <row r="12260" ht="8.25" customHeight="1"/>
    <row r="12261" ht="8.25" customHeight="1"/>
    <row r="12262" ht="8.25" customHeight="1"/>
    <row r="12263" ht="8.25" customHeight="1"/>
    <row r="12264" ht="8.25" customHeight="1"/>
    <row r="12265" ht="8.25" customHeight="1"/>
    <row r="12266" ht="8.25" customHeight="1"/>
    <row r="12267" ht="8.25" customHeight="1"/>
    <row r="12268" ht="8.25" customHeight="1"/>
    <row r="12269" ht="8.25" customHeight="1"/>
    <row r="12270" ht="8.25" customHeight="1"/>
    <row r="12271" ht="8.25" customHeight="1"/>
    <row r="12272" ht="8.25" customHeight="1"/>
    <row r="12273" ht="8.25" customHeight="1"/>
    <row r="12274" ht="8.25" customHeight="1"/>
    <row r="12275" ht="8.25" customHeight="1"/>
    <row r="12276" ht="8.25" customHeight="1"/>
    <row r="12277" ht="8.25" customHeight="1"/>
    <row r="12278" ht="8.25" customHeight="1"/>
    <row r="12279" ht="8.25" customHeight="1"/>
    <row r="12280" ht="8.25" customHeight="1"/>
    <row r="12281" ht="8.25" customHeight="1"/>
    <row r="12282" ht="8.25" customHeight="1"/>
    <row r="12283" ht="8.25" customHeight="1"/>
    <row r="12284" ht="8.25" customHeight="1"/>
    <row r="12285" ht="8.25" customHeight="1"/>
    <row r="12286" ht="8.25" customHeight="1"/>
    <row r="12287" ht="8.25" customHeight="1"/>
    <row r="12288" ht="8.25" customHeight="1"/>
    <row r="12289" ht="8.25" customHeight="1"/>
    <row r="12290" ht="8.25" customHeight="1"/>
    <row r="12291" ht="8.25" customHeight="1"/>
    <row r="12292" ht="8.25" customHeight="1"/>
    <row r="12293" ht="8.25" customHeight="1"/>
    <row r="12294" ht="8.25" customHeight="1"/>
    <row r="12295" ht="8.25" customHeight="1"/>
    <row r="12296" ht="8.25" customHeight="1"/>
    <row r="12297" ht="8.25" customHeight="1"/>
    <row r="12298" ht="8.25" customHeight="1"/>
    <row r="12299" ht="8.25" customHeight="1"/>
    <row r="12300" ht="8.25" customHeight="1"/>
    <row r="12301" ht="8.25" customHeight="1"/>
    <row r="12302" ht="8.25" customHeight="1"/>
    <row r="12303" ht="8.25" customHeight="1"/>
    <row r="12304" ht="8.25" customHeight="1"/>
    <row r="12305" ht="8.25" customHeight="1"/>
    <row r="12306" ht="8.25" customHeight="1"/>
    <row r="12307" ht="8.25" customHeight="1"/>
    <row r="12308" ht="8.25" customHeight="1"/>
    <row r="12309" ht="8.25" customHeight="1"/>
    <row r="12310" ht="8.25" customHeight="1"/>
    <row r="12311" ht="8.25" customHeight="1"/>
    <row r="12312" ht="8.25" customHeight="1"/>
    <row r="12313" ht="8.25" customHeight="1"/>
    <row r="12314" ht="8.25" customHeight="1"/>
    <row r="12315" ht="8.25" customHeight="1"/>
    <row r="12316" ht="8.25" customHeight="1"/>
    <row r="12317" ht="8.25" customHeight="1"/>
    <row r="12318" ht="8.25" customHeight="1"/>
    <row r="12319" ht="8.25" customHeight="1"/>
    <row r="12320" ht="8.25" customHeight="1"/>
    <row r="12321" ht="8.25" customHeight="1"/>
    <row r="12322" ht="8.25" customHeight="1"/>
    <row r="12323" ht="8.25" customHeight="1"/>
    <row r="12324" ht="8.25" customHeight="1"/>
    <row r="12325" ht="8.25" customHeight="1"/>
    <row r="12326" ht="8.25" customHeight="1"/>
    <row r="12327" ht="8.25" customHeight="1"/>
    <row r="12328" ht="8.25" customHeight="1"/>
    <row r="12329" ht="8.25" customHeight="1"/>
    <row r="12330" ht="8.25" customHeight="1"/>
    <row r="12331" ht="8.25" customHeight="1"/>
    <row r="12332" ht="8.25" customHeight="1"/>
    <row r="12333" ht="8.25" customHeight="1"/>
    <row r="12334" ht="8.25" customHeight="1"/>
    <row r="12335" ht="8.25" customHeight="1"/>
    <row r="12336" ht="8.25" customHeight="1"/>
    <row r="12337" ht="8.25" customHeight="1"/>
    <row r="12338" ht="8.25" customHeight="1"/>
    <row r="12339" ht="8.25" customHeight="1"/>
    <row r="12340" ht="8.25" customHeight="1"/>
    <row r="12341" ht="8.25" customHeight="1"/>
    <row r="12342" ht="8.25" customHeight="1"/>
    <row r="12343" ht="8.25" customHeight="1"/>
    <row r="12344" ht="8.25" customHeight="1"/>
    <row r="12345" ht="8.25" customHeight="1"/>
    <row r="12346" ht="8.25" customHeight="1"/>
    <row r="12347" ht="8.25" customHeight="1"/>
    <row r="12348" ht="8.25" customHeight="1"/>
    <row r="12349" ht="8.25" customHeight="1"/>
    <row r="12350" ht="8.25" customHeight="1"/>
    <row r="12351" ht="8.25" customHeight="1"/>
    <row r="12352" ht="8.25" customHeight="1"/>
    <row r="12353" ht="8.25" customHeight="1"/>
    <row r="12354" ht="8.25" customHeight="1"/>
    <row r="12355" ht="8.25" customHeight="1"/>
    <row r="12356" ht="8.25" customHeight="1"/>
    <row r="12357" ht="8.25" customHeight="1"/>
    <row r="12358" ht="8.25" customHeight="1"/>
    <row r="12359" ht="8.25" customHeight="1"/>
    <row r="12360" ht="8.25" customHeight="1"/>
    <row r="12361" ht="8.25" customHeight="1"/>
    <row r="12362" ht="8.25" customHeight="1"/>
    <row r="12363" ht="8.25" customHeight="1"/>
    <row r="12364" ht="8.25" customHeight="1"/>
    <row r="12365" ht="8.25" customHeight="1"/>
    <row r="12366" ht="8.25" customHeight="1"/>
    <row r="12367" ht="8.25" customHeight="1"/>
    <row r="12368" ht="8.25" customHeight="1"/>
    <row r="12369" ht="8.25" customHeight="1"/>
    <row r="12370" ht="8.25" customHeight="1"/>
    <row r="12371" ht="8.25" customHeight="1"/>
    <row r="12372" ht="8.25" customHeight="1"/>
    <row r="12373" ht="8.25" customHeight="1"/>
    <row r="12374" ht="8.25" customHeight="1"/>
    <row r="12375" ht="8.25" customHeight="1"/>
    <row r="12376" ht="8.25" customHeight="1"/>
    <row r="12377" ht="8.25" customHeight="1"/>
    <row r="12378" ht="8.25" customHeight="1"/>
    <row r="12379" ht="8.25" customHeight="1"/>
    <row r="12380" ht="8.25" customHeight="1"/>
    <row r="12381" ht="8.25" customHeight="1"/>
    <row r="12382" ht="8.25" customHeight="1"/>
    <row r="12383" ht="8.25" customHeight="1"/>
    <row r="12384" ht="8.25" customHeight="1"/>
    <row r="12385" ht="8.25" customHeight="1"/>
    <row r="12386" ht="8.25" customHeight="1"/>
    <row r="12387" ht="8.25" customHeight="1"/>
    <row r="12388" ht="8.25" customHeight="1"/>
    <row r="12389" ht="8.25" customHeight="1"/>
    <row r="12390" ht="8.25" customHeight="1"/>
    <row r="12391" ht="8.25" customHeight="1"/>
    <row r="12392" ht="8.25" customHeight="1"/>
    <row r="12393" ht="8.25" customHeight="1"/>
    <row r="12394" ht="8.25" customHeight="1"/>
    <row r="12395" ht="8.25" customHeight="1"/>
    <row r="12396" ht="8.25" customHeight="1"/>
    <row r="12397" ht="8.25" customHeight="1"/>
    <row r="12398" ht="8.25" customHeight="1"/>
    <row r="12399" ht="8.25" customHeight="1"/>
    <row r="12400" ht="8.25" customHeight="1"/>
    <row r="12401" ht="8.25" customHeight="1"/>
    <row r="12402" ht="8.25" customHeight="1"/>
    <row r="12403" ht="8.25" customHeight="1"/>
    <row r="12404" ht="8.25" customHeight="1"/>
    <row r="12405" ht="8.25" customHeight="1"/>
    <row r="12406" ht="8.25" customHeight="1"/>
    <row r="12407" ht="8.25" customHeight="1"/>
    <row r="12408" ht="8.25" customHeight="1"/>
    <row r="12409" ht="8.25" customHeight="1"/>
    <row r="12410" ht="8.25" customHeight="1"/>
    <row r="12411" ht="8.25" customHeight="1"/>
    <row r="12412" ht="8.25" customHeight="1"/>
    <row r="12413" ht="8.25" customHeight="1"/>
    <row r="12414" ht="8.25" customHeight="1"/>
    <row r="12415" ht="8.25" customHeight="1"/>
    <row r="12416" ht="8.25" customHeight="1"/>
    <row r="12417" ht="8.25" customHeight="1"/>
    <row r="12418" ht="8.25" customHeight="1"/>
    <row r="12419" ht="8.25" customHeight="1"/>
    <row r="12420" ht="8.25" customHeight="1"/>
    <row r="12421" ht="8.25" customHeight="1"/>
    <row r="12422" ht="8.25" customHeight="1"/>
    <row r="12423" ht="8.25" customHeight="1"/>
    <row r="12424" ht="8.25" customHeight="1"/>
    <row r="12425" ht="8.25" customHeight="1"/>
    <row r="12426" ht="8.25" customHeight="1"/>
    <row r="12427" ht="8.25" customHeight="1"/>
    <row r="12428" ht="8.25" customHeight="1"/>
    <row r="12429" ht="8.25" customHeight="1"/>
    <row r="12430" ht="8.25" customHeight="1"/>
    <row r="12431" ht="8.25" customHeight="1"/>
    <row r="12432" ht="8.25" customHeight="1"/>
    <row r="12433" ht="8.25" customHeight="1"/>
    <row r="12434" ht="8.25" customHeight="1"/>
    <row r="12435" ht="8.25" customHeight="1"/>
    <row r="12436" ht="8.25" customHeight="1"/>
    <row r="12437" ht="8.25" customHeight="1"/>
    <row r="12438" ht="8.25" customHeight="1"/>
    <row r="12439" ht="8.25" customHeight="1"/>
    <row r="12440" ht="8.25" customHeight="1"/>
    <row r="12441" ht="8.25" customHeight="1"/>
    <row r="12442" ht="8.25" customHeight="1"/>
    <row r="12443" ht="8.25" customHeight="1"/>
    <row r="12444" ht="8.25" customHeight="1"/>
    <row r="12445" ht="8.25" customHeight="1"/>
    <row r="12446" ht="8.25" customHeight="1"/>
    <row r="12447" ht="8.25" customHeight="1"/>
    <row r="12448" ht="8.25" customHeight="1"/>
    <row r="12449" ht="8.25" customHeight="1"/>
    <row r="12450" ht="8.25" customHeight="1"/>
    <row r="12451" ht="8.25" customHeight="1"/>
    <row r="12452" ht="8.25" customHeight="1"/>
    <row r="12453" ht="8.25" customHeight="1"/>
    <row r="12454" ht="8.25" customHeight="1"/>
    <row r="12455" ht="8.25" customHeight="1"/>
    <row r="12456" ht="8.25" customHeight="1"/>
    <row r="12457" ht="8.25" customHeight="1"/>
    <row r="12458" ht="8.25" customHeight="1"/>
    <row r="12459" ht="8.25" customHeight="1"/>
    <row r="12460" ht="8.25" customHeight="1"/>
    <row r="12461" ht="8.25" customHeight="1"/>
    <row r="12462" ht="8.25" customHeight="1"/>
    <row r="12463" ht="8.25" customHeight="1"/>
    <row r="12464" ht="8.25" customHeight="1"/>
    <row r="12465" ht="8.25" customHeight="1"/>
    <row r="12466" ht="8.25" customHeight="1"/>
    <row r="12467" ht="8.25" customHeight="1"/>
    <row r="12468" ht="8.25" customHeight="1"/>
    <row r="12469" ht="8.25" customHeight="1"/>
    <row r="12470" ht="8.25" customHeight="1"/>
    <row r="12471" ht="8.25" customHeight="1"/>
    <row r="12472" ht="8.25" customHeight="1"/>
    <row r="12473" ht="8.25" customHeight="1"/>
    <row r="12474" ht="8.25" customHeight="1"/>
    <row r="12475" ht="8.25" customHeight="1"/>
    <row r="12476" ht="8.25" customHeight="1"/>
    <row r="12477" ht="8.25" customHeight="1"/>
    <row r="12478" ht="8.25" customHeight="1"/>
    <row r="12479" ht="8.25" customHeight="1"/>
    <row r="12480" ht="8.25" customHeight="1"/>
    <row r="12481" ht="8.25" customHeight="1"/>
    <row r="12482" ht="8.25" customHeight="1"/>
    <row r="12483" ht="8.25" customHeight="1"/>
    <row r="12484" ht="8.25" customHeight="1"/>
    <row r="12485" ht="8.25" customHeight="1"/>
    <row r="12486" ht="8.25" customHeight="1"/>
    <row r="12487" ht="8.25" customHeight="1"/>
    <row r="12488" ht="8.25" customHeight="1"/>
    <row r="12489" ht="8.25" customHeight="1"/>
    <row r="12490" ht="8.25" customHeight="1"/>
    <row r="12491" ht="8.25" customHeight="1"/>
    <row r="12492" ht="8.25" customHeight="1"/>
    <row r="12493" ht="8.25" customHeight="1"/>
    <row r="12494" ht="8.25" customHeight="1"/>
    <row r="12495" ht="8.25" customHeight="1"/>
    <row r="12496" ht="8.25" customHeight="1"/>
    <row r="12497" ht="8.25" customHeight="1"/>
    <row r="12498" ht="8.25" customHeight="1"/>
    <row r="12499" ht="8.25" customHeight="1"/>
    <row r="12500" ht="8.25" customHeight="1"/>
    <row r="12501" ht="8.25" customHeight="1"/>
    <row r="12502" ht="8.25" customHeight="1"/>
    <row r="12503" ht="8.25" customHeight="1"/>
    <row r="12504" ht="8.25" customHeight="1"/>
    <row r="12505" ht="8.25" customHeight="1"/>
    <row r="12506" ht="8.25" customHeight="1"/>
    <row r="12507" ht="8.25" customHeight="1"/>
    <row r="12508" ht="8.25" customHeight="1"/>
    <row r="12509" ht="8.25" customHeight="1"/>
    <row r="12510" ht="8.25" customHeight="1"/>
    <row r="12511" ht="8.25" customHeight="1"/>
    <row r="12512" ht="8.25" customHeight="1"/>
    <row r="12513" ht="8.25" customHeight="1"/>
    <row r="12514" ht="8.25" customHeight="1"/>
    <row r="12515" ht="8.25" customHeight="1"/>
    <row r="12516" ht="8.25" customHeight="1"/>
    <row r="12517" ht="8.25" customHeight="1"/>
    <row r="12518" ht="8.25" customHeight="1"/>
    <row r="12519" ht="8.25" customHeight="1"/>
    <row r="12520" ht="8.25" customHeight="1"/>
    <row r="12521" ht="8.25" customHeight="1"/>
    <row r="12522" ht="8.25" customHeight="1"/>
    <row r="12523" ht="8.25" customHeight="1"/>
    <row r="12524" ht="8.25" customHeight="1"/>
    <row r="12525" ht="8.25" customHeight="1"/>
    <row r="12526" ht="8.25" customHeight="1"/>
    <row r="12527" ht="8.25" customHeight="1"/>
    <row r="12528" ht="8.25" customHeight="1"/>
    <row r="12529" ht="8.25" customHeight="1"/>
    <row r="12530" ht="8.25" customHeight="1"/>
    <row r="12531" ht="8.25" customHeight="1"/>
    <row r="12532" ht="8.25" customHeight="1"/>
    <row r="12533" ht="8.25" customHeight="1"/>
    <row r="12534" ht="8.25" customHeight="1"/>
    <row r="12535" ht="8.25" customHeight="1"/>
    <row r="12536" ht="8.25" customHeight="1"/>
    <row r="12537" ht="8.25" customHeight="1"/>
    <row r="12538" ht="8.25" customHeight="1"/>
    <row r="12539" ht="8.25" customHeight="1"/>
    <row r="12540" ht="8.25" customHeight="1"/>
    <row r="12541" ht="8.25" customHeight="1"/>
    <row r="12542" ht="8.25" customHeight="1"/>
    <row r="12543" ht="8.25" customHeight="1"/>
    <row r="12544" ht="8.25" customHeight="1"/>
    <row r="12545" ht="8.25" customHeight="1"/>
    <row r="12546" ht="8.25" customHeight="1"/>
    <row r="12547" ht="8.25" customHeight="1"/>
    <row r="12548" ht="8.25" customHeight="1"/>
    <row r="12549" ht="8.25" customHeight="1"/>
    <row r="12550" ht="8.25" customHeight="1"/>
    <row r="12551" ht="8.25" customHeight="1"/>
    <row r="12552" ht="8.25" customHeight="1"/>
    <row r="12553" ht="8.25" customHeight="1"/>
    <row r="12554" ht="8.25" customHeight="1"/>
    <row r="12555" ht="8.25" customHeight="1"/>
    <row r="12556" ht="8.25" customHeight="1"/>
    <row r="12557" ht="8.25" customHeight="1"/>
    <row r="12558" ht="8.25" customHeight="1"/>
    <row r="12559" ht="8.25" customHeight="1"/>
    <row r="12560" ht="8.25" customHeight="1"/>
    <row r="12561" ht="8.25" customHeight="1"/>
    <row r="12562" ht="8.25" customHeight="1"/>
    <row r="12563" ht="8.25" customHeight="1"/>
    <row r="12564" ht="8.25" customHeight="1"/>
    <row r="12565" ht="8.25" customHeight="1"/>
    <row r="12566" ht="8.25" customHeight="1"/>
    <row r="12567" ht="8.25" customHeight="1"/>
    <row r="12568" ht="8.25" customHeight="1"/>
    <row r="12569" ht="8.25" customHeight="1"/>
    <row r="12570" ht="8.25" customHeight="1"/>
    <row r="12571" ht="8.25" customHeight="1"/>
    <row r="12572" ht="8.25" customHeight="1"/>
    <row r="12573" ht="8.25" customHeight="1"/>
    <row r="12574" ht="8.25" customHeight="1"/>
    <row r="12575" ht="8.25" customHeight="1"/>
    <row r="12576" ht="8.25" customHeight="1"/>
    <row r="12577" ht="8.25" customHeight="1"/>
    <row r="12578" ht="8.25" customHeight="1"/>
    <row r="12579" ht="8.25" customHeight="1"/>
    <row r="12580" ht="8.25" customHeight="1"/>
    <row r="12581" ht="8.25" customHeight="1"/>
    <row r="12582" ht="8.25" customHeight="1"/>
    <row r="12583" ht="8.25" customHeight="1"/>
    <row r="12584" ht="8.25" customHeight="1"/>
    <row r="12585" ht="8.25" customHeight="1"/>
    <row r="12586" ht="8.25" customHeight="1"/>
    <row r="12587" ht="8.25" customHeight="1"/>
    <row r="12588" ht="8.25" customHeight="1"/>
    <row r="12589" ht="8.25" customHeight="1"/>
    <row r="12590" ht="8.25" customHeight="1"/>
    <row r="12591" ht="8.25" customHeight="1"/>
    <row r="12592" ht="8.25" customHeight="1"/>
    <row r="12593" ht="8.25" customHeight="1"/>
    <row r="12594" ht="8.25" customHeight="1"/>
    <row r="12595" ht="8.25" customHeight="1"/>
    <row r="12596" ht="8.25" customHeight="1"/>
    <row r="12597" ht="8.25" customHeight="1"/>
    <row r="12598" ht="8.25" customHeight="1"/>
    <row r="12599" ht="8.25" customHeight="1"/>
    <row r="12600" ht="8.25" customHeight="1"/>
    <row r="12601" ht="8.25" customHeight="1"/>
    <row r="12602" ht="8.25" customHeight="1"/>
    <row r="12603" ht="8.25" customHeight="1"/>
    <row r="12604" ht="8.25" customHeight="1"/>
    <row r="12605" ht="8.25" customHeight="1"/>
    <row r="12606" ht="8.25" customHeight="1"/>
    <row r="12607" ht="8.25" customHeight="1"/>
    <row r="12608" ht="8.25" customHeight="1"/>
    <row r="12609" ht="8.25" customHeight="1"/>
    <row r="12610" ht="8.25" customHeight="1"/>
    <row r="12611" ht="8.25" customHeight="1"/>
    <row r="12612" ht="8.25" customHeight="1"/>
    <row r="12613" ht="8.25" customHeight="1"/>
    <row r="12614" ht="8.25" customHeight="1"/>
    <row r="12615" ht="8.25" customHeight="1"/>
    <row r="12616" ht="8.25" customHeight="1"/>
    <row r="12617" ht="8.25" customHeight="1"/>
    <row r="12618" ht="8.25" customHeight="1"/>
    <row r="12619" ht="8.25" customHeight="1"/>
    <row r="12620" ht="8.25" customHeight="1"/>
    <row r="12621" ht="8.25" customHeight="1"/>
    <row r="12622" ht="8.25" customHeight="1"/>
    <row r="12623" ht="8.25" customHeight="1"/>
    <row r="12624" ht="8.25" customHeight="1"/>
    <row r="12625" ht="8.25" customHeight="1"/>
    <row r="12626" ht="8.25" customHeight="1"/>
    <row r="12627" ht="8.25" customHeight="1"/>
    <row r="12628" ht="8.25" customHeight="1"/>
    <row r="12629" ht="8.25" customHeight="1"/>
    <row r="12630" ht="8.25" customHeight="1"/>
    <row r="12631" ht="8.25" customHeight="1"/>
    <row r="12632" ht="8.25" customHeight="1"/>
    <row r="12633" ht="8.25" customHeight="1"/>
    <row r="12634" ht="8.25" customHeight="1"/>
    <row r="12635" ht="8.25" customHeight="1"/>
    <row r="12636" ht="8.25" customHeight="1"/>
    <row r="12637" ht="8.25" customHeight="1"/>
    <row r="12638" ht="8.25" customHeight="1"/>
    <row r="12639" ht="8.25" customHeight="1"/>
    <row r="12640" ht="8.25" customHeight="1"/>
    <row r="12641" ht="8.25" customHeight="1"/>
    <row r="12642" ht="8.25" customHeight="1"/>
    <row r="12643" ht="8.25" customHeight="1"/>
    <row r="12644" ht="8.25" customHeight="1"/>
    <row r="12645" ht="8.25" customHeight="1"/>
    <row r="12646" ht="8.25" customHeight="1"/>
    <row r="12647" ht="8.25" customHeight="1"/>
    <row r="12648" ht="8.25" customHeight="1"/>
    <row r="12649" ht="8.25" customHeight="1"/>
    <row r="12650" ht="8.25" customHeight="1"/>
    <row r="12651" ht="8.25" customHeight="1"/>
    <row r="12652" ht="8.25" customHeight="1"/>
    <row r="12653" ht="8.25" customHeight="1"/>
    <row r="12654" ht="8.25" customHeight="1"/>
    <row r="12655" ht="8.25" customHeight="1"/>
    <row r="12656" ht="8.25" customHeight="1"/>
    <row r="12657" ht="8.25" customHeight="1"/>
    <row r="12658" ht="8.25" customHeight="1"/>
    <row r="12659" ht="8.25" customHeight="1"/>
    <row r="12660" ht="8.25" customHeight="1"/>
    <row r="12661" ht="8.25" customHeight="1"/>
    <row r="12662" ht="8.25" customHeight="1"/>
    <row r="12663" ht="8.25" customHeight="1"/>
    <row r="12664" ht="8.25" customHeight="1"/>
    <row r="12665" ht="8.25" customHeight="1"/>
    <row r="12666" ht="8.25" customHeight="1"/>
    <row r="12667" ht="8.25" customHeight="1"/>
    <row r="12668" ht="8.25" customHeight="1"/>
    <row r="12669" ht="8.25" customHeight="1"/>
    <row r="12670" ht="8.25" customHeight="1"/>
    <row r="12671" ht="8.25" customHeight="1"/>
    <row r="12672" ht="8.25" customHeight="1"/>
    <row r="12673" ht="8.25" customHeight="1"/>
    <row r="12674" ht="8.25" customHeight="1"/>
    <row r="12675" ht="8.25" customHeight="1"/>
    <row r="12676" ht="8.25" customHeight="1"/>
    <row r="12677" ht="8.25" customHeight="1"/>
    <row r="12678" ht="8.25" customHeight="1"/>
    <row r="12679" ht="8.25" customHeight="1"/>
    <row r="12680" ht="8.25" customHeight="1"/>
    <row r="12681" ht="8.25" customHeight="1"/>
    <row r="12682" ht="8.25" customHeight="1"/>
    <row r="12683" ht="8.25" customHeight="1"/>
    <row r="12684" ht="8.25" customHeight="1"/>
    <row r="12685" ht="8.25" customHeight="1"/>
    <row r="12686" ht="8.25" customHeight="1"/>
    <row r="12687" ht="8.25" customHeight="1"/>
    <row r="12688" ht="8.25" customHeight="1"/>
    <row r="12689" ht="8.25" customHeight="1"/>
    <row r="12690" ht="8.25" customHeight="1"/>
    <row r="12691" ht="8.25" customHeight="1"/>
    <row r="12692" ht="8.25" customHeight="1"/>
    <row r="12693" ht="8.25" customHeight="1"/>
    <row r="12694" ht="8.25" customHeight="1"/>
    <row r="12695" ht="8.25" customHeight="1"/>
    <row r="12696" ht="8.25" customHeight="1"/>
    <row r="12697" ht="8.25" customHeight="1"/>
    <row r="12698" ht="8.25" customHeight="1"/>
    <row r="12699" ht="8.25" customHeight="1"/>
    <row r="12700" ht="8.25" customHeight="1"/>
    <row r="12701" ht="8.25" customHeight="1"/>
    <row r="12702" ht="8.25" customHeight="1"/>
    <row r="12703" ht="8.25" customHeight="1"/>
    <row r="12704" ht="8.25" customHeight="1"/>
    <row r="12705" ht="8.25" customHeight="1"/>
    <row r="12706" ht="8.25" customHeight="1"/>
    <row r="12707" ht="8.25" customHeight="1"/>
    <row r="12708" ht="8.25" customHeight="1"/>
    <row r="12709" ht="8.25" customHeight="1"/>
    <row r="12710" ht="8.25" customHeight="1"/>
    <row r="12711" ht="8.25" customHeight="1"/>
    <row r="12712" ht="8.25" customHeight="1"/>
    <row r="12713" ht="8.25" customHeight="1"/>
    <row r="12714" ht="8.25" customHeight="1"/>
    <row r="12715" ht="8.25" customHeight="1"/>
    <row r="12716" ht="8.25" customHeight="1"/>
    <row r="12717" ht="8.25" customHeight="1"/>
    <row r="12718" ht="8.25" customHeight="1"/>
    <row r="12719" ht="8.25" customHeight="1"/>
    <row r="12720" ht="8.25" customHeight="1"/>
    <row r="12721" ht="8.25" customHeight="1"/>
    <row r="12722" ht="8.25" customHeight="1"/>
    <row r="12723" ht="8.25" customHeight="1"/>
    <row r="12724" ht="8.25" customHeight="1"/>
    <row r="12725" ht="8.25" customHeight="1"/>
    <row r="12726" ht="8.25" customHeight="1"/>
    <row r="12727" ht="8.25" customHeight="1"/>
    <row r="12728" ht="8.25" customHeight="1"/>
    <row r="12729" ht="8.25" customHeight="1"/>
    <row r="12730" ht="8.25" customHeight="1"/>
    <row r="12731" ht="8.25" customHeight="1"/>
    <row r="12732" ht="8.25" customHeight="1"/>
    <row r="12733" ht="8.25" customHeight="1"/>
    <row r="12734" ht="8.25" customHeight="1"/>
    <row r="12735" ht="8.25" customHeight="1"/>
    <row r="12736" ht="8.25" customHeight="1"/>
    <row r="12737" ht="8.25" customHeight="1"/>
    <row r="12738" ht="8.25" customHeight="1"/>
    <row r="12739" ht="8.25" customHeight="1"/>
    <row r="12740" ht="8.25" customHeight="1"/>
    <row r="12741" ht="8.25" customHeight="1"/>
    <row r="12742" ht="8.25" customHeight="1"/>
    <row r="12743" ht="8.25" customHeight="1"/>
    <row r="12744" ht="8.25" customHeight="1"/>
    <row r="12745" ht="8.25" customHeight="1"/>
    <row r="12746" ht="8.25" customHeight="1"/>
    <row r="12747" ht="8.25" customHeight="1"/>
    <row r="12748" ht="8.25" customHeight="1"/>
    <row r="12749" ht="8.25" customHeight="1"/>
    <row r="12750" ht="8.25" customHeight="1"/>
    <row r="12751" ht="8.25" customHeight="1"/>
    <row r="12752" ht="8.25" customHeight="1"/>
    <row r="12753" ht="8.25" customHeight="1"/>
    <row r="12754" ht="8.25" customHeight="1"/>
    <row r="12755" ht="8.25" customHeight="1"/>
    <row r="12756" ht="8.25" customHeight="1"/>
    <row r="12757" ht="8.25" customHeight="1"/>
    <row r="12758" ht="8.25" customHeight="1"/>
    <row r="12759" ht="8.25" customHeight="1"/>
    <row r="12760" ht="8.25" customHeight="1"/>
    <row r="12761" ht="8.25" customHeight="1"/>
    <row r="12762" ht="8.25" customHeight="1"/>
    <row r="12763" ht="8.25" customHeight="1"/>
    <row r="12764" ht="8.25" customHeight="1"/>
    <row r="12765" ht="8.25" customHeight="1"/>
    <row r="12766" ht="8.25" customHeight="1"/>
    <row r="12767" ht="8.25" customHeight="1"/>
    <row r="12768" ht="8.25" customHeight="1"/>
    <row r="12769" ht="8.25" customHeight="1"/>
    <row r="12770" ht="8.25" customHeight="1"/>
    <row r="12771" ht="8.25" customHeight="1"/>
    <row r="12772" ht="8.25" customHeight="1"/>
    <row r="12773" ht="8.25" customHeight="1"/>
    <row r="12774" ht="8.25" customHeight="1"/>
    <row r="12775" ht="8.25" customHeight="1"/>
    <row r="12776" ht="8.25" customHeight="1"/>
    <row r="12777" ht="8.25" customHeight="1"/>
    <row r="12778" ht="8.25" customHeight="1"/>
    <row r="12779" ht="8.25" customHeight="1"/>
    <row r="12780" ht="8.25" customHeight="1"/>
    <row r="12781" ht="8.25" customHeight="1"/>
    <row r="12782" ht="8.25" customHeight="1"/>
    <row r="12783" ht="8.25" customHeight="1"/>
    <row r="12784" ht="8.25" customHeight="1"/>
    <row r="12785" ht="8.25" customHeight="1"/>
    <row r="12786" ht="8.25" customHeight="1"/>
    <row r="12787" ht="8.25" customHeight="1"/>
    <row r="12788" ht="8.25" customHeight="1"/>
    <row r="12789" ht="8.25" customHeight="1"/>
    <row r="12790" ht="8.25" customHeight="1"/>
    <row r="12791" ht="8.25" customHeight="1"/>
    <row r="12792" ht="8.25" customHeight="1"/>
    <row r="12793" ht="8.25" customHeight="1"/>
    <row r="12794" ht="8.25" customHeight="1"/>
    <row r="12795" ht="8.25" customHeight="1"/>
    <row r="12796" ht="8.25" customHeight="1"/>
    <row r="12797" ht="8.25" customHeight="1"/>
    <row r="12798" ht="8.25" customHeight="1"/>
    <row r="12799" ht="8.25" customHeight="1"/>
    <row r="12800" ht="8.25" customHeight="1"/>
    <row r="12801" ht="8.25" customHeight="1"/>
    <row r="12802" ht="8.25" customHeight="1"/>
    <row r="12803" ht="8.25" customHeight="1"/>
    <row r="12804" ht="8.25" customHeight="1"/>
    <row r="12805" ht="8.25" customHeight="1"/>
    <row r="12806" ht="8.25" customHeight="1"/>
    <row r="12807" ht="8.25" customHeight="1"/>
    <row r="12808" ht="8.25" customHeight="1"/>
    <row r="12809" ht="8.25" customHeight="1"/>
    <row r="12810" ht="8.25" customHeight="1"/>
    <row r="12811" ht="8.25" customHeight="1"/>
    <row r="12812" ht="8.25" customHeight="1"/>
    <row r="12813" ht="8.25" customHeight="1"/>
    <row r="12814" ht="8.25" customHeight="1"/>
    <row r="12815" ht="8.25" customHeight="1"/>
    <row r="12816" ht="8.25" customHeight="1"/>
    <row r="12817" ht="8.25" customHeight="1"/>
    <row r="12818" ht="8.25" customHeight="1"/>
    <row r="12819" ht="8.25" customHeight="1"/>
    <row r="12820" ht="8.25" customHeight="1"/>
    <row r="12821" ht="8.25" customHeight="1"/>
    <row r="12822" ht="8.25" customHeight="1"/>
    <row r="12823" ht="8.25" customHeight="1"/>
    <row r="12824" ht="8.25" customHeight="1"/>
    <row r="12825" ht="8.25" customHeight="1"/>
    <row r="12826" ht="8.25" customHeight="1"/>
    <row r="12827" ht="8.25" customHeight="1"/>
    <row r="12828" ht="8.25" customHeight="1"/>
    <row r="12829" ht="8.25" customHeight="1"/>
    <row r="12830" ht="8.25" customHeight="1"/>
    <row r="12831" ht="8.25" customHeight="1"/>
    <row r="12832" ht="8.25" customHeight="1"/>
    <row r="12833" ht="8.25" customHeight="1"/>
    <row r="12834" ht="8.25" customHeight="1"/>
    <row r="12835" ht="8.25" customHeight="1"/>
    <row r="12836" ht="8.25" customHeight="1"/>
    <row r="12837" ht="8.25" customHeight="1"/>
    <row r="12838" ht="8.25" customHeight="1"/>
    <row r="12839" ht="8.25" customHeight="1"/>
    <row r="12840" ht="8.25" customHeight="1"/>
    <row r="12841" ht="8.25" customHeight="1"/>
    <row r="12842" ht="8.25" customHeight="1"/>
    <row r="12843" ht="8.25" customHeight="1"/>
    <row r="12844" ht="8.25" customHeight="1"/>
    <row r="12845" ht="8.25" customHeight="1"/>
    <row r="12846" ht="8.25" customHeight="1"/>
    <row r="12847" ht="8.25" customHeight="1"/>
    <row r="12848" ht="8.25" customHeight="1"/>
    <row r="12849" ht="8.25" customHeight="1"/>
    <row r="12850" ht="8.25" customHeight="1"/>
    <row r="12851" ht="8.25" customHeight="1"/>
    <row r="12852" ht="8.25" customHeight="1"/>
    <row r="12853" ht="8.25" customHeight="1"/>
    <row r="12854" ht="8.25" customHeight="1"/>
    <row r="12855" ht="8.25" customHeight="1"/>
    <row r="12856" ht="8.25" customHeight="1"/>
    <row r="12857" ht="8.25" customHeight="1"/>
    <row r="12858" ht="8.25" customHeight="1"/>
    <row r="12859" ht="8.25" customHeight="1"/>
    <row r="12860" ht="8.25" customHeight="1"/>
    <row r="12861" ht="8.25" customHeight="1"/>
    <row r="12862" ht="8.25" customHeight="1"/>
    <row r="12863" ht="8.25" customHeight="1"/>
    <row r="12864" ht="8.25" customHeight="1"/>
    <row r="12865" ht="8.25" customHeight="1"/>
    <row r="12866" ht="8.25" customHeight="1"/>
    <row r="12867" ht="8.25" customHeight="1"/>
    <row r="12868" ht="8.25" customHeight="1"/>
    <row r="12869" ht="8.25" customHeight="1"/>
    <row r="12870" ht="8.25" customHeight="1"/>
    <row r="12871" ht="8.25" customHeight="1"/>
    <row r="12872" ht="8.25" customHeight="1"/>
    <row r="12873" ht="8.25" customHeight="1"/>
    <row r="12874" ht="8.25" customHeight="1"/>
    <row r="12875" ht="8.25" customHeight="1"/>
    <row r="12876" ht="8.25" customHeight="1"/>
    <row r="12877" ht="8.25" customHeight="1"/>
    <row r="12878" ht="8.25" customHeight="1"/>
    <row r="12879" ht="8.25" customHeight="1"/>
    <row r="12880" ht="8.25" customHeight="1"/>
    <row r="12881" ht="8.25" customHeight="1"/>
    <row r="12882" ht="8.25" customHeight="1"/>
    <row r="12883" ht="8.25" customHeight="1"/>
    <row r="12884" ht="8.25" customHeight="1"/>
    <row r="12885" ht="8.25" customHeight="1"/>
    <row r="12886" ht="8.25" customHeight="1"/>
    <row r="12887" ht="8.25" customHeight="1"/>
    <row r="12888" ht="8.25" customHeight="1"/>
    <row r="12889" ht="8.25" customHeight="1"/>
    <row r="12890" ht="8.25" customHeight="1"/>
    <row r="12891" ht="8.25" customHeight="1"/>
    <row r="12892" ht="8.25" customHeight="1"/>
    <row r="12893" ht="8.25" customHeight="1"/>
    <row r="12894" ht="8.25" customHeight="1"/>
    <row r="12895" ht="8.25" customHeight="1"/>
    <row r="12896" ht="8.25" customHeight="1"/>
    <row r="12897" ht="8.25" customHeight="1"/>
    <row r="12898" ht="8.25" customHeight="1"/>
    <row r="12899" ht="8.25" customHeight="1"/>
    <row r="12900" ht="8.25" customHeight="1"/>
    <row r="12901" ht="8.25" customHeight="1"/>
    <row r="12902" ht="8.25" customHeight="1"/>
    <row r="12903" ht="8.25" customHeight="1"/>
    <row r="12904" ht="8.25" customHeight="1"/>
    <row r="12905" ht="8.25" customHeight="1"/>
    <row r="12906" ht="8.25" customHeight="1"/>
    <row r="12907" ht="8.25" customHeight="1"/>
    <row r="12908" ht="8.25" customHeight="1"/>
    <row r="12909" ht="8.25" customHeight="1"/>
    <row r="12910" ht="8.25" customHeight="1"/>
    <row r="12911" ht="8.25" customHeight="1"/>
    <row r="12912" ht="8.25" customHeight="1"/>
    <row r="12913" ht="8.25" customHeight="1"/>
    <row r="12914" ht="8.25" customHeight="1"/>
    <row r="12915" ht="8.25" customHeight="1"/>
    <row r="12916" ht="8.25" customHeight="1"/>
    <row r="12917" ht="8.25" customHeight="1"/>
    <row r="12918" ht="8.25" customHeight="1"/>
    <row r="12919" ht="8.25" customHeight="1"/>
    <row r="12920" ht="8.25" customHeight="1"/>
    <row r="12921" ht="8.25" customHeight="1"/>
    <row r="12922" ht="8.25" customHeight="1"/>
    <row r="12923" ht="8.25" customHeight="1"/>
    <row r="12924" ht="8.25" customHeight="1"/>
    <row r="12925" ht="8.25" customHeight="1"/>
    <row r="12926" ht="8.25" customHeight="1"/>
    <row r="12927" ht="8.25" customHeight="1"/>
    <row r="12928" ht="8.25" customHeight="1"/>
    <row r="12929" ht="8.25" customHeight="1"/>
    <row r="12930" ht="8.25" customHeight="1"/>
    <row r="12931" ht="8.25" customHeight="1"/>
    <row r="12932" ht="8.25" customHeight="1"/>
    <row r="12933" ht="8.25" customHeight="1"/>
    <row r="12934" ht="8.25" customHeight="1"/>
    <row r="12935" ht="8.25" customHeight="1"/>
    <row r="12936" ht="8.25" customHeight="1"/>
    <row r="12937" ht="8.25" customHeight="1"/>
    <row r="12938" ht="8.25" customHeight="1"/>
    <row r="12939" ht="8.25" customHeight="1"/>
    <row r="12940" ht="8.25" customHeight="1"/>
    <row r="12941" ht="8.25" customHeight="1"/>
    <row r="12942" ht="8.25" customHeight="1"/>
    <row r="12943" ht="8.25" customHeight="1"/>
    <row r="12944" ht="8.25" customHeight="1"/>
    <row r="12945" ht="8.25" customHeight="1"/>
    <row r="12946" ht="8.25" customHeight="1"/>
    <row r="12947" ht="8.25" customHeight="1"/>
    <row r="12948" ht="8.25" customHeight="1"/>
    <row r="12949" ht="8.25" customHeight="1"/>
    <row r="12950" ht="8.25" customHeight="1"/>
    <row r="12951" ht="8.25" customHeight="1"/>
    <row r="12952" ht="8.25" customHeight="1"/>
    <row r="12953" ht="8.25" customHeight="1"/>
    <row r="12954" ht="8.25" customHeight="1"/>
    <row r="12955" ht="8.25" customHeight="1"/>
    <row r="12956" ht="8.25" customHeight="1"/>
    <row r="12957" ht="8.25" customHeight="1"/>
    <row r="12958" ht="8.25" customHeight="1"/>
    <row r="12959" ht="8.25" customHeight="1"/>
    <row r="12960" ht="8.25" customHeight="1"/>
    <row r="12961" ht="8.25" customHeight="1"/>
    <row r="12962" ht="8.25" customHeight="1"/>
    <row r="12963" ht="8.25" customHeight="1"/>
    <row r="12964" ht="8.25" customHeight="1"/>
    <row r="12965" ht="8.25" customHeight="1"/>
    <row r="12966" ht="8.25" customHeight="1"/>
    <row r="12967" ht="8.25" customHeight="1"/>
    <row r="12968" ht="8.25" customHeight="1"/>
    <row r="12969" ht="8.25" customHeight="1"/>
    <row r="12970" ht="8.25" customHeight="1"/>
    <row r="12971" ht="8.25" customHeight="1"/>
    <row r="12972" ht="8.25" customHeight="1"/>
    <row r="12973" ht="8.25" customHeight="1"/>
    <row r="12974" ht="8.25" customHeight="1"/>
    <row r="12975" ht="8.25" customHeight="1"/>
    <row r="12976" ht="8.25" customHeight="1"/>
    <row r="12977" ht="8.25" customHeight="1"/>
    <row r="12978" ht="8.25" customHeight="1"/>
    <row r="12979" ht="8.25" customHeight="1"/>
    <row r="12980" ht="8.25" customHeight="1"/>
    <row r="12981" ht="8.25" customHeight="1"/>
    <row r="12982" ht="8.25" customHeight="1"/>
    <row r="12983" ht="8.25" customHeight="1"/>
    <row r="12984" ht="8.25" customHeight="1"/>
    <row r="12985" ht="8.25" customHeight="1"/>
    <row r="12986" ht="8.25" customHeight="1"/>
    <row r="12987" ht="8.25" customHeight="1"/>
    <row r="12988" ht="8.25" customHeight="1"/>
    <row r="12989" ht="8.25" customHeight="1"/>
    <row r="12990" ht="8.25" customHeight="1"/>
    <row r="12991" ht="8.25" customHeight="1"/>
    <row r="12992" ht="8.25" customHeight="1"/>
    <row r="12993" ht="8.25" customHeight="1"/>
    <row r="12994" ht="8.25" customHeight="1"/>
    <row r="12995" ht="8.25" customHeight="1"/>
    <row r="12996" ht="8.25" customHeight="1"/>
    <row r="12997" ht="8.25" customHeight="1"/>
    <row r="12998" ht="8.25" customHeight="1"/>
    <row r="12999" ht="8.25" customHeight="1"/>
    <row r="13000" ht="8.25" customHeight="1"/>
    <row r="13001" ht="8.25" customHeight="1"/>
    <row r="13002" ht="8.25" customHeight="1"/>
    <row r="13003" ht="8.25" customHeight="1"/>
    <row r="13004" ht="8.25" customHeight="1"/>
    <row r="13005" ht="8.25" customHeight="1"/>
    <row r="13006" ht="8.25" customHeight="1"/>
    <row r="13007" ht="8.25" customHeight="1"/>
    <row r="13008" ht="8.25" customHeight="1"/>
    <row r="13009" ht="8.25" customHeight="1"/>
    <row r="13010" ht="8.25" customHeight="1"/>
    <row r="13011" ht="8.25" customHeight="1"/>
    <row r="13012" ht="8.25" customHeight="1"/>
    <row r="13013" ht="8.25" customHeight="1"/>
    <row r="13014" ht="8.25" customHeight="1"/>
    <row r="13015" ht="8.25" customHeight="1"/>
    <row r="13016" ht="8.25" customHeight="1"/>
    <row r="13017" ht="8.25" customHeight="1"/>
    <row r="13018" ht="8.25" customHeight="1"/>
    <row r="13019" ht="8.25" customHeight="1"/>
    <row r="13020" ht="8.25" customHeight="1"/>
    <row r="13021" ht="8.25" customHeight="1"/>
    <row r="13022" ht="8.25" customHeight="1"/>
    <row r="13023" ht="8.25" customHeight="1"/>
    <row r="13024" ht="8.25" customHeight="1"/>
    <row r="13025" ht="8.25" customHeight="1"/>
    <row r="13026" ht="8.25" customHeight="1"/>
    <row r="13027" ht="8.25" customHeight="1"/>
    <row r="13028" ht="8.25" customHeight="1"/>
    <row r="13029" ht="8.25" customHeight="1"/>
    <row r="13030" ht="8.25" customHeight="1"/>
    <row r="13031" ht="8.25" customHeight="1"/>
    <row r="13032" ht="8.25" customHeight="1"/>
    <row r="13033" ht="8.25" customHeight="1"/>
    <row r="13034" ht="8.25" customHeight="1"/>
    <row r="13035" ht="8.25" customHeight="1"/>
    <row r="13036" ht="8.25" customHeight="1"/>
    <row r="13037" ht="8.25" customHeight="1"/>
    <row r="13038" ht="8.25" customHeight="1"/>
    <row r="13039" ht="8.25" customHeight="1"/>
    <row r="13040" ht="8.25" customHeight="1"/>
    <row r="13041" ht="8.25" customHeight="1"/>
    <row r="13042" ht="8.25" customHeight="1"/>
    <row r="13043" ht="8.25" customHeight="1"/>
    <row r="13044" ht="8.25" customHeight="1"/>
    <row r="13045" ht="8.25" customHeight="1"/>
    <row r="13046" ht="8.25" customHeight="1"/>
    <row r="13047" ht="8.25" customHeight="1"/>
    <row r="13048" ht="8.25" customHeight="1"/>
    <row r="13049" ht="8.25" customHeight="1"/>
    <row r="13050" ht="8.25" customHeight="1"/>
    <row r="13051" ht="8.25" customHeight="1"/>
    <row r="13052" ht="8.25" customHeight="1"/>
    <row r="13053" ht="8.25" customHeight="1"/>
    <row r="13054" ht="8.25" customHeight="1"/>
    <row r="13055" ht="8.25" customHeight="1"/>
    <row r="13056" ht="8.25" customHeight="1"/>
    <row r="13057" ht="8.25" customHeight="1"/>
    <row r="13058" ht="8.25" customHeight="1"/>
    <row r="13059" ht="8.25" customHeight="1"/>
    <row r="13060" ht="8.25" customHeight="1"/>
    <row r="13061" ht="8.25" customHeight="1"/>
    <row r="13062" ht="8.25" customHeight="1"/>
    <row r="13063" ht="8.25" customHeight="1"/>
    <row r="13064" ht="8.25" customHeight="1"/>
    <row r="13065" ht="8.25" customHeight="1"/>
    <row r="13066" ht="8.25" customHeight="1"/>
    <row r="13067" ht="8.25" customHeight="1"/>
    <row r="13068" ht="8.25" customHeight="1"/>
    <row r="13069" ht="8.25" customHeight="1"/>
    <row r="13070" ht="8.25" customHeight="1"/>
    <row r="13071" ht="8.25" customHeight="1"/>
    <row r="13072" ht="8.25" customHeight="1"/>
    <row r="13073" ht="8.25" customHeight="1"/>
    <row r="13074" ht="8.25" customHeight="1"/>
    <row r="13075" ht="8.25" customHeight="1"/>
    <row r="13076" ht="8.25" customHeight="1"/>
    <row r="13077" ht="8.25" customHeight="1"/>
    <row r="13078" ht="8.25" customHeight="1"/>
    <row r="13079" ht="8.25" customHeight="1"/>
    <row r="13080" ht="8.25" customHeight="1"/>
    <row r="13081" ht="8.25" customHeight="1"/>
    <row r="13082" ht="8.25" customHeight="1"/>
    <row r="13083" ht="8.25" customHeight="1"/>
    <row r="13084" ht="8.25" customHeight="1"/>
    <row r="13085" ht="8.25" customHeight="1"/>
    <row r="13086" ht="8.25" customHeight="1"/>
    <row r="13087" ht="8.25" customHeight="1"/>
    <row r="13088" ht="8.25" customHeight="1"/>
    <row r="13089" ht="8.25" customHeight="1"/>
    <row r="13090" ht="8.25" customHeight="1"/>
    <row r="13091" ht="8.25" customHeight="1"/>
    <row r="13092" ht="8.25" customHeight="1"/>
    <row r="13093" ht="8.25" customHeight="1"/>
    <row r="13094" ht="8.25" customHeight="1"/>
    <row r="13095" ht="8.25" customHeight="1"/>
    <row r="13096" ht="8.25" customHeight="1"/>
    <row r="13097" ht="8.25" customHeight="1"/>
    <row r="13098" ht="8.25" customHeight="1"/>
    <row r="13099" ht="8.25" customHeight="1"/>
    <row r="13100" ht="8.25" customHeight="1"/>
    <row r="13101" ht="8.25" customHeight="1"/>
    <row r="13102" ht="8.25" customHeight="1"/>
    <row r="13103" ht="8.25" customHeight="1"/>
    <row r="13104" ht="8.25" customHeight="1"/>
    <row r="13105" ht="8.25" customHeight="1"/>
    <row r="13106" ht="8.25" customHeight="1"/>
    <row r="13107" ht="8.25" customHeight="1"/>
    <row r="13108" ht="8.25" customHeight="1"/>
    <row r="13109" ht="8.25" customHeight="1"/>
    <row r="13110" ht="8.25" customHeight="1"/>
    <row r="13111" ht="8.25" customHeight="1"/>
    <row r="13112" ht="8.25" customHeight="1"/>
    <row r="13113" ht="8.25" customHeight="1"/>
    <row r="13114" ht="8.25" customHeight="1"/>
    <row r="13115" ht="8.25" customHeight="1"/>
    <row r="13116" ht="8.25" customHeight="1"/>
    <row r="13117" ht="8.25" customHeight="1"/>
    <row r="13118" ht="8.25" customHeight="1"/>
    <row r="13119" ht="8.25" customHeight="1"/>
    <row r="13120" ht="8.25" customHeight="1"/>
    <row r="13121" ht="8.25" customHeight="1"/>
    <row r="13122" ht="8.25" customHeight="1"/>
    <row r="13123" ht="8.25" customHeight="1"/>
    <row r="13124" ht="8.25" customHeight="1"/>
    <row r="13125" ht="8.25" customHeight="1"/>
    <row r="13126" ht="8.25" customHeight="1"/>
    <row r="13127" ht="8.25" customHeight="1"/>
    <row r="13128" ht="8.25" customHeight="1"/>
    <row r="13129" ht="8.25" customHeight="1"/>
    <row r="13130" ht="8.25" customHeight="1"/>
    <row r="13131" ht="8.25" customHeight="1"/>
    <row r="13132" ht="8.25" customHeight="1"/>
    <row r="13133" ht="8.25" customHeight="1"/>
    <row r="13134" ht="8.25" customHeight="1"/>
    <row r="13135" ht="8.25" customHeight="1"/>
    <row r="13136" ht="8.25" customHeight="1"/>
    <row r="13137" ht="8.25" customHeight="1"/>
    <row r="13138" ht="8.25" customHeight="1"/>
    <row r="13139" ht="8.25" customHeight="1"/>
    <row r="13140" ht="8.25" customHeight="1"/>
    <row r="13141" ht="8.25" customHeight="1"/>
    <row r="13142" ht="8.25" customHeight="1"/>
    <row r="13143" ht="8.25" customHeight="1"/>
    <row r="13144" ht="8.25" customHeight="1"/>
    <row r="13145" ht="8.25" customHeight="1"/>
    <row r="13146" ht="8.25" customHeight="1"/>
    <row r="13147" ht="8.25" customHeight="1"/>
    <row r="13148" ht="8.25" customHeight="1"/>
    <row r="13149" ht="8.25" customHeight="1"/>
    <row r="13150" ht="8.25" customHeight="1"/>
    <row r="13151" ht="8.25" customHeight="1"/>
    <row r="13152" ht="8.25" customHeight="1"/>
    <row r="13153" ht="8.25" customHeight="1"/>
    <row r="13154" ht="8.25" customHeight="1"/>
    <row r="13155" ht="8.25" customHeight="1"/>
    <row r="13156" ht="8.25" customHeight="1"/>
    <row r="13157" ht="8.25" customHeight="1"/>
    <row r="13158" ht="8.25" customHeight="1"/>
    <row r="13159" ht="8.25" customHeight="1"/>
    <row r="13160" ht="8.25" customHeight="1"/>
    <row r="13161" ht="8.25" customHeight="1"/>
    <row r="13162" ht="8.25" customHeight="1"/>
    <row r="13163" ht="8.25" customHeight="1"/>
    <row r="13164" ht="8.25" customHeight="1"/>
    <row r="13165" ht="8.25" customHeight="1"/>
    <row r="13166" ht="8.25" customHeight="1"/>
    <row r="13167" ht="8.25" customHeight="1"/>
    <row r="13168" ht="8.25" customHeight="1"/>
    <row r="13169" ht="8.25" customHeight="1"/>
    <row r="13170" ht="8.25" customHeight="1"/>
    <row r="13171" ht="8.25" customHeight="1"/>
    <row r="13172" ht="8.25" customHeight="1"/>
    <row r="13173" ht="8.25" customHeight="1"/>
    <row r="13174" ht="8.25" customHeight="1"/>
    <row r="13175" ht="8.25" customHeight="1"/>
    <row r="13176" ht="8.25" customHeight="1"/>
    <row r="13177" ht="8.25" customHeight="1"/>
    <row r="13178" ht="8.25" customHeight="1"/>
    <row r="13179" ht="8.25" customHeight="1"/>
    <row r="13180" ht="8.25" customHeight="1"/>
    <row r="13181" ht="8.25" customHeight="1"/>
    <row r="13182" ht="8.25" customHeight="1"/>
    <row r="13183" ht="8.25" customHeight="1"/>
    <row r="13184" ht="8.25" customHeight="1"/>
    <row r="13185" ht="8.25" customHeight="1"/>
    <row r="13186" ht="8.25" customHeight="1"/>
    <row r="13187" ht="8.25" customHeight="1"/>
    <row r="13188" ht="8.25" customHeight="1"/>
    <row r="13189" ht="8.25" customHeight="1"/>
    <row r="13190" ht="8.25" customHeight="1"/>
    <row r="13191" ht="8.25" customHeight="1"/>
    <row r="13192" ht="8.25" customHeight="1"/>
    <row r="13193" ht="8.25" customHeight="1"/>
    <row r="13194" ht="8.25" customHeight="1"/>
    <row r="13195" ht="8.25" customHeight="1"/>
    <row r="13196" ht="8.25" customHeight="1"/>
    <row r="13197" ht="8.25" customHeight="1"/>
    <row r="13198" ht="8.25" customHeight="1"/>
    <row r="13199" ht="8.25" customHeight="1"/>
    <row r="13200" ht="8.25" customHeight="1"/>
    <row r="13201" ht="8.25" customHeight="1"/>
    <row r="13202" ht="8.25" customHeight="1"/>
    <row r="13203" ht="8.25" customHeight="1"/>
    <row r="13204" ht="8.25" customHeight="1"/>
    <row r="13205" ht="8.25" customHeight="1"/>
    <row r="13206" ht="8.25" customHeight="1"/>
    <row r="13207" ht="8.25" customHeight="1"/>
    <row r="13208" ht="8.25" customHeight="1"/>
    <row r="13209" ht="8.25" customHeight="1"/>
    <row r="13210" ht="8.25" customHeight="1"/>
    <row r="13211" ht="8.25" customHeight="1"/>
    <row r="13212" ht="8.25" customHeight="1"/>
    <row r="13213" ht="8.25" customHeight="1"/>
    <row r="13214" ht="8.25" customHeight="1"/>
    <row r="13215" ht="8.25" customHeight="1"/>
    <row r="13216" ht="8.25" customHeight="1"/>
    <row r="13217" ht="8.25" customHeight="1"/>
    <row r="13218" ht="8.25" customHeight="1"/>
    <row r="13219" ht="8.25" customHeight="1"/>
    <row r="13220" ht="8.25" customHeight="1"/>
    <row r="13221" ht="8.25" customHeight="1"/>
    <row r="13222" ht="8.25" customHeight="1"/>
    <row r="13223" ht="8.25" customHeight="1"/>
    <row r="13224" ht="8.25" customHeight="1"/>
    <row r="13225" ht="8.25" customHeight="1"/>
    <row r="13226" ht="8.25" customHeight="1"/>
    <row r="13227" ht="8.25" customHeight="1"/>
    <row r="13228" ht="8.25" customHeight="1"/>
    <row r="13229" ht="8.25" customHeight="1"/>
    <row r="13230" ht="8.25" customHeight="1"/>
    <row r="13231" ht="8.25" customHeight="1"/>
    <row r="13232" ht="8.25" customHeight="1"/>
    <row r="13233" ht="8.25" customHeight="1"/>
    <row r="13234" ht="8.25" customHeight="1"/>
    <row r="13235" ht="8.25" customHeight="1"/>
    <row r="13236" ht="8.25" customHeight="1"/>
    <row r="13237" ht="8.25" customHeight="1"/>
    <row r="13238" ht="8.25" customHeight="1"/>
    <row r="13239" ht="8.25" customHeight="1"/>
    <row r="13240" ht="8.25" customHeight="1"/>
    <row r="13241" ht="8.25" customHeight="1"/>
    <row r="13242" ht="8.25" customHeight="1"/>
    <row r="13243" ht="8.25" customHeight="1"/>
    <row r="13244" ht="8.25" customHeight="1"/>
    <row r="13245" ht="8.25" customHeight="1"/>
    <row r="13246" ht="8.25" customHeight="1"/>
    <row r="13247" ht="8.25" customHeight="1"/>
    <row r="13248" ht="8.25" customHeight="1"/>
    <row r="13249" ht="8.25" customHeight="1"/>
    <row r="13250" ht="8.25" customHeight="1"/>
    <row r="13251" ht="8.25" customHeight="1"/>
    <row r="13252" ht="8.25" customHeight="1"/>
    <row r="13253" ht="8.25" customHeight="1"/>
    <row r="13254" ht="8.25" customHeight="1"/>
    <row r="13255" ht="8.25" customHeight="1"/>
    <row r="13256" ht="8.25" customHeight="1"/>
    <row r="13257" ht="8.25" customHeight="1"/>
    <row r="13258" ht="8.25" customHeight="1"/>
    <row r="13259" ht="8.25" customHeight="1"/>
    <row r="13260" ht="8.25" customHeight="1"/>
    <row r="13261" ht="8.25" customHeight="1"/>
    <row r="13262" ht="8.25" customHeight="1"/>
    <row r="13263" ht="8.25" customHeight="1"/>
    <row r="13264" ht="8.25" customHeight="1"/>
    <row r="13265" ht="8.25" customHeight="1"/>
    <row r="13266" ht="8.25" customHeight="1"/>
    <row r="13267" ht="8.25" customHeight="1"/>
    <row r="13268" ht="8.25" customHeight="1"/>
    <row r="13269" ht="8.25" customHeight="1"/>
    <row r="13270" ht="8.25" customHeight="1"/>
    <row r="13271" ht="8.25" customHeight="1"/>
    <row r="13272" ht="8.25" customHeight="1"/>
    <row r="13273" ht="8.25" customHeight="1"/>
    <row r="13274" ht="8.25" customHeight="1"/>
    <row r="13275" ht="8.25" customHeight="1"/>
    <row r="13276" ht="8.25" customHeight="1"/>
    <row r="13277" ht="8.25" customHeight="1"/>
    <row r="13278" ht="8.25" customHeight="1"/>
    <row r="13279" ht="8.25" customHeight="1"/>
    <row r="13280" ht="8.25" customHeight="1"/>
    <row r="13281" ht="8.25" customHeight="1"/>
    <row r="13282" ht="8.25" customHeight="1"/>
    <row r="13283" ht="8.25" customHeight="1"/>
    <row r="13284" ht="8.25" customHeight="1"/>
    <row r="13285" ht="8.25" customHeight="1"/>
    <row r="13286" ht="8.25" customHeight="1"/>
    <row r="13287" ht="8.25" customHeight="1"/>
    <row r="13288" ht="8.25" customHeight="1"/>
    <row r="13289" ht="8.25" customHeight="1"/>
    <row r="13290" ht="8.25" customHeight="1"/>
    <row r="13291" ht="8.25" customHeight="1"/>
    <row r="13292" ht="8.25" customHeight="1"/>
    <row r="13293" ht="8.25" customHeight="1"/>
    <row r="13294" ht="8.25" customHeight="1"/>
    <row r="13295" ht="8.25" customHeight="1"/>
    <row r="13296" ht="8.25" customHeight="1"/>
    <row r="13297" ht="8.25" customHeight="1"/>
    <row r="13298" ht="8.25" customHeight="1"/>
    <row r="13299" ht="8.25" customHeight="1"/>
    <row r="13300" ht="8.25" customHeight="1"/>
    <row r="13301" ht="8.25" customHeight="1"/>
    <row r="13302" ht="8.25" customHeight="1"/>
    <row r="13303" ht="8.25" customHeight="1"/>
    <row r="13304" ht="8.25" customHeight="1"/>
    <row r="13305" ht="8.25" customHeight="1"/>
    <row r="13306" ht="8.25" customHeight="1"/>
    <row r="13307" ht="8.25" customHeight="1"/>
    <row r="13308" ht="8.25" customHeight="1"/>
    <row r="13309" ht="8.25" customHeight="1"/>
    <row r="13310" ht="8.25" customHeight="1"/>
    <row r="13311" ht="8.25" customHeight="1"/>
    <row r="13312" ht="8.25" customHeight="1"/>
    <row r="13313" ht="8.25" customHeight="1"/>
    <row r="13314" ht="8.25" customHeight="1"/>
    <row r="13315" ht="8.25" customHeight="1"/>
    <row r="13316" ht="8.25" customHeight="1"/>
    <row r="13317" ht="8.25" customHeight="1"/>
    <row r="13318" ht="8.25" customHeight="1"/>
    <row r="13319" ht="8.25" customHeight="1"/>
    <row r="13320" ht="8.25" customHeight="1"/>
    <row r="13321" ht="8.25" customHeight="1"/>
    <row r="13322" ht="8.25" customHeight="1"/>
    <row r="13323" ht="8.25" customHeight="1"/>
    <row r="13324" ht="8.25" customHeight="1"/>
    <row r="13325" ht="8.25" customHeight="1"/>
    <row r="13326" ht="8.25" customHeight="1"/>
    <row r="13327" ht="8.25" customHeight="1"/>
    <row r="13328" ht="8.25" customHeight="1"/>
    <row r="13329" ht="8.25" customHeight="1"/>
    <row r="13330" ht="8.25" customHeight="1"/>
    <row r="13331" ht="8.25" customHeight="1"/>
    <row r="13332" ht="8.25" customHeight="1"/>
    <row r="13333" ht="8.25" customHeight="1"/>
    <row r="13334" ht="8.25" customHeight="1"/>
    <row r="13335" ht="8.25" customHeight="1"/>
    <row r="13336" ht="8.25" customHeight="1"/>
    <row r="13337" ht="8.25" customHeight="1"/>
    <row r="13338" ht="8.25" customHeight="1"/>
    <row r="13339" ht="8.25" customHeight="1"/>
    <row r="13340" ht="8.25" customHeight="1"/>
    <row r="13341" ht="8.25" customHeight="1"/>
    <row r="13342" ht="8.25" customHeight="1"/>
    <row r="13343" ht="8.25" customHeight="1"/>
    <row r="13344" ht="8.25" customHeight="1"/>
    <row r="13345" ht="8.25" customHeight="1"/>
    <row r="13346" ht="8.25" customHeight="1"/>
    <row r="13347" ht="8.25" customHeight="1"/>
    <row r="13348" ht="8.25" customHeight="1"/>
    <row r="13349" ht="8.25" customHeight="1"/>
    <row r="13350" ht="8.25" customHeight="1"/>
    <row r="13351" ht="8.25" customHeight="1"/>
    <row r="13352" ht="8.25" customHeight="1"/>
    <row r="13353" ht="8.25" customHeight="1"/>
    <row r="13354" ht="8.25" customHeight="1"/>
    <row r="13355" ht="8.25" customHeight="1"/>
    <row r="13356" ht="8.25" customHeight="1"/>
    <row r="13357" ht="8.25" customHeight="1"/>
    <row r="13358" ht="8.25" customHeight="1"/>
    <row r="13359" ht="8.25" customHeight="1"/>
    <row r="13360" ht="8.25" customHeight="1"/>
    <row r="13361" ht="8.25" customHeight="1"/>
    <row r="13362" ht="8.25" customHeight="1"/>
    <row r="13363" ht="8.25" customHeight="1"/>
    <row r="13364" ht="8.25" customHeight="1"/>
    <row r="13365" ht="8.25" customHeight="1"/>
    <row r="13366" ht="8.25" customHeight="1"/>
    <row r="13367" ht="8.25" customHeight="1"/>
    <row r="13368" ht="8.25" customHeight="1"/>
    <row r="13369" ht="8.25" customHeight="1"/>
    <row r="13370" ht="8.25" customHeight="1"/>
    <row r="13371" ht="8.25" customHeight="1"/>
    <row r="13372" ht="8.25" customHeight="1"/>
    <row r="13373" ht="8.25" customHeight="1"/>
    <row r="13374" ht="8.25" customHeight="1"/>
    <row r="13375" ht="8.25" customHeight="1"/>
    <row r="13376" ht="8.25" customHeight="1"/>
    <row r="13377" ht="8.25" customHeight="1"/>
    <row r="13378" ht="8.25" customHeight="1"/>
    <row r="13379" ht="8.25" customHeight="1"/>
    <row r="13380" ht="8.25" customHeight="1"/>
    <row r="13381" ht="8.25" customHeight="1"/>
    <row r="13382" ht="8.25" customHeight="1"/>
    <row r="13383" ht="8.25" customHeight="1"/>
    <row r="13384" ht="8.25" customHeight="1"/>
    <row r="13385" ht="8.25" customHeight="1"/>
    <row r="13386" ht="8.25" customHeight="1"/>
    <row r="13387" ht="8.25" customHeight="1"/>
    <row r="13388" ht="8.25" customHeight="1"/>
    <row r="13389" ht="8.25" customHeight="1"/>
    <row r="13390" ht="8.25" customHeight="1"/>
    <row r="13391" ht="8.25" customHeight="1"/>
    <row r="13392" ht="8.25" customHeight="1"/>
    <row r="13393" ht="8.25" customHeight="1"/>
    <row r="13394" ht="8.25" customHeight="1"/>
    <row r="13395" ht="8.25" customHeight="1"/>
    <row r="13396" ht="8.25" customHeight="1"/>
    <row r="13397" ht="8.25" customHeight="1"/>
    <row r="13398" ht="8.25" customHeight="1"/>
    <row r="13399" ht="8.25" customHeight="1"/>
    <row r="13400" ht="8.25" customHeight="1"/>
    <row r="13401" ht="8.25" customHeight="1"/>
    <row r="13402" ht="8.25" customHeight="1"/>
    <row r="13403" ht="8.25" customHeight="1"/>
    <row r="13404" ht="8.25" customHeight="1"/>
    <row r="13405" ht="8.25" customHeight="1"/>
    <row r="13406" ht="8.25" customHeight="1"/>
    <row r="13407" ht="8.25" customHeight="1"/>
    <row r="13408" ht="8.25" customHeight="1"/>
    <row r="13409" ht="8.25" customHeight="1"/>
    <row r="13410" ht="8.25" customHeight="1"/>
    <row r="13411" ht="8.25" customHeight="1"/>
    <row r="13412" ht="8.25" customHeight="1"/>
    <row r="13413" ht="8.25" customHeight="1"/>
    <row r="13414" ht="8.25" customHeight="1"/>
    <row r="13415" ht="8.25" customHeight="1"/>
    <row r="13416" ht="8.25" customHeight="1"/>
    <row r="13417" ht="8.25" customHeight="1"/>
    <row r="13418" ht="8.25" customHeight="1"/>
    <row r="13419" ht="8.25" customHeight="1"/>
    <row r="13420" ht="8.25" customHeight="1"/>
    <row r="13421" ht="8.25" customHeight="1"/>
    <row r="13422" ht="8.25" customHeight="1"/>
    <row r="13423" ht="8.25" customHeight="1"/>
    <row r="13424" ht="8.25" customHeight="1"/>
    <row r="13425" ht="8.25" customHeight="1"/>
    <row r="13426" ht="8.25" customHeight="1"/>
    <row r="13427" ht="8.25" customHeight="1"/>
    <row r="13428" ht="8.25" customHeight="1"/>
    <row r="13429" ht="8.25" customHeight="1"/>
    <row r="13430" ht="8.25" customHeight="1"/>
    <row r="13431" ht="8.25" customHeight="1"/>
    <row r="13432" ht="8.25" customHeight="1"/>
    <row r="13433" ht="8.25" customHeight="1"/>
    <row r="13434" ht="8.25" customHeight="1"/>
    <row r="13435" ht="8.25" customHeight="1"/>
    <row r="13436" ht="8.25" customHeight="1"/>
    <row r="13437" ht="8.25" customHeight="1"/>
    <row r="13438" ht="8.25" customHeight="1"/>
    <row r="13439" ht="8.25" customHeight="1"/>
    <row r="13440" ht="8.25" customHeight="1"/>
    <row r="13441" ht="8.25" customHeight="1"/>
    <row r="13442" ht="8.25" customHeight="1"/>
    <row r="13443" ht="8.25" customHeight="1"/>
    <row r="13444" ht="8.25" customHeight="1"/>
    <row r="13445" ht="8.25" customHeight="1"/>
    <row r="13446" ht="8.25" customHeight="1"/>
    <row r="13447" ht="8.25" customHeight="1"/>
    <row r="13448" ht="8.25" customHeight="1"/>
    <row r="13449" ht="8.25" customHeight="1"/>
    <row r="13450" ht="8.25" customHeight="1"/>
    <row r="13451" ht="8.25" customHeight="1"/>
    <row r="13452" ht="8.25" customHeight="1"/>
    <row r="13453" ht="8.25" customHeight="1"/>
    <row r="13454" ht="8.25" customHeight="1"/>
    <row r="13455" ht="8.25" customHeight="1"/>
    <row r="13456" ht="8.25" customHeight="1"/>
    <row r="13457" ht="8.25" customHeight="1"/>
    <row r="13458" ht="8.25" customHeight="1"/>
    <row r="13459" ht="8.25" customHeight="1"/>
    <row r="13460" ht="8.25" customHeight="1"/>
    <row r="13461" ht="8.25" customHeight="1"/>
    <row r="13462" ht="8.25" customHeight="1"/>
    <row r="13463" ht="8.25" customHeight="1"/>
    <row r="13464" ht="8.25" customHeight="1"/>
    <row r="13465" ht="8.25" customHeight="1"/>
    <row r="13466" ht="8.25" customHeight="1"/>
    <row r="13467" ht="8.25" customHeight="1"/>
    <row r="13468" ht="8.25" customHeight="1"/>
    <row r="13469" ht="8.25" customHeight="1"/>
    <row r="13470" ht="8.25" customHeight="1"/>
    <row r="13471" ht="8.25" customHeight="1"/>
    <row r="13472" ht="8.25" customHeight="1"/>
    <row r="13473" ht="8.25" customHeight="1"/>
    <row r="13474" ht="8.25" customHeight="1"/>
    <row r="13475" ht="8.25" customHeight="1"/>
    <row r="13476" ht="8.25" customHeight="1"/>
    <row r="13477" ht="8.25" customHeight="1"/>
    <row r="13478" ht="8.25" customHeight="1"/>
    <row r="13479" ht="8.25" customHeight="1"/>
    <row r="13480" ht="8.25" customHeight="1"/>
    <row r="13481" ht="8.25" customHeight="1"/>
    <row r="13482" ht="8.25" customHeight="1"/>
    <row r="13483" ht="8.25" customHeight="1"/>
    <row r="13484" ht="8.25" customHeight="1"/>
    <row r="13485" ht="8.25" customHeight="1"/>
    <row r="13486" ht="8.25" customHeight="1"/>
    <row r="13487" ht="8.25" customHeight="1"/>
    <row r="13488" ht="8.25" customHeight="1"/>
    <row r="13489" ht="8.25" customHeight="1"/>
    <row r="13490" ht="8.25" customHeight="1"/>
    <row r="13491" ht="8.25" customHeight="1"/>
    <row r="13492" ht="8.25" customHeight="1"/>
    <row r="13493" ht="8.25" customHeight="1"/>
    <row r="13494" ht="8.25" customHeight="1"/>
    <row r="13495" ht="8.25" customHeight="1"/>
    <row r="13496" ht="8.25" customHeight="1"/>
    <row r="13497" ht="8.25" customHeight="1"/>
    <row r="13498" ht="8.25" customHeight="1"/>
    <row r="13499" ht="8.25" customHeight="1"/>
    <row r="13500" ht="8.25" customHeight="1"/>
    <row r="13501" ht="8.25" customHeight="1"/>
    <row r="13502" ht="8.25" customHeight="1"/>
    <row r="13503" ht="8.25" customHeight="1"/>
    <row r="13504" ht="8.25" customHeight="1"/>
    <row r="13505" ht="8.25" customHeight="1"/>
    <row r="13506" ht="8.25" customHeight="1"/>
    <row r="13507" ht="8.25" customHeight="1"/>
    <row r="13508" ht="8.25" customHeight="1"/>
    <row r="13509" ht="8.25" customHeight="1"/>
    <row r="13510" ht="8.25" customHeight="1"/>
    <row r="13511" ht="8.25" customHeight="1"/>
    <row r="13512" ht="8.25" customHeight="1"/>
    <row r="13513" ht="8.25" customHeight="1"/>
    <row r="13514" ht="8.25" customHeight="1"/>
    <row r="13515" ht="8.25" customHeight="1"/>
    <row r="13516" ht="8.25" customHeight="1"/>
    <row r="13517" ht="8.25" customHeight="1"/>
    <row r="13518" ht="8.25" customHeight="1"/>
    <row r="13519" ht="8.25" customHeight="1"/>
    <row r="13520" ht="8.25" customHeight="1"/>
    <row r="13521" ht="8.25" customHeight="1"/>
    <row r="13522" ht="8.25" customHeight="1"/>
    <row r="13523" ht="8.25" customHeight="1"/>
    <row r="13524" ht="8.25" customHeight="1"/>
    <row r="13525" ht="8.25" customHeight="1"/>
    <row r="13526" ht="8.25" customHeight="1"/>
    <row r="13527" ht="8.25" customHeight="1"/>
    <row r="13528" ht="8.25" customHeight="1"/>
    <row r="13529" ht="8.25" customHeight="1"/>
    <row r="13530" ht="8.25" customHeight="1"/>
    <row r="13531" ht="8.25" customHeight="1"/>
    <row r="13532" ht="8.25" customHeight="1"/>
    <row r="13533" ht="8.25" customHeight="1"/>
    <row r="13534" ht="8.25" customHeight="1"/>
    <row r="13535" ht="8.25" customHeight="1"/>
    <row r="13536" ht="8.25" customHeight="1"/>
    <row r="13537" ht="8.25" customHeight="1"/>
    <row r="13538" ht="8.25" customHeight="1"/>
    <row r="13539" ht="8.25" customHeight="1"/>
    <row r="13540" ht="8.25" customHeight="1"/>
    <row r="13541" ht="8.25" customHeight="1"/>
    <row r="13542" ht="8.25" customHeight="1"/>
    <row r="13543" ht="8.25" customHeight="1"/>
    <row r="13544" ht="8.25" customHeight="1"/>
    <row r="13545" ht="8.25" customHeight="1"/>
    <row r="13546" ht="8.25" customHeight="1"/>
    <row r="13547" ht="8.25" customHeight="1"/>
    <row r="13548" ht="8.25" customHeight="1"/>
    <row r="13549" ht="8.25" customHeight="1"/>
    <row r="13550" ht="8.25" customHeight="1"/>
    <row r="13551" ht="8.25" customHeight="1"/>
    <row r="13552" ht="8.25" customHeight="1"/>
    <row r="13553" ht="8.25" customHeight="1"/>
    <row r="13554" ht="8.25" customHeight="1"/>
    <row r="13555" ht="8.25" customHeight="1"/>
    <row r="13556" ht="8.25" customHeight="1"/>
    <row r="13557" ht="8.25" customHeight="1"/>
    <row r="13558" ht="8.25" customHeight="1"/>
    <row r="13559" ht="8.25" customHeight="1"/>
    <row r="13560" ht="8.25" customHeight="1"/>
    <row r="13561" ht="8.25" customHeight="1"/>
    <row r="13562" ht="8.25" customHeight="1"/>
    <row r="13563" ht="8.25" customHeight="1"/>
    <row r="13564" ht="8.25" customHeight="1"/>
    <row r="13565" ht="8.25" customHeight="1"/>
    <row r="13566" ht="8.25" customHeight="1"/>
    <row r="13567" ht="8.25" customHeight="1"/>
    <row r="13568" ht="8.25" customHeight="1"/>
    <row r="13569" ht="8.25" customHeight="1"/>
    <row r="13570" ht="8.25" customHeight="1"/>
    <row r="13571" ht="8.25" customHeight="1"/>
    <row r="13572" ht="8.25" customHeight="1"/>
    <row r="13573" ht="8.25" customHeight="1"/>
    <row r="13574" ht="8.25" customHeight="1"/>
    <row r="13575" ht="8.25" customHeight="1"/>
    <row r="13576" ht="8.25" customHeight="1"/>
    <row r="13577" ht="8.25" customHeight="1"/>
    <row r="13578" ht="8.25" customHeight="1"/>
    <row r="13579" ht="8.25" customHeight="1"/>
    <row r="13580" ht="8.25" customHeight="1"/>
    <row r="13581" ht="8.25" customHeight="1"/>
    <row r="13582" ht="8.25" customHeight="1"/>
    <row r="13583" ht="8.25" customHeight="1"/>
    <row r="13584" ht="8.25" customHeight="1"/>
    <row r="13585" ht="8.25" customHeight="1"/>
    <row r="13586" ht="8.25" customHeight="1"/>
    <row r="13587" ht="8.25" customHeight="1"/>
    <row r="13588" ht="8.25" customHeight="1"/>
    <row r="13589" ht="8.25" customHeight="1"/>
    <row r="13590" ht="8.25" customHeight="1"/>
    <row r="13591" ht="8.25" customHeight="1"/>
    <row r="13592" ht="8.25" customHeight="1"/>
    <row r="13593" ht="8.25" customHeight="1"/>
    <row r="13594" ht="8.25" customHeight="1"/>
    <row r="13595" ht="8.25" customHeight="1"/>
    <row r="13596" ht="8.25" customHeight="1"/>
    <row r="13597" ht="8.25" customHeight="1"/>
    <row r="13598" ht="8.25" customHeight="1"/>
    <row r="13599" ht="8.25" customHeight="1"/>
    <row r="13600" ht="8.25" customHeight="1"/>
    <row r="13601" ht="8.25" customHeight="1"/>
    <row r="13602" ht="8.25" customHeight="1"/>
    <row r="13603" ht="8.25" customHeight="1"/>
    <row r="13604" ht="8.25" customHeight="1"/>
    <row r="13605" ht="8.25" customHeight="1"/>
    <row r="13606" ht="8.25" customHeight="1"/>
    <row r="13607" ht="8.25" customHeight="1"/>
    <row r="13608" ht="8.25" customHeight="1"/>
    <row r="13609" ht="8.25" customHeight="1"/>
    <row r="13610" ht="8.25" customHeight="1"/>
    <row r="13611" ht="8.25" customHeight="1"/>
    <row r="13612" ht="8.25" customHeight="1"/>
    <row r="13613" ht="8.25" customHeight="1"/>
    <row r="13614" ht="8.25" customHeight="1"/>
    <row r="13615" ht="8.25" customHeight="1"/>
    <row r="13616" ht="8.25" customHeight="1"/>
    <row r="13617" ht="8.25" customHeight="1"/>
    <row r="13618" ht="8.25" customHeight="1"/>
    <row r="13619" ht="8.25" customHeight="1"/>
    <row r="13620" ht="8.25" customHeight="1"/>
    <row r="13621" ht="8.25" customHeight="1"/>
    <row r="13622" ht="8.25" customHeight="1"/>
    <row r="13623" ht="8.25" customHeight="1"/>
    <row r="13624" ht="8.25" customHeight="1"/>
    <row r="13625" ht="8.25" customHeight="1"/>
    <row r="13626" ht="8.25" customHeight="1"/>
    <row r="13627" ht="8.25" customHeight="1"/>
    <row r="13628" ht="8.25" customHeight="1"/>
    <row r="13629" ht="8.25" customHeight="1"/>
    <row r="13630" ht="8.25" customHeight="1"/>
    <row r="13631" ht="8.25" customHeight="1"/>
    <row r="13632" ht="8.25" customHeight="1"/>
    <row r="13633" ht="8.25" customHeight="1"/>
    <row r="13634" ht="8.25" customHeight="1"/>
    <row r="13635" ht="8.25" customHeight="1"/>
    <row r="13636" ht="8.25" customHeight="1"/>
    <row r="13637" ht="8.25" customHeight="1"/>
    <row r="13638" ht="8.25" customHeight="1"/>
    <row r="13639" ht="8.25" customHeight="1"/>
    <row r="13640" ht="8.25" customHeight="1"/>
    <row r="13641" ht="8.25" customHeight="1"/>
    <row r="13642" ht="8.25" customHeight="1"/>
    <row r="13643" ht="8.25" customHeight="1"/>
    <row r="13644" ht="8.25" customHeight="1"/>
    <row r="13645" ht="8.25" customHeight="1"/>
    <row r="13646" ht="8.25" customHeight="1"/>
    <row r="13647" ht="8.25" customHeight="1"/>
    <row r="13648" ht="8.25" customHeight="1"/>
    <row r="13649" ht="8.25" customHeight="1"/>
    <row r="13650" ht="8.25" customHeight="1"/>
    <row r="13651" ht="8.25" customHeight="1"/>
    <row r="13652" ht="8.25" customHeight="1"/>
    <row r="13653" ht="8.25" customHeight="1"/>
    <row r="13654" ht="8.25" customHeight="1"/>
    <row r="13655" ht="8.25" customHeight="1"/>
    <row r="13656" ht="8.25" customHeight="1"/>
    <row r="13657" ht="8.25" customHeight="1"/>
    <row r="13658" ht="8.25" customHeight="1"/>
    <row r="13659" ht="8.25" customHeight="1"/>
    <row r="13660" ht="8.25" customHeight="1"/>
    <row r="13661" ht="8.25" customHeight="1"/>
    <row r="13662" ht="8.25" customHeight="1"/>
    <row r="13663" ht="8.25" customHeight="1"/>
    <row r="13664" ht="8.25" customHeight="1"/>
    <row r="13665" ht="8.25" customHeight="1"/>
    <row r="13666" ht="8.25" customHeight="1"/>
    <row r="13667" ht="8.25" customHeight="1"/>
    <row r="13668" ht="8.25" customHeight="1"/>
    <row r="13669" ht="8.25" customHeight="1"/>
    <row r="13670" ht="8.25" customHeight="1"/>
    <row r="13671" ht="8.25" customHeight="1"/>
    <row r="13672" ht="8.25" customHeight="1"/>
    <row r="13673" ht="8.25" customHeight="1"/>
    <row r="13674" ht="8.25" customHeight="1"/>
    <row r="13675" ht="8.25" customHeight="1"/>
    <row r="13676" ht="8.25" customHeight="1"/>
    <row r="13677" ht="8.25" customHeight="1"/>
    <row r="13678" ht="8.25" customHeight="1"/>
    <row r="13679" ht="8.25" customHeight="1"/>
    <row r="13680" ht="8.25" customHeight="1"/>
    <row r="13681" ht="8.25" customHeight="1"/>
    <row r="13682" ht="8.25" customHeight="1"/>
    <row r="13683" ht="8.25" customHeight="1"/>
    <row r="13684" ht="8.25" customHeight="1"/>
    <row r="13685" ht="8.25" customHeight="1"/>
    <row r="13686" ht="8.25" customHeight="1"/>
    <row r="13687" ht="8.25" customHeight="1"/>
    <row r="13688" ht="8.25" customHeight="1"/>
    <row r="13689" ht="8.25" customHeight="1"/>
    <row r="13690" ht="8.25" customHeight="1"/>
    <row r="13691" ht="8.25" customHeight="1"/>
    <row r="13692" ht="8.25" customHeight="1"/>
    <row r="13693" ht="8.25" customHeight="1"/>
    <row r="13694" ht="8.25" customHeight="1"/>
    <row r="13695" ht="8.25" customHeight="1"/>
    <row r="13696" ht="8.25" customHeight="1"/>
    <row r="13697" ht="8.25" customHeight="1"/>
    <row r="13698" ht="8.25" customHeight="1"/>
    <row r="13699" ht="8.25" customHeight="1"/>
    <row r="13700" ht="8.25" customHeight="1"/>
    <row r="13701" ht="8.25" customHeight="1"/>
    <row r="13702" ht="8.25" customHeight="1"/>
    <row r="13703" ht="8.25" customHeight="1"/>
    <row r="13704" ht="8.25" customHeight="1"/>
    <row r="13705" ht="8.25" customHeight="1"/>
    <row r="13706" ht="8.25" customHeight="1"/>
    <row r="13707" ht="8.25" customHeight="1"/>
    <row r="13708" ht="8.25" customHeight="1"/>
    <row r="13709" ht="8.25" customHeight="1"/>
    <row r="13710" ht="8.25" customHeight="1"/>
    <row r="13711" ht="8.25" customHeight="1"/>
    <row r="13712" ht="8.25" customHeight="1"/>
    <row r="13713" ht="8.25" customHeight="1"/>
    <row r="13714" ht="8.25" customHeight="1"/>
    <row r="13715" ht="8.25" customHeight="1"/>
    <row r="13716" ht="8.25" customHeight="1"/>
    <row r="13717" ht="8.25" customHeight="1"/>
    <row r="13718" ht="8.25" customHeight="1"/>
    <row r="13719" ht="8.25" customHeight="1"/>
    <row r="13720" ht="8.25" customHeight="1"/>
    <row r="13721" ht="8.25" customHeight="1"/>
    <row r="13722" ht="8.25" customHeight="1"/>
    <row r="13723" ht="8.25" customHeight="1"/>
    <row r="13724" ht="8.25" customHeight="1"/>
    <row r="13725" ht="8.25" customHeight="1"/>
    <row r="13726" ht="8.25" customHeight="1"/>
    <row r="13727" ht="8.25" customHeight="1"/>
    <row r="13728" ht="8.25" customHeight="1"/>
    <row r="13729" ht="8.25" customHeight="1"/>
    <row r="13730" ht="8.25" customHeight="1"/>
    <row r="13731" ht="8.25" customHeight="1"/>
    <row r="13732" ht="8.25" customHeight="1"/>
    <row r="13733" ht="8.25" customHeight="1"/>
    <row r="13734" ht="8.25" customHeight="1"/>
    <row r="13735" ht="8.25" customHeight="1"/>
    <row r="13736" ht="8.25" customHeight="1"/>
    <row r="13737" ht="8.25" customHeight="1"/>
    <row r="13738" ht="8.25" customHeight="1"/>
    <row r="13739" ht="8.25" customHeight="1"/>
    <row r="13740" ht="8.25" customHeight="1"/>
    <row r="13741" ht="8.25" customHeight="1"/>
    <row r="13742" ht="8.25" customHeight="1"/>
    <row r="13743" ht="8.25" customHeight="1"/>
    <row r="13744" ht="8.25" customHeight="1"/>
    <row r="13745" ht="8.25" customHeight="1"/>
    <row r="13746" ht="8.25" customHeight="1"/>
    <row r="13747" ht="8.25" customHeight="1"/>
    <row r="13748" ht="8.25" customHeight="1"/>
    <row r="13749" ht="8.25" customHeight="1"/>
    <row r="13750" ht="8.25" customHeight="1"/>
    <row r="13751" ht="8.25" customHeight="1"/>
    <row r="13752" ht="8.25" customHeight="1"/>
    <row r="13753" ht="8.25" customHeight="1"/>
    <row r="13754" ht="8.25" customHeight="1"/>
    <row r="13755" ht="8.25" customHeight="1"/>
    <row r="13756" ht="8.25" customHeight="1"/>
    <row r="13757" ht="8.25" customHeight="1"/>
    <row r="13758" ht="8.25" customHeight="1"/>
    <row r="13759" ht="8.25" customHeight="1"/>
    <row r="13760" ht="8.25" customHeight="1"/>
    <row r="13761" ht="8.25" customHeight="1"/>
    <row r="13762" ht="8.25" customHeight="1"/>
    <row r="13763" ht="8.25" customHeight="1"/>
    <row r="13764" ht="8.25" customHeight="1"/>
    <row r="13765" ht="8.25" customHeight="1"/>
    <row r="13766" ht="8.25" customHeight="1"/>
    <row r="13767" ht="8.25" customHeight="1"/>
    <row r="13768" ht="8.25" customHeight="1"/>
    <row r="13769" ht="8.25" customHeight="1"/>
    <row r="13770" ht="8.25" customHeight="1"/>
    <row r="13771" ht="8.25" customHeight="1"/>
    <row r="13772" ht="8.25" customHeight="1"/>
    <row r="13773" ht="8.25" customHeight="1"/>
    <row r="13774" ht="8.25" customHeight="1"/>
    <row r="13775" ht="8.25" customHeight="1"/>
    <row r="13776" ht="8.25" customHeight="1"/>
    <row r="13777" ht="8.25" customHeight="1"/>
    <row r="13778" ht="8.25" customHeight="1"/>
    <row r="13779" ht="8.25" customHeight="1"/>
    <row r="13780" ht="8.25" customHeight="1"/>
    <row r="13781" ht="8.25" customHeight="1"/>
    <row r="13782" ht="8.25" customHeight="1"/>
    <row r="13783" ht="8.25" customHeight="1"/>
    <row r="13784" ht="8.25" customHeight="1"/>
    <row r="13785" ht="8.25" customHeight="1"/>
    <row r="13786" ht="8.25" customHeight="1"/>
    <row r="13787" ht="8.25" customHeight="1"/>
    <row r="13788" ht="8.25" customHeight="1"/>
    <row r="13789" ht="8.25" customHeight="1"/>
    <row r="13790" ht="8.25" customHeight="1"/>
    <row r="13791" ht="8.25" customHeight="1"/>
    <row r="13792" ht="8.25" customHeight="1"/>
    <row r="13793" ht="8.25" customHeight="1"/>
    <row r="13794" ht="8.25" customHeight="1"/>
    <row r="13795" ht="8.25" customHeight="1"/>
    <row r="13796" ht="8.25" customHeight="1"/>
    <row r="13797" ht="8.25" customHeight="1"/>
    <row r="13798" ht="8.25" customHeight="1"/>
    <row r="13799" ht="8.25" customHeight="1"/>
    <row r="13800" ht="8.25" customHeight="1"/>
    <row r="13801" ht="8.25" customHeight="1"/>
    <row r="13802" ht="8.25" customHeight="1"/>
    <row r="13803" ht="8.25" customHeight="1"/>
    <row r="13804" ht="8.25" customHeight="1"/>
    <row r="13805" ht="8.25" customHeight="1"/>
    <row r="13806" ht="8.25" customHeight="1"/>
    <row r="13807" ht="8.25" customHeight="1"/>
    <row r="13808" ht="8.25" customHeight="1"/>
    <row r="13809" ht="8.25" customHeight="1"/>
    <row r="13810" ht="8.25" customHeight="1"/>
    <row r="13811" ht="8.25" customHeight="1"/>
    <row r="13812" ht="8.25" customHeight="1"/>
    <row r="13813" ht="8.25" customHeight="1"/>
    <row r="13814" ht="8.25" customHeight="1"/>
    <row r="13815" ht="8.25" customHeight="1"/>
    <row r="13816" ht="8.25" customHeight="1"/>
    <row r="13817" ht="8.25" customHeight="1"/>
    <row r="13818" ht="8.25" customHeight="1"/>
    <row r="13819" ht="8.25" customHeight="1"/>
    <row r="13820" ht="8.25" customHeight="1"/>
    <row r="13821" ht="8.25" customHeight="1"/>
    <row r="13822" ht="8.25" customHeight="1"/>
    <row r="13823" ht="8.25" customHeight="1"/>
    <row r="13824" ht="8.25" customHeight="1"/>
    <row r="13825" ht="8.25" customHeight="1"/>
    <row r="13826" ht="8.25" customHeight="1"/>
    <row r="13827" ht="8.25" customHeight="1"/>
    <row r="13828" ht="8.25" customHeight="1"/>
    <row r="13829" ht="8.25" customHeight="1"/>
    <row r="13830" ht="8.25" customHeight="1"/>
    <row r="13831" ht="8.25" customHeight="1"/>
    <row r="13832" ht="8.25" customHeight="1"/>
    <row r="13833" ht="8.25" customHeight="1"/>
    <row r="13834" ht="8.25" customHeight="1"/>
    <row r="13835" ht="8.25" customHeight="1"/>
    <row r="13836" ht="8.25" customHeight="1"/>
    <row r="13837" ht="8.25" customHeight="1"/>
    <row r="13838" ht="8.25" customHeight="1"/>
    <row r="13839" ht="8.25" customHeight="1"/>
    <row r="13840" ht="8.25" customHeight="1"/>
    <row r="13841" ht="8.25" customHeight="1"/>
    <row r="13842" ht="8.25" customHeight="1"/>
    <row r="13843" ht="8.25" customHeight="1"/>
    <row r="13844" ht="8.25" customHeight="1"/>
    <row r="13845" ht="8.25" customHeight="1"/>
    <row r="13846" ht="8.25" customHeight="1"/>
    <row r="13847" ht="8.25" customHeight="1"/>
    <row r="13848" ht="8.25" customHeight="1"/>
    <row r="13849" ht="8.25" customHeight="1"/>
    <row r="13850" ht="8.25" customHeight="1"/>
    <row r="13851" ht="8.25" customHeight="1"/>
    <row r="13852" ht="8.25" customHeight="1"/>
    <row r="13853" ht="8.25" customHeight="1"/>
    <row r="13854" ht="8.25" customHeight="1"/>
    <row r="13855" ht="8.25" customHeight="1"/>
    <row r="13856" ht="8.25" customHeight="1"/>
    <row r="13857" ht="8.25" customHeight="1"/>
    <row r="13858" ht="8.25" customHeight="1"/>
    <row r="13859" ht="8.25" customHeight="1"/>
    <row r="13860" ht="8.25" customHeight="1"/>
    <row r="13861" ht="8.25" customHeight="1"/>
    <row r="13862" ht="8.25" customHeight="1"/>
    <row r="13863" ht="8.25" customHeight="1"/>
    <row r="13864" ht="8.25" customHeight="1"/>
    <row r="13865" ht="8.25" customHeight="1"/>
    <row r="13866" ht="8.25" customHeight="1"/>
    <row r="13867" ht="8.25" customHeight="1"/>
    <row r="13868" ht="8.25" customHeight="1"/>
    <row r="13869" ht="8.25" customHeight="1"/>
    <row r="13870" ht="8.25" customHeight="1"/>
    <row r="13871" ht="8.25" customHeight="1"/>
    <row r="13872" ht="8.25" customHeight="1"/>
    <row r="13873" ht="8.25" customHeight="1"/>
    <row r="13874" ht="8.25" customHeight="1"/>
    <row r="13875" ht="8.25" customHeight="1"/>
    <row r="13876" ht="8.25" customHeight="1"/>
    <row r="13877" ht="8.25" customHeight="1"/>
    <row r="13878" ht="8.25" customHeight="1"/>
    <row r="13879" ht="8.25" customHeight="1"/>
    <row r="13880" ht="8.25" customHeight="1"/>
    <row r="13881" ht="8.25" customHeight="1"/>
    <row r="13882" ht="8.25" customHeight="1"/>
    <row r="13883" ht="8.25" customHeight="1"/>
    <row r="13884" ht="8.25" customHeight="1"/>
    <row r="13885" ht="8.25" customHeight="1"/>
    <row r="13886" ht="8.25" customHeight="1"/>
    <row r="13887" ht="8.25" customHeight="1"/>
    <row r="13888" ht="8.25" customHeight="1"/>
    <row r="13889" ht="8.25" customHeight="1"/>
    <row r="13890" ht="8.25" customHeight="1"/>
    <row r="13891" ht="8.25" customHeight="1"/>
    <row r="13892" ht="8.25" customHeight="1"/>
    <row r="13893" ht="8.25" customHeight="1"/>
    <row r="13894" ht="8.25" customHeight="1"/>
    <row r="13895" ht="8.25" customHeight="1"/>
    <row r="13896" ht="8.25" customHeight="1"/>
    <row r="13897" ht="8.25" customHeight="1"/>
    <row r="13898" ht="8.25" customHeight="1"/>
    <row r="13899" ht="8.25" customHeight="1"/>
    <row r="13900" ht="8.25" customHeight="1"/>
    <row r="13901" ht="8.25" customHeight="1"/>
    <row r="13902" ht="8.25" customHeight="1"/>
    <row r="13903" ht="8.25" customHeight="1"/>
    <row r="13904" ht="8.25" customHeight="1"/>
    <row r="13905" ht="8.25" customHeight="1"/>
    <row r="13906" ht="8.25" customHeight="1"/>
    <row r="13907" ht="8.25" customHeight="1"/>
    <row r="13908" ht="8.25" customHeight="1"/>
    <row r="13909" ht="8.25" customHeight="1"/>
    <row r="13910" ht="8.25" customHeight="1"/>
    <row r="13911" ht="8.25" customHeight="1"/>
    <row r="13912" ht="8.25" customHeight="1"/>
    <row r="13913" ht="8.25" customHeight="1"/>
    <row r="13914" ht="8.25" customHeight="1"/>
    <row r="13915" ht="8.25" customHeight="1"/>
    <row r="13916" ht="8.25" customHeight="1"/>
    <row r="13917" ht="8.25" customHeight="1"/>
    <row r="13918" ht="8.25" customHeight="1"/>
    <row r="13919" ht="8.25" customHeight="1"/>
    <row r="13920" ht="8.25" customHeight="1"/>
    <row r="13921" ht="8.25" customHeight="1"/>
    <row r="13922" ht="8.25" customHeight="1"/>
    <row r="13923" ht="8.25" customHeight="1"/>
    <row r="13924" ht="8.25" customHeight="1"/>
    <row r="13925" ht="8.25" customHeight="1"/>
    <row r="13926" ht="8.25" customHeight="1"/>
    <row r="13927" ht="8.25" customHeight="1"/>
    <row r="13928" ht="8.25" customHeight="1"/>
    <row r="13929" ht="8.25" customHeight="1"/>
    <row r="13930" ht="8.25" customHeight="1"/>
    <row r="13931" ht="8.25" customHeight="1"/>
    <row r="13932" ht="8.25" customHeight="1"/>
    <row r="13933" ht="8.25" customHeight="1"/>
    <row r="13934" ht="8.25" customHeight="1"/>
    <row r="13935" ht="8.25" customHeight="1"/>
    <row r="13936" ht="8.25" customHeight="1"/>
    <row r="13937" ht="8.25" customHeight="1"/>
    <row r="13938" ht="8.25" customHeight="1"/>
    <row r="13939" ht="8.25" customHeight="1"/>
    <row r="13940" ht="8.25" customHeight="1"/>
    <row r="13941" ht="8.25" customHeight="1"/>
    <row r="13942" ht="8.25" customHeight="1"/>
    <row r="13943" ht="8.25" customHeight="1"/>
    <row r="13944" ht="8.25" customHeight="1"/>
    <row r="13945" ht="8.25" customHeight="1"/>
    <row r="13946" ht="8.25" customHeight="1"/>
    <row r="13947" ht="8.25" customHeight="1"/>
    <row r="13948" ht="8.25" customHeight="1"/>
    <row r="13949" ht="8.25" customHeight="1"/>
    <row r="13950" ht="8.25" customHeight="1"/>
    <row r="13951" ht="8.25" customHeight="1"/>
    <row r="13952" ht="8.25" customHeight="1"/>
    <row r="13953" ht="8.25" customHeight="1"/>
    <row r="13954" ht="8.25" customHeight="1"/>
    <row r="13955" ht="8.25" customHeight="1"/>
    <row r="13956" ht="8.25" customHeight="1"/>
    <row r="13957" ht="8.25" customHeight="1"/>
    <row r="13958" ht="8.25" customHeight="1"/>
    <row r="13959" ht="8.25" customHeight="1"/>
    <row r="13960" ht="8.25" customHeight="1"/>
    <row r="13961" ht="8.25" customHeight="1"/>
    <row r="13962" ht="8.25" customHeight="1"/>
    <row r="13963" ht="8.25" customHeight="1"/>
    <row r="13964" ht="8.25" customHeight="1"/>
    <row r="13965" ht="8.25" customHeight="1"/>
    <row r="13966" ht="8.25" customHeight="1"/>
    <row r="13967" ht="8.25" customHeight="1"/>
    <row r="13968" ht="8.25" customHeight="1"/>
    <row r="13969" ht="8.25" customHeight="1"/>
    <row r="13970" ht="8.25" customHeight="1"/>
    <row r="13971" ht="8.25" customHeight="1"/>
    <row r="13972" ht="8.25" customHeight="1"/>
    <row r="13973" ht="8.25" customHeight="1"/>
    <row r="13974" ht="8.25" customHeight="1"/>
    <row r="13975" ht="8.25" customHeight="1"/>
    <row r="13976" ht="8.25" customHeight="1"/>
    <row r="13977" ht="8.25" customHeight="1"/>
    <row r="13978" ht="8.25" customHeight="1"/>
    <row r="13979" ht="8.25" customHeight="1"/>
    <row r="13980" ht="8.25" customHeight="1"/>
    <row r="13981" ht="8.25" customHeight="1"/>
    <row r="13982" ht="8.25" customHeight="1"/>
    <row r="13983" ht="8.25" customHeight="1"/>
    <row r="13984" ht="8.25" customHeight="1"/>
    <row r="13985" ht="8.25" customHeight="1"/>
    <row r="13986" ht="8.25" customHeight="1"/>
    <row r="13987" ht="8.25" customHeight="1"/>
    <row r="13988" ht="8.25" customHeight="1"/>
    <row r="13989" ht="8.25" customHeight="1"/>
    <row r="13990" ht="8.25" customHeight="1"/>
    <row r="13991" ht="8.25" customHeight="1"/>
    <row r="13992" ht="8.25" customHeight="1"/>
    <row r="13993" ht="8.25" customHeight="1"/>
    <row r="13994" ht="8.25" customHeight="1"/>
    <row r="13995" ht="8.25" customHeight="1"/>
    <row r="13996" ht="8.25" customHeight="1"/>
    <row r="13997" ht="8.25" customHeight="1"/>
    <row r="13998" ht="8.25" customHeight="1"/>
    <row r="13999" ht="8.25" customHeight="1"/>
    <row r="14000" ht="8.25" customHeight="1"/>
    <row r="14001" ht="8.25" customHeight="1"/>
    <row r="14002" ht="8.25" customHeight="1"/>
    <row r="14003" ht="8.25" customHeight="1"/>
    <row r="14004" ht="8.25" customHeight="1"/>
    <row r="14005" ht="8.25" customHeight="1"/>
    <row r="14006" ht="8.25" customHeight="1"/>
    <row r="14007" ht="8.25" customHeight="1"/>
    <row r="14008" ht="8.25" customHeight="1"/>
    <row r="14009" ht="8.25" customHeight="1"/>
    <row r="14010" ht="8.25" customHeight="1"/>
    <row r="14011" ht="8.25" customHeight="1"/>
    <row r="14012" ht="8.25" customHeight="1"/>
    <row r="14013" ht="8.25" customHeight="1"/>
    <row r="14014" ht="8.25" customHeight="1"/>
    <row r="14015" ht="8.25" customHeight="1"/>
    <row r="14016" ht="8.25" customHeight="1"/>
    <row r="14017" ht="8.25" customHeight="1"/>
    <row r="14018" ht="8.25" customHeight="1"/>
    <row r="14019" ht="8.25" customHeight="1"/>
    <row r="14020" ht="8.25" customHeight="1"/>
    <row r="14021" ht="8.25" customHeight="1"/>
    <row r="14022" ht="8.25" customHeight="1"/>
    <row r="14023" ht="8.25" customHeight="1"/>
    <row r="14024" ht="8.25" customHeight="1"/>
    <row r="14025" ht="8.25" customHeight="1"/>
    <row r="14026" ht="8.25" customHeight="1"/>
    <row r="14027" ht="8.25" customHeight="1"/>
    <row r="14028" ht="8.25" customHeight="1"/>
    <row r="14029" ht="8.25" customHeight="1"/>
    <row r="14030" ht="8.25" customHeight="1"/>
    <row r="14031" ht="8.25" customHeight="1"/>
    <row r="14032" ht="8.25" customHeight="1"/>
    <row r="14033" ht="8.25" customHeight="1"/>
    <row r="14034" ht="8.25" customHeight="1"/>
    <row r="14035" ht="8.25" customHeight="1"/>
    <row r="14036" ht="8.25" customHeight="1"/>
    <row r="14037" ht="8.25" customHeight="1"/>
    <row r="14038" ht="8.25" customHeight="1"/>
    <row r="14039" ht="8.25" customHeight="1"/>
    <row r="14040" ht="8.25" customHeight="1"/>
    <row r="14041" ht="8.25" customHeight="1"/>
    <row r="14042" ht="8.25" customHeight="1"/>
    <row r="14043" ht="8.25" customHeight="1"/>
    <row r="14044" ht="8.25" customHeight="1"/>
    <row r="14045" ht="8.25" customHeight="1"/>
    <row r="14046" ht="8.25" customHeight="1"/>
    <row r="14047" ht="8.25" customHeight="1"/>
    <row r="14048" ht="8.25" customHeight="1"/>
    <row r="14049" ht="8.25" customHeight="1"/>
    <row r="14050" ht="8.25" customHeight="1"/>
    <row r="14051" ht="8.25" customHeight="1"/>
    <row r="14052" ht="8.25" customHeight="1"/>
    <row r="14053" ht="8.25" customHeight="1"/>
    <row r="14054" ht="8.25" customHeight="1"/>
    <row r="14055" ht="8.25" customHeight="1"/>
    <row r="14056" ht="8.25" customHeight="1"/>
    <row r="14057" ht="8.25" customHeight="1"/>
    <row r="14058" ht="8.25" customHeight="1"/>
    <row r="14059" ht="8.25" customHeight="1"/>
    <row r="14060" ht="8.25" customHeight="1"/>
    <row r="14061" ht="8.25" customHeight="1"/>
    <row r="14062" ht="8.25" customHeight="1"/>
    <row r="14063" ht="8.25" customHeight="1"/>
    <row r="14064" ht="8.25" customHeight="1"/>
    <row r="14065" ht="8.25" customHeight="1"/>
    <row r="14066" ht="8.25" customHeight="1"/>
    <row r="14067" ht="8.25" customHeight="1"/>
    <row r="14068" ht="8.25" customHeight="1"/>
    <row r="14069" ht="8.25" customHeight="1"/>
    <row r="14070" ht="8.25" customHeight="1"/>
    <row r="14071" ht="8.25" customHeight="1"/>
    <row r="14072" ht="8.25" customHeight="1"/>
    <row r="14073" ht="8.25" customHeight="1"/>
    <row r="14074" ht="8.25" customHeight="1"/>
    <row r="14075" ht="8.25" customHeight="1"/>
    <row r="14076" ht="8.25" customHeight="1"/>
    <row r="14077" ht="8.25" customHeight="1"/>
    <row r="14078" ht="8.25" customHeight="1"/>
    <row r="14079" ht="8.25" customHeight="1"/>
    <row r="14080" ht="8.25" customHeight="1"/>
    <row r="14081" ht="8.25" customHeight="1"/>
    <row r="14082" ht="8.25" customHeight="1"/>
    <row r="14083" ht="8.25" customHeight="1"/>
    <row r="14084" ht="8.25" customHeight="1"/>
    <row r="14085" ht="8.25" customHeight="1"/>
    <row r="14086" ht="8.25" customHeight="1"/>
    <row r="14087" ht="8.25" customHeight="1"/>
    <row r="14088" ht="8.25" customHeight="1"/>
    <row r="14089" ht="8.25" customHeight="1"/>
    <row r="14090" ht="8.25" customHeight="1"/>
    <row r="14091" ht="8.25" customHeight="1"/>
    <row r="14092" ht="8.25" customHeight="1"/>
    <row r="14093" ht="8.25" customHeight="1"/>
    <row r="14094" ht="8.25" customHeight="1"/>
    <row r="14095" ht="8.25" customHeight="1"/>
    <row r="14096" ht="8.25" customHeight="1"/>
    <row r="14097" ht="8.25" customHeight="1"/>
    <row r="14098" ht="8.25" customHeight="1"/>
    <row r="14099" ht="8.25" customHeight="1"/>
    <row r="14100" ht="8.25" customHeight="1"/>
    <row r="14101" ht="8.25" customHeight="1"/>
    <row r="14102" ht="8.25" customHeight="1"/>
    <row r="14103" ht="8.25" customHeight="1"/>
    <row r="14104" ht="8.25" customHeight="1"/>
    <row r="14105" ht="8.25" customHeight="1"/>
    <row r="14106" ht="8.25" customHeight="1"/>
    <row r="14107" ht="8.25" customHeight="1"/>
    <row r="14108" ht="8.25" customHeight="1"/>
    <row r="14109" ht="8.25" customHeight="1"/>
    <row r="14110" ht="8.25" customHeight="1"/>
    <row r="14111" ht="8.25" customHeight="1"/>
    <row r="14112" ht="8.25" customHeight="1"/>
    <row r="14113" ht="8.25" customHeight="1"/>
    <row r="14114" ht="8.25" customHeight="1"/>
    <row r="14115" ht="8.25" customHeight="1"/>
    <row r="14116" ht="8.25" customHeight="1"/>
    <row r="14117" ht="8.25" customHeight="1"/>
    <row r="14118" ht="8.25" customHeight="1"/>
    <row r="14119" ht="8.25" customHeight="1"/>
    <row r="14120" ht="8.25" customHeight="1"/>
    <row r="14121" ht="8.25" customHeight="1"/>
    <row r="14122" ht="8.25" customHeight="1"/>
    <row r="14123" ht="8.25" customHeight="1"/>
    <row r="14124" ht="8.25" customHeight="1"/>
    <row r="14125" ht="8.25" customHeight="1"/>
    <row r="14126" ht="8.25" customHeight="1"/>
    <row r="14127" ht="8.25" customHeight="1"/>
    <row r="14128" ht="8.25" customHeight="1"/>
    <row r="14129" ht="8.25" customHeight="1"/>
    <row r="14130" ht="8.25" customHeight="1"/>
    <row r="14131" ht="8.25" customHeight="1"/>
    <row r="14132" ht="8.25" customHeight="1"/>
    <row r="14133" ht="8.25" customHeight="1"/>
    <row r="14134" ht="8.25" customHeight="1"/>
    <row r="14135" ht="8.25" customHeight="1"/>
    <row r="14136" ht="8.25" customHeight="1"/>
    <row r="14137" ht="8.25" customHeight="1"/>
    <row r="14138" ht="8.25" customHeight="1"/>
    <row r="14139" ht="8.25" customHeight="1"/>
    <row r="14140" ht="8.25" customHeight="1"/>
    <row r="14141" ht="8.25" customHeight="1"/>
    <row r="14142" ht="8.25" customHeight="1"/>
    <row r="14143" ht="8.25" customHeight="1"/>
    <row r="14144" ht="8.25" customHeight="1"/>
    <row r="14145" ht="8.25" customHeight="1"/>
    <row r="14146" ht="8.25" customHeight="1"/>
    <row r="14147" ht="8.25" customHeight="1"/>
    <row r="14148" ht="8.25" customHeight="1"/>
    <row r="14149" ht="8.25" customHeight="1"/>
    <row r="14150" ht="8.25" customHeight="1"/>
    <row r="14151" ht="8.25" customHeight="1"/>
    <row r="14152" ht="8.25" customHeight="1"/>
    <row r="14153" ht="8.25" customHeight="1"/>
    <row r="14154" ht="8.25" customHeight="1"/>
    <row r="14155" ht="8.25" customHeight="1"/>
    <row r="14156" ht="8.25" customHeight="1"/>
    <row r="14157" ht="8.25" customHeight="1"/>
    <row r="14158" ht="8.25" customHeight="1"/>
    <row r="14159" ht="8.25" customHeight="1"/>
    <row r="14160" ht="8.25" customHeight="1"/>
    <row r="14161" ht="8.25" customHeight="1"/>
    <row r="14162" ht="8.25" customHeight="1"/>
    <row r="14163" ht="8.25" customHeight="1"/>
    <row r="14164" ht="8.25" customHeight="1"/>
    <row r="14165" ht="8.25" customHeight="1"/>
    <row r="14166" ht="8.25" customHeight="1"/>
    <row r="14167" ht="8.25" customHeight="1"/>
    <row r="14168" ht="8.25" customHeight="1"/>
    <row r="14169" ht="8.25" customHeight="1"/>
    <row r="14170" ht="8.25" customHeight="1"/>
    <row r="14171" ht="8.25" customHeight="1"/>
    <row r="14172" ht="8.25" customHeight="1"/>
    <row r="14173" ht="8.25" customHeight="1"/>
    <row r="14174" ht="8.25" customHeight="1"/>
    <row r="14175" ht="8.25" customHeight="1"/>
    <row r="14176" ht="8.25" customHeight="1"/>
    <row r="14177" ht="8.25" customHeight="1"/>
    <row r="14178" ht="8.25" customHeight="1"/>
    <row r="14179" ht="8.25" customHeight="1"/>
    <row r="14180" ht="8.25" customHeight="1"/>
    <row r="14181" ht="8.25" customHeight="1"/>
    <row r="14182" ht="8.25" customHeight="1"/>
    <row r="14183" ht="8.25" customHeight="1"/>
    <row r="14184" ht="8.25" customHeight="1"/>
    <row r="14185" ht="8.25" customHeight="1"/>
    <row r="14186" ht="8.25" customHeight="1"/>
    <row r="14187" ht="8.25" customHeight="1"/>
    <row r="14188" ht="8.25" customHeight="1"/>
    <row r="14189" ht="8.25" customHeight="1"/>
    <row r="14190" ht="8.25" customHeight="1"/>
    <row r="14191" ht="8.25" customHeight="1"/>
    <row r="14192" ht="8.25" customHeight="1"/>
    <row r="14193" ht="8.25" customHeight="1"/>
    <row r="14194" ht="8.25" customHeight="1"/>
    <row r="14195" ht="8.25" customHeight="1"/>
    <row r="14196" ht="8.25" customHeight="1"/>
    <row r="14197" ht="8.25" customHeight="1"/>
    <row r="14198" ht="8.25" customHeight="1"/>
    <row r="14199" ht="8.25" customHeight="1"/>
    <row r="14200" ht="8.25" customHeight="1"/>
    <row r="14201" ht="8.25" customHeight="1"/>
    <row r="14202" ht="8.25" customHeight="1"/>
    <row r="14203" ht="8.25" customHeight="1"/>
    <row r="14204" ht="8.25" customHeight="1"/>
    <row r="14205" ht="8.25" customHeight="1"/>
    <row r="14206" ht="8.25" customHeight="1"/>
    <row r="14207" ht="8.25" customHeight="1"/>
    <row r="14208" ht="8.25" customHeight="1"/>
    <row r="14209" ht="8.25" customHeight="1"/>
    <row r="14210" ht="8.25" customHeight="1"/>
    <row r="14211" ht="8.25" customHeight="1"/>
    <row r="14212" ht="8.25" customHeight="1"/>
    <row r="14213" ht="8.25" customHeight="1"/>
    <row r="14214" ht="8.25" customHeight="1"/>
    <row r="14215" ht="8.25" customHeight="1"/>
    <row r="14216" ht="8.25" customHeight="1"/>
    <row r="14217" ht="8.25" customHeight="1"/>
    <row r="14218" ht="8.25" customHeight="1"/>
    <row r="14219" ht="8.25" customHeight="1"/>
    <row r="14220" ht="8.25" customHeight="1"/>
    <row r="14221" ht="8.25" customHeight="1"/>
    <row r="14222" ht="8.25" customHeight="1"/>
    <row r="14223" ht="8.25" customHeight="1"/>
    <row r="14224" ht="8.25" customHeight="1"/>
    <row r="14225" ht="8.25" customHeight="1"/>
    <row r="14226" ht="8.25" customHeight="1"/>
    <row r="14227" ht="8.25" customHeight="1"/>
    <row r="14228" ht="8.25" customHeight="1"/>
    <row r="14229" ht="8.25" customHeight="1"/>
    <row r="14230" ht="8.25" customHeight="1"/>
    <row r="14231" ht="8.25" customHeight="1"/>
    <row r="14232" ht="8.25" customHeight="1"/>
    <row r="14233" ht="8.25" customHeight="1"/>
    <row r="14234" ht="8.25" customHeight="1"/>
    <row r="14235" ht="8.25" customHeight="1"/>
    <row r="14236" ht="8.25" customHeight="1"/>
    <row r="14237" ht="8.25" customHeight="1"/>
    <row r="14238" ht="8.25" customHeight="1"/>
    <row r="14239" ht="8.25" customHeight="1"/>
    <row r="14240" ht="8.25" customHeight="1"/>
    <row r="14241" ht="8.25" customHeight="1"/>
    <row r="14242" ht="8.25" customHeight="1"/>
    <row r="14243" ht="8.25" customHeight="1"/>
    <row r="14244" ht="8.25" customHeight="1"/>
    <row r="14245" ht="8.25" customHeight="1"/>
    <row r="14246" ht="8.25" customHeight="1"/>
    <row r="14247" ht="8.25" customHeight="1"/>
    <row r="14248" ht="8.25" customHeight="1"/>
    <row r="14249" ht="8.25" customHeight="1"/>
    <row r="14250" ht="8.25" customHeight="1"/>
    <row r="14251" ht="8.25" customHeight="1"/>
    <row r="14252" ht="8.25" customHeight="1"/>
    <row r="14253" ht="8.25" customHeight="1"/>
    <row r="14254" ht="8.25" customHeight="1"/>
    <row r="14255" ht="8.25" customHeight="1"/>
    <row r="14256" ht="8.25" customHeight="1"/>
    <row r="14257" ht="8.25" customHeight="1"/>
    <row r="14258" ht="8.25" customHeight="1"/>
    <row r="14259" ht="8.25" customHeight="1"/>
    <row r="14260" ht="8.25" customHeight="1"/>
    <row r="14261" ht="8.25" customHeight="1"/>
    <row r="14262" ht="8.25" customHeight="1"/>
    <row r="14263" ht="8.25" customHeight="1"/>
    <row r="14264" ht="8.25" customHeight="1"/>
    <row r="14265" ht="8.25" customHeight="1"/>
    <row r="14266" ht="8.25" customHeight="1"/>
    <row r="14267" ht="8.25" customHeight="1"/>
    <row r="14268" ht="8.25" customHeight="1"/>
    <row r="14269" ht="8.25" customHeight="1"/>
    <row r="14270" ht="8.25" customHeight="1"/>
    <row r="14271" ht="8.25" customHeight="1"/>
    <row r="14272" ht="8.25" customHeight="1"/>
    <row r="14273" ht="8.25" customHeight="1"/>
    <row r="14274" ht="8.25" customHeight="1"/>
    <row r="14275" ht="8.25" customHeight="1"/>
    <row r="14276" ht="8.25" customHeight="1"/>
    <row r="14277" ht="8.25" customHeight="1"/>
    <row r="14278" ht="8.25" customHeight="1"/>
    <row r="14279" ht="8.25" customHeight="1"/>
    <row r="14280" ht="8.25" customHeight="1"/>
    <row r="14281" ht="8.25" customHeight="1"/>
    <row r="14282" ht="8.25" customHeight="1"/>
    <row r="14283" ht="8.25" customHeight="1"/>
    <row r="14284" ht="8.25" customHeight="1"/>
    <row r="14285" ht="8.25" customHeight="1"/>
    <row r="14286" ht="8.25" customHeight="1"/>
    <row r="14287" ht="8.25" customHeight="1"/>
    <row r="14288" ht="8.25" customHeight="1"/>
    <row r="14289" ht="8.25" customHeight="1"/>
    <row r="14290" ht="8.25" customHeight="1"/>
    <row r="14291" ht="8.25" customHeight="1"/>
    <row r="14292" ht="8.25" customHeight="1"/>
    <row r="14293" ht="8.25" customHeight="1"/>
    <row r="14294" ht="8.25" customHeight="1"/>
    <row r="14295" ht="8.25" customHeight="1"/>
    <row r="14296" ht="8.25" customHeight="1"/>
    <row r="14297" ht="8.25" customHeight="1"/>
    <row r="14298" ht="8.25" customHeight="1"/>
    <row r="14299" ht="8.25" customHeight="1"/>
    <row r="14300" ht="8.25" customHeight="1"/>
    <row r="14301" ht="8.25" customHeight="1"/>
    <row r="14302" ht="8.25" customHeight="1"/>
    <row r="14303" ht="8.25" customHeight="1"/>
    <row r="14304" ht="8.25" customHeight="1"/>
    <row r="14305" ht="8.25" customHeight="1"/>
    <row r="14306" ht="8.25" customHeight="1"/>
    <row r="14307" ht="8.25" customHeight="1"/>
    <row r="14308" ht="8.25" customHeight="1"/>
    <row r="14309" ht="8.25" customHeight="1"/>
    <row r="14310" ht="8.25" customHeight="1"/>
    <row r="14311" ht="8.25" customHeight="1"/>
    <row r="14312" ht="8.25" customHeight="1"/>
    <row r="14313" ht="8.25" customHeight="1"/>
    <row r="14314" ht="8.25" customHeight="1"/>
    <row r="14315" ht="8.25" customHeight="1"/>
    <row r="14316" ht="8.25" customHeight="1"/>
    <row r="14317" ht="8.25" customHeight="1"/>
    <row r="14318" ht="8.25" customHeight="1"/>
    <row r="14319" ht="8.25" customHeight="1"/>
    <row r="14320" ht="8.25" customHeight="1"/>
    <row r="14321" ht="8.25" customHeight="1"/>
    <row r="14322" ht="8.25" customHeight="1"/>
    <row r="14323" ht="8.25" customHeight="1"/>
    <row r="14324" ht="8.25" customHeight="1"/>
    <row r="14325" ht="8.25" customHeight="1"/>
    <row r="14326" ht="8.25" customHeight="1"/>
    <row r="14327" ht="8.25" customHeight="1"/>
    <row r="14328" ht="8.25" customHeight="1"/>
    <row r="14329" ht="8.25" customHeight="1"/>
    <row r="14330" ht="8.25" customHeight="1"/>
    <row r="14331" ht="8.25" customHeight="1"/>
    <row r="14332" ht="8.25" customHeight="1"/>
    <row r="14333" ht="8.25" customHeight="1"/>
    <row r="14334" ht="8.25" customHeight="1"/>
    <row r="14335" ht="8.25" customHeight="1"/>
    <row r="14336" ht="8.25" customHeight="1"/>
    <row r="14337" ht="8.25" customHeight="1"/>
    <row r="14338" ht="8.25" customHeight="1"/>
    <row r="14339" ht="8.25" customHeight="1"/>
    <row r="14340" ht="8.25" customHeight="1"/>
    <row r="14341" ht="8.25" customHeight="1"/>
    <row r="14342" ht="8.25" customHeight="1"/>
    <row r="14343" ht="8.25" customHeight="1"/>
    <row r="14344" ht="8.25" customHeight="1"/>
    <row r="14345" ht="8.25" customHeight="1"/>
    <row r="14346" ht="8.25" customHeight="1"/>
    <row r="14347" ht="8.25" customHeight="1"/>
    <row r="14348" ht="8.25" customHeight="1"/>
    <row r="14349" ht="8.25" customHeight="1"/>
    <row r="14350" ht="8.25" customHeight="1"/>
    <row r="14351" ht="8.25" customHeight="1"/>
    <row r="14352" ht="8.25" customHeight="1"/>
    <row r="14353" ht="8.25" customHeight="1"/>
    <row r="14354" ht="8.25" customHeight="1"/>
    <row r="14355" ht="8.25" customHeight="1"/>
    <row r="14356" ht="8.25" customHeight="1"/>
    <row r="14357" ht="8.25" customHeight="1"/>
    <row r="14358" ht="8.25" customHeight="1"/>
    <row r="14359" ht="8.25" customHeight="1"/>
    <row r="14360" ht="8.25" customHeight="1"/>
    <row r="14361" ht="8.25" customHeight="1"/>
    <row r="14362" ht="8.25" customHeight="1"/>
    <row r="14363" ht="8.25" customHeight="1"/>
    <row r="14364" ht="8.25" customHeight="1"/>
    <row r="14365" ht="8.25" customHeight="1"/>
    <row r="14366" ht="8.25" customHeight="1"/>
    <row r="14367" ht="8.25" customHeight="1"/>
    <row r="14368" ht="8.25" customHeight="1"/>
    <row r="14369" ht="8.25" customHeight="1"/>
    <row r="14370" ht="8.25" customHeight="1"/>
    <row r="14371" ht="8.25" customHeight="1"/>
    <row r="14372" ht="8.25" customHeight="1"/>
    <row r="14373" ht="8.25" customHeight="1"/>
    <row r="14374" ht="8.25" customHeight="1"/>
    <row r="14375" ht="8.25" customHeight="1"/>
    <row r="14376" ht="8.25" customHeight="1"/>
    <row r="14377" ht="8.25" customHeight="1"/>
    <row r="14378" ht="8.25" customHeight="1"/>
    <row r="14379" ht="8.25" customHeight="1"/>
    <row r="14380" ht="8.25" customHeight="1"/>
    <row r="14381" ht="8.25" customHeight="1"/>
    <row r="14382" ht="8.25" customHeight="1"/>
    <row r="14383" ht="8.25" customHeight="1"/>
    <row r="14384" ht="8.25" customHeight="1"/>
    <row r="14385" ht="8.25" customHeight="1"/>
    <row r="14386" ht="8.25" customHeight="1"/>
    <row r="14387" ht="8.25" customHeight="1"/>
    <row r="14388" ht="8.25" customHeight="1"/>
    <row r="14389" ht="8.25" customHeight="1"/>
    <row r="14390" ht="8.25" customHeight="1"/>
    <row r="14391" ht="8.25" customHeight="1"/>
    <row r="14392" ht="8.25" customHeight="1"/>
    <row r="14393" ht="8.25" customHeight="1"/>
    <row r="14394" ht="8.25" customHeight="1"/>
    <row r="14395" ht="8.25" customHeight="1"/>
    <row r="14396" ht="8.25" customHeight="1"/>
    <row r="14397" ht="8.25" customHeight="1"/>
    <row r="14398" ht="8.25" customHeight="1"/>
    <row r="14399" ht="8.25" customHeight="1"/>
    <row r="14400" ht="8.25" customHeight="1"/>
    <row r="14401" ht="8.25" customHeight="1"/>
    <row r="14402" ht="8.25" customHeight="1"/>
    <row r="14403" ht="8.25" customHeight="1"/>
    <row r="14404" ht="8.25" customHeight="1"/>
    <row r="14405" ht="8.25" customHeight="1"/>
    <row r="14406" ht="8.25" customHeight="1"/>
    <row r="14407" ht="8.25" customHeight="1"/>
    <row r="14408" ht="8.25" customHeight="1"/>
    <row r="14409" ht="8.25" customHeight="1"/>
    <row r="14410" ht="8.25" customHeight="1"/>
    <row r="14411" ht="8.25" customHeight="1"/>
    <row r="14412" ht="8.25" customHeight="1"/>
    <row r="14413" ht="8.25" customHeight="1"/>
    <row r="14414" ht="8.25" customHeight="1"/>
    <row r="14415" ht="8.25" customHeight="1"/>
    <row r="14416" ht="8.25" customHeight="1"/>
    <row r="14417" ht="8.25" customHeight="1"/>
    <row r="14418" ht="8.25" customHeight="1"/>
    <row r="14419" ht="8.25" customHeight="1"/>
    <row r="14420" ht="8.25" customHeight="1"/>
    <row r="14421" ht="8.25" customHeight="1"/>
    <row r="14422" ht="8.25" customHeight="1"/>
    <row r="14423" ht="8.25" customHeight="1"/>
    <row r="14424" ht="8.25" customHeight="1"/>
    <row r="14425" ht="8.25" customHeight="1"/>
    <row r="14426" ht="8.25" customHeight="1"/>
    <row r="14427" ht="8.25" customHeight="1"/>
    <row r="14428" ht="8.25" customHeight="1"/>
    <row r="14429" ht="8.25" customHeight="1"/>
    <row r="14430" ht="8.25" customHeight="1"/>
    <row r="14431" ht="8.25" customHeight="1"/>
    <row r="14432" ht="8.25" customHeight="1"/>
    <row r="14433" ht="8.25" customHeight="1"/>
    <row r="14434" ht="8.25" customHeight="1"/>
    <row r="14435" ht="8.25" customHeight="1"/>
    <row r="14436" ht="8.25" customHeight="1"/>
    <row r="14437" ht="8.25" customHeight="1"/>
    <row r="14438" ht="8.25" customHeight="1"/>
    <row r="14439" ht="8.25" customHeight="1"/>
    <row r="14440" ht="8.25" customHeight="1"/>
    <row r="14441" ht="8.25" customHeight="1"/>
    <row r="14442" ht="8.25" customHeight="1"/>
    <row r="14443" ht="8.25" customHeight="1"/>
    <row r="14444" ht="8.25" customHeight="1"/>
    <row r="14445" ht="8.25" customHeight="1"/>
    <row r="14446" ht="8.25" customHeight="1"/>
    <row r="14447" ht="8.25" customHeight="1"/>
    <row r="14448" ht="8.25" customHeight="1"/>
    <row r="14449" ht="8.25" customHeight="1"/>
    <row r="14450" ht="8.25" customHeight="1"/>
    <row r="14451" ht="8.25" customHeight="1"/>
    <row r="14452" ht="8.25" customHeight="1"/>
    <row r="14453" ht="8.25" customHeight="1"/>
    <row r="14454" ht="8.25" customHeight="1"/>
    <row r="14455" ht="8.25" customHeight="1"/>
    <row r="14456" ht="8.25" customHeight="1"/>
    <row r="14457" ht="8.25" customHeight="1"/>
    <row r="14458" ht="8.25" customHeight="1"/>
    <row r="14459" ht="8.25" customHeight="1"/>
    <row r="14460" ht="8.25" customHeight="1"/>
    <row r="14461" ht="8.25" customHeight="1"/>
    <row r="14462" ht="8.25" customHeight="1"/>
    <row r="14463" ht="8.25" customHeight="1"/>
    <row r="14464" ht="8.25" customHeight="1"/>
    <row r="14465" ht="8.25" customHeight="1"/>
    <row r="14466" ht="8.25" customHeight="1"/>
    <row r="14467" ht="8.25" customHeight="1"/>
    <row r="14468" ht="8.25" customHeight="1"/>
    <row r="14469" ht="8.25" customHeight="1"/>
    <row r="14470" ht="8.25" customHeight="1"/>
    <row r="14471" ht="8.25" customHeight="1"/>
    <row r="14472" ht="8.25" customHeight="1"/>
    <row r="14473" ht="8.25" customHeight="1"/>
    <row r="14474" ht="8.25" customHeight="1"/>
    <row r="14475" ht="8.25" customHeight="1"/>
    <row r="14476" ht="8.25" customHeight="1"/>
    <row r="14477" ht="8.25" customHeight="1"/>
    <row r="14478" ht="8.25" customHeight="1"/>
    <row r="14479" ht="8.25" customHeight="1"/>
    <row r="14480" ht="8.25" customHeight="1"/>
    <row r="14481" ht="8.25" customHeight="1"/>
    <row r="14482" ht="8.25" customHeight="1"/>
    <row r="14483" ht="8.25" customHeight="1"/>
    <row r="14484" ht="8.25" customHeight="1"/>
    <row r="14485" ht="8.25" customHeight="1"/>
    <row r="14486" ht="8.25" customHeight="1"/>
    <row r="14487" ht="8.25" customHeight="1"/>
    <row r="14488" ht="8.25" customHeight="1"/>
    <row r="14489" ht="8.25" customHeight="1"/>
    <row r="14490" ht="8.25" customHeight="1"/>
    <row r="14491" ht="8.25" customHeight="1"/>
    <row r="14492" ht="8.25" customHeight="1"/>
    <row r="14493" ht="8.25" customHeight="1"/>
    <row r="14494" ht="8.25" customHeight="1"/>
    <row r="14495" ht="8.25" customHeight="1"/>
    <row r="14496" ht="8.25" customHeight="1"/>
    <row r="14497" ht="8.25" customHeight="1"/>
    <row r="14498" ht="8.25" customHeight="1"/>
    <row r="14499" ht="8.25" customHeight="1"/>
    <row r="14500" ht="8.25" customHeight="1"/>
    <row r="14501" ht="8.25" customHeight="1"/>
    <row r="14502" ht="8.25" customHeight="1"/>
    <row r="14503" ht="8.25" customHeight="1"/>
    <row r="14504" ht="8.25" customHeight="1"/>
    <row r="14505" ht="8.25" customHeight="1"/>
    <row r="14506" ht="8.25" customHeight="1"/>
    <row r="14507" ht="8.25" customHeight="1"/>
    <row r="14508" ht="8.25" customHeight="1"/>
    <row r="14509" ht="8.25" customHeight="1"/>
    <row r="14510" ht="8.25" customHeight="1"/>
    <row r="14511" ht="8.25" customHeight="1"/>
    <row r="14512" ht="8.25" customHeight="1"/>
    <row r="14513" ht="8.25" customHeight="1"/>
    <row r="14514" ht="8.25" customHeight="1"/>
    <row r="14515" ht="8.25" customHeight="1"/>
    <row r="14516" ht="8.25" customHeight="1"/>
    <row r="14517" ht="8.25" customHeight="1"/>
    <row r="14518" ht="8.25" customHeight="1"/>
    <row r="14519" ht="8.25" customHeight="1"/>
    <row r="14520" ht="8.25" customHeight="1"/>
    <row r="14521" ht="8.25" customHeight="1"/>
    <row r="14522" ht="8.25" customHeight="1"/>
    <row r="14523" ht="8.25" customHeight="1"/>
    <row r="14524" ht="8.25" customHeight="1"/>
    <row r="14525" ht="8.25" customHeight="1"/>
    <row r="14526" ht="8.25" customHeight="1"/>
    <row r="14527" ht="8.25" customHeight="1"/>
    <row r="14528" ht="8.25" customHeight="1"/>
    <row r="14529" ht="8.25" customHeight="1"/>
    <row r="14530" ht="8.25" customHeight="1"/>
    <row r="14531" ht="8.25" customHeight="1"/>
    <row r="14532" ht="8.25" customHeight="1"/>
    <row r="14533" ht="8.25" customHeight="1"/>
    <row r="14534" ht="8.25" customHeight="1"/>
    <row r="14535" ht="8.25" customHeight="1"/>
    <row r="14536" ht="8.25" customHeight="1"/>
    <row r="14537" ht="8.25" customHeight="1"/>
    <row r="14538" ht="8.25" customHeight="1"/>
    <row r="14539" ht="8.25" customHeight="1"/>
    <row r="14540" ht="8.25" customHeight="1"/>
    <row r="14541" ht="8.25" customHeight="1"/>
    <row r="14542" ht="8.25" customHeight="1"/>
    <row r="14543" ht="8.25" customHeight="1"/>
    <row r="14544" ht="8.25" customHeight="1"/>
    <row r="14545" ht="8.25" customHeight="1"/>
    <row r="14546" ht="8.25" customHeight="1"/>
    <row r="14547" ht="8.25" customHeight="1"/>
    <row r="14548" ht="8.25" customHeight="1"/>
    <row r="14549" ht="8.25" customHeight="1"/>
    <row r="14550" ht="8.25" customHeight="1"/>
    <row r="14551" ht="8.25" customHeight="1"/>
    <row r="14552" ht="8.25" customHeight="1"/>
    <row r="14553" ht="8.25" customHeight="1"/>
    <row r="14554" ht="8.25" customHeight="1"/>
    <row r="14555" ht="8.25" customHeight="1"/>
    <row r="14556" ht="8.25" customHeight="1"/>
    <row r="14557" ht="8.25" customHeight="1"/>
    <row r="14558" ht="8.25" customHeight="1"/>
    <row r="14559" ht="8.25" customHeight="1"/>
    <row r="14560" ht="8.25" customHeight="1"/>
    <row r="14561" ht="8.25" customHeight="1"/>
    <row r="14562" ht="8.25" customHeight="1"/>
    <row r="14563" ht="8.25" customHeight="1"/>
    <row r="14564" ht="8.25" customHeight="1"/>
    <row r="14565" ht="8.25" customHeight="1"/>
    <row r="14566" ht="8.25" customHeight="1"/>
    <row r="14567" ht="8.25" customHeight="1"/>
    <row r="14568" ht="8.25" customHeight="1"/>
    <row r="14569" ht="8.25" customHeight="1"/>
    <row r="14570" ht="8.25" customHeight="1"/>
    <row r="14571" ht="8.25" customHeight="1"/>
    <row r="14572" ht="8.25" customHeight="1"/>
    <row r="14573" ht="8.25" customHeight="1"/>
    <row r="14574" ht="8.25" customHeight="1"/>
    <row r="14575" ht="8.25" customHeight="1"/>
    <row r="14576" ht="8.25" customHeight="1"/>
    <row r="14577" ht="8.25" customHeight="1"/>
    <row r="14578" ht="8.25" customHeight="1"/>
    <row r="14579" ht="8.25" customHeight="1"/>
    <row r="14580" ht="8.25" customHeight="1"/>
    <row r="14581" ht="8.25" customHeight="1"/>
    <row r="14582" ht="8.25" customHeight="1"/>
    <row r="14583" ht="8.25" customHeight="1"/>
    <row r="14584" ht="8.25" customHeight="1"/>
    <row r="14585" ht="8.25" customHeight="1"/>
    <row r="14586" ht="8.25" customHeight="1"/>
    <row r="14587" ht="8.25" customHeight="1"/>
    <row r="14588" ht="8.25" customHeight="1"/>
    <row r="14589" ht="8.25" customHeight="1"/>
    <row r="14590" ht="8.25" customHeight="1"/>
    <row r="14591" ht="8.25" customHeight="1"/>
    <row r="14592" ht="8.25" customHeight="1"/>
    <row r="14593" ht="8.25" customHeight="1"/>
    <row r="14594" ht="8.25" customHeight="1"/>
    <row r="14595" ht="8.25" customHeight="1"/>
    <row r="14596" ht="8.25" customHeight="1"/>
    <row r="14597" ht="8.25" customHeight="1"/>
    <row r="14598" ht="8.25" customHeight="1"/>
    <row r="14599" ht="8.25" customHeight="1"/>
    <row r="14600" ht="8.25" customHeight="1"/>
    <row r="14601" ht="8.25" customHeight="1"/>
    <row r="14602" ht="8.25" customHeight="1"/>
    <row r="14603" ht="8.25" customHeight="1"/>
    <row r="14604" ht="8.25" customHeight="1"/>
    <row r="14605" ht="8.25" customHeight="1"/>
    <row r="14606" ht="8.25" customHeight="1"/>
    <row r="14607" ht="8.25" customHeight="1"/>
    <row r="14608" ht="8.25" customHeight="1"/>
    <row r="14609" ht="8.25" customHeight="1"/>
    <row r="14610" ht="8.25" customHeight="1"/>
    <row r="14611" ht="8.25" customHeight="1"/>
    <row r="14612" ht="8.25" customHeight="1"/>
    <row r="14613" ht="8.25" customHeight="1"/>
    <row r="14614" ht="8.25" customHeight="1"/>
    <row r="14615" ht="8.25" customHeight="1"/>
    <row r="14616" ht="8.25" customHeight="1"/>
    <row r="14617" ht="8.25" customHeight="1"/>
    <row r="14618" ht="8.25" customHeight="1"/>
    <row r="14619" ht="8.25" customHeight="1"/>
    <row r="14620" ht="8.25" customHeight="1"/>
    <row r="14621" ht="8.25" customHeight="1"/>
    <row r="14622" ht="8.25" customHeight="1"/>
    <row r="14623" ht="8.25" customHeight="1"/>
    <row r="14624" ht="8.25" customHeight="1"/>
    <row r="14625" ht="8.25" customHeight="1"/>
    <row r="14626" ht="8.25" customHeight="1"/>
    <row r="14627" ht="8.25" customHeight="1"/>
    <row r="14628" ht="8.25" customHeight="1"/>
    <row r="14629" ht="8.25" customHeight="1"/>
    <row r="14630" ht="8.25" customHeight="1"/>
    <row r="14631" ht="8.25" customHeight="1"/>
    <row r="14632" ht="8.25" customHeight="1"/>
    <row r="14633" ht="8.25" customHeight="1"/>
    <row r="14634" ht="8.25" customHeight="1"/>
    <row r="14635" ht="8.25" customHeight="1"/>
    <row r="14636" ht="8.25" customHeight="1"/>
    <row r="14637" ht="8.25" customHeight="1"/>
    <row r="14638" ht="8.25" customHeight="1"/>
    <row r="14639" ht="8.25" customHeight="1"/>
    <row r="14640" ht="8.25" customHeight="1"/>
    <row r="14641" ht="8.25" customHeight="1"/>
    <row r="14642" ht="8.25" customHeight="1"/>
    <row r="14643" ht="8.25" customHeight="1"/>
    <row r="14644" ht="8.25" customHeight="1"/>
    <row r="14645" ht="8.25" customHeight="1"/>
    <row r="14646" ht="8.25" customHeight="1"/>
    <row r="14647" ht="8.25" customHeight="1"/>
    <row r="14648" ht="8.25" customHeight="1"/>
    <row r="14649" ht="8.25" customHeight="1"/>
    <row r="14650" ht="8.25" customHeight="1"/>
    <row r="14651" ht="8.25" customHeight="1"/>
    <row r="14652" ht="8.25" customHeight="1"/>
    <row r="14653" ht="8.25" customHeight="1"/>
    <row r="14654" ht="8.25" customHeight="1"/>
    <row r="14655" ht="8.25" customHeight="1"/>
    <row r="14656" ht="8.25" customHeight="1"/>
    <row r="14657" ht="8.25" customHeight="1"/>
    <row r="14658" ht="8.25" customHeight="1"/>
    <row r="14659" ht="8.25" customHeight="1"/>
    <row r="14660" ht="8.25" customHeight="1"/>
    <row r="14661" ht="8.25" customHeight="1"/>
    <row r="14662" ht="8.25" customHeight="1"/>
    <row r="14663" ht="8.25" customHeight="1"/>
    <row r="14664" ht="8.25" customHeight="1"/>
    <row r="14665" ht="8.25" customHeight="1"/>
    <row r="14666" ht="8.25" customHeight="1"/>
    <row r="14667" ht="8.25" customHeight="1"/>
    <row r="14668" ht="8.25" customHeight="1"/>
    <row r="14669" ht="8.25" customHeight="1"/>
    <row r="14670" ht="8.25" customHeight="1"/>
    <row r="14671" ht="8.25" customHeight="1"/>
    <row r="14672" ht="8.25" customHeight="1"/>
    <row r="14673" ht="8.25" customHeight="1"/>
    <row r="14674" ht="8.25" customHeight="1"/>
    <row r="14675" ht="8.25" customHeight="1"/>
    <row r="14676" ht="8.25" customHeight="1"/>
    <row r="14677" ht="8.25" customHeight="1"/>
    <row r="14678" ht="8.25" customHeight="1"/>
    <row r="14679" ht="8.25" customHeight="1"/>
    <row r="14680" ht="8.25" customHeight="1"/>
    <row r="14681" ht="8.25" customHeight="1"/>
    <row r="14682" ht="8.25" customHeight="1"/>
    <row r="14683" ht="8.25" customHeight="1"/>
    <row r="14684" ht="8.25" customHeight="1"/>
    <row r="14685" ht="8.25" customHeight="1"/>
    <row r="14686" ht="8.25" customHeight="1"/>
    <row r="14687" ht="8.25" customHeight="1"/>
    <row r="14688" ht="8.25" customHeight="1"/>
    <row r="14689" ht="8.25" customHeight="1"/>
    <row r="14690" ht="8.25" customHeight="1"/>
    <row r="14691" ht="8.25" customHeight="1"/>
    <row r="14692" ht="8.25" customHeight="1"/>
    <row r="14693" ht="8.25" customHeight="1"/>
    <row r="14694" ht="8.25" customHeight="1"/>
    <row r="14695" ht="8.25" customHeight="1"/>
    <row r="14696" ht="8.25" customHeight="1"/>
    <row r="14697" ht="8.25" customHeight="1"/>
    <row r="14698" ht="8.25" customHeight="1"/>
    <row r="14699" ht="8.25" customHeight="1"/>
    <row r="14700" ht="8.25" customHeight="1"/>
    <row r="14701" ht="8.25" customHeight="1"/>
    <row r="14702" ht="8.25" customHeight="1"/>
    <row r="14703" ht="8.25" customHeight="1"/>
    <row r="14704" ht="8.25" customHeight="1"/>
    <row r="14705" ht="8.25" customHeight="1"/>
    <row r="14706" ht="8.25" customHeight="1"/>
    <row r="14707" ht="8.25" customHeight="1"/>
    <row r="14708" ht="8.25" customHeight="1"/>
    <row r="14709" ht="8.25" customHeight="1"/>
    <row r="14710" ht="8.25" customHeight="1"/>
    <row r="14711" ht="8.25" customHeight="1"/>
    <row r="14712" ht="8.25" customHeight="1"/>
    <row r="14713" ht="8.25" customHeight="1"/>
    <row r="14714" ht="8.25" customHeight="1"/>
    <row r="14715" ht="8.25" customHeight="1"/>
    <row r="14716" ht="8.25" customHeight="1"/>
    <row r="14717" ht="8.25" customHeight="1"/>
    <row r="14718" ht="8.25" customHeight="1"/>
    <row r="14719" ht="8.25" customHeight="1"/>
    <row r="14720" ht="8.25" customHeight="1"/>
    <row r="14721" ht="8.25" customHeight="1"/>
    <row r="14722" ht="8.25" customHeight="1"/>
    <row r="14723" ht="8.25" customHeight="1"/>
    <row r="14724" ht="8.25" customHeight="1"/>
    <row r="14725" ht="8.25" customHeight="1"/>
    <row r="14726" ht="8.25" customHeight="1"/>
    <row r="14727" ht="8.25" customHeight="1"/>
    <row r="14728" ht="8.25" customHeight="1"/>
    <row r="14729" ht="8.25" customHeight="1"/>
    <row r="14730" ht="8.25" customHeight="1"/>
    <row r="14731" ht="8.25" customHeight="1"/>
    <row r="14732" ht="8.25" customHeight="1"/>
    <row r="14733" ht="8.25" customHeight="1"/>
    <row r="14734" ht="8.25" customHeight="1"/>
    <row r="14735" ht="8.25" customHeight="1"/>
    <row r="14736" ht="8.25" customHeight="1"/>
    <row r="14737" ht="8.25" customHeight="1"/>
    <row r="14738" ht="8.25" customHeight="1"/>
    <row r="14739" ht="8.25" customHeight="1"/>
    <row r="14740" ht="8.25" customHeight="1"/>
    <row r="14741" ht="8.25" customHeight="1"/>
    <row r="14742" ht="8.25" customHeight="1"/>
    <row r="14743" ht="8.25" customHeight="1"/>
    <row r="14744" ht="8.25" customHeight="1"/>
    <row r="14745" ht="8.25" customHeight="1"/>
    <row r="14746" ht="8.25" customHeight="1"/>
    <row r="14747" ht="8.25" customHeight="1"/>
    <row r="14748" ht="8.25" customHeight="1"/>
    <row r="14749" ht="8.25" customHeight="1"/>
    <row r="14750" ht="8.25" customHeight="1"/>
    <row r="14751" ht="8.25" customHeight="1"/>
    <row r="14752" ht="8.25" customHeight="1"/>
    <row r="14753" ht="8.25" customHeight="1"/>
    <row r="14754" ht="8.25" customHeight="1"/>
    <row r="14755" ht="8.25" customHeight="1"/>
    <row r="14756" ht="8.25" customHeight="1"/>
    <row r="14757" ht="8.25" customHeight="1"/>
    <row r="14758" ht="8.25" customHeight="1"/>
    <row r="14759" ht="8.25" customHeight="1"/>
    <row r="14760" ht="8.25" customHeight="1"/>
    <row r="14761" ht="8.25" customHeight="1"/>
    <row r="14762" ht="8.25" customHeight="1"/>
    <row r="14763" ht="8.25" customHeight="1"/>
    <row r="14764" ht="8.25" customHeight="1"/>
    <row r="14765" ht="8.25" customHeight="1"/>
    <row r="14766" ht="8.25" customHeight="1"/>
    <row r="14767" ht="8.25" customHeight="1"/>
    <row r="14768" ht="8.25" customHeight="1"/>
    <row r="14769" ht="8.25" customHeight="1"/>
    <row r="14770" ht="8.25" customHeight="1"/>
    <row r="14771" ht="8.25" customHeight="1"/>
    <row r="14772" ht="8.25" customHeight="1"/>
    <row r="14773" ht="8.25" customHeight="1"/>
    <row r="14774" ht="8.25" customHeight="1"/>
    <row r="14775" ht="8.25" customHeight="1"/>
    <row r="14776" ht="8.25" customHeight="1"/>
    <row r="14777" ht="8.25" customHeight="1"/>
    <row r="14778" ht="8.25" customHeight="1"/>
    <row r="14779" ht="8.25" customHeight="1"/>
    <row r="14780" ht="8.25" customHeight="1"/>
    <row r="14781" ht="8.25" customHeight="1"/>
    <row r="14782" ht="8.25" customHeight="1"/>
    <row r="14783" ht="8.25" customHeight="1"/>
    <row r="14784" ht="8.25" customHeight="1"/>
    <row r="14785" ht="8.25" customHeight="1"/>
    <row r="14786" ht="8.25" customHeight="1"/>
    <row r="14787" ht="8.25" customHeight="1"/>
    <row r="14788" ht="8.25" customHeight="1"/>
    <row r="14789" ht="8.25" customHeight="1"/>
    <row r="14790" ht="8.25" customHeight="1"/>
    <row r="14791" ht="8.25" customHeight="1"/>
    <row r="14792" ht="8.25" customHeight="1"/>
    <row r="14793" ht="8.25" customHeight="1"/>
    <row r="14794" ht="8.25" customHeight="1"/>
    <row r="14795" ht="8.25" customHeight="1"/>
    <row r="14796" ht="8.25" customHeight="1"/>
    <row r="14797" ht="8.25" customHeight="1"/>
    <row r="14798" ht="8.25" customHeight="1"/>
    <row r="14799" ht="8.25" customHeight="1"/>
    <row r="14800" ht="8.25" customHeight="1"/>
    <row r="14801" ht="8.25" customHeight="1"/>
    <row r="14802" ht="8.25" customHeight="1"/>
    <row r="14803" ht="8.25" customHeight="1"/>
    <row r="14804" ht="8.25" customHeight="1"/>
    <row r="14805" ht="8.25" customHeight="1"/>
    <row r="14806" ht="8.25" customHeight="1"/>
    <row r="14807" ht="8.25" customHeight="1"/>
    <row r="14808" ht="8.25" customHeight="1"/>
    <row r="14809" ht="8.25" customHeight="1"/>
    <row r="14810" ht="8.25" customHeight="1"/>
    <row r="14811" ht="8.25" customHeight="1"/>
    <row r="14812" ht="8.25" customHeight="1"/>
    <row r="14813" ht="8.25" customHeight="1"/>
    <row r="14814" ht="8.25" customHeight="1"/>
    <row r="14815" ht="8.25" customHeight="1"/>
    <row r="14816" ht="8.25" customHeight="1"/>
    <row r="14817" ht="8.25" customHeight="1"/>
    <row r="14818" ht="8.25" customHeight="1"/>
    <row r="14819" ht="8.25" customHeight="1"/>
    <row r="14820" ht="8.25" customHeight="1"/>
    <row r="14821" ht="8.25" customHeight="1"/>
    <row r="14822" ht="8.25" customHeight="1"/>
    <row r="14823" ht="8.25" customHeight="1"/>
    <row r="14824" ht="8.25" customHeight="1"/>
    <row r="14825" ht="8.25" customHeight="1"/>
    <row r="14826" ht="8.25" customHeight="1"/>
    <row r="14827" ht="8.25" customHeight="1"/>
    <row r="14828" ht="8.25" customHeight="1"/>
    <row r="14829" ht="8.25" customHeight="1"/>
    <row r="14830" ht="8.25" customHeight="1"/>
    <row r="14831" ht="8.25" customHeight="1"/>
    <row r="14832" ht="8.25" customHeight="1"/>
    <row r="14833" ht="8.25" customHeight="1"/>
    <row r="14834" ht="8.25" customHeight="1"/>
    <row r="14835" ht="8.25" customHeight="1"/>
    <row r="14836" ht="8.25" customHeight="1"/>
    <row r="14837" ht="8.25" customHeight="1"/>
    <row r="14838" ht="8.25" customHeight="1"/>
    <row r="14839" ht="8.25" customHeight="1"/>
    <row r="14840" ht="8.25" customHeight="1"/>
    <row r="14841" ht="8.25" customHeight="1"/>
    <row r="14842" ht="8.25" customHeight="1"/>
    <row r="14843" ht="8.25" customHeight="1"/>
    <row r="14844" ht="8.25" customHeight="1"/>
    <row r="14845" ht="8.25" customHeight="1"/>
    <row r="14846" ht="8.25" customHeight="1"/>
    <row r="14847" ht="8.25" customHeight="1"/>
    <row r="14848" ht="8.25" customHeight="1"/>
    <row r="14849" ht="8.25" customHeight="1"/>
    <row r="14850" ht="8.25" customHeight="1"/>
    <row r="14851" ht="8.25" customHeight="1"/>
    <row r="14852" ht="8.25" customHeight="1"/>
    <row r="14853" ht="8.25" customHeight="1"/>
    <row r="14854" ht="8.25" customHeight="1"/>
    <row r="14855" ht="8.25" customHeight="1"/>
    <row r="14856" ht="8.25" customHeight="1"/>
    <row r="14857" ht="8.25" customHeight="1"/>
    <row r="14858" ht="8.25" customHeight="1"/>
    <row r="14859" ht="8.25" customHeight="1"/>
    <row r="14860" ht="8.25" customHeight="1"/>
    <row r="14861" ht="8.25" customHeight="1"/>
    <row r="14862" ht="8.25" customHeight="1"/>
    <row r="14863" ht="8.25" customHeight="1"/>
    <row r="14864" ht="8.25" customHeight="1"/>
    <row r="14865" ht="8.25" customHeight="1"/>
    <row r="14866" ht="8.25" customHeight="1"/>
    <row r="14867" ht="8.25" customHeight="1"/>
    <row r="14868" ht="8.25" customHeight="1"/>
    <row r="14869" ht="8.25" customHeight="1"/>
    <row r="14870" ht="8.25" customHeight="1"/>
    <row r="14871" ht="8.25" customHeight="1"/>
    <row r="14872" ht="8.25" customHeight="1"/>
    <row r="14873" ht="8.25" customHeight="1"/>
    <row r="14874" ht="8.25" customHeight="1"/>
    <row r="14875" ht="8.25" customHeight="1"/>
    <row r="14876" ht="8.25" customHeight="1"/>
    <row r="14877" ht="8.25" customHeight="1"/>
    <row r="14878" ht="8.25" customHeight="1"/>
    <row r="14879" ht="8.25" customHeight="1"/>
    <row r="14880" ht="8.25" customHeight="1"/>
    <row r="14881" ht="8.25" customHeight="1"/>
    <row r="14882" ht="8.25" customHeight="1"/>
    <row r="14883" ht="8.25" customHeight="1"/>
    <row r="14884" ht="8.25" customHeight="1"/>
    <row r="14885" ht="8.25" customHeight="1"/>
    <row r="14886" ht="8.25" customHeight="1"/>
    <row r="14887" ht="8.25" customHeight="1"/>
    <row r="14888" ht="8.25" customHeight="1"/>
    <row r="14889" ht="8.25" customHeight="1"/>
    <row r="14890" ht="8.25" customHeight="1"/>
    <row r="14891" ht="8.25" customHeight="1"/>
    <row r="14892" ht="8.25" customHeight="1"/>
    <row r="14893" ht="8.25" customHeight="1"/>
    <row r="14894" ht="8.25" customHeight="1"/>
    <row r="14895" ht="8.25" customHeight="1"/>
    <row r="14896" ht="8.25" customHeight="1"/>
    <row r="14897" ht="8.25" customHeight="1"/>
    <row r="14898" ht="8.25" customHeight="1"/>
    <row r="14899" ht="8.25" customHeight="1"/>
    <row r="14900" ht="8.25" customHeight="1"/>
    <row r="14901" ht="8.25" customHeight="1"/>
    <row r="14902" ht="8.25" customHeight="1"/>
    <row r="14903" ht="8.25" customHeight="1"/>
    <row r="14904" ht="8.25" customHeight="1"/>
    <row r="14905" ht="8.25" customHeight="1"/>
    <row r="14906" ht="8.25" customHeight="1"/>
    <row r="14907" ht="8.25" customHeight="1"/>
    <row r="14908" ht="8.25" customHeight="1"/>
    <row r="14909" ht="8.25" customHeight="1"/>
    <row r="14910" ht="8.25" customHeight="1"/>
    <row r="14911" ht="8.25" customHeight="1"/>
    <row r="14912" ht="8.25" customHeight="1"/>
    <row r="14913" ht="8.25" customHeight="1"/>
    <row r="14914" ht="8.25" customHeight="1"/>
    <row r="14915" ht="8.25" customHeight="1"/>
    <row r="14916" ht="8.25" customHeight="1"/>
    <row r="14917" ht="8.25" customHeight="1"/>
    <row r="14918" ht="8.25" customHeight="1"/>
    <row r="14919" ht="8.25" customHeight="1"/>
    <row r="14920" ht="8.25" customHeight="1"/>
    <row r="14921" ht="8.25" customHeight="1"/>
    <row r="14922" ht="8.25" customHeight="1"/>
    <row r="14923" ht="8.25" customHeight="1"/>
    <row r="14924" ht="8.25" customHeight="1"/>
    <row r="14925" ht="8.25" customHeight="1"/>
    <row r="14926" ht="8.25" customHeight="1"/>
    <row r="14927" ht="8.25" customHeight="1"/>
    <row r="14928" ht="8.25" customHeight="1"/>
    <row r="14929" ht="8.25" customHeight="1"/>
    <row r="14930" ht="8.25" customHeight="1"/>
    <row r="14931" ht="8.25" customHeight="1"/>
    <row r="14932" ht="8.25" customHeight="1"/>
    <row r="14933" ht="8.25" customHeight="1"/>
    <row r="14934" ht="8.25" customHeight="1"/>
    <row r="14935" ht="8.25" customHeight="1"/>
    <row r="14936" ht="8.25" customHeight="1"/>
    <row r="14937" ht="8.25" customHeight="1"/>
    <row r="14938" ht="8.25" customHeight="1"/>
    <row r="14939" ht="8.25" customHeight="1"/>
    <row r="14940" ht="8.25" customHeight="1"/>
    <row r="14941" ht="8.25" customHeight="1"/>
    <row r="14942" ht="8.25" customHeight="1"/>
    <row r="14943" ht="8.25" customHeight="1"/>
    <row r="14944" ht="8.25" customHeight="1"/>
    <row r="14945" ht="8.25" customHeight="1"/>
    <row r="14946" ht="8.25" customHeight="1"/>
    <row r="14947" ht="8.25" customHeight="1"/>
    <row r="14948" ht="8.25" customHeight="1"/>
    <row r="14949" ht="8.25" customHeight="1"/>
    <row r="14950" ht="8.25" customHeight="1"/>
    <row r="14951" ht="8.25" customHeight="1"/>
    <row r="14952" ht="8.25" customHeight="1"/>
    <row r="14953" ht="8.25" customHeight="1"/>
    <row r="14954" ht="8.25" customHeight="1"/>
    <row r="14955" ht="8.25" customHeight="1"/>
    <row r="14956" ht="8.25" customHeight="1"/>
    <row r="14957" ht="8.25" customHeight="1"/>
    <row r="14958" ht="8.25" customHeight="1"/>
    <row r="14959" ht="8.25" customHeight="1"/>
    <row r="14960" ht="8.25" customHeight="1"/>
    <row r="14961" ht="8.25" customHeight="1"/>
    <row r="14962" ht="8.25" customHeight="1"/>
    <row r="14963" ht="8.25" customHeight="1"/>
    <row r="14964" ht="8.25" customHeight="1"/>
    <row r="14965" ht="8.25" customHeight="1"/>
    <row r="14966" ht="8.25" customHeight="1"/>
    <row r="14967" ht="8.25" customHeight="1"/>
    <row r="14968" ht="8.25" customHeight="1"/>
    <row r="14969" ht="8.25" customHeight="1"/>
    <row r="14970" ht="8.25" customHeight="1"/>
    <row r="14971" ht="8.25" customHeight="1"/>
    <row r="14972" ht="8.25" customHeight="1"/>
    <row r="14973" ht="8.25" customHeight="1"/>
    <row r="14974" ht="8.25" customHeight="1"/>
    <row r="14975" ht="8.25" customHeight="1"/>
    <row r="14976" ht="8.25" customHeight="1"/>
    <row r="14977" ht="8.25" customHeight="1"/>
    <row r="14978" ht="8.25" customHeight="1"/>
    <row r="14979" ht="8.25" customHeight="1"/>
    <row r="14980" ht="8.25" customHeight="1"/>
    <row r="14981" ht="8.25" customHeight="1"/>
    <row r="14982" ht="8.25" customHeight="1"/>
    <row r="14983" ht="8.25" customHeight="1"/>
    <row r="14984" ht="8.25" customHeight="1"/>
    <row r="14985" ht="8.25" customHeight="1"/>
    <row r="14986" ht="8.25" customHeight="1"/>
    <row r="14987" ht="8.25" customHeight="1"/>
    <row r="14988" ht="8.25" customHeight="1"/>
    <row r="14989" ht="8.25" customHeight="1"/>
    <row r="14990" ht="8.25" customHeight="1"/>
    <row r="14991" ht="8.25" customHeight="1"/>
    <row r="14992" ht="8.25" customHeight="1"/>
    <row r="14993" ht="8.25" customHeight="1"/>
    <row r="14994" ht="8.25" customHeight="1"/>
    <row r="14995" ht="8.25" customHeight="1"/>
    <row r="14996" ht="8.25" customHeight="1"/>
    <row r="14997" ht="8.25" customHeight="1"/>
    <row r="14998" ht="8.25" customHeight="1"/>
    <row r="14999" ht="8.25" customHeight="1"/>
    <row r="15000" ht="8.25" customHeight="1"/>
    <row r="15001" ht="8.25" customHeight="1"/>
    <row r="15002" ht="8.25" customHeight="1"/>
    <row r="15003" ht="8.25" customHeight="1"/>
    <row r="15004" ht="8.25" customHeight="1"/>
    <row r="15005" ht="8.25" customHeight="1"/>
    <row r="15006" ht="8.25" customHeight="1"/>
    <row r="15007" ht="8.25" customHeight="1"/>
    <row r="15008" ht="8.25" customHeight="1"/>
    <row r="15009" ht="8.25" customHeight="1"/>
    <row r="15010" ht="8.25" customHeight="1"/>
    <row r="15011" ht="8.25" customHeight="1"/>
    <row r="15012" ht="8.25" customHeight="1"/>
    <row r="15013" ht="8.25" customHeight="1"/>
    <row r="15014" ht="8.25" customHeight="1"/>
    <row r="15015" ht="8.25" customHeight="1"/>
    <row r="15016" ht="8.25" customHeight="1"/>
    <row r="15017" ht="8.25" customHeight="1"/>
    <row r="15018" ht="8.25" customHeight="1"/>
    <row r="15019" ht="8.25" customHeight="1"/>
    <row r="15020" ht="8.25" customHeight="1"/>
    <row r="15021" ht="8.25" customHeight="1"/>
    <row r="15022" ht="8.25" customHeight="1"/>
    <row r="15023" ht="8.25" customHeight="1"/>
    <row r="15024" ht="8.25" customHeight="1"/>
    <row r="15025" ht="8.25" customHeight="1"/>
    <row r="15026" ht="8.25" customHeight="1"/>
    <row r="15027" ht="8.25" customHeight="1"/>
    <row r="15028" ht="8.25" customHeight="1"/>
    <row r="15029" ht="8.25" customHeight="1"/>
    <row r="15030" ht="8.25" customHeight="1"/>
    <row r="15031" ht="8.25" customHeight="1"/>
    <row r="15032" ht="8.25" customHeight="1"/>
    <row r="15033" ht="8.25" customHeight="1"/>
    <row r="15034" ht="8.25" customHeight="1"/>
    <row r="15035" ht="8.25" customHeight="1"/>
    <row r="15036" ht="8.25" customHeight="1"/>
    <row r="15037" ht="8.25" customHeight="1"/>
    <row r="15038" ht="8.25" customHeight="1"/>
    <row r="15039" ht="8.25" customHeight="1"/>
    <row r="15040" ht="8.25" customHeight="1"/>
    <row r="15041" ht="8.25" customHeight="1"/>
    <row r="15042" ht="8.25" customHeight="1"/>
    <row r="15043" ht="8.25" customHeight="1"/>
    <row r="15044" ht="8.25" customHeight="1"/>
    <row r="15045" ht="8.25" customHeight="1"/>
    <row r="15046" ht="8.25" customHeight="1"/>
    <row r="15047" ht="8.25" customHeight="1"/>
    <row r="15048" ht="8.25" customHeight="1"/>
    <row r="15049" ht="8.25" customHeight="1"/>
    <row r="15050" ht="8.25" customHeight="1"/>
    <row r="15051" ht="8.25" customHeight="1"/>
    <row r="15052" ht="8.25" customHeight="1"/>
    <row r="15053" ht="8.25" customHeight="1"/>
    <row r="15054" ht="8.25" customHeight="1"/>
    <row r="15055" ht="8.25" customHeight="1"/>
    <row r="15056" ht="8.25" customHeight="1"/>
    <row r="15057" ht="8.25" customHeight="1"/>
    <row r="15058" ht="8.25" customHeight="1"/>
    <row r="15059" ht="8.25" customHeight="1"/>
    <row r="15060" ht="8.25" customHeight="1"/>
    <row r="15061" ht="8.25" customHeight="1"/>
    <row r="15062" ht="8.25" customHeight="1"/>
    <row r="15063" ht="8.25" customHeight="1"/>
    <row r="15064" ht="8.25" customHeight="1"/>
    <row r="15065" ht="8.25" customHeight="1"/>
    <row r="15066" ht="8.25" customHeight="1"/>
    <row r="15067" ht="8.25" customHeight="1"/>
    <row r="15068" ht="8.25" customHeight="1"/>
    <row r="15069" ht="8.25" customHeight="1"/>
    <row r="15070" ht="8.25" customHeight="1"/>
    <row r="15071" ht="8.25" customHeight="1"/>
    <row r="15072" ht="8.25" customHeight="1"/>
    <row r="15073" ht="8.25" customHeight="1"/>
    <row r="15074" ht="8.25" customHeight="1"/>
    <row r="15075" ht="8.25" customHeight="1"/>
    <row r="15076" ht="8.25" customHeight="1"/>
    <row r="15077" ht="8.25" customHeight="1"/>
    <row r="15078" ht="8.25" customHeight="1"/>
    <row r="15079" ht="8.25" customHeight="1"/>
    <row r="15080" ht="8.25" customHeight="1"/>
    <row r="15081" ht="8.25" customHeight="1"/>
    <row r="15082" ht="8.25" customHeight="1"/>
    <row r="15083" ht="8.25" customHeight="1"/>
    <row r="15084" ht="8.25" customHeight="1"/>
    <row r="15085" ht="8.25" customHeight="1"/>
    <row r="15086" ht="8.25" customHeight="1"/>
    <row r="15087" ht="8.25" customHeight="1"/>
    <row r="15088" ht="8.25" customHeight="1"/>
    <row r="15089" ht="8.25" customHeight="1"/>
    <row r="15090" ht="8.25" customHeight="1"/>
    <row r="15091" ht="8.25" customHeight="1"/>
    <row r="15092" ht="8.25" customHeight="1"/>
    <row r="15093" ht="8.25" customHeight="1"/>
    <row r="15094" ht="8.25" customHeight="1"/>
    <row r="15095" ht="8.25" customHeight="1"/>
    <row r="15096" ht="8.25" customHeight="1"/>
    <row r="15097" ht="8.25" customHeight="1"/>
    <row r="15098" ht="8.25" customHeight="1"/>
    <row r="15099" ht="8.25" customHeight="1"/>
    <row r="15100" ht="8.25" customHeight="1"/>
    <row r="15101" ht="8.25" customHeight="1"/>
    <row r="15102" ht="8.25" customHeight="1"/>
    <row r="15103" ht="8.25" customHeight="1"/>
    <row r="15104" ht="8.25" customHeight="1"/>
    <row r="15105" ht="8.25" customHeight="1"/>
    <row r="15106" ht="8.25" customHeight="1"/>
    <row r="15107" ht="8.25" customHeight="1"/>
    <row r="15108" ht="8.25" customHeight="1"/>
    <row r="15109" ht="8.25" customHeight="1"/>
    <row r="15110" ht="8.25" customHeight="1"/>
    <row r="15111" ht="8.25" customHeight="1"/>
    <row r="15112" ht="8.25" customHeight="1"/>
    <row r="15113" ht="8.25" customHeight="1"/>
    <row r="15114" ht="8.25" customHeight="1"/>
    <row r="15115" ht="8.25" customHeight="1"/>
    <row r="15116" ht="8.25" customHeight="1"/>
    <row r="15117" ht="8.25" customHeight="1"/>
    <row r="15118" ht="8.25" customHeight="1"/>
    <row r="15119" ht="8.25" customHeight="1"/>
    <row r="15120" ht="8.25" customHeight="1"/>
    <row r="15121" ht="8.25" customHeight="1"/>
    <row r="15122" ht="8.25" customHeight="1"/>
    <row r="15123" ht="8.25" customHeight="1"/>
    <row r="15124" ht="8.25" customHeight="1"/>
    <row r="15125" ht="8.25" customHeight="1"/>
    <row r="15126" ht="8.25" customHeight="1"/>
    <row r="15127" ht="8.25" customHeight="1"/>
    <row r="15128" ht="8.25" customHeight="1"/>
    <row r="15129" ht="8.25" customHeight="1"/>
    <row r="15130" ht="8.25" customHeight="1"/>
    <row r="15131" ht="8.25" customHeight="1"/>
    <row r="15132" ht="8.25" customHeight="1"/>
    <row r="15133" ht="8.25" customHeight="1"/>
    <row r="15134" ht="8.25" customHeight="1"/>
    <row r="15135" ht="8.25" customHeight="1"/>
    <row r="15136" ht="8.25" customHeight="1"/>
    <row r="15137" ht="8.25" customHeight="1"/>
    <row r="15138" ht="8.25" customHeight="1"/>
    <row r="15139" ht="8.25" customHeight="1"/>
    <row r="15140" ht="8.25" customHeight="1"/>
    <row r="15141" ht="8.25" customHeight="1"/>
    <row r="15142" ht="8.25" customHeight="1"/>
    <row r="15143" ht="8.25" customHeight="1"/>
    <row r="15144" ht="8.25" customHeight="1"/>
    <row r="15145" ht="8.25" customHeight="1"/>
    <row r="15146" ht="8.25" customHeight="1"/>
    <row r="15147" ht="8.25" customHeight="1"/>
    <row r="15148" ht="8.25" customHeight="1"/>
    <row r="15149" ht="8.25" customHeight="1"/>
    <row r="15150" ht="8.25" customHeight="1"/>
    <row r="15151" ht="8.25" customHeight="1"/>
    <row r="15152" ht="8.25" customHeight="1"/>
    <row r="15153" ht="8.25" customHeight="1"/>
    <row r="15154" ht="8.25" customHeight="1"/>
    <row r="15155" ht="8.25" customHeight="1"/>
    <row r="15156" ht="8.25" customHeight="1"/>
    <row r="15157" ht="8.25" customHeight="1"/>
    <row r="15158" ht="8.25" customHeight="1"/>
    <row r="15159" ht="8.25" customHeight="1"/>
    <row r="15160" ht="8.25" customHeight="1"/>
    <row r="15161" ht="8.25" customHeight="1"/>
    <row r="15162" ht="8.25" customHeight="1"/>
    <row r="15163" ht="8.25" customHeight="1"/>
    <row r="15164" ht="8.25" customHeight="1"/>
    <row r="15165" ht="8.25" customHeight="1"/>
    <row r="15166" ht="8.25" customHeight="1"/>
    <row r="15167" ht="8.25" customHeight="1"/>
    <row r="15168" ht="8.25" customHeight="1"/>
    <row r="15169" ht="8.25" customHeight="1"/>
    <row r="15170" ht="8.25" customHeight="1"/>
    <row r="15171" ht="8.25" customHeight="1"/>
    <row r="15172" ht="8.25" customHeight="1"/>
    <row r="15173" ht="8.25" customHeight="1"/>
    <row r="15174" ht="8.25" customHeight="1"/>
    <row r="15175" ht="8.25" customHeight="1"/>
    <row r="15176" ht="8.25" customHeight="1"/>
    <row r="15177" ht="8.25" customHeight="1"/>
    <row r="15178" ht="8.25" customHeight="1"/>
    <row r="15179" ht="8.25" customHeight="1"/>
    <row r="15180" ht="8.25" customHeight="1"/>
    <row r="15181" ht="8.25" customHeight="1"/>
    <row r="15182" ht="8.25" customHeight="1"/>
    <row r="15183" ht="8.25" customHeight="1"/>
    <row r="15184" ht="8.25" customHeight="1"/>
    <row r="15185" ht="8.25" customHeight="1"/>
    <row r="15186" ht="8.25" customHeight="1"/>
    <row r="15187" ht="8.25" customHeight="1"/>
    <row r="15188" ht="8.25" customHeight="1"/>
    <row r="15189" ht="8.25" customHeight="1"/>
    <row r="15190" ht="8.25" customHeight="1"/>
    <row r="15191" ht="8.25" customHeight="1"/>
    <row r="15192" ht="8.25" customHeight="1"/>
    <row r="15193" ht="8.25" customHeight="1"/>
    <row r="15194" ht="8.25" customHeight="1"/>
    <row r="15195" ht="8.25" customHeight="1"/>
    <row r="15196" ht="8.25" customHeight="1"/>
    <row r="15197" ht="8.25" customHeight="1"/>
    <row r="15198" ht="8.25" customHeight="1"/>
    <row r="15199" ht="8.25" customHeight="1"/>
    <row r="15200" ht="8.25" customHeight="1"/>
    <row r="15201" ht="8.25" customHeight="1"/>
    <row r="15202" ht="8.25" customHeight="1"/>
    <row r="15203" ht="8.25" customHeight="1"/>
    <row r="15204" ht="8.25" customHeight="1"/>
    <row r="15205" ht="8.25" customHeight="1"/>
    <row r="15206" ht="8.25" customHeight="1"/>
    <row r="15207" ht="8.25" customHeight="1"/>
    <row r="15208" ht="8.25" customHeight="1"/>
    <row r="15209" ht="8.25" customHeight="1"/>
    <row r="15210" ht="8.25" customHeight="1"/>
    <row r="15211" ht="8.25" customHeight="1"/>
    <row r="15212" ht="8.25" customHeight="1"/>
    <row r="15213" ht="8.25" customHeight="1"/>
    <row r="15214" ht="8.25" customHeight="1"/>
    <row r="15215" ht="8.25" customHeight="1"/>
    <row r="15216" ht="8.25" customHeight="1"/>
    <row r="15217" ht="8.25" customHeight="1"/>
    <row r="15218" ht="8.25" customHeight="1"/>
    <row r="15219" ht="8.25" customHeight="1"/>
    <row r="15220" ht="8.25" customHeight="1"/>
    <row r="15221" ht="8.25" customHeight="1"/>
    <row r="15222" ht="8.25" customHeight="1"/>
    <row r="15223" ht="8.25" customHeight="1"/>
    <row r="15224" ht="8.25" customHeight="1"/>
    <row r="15225" ht="8.25" customHeight="1"/>
    <row r="15226" ht="8.25" customHeight="1"/>
    <row r="15227" ht="8.25" customHeight="1"/>
    <row r="15228" ht="8.25" customHeight="1"/>
    <row r="15229" ht="8.25" customHeight="1"/>
    <row r="15230" ht="8.25" customHeight="1"/>
    <row r="15231" ht="8.25" customHeight="1"/>
    <row r="15232" ht="8.25" customHeight="1"/>
    <row r="15233" ht="8.25" customHeight="1"/>
    <row r="15234" ht="8.25" customHeight="1"/>
    <row r="15235" ht="8.25" customHeight="1"/>
    <row r="15236" ht="8.25" customHeight="1"/>
    <row r="15237" ht="8.25" customHeight="1"/>
    <row r="15238" ht="8.25" customHeight="1"/>
    <row r="15239" ht="8.25" customHeight="1"/>
    <row r="15240" ht="8.25" customHeight="1"/>
    <row r="15241" ht="8.25" customHeight="1"/>
    <row r="15242" ht="8.25" customHeight="1"/>
    <row r="15243" ht="8.25" customHeight="1"/>
    <row r="15244" ht="8.25" customHeight="1"/>
    <row r="15245" ht="8.25" customHeight="1"/>
    <row r="15246" ht="8.25" customHeight="1"/>
    <row r="15247" ht="8.25" customHeight="1"/>
    <row r="15248" ht="8.25" customHeight="1"/>
    <row r="15249" ht="8.25" customHeight="1"/>
    <row r="15250" ht="8.25" customHeight="1"/>
    <row r="15251" ht="8.25" customHeight="1"/>
    <row r="15252" ht="8.25" customHeight="1"/>
    <row r="15253" ht="8.25" customHeight="1"/>
    <row r="15254" ht="8.25" customHeight="1"/>
    <row r="15255" ht="8.25" customHeight="1"/>
    <row r="15256" ht="8.25" customHeight="1"/>
    <row r="15257" ht="8.25" customHeight="1"/>
    <row r="15258" ht="8.25" customHeight="1"/>
    <row r="15259" ht="8.25" customHeight="1"/>
    <row r="15260" ht="8.25" customHeight="1"/>
    <row r="15261" ht="8.25" customHeight="1"/>
    <row r="15262" ht="8.25" customHeight="1"/>
    <row r="15263" ht="8.25" customHeight="1"/>
    <row r="15264" ht="8.25" customHeight="1"/>
    <row r="15265" ht="8.25" customHeight="1"/>
    <row r="15266" ht="8.25" customHeight="1"/>
    <row r="15267" ht="8.25" customHeight="1"/>
    <row r="15268" ht="8.25" customHeight="1"/>
    <row r="15269" ht="8.25" customHeight="1"/>
    <row r="15270" ht="8.25" customHeight="1"/>
    <row r="15271" ht="8.25" customHeight="1"/>
    <row r="15272" ht="8.25" customHeight="1"/>
    <row r="15273" ht="8.25" customHeight="1"/>
    <row r="15274" ht="8.25" customHeight="1"/>
    <row r="15275" ht="8.25" customHeight="1"/>
    <row r="15276" ht="8.25" customHeight="1"/>
    <row r="15277" ht="8.25" customHeight="1"/>
    <row r="15278" ht="8.25" customHeight="1"/>
    <row r="15279" ht="8.25" customHeight="1"/>
    <row r="15280" ht="8.25" customHeight="1"/>
    <row r="15281" ht="8.25" customHeight="1"/>
    <row r="15282" ht="8.25" customHeight="1"/>
    <row r="15283" ht="8.25" customHeight="1"/>
    <row r="15284" ht="8.25" customHeight="1"/>
    <row r="15285" ht="8.25" customHeight="1"/>
    <row r="15286" ht="8.25" customHeight="1"/>
    <row r="15287" ht="8.25" customHeight="1"/>
    <row r="15288" ht="8.25" customHeight="1"/>
    <row r="15289" ht="8.25" customHeight="1"/>
    <row r="15290" ht="8.25" customHeight="1"/>
    <row r="15291" ht="8.25" customHeight="1"/>
    <row r="15292" ht="8.25" customHeight="1"/>
    <row r="15293" ht="8.25" customHeight="1"/>
    <row r="15294" ht="8.25" customHeight="1"/>
    <row r="15295" ht="8.25" customHeight="1"/>
    <row r="15296" ht="8.25" customHeight="1"/>
    <row r="15297" ht="8.25" customHeight="1"/>
    <row r="15298" ht="8.25" customHeight="1"/>
    <row r="15299" ht="8.25" customHeight="1"/>
    <row r="15300" ht="8.25" customHeight="1"/>
    <row r="15301" ht="8.25" customHeight="1"/>
    <row r="15302" ht="8.25" customHeight="1"/>
    <row r="15303" ht="8.25" customHeight="1"/>
    <row r="15304" ht="8.25" customHeight="1"/>
    <row r="15305" ht="8.25" customHeight="1"/>
    <row r="15306" ht="8.25" customHeight="1"/>
    <row r="15307" ht="8.25" customHeight="1"/>
    <row r="15308" ht="8.25" customHeight="1"/>
    <row r="15309" ht="8.25" customHeight="1"/>
    <row r="15310" ht="8.25" customHeight="1"/>
    <row r="15311" ht="8.25" customHeight="1"/>
    <row r="15312" ht="8.25" customHeight="1"/>
    <row r="15313" ht="8.25" customHeight="1"/>
    <row r="15314" ht="8.25" customHeight="1"/>
    <row r="15315" ht="8.25" customHeight="1"/>
    <row r="15316" ht="8.25" customHeight="1"/>
    <row r="15317" ht="8.25" customHeight="1"/>
    <row r="15318" ht="8.25" customHeight="1"/>
    <row r="15319" ht="8.25" customHeight="1"/>
    <row r="15320" ht="8.25" customHeight="1"/>
    <row r="15321" ht="8.25" customHeight="1"/>
    <row r="15322" ht="8.25" customHeight="1"/>
    <row r="15323" ht="8.25" customHeight="1"/>
    <row r="15324" ht="8.25" customHeight="1"/>
    <row r="15325" ht="8.25" customHeight="1"/>
    <row r="15326" ht="8.25" customHeight="1"/>
    <row r="15327" ht="8.25" customHeight="1"/>
    <row r="15328" ht="8.25" customHeight="1"/>
    <row r="15329" ht="8.25" customHeight="1"/>
    <row r="15330" ht="8.25" customHeight="1"/>
    <row r="15331" ht="8.25" customHeight="1"/>
    <row r="15332" ht="8.25" customHeight="1"/>
    <row r="15333" ht="8.25" customHeight="1"/>
    <row r="15334" ht="8.25" customHeight="1"/>
    <row r="15335" ht="8.25" customHeight="1"/>
    <row r="15336" ht="8.25" customHeight="1"/>
    <row r="15337" ht="8.25" customHeight="1"/>
    <row r="15338" ht="8.25" customHeight="1"/>
    <row r="15339" ht="8.25" customHeight="1"/>
    <row r="15340" ht="8.25" customHeight="1"/>
    <row r="15341" ht="8.25" customHeight="1"/>
    <row r="15342" ht="8.25" customHeight="1"/>
    <row r="15343" ht="8.25" customHeight="1"/>
    <row r="15344" ht="8.25" customHeight="1"/>
    <row r="15345" ht="8.25" customHeight="1"/>
    <row r="15346" ht="8.25" customHeight="1"/>
    <row r="15347" ht="8.25" customHeight="1"/>
    <row r="15348" ht="8.25" customHeight="1"/>
    <row r="15349" ht="8.25" customHeight="1"/>
    <row r="15350" ht="8.25" customHeight="1"/>
    <row r="15351" ht="8.25" customHeight="1"/>
    <row r="15352" ht="8.25" customHeight="1"/>
    <row r="15353" ht="8.25" customHeight="1"/>
    <row r="15354" ht="8.25" customHeight="1"/>
    <row r="15355" ht="8.25" customHeight="1"/>
    <row r="15356" ht="8.25" customHeight="1"/>
    <row r="15357" ht="8.25" customHeight="1"/>
    <row r="15358" ht="8.25" customHeight="1"/>
    <row r="15359" ht="8.25" customHeight="1"/>
    <row r="15360" ht="8.25" customHeight="1"/>
    <row r="15361" ht="8.25" customHeight="1"/>
    <row r="15362" ht="8.25" customHeight="1"/>
    <row r="15363" ht="8.25" customHeight="1"/>
    <row r="15364" ht="8.25" customHeight="1"/>
    <row r="15365" ht="8.25" customHeight="1"/>
    <row r="15366" ht="8.25" customHeight="1"/>
    <row r="15367" ht="8.25" customHeight="1"/>
    <row r="15368" ht="8.25" customHeight="1"/>
    <row r="15369" ht="8.25" customHeight="1"/>
    <row r="15370" ht="8.25" customHeight="1"/>
    <row r="15371" ht="8.25" customHeight="1"/>
    <row r="15372" ht="8.25" customHeight="1"/>
    <row r="15373" ht="8.25" customHeight="1"/>
    <row r="15374" ht="8.25" customHeight="1"/>
    <row r="15375" ht="8.25" customHeight="1"/>
    <row r="15376" ht="8.25" customHeight="1"/>
    <row r="15377" ht="8.25" customHeight="1"/>
    <row r="15378" ht="8.25" customHeight="1"/>
    <row r="15379" ht="8.25" customHeight="1"/>
    <row r="15380" ht="8.25" customHeight="1"/>
    <row r="15381" ht="8.25" customHeight="1"/>
    <row r="15382" ht="8.25" customHeight="1"/>
    <row r="15383" ht="8.25" customHeight="1"/>
    <row r="15384" ht="8.25" customHeight="1"/>
    <row r="15385" ht="8.25" customHeight="1"/>
    <row r="15386" ht="8.25" customHeight="1"/>
    <row r="15387" ht="8.25" customHeight="1"/>
    <row r="15388" ht="8.25" customHeight="1"/>
    <row r="15389" ht="8.25" customHeight="1"/>
    <row r="15390" ht="8.25" customHeight="1"/>
    <row r="15391" ht="8.25" customHeight="1"/>
    <row r="15392" ht="8.25" customHeight="1"/>
    <row r="15393" ht="8.25" customHeight="1"/>
    <row r="15394" ht="8.25" customHeight="1"/>
    <row r="15395" ht="8.25" customHeight="1"/>
    <row r="15396" ht="8.25" customHeight="1"/>
    <row r="15397" ht="8.25" customHeight="1"/>
    <row r="15398" ht="8.25" customHeight="1"/>
    <row r="15399" ht="8.25" customHeight="1"/>
    <row r="15400" ht="8.25" customHeight="1"/>
    <row r="15401" ht="8.25" customHeight="1"/>
    <row r="15402" ht="8.25" customHeight="1"/>
    <row r="15403" ht="8.25" customHeight="1"/>
    <row r="15404" ht="8.25" customHeight="1"/>
    <row r="15405" ht="8.25" customHeight="1"/>
    <row r="15406" ht="8.25" customHeight="1"/>
    <row r="15407" ht="8.25" customHeight="1"/>
    <row r="15408" ht="8.25" customHeight="1"/>
    <row r="15409" ht="8.25" customHeight="1"/>
    <row r="15410" ht="8.25" customHeight="1"/>
    <row r="15411" ht="8.25" customHeight="1"/>
    <row r="15412" ht="8.25" customHeight="1"/>
    <row r="15413" ht="8.25" customHeight="1"/>
    <row r="15414" ht="8.25" customHeight="1"/>
    <row r="15415" ht="8.25" customHeight="1"/>
    <row r="15416" ht="8.25" customHeight="1"/>
    <row r="15417" ht="8.25" customHeight="1"/>
    <row r="15418" ht="8.25" customHeight="1"/>
    <row r="15419" ht="8.25" customHeight="1"/>
    <row r="15420" ht="8.25" customHeight="1"/>
    <row r="15421" ht="8.25" customHeight="1"/>
    <row r="15422" ht="8.25" customHeight="1"/>
    <row r="15423" ht="8.25" customHeight="1"/>
    <row r="15424" ht="8.25" customHeight="1"/>
    <row r="15425" ht="8.25" customHeight="1"/>
    <row r="15426" ht="8.25" customHeight="1"/>
    <row r="15427" ht="8.25" customHeight="1"/>
    <row r="15428" ht="8.25" customHeight="1"/>
    <row r="15429" ht="8.25" customHeight="1"/>
    <row r="15430" ht="8.25" customHeight="1"/>
    <row r="15431" ht="8.25" customHeight="1"/>
    <row r="15432" ht="8.25" customHeight="1"/>
    <row r="15433" ht="8.25" customHeight="1"/>
    <row r="15434" ht="8.25" customHeight="1"/>
    <row r="15435" ht="8.25" customHeight="1"/>
    <row r="15436" ht="8.25" customHeight="1"/>
    <row r="15437" ht="8.25" customHeight="1"/>
    <row r="15438" ht="8.25" customHeight="1"/>
    <row r="15439" ht="8.25" customHeight="1"/>
    <row r="15440" ht="8.25" customHeight="1"/>
    <row r="15441" ht="8.25" customHeight="1"/>
    <row r="15442" ht="8.25" customHeight="1"/>
    <row r="15443" ht="8.25" customHeight="1"/>
    <row r="15444" ht="8.25" customHeight="1"/>
    <row r="15445" ht="8.25" customHeight="1"/>
    <row r="15446" ht="8.25" customHeight="1"/>
    <row r="15447" ht="8.25" customHeight="1"/>
    <row r="15448" ht="8.25" customHeight="1"/>
    <row r="15449" ht="8.25" customHeight="1"/>
    <row r="15450" ht="8.25" customHeight="1"/>
    <row r="15451" ht="8.25" customHeight="1"/>
    <row r="15452" ht="8.25" customHeight="1"/>
    <row r="15453" ht="8.25" customHeight="1"/>
    <row r="15454" ht="8.25" customHeight="1"/>
    <row r="15455" ht="8.25" customHeight="1"/>
    <row r="15456" ht="8.25" customHeight="1"/>
    <row r="15457" ht="8.25" customHeight="1"/>
    <row r="15458" ht="8.25" customHeight="1"/>
    <row r="15459" ht="8.25" customHeight="1"/>
    <row r="15460" ht="8.25" customHeight="1"/>
    <row r="15461" ht="8.25" customHeight="1"/>
    <row r="15462" ht="8.25" customHeight="1"/>
    <row r="15463" ht="8.25" customHeight="1"/>
    <row r="15464" ht="8.25" customHeight="1"/>
    <row r="15465" ht="8.25" customHeight="1"/>
    <row r="15466" ht="8.25" customHeight="1"/>
    <row r="15467" ht="8.25" customHeight="1"/>
    <row r="15468" ht="8.25" customHeight="1"/>
    <row r="15469" ht="8.25" customHeight="1"/>
    <row r="15470" ht="8.25" customHeight="1"/>
    <row r="15471" ht="8.25" customHeight="1"/>
    <row r="15472" ht="8.25" customHeight="1"/>
    <row r="15473" ht="8.25" customHeight="1"/>
    <row r="15474" ht="8.25" customHeight="1"/>
    <row r="15475" ht="8.25" customHeight="1"/>
    <row r="15476" ht="8.25" customHeight="1"/>
    <row r="15477" ht="8.25" customHeight="1"/>
    <row r="15478" ht="8.25" customHeight="1"/>
    <row r="15479" ht="8.25" customHeight="1"/>
    <row r="15480" ht="8.25" customHeight="1"/>
    <row r="15481" ht="8.25" customHeight="1"/>
    <row r="15482" ht="8.25" customHeight="1"/>
    <row r="15483" ht="8.25" customHeight="1"/>
    <row r="15484" ht="8.25" customHeight="1"/>
    <row r="15485" ht="8.25" customHeight="1"/>
    <row r="15486" ht="8.25" customHeight="1"/>
    <row r="15487" ht="8.25" customHeight="1"/>
    <row r="15488" ht="8.25" customHeight="1"/>
    <row r="15489" ht="8.25" customHeight="1"/>
    <row r="15490" ht="8.25" customHeight="1"/>
    <row r="15491" ht="8.25" customHeight="1"/>
    <row r="15492" ht="8.25" customHeight="1"/>
    <row r="15493" ht="8.25" customHeight="1"/>
    <row r="15494" ht="8.25" customHeight="1"/>
    <row r="15495" ht="8.25" customHeight="1"/>
    <row r="15496" ht="8.25" customHeight="1"/>
    <row r="15497" ht="8.25" customHeight="1"/>
    <row r="15498" ht="8.25" customHeight="1"/>
    <row r="15499" ht="8.25" customHeight="1"/>
    <row r="15500" ht="8.25" customHeight="1"/>
    <row r="15501" ht="8.25" customHeight="1"/>
    <row r="15502" ht="8.25" customHeight="1"/>
    <row r="15503" ht="8.25" customHeight="1"/>
    <row r="15504" ht="8.25" customHeight="1"/>
    <row r="15505" ht="8.25" customHeight="1"/>
    <row r="15506" ht="8.25" customHeight="1"/>
    <row r="15507" ht="8.25" customHeight="1"/>
    <row r="15508" ht="8.25" customHeight="1"/>
    <row r="15509" ht="8.25" customHeight="1"/>
    <row r="15510" ht="8.25" customHeight="1"/>
    <row r="15511" ht="8.25" customHeight="1"/>
    <row r="15512" ht="8.25" customHeight="1"/>
    <row r="15513" ht="8.25" customHeight="1"/>
    <row r="15514" ht="8.25" customHeight="1"/>
    <row r="15515" ht="8.25" customHeight="1"/>
    <row r="15516" ht="8.25" customHeight="1"/>
    <row r="15517" ht="8.25" customHeight="1"/>
    <row r="15518" ht="8.25" customHeight="1"/>
    <row r="15519" ht="8.25" customHeight="1"/>
    <row r="15520" ht="8.25" customHeight="1"/>
    <row r="15521" ht="8.25" customHeight="1"/>
    <row r="15522" ht="8.25" customHeight="1"/>
    <row r="15523" ht="8.25" customHeight="1"/>
    <row r="15524" ht="8.25" customHeight="1"/>
    <row r="15525" ht="8.25" customHeight="1"/>
    <row r="15526" ht="8.25" customHeight="1"/>
    <row r="15527" ht="8.25" customHeight="1"/>
    <row r="15528" ht="8.25" customHeight="1"/>
    <row r="15529" ht="8.25" customHeight="1"/>
    <row r="15530" ht="8.25" customHeight="1"/>
    <row r="15531" ht="8.25" customHeight="1"/>
    <row r="15532" ht="8.25" customHeight="1"/>
    <row r="15533" ht="8.25" customHeight="1"/>
    <row r="15534" ht="8.25" customHeight="1"/>
    <row r="15535" ht="8.25" customHeight="1"/>
    <row r="15536" ht="8.25" customHeight="1"/>
    <row r="15537" ht="8.25" customHeight="1"/>
    <row r="15538" ht="8.25" customHeight="1"/>
    <row r="15539" ht="8.25" customHeight="1"/>
    <row r="15540" ht="8.25" customHeight="1"/>
    <row r="15541" ht="8.25" customHeight="1"/>
    <row r="15542" ht="8.25" customHeight="1"/>
    <row r="15543" ht="8.25" customHeight="1"/>
    <row r="15544" ht="8.25" customHeight="1"/>
    <row r="15545" ht="8.25" customHeight="1"/>
    <row r="15546" ht="8.25" customHeight="1"/>
    <row r="15547" ht="8.25" customHeight="1"/>
    <row r="15548" ht="8.25" customHeight="1"/>
    <row r="15549" ht="8.25" customHeight="1"/>
    <row r="15550" ht="8.25" customHeight="1"/>
    <row r="15551" ht="8.25" customHeight="1"/>
    <row r="15552" ht="8.25" customHeight="1"/>
    <row r="15553" ht="8.25" customHeight="1"/>
    <row r="15554" ht="8.25" customHeight="1"/>
    <row r="15555" ht="8.25" customHeight="1"/>
    <row r="15556" ht="8.25" customHeight="1"/>
    <row r="15557" ht="8.25" customHeight="1"/>
    <row r="15558" ht="8.25" customHeight="1"/>
    <row r="15559" ht="8.25" customHeight="1"/>
    <row r="15560" ht="8.25" customHeight="1"/>
    <row r="15561" ht="8.25" customHeight="1"/>
    <row r="15562" ht="8.25" customHeight="1"/>
    <row r="15563" ht="8.25" customHeight="1"/>
    <row r="15564" ht="8.25" customHeight="1"/>
    <row r="15565" ht="8.25" customHeight="1"/>
    <row r="15566" ht="8.25" customHeight="1"/>
    <row r="15567" ht="8.25" customHeight="1"/>
    <row r="15568" ht="8.25" customHeight="1"/>
    <row r="15569" ht="8.25" customHeight="1"/>
    <row r="15570" ht="8.25" customHeight="1"/>
    <row r="15571" ht="8.25" customHeight="1"/>
    <row r="15572" ht="8.25" customHeight="1"/>
    <row r="15573" ht="8.25" customHeight="1"/>
    <row r="15574" ht="8.25" customHeight="1"/>
    <row r="15575" ht="8.25" customHeight="1"/>
    <row r="15576" ht="8.25" customHeight="1"/>
    <row r="15577" ht="8.25" customHeight="1"/>
    <row r="15578" ht="8.25" customHeight="1"/>
    <row r="15579" ht="8.25" customHeight="1"/>
    <row r="15580" ht="8.25" customHeight="1"/>
    <row r="15581" ht="8.25" customHeight="1"/>
    <row r="15582" ht="8.25" customHeight="1"/>
    <row r="15583" ht="8.25" customHeight="1"/>
    <row r="15584" ht="8.25" customHeight="1"/>
    <row r="15585" ht="8.25" customHeight="1"/>
    <row r="15586" ht="8.25" customHeight="1"/>
    <row r="15587" ht="8.25" customHeight="1"/>
    <row r="15588" ht="8.25" customHeight="1"/>
    <row r="15589" ht="8.25" customHeight="1"/>
    <row r="15590" ht="8.25" customHeight="1"/>
    <row r="15591" ht="8.25" customHeight="1"/>
    <row r="15592" ht="8.25" customHeight="1"/>
    <row r="15593" ht="8.25" customHeight="1"/>
    <row r="15594" ht="8.25" customHeight="1"/>
    <row r="15595" ht="8.25" customHeight="1"/>
    <row r="15596" ht="8.25" customHeight="1"/>
    <row r="15597" ht="8.25" customHeight="1"/>
    <row r="15598" ht="8.25" customHeight="1"/>
    <row r="15599" ht="8.25" customHeight="1"/>
    <row r="15600" ht="8.25" customHeight="1"/>
    <row r="15601" ht="8.25" customHeight="1"/>
    <row r="15602" ht="8.25" customHeight="1"/>
    <row r="15603" ht="8.25" customHeight="1"/>
    <row r="15604" ht="8.25" customHeight="1"/>
    <row r="15605" ht="8.25" customHeight="1"/>
    <row r="15606" ht="8.25" customHeight="1"/>
    <row r="15607" ht="8.25" customHeight="1"/>
    <row r="15608" ht="8.25" customHeight="1"/>
    <row r="15609" ht="8.25" customHeight="1"/>
    <row r="15610" ht="8.25" customHeight="1"/>
    <row r="15611" ht="8.25" customHeight="1"/>
    <row r="15612" ht="8.25" customHeight="1"/>
    <row r="15613" ht="8.25" customHeight="1"/>
    <row r="15614" ht="8.25" customHeight="1"/>
    <row r="15615" ht="8.25" customHeight="1"/>
    <row r="15616" ht="8.25" customHeight="1"/>
    <row r="15617" ht="8.25" customHeight="1"/>
    <row r="15618" ht="8.25" customHeight="1"/>
    <row r="15619" ht="8.25" customHeight="1"/>
    <row r="15620" ht="8.25" customHeight="1"/>
    <row r="15621" ht="8.25" customHeight="1"/>
    <row r="15622" ht="8.25" customHeight="1"/>
    <row r="15623" ht="8.25" customHeight="1"/>
    <row r="15624" ht="8.25" customHeight="1"/>
    <row r="15625" ht="8.25" customHeight="1"/>
    <row r="15626" ht="8.25" customHeight="1"/>
    <row r="15627" ht="8.25" customHeight="1"/>
    <row r="15628" ht="8.25" customHeight="1"/>
    <row r="15629" ht="8.25" customHeight="1"/>
    <row r="15630" ht="8.25" customHeight="1"/>
    <row r="15631" ht="8.25" customHeight="1"/>
    <row r="15632" ht="8.25" customHeight="1"/>
    <row r="15633" ht="8.25" customHeight="1"/>
    <row r="15634" ht="8.25" customHeight="1"/>
    <row r="15635" ht="8.25" customHeight="1"/>
    <row r="15636" ht="8.25" customHeight="1"/>
    <row r="15637" ht="8.25" customHeight="1"/>
    <row r="15638" ht="8.25" customHeight="1"/>
    <row r="15639" ht="8.25" customHeight="1"/>
    <row r="15640" ht="8.25" customHeight="1"/>
    <row r="15641" ht="8.25" customHeight="1"/>
    <row r="15642" ht="8.25" customHeight="1"/>
    <row r="15643" ht="8.25" customHeight="1"/>
    <row r="15644" ht="8.25" customHeight="1"/>
    <row r="15645" ht="8.25" customHeight="1"/>
    <row r="15646" ht="8.25" customHeight="1"/>
    <row r="15647" ht="8.25" customHeight="1"/>
    <row r="15648" ht="8.25" customHeight="1"/>
    <row r="15649" ht="8.25" customHeight="1"/>
    <row r="15650" ht="8.25" customHeight="1"/>
    <row r="15651" ht="8.25" customHeight="1"/>
    <row r="15652" ht="8.25" customHeight="1"/>
    <row r="15653" ht="8.25" customHeight="1"/>
    <row r="15654" ht="8.25" customHeight="1"/>
    <row r="15655" ht="8.25" customHeight="1"/>
    <row r="15656" ht="8.25" customHeight="1"/>
    <row r="15657" ht="8.25" customHeight="1"/>
    <row r="15658" ht="8.25" customHeight="1"/>
    <row r="15659" ht="8.25" customHeight="1"/>
    <row r="15660" ht="8.25" customHeight="1"/>
    <row r="15661" ht="8.25" customHeight="1"/>
    <row r="15662" ht="8.25" customHeight="1"/>
    <row r="15663" ht="8.25" customHeight="1"/>
    <row r="15664" ht="8.25" customHeight="1"/>
    <row r="15665" ht="8.25" customHeight="1"/>
    <row r="15666" ht="8.25" customHeight="1"/>
    <row r="15667" ht="8.25" customHeight="1"/>
    <row r="15668" ht="8.25" customHeight="1"/>
    <row r="15669" ht="8.25" customHeight="1"/>
    <row r="15670" ht="8.25" customHeight="1"/>
    <row r="15671" ht="8.25" customHeight="1"/>
    <row r="15672" ht="8.25" customHeight="1"/>
    <row r="15673" ht="8.25" customHeight="1"/>
    <row r="15674" ht="8.25" customHeight="1"/>
    <row r="15675" ht="8.25" customHeight="1"/>
    <row r="15676" ht="8.25" customHeight="1"/>
    <row r="15677" ht="8.25" customHeight="1"/>
    <row r="15678" ht="8.25" customHeight="1"/>
    <row r="15679" ht="8.25" customHeight="1"/>
    <row r="15680" ht="8.25" customHeight="1"/>
    <row r="15681" ht="8.25" customHeight="1"/>
    <row r="15682" ht="8.25" customHeight="1"/>
    <row r="15683" ht="8.25" customHeight="1"/>
    <row r="15684" ht="8.25" customHeight="1"/>
    <row r="15685" ht="8.25" customHeight="1"/>
    <row r="15686" ht="8.25" customHeight="1"/>
    <row r="15687" ht="8.25" customHeight="1"/>
    <row r="15688" ht="8.25" customHeight="1"/>
    <row r="15689" ht="8.25" customHeight="1"/>
    <row r="15690" ht="8.25" customHeight="1"/>
    <row r="15691" ht="8.25" customHeight="1"/>
    <row r="15692" ht="8.25" customHeight="1"/>
    <row r="15693" ht="8.25" customHeight="1"/>
    <row r="15694" ht="8.25" customHeight="1"/>
    <row r="15695" ht="8.25" customHeight="1"/>
    <row r="15696" ht="8.25" customHeight="1"/>
    <row r="15697" ht="8.25" customHeight="1"/>
    <row r="15698" ht="8.25" customHeight="1"/>
    <row r="15699" ht="8.25" customHeight="1"/>
    <row r="15700" ht="8.25" customHeight="1"/>
    <row r="15701" ht="8.25" customHeight="1"/>
    <row r="15702" ht="8.25" customHeight="1"/>
    <row r="15703" ht="8.25" customHeight="1"/>
    <row r="15704" ht="8.25" customHeight="1"/>
    <row r="15705" ht="8.25" customHeight="1"/>
    <row r="15706" ht="8.25" customHeight="1"/>
    <row r="15707" ht="8.25" customHeight="1"/>
    <row r="15708" ht="8.25" customHeight="1"/>
    <row r="15709" ht="8.25" customHeight="1"/>
    <row r="15710" ht="8.25" customHeight="1"/>
    <row r="15711" ht="8.25" customHeight="1"/>
    <row r="15712" ht="8.25" customHeight="1"/>
    <row r="15713" ht="8.25" customHeight="1"/>
    <row r="15714" ht="8.25" customHeight="1"/>
    <row r="15715" ht="8.25" customHeight="1"/>
    <row r="15716" ht="8.25" customHeight="1"/>
    <row r="15717" ht="8.25" customHeight="1"/>
    <row r="15718" ht="8.25" customHeight="1"/>
    <row r="15719" ht="8.25" customHeight="1"/>
    <row r="15720" ht="8.25" customHeight="1"/>
    <row r="15721" ht="8.25" customHeight="1"/>
    <row r="15722" ht="8.25" customHeight="1"/>
    <row r="15723" ht="8.25" customHeight="1"/>
    <row r="15724" ht="8.25" customHeight="1"/>
    <row r="15725" ht="8.25" customHeight="1"/>
    <row r="15726" ht="8.25" customHeight="1"/>
    <row r="15727" ht="8.25" customHeight="1"/>
    <row r="15728" ht="8.25" customHeight="1"/>
    <row r="15729" ht="8.25" customHeight="1"/>
    <row r="15730" ht="8.25" customHeight="1"/>
    <row r="15731" ht="8.25" customHeight="1"/>
    <row r="15732" ht="8.25" customHeight="1"/>
    <row r="15733" ht="8.25" customHeight="1"/>
    <row r="15734" ht="8.25" customHeight="1"/>
    <row r="15735" ht="8.25" customHeight="1"/>
    <row r="15736" ht="8.25" customHeight="1"/>
    <row r="15737" ht="8.25" customHeight="1"/>
    <row r="15738" ht="8.25" customHeight="1"/>
    <row r="15739" ht="8.25" customHeight="1"/>
    <row r="15740" ht="8.25" customHeight="1"/>
    <row r="15741" ht="8.25" customHeight="1"/>
    <row r="15742" ht="8.25" customHeight="1"/>
    <row r="15743" ht="8.25" customHeight="1"/>
    <row r="15744" ht="8.25" customHeight="1"/>
    <row r="15745" ht="8.25" customHeight="1"/>
    <row r="15746" ht="8.25" customHeight="1"/>
    <row r="15747" ht="8.25" customHeight="1"/>
    <row r="15748" ht="8.25" customHeight="1"/>
    <row r="15749" ht="8.25" customHeight="1"/>
    <row r="15750" ht="8.25" customHeight="1"/>
    <row r="15751" ht="8.25" customHeight="1"/>
    <row r="15752" ht="8.25" customHeight="1"/>
    <row r="15753" ht="8.25" customHeight="1"/>
    <row r="15754" ht="8.25" customHeight="1"/>
    <row r="15755" ht="8.25" customHeight="1"/>
    <row r="15756" ht="8.25" customHeight="1"/>
    <row r="15757" ht="8.25" customHeight="1"/>
    <row r="15758" ht="8.25" customHeight="1"/>
    <row r="15759" ht="8.25" customHeight="1"/>
    <row r="15760" ht="8.25" customHeight="1"/>
    <row r="15761" ht="8.25" customHeight="1"/>
    <row r="15762" ht="8.25" customHeight="1"/>
    <row r="15763" ht="8.25" customHeight="1"/>
    <row r="15764" ht="8.25" customHeight="1"/>
    <row r="15765" ht="8.25" customHeight="1"/>
    <row r="15766" ht="8.25" customHeight="1"/>
    <row r="15767" ht="8.25" customHeight="1"/>
    <row r="15768" ht="8.25" customHeight="1"/>
    <row r="15769" ht="8.25" customHeight="1"/>
    <row r="15770" ht="8.25" customHeight="1"/>
    <row r="15771" ht="8.25" customHeight="1"/>
    <row r="15772" ht="8.25" customHeight="1"/>
    <row r="15773" ht="8.25" customHeight="1"/>
    <row r="15774" ht="8.25" customHeight="1"/>
    <row r="15775" ht="8.25" customHeight="1"/>
    <row r="15776" ht="8.25" customHeight="1"/>
    <row r="15777" ht="8.25" customHeight="1"/>
    <row r="15778" ht="8.25" customHeight="1"/>
    <row r="15779" ht="8.25" customHeight="1"/>
    <row r="15780" ht="8.25" customHeight="1"/>
    <row r="15781" ht="8.25" customHeight="1"/>
    <row r="15782" ht="8.25" customHeight="1"/>
    <row r="15783" ht="8.25" customHeight="1"/>
    <row r="15784" ht="8.25" customHeight="1"/>
    <row r="15785" ht="8.25" customHeight="1"/>
    <row r="15786" ht="8.25" customHeight="1"/>
    <row r="15787" ht="8.25" customHeight="1"/>
    <row r="15788" ht="8.25" customHeight="1"/>
    <row r="15789" ht="8.25" customHeight="1"/>
    <row r="15790" ht="8.25" customHeight="1"/>
    <row r="15791" ht="8.25" customHeight="1"/>
    <row r="15792" ht="8.25" customHeight="1"/>
    <row r="15793" ht="8.25" customHeight="1"/>
    <row r="15794" ht="8.25" customHeight="1"/>
    <row r="15795" ht="8.25" customHeight="1"/>
    <row r="15796" ht="8.25" customHeight="1"/>
    <row r="15797" ht="8.25" customHeight="1"/>
    <row r="15798" ht="8.25" customHeight="1"/>
    <row r="15799" ht="8.25" customHeight="1"/>
    <row r="15800" ht="8.25" customHeight="1"/>
    <row r="15801" ht="8.25" customHeight="1"/>
    <row r="15802" ht="8.25" customHeight="1"/>
    <row r="15803" ht="8.25" customHeight="1"/>
    <row r="15804" ht="8.25" customHeight="1"/>
    <row r="15805" ht="8.25" customHeight="1"/>
    <row r="15806" ht="8.25" customHeight="1"/>
    <row r="15807" ht="8.25" customHeight="1"/>
    <row r="15808" ht="8.25" customHeight="1"/>
    <row r="15809" ht="8.25" customHeight="1"/>
    <row r="15810" ht="8.25" customHeight="1"/>
    <row r="15811" ht="8.25" customHeight="1"/>
    <row r="15812" ht="8.25" customHeight="1"/>
    <row r="15813" ht="8.25" customHeight="1"/>
    <row r="15814" ht="8.25" customHeight="1"/>
    <row r="15815" ht="8.25" customHeight="1"/>
    <row r="15816" ht="8.25" customHeight="1"/>
    <row r="15817" ht="8.25" customHeight="1"/>
    <row r="15818" ht="8.25" customHeight="1"/>
    <row r="15819" ht="8.25" customHeight="1"/>
    <row r="15820" ht="8.25" customHeight="1"/>
    <row r="15821" ht="8.25" customHeight="1"/>
    <row r="15822" ht="8.25" customHeight="1"/>
    <row r="15823" ht="8.25" customHeight="1"/>
    <row r="15824" ht="8.25" customHeight="1"/>
    <row r="15825" ht="8.25" customHeight="1"/>
    <row r="15826" ht="8.25" customHeight="1"/>
    <row r="15827" ht="8.25" customHeight="1"/>
    <row r="15828" ht="8.25" customHeight="1"/>
    <row r="15829" ht="8.25" customHeight="1"/>
    <row r="15830" ht="8.25" customHeight="1"/>
    <row r="15831" ht="8.25" customHeight="1"/>
    <row r="15832" ht="8.25" customHeight="1"/>
    <row r="15833" ht="8.25" customHeight="1"/>
    <row r="15834" ht="8.25" customHeight="1"/>
    <row r="15835" ht="8.25" customHeight="1"/>
    <row r="15836" ht="8.25" customHeight="1"/>
    <row r="15837" ht="8.25" customHeight="1"/>
    <row r="15838" ht="8.25" customHeight="1"/>
    <row r="15839" ht="8.25" customHeight="1"/>
    <row r="15840" ht="8.25" customHeight="1"/>
    <row r="15841" ht="8.25" customHeight="1"/>
    <row r="15842" ht="8.25" customHeight="1"/>
    <row r="15843" ht="8.25" customHeight="1"/>
    <row r="15844" ht="8.25" customHeight="1"/>
    <row r="15845" ht="8.25" customHeight="1"/>
    <row r="15846" ht="8.25" customHeight="1"/>
    <row r="15847" ht="8.25" customHeight="1"/>
    <row r="15848" ht="8.25" customHeight="1"/>
    <row r="15849" ht="8.25" customHeight="1"/>
    <row r="15850" ht="8.25" customHeight="1"/>
    <row r="15851" ht="8.25" customHeight="1"/>
    <row r="15852" ht="8.25" customHeight="1"/>
    <row r="15853" ht="8.25" customHeight="1"/>
    <row r="15854" ht="8.25" customHeight="1"/>
    <row r="15855" ht="8.25" customHeight="1"/>
    <row r="15856" ht="8.25" customHeight="1"/>
    <row r="15857" ht="8.25" customHeight="1"/>
    <row r="15858" ht="8.25" customHeight="1"/>
    <row r="15859" ht="8.25" customHeight="1"/>
    <row r="15860" ht="8.25" customHeight="1"/>
    <row r="15861" ht="8.25" customHeight="1"/>
    <row r="15862" ht="8.25" customHeight="1"/>
    <row r="15863" ht="8.25" customHeight="1"/>
    <row r="15864" ht="8.25" customHeight="1"/>
    <row r="15865" ht="8.25" customHeight="1"/>
    <row r="15866" ht="8.25" customHeight="1"/>
    <row r="15867" ht="8.25" customHeight="1"/>
    <row r="15868" ht="8.25" customHeight="1"/>
    <row r="15869" ht="8.25" customHeight="1"/>
    <row r="15870" ht="8.25" customHeight="1"/>
    <row r="15871" ht="8.25" customHeight="1"/>
    <row r="15872" ht="8.25" customHeight="1"/>
    <row r="15873" ht="8.25" customHeight="1"/>
    <row r="15874" ht="8.25" customHeight="1"/>
    <row r="15875" ht="8.25" customHeight="1"/>
    <row r="15876" ht="8.25" customHeight="1"/>
    <row r="15877" ht="8.25" customHeight="1"/>
    <row r="15878" ht="8.25" customHeight="1"/>
    <row r="15879" ht="8.25" customHeight="1"/>
    <row r="15880" ht="8.25" customHeight="1"/>
    <row r="15881" ht="8.25" customHeight="1"/>
    <row r="15882" ht="8.25" customHeight="1"/>
    <row r="15883" ht="8.25" customHeight="1"/>
    <row r="15884" ht="8.25" customHeight="1"/>
    <row r="15885" ht="8.25" customHeight="1"/>
    <row r="15886" ht="8.25" customHeight="1"/>
    <row r="15887" ht="8.25" customHeight="1"/>
    <row r="15888" ht="8.25" customHeight="1"/>
    <row r="15889" ht="8.25" customHeight="1"/>
    <row r="15890" ht="8.25" customHeight="1"/>
    <row r="15891" ht="8.25" customHeight="1"/>
    <row r="15892" ht="8.25" customHeight="1"/>
    <row r="15893" ht="8.25" customHeight="1"/>
    <row r="15894" ht="8.25" customHeight="1"/>
    <row r="15895" ht="8.25" customHeight="1"/>
    <row r="15896" ht="8.25" customHeight="1"/>
    <row r="15897" ht="8.25" customHeight="1"/>
    <row r="15898" ht="8.25" customHeight="1"/>
    <row r="15899" ht="8.25" customHeight="1"/>
    <row r="15900" ht="8.25" customHeight="1"/>
    <row r="15901" ht="8.25" customHeight="1"/>
    <row r="15902" ht="8.25" customHeight="1"/>
    <row r="15903" ht="8.25" customHeight="1"/>
    <row r="15904" ht="8.25" customHeight="1"/>
    <row r="15905" ht="8.25" customHeight="1"/>
    <row r="15906" ht="8.25" customHeight="1"/>
    <row r="15907" ht="8.25" customHeight="1"/>
    <row r="15908" ht="8.25" customHeight="1"/>
    <row r="15909" ht="8.25" customHeight="1"/>
    <row r="15910" ht="8.25" customHeight="1"/>
    <row r="15911" ht="8.25" customHeight="1"/>
    <row r="15912" ht="8.25" customHeight="1"/>
    <row r="15913" ht="8.25" customHeight="1"/>
    <row r="15914" ht="8.25" customHeight="1"/>
    <row r="15915" ht="8.25" customHeight="1"/>
    <row r="15916" ht="8.25" customHeight="1"/>
    <row r="15917" ht="8.25" customHeight="1"/>
    <row r="15918" ht="8.25" customHeight="1"/>
    <row r="15919" ht="8.25" customHeight="1"/>
    <row r="15920" ht="8.25" customHeight="1"/>
    <row r="15921" ht="8.25" customHeight="1"/>
    <row r="15922" ht="8.25" customHeight="1"/>
    <row r="15923" ht="8.25" customHeight="1"/>
    <row r="15924" ht="8.25" customHeight="1"/>
    <row r="15925" ht="8.25" customHeight="1"/>
    <row r="15926" ht="8.25" customHeight="1"/>
    <row r="15927" ht="8.25" customHeight="1"/>
    <row r="15928" ht="8.25" customHeight="1"/>
    <row r="15929" ht="8.25" customHeight="1"/>
    <row r="15930" ht="8.25" customHeight="1"/>
    <row r="15931" ht="8.25" customHeight="1"/>
    <row r="15932" ht="8.25" customHeight="1"/>
    <row r="15933" ht="8.25" customHeight="1"/>
    <row r="15934" ht="8.25" customHeight="1"/>
    <row r="15935" ht="8.25" customHeight="1"/>
    <row r="15936" ht="8.25" customHeight="1"/>
    <row r="15937" ht="8.25" customHeight="1"/>
    <row r="15938" ht="8.25" customHeight="1"/>
    <row r="15939" ht="8.25" customHeight="1"/>
    <row r="15940" ht="8.25" customHeight="1"/>
    <row r="15941" ht="8.25" customHeight="1"/>
    <row r="15942" ht="8.25" customHeight="1"/>
    <row r="15943" ht="8.25" customHeight="1"/>
    <row r="15944" ht="8.25" customHeight="1"/>
    <row r="15945" ht="8.25" customHeight="1"/>
    <row r="15946" ht="8.25" customHeight="1"/>
    <row r="15947" ht="8.25" customHeight="1"/>
    <row r="15948" ht="8.25" customHeight="1"/>
    <row r="15949" ht="8.25" customHeight="1"/>
    <row r="15950" ht="8.25" customHeight="1"/>
    <row r="15951" ht="8.25" customHeight="1"/>
    <row r="15952" ht="8.25" customHeight="1"/>
    <row r="15953" ht="8.25" customHeight="1"/>
    <row r="15954" ht="8.25" customHeight="1"/>
    <row r="15955" ht="8.25" customHeight="1"/>
    <row r="15956" ht="8.25" customHeight="1"/>
    <row r="15957" ht="8.25" customHeight="1"/>
    <row r="15958" ht="8.25" customHeight="1"/>
    <row r="15959" ht="8.25" customHeight="1"/>
    <row r="15960" ht="8.25" customHeight="1"/>
    <row r="15961" ht="8.25" customHeight="1"/>
    <row r="15962" ht="8.25" customHeight="1"/>
    <row r="15963" ht="8.25" customHeight="1"/>
    <row r="15964" ht="8.25" customHeight="1"/>
    <row r="15965" ht="8.25" customHeight="1"/>
    <row r="15966" ht="8.25" customHeight="1"/>
    <row r="15967" ht="8.25" customHeight="1"/>
    <row r="15968" ht="8.25" customHeight="1"/>
    <row r="15969" ht="8.25" customHeight="1"/>
    <row r="15970" ht="8.25" customHeight="1"/>
    <row r="15971" ht="8.25" customHeight="1"/>
    <row r="15972" ht="8.25" customHeight="1"/>
    <row r="15973" ht="8.25" customHeight="1"/>
    <row r="15974" ht="8.25" customHeight="1"/>
    <row r="15975" ht="8.25" customHeight="1"/>
    <row r="15976" ht="8.25" customHeight="1"/>
    <row r="15977" ht="8.25" customHeight="1"/>
    <row r="15978" ht="8.25" customHeight="1"/>
    <row r="15979" ht="8.25" customHeight="1"/>
    <row r="15980" ht="8.25" customHeight="1"/>
    <row r="15981" ht="8.25" customHeight="1"/>
    <row r="15982" ht="8.25" customHeight="1"/>
    <row r="15983" ht="8.25" customHeight="1"/>
    <row r="15984" ht="8.25" customHeight="1"/>
    <row r="15985" ht="8.25" customHeight="1"/>
    <row r="15986" ht="8.25" customHeight="1"/>
    <row r="15987" ht="8.25" customHeight="1"/>
    <row r="15988" ht="8.25" customHeight="1"/>
    <row r="15989" ht="8.25" customHeight="1"/>
    <row r="15990" ht="8.25" customHeight="1"/>
    <row r="15991" ht="8.25" customHeight="1"/>
    <row r="15992" ht="8.25" customHeight="1"/>
    <row r="15993" ht="8.25" customHeight="1"/>
    <row r="15994" ht="8.25" customHeight="1"/>
    <row r="15995" ht="8.25" customHeight="1"/>
    <row r="15996" ht="8.25" customHeight="1"/>
    <row r="15997" ht="8.25" customHeight="1"/>
    <row r="15998" ht="8.25" customHeight="1"/>
    <row r="15999" ht="8.25" customHeight="1"/>
    <row r="16000" ht="8.25" customHeight="1"/>
    <row r="16001" ht="8.25" customHeight="1"/>
    <row r="16002" ht="8.25" customHeight="1"/>
    <row r="16003" ht="8.25" customHeight="1"/>
    <row r="16004" ht="8.25" customHeight="1"/>
    <row r="16005" ht="8.25" customHeight="1"/>
    <row r="16006" ht="8.25" customHeight="1"/>
    <row r="16007" ht="8.25" customHeight="1"/>
    <row r="16008" ht="8.25" customHeight="1"/>
    <row r="16009" ht="8.25" customHeight="1"/>
    <row r="16010" ht="8.25" customHeight="1"/>
    <row r="16011" ht="8.25" customHeight="1"/>
    <row r="16012" ht="8.25" customHeight="1"/>
    <row r="16013" ht="8.25" customHeight="1"/>
    <row r="16014" ht="8.25" customHeight="1"/>
    <row r="16015" ht="8.25" customHeight="1"/>
    <row r="16016" ht="8.25" customHeight="1"/>
    <row r="16017" ht="8.25" customHeight="1"/>
    <row r="16018" ht="8.25" customHeight="1"/>
    <row r="16019" ht="8.25" customHeight="1"/>
    <row r="16020" ht="8.25" customHeight="1"/>
    <row r="16021" ht="8.25" customHeight="1"/>
    <row r="16022" ht="8.25" customHeight="1"/>
    <row r="16023" ht="8.25" customHeight="1"/>
    <row r="16024" ht="8.25" customHeight="1"/>
    <row r="16025" ht="8.25" customHeight="1"/>
    <row r="16026" ht="8.25" customHeight="1"/>
    <row r="16027" ht="8.25" customHeight="1"/>
    <row r="16028" ht="8.25" customHeight="1"/>
    <row r="16029" ht="8.25" customHeight="1"/>
    <row r="16030" ht="8.25" customHeight="1"/>
    <row r="16031" ht="8.25" customHeight="1"/>
    <row r="16032" ht="8.25" customHeight="1"/>
    <row r="16033" ht="8.25" customHeight="1"/>
    <row r="16034" ht="8.25" customHeight="1"/>
    <row r="16035" ht="8.25" customHeight="1"/>
    <row r="16036" ht="8.25" customHeight="1"/>
    <row r="16037" ht="8.25" customHeight="1"/>
    <row r="16038" ht="8.25" customHeight="1"/>
    <row r="16039" ht="8.25" customHeight="1"/>
    <row r="16040" ht="8.25" customHeight="1"/>
    <row r="16041" ht="8.25" customHeight="1"/>
    <row r="16042" ht="8.25" customHeight="1"/>
    <row r="16043" ht="8.25" customHeight="1"/>
    <row r="16044" ht="8.25" customHeight="1"/>
    <row r="16045" ht="8.25" customHeight="1"/>
    <row r="16046" ht="8.25" customHeight="1"/>
    <row r="16047" ht="8.25" customHeight="1"/>
    <row r="16048" ht="8.25" customHeight="1"/>
    <row r="16049" ht="8.25" customHeight="1"/>
    <row r="16050" ht="8.25" customHeight="1"/>
    <row r="16051" ht="8.25" customHeight="1"/>
    <row r="16052" ht="8.25" customHeight="1"/>
    <row r="16053" ht="8.25" customHeight="1"/>
    <row r="16054" ht="8.25" customHeight="1"/>
    <row r="16055" ht="8.25" customHeight="1"/>
    <row r="16056" ht="8.25" customHeight="1"/>
    <row r="16057" ht="8.25" customHeight="1"/>
    <row r="16058" ht="8.25" customHeight="1"/>
    <row r="16059" ht="8.25" customHeight="1"/>
    <row r="16060" ht="8.25" customHeight="1"/>
    <row r="16061" ht="8.25" customHeight="1"/>
    <row r="16062" ht="8.25" customHeight="1"/>
    <row r="16063" ht="8.25" customHeight="1"/>
    <row r="16064" ht="8.25" customHeight="1"/>
    <row r="16065" ht="8.25" customHeight="1"/>
    <row r="16066" ht="8.25" customHeight="1"/>
    <row r="16067" ht="8.25" customHeight="1"/>
    <row r="16068" ht="8.25" customHeight="1"/>
    <row r="16069" ht="8.25" customHeight="1"/>
    <row r="16070" ht="8.25" customHeight="1"/>
    <row r="16071" ht="8.25" customHeight="1"/>
    <row r="16072" ht="8.25" customHeight="1"/>
    <row r="16073" ht="8.25" customHeight="1"/>
    <row r="16074" ht="8.25" customHeight="1"/>
    <row r="16075" ht="8.25" customHeight="1"/>
    <row r="16076" ht="8.25" customHeight="1"/>
    <row r="16077" ht="8.25" customHeight="1"/>
    <row r="16078" ht="8.25" customHeight="1"/>
    <row r="16079" ht="8.25" customHeight="1"/>
    <row r="16080" ht="8.25" customHeight="1"/>
    <row r="16081" ht="8.25" customHeight="1"/>
    <row r="16082" ht="8.25" customHeight="1"/>
    <row r="16083" ht="8.25" customHeight="1"/>
    <row r="16084" ht="8.25" customHeight="1"/>
    <row r="16085" ht="8.25" customHeight="1"/>
    <row r="16086" ht="8.25" customHeight="1"/>
    <row r="16087" ht="8.25" customHeight="1"/>
    <row r="16088" ht="8.25" customHeight="1"/>
    <row r="16089" ht="8.25" customHeight="1"/>
    <row r="16090" ht="8.25" customHeight="1"/>
    <row r="16091" ht="8.25" customHeight="1"/>
    <row r="16092" ht="8.25" customHeight="1"/>
    <row r="16093" ht="8.25" customHeight="1"/>
    <row r="16094" ht="8.25" customHeight="1"/>
    <row r="16095" ht="8.25" customHeight="1"/>
    <row r="16096" ht="8.25" customHeight="1"/>
    <row r="16097" ht="8.25" customHeight="1"/>
    <row r="16098" ht="8.25" customHeight="1"/>
    <row r="16099" ht="8.25" customHeight="1"/>
    <row r="16100" ht="8.25" customHeight="1"/>
    <row r="16101" ht="8.25" customHeight="1"/>
    <row r="16102" ht="8.25" customHeight="1"/>
    <row r="16103" ht="8.25" customHeight="1"/>
    <row r="16104" ht="8.25" customHeight="1"/>
    <row r="16105" ht="8.25" customHeight="1"/>
    <row r="16106" ht="8.25" customHeight="1"/>
    <row r="16107" ht="8.25" customHeight="1"/>
    <row r="16108" ht="8.25" customHeight="1"/>
    <row r="16109" ht="8.25" customHeight="1"/>
    <row r="16110" ht="8.25" customHeight="1"/>
    <row r="16111" ht="8.25" customHeight="1"/>
    <row r="16112" ht="8.25" customHeight="1"/>
    <row r="16113" ht="8.25" customHeight="1"/>
    <row r="16114" ht="8.25" customHeight="1"/>
    <row r="16115" ht="8.25" customHeight="1"/>
    <row r="16116" ht="8.25" customHeight="1"/>
    <row r="16117" ht="8.25" customHeight="1"/>
    <row r="16118" ht="8.25" customHeight="1"/>
    <row r="16119" ht="8.25" customHeight="1"/>
    <row r="16120" ht="8.25" customHeight="1"/>
    <row r="16121" ht="8.25" customHeight="1"/>
    <row r="16122" ht="8.25" customHeight="1"/>
    <row r="16123" ht="8.25" customHeight="1"/>
    <row r="16124" ht="8.25" customHeight="1"/>
    <row r="16125" ht="8.25" customHeight="1"/>
    <row r="16126" ht="8.25" customHeight="1"/>
    <row r="16127" ht="8.25" customHeight="1"/>
    <row r="16128" ht="8.25" customHeight="1"/>
    <row r="16129" ht="8.25" customHeight="1"/>
    <row r="16130" ht="8.25" customHeight="1"/>
    <row r="16131" ht="8.25" customHeight="1"/>
    <row r="16132" ht="8.25" customHeight="1"/>
    <row r="16133" ht="8.25" customHeight="1"/>
    <row r="16134" ht="8.25" customHeight="1"/>
    <row r="16135" ht="8.25" customHeight="1"/>
    <row r="16136" ht="8.25" customHeight="1"/>
    <row r="16137" ht="8.25" customHeight="1"/>
    <row r="16138" ht="8.25" customHeight="1"/>
    <row r="16139" ht="8.25" customHeight="1"/>
    <row r="16140" ht="8.25" customHeight="1"/>
    <row r="16141" ht="8.25" customHeight="1"/>
    <row r="16142" ht="8.25" customHeight="1"/>
    <row r="16143" ht="8.25" customHeight="1"/>
    <row r="16144" ht="8.25" customHeight="1"/>
    <row r="16145" ht="8.25" customHeight="1"/>
    <row r="16146" ht="8.25" customHeight="1"/>
    <row r="16147" ht="8.25" customHeight="1"/>
    <row r="16148" ht="8.25" customHeight="1"/>
    <row r="16149" ht="8.25" customHeight="1"/>
    <row r="16150" ht="8.25" customHeight="1"/>
    <row r="16151" ht="8.25" customHeight="1"/>
    <row r="16152" ht="8.25" customHeight="1"/>
    <row r="16153" ht="8.25" customHeight="1"/>
    <row r="16154" ht="8.25" customHeight="1"/>
    <row r="16155" ht="8.25" customHeight="1"/>
    <row r="16156" ht="8.25" customHeight="1"/>
    <row r="16157" ht="8.25" customHeight="1"/>
    <row r="16158" ht="8.25" customHeight="1"/>
    <row r="16159" ht="8.25" customHeight="1"/>
    <row r="16160" ht="8.25" customHeight="1"/>
    <row r="16161" ht="8.25" customHeight="1"/>
    <row r="16162" ht="8.25" customHeight="1"/>
    <row r="16163" ht="8.25" customHeight="1"/>
    <row r="16164" ht="8.25" customHeight="1"/>
    <row r="16165" ht="8.25" customHeight="1"/>
    <row r="16166" ht="8.25" customHeight="1"/>
    <row r="16167" ht="8.25" customHeight="1"/>
    <row r="16168" ht="8.25" customHeight="1"/>
    <row r="16169" ht="8.25" customHeight="1"/>
    <row r="16170" ht="8.25" customHeight="1"/>
    <row r="16171" ht="8.25" customHeight="1"/>
    <row r="16172" ht="8.25" customHeight="1"/>
    <row r="16173" ht="8.25" customHeight="1"/>
    <row r="16174" ht="8.25" customHeight="1"/>
    <row r="16175" ht="8.25" customHeight="1"/>
    <row r="16176" ht="8.25" customHeight="1"/>
    <row r="16177" ht="8.25" customHeight="1"/>
    <row r="16178" ht="8.25" customHeight="1"/>
    <row r="16179" ht="8.25" customHeight="1"/>
    <row r="16180" ht="8.25" customHeight="1"/>
    <row r="16181" ht="8.25" customHeight="1"/>
    <row r="16182" ht="8.25" customHeight="1"/>
    <row r="16183" ht="8.25" customHeight="1"/>
    <row r="16184" ht="8.25" customHeight="1"/>
    <row r="16185" ht="8.25" customHeight="1"/>
    <row r="16186" ht="8.25" customHeight="1"/>
    <row r="16187" ht="8.25" customHeight="1"/>
    <row r="16188" ht="8.25" customHeight="1"/>
    <row r="16189" ht="8.25" customHeight="1"/>
    <row r="16190" ht="8.25" customHeight="1"/>
    <row r="16191" ht="8.25" customHeight="1"/>
    <row r="16192" ht="8.25" customHeight="1"/>
    <row r="16193" ht="8.25" customHeight="1"/>
    <row r="16194" ht="8.25" customHeight="1"/>
    <row r="16195" ht="8.25" customHeight="1"/>
    <row r="16196" ht="8.25" customHeight="1"/>
    <row r="16197" ht="8.25" customHeight="1"/>
    <row r="16198" ht="8.25" customHeight="1"/>
    <row r="16199" ht="8.25" customHeight="1"/>
    <row r="16200" ht="8.25" customHeight="1"/>
    <row r="16201" ht="8.25" customHeight="1"/>
    <row r="16202" ht="8.25" customHeight="1"/>
    <row r="16203" ht="8.25" customHeight="1"/>
    <row r="16204" ht="8.25" customHeight="1"/>
    <row r="16205" ht="8.25" customHeight="1"/>
    <row r="16206" ht="8.25" customHeight="1"/>
    <row r="16207" ht="8.25" customHeight="1"/>
    <row r="16208" ht="8.25" customHeight="1"/>
    <row r="16209" ht="8.25" customHeight="1"/>
    <row r="16210" ht="8.25" customHeight="1"/>
    <row r="16211" ht="8.25" customHeight="1"/>
    <row r="16212" ht="8.25" customHeight="1"/>
    <row r="16213" ht="8.25" customHeight="1"/>
    <row r="16214" ht="8.25" customHeight="1"/>
    <row r="16215" ht="8.25" customHeight="1"/>
    <row r="16216" ht="8.25" customHeight="1"/>
    <row r="16217" ht="8.25" customHeight="1"/>
    <row r="16218" ht="8.25" customHeight="1"/>
    <row r="16219" ht="8.25" customHeight="1"/>
    <row r="16220" ht="8.25" customHeight="1"/>
    <row r="16221" ht="8.25" customHeight="1"/>
    <row r="16222" ht="8.25" customHeight="1"/>
    <row r="16223" ht="8.25" customHeight="1"/>
    <row r="16224" ht="8.25" customHeight="1"/>
    <row r="16225" ht="8.25" customHeight="1"/>
    <row r="16226" ht="8.25" customHeight="1"/>
    <row r="16227" ht="8.25" customHeight="1"/>
    <row r="16228" ht="8.25" customHeight="1"/>
    <row r="16229" ht="8.25" customHeight="1"/>
    <row r="16230" ht="8.25" customHeight="1"/>
    <row r="16231" ht="8.25" customHeight="1"/>
    <row r="16232" ht="8.25" customHeight="1"/>
    <row r="16233" ht="8.25" customHeight="1"/>
    <row r="16234" ht="8.25" customHeight="1"/>
    <row r="16235" ht="8.25" customHeight="1"/>
    <row r="16236" ht="8.25" customHeight="1"/>
    <row r="16237" ht="8.25" customHeight="1"/>
    <row r="16238" ht="8.25" customHeight="1"/>
    <row r="16239" ht="8.25" customHeight="1"/>
    <row r="16240" ht="8.25" customHeight="1"/>
    <row r="16241" ht="8.25" customHeight="1"/>
    <row r="16242" ht="8.25" customHeight="1"/>
    <row r="16243" ht="8.25" customHeight="1"/>
    <row r="16244" ht="8.25" customHeight="1"/>
    <row r="16245" ht="8.25" customHeight="1"/>
    <row r="16246" ht="8.25" customHeight="1"/>
    <row r="16247" ht="8.25" customHeight="1"/>
    <row r="16248" ht="8.25" customHeight="1"/>
    <row r="16249" ht="8.25" customHeight="1"/>
    <row r="16250" ht="8.25" customHeight="1"/>
    <row r="16251" ht="8.25" customHeight="1"/>
    <row r="16252" ht="8.25" customHeight="1"/>
    <row r="16253" ht="8.25" customHeight="1"/>
    <row r="16254" ht="8.25" customHeight="1"/>
    <row r="16255" ht="8.25" customHeight="1"/>
    <row r="16256" ht="8.25" customHeight="1"/>
    <row r="16257" ht="8.25" customHeight="1"/>
    <row r="16258" ht="8.25" customHeight="1"/>
    <row r="16259" ht="8.25" customHeight="1"/>
    <row r="16260" ht="8.25" customHeight="1"/>
    <row r="16261" ht="8.25" customHeight="1"/>
    <row r="16262" ht="8.25" customHeight="1"/>
    <row r="16263" ht="8.25" customHeight="1"/>
    <row r="16264" ht="8.25" customHeight="1"/>
    <row r="16265" ht="8.25" customHeight="1"/>
    <row r="16266" ht="8.25" customHeight="1"/>
    <row r="16267" ht="8.25" customHeight="1"/>
    <row r="16268" ht="8.25" customHeight="1"/>
    <row r="16269" ht="8.25" customHeight="1"/>
    <row r="16270" ht="8.25" customHeight="1"/>
    <row r="16271" ht="8.25" customHeight="1"/>
    <row r="16272" ht="8.25" customHeight="1"/>
    <row r="16273" ht="8.25" customHeight="1"/>
    <row r="16274" ht="8.25" customHeight="1"/>
    <row r="16275" ht="8.25" customHeight="1"/>
    <row r="16276" ht="8.25" customHeight="1"/>
    <row r="16277" ht="8.25" customHeight="1"/>
    <row r="16278" ht="8.25" customHeight="1"/>
    <row r="16279" ht="8.25" customHeight="1"/>
    <row r="16280" ht="8.25" customHeight="1"/>
    <row r="16281" ht="8.25" customHeight="1"/>
    <row r="16282" ht="8.25" customHeight="1"/>
    <row r="16283" ht="8.25" customHeight="1"/>
    <row r="16284" ht="8.25" customHeight="1"/>
    <row r="16285" ht="8.25" customHeight="1"/>
    <row r="16286" ht="8.25" customHeight="1"/>
    <row r="16287" ht="8.25" customHeight="1"/>
    <row r="16288" ht="8.25" customHeight="1"/>
    <row r="16289" ht="8.25" customHeight="1"/>
    <row r="16290" ht="8.25" customHeight="1"/>
    <row r="16291" ht="8.25" customHeight="1"/>
    <row r="16292" ht="8.25" customHeight="1"/>
    <row r="16293" ht="8.25" customHeight="1"/>
    <row r="16294" ht="8.25" customHeight="1"/>
    <row r="16295" ht="8.25" customHeight="1"/>
    <row r="16296" ht="8.25" customHeight="1"/>
    <row r="16297" ht="8.25" customHeight="1"/>
    <row r="16298" ht="8.25" customHeight="1"/>
    <row r="16299" ht="8.25" customHeight="1"/>
    <row r="16300" ht="8.25" customHeight="1"/>
    <row r="16301" ht="8.25" customHeight="1"/>
    <row r="16302" ht="8.25" customHeight="1"/>
    <row r="16303" ht="8.25" customHeight="1"/>
    <row r="16304" ht="8.25" customHeight="1"/>
    <row r="16305" ht="8.25" customHeight="1"/>
    <row r="16306" ht="8.25" customHeight="1"/>
    <row r="16307" ht="8.25" customHeight="1"/>
    <row r="16308" ht="8.25" customHeight="1"/>
    <row r="16309" ht="8.25" customHeight="1"/>
    <row r="16310" ht="8.25" customHeight="1"/>
    <row r="16311" ht="8.25" customHeight="1"/>
    <row r="16312" ht="8.25" customHeight="1"/>
    <row r="16313" ht="8.25" customHeight="1"/>
    <row r="16314" ht="8.25" customHeight="1"/>
    <row r="16315" ht="8.25" customHeight="1"/>
    <row r="16316" ht="8.25" customHeight="1"/>
    <row r="16317" ht="8.25" customHeight="1"/>
    <row r="16318" ht="8.25" customHeight="1"/>
    <row r="16319" ht="8.25" customHeight="1"/>
    <row r="16320" ht="8.25" customHeight="1"/>
    <row r="16321" ht="8.25" customHeight="1"/>
    <row r="16322" ht="8.25" customHeight="1"/>
    <row r="16323" ht="8.25" customHeight="1"/>
    <row r="16324" ht="8.25" customHeight="1"/>
    <row r="16325" ht="8.25" customHeight="1"/>
    <row r="16326" ht="8.25" customHeight="1"/>
    <row r="16327" ht="8.25" customHeight="1"/>
    <row r="16328" ht="8.25" customHeight="1"/>
    <row r="16329" ht="8.25" customHeight="1"/>
    <row r="16330" ht="8.25" customHeight="1"/>
    <row r="16331" ht="8.25" customHeight="1"/>
    <row r="16332" ht="8.25" customHeight="1"/>
    <row r="16333" ht="8.25" customHeight="1"/>
    <row r="16334" ht="8.25" customHeight="1"/>
    <row r="16335" ht="8.25" customHeight="1"/>
    <row r="16336" ht="8.25" customHeight="1"/>
    <row r="16337" ht="8.25" customHeight="1"/>
    <row r="16338" ht="8.25" customHeight="1"/>
    <row r="16339" ht="8.25" customHeight="1"/>
    <row r="16340" ht="8.25" customHeight="1"/>
    <row r="16341" ht="8.25" customHeight="1"/>
    <row r="16342" ht="8.25" customHeight="1"/>
    <row r="16343" ht="8.25" customHeight="1"/>
    <row r="16344" ht="8.25" customHeight="1"/>
    <row r="16345" ht="8.25" customHeight="1"/>
    <row r="16346" ht="8.25" customHeight="1"/>
    <row r="16347" ht="8.25" customHeight="1"/>
    <row r="16348" ht="8.25" customHeight="1"/>
    <row r="16349" ht="8.25" customHeight="1"/>
    <row r="16350" ht="8.25" customHeight="1"/>
    <row r="16351" ht="8.25" customHeight="1"/>
    <row r="16352" ht="8.25" customHeight="1"/>
    <row r="16353" ht="8.25" customHeight="1"/>
    <row r="16354" ht="8.25" customHeight="1"/>
    <row r="16355" ht="8.25" customHeight="1"/>
    <row r="16356" ht="8.25" customHeight="1"/>
    <row r="16357" ht="8.25" customHeight="1"/>
    <row r="16358" ht="8.25" customHeight="1"/>
    <row r="16359" ht="8.25" customHeight="1"/>
    <row r="16360" ht="8.25" customHeight="1"/>
    <row r="16361" ht="8.25" customHeight="1"/>
    <row r="16362" ht="8.25" customHeight="1"/>
    <row r="16363" ht="8.25" customHeight="1"/>
    <row r="16364" ht="8.25" customHeight="1"/>
    <row r="16365" ht="8.25" customHeight="1"/>
    <row r="16366" ht="8.25" customHeight="1"/>
    <row r="16367" ht="8.25" customHeight="1"/>
    <row r="16368" ht="8.25" customHeight="1"/>
    <row r="16369" ht="8.25" customHeight="1"/>
    <row r="16370" ht="8.25" customHeight="1"/>
    <row r="16371" ht="8.25" customHeight="1"/>
    <row r="16372" ht="8.25" customHeight="1"/>
    <row r="16373" ht="8.25" customHeight="1"/>
    <row r="16374" ht="8.25" customHeight="1"/>
    <row r="16375" ht="8.25" customHeight="1"/>
    <row r="16376" ht="8.25" customHeight="1"/>
    <row r="16377" ht="8.25" customHeight="1"/>
    <row r="16378" ht="8.25" customHeight="1"/>
    <row r="16379" ht="8.25" customHeight="1"/>
    <row r="16380" ht="8.25" customHeight="1"/>
    <row r="16381" ht="8.25" customHeight="1"/>
    <row r="16382" ht="8.25" customHeight="1"/>
    <row r="16383" ht="8.25" customHeight="1"/>
    <row r="16384" ht="8.25" customHeight="1"/>
    <row r="16385" ht="8.25" customHeight="1"/>
    <row r="16386" ht="8.25" customHeight="1"/>
    <row r="16387" ht="8.25" customHeight="1"/>
    <row r="16388" ht="8.25" customHeight="1"/>
    <row r="16389" ht="8.25" customHeight="1"/>
    <row r="16390" ht="8.25" customHeight="1"/>
    <row r="16391" ht="8.25" customHeight="1"/>
    <row r="16392" ht="8.25" customHeight="1"/>
    <row r="16393" ht="8.25" customHeight="1"/>
    <row r="16394" ht="8.25" customHeight="1"/>
    <row r="16395" ht="8.25" customHeight="1"/>
    <row r="16396" ht="8.25" customHeight="1"/>
    <row r="16397" ht="8.25" customHeight="1"/>
    <row r="16398" ht="8.25" customHeight="1"/>
    <row r="16399" ht="8.25" customHeight="1"/>
    <row r="16400" ht="8.25" customHeight="1"/>
    <row r="16401" ht="8.25" customHeight="1"/>
    <row r="16402" ht="8.25" customHeight="1"/>
    <row r="16403" ht="8.25" customHeight="1"/>
    <row r="16404" ht="8.25" customHeight="1"/>
    <row r="16405" ht="8.25" customHeight="1"/>
    <row r="16406" ht="8.25" customHeight="1"/>
    <row r="16407" ht="8.25" customHeight="1"/>
    <row r="16408" ht="8.25" customHeight="1"/>
    <row r="16409" ht="8.25" customHeight="1"/>
    <row r="16410" ht="8.25" customHeight="1"/>
    <row r="16411" ht="8.25" customHeight="1"/>
    <row r="16412" ht="8.25" customHeight="1"/>
    <row r="16413" ht="8.25" customHeight="1"/>
    <row r="16414" ht="8.25" customHeight="1"/>
    <row r="16415" ht="8.25" customHeight="1"/>
    <row r="16416" ht="8.25" customHeight="1"/>
    <row r="16417" ht="8.25" customHeight="1"/>
    <row r="16418" ht="8.25" customHeight="1"/>
    <row r="16419" ht="8.25" customHeight="1"/>
    <row r="16420" ht="8.25" customHeight="1"/>
    <row r="16421" ht="8.25" customHeight="1"/>
    <row r="16422" ht="8.25" customHeight="1"/>
    <row r="16423" ht="8.25" customHeight="1"/>
    <row r="16424" ht="8.25" customHeight="1"/>
    <row r="16425" ht="8.25" customHeight="1"/>
    <row r="16426" ht="8.25" customHeight="1"/>
    <row r="16427" ht="8.25" customHeight="1"/>
    <row r="16428" ht="8.25" customHeight="1"/>
    <row r="16429" ht="8.25" customHeight="1"/>
    <row r="16430" ht="8.25" customHeight="1"/>
    <row r="16431" ht="8.25" customHeight="1"/>
    <row r="16432" ht="8.25" customHeight="1"/>
    <row r="16433" ht="8.25" customHeight="1"/>
    <row r="16434" ht="8.25" customHeight="1"/>
    <row r="16435" ht="8.25" customHeight="1"/>
    <row r="16436" ht="8.25" customHeight="1"/>
    <row r="16437" ht="8.25" customHeight="1"/>
    <row r="16438" ht="8.25" customHeight="1"/>
    <row r="16439" ht="8.25" customHeight="1"/>
    <row r="16440" ht="8.25" customHeight="1"/>
    <row r="16441" ht="8.25" customHeight="1"/>
    <row r="16442" ht="8.25" customHeight="1"/>
    <row r="16443" ht="8.25" customHeight="1"/>
    <row r="16444" ht="8.25" customHeight="1"/>
    <row r="16445" ht="8.25" customHeight="1"/>
    <row r="16446" ht="8.25" customHeight="1"/>
    <row r="16447" ht="8.25" customHeight="1"/>
    <row r="16448" ht="8.25" customHeight="1"/>
    <row r="16449" ht="8.25" customHeight="1"/>
    <row r="16450" ht="8.25" customHeight="1"/>
    <row r="16451" ht="8.25" customHeight="1"/>
    <row r="16452" ht="8.25" customHeight="1"/>
    <row r="16453" ht="8.25" customHeight="1"/>
    <row r="16454" ht="8.25" customHeight="1"/>
    <row r="16455" ht="8.25" customHeight="1"/>
    <row r="16456" ht="8.25" customHeight="1"/>
    <row r="16457" ht="8.25" customHeight="1"/>
    <row r="16458" ht="8.25" customHeight="1"/>
    <row r="16459" ht="8.25" customHeight="1"/>
    <row r="16460" ht="8.25" customHeight="1"/>
    <row r="16461" ht="8.25" customHeight="1"/>
    <row r="16462" ht="8.25" customHeight="1"/>
    <row r="16463" ht="8.25" customHeight="1"/>
    <row r="16464" ht="8.25" customHeight="1"/>
    <row r="16465" ht="8.25" customHeight="1"/>
    <row r="16466" ht="8.25" customHeight="1"/>
    <row r="16467" ht="8.25" customHeight="1"/>
    <row r="16468" ht="8.25" customHeight="1"/>
    <row r="16469" ht="8.25" customHeight="1"/>
    <row r="16470" ht="8.25" customHeight="1"/>
    <row r="16471" ht="8.25" customHeight="1"/>
    <row r="16472" ht="8.25" customHeight="1"/>
    <row r="16473" ht="8.25" customHeight="1"/>
    <row r="16474" ht="8.25" customHeight="1"/>
    <row r="16475" ht="8.25" customHeight="1"/>
    <row r="16476" ht="8.25" customHeight="1"/>
    <row r="16477" ht="8.25" customHeight="1"/>
    <row r="16478" ht="8.25" customHeight="1"/>
    <row r="16479" ht="8.25" customHeight="1"/>
    <row r="16480" ht="8.25" customHeight="1"/>
    <row r="16481" ht="8.25" customHeight="1"/>
    <row r="16482" ht="8.25" customHeight="1"/>
    <row r="16483" ht="8.25" customHeight="1"/>
    <row r="16484" ht="8.25" customHeight="1"/>
    <row r="16485" ht="8.25" customHeight="1"/>
    <row r="16486" ht="8.25" customHeight="1"/>
    <row r="16487" ht="8.25" customHeight="1"/>
    <row r="16488" ht="8.25" customHeight="1"/>
    <row r="16489" ht="8.25" customHeight="1"/>
    <row r="16490" ht="8.25" customHeight="1"/>
    <row r="16491" ht="8.25" customHeight="1"/>
    <row r="16492" ht="8.25" customHeight="1"/>
    <row r="16493" ht="8.25" customHeight="1"/>
    <row r="16494" ht="8.25" customHeight="1"/>
    <row r="16495" ht="8.25" customHeight="1"/>
    <row r="16496" ht="8.25" customHeight="1"/>
    <row r="16497" ht="8.25" customHeight="1"/>
    <row r="16498" ht="8.25" customHeight="1"/>
    <row r="16499" ht="8.25" customHeight="1"/>
    <row r="16500" ht="8.25" customHeight="1"/>
    <row r="16501" ht="8.25" customHeight="1"/>
    <row r="16502" ht="8.25" customHeight="1"/>
    <row r="16503" ht="8.25" customHeight="1"/>
    <row r="16504" ht="8.25" customHeight="1"/>
    <row r="16505" ht="8.25" customHeight="1"/>
    <row r="16506" ht="8.25" customHeight="1"/>
    <row r="16507" ht="8.25" customHeight="1"/>
    <row r="16508" ht="8.25" customHeight="1"/>
    <row r="16509" ht="8.25" customHeight="1"/>
    <row r="16510" ht="8.25" customHeight="1"/>
    <row r="16511" ht="8.25" customHeight="1"/>
    <row r="16512" ht="8.25" customHeight="1"/>
    <row r="16513" ht="8.25" customHeight="1"/>
    <row r="16514" ht="8.25" customHeight="1"/>
    <row r="16515" ht="8.25" customHeight="1"/>
    <row r="16516" ht="8.25" customHeight="1"/>
    <row r="16517" ht="8.25" customHeight="1"/>
    <row r="16518" ht="8.25" customHeight="1"/>
    <row r="16519" ht="8.25" customHeight="1"/>
    <row r="16520" ht="8.25" customHeight="1"/>
    <row r="16521" ht="8.25" customHeight="1"/>
    <row r="16522" ht="8.25" customHeight="1"/>
    <row r="16523" ht="8.25" customHeight="1"/>
    <row r="16524" ht="8.25" customHeight="1"/>
    <row r="16525" ht="8.25" customHeight="1"/>
    <row r="16526" ht="8.25" customHeight="1"/>
    <row r="16527" ht="8.25" customHeight="1"/>
    <row r="16528" ht="8.25" customHeight="1"/>
    <row r="16529" ht="8.25" customHeight="1"/>
    <row r="16530" ht="8.25" customHeight="1"/>
    <row r="16531" ht="8.25" customHeight="1"/>
    <row r="16532" ht="8.25" customHeight="1"/>
    <row r="16533" ht="8.25" customHeight="1"/>
    <row r="16534" ht="8.25" customHeight="1"/>
    <row r="16535" ht="8.25" customHeight="1"/>
    <row r="16536" ht="8.25" customHeight="1"/>
    <row r="16537" ht="8.25" customHeight="1"/>
    <row r="16538" ht="8.25" customHeight="1"/>
    <row r="16539" ht="8.25" customHeight="1"/>
    <row r="16540" ht="8.25" customHeight="1"/>
    <row r="16541" ht="8.25" customHeight="1"/>
    <row r="16542" ht="8.25" customHeight="1"/>
    <row r="16543" ht="8.25" customHeight="1"/>
    <row r="16544" ht="8.25" customHeight="1"/>
    <row r="16545" ht="8.25" customHeight="1"/>
    <row r="16546" ht="8.25" customHeight="1"/>
    <row r="16547" ht="8.25" customHeight="1"/>
    <row r="16548" ht="8.25" customHeight="1"/>
    <row r="16549" ht="8.25" customHeight="1"/>
    <row r="16550" ht="8.25" customHeight="1"/>
    <row r="16551" ht="8.25" customHeight="1"/>
    <row r="16552" ht="8.25" customHeight="1"/>
    <row r="16553" ht="8.25" customHeight="1"/>
    <row r="16554" ht="8.25" customHeight="1"/>
    <row r="16555" ht="8.25" customHeight="1"/>
    <row r="16556" ht="8.25" customHeight="1"/>
    <row r="16557" ht="8.25" customHeight="1"/>
    <row r="16558" ht="8.25" customHeight="1"/>
    <row r="16559" ht="8.25" customHeight="1"/>
    <row r="16560" ht="8.25" customHeight="1"/>
    <row r="16561" ht="8.25" customHeight="1"/>
    <row r="16562" ht="8.25" customHeight="1"/>
    <row r="16563" ht="8.25" customHeight="1"/>
    <row r="16564" ht="8.25" customHeight="1"/>
    <row r="16565" ht="8.25" customHeight="1"/>
    <row r="16566" ht="8.25" customHeight="1"/>
    <row r="16567" ht="8.25" customHeight="1"/>
    <row r="16568" ht="8.25" customHeight="1"/>
    <row r="16569" ht="8.25" customHeight="1"/>
    <row r="16570" ht="8.25" customHeight="1"/>
    <row r="16571" ht="8.25" customHeight="1"/>
    <row r="16572" ht="8.25" customHeight="1"/>
    <row r="16573" ht="8.25" customHeight="1"/>
    <row r="16574" ht="8.25" customHeight="1"/>
    <row r="16575" ht="8.25" customHeight="1"/>
    <row r="16576" ht="8.25" customHeight="1"/>
    <row r="16577" ht="8.25" customHeight="1"/>
    <row r="16578" ht="8.25" customHeight="1"/>
    <row r="16579" ht="8.25" customHeight="1"/>
    <row r="16580" ht="8.25" customHeight="1"/>
    <row r="16581" ht="8.25" customHeight="1"/>
    <row r="16582" ht="8.25" customHeight="1"/>
    <row r="16583" ht="8.25" customHeight="1"/>
    <row r="16584" ht="8.25" customHeight="1"/>
    <row r="16585" ht="8.25" customHeight="1"/>
    <row r="16586" ht="8.25" customHeight="1"/>
    <row r="16587" ht="8.25" customHeight="1"/>
    <row r="16588" ht="8.25" customHeight="1"/>
    <row r="16589" ht="8.25" customHeight="1"/>
    <row r="16590" ht="8.25" customHeight="1"/>
    <row r="16591" ht="8.25" customHeight="1"/>
    <row r="16592" ht="8.25" customHeight="1"/>
    <row r="16593" ht="8.25" customHeight="1"/>
    <row r="16594" ht="8.25" customHeight="1"/>
    <row r="16595" ht="8.25" customHeight="1"/>
    <row r="16596" ht="8.25" customHeight="1"/>
    <row r="16597" ht="8.25" customHeight="1"/>
    <row r="16598" ht="8.25" customHeight="1"/>
    <row r="16599" ht="8.25" customHeight="1"/>
    <row r="16600" ht="8.25" customHeight="1"/>
    <row r="16601" ht="8.25" customHeight="1"/>
    <row r="16602" ht="8.25" customHeight="1"/>
    <row r="16603" ht="8.25" customHeight="1"/>
    <row r="16604" ht="8.25" customHeight="1"/>
    <row r="16605" ht="8.25" customHeight="1"/>
    <row r="16606" ht="8.25" customHeight="1"/>
    <row r="16607" ht="8.25" customHeight="1"/>
    <row r="16608" ht="8.25" customHeight="1"/>
    <row r="16609" ht="8.25" customHeight="1"/>
    <row r="16610" ht="8.25" customHeight="1"/>
    <row r="16611" ht="8.25" customHeight="1"/>
    <row r="16612" ht="8.25" customHeight="1"/>
    <row r="16613" ht="8.25" customHeight="1"/>
    <row r="16614" ht="8.25" customHeight="1"/>
    <row r="16615" ht="8.25" customHeight="1"/>
    <row r="16616" ht="8.25" customHeight="1"/>
    <row r="16617" ht="8.25" customHeight="1"/>
    <row r="16618" ht="8.25" customHeight="1"/>
    <row r="16619" ht="8.25" customHeight="1"/>
    <row r="16620" ht="8.25" customHeight="1"/>
    <row r="16621" ht="8.25" customHeight="1"/>
    <row r="16622" ht="8.25" customHeight="1"/>
    <row r="16623" ht="8.25" customHeight="1"/>
    <row r="16624" ht="8.25" customHeight="1"/>
    <row r="16625" ht="8.25" customHeight="1"/>
    <row r="16626" ht="8.25" customHeight="1"/>
    <row r="16627" ht="8.25" customHeight="1"/>
    <row r="16628" ht="8.25" customHeight="1"/>
    <row r="16629" ht="8.25" customHeight="1"/>
    <row r="16630" ht="8.25" customHeight="1"/>
    <row r="16631" ht="8.25" customHeight="1"/>
    <row r="16632" ht="8.25" customHeight="1"/>
    <row r="16633" ht="8.25" customHeight="1"/>
    <row r="16634" ht="8.25" customHeight="1"/>
    <row r="16635" ht="8.25" customHeight="1"/>
    <row r="16636" ht="8.25" customHeight="1"/>
    <row r="16637" ht="8.25" customHeight="1"/>
    <row r="16638" ht="8.25" customHeight="1"/>
    <row r="16639" ht="8.25" customHeight="1"/>
    <row r="16640" ht="8.25" customHeight="1"/>
    <row r="16641" ht="8.25" customHeight="1"/>
    <row r="16642" ht="8.25" customHeight="1"/>
    <row r="16643" ht="8.25" customHeight="1"/>
    <row r="16644" ht="8.25" customHeight="1"/>
    <row r="16645" ht="8.25" customHeight="1"/>
    <row r="16646" ht="8.25" customHeight="1"/>
    <row r="16647" ht="8.25" customHeight="1"/>
    <row r="16648" ht="8.25" customHeight="1"/>
    <row r="16649" ht="8.25" customHeight="1"/>
    <row r="16650" ht="8.25" customHeight="1"/>
    <row r="16651" ht="8.25" customHeight="1"/>
    <row r="16652" ht="8.25" customHeight="1"/>
    <row r="16653" ht="8.25" customHeight="1"/>
    <row r="16654" ht="8.25" customHeight="1"/>
    <row r="16655" ht="8.25" customHeight="1"/>
    <row r="16656" ht="8.25" customHeight="1"/>
    <row r="16657" ht="8.25" customHeight="1"/>
    <row r="16658" ht="8.25" customHeight="1"/>
    <row r="16659" ht="8.25" customHeight="1"/>
    <row r="16660" ht="8.25" customHeight="1"/>
    <row r="16661" ht="8.25" customHeight="1"/>
    <row r="16662" ht="8.25" customHeight="1"/>
    <row r="16663" ht="8.25" customHeight="1"/>
    <row r="16664" ht="8.25" customHeight="1"/>
    <row r="16665" ht="8.25" customHeight="1"/>
    <row r="16666" ht="8.25" customHeight="1"/>
    <row r="16667" ht="8.25" customHeight="1"/>
    <row r="16668" ht="8.25" customHeight="1"/>
    <row r="16669" ht="8.25" customHeight="1"/>
    <row r="16670" ht="8.25" customHeight="1"/>
    <row r="16671" ht="8.25" customHeight="1"/>
    <row r="16672" ht="8.25" customHeight="1"/>
    <row r="16673" ht="8.25" customHeight="1"/>
    <row r="16674" ht="8.25" customHeight="1"/>
    <row r="16675" ht="8.25" customHeight="1"/>
    <row r="16676" ht="8.25" customHeight="1"/>
    <row r="16677" ht="8.25" customHeight="1"/>
    <row r="16678" ht="8.25" customHeight="1"/>
    <row r="16679" ht="8.25" customHeight="1"/>
    <row r="16680" ht="8.25" customHeight="1"/>
    <row r="16681" ht="8.25" customHeight="1"/>
    <row r="16682" ht="8.25" customHeight="1"/>
    <row r="16683" ht="8.25" customHeight="1"/>
    <row r="16684" ht="8.25" customHeight="1"/>
    <row r="16685" ht="8.25" customHeight="1"/>
    <row r="16686" ht="8.25" customHeight="1"/>
    <row r="16687" ht="8.25" customHeight="1"/>
    <row r="16688" ht="8.25" customHeight="1"/>
    <row r="16689" ht="8.25" customHeight="1"/>
    <row r="16690" ht="8.25" customHeight="1"/>
    <row r="16691" ht="8.25" customHeight="1"/>
    <row r="16692" ht="8.25" customHeight="1"/>
    <row r="16693" ht="8.25" customHeight="1"/>
    <row r="16694" ht="8.25" customHeight="1"/>
    <row r="16695" ht="8.25" customHeight="1"/>
    <row r="16696" ht="8.25" customHeight="1"/>
    <row r="16697" ht="8.25" customHeight="1"/>
    <row r="16698" ht="8.25" customHeight="1"/>
    <row r="16699" ht="8.25" customHeight="1"/>
    <row r="16700" ht="8.25" customHeight="1"/>
    <row r="16701" ht="8.25" customHeight="1"/>
    <row r="16702" ht="8.25" customHeight="1"/>
    <row r="16703" ht="8.25" customHeight="1"/>
    <row r="16704" ht="8.25" customHeight="1"/>
    <row r="16705" ht="8.25" customHeight="1"/>
    <row r="16706" ht="8.25" customHeight="1"/>
    <row r="16707" ht="8.25" customHeight="1"/>
    <row r="16708" ht="8.25" customHeight="1"/>
    <row r="16709" ht="8.25" customHeight="1"/>
    <row r="16710" ht="8.25" customHeight="1"/>
    <row r="16711" ht="8.25" customHeight="1"/>
    <row r="16712" ht="8.25" customHeight="1"/>
    <row r="16713" ht="8.25" customHeight="1"/>
    <row r="16714" ht="8.25" customHeight="1"/>
    <row r="16715" ht="8.25" customHeight="1"/>
    <row r="16716" ht="8.25" customHeight="1"/>
    <row r="16717" ht="8.25" customHeight="1"/>
    <row r="16718" ht="8.25" customHeight="1"/>
    <row r="16719" ht="8.25" customHeight="1"/>
    <row r="16720" ht="8.25" customHeight="1"/>
    <row r="16721" ht="8.25" customHeight="1"/>
    <row r="16722" ht="8.25" customHeight="1"/>
    <row r="16723" ht="8.25" customHeight="1"/>
    <row r="16724" ht="8.25" customHeight="1"/>
    <row r="16725" ht="8.25" customHeight="1"/>
    <row r="16726" ht="8.25" customHeight="1"/>
    <row r="16727" ht="8.25" customHeight="1"/>
    <row r="16728" ht="8.25" customHeight="1"/>
    <row r="16729" ht="8.25" customHeight="1"/>
    <row r="16730" ht="8.25" customHeight="1"/>
    <row r="16731" ht="8.25" customHeight="1"/>
    <row r="16732" ht="8.25" customHeight="1"/>
    <row r="16733" ht="8.25" customHeight="1"/>
    <row r="16734" ht="8.25" customHeight="1"/>
    <row r="16735" ht="8.25" customHeight="1"/>
    <row r="16736" ht="8.25" customHeight="1"/>
    <row r="16737" ht="8.25" customHeight="1"/>
    <row r="16738" ht="8.25" customHeight="1"/>
    <row r="16739" ht="8.25" customHeight="1"/>
    <row r="16740" ht="8.25" customHeight="1"/>
    <row r="16741" ht="8.25" customHeight="1"/>
    <row r="16742" ht="8.25" customHeight="1"/>
    <row r="16743" ht="8.25" customHeight="1"/>
    <row r="16744" ht="8.25" customHeight="1"/>
    <row r="16745" ht="8.25" customHeight="1"/>
    <row r="16746" ht="8.25" customHeight="1"/>
    <row r="16747" ht="8.25" customHeight="1"/>
    <row r="16748" ht="8.25" customHeight="1"/>
    <row r="16749" ht="8.25" customHeight="1"/>
    <row r="16750" ht="8.25" customHeight="1"/>
    <row r="16751" ht="8.25" customHeight="1"/>
    <row r="16752" ht="8.25" customHeight="1"/>
    <row r="16753" ht="8.25" customHeight="1"/>
    <row r="16754" ht="8.25" customHeight="1"/>
    <row r="16755" ht="8.25" customHeight="1"/>
    <row r="16756" ht="8.25" customHeight="1"/>
    <row r="16757" ht="8.25" customHeight="1"/>
    <row r="16758" ht="8.25" customHeight="1"/>
    <row r="16759" ht="8.25" customHeight="1"/>
    <row r="16760" ht="8.25" customHeight="1"/>
    <row r="16761" ht="8.25" customHeight="1"/>
    <row r="16762" ht="8.25" customHeight="1"/>
    <row r="16763" ht="8.25" customHeight="1"/>
    <row r="16764" ht="8.25" customHeight="1"/>
    <row r="16765" ht="8.25" customHeight="1"/>
    <row r="16766" ht="8.25" customHeight="1"/>
    <row r="16767" ht="8.25" customHeight="1"/>
    <row r="16768" ht="8.25" customHeight="1"/>
    <row r="16769" ht="8.25" customHeight="1"/>
    <row r="16770" ht="8.25" customHeight="1"/>
    <row r="16771" ht="8.25" customHeight="1"/>
    <row r="16772" ht="8.25" customHeight="1"/>
    <row r="16773" ht="8.25" customHeight="1"/>
    <row r="16774" ht="8.25" customHeight="1"/>
    <row r="16775" ht="8.25" customHeight="1"/>
    <row r="16776" ht="8.25" customHeight="1"/>
    <row r="16777" ht="8.25" customHeight="1"/>
    <row r="16778" ht="8.25" customHeight="1"/>
    <row r="16779" ht="8.25" customHeight="1"/>
    <row r="16780" ht="8.25" customHeight="1"/>
    <row r="16781" ht="8.25" customHeight="1"/>
    <row r="16782" ht="8.25" customHeight="1"/>
    <row r="16783" ht="8.25" customHeight="1"/>
    <row r="16784" ht="8.25" customHeight="1"/>
    <row r="16785" ht="8.25" customHeight="1"/>
    <row r="16786" ht="8.25" customHeight="1"/>
    <row r="16787" ht="8.25" customHeight="1"/>
    <row r="16788" ht="8.25" customHeight="1"/>
    <row r="16789" ht="8.25" customHeight="1"/>
    <row r="16790" ht="8.25" customHeight="1"/>
    <row r="16791" ht="8.25" customHeight="1"/>
    <row r="16792" ht="8.25" customHeight="1"/>
    <row r="16793" ht="8.25" customHeight="1"/>
    <row r="16794" ht="8.25" customHeight="1"/>
    <row r="16795" ht="8.25" customHeight="1"/>
    <row r="16796" ht="8.25" customHeight="1"/>
    <row r="16797" ht="8.25" customHeight="1"/>
    <row r="16798" ht="8.25" customHeight="1"/>
    <row r="16799" ht="8.25" customHeight="1"/>
    <row r="16800" ht="8.25" customHeight="1"/>
    <row r="16801" ht="8.25" customHeight="1"/>
    <row r="16802" ht="8.25" customHeight="1"/>
    <row r="16803" ht="8.25" customHeight="1"/>
    <row r="16804" ht="8.25" customHeight="1"/>
    <row r="16805" ht="8.25" customHeight="1"/>
    <row r="16806" ht="8.25" customHeight="1"/>
    <row r="16807" ht="8.25" customHeight="1"/>
    <row r="16808" ht="8.25" customHeight="1"/>
    <row r="16809" ht="8.25" customHeight="1"/>
    <row r="16810" ht="8.25" customHeight="1"/>
    <row r="16811" ht="8.25" customHeight="1"/>
    <row r="16812" ht="8.25" customHeight="1"/>
    <row r="16813" ht="8.25" customHeight="1"/>
    <row r="16814" ht="8.25" customHeight="1"/>
    <row r="16815" ht="8.25" customHeight="1"/>
    <row r="16816" ht="8.25" customHeight="1"/>
    <row r="16817" ht="8.25" customHeight="1"/>
    <row r="16818" ht="8.25" customHeight="1"/>
    <row r="16819" ht="8.25" customHeight="1"/>
    <row r="16820" ht="8.25" customHeight="1"/>
    <row r="16821" ht="8.25" customHeight="1"/>
    <row r="16822" ht="8.25" customHeight="1"/>
    <row r="16823" ht="8.25" customHeight="1"/>
    <row r="16824" ht="8.25" customHeight="1"/>
    <row r="16825" ht="8.25" customHeight="1"/>
    <row r="16826" ht="8.25" customHeight="1"/>
    <row r="16827" ht="8.25" customHeight="1"/>
    <row r="16828" ht="8.25" customHeight="1"/>
    <row r="16829" ht="8.25" customHeight="1"/>
    <row r="16830" ht="8.25" customHeight="1"/>
    <row r="16831" ht="8.25" customHeight="1"/>
    <row r="16832" ht="8.25" customHeight="1"/>
    <row r="16833" ht="8.25" customHeight="1"/>
    <row r="16834" ht="8.25" customHeight="1"/>
    <row r="16835" ht="8.25" customHeight="1"/>
    <row r="16836" ht="8.25" customHeight="1"/>
    <row r="16837" ht="8.25" customHeight="1"/>
    <row r="16838" ht="8.25" customHeight="1"/>
    <row r="16839" ht="8.25" customHeight="1"/>
    <row r="16840" ht="8.25" customHeight="1"/>
    <row r="16841" ht="8.25" customHeight="1"/>
    <row r="16842" ht="8.25" customHeight="1"/>
    <row r="16843" ht="8.25" customHeight="1"/>
    <row r="16844" ht="8.25" customHeight="1"/>
    <row r="16845" ht="8.25" customHeight="1"/>
    <row r="16846" ht="8.25" customHeight="1"/>
    <row r="16847" ht="8.25" customHeight="1"/>
    <row r="16848" ht="8.25" customHeight="1"/>
    <row r="16849" ht="8.25" customHeight="1"/>
    <row r="16850" ht="8.25" customHeight="1"/>
    <row r="16851" ht="8.25" customHeight="1"/>
    <row r="16852" ht="8.25" customHeight="1"/>
    <row r="16853" ht="8.25" customHeight="1"/>
    <row r="16854" ht="8.25" customHeight="1"/>
    <row r="16855" ht="8.25" customHeight="1"/>
    <row r="16856" ht="8.25" customHeight="1"/>
    <row r="16857" ht="8.25" customHeight="1"/>
    <row r="16858" ht="8.25" customHeight="1"/>
    <row r="16859" ht="8.25" customHeight="1"/>
    <row r="16860" ht="8.25" customHeight="1"/>
    <row r="16861" ht="8.25" customHeight="1"/>
    <row r="16862" ht="8.25" customHeight="1"/>
    <row r="16863" ht="8.25" customHeight="1"/>
    <row r="16864" ht="8.25" customHeight="1"/>
    <row r="16865" ht="8.25" customHeight="1"/>
    <row r="16866" ht="8.25" customHeight="1"/>
    <row r="16867" ht="8.25" customHeight="1"/>
    <row r="16868" ht="8.25" customHeight="1"/>
    <row r="16869" ht="8.25" customHeight="1"/>
    <row r="16870" ht="8.25" customHeight="1"/>
    <row r="16871" ht="8.25" customHeight="1"/>
    <row r="16872" ht="8.25" customHeight="1"/>
    <row r="16873" ht="8.25" customHeight="1"/>
    <row r="16874" ht="8.25" customHeight="1"/>
    <row r="16875" ht="8.25" customHeight="1"/>
    <row r="16876" ht="8.25" customHeight="1"/>
    <row r="16877" ht="8.25" customHeight="1"/>
    <row r="16878" ht="8.25" customHeight="1"/>
    <row r="16879" ht="8.25" customHeight="1"/>
    <row r="16880" ht="8.25" customHeight="1"/>
    <row r="16881" ht="8.25" customHeight="1"/>
    <row r="16882" ht="8.25" customHeight="1"/>
    <row r="16883" ht="8.25" customHeight="1"/>
    <row r="16884" ht="8.25" customHeight="1"/>
    <row r="16885" ht="8.25" customHeight="1"/>
    <row r="16886" ht="8.25" customHeight="1"/>
    <row r="16887" ht="8.25" customHeight="1"/>
    <row r="16888" ht="8.25" customHeight="1"/>
    <row r="16889" ht="8.25" customHeight="1"/>
    <row r="16890" ht="8.25" customHeight="1"/>
    <row r="16891" ht="8.25" customHeight="1"/>
    <row r="16892" ht="8.25" customHeight="1"/>
    <row r="16893" ht="8.25" customHeight="1"/>
    <row r="16894" ht="8.25" customHeight="1"/>
    <row r="16895" ht="8.25" customHeight="1"/>
    <row r="16896" ht="8.25" customHeight="1"/>
    <row r="16897" ht="8.25" customHeight="1"/>
    <row r="16898" ht="8.25" customHeight="1"/>
    <row r="16899" ht="8.25" customHeight="1"/>
    <row r="16900" ht="8.25" customHeight="1"/>
    <row r="16901" ht="8.25" customHeight="1"/>
    <row r="16902" ht="8.25" customHeight="1"/>
    <row r="16903" ht="8.25" customHeight="1"/>
    <row r="16904" ht="8.25" customHeight="1"/>
    <row r="16905" ht="8.25" customHeight="1"/>
    <row r="16906" ht="8.25" customHeight="1"/>
    <row r="16907" ht="8.25" customHeight="1"/>
    <row r="16908" ht="8.25" customHeight="1"/>
    <row r="16909" ht="8.25" customHeight="1"/>
    <row r="16910" ht="8.25" customHeight="1"/>
    <row r="16911" ht="8.25" customHeight="1"/>
    <row r="16912" ht="8.25" customHeight="1"/>
    <row r="16913" ht="8.25" customHeight="1"/>
    <row r="16914" ht="8.25" customHeight="1"/>
    <row r="16915" ht="8.25" customHeight="1"/>
    <row r="16916" ht="8.25" customHeight="1"/>
    <row r="16917" ht="8.25" customHeight="1"/>
    <row r="16918" ht="8.25" customHeight="1"/>
    <row r="16919" ht="8.25" customHeight="1"/>
    <row r="16920" ht="8.25" customHeight="1"/>
    <row r="16921" ht="8.25" customHeight="1"/>
    <row r="16922" ht="8.25" customHeight="1"/>
    <row r="16923" ht="8.25" customHeight="1"/>
    <row r="16924" ht="8.25" customHeight="1"/>
    <row r="16925" ht="8.25" customHeight="1"/>
    <row r="16926" ht="8.25" customHeight="1"/>
    <row r="16927" ht="8.25" customHeight="1"/>
    <row r="16928" ht="8.25" customHeight="1"/>
    <row r="16929" ht="8.25" customHeight="1"/>
    <row r="16930" ht="8.25" customHeight="1"/>
    <row r="16931" ht="8.25" customHeight="1"/>
    <row r="16932" ht="8.25" customHeight="1"/>
    <row r="16933" ht="8.25" customHeight="1"/>
    <row r="16934" ht="8.25" customHeight="1"/>
    <row r="16935" ht="8.25" customHeight="1"/>
    <row r="16936" ht="8.25" customHeight="1"/>
    <row r="16937" ht="8.25" customHeight="1"/>
    <row r="16938" ht="8.25" customHeight="1"/>
    <row r="16939" ht="8.25" customHeight="1"/>
    <row r="16940" ht="8.25" customHeight="1"/>
    <row r="16941" ht="8.25" customHeight="1"/>
    <row r="16942" ht="8.25" customHeight="1"/>
    <row r="16943" ht="8.25" customHeight="1"/>
    <row r="16944" ht="8.25" customHeight="1"/>
    <row r="16945" ht="8.25" customHeight="1"/>
    <row r="16946" ht="8.25" customHeight="1"/>
    <row r="16947" ht="8.25" customHeight="1"/>
    <row r="16948" ht="8.25" customHeight="1"/>
    <row r="16949" ht="8.25" customHeight="1"/>
    <row r="16950" ht="8.25" customHeight="1"/>
    <row r="16951" ht="8.25" customHeight="1"/>
    <row r="16952" ht="8.25" customHeight="1"/>
    <row r="16953" ht="8.25" customHeight="1"/>
    <row r="16954" ht="8.25" customHeight="1"/>
    <row r="16955" ht="8.25" customHeight="1"/>
    <row r="16956" ht="8.25" customHeight="1"/>
    <row r="16957" ht="8.25" customHeight="1"/>
    <row r="16958" ht="8.25" customHeight="1"/>
    <row r="16959" ht="8.25" customHeight="1"/>
    <row r="16960" ht="8.25" customHeight="1"/>
    <row r="16961" ht="8.25" customHeight="1"/>
    <row r="16962" ht="8.25" customHeight="1"/>
    <row r="16963" ht="8.25" customHeight="1"/>
    <row r="16964" ht="8.25" customHeight="1"/>
    <row r="16965" ht="8.25" customHeight="1"/>
    <row r="16966" ht="8.25" customHeight="1"/>
    <row r="16967" ht="8.25" customHeight="1"/>
    <row r="16968" ht="8.25" customHeight="1"/>
    <row r="16969" ht="8.25" customHeight="1"/>
    <row r="16970" ht="8.25" customHeight="1"/>
    <row r="16971" ht="8.25" customHeight="1"/>
    <row r="16972" ht="8.25" customHeight="1"/>
    <row r="16973" ht="8.25" customHeight="1"/>
    <row r="16974" ht="8.25" customHeight="1"/>
    <row r="16975" ht="8.25" customHeight="1"/>
    <row r="16976" ht="8.25" customHeight="1"/>
    <row r="16977" ht="8.25" customHeight="1"/>
    <row r="16978" ht="8.25" customHeight="1"/>
    <row r="16979" ht="8.25" customHeight="1"/>
    <row r="16980" ht="8.25" customHeight="1"/>
    <row r="16981" ht="8.25" customHeight="1"/>
    <row r="16982" ht="8.25" customHeight="1"/>
    <row r="16983" ht="8.25" customHeight="1"/>
    <row r="16984" ht="8.25" customHeight="1"/>
    <row r="16985" ht="8.25" customHeight="1"/>
    <row r="16986" ht="8.25" customHeight="1"/>
    <row r="16987" ht="8.25" customHeight="1"/>
    <row r="16988" ht="8.25" customHeight="1"/>
    <row r="16989" ht="8.25" customHeight="1"/>
    <row r="16990" ht="8.25" customHeight="1"/>
    <row r="16991" ht="8.25" customHeight="1"/>
    <row r="16992" ht="8.25" customHeight="1"/>
    <row r="16993" ht="8.25" customHeight="1"/>
    <row r="16994" ht="8.25" customHeight="1"/>
    <row r="16995" ht="8.25" customHeight="1"/>
    <row r="16996" ht="8.25" customHeight="1"/>
    <row r="16997" ht="8.25" customHeight="1"/>
    <row r="16998" ht="8.25" customHeight="1"/>
    <row r="16999" ht="8.25" customHeight="1"/>
    <row r="17000" ht="8.25" customHeight="1"/>
    <row r="17001" ht="8.25" customHeight="1"/>
    <row r="17002" ht="8.25" customHeight="1"/>
    <row r="17003" ht="8.25" customHeight="1"/>
    <row r="17004" ht="8.25" customHeight="1"/>
    <row r="17005" ht="8.25" customHeight="1"/>
    <row r="17006" ht="8.25" customHeight="1"/>
    <row r="17007" ht="8.25" customHeight="1"/>
    <row r="17008" ht="8.25" customHeight="1"/>
    <row r="17009" ht="8.25" customHeight="1"/>
    <row r="17010" ht="8.25" customHeight="1"/>
    <row r="17011" ht="8.25" customHeight="1"/>
    <row r="17012" ht="8.25" customHeight="1"/>
    <row r="17013" ht="8.25" customHeight="1"/>
    <row r="17014" ht="8.25" customHeight="1"/>
    <row r="17015" ht="8.25" customHeight="1"/>
    <row r="17016" ht="8.25" customHeight="1"/>
    <row r="17017" ht="8.25" customHeight="1"/>
    <row r="17018" ht="8.25" customHeight="1"/>
    <row r="17019" ht="8.25" customHeight="1"/>
    <row r="17020" ht="8.25" customHeight="1"/>
    <row r="17021" ht="8.25" customHeight="1"/>
    <row r="17022" ht="8.25" customHeight="1"/>
    <row r="17023" ht="8.25" customHeight="1"/>
    <row r="17024" ht="8.25" customHeight="1"/>
    <row r="17025" ht="8.25" customHeight="1"/>
    <row r="17026" ht="8.25" customHeight="1"/>
    <row r="17027" ht="8.25" customHeight="1"/>
    <row r="17028" ht="8.25" customHeight="1"/>
    <row r="17029" ht="8.25" customHeight="1"/>
    <row r="17030" ht="8.25" customHeight="1"/>
    <row r="17031" ht="8.25" customHeight="1"/>
    <row r="17032" ht="8.25" customHeight="1"/>
    <row r="17033" ht="8.25" customHeight="1"/>
    <row r="17034" ht="8.25" customHeight="1"/>
    <row r="17035" ht="8.25" customHeight="1"/>
    <row r="17036" ht="8.25" customHeight="1"/>
    <row r="17037" ht="8.25" customHeight="1"/>
    <row r="17038" ht="8.25" customHeight="1"/>
    <row r="17039" ht="8.25" customHeight="1"/>
    <row r="17040" ht="8.25" customHeight="1"/>
    <row r="17041" ht="8.25" customHeight="1"/>
    <row r="17042" ht="8.25" customHeight="1"/>
    <row r="17043" ht="8.25" customHeight="1"/>
    <row r="17044" ht="8.25" customHeight="1"/>
    <row r="17045" ht="8.25" customHeight="1"/>
    <row r="17046" ht="8.25" customHeight="1"/>
    <row r="17047" ht="8.25" customHeight="1"/>
    <row r="17048" ht="8.25" customHeight="1"/>
    <row r="17049" ht="8.25" customHeight="1"/>
    <row r="17050" ht="8.25" customHeight="1"/>
    <row r="17051" ht="8.25" customHeight="1"/>
    <row r="17052" ht="8.25" customHeight="1"/>
    <row r="17053" ht="8.25" customHeight="1"/>
    <row r="17054" ht="8.25" customHeight="1"/>
    <row r="17055" ht="8.25" customHeight="1"/>
    <row r="17056" ht="8.25" customHeight="1"/>
    <row r="17057" ht="8.25" customHeight="1"/>
    <row r="17058" ht="8.25" customHeight="1"/>
    <row r="17059" ht="8.25" customHeight="1"/>
    <row r="17060" ht="8.25" customHeight="1"/>
    <row r="17061" ht="8.25" customHeight="1"/>
    <row r="17062" ht="8.25" customHeight="1"/>
    <row r="17063" ht="8.25" customHeight="1"/>
    <row r="17064" ht="8.25" customHeight="1"/>
    <row r="17065" ht="8.25" customHeight="1"/>
    <row r="17066" ht="8.25" customHeight="1"/>
    <row r="17067" ht="8.25" customHeight="1"/>
    <row r="17068" ht="8.25" customHeight="1"/>
    <row r="17069" ht="8.25" customHeight="1"/>
    <row r="17070" ht="8.25" customHeight="1"/>
    <row r="17071" ht="8.25" customHeight="1"/>
    <row r="17072" ht="8.25" customHeight="1"/>
    <row r="17073" ht="8.25" customHeight="1"/>
    <row r="17074" ht="8.25" customHeight="1"/>
    <row r="17075" ht="8.25" customHeight="1"/>
    <row r="17076" ht="8.25" customHeight="1"/>
    <row r="17077" ht="8.25" customHeight="1"/>
    <row r="17078" ht="8.25" customHeight="1"/>
    <row r="17079" ht="8.25" customHeight="1"/>
    <row r="17080" ht="8.25" customHeight="1"/>
    <row r="17081" ht="8.25" customHeight="1"/>
    <row r="17082" ht="8.25" customHeight="1"/>
    <row r="17083" ht="8.25" customHeight="1"/>
    <row r="17084" ht="8.25" customHeight="1"/>
    <row r="17085" ht="8.25" customHeight="1"/>
    <row r="17086" ht="8.25" customHeight="1"/>
    <row r="17087" ht="8.25" customHeight="1"/>
    <row r="17088" ht="8.25" customHeight="1"/>
    <row r="17089" ht="8.25" customHeight="1"/>
    <row r="17090" ht="8.25" customHeight="1"/>
    <row r="17091" ht="8.25" customHeight="1"/>
    <row r="17092" ht="8.25" customHeight="1"/>
    <row r="17093" ht="8.25" customHeight="1"/>
    <row r="17094" ht="8.25" customHeight="1"/>
    <row r="17095" ht="8.25" customHeight="1"/>
    <row r="17096" ht="8.25" customHeight="1"/>
    <row r="17097" ht="8.25" customHeight="1"/>
    <row r="17098" ht="8.25" customHeight="1"/>
    <row r="17099" ht="8.25" customHeight="1"/>
    <row r="17100" ht="8.25" customHeight="1"/>
    <row r="17101" ht="8.25" customHeight="1"/>
    <row r="17102" ht="8.25" customHeight="1"/>
    <row r="17103" ht="8.25" customHeight="1"/>
    <row r="17104" ht="8.25" customHeight="1"/>
    <row r="17105" ht="8.25" customHeight="1"/>
    <row r="17106" ht="8.25" customHeight="1"/>
    <row r="17107" ht="8.25" customHeight="1"/>
    <row r="17108" ht="8.25" customHeight="1"/>
    <row r="17109" ht="8.25" customHeight="1"/>
    <row r="17110" ht="8.25" customHeight="1"/>
    <row r="17111" ht="8.25" customHeight="1"/>
    <row r="17112" ht="8.25" customHeight="1"/>
    <row r="17113" ht="8.25" customHeight="1"/>
    <row r="17114" ht="8.25" customHeight="1"/>
    <row r="17115" ht="8.25" customHeight="1"/>
    <row r="17116" ht="8.25" customHeight="1"/>
    <row r="17117" ht="8.25" customHeight="1"/>
    <row r="17118" ht="8.25" customHeight="1"/>
    <row r="17119" ht="8.25" customHeight="1"/>
    <row r="17120" ht="8.25" customHeight="1"/>
    <row r="17121" ht="8.25" customHeight="1"/>
    <row r="17122" ht="8.25" customHeight="1"/>
    <row r="17123" ht="8.25" customHeight="1"/>
    <row r="17124" ht="8.25" customHeight="1"/>
    <row r="17125" ht="8.25" customHeight="1"/>
    <row r="17126" ht="8.25" customHeight="1"/>
    <row r="17127" ht="8.25" customHeight="1"/>
    <row r="17128" ht="8.25" customHeight="1"/>
    <row r="17129" ht="8.25" customHeight="1"/>
    <row r="17130" ht="8.25" customHeight="1"/>
    <row r="17131" ht="8.25" customHeight="1"/>
    <row r="17132" ht="8.25" customHeight="1"/>
    <row r="17133" ht="8.25" customHeight="1"/>
    <row r="17134" ht="8.25" customHeight="1"/>
    <row r="17135" ht="8.25" customHeight="1"/>
    <row r="17136" ht="8.25" customHeight="1"/>
    <row r="17137" ht="8.25" customHeight="1"/>
    <row r="17138" ht="8.25" customHeight="1"/>
    <row r="17139" ht="8.25" customHeight="1"/>
    <row r="17140" ht="8.25" customHeight="1"/>
    <row r="17141" ht="8.25" customHeight="1"/>
    <row r="17142" ht="8.25" customHeight="1"/>
    <row r="17143" ht="8.25" customHeight="1"/>
    <row r="17144" ht="8.25" customHeight="1"/>
    <row r="17145" ht="8.25" customHeight="1"/>
    <row r="17146" ht="8.25" customHeight="1"/>
    <row r="17147" ht="8.25" customHeight="1"/>
    <row r="17148" ht="8.25" customHeight="1"/>
    <row r="17149" ht="8.25" customHeight="1"/>
    <row r="17150" ht="8.25" customHeight="1"/>
    <row r="17151" ht="8.25" customHeight="1"/>
    <row r="17152" ht="8.25" customHeight="1"/>
    <row r="17153" ht="8.25" customHeight="1"/>
    <row r="17154" ht="8.25" customHeight="1"/>
    <row r="17155" ht="8.25" customHeight="1"/>
    <row r="17156" ht="8.25" customHeight="1"/>
    <row r="17157" ht="8.25" customHeight="1"/>
    <row r="17158" ht="8.25" customHeight="1"/>
    <row r="17159" ht="8.25" customHeight="1"/>
    <row r="17160" ht="8.25" customHeight="1"/>
    <row r="17161" ht="8.25" customHeight="1"/>
    <row r="17162" ht="8.25" customHeight="1"/>
    <row r="17163" ht="8.25" customHeight="1"/>
    <row r="17164" ht="8.25" customHeight="1"/>
    <row r="17165" ht="8.25" customHeight="1"/>
    <row r="17166" ht="8.25" customHeight="1"/>
    <row r="17167" ht="8.25" customHeight="1"/>
    <row r="17168" ht="8.25" customHeight="1"/>
    <row r="17169" ht="8.25" customHeight="1"/>
    <row r="17170" ht="8.25" customHeight="1"/>
    <row r="17171" ht="8.25" customHeight="1"/>
    <row r="17172" ht="8.25" customHeight="1"/>
    <row r="17173" ht="8.25" customHeight="1"/>
    <row r="17174" ht="8.25" customHeight="1"/>
    <row r="17175" ht="8.25" customHeight="1"/>
    <row r="17176" ht="8.25" customHeight="1"/>
    <row r="17177" ht="8.25" customHeight="1"/>
    <row r="17178" ht="8.25" customHeight="1"/>
    <row r="17179" ht="8.25" customHeight="1"/>
    <row r="17180" ht="8.25" customHeight="1"/>
    <row r="17181" ht="8.25" customHeight="1"/>
    <row r="17182" ht="8.25" customHeight="1"/>
    <row r="17183" ht="8.25" customHeight="1"/>
    <row r="17184" ht="8.25" customHeight="1"/>
    <row r="17185" ht="8.25" customHeight="1"/>
    <row r="17186" ht="8.25" customHeight="1"/>
    <row r="17187" ht="8.25" customHeight="1"/>
    <row r="17188" ht="8.25" customHeight="1"/>
    <row r="17189" ht="8.25" customHeight="1"/>
    <row r="17190" ht="8.25" customHeight="1"/>
    <row r="17191" ht="8.25" customHeight="1"/>
    <row r="17192" ht="8.25" customHeight="1"/>
    <row r="17193" ht="8.25" customHeight="1"/>
    <row r="17194" ht="8.25" customHeight="1"/>
    <row r="17195" ht="8.25" customHeight="1"/>
    <row r="17196" ht="8.25" customHeight="1"/>
    <row r="17197" ht="8.25" customHeight="1"/>
    <row r="17198" ht="8.25" customHeight="1"/>
    <row r="17199" ht="8.25" customHeight="1"/>
    <row r="17200" ht="8.25" customHeight="1"/>
    <row r="17201" ht="8.25" customHeight="1"/>
    <row r="17202" ht="8.25" customHeight="1"/>
    <row r="17203" ht="8.25" customHeight="1"/>
    <row r="17204" ht="8.25" customHeight="1"/>
    <row r="17205" ht="8.25" customHeight="1"/>
    <row r="17206" ht="8.25" customHeight="1"/>
    <row r="17207" ht="8.25" customHeight="1"/>
    <row r="17208" ht="8.25" customHeight="1"/>
    <row r="17209" ht="8.25" customHeight="1"/>
    <row r="17210" ht="8.25" customHeight="1"/>
    <row r="17211" ht="8.25" customHeight="1"/>
    <row r="17212" ht="8.25" customHeight="1"/>
    <row r="17213" ht="8.25" customHeight="1"/>
    <row r="17214" ht="8.25" customHeight="1"/>
    <row r="17215" ht="8.25" customHeight="1"/>
    <row r="17216" ht="8.25" customHeight="1"/>
    <row r="17217" ht="8.25" customHeight="1"/>
    <row r="17218" ht="8.25" customHeight="1"/>
    <row r="17219" ht="8.25" customHeight="1"/>
    <row r="17220" ht="8.25" customHeight="1"/>
    <row r="17221" ht="8.25" customHeight="1"/>
    <row r="17222" ht="8.25" customHeight="1"/>
    <row r="17223" ht="8.25" customHeight="1"/>
    <row r="17224" ht="8.25" customHeight="1"/>
    <row r="17225" ht="8.25" customHeight="1"/>
    <row r="17226" ht="8.25" customHeight="1"/>
    <row r="17227" ht="8.25" customHeight="1"/>
    <row r="17228" ht="8.25" customHeight="1"/>
    <row r="17229" ht="8.25" customHeight="1"/>
    <row r="17230" ht="8.25" customHeight="1"/>
    <row r="17231" ht="8.25" customHeight="1"/>
    <row r="17232" ht="8.25" customHeight="1"/>
    <row r="17233" ht="8.25" customHeight="1"/>
    <row r="17234" ht="8.25" customHeight="1"/>
    <row r="17235" ht="8.25" customHeight="1"/>
    <row r="17236" ht="8.25" customHeight="1"/>
    <row r="17237" ht="8.25" customHeight="1"/>
    <row r="17238" ht="8.25" customHeight="1"/>
    <row r="17239" ht="8.25" customHeight="1"/>
    <row r="17240" ht="8.25" customHeight="1"/>
    <row r="17241" ht="8.25" customHeight="1"/>
    <row r="17242" ht="8.25" customHeight="1"/>
    <row r="17243" ht="8.25" customHeight="1"/>
    <row r="17244" ht="8.25" customHeight="1"/>
    <row r="17245" ht="8.25" customHeight="1"/>
    <row r="17246" ht="8.25" customHeight="1"/>
    <row r="17247" ht="8.25" customHeight="1"/>
    <row r="17248" ht="8.25" customHeight="1"/>
    <row r="17249" ht="8.25" customHeight="1"/>
    <row r="17250" ht="8.25" customHeight="1"/>
    <row r="17251" ht="8.25" customHeight="1"/>
    <row r="17252" ht="8.25" customHeight="1"/>
    <row r="17253" ht="8.25" customHeight="1"/>
    <row r="17254" ht="8.25" customHeight="1"/>
    <row r="17255" ht="8.25" customHeight="1"/>
    <row r="17256" ht="8.25" customHeight="1"/>
    <row r="17257" ht="8.25" customHeight="1"/>
    <row r="17258" ht="8.25" customHeight="1"/>
    <row r="17259" ht="8.25" customHeight="1"/>
    <row r="17260" ht="8.25" customHeight="1"/>
    <row r="17261" ht="8.25" customHeight="1"/>
    <row r="17262" ht="8.25" customHeight="1"/>
    <row r="17263" ht="8.25" customHeight="1"/>
    <row r="17264" ht="8.25" customHeight="1"/>
    <row r="17265" ht="8.25" customHeight="1"/>
    <row r="17266" ht="8.25" customHeight="1"/>
    <row r="17267" ht="8.25" customHeight="1"/>
    <row r="17268" ht="8.25" customHeight="1"/>
    <row r="17269" ht="8.25" customHeight="1"/>
    <row r="17270" ht="8.25" customHeight="1"/>
    <row r="17271" ht="8.25" customHeight="1"/>
    <row r="17272" ht="8.25" customHeight="1"/>
    <row r="17273" ht="8.25" customHeight="1"/>
    <row r="17274" ht="8.25" customHeight="1"/>
    <row r="17275" ht="8.25" customHeight="1"/>
    <row r="17276" ht="8.25" customHeight="1"/>
    <row r="17277" ht="8.25" customHeight="1"/>
    <row r="17278" ht="8.25" customHeight="1"/>
    <row r="17279" ht="8.25" customHeight="1"/>
    <row r="17280" ht="8.25" customHeight="1"/>
    <row r="17281" ht="8.25" customHeight="1"/>
    <row r="17282" ht="8.25" customHeight="1"/>
    <row r="17283" ht="8.25" customHeight="1"/>
    <row r="17284" ht="8.25" customHeight="1"/>
    <row r="17285" ht="8.25" customHeight="1"/>
    <row r="17286" ht="8.25" customHeight="1"/>
    <row r="17287" ht="8.25" customHeight="1"/>
    <row r="17288" ht="8.25" customHeight="1"/>
    <row r="17289" ht="8.25" customHeight="1"/>
    <row r="17290" ht="8.25" customHeight="1"/>
    <row r="17291" ht="8.25" customHeight="1"/>
    <row r="17292" ht="8.25" customHeight="1"/>
    <row r="17293" ht="8.25" customHeight="1"/>
    <row r="17294" ht="8.25" customHeight="1"/>
    <row r="17295" ht="8.25" customHeight="1"/>
    <row r="17296" ht="8.25" customHeight="1"/>
    <row r="17297" ht="8.25" customHeight="1"/>
    <row r="17298" ht="8.25" customHeight="1"/>
    <row r="17299" ht="8.25" customHeight="1"/>
    <row r="17300" ht="8.25" customHeight="1"/>
    <row r="17301" ht="8.25" customHeight="1"/>
    <row r="17302" ht="8.25" customHeight="1"/>
    <row r="17303" ht="8.25" customHeight="1"/>
    <row r="17304" ht="8.25" customHeight="1"/>
    <row r="17305" ht="8.25" customHeight="1"/>
    <row r="17306" ht="8.25" customHeight="1"/>
    <row r="17307" ht="8.25" customHeight="1"/>
    <row r="17308" ht="8.25" customHeight="1"/>
    <row r="17309" ht="8.25" customHeight="1"/>
    <row r="17310" ht="8.25" customHeight="1"/>
    <row r="17311" ht="8.25" customHeight="1"/>
    <row r="17312" ht="8.25" customHeight="1"/>
    <row r="17313" ht="8.25" customHeight="1"/>
    <row r="17314" ht="8.25" customHeight="1"/>
    <row r="17315" ht="8.25" customHeight="1"/>
    <row r="17316" ht="8.25" customHeight="1"/>
    <row r="17317" ht="8.25" customHeight="1"/>
    <row r="17318" ht="8.25" customHeight="1"/>
    <row r="17319" ht="8.25" customHeight="1"/>
    <row r="17320" ht="8.25" customHeight="1"/>
    <row r="17321" ht="8.25" customHeight="1"/>
    <row r="17322" ht="8.25" customHeight="1"/>
    <row r="17323" ht="8.25" customHeight="1"/>
    <row r="17324" ht="8.25" customHeight="1"/>
    <row r="17325" ht="8.25" customHeight="1"/>
    <row r="17326" ht="8.25" customHeight="1"/>
    <row r="17327" ht="8.25" customHeight="1"/>
    <row r="17328" ht="8.25" customHeight="1"/>
    <row r="17329" ht="8.25" customHeight="1"/>
    <row r="17330" ht="8.25" customHeight="1"/>
    <row r="17331" ht="8.25" customHeight="1"/>
    <row r="17332" ht="8.25" customHeight="1"/>
    <row r="17333" ht="8.25" customHeight="1"/>
    <row r="17334" ht="8.25" customHeight="1"/>
    <row r="17335" ht="8.25" customHeight="1"/>
    <row r="17336" ht="8.25" customHeight="1"/>
    <row r="17337" ht="8.25" customHeight="1"/>
    <row r="17338" ht="8.25" customHeight="1"/>
    <row r="17339" ht="8.25" customHeight="1"/>
    <row r="17340" ht="8.25" customHeight="1"/>
    <row r="17341" ht="8.25" customHeight="1"/>
    <row r="17342" ht="8.25" customHeight="1"/>
    <row r="17343" ht="8.25" customHeight="1"/>
    <row r="17344" ht="8.25" customHeight="1"/>
    <row r="17345" ht="8.25" customHeight="1"/>
    <row r="17346" ht="8.25" customHeight="1"/>
    <row r="17347" ht="8.25" customHeight="1"/>
    <row r="17348" ht="8.25" customHeight="1"/>
    <row r="17349" ht="8.25" customHeight="1"/>
    <row r="17350" ht="8.25" customHeight="1"/>
    <row r="17351" ht="8.25" customHeight="1"/>
    <row r="17352" ht="8.25" customHeight="1"/>
    <row r="17353" ht="8.25" customHeight="1"/>
    <row r="17354" ht="8.25" customHeight="1"/>
    <row r="17355" ht="8.25" customHeight="1"/>
    <row r="17356" ht="8.25" customHeight="1"/>
    <row r="17357" ht="8.25" customHeight="1"/>
    <row r="17358" ht="8.25" customHeight="1"/>
    <row r="17359" ht="8.25" customHeight="1"/>
    <row r="17360" ht="8.25" customHeight="1"/>
    <row r="17361" ht="8.25" customHeight="1"/>
    <row r="17362" ht="8.25" customHeight="1"/>
    <row r="17363" ht="8.25" customHeight="1"/>
    <row r="17364" ht="8.25" customHeight="1"/>
    <row r="17365" ht="8.25" customHeight="1"/>
    <row r="17366" ht="8.25" customHeight="1"/>
    <row r="17367" ht="8.25" customHeight="1"/>
    <row r="17368" ht="8.25" customHeight="1"/>
    <row r="17369" ht="8.25" customHeight="1"/>
    <row r="17370" ht="8.25" customHeight="1"/>
    <row r="17371" ht="8.25" customHeight="1"/>
    <row r="17372" ht="8.25" customHeight="1"/>
    <row r="17373" ht="8.25" customHeight="1"/>
    <row r="17374" ht="8.25" customHeight="1"/>
    <row r="17375" ht="8.25" customHeight="1"/>
    <row r="17376" ht="8.25" customHeight="1"/>
    <row r="17377" ht="8.25" customHeight="1"/>
    <row r="17378" ht="8.25" customHeight="1"/>
    <row r="17379" ht="8.25" customHeight="1"/>
    <row r="17380" ht="8.25" customHeight="1"/>
    <row r="17381" ht="8.25" customHeight="1"/>
    <row r="17382" ht="8.25" customHeight="1"/>
    <row r="17383" ht="8.25" customHeight="1"/>
    <row r="17384" ht="8.25" customHeight="1"/>
    <row r="17385" ht="8.25" customHeight="1"/>
    <row r="17386" ht="8.25" customHeight="1"/>
    <row r="17387" ht="8.25" customHeight="1"/>
    <row r="17388" ht="8.25" customHeight="1"/>
    <row r="17389" ht="8.25" customHeight="1"/>
    <row r="17390" ht="8.25" customHeight="1"/>
    <row r="17391" ht="8.25" customHeight="1"/>
    <row r="17392" ht="8.25" customHeight="1"/>
    <row r="17393" ht="8.25" customHeight="1"/>
    <row r="17394" ht="8.25" customHeight="1"/>
    <row r="17395" ht="8.25" customHeight="1"/>
    <row r="17396" ht="8.25" customHeight="1"/>
    <row r="17397" ht="8.25" customHeight="1"/>
    <row r="17398" ht="8.25" customHeight="1"/>
    <row r="17399" ht="8.25" customHeight="1"/>
    <row r="17400" ht="8.25" customHeight="1"/>
    <row r="17401" ht="8.25" customHeight="1"/>
    <row r="17402" ht="8.25" customHeight="1"/>
    <row r="17403" ht="8.25" customHeight="1"/>
    <row r="17404" ht="8.25" customHeight="1"/>
    <row r="17405" ht="8.25" customHeight="1"/>
    <row r="17406" ht="8.25" customHeight="1"/>
    <row r="17407" ht="8.25" customHeight="1"/>
    <row r="17408" ht="8.25" customHeight="1"/>
    <row r="17409" ht="8.25" customHeight="1"/>
    <row r="17410" ht="8.25" customHeight="1"/>
    <row r="17411" ht="8.25" customHeight="1"/>
    <row r="17412" ht="8.25" customHeight="1"/>
    <row r="17413" ht="8.25" customHeight="1"/>
    <row r="17414" ht="8.25" customHeight="1"/>
    <row r="17415" ht="8.25" customHeight="1"/>
    <row r="17416" ht="8.25" customHeight="1"/>
    <row r="17417" ht="8.25" customHeight="1"/>
    <row r="17418" ht="8.25" customHeight="1"/>
    <row r="17419" ht="8.25" customHeight="1"/>
    <row r="17420" ht="8.25" customHeight="1"/>
    <row r="17421" ht="8.25" customHeight="1"/>
    <row r="17422" ht="8.25" customHeight="1"/>
    <row r="17423" ht="8.25" customHeight="1"/>
    <row r="17424" ht="8.25" customHeight="1"/>
    <row r="17425" ht="8.25" customHeight="1"/>
    <row r="17426" ht="8.25" customHeight="1"/>
    <row r="17427" ht="8.25" customHeight="1"/>
    <row r="17428" ht="8.25" customHeight="1"/>
    <row r="17429" ht="8.25" customHeight="1"/>
    <row r="17430" ht="8.25" customHeight="1"/>
    <row r="17431" ht="8.25" customHeight="1"/>
    <row r="17432" ht="8.25" customHeight="1"/>
    <row r="17433" ht="8.25" customHeight="1"/>
    <row r="17434" ht="8.25" customHeight="1"/>
    <row r="17435" ht="8.25" customHeight="1"/>
    <row r="17436" ht="8.25" customHeight="1"/>
    <row r="17437" ht="8.25" customHeight="1"/>
    <row r="17438" ht="8.25" customHeight="1"/>
    <row r="17439" ht="8.25" customHeight="1"/>
    <row r="17440" ht="8.25" customHeight="1"/>
    <row r="17441" ht="8.25" customHeight="1"/>
    <row r="17442" ht="8.25" customHeight="1"/>
    <row r="17443" ht="8.25" customHeight="1"/>
    <row r="17444" ht="8.25" customHeight="1"/>
    <row r="17445" ht="8.25" customHeight="1"/>
    <row r="17446" ht="8.25" customHeight="1"/>
    <row r="17447" ht="8.25" customHeight="1"/>
    <row r="17448" ht="8.25" customHeight="1"/>
    <row r="17449" ht="8.25" customHeight="1"/>
    <row r="17450" ht="8.25" customHeight="1"/>
    <row r="17451" ht="8.25" customHeight="1"/>
    <row r="17452" ht="8.25" customHeight="1"/>
    <row r="17453" ht="8.25" customHeight="1"/>
    <row r="17454" ht="8.25" customHeight="1"/>
    <row r="17455" ht="8.25" customHeight="1"/>
    <row r="17456" ht="8.25" customHeight="1"/>
    <row r="17457" ht="8.25" customHeight="1"/>
    <row r="17458" ht="8.25" customHeight="1"/>
    <row r="17459" ht="8.25" customHeight="1"/>
    <row r="17460" ht="8.25" customHeight="1"/>
    <row r="17461" ht="8.25" customHeight="1"/>
    <row r="17462" ht="8.25" customHeight="1"/>
    <row r="17463" ht="8.25" customHeight="1"/>
    <row r="17464" ht="8.25" customHeight="1"/>
    <row r="17465" ht="8.25" customHeight="1"/>
    <row r="17466" ht="8.25" customHeight="1"/>
    <row r="17467" ht="8.25" customHeight="1"/>
    <row r="17468" ht="8.25" customHeight="1"/>
    <row r="17469" ht="8.25" customHeight="1"/>
    <row r="17470" ht="8.25" customHeight="1"/>
    <row r="17471" ht="8.25" customHeight="1"/>
    <row r="17472" ht="8.25" customHeight="1"/>
    <row r="17473" ht="8.25" customHeight="1"/>
    <row r="17474" ht="8.25" customHeight="1"/>
    <row r="17475" ht="8.25" customHeight="1"/>
    <row r="17476" ht="8.25" customHeight="1"/>
    <row r="17477" ht="8.25" customHeight="1"/>
    <row r="17478" ht="8.25" customHeight="1"/>
    <row r="17479" ht="8.25" customHeight="1"/>
    <row r="17480" ht="8.25" customHeight="1"/>
    <row r="17481" ht="8.25" customHeight="1"/>
    <row r="17482" ht="8.25" customHeight="1"/>
    <row r="17483" ht="8.25" customHeight="1"/>
    <row r="17484" ht="8.25" customHeight="1"/>
    <row r="17485" ht="8.25" customHeight="1"/>
    <row r="17486" ht="8.25" customHeight="1"/>
    <row r="17487" ht="8.25" customHeight="1"/>
    <row r="17488" ht="8.25" customHeight="1"/>
    <row r="17489" ht="8.25" customHeight="1"/>
    <row r="17490" ht="8.25" customHeight="1"/>
    <row r="17491" ht="8.25" customHeight="1"/>
    <row r="17492" ht="8.25" customHeight="1"/>
    <row r="17493" ht="8.25" customHeight="1"/>
    <row r="17494" ht="8.25" customHeight="1"/>
    <row r="17495" ht="8.25" customHeight="1"/>
    <row r="17496" ht="8.25" customHeight="1"/>
    <row r="17497" ht="8.25" customHeight="1"/>
    <row r="17498" ht="8.25" customHeight="1"/>
    <row r="17499" ht="8.25" customHeight="1"/>
    <row r="17500" ht="8.25" customHeight="1"/>
    <row r="17501" ht="8.25" customHeight="1"/>
    <row r="17502" ht="8.25" customHeight="1"/>
    <row r="17503" ht="8.25" customHeight="1"/>
    <row r="17504" ht="8.25" customHeight="1"/>
    <row r="17505" ht="8.25" customHeight="1"/>
    <row r="17506" ht="8.25" customHeight="1"/>
    <row r="17507" ht="8.25" customHeight="1"/>
    <row r="17508" ht="8.25" customHeight="1"/>
    <row r="17509" ht="8.25" customHeight="1"/>
    <row r="17510" ht="8.25" customHeight="1"/>
    <row r="17511" ht="8.25" customHeight="1"/>
    <row r="17512" ht="8.25" customHeight="1"/>
    <row r="17513" ht="8.25" customHeight="1"/>
    <row r="17514" ht="8.25" customHeight="1"/>
    <row r="17515" ht="8.25" customHeight="1"/>
    <row r="17516" ht="8.25" customHeight="1"/>
    <row r="17517" ht="8.25" customHeight="1"/>
    <row r="17518" ht="8.25" customHeight="1"/>
    <row r="17519" ht="8.25" customHeight="1"/>
    <row r="17520" ht="8.25" customHeight="1"/>
    <row r="17521" ht="8.25" customHeight="1"/>
    <row r="17522" ht="8.25" customHeight="1"/>
    <row r="17523" ht="8.25" customHeight="1"/>
    <row r="17524" ht="8.25" customHeight="1"/>
    <row r="17525" ht="8.25" customHeight="1"/>
    <row r="17526" ht="8.25" customHeight="1"/>
    <row r="17527" ht="8.25" customHeight="1"/>
    <row r="17528" ht="8.25" customHeight="1"/>
    <row r="17529" ht="8.25" customHeight="1"/>
    <row r="17530" ht="8.25" customHeight="1"/>
    <row r="17531" ht="8.25" customHeight="1"/>
    <row r="17532" ht="8.25" customHeight="1"/>
    <row r="17533" ht="8.25" customHeight="1"/>
    <row r="17534" ht="8.25" customHeight="1"/>
    <row r="17535" ht="8.25" customHeight="1"/>
    <row r="17536" ht="8.25" customHeight="1"/>
    <row r="17537" ht="8.25" customHeight="1"/>
    <row r="17538" ht="8.25" customHeight="1"/>
    <row r="17539" ht="8.25" customHeight="1"/>
    <row r="17540" ht="8.25" customHeight="1"/>
    <row r="17541" ht="8.25" customHeight="1"/>
    <row r="17542" ht="8.25" customHeight="1"/>
    <row r="17543" ht="8.25" customHeight="1"/>
    <row r="17544" ht="8.25" customHeight="1"/>
    <row r="17545" ht="8.25" customHeight="1"/>
    <row r="17546" ht="8.25" customHeight="1"/>
    <row r="17547" ht="8.25" customHeight="1"/>
    <row r="17548" ht="8.25" customHeight="1"/>
    <row r="17549" ht="8.25" customHeight="1"/>
    <row r="17550" ht="8.25" customHeight="1"/>
    <row r="17551" ht="8.25" customHeight="1"/>
    <row r="17552" ht="8.25" customHeight="1"/>
    <row r="17553" ht="8.25" customHeight="1"/>
    <row r="17554" ht="8.25" customHeight="1"/>
    <row r="17555" ht="8.25" customHeight="1"/>
    <row r="17556" ht="8.25" customHeight="1"/>
    <row r="17557" ht="8.25" customHeight="1"/>
    <row r="17558" ht="8.25" customHeight="1"/>
    <row r="17559" ht="8.25" customHeight="1"/>
    <row r="17560" ht="8.25" customHeight="1"/>
    <row r="17561" ht="8.25" customHeight="1"/>
    <row r="17562" ht="8.25" customHeight="1"/>
    <row r="17563" ht="8.25" customHeight="1"/>
    <row r="17564" ht="8.25" customHeight="1"/>
    <row r="17565" ht="8.25" customHeight="1"/>
    <row r="17566" ht="8.25" customHeight="1"/>
    <row r="17567" ht="8.25" customHeight="1"/>
    <row r="17568" ht="8.25" customHeight="1"/>
    <row r="17569" ht="8.25" customHeight="1"/>
    <row r="17570" ht="8.25" customHeight="1"/>
    <row r="17571" ht="8.25" customHeight="1"/>
    <row r="17572" ht="8.25" customHeight="1"/>
    <row r="17573" ht="8.25" customHeight="1"/>
    <row r="17574" ht="8.25" customHeight="1"/>
    <row r="17575" ht="8.25" customHeight="1"/>
    <row r="17576" ht="8.25" customHeight="1"/>
    <row r="17577" ht="8.25" customHeight="1"/>
    <row r="17578" ht="8.25" customHeight="1"/>
    <row r="17579" ht="8.25" customHeight="1"/>
    <row r="17580" ht="8.25" customHeight="1"/>
    <row r="17581" ht="8.25" customHeight="1"/>
    <row r="17582" ht="8.25" customHeight="1"/>
    <row r="17583" ht="8.25" customHeight="1"/>
    <row r="17584" ht="8.25" customHeight="1"/>
    <row r="17585" ht="8.25" customHeight="1"/>
    <row r="17586" ht="8.25" customHeight="1"/>
    <row r="17587" ht="8.25" customHeight="1"/>
    <row r="17588" ht="8.25" customHeight="1"/>
    <row r="17589" ht="8.25" customHeight="1"/>
    <row r="17590" ht="8.25" customHeight="1"/>
    <row r="17591" ht="8.25" customHeight="1"/>
    <row r="17592" ht="8.25" customHeight="1"/>
    <row r="17593" ht="8.25" customHeight="1"/>
    <row r="17594" ht="8.25" customHeight="1"/>
    <row r="17595" ht="8.25" customHeight="1"/>
    <row r="17596" ht="8.25" customHeight="1"/>
    <row r="17597" ht="8.25" customHeight="1"/>
    <row r="17598" ht="8.25" customHeight="1"/>
    <row r="17599" ht="8.25" customHeight="1"/>
    <row r="17600" ht="8.25" customHeight="1"/>
    <row r="17601" ht="8.25" customHeight="1"/>
    <row r="17602" ht="8.25" customHeight="1"/>
    <row r="17603" ht="8.25" customHeight="1"/>
    <row r="17604" ht="8.25" customHeight="1"/>
    <row r="17605" ht="8.25" customHeight="1"/>
    <row r="17606" ht="8.25" customHeight="1"/>
    <row r="17607" ht="8.25" customHeight="1"/>
    <row r="17608" ht="8.25" customHeight="1"/>
    <row r="17609" ht="8.25" customHeight="1"/>
    <row r="17610" ht="8.25" customHeight="1"/>
    <row r="17611" ht="8.25" customHeight="1"/>
    <row r="17612" ht="8.25" customHeight="1"/>
    <row r="17613" ht="8.25" customHeight="1"/>
    <row r="17614" ht="8.25" customHeight="1"/>
    <row r="17615" ht="8.25" customHeight="1"/>
    <row r="17616" ht="8.25" customHeight="1"/>
    <row r="17617" ht="8.25" customHeight="1"/>
    <row r="17618" ht="8.25" customHeight="1"/>
    <row r="17619" ht="8.25" customHeight="1"/>
    <row r="17620" ht="8.25" customHeight="1"/>
    <row r="17621" ht="8.25" customHeight="1"/>
    <row r="17622" ht="8.25" customHeight="1"/>
    <row r="17623" ht="8.25" customHeight="1"/>
    <row r="17624" ht="8.25" customHeight="1"/>
    <row r="17625" ht="8.25" customHeight="1"/>
    <row r="17626" ht="8.25" customHeight="1"/>
    <row r="17627" ht="8.25" customHeight="1"/>
    <row r="17628" ht="8.25" customHeight="1"/>
    <row r="17629" ht="8.25" customHeight="1"/>
    <row r="17630" ht="8.25" customHeight="1"/>
    <row r="17631" ht="8.25" customHeight="1"/>
    <row r="17632" ht="8.25" customHeight="1"/>
    <row r="17633" ht="8.25" customHeight="1"/>
    <row r="17634" ht="8.25" customHeight="1"/>
    <row r="17635" ht="8.25" customHeight="1"/>
    <row r="17636" ht="8.25" customHeight="1"/>
    <row r="17637" ht="8.25" customHeight="1"/>
    <row r="17638" ht="8.25" customHeight="1"/>
    <row r="17639" ht="8.25" customHeight="1"/>
    <row r="17640" ht="8.25" customHeight="1"/>
    <row r="17641" ht="8.25" customHeight="1"/>
    <row r="17642" ht="8.25" customHeight="1"/>
    <row r="17643" ht="8.25" customHeight="1"/>
    <row r="17644" ht="8.25" customHeight="1"/>
    <row r="17645" ht="8.25" customHeight="1"/>
    <row r="17646" ht="8.25" customHeight="1"/>
    <row r="17647" ht="8.25" customHeight="1"/>
    <row r="17648" ht="8.25" customHeight="1"/>
    <row r="17649" ht="8.25" customHeight="1"/>
    <row r="17650" ht="8.25" customHeight="1"/>
    <row r="17651" ht="8.25" customHeight="1"/>
    <row r="17652" ht="8.25" customHeight="1"/>
    <row r="17653" ht="8.25" customHeight="1"/>
    <row r="17654" ht="8.25" customHeight="1"/>
    <row r="17655" ht="8.25" customHeight="1"/>
    <row r="17656" ht="8.25" customHeight="1"/>
    <row r="17657" ht="8.25" customHeight="1"/>
    <row r="17658" ht="8.25" customHeight="1"/>
    <row r="17659" ht="8.25" customHeight="1"/>
    <row r="17660" ht="8.25" customHeight="1"/>
    <row r="17661" ht="8.25" customHeight="1"/>
    <row r="17662" ht="8.25" customHeight="1"/>
    <row r="17663" ht="8.25" customHeight="1"/>
    <row r="17664" ht="8.25" customHeight="1"/>
    <row r="17665" ht="8.25" customHeight="1"/>
    <row r="17666" ht="8.25" customHeight="1"/>
    <row r="17667" ht="8.25" customHeight="1"/>
    <row r="17668" ht="8.25" customHeight="1"/>
    <row r="17669" ht="8.25" customHeight="1"/>
    <row r="17670" ht="8.25" customHeight="1"/>
    <row r="17671" ht="8.25" customHeight="1"/>
    <row r="17672" ht="8.25" customHeight="1"/>
    <row r="17673" ht="8.25" customHeight="1"/>
    <row r="17674" ht="8.25" customHeight="1"/>
    <row r="17675" ht="8.25" customHeight="1"/>
    <row r="17676" ht="8.25" customHeight="1"/>
    <row r="17677" ht="8.25" customHeight="1"/>
    <row r="17678" ht="8.25" customHeight="1"/>
    <row r="17679" ht="8.25" customHeight="1"/>
    <row r="17680" ht="8.25" customHeight="1"/>
    <row r="17681" ht="8.25" customHeight="1"/>
    <row r="17682" ht="8.25" customHeight="1"/>
    <row r="17683" ht="8.25" customHeight="1"/>
    <row r="17684" ht="8.25" customHeight="1"/>
    <row r="17685" ht="8.25" customHeight="1"/>
    <row r="17686" ht="8.25" customHeight="1"/>
    <row r="17687" ht="8.25" customHeight="1"/>
    <row r="17688" ht="8.25" customHeight="1"/>
    <row r="17689" ht="8.25" customHeight="1"/>
    <row r="17690" ht="8.25" customHeight="1"/>
    <row r="17691" ht="8.25" customHeight="1"/>
    <row r="17692" ht="8.25" customHeight="1"/>
    <row r="17693" ht="8.25" customHeight="1"/>
    <row r="17694" ht="8.25" customHeight="1"/>
    <row r="17695" ht="8.25" customHeight="1"/>
    <row r="17696" ht="8.25" customHeight="1"/>
    <row r="17697" ht="8.25" customHeight="1"/>
    <row r="17698" ht="8.25" customHeight="1"/>
    <row r="17699" ht="8.25" customHeight="1"/>
    <row r="17700" ht="8.25" customHeight="1"/>
    <row r="17701" ht="8.25" customHeight="1"/>
    <row r="17702" ht="8.25" customHeight="1"/>
    <row r="17703" ht="8.25" customHeight="1"/>
    <row r="17704" ht="8.25" customHeight="1"/>
    <row r="17705" ht="8.25" customHeight="1"/>
    <row r="17706" ht="8.25" customHeight="1"/>
    <row r="17707" ht="8.25" customHeight="1"/>
    <row r="17708" ht="8.25" customHeight="1"/>
    <row r="17709" ht="8.25" customHeight="1"/>
    <row r="17710" ht="8.25" customHeight="1"/>
    <row r="17711" ht="8.25" customHeight="1"/>
    <row r="17712" ht="8.25" customHeight="1"/>
    <row r="17713" ht="8.25" customHeight="1"/>
    <row r="17714" ht="8.25" customHeight="1"/>
    <row r="17715" ht="8.25" customHeight="1"/>
    <row r="17716" ht="8.25" customHeight="1"/>
    <row r="17717" ht="8.25" customHeight="1"/>
    <row r="17718" ht="8.25" customHeight="1"/>
    <row r="17719" ht="8.25" customHeight="1"/>
    <row r="17720" ht="8.25" customHeight="1"/>
    <row r="17721" ht="8.25" customHeight="1"/>
    <row r="17722" ht="8.25" customHeight="1"/>
    <row r="17723" ht="8.25" customHeight="1"/>
    <row r="17724" ht="8.25" customHeight="1"/>
    <row r="17725" ht="8.25" customHeight="1"/>
    <row r="17726" ht="8.25" customHeight="1"/>
    <row r="17727" ht="8.25" customHeight="1"/>
    <row r="17728" ht="8.25" customHeight="1"/>
    <row r="17729" ht="8.25" customHeight="1"/>
    <row r="17730" ht="8.25" customHeight="1"/>
    <row r="17731" ht="8.25" customHeight="1"/>
    <row r="17732" ht="8.25" customHeight="1"/>
    <row r="17733" ht="8.25" customHeight="1"/>
    <row r="17734" ht="8.25" customHeight="1"/>
    <row r="17735" ht="8.25" customHeight="1"/>
    <row r="17736" ht="8.25" customHeight="1"/>
    <row r="17737" ht="8.25" customHeight="1"/>
    <row r="17738" ht="8.25" customHeight="1"/>
    <row r="17739" ht="8.25" customHeight="1"/>
    <row r="17740" ht="8.25" customHeight="1"/>
    <row r="17741" ht="8.25" customHeight="1"/>
    <row r="17742" ht="8.25" customHeight="1"/>
    <row r="17743" ht="8.25" customHeight="1"/>
    <row r="17744" ht="8.25" customHeight="1"/>
    <row r="17745" ht="8.25" customHeight="1"/>
    <row r="17746" ht="8.25" customHeight="1"/>
    <row r="17747" ht="8.25" customHeight="1"/>
    <row r="17748" ht="8.25" customHeight="1"/>
    <row r="17749" ht="8.25" customHeight="1"/>
    <row r="17750" ht="8.25" customHeight="1"/>
    <row r="17751" ht="8.25" customHeight="1"/>
    <row r="17752" ht="8.25" customHeight="1"/>
    <row r="17753" ht="8.25" customHeight="1"/>
    <row r="17754" ht="8.25" customHeight="1"/>
    <row r="17755" ht="8.25" customHeight="1"/>
    <row r="17756" ht="8.25" customHeight="1"/>
    <row r="17757" ht="8.25" customHeight="1"/>
    <row r="17758" ht="8.25" customHeight="1"/>
    <row r="17759" ht="8.25" customHeight="1"/>
    <row r="17760" ht="8.25" customHeight="1"/>
    <row r="17761" ht="8.25" customHeight="1"/>
    <row r="17762" ht="8.25" customHeight="1"/>
    <row r="17763" ht="8.25" customHeight="1"/>
    <row r="17764" ht="8.25" customHeight="1"/>
    <row r="17765" ht="8.25" customHeight="1"/>
    <row r="17766" ht="8.25" customHeight="1"/>
    <row r="17767" ht="8.25" customHeight="1"/>
    <row r="17768" ht="8.25" customHeight="1"/>
    <row r="17769" ht="8.25" customHeight="1"/>
    <row r="17770" ht="8.25" customHeight="1"/>
    <row r="17771" ht="8.25" customHeight="1"/>
    <row r="17772" ht="8.25" customHeight="1"/>
    <row r="17773" ht="8.25" customHeight="1"/>
    <row r="17774" ht="8.25" customHeight="1"/>
    <row r="17775" ht="8.25" customHeight="1"/>
    <row r="17776" ht="8.25" customHeight="1"/>
    <row r="17777" ht="8.25" customHeight="1"/>
    <row r="17778" ht="8.25" customHeight="1"/>
    <row r="17779" ht="8.25" customHeight="1"/>
    <row r="17780" ht="8.25" customHeight="1"/>
    <row r="17781" ht="8.25" customHeight="1"/>
    <row r="17782" ht="8.25" customHeight="1"/>
    <row r="17783" ht="8.25" customHeight="1"/>
    <row r="17784" ht="8.25" customHeight="1"/>
    <row r="17785" ht="8.25" customHeight="1"/>
    <row r="17786" ht="8.25" customHeight="1"/>
    <row r="17787" ht="8.25" customHeight="1"/>
    <row r="17788" ht="8.25" customHeight="1"/>
    <row r="17789" ht="8.25" customHeight="1"/>
    <row r="17790" ht="8.25" customHeight="1"/>
    <row r="17791" ht="8.25" customHeight="1"/>
    <row r="17792" ht="8.25" customHeight="1"/>
    <row r="17793" ht="8.25" customHeight="1"/>
    <row r="17794" ht="8.25" customHeight="1"/>
    <row r="17795" ht="8.25" customHeight="1"/>
    <row r="17796" ht="8.25" customHeight="1"/>
    <row r="17797" ht="8.25" customHeight="1"/>
    <row r="17798" ht="8.25" customHeight="1"/>
    <row r="17799" ht="8.25" customHeight="1"/>
    <row r="17800" ht="8.25" customHeight="1"/>
    <row r="17801" ht="8.25" customHeight="1"/>
    <row r="17802" ht="8.25" customHeight="1"/>
    <row r="17803" ht="8.25" customHeight="1"/>
    <row r="17804" ht="8.25" customHeight="1"/>
    <row r="17805" ht="8.25" customHeight="1"/>
    <row r="17806" ht="8.25" customHeight="1"/>
    <row r="17807" ht="8.25" customHeight="1"/>
    <row r="17808" ht="8.25" customHeight="1"/>
    <row r="17809" ht="8.25" customHeight="1"/>
    <row r="17810" ht="8.25" customHeight="1"/>
    <row r="17811" ht="8.25" customHeight="1"/>
    <row r="17812" ht="8.25" customHeight="1"/>
    <row r="17813" ht="8.25" customHeight="1"/>
    <row r="17814" ht="8.25" customHeight="1"/>
    <row r="17815" ht="8.25" customHeight="1"/>
    <row r="17816" ht="8.25" customHeight="1"/>
    <row r="17817" ht="8.25" customHeight="1"/>
    <row r="17818" ht="8.25" customHeight="1"/>
    <row r="17819" ht="8.25" customHeight="1"/>
    <row r="17820" ht="8.25" customHeight="1"/>
    <row r="17821" ht="8.25" customHeight="1"/>
    <row r="17822" ht="8.25" customHeight="1"/>
    <row r="17823" ht="8.25" customHeight="1"/>
    <row r="17824" ht="8.25" customHeight="1"/>
    <row r="17825" ht="8.25" customHeight="1"/>
    <row r="17826" ht="8.25" customHeight="1"/>
    <row r="17827" ht="8.25" customHeight="1"/>
    <row r="17828" ht="8.25" customHeight="1"/>
    <row r="17829" ht="8.25" customHeight="1"/>
    <row r="17830" ht="8.25" customHeight="1"/>
    <row r="17831" ht="8.25" customHeight="1"/>
    <row r="17832" ht="8.25" customHeight="1"/>
    <row r="17833" ht="8.25" customHeight="1"/>
    <row r="17834" ht="8.25" customHeight="1"/>
    <row r="17835" ht="8.25" customHeight="1"/>
    <row r="17836" ht="8.25" customHeight="1"/>
    <row r="17837" ht="8.25" customHeight="1"/>
    <row r="17838" ht="8.25" customHeight="1"/>
    <row r="17839" ht="8.25" customHeight="1"/>
    <row r="17840" ht="8.25" customHeight="1"/>
    <row r="17841" ht="8.25" customHeight="1"/>
    <row r="17842" ht="8.25" customHeight="1"/>
    <row r="17843" ht="8.25" customHeight="1"/>
    <row r="17844" ht="8.25" customHeight="1"/>
    <row r="17845" ht="8.25" customHeight="1"/>
    <row r="17846" ht="8.25" customHeight="1"/>
    <row r="17847" ht="8.25" customHeight="1"/>
    <row r="17848" ht="8.25" customHeight="1"/>
    <row r="17849" ht="8.25" customHeight="1"/>
    <row r="17850" ht="8.25" customHeight="1"/>
    <row r="17851" ht="8.25" customHeight="1"/>
    <row r="17852" ht="8.25" customHeight="1"/>
    <row r="17853" ht="8.25" customHeight="1"/>
    <row r="17854" ht="8.25" customHeight="1"/>
    <row r="17855" ht="8.25" customHeight="1"/>
    <row r="17856" ht="8.25" customHeight="1"/>
    <row r="17857" ht="8.25" customHeight="1"/>
    <row r="17858" ht="8.25" customHeight="1"/>
    <row r="17859" ht="8.25" customHeight="1"/>
    <row r="17860" ht="8.25" customHeight="1"/>
    <row r="17861" ht="8.25" customHeight="1"/>
    <row r="17862" ht="8.25" customHeight="1"/>
    <row r="17863" ht="8.25" customHeight="1"/>
    <row r="17864" ht="8.25" customHeight="1"/>
    <row r="17865" ht="8.25" customHeight="1"/>
    <row r="17866" ht="8.25" customHeight="1"/>
    <row r="17867" ht="8.25" customHeight="1"/>
    <row r="17868" ht="8.25" customHeight="1"/>
    <row r="17869" ht="8.25" customHeight="1"/>
    <row r="17870" ht="8.25" customHeight="1"/>
    <row r="17871" ht="8.25" customHeight="1"/>
    <row r="17872" ht="8.25" customHeight="1"/>
    <row r="17873" ht="8.25" customHeight="1"/>
    <row r="17874" ht="8.25" customHeight="1"/>
    <row r="17875" ht="8.25" customHeight="1"/>
    <row r="17876" ht="8.25" customHeight="1"/>
    <row r="17877" ht="8.25" customHeight="1"/>
    <row r="17878" ht="8.25" customHeight="1"/>
    <row r="17879" ht="8.25" customHeight="1"/>
    <row r="17880" ht="8.25" customHeight="1"/>
    <row r="17881" ht="8.25" customHeight="1"/>
    <row r="17882" ht="8.25" customHeight="1"/>
    <row r="17883" ht="8.25" customHeight="1"/>
    <row r="17884" ht="8.25" customHeight="1"/>
    <row r="17885" ht="8.25" customHeight="1"/>
    <row r="17886" ht="8.25" customHeight="1"/>
    <row r="17887" ht="8.25" customHeight="1"/>
    <row r="17888" ht="8.25" customHeight="1"/>
    <row r="17889" ht="8.25" customHeight="1"/>
    <row r="17890" ht="8.25" customHeight="1"/>
    <row r="17891" ht="8.25" customHeight="1"/>
    <row r="17892" ht="8.25" customHeight="1"/>
    <row r="17893" ht="8.25" customHeight="1"/>
    <row r="17894" ht="8.25" customHeight="1"/>
    <row r="17895" ht="8.25" customHeight="1"/>
    <row r="17896" ht="8.25" customHeight="1"/>
    <row r="17897" ht="8.25" customHeight="1"/>
    <row r="17898" ht="8.25" customHeight="1"/>
    <row r="17899" ht="8.25" customHeight="1"/>
    <row r="17900" ht="8.25" customHeight="1"/>
    <row r="17901" ht="8.25" customHeight="1"/>
    <row r="17902" ht="8.25" customHeight="1"/>
    <row r="17903" ht="8.25" customHeight="1"/>
    <row r="17904" ht="8.25" customHeight="1"/>
    <row r="17905" ht="8.25" customHeight="1"/>
    <row r="17906" ht="8.25" customHeight="1"/>
    <row r="17907" ht="8.25" customHeight="1"/>
    <row r="17908" ht="8.25" customHeight="1"/>
    <row r="17909" ht="8.25" customHeight="1"/>
    <row r="17910" ht="8.25" customHeight="1"/>
    <row r="17911" ht="8.25" customHeight="1"/>
    <row r="17912" ht="8.25" customHeight="1"/>
    <row r="17913" ht="8.25" customHeight="1"/>
    <row r="17914" ht="8.25" customHeight="1"/>
    <row r="17915" ht="8.25" customHeight="1"/>
    <row r="17916" ht="8.25" customHeight="1"/>
    <row r="17917" ht="8.25" customHeight="1"/>
    <row r="17918" ht="8.25" customHeight="1"/>
    <row r="17919" ht="8.25" customHeight="1"/>
    <row r="17920" ht="8.25" customHeight="1"/>
    <row r="17921" ht="8.25" customHeight="1"/>
    <row r="17922" ht="8.25" customHeight="1"/>
    <row r="17923" ht="8.25" customHeight="1"/>
    <row r="17924" ht="8.25" customHeight="1"/>
    <row r="17925" ht="8.25" customHeight="1"/>
    <row r="17926" ht="8.25" customHeight="1"/>
    <row r="17927" ht="8.25" customHeight="1"/>
    <row r="17928" ht="8.25" customHeight="1"/>
    <row r="17929" ht="8.25" customHeight="1"/>
    <row r="17930" ht="8.25" customHeight="1"/>
    <row r="17931" ht="8.25" customHeight="1"/>
    <row r="17932" ht="8.25" customHeight="1"/>
    <row r="17933" ht="8.25" customHeight="1"/>
    <row r="17934" ht="8.25" customHeight="1"/>
    <row r="17935" ht="8.25" customHeight="1"/>
    <row r="17936" ht="8.25" customHeight="1"/>
    <row r="17937" ht="8.25" customHeight="1"/>
    <row r="17938" ht="8.25" customHeight="1"/>
    <row r="17939" ht="8.25" customHeight="1"/>
    <row r="17940" ht="8.25" customHeight="1"/>
    <row r="17941" ht="8.25" customHeight="1"/>
    <row r="17942" ht="8.25" customHeight="1"/>
    <row r="17943" ht="8.25" customHeight="1"/>
    <row r="17944" ht="8.25" customHeight="1"/>
    <row r="17945" ht="8.25" customHeight="1"/>
    <row r="17946" ht="8.25" customHeight="1"/>
    <row r="17947" ht="8.25" customHeight="1"/>
    <row r="17948" ht="8.25" customHeight="1"/>
    <row r="17949" ht="8.25" customHeight="1"/>
    <row r="17950" ht="8.25" customHeight="1"/>
    <row r="17951" ht="8.25" customHeight="1"/>
    <row r="17952" ht="8.25" customHeight="1"/>
    <row r="17953" ht="8.25" customHeight="1"/>
    <row r="17954" ht="8.25" customHeight="1"/>
    <row r="17955" ht="8.25" customHeight="1"/>
    <row r="17956" ht="8.25" customHeight="1"/>
    <row r="17957" ht="8.25" customHeight="1"/>
    <row r="17958" ht="8.25" customHeight="1"/>
    <row r="17959" ht="8.25" customHeight="1"/>
    <row r="17960" ht="8.25" customHeight="1"/>
    <row r="17961" ht="8.25" customHeight="1"/>
    <row r="17962" ht="8.25" customHeight="1"/>
    <row r="17963" ht="8.25" customHeight="1"/>
    <row r="17964" ht="8.25" customHeight="1"/>
    <row r="17965" ht="8.25" customHeight="1"/>
    <row r="17966" ht="8.25" customHeight="1"/>
    <row r="17967" ht="8.25" customHeight="1"/>
    <row r="17968" ht="8.25" customHeight="1"/>
    <row r="17969" ht="8.25" customHeight="1"/>
    <row r="17970" ht="8.25" customHeight="1"/>
    <row r="17971" ht="8.25" customHeight="1"/>
    <row r="17972" ht="8.25" customHeight="1"/>
    <row r="17973" ht="8.25" customHeight="1"/>
    <row r="17974" ht="8.25" customHeight="1"/>
    <row r="17975" ht="8.25" customHeight="1"/>
    <row r="17976" ht="8.25" customHeight="1"/>
    <row r="17977" ht="8.25" customHeight="1"/>
    <row r="17978" ht="8.25" customHeight="1"/>
    <row r="17979" ht="8.25" customHeight="1"/>
    <row r="17980" ht="8.25" customHeight="1"/>
    <row r="17981" ht="8.25" customHeight="1"/>
    <row r="17982" ht="8.25" customHeight="1"/>
    <row r="17983" ht="8.25" customHeight="1"/>
    <row r="17984" ht="8.25" customHeight="1"/>
    <row r="17985" ht="8.25" customHeight="1"/>
    <row r="17986" ht="8.25" customHeight="1"/>
    <row r="17987" ht="8.25" customHeight="1"/>
    <row r="17988" ht="8.25" customHeight="1"/>
    <row r="17989" ht="8.25" customHeight="1"/>
    <row r="17990" ht="8.25" customHeight="1"/>
    <row r="17991" ht="8.25" customHeight="1"/>
    <row r="17992" ht="8.25" customHeight="1"/>
    <row r="17993" ht="8.25" customHeight="1"/>
    <row r="17994" ht="8.25" customHeight="1"/>
    <row r="17995" ht="8.25" customHeight="1"/>
    <row r="17996" ht="8.25" customHeight="1"/>
    <row r="17997" ht="8.25" customHeight="1"/>
    <row r="17998" ht="8.25" customHeight="1"/>
    <row r="17999" ht="8.25" customHeight="1"/>
    <row r="18000" ht="8.25" customHeight="1"/>
    <row r="18001" ht="8.25" customHeight="1"/>
    <row r="18002" ht="8.25" customHeight="1"/>
    <row r="18003" ht="8.25" customHeight="1"/>
    <row r="18004" ht="8.25" customHeight="1"/>
    <row r="18005" ht="8.25" customHeight="1"/>
    <row r="18006" ht="8.25" customHeight="1"/>
    <row r="18007" ht="8.25" customHeight="1"/>
    <row r="18008" ht="8.25" customHeight="1"/>
    <row r="18009" ht="8.25" customHeight="1"/>
    <row r="18010" ht="8.25" customHeight="1"/>
    <row r="18011" ht="8.25" customHeight="1"/>
    <row r="18012" ht="8.25" customHeight="1"/>
    <row r="18013" ht="8.25" customHeight="1"/>
    <row r="18014" ht="8.25" customHeight="1"/>
    <row r="18015" ht="8.25" customHeight="1"/>
    <row r="18016" ht="8.25" customHeight="1"/>
    <row r="18017" ht="8.25" customHeight="1"/>
    <row r="18018" ht="8.25" customHeight="1"/>
    <row r="18019" ht="8.25" customHeight="1"/>
    <row r="18020" ht="8.25" customHeight="1"/>
    <row r="18021" ht="8.25" customHeight="1"/>
    <row r="18022" ht="8.25" customHeight="1"/>
    <row r="18023" ht="8.25" customHeight="1"/>
    <row r="18024" ht="8.25" customHeight="1"/>
    <row r="18025" ht="8.25" customHeight="1"/>
    <row r="18026" ht="8.25" customHeight="1"/>
    <row r="18027" ht="8.25" customHeight="1"/>
    <row r="18028" ht="8.25" customHeight="1"/>
    <row r="18029" ht="8.25" customHeight="1"/>
    <row r="18030" ht="8.25" customHeight="1"/>
    <row r="18031" ht="8.25" customHeight="1"/>
    <row r="18032" ht="8.25" customHeight="1"/>
    <row r="18033" ht="8.25" customHeight="1"/>
    <row r="18034" ht="8.25" customHeight="1"/>
    <row r="18035" ht="8.25" customHeight="1"/>
    <row r="18036" ht="8.25" customHeight="1"/>
    <row r="18037" ht="8.25" customHeight="1"/>
    <row r="18038" ht="8.25" customHeight="1"/>
    <row r="18039" ht="8.25" customHeight="1"/>
    <row r="18040" ht="8.25" customHeight="1"/>
    <row r="18041" ht="8.25" customHeight="1"/>
    <row r="18042" ht="8.25" customHeight="1"/>
    <row r="18043" ht="8.25" customHeight="1"/>
    <row r="18044" ht="8.25" customHeight="1"/>
    <row r="18045" ht="8.25" customHeight="1"/>
    <row r="18046" ht="8.25" customHeight="1"/>
    <row r="18047" ht="8.25" customHeight="1"/>
    <row r="18048" ht="8.25" customHeight="1"/>
    <row r="18049" ht="8.25" customHeight="1"/>
    <row r="18050" ht="8.25" customHeight="1"/>
    <row r="18051" ht="8.25" customHeight="1"/>
    <row r="18052" ht="8.25" customHeight="1"/>
    <row r="18053" ht="8.25" customHeight="1"/>
    <row r="18054" ht="8.25" customHeight="1"/>
    <row r="18055" ht="8.25" customHeight="1"/>
    <row r="18056" ht="8.25" customHeight="1"/>
    <row r="18057" ht="8.25" customHeight="1"/>
    <row r="18058" ht="8.25" customHeight="1"/>
    <row r="18059" ht="8.25" customHeight="1"/>
    <row r="18060" ht="8.25" customHeight="1"/>
    <row r="18061" ht="8.25" customHeight="1"/>
    <row r="18062" ht="8.25" customHeight="1"/>
    <row r="18063" ht="8.25" customHeight="1"/>
    <row r="18064" ht="8.25" customHeight="1"/>
    <row r="18065" ht="8.25" customHeight="1"/>
    <row r="18066" ht="8.25" customHeight="1"/>
    <row r="18067" ht="8.25" customHeight="1"/>
    <row r="18068" ht="8.25" customHeight="1"/>
    <row r="18069" ht="8.25" customHeight="1"/>
    <row r="18070" ht="8.25" customHeight="1"/>
    <row r="18071" ht="8.25" customHeight="1"/>
    <row r="18072" ht="8.25" customHeight="1"/>
    <row r="18073" ht="8.25" customHeight="1"/>
    <row r="18074" ht="8.25" customHeight="1"/>
    <row r="18075" ht="8.25" customHeight="1"/>
    <row r="18076" ht="8.25" customHeight="1"/>
    <row r="18077" ht="8.25" customHeight="1"/>
    <row r="18078" ht="8.25" customHeight="1"/>
    <row r="18079" ht="8.25" customHeight="1"/>
    <row r="18080" ht="8.25" customHeight="1"/>
    <row r="18081" ht="8.25" customHeight="1"/>
    <row r="18082" ht="8.25" customHeight="1"/>
    <row r="18083" ht="8.25" customHeight="1"/>
    <row r="18084" ht="8.25" customHeight="1"/>
    <row r="18085" ht="8.25" customHeight="1"/>
    <row r="18086" ht="8.25" customHeight="1"/>
    <row r="18087" ht="8.25" customHeight="1"/>
    <row r="18088" ht="8.25" customHeight="1"/>
    <row r="18089" ht="8.25" customHeight="1"/>
    <row r="18090" ht="8.25" customHeight="1"/>
    <row r="18091" ht="8.25" customHeight="1"/>
    <row r="18092" ht="8.25" customHeight="1"/>
    <row r="18093" ht="8.25" customHeight="1"/>
    <row r="18094" ht="8.25" customHeight="1"/>
    <row r="18095" ht="8.25" customHeight="1"/>
    <row r="18096" ht="8.25" customHeight="1"/>
    <row r="18097" ht="8.25" customHeight="1"/>
    <row r="18098" ht="8.25" customHeight="1"/>
    <row r="18099" ht="8.25" customHeight="1"/>
    <row r="18100" ht="8.25" customHeight="1"/>
    <row r="18101" ht="8.25" customHeight="1"/>
    <row r="18102" ht="8.25" customHeight="1"/>
    <row r="18103" ht="8.25" customHeight="1"/>
    <row r="18104" ht="8.25" customHeight="1"/>
    <row r="18105" ht="8.25" customHeight="1"/>
    <row r="18106" ht="8.25" customHeight="1"/>
    <row r="18107" ht="8.25" customHeight="1"/>
    <row r="18108" ht="8.25" customHeight="1"/>
    <row r="18109" ht="8.25" customHeight="1"/>
    <row r="18110" ht="8.25" customHeight="1"/>
    <row r="18111" ht="8.25" customHeight="1"/>
    <row r="18112" ht="8.25" customHeight="1"/>
    <row r="18113" ht="8.25" customHeight="1"/>
    <row r="18114" ht="8.25" customHeight="1"/>
    <row r="18115" ht="8.25" customHeight="1"/>
    <row r="18116" ht="8.25" customHeight="1"/>
    <row r="18117" ht="8.25" customHeight="1"/>
    <row r="18118" ht="8.25" customHeight="1"/>
    <row r="18119" ht="8.25" customHeight="1"/>
    <row r="18120" ht="8.25" customHeight="1"/>
    <row r="18121" ht="8.25" customHeight="1"/>
    <row r="18122" ht="8.25" customHeight="1"/>
    <row r="18123" ht="8.25" customHeight="1"/>
    <row r="18124" ht="8.25" customHeight="1"/>
    <row r="18125" ht="8.25" customHeight="1"/>
    <row r="18126" ht="8.25" customHeight="1"/>
    <row r="18127" ht="8.25" customHeight="1"/>
    <row r="18128" ht="8.25" customHeight="1"/>
    <row r="18129" ht="8.25" customHeight="1"/>
    <row r="18130" ht="8.25" customHeight="1"/>
    <row r="18131" ht="8.25" customHeight="1"/>
    <row r="18132" ht="8.25" customHeight="1"/>
    <row r="18133" ht="8.25" customHeight="1"/>
    <row r="18134" ht="8.25" customHeight="1"/>
    <row r="18135" ht="8.25" customHeight="1"/>
    <row r="18136" ht="8.25" customHeight="1"/>
    <row r="18137" ht="8.25" customHeight="1"/>
    <row r="18138" ht="8.25" customHeight="1"/>
    <row r="18139" ht="8.25" customHeight="1"/>
    <row r="18140" ht="8.25" customHeight="1"/>
    <row r="18141" ht="8.25" customHeight="1"/>
    <row r="18142" ht="8.25" customHeight="1"/>
    <row r="18143" ht="8.25" customHeight="1"/>
    <row r="18144" ht="8.25" customHeight="1"/>
    <row r="18145" ht="8.25" customHeight="1"/>
    <row r="18146" ht="8.25" customHeight="1"/>
    <row r="18147" ht="8.25" customHeight="1"/>
    <row r="18148" ht="8.25" customHeight="1"/>
    <row r="18149" ht="8.25" customHeight="1"/>
    <row r="18150" ht="8.25" customHeight="1"/>
    <row r="18151" ht="8.25" customHeight="1"/>
    <row r="18152" ht="8.25" customHeight="1"/>
    <row r="18153" ht="8.25" customHeight="1"/>
    <row r="18154" ht="8.25" customHeight="1"/>
    <row r="18155" ht="8.25" customHeight="1"/>
    <row r="18156" ht="8.25" customHeight="1"/>
    <row r="18157" ht="8.25" customHeight="1"/>
    <row r="18158" ht="8.25" customHeight="1"/>
    <row r="18159" ht="8.25" customHeight="1"/>
    <row r="18160" ht="8.25" customHeight="1"/>
    <row r="18161" ht="8.25" customHeight="1"/>
    <row r="18162" ht="8.25" customHeight="1"/>
    <row r="18163" ht="8.25" customHeight="1"/>
    <row r="18164" ht="8.25" customHeight="1"/>
    <row r="18165" ht="8.25" customHeight="1"/>
    <row r="18166" ht="8.25" customHeight="1"/>
    <row r="18167" ht="8.25" customHeight="1"/>
    <row r="18168" ht="8.25" customHeight="1"/>
    <row r="18169" ht="8.25" customHeight="1"/>
    <row r="18170" ht="8.25" customHeight="1"/>
    <row r="18171" ht="8.25" customHeight="1"/>
    <row r="18172" ht="8.25" customHeight="1"/>
    <row r="18173" ht="8.25" customHeight="1"/>
    <row r="18174" ht="8.25" customHeight="1"/>
    <row r="18175" ht="8.25" customHeight="1"/>
    <row r="18176" ht="8.25" customHeight="1"/>
    <row r="18177" ht="8.25" customHeight="1"/>
    <row r="18178" ht="8.25" customHeight="1"/>
    <row r="18179" ht="8.25" customHeight="1"/>
    <row r="18180" ht="8.25" customHeight="1"/>
    <row r="18181" ht="8.25" customHeight="1"/>
    <row r="18182" ht="8.25" customHeight="1"/>
    <row r="18183" ht="8.25" customHeight="1"/>
    <row r="18184" ht="8.25" customHeight="1"/>
    <row r="18185" ht="8.25" customHeight="1"/>
    <row r="18186" ht="8.25" customHeight="1"/>
    <row r="18187" ht="8.25" customHeight="1"/>
    <row r="18188" ht="8.25" customHeight="1"/>
    <row r="18189" ht="8.25" customHeight="1"/>
    <row r="18190" ht="8.25" customHeight="1"/>
    <row r="18191" ht="8.25" customHeight="1"/>
    <row r="18192" ht="8.25" customHeight="1"/>
    <row r="18193" ht="8.25" customHeight="1"/>
    <row r="18194" ht="8.25" customHeight="1"/>
    <row r="18195" ht="8.25" customHeight="1"/>
    <row r="18196" ht="8.25" customHeight="1"/>
    <row r="18197" ht="8.25" customHeight="1"/>
    <row r="18198" ht="8.25" customHeight="1"/>
    <row r="18199" ht="8.25" customHeight="1"/>
    <row r="18200" ht="8.25" customHeight="1"/>
    <row r="18201" ht="8.25" customHeight="1"/>
    <row r="18202" ht="8.25" customHeight="1"/>
    <row r="18203" ht="8.25" customHeight="1"/>
    <row r="18204" ht="8.25" customHeight="1"/>
    <row r="18205" ht="8.25" customHeight="1"/>
    <row r="18206" ht="8.25" customHeight="1"/>
    <row r="18207" ht="8.25" customHeight="1"/>
    <row r="18208" ht="8.25" customHeight="1"/>
    <row r="18209" ht="8.25" customHeight="1"/>
    <row r="18210" ht="8.25" customHeight="1"/>
    <row r="18211" ht="8.25" customHeight="1"/>
    <row r="18212" ht="8.25" customHeight="1"/>
    <row r="18213" ht="8.25" customHeight="1"/>
    <row r="18214" ht="8.25" customHeight="1"/>
    <row r="18215" ht="8.25" customHeight="1"/>
    <row r="18216" ht="8.25" customHeight="1"/>
    <row r="18217" ht="8.25" customHeight="1"/>
    <row r="18218" ht="8.25" customHeight="1"/>
    <row r="18219" ht="8.25" customHeight="1"/>
    <row r="18220" ht="8.25" customHeight="1"/>
    <row r="18221" ht="8.25" customHeight="1"/>
    <row r="18222" ht="8.25" customHeight="1"/>
    <row r="18223" ht="8.25" customHeight="1"/>
    <row r="18224" ht="8.25" customHeight="1"/>
    <row r="18225" ht="8.25" customHeight="1"/>
    <row r="18226" ht="8.25" customHeight="1"/>
    <row r="18227" ht="8.25" customHeight="1"/>
    <row r="18228" ht="8.25" customHeight="1"/>
    <row r="18229" ht="8.25" customHeight="1"/>
    <row r="18230" ht="8.25" customHeight="1"/>
    <row r="18231" ht="8.25" customHeight="1"/>
    <row r="18232" ht="8.25" customHeight="1"/>
    <row r="18233" ht="8.25" customHeight="1"/>
    <row r="18234" ht="8.25" customHeight="1"/>
    <row r="18235" ht="8.25" customHeight="1"/>
    <row r="18236" ht="8.25" customHeight="1"/>
    <row r="18237" ht="8.25" customHeight="1"/>
    <row r="18238" ht="8.25" customHeight="1"/>
    <row r="18239" ht="8.25" customHeight="1"/>
    <row r="18240" ht="8.25" customHeight="1"/>
    <row r="18241" ht="8.25" customHeight="1"/>
    <row r="18242" ht="8.25" customHeight="1"/>
    <row r="18243" ht="8.25" customHeight="1"/>
    <row r="18244" ht="8.25" customHeight="1"/>
    <row r="18245" ht="8.25" customHeight="1"/>
    <row r="18246" ht="8.25" customHeight="1"/>
    <row r="18247" ht="8.25" customHeight="1"/>
    <row r="18248" ht="8.25" customHeight="1"/>
    <row r="18249" ht="8.25" customHeight="1"/>
    <row r="18250" ht="8.25" customHeight="1"/>
    <row r="18251" ht="8.25" customHeight="1"/>
    <row r="18252" ht="8.25" customHeight="1"/>
    <row r="18253" ht="8.25" customHeight="1"/>
    <row r="18254" ht="8.25" customHeight="1"/>
    <row r="18255" ht="8.25" customHeight="1"/>
    <row r="18256" ht="8.25" customHeight="1"/>
    <row r="18257" ht="8.25" customHeight="1"/>
    <row r="18258" ht="8.25" customHeight="1"/>
    <row r="18259" ht="8.25" customHeight="1"/>
    <row r="18260" ht="8.25" customHeight="1"/>
    <row r="18261" ht="8.25" customHeight="1"/>
    <row r="18262" ht="8.25" customHeight="1"/>
    <row r="18263" ht="8.25" customHeight="1"/>
    <row r="18264" ht="8.25" customHeight="1"/>
    <row r="18265" ht="8.25" customHeight="1"/>
    <row r="18266" ht="8.25" customHeight="1"/>
    <row r="18267" ht="8.25" customHeight="1"/>
    <row r="18268" ht="8.25" customHeight="1"/>
    <row r="18269" ht="8.25" customHeight="1"/>
    <row r="18270" ht="8.25" customHeight="1"/>
    <row r="18271" ht="8.25" customHeight="1"/>
    <row r="18272" ht="8.25" customHeight="1"/>
    <row r="18273" ht="8.25" customHeight="1"/>
    <row r="18274" ht="8.25" customHeight="1"/>
    <row r="18275" ht="8.25" customHeight="1"/>
    <row r="18276" ht="8.25" customHeight="1"/>
    <row r="18277" ht="8.25" customHeight="1"/>
    <row r="18278" ht="8.25" customHeight="1"/>
    <row r="18279" ht="8.25" customHeight="1"/>
    <row r="18280" ht="8.25" customHeight="1"/>
    <row r="18281" ht="8.25" customHeight="1"/>
    <row r="18282" ht="8.25" customHeight="1"/>
    <row r="18283" ht="8.25" customHeight="1"/>
    <row r="18284" ht="8.25" customHeight="1"/>
    <row r="18285" ht="8.25" customHeight="1"/>
    <row r="18286" ht="8.25" customHeight="1"/>
    <row r="18287" ht="8.25" customHeight="1"/>
    <row r="18288" ht="8.25" customHeight="1"/>
    <row r="18289" ht="8.25" customHeight="1"/>
    <row r="18290" ht="8.25" customHeight="1"/>
    <row r="18291" ht="8.25" customHeight="1"/>
    <row r="18292" ht="8.25" customHeight="1"/>
    <row r="18293" ht="8.25" customHeight="1"/>
    <row r="18294" ht="8.25" customHeight="1"/>
    <row r="18295" ht="8.25" customHeight="1"/>
    <row r="18296" ht="8.25" customHeight="1"/>
    <row r="18297" ht="8.25" customHeight="1"/>
    <row r="18298" ht="8.25" customHeight="1"/>
    <row r="18299" ht="8.25" customHeight="1"/>
    <row r="18300" ht="8.25" customHeight="1"/>
    <row r="18301" ht="8.25" customHeight="1"/>
    <row r="18302" ht="8.25" customHeight="1"/>
    <row r="18303" ht="8.25" customHeight="1"/>
    <row r="18304" ht="8.25" customHeight="1"/>
    <row r="18305" ht="8.25" customHeight="1"/>
    <row r="18306" ht="8.25" customHeight="1"/>
    <row r="18307" ht="8.25" customHeight="1"/>
    <row r="18308" ht="8.25" customHeight="1"/>
    <row r="18309" ht="8.25" customHeight="1"/>
    <row r="18310" ht="8.25" customHeight="1"/>
    <row r="18311" ht="8.25" customHeight="1"/>
    <row r="18312" ht="8.25" customHeight="1"/>
    <row r="18313" ht="8.25" customHeight="1"/>
    <row r="18314" ht="8.25" customHeight="1"/>
    <row r="18315" ht="8.25" customHeight="1"/>
    <row r="18316" ht="8.25" customHeight="1"/>
    <row r="18317" ht="8.25" customHeight="1"/>
    <row r="18318" ht="8.25" customHeight="1"/>
    <row r="18319" ht="8.25" customHeight="1"/>
    <row r="18320" ht="8.25" customHeight="1"/>
    <row r="18321" ht="8.25" customHeight="1"/>
    <row r="18322" ht="8.25" customHeight="1"/>
    <row r="18323" ht="8.25" customHeight="1"/>
    <row r="18324" ht="8.25" customHeight="1"/>
    <row r="18325" ht="8.25" customHeight="1"/>
    <row r="18326" ht="8.25" customHeight="1"/>
    <row r="18327" ht="8.25" customHeight="1"/>
    <row r="18328" ht="8.25" customHeight="1"/>
    <row r="18329" ht="8.25" customHeight="1"/>
    <row r="18330" ht="8.25" customHeight="1"/>
    <row r="18331" ht="8.25" customHeight="1"/>
    <row r="18332" ht="8.25" customHeight="1"/>
    <row r="18333" ht="8.25" customHeight="1"/>
    <row r="18334" ht="8.25" customHeight="1"/>
    <row r="18335" ht="8.25" customHeight="1"/>
    <row r="18336" ht="8.25" customHeight="1"/>
    <row r="18337" ht="8.25" customHeight="1"/>
    <row r="18338" ht="8.25" customHeight="1"/>
    <row r="18339" ht="8.25" customHeight="1"/>
    <row r="18340" ht="8.25" customHeight="1"/>
    <row r="18341" ht="8.25" customHeight="1"/>
    <row r="18342" ht="8.25" customHeight="1"/>
    <row r="18343" ht="8.25" customHeight="1"/>
    <row r="18344" ht="8.25" customHeight="1"/>
    <row r="18345" ht="8.25" customHeight="1"/>
    <row r="18346" ht="8.25" customHeight="1"/>
    <row r="18347" ht="8.25" customHeight="1"/>
    <row r="18348" ht="8.25" customHeight="1"/>
    <row r="18349" ht="8.25" customHeight="1"/>
    <row r="18350" ht="8.25" customHeight="1"/>
    <row r="18351" ht="8.25" customHeight="1"/>
    <row r="18352" ht="8.25" customHeight="1"/>
    <row r="18353" ht="8.25" customHeight="1"/>
    <row r="18354" ht="8.25" customHeight="1"/>
    <row r="18355" ht="8.25" customHeight="1"/>
    <row r="18356" ht="8.25" customHeight="1"/>
    <row r="18357" ht="8.25" customHeight="1"/>
    <row r="18358" ht="8.25" customHeight="1"/>
    <row r="18359" ht="8.25" customHeight="1"/>
    <row r="18360" ht="8.25" customHeight="1"/>
    <row r="18361" ht="8.25" customHeight="1"/>
    <row r="18362" ht="8.25" customHeight="1"/>
    <row r="18363" ht="8.25" customHeight="1"/>
    <row r="18364" ht="8.25" customHeight="1"/>
    <row r="18365" ht="8.25" customHeight="1"/>
    <row r="18366" ht="8.25" customHeight="1"/>
    <row r="18367" ht="8.25" customHeight="1"/>
    <row r="18368" ht="8.25" customHeight="1"/>
    <row r="18369" ht="8.25" customHeight="1"/>
    <row r="18370" ht="8.25" customHeight="1"/>
    <row r="18371" ht="8.25" customHeight="1"/>
    <row r="18372" ht="8.25" customHeight="1"/>
    <row r="18373" ht="8.25" customHeight="1"/>
    <row r="18374" ht="8.25" customHeight="1"/>
    <row r="18375" ht="8.25" customHeight="1"/>
    <row r="18376" ht="8.25" customHeight="1"/>
    <row r="18377" ht="8.25" customHeight="1"/>
    <row r="18378" ht="8.25" customHeight="1"/>
    <row r="18379" ht="8.25" customHeight="1"/>
    <row r="18380" ht="8.25" customHeight="1"/>
    <row r="18381" ht="8.25" customHeight="1"/>
    <row r="18382" ht="8.25" customHeight="1"/>
    <row r="18383" ht="8.25" customHeight="1"/>
    <row r="18384" ht="8.25" customHeight="1"/>
    <row r="18385" ht="8.25" customHeight="1"/>
    <row r="18386" ht="8.25" customHeight="1"/>
    <row r="18387" ht="8.25" customHeight="1"/>
    <row r="18388" ht="8.25" customHeight="1"/>
    <row r="18389" ht="8.25" customHeight="1"/>
    <row r="18390" ht="8.25" customHeight="1"/>
    <row r="18391" ht="8.25" customHeight="1"/>
    <row r="18392" ht="8.25" customHeight="1"/>
    <row r="18393" ht="8.25" customHeight="1"/>
    <row r="18394" ht="8.25" customHeight="1"/>
    <row r="18395" ht="8.25" customHeight="1"/>
    <row r="18396" ht="8.25" customHeight="1"/>
    <row r="18397" ht="8.25" customHeight="1"/>
    <row r="18398" ht="8.25" customHeight="1"/>
    <row r="18399" ht="8.25" customHeight="1"/>
    <row r="18400" ht="8.25" customHeight="1"/>
    <row r="18401" ht="8.25" customHeight="1"/>
    <row r="18402" ht="8.25" customHeight="1"/>
    <row r="18403" ht="8.25" customHeight="1"/>
    <row r="18404" ht="8.25" customHeight="1"/>
    <row r="18405" ht="8.25" customHeight="1"/>
    <row r="18406" ht="8.25" customHeight="1"/>
    <row r="18407" ht="8.25" customHeight="1"/>
    <row r="18408" ht="8.25" customHeight="1"/>
    <row r="18409" ht="8.25" customHeight="1"/>
    <row r="18410" ht="8.25" customHeight="1"/>
    <row r="18411" ht="8.25" customHeight="1"/>
    <row r="18412" ht="8.25" customHeight="1"/>
    <row r="18413" ht="8.25" customHeight="1"/>
    <row r="18414" ht="8.25" customHeight="1"/>
    <row r="18415" ht="8.25" customHeight="1"/>
    <row r="18416" ht="8.25" customHeight="1"/>
    <row r="18417" ht="8.25" customHeight="1"/>
    <row r="18418" ht="8.25" customHeight="1"/>
    <row r="18419" ht="8.25" customHeight="1"/>
    <row r="18420" ht="8.25" customHeight="1"/>
    <row r="18421" ht="8.25" customHeight="1"/>
    <row r="18422" ht="8.25" customHeight="1"/>
    <row r="18423" ht="8.25" customHeight="1"/>
    <row r="18424" ht="8.25" customHeight="1"/>
    <row r="18425" ht="8.25" customHeight="1"/>
    <row r="18426" ht="8.25" customHeight="1"/>
    <row r="18427" ht="8.25" customHeight="1"/>
    <row r="18428" ht="8.25" customHeight="1"/>
    <row r="18429" ht="8.25" customHeight="1"/>
    <row r="18430" ht="8.25" customHeight="1"/>
    <row r="18431" ht="8.25" customHeight="1"/>
    <row r="18432" ht="8.25" customHeight="1"/>
    <row r="18433" ht="8.25" customHeight="1"/>
    <row r="18434" ht="8.25" customHeight="1"/>
    <row r="18435" ht="8.25" customHeight="1"/>
    <row r="18436" ht="8.25" customHeight="1"/>
    <row r="18437" ht="8.25" customHeight="1"/>
    <row r="18438" ht="8.25" customHeight="1"/>
    <row r="18439" ht="8.25" customHeight="1"/>
    <row r="18440" ht="8.25" customHeight="1"/>
    <row r="18441" ht="8.25" customHeight="1"/>
    <row r="18442" ht="8.25" customHeight="1"/>
    <row r="18443" ht="8.25" customHeight="1"/>
    <row r="18444" ht="8.25" customHeight="1"/>
    <row r="18445" ht="8.25" customHeight="1"/>
    <row r="18446" ht="8.25" customHeight="1"/>
    <row r="18447" ht="8.25" customHeight="1"/>
    <row r="18448" ht="8.25" customHeight="1"/>
    <row r="18449" ht="8.25" customHeight="1"/>
    <row r="18450" ht="8.25" customHeight="1"/>
    <row r="18451" ht="8.25" customHeight="1"/>
    <row r="18452" ht="8.25" customHeight="1"/>
    <row r="18453" ht="8.25" customHeight="1"/>
    <row r="18454" ht="8.25" customHeight="1"/>
    <row r="18455" ht="8.25" customHeight="1"/>
    <row r="18456" ht="8.25" customHeight="1"/>
    <row r="18457" ht="8.25" customHeight="1"/>
    <row r="18458" ht="8.25" customHeight="1"/>
    <row r="18459" ht="8.25" customHeight="1"/>
    <row r="18460" ht="8.25" customHeight="1"/>
    <row r="18461" ht="8.25" customHeight="1"/>
    <row r="18462" ht="8.25" customHeight="1"/>
    <row r="18463" ht="8.25" customHeight="1"/>
    <row r="18464" ht="8.25" customHeight="1"/>
    <row r="18465" ht="8.25" customHeight="1"/>
    <row r="18466" ht="8.25" customHeight="1"/>
    <row r="18467" ht="8.25" customHeight="1"/>
    <row r="18468" ht="8.25" customHeight="1"/>
    <row r="18469" ht="8.25" customHeight="1"/>
    <row r="18470" ht="8.25" customHeight="1"/>
    <row r="18471" ht="8.25" customHeight="1"/>
    <row r="18472" ht="8.25" customHeight="1"/>
    <row r="18473" ht="8.25" customHeight="1"/>
    <row r="18474" ht="8.25" customHeight="1"/>
    <row r="18475" ht="8.25" customHeight="1"/>
    <row r="18476" ht="8.25" customHeight="1"/>
    <row r="18477" ht="8.25" customHeight="1"/>
    <row r="18478" ht="8.25" customHeight="1"/>
    <row r="18479" ht="8.25" customHeight="1"/>
    <row r="18480" ht="8.25" customHeight="1"/>
    <row r="18481" ht="8.25" customHeight="1"/>
    <row r="18482" ht="8.25" customHeight="1"/>
    <row r="18483" ht="8.25" customHeight="1"/>
    <row r="18484" ht="8.25" customHeight="1"/>
    <row r="18485" ht="8.25" customHeight="1"/>
    <row r="18486" ht="8.25" customHeight="1"/>
    <row r="18487" ht="8.25" customHeight="1"/>
    <row r="18488" ht="8.25" customHeight="1"/>
    <row r="18489" ht="8.25" customHeight="1"/>
    <row r="18490" ht="8.25" customHeight="1"/>
    <row r="18491" ht="8.25" customHeight="1"/>
    <row r="18492" ht="8.25" customHeight="1"/>
    <row r="18493" ht="8.25" customHeight="1"/>
    <row r="18494" ht="8.25" customHeight="1"/>
    <row r="18495" ht="8.25" customHeight="1"/>
    <row r="18496" ht="8.25" customHeight="1"/>
    <row r="18497" ht="8.25" customHeight="1"/>
    <row r="18498" ht="8.25" customHeight="1"/>
    <row r="18499" ht="8.25" customHeight="1"/>
    <row r="18500" ht="8.25" customHeight="1"/>
    <row r="18501" ht="8.25" customHeight="1"/>
    <row r="18502" ht="8.25" customHeight="1"/>
    <row r="18503" ht="8.25" customHeight="1"/>
    <row r="18504" ht="8.25" customHeight="1"/>
    <row r="18505" ht="8.25" customHeight="1"/>
    <row r="18506" ht="8.25" customHeight="1"/>
    <row r="18507" ht="8.25" customHeight="1"/>
    <row r="18508" ht="8.25" customHeight="1"/>
    <row r="18509" ht="8.25" customHeight="1"/>
    <row r="18510" ht="8.25" customHeight="1"/>
    <row r="18511" ht="8.25" customHeight="1"/>
    <row r="18512" ht="8.25" customHeight="1"/>
    <row r="18513" ht="8.25" customHeight="1"/>
    <row r="18514" ht="8.25" customHeight="1"/>
    <row r="18515" ht="8.25" customHeight="1"/>
    <row r="18516" ht="8.25" customHeight="1"/>
    <row r="18517" ht="8.25" customHeight="1"/>
    <row r="18518" ht="8.25" customHeight="1"/>
    <row r="18519" ht="8.25" customHeight="1"/>
    <row r="18520" ht="8.25" customHeight="1"/>
    <row r="18521" ht="8.25" customHeight="1"/>
    <row r="18522" ht="8.25" customHeight="1"/>
    <row r="18523" ht="8.25" customHeight="1"/>
    <row r="18524" ht="8.25" customHeight="1"/>
    <row r="18525" ht="8.25" customHeight="1"/>
    <row r="18526" ht="8.25" customHeight="1"/>
    <row r="18527" ht="8.25" customHeight="1"/>
    <row r="18528" ht="8.25" customHeight="1"/>
    <row r="18529" ht="8.25" customHeight="1"/>
    <row r="18530" ht="8.25" customHeight="1"/>
    <row r="18531" ht="8.25" customHeight="1"/>
    <row r="18532" ht="8.25" customHeight="1"/>
    <row r="18533" ht="8.25" customHeight="1"/>
    <row r="18534" ht="8.25" customHeight="1"/>
    <row r="18535" ht="8.25" customHeight="1"/>
    <row r="18536" ht="8.25" customHeight="1"/>
    <row r="18537" ht="8.25" customHeight="1"/>
    <row r="18538" ht="8.25" customHeight="1"/>
    <row r="18539" ht="8.25" customHeight="1"/>
    <row r="18540" ht="8.25" customHeight="1"/>
    <row r="18541" ht="8.25" customHeight="1"/>
    <row r="18542" ht="8.25" customHeight="1"/>
    <row r="18543" ht="8.25" customHeight="1"/>
    <row r="18544" ht="8.25" customHeight="1"/>
    <row r="18545" ht="8.25" customHeight="1"/>
    <row r="18546" ht="8.25" customHeight="1"/>
    <row r="18547" ht="8.25" customHeight="1"/>
    <row r="18548" ht="8.25" customHeight="1"/>
    <row r="18549" ht="8.25" customHeight="1"/>
    <row r="18550" ht="8.25" customHeight="1"/>
    <row r="18551" ht="8.25" customHeight="1"/>
    <row r="18552" ht="8.25" customHeight="1"/>
    <row r="18553" ht="8.25" customHeight="1"/>
    <row r="18554" ht="8.25" customHeight="1"/>
    <row r="18555" ht="8.25" customHeight="1"/>
    <row r="18556" ht="8.25" customHeight="1"/>
    <row r="18557" ht="8.25" customHeight="1"/>
    <row r="18558" ht="8.25" customHeight="1"/>
    <row r="18559" ht="8.25" customHeight="1"/>
    <row r="18560" ht="8.25" customHeight="1"/>
    <row r="18561" ht="8.25" customHeight="1"/>
    <row r="18562" ht="8.25" customHeight="1"/>
    <row r="18563" ht="8.25" customHeight="1"/>
    <row r="18564" ht="8.25" customHeight="1"/>
    <row r="18565" ht="8.25" customHeight="1"/>
    <row r="18566" ht="8.25" customHeight="1"/>
    <row r="18567" ht="8.25" customHeight="1"/>
    <row r="18568" ht="8.25" customHeight="1"/>
    <row r="18569" ht="8.25" customHeight="1"/>
    <row r="18570" ht="8.25" customHeight="1"/>
    <row r="18571" ht="8.25" customHeight="1"/>
    <row r="18572" ht="8.25" customHeight="1"/>
    <row r="18573" ht="8.25" customHeight="1"/>
    <row r="18574" ht="8.25" customHeight="1"/>
    <row r="18575" ht="8.25" customHeight="1"/>
    <row r="18576" ht="8.25" customHeight="1"/>
    <row r="18577" ht="8.25" customHeight="1"/>
    <row r="18578" ht="8.25" customHeight="1"/>
    <row r="18579" ht="8.25" customHeight="1"/>
    <row r="18580" ht="8.25" customHeight="1"/>
    <row r="18581" ht="8.25" customHeight="1"/>
    <row r="18582" ht="8.25" customHeight="1"/>
    <row r="18583" ht="8.25" customHeight="1"/>
    <row r="18584" ht="8.25" customHeight="1"/>
    <row r="18585" ht="8.25" customHeight="1"/>
    <row r="18586" ht="8.25" customHeight="1"/>
    <row r="18587" ht="8.25" customHeight="1"/>
    <row r="18588" ht="8.25" customHeight="1"/>
    <row r="18589" ht="8.25" customHeight="1"/>
    <row r="18590" ht="8.25" customHeight="1"/>
    <row r="18591" ht="8.25" customHeight="1"/>
    <row r="18592" ht="8.25" customHeight="1"/>
    <row r="18593" ht="8.25" customHeight="1"/>
    <row r="18594" ht="8.25" customHeight="1"/>
    <row r="18595" ht="8.25" customHeight="1"/>
    <row r="18596" ht="8.25" customHeight="1"/>
    <row r="18597" ht="8.25" customHeight="1"/>
    <row r="18598" ht="8.25" customHeight="1"/>
    <row r="18599" ht="8.25" customHeight="1"/>
    <row r="18600" ht="8.25" customHeight="1"/>
    <row r="18601" ht="8.25" customHeight="1"/>
    <row r="18602" ht="8.25" customHeight="1"/>
    <row r="18603" ht="8.25" customHeight="1"/>
    <row r="18604" ht="8.25" customHeight="1"/>
    <row r="18605" ht="8.25" customHeight="1"/>
    <row r="18606" ht="8.25" customHeight="1"/>
    <row r="18607" ht="8.25" customHeight="1"/>
    <row r="18608" ht="8.25" customHeight="1"/>
    <row r="18609" ht="8.25" customHeight="1"/>
    <row r="18610" ht="8.25" customHeight="1"/>
    <row r="18611" ht="8.25" customHeight="1"/>
    <row r="18612" ht="8.25" customHeight="1"/>
    <row r="18613" ht="8.25" customHeight="1"/>
    <row r="18614" ht="8.25" customHeight="1"/>
    <row r="18615" ht="8.25" customHeight="1"/>
    <row r="18616" ht="8.25" customHeight="1"/>
    <row r="18617" ht="8.25" customHeight="1"/>
    <row r="18618" ht="8.25" customHeight="1"/>
    <row r="18619" ht="8.25" customHeight="1"/>
    <row r="18620" ht="8.25" customHeight="1"/>
    <row r="18621" ht="8.25" customHeight="1"/>
    <row r="18622" ht="8.25" customHeight="1"/>
    <row r="18623" ht="8.25" customHeight="1"/>
    <row r="18624" ht="8.25" customHeight="1"/>
    <row r="18625" ht="8.25" customHeight="1"/>
    <row r="18626" ht="8.25" customHeight="1"/>
    <row r="18627" ht="8.25" customHeight="1"/>
    <row r="18628" ht="8.25" customHeight="1"/>
    <row r="18629" ht="8.25" customHeight="1"/>
    <row r="18630" ht="8.25" customHeight="1"/>
    <row r="18631" ht="8.25" customHeight="1"/>
    <row r="18632" ht="8.25" customHeight="1"/>
    <row r="18633" ht="8.25" customHeight="1"/>
    <row r="18634" ht="8.25" customHeight="1"/>
    <row r="18635" ht="8.25" customHeight="1"/>
    <row r="18636" ht="8.25" customHeight="1"/>
    <row r="18637" ht="8.25" customHeight="1"/>
    <row r="18638" ht="8.25" customHeight="1"/>
    <row r="18639" ht="8.25" customHeight="1"/>
    <row r="18640" ht="8.25" customHeight="1"/>
    <row r="18641" ht="8.25" customHeight="1"/>
    <row r="18642" ht="8.25" customHeight="1"/>
    <row r="18643" ht="8.25" customHeight="1"/>
    <row r="18644" ht="8.25" customHeight="1"/>
    <row r="18645" ht="8.25" customHeight="1"/>
    <row r="18646" ht="8.25" customHeight="1"/>
    <row r="18647" ht="8.25" customHeight="1"/>
    <row r="18648" ht="8.25" customHeight="1"/>
    <row r="18649" ht="8.25" customHeight="1"/>
    <row r="18650" ht="8.25" customHeight="1"/>
    <row r="18651" ht="8.25" customHeight="1"/>
    <row r="18652" ht="8.25" customHeight="1"/>
    <row r="18653" ht="8.25" customHeight="1"/>
    <row r="18654" ht="8.25" customHeight="1"/>
    <row r="18655" ht="8.25" customHeight="1"/>
    <row r="18656" ht="8.25" customHeight="1"/>
    <row r="18657" ht="8.25" customHeight="1"/>
    <row r="18658" ht="8.25" customHeight="1"/>
    <row r="18659" ht="8.25" customHeight="1"/>
    <row r="18660" ht="8.25" customHeight="1"/>
    <row r="18661" ht="8.25" customHeight="1"/>
    <row r="18662" ht="8.25" customHeight="1"/>
    <row r="18663" ht="8.25" customHeight="1"/>
    <row r="18664" ht="8.25" customHeight="1"/>
    <row r="18665" ht="8.25" customHeight="1"/>
    <row r="18666" ht="8.25" customHeight="1"/>
    <row r="18667" ht="8.25" customHeight="1"/>
    <row r="18668" ht="8.25" customHeight="1"/>
    <row r="18669" ht="8.25" customHeight="1"/>
    <row r="18670" ht="8.25" customHeight="1"/>
    <row r="18671" ht="8.25" customHeight="1"/>
    <row r="18672" ht="8.25" customHeight="1"/>
    <row r="18673" ht="8.25" customHeight="1"/>
    <row r="18674" ht="8.25" customHeight="1"/>
    <row r="18675" ht="8.25" customHeight="1"/>
    <row r="18676" ht="8.25" customHeight="1"/>
    <row r="18677" ht="8.25" customHeight="1"/>
    <row r="18678" ht="8.25" customHeight="1"/>
    <row r="18679" ht="8.25" customHeight="1"/>
    <row r="18680" ht="8.25" customHeight="1"/>
    <row r="18681" ht="8.25" customHeight="1"/>
    <row r="18682" ht="8.25" customHeight="1"/>
    <row r="18683" ht="8.25" customHeight="1"/>
    <row r="18684" ht="8.25" customHeight="1"/>
    <row r="18685" ht="8.25" customHeight="1"/>
    <row r="18686" ht="8.25" customHeight="1"/>
    <row r="18687" ht="8.25" customHeight="1"/>
    <row r="18688" ht="8.25" customHeight="1"/>
    <row r="18689" ht="8.25" customHeight="1"/>
    <row r="18690" ht="8.25" customHeight="1"/>
    <row r="18691" ht="8.25" customHeight="1"/>
    <row r="18692" ht="8.25" customHeight="1"/>
    <row r="18693" ht="8.25" customHeight="1"/>
    <row r="18694" ht="8.25" customHeight="1"/>
    <row r="18695" ht="8.25" customHeight="1"/>
    <row r="18696" ht="8.25" customHeight="1"/>
    <row r="18697" ht="8.25" customHeight="1"/>
    <row r="18698" ht="8.25" customHeight="1"/>
    <row r="18699" ht="8.25" customHeight="1"/>
    <row r="18700" ht="8.25" customHeight="1"/>
    <row r="18701" ht="8.25" customHeight="1"/>
    <row r="18702" ht="8.25" customHeight="1"/>
    <row r="18703" ht="8.25" customHeight="1"/>
    <row r="18704" ht="8.25" customHeight="1"/>
    <row r="18705" ht="8.25" customHeight="1"/>
    <row r="18706" ht="8.25" customHeight="1"/>
    <row r="18707" ht="8.25" customHeight="1"/>
    <row r="18708" ht="8.25" customHeight="1"/>
    <row r="18709" ht="8.25" customHeight="1"/>
    <row r="18710" ht="8.25" customHeight="1"/>
    <row r="18711" ht="8.25" customHeight="1"/>
    <row r="18712" ht="8.25" customHeight="1"/>
    <row r="18713" ht="8.25" customHeight="1"/>
    <row r="18714" ht="8.25" customHeight="1"/>
    <row r="18715" ht="8.25" customHeight="1"/>
    <row r="18716" ht="8.25" customHeight="1"/>
    <row r="18717" ht="8.25" customHeight="1"/>
    <row r="18718" ht="8.25" customHeight="1"/>
    <row r="18719" ht="8.25" customHeight="1"/>
    <row r="18720" ht="8.25" customHeight="1"/>
    <row r="18721" ht="8.25" customHeight="1"/>
    <row r="18722" ht="8.25" customHeight="1"/>
    <row r="18723" ht="8.25" customHeight="1"/>
    <row r="18724" ht="8.25" customHeight="1"/>
    <row r="18725" ht="8.25" customHeight="1"/>
    <row r="18726" ht="8.25" customHeight="1"/>
    <row r="18727" ht="8.25" customHeight="1"/>
    <row r="18728" ht="8.25" customHeight="1"/>
    <row r="18729" ht="8.25" customHeight="1"/>
    <row r="18730" ht="8.25" customHeight="1"/>
    <row r="18731" ht="8.25" customHeight="1"/>
    <row r="18732" ht="8.25" customHeight="1"/>
    <row r="18733" ht="8.25" customHeight="1"/>
    <row r="18734" ht="8.25" customHeight="1"/>
    <row r="18735" ht="8.25" customHeight="1"/>
    <row r="18736" ht="8.25" customHeight="1"/>
    <row r="18737" ht="8.25" customHeight="1"/>
    <row r="18738" ht="8.25" customHeight="1"/>
    <row r="18739" ht="8.25" customHeight="1"/>
    <row r="18740" ht="8.25" customHeight="1"/>
    <row r="18741" ht="8.25" customHeight="1"/>
    <row r="18742" ht="8.25" customHeight="1"/>
    <row r="18743" ht="8.25" customHeight="1"/>
    <row r="18744" ht="8.25" customHeight="1"/>
    <row r="18745" ht="8.25" customHeight="1"/>
    <row r="18746" ht="8.25" customHeight="1"/>
    <row r="18747" ht="8.25" customHeight="1"/>
    <row r="18748" ht="8.25" customHeight="1"/>
    <row r="18749" ht="8.25" customHeight="1"/>
    <row r="18750" ht="8.25" customHeight="1"/>
    <row r="18751" ht="8.25" customHeight="1"/>
    <row r="18752" ht="8.25" customHeight="1"/>
    <row r="18753" ht="8.25" customHeight="1"/>
    <row r="18754" ht="8.25" customHeight="1"/>
    <row r="18755" ht="8.25" customHeight="1"/>
    <row r="18756" ht="8.25" customHeight="1"/>
    <row r="18757" ht="8.25" customHeight="1"/>
    <row r="18758" ht="8.25" customHeight="1"/>
    <row r="18759" ht="8.25" customHeight="1"/>
    <row r="18760" ht="8.25" customHeight="1"/>
    <row r="18761" ht="8.25" customHeight="1"/>
    <row r="18762" ht="8.25" customHeight="1"/>
    <row r="18763" ht="8.25" customHeight="1"/>
    <row r="18764" ht="8.25" customHeight="1"/>
    <row r="18765" ht="8.25" customHeight="1"/>
    <row r="18766" ht="8.25" customHeight="1"/>
    <row r="18767" ht="8.25" customHeight="1"/>
    <row r="18768" ht="8.25" customHeight="1"/>
    <row r="18769" ht="8.25" customHeight="1"/>
    <row r="18770" ht="8.25" customHeight="1"/>
    <row r="18771" ht="8.25" customHeight="1"/>
    <row r="18772" ht="8.25" customHeight="1"/>
    <row r="18773" ht="8.25" customHeight="1"/>
    <row r="18774" ht="8.25" customHeight="1"/>
    <row r="18775" ht="8.25" customHeight="1"/>
    <row r="18776" ht="8.25" customHeight="1"/>
    <row r="18777" ht="8.25" customHeight="1"/>
    <row r="18778" ht="8.25" customHeight="1"/>
    <row r="18779" ht="8.25" customHeight="1"/>
    <row r="18780" ht="8.25" customHeight="1"/>
    <row r="18781" ht="8.25" customHeight="1"/>
    <row r="18782" ht="8.25" customHeight="1"/>
    <row r="18783" ht="8.25" customHeight="1"/>
    <row r="18784" ht="8.25" customHeight="1"/>
    <row r="18785" ht="8.25" customHeight="1"/>
    <row r="18786" ht="8.25" customHeight="1"/>
    <row r="18787" ht="8.25" customHeight="1"/>
    <row r="18788" ht="8.25" customHeight="1"/>
    <row r="18789" ht="8.25" customHeight="1"/>
    <row r="18790" ht="8.25" customHeight="1"/>
    <row r="18791" ht="8.25" customHeight="1"/>
    <row r="18792" ht="8.25" customHeight="1"/>
    <row r="18793" ht="8.25" customHeight="1"/>
    <row r="18794" ht="8.25" customHeight="1"/>
    <row r="18795" ht="8.25" customHeight="1"/>
    <row r="18796" ht="8.25" customHeight="1"/>
    <row r="18797" ht="8.25" customHeight="1"/>
    <row r="18798" ht="8.25" customHeight="1"/>
    <row r="18799" ht="8.25" customHeight="1"/>
    <row r="18800" ht="8.25" customHeight="1"/>
    <row r="18801" ht="8.25" customHeight="1"/>
    <row r="18802" ht="8.25" customHeight="1"/>
    <row r="18803" ht="8.25" customHeight="1"/>
    <row r="18804" ht="8.25" customHeight="1"/>
    <row r="18805" ht="8.25" customHeight="1"/>
    <row r="18806" ht="8.25" customHeight="1"/>
    <row r="18807" ht="8.25" customHeight="1"/>
    <row r="18808" ht="8.25" customHeight="1"/>
    <row r="18809" ht="8.25" customHeight="1"/>
    <row r="18810" ht="8.25" customHeight="1"/>
    <row r="18811" ht="8.25" customHeight="1"/>
    <row r="18812" ht="8.25" customHeight="1"/>
    <row r="18813" ht="8.25" customHeight="1"/>
    <row r="18814" ht="8.25" customHeight="1"/>
    <row r="18815" ht="8.25" customHeight="1"/>
    <row r="18816" ht="8.25" customHeight="1"/>
    <row r="18817" ht="8.25" customHeight="1"/>
    <row r="18818" ht="8.25" customHeight="1"/>
    <row r="18819" ht="8.25" customHeight="1"/>
    <row r="18820" ht="8.25" customHeight="1"/>
    <row r="18821" ht="8.25" customHeight="1"/>
    <row r="18822" ht="8.25" customHeight="1"/>
    <row r="18823" ht="8.25" customHeight="1"/>
    <row r="18824" ht="8.25" customHeight="1"/>
    <row r="18825" ht="8.25" customHeight="1"/>
    <row r="18826" ht="8.25" customHeight="1"/>
    <row r="18827" ht="8.25" customHeight="1"/>
    <row r="18828" ht="8.25" customHeight="1"/>
    <row r="18829" ht="8.25" customHeight="1"/>
    <row r="18830" ht="8.25" customHeight="1"/>
    <row r="18831" ht="8.25" customHeight="1"/>
    <row r="18832" ht="8.25" customHeight="1"/>
    <row r="18833" ht="8.25" customHeight="1"/>
    <row r="18834" ht="8.25" customHeight="1"/>
    <row r="18835" ht="8.25" customHeight="1"/>
    <row r="18836" ht="8.25" customHeight="1"/>
    <row r="18837" ht="8.25" customHeight="1"/>
    <row r="18838" ht="8.25" customHeight="1"/>
    <row r="18839" ht="8.25" customHeight="1"/>
    <row r="18840" ht="8.25" customHeight="1"/>
    <row r="18841" ht="8.25" customHeight="1"/>
    <row r="18842" ht="8.25" customHeight="1"/>
    <row r="18843" ht="8.25" customHeight="1"/>
    <row r="18844" ht="8.25" customHeight="1"/>
    <row r="18845" ht="8.25" customHeight="1"/>
    <row r="18846" ht="8.25" customHeight="1"/>
    <row r="18847" ht="8.25" customHeight="1"/>
    <row r="18848" ht="8.25" customHeight="1"/>
    <row r="18849" ht="8.25" customHeight="1"/>
    <row r="18850" ht="8.25" customHeight="1"/>
    <row r="18851" ht="8.25" customHeight="1"/>
    <row r="18852" ht="8.25" customHeight="1"/>
    <row r="18853" ht="8.25" customHeight="1"/>
    <row r="18854" ht="8.25" customHeight="1"/>
    <row r="18855" ht="8.25" customHeight="1"/>
    <row r="18856" ht="8.25" customHeight="1"/>
    <row r="18857" ht="8.25" customHeight="1"/>
    <row r="18858" ht="8.25" customHeight="1"/>
    <row r="18859" ht="8.25" customHeight="1"/>
    <row r="18860" ht="8.25" customHeight="1"/>
    <row r="18861" ht="8.25" customHeight="1"/>
    <row r="18862" ht="8.25" customHeight="1"/>
    <row r="18863" ht="8.25" customHeight="1"/>
    <row r="18864" ht="8.25" customHeight="1"/>
    <row r="18865" ht="8.25" customHeight="1"/>
    <row r="18866" ht="8.25" customHeight="1"/>
    <row r="18867" ht="8.25" customHeight="1"/>
    <row r="18868" ht="8.25" customHeight="1"/>
    <row r="18869" ht="8.25" customHeight="1"/>
    <row r="18870" ht="8.25" customHeight="1"/>
    <row r="18871" ht="8.25" customHeight="1"/>
    <row r="18872" ht="8.25" customHeight="1"/>
    <row r="18873" ht="8.25" customHeight="1"/>
    <row r="18874" ht="8.25" customHeight="1"/>
    <row r="18875" ht="8.25" customHeight="1"/>
    <row r="18876" ht="8.25" customHeight="1"/>
    <row r="18877" ht="8.25" customHeight="1"/>
    <row r="18878" ht="8.25" customHeight="1"/>
    <row r="18879" ht="8.25" customHeight="1"/>
    <row r="18880" ht="8.25" customHeight="1"/>
    <row r="18881" ht="8.25" customHeight="1"/>
    <row r="18882" ht="8.25" customHeight="1"/>
    <row r="18883" ht="8.25" customHeight="1"/>
    <row r="18884" ht="8.25" customHeight="1"/>
    <row r="18885" ht="8.25" customHeight="1"/>
    <row r="18886" ht="8.25" customHeight="1"/>
    <row r="18887" ht="8.25" customHeight="1"/>
    <row r="18888" ht="8.25" customHeight="1"/>
    <row r="18889" ht="8.25" customHeight="1"/>
    <row r="18890" ht="8.25" customHeight="1"/>
    <row r="18891" ht="8.25" customHeight="1"/>
    <row r="18892" ht="8.25" customHeight="1"/>
    <row r="18893" ht="8.25" customHeight="1"/>
    <row r="18894" ht="8.25" customHeight="1"/>
    <row r="18895" ht="8.25" customHeight="1"/>
    <row r="18896" ht="8.25" customHeight="1"/>
    <row r="18897" ht="8.25" customHeight="1"/>
    <row r="18898" ht="8.25" customHeight="1"/>
    <row r="18899" ht="8.25" customHeight="1"/>
    <row r="18900" ht="8.25" customHeight="1"/>
    <row r="18901" ht="8.25" customHeight="1"/>
    <row r="18902" ht="8.25" customHeight="1"/>
    <row r="18903" ht="8.25" customHeight="1"/>
    <row r="18904" ht="8.25" customHeight="1"/>
    <row r="18905" ht="8.25" customHeight="1"/>
    <row r="18906" ht="8.25" customHeight="1"/>
    <row r="18907" ht="8.25" customHeight="1"/>
    <row r="18908" ht="8.25" customHeight="1"/>
    <row r="18909" ht="8.25" customHeight="1"/>
    <row r="18910" ht="8.25" customHeight="1"/>
    <row r="18911" ht="8.25" customHeight="1"/>
    <row r="18912" ht="8.25" customHeight="1"/>
    <row r="18913" ht="8.25" customHeight="1"/>
    <row r="18914" ht="8.25" customHeight="1"/>
    <row r="18915" ht="8.25" customHeight="1"/>
    <row r="18916" ht="8.25" customHeight="1"/>
    <row r="18917" ht="8.25" customHeight="1"/>
    <row r="18918" ht="8.25" customHeight="1"/>
    <row r="18919" ht="8.25" customHeight="1"/>
    <row r="18920" ht="8.25" customHeight="1"/>
    <row r="18921" ht="8.25" customHeight="1"/>
    <row r="18922" ht="8.25" customHeight="1"/>
    <row r="18923" ht="8.25" customHeight="1"/>
    <row r="18924" ht="8.25" customHeight="1"/>
    <row r="18925" ht="8.25" customHeight="1"/>
    <row r="18926" ht="8.25" customHeight="1"/>
    <row r="18927" ht="8.25" customHeight="1"/>
    <row r="18928" ht="8.25" customHeight="1"/>
    <row r="18929" ht="8.25" customHeight="1"/>
    <row r="18930" ht="8.25" customHeight="1"/>
    <row r="18931" ht="8.25" customHeight="1"/>
    <row r="18932" ht="8.25" customHeight="1"/>
    <row r="18933" ht="8.25" customHeight="1"/>
    <row r="18934" ht="8.25" customHeight="1"/>
    <row r="18935" ht="8.25" customHeight="1"/>
    <row r="18936" ht="8.25" customHeight="1"/>
    <row r="18937" ht="8.25" customHeight="1"/>
    <row r="18938" ht="8.25" customHeight="1"/>
    <row r="18939" ht="8.25" customHeight="1"/>
    <row r="18940" ht="8.25" customHeight="1"/>
    <row r="18941" ht="8.25" customHeight="1"/>
    <row r="18942" ht="8.25" customHeight="1"/>
    <row r="18943" ht="8.25" customHeight="1"/>
    <row r="18944" ht="8.25" customHeight="1"/>
    <row r="18945" ht="8.25" customHeight="1"/>
    <row r="18946" ht="8.25" customHeight="1"/>
    <row r="18947" ht="8.25" customHeight="1"/>
    <row r="18948" ht="8.25" customHeight="1"/>
    <row r="18949" ht="8.25" customHeight="1"/>
    <row r="18950" ht="8.25" customHeight="1"/>
    <row r="18951" ht="8.25" customHeight="1"/>
    <row r="18952" ht="8.25" customHeight="1"/>
    <row r="18953" ht="8.25" customHeight="1"/>
    <row r="18954" ht="8.25" customHeight="1"/>
    <row r="18955" ht="8.25" customHeight="1"/>
    <row r="18956" ht="8.25" customHeight="1"/>
    <row r="18957" ht="8.25" customHeight="1"/>
    <row r="18958" ht="8.25" customHeight="1"/>
    <row r="18959" ht="8.25" customHeight="1"/>
    <row r="18960" ht="8.25" customHeight="1"/>
    <row r="18961" ht="8.25" customHeight="1"/>
    <row r="18962" ht="8.25" customHeight="1"/>
    <row r="18963" ht="8.25" customHeight="1"/>
    <row r="18964" ht="8.25" customHeight="1"/>
    <row r="18965" ht="8.25" customHeight="1"/>
    <row r="18966" ht="8.25" customHeight="1"/>
    <row r="18967" ht="8.25" customHeight="1"/>
    <row r="18968" ht="8.25" customHeight="1"/>
    <row r="18969" ht="8.25" customHeight="1"/>
    <row r="18970" ht="8.25" customHeight="1"/>
    <row r="18971" ht="8.25" customHeight="1"/>
    <row r="18972" ht="8.25" customHeight="1"/>
    <row r="18973" ht="8.25" customHeight="1"/>
    <row r="18974" ht="8.25" customHeight="1"/>
    <row r="18975" ht="8.25" customHeight="1"/>
    <row r="18976" ht="8.25" customHeight="1"/>
    <row r="18977" ht="8.25" customHeight="1"/>
    <row r="18978" ht="8.25" customHeight="1"/>
    <row r="18979" ht="8.25" customHeight="1"/>
    <row r="18980" ht="8.25" customHeight="1"/>
    <row r="18981" ht="8.25" customHeight="1"/>
    <row r="18982" ht="8.25" customHeight="1"/>
    <row r="18983" ht="8.25" customHeight="1"/>
    <row r="18984" ht="8.25" customHeight="1"/>
    <row r="18985" ht="8.25" customHeight="1"/>
    <row r="18986" ht="8.25" customHeight="1"/>
    <row r="18987" ht="8.25" customHeight="1"/>
    <row r="18988" ht="8.25" customHeight="1"/>
    <row r="18989" ht="8.25" customHeight="1"/>
    <row r="18990" ht="8.25" customHeight="1"/>
    <row r="18991" ht="8.25" customHeight="1"/>
    <row r="18992" ht="8.25" customHeight="1"/>
    <row r="18993" ht="8.25" customHeight="1"/>
    <row r="18994" ht="8.25" customHeight="1"/>
    <row r="18995" ht="8.25" customHeight="1"/>
    <row r="18996" ht="8.25" customHeight="1"/>
    <row r="18997" ht="8.25" customHeight="1"/>
    <row r="18998" ht="8.25" customHeight="1"/>
    <row r="18999" ht="8.25" customHeight="1"/>
    <row r="19000" ht="8.25" customHeight="1"/>
    <row r="19001" ht="8.25" customHeight="1"/>
    <row r="19002" ht="8.25" customHeight="1"/>
    <row r="19003" ht="8.25" customHeight="1"/>
    <row r="19004" ht="8.25" customHeight="1"/>
    <row r="19005" ht="8.25" customHeight="1"/>
    <row r="19006" ht="8.25" customHeight="1"/>
    <row r="19007" ht="8.25" customHeight="1"/>
    <row r="19008" ht="8.25" customHeight="1"/>
    <row r="19009" ht="8.25" customHeight="1"/>
    <row r="19010" ht="8.25" customHeight="1"/>
    <row r="19011" ht="8.25" customHeight="1"/>
    <row r="19012" ht="8.25" customHeight="1"/>
    <row r="19013" ht="8.25" customHeight="1"/>
    <row r="19014" ht="8.25" customHeight="1"/>
    <row r="19015" ht="8.25" customHeight="1"/>
    <row r="19016" ht="8.25" customHeight="1"/>
    <row r="19017" ht="8.25" customHeight="1"/>
    <row r="19018" ht="8.25" customHeight="1"/>
    <row r="19019" ht="8.25" customHeight="1"/>
    <row r="19020" ht="8.25" customHeight="1"/>
    <row r="19021" ht="8.25" customHeight="1"/>
    <row r="19022" ht="8.25" customHeight="1"/>
    <row r="19023" ht="8.25" customHeight="1"/>
    <row r="19024" ht="8.25" customHeight="1"/>
    <row r="19025" ht="8.25" customHeight="1"/>
    <row r="19026" ht="8.25" customHeight="1"/>
    <row r="19027" ht="8.25" customHeight="1"/>
    <row r="19028" ht="8.25" customHeight="1"/>
    <row r="19029" ht="8.25" customHeight="1"/>
    <row r="19030" ht="8.25" customHeight="1"/>
    <row r="19031" ht="8.25" customHeight="1"/>
    <row r="19032" ht="8.25" customHeight="1"/>
    <row r="19033" ht="8.25" customHeight="1"/>
    <row r="19034" ht="8.25" customHeight="1"/>
    <row r="19035" ht="8.25" customHeight="1"/>
    <row r="19036" ht="8.25" customHeight="1"/>
    <row r="19037" ht="8.25" customHeight="1"/>
    <row r="19038" ht="8.25" customHeight="1"/>
    <row r="19039" ht="8.25" customHeight="1"/>
    <row r="19040" ht="8.25" customHeight="1"/>
    <row r="19041" ht="8.25" customHeight="1"/>
    <row r="19042" ht="8.25" customHeight="1"/>
    <row r="19043" ht="8.25" customHeight="1"/>
    <row r="19044" ht="8.25" customHeight="1"/>
    <row r="19045" ht="8.25" customHeight="1"/>
    <row r="19046" ht="8.25" customHeight="1"/>
    <row r="19047" ht="8.25" customHeight="1"/>
    <row r="19048" ht="8.25" customHeight="1"/>
    <row r="19049" ht="8.25" customHeight="1"/>
    <row r="19050" ht="8.25" customHeight="1"/>
    <row r="19051" ht="8.25" customHeight="1"/>
    <row r="19052" ht="8.25" customHeight="1"/>
    <row r="19053" ht="8.25" customHeight="1"/>
    <row r="19054" ht="8.25" customHeight="1"/>
    <row r="19055" ht="8.25" customHeight="1"/>
    <row r="19056" ht="8.25" customHeight="1"/>
    <row r="19057" ht="8.25" customHeight="1"/>
    <row r="19058" ht="8.25" customHeight="1"/>
    <row r="19059" ht="8.25" customHeight="1"/>
    <row r="19060" ht="8.25" customHeight="1"/>
    <row r="19061" ht="8.25" customHeight="1"/>
    <row r="19062" ht="8.25" customHeight="1"/>
    <row r="19063" ht="8.25" customHeight="1"/>
    <row r="19064" ht="8.25" customHeight="1"/>
    <row r="19065" ht="8.25" customHeight="1"/>
    <row r="19066" ht="8.25" customHeight="1"/>
    <row r="19067" ht="8.25" customHeight="1"/>
    <row r="19068" ht="8.25" customHeight="1"/>
    <row r="19069" ht="8.25" customHeight="1"/>
    <row r="19070" ht="8.25" customHeight="1"/>
    <row r="19071" ht="8.25" customHeight="1"/>
    <row r="19072" ht="8.25" customHeight="1"/>
    <row r="19073" ht="8.25" customHeight="1"/>
    <row r="19074" ht="8.25" customHeight="1"/>
    <row r="19075" ht="8.25" customHeight="1"/>
    <row r="19076" ht="8.25" customHeight="1"/>
    <row r="19077" ht="8.25" customHeight="1"/>
    <row r="19078" ht="8.25" customHeight="1"/>
    <row r="19079" ht="8.25" customHeight="1"/>
    <row r="19080" ht="8.25" customHeight="1"/>
    <row r="19081" ht="8.25" customHeight="1"/>
    <row r="19082" ht="8.25" customHeight="1"/>
    <row r="19083" ht="8.25" customHeight="1"/>
    <row r="19084" ht="8.25" customHeight="1"/>
    <row r="19085" ht="8.25" customHeight="1"/>
    <row r="19086" ht="8.25" customHeight="1"/>
    <row r="19087" ht="8.25" customHeight="1"/>
    <row r="19088" ht="8.25" customHeight="1"/>
    <row r="19089" ht="8.25" customHeight="1"/>
    <row r="19090" ht="8.25" customHeight="1"/>
    <row r="19091" ht="8.25" customHeight="1"/>
    <row r="19092" ht="8.25" customHeight="1"/>
    <row r="19093" ht="8.25" customHeight="1"/>
    <row r="19094" ht="8.25" customHeight="1"/>
    <row r="19095" ht="8.25" customHeight="1"/>
    <row r="19096" ht="8.25" customHeight="1"/>
    <row r="19097" ht="8.25" customHeight="1"/>
    <row r="19098" ht="8.25" customHeight="1"/>
    <row r="19099" ht="8.25" customHeight="1"/>
    <row r="19100" ht="8.25" customHeight="1"/>
    <row r="19101" ht="8.25" customHeight="1"/>
    <row r="19102" ht="8.25" customHeight="1"/>
    <row r="19103" ht="8.25" customHeight="1"/>
    <row r="19104" ht="8.25" customHeight="1"/>
    <row r="19105" ht="8.25" customHeight="1"/>
    <row r="19106" ht="8.25" customHeight="1"/>
    <row r="19107" ht="8.25" customHeight="1"/>
    <row r="19108" ht="8.25" customHeight="1"/>
    <row r="19109" ht="8.25" customHeight="1"/>
    <row r="19110" ht="8.25" customHeight="1"/>
    <row r="19111" ht="8.25" customHeight="1"/>
    <row r="19112" ht="8.25" customHeight="1"/>
    <row r="19113" ht="8.25" customHeight="1"/>
    <row r="19114" ht="8.25" customHeight="1"/>
    <row r="19115" ht="8.25" customHeight="1"/>
    <row r="19116" ht="8.25" customHeight="1"/>
    <row r="19117" ht="8.25" customHeight="1"/>
    <row r="19118" ht="8.25" customHeight="1"/>
    <row r="19119" ht="8.25" customHeight="1"/>
    <row r="19120" ht="8.25" customHeight="1"/>
    <row r="19121" ht="8.25" customHeight="1"/>
    <row r="19122" ht="8.25" customHeight="1"/>
    <row r="19123" ht="8.25" customHeight="1"/>
    <row r="19124" ht="8.25" customHeight="1"/>
    <row r="19125" ht="8.25" customHeight="1"/>
    <row r="19126" ht="8.25" customHeight="1"/>
    <row r="19127" ht="8.25" customHeight="1"/>
    <row r="19128" ht="8.25" customHeight="1"/>
    <row r="19129" ht="8.25" customHeight="1"/>
    <row r="19130" ht="8.25" customHeight="1"/>
    <row r="19131" ht="8.25" customHeight="1"/>
    <row r="19132" ht="8.25" customHeight="1"/>
    <row r="19133" ht="8.25" customHeight="1"/>
    <row r="19134" ht="8.25" customHeight="1"/>
    <row r="19135" ht="8.25" customHeight="1"/>
    <row r="19136" ht="8.25" customHeight="1"/>
    <row r="19137" ht="8.25" customHeight="1"/>
    <row r="19138" ht="8.25" customHeight="1"/>
    <row r="19139" ht="8.25" customHeight="1"/>
    <row r="19140" ht="8.25" customHeight="1"/>
    <row r="19141" ht="8.25" customHeight="1"/>
    <row r="19142" ht="8.25" customHeight="1"/>
    <row r="19143" ht="8.25" customHeight="1"/>
    <row r="19144" ht="8.25" customHeight="1"/>
    <row r="19145" ht="8.25" customHeight="1"/>
    <row r="19146" ht="8.25" customHeight="1"/>
    <row r="19147" ht="8.25" customHeight="1"/>
    <row r="19148" ht="8.25" customHeight="1"/>
    <row r="19149" ht="8.25" customHeight="1"/>
    <row r="19150" ht="8.25" customHeight="1"/>
    <row r="19151" ht="8.25" customHeight="1"/>
    <row r="19152" ht="8.25" customHeight="1"/>
    <row r="19153" ht="8.25" customHeight="1"/>
    <row r="19154" ht="8.25" customHeight="1"/>
    <row r="19155" ht="8.25" customHeight="1"/>
    <row r="19156" ht="8.25" customHeight="1"/>
    <row r="19157" ht="8.25" customHeight="1"/>
    <row r="19158" ht="8.25" customHeight="1"/>
    <row r="19159" ht="8.25" customHeight="1"/>
    <row r="19160" ht="8.25" customHeight="1"/>
    <row r="19161" ht="8.25" customHeight="1"/>
    <row r="19162" ht="8.25" customHeight="1"/>
    <row r="19163" ht="8.25" customHeight="1"/>
    <row r="19164" ht="8.25" customHeight="1"/>
    <row r="19165" ht="8.25" customHeight="1"/>
    <row r="19166" ht="8.25" customHeight="1"/>
    <row r="19167" ht="8.25" customHeight="1"/>
    <row r="19168" ht="8.25" customHeight="1"/>
    <row r="19169" ht="8.25" customHeight="1"/>
    <row r="19170" ht="8.25" customHeight="1"/>
    <row r="19171" ht="8.25" customHeight="1"/>
    <row r="19172" ht="8.25" customHeight="1"/>
    <row r="19173" ht="8.25" customHeight="1"/>
    <row r="19174" ht="8.25" customHeight="1"/>
    <row r="19175" ht="8.25" customHeight="1"/>
    <row r="19176" ht="8.25" customHeight="1"/>
    <row r="19177" ht="8.25" customHeight="1"/>
    <row r="19178" ht="8.25" customHeight="1"/>
    <row r="19179" ht="8.25" customHeight="1"/>
    <row r="19180" ht="8.25" customHeight="1"/>
    <row r="19181" ht="8.25" customHeight="1"/>
    <row r="19182" ht="8.25" customHeight="1"/>
    <row r="19183" ht="8.25" customHeight="1"/>
    <row r="19184" ht="8.25" customHeight="1"/>
    <row r="19185" ht="8.25" customHeight="1"/>
    <row r="19186" ht="8.25" customHeight="1"/>
    <row r="19187" ht="8.25" customHeight="1"/>
    <row r="19188" ht="8.25" customHeight="1"/>
    <row r="19189" ht="8.25" customHeight="1"/>
    <row r="19190" ht="8.25" customHeight="1"/>
    <row r="19191" ht="8.25" customHeight="1"/>
    <row r="19192" ht="8.25" customHeight="1"/>
    <row r="19193" ht="8.25" customHeight="1"/>
    <row r="19194" ht="8.25" customHeight="1"/>
    <row r="19195" ht="8.25" customHeight="1"/>
    <row r="19196" ht="8.25" customHeight="1"/>
    <row r="19197" ht="8.25" customHeight="1"/>
    <row r="19198" ht="8.25" customHeight="1"/>
    <row r="19199" ht="8.25" customHeight="1"/>
    <row r="19200" ht="8.25" customHeight="1"/>
    <row r="19201" ht="8.25" customHeight="1"/>
    <row r="19202" ht="8.25" customHeight="1"/>
    <row r="19203" ht="8.25" customHeight="1"/>
    <row r="19204" ht="8.25" customHeight="1"/>
    <row r="19205" ht="8.25" customHeight="1"/>
    <row r="19206" ht="8.25" customHeight="1"/>
    <row r="19207" ht="8.25" customHeight="1"/>
    <row r="19208" ht="8.25" customHeight="1"/>
    <row r="19209" ht="8.25" customHeight="1"/>
    <row r="19210" ht="8.25" customHeight="1"/>
    <row r="19211" ht="8.25" customHeight="1"/>
    <row r="19212" ht="8.25" customHeight="1"/>
    <row r="19213" ht="8.25" customHeight="1"/>
    <row r="19214" ht="8.25" customHeight="1"/>
    <row r="19215" ht="8.25" customHeight="1"/>
    <row r="19216" ht="8.25" customHeight="1"/>
    <row r="19217" ht="8.25" customHeight="1"/>
    <row r="19218" ht="8.25" customHeight="1"/>
    <row r="19219" ht="8.25" customHeight="1"/>
    <row r="19220" ht="8.25" customHeight="1"/>
    <row r="19221" ht="8.25" customHeight="1"/>
    <row r="19222" ht="8.25" customHeight="1"/>
    <row r="19223" ht="8.25" customHeight="1"/>
    <row r="19224" ht="8.25" customHeight="1"/>
    <row r="19225" ht="8.25" customHeight="1"/>
    <row r="19226" ht="8.25" customHeight="1"/>
    <row r="19227" ht="8.25" customHeight="1"/>
    <row r="19228" ht="8.25" customHeight="1"/>
    <row r="19229" ht="8.25" customHeight="1"/>
    <row r="19230" ht="8.25" customHeight="1"/>
    <row r="19231" ht="8.25" customHeight="1"/>
    <row r="19232" ht="8.25" customHeight="1"/>
    <row r="19233" ht="8.25" customHeight="1"/>
    <row r="19234" ht="8.25" customHeight="1"/>
    <row r="19235" ht="8.25" customHeight="1"/>
    <row r="19236" ht="8.25" customHeight="1"/>
    <row r="19237" ht="8.25" customHeight="1"/>
    <row r="19238" ht="8.25" customHeight="1"/>
    <row r="19239" ht="8.25" customHeight="1"/>
    <row r="19240" ht="8.25" customHeight="1"/>
    <row r="19241" ht="8.25" customHeight="1"/>
    <row r="19242" ht="8.25" customHeight="1"/>
    <row r="19243" ht="8.25" customHeight="1"/>
    <row r="19244" ht="8.25" customHeight="1"/>
    <row r="19245" ht="8.25" customHeight="1"/>
    <row r="19246" ht="8.25" customHeight="1"/>
    <row r="19247" ht="8.25" customHeight="1"/>
    <row r="19248" ht="8.25" customHeight="1"/>
    <row r="19249" ht="8.25" customHeight="1"/>
    <row r="19250" ht="8.25" customHeight="1"/>
    <row r="19251" ht="8.25" customHeight="1"/>
    <row r="19252" ht="8.25" customHeight="1"/>
    <row r="19253" ht="8.25" customHeight="1"/>
    <row r="19254" ht="8.25" customHeight="1"/>
    <row r="19255" ht="8.25" customHeight="1"/>
    <row r="19256" ht="8.25" customHeight="1"/>
    <row r="19257" ht="8.25" customHeight="1"/>
    <row r="19258" ht="8.25" customHeight="1"/>
    <row r="19259" ht="8.25" customHeight="1"/>
    <row r="19260" ht="8.25" customHeight="1"/>
    <row r="19261" ht="8.25" customHeight="1"/>
    <row r="19262" ht="8.25" customHeight="1"/>
    <row r="19263" ht="8.25" customHeight="1"/>
    <row r="19264" ht="8.25" customHeight="1"/>
    <row r="19265" ht="8.25" customHeight="1"/>
    <row r="19266" ht="8.25" customHeight="1"/>
    <row r="19267" ht="8.25" customHeight="1"/>
    <row r="19268" ht="8.25" customHeight="1"/>
    <row r="19269" ht="8.25" customHeight="1"/>
    <row r="19270" ht="8.25" customHeight="1"/>
    <row r="19271" ht="8.25" customHeight="1"/>
    <row r="19272" ht="8.25" customHeight="1"/>
    <row r="19273" ht="8.25" customHeight="1"/>
    <row r="19274" ht="8.25" customHeight="1"/>
    <row r="19275" ht="8.25" customHeight="1"/>
    <row r="19276" ht="8.25" customHeight="1"/>
    <row r="19277" ht="8.25" customHeight="1"/>
    <row r="19278" ht="8.25" customHeight="1"/>
    <row r="19279" ht="8.25" customHeight="1"/>
    <row r="19280" ht="8.25" customHeight="1"/>
    <row r="19281" ht="8.25" customHeight="1"/>
    <row r="19282" ht="8.25" customHeight="1"/>
    <row r="19283" ht="8.25" customHeight="1"/>
    <row r="19284" ht="8.25" customHeight="1"/>
    <row r="19285" ht="8.25" customHeight="1"/>
    <row r="19286" ht="8.25" customHeight="1"/>
    <row r="19287" ht="8.25" customHeight="1"/>
    <row r="19288" ht="8.25" customHeight="1"/>
    <row r="19289" ht="8.25" customHeight="1"/>
    <row r="19290" ht="8.25" customHeight="1"/>
    <row r="19291" ht="8.25" customHeight="1"/>
    <row r="19292" ht="8.25" customHeight="1"/>
    <row r="19293" ht="8.25" customHeight="1"/>
    <row r="19294" ht="8.25" customHeight="1"/>
    <row r="19295" ht="8.25" customHeight="1"/>
    <row r="19296" ht="8.25" customHeight="1"/>
    <row r="19297" ht="8.25" customHeight="1"/>
    <row r="19298" ht="8.25" customHeight="1"/>
    <row r="19299" ht="8.25" customHeight="1"/>
    <row r="19300" ht="8.25" customHeight="1"/>
    <row r="19301" ht="8.25" customHeight="1"/>
    <row r="19302" ht="8.25" customHeight="1"/>
    <row r="19303" ht="8.25" customHeight="1"/>
    <row r="19304" ht="8.25" customHeight="1"/>
    <row r="19305" ht="8.25" customHeight="1"/>
    <row r="19306" ht="8.25" customHeight="1"/>
    <row r="19307" ht="8.25" customHeight="1"/>
    <row r="19308" ht="8.25" customHeight="1"/>
    <row r="19309" ht="8.25" customHeight="1"/>
    <row r="19310" ht="8.25" customHeight="1"/>
    <row r="19311" ht="8.25" customHeight="1"/>
    <row r="19312" ht="8.25" customHeight="1"/>
    <row r="19313" ht="8.25" customHeight="1"/>
    <row r="19314" ht="8.25" customHeight="1"/>
    <row r="19315" ht="8.25" customHeight="1"/>
    <row r="19316" ht="8.25" customHeight="1"/>
    <row r="19317" ht="8.25" customHeight="1"/>
    <row r="19318" ht="8.25" customHeight="1"/>
    <row r="19319" ht="8.25" customHeight="1"/>
    <row r="19320" ht="8.25" customHeight="1"/>
    <row r="19321" ht="8.25" customHeight="1"/>
    <row r="19322" ht="8.25" customHeight="1"/>
    <row r="19323" ht="8.25" customHeight="1"/>
    <row r="19324" ht="8.25" customHeight="1"/>
    <row r="19325" ht="8.25" customHeight="1"/>
    <row r="19326" ht="8.25" customHeight="1"/>
    <row r="19327" ht="8.25" customHeight="1"/>
    <row r="19328" ht="8.25" customHeight="1"/>
    <row r="19329" ht="8.25" customHeight="1"/>
    <row r="19330" ht="8.25" customHeight="1"/>
    <row r="19331" ht="8.25" customHeight="1"/>
    <row r="19332" ht="8.25" customHeight="1"/>
    <row r="19333" ht="8.25" customHeight="1"/>
    <row r="19334" ht="8.25" customHeight="1"/>
    <row r="19335" ht="8.25" customHeight="1"/>
    <row r="19336" ht="8.25" customHeight="1"/>
    <row r="19337" ht="8.25" customHeight="1"/>
    <row r="19338" ht="8.25" customHeight="1"/>
    <row r="19339" ht="8.25" customHeight="1"/>
    <row r="19340" ht="8.25" customHeight="1"/>
    <row r="19341" ht="8.25" customHeight="1"/>
    <row r="19342" ht="8.25" customHeight="1"/>
    <row r="19343" ht="8.25" customHeight="1"/>
    <row r="19344" ht="8.25" customHeight="1"/>
    <row r="19345" ht="8.25" customHeight="1"/>
    <row r="19346" ht="8.25" customHeight="1"/>
    <row r="19347" ht="8.25" customHeight="1"/>
    <row r="19348" ht="8.25" customHeight="1"/>
    <row r="19349" ht="8.25" customHeight="1"/>
    <row r="19350" ht="8.25" customHeight="1"/>
    <row r="19351" ht="8.25" customHeight="1"/>
    <row r="19352" ht="8.25" customHeight="1"/>
    <row r="19353" ht="8.25" customHeight="1"/>
    <row r="19354" ht="8.25" customHeight="1"/>
    <row r="19355" ht="8.25" customHeight="1"/>
    <row r="19356" ht="8.25" customHeight="1"/>
    <row r="19357" ht="8.25" customHeight="1"/>
    <row r="19358" ht="8.25" customHeight="1"/>
    <row r="19359" ht="8.25" customHeight="1"/>
    <row r="19360" ht="8.25" customHeight="1"/>
    <row r="19361" ht="8.25" customHeight="1"/>
    <row r="19362" ht="8.25" customHeight="1"/>
    <row r="19363" ht="8.25" customHeight="1"/>
    <row r="19364" ht="8.25" customHeight="1"/>
    <row r="19365" ht="8.25" customHeight="1"/>
    <row r="19366" ht="8.25" customHeight="1"/>
    <row r="19367" ht="8.25" customHeight="1"/>
    <row r="19368" ht="8.25" customHeight="1"/>
    <row r="19369" ht="8.25" customHeight="1"/>
    <row r="19370" ht="8.25" customHeight="1"/>
    <row r="19371" ht="8.25" customHeight="1"/>
    <row r="19372" ht="8.25" customHeight="1"/>
    <row r="19373" ht="8.25" customHeight="1"/>
    <row r="19374" ht="8.25" customHeight="1"/>
    <row r="19375" ht="8.25" customHeight="1"/>
    <row r="19376" ht="8.25" customHeight="1"/>
    <row r="19377" ht="8.25" customHeight="1"/>
    <row r="19378" ht="8.25" customHeight="1"/>
    <row r="19379" ht="8.25" customHeight="1"/>
    <row r="19380" ht="8.25" customHeight="1"/>
    <row r="19381" ht="8.25" customHeight="1"/>
    <row r="19382" ht="8.25" customHeight="1"/>
    <row r="19383" ht="8.25" customHeight="1"/>
    <row r="19384" ht="8.25" customHeight="1"/>
    <row r="19385" ht="8.25" customHeight="1"/>
    <row r="19386" ht="8.25" customHeight="1"/>
    <row r="19387" ht="8.25" customHeight="1"/>
    <row r="19388" ht="8.25" customHeight="1"/>
    <row r="19389" ht="8.25" customHeight="1"/>
    <row r="19390" ht="8.25" customHeight="1"/>
    <row r="19391" ht="8.25" customHeight="1"/>
    <row r="19392" ht="8.25" customHeight="1"/>
    <row r="19393" ht="8.25" customHeight="1"/>
    <row r="19394" ht="8.25" customHeight="1"/>
    <row r="19395" ht="8.25" customHeight="1"/>
    <row r="19396" ht="8.25" customHeight="1"/>
    <row r="19397" ht="8.25" customHeight="1"/>
    <row r="19398" ht="8.25" customHeight="1"/>
    <row r="19399" ht="8.25" customHeight="1"/>
    <row r="19400" ht="8.25" customHeight="1"/>
    <row r="19401" ht="8.25" customHeight="1"/>
    <row r="19402" ht="8.25" customHeight="1"/>
    <row r="19403" ht="8.25" customHeight="1"/>
    <row r="19404" ht="8.25" customHeight="1"/>
    <row r="19405" ht="8.25" customHeight="1"/>
    <row r="19406" ht="8.25" customHeight="1"/>
    <row r="19407" ht="8.25" customHeight="1"/>
    <row r="19408" ht="8.25" customHeight="1"/>
    <row r="19409" ht="8.25" customHeight="1"/>
    <row r="19410" ht="8.25" customHeight="1"/>
    <row r="19411" ht="8.25" customHeight="1"/>
    <row r="19412" ht="8.25" customHeight="1"/>
    <row r="19413" ht="8.25" customHeight="1"/>
    <row r="19414" ht="8.25" customHeight="1"/>
    <row r="19415" ht="8.25" customHeight="1"/>
    <row r="19416" ht="8.25" customHeight="1"/>
    <row r="19417" ht="8.25" customHeight="1"/>
    <row r="19418" ht="8.25" customHeight="1"/>
    <row r="19419" ht="8.25" customHeight="1"/>
    <row r="19420" ht="8.25" customHeight="1"/>
    <row r="19421" ht="8.25" customHeight="1"/>
    <row r="19422" ht="8.25" customHeight="1"/>
    <row r="19423" ht="8.25" customHeight="1"/>
    <row r="19424" ht="8.25" customHeight="1"/>
    <row r="19425" ht="8.25" customHeight="1"/>
    <row r="19426" ht="8.25" customHeight="1"/>
    <row r="19427" ht="8.25" customHeight="1"/>
    <row r="19428" ht="8.25" customHeight="1"/>
    <row r="19429" ht="8.25" customHeight="1"/>
    <row r="19430" ht="8.25" customHeight="1"/>
    <row r="19431" ht="8.25" customHeight="1"/>
    <row r="19432" ht="8.25" customHeight="1"/>
    <row r="19433" ht="8.25" customHeight="1"/>
    <row r="19434" ht="8.25" customHeight="1"/>
    <row r="19435" ht="8.25" customHeight="1"/>
    <row r="19436" ht="8.25" customHeight="1"/>
    <row r="19437" ht="8.25" customHeight="1"/>
    <row r="19438" ht="8.25" customHeight="1"/>
    <row r="19439" ht="8.25" customHeight="1"/>
    <row r="19440" ht="8.25" customHeight="1"/>
    <row r="19441" ht="8.25" customHeight="1"/>
    <row r="19442" ht="8.25" customHeight="1"/>
    <row r="19443" ht="8.25" customHeight="1"/>
    <row r="19444" ht="8.25" customHeight="1"/>
    <row r="19445" ht="8.25" customHeight="1"/>
    <row r="19446" ht="8.25" customHeight="1"/>
    <row r="19447" ht="8.25" customHeight="1"/>
    <row r="19448" ht="8.25" customHeight="1"/>
    <row r="19449" ht="8.25" customHeight="1"/>
    <row r="19450" ht="8.25" customHeight="1"/>
    <row r="19451" ht="8.25" customHeight="1"/>
    <row r="19452" ht="8.25" customHeight="1"/>
    <row r="19453" ht="8.25" customHeight="1"/>
    <row r="19454" ht="8.25" customHeight="1"/>
    <row r="19455" ht="8.25" customHeight="1"/>
    <row r="19456" ht="8.25" customHeight="1"/>
    <row r="19457" ht="8.25" customHeight="1"/>
    <row r="19458" ht="8.25" customHeight="1"/>
    <row r="19459" ht="8.25" customHeight="1"/>
    <row r="19460" ht="8.25" customHeight="1"/>
    <row r="19461" ht="8.25" customHeight="1"/>
    <row r="19462" ht="8.25" customHeight="1"/>
    <row r="19463" ht="8.25" customHeight="1"/>
    <row r="19464" ht="8.25" customHeight="1"/>
    <row r="19465" ht="8.25" customHeight="1"/>
    <row r="19466" ht="8.25" customHeight="1"/>
    <row r="19467" ht="8.25" customHeight="1"/>
    <row r="19468" ht="8.25" customHeight="1"/>
    <row r="19469" ht="8.25" customHeight="1"/>
    <row r="19470" ht="8.25" customHeight="1"/>
    <row r="19471" ht="8.25" customHeight="1"/>
    <row r="19472" ht="8.25" customHeight="1"/>
    <row r="19473" ht="8.25" customHeight="1"/>
    <row r="19474" ht="8.25" customHeight="1"/>
    <row r="19475" ht="8.25" customHeight="1"/>
    <row r="19476" ht="8.25" customHeight="1"/>
    <row r="19477" ht="8.25" customHeight="1"/>
    <row r="19478" ht="8.25" customHeight="1"/>
    <row r="19479" ht="8.25" customHeight="1"/>
    <row r="19480" ht="8.25" customHeight="1"/>
    <row r="19481" ht="8.25" customHeight="1"/>
    <row r="19482" ht="8.25" customHeight="1"/>
    <row r="19483" ht="8.25" customHeight="1"/>
    <row r="19484" ht="8.25" customHeight="1"/>
    <row r="19485" ht="8.25" customHeight="1"/>
    <row r="19486" ht="8.25" customHeight="1"/>
    <row r="19487" ht="8.25" customHeight="1"/>
    <row r="19488" ht="8.25" customHeight="1"/>
    <row r="19489" ht="8.25" customHeight="1"/>
    <row r="19490" ht="8.25" customHeight="1"/>
    <row r="19491" ht="8.25" customHeight="1"/>
    <row r="19492" ht="8.25" customHeight="1"/>
    <row r="19493" ht="8.25" customHeight="1"/>
    <row r="19494" ht="8.25" customHeight="1"/>
    <row r="19495" ht="8.25" customHeight="1"/>
    <row r="19496" ht="8.25" customHeight="1"/>
    <row r="19497" ht="8.25" customHeight="1"/>
    <row r="19498" ht="8.25" customHeight="1"/>
    <row r="19499" ht="8.25" customHeight="1"/>
    <row r="19500" ht="8.25" customHeight="1"/>
    <row r="19501" ht="8.25" customHeight="1"/>
    <row r="19502" ht="8.25" customHeight="1"/>
    <row r="19503" ht="8.25" customHeight="1"/>
    <row r="19504" ht="8.25" customHeight="1"/>
    <row r="19505" ht="8.25" customHeight="1"/>
    <row r="19506" ht="8.25" customHeight="1"/>
    <row r="19507" ht="8.25" customHeight="1"/>
    <row r="19508" ht="8.25" customHeight="1"/>
    <row r="19509" ht="8.25" customHeight="1"/>
    <row r="19510" ht="8.25" customHeight="1"/>
    <row r="19511" ht="8.25" customHeight="1"/>
    <row r="19512" ht="8.25" customHeight="1"/>
    <row r="19513" ht="8.25" customHeight="1"/>
    <row r="19514" ht="8.25" customHeight="1"/>
    <row r="19515" ht="8.25" customHeight="1"/>
    <row r="19516" ht="8.25" customHeight="1"/>
    <row r="19517" ht="8.25" customHeight="1"/>
    <row r="19518" ht="8.25" customHeight="1"/>
    <row r="19519" ht="8.25" customHeight="1"/>
    <row r="19520" ht="8.25" customHeight="1"/>
    <row r="19521" ht="8.25" customHeight="1"/>
    <row r="19522" ht="8.25" customHeight="1"/>
    <row r="19523" ht="8.25" customHeight="1"/>
    <row r="19524" ht="8.25" customHeight="1"/>
    <row r="19525" ht="8.25" customHeight="1"/>
    <row r="19526" ht="8.25" customHeight="1"/>
    <row r="19527" ht="8.25" customHeight="1"/>
    <row r="19528" ht="8.25" customHeight="1"/>
    <row r="19529" ht="8.25" customHeight="1"/>
    <row r="19530" ht="8.25" customHeight="1"/>
    <row r="19531" ht="8.25" customHeight="1"/>
    <row r="19532" ht="8.25" customHeight="1"/>
    <row r="19533" ht="8.25" customHeight="1"/>
    <row r="19534" ht="8.25" customHeight="1"/>
    <row r="19535" ht="8.25" customHeight="1"/>
    <row r="19536" ht="8.25" customHeight="1"/>
    <row r="19537" ht="8.25" customHeight="1"/>
    <row r="19538" ht="8.25" customHeight="1"/>
    <row r="19539" ht="8.25" customHeight="1"/>
    <row r="19540" ht="8.25" customHeight="1"/>
    <row r="19541" ht="8.25" customHeight="1"/>
    <row r="19542" ht="8.25" customHeight="1"/>
    <row r="19543" ht="8.25" customHeight="1"/>
    <row r="19544" ht="8.25" customHeight="1"/>
    <row r="19545" ht="8.25" customHeight="1"/>
    <row r="19546" ht="8.25" customHeight="1"/>
    <row r="19547" ht="8.25" customHeight="1"/>
    <row r="19548" ht="8.25" customHeight="1"/>
    <row r="19549" ht="8.25" customHeight="1"/>
    <row r="19550" ht="8.25" customHeight="1"/>
    <row r="19551" ht="8.25" customHeight="1"/>
    <row r="19552" ht="8.25" customHeight="1"/>
    <row r="19553" ht="8.25" customHeight="1"/>
    <row r="19554" ht="8.25" customHeight="1"/>
    <row r="19555" ht="8.25" customHeight="1"/>
    <row r="19556" ht="8.25" customHeight="1"/>
    <row r="19557" ht="8.25" customHeight="1"/>
    <row r="19558" ht="8.25" customHeight="1"/>
    <row r="19559" ht="8.25" customHeight="1"/>
    <row r="19560" ht="8.25" customHeight="1"/>
    <row r="19561" ht="8.25" customHeight="1"/>
    <row r="19562" ht="8.25" customHeight="1"/>
    <row r="19563" ht="8.25" customHeight="1"/>
    <row r="19564" ht="8.25" customHeight="1"/>
    <row r="19565" ht="8.25" customHeight="1"/>
    <row r="19566" ht="8.25" customHeight="1"/>
    <row r="19567" ht="8.25" customHeight="1"/>
    <row r="19568" ht="8.25" customHeight="1"/>
    <row r="19569" ht="8.25" customHeight="1"/>
    <row r="19570" ht="8.25" customHeight="1"/>
    <row r="19571" ht="8.25" customHeight="1"/>
    <row r="19572" ht="8.25" customHeight="1"/>
    <row r="19573" ht="8.25" customHeight="1"/>
    <row r="19574" ht="8.25" customHeight="1"/>
    <row r="19575" ht="8.25" customHeight="1"/>
    <row r="19576" ht="8.25" customHeight="1"/>
    <row r="19577" ht="8.25" customHeight="1"/>
    <row r="19578" ht="8.25" customHeight="1"/>
    <row r="19579" ht="8.25" customHeight="1"/>
    <row r="19580" ht="8.25" customHeight="1"/>
    <row r="19581" ht="8.25" customHeight="1"/>
    <row r="19582" ht="8.25" customHeight="1"/>
    <row r="19583" ht="8.25" customHeight="1"/>
    <row r="19584" ht="8.25" customHeight="1"/>
    <row r="19585" ht="8.25" customHeight="1"/>
    <row r="19586" ht="8.25" customHeight="1"/>
    <row r="19587" ht="8.25" customHeight="1"/>
    <row r="19588" ht="8.25" customHeight="1"/>
    <row r="19589" ht="8.25" customHeight="1"/>
    <row r="19590" ht="8.25" customHeight="1"/>
    <row r="19591" ht="8.25" customHeight="1"/>
    <row r="19592" ht="8.25" customHeight="1"/>
    <row r="19593" ht="8.25" customHeight="1"/>
    <row r="19594" ht="8.25" customHeight="1"/>
    <row r="19595" ht="8.25" customHeight="1"/>
    <row r="19596" ht="8.25" customHeight="1"/>
    <row r="19597" ht="8.25" customHeight="1"/>
    <row r="19598" ht="8.25" customHeight="1"/>
    <row r="19599" ht="8.25" customHeight="1"/>
    <row r="19600" ht="8.25" customHeight="1"/>
    <row r="19601" ht="8.25" customHeight="1"/>
    <row r="19602" ht="8.25" customHeight="1"/>
    <row r="19603" ht="8.25" customHeight="1"/>
    <row r="19604" ht="8.25" customHeight="1"/>
    <row r="19605" ht="8.25" customHeight="1"/>
    <row r="19606" ht="8.25" customHeight="1"/>
    <row r="19607" ht="8.25" customHeight="1"/>
    <row r="19608" ht="8.25" customHeight="1"/>
    <row r="19609" ht="8.25" customHeight="1"/>
    <row r="19610" ht="8.25" customHeight="1"/>
    <row r="19611" ht="8.25" customHeight="1"/>
    <row r="19612" ht="8.25" customHeight="1"/>
    <row r="19613" ht="8.25" customHeight="1"/>
    <row r="19614" ht="8.25" customHeight="1"/>
    <row r="19615" ht="8.25" customHeight="1"/>
    <row r="19616" ht="8.25" customHeight="1"/>
    <row r="19617" ht="8.25" customHeight="1"/>
    <row r="19618" ht="8.25" customHeight="1"/>
    <row r="19619" ht="8.25" customHeight="1"/>
    <row r="19620" ht="8.25" customHeight="1"/>
    <row r="19621" ht="8.25" customHeight="1"/>
    <row r="19622" ht="8.25" customHeight="1"/>
    <row r="19623" ht="8.25" customHeight="1"/>
    <row r="19624" ht="8.25" customHeight="1"/>
    <row r="19625" ht="8.25" customHeight="1"/>
    <row r="19626" ht="8.25" customHeight="1"/>
    <row r="19627" ht="8.25" customHeight="1"/>
    <row r="19628" ht="8.25" customHeight="1"/>
    <row r="19629" ht="8.25" customHeight="1"/>
    <row r="19630" ht="8.25" customHeight="1"/>
    <row r="19631" ht="8.25" customHeight="1"/>
    <row r="19632" ht="8.25" customHeight="1"/>
    <row r="19633" ht="8.25" customHeight="1"/>
    <row r="19634" ht="8.25" customHeight="1"/>
    <row r="19635" ht="8.25" customHeight="1"/>
    <row r="19636" ht="8.25" customHeight="1"/>
    <row r="19637" ht="8.25" customHeight="1"/>
    <row r="19638" ht="8.25" customHeight="1"/>
    <row r="19639" ht="8.25" customHeight="1"/>
    <row r="19640" ht="8.25" customHeight="1"/>
    <row r="19641" ht="8.25" customHeight="1"/>
    <row r="19642" ht="8.25" customHeight="1"/>
    <row r="19643" ht="8.25" customHeight="1"/>
    <row r="19644" ht="8.25" customHeight="1"/>
    <row r="19645" ht="8.25" customHeight="1"/>
    <row r="19646" ht="8.25" customHeight="1"/>
    <row r="19647" ht="8.25" customHeight="1"/>
    <row r="19648" ht="8.25" customHeight="1"/>
    <row r="19649" ht="8.25" customHeight="1"/>
    <row r="19650" ht="8.25" customHeight="1"/>
    <row r="19651" ht="8.25" customHeight="1"/>
    <row r="19652" ht="8.25" customHeight="1"/>
    <row r="19653" ht="8.25" customHeight="1"/>
    <row r="19654" ht="8.25" customHeight="1"/>
    <row r="19655" ht="8.25" customHeight="1"/>
    <row r="19656" ht="8.25" customHeight="1"/>
    <row r="19657" ht="8.25" customHeight="1"/>
    <row r="19658" ht="8.25" customHeight="1"/>
    <row r="19659" ht="8.25" customHeight="1"/>
    <row r="19660" ht="8.25" customHeight="1"/>
    <row r="19661" ht="8.25" customHeight="1"/>
    <row r="19662" ht="8.25" customHeight="1"/>
    <row r="19663" ht="8.25" customHeight="1"/>
    <row r="19664" ht="8.25" customHeight="1"/>
    <row r="19665" ht="8.25" customHeight="1"/>
    <row r="19666" ht="8.25" customHeight="1"/>
    <row r="19667" ht="8.25" customHeight="1"/>
    <row r="19668" ht="8.25" customHeight="1"/>
    <row r="19669" ht="8.25" customHeight="1"/>
    <row r="19670" ht="8.25" customHeight="1"/>
    <row r="19671" ht="8.25" customHeight="1"/>
    <row r="19672" ht="8.25" customHeight="1"/>
    <row r="19673" ht="8.25" customHeight="1"/>
    <row r="19674" ht="8.25" customHeight="1"/>
    <row r="19675" ht="8.25" customHeight="1"/>
    <row r="19676" ht="8.25" customHeight="1"/>
    <row r="19677" ht="8.25" customHeight="1"/>
    <row r="19678" ht="8.25" customHeight="1"/>
    <row r="19679" ht="8.25" customHeight="1"/>
    <row r="19680" ht="8.25" customHeight="1"/>
    <row r="19681" ht="8.25" customHeight="1"/>
    <row r="19682" ht="8.25" customHeight="1"/>
    <row r="19683" ht="8.25" customHeight="1"/>
    <row r="19684" ht="8.25" customHeight="1"/>
    <row r="19685" ht="8.25" customHeight="1"/>
    <row r="19686" ht="8.25" customHeight="1"/>
    <row r="19687" ht="8.25" customHeight="1"/>
    <row r="19688" ht="8.25" customHeight="1"/>
    <row r="19689" ht="8.25" customHeight="1"/>
    <row r="19690" ht="8.25" customHeight="1"/>
    <row r="19691" ht="8.25" customHeight="1"/>
    <row r="19692" ht="8.25" customHeight="1"/>
    <row r="19693" ht="8.25" customHeight="1"/>
    <row r="19694" ht="8.25" customHeight="1"/>
    <row r="19695" ht="8.25" customHeight="1"/>
    <row r="19696" ht="8.25" customHeight="1"/>
    <row r="19697" ht="8.25" customHeight="1"/>
    <row r="19698" ht="8.25" customHeight="1"/>
    <row r="19699" ht="8.25" customHeight="1"/>
    <row r="19700" ht="8.25" customHeight="1"/>
    <row r="19701" ht="8.25" customHeight="1"/>
    <row r="19702" ht="8.25" customHeight="1"/>
    <row r="19703" ht="8.25" customHeight="1"/>
    <row r="19704" ht="8.25" customHeight="1"/>
    <row r="19705" ht="8.25" customHeight="1"/>
    <row r="19706" ht="8.25" customHeight="1"/>
    <row r="19707" ht="8.25" customHeight="1"/>
    <row r="19708" ht="8.25" customHeight="1"/>
    <row r="19709" ht="8.25" customHeight="1"/>
    <row r="19710" ht="8.25" customHeight="1"/>
    <row r="19711" ht="8.25" customHeight="1"/>
    <row r="19712" ht="8.25" customHeight="1"/>
    <row r="19713" ht="8.25" customHeight="1"/>
    <row r="19714" ht="8.25" customHeight="1"/>
    <row r="19715" ht="8.25" customHeight="1"/>
    <row r="19716" ht="8.25" customHeight="1"/>
    <row r="19717" ht="8.25" customHeight="1"/>
    <row r="19718" ht="8.25" customHeight="1"/>
    <row r="19719" ht="8.25" customHeight="1"/>
    <row r="19720" ht="8.25" customHeight="1"/>
    <row r="19721" ht="8.25" customHeight="1"/>
    <row r="19722" ht="8.25" customHeight="1"/>
    <row r="19723" ht="8.25" customHeight="1"/>
    <row r="19724" ht="8.25" customHeight="1"/>
    <row r="19725" ht="8.25" customHeight="1"/>
    <row r="19726" ht="8.25" customHeight="1"/>
    <row r="19727" ht="8.25" customHeight="1"/>
    <row r="19728" ht="8.25" customHeight="1"/>
    <row r="19729" ht="8.25" customHeight="1"/>
    <row r="19730" ht="8.25" customHeight="1"/>
    <row r="19731" ht="8.25" customHeight="1"/>
    <row r="19732" ht="8.25" customHeight="1"/>
    <row r="19733" ht="8.25" customHeight="1"/>
    <row r="19734" ht="8.25" customHeight="1"/>
    <row r="19735" ht="8.25" customHeight="1"/>
    <row r="19736" ht="8.25" customHeight="1"/>
    <row r="19737" ht="8.25" customHeight="1"/>
    <row r="19738" ht="8.25" customHeight="1"/>
    <row r="19739" ht="8.25" customHeight="1"/>
    <row r="19740" ht="8.25" customHeight="1"/>
    <row r="19741" ht="8.25" customHeight="1"/>
    <row r="19742" ht="8.25" customHeight="1"/>
    <row r="19743" ht="8.25" customHeight="1"/>
    <row r="19744" ht="8.25" customHeight="1"/>
    <row r="19745" ht="8.25" customHeight="1"/>
    <row r="19746" ht="8.25" customHeight="1"/>
    <row r="19747" ht="8.25" customHeight="1"/>
    <row r="19748" ht="8.25" customHeight="1"/>
    <row r="19749" ht="8.25" customHeight="1"/>
    <row r="19750" ht="8.25" customHeight="1"/>
    <row r="19751" ht="8.25" customHeight="1"/>
    <row r="19752" ht="8.25" customHeight="1"/>
    <row r="19753" ht="8.25" customHeight="1"/>
    <row r="19754" ht="8.25" customHeight="1"/>
    <row r="19755" ht="8.25" customHeight="1"/>
    <row r="19756" ht="8.25" customHeight="1"/>
    <row r="19757" ht="8.25" customHeight="1"/>
    <row r="19758" ht="8.25" customHeight="1"/>
    <row r="19759" ht="8.25" customHeight="1"/>
    <row r="19760" ht="8.25" customHeight="1"/>
    <row r="19761" ht="8.25" customHeight="1"/>
    <row r="19762" ht="8.25" customHeight="1"/>
    <row r="19763" ht="8.25" customHeight="1"/>
    <row r="19764" ht="8.25" customHeight="1"/>
    <row r="19765" ht="8.25" customHeight="1"/>
    <row r="19766" ht="8.25" customHeight="1"/>
    <row r="19767" ht="8.25" customHeight="1"/>
    <row r="19768" ht="8.25" customHeight="1"/>
    <row r="19769" ht="8.25" customHeight="1"/>
    <row r="19770" ht="8.25" customHeight="1"/>
    <row r="19771" ht="8.25" customHeight="1"/>
    <row r="19772" ht="8.25" customHeight="1"/>
    <row r="19773" ht="8.25" customHeight="1"/>
    <row r="19774" ht="8.25" customHeight="1"/>
    <row r="19775" ht="8.25" customHeight="1"/>
    <row r="19776" ht="8.25" customHeight="1"/>
    <row r="19777" ht="8.25" customHeight="1"/>
    <row r="19778" ht="8.25" customHeight="1"/>
    <row r="19779" ht="8.25" customHeight="1"/>
    <row r="19780" ht="8.25" customHeight="1"/>
    <row r="19781" ht="8.25" customHeight="1"/>
    <row r="19782" ht="8.25" customHeight="1"/>
    <row r="19783" ht="8.25" customHeight="1"/>
    <row r="19784" ht="8.25" customHeight="1"/>
    <row r="19785" ht="8.25" customHeight="1"/>
    <row r="19786" ht="8.25" customHeight="1"/>
    <row r="19787" ht="8.25" customHeight="1"/>
    <row r="19788" ht="8.25" customHeight="1"/>
    <row r="19789" ht="8.25" customHeight="1"/>
    <row r="19790" ht="8.25" customHeight="1"/>
    <row r="19791" ht="8.25" customHeight="1"/>
    <row r="19792" ht="8.25" customHeight="1"/>
    <row r="19793" ht="8.25" customHeight="1"/>
    <row r="19794" ht="8.25" customHeight="1"/>
    <row r="19795" ht="8.25" customHeight="1"/>
    <row r="19796" ht="8.25" customHeight="1"/>
    <row r="19797" ht="8.25" customHeight="1"/>
    <row r="19798" ht="8.25" customHeight="1"/>
    <row r="19799" ht="8.25" customHeight="1"/>
    <row r="19800" ht="8.25" customHeight="1"/>
    <row r="19801" ht="8.25" customHeight="1"/>
    <row r="19802" ht="8.25" customHeight="1"/>
    <row r="19803" ht="8.25" customHeight="1"/>
    <row r="19804" ht="8.25" customHeight="1"/>
    <row r="19805" ht="8.25" customHeight="1"/>
    <row r="19806" ht="8.25" customHeight="1"/>
    <row r="19807" ht="8.25" customHeight="1"/>
    <row r="19808" ht="8.25" customHeight="1"/>
    <row r="19809" ht="8.25" customHeight="1"/>
    <row r="19810" ht="8.25" customHeight="1"/>
    <row r="19811" ht="8.25" customHeight="1"/>
    <row r="19812" ht="8.25" customHeight="1"/>
    <row r="19813" ht="8.25" customHeight="1"/>
    <row r="19814" ht="8.25" customHeight="1"/>
    <row r="19815" ht="8.25" customHeight="1"/>
    <row r="19816" ht="8.25" customHeight="1"/>
    <row r="19817" ht="8.25" customHeight="1"/>
    <row r="19818" ht="8.25" customHeight="1"/>
    <row r="19819" ht="8.25" customHeight="1"/>
    <row r="19820" ht="8.25" customHeight="1"/>
    <row r="19821" ht="8.25" customHeight="1"/>
    <row r="19822" ht="8.25" customHeight="1"/>
    <row r="19823" ht="8.25" customHeight="1"/>
    <row r="19824" ht="8.25" customHeight="1"/>
    <row r="19825" ht="8.25" customHeight="1"/>
    <row r="19826" ht="8.25" customHeight="1"/>
    <row r="19827" ht="8.25" customHeight="1"/>
    <row r="19828" ht="8.25" customHeight="1"/>
    <row r="19829" ht="8.25" customHeight="1"/>
    <row r="19830" ht="8.25" customHeight="1"/>
    <row r="19831" ht="8.25" customHeight="1"/>
    <row r="19832" ht="8.25" customHeight="1"/>
    <row r="19833" ht="8.25" customHeight="1"/>
    <row r="19834" ht="8.25" customHeight="1"/>
    <row r="19835" ht="8.25" customHeight="1"/>
    <row r="19836" ht="8.25" customHeight="1"/>
    <row r="19837" ht="8.25" customHeight="1"/>
    <row r="19838" ht="8.25" customHeight="1"/>
    <row r="19839" ht="8.25" customHeight="1"/>
    <row r="19840" ht="8.25" customHeight="1"/>
    <row r="19841" ht="8.25" customHeight="1"/>
    <row r="19842" ht="8.25" customHeight="1"/>
    <row r="19843" ht="8.25" customHeight="1"/>
    <row r="19844" ht="8.25" customHeight="1"/>
    <row r="19845" ht="8.25" customHeight="1"/>
    <row r="19846" ht="8.25" customHeight="1"/>
    <row r="19847" ht="8.25" customHeight="1"/>
    <row r="19848" ht="8.25" customHeight="1"/>
    <row r="19849" ht="8.25" customHeight="1"/>
    <row r="19850" ht="8.25" customHeight="1"/>
    <row r="19851" ht="8.25" customHeight="1"/>
    <row r="19852" ht="8.25" customHeight="1"/>
    <row r="19853" ht="8.25" customHeight="1"/>
    <row r="19854" ht="8.25" customHeight="1"/>
    <row r="19855" ht="8.25" customHeight="1"/>
    <row r="19856" ht="8.25" customHeight="1"/>
    <row r="19857" ht="8.25" customHeight="1"/>
    <row r="19858" ht="8.25" customHeight="1"/>
    <row r="19859" ht="8.25" customHeight="1"/>
    <row r="19860" ht="8.25" customHeight="1"/>
    <row r="19861" ht="8.25" customHeight="1"/>
    <row r="19862" ht="8.25" customHeight="1"/>
    <row r="19863" ht="8.25" customHeight="1"/>
    <row r="19864" ht="8.25" customHeight="1"/>
    <row r="19865" ht="8.25" customHeight="1"/>
    <row r="19866" ht="8.25" customHeight="1"/>
    <row r="19867" ht="8.25" customHeight="1"/>
    <row r="19868" ht="8.25" customHeight="1"/>
    <row r="19869" ht="8.25" customHeight="1"/>
    <row r="19870" ht="8.25" customHeight="1"/>
    <row r="19871" ht="8.25" customHeight="1"/>
    <row r="19872" ht="8.25" customHeight="1"/>
    <row r="19873" ht="8.25" customHeight="1"/>
    <row r="19874" ht="8.25" customHeight="1"/>
    <row r="19875" ht="8.25" customHeight="1"/>
    <row r="19876" ht="8.25" customHeight="1"/>
    <row r="19877" ht="8.25" customHeight="1"/>
    <row r="19878" ht="8.25" customHeight="1"/>
    <row r="19879" ht="8.25" customHeight="1"/>
    <row r="19880" ht="8.25" customHeight="1"/>
    <row r="19881" ht="8.25" customHeight="1"/>
    <row r="19882" ht="8.25" customHeight="1"/>
    <row r="19883" ht="8.25" customHeight="1"/>
    <row r="19884" ht="8.25" customHeight="1"/>
    <row r="19885" ht="8.25" customHeight="1"/>
    <row r="19886" ht="8.25" customHeight="1"/>
    <row r="19887" ht="8.25" customHeight="1"/>
    <row r="19888" ht="8.25" customHeight="1"/>
    <row r="19889" ht="8.25" customHeight="1"/>
    <row r="19890" ht="8.25" customHeight="1"/>
    <row r="19891" ht="8.25" customHeight="1"/>
    <row r="19892" ht="8.25" customHeight="1"/>
    <row r="19893" ht="8.25" customHeight="1"/>
    <row r="19894" ht="8.25" customHeight="1"/>
    <row r="19895" ht="8.25" customHeight="1"/>
    <row r="19896" ht="8.25" customHeight="1"/>
    <row r="19897" ht="8.25" customHeight="1"/>
    <row r="19898" ht="8.25" customHeight="1"/>
    <row r="19899" ht="8.25" customHeight="1"/>
    <row r="19900" ht="8.25" customHeight="1"/>
    <row r="19901" ht="8.25" customHeight="1"/>
    <row r="19902" ht="8.25" customHeight="1"/>
    <row r="19903" ht="8.25" customHeight="1"/>
    <row r="19904" ht="8.25" customHeight="1"/>
    <row r="19905" ht="8.25" customHeight="1"/>
    <row r="19906" ht="8.25" customHeight="1"/>
    <row r="19907" ht="8.25" customHeight="1"/>
    <row r="19908" ht="8.25" customHeight="1"/>
    <row r="19909" ht="8.25" customHeight="1"/>
    <row r="19910" ht="8.25" customHeight="1"/>
    <row r="19911" ht="8.25" customHeight="1"/>
    <row r="19912" ht="8.25" customHeight="1"/>
    <row r="19913" ht="8.25" customHeight="1"/>
    <row r="19914" ht="8.25" customHeight="1"/>
    <row r="19915" ht="8.25" customHeight="1"/>
    <row r="19916" ht="8.25" customHeight="1"/>
    <row r="19917" ht="8.25" customHeight="1"/>
    <row r="19918" ht="8.25" customHeight="1"/>
    <row r="19919" ht="8.25" customHeight="1"/>
    <row r="19920" ht="8.25" customHeight="1"/>
    <row r="19921" ht="8.25" customHeight="1"/>
    <row r="19922" ht="8.25" customHeight="1"/>
    <row r="19923" ht="8.25" customHeight="1"/>
    <row r="19924" ht="8.25" customHeight="1"/>
    <row r="19925" ht="8.25" customHeight="1"/>
    <row r="19926" ht="8.25" customHeight="1"/>
    <row r="19927" ht="8.25" customHeight="1"/>
    <row r="19928" ht="8.25" customHeight="1"/>
    <row r="19929" ht="8.25" customHeight="1"/>
    <row r="19930" ht="8.25" customHeight="1"/>
    <row r="19931" ht="8.25" customHeight="1"/>
    <row r="19932" ht="8.25" customHeight="1"/>
    <row r="19933" ht="8.25" customHeight="1"/>
    <row r="19934" ht="8.25" customHeight="1"/>
    <row r="19935" ht="8.25" customHeight="1"/>
    <row r="19936" ht="8.25" customHeight="1"/>
    <row r="19937" ht="8.25" customHeight="1"/>
    <row r="19938" ht="8.25" customHeight="1"/>
    <row r="19939" ht="8.25" customHeight="1"/>
    <row r="19940" ht="8.25" customHeight="1"/>
    <row r="19941" ht="8.25" customHeight="1"/>
    <row r="19942" ht="8.25" customHeight="1"/>
    <row r="19943" ht="8.25" customHeight="1"/>
    <row r="19944" ht="8.25" customHeight="1"/>
    <row r="19945" ht="8.25" customHeight="1"/>
    <row r="19946" ht="8.25" customHeight="1"/>
    <row r="19947" ht="8.25" customHeight="1"/>
    <row r="19948" ht="8.25" customHeight="1"/>
    <row r="19949" ht="8.25" customHeight="1"/>
    <row r="19950" ht="8.25" customHeight="1"/>
    <row r="19951" ht="8.25" customHeight="1"/>
    <row r="19952" ht="8.25" customHeight="1"/>
    <row r="19953" ht="8.25" customHeight="1"/>
    <row r="19954" ht="8.25" customHeight="1"/>
    <row r="19955" ht="8.25" customHeight="1"/>
    <row r="19956" ht="8.25" customHeight="1"/>
    <row r="19957" ht="8.25" customHeight="1"/>
    <row r="19958" ht="8.25" customHeight="1"/>
    <row r="19959" ht="8.25" customHeight="1"/>
    <row r="19960" ht="8.25" customHeight="1"/>
    <row r="19961" ht="8.25" customHeight="1"/>
    <row r="19962" ht="8.25" customHeight="1"/>
    <row r="19963" ht="8.25" customHeight="1"/>
    <row r="19964" ht="8.25" customHeight="1"/>
    <row r="19965" ht="8.25" customHeight="1"/>
    <row r="19966" ht="8.25" customHeight="1"/>
    <row r="19967" ht="8.25" customHeight="1"/>
    <row r="19968" ht="8.25" customHeight="1"/>
    <row r="19969" ht="8.25" customHeight="1"/>
    <row r="19970" ht="8.25" customHeight="1"/>
    <row r="19971" ht="8.25" customHeight="1"/>
    <row r="19972" ht="8.25" customHeight="1"/>
    <row r="19973" ht="8.25" customHeight="1"/>
    <row r="19974" ht="8.25" customHeight="1"/>
    <row r="19975" ht="8.25" customHeight="1"/>
    <row r="19976" ht="8.25" customHeight="1"/>
    <row r="19977" ht="8.25" customHeight="1"/>
    <row r="19978" ht="8.25" customHeight="1"/>
    <row r="19979" ht="8.25" customHeight="1"/>
    <row r="19980" ht="8.25" customHeight="1"/>
    <row r="19981" ht="8.25" customHeight="1"/>
    <row r="19982" ht="8.25" customHeight="1"/>
    <row r="19983" ht="8.25" customHeight="1"/>
    <row r="19984" ht="8.25" customHeight="1"/>
    <row r="19985" ht="8.25" customHeight="1"/>
    <row r="19986" ht="8.25" customHeight="1"/>
    <row r="19987" ht="8.25" customHeight="1"/>
    <row r="19988" ht="8.25" customHeight="1"/>
    <row r="19989" ht="8.25" customHeight="1"/>
    <row r="19990" ht="8.25" customHeight="1"/>
    <row r="19991" ht="8.25" customHeight="1"/>
    <row r="19992" ht="8.25" customHeight="1"/>
    <row r="19993" ht="8.25" customHeight="1"/>
    <row r="19994" ht="8.25" customHeight="1"/>
    <row r="19995" ht="8.25" customHeight="1"/>
    <row r="19996" ht="8.25" customHeight="1"/>
    <row r="19997" ht="8.25" customHeight="1"/>
    <row r="19998" ht="8.25" customHeight="1"/>
    <row r="19999" ht="8.25" customHeight="1"/>
    <row r="20000" ht="8.25" customHeight="1"/>
    <row r="20001" ht="8.25" customHeight="1"/>
    <row r="20002" ht="8.25" customHeight="1"/>
    <row r="20003" ht="8.25" customHeight="1"/>
    <row r="20004" ht="8.25" customHeight="1"/>
    <row r="20005" ht="8.25" customHeight="1"/>
    <row r="20006" ht="8.25" customHeight="1"/>
    <row r="20007" ht="8.25" customHeight="1"/>
    <row r="20008" ht="8.25" customHeight="1"/>
    <row r="20009" ht="8.25" customHeight="1"/>
    <row r="20010" ht="8.25" customHeight="1"/>
    <row r="20011" ht="8.25" customHeight="1"/>
    <row r="20012" ht="8.25" customHeight="1"/>
    <row r="20013" ht="8.25" customHeight="1"/>
    <row r="20014" ht="8.25" customHeight="1"/>
    <row r="20015" ht="8.25" customHeight="1"/>
    <row r="20016" ht="8.25" customHeight="1"/>
    <row r="20017" ht="8.25" customHeight="1"/>
    <row r="20018" ht="8.25" customHeight="1"/>
    <row r="20019" ht="8.25" customHeight="1"/>
    <row r="20020" ht="8.25" customHeight="1"/>
    <row r="20021" ht="8.25" customHeight="1"/>
    <row r="20022" ht="8.25" customHeight="1"/>
    <row r="20023" ht="8.25" customHeight="1"/>
    <row r="20024" ht="8.25" customHeight="1"/>
    <row r="20025" ht="8.25" customHeight="1"/>
    <row r="20026" ht="8.25" customHeight="1"/>
    <row r="20027" ht="8.25" customHeight="1"/>
    <row r="20028" ht="8.25" customHeight="1"/>
    <row r="20029" ht="8.25" customHeight="1"/>
    <row r="20030" ht="8.25" customHeight="1"/>
    <row r="20031" ht="8.25" customHeight="1"/>
    <row r="20032" ht="8.25" customHeight="1"/>
    <row r="20033" ht="8.25" customHeight="1"/>
    <row r="20034" ht="8.25" customHeight="1"/>
    <row r="20035" ht="8.25" customHeight="1"/>
    <row r="20036" ht="8.25" customHeight="1"/>
    <row r="20037" ht="8.25" customHeight="1"/>
    <row r="20038" ht="8.25" customHeight="1"/>
    <row r="20039" ht="8.25" customHeight="1"/>
    <row r="20040" ht="8.25" customHeight="1"/>
    <row r="20041" ht="8.25" customHeight="1"/>
    <row r="20042" ht="8.25" customHeight="1"/>
    <row r="20043" ht="8.25" customHeight="1"/>
    <row r="20044" ht="8.25" customHeight="1"/>
    <row r="20045" ht="8.25" customHeight="1"/>
    <row r="20046" ht="8.25" customHeight="1"/>
    <row r="20047" ht="8.25" customHeight="1"/>
    <row r="20048" ht="8.25" customHeight="1"/>
    <row r="20049" ht="8.25" customHeight="1"/>
    <row r="20050" ht="8.25" customHeight="1"/>
    <row r="20051" ht="8.25" customHeight="1"/>
    <row r="20052" ht="8.25" customHeight="1"/>
    <row r="20053" ht="8.25" customHeight="1"/>
    <row r="20054" ht="8.25" customHeight="1"/>
    <row r="20055" ht="8.25" customHeight="1"/>
    <row r="20056" ht="8.25" customHeight="1"/>
    <row r="20057" ht="8.25" customHeight="1"/>
    <row r="20058" ht="8.25" customHeight="1"/>
    <row r="20059" ht="8.25" customHeight="1"/>
    <row r="20060" ht="8.25" customHeight="1"/>
    <row r="20061" ht="8.25" customHeight="1"/>
    <row r="20062" ht="8.25" customHeight="1"/>
    <row r="20063" ht="8.25" customHeight="1"/>
    <row r="20064" ht="8.25" customHeight="1"/>
    <row r="20065" ht="8.25" customHeight="1"/>
    <row r="20066" ht="8.25" customHeight="1"/>
    <row r="20067" ht="8.25" customHeight="1"/>
    <row r="20068" ht="8.25" customHeight="1"/>
    <row r="20069" ht="8.25" customHeight="1"/>
    <row r="20070" ht="8.25" customHeight="1"/>
    <row r="20071" ht="8.25" customHeight="1"/>
    <row r="20072" ht="8.25" customHeight="1"/>
    <row r="20073" ht="8.25" customHeight="1"/>
    <row r="20074" ht="8.25" customHeight="1"/>
    <row r="20075" ht="8.25" customHeight="1"/>
    <row r="20076" ht="8.25" customHeight="1"/>
    <row r="20077" ht="8.25" customHeight="1"/>
    <row r="20078" ht="8.25" customHeight="1"/>
    <row r="20079" ht="8.25" customHeight="1"/>
    <row r="20080" ht="8.25" customHeight="1"/>
    <row r="20081" ht="8.25" customHeight="1"/>
    <row r="20082" ht="8.25" customHeight="1"/>
    <row r="20083" ht="8.25" customHeight="1"/>
    <row r="20084" ht="8.25" customHeight="1"/>
    <row r="20085" ht="8.25" customHeight="1"/>
    <row r="20086" ht="8.25" customHeight="1"/>
    <row r="20087" ht="8.25" customHeight="1"/>
    <row r="20088" ht="8.25" customHeight="1"/>
    <row r="20089" ht="8.25" customHeight="1"/>
    <row r="20090" ht="8.25" customHeight="1"/>
    <row r="20091" ht="8.25" customHeight="1"/>
    <row r="20092" ht="8.25" customHeight="1"/>
    <row r="20093" ht="8.25" customHeight="1"/>
    <row r="20094" ht="8.25" customHeight="1"/>
    <row r="20095" ht="8.25" customHeight="1"/>
    <row r="20096" ht="8.25" customHeight="1"/>
    <row r="20097" ht="8.25" customHeight="1"/>
    <row r="20098" ht="8.25" customHeight="1"/>
    <row r="20099" ht="8.25" customHeight="1"/>
    <row r="20100" ht="8.25" customHeight="1"/>
    <row r="20101" ht="8.25" customHeight="1"/>
    <row r="20102" ht="8.25" customHeight="1"/>
    <row r="20103" ht="8.25" customHeight="1"/>
    <row r="20104" ht="8.25" customHeight="1"/>
    <row r="20105" ht="8.25" customHeight="1"/>
    <row r="20106" ht="8.25" customHeight="1"/>
    <row r="20107" ht="8.25" customHeight="1"/>
    <row r="20108" ht="8.25" customHeight="1"/>
    <row r="20109" ht="8.25" customHeight="1"/>
    <row r="20110" ht="8.25" customHeight="1"/>
    <row r="20111" ht="8.25" customHeight="1"/>
    <row r="20112" ht="8.25" customHeight="1"/>
    <row r="20113" ht="8.25" customHeight="1"/>
    <row r="20114" ht="8.25" customHeight="1"/>
    <row r="20115" ht="8.25" customHeight="1"/>
    <row r="20116" ht="8.25" customHeight="1"/>
    <row r="20117" ht="8.25" customHeight="1"/>
    <row r="20118" ht="8.25" customHeight="1"/>
    <row r="20119" ht="8.25" customHeight="1"/>
    <row r="20120" ht="8.25" customHeight="1"/>
    <row r="20121" ht="8.25" customHeight="1"/>
    <row r="20122" ht="8.25" customHeight="1"/>
    <row r="20123" ht="8.25" customHeight="1"/>
    <row r="20124" ht="8.25" customHeight="1"/>
    <row r="20125" ht="8.25" customHeight="1"/>
    <row r="20126" ht="8.25" customHeight="1"/>
    <row r="20127" ht="8.25" customHeight="1"/>
    <row r="20128" ht="8.25" customHeight="1"/>
    <row r="20129" ht="8.25" customHeight="1"/>
    <row r="20130" ht="8.25" customHeight="1"/>
    <row r="20131" ht="8.25" customHeight="1"/>
    <row r="20132" ht="8.25" customHeight="1"/>
    <row r="20133" ht="8.25" customHeight="1"/>
    <row r="20134" ht="8.25" customHeight="1"/>
    <row r="20135" ht="8.25" customHeight="1"/>
    <row r="20136" ht="8.25" customHeight="1"/>
    <row r="20137" ht="8.25" customHeight="1"/>
    <row r="20138" ht="8.25" customHeight="1"/>
    <row r="20139" ht="8.25" customHeight="1"/>
    <row r="20140" ht="8.25" customHeight="1"/>
    <row r="20141" ht="8.25" customHeight="1"/>
    <row r="20142" ht="8.25" customHeight="1"/>
    <row r="20143" ht="8.25" customHeight="1"/>
    <row r="20144" ht="8.25" customHeight="1"/>
    <row r="20145" ht="8.25" customHeight="1"/>
    <row r="20146" ht="8.25" customHeight="1"/>
    <row r="20147" ht="8.25" customHeight="1"/>
    <row r="20148" ht="8.25" customHeight="1"/>
    <row r="20149" ht="8.25" customHeight="1"/>
    <row r="20150" ht="8.25" customHeight="1"/>
    <row r="20151" ht="8.25" customHeight="1"/>
    <row r="20152" ht="8.25" customHeight="1"/>
    <row r="20153" ht="8.25" customHeight="1"/>
    <row r="20154" ht="8.25" customHeight="1"/>
    <row r="20155" ht="8.25" customHeight="1"/>
    <row r="20156" ht="8.25" customHeight="1"/>
    <row r="20157" ht="8.25" customHeight="1"/>
    <row r="20158" ht="8.25" customHeight="1"/>
    <row r="20159" ht="8.25" customHeight="1"/>
    <row r="20160" ht="8.25" customHeight="1"/>
    <row r="20161" ht="8.25" customHeight="1"/>
    <row r="20162" ht="8.25" customHeight="1"/>
    <row r="20163" ht="8.25" customHeight="1"/>
    <row r="20164" ht="8.25" customHeight="1"/>
    <row r="20165" ht="8.25" customHeight="1"/>
    <row r="20166" ht="8.25" customHeight="1"/>
    <row r="20167" ht="8.25" customHeight="1"/>
    <row r="20168" ht="8.25" customHeight="1"/>
    <row r="20169" ht="8.25" customHeight="1"/>
    <row r="20170" ht="8.25" customHeight="1"/>
    <row r="20171" ht="8.25" customHeight="1"/>
    <row r="20172" ht="8.25" customHeight="1"/>
    <row r="20173" ht="8.25" customHeight="1"/>
    <row r="20174" ht="8.25" customHeight="1"/>
    <row r="20175" ht="8.25" customHeight="1"/>
    <row r="20176" ht="8.25" customHeight="1"/>
    <row r="20177" ht="8.25" customHeight="1"/>
    <row r="20178" ht="8.25" customHeight="1"/>
    <row r="20179" ht="8.25" customHeight="1"/>
    <row r="20180" ht="8.25" customHeight="1"/>
    <row r="20181" ht="8.25" customHeight="1"/>
    <row r="20182" ht="8.25" customHeight="1"/>
    <row r="20183" ht="8.25" customHeight="1"/>
    <row r="20184" ht="8.25" customHeight="1"/>
    <row r="20185" ht="8.25" customHeight="1"/>
    <row r="20186" ht="8.25" customHeight="1"/>
    <row r="20187" ht="8.25" customHeight="1"/>
    <row r="20188" ht="8.25" customHeight="1"/>
    <row r="20189" ht="8.25" customHeight="1"/>
    <row r="20190" ht="8.25" customHeight="1"/>
    <row r="20191" ht="8.25" customHeight="1"/>
    <row r="20192" ht="8.25" customHeight="1"/>
    <row r="20193" ht="8.25" customHeight="1"/>
    <row r="20194" ht="8.25" customHeight="1"/>
    <row r="20195" ht="8.25" customHeight="1"/>
    <row r="20196" ht="8.25" customHeight="1"/>
    <row r="20197" ht="8.25" customHeight="1"/>
    <row r="20198" ht="8.25" customHeight="1"/>
    <row r="20199" ht="8.25" customHeight="1"/>
    <row r="20200" ht="8.25" customHeight="1"/>
    <row r="20201" ht="8.25" customHeight="1"/>
    <row r="20202" ht="8.25" customHeight="1"/>
    <row r="20203" ht="8.25" customHeight="1"/>
    <row r="20204" ht="8.25" customHeight="1"/>
    <row r="20205" ht="8.25" customHeight="1"/>
    <row r="20206" ht="8.25" customHeight="1"/>
    <row r="20207" ht="8.25" customHeight="1"/>
    <row r="20208" ht="8.25" customHeight="1"/>
    <row r="20209" ht="8.25" customHeight="1"/>
    <row r="20210" ht="8.25" customHeight="1"/>
    <row r="20211" ht="8.25" customHeight="1"/>
    <row r="20212" ht="8.25" customHeight="1"/>
    <row r="20213" ht="8.25" customHeight="1"/>
    <row r="20214" ht="8.25" customHeight="1"/>
    <row r="20215" ht="8.25" customHeight="1"/>
    <row r="20216" ht="8.25" customHeight="1"/>
    <row r="20217" ht="8.25" customHeight="1"/>
    <row r="20218" ht="8.25" customHeight="1"/>
    <row r="20219" ht="8.25" customHeight="1"/>
    <row r="20220" ht="8.25" customHeight="1"/>
    <row r="20221" ht="8.25" customHeight="1"/>
    <row r="20222" ht="8.25" customHeight="1"/>
    <row r="20223" ht="8.25" customHeight="1"/>
    <row r="20224" ht="8.25" customHeight="1"/>
    <row r="20225" ht="8.25" customHeight="1"/>
    <row r="20226" ht="8.25" customHeight="1"/>
    <row r="20227" ht="8.25" customHeight="1"/>
    <row r="20228" ht="8.25" customHeight="1"/>
    <row r="20229" ht="8.25" customHeight="1"/>
    <row r="20230" ht="8.25" customHeight="1"/>
    <row r="20231" ht="8.25" customHeight="1"/>
    <row r="20232" ht="8.25" customHeight="1"/>
    <row r="20233" ht="8.25" customHeight="1"/>
    <row r="20234" ht="8.25" customHeight="1"/>
    <row r="20235" ht="8.25" customHeight="1"/>
    <row r="20236" ht="8.25" customHeight="1"/>
    <row r="20237" ht="8.25" customHeight="1"/>
    <row r="20238" ht="8.25" customHeight="1"/>
    <row r="20239" ht="8.25" customHeight="1"/>
    <row r="20240" ht="8.25" customHeight="1"/>
    <row r="20241" ht="8.25" customHeight="1"/>
    <row r="20242" ht="8.25" customHeight="1"/>
    <row r="20243" ht="8.25" customHeight="1"/>
    <row r="20244" ht="8.25" customHeight="1"/>
    <row r="20245" ht="8.25" customHeight="1"/>
    <row r="20246" ht="8.25" customHeight="1"/>
    <row r="20247" ht="8.25" customHeight="1"/>
    <row r="20248" ht="8.25" customHeight="1"/>
    <row r="20249" ht="8.25" customHeight="1"/>
    <row r="20250" ht="8.25" customHeight="1"/>
    <row r="20251" ht="8.25" customHeight="1"/>
    <row r="20252" ht="8.25" customHeight="1"/>
    <row r="20253" ht="8.25" customHeight="1"/>
    <row r="20254" ht="8.25" customHeight="1"/>
    <row r="20255" ht="8.25" customHeight="1"/>
    <row r="20256" ht="8.25" customHeight="1"/>
    <row r="20257" ht="8.25" customHeight="1"/>
    <row r="20258" ht="8.25" customHeight="1"/>
    <row r="20259" ht="8.25" customHeight="1"/>
    <row r="20260" ht="8.25" customHeight="1"/>
    <row r="20261" ht="8.25" customHeight="1"/>
    <row r="20262" ht="8.25" customHeight="1"/>
    <row r="20263" ht="8.25" customHeight="1"/>
    <row r="20264" ht="8.25" customHeight="1"/>
    <row r="20265" ht="8.25" customHeight="1"/>
    <row r="20266" ht="8.25" customHeight="1"/>
    <row r="20267" ht="8.25" customHeight="1"/>
    <row r="20268" ht="8.25" customHeight="1"/>
    <row r="20269" ht="8.25" customHeight="1"/>
    <row r="20270" ht="8.25" customHeight="1"/>
    <row r="20271" ht="8.25" customHeight="1"/>
    <row r="20272" ht="8.25" customHeight="1"/>
    <row r="20273" ht="8.25" customHeight="1"/>
    <row r="20274" ht="8.25" customHeight="1"/>
    <row r="20275" ht="8.25" customHeight="1"/>
    <row r="20276" ht="8.25" customHeight="1"/>
    <row r="20277" ht="8.25" customHeight="1"/>
    <row r="20278" ht="8.25" customHeight="1"/>
    <row r="20279" ht="8.25" customHeight="1"/>
    <row r="20280" ht="8.25" customHeight="1"/>
    <row r="20281" ht="8.25" customHeight="1"/>
    <row r="20282" ht="8.25" customHeight="1"/>
    <row r="20283" ht="8.25" customHeight="1"/>
    <row r="20284" ht="8.25" customHeight="1"/>
    <row r="20285" ht="8.25" customHeight="1"/>
    <row r="20286" ht="8.25" customHeight="1"/>
    <row r="20287" ht="8.25" customHeight="1"/>
    <row r="20288" ht="8.25" customHeight="1"/>
    <row r="20289" ht="8.25" customHeight="1"/>
    <row r="20290" ht="8.25" customHeight="1"/>
    <row r="20291" ht="8.25" customHeight="1"/>
    <row r="20292" ht="8.25" customHeight="1"/>
    <row r="20293" ht="8.25" customHeight="1"/>
    <row r="20294" ht="8.25" customHeight="1"/>
    <row r="20295" ht="8.25" customHeight="1"/>
    <row r="20296" ht="8.25" customHeight="1"/>
    <row r="20297" ht="8.25" customHeight="1"/>
    <row r="20298" ht="8.25" customHeight="1"/>
    <row r="20299" ht="8.25" customHeight="1"/>
    <row r="20300" ht="8.25" customHeight="1"/>
    <row r="20301" ht="8.25" customHeight="1"/>
    <row r="20302" ht="8.25" customHeight="1"/>
    <row r="20303" ht="8.25" customHeight="1"/>
    <row r="20304" ht="8.25" customHeight="1"/>
    <row r="20305" ht="8.25" customHeight="1"/>
    <row r="20306" ht="8.25" customHeight="1"/>
    <row r="20307" ht="8.25" customHeight="1"/>
    <row r="20308" ht="8.25" customHeight="1"/>
    <row r="20309" ht="8.25" customHeight="1"/>
    <row r="20310" ht="8.25" customHeight="1"/>
    <row r="20311" ht="8.25" customHeight="1"/>
    <row r="20312" ht="8.25" customHeight="1"/>
    <row r="20313" ht="8.25" customHeight="1"/>
    <row r="20314" ht="8.25" customHeight="1"/>
    <row r="20315" ht="8.25" customHeight="1"/>
    <row r="20316" ht="8.25" customHeight="1"/>
    <row r="20317" ht="8.25" customHeight="1"/>
    <row r="20318" ht="8.25" customHeight="1"/>
    <row r="20319" ht="8.25" customHeight="1"/>
    <row r="20320" ht="8.25" customHeight="1"/>
    <row r="20321" ht="8.25" customHeight="1"/>
    <row r="20322" ht="8.25" customHeight="1"/>
    <row r="20323" ht="8.25" customHeight="1"/>
    <row r="20324" ht="8.25" customHeight="1"/>
    <row r="20325" ht="8.25" customHeight="1"/>
    <row r="20326" ht="8.25" customHeight="1"/>
    <row r="20327" ht="8.25" customHeight="1"/>
    <row r="20328" ht="8.25" customHeight="1"/>
    <row r="20329" ht="8.25" customHeight="1"/>
    <row r="20330" ht="8.25" customHeight="1"/>
    <row r="20331" ht="8.25" customHeight="1"/>
    <row r="20332" ht="8.25" customHeight="1"/>
    <row r="20333" ht="8.25" customHeight="1"/>
    <row r="20334" ht="8.25" customHeight="1"/>
    <row r="20335" ht="8.25" customHeight="1"/>
    <row r="20336" ht="8.25" customHeight="1"/>
    <row r="20337" ht="8.25" customHeight="1"/>
    <row r="20338" ht="8.25" customHeight="1"/>
    <row r="20339" ht="8.25" customHeight="1"/>
    <row r="20340" ht="8.25" customHeight="1"/>
    <row r="20341" ht="8.25" customHeight="1"/>
    <row r="20342" ht="8.25" customHeight="1"/>
    <row r="20343" ht="8.25" customHeight="1"/>
    <row r="20344" ht="8.25" customHeight="1"/>
    <row r="20345" ht="8.25" customHeight="1"/>
    <row r="20346" ht="8.25" customHeight="1"/>
    <row r="20347" ht="8.25" customHeight="1"/>
    <row r="20348" ht="8.25" customHeight="1"/>
    <row r="20349" ht="8.25" customHeight="1"/>
    <row r="20350" ht="8.25" customHeight="1"/>
    <row r="20351" ht="8.25" customHeight="1"/>
    <row r="20352" ht="8.25" customHeight="1"/>
    <row r="20353" ht="8.25" customHeight="1"/>
    <row r="20354" ht="8.25" customHeight="1"/>
    <row r="20355" ht="8.25" customHeight="1"/>
    <row r="20356" ht="8.25" customHeight="1"/>
    <row r="20357" ht="8.25" customHeight="1"/>
    <row r="20358" ht="8.25" customHeight="1"/>
    <row r="20359" ht="8.25" customHeight="1"/>
    <row r="20360" ht="8.25" customHeight="1"/>
    <row r="20361" ht="8.25" customHeight="1"/>
    <row r="20362" ht="8.25" customHeight="1"/>
    <row r="20363" ht="8.25" customHeight="1"/>
    <row r="20364" ht="8.25" customHeight="1"/>
    <row r="20365" ht="8.25" customHeight="1"/>
    <row r="20366" ht="8.25" customHeight="1"/>
    <row r="20367" ht="8.25" customHeight="1"/>
    <row r="20368" ht="8.25" customHeight="1"/>
    <row r="20369" ht="8.25" customHeight="1"/>
    <row r="20370" ht="8.25" customHeight="1"/>
    <row r="20371" ht="8.25" customHeight="1"/>
    <row r="20372" ht="8.25" customHeight="1"/>
    <row r="20373" ht="8.25" customHeight="1"/>
    <row r="20374" ht="8.25" customHeight="1"/>
    <row r="20375" ht="8.25" customHeight="1"/>
    <row r="20376" ht="8.25" customHeight="1"/>
    <row r="20377" ht="8.25" customHeight="1"/>
    <row r="20378" ht="8.25" customHeight="1"/>
    <row r="20379" ht="8.25" customHeight="1"/>
    <row r="20380" ht="8.25" customHeight="1"/>
    <row r="20381" ht="8.25" customHeight="1"/>
    <row r="20382" ht="8.25" customHeight="1"/>
    <row r="20383" ht="8.25" customHeight="1"/>
    <row r="20384" ht="8.25" customHeight="1"/>
    <row r="20385" ht="8.25" customHeight="1"/>
    <row r="20386" ht="8.25" customHeight="1"/>
    <row r="20387" ht="8.25" customHeight="1"/>
    <row r="20388" ht="8.25" customHeight="1"/>
    <row r="20389" ht="8.25" customHeight="1"/>
    <row r="20390" ht="8.25" customHeight="1"/>
    <row r="20391" ht="8.25" customHeight="1"/>
    <row r="20392" ht="8.25" customHeight="1"/>
    <row r="20393" ht="8.25" customHeight="1"/>
    <row r="20394" ht="8.25" customHeight="1"/>
    <row r="20395" ht="8.25" customHeight="1"/>
    <row r="20396" ht="8.25" customHeight="1"/>
    <row r="20397" ht="8.25" customHeight="1"/>
    <row r="20398" ht="8.25" customHeight="1"/>
    <row r="20399" ht="8.25" customHeight="1"/>
    <row r="20400" ht="8.25" customHeight="1"/>
    <row r="20401" ht="8.25" customHeight="1"/>
    <row r="20402" ht="8.25" customHeight="1"/>
    <row r="20403" ht="8.25" customHeight="1"/>
    <row r="20404" ht="8.25" customHeight="1"/>
    <row r="20405" ht="8.25" customHeight="1"/>
    <row r="20406" ht="8.25" customHeight="1"/>
    <row r="20407" ht="8.25" customHeight="1"/>
    <row r="20408" ht="8.25" customHeight="1"/>
    <row r="20409" ht="8.25" customHeight="1"/>
    <row r="20410" ht="8.25" customHeight="1"/>
    <row r="20411" ht="8.25" customHeight="1"/>
    <row r="20412" ht="8.25" customHeight="1"/>
    <row r="20413" ht="8.25" customHeight="1"/>
    <row r="20414" ht="8.25" customHeight="1"/>
    <row r="20415" ht="8.25" customHeight="1"/>
    <row r="20416" ht="8.25" customHeight="1"/>
    <row r="20417" ht="8.25" customHeight="1"/>
    <row r="20418" ht="8.25" customHeight="1"/>
    <row r="20419" ht="8.25" customHeight="1"/>
    <row r="20420" ht="8.25" customHeight="1"/>
    <row r="20421" ht="8.25" customHeight="1"/>
    <row r="20422" ht="8.25" customHeight="1"/>
    <row r="20423" ht="8.25" customHeight="1"/>
    <row r="20424" ht="8.25" customHeight="1"/>
    <row r="20425" ht="8.25" customHeight="1"/>
    <row r="20426" ht="8.25" customHeight="1"/>
    <row r="20427" ht="8.25" customHeight="1"/>
    <row r="20428" ht="8.25" customHeight="1"/>
    <row r="20429" ht="8.25" customHeight="1"/>
    <row r="20430" ht="8.25" customHeight="1"/>
    <row r="20431" ht="8.25" customHeight="1"/>
    <row r="20432" ht="8.25" customHeight="1"/>
    <row r="20433" ht="8.25" customHeight="1"/>
    <row r="20434" ht="8.25" customHeight="1"/>
    <row r="20435" ht="8.25" customHeight="1"/>
    <row r="20436" ht="8.25" customHeight="1"/>
    <row r="20437" ht="8.25" customHeight="1"/>
    <row r="20438" ht="8.25" customHeight="1"/>
    <row r="20439" ht="8.25" customHeight="1"/>
    <row r="20440" ht="8.25" customHeight="1"/>
    <row r="20441" ht="8.25" customHeight="1"/>
    <row r="20442" ht="8.25" customHeight="1"/>
    <row r="20443" ht="8.25" customHeight="1"/>
    <row r="20444" ht="8.25" customHeight="1"/>
    <row r="20445" ht="8.25" customHeight="1"/>
    <row r="20446" ht="8.25" customHeight="1"/>
    <row r="20447" ht="8.25" customHeight="1"/>
    <row r="20448" ht="8.25" customHeight="1"/>
    <row r="20449" ht="8.25" customHeight="1"/>
    <row r="20450" ht="8.25" customHeight="1"/>
    <row r="20451" ht="8.25" customHeight="1"/>
    <row r="20452" ht="8.25" customHeight="1"/>
    <row r="20453" ht="8.25" customHeight="1"/>
    <row r="20454" ht="8.25" customHeight="1"/>
    <row r="20455" ht="8.25" customHeight="1"/>
    <row r="20456" ht="8.25" customHeight="1"/>
    <row r="20457" ht="8.25" customHeight="1"/>
    <row r="20458" ht="8.25" customHeight="1"/>
    <row r="20459" ht="8.25" customHeight="1"/>
    <row r="20460" ht="8.25" customHeight="1"/>
    <row r="20461" ht="8.25" customHeight="1"/>
    <row r="20462" ht="8.25" customHeight="1"/>
    <row r="20463" ht="8.25" customHeight="1"/>
    <row r="20464" ht="8.25" customHeight="1"/>
    <row r="20465" ht="8.25" customHeight="1"/>
    <row r="20466" ht="8.25" customHeight="1"/>
    <row r="20467" ht="8.25" customHeight="1"/>
    <row r="20468" ht="8.25" customHeight="1"/>
    <row r="20469" ht="8.25" customHeight="1"/>
    <row r="20470" ht="8.25" customHeight="1"/>
    <row r="20471" ht="8.25" customHeight="1"/>
    <row r="20472" ht="8.25" customHeight="1"/>
    <row r="20473" ht="8.25" customHeight="1"/>
    <row r="20474" ht="8.25" customHeight="1"/>
    <row r="20475" ht="8.25" customHeight="1"/>
    <row r="20476" ht="8.25" customHeight="1"/>
    <row r="20477" ht="8.25" customHeight="1"/>
    <row r="20478" ht="8.25" customHeight="1"/>
    <row r="20479" ht="8.25" customHeight="1"/>
    <row r="20480" ht="8.25" customHeight="1"/>
    <row r="20481" ht="8.25" customHeight="1"/>
    <row r="20482" ht="8.25" customHeight="1"/>
    <row r="20483" ht="8.25" customHeight="1"/>
    <row r="20484" ht="8.25" customHeight="1"/>
    <row r="20485" ht="8.25" customHeight="1"/>
    <row r="20486" ht="8.25" customHeight="1"/>
    <row r="20487" ht="8.25" customHeight="1"/>
    <row r="20488" ht="8.25" customHeight="1"/>
    <row r="20489" ht="8.25" customHeight="1"/>
    <row r="20490" ht="8.25" customHeight="1"/>
    <row r="20491" ht="8.25" customHeight="1"/>
    <row r="20492" ht="8.25" customHeight="1"/>
    <row r="20493" ht="8.25" customHeight="1"/>
    <row r="20494" ht="8.25" customHeight="1"/>
    <row r="20495" ht="8.25" customHeight="1"/>
    <row r="20496" ht="8.25" customHeight="1"/>
    <row r="20497" ht="8.25" customHeight="1"/>
    <row r="20498" ht="8.25" customHeight="1"/>
    <row r="20499" ht="8.25" customHeight="1"/>
    <row r="20500" ht="8.25" customHeight="1"/>
    <row r="20501" ht="8.25" customHeight="1"/>
    <row r="20502" ht="8.25" customHeight="1"/>
    <row r="20503" ht="8.25" customHeight="1"/>
    <row r="20504" ht="8.25" customHeight="1"/>
    <row r="20505" ht="8.25" customHeight="1"/>
    <row r="20506" ht="8.25" customHeight="1"/>
    <row r="20507" ht="8.25" customHeight="1"/>
    <row r="20508" ht="8.25" customHeight="1"/>
    <row r="20509" ht="8.25" customHeight="1"/>
    <row r="20510" ht="8.25" customHeight="1"/>
    <row r="20511" ht="8.25" customHeight="1"/>
    <row r="20512" ht="8.25" customHeight="1"/>
    <row r="20513" ht="8.25" customHeight="1"/>
    <row r="20514" ht="8.25" customHeight="1"/>
    <row r="20515" ht="8.25" customHeight="1"/>
    <row r="20516" ht="8.25" customHeight="1"/>
    <row r="20517" ht="8.25" customHeight="1"/>
    <row r="20518" ht="8.25" customHeight="1"/>
    <row r="20519" ht="8.25" customHeight="1"/>
    <row r="20520" ht="8.25" customHeight="1"/>
    <row r="20521" ht="8.25" customHeight="1"/>
    <row r="20522" ht="8.25" customHeight="1"/>
    <row r="20523" ht="8.25" customHeight="1"/>
    <row r="20524" ht="8.25" customHeight="1"/>
    <row r="20525" ht="8.25" customHeight="1"/>
    <row r="20526" ht="8.25" customHeight="1"/>
    <row r="20527" ht="8.25" customHeight="1"/>
    <row r="20528" ht="8.25" customHeight="1"/>
    <row r="20529" ht="8.25" customHeight="1"/>
    <row r="20530" ht="8.25" customHeight="1"/>
    <row r="20531" ht="8.25" customHeight="1"/>
    <row r="20532" ht="8.25" customHeight="1"/>
    <row r="20533" ht="8.25" customHeight="1"/>
    <row r="20534" ht="8.25" customHeight="1"/>
    <row r="20535" ht="8.25" customHeight="1"/>
    <row r="20536" ht="8.25" customHeight="1"/>
    <row r="20537" ht="8.25" customHeight="1"/>
    <row r="20538" ht="8.25" customHeight="1"/>
    <row r="20539" ht="8.25" customHeight="1"/>
    <row r="20540" ht="8.25" customHeight="1"/>
    <row r="20541" ht="8.25" customHeight="1"/>
    <row r="20542" ht="8.25" customHeight="1"/>
    <row r="20543" ht="8.25" customHeight="1"/>
    <row r="20544" ht="8.25" customHeight="1"/>
    <row r="20545" ht="8.25" customHeight="1"/>
    <row r="20546" ht="8.25" customHeight="1"/>
    <row r="20547" ht="8.25" customHeight="1"/>
    <row r="20548" ht="8.25" customHeight="1"/>
    <row r="20549" ht="8.25" customHeight="1"/>
    <row r="20550" ht="8.25" customHeight="1"/>
    <row r="20551" ht="8.25" customHeight="1"/>
    <row r="20552" ht="8.25" customHeight="1"/>
    <row r="20553" ht="8.25" customHeight="1"/>
    <row r="20554" ht="8.25" customHeight="1"/>
    <row r="20555" ht="8.25" customHeight="1"/>
    <row r="20556" ht="8.25" customHeight="1"/>
    <row r="20557" ht="8.25" customHeight="1"/>
    <row r="20558" ht="8.25" customHeight="1"/>
    <row r="20559" ht="8.25" customHeight="1"/>
    <row r="20560" ht="8.25" customHeight="1"/>
    <row r="20561" ht="8.25" customHeight="1"/>
    <row r="20562" ht="8.25" customHeight="1"/>
    <row r="20563" ht="8.25" customHeight="1"/>
    <row r="20564" ht="8.25" customHeight="1"/>
    <row r="20565" ht="8.25" customHeight="1"/>
    <row r="20566" ht="8.25" customHeight="1"/>
    <row r="20567" ht="8.25" customHeight="1"/>
    <row r="20568" ht="8.25" customHeight="1"/>
    <row r="20569" ht="8.25" customHeight="1"/>
    <row r="20570" ht="8.25" customHeight="1"/>
    <row r="20571" ht="8.25" customHeight="1"/>
    <row r="20572" ht="8.25" customHeight="1"/>
    <row r="20573" ht="8.25" customHeight="1"/>
    <row r="20574" ht="8.25" customHeight="1"/>
    <row r="20575" ht="8.25" customHeight="1"/>
    <row r="20576" ht="8.25" customHeight="1"/>
    <row r="20577" ht="8.25" customHeight="1"/>
    <row r="20578" ht="8.25" customHeight="1"/>
    <row r="20579" ht="8.25" customHeight="1"/>
    <row r="20580" ht="8.25" customHeight="1"/>
    <row r="20581" ht="8.25" customHeight="1"/>
    <row r="20582" ht="8.25" customHeight="1"/>
    <row r="20583" ht="8.25" customHeight="1"/>
    <row r="20584" ht="8.25" customHeight="1"/>
    <row r="20585" ht="8.25" customHeight="1"/>
    <row r="20586" ht="8.25" customHeight="1"/>
    <row r="20587" ht="8.25" customHeight="1"/>
    <row r="20588" ht="8.25" customHeight="1"/>
    <row r="20589" ht="8.25" customHeight="1"/>
    <row r="20590" ht="8.25" customHeight="1"/>
    <row r="20591" ht="8.25" customHeight="1"/>
    <row r="20592" ht="8.25" customHeight="1"/>
    <row r="20593" ht="8.25" customHeight="1"/>
    <row r="20594" ht="8.25" customHeight="1"/>
    <row r="20595" ht="8.25" customHeight="1"/>
    <row r="20596" ht="8.25" customHeight="1"/>
    <row r="20597" ht="8.25" customHeight="1"/>
    <row r="20598" ht="8.25" customHeight="1"/>
    <row r="20599" ht="8.25" customHeight="1"/>
    <row r="20600" ht="8.25" customHeight="1"/>
    <row r="20601" ht="8.25" customHeight="1"/>
    <row r="20602" ht="8.25" customHeight="1"/>
    <row r="20603" ht="8.25" customHeight="1"/>
    <row r="20604" ht="8.25" customHeight="1"/>
    <row r="20605" ht="8.25" customHeight="1"/>
    <row r="20606" ht="8.25" customHeight="1"/>
    <row r="20607" ht="8.25" customHeight="1"/>
    <row r="20608" ht="8.25" customHeight="1"/>
    <row r="20609" ht="8.25" customHeight="1"/>
    <row r="20610" ht="8.25" customHeight="1"/>
    <row r="20611" ht="8.25" customHeight="1"/>
    <row r="20612" ht="8.25" customHeight="1"/>
    <row r="20613" ht="8.25" customHeight="1"/>
    <row r="20614" ht="8.25" customHeight="1"/>
    <row r="20615" ht="8.25" customHeight="1"/>
    <row r="20616" ht="8.25" customHeight="1"/>
    <row r="20617" ht="8.25" customHeight="1"/>
    <row r="20618" ht="8.25" customHeight="1"/>
    <row r="20619" ht="8.25" customHeight="1"/>
    <row r="20620" ht="8.25" customHeight="1"/>
    <row r="20621" ht="8.25" customHeight="1"/>
    <row r="20622" ht="8.25" customHeight="1"/>
    <row r="20623" ht="8.25" customHeight="1"/>
    <row r="20624" ht="8.25" customHeight="1"/>
    <row r="20625" ht="8.25" customHeight="1"/>
    <row r="20626" ht="8.25" customHeight="1"/>
    <row r="20627" ht="8.25" customHeight="1"/>
    <row r="20628" ht="8.25" customHeight="1"/>
    <row r="20629" ht="8.25" customHeight="1"/>
    <row r="20630" ht="8.25" customHeight="1"/>
    <row r="20631" ht="8.25" customHeight="1"/>
    <row r="20632" ht="8.25" customHeight="1"/>
    <row r="20633" ht="8.25" customHeight="1"/>
    <row r="20634" ht="8.25" customHeight="1"/>
    <row r="20635" ht="8.25" customHeight="1"/>
    <row r="20636" ht="8.25" customHeight="1"/>
    <row r="20637" ht="8.25" customHeight="1"/>
    <row r="20638" ht="8.25" customHeight="1"/>
    <row r="20639" ht="8.25" customHeight="1"/>
    <row r="20640" ht="8.25" customHeight="1"/>
    <row r="20641" ht="8.25" customHeight="1"/>
    <row r="20642" ht="8.25" customHeight="1"/>
    <row r="20643" ht="8.25" customHeight="1"/>
    <row r="20644" ht="8.25" customHeight="1"/>
    <row r="20645" ht="8.25" customHeight="1"/>
    <row r="20646" ht="8.25" customHeight="1"/>
    <row r="20647" ht="8.25" customHeight="1"/>
    <row r="20648" ht="8.25" customHeight="1"/>
    <row r="20649" ht="8.25" customHeight="1"/>
    <row r="20650" ht="8.25" customHeight="1"/>
    <row r="20651" ht="8.25" customHeight="1"/>
    <row r="20652" ht="8.25" customHeight="1"/>
    <row r="20653" ht="8.25" customHeight="1"/>
    <row r="20654" ht="8.25" customHeight="1"/>
    <row r="20655" ht="8.25" customHeight="1"/>
    <row r="20656" ht="8.25" customHeight="1"/>
    <row r="20657" ht="8.25" customHeight="1"/>
    <row r="20658" ht="8.25" customHeight="1"/>
    <row r="20659" ht="8.25" customHeight="1"/>
    <row r="20660" ht="8.25" customHeight="1"/>
    <row r="20661" ht="8.25" customHeight="1"/>
    <row r="20662" ht="8.25" customHeight="1"/>
    <row r="20663" ht="8.25" customHeight="1"/>
    <row r="20664" ht="8.25" customHeight="1"/>
    <row r="20665" ht="8.25" customHeight="1"/>
    <row r="20666" ht="8.25" customHeight="1"/>
    <row r="20667" ht="8.25" customHeight="1"/>
    <row r="20668" ht="8.25" customHeight="1"/>
    <row r="20669" ht="8.25" customHeight="1"/>
    <row r="20670" ht="8.25" customHeight="1"/>
    <row r="20671" ht="8.25" customHeight="1"/>
    <row r="20672" ht="8.25" customHeight="1"/>
    <row r="20673" ht="8.25" customHeight="1"/>
    <row r="20674" ht="8.25" customHeight="1"/>
    <row r="20675" ht="8.25" customHeight="1"/>
    <row r="20676" ht="8.25" customHeight="1"/>
    <row r="20677" ht="8.25" customHeight="1"/>
    <row r="20678" ht="8.25" customHeight="1"/>
    <row r="20679" ht="8.25" customHeight="1"/>
    <row r="20680" ht="8.25" customHeight="1"/>
    <row r="20681" ht="8.25" customHeight="1"/>
    <row r="20682" ht="8.25" customHeight="1"/>
    <row r="20683" ht="8.25" customHeight="1"/>
    <row r="20684" ht="8.25" customHeight="1"/>
    <row r="20685" ht="8.25" customHeight="1"/>
    <row r="20686" ht="8.25" customHeight="1"/>
    <row r="20687" ht="8.25" customHeight="1"/>
    <row r="20688" ht="8.25" customHeight="1"/>
    <row r="20689" ht="8.25" customHeight="1"/>
    <row r="20690" ht="8.25" customHeight="1"/>
    <row r="20691" ht="8.25" customHeight="1"/>
    <row r="20692" ht="8.25" customHeight="1"/>
    <row r="20693" ht="8.25" customHeight="1"/>
    <row r="20694" ht="8.25" customHeight="1"/>
    <row r="20695" ht="8.25" customHeight="1"/>
    <row r="20696" ht="8.25" customHeight="1"/>
    <row r="20697" ht="8.25" customHeight="1"/>
    <row r="20698" ht="8.25" customHeight="1"/>
    <row r="20699" ht="8.25" customHeight="1"/>
    <row r="20700" ht="8.25" customHeight="1"/>
    <row r="20701" ht="8.25" customHeight="1"/>
    <row r="20702" ht="8.25" customHeight="1"/>
    <row r="20703" ht="8.25" customHeight="1"/>
    <row r="20704" ht="8.25" customHeight="1"/>
    <row r="20705" ht="8.25" customHeight="1"/>
    <row r="20706" ht="8.25" customHeight="1"/>
    <row r="20707" ht="8.25" customHeight="1"/>
    <row r="20708" ht="8.25" customHeight="1"/>
    <row r="20709" ht="8.25" customHeight="1"/>
    <row r="20710" ht="8.25" customHeight="1"/>
    <row r="20711" ht="8.25" customHeight="1"/>
    <row r="20712" ht="8.25" customHeight="1"/>
    <row r="20713" ht="8.25" customHeight="1"/>
    <row r="20714" ht="8.25" customHeight="1"/>
    <row r="20715" ht="8.25" customHeight="1"/>
    <row r="20716" ht="8.25" customHeight="1"/>
    <row r="20717" ht="8.25" customHeight="1"/>
    <row r="20718" ht="8.25" customHeight="1"/>
    <row r="20719" ht="8.25" customHeight="1"/>
    <row r="20720" ht="8.25" customHeight="1"/>
    <row r="20721" ht="8.25" customHeight="1"/>
    <row r="20722" ht="8.25" customHeight="1"/>
    <row r="20723" ht="8.25" customHeight="1"/>
    <row r="20724" ht="8.25" customHeight="1"/>
    <row r="20725" ht="8.25" customHeight="1"/>
    <row r="20726" ht="8.25" customHeight="1"/>
    <row r="20727" ht="8.25" customHeight="1"/>
    <row r="20728" ht="8.25" customHeight="1"/>
    <row r="20729" ht="8.25" customHeight="1"/>
    <row r="20730" ht="8.25" customHeight="1"/>
    <row r="20731" ht="8.25" customHeight="1"/>
    <row r="20732" ht="8.25" customHeight="1"/>
    <row r="20733" ht="8.25" customHeight="1"/>
    <row r="20734" ht="8.25" customHeight="1"/>
    <row r="20735" ht="8.25" customHeight="1"/>
    <row r="20736" ht="8.25" customHeight="1"/>
    <row r="20737" ht="8.25" customHeight="1"/>
    <row r="20738" ht="8.25" customHeight="1"/>
    <row r="20739" ht="8.25" customHeight="1"/>
    <row r="20740" ht="8.25" customHeight="1"/>
    <row r="20741" ht="8.25" customHeight="1"/>
    <row r="20742" ht="8.25" customHeight="1"/>
    <row r="20743" ht="8.25" customHeight="1"/>
    <row r="20744" ht="8.25" customHeight="1"/>
    <row r="20745" ht="8.25" customHeight="1"/>
    <row r="20746" ht="8.25" customHeight="1"/>
    <row r="20747" ht="8.25" customHeight="1"/>
    <row r="20748" ht="8.25" customHeight="1"/>
    <row r="20749" ht="8.25" customHeight="1"/>
    <row r="20750" ht="8.25" customHeight="1"/>
    <row r="20751" ht="8.25" customHeight="1"/>
    <row r="20752" ht="8.25" customHeight="1"/>
    <row r="20753" ht="8.25" customHeight="1"/>
    <row r="20754" ht="8.25" customHeight="1"/>
    <row r="20755" ht="8.25" customHeight="1"/>
    <row r="20756" ht="8.25" customHeight="1"/>
    <row r="20757" ht="8.25" customHeight="1"/>
    <row r="20758" ht="8.25" customHeight="1"/>
    <row r="20759" ht="8.25" customHeight="1"/>
    <row r="20760" ht="8.25" customHeight="1"/>
    <row r="20761" ht="8.25" customHeight="1"/>
    <row r="20762" ht="8.25" customHeight="1"/>
    <row r="20763" ht="8.25" customHeight="1"/>
    <row r="20764" ht="8.25" customHeight="1"/>
    <row r="20765" ht="8.25" customHeight="1"/>
    <row r="20766" ht="8.25" customHeight="1"/>
    <row r="20767" ht="8.25" customHeight="1"/>
    <row r="20768" ht="8.25" customHeight="1"/>
    <row r="20769" ht="8.25" customHeight="1"/>
    <row r="20770" ht="8.25" customHeight="1"/>
    <row r="20771" ht="8.25" customHeight="1"/>
    <row r="20772" ht="8.25" customHeight="1"/>
    <row r="20773" ht="8.25" customHeight="1"/>
    <row r="20774" ht="8.25" customHeight="1"/>
    <row r="20775" ht="8.25" customHeight="1"/>
    <row r="20776" ht="8.25" customHeight="1"/>
    <row r="20777" ht="8.25" customHeight="1"/>
    <row r="20778" ht="8.25" customHeight="1"/>
    <row r="20779" ht="8.25" customHeight="1"/>
    <row r="20780" ht="8.25" customHeight="1"/>
    <row r="20781" ht="8.25" customHeight="1"/>
    <row r="20782" ht="8.25" customHeight="1"/>
    <row r="20783" ht="8.25" customHeight="1"/>
    <row r="20784" ht="8.25" customHeight="1"/>
    <row r="20785" ht="8.25" customHeight="1"/>
    <row r="20786" ht="8.25" customHeight="1"/>
    <row r="20787" ht="8.25" customHeight="1"/>
    <row r="20788" ht="8.25" customHeight="1"/>
    <row r="20789" ht="8.25" customHeight="1"/>
    <row r="20790" ht="8.25" customHeight="1"/>
    <row r="20791" ht="8.25" customHeight="1"/>
    <row r="20792" ht="8.25" customHeight="1"/>
    <row r="20793" ht="8.25" customHeight="1"/>
    <row r="20794" ht="8.25" customHeight="1"/>
    <row r="20795" ht="8.25" customHeight="1"/>
    <row r="20796" ht="8.25" customHeight="1"/>
    <row r="20797" ht="8.25" customHeight="1"/>
    <row r="20798" ht="8.25" customHeight="1"/>
    <row r="20799" ht="8.25" customHeight="1"/>
    <row r="20800" ht="8.25" customHeight="1"/>
    <row r="20801" ht="8.25" customHeight="1"/>
    <row r="20802" ht="8.25" customHeight="1"/>
    <row r="20803" ht="8.25" customHeight="1"/>
    <row r="20804" ht="8.25" customHeight="1"/>
    <row r="20805" ht="8.25" customHeight="1"/>
    <row r="20806" ht="8.25" customHeight="1"/>
    <row r="20807" ht="8.25" customHeight="1"/>
    <row r="20808" ht="8.25" customHeight="1"/>
    <row r="20809" ht="8.25" customHeight="1"/>
    <row r="20810" ht="8.25" customHeight="1"/>
    <row r="20811" ht="8.25" customHeight="1"/>
    <row r="20812" ht="8.25" customHeight="1"/>
    <row r="20813" ht="8.25" customHeight="1"/>
    <row r="20814" ht="8.25" customHeight="1"/>
    <row r="20815" ht="8.25" customHeight="1"/>
    <row r="20816" ht="8.25" customHeight="1"/>
    <row r="20817" ht="8.25" customHeight="1"/>
    <row r="20818" ht="8.25" customHeight="1"/>
    <row r="20819" ht="8.25" customHeight="1"/>
    <row r="20820" ht="8.25" customHeight="1"/>
    <row r="20821" ht="8.25" customHeight="1"/>
    <row r="20822" ht="8.25" customHeight="1"/>
    <row r="20823" ht="8.25" customHeight="1"/>
    <row r="20824" ht="8.25" customHeight="1"/>
    <row r="20825" ht="8.25" customHeight="1"/>
    <row r="20826" ht="8.25" customHeight="1"/>
    <row r="20827" ht="8.25" customHeight="1"/>
    <row r="20828" ht="8.25" customHeight="1"/>
    <row r="20829" ht="8.25" customHeight="1"/>
    <row r="20830" ht="8.25" customHeight="1"/>
    <row r="20831" ht="8.25" customHeight="1"/>
    <row r="20832" ht="8.25" customHeight="1"/>
    <row r="20833" ht="8.25" customHeight="1"/>
    <row r="20834" ht="8.25" customHeight="1"/>
    <row r="20835" ht="8.25" customHeight="1"/>
    <row r="20836" ht="8.25" customHeight="1"/>
    <row r="20837" ht="8.25" customHeight="1"/>
    <row r="20838" ht="8.25" customHeight="1"/>
    <row r="20839" ht="8.25" customHeight="1"/>
    <row r="20840" ht="8.25" customHeight="1"/>
    <row r="20841" ht="8.25" customHeight="1"/>
    <row r="20842" ht="8.25" customHeight="1"/>
    <row r="20843" ht="8.25" customHeight="1"/>
    <row r="20844" ht="8.25" customHeight="1"/>
    <row r="20845" ht="8.25" customHeight="1"/>
    <row r="20846" ht="8.25" customHeight="1"/>
    <row r="20847" ht="8.25" customHeight="1"/>
    <row r="20848" ht="8.25" customHeight="1"/>
    <row r="20849" ht="8.25" customHeight="1"/>
    <row r="20850" ht="8.25" customHeight="1"/>
    <row r="20851" ht="8.25" customHeight="1"/>
    <row r="20852" ht="8.25" customHeight="1"/>
    <row r="20853" ht="8.25" customHeight="1"/>
    <row r="20854" ht="8.25" customHeight="1"/>
    <row r="20855" ht="8.25" customHeight="1"/>
    <row r="20856" ht="8.25" customHeight="1"/>
    <row r="20857" ht="8.25" customHeight="1"/>
    <row r="20858" ht="8.25" customHeight="1"/>
    <row r="20859" ht="8.25" customHeight="1"/>
    <row r="20860" ht="8.25" customHeight="1"/>
    <row r="20861" ht="8.25" customHeight="1"/>
    <row r="20862" ht="8.25" customHeight="1"/>
    <row r="20863" ht="8.25" customHeight="1"/>
    <row r="20864" ht="8.25" customHeight="1"/>
    <row r="20865" ht="8.25" customHeight="1"/>
    <row r="20866" ht="8.25" customHeight="1"/>
    <row r="20867" ht="8.25" customHeight="1"/>
    <row r="20868" ht="8.25" customHeight="1"/>
    <row r="20869" ht="8.25" customHeight="1"/>
    <row r="20870" ht="8.25" customHeight="1"/>
    <row r="20871" ht="8.25" customHeight="1"/>
    <row r="20872" ht="8.25" customHeight="1"/>
    <row r="20873" ht="8.25" customHeight="1"/>
    <row r="20874" ht="8.25" customHeight="1"/>
    <row r="20875" ht="8.25" customHeight="1"/>
    <row r="20876" ht="8.25" customHeight="1"/>
    <row r="20877" ht="8.25" customHeight="1"/>
    <row r="20878" ht="8.25" customHeight="1"/>
    <row r="20879" ht="8.25" customHeight="1"/>
    <row r="20880" ht="8.25" customHeight="1"/>
    <row r="20881" ht="8.25" customHeight="1"/>
    <row r="20882" ht="8.25" customHeight="1"/>
    <row r="20883" ht="8.25" customHeight="1"/>
    <row r="20884" ht="8.25" customHeight="1"/>
    <row r="20885" ht="8.25" customHeight="1"/>
    <row r="20886" ht="8.25" customHeight="1"/>
    <row r="20887" ht="8.25" customHeight="1"/>
    <row r="20888" ht="8.25" customHeight="1"/>
    <row r="20889" ht="8.25" customHeight="1"/>
    <row r="20890" ht="8.25" customHeight="1"/>
    <row r="20891" ht="8.25" customHeight="1"/>
    <row r="20892" ht="8.25" customHeight="1"/>
    <row r="20893" ht="8.25" customHeight="1"/>
    <row r="20894" ht="8.25" customHeight="1"/>
    <row r="20895" ht="8.25" customHeight="1"/>
    <row r="20896" ht="8.25" customHeight="1"/>
    <row r="20897" ht="8.25" customHeight="1"/>
    <row r="20898" ht="8.25" customHeight="1"/>
    <row r="20899" ht="8.25" customHeight="1"/>
    <row r="20900" ht="8.25" customHeight="1"/>
    <row r="20901" ht="8.25" customHeight="1"/>
    <row r="20902" ht="8.25" customHeight="1"/>
    <row r="20903" ht="8.25" customHeight="1"/>
    <row r="20904" ht="8.25" customHeight="1"/>
    <row r="20905" ht="8.25" customHeight="1"/>
    <row r="20906" ht="8.25" customHeight="1"/>
    <row r="20907" ht="8.25" customHeight="1"/>
    <row r="20908" ht="8.25" customHeight="1"/>
    <row r="20909" ht="8.25" customHeight="1"/>
    <row r="20910" ht="8.25" customHeight="1"/>
    <row r="20911" ht="8.25" customHeight="1"/>
    <row r="20912" ht="8.25" customHeight="1"/>
    <row r="20913" ht="8.25" customHeight="1"/>
    <row r="20914" ht="8.25" customHeight="1"/>
    <row r="20915" ht="8.25" customHeight="1"/>
    <row r="20916" ht="8.25" customHeight="1"/>
    <row r="20917" ht="8.25" customHeight="1"/>
    <row r="20918" ht="8.25" customHeight="1"/>
    <row r="20919" ht="8.25" customHeight="1"/>
    <row r="20920" ht="8.25" customHeight="1"/>
    <row r="20921" ht="8.25" customHeight="1"/>
    <row r="20922" ht="8.25" customHeight="1"/>
    <row r="20923" ht="8.25" customHeight="1"/>
    <row r="20924" ht="8.25" customHeight="1"/>
    <row r="20925" ht="8.25" customHeight="1"/>
    <row r="20926" ht="8.25" customHeight="1"/>
    <row r="20927" ht="8.25" customHeight="1"/>
    <row r="20928" ht="8.25" customHeight="1"/>
    <row r="20929" ht="8.25" customHeight="1"/>
    <row r="20930" ht="8.25" customHeight="1"/>
    <row r="20931" ht="8.25" customHeight="1"/>
    <row r="20932" ht="8.25" customHeight="1"/>
    <row r="20933" ht="8.25" customHeight="1"/>
    <row r="20934" ht="8.25" customHeight="1"/>
    <row r="20935" ht="8.25" customHeight="1"/>
    <row r="20936" ht="8.25" customHeight="1"/>
    <row r="20937" ht="8.25" customHeight="1"/>
    <row r="20938" ht="8.25" customHeight="1"/>
    <row r="20939" ht="8.25" customHeight="1"/>
    <row r="20940" ht="8.25" customHeight="1"/>
    <row r="20941" ht="8.25" customHeight="1"/>
    <row r="20942" ht="8.25" customHeight="1"/>
    <row r="20943" ht="8.25" customHeight="1"/>
    <row r="20944" ht="8.25" customHeight="1"/>
    <row r="20945" ht="8.25" customHeight="1"/>
    <row r="20946" ht="8.25" customHeight="1"/>
    <row r="20947" ht="8.25" customHeight="1"/>
    <row r="20948" ht="8.25" customHeight="1"/>
    <row r="20949" ht="8.25" customHeight="1"/>
    <row r="20950" ht="8.25" customHeight="1"/>
    <row r="20951" ht="8.25" customHeight="1"/>
    <row r="20952" ht="8.25" customHeight="1"/>
    <row r="20953" ht="8.25" customHeight="1"/>
    <row r="20954" ht="8.25" customHeight="1"/>
    <row r="20955" ht="8.25" customHeight="1"/>
    <row r="20956" ht="8.25" customHeight="1"/>
    <row r="20957" ht="8.25" customHeight="1"/>
    <row r="20958" ht="8.25" customHeight="1"/>
    <row r="20959" ht="8.25" customHeight="1"/>
    <row r="20960" ht="8.25" customHeight="1"/>
    <row r="20961" ht="8.25" customHeight="1"/>
    <row r="20962" ht="8.25" customHeight="1"/>
    <row r="20963" ht="8.25" customHeight="1"/>
    <row r="20964" ht="8.25" customHeight="1"/>
    <row r="20965" ht="8.25" customHeight="1"/>
    <row r="20966" ht="8.25" customHeight="1"/>
    <row r="20967" ht="8.25" customHeight="1"/>
    <row r="20968" ht="8.25" customHeight="1"/>
    <row r="20969" ht="8.25" customHeight="1"/>
    <row r="20970" ht="8.25" customHeight="1"/>
    <row r="20971" ht="8.25" customHeight="1"/>
    <row r="20972" ht="8.25" customHeight="1"/>
    <row r="20973" ht="8.25" customHeight="1"/>
    <row r="20974" ht="8.25" customHeight="1"/>
    <row r="20975" ht="8.25" customHeight="1"/>
    <row r="20976" ht="8.25" customHeight="1"/>
    <row r="20977" ht="8.25" customHeight="1"/>
    <row r="20978" ht="8.25" customHeight="1"/>
    <row r="20979" ht="8.25" customHeight="1"/>
    <row r="20980" ht="8.25" customHeight="1"/>
    <row r="20981" ht="8.25" customHeight="1"/>
    <row r="20982" ht="8.25" customHeight="1"/>
    <row r="20983" ht="8.25" customHeight="1"/>
    <row r="20984" ht="8.25" customHeight="1"/>
    <row r="20985" ht="8.25" customHeight="1"/>
    <row r="20986" ht="8.25" customHeight="1"/>
    <row r="20987" ht="8.25" customHeight="1"/>
    <row r="20988" ht="8.25" customHeight="1"/>
    <row r="20989" ht="8.25" customHeight="1"/>
    <row r="20990" ht="8.25" customHeight="1"/>
    <row r="20991" ht="8.25" customHeight="1"/>
    <row r="20992" ht="8.25" customHeight="1"/>
    <row r="20993" ht="8.25" customHeight="1"/>
    <row r="20994" ht="8.25" customHeight="1"/>
    <row r="20995" ht="8.25" customHeight="1"/>
    <row r="20996" ht="8.25" customHeight="1"/>
    <row r="20997" ht="8.25" customHeight="1"/>
    <row r="20998" ht="8.25" customHeight="1"/>
    <row r="20999" ht="8.25" customHeight="1"/>
    <row r="21000" ht="8.25" customHeight="1"/>
    <row r="21001" ht="8.25" customHeight="1"/>
    <row r="21002" ht="8.25" customHeight="1"/>
    <row r="21003" ht="8.25" customHeight="1"/>
    <row r="21004" ht="8.25" customHeight="1"/>
    <row r="21005" ht="8.25" customHeight="1"/>
    <row r="21006" ht="8.25" customHeight="1"/>
    <row r="21007" ht="8.25" customHeight="1"/>
    <row r="21008" ht="8.25" customHeight="1"/>
    <row r="21009" ht="8.25" customHeight="1"/>
    <row r="21010" ht="8.25" customHeight="1"/>
    <row r="21011" ht="8.25" customHeight="1"/>
    <row r="21012" ht="8.25" customHeight="1"/>
    <row r="21013" ht="8.25" customHeight="1"/>
    <row r="21014" ht="8.25" customHeight="1"/>
    <row r="21015" ht="8.25" customHeight="1"/>
    <row r="21016" ht="8.25" customHeight="1"/>
    <row r="21017" ht="8.25" customHeight="1"/>
    <row r="21018" ht="8.25" customHeight="1"/>
    <row r="21019" ht="8.25" customHeight="1"/>
    <row r="21020" ht="8.25" customHeight="1"/>
    <row r="21021" ht="8.25" customHeight="1"/>
    <row r="21022" ht="8.25" customHeight="1"/>
    <row r="21023" ht="8.25" customHeight="1"/>
    <row r="21024" ht="8.25" customHeight="1"/>
    <row r="21025" ht="8.25" customHeight="1"/>
    <row r="21026" ht="8.25" customHeight="1"/>
    <row r="21027" ht="8.25" customHeight="1"/>
    <row r="21028" ht="8.25" customHeight="1"/>
    <row r="21029" ht="8.25" customHeight="1"/>
    <row r="21030" ht="8.25" customHeight="1"/>
    <row r="21031" ht="8.25" customHeight="1"/>
    <row r="21032" ht="8.25" customHeight="1"/>
    <row r="21033" ht="8.25" customHeight="1"/>
    <row r="21034" ht="8.25" customHeight="1"/>
    <row r="21035" ht="8.25" customHeight="1"/>
    <row r="21036" ht="8.25" customHeight="1"/>
    <row r="21037" ht="8.25" customHeight="1"/>
    <row r="21038" ht="8.25" customHeight="1"/>
    <row r="21039" ht="8.25" customHeight="1"/>
    <row r="21040" ht="8.25" customHeight="1"/>
    <row r="21041" ht="8.25" customHeight="1"/>
    <row r="21042" ht="8.25" customHeight="1"/>
    <row r="21043" ht="8.25" customHeight="1"/>
    <row r="21044" ht="8.25" customHeight="1"/>
    <row r="21045" ht="8.25" customHeight="1"/>
    <row r="21046" ht="8.25" customHeight="1"/>
    <row r="21047" ht="8.25" customHeight="1"/>
    <row r="21048" ht="8.25" customHeight="1"/>
    <row r="21049" ht="8.25" customHeight="1"/>
    <row r="21050" ht="8.25" customHeight="1"/>
    <row r="21051" ht="8.25" customHeight="1"/>
    <row r="21052" ht="8.25" customHeight="1"/>
    <row r="21053" ht="8.25" customHeight="1"/>
    <row r="21054" ht="8.25" customHeight="1"/>
    <row r="21055" ht="8.25" customHeight="1"/>
    <row r="21056" ht="8.25" customHeight="1"/>
    <row r="21057" ht="8.25" customHeight="1"/>
    <row r="21058" ht="8.25" customHeight="1"/>
    <row r="21059" ht="8.25" customHeight="1"/>
    <row r="21060" ht="8.25" customHeight="1"/>
    <row r="21061" ht="8.25" customHeight="1"/>
    <row r="21062" ht="8.25" customHeight="1"/>
    <row r="21063" ht="8.25" customHeight="1"/>
    <row r="21064" ht="8.25" customHeight="1"/>
    <row r="21065" ht="8.25" customHeight="1"/>
    <row r="21066" ht="8.25" customHeight="1"/>
    <row r="21067" ht="8.25" customHeight="1"/>
    <row r="21068" ht="8.25" customHeight="1"/>
    <row r="21069" ht="8.25" customHeight="1"/>
    <row r="21070" ht="8.25" customHeight="1"/>
    <row r="21071" ht="8.25" customHeight="1"/>
    <row r="21072" ht="8.25" customHeight="1"/>
    <row r="21073" ht="8.25" customHeight="1"/>
    <row r="21074" ht="8.25" customHeight="1"/>
    <row r="21075" ht="8.25" customHeight="1"/>
    <row r="21076" ht="8.25" customHeight="1"/>
    <row r="21077" ht="8.25" customHeight="1"/>
    <row r="21078" ht="8.25" customHeight="1"/>
    <row r="21079" ht="8.25" customHeight="1"/>
    <row r="21080" ht="8.25" customHeight="1"/>
    <row r="21081" ht="8.25" customHeight="1"/>
    <row r="21082" ht="8.25" customHeight="1"/>
    <row r="21083" ht="8.25" customHeight="1"/>
    <row r="21084" ht="8.25" customHeight="1"/>
    <row r="21085" ht="8.25" customHeight="1"/>
    <row r="21086" ht="8.25" customHeight="1"/>
    <row r="21087" ht="8.25" customHeight="1"/>
    <row r="21088" ht="8.25" customHeight="1"/>
    <row r="21089" ht="8.25" customHeight="1"/>
    <row r="21090" ht="8.25" customHeight="1"/>
    <row r="21091" ht="8.25" customHeight="1"/>
    <row r="21092" ht="8.25" customHeight="1"/>
    <row r="21093" ht="8.25" customHeight="1"/>
    <row r="21094" ht="8.25" customHeight="1"/>
    <row r="21095" ht="8.25" customHeight="1"/>
    <row r="21096" ht="8.25" customHeight="1"/>
    <row r="21097" ht="8.25" customHeight="1"/>
    <row r="21098" ht="8.25" customHeight="1"/>
    <row r="21099" ht="8.25" customHeight="1"/>
    <row r="21100" ht="8.25" customHeight="1"/>
    <row r="21101" ht="8.25" customHeight="1"/>
    <row r="21102" ht="8.25" customHeight="1"/>
    <row r="21103" ht="8.25" customHeight="1"/>
    <row r="21104" ht="8.25" customHeight="1"/>
    <row r="21105" ht="8.25" customHeight="1"/>
    <row r="21106" ht="8.25" customHeight="1"/>
    <row r="21107" ht="8.25" customHeight="1"/>
    <row r="21108" ht="8.25" customHeight="1"/>
    <row r="21109" ht="8.25" customHeight="1"/>
    <row r="21110" ht="8.25" customHeight="1"/>
    <row r="21111" ht="8.25" customHeight="1"/>
    <row r="21112" ht="8.25" customHeight="1"/>
    <row r="21113" ht="8.25" customHeight="1"/>
    <row r="21114" ht="8.25" customHeight="1"/>
    <row r="21115" ht="8.25" customHeight="1"/>
    <row r="21116" ht="8.25" customHeight="1"/>
    <row r="21117" ht="8.25" customHeight="1"/>
    <row r="21118" ht="8.25" customHeight="1"/>
    <row r="21119" ht="8.25" customHeight="1"/>
    <row r="21120" ht="8.25" customHeight="1"/>
    <row r="21121" ht="8.25" customHeight="1"/>
    <row r="21122" ht="8.25" customHeight="1"/>
    <row r="21123" ht="8.25" customHeight="1"/>
    <row r="21124" ht="8.25" customHeight="1"/>
    <row r="21125" ht="8.25" customHeight="1"/>
    <row r="21126" ht="8.25" customHeight="1"/>
    <row r="21127" ht="8.25" customHeight="1"/>
    <row r="21128" ht="8.25" customHeight="1"/>
    <row r="21129" ht="8.25" customHeight="1"/>
    <row r="21130" ht="8.25" customHeight="1"/>
    <row r="21131" ht="8.25" customHeight="1"/>
    <row r="21132" ht="8.25" customHeight="1"/>
    <row r="21133" ht="8.25" customHeight="1"/>
    <row r="21134" ht="8.25" customHeight="1"/>
    <row r="21135" ht="8.25" customHeight="1"/>
    <row r="21136" ht="8.25" customHeight="1"/>
    <row r="21137" ht="8.25" customHeight="1"/>
    <row r="21138" ht="8.25" customHeight="1"/>
    <row r="21139" ht="8.25" customHeight="1"/>
    <row r="21140" ht="8.25" customHeight="1"/>
    <row r="21141" ht="8.25" customHeight="1"/>
    <row r="21142" ht="8.25" customHeight="1"/>
    <row r="21143" ht="8.25" customHeight="1"/>
    <row r="21144" ht="8.25" customHeight="1"/>
    <row r="21145" ht="8.25" customHeight="1"/>
    <row r="21146" ht="8.25" customHeight="1"/>
    <row r="21147" ht="8.25" customHeight="1"/>
    <row r="21148" ht="8.25" customHeight="1"/>
    <row r="21149" ht="8.25" customHeight="1"/>
    <row r="21150" ht="8.25" customHeight="1"/>
    <row r="21151" ht="8.25" customHeight="1"/>
    <row r="21152" ht="8.25" customHeight="1"/>
    <row r="21153" ht="8.25" customHeight="1"/>
    <row r="21154" ht="8.25" customHeight="1"/>
    <row r="21155" ht="8.25" customHeight="1"/>
    <row r="21156" ht="8.25" customHeight="1"/>
    <row r="21157" ht="8.25" customHeight="1"/>
    <row r="21158" ht="8.25" customHeight="1"/>
    <row r="21159" ht="8.25" customHeight="1"/>
    <row r="21160" ht="8.25" customHeight="1"/>
    <row r="21161" ht="8.25" customHeight="1"/>
    <row r="21162" ht="8.25" customHeight="1"/>
    <row r="21163" ht="8.25" customHeight="1"/>
    <row r="21164" ht="8.25" customHeight="1"/>
    <row r="21165" ht="8.25" customHeight="1"/>
    <row r="21166" ht="8.25" customHeight="1"/>
    <row r="21167" ht="8.25" customHeight="1"/>
    <row r="21168" ht="8.25" customHeight="1"/>
    <row r="21169" ht="8.25" customHeight="1"/>
    <row r="21170" ht="8.25" customHeight="1"/>
    <row r="21171" ht="8.25" customHeight="1"/>
    <row r="21172" ht="8.25" customHeight="1"/>
    <row r="21173" ht="8.25" customHeight="1"/>
    <row r="21174" ht="8.25" customHeight="1"/>
    <row r="21175" ht="8.25" customHeight="1"/>
    <row r="21176" ht="8.25" customHeight="1"/>
    <row r="21177" ht="8.25" customHeight="1"/>
    <row r="21178" ht="8.25" customHeight="1"/>
    <row r="21179" ht="8.25" customHeight="1"/>
    <row r="21180" ht="8.25" customHeight="1"/>
    <row r="21181" ht="8.25" customHeight="1"/>
    <row r="21182" ht="8.25" customHeight="1"/>
    <row r="21183" ht="8.25" customHeight="1"/>
    <row r="21184" ht="8.25" customHeight="1"/>
    <row r="21185" ht="8.25" customHeight="1"/>
    <row r="21186" ht="8.25" customHeight="1"/>
    <row r="21187" ht="8.25" customHeight="1"/>
    <row r="21188" ht="8.25" customHeight="1"/>
    <row r="21189" ht="8.25" customHeight="1"/>
    <row r="21190" ht="8.25" customHeight="1"/>
    <row r="21191" ht="8.25" customHeight="1"/>
    <row r="21192" ht="8.25" customHeight="1"/>
    <row r="21193" ht="8.25" customHeight="1"/>
    <row r="21194" ht="8.25" customHeight="1"/>
    <row r="21195" ht="8.25" customHeight="1"/>
    <row r="21196" ht="8.25" customHeight="1"/>
    <row r="21197" ht="8.25" customHeight="1"/>
    <row r="21198" ht="8.25" customHeight="1"/>
    <row r="21199" ht="8.25" customHeight="1"/>
    <row r="21200" ht="8.25" customHeight="1"/>
    <row r="21201" ht="8.25" customHeight="1"/>
    <row r="21202" ht="8.25" customHeight="1"/>
    <row r="21203" ht="8.25" customHeight="1"/>
    <row r="21204" ht="8.25" customHeight="1"/>
    <row r="21205" ht="8.25" customHeight="1"/>
    <row r="21206" ht="8.25" customHeight="1"/>
    <row r="21207" ht="8.25" customHeight="1"/>
    <row r="21208" ht="8.25" customHeight="1"/>
    <row r="21209" ht="8.25" customHeight="1"/>
    <row r="21210" ht="8.25" customHeight="1"/>
    <row r="21211" ht="8.25" customHeight="1"/>
    <row r="21212" ht="8.25" customHeight="1"/>
    <row r="21213" ht="8.25" customHeight="1"/>
    <row r="21214" ht="8.25" customHeight="1"/>
    <row r="21215" ht="8.25" customHeight="1"/>
    <row r="21216" ht="8.25" customHeight="1"/>
    <row r="21217" ht="8.25" customHeight="1"/>
    <row r="21218" ht="8.25" customHeight="1"/>
    <row r="21219" ht="8.25" customHeight="1"/>
    <row r="21220" ht="8.25" customHeight="1"/>
    <row r="21221" ht="8.25" customHeight="1"/>
    <row r="21222" ht="8.25" customHeight="1"/>
    <row r="21223" ht="8.25" customHeight="1"/>
    <row r="21224" ht="8.25" customHeight="1"/>
    <row r="21225" ht="8.25" customHeight="1"/>
    <row r="21226" ht="8.25" customHeight="1"/>
    <row r="21227" ht="8.25" customHeight="1"/>
    <row r="21228" ht="8.25" customHeight="1"/>
    <row r="21229" ht="8.25" customHeight="1"/>
    <row r="21230" ht="8.25" customHeight="1"/>
    <row r="21231" ht="8.25" customHeight="1"/>
    <row r="21232" ht="8.25" customHeight="1"/>
    <row r="21233" ht="8.25" customHeight="1"/>
    <row r="21234" ht="8.25" customHeight="1"/>
    <row r="21235" ht="8.25" customHeight="1"/>
    <row r="21236" ht="8.25" customHeight="1"/>
    <row r="21237" ht="8.25" customHeight="1"/>
    <row r="21238" ht="8.25" customHeight="1"/>
    <row r="21239" ht="8.25" customHeight="1"/>
    <row r="21240" ht="8.25" customHeight="1"/>
    <row r="21241" ht="8.25" customHeight="1"/>
    <row r="21242" ht="8.25" customHeight="1"/>
    <row r="21243" ht="8.25" customHeight="1"/>
    <row r="21244" ht="8.25" customHeight="1"/>
    <row r="21245" ht="8.25" customHeight="1"/>
    <row r="21246" ht="8.25" customHeight="1"/>
    <row r="21247" ht="8.25" customHeight="1"/>
    <row r="21248" ht="8.25" customHeight="1"/>
    <row r="21249" ht="8.25" customHeight="1"/>
    <row r="21250" ht="8.25" customHeight="1"/>
    <row r="21251" ht="8.25" customHeight="1"/>
    <row r="21252" ht="8.25" customHeight="1"/>
    <row r="21253" ht="8.25" customHeight="1"/>
    <row r="21254" ht="8.25" customHeight="1"/>
    <row r="21255" ht="8.25" customHeight="1"/>
    <row r="21256" ht="8.25" customHeight="1"/>
    <row r="21257" ht="8.25" customHeight="1"/>
    <row r="21258" ht="8.25" customHeight="1"/>
    <row r="21259" ht="8.25" customHeight="1"/>
    <row r="21260" ht="8.25" customHeight="1"/>
    <row r="21261" ht="8.25" customHeight="1"/>
    <row r="21262" ht="8.25" customHeight="1"/>
    <row r="21263" ht="8.25" customHeight="1"/>
    <row r="21264" ht="8.25" customHeight="1"/>
    <row r="21265" ht="8.25" customHeight="1"/>
    <row r="21266" ht="8.25" customHeight="1"/>
    <row r="21267" ht="8.25" customHeight="1"/>
    <row r="21268" ht="8.25" customHeight="1"/>
    <row r="21269" ht="8.25" customHeight="1"/>
    <row r="21270" ht="8.25" customHeight="1"/>
    <row r="21271" ht="8.25" customHeight="1"/>
    <row r="21272" ht="8.25" customHeight="1"/>
    <row r="21273" ht="8.25" customHeight="1"/>
    <row r="21274" ht="8.25" customHeight="1"/>
    <row r="21275" ht="8.25" customHeight="1"/>
    <row r="21276" ht="8.25" customHeight="1"/>
    <row r="21277" ht="8.25" customHeight="1"/>
    <row r="21278" ht="8.25" customHeight="1"/>
    <row r="21279" ht="8.25" customHeight="1"/>
    <row r="21280" ht="8.25" customHeight="1"/>
    <row r="21281" ht="8.25" customHeight="1"/>
    <row r="21282" ht="8.25" customHeight="1"/>
    <row r="21283" ht="8.25" customHeight="1"/>
    <row r="21284" ht="8.25" customHeight="1"/>
    <row r="21285" ht="8.25" customHeight="1"/>
    <row r="21286" ht="8.25" customHeight="1"/>
    <row r="21287" ht="8.25" customHeight="1"/>
    <row r="21288" ht="8.25" customHeight="1"/>
    <row r="21289" ht="8.25" customHeight="1"/>
    <row r="21290" ht="8.25" customHeight="1"/>
    <row r="21291" ht="8.25" customHeight="1"/>
    <row r="21292" ht="8.25" customHeight="1"/>
    <row r="21293" ht="8.25" customHeight="1"/>
    <row r="21294" ht="8.25" customHeight="1"/>
    <row r="21295" ht="8.25" customHeight="1"/>
    <row r="21296" ht="8.25" customHeight="1"/>
    <row r="21297" ht="8.25" customHeight="1"/>
    <row r="21298" ht="8.25" customHeight="1"/>
    <row r="21299" ht="8.25" customHeight="1"/>
    <row r="21300" ht="8.25" customHeight="1"/>
    <row r="21301" ht="8.25" customHeight="1"/>
    <row r="21302" ht="8.25" customHeight="1"/>
    <row r="21303" ht="8.25" customHeight="1"/>
    <row r="21304" ht="8.25" customHeight="1"/>
    <row r="21305" ht="8.25" customHeight="1"/>
    <row r="21306" ht="8.25" customHeight="1"/>
    <row r="21307" ht="8.25" customHeight="1"/>
    <row r="21308" ht="8.25" customHeight="1"/>
    <row r="21309" ht="8.25" customHeight="1"/>
    <row r="21310" ht="8.25" customHeight="1"/>
    <row r="21311" ht="8.25" customHeight="1"/>
    <row r="21312" ht="8.25" customHeight="1"/>
    <row r="21313" ht="8.25" customHeight="1"/>
    <row r="21314" ht="8.25" customHeight="1"/>
    <row r="21315" ht="8.25" customHeight="1"/>
    <row r="21316" ht="8.25" customHeight="1"/>
    <row r="21317" ht="8.25" customHeight="1"/>
    <row r="21318" ht="8.25" customHeight="1"/>
    <row r="21319" ht="8.25" customHeight="1"/>
    <row r="21320" ht="8.25" customHeight="1"/>
    <row r="21321" ht="8.25" customHeight="1"/>
    <row r="21322" ht="8.25" customHeight="1"/>
    <row r="21323" ht="8.25" customHeight="1"/>
    <row r="21324" ht="8.25" customHeight="1"/>
    <row r="21325" ht="8.25" customHeight="1"/>
    <row r="21326" ht="8.25" customHeight="1"/>
    <row r="21327" ht="8.25" customHeight="1"/>
    <row r="21328" ht="8.25" customHeight="1"/>
    <row r="21329" ht="8.25" customHeight="1"/>
    <row r="21330" ht="8.25" customHeight="1"/>
    <row r="21331" ht="8.25" customHeight="1"/>
    <row r="21332" ht="8.25" customHeight="1"/>
    <row r="21333" ht="8.25" customHeight="1"/>
    <row r="21334" ht="8.25" customHeight="1"/>
    <row r="21335" ht="8.25" customHeight="1"/>
    <row r="21336" ht="8.25" customHeight="1"/>
    <row r="21337" ht="8.25" customHeight="1"/>
    <row r="21338" ht="8.25" customHeight="1"/>
    <row r="21339" ht="8.25" customHeight="1"/>
    <row r="21340" ht="8.25" customHeight="1"/>
    <row r="21341" ht="8.25" customHeight="1"/>
    <row r="21342" ht="8.25" customHeight="1"/>
    <row r="21343" ht="8.25" customHeight="1"/>
    <row r="21344" ht="8.25" customHeight="1"/>
    <row r="21345" ht="8.25" customHeight="1"/>
    <row r="21346" ht="8.25" customHeight="1"/>
    <row r="21347" ht="8.25" customHeight="1"/>
    <row r="21348" ht="8.25" customHeight="1"/>
    <row r="21349" ht="8.25" customHeight="1"/>
    <row r="21350" ht="8.25" customHeight="1"/>
    <row r="21351" ht="8.25" customHeight="1"/>
    <row r="21352" ht="8.25" customHeight="1"/>
    <row r="21353" ht="8.25" customHeight="1"/>
    <row r="21354" ht="8.25" customHeight="1"/>
    <row r="21355" ht="8.25" customHeight="1"/>
    <row r="21356" ht="8.25" customHeight="1"/>
    <row r="21357" ht="8.25" customHeight="1"/>
    <row r="21358" ht="8.25" customHeight="1"/>
    <row r="21359" ht="8.25" customHeight="1"/>
    <row r="21360" ht="8.25" customHeight="1"/>
    <row r="21361" ht="8.25" customHeight="1"/>
    <row r="21362" ht="8.25" customHeight="1"/>
    <row r="21363" ht="8.25" customHeight="1"/>
    <row r="21364" ht="8.25" customHeight="1"/>
    <row r="21365" ht="8.25" customHeight="1"/>
    <row r="21366" ht="8.25" customHeight="1"/>
    <row r="21367" ht="8.25" customHeight="1"/>
    <row r="21368" ht="8.25" customHeight="1"/>
    <row r="21369" ht="8.25" customHeight="1"/>
    <row r="21370" ht="8.25" customHeight="1"/>
    <row r="21371" ht="8.25" customHeight="1"/>
    <row r="21372" ht="8.25" customHeight="1"/>
    <row r="21373" ht="8.25" customHeight="1"/>
    <row r="21374" ht="8.25" customHeight="1"/>
    <row r="21375" ht="8.25" customHeight="1"/>
    <row r="21376" ht="8.25" customHeight="1"/>
    <row r="21377" ht="8.25" customHeight="1"/>
    <row r="21378" ht="8.25" customHeight="1"/>
    <row r="21379" ht="8.25" customHeight="1"/>
    <row r="21380" ht="8.25" customHeight="1"/>
    <row r="21381" ht="8.25" customHeight="1"/>
    <row r="21382" ht="8.25" customHeight="1"/>
    <row r="21383" ht="8.25" customHeight="1"/>
    <row r="21384" ht="8.25" customHeight="1"/>
    <row r="21385" ht="8.25" customHeight="1"/>
    <row r="21386" ht="8.25" customHeight="1"/>
    <row r="21387" ht="8.25" customHeight="1"/>
    <row r="21388" ht="8.25" customHeight="1"/>
    <row r="21389" ht="8.25" customHeight="1"/>
    <row r="21390" ht="8.25" customHeight="1"/>
    <row r="21391" ht="8.25" customHeight="1"/>
    <row r="21392" ht="8.25" customHeight="1"/>
    <row r="21393" ht="8.25" customHeight="1"/>
    <row r="21394" ht="8.25" customHeight="1"/>
    <row r="21395" ht="8.25" customHeight="1"/>
    <row r="21396" ht="8.25" customHeight="1"/>
    <row r="21397" ht="8.25" customHeight="1"/>
    <row r="21398" ht="8.25" customHeight="1"/>
    <row r="21399" ht="8.25" customHeight="1"/>
    <row r="21400" ht="8.25" customHeight="1"/>
    <row r="21401" ht="8.25" customHeight="1"/>
    <row r="21402" ht="8.25" customHeight="1"/>
    <row r="21403" ht="8.25" customHeight="1"/>
    <row r="21404" ht="8.25" customHeight="1"/>
    <row r="21405" ht="8.25" customHeight="1"/>
    <row r="21406" ht="8.25" customHeight="1"/>
    <row r="21407" ht="8.25" customHeight="1"/>
    <row r="21408" ht="8.25" customHeight="1"/>
    <row r="21409" ht="8.25" customHeight="1"/>
    <row r="21410" ht="8.25" customHeight="1"/>
    <row r="21411" ht="8.25" customHeight="1"/>
    <row r="21412" ht="8.25" customHeight="1"/>
    <row r="21413" ht="8.25" customHeight="1"/>
    <row r="21414" ht="8.25" customHeight="1"/>
    <row r="21415" ht="8.25" customHeight="1"/>
    <row r="21416" ht="8.25" customHeight="1"/>
    <row r="21417" ht="8.25" customHeight="1"/>
    <row r="21418" ht="8.25" customHeight="1"/>
    <row r="21419" ht="8.25" customHeight="1"/>
    <row r="21420" ht="8.25" customHeight="1"/>
    <row r="21421" ht="8.25" customHeight="1"/>
    <row r="21422" ht="8.25" customHeight="1"/>
    <row r="21423" ht="8.25" customHeight="1"/>
    <row r="21424" ht="8.25" customHeight="1"/>
    <row r="21425" ht="8.25" customHeight="1"/>
    <row r="21426" ht="8.25" customHeight="1"/>
    <row r="21427" ht="8.25" customHeight="1"/>
    <row r="21428" ht="8.25" customHeight="1"/>
    <row r="21429" ht="8.25" customHeight="1"/>
    <row r="21430" ht="8.25" customHeight="1"/>
    <row r="21431" ht="8.25" customHeight="1"/>
    <row r="21432" ht="8.25" customHeight="1"/>
    <row r="21433" ht="8.25" customHeight="1"/>
    <row r="21434" ht="8.25" customHeight="1"/>
    <row r="21435" ht="8.25" customHeight="1"/>
    <row r="21436" ht="8.25" customHeight="1"/>
    <row r="21437" ht="8.25" customHeight="1"/>
    <row r="21438" ht="8.25" customHeight="1"/>
    <row r="21439" ht="8.25" customHeight="1"/>
    <row r="21440" ht="8.25" customHeight="1"/>
    <row r="21441" ht="8.25" customHeight="1"/>
    <row r="21442" ht="8.25" customHeight="1"/>
    <row r="21443" ht="8.25" customHeight="1"/>
    <row r="21444" ht="8.25" customHeight="1"/>
    <row r="21445" ht="8.25" customHeight="1"/>
    <row r="21446" ht="8.25" customHeight="1"/>
    <row r="21447" ht="8.25" customHeight="1"/>
    <row r="21448" ht="8.25" customHeight="1"/>
    <row r="21449" ht="8.25" customHeight="1"/>
    <row r="21450" ht="8.25" customHeight="1"/>
    <row r="21451" ht="8.25" customHeight="1"/>
    <row r="21452" ht="8.25" customHeight="1"/>
    <row r="21453" ht="8.25" customHeight="1"/>
    <row r="21454" ht="8.25" customHeight="1"/>
    <row r="21455" ht="8.25" customHeight="1"/>
    <row r="21456" ht="8.25" customHeight="1"/>
    <row r="21457" ht="8.25" customHeight="1"/>
    <row r="21458" ht="8.25" customHeight="1"/>
    <row r="21459" ht="8.25" customHeight="1"/>
    <row r="21460" ht="8.25" customHeight="1"/>
    <row r="21461" ht="8.25" customHeight="1"/>
    <row r="21462" ht="8.25" customHeight="1"/>
    <row r="21463" ht="8.25" customHeight="1"/>
    <row r="21464" ht="8.25" customHeight="1"/>
    <row r="21465" ht="8.25" customHeight="1"/>
    <row r="21466" ht="8.25" customHeight="1"/>
    <row r="21467" ht="8.25" customHeight="1"/>
    <row r="21468" ht="8.25" customHeight="1"/>
    <row r="21469" ht="8.25" customHeight="1"/>
    <row r="21470" ht="8.25" customHeight="1"/>
    <row r="21471" ht="8.25" customHeight="1"/>
    <row r="21472" ht="8.25" customHeight="1"/>
    <row r="21473" ht="8.25" customHeight="1"/>
    <row r="21474" ht="8.25" customHeight="1"/>
    <row r="21475" ht="8.25" customHeight="1"/>
    <row r="21476" ht="8.25" customHeight="1"/>
    <row r="21477" ht="8.25" customHeight="1"/>
    <row r="21478" ht="8.25" customHeight="1"/>
    <row r="21479" ht="8.25" customHeight="1"/>
    <row r="21480" ht="8.25" customHeight="1"/>
    <row r="21481" ht="8.25" customHeight="1"/>
    <row r="21482" ht="8.25" customHeight="1"/>
    <row r="21483" ht="8.25" customHeight="1"/>
    <row r="21484" ht="8.25" customHeight="1"/>
    <row r="21485" ht="8.25" customHeight="1"/>
    <row r="21486" ht="8.25" customHeight="1"/>
    <row r="21487" ht="8.25" customHeight="1"/>
    <row r="21488" ht="8.25" customHeight="1"/>
    <row r="21489" ht="8.25" customHeight="1"/>
    <row r="21490" ht="8.25" customHeight="1"/>
    <row r="21491" ht="8.25" customHeight="1"/>
    <row r="21492" ht="8.25" customHeight="1"/>
    <row r="21493" ht="8.25" customHeight="1"/>
    <row r="21494" ht="8.25" customHeight="1"/>
    <row r="21495" ht="8.25" customHeight="1"/>
    <row r="21496" ht="8.25" customHeight="1"/>
    <row r="21497" ht="8.25" customHeight="1"/>
    <row r="21498" ht="8.25" customHeight="1"/>
    <row r="21499" ht="8.25" customHeight="1"/>
    <row r="21500" ht="8.25" customHeight="1"/>
    <row r="21501" ht="8.25" customHeight="1"/>
    <row r="21502" ht="8.25" customHeight="1"/>
    <row r="21503" ht="8.25" customHeight="1"/>
    <row r="21504" ht="8.25" customHeight="1"/>
    <row r="21505" ht="8.25" customHeight="1"/>
    <row r="21506" ht="8.25" customHeight="1"/>
    <row r="21507" ht="8.25" customHeight="1"/>
    <row r="21508" ht="8.25" customHeight="1"/>
    <row r="21509" ht="8.25" customHeight="1"/>
    <row r="21510" ht="8.25" customHeight="1"/>
    <row r="21511" ht="8.25" customHeight="1"/>
    <row r="21512" ht="8.25" customHeight="1"/>
    <row r="21513" ht="8.25" customHeight="1"/>
    <row r="21514" ht="8.25" customHeight="1"/>
    <row r="21515" ht="8.25" customHeight="1"/>
    <row r="21516" ht="8.25" customHeight="1"/>
    <row r="21517" ht="8.25" customHeight="1"/>
    <row r="21518" ht="8.25" customHeight="1"/>
    <row r="21519" ht="8.25" customHeight="1"/>
    <row r="21520" ht="8.25" customHeight="1"/>
    <row r="21521" ht="8.25" customHeight="1"/>
    <row r="21522" ht="8.25" customHeight="1"/>
    <row r="21523" ht="8.25" customHeight="1"/>
    <row r="21524" ht="8.25" customHeight="1"/>
    <row r="21525" ht="8.25" customHeight="1"/>
    <row r="21526" ht="8.25" customHeight="1"/>
    <row r="21527" ht="8.25" customHeight="1"/>
    <row r="21528" ht="8.25" customHeight="1"/>
    <row r="21529" ht="8.25" customHeight="1"/>
    <row r="21530" ht="8.25" customHeight="1"/>
    <row r="21531" ht="8.25" customHeight="1"/>
    <row r="21532" ht="8.25" customHeight="1"/>
    <row r="21533" ht="8.25" customHeight="1"/>
    <row r="21534" ht="8.25" customHeight="1"/>
    <row r="21535" ht="8.25" customHeight="1"/>
    <row r="21536" ht="8.25" customHeight="1"/>
    <row r="21537" ht="8.25" customHeight="1"/>
    <row r="21538" ht="8.25" customHeight="1"/>
    <row r="21539" ht="8.25" customHeight="1"/>
    <row r="21540" ht="8.25" customHeight="1"/>
    <row r="21541" ht="8.25" customHeight="1"/>
    <row r="21542" ht="8.25" customHeight="1"/>
    <row r="21543" ht="8.25" customHeight="1"/>
    <row r="21544" ht="8.25" customHeight="1"/>
    <row r="21545" ht="8.25" customHeight="1"/>
    <row r="21546" ht="8.25" customHeight="1"/>
    <row r="21547" ht="8.25" customHeight="1"/>
    <row r="21548" ht="8.25" customHeight="1"/>
    <row r="21549" ht="8.25" customHeight="1"/>
    <row r="21550" ht="8.25" customHeight="1"/>
    <row r="21551" ht="8.25" customHeight="1"/>
    <row r="21552" ht="8.25" customHeight="1"/>
    <row r="21553" ht="8.25" customHeight="1"/>
    <row r="21554" ht="8.25" customHeight="1"/>
    <row r="21555" ht="8.25" customHeight="1"/>
    <row r="21556" ht="8.25" customHeight="1"/>
    <row r="21557" ht="8.25" customHeight="1"/>
    <row r="21558" ht="8.25" customHeight="1"/>
    <row r="21559" ht="8.25" customHeight="1"/>
    <row r="21560" ht="8.25" customHeight="1"/>
    <row r="21561" ht="8.25" customHeight="1"/>
    <row r="21562" ht="8.25" customHeight="1"/>
    <row r="21563" ht="8.25" customHeight="1"/>
    <row r="21564" ht="8.25" customHeight="1"/>
    <row r="21565" ht="8.25" customHeight="1"/>
    <row r="21566" ht="8.25" customHeight="1"/>
    <row r="21567" ht="8.25" customHeight="1"/>
    <row r="21568" ht="8.25" customHeight="1"/>
    <row r="21569" ht="8.25" customHeight="1"/>
    <row r="21570" ht="8.25" customHeight="1"/>
    <row r="21571" ht="8.25" customHeight="1"/>
    <row r="21572" ht="8.25" customHeight="1"/>
    <row r="21573" ht="8.25" customHeight="1"/>
    <row r="21574" ht="8.25" customHeight="1"/>
    <row r="21575" ht="8.25" customHeight="1"/>
    <row r="21576" ht="8.25" customHeight="1"/>
    <row r="21577" ht="8.25" customHeight="1"/>
    <row r="21578" ht="8.25" customHeight="1"/>
    <row r="21579" ht="8.25" customHeight="1"/>
    <row r="21580" ht="8.25" customHeight="1"/>
    <row r="21581" ht="8.25" customHeight="1"/>
    <row r="21582" ht="8.25" customHeight="1"/>
    <row r="21583" ht="8.25" customHeight="1"/>
    <row r="21584" ht="8.25" customHeight="1"/>
    <row r="21585" ht="8.25" customHeight="1"/>
    <row r="21586" ht="8.25" customHeight="1"/>
    <row r="21587" ht="8.25" customHeight="1"/>
    <row r="21588" ht="8.25" customHeight="1"/>
    <row r="21589" ht="8.25" customHeight="1"/>
    <row r="21590" ht="8.25" customHeight="1"/>
    <row r="21591" ht="8.25" customHeight="1"/>
    <row r="21592" ht="8.25" customHeight="1"/>
    <row r="21593" ht="8.25" customHeight="1"/>
    <row r="21594" ht="8.25" customHeight="1"/>
    <row r="21595" ht="8.25" customHeight="1"/>
    <row r="21596" ht="8.25" customHeight="1"/>
    <row r="21597" ht="8.25" customHeight="1"/>
    <row r="21598" ht="8.25" customHeight="1"/>
    <row r="21599" ht="8.25" customHeight="1"/>
    <row r="21600" ht="8.25" customHeight="1"/>
    <row r="21601" ht="8.25" customHeight="1"/>
    <row r="21602" ht="8.25" customHeight="1"/>
    <row r="21603" ht="8.25" customHeight="1"/>
    <row r="21604" ht="8.25" customHeight="1"/>
    <row r="21605" ht="8.25" customHeight="1"/>
    <row r="21606" ht="8.25" customHeight="1"/>
    <row r="21607" ht="8.25" customHeight="1"/>
    <row r="21608" ht="8.25" customHeight="1"/>
    <row r="21609" ht="8.25" customHeight="1"/>
    <row r="21610" ht="8.25" customHeight="1"/>
    <row r="21611" ht="8.25" customHeight="1"/>
    <row r="21612" ht="8.25" customHeight="1"/>
    <row r="21613" ht="8.25" customHeight="1"/>
    <row r="21614" ht="8.25" customHeight="1"/>
    <row r="21615" ht="8.25" customHeight="1"/>
    <row r="21616" ht="8.25" customHeight="1"/>
    <row r="21617" ht="8.25" customHeight="1"/>
    <row r="21618" ht="8.25" customHeight="1"/>
    <row r="21619" ht="8.25" customHeight="1"/>
    <row r="21620" ht="8.25" customHeight="1"/>
    <row r="21621" ht="8.25" customHeight="1"/>
    <row r="21622" ht="8.25" customHeight="1"/>
    <row r="21623" ht="8.25" customHeight="1"/>
    <row r="21624" ht="8.25" customHeight="1"/>
    <row r="21625" ht="8.25" customHeight="1"/>
    <row r="21626" ht="8.25" customHeight="1"/>
    <row r="21627" ht="8.25" customHeight="1"/>
    <row r="21628" ht="8.25" customHeight="1"/>
    <row r="21629" ht="8.25" customHeight="1"/>
    <row r="21630" ht="8.25" customHeight="1"/>
    <row r="21631" ht="8.25" customHeight="1"/>
    <row r="21632" ht="8.25" customHeight="1"/>
    <row r="21633" ht="8.25" customHeight="1"/>
    <row r="21634" ht="8.25" customHeight="1"/>
    <row r="21635" ht="8.25" customHeight="1"/>
    <row r="21636" ht="8.25" customHeight="1"/>
    <row r="21637" ht="8.25" customHeight="1"/>
    <row r="21638" ht="8.25" customHeight="1"/>
    <row r="21639" ht="8.25" customHeight="1"/>
    <row r="21640" ht="8.25" customHeight="1"/>
    <row r="21641" ht="8.25" customHeight="1"/>
    <row r="21642" ht="8.25" customHeight="1"/>
    <row r="21643" ht="8.25" customHeight="1"/>
    <row r="21644" ht="8.25" customHeight="1"/>
    <row r="21645" ht="8.25" customHeight="1"/>
    <row r="21646" ht="8.25" customHeight="1"/>
    <row r="21647" ht="8.25" customHeight="1"/>
    <row r="21648" ht="8.25" customHeight="1"/>
    <row r="21649" ht="8.25" customHeight="1"/>
    <row r="21650" ht="8.25" customHeight="1"/>
    <row r="21651" ht="8.25" customHeight="1"/>
    <row r="21652" ht="8.25" customHeight="1"/>
    <row r="21653" ht="8.25" customHeight="1"/>
    <row r="21654" ht="8.25" customHeight="1"/>
    <row r="21655" ht="8.25" customHeight="1"/>
    <row r="21656" ht="8.25" customHeight="1"/>
    <row r="21657" ht="8.25" customHeight="1"/>
    <row r="21658" ht="8.25" customHeight="1"/>
    <row r="21659" ht="8.25" customHeight="1"/>
    <row r="21660" ht="8.25" customHeight="1"/>
    <row r="21661" ht="8.25" customHeight="1"/>
    <row r="21662" ht="8.25" customHeight="1"/>
    <row r="21663" ht="8.25" customHeight="1"/>
    <row r="21664" ht="8.25" customHeight="1"/>
    <row r="21665" ht="8.25" customHeight="1"/>
    <row r="21666" ht="8.25" customHeight="1"/>
    <row r="21667" ht="8.25" customHeight="1"/>
    <row r="21668" ht="8.25" customHeight="1"/>
    <row r="21669" ht="8.25" customHeight="1"/>
    <row r="21670" ht="8.25" customHeight="1"/>
    <row r="21671" ht="8.25" customHeight="1"/>
    <row r="21672" ht="8.25" customHeight="1"/>
    <row r="21673" ht="8.25" customHeight="1"/>
    <row r="21674" ht="8.25" customHeight="1"/>
    <row r="21675" ht="8.25" customHeight="1"/>
    <row r="21676" ht="8.25" customHeight="1"/>
    <row r="21677" ht="8.25" customHeight="1"/>
    <row r="21678" ht="8.25" customHeight="1"/>
    <row r="21679" ht="8.25" customHeight="1"/>
    <row r="21680" ht="8.25" customHeight="1"/>
    <row r="21681" ht="8.25" customHeight="1"/>
    <row r="21682" ht="8.25" customHeight="1"/>
    <row r="21683" ht="8.25" customHeight="1"/>
    <row r="21684" ht="8.25" customHeight="1"/>
    <row r="21685" ht="8.25" customHeight="1"/>
    <row r="21686" ht="8.25" customHeight="1"/>
    <row r="21687" ht="8.25" customHeight="1"/>
    <row r="21688" ht="8.25" customHeight="1"/>
    <row r="21689" ht="8.25" customHeight="1"/>
    <row r="21690" ht="8.25" customHeight="1"/>
    <row r="21691" ht="8.25" customHeight="1"/>
    <row r="21692" ht="8.25" customHeight="1"/>
    <row r="21693" ht="8.25" customHeight="1"/>
    <row r="21694" ht="8.25" customHeight="1"/>
    <row r="21695" ht="8.25" customHeight="1"/>
    <row r="21696" ht="8.25" customHeight="1"/>
    <row r="21697" ht="8.25" customHeight="1"/>
    <row r="21698" ht="8.25" customHeight="1"/>
    <row r="21699" ht="8.25" customHeight="1"/>
    <row r="21700" ht="8.25" customHeight="1"/>
    <row r="21701" ht="8.25" customHeight="1"/>
    <row r="21702" ht="8.25" customHeight="1"/>
    <row r="21703" ht="8.25" customHeight="1"/>
    <row r="21704" ht="8.25" customHeight="1"/>
    <row r="21705" ht="8.25" customHeight="1"/>
    <row r="21706" ht="8.25" customHeight="1"/>
    <row r="21707" ht="8.25" customHeight="1"/>
    <row r="21708" ht="8.25" customHeight="1"/>
    <row r="21709" ht="8.25" customHeight="1"/>
    <row r="21710" ht="8.25" customHeight="1"/>
    <row r="21711" ht="8.25" customHeight="1"/>
    <row r="21712" ht="8.25" customHeight="1"/>
    <row r="21713" ht="8.25" customHeight="1"/>
    <row r="21714" ht="8.25" customHeight="1"/>
    <row r="21715" ht="8.25" customHeight="1"/>
    <row r="21716" ht="8.25" customHeight="1"/>
    <row r="21717" ht="8.25" customHeight="1"/>
    <row r="21718" ht="8.25" customHeight="1"/>
    <row r="21719" ht="8.25" customHeight="1"/>
    <row r="21720" ht="8.25" customHeight="1"/>
    <row r="21721" ht="8.25" customHeight="1"/>
    <row r="21722" ht="8.25" customHeight="1"/>
    <row r="21723" ht="8.25" customHeight="1"/>
    <row r="21724" ht="8.25" customHeight="1"/>
    <row r="21725" ht="8.25" customHeight="1"/>
    <row r="21726" ht="8.25" customHeight="1"/>
    <row r="21727" ht="8.25" customHeight="1"/>
    <row r="21728" ht="8.25" customHeight="1"/>
    <row r="21729" ht="8.25" customHeight="1"/>
    <row r="21730" ht="8.25" customHeight="1"/>
    <row r="21731" ht="8.25" customHeight="1"/>
    <row r="21732" ht="8.25" customHeight="1"/>
    <row r="21733" ht="8.25" customHeight="1"/>
    <row r="21734" ht="8.25" customHeight="1"/>
    <row r="21735" ht="8.25" customHeight="1"/>
    <row r="21736" ht="8.25" customHeight="1"/>
    <row r="21737" ht="8.25" customHeight="1"/>
    <row r="21738" ht="8.25" customHeight="1"/>
    <row r="21739" ht="8.25" customHeight="1"/>
    <row r="21740" ht="8.25" customHeight="1"/>
    <row r="21741" ht="8.25" customHeight="1"/>
    <row r="21742" ht="8.25" customHeight="1"/>
    <row r="21743" ht="8.25" customHeight="1"/>
    <row r="21744" ht="8.25" customHeight="1"/>
    <row r="21745" ht="8.25" customHeight="1"/>
    <row r="21746" ht="8.25" customHeight="1"/>
    <row r="21747" ht="8.25" customHeight="1"/>
    <row r="21748" ht="8.25" customHeight="1"/>
    <row r="21749" ht="8.25" customHeight="1"/>
    <row r="21750" ht="8.25" customHeight="1"/>
    <row r="21751" ht="8.25" customHeight="1"/>
    <row r="21752" ht="8.25" customHeight="1"/>
    <row r="21753" ht="8.25" customHeight="1"/>
    <row r="21754" ht="8.25" customHeight="1"/>
    <row r="21755" ht="8.25" customHeight="1"/>
    <row r="21756" ht="8.25" customHeight="1"/>
    <row r="21757" ht="8.25" customHeight="1"/>
    <row r="21758" ht="8.25" customHeight="1"/>
    <row r="21759" ht="8.25" customHeight="1"/>
    <row r="21760" ht="8.25" customHeight="1"/>
    <row r="21761" ht="8.25" customHeight="1"/>
    <row r="21762" ht="8.25" customHeight="1"/>
    <row r="21763" ht="8.25" customHeight="1"/>
    <row r="21764" ht="8.25" customHeight="1"/>
    <row r="21765" ht="8.25" customHeight="1"/>
    <row r="21766" ht="8.25" customHeight="1"/>
    <row r="21767" ht="8.25" customHeight="1"/>
    <row r="21768" ht="8.25" customHeight="1"/>
    <row r="21769" ht="8.25" customHeight="1"/>
    <row r="21770" ht="8.25" customHeight="1"/>
    <row r="21771" ht="8.25" customHeight="1"/>
    <row r="21772" ht="8.25" customHeight="1"/>
    <row r="21773" ht="8.25" customHeight="1"/>
    <row r="21774" ht="8.25" customHeight="1"/>
    <row r="21775" ht="8.25" customHeight="1"/>
    <row r="21776" ht="8.25" customHeight="1"/>
    <row r="21777" ht="8.25" customHeight="1"/>
    <row r="21778" ht="8.25" customHeight="1"/>
    <row r="21779" ht="8.25" customHeight="1"/>
    <row r="21780" ht="8.25" customHeight="1"/>
    <row r="21781" ht="8.25" customHeight="1"/>
    <row r="21782" ht="8.25" customHeight="1"/>
    <row r="21783" ht="8.25" customHeight="1"/>
    <row r="21784" ht="8.25" customHeight="1"/>
    <row r="21785" ht="8.25" customHeight="1"/>
    <row r="21786" ht="8.25" customHeight="1"/>
    <row r="21787" ht="8.25" customHeight="1"/>
    <row r="21788" ht="8.25" customHeight="1"/>
    <row r="21789" ht="8.25" customHeight="1"/>
    <row r="21790" ht="8.25" customHeight="1"/>
    <row r="21791" ht="8.25" customHeight="1"/>
    <row r="21792" ht="8.25" customHeight="1"/>
    <row r="21793" ht="8.25" customHeight="1"/>
    <row r="21794" ht="8.25" customHeight="1"/>
    <row r="21795" ht="8.25" customHeight="1"/>
    <row r="21796" ht="8.25" customHeight="1"/>
    <row r="21797" ht="8.25" customHeight="1"/>
    <row r="21798" ht="8.25" customHeight="1"/>
    <row r="21799" ht="8.25" customHeight="1"/>
    <row r="21800" ht="8.25" customHeight="1"/>
    <row r="21801" ht="8.25" customHeight="1"/>
    <row r="21802" ht="8.25" customHeight="1"/>
    <row r="21803" ht="8.25" customHeight="1"/>
    <row r="21804" ht="8.25" customHeight="1"/>
    <row r="21805" ht="8.25" customHeight="1"/>
    <row r="21806" ht="8.25" customHeight="1"/>
    <row r="21807" ht="8.25" customHeight="1"/>
    <row r="21808" ht="8.25" customHeight="1"/>
    <row r="21809" ht="8.25" customHeight="1"/>
    <row r="21810" ht="8.25" customHeight="1"/>
    <row r="21811" ht="8.25" customHeight="1"/>
    <row r="21812" ht="8.25" customHeight="1"/>
    <row r="21813" ht="8.25" customHeight="1"/>
    <row r="21814" ht="8.25" customHeight="1"/>
    <row r="21815" ht="8.25" customHeight="1"/>
    <row r="21816" ht="8.25" customHeight="1"/>
    <row r="21817" ht="8.25" customHeight="1"/>
    <row r="21818" ht="8.25" customHeight="1"/>
    <row r="21819" ht="8.25" customHeight="1"/>
    <row r="21820" ht="8.25" customHeight="1"/>
    <row r="21821" ht="8.25" customHeight="1"/>
    <row r="21822" ht="8.25" customHeight="1"/>
    <row r="21823" ht="8.25" customHeight="1"/>
    <row r="21824" ht="8.25" customHeight="1"/>
    <row r="21825" ht="8.25" customHeight="1"/>
    <row r="21826" ht="8.25" customHeight="1"/>
    <row r="21827" ht="8.25" customHeight="1"/>
    <row r="21828" ht="8.25" customHeight="1"/>
    <row r="21829" ht="8.25" customHeight="1"/>
    <row r="21830" ht="8.25" customHeight="1"/>
    <row r="21831" ht="8.25" customHeight="1"/>
    <row r="21832" ht="8.25" customHeight="1"/>
    <row r="21833" ht="8.25" customHeight="1"/>
    <row r="21834" ht="8.25" customHeight="1"/>
    <row r="21835" ht="8.25" customHeight="1"/>
    <row r="21836" ht="8.25" customHeight="1"/>
    <row r="21837" ht="8.25" customHeight="1"/>
    <row r="21838" ht="8.25" customHeight="1"/>
    <row r="21839" ht="8.25" customHeight="1"/>
    <row r="21840" ht="8.25" customHeight="1"/>
    <row r="21841" ht="8.25" customHeight="1"/>
    <row r="21842" ht="8.25" customHeight="1"/>
    <row r="21843" ht="8.25" customHeight="1"/>
    <row r="21844" ht="8.25" customHeight="1"/>
    <row r="21845" ht="8.25" customHeight="1"/>
    <row r="21846" ht="8.25" customHeight="1"/>
    <row r="21847" ht="8.25" customHeight="1"/>
    <row r="21848" ht="8.25" customHeight="1"/>
    <row r="21849" ht="8.25" customHeight="1"/>
    <row r="21850" ht="8.25" customHeight="1"/>
    <row r="21851" ht="8.25" customHeight="1"/>
    <row r="21852" ht="8.25" customHeight="1"/>
    <row r="21853" ht="8.25" customHeight="1"/>
    <row r="21854" ht="8.25" customHeight="1"/>
    <row r="21855" ht="8.25" customHeight="1"/>
    <row r="21856" ht="8.25" customHeight="1"/>
    <row r="21857" ht="8.25" customHeight="1"/>
    <row r="21858" ht="8.25" customHeight="1"/>
    <row r="21859" ht="8.25" customHeight="1"/>
    <row r="21860" ht="8.25" customHeight="1"/>
    <row r="21861" ht="8.25" customHeight="1"/>
    <row r="21862" ht="8.25" customHeight="1"/>
    <row r="21863" ht="8.25" customHeight="1"/>
    <row r="21864" ht="8.25" customHeight="1"/>
    <row r="21865" ht="8.25" customHeight="1"/>
    <row r="21866" ht="8.25" customHeight="1"/>
    <row r="21867" ht="8.25" customHeight="1"/>
    <row r="21868" ht="8.25" customHeight="1"/>
    <row r="21869" ht="8.25" customHeight="1"/>
    <row r="21870" ht="8.25" customHeight="1"/>
    <row r="21871" ht="8.25" customHeight="1"/>
    <row r="21872" ht="8.25" customHeight="1"/>
    <row r="21873" ht="8.25" customHeight="1"/>
    <row r="21874" ht="8.25" customHeight="1"/>
    <row r="21875" ht="8.25" customHeight="1"/>
    <row r="21876" ht="8.25" customHeight="1"/>
    <row r="21877" ht="8.25" customHeight="1"/>
    <row r="21878" ht="8.25" customHeight="1"/>
    <row r="21879" ht="8.25" customHeight="1"/>
    <row r="21880" ht="8.25" customHeight="1"/>
    <row r="21881" ht="8.25" customHeight="1"/>
    <row r="21882" ht="8.25" customHeight="1"/>
    <row r="21883" ht="8.25" customHeight="1"/>
    <row r="21884" ht="8.25" customHeight="1"/>
    <row r="21885" ht="8.25" customHeight="1"/>
    <row r="21886" ht="8.25" customHeight="1"/>
    <row r="21887" ht="8.25" customHeight="1"/>
    <row r="21888" ht="8.25" customHeight="1"/>
    <row r="21889" ht="8.25" customHeight="1"/>
    <row r="21890" ht="8.25" customHeight="1"/>
    <row r="21891" ht="8.25" customHeight="1"/>
    <row r="21892" ht="8.25" customHeight="1"/>
    <row r="21893" ht="8.25" customHeight="1"/>
    <row r="21894" ht="8.25" customHeight="1"/>
    <row r="21895" ht="8.25" customHeight="1"/>
    <row r="21896" ht="8.25" customHeight="1"/>
    <row r="21897" ht="8.25" customHeight="1"/>
    <row r="21898" ht="8.25" customHeight="1"/>
    <row r="21899" ht="8.25" customHeight="1"/>
    <row r="21900" ht="8.25" customHeight="1"/>
    <row r="21901" ht="8.25" customHeight="1"/>
    <row r="21902" ht="8.25" customHeight="1"/>
    <row r="21903" ht="8.25" customHeight="1"/>
    <row r="21904" ht="8.25" customHeight="1"/>
    <row r="21905" ht="8.25" customHeight="1"/>
    <row r="21906" ht="8.25" customHeight="1"/>
    <row r="21907" ht="8.25" customHeight="1"/>
    <row r="21908" ht="8.25" customHeight="1"/>
    <row r="21909" ht="8.25" customHeight="1"/>
    <row r="21910" ht="8.25" customHeight="1"/>
    <row r="21911" ht="8.25" customHeight="1"/>
    <row r="21912" ht="8.25" customHeight="1"/>
    <row r="21913" ht="8.25" customHeight="1"/>
    <row r="21914" ht="8.25" customHeight="1"/>
    <row r="21915" ht="8.25" customHeight="1"/>
    <row r="21916" ht="8.25" customHeight="1"/>
    <row r="21917" ht="8.25" customHeight="1"/>
    <row r="21918" ht="8.25" customHeight="1"/>
    <row r="21919" ht="8.25" customHeight="1"/>
    <row r="21920" ht="8.25" customHeight="1"/>
    <row r="21921" ht="8.25" customHeight="1"/>
    <row r="21922" ht="8.25" customHeight="1"/>
    <row r="21923" ht="8.25" customHeight="1"/>
    <row r="21924" ht="8.25" customHeight="1"/>
    <row r="21925" ht="8.25" customHeight="1"/>
    <row r="21926" ht="8.25" customHeight="1"/>
    <row r="21927" ht="8.25" customHeight="1"/>
    <row r="21928" ht="8.25" customHeight="1"/>
    <row r="21929" ht="8.25" customHeight="1"/>
    <row r="21930" ht="8.25" customHeight="1"/>
    <row r="21931" ht="8.25" customHeight="1"/>
    <row r="21932" ht="8.25" customHeight="1"/>
    <row r="21933" ht="8.25" customHeight="1"/>
    <row r="21934" ht="8.25" customHeight="1"/>
    <row r="21935" ht="8.25" customHeight="1"/>
    <row r="21936" ht="8.25" customHeight="1"/>
    <row r="21937" ht="8.25" customHeight="1"/>
    <row r="21938" ht="8.25" customHeight="1"/>
    <row r="21939" ht="8.25" customHeight="1"/>
    <row r="21940" ht="8.25" customHeight="1"/>
    <row r="21941" ht="8.25" customHeight="1"/>
    <row r="21942" ht="8.25" customHeight="1"/>
    <row r="21943" ht="8.25" customHeight="1"/>
    <row r="21944" ht="8.25" customHeight="1"/>
    <row r="21945" ht="8.25" customHeight="1"/>
    <row r="21946" ht="8.25" customHeight="1"/>
    <row r="21947" ht="8.25" customHeight="1"/>
    <row r="21948" ht="8.25" customHeight="1"/>
    <row r="21949" ht="8.25" customHeight="1"/>
    <row r="21950" ht="8.25" customHeight="1"/>
    <row r="21951" ht="8.25" customHeight="1"/>
    <row r="21952" ht="8.25" customHeight="1"/>
    <row r="21953" ht="8.25" customHeight="1"/>
    <row r="21954" ht="8.25" customHeight="1"/>
    <row r="21955" ht="8.25" customHeight="1"/>
    <row r="21956" ht="8.25" customHeight="1"/>
    <row r="21957" ht="8.25" customHeight="1"/>
    <row r="21958" ht="8.25" customHeight="1"/>
    <row r="21959" ht="8.25" customHeight="1"/>
    <row r="21960" ht="8.25" customHeight="1"/>
    <row r="21961" ht="8.25" customHeight="1"/>
    <row r="21962" ht="8.25" customHeight="1"/>
    <row r="21963" ht="8.25" customHeight="1"/>
    <row r="21964" ht="8.25" customHeight="1"/>
    <row r="21965" ht="8.25" customHeight="1"/>
    <row r="21966" ht="8.25" customHeight="1"/>
    <row r="21967" ht="8.25" customHeight="1"/>
    <row r="21968" ht="8.25" customHeight="1"/>
    <row r="21969" ht="8.25" customHeight="1"/>
    <row r="21970" ht="8.25" customHeight="1"/>
    <row r="21971" ht="8.25" customHeight="1"/>
    <row r="21972" ht="8.25" customHeight="1"/>
    <row r="21973" ht="8.25" customHeight="1"/>
    <row r="21974" ht="8.25" customHeight="1"/>
    <row r="21975" ht="8.25" customHeight="1"/>
    <row r="21976" ht="8.25" customHeight="1"/>
    <row r="21977" ht="8.25" customHeight="1"/>
    <row r="21978" ht="8.25" customHeight="1"/>
    <row r="21979" ht="8.25" customHeight="1"/>
    <row r="21980" ht="8.25" customHeight="1"/>
    <row r="21981" ht="8.25" customHeight="1"/>
    <row r="21982" ht="8.25" customHeight="1"/>
    <row r="21983" ht="8.25" customHeight="1"/>
    <row r="21984" ht="8.25" customHeight="1"/>
    <row r="21985" ht="8.25" customHeight="1"/>
    <row r="21986" ht="8.25" customHeight="1"/>
    <row r="21987" ht="8.25" customHeight="1"/>
    <row r="21988" ht="8.25" customHeight="1"/>
    <row r="21989" ht="8.25" customHeight="1"/>
    <row r="21990" ht="8.25" customHeight="1"/>
    <row r="21991" ht="8.25" customHeight="1"/>
    <row r="21992" ht="8.25" customHeight="1"/>
    <row r="21993" ht="8.25" customHeight="1"/>
    <row r="21994" ht="8.25" customHeight="1"/>
    <row r="21995" ht="8.25" customHeight="1"/>
    <row r="21996" ht="8.25" customHeight="1"/>
    <row r="21997" ht="8.25" customHeight="1"/>
    <row r="21998" ht="8.25" customHeight="1"/>
    <row r="21999" ht="8.25" customHeight="1"/>
    <row r="22000" ht="8.25" customHeight="1"/>
    <row r="22001" ht="8.25" customHeight="1"/>
    <row r="22002" ht="8.25" customHeight="1"/>
    <row r="22003" ht="8.25" customHeight="1"/>
    <row r="22004" ht="8.25" customHeight="1"/>
    <row r="22005" ht="8.25" customHeight="1"/>
    <row r="22006" ht="8.25" customHeight="1"/>
    <row r="22007" ht="8.25" customHeight="1"/>
    <row r="22008" ht="8.25" customHeight="1"/>
    <row r="22009" ht="8.25" customHeight="1"/>
    <row r="22010" ht="8.25" customHeight="1"/>
    <row r="22011" ht="8.25" customHeight="1"/>
    <row r="22012" ht="8.25" customHeight="1"/>
    <row r="22013" ht="8.25" customHeight="1"/>
    <row r="22014" ht="8.25" customHeight="1"/>
    <row r="22015" ht="8.25" customHeight="1"/>
    <row r="22016" ht="8.25" customHeight="1"/>
    <row r="22017" ht="8.25" customHeight="1"/>
    <row r="22018" ht="8.25" customHeight="1"/>
    <row r="22019" ht="8.25" customHeight="1"/>
    <row r="22020" ht="8.25" customHeight="1"/>
    <row r="22021" ht="8.25" customHeight="1"/>
    <row r="22022" ht="8.25" customHeight="1"/>
    <row r="22023" ht="8.25" customHeight="1"/>
    <row r="22024" ht="8.25" customHeight="1"/>
    <row r="22025" ht="8.25" customHeight="1"/>
    <row r="22026" ht="8.25" customHeight="1"/>
    <row r="22027" ht="8.25" customHeight="1"/>
    <row r="22028" ht="8.25" customHeight="1"/>
    <row r="22029" ht="8.25" customHeight="1"/>
    <row r="22030" ht="8.25" customHeight="1"/>
    <row r="22031" ht="8.25" customHeight="1"/>
    <row r="22032" ht="8.25" customHeight="1"/>
    <row r="22033" ht="8.25" customHeight="1"/>
    <row r="22034" ht="8.25" customHeight="1"/>
    <row r="22035" ht="8.25" customHeight="1"/>
    <row r="22036" ht="8.25" customHeight="1"/>
    <row r="22037" ht="8.25" customHeight="1"/>
    <row r="22038" ht="8.25" customHeight="1"/>
    <row r="22039" ht="8.25" customHeight="1"/>
    <row r="22040" ht="8.25" customHeight="1"/>
    <row r="22041" ht="8.25" customHeight="1"/>
    <row r="22042" ht="8.25" customHeight="1"/>
    <row r="22043" ht="8.25" customHeight="1"/>
    <row r="22044" ht="8.25" customHeight="1"/>
    <row r="22045" ht="8.25" customHeight="1"/>
    <row r="22046" ht="8.25" customHeight="1"/>
    <row r="22047" ht="8.25" customHeight="1"/>
    <row r="22048" ht="8.25" customHeight="1"/>
    <row r="22049" ht="8.25" customHeight="1"/>
    <row r="22050" ht="8.25" customHeight="1"/>
    <row r="22051" ht="8.25" customHeight="1"/>
    <row r="22052" ht="8.25" customHeight="1"/>
    <row r="22053" ht="8.25" customHeight="1"/>
    <row r="22054" ht="8.25" customHeight="1"/>
    <row r="22055" ht="8.25" customHeight="1"/>
    <row r="22056" ht="8.25" customHeight="1"/>
    <row r="22057" ht="8.25" customHeight="1"/>
    <row r="22058" ht="8.25" customHeight="1"/>
    <row r="22059" ht="8.25" customHeight="1"/>
    <row r="22060" ht="8.25" customHeight="1"/>
    <row r="22061" ht="8.25" customHeight="1"/>
    <row r="22062" ht="8.25" customHeight="1"/>
    <row r="22063" ht="8.25" customHeight="1"/>
    <row r="22064" ht="8.25" customHeight="1"/>
    <row r="22065" ht="8.25" customHeight="1"/>
    <row r="22066" ht="8.25" customHeight="1"/>
    <row r="22067" ht="8.25" customHeight="1"/>
    <row r="22068" ht="8.25" customHeight="1"/>
    <row r="22069" ht="8.25" customHeight="1"/>
    <row r="22070" ht="8.25" customHeight="1"/>
    <row r="22071" ht="8.25" customHeight="1"/>
    <row r="22072" ht="8.25" customHeight="1"/>
    <row r="22073" ht="8.25" customHeight="1"/>
    <row r="22074" ht="8.25" customHeight="1"/>
    <row r="22075" ht="8.25" customHeight="1"/>
    <row r="22076" ht="8.25" customHeight="1"/>
    <row r="22077" ht="8.25" customHeight="1"/>
    <row r="22078" ht="8.25" customHeight="1"/>
    <row r="22079" ht="8.25" customHeight="1"/>
    <row r="22080" ht="8.25" customHeight="1"/>
    <row r="22081" ht="8.25" customHeight="1"/>
    <row r="22082" ht="8.25" customHeight="1"/>
    <row r="22083" ht="8.25" customHeight="1"/>
    <row r="22084" ht="8.25" customHeight="1"/>
    <row r="22085" ht="8.25" customHeight="1"/>
    <row r="22086" ht="8.25" customHeight="1"/>
    <row r="22087" ht="8.25" customHeight="1"/>
    <row r="22088" ht="8.25" customHeight="1"/>
    <row r="22089" ht="8.25" customHeight="1"/>
    <row r="22090" ht="8.25" customHeight="1"/>
    <row r="22091" ht="8.25" customHeight="1"/>
    <row r="22092" ht="8.25" customHeight="1"/>
    <row r="22093" ht="8.25" customHeight="1"/>
    <row r="22094" ht="8.25" customHeight="1"/>
    <row r="22095" ht="8.25" customHeight="1"/>
    <row r="22096" ht="8.25" customHeight="1"/>
    <row r="22097" ht="8.25" customHeight="1"/>
    <row r="22098" ht="8.25" customHeight="1"/>
    <row r="22099" ht="8.25" customHeight="1"/>
    <row r="22100" ht="8.25" customHeight="1"/>
    <row r="22101" ht="8.25" customHeight="1"/>
    <row r="22102" ht="8.25" customHeight="1"/>
    <row r="22103" ht="8.25" customHeight="1"/>
    <row r="22104" ht="8.25" customHeight="1"/>
    <row r="22105" ht="8.25" customHeight="1"/>
    <row r="22106" ht="8.25" customHeight="1"/>
    <row r="22107" ht="8.25" customHeight="1"/>
    <row r="22108" ht="8.25" customHeight="1"/>
    <row r="22109" ht="8.25" customHeight="1"/>
    <row r="22110" ht="8.25" customHeight="1"/>
    <row r="22111" ht="8.25" customHeight="1"/>
    <row r="22112" ht="8.25" customHeight="1"/>
    <row r="22113" ht="8.25" customHeight="1"/>
    <row r="22114" ht="8.25" customHeight="1"/>
    <row r="22115" ht="8.25" customHeight="1"/>
    <row r="22116" ht="8.25" customHeight="1"/>
    <row r="22117" ht="8.25" customHeight="1"/>
    <row r="22118" ht="8.25" customHeight="1"/>
    <row r="22119" ht="8.25" customHeight="1"/>
    <row r="22120" ht="8.25" customHeight="1"/>
    <row r="22121" ht="8.25" customHeight="1"/>
    <row r="22122" ht="8.25" customHeight="1"/>
    <row r="22123" ht="8.25" customHeight="1"/>
    <row r="22124" ht="8.25" customHeight="1"/>
    <row r="22125" ht="8.25" customHeight="1"/>
    <row r="22126" ht="8.25" customHeight="1"/>
    <row r="22127" ht="8.25" customHeight="1"/>
    <row r="22128" ht="8.25" customHeight="1"/>
    <row r="22129" ht="8.25" customHeight="1"/>
    <row r="22130" ht="8.25" customHeight="1"/>
    <row r="22131" ht="8.25" customHeight="1"/>
    <row r="22132" ht="8.25" customHeight="1"/>
    <row r="22133" ht="8.25" customHeight="1"/>
    <row r="22134" ht="8.25" customHeight="1"/>
    <row r="22135" ht="8.25" customHeight="1"/>
    <row r="22136" ht="8.25" customHeight="1"/>
    <row r="22137" ht="8.25" customHeight="1"/>
    <row r="22138" ht="8.25" customHeight="1"/>
    <row r="22139" ht="8.25" customHeight="1"/>
    <row r="22140" ht="8.25" customHeight="1"/>
    <row r="22141" ht="8.25" customHeight="1"/>
    <row r="22142" ht="8.25" customHeight="1"/>
    <row r="22143" ht="8.25" customHeight="1"/>
    <row r="22144" ht="8.25" customHeight="1"/>
    <row r="22145" ht="8.25" customHeight="1"/>
    <row r="22146" ht="8.25" customHeight="1"/>
    <row r="22147" ht="8.25" customHeight="1"/>
    <row r="22148" ht="8.25" customHeight="1"/>
    <row r="22149" ht="8.25" customHeight="1"/>
    <row r="22150" ht="8.25" customHeight="1"/>
    <row r="22151" ht="8.25" customHeight="1"/>
    <row r="22152" ht="8.25" customHeight="1"/>
    <row r="22153" ht="8.25" customHeight="1"/>
    <row r="22154" ht="8.25" customHeight="1"/>
    <row r="22155" ht="8.25" customHeight="1"/>
    <row r="22156" ht="8.25" customHeight="1"/>
    <row r="22157" ht="8.25" customHeight="1"/>
    <row r="22158" ht="8.25" customHeight="1"/>
    <row r="22159" ht="8.25" customHeight="1"/>
    <row r="22160" ht="8.25" customHeight="1"/>
    <row r="22161" ht="8.25" customHeight="1"/>
    <row r="22162" ht="8.25" customHeight="1"/>
    <row r="22163" ht="8.25" customHeight="1"/>
    <row r="22164" ht="8.25" customHeight="1"/>
    <row r="22165" ht="8.25" customHeight="1"/>
    <row r="22166" ht="8.25" customHeight="1"/>
    <row r="22167" ht="8.25" customHeight="1"/>
    <row r="22168" ht="8.25" customHeight="1"/>
    <row r="22169" ht="8.25" customHeight="1"/>
    <row r="22170" ht="8.25" customHeight="1"/>
    <row r="22171" ht="8.25" customHeight="1"/>
    <row r="22172" ht="8.25" customHeight="1"/>
    <row r="22173" ht="8.25" customHeight="1"/>
    <row r="22174" ht="8.25" customHeight="1"/>
    <row r="22175" ht="8.25" customHeight="1"/>
    <row r="22176" ht="8.25" customHeight="1"/>
    <row r="22177" ht="8.25" customHeight="1"/>
    <row r="22178" ht="8.25" customHeight="1"/>
    <row r="22179" ht="8.25" customHeight="1"/>
    <row r="22180" ht="8.25" customHeight="1"/>
    <row r="22181" ht="8.25" customHeight="1"/>
    <row r="22182" ht="8.25" customHeight="1"/>
    <row r="22183" ht="8.25" customHeight="1"/>
    <row r="22184" ht="8.25" customHeight="1"/>
    <row r="22185" ht="8.25" customHeight="1"/>
    <row r="22186" ht="8.25" customHeight="1"/>
    <row r="22187" ht="8.25" customHeight="1"/>
    <row r="22188" ht="8.25" customHeight="1"/>
    <row r="22189" ht="8.25" customHeight="1"/>
    <row r="22190" ht="8.25" customHeight="1"/>
    <row r="22191" ht="8.25" customHeight="1"/>
    <row r="22192" ht="8.25" customHeight="1"/>
    <row r="22193" ht="8.25" customHeight="1"/>
    <row r="22194" ht="8.25" customHeight="1"/>
    <row r="22195" ht="8.25" customHeight="1"/>
    <row r="22196" ht="8.25" customHeight="1"/>
    <row r="22197" ht="8.25" customHeight="1"/>
    <row r="22198" ht="8.25" customHeight="1"/>
    <row r="22199" ht="8.25" customHeight="1"/>
    <row r="22200" ht="8.25" customHeight="1"/>
    <row r="22201" ht="8.25" customHeight="1"/>
    <row r="22202" ht="8.25" customHeight="1"/>
    <row r="22203" ht="8.25" customHeight="1"/>
    <row r="22204" ht="8.25" customHeight="1"/>
    <row r="22205" ht="8.25" customHeight="1"/>
    <row r="22206" ht="8.25" customHeight="1"/>
    <row r="22207" ht="8.25" customHeight="1"/>
    <row r="22208" ht="8.25" customHeight="1"/>
    <row r="22209" ht="8.25" customHeight="1"/>
    <row r="22210" ht="8.25" customHeight="1"/>
    <row r="22211" ht="8.25" customHeight="1"/>
    <row r="22212" ht="8.25" customHeight="1"/>
    <row r="22213" ht="8.25" customHeight="1"/>
    <row r="22214" ht="8.25" customHeight="1"/>
    <row r="22215" ht="8.25" customHeight="1"/>
    <row r="22216" ht="8.25" customHeight="1"/>
    <row r="22217" ht="8.25" customHeight="1"/>
    <row r="22218" ht="8.25" customHeight="1"/>
    <row r="22219" ht="8.25" customHeight="1"/>
    <row r="22220" ht="8.25" customHeight="1"/>
    <row r="22221" ht="8.25" customHeight="1"/>
    <row r="22222" ht="8.25" customHeight="1"/>
    <row r="22223" ht="8.25" customHeight="1"/>
    <row r="22224" ht="8.25" customHeight="1"/>
    <row r="22225" ht="8.25" customHeight="1"/>
    <row r="22226" ht="8.25" customHeight="1"/>
    <row r="22227" ht="8.25" customHeight="1"/>
    <row r="22228" ht="8.25" customHeight="1"/>
    <row r="22229" ht="8.25" customHeight="1"/>
    <row r="22230" ht="8.25" customHeight="1"/>
    <row r="22231" ht="8.25" customHeight="1"/>
    <row r="22232" ht="8.25" customHeight="1"/>
    <row r="22233" ht="8.25" customHeight="1"/>
    <row r="22234" ht="8.25" customHeight="1"/>
    <row r="22235" ht="8.25" customHeight="1"/>
    <row r="22236" ht="8.25" customHeight="1"/>
    <row r="22237" ht="8.25" customHeight="1"/>
    <row r="22238" ht="8.25" customHeight="1"/>
    <row r="22239" ht="8.25" customHeight="1"/>
    <row r="22240" ht="8.25" customHeight="1"/>
    <row r="22241" ht="8.25" customHeight="1"/>
    <row r="22242" ht="8.25" customHeight="1"/>
    <row r="22243" ht="8.25" customHeight="1"/>
    <row r="22244" ht="8.25" customHeight="1"/>
    <row r="22245" ht="8.25" customHeight="1"/>
    <row r="22246" ht="8.25" customHeight="1"/>
    <row r="22247" ht="8.25" customHeight="1"/>
    <row r="22248" ht="8.25" customHeight="1"/>
    <row r="22249" ht="8.25" customHeight="1"/>
    <row r="22250" ht="8.25" customHeight="1"/>
    <row r="22251" ht="8.25" customHeight="1"/>
    <row r="22252" ht="8.25" customHeight="1"/>
    <row r="22253" ht="8.25" customHeight="1"/>
    <row r="22254" ht="8.25" customHeight="1"/>
    <row r="22255" ht="8.25" customHeight="1"/>
    <row r="22256" ht="8.25" customHeight="1"/>
    <row r="22257" ht="8.25" customHeight="1"/>
    <row r="22258" ht="8.25" customHeight="1"/>
    <row r="22259" ht="8.25" customHeight="1"/>
    <row r="22260" ht="8.25" customHeight="1"/>
    <row r="22261" ht="8.25" customHeight="1"/>
    <row r="22262" ht="8.25" customHeight="1"/>
    <row r="22263" ht="8.25" customHeight="1"/>
    <row r="22264" ht="8.25" customHeight="1"/>
    <row r="22265" ht="8.25" customHeight="1"/>
    <row r="22266" ht="8.25" customHeight="1"/>
    <row r="22267" ht="8.25" customHeight="1"/>
    <row r="22268" ht="8.25" customHeight="1"/>
    <row r="22269" ht="8.25" customHeight="1"/>
    <row r="22270" ht="8.25" customHeight="1"/>
    <row r="22271" ht="8.25" customHeight="1"/>
    <row r="22272" ht="8.25" customHeight="1"/>
    <row r="22273" ht="8.25" customHeight="1"/>
    <row r="22274" ht="8.25" customHeight="1"/>
    <row r="22275" ht="8.25" customHeight="1"/>
    <row r="22276" ht="8.25" customHeight="1"/>
    <row r="22277" ht="8.25" customHeight="1"/>
    <row r="22278" ht="8.25" customHeight="1"/>
    <row r="22279" ht="8.25" customHeight="1"/>
    <row r="22280" ht="8.25" customHeight="1"/>
    <row r="22281" ht="8.25" customHeight="1"/>
    <row r="22282" ht="8.25" customHeight="1"/>
    <row r="22283" ht="8.25" customHeight="1"/>
    <row r="22284" ht="8.25" customHeight="1"/>
    <row r="22285" ht="8.25" customHeight="1"/>
    <row r="22286" ht="8.25" customHeight="1"/>
    <row r="22287" ht="8.25" customHeight="1"/>
    <row r="22288" ht="8.25" customHeight="1"/>
    <row r="22289" ht="8.25" customHeight="1"/>
    <row r="22290" ht="8.25" customHeight="1"/>
    <row r="22291" ht="8.25" customHeight="1"/>
    <row r="22292" ht="8.25" customHeight="1"/>
    <row r="22293" ht="8.25" customHeight="1"/>
    <row r="22294" ht="8.25" customHeight="1"/>
    <row r="22295" ht="8.25" customHeight="1"/>
    <row r="22296" ht="8.25" customHeight="1"/>
    <row r="22297" ht="8.25" customHeight="1"/>
    <row r="22298" ht="8.25" customHeight="1"/>
    <row r="22299" ht="8.25" customHeight="1"/>
    <row r="22300" ht="8.25" customHeight="1"/>
    <row r="22301" ht="8.25" customHeight="1"/>
    <row r="22302" ht="8.25" customHeight="1"/>
    <row r="22303" ht="8.25" customHeight="1"/>
    <row r="22304" ht="8.25" customHeight="1"/>
    <row r="22305" ht="8.25" customHeight="1"/>
    <row r="22306" ht="8.25" customHeight="1"/>
    <row r="22307" ht="8.25" customHeight="1"/>
    <row r="22308" ht="8.25" customHeight="1"/>
    <row r="22309" ht="8.25" customHeight="1"/>
    <row r="22310" ht="8.25" customHeight="1"/>
    <row r="22311" ht="8.25" customHeight="1"/>
    <row r="22312" ht="8.25" customHeight="1"/>
    <row r="22313" ht="8.25" customHeight="1"/>
    <row r="22314" ht="8.25" customHeight="1"/>
    <row r="22315" ht="8.25" customHeight="1"/>
    <row r="22316" ht="8.25" customHeight="1"/>
    <row r="22317" ht="8.25" customHeight="1"/>
    <row r="22318" ht="8.25" customHeight="1"/>
    <row r="22319" ht="8.25" customHeight="1"/>
    <row r="22320" ht="8.25" customHeight="1"/>
    <row r="22321" ht="8.25" customHeight="1"/>
    <row r="22322" ht="8.25" customHeight="1"/>
    <row r="22323" ht="8.25" customHeight="1"/>
    <row r="22324" ht="8.25" customHeight="1"/>
    <row r="22325" ht="8.25" customHeight="1"/>
    <row r="22326" ht="8.25" customHeight="1"/>
    <row r="22327" ht="8.25" customHeight="1"/>
    <row r="22328" ht="8.25" customHeight="1"/>
    <row r="22329" ht="8.25" customHeight="1"/>
    <row r="22330" ht="8.25" customHeight="1"/>
    <row r="22331" ht="8.25" customHeight="1"/>
    <row r="22332" ht="8.25" customHeight="1"/>
    <row r="22333" ht="8.25" customHeight="1"/>
    <row r="22334" ht="8.25" customHeight="1"/>
    <row r="22335" ht="8.25" customHeight="1"/>
    <row r="22336" ht="8.25" customHeight="1"/>
    <row r="22337" ht="8.25" customHeight="1"/>
    <row r="22338" ht="8.25" customHeight="1"/>
    <row r="22339" ht="8.25" customHeight="1"/>
    <row r="22340" ht="8.25" customHeight="1"/>
    <row r="22341" ht="8.25" customHeight="1"/>
    <row r="22342" ht="8.25" customHeight="1"/>
    <row r="22343" ht="8.25" customHeight="1"/>
    <row r="22344" ht="8.25" customHeight="1"/>
    <row r="22345" ht="8.25" customHeight="1"/>
    <row r="22346" ht="8.25" customHeight="1"/>
    <row r="22347" ht="8.25" customHeight="1"/>
    <row r="22348" ht="8.25" customHeight="1"/>
    <row r="22349" ht="8.25" customHeight="1"/>
    <row r="22350" ht="8.25" customHeight="1"/>
    <row r="22351" ht="8.25" customHeight="1"/>
    <row r="22352" ht="8.25" customHeight="1"/>
    <row r="22353" ht="8.25" customHeight="1"/>
    <row r="22354" ht="8.25" customHeight="1"/>
    <row r="22355" ht="8.25" customHeight="1"/>
    <row r="22356" ht="8.25" customHeight="1"/>
    <row r="22357" ht="8.25" customHeight="1"/>
    <row r="22358" ht="8.25" customHeight="1"/>
    <row r="22359" ht="8.25" customHeight="1"/>
    <row r="22360" ht="8.25" customHeight="1"/>
    <row r="22361" ht="8.25" customHeight="1"/>
    <row r="22362" ht="8.25" customHeight="1"/>
    <row r="22363" ht="8.25" customHeight="1"/>
    <row r="22364" ht="8.25" customHeight="1"/>
    <row r="22365" ht="8.25" customHeight="1"/>
    <row r="22366" ht="8.25" customHeight="1"/>
    <row r="22367" ht="8.25" customHeight="1"/>
    <row r="22368" ht="8.25" customHeight="1"/>
    <row r="22369" ht="8.25" customHeight="1"/>
    <row r="22370" ht="8.25" customHeight="1"/>
    <row r="22371" ht="8.25" customHeight="1"/>
    <row r="22372" ht="8.25" customHeight="1"/>
    <row r="22373" ht="8.25" customHeight="1"/>
    <row r="22374" ht="8.25" customHeight="1"/>
    <row r="22375" ht="8.25" customHeight="1"/>
    <row r="22376" ht="8.25" customHeight="1"/>
    <row r="22377" ht="8.25" customHeight="1"/>
    <row r="22378" ht="8.25" customHeight="1"/>
    <row r="22379" ht="8.25" customHeight="1"/>
    <row r="22380" ht="8.25" customHeight="1"/>
    <row r="22381" ht="8.25" customHeight="1"/>
    <row r="22382" ht="8.25" customHeight="1"/>
    <row r="22383" ht="8.25" customHeight="1"/>
    <row r="22384" ht="8.25" customHeight="1"/>
    <row r="22385" ht="8.25" customHeight="1"/>
    <row r="22386" ht="8.25" customHeight="1"/>
    <row r="22387" ht="8.25" customHeight="1"/>
    <row r="22388" ht="8.25" customHeight="1"/>
    <row r="22389" ht="8.25" customHeight="1"/>
    <row r="22390" ht="8.25" customHeight="1"/>
    <row r="22391" ht="8.25" customHeight="1"/>
    <row r="22392" ht="8.25" customHeight="1"/>
    <row r="22393" ht="8.25" customHeight="1"/>
    <row r="22394" ht="8.25" customHeight="1"/>
    <row r="22395" ht="8.25" customHeight="1"/>
    <row r="22396" ht="8.25" customHeight="1"/>
    <row r="22397" ht="8.25" customHeight="1"/>
    <row r="22398" ht="8.25" customHeight="1"/>
    <row r="22399" ht="8.25" customHeight="1"/>
    <row r="22400" ht="8.25" customHeight="1"/>
    <row r="22401" ht="8.25" customHeight="1"/>
    <row r="22402" ht="8.25" customHeight="1"/>
    <row r="22403" ht="8.25" customHeight="1"/>
    <row r="22404" ht="8.25" customHeight="1"/>
    <row r="22405" ht="8.25" customHeight="1"/>
    <row r="22406" ht="8.25" customHeight="1"/>
    <row r="22407" ht="8.25" customHeight="1"/>
    <row r="22408" ht="8.25" customHeight="1"/>
    <row r="22409" ht="8.25" customHeight="1"/>
    <row r="22410" ht="8.25" customHeight="1"/>
    <row r="22411" ht="8.25" customHeight="1"/>
    <row r="22412" ht="8.25" customHeight="1"/>
    <row r="22413" ht="8.25" customHeight="1"/>
    <row r="22414" ht="8.25" customHeight="1"/>
    <row r="22415" ht="8.25" customHeight="1"/>
    <row r="22416" ht="8.25" customHeight="1"/>
    <row r="22417" ht="8.25" customHeight="1"/>
    <row r="22418" ht="8.25" customHeight="1"/>
    <row r="22419" ht="8.25" customHeight="1"/>
    <row r="22420" ht="8.25" customHeight="1"/>
    <row r="22421" ht="8.25" customHeight="1"/>
    <row r="22422" ht="8.25" customHeight="1"/>
    <row r="22423" ht="8.25" customHeight="1"/>
    <row r="22424" ht="8.25" customHeight="1"/>
    <row r="22425" ht="8.25" customHeight="1"/>
    <row r="22426" ht="8.25" customHeight="1"/>
    <row r="22427" ht="8.25" customHeight="1"/>
    <row r="22428" ht="8.25" customHeight="1"/>
    <row r="22429" ht="8.25" customHeight="1"/>
    <row r="22430" ht="8.25" customHeight="1"/>
    <row r="22431" ht="8.25" customHeight="1"/>
    <row r="22432" ht="8.25" customHeight="1"/>
    <row r="22433" ht="8.25" customHeight="1"/>
    <row r="22434" ht="8.25" customHeight="1"/>
    <row r="22435" ht="8.25" customHeight="1"/>
    <row r="22436" ht="8.25" customHeight="1"/>
    <row r="22437" ht="8.25" customHeight="1"/>
    <row r="22438" ht="8.25" customHeight="1"/>
    <row r="22439" ht="8.25" customHeight="1"/>
    <row r="22440" ht="8.25" customHeight="1"/>
    <row r="22441" ht="8.25" customHeight="1"/>
    <row r="22442" ht="8.25" customHeight="1"/>
    <row r="22443" ht="8.25" customHeight="1"/>
    <row r="22444" ht="8.25" customHeight="1"/>
    <row r="22445" ht="8.25" customHeight="1"/>
    <row r="22446" ht="8.25" customHeight="1"/>
    <row r="22447" ht="8.25" customHeight="1"/>
    <row r="22448" ht="8.25" customHeight="1"/>
    <row r="22449" ht="8.25" customHeight="1"/>
    <row r="22450" ht="8.25" customHeight="1"/>
    <row r="22451" ht="8.25" customHeight="1"/>
    <row r="22452" ht="8.25" customHeight="1"/>
    <row r="22453" ht="8.25" customHeight="1"/>
    <row r="22454" ht="8.25" customHeight="1"/>
    <row r="22455" ht="8.25" customHeight="1"/>
    <row r="22456" ht="8.25" customHeight="1"/>
    <row r="22457" ht="8.25" customHeight="1"/>
    <row r="22458" ht="8.25" customHeight="1"/>
    <row r="22459" ht="8.25" customHeight="1"/>
    <row r="22460" ht="8.25" customHeight="1"/>
    <row r="22461" ht="8.25" customHeight="1"/>
    <row r="22462" ht="8.25" customHeight="1"/>
    <row r="22463" ht="8.25" customHeight="1"/>
    <row r="22464" ht="8.25" customHeight="1"/>
    <row r="22465" ht="8.25" customHeight="1"/>
    <row r="22466" ht="8.25" customHeight="1"/>
    <row r="22467" ht="8.25" customHeight="1"/>
    <row r="22468" ht="8.25" customHeight="1"/>
    <row r="22469" ht="8.25" customHeight="1"/>
    <row r="22470" ht="8.25" customHeight="1"/>
    <row r="22471" ht="8.25" customHeight="1"/>
    <row r="22472" ht="8.25" customHeight="1"/>
    <row r="22473" ht="8.25" customHeight="1"/>
    <row r="22474" ht="8.25" customHeight="1"/>
    <row r="22475" ht="8.25" customHeight="1"/>
    <row r="22476" ht="8.25" customHeight="1"/>
    <row r="22477" ht="8.25" customHeight="1"/>
    <row r="22478" ht="8.25" customHeight="1"/>
    <row r="22479" ht="8.25" customHeight="1"/>
    <row r="22480" ht="8.25" customHeight="1"/>
    <row r="22481" ht="8.25" customHeight="1"/>
    <row r="22482" ht="8.25" customHeight="1"/>
    <row r="22483" ht="8.25" customHeight="1"/>
    <row r="22484" ht="8.25" customHeight="1"/>
    <row r="22485" ht="8.25" customHeight="1"/>
    <row r="22486" ht="8.25" customHeight="1"/>
    <row r="22487" ht="8.25" customHeight="1"/>
    <row r="22488" ht="8.25" customHeight="1"/>
    <row r="22489" ht="8.25" customHeight="1"/>
    <row r="22490" ht="8.25" customHeight="1"/>
    <row r="22491" ht="8.25" customHeight="1"/>
    <row r="22492" ht="8.25" customHeight="1"/>
    <row r="22493" ht="8.25" customHeight="1"/>
    <row r="22494" ht="8.25" customHeight="1"/>
    <row r="22495" ht="8.25" customHeight="1"/>
    <row r="22496" ht="8.25" customHeight="1"/>
    <row r="22497" ht="8.25" customHeight="1"/>
    <row r="22498" ht="8.25" customHeight="1"/>
    <row r="22499" ht="8.25" customHeight="1"/>
    <row r="22500" ht="8.25" customHeight="1"/>
    <row r="22501" ht="8.25" customHeight="1"/>
    <row r="22502" ht="8.25" customHeight="1"/>
    <row r="22503" ht="8.25" customHeight="1"/>
    <row r="22504" ht="8.25" customHeight="1"/>
    <row r="22505" ht="8.25" customHeight="1"/>
    <row r="22506" ht="8.25" customHeight="1"/>
    <row r="22507" ht="8.25" customHeight="1"/>
    <row r="22508" ht="8.25" customHeight="1"/>
    <row r="22509" ht="8.25" customHeight="1"/>
    <row r="22510" ht="8.25" customHeight="1"/>
    <row r="22511" ht="8.25" customHeight="1"/>
    <row r="22512" ht="8.25" customHeight="1"/>
    <row r="22513" ht="8.25" customHeight="1"/>
    <row r="22514" ht="8.25" customHeight="1"/>
    <row r="22515" ht="8.25" customHeight="1"/>
    <row r="22516" ht="8.25" customHeight="1"/>
    <row r="22517" ht="8.25" customHeight="1"/>
    <row r="22518" ht="8.25" customHeight="1"/>
    <row r="22519" ht="8.25" customHeight="1"/>
    <row r="22520" ht="8.25" customHeight="1"/>
    <row r="22521" ht="8.25" customHeight="1"/>
    <row r="22522" ht="8.25" customHeight="1"/>
    <row r="22523" ht="8.25" customHeight="1"/>
    <row r="22524" ht="8.25" customHeight="1"/>
    <row r="22525" ht="8.25" customHeight="1"/>
    <row r="22526" ht="8.25" customHeight="1"/>
    <row r="22527" ht="8.25" customHeight="1"/>
    <row r="22528" ht="8.25" customHeight="1"/>
    <row r="22529" ht="8.25" customHeight="1"/>
    <row r="22530" ht="8.25" customHeight="1"/>
    <row r="22531" ht="8.25" customHeight="1"/>
    <row r="22532" ht="8.25" customHeight="1"/>
    <row r="22533" ht="8.25" customHeight="1"/>
    <row r="22534" ht="8.25" customHeight="1"/>
    <row r="22535" ht="8.25" customHeight="1"/>
    <row r="22536" ht="8.25" customHeight="1"/>
    <row r="22537" ht="8.25" customHeight="1"/>
    <row r="22538" ht="8.25" customHeight="1"/>
    <row r="22539" ht="8.25" customHeight="1"/>
    <row r="22540" ht="8.25" customHeight="1"/>
    <row r="22541" ht="8.25" customHeight="1"/>
    <row r="22542" ht="8.25" customHeight="1"/>
    <row r="22543" ht="8.25" customHeight="1"/>
    <row r="22544" ht="8.25" customHeight="1"/>
    <row r="22545" ht="8.25" customHeight="1"/>
    <row r="22546" ht="8.25" customHeight="1"/>
    <row r="22547" ht="8.25" customHeight="1"/>
    <row r="22548" ht="8.25" customHeight="1"/>
    <row r="22549" ht="8.25" customHeight="1"/>
    <row r="22550" ht="8.25" customHeight="1"/>
    <row r="22551" ht="8.25" customHeight="1"/>
    <row r="22552" ht="8.25" customHeight="1"/>
    <row r="22553" ht="8.25" customHeight="1"/>
    <row r="22554" ht="8.25" customHeight="1"/>
    <row r="22555" ht="8.25" customHeight="1"/>
    <row r="22556" ht="8.25" customHeight="1"/>
    <row r="22557" ht="8.25" customHeight="1"/>
    <row r="22558" ht="8.25" customHeight="1"/>
    <row r="22559" ht="8.25" customHeight="1"/>
    <row r="22560" ht="8.25" customHeight="1"/>
    <row r="22561" ht="8.25" customHeight="1"/>
    <row r="22562" ht="8.25" customHeight="1"/>
    <row r="22563" ht="8.25" customHeight="1"/>
    <row r="22564" ht="8.25" customHeight="1"/>
    <row r="22565" ht="8.25" customHeight="1"/>
    <row r="22566" ht="8.25" customHeight="1"/>
    <row r="22567" ht="8.25" customHeight="1"/>
    <row r="22568" ht="8.25" customHeight="1"/>
    <row r="22569" ht="8.25" customHeight="1"/>
    <row r="22570" ht="8.25" customHeight="1"/>
    <row r="22571" ht="8.25" customHeight="1"/>
    <row r="22572" ht="8.25" customHeight="1"/>
    <row r="22573" ht="8.25" customHeight="1"/>
    <row r="22574" ht="8.25" customHeight="1"/>
    <row r="22575" ht="8.25" customHeight="1"/>
    <row r="22576" ht="8.25" customHeight="1"/>
    <row r="22577" ht="8.25" customHeight="1"/>
    <row r="22578" ht="8.25" customHeight="1"/>
    <row r="22579" ht="8.25" customHeight="1"/>
    <row r="22580" ht="8.25" customHeight="1"/>
    <row r="22581" ht="8.25" customHeight="1"/>
    <row r="22582" ht="8.25" customHeight="1"/>
    <row r="22583" ht="8.25" customHeight="1"/>
    <row r="22584" ht="8.25" customHeight="1"/>
    <row r="22585" ht="8.25" customHeight="1"/>
    <row r="22586" ht="8.25" customHeight="1"/>
    <row r="22587" ht="8.25" customHeight="1"/>
    <row r="22588" ht="8.25" customHeight="1"/>
    <row r="22589" ht="8.25" customHeight="1"/>
    <row r="22590" ht="8.25" customHeight="1"/>
    <row r="22591" ht="8.25" customHeight="1"/>
    <row r="22592" ht="8.25" customHeight="1"/>
    <row r="22593" ht="8.25" customHeight="1"/>
    <row r="22594" ht="8.25" customHeight="1"/>
    <row r="22595" ht="8.25" customHeight="1"/>
    <row r="22596" ht="8.25" customHeight="1"/>
    <row r="22597" ht="8.25" customHeight="1"/>
    <row r="22598" ht="8.25" customHeight="1"/>
    <row r="22599" ht="8.25" customHeight="1"/>
    <row r="22600" ht="8.25" customHeight="1"/>
    <row r="22601" ht="8.25" customHeight="1"/>
    <row r="22602" ht="8.25" customHeight="1"/>
    <row r="22603" ht="8.25" customHeight="1"/>
    <row r="22604" ht="8.25" customHeight="1"/>
    <row r="22605" ht="8.25" customHeight="1"/>
    <row r="22606" ht="8.25" customHeight="1"/>
    <row r="22607" ht="8.25" customHeight="1"/>
    <row r="22608" ht="8.25" customHeight="1"/>
    <row r="22609" ht="8.25" customHeight="1"/>
    <row r="22610" ht="8.25" customHeight="1"/>
    <row r="22611" ht="8.25" customHeight="1"/>
    <row r="22612" ht="8.25" customHeight="1"/>
    <row r="22613" ht="8.25" customHeight="1"/>
    <row r="22614" ht="8.25" customHeight="1"/>
    <row r="22615" ht="8.25" customHeight="1"/>
    <row r="22616" ht="8.25" customHeight="1"/>
    <row r="22617" ht="8.25" customHeight="1"/>
    <row r="22618" ht="8.25" customHeight="1"/>
    <row r="22619" ht="8.25" customHeight="1"/>
    <row r="22620" ht="8.25" customHeight="1"/>
    <row r="22621" ht="8.25" customHeight="1"/>
    <row r="22622" ht="8.25" customHeight="1"/>
    <row r="22623" ht="8.25" customHeight="1"/>
    <row r="22624" ht="8.25" customHeight="1"/>
    <row r="22625" ht="8.25" customHeight="1"/>
    <row r="22626" ht="8.25" customHeight="1"/>
    <row r="22627" ht="8.25" customHeight="1"/>
    <row r="22628" ht="8.25" customHeight="1"/>
    <row r="22629" ht="8.25" customHeight="1"/>
    <row r="22630" ht="8.25" customHeight="1"/>
    <row r="22631" ht="8.25" customHeight="1"/>
    <row r="22632" ht="8.25" customHeight="1"/>
    <row r="22633" ht="8.25" customHeight="1"/>
    <row r="22634" ht="8.25" customHeight="1"/>
    <row r="22635" ht="8.25" customHeight="1"/>
    <row r="22636" ht="8.25" customHeight="1"/>
    <row r="22637" ht="8.25" customHeight="1"/>
    <row r="22638" ht="8.25" customHeight="1"/>
    <row r="22639" ht="8.25" customHeight="1"/>
    <row r="22640" ht="8.25" customHeight="1"/>
    <row r="22641" ht="8.25" customHeight="1"/>
    <row r="22642" ht="8.25" customHeight="1"/>
    <row r="22643" ht="8.25" customHeight="1"/>
    <row r="22644" ht="8.25" customHeight="1"/>
    <row r="22645" ht="8.25" customHeight="1"/>
    <row r="22646" ht="8.25" customHeight="1"/>
    <row r="22647" ht="8.25" customHeight="1"/>
    <row r="22648" ht="8.25" customHeight="1"/>
    <row r="22649" ht="8.25" customHeight="1"/>
    <row r="22650" ht="8.25" customHeight="1"/>
    <row r="22651" ht="8.25" customHeight="1"/>
    <row r="22652" ht="8.25" customHeight="1"/>
    <row r="22653" ht="8.25" customHeight="1"/>
    <row r="22654" ht="8.25" customHeight="1"/>
    <row r="22655" ht="8.25" customHeight="1"/>
    <row r="22656" ht="8.25" customHeight="1"/>
    <row r="22657" ht="8.25" customHeight="1"/>
    <row r="22658" ht="8.25" customHeight="1"/>
    <row r="22659" ht="8.25" customHeight="1"/>
    <row r="22660" ht="8.25" customHeight="1"/>
    <row r="22661" ht="8.25" customHeight="1"/>
    <row r="22662" ht="8.25" customHeight="1"/>
    <row r="22663" ht="8.25" customHeight="1"/>
    <row r="22664" ht="8.25" customHeight="1"/>
    <row r="22665" ht="8.25" customHeight="1"/>
    <row r="22666" ht="8.25" customHeight="1"/>
    <row r="22667" ht="8.25" customHeight="1"/>
    <row r="22668" ht="8.25" customHeight="1"/>
    <row r="22669" ht="8.25" customHeight="1"/>
    <row r="22670" ht="8.25" customHeight="1"/>
    <row r="22671" ht="8.25" customHeight="1"/>
    <row r="22672" ht="8.25" customHeight="1"/>
    <row r="22673" ht="8.25" customHeight="1"/>
    <row r="22674" ht="8.25" customHeight="1"/>
    <row r="22675" ht="8.25" customHeight="1"/>
    <row r="22676" ht="8.25" customHeight="1"/>
    <row r="22677" ht="8.25" customHeight="1"/>
    <row r="22678" ht="8.25" customHeight="1"/>
    <row r="22679" ht="8.25" customHeight="1"/>
    <row r="22680" ht="8.25" customHeight="1"/>
    <row r="22681" ht="8.25" customHeight="1"/>
    <row r="22682" ht="8.25" customHeight="1"/>
    <row r="22683" ht="8.25" customHeight="1"/>
    <row r="22684" ht="8.25" customHeight="1"/>
    <row r="22685" ht="8.25" customHeight="1"/>
    <row r="22686" ht="8.25" customHeight="1"/>
    <row r="22687" ht="8.25" customHeight="1"/>
    <row r="22688" ht="8.25" customHeight="1"/>
    <row r="22689" ht="8.25" customHeight="1"/>
    <row r="22690" ht="8.25" customHeight="1"/>
    <row r="22691" ht="8.25" customHeight="1"/>
    <row r="22692" ht="8.25" customHeight="1"/>
    <row r="22693" ht="8.25" customHeight="1"/>
    <row r="22694" ht="8.25" customHeight="1"/>
    <row r="22695" ht="8.25" customHeight="1"/>
    <row r="22696" ht="8.25" customHeight="1"/>
    <row r="22697" ht="8.25" customHeight="1"/>
    <row r="22698" ht="8.25" customHeight="1"/>
    <row r="22699" ht="8.25" customHeight="1"/>
    <row r="22700" ht="8.25" customHeight="1"/>
    <row r="22701" ht="8.25" customHeight="1"/>
    <row r="22702" ht="8.25" customHeight="1"/>
    <row r="22703" ht="8.25" customHeight="1"/>
    <row r="22704" ht="8.25" customHeight="1"/>
    <row r="22705" ht="8.25" customHeight="1"/>
    <row r="22706" ht="8.25" customHeight="1"/>
    <row r="22707" ht="8.25" customHeight="1"/>
    <row r="22708" ht="8.25" customHeight="1"/>
    <row r="22709" ht="8.25" customHeight="1"/>
    <row r="22710" ht="8.25" customHeight="1"/>
    <row r="22711" ht="8.25" customHeight="1"/>
    <row r="22712" ht="8.25" customHeight="1"/>
    <row r="22713" ht="8.25" customHeight="1"/>
    <row r="22714" ht="8.25" customHeight="1"/>
    <row r="22715" ht="8.25" customHeight="1"/>
    <row r="22716" ht="8.25" customHeight="1"/>
    <row r="22717" ht="8.25" customHeight="1"/>
    <row r="22718" ht="8.25" customHeight="1"/>
    <row r="22719" ht="8.25" customHeight="1"/>
    <row r="22720" ht="8.25" customHeight="1"/>
    <row r="22721" ht="8.25" customHeight="1"/>
    <row r="22722" ht="8.25" customHeight="1"/>
    <row r="22723" ht="8.25" customHeight="1"/>
    <row r="22724" ht="8.25" customHeight="1"/>
    <row r="22725" ht="8.25" customHeight="1"/>
    <row r="22726" ht="8.25" customHeight="1"/>
    <row r="22727" ht="8.25" customHeight="1"/>
    <row r="22728" ht="8.25" customHeight="1"/>
    <row r="22729" ht="8.25" customHeight="1"/>
    <row r="22730" ht="8.25" customHeight="1"/>
    <row r="22731" ht="8.25" customHeight="1"/>
    <row r="22732" ht="8.25" customHeight="1"/>
    <row r="22733" ht="8.25" customHeight="1"/>
    <row r="22734" ht="8.25" customHeight="1"/>
    <row r="22735" ht="8.25" customHeight="1"/>
    <row r="22736" ht="8.25" customHeight="1"/>
    <row r="22737" ht="8.25" customHeight="1"/>
    <row r="22738" ht="8.25" customHeight="1"/>
    <row r="22739" ht="8.25" customHeight="1"/>
    <row r="22740" ht="8.25" customHeight="1"/>
    <row r="22741" ht="8.25" customHeight="1"/>
    <row r="22742" ht="8.25" customHeight="1"/>
    <row r="22743" ht="8.25" customHeight="1"/>
    <row r="22744" ht="8.25" customHeight="1"/>
    <row r="22745" ht="8.25" customHeight="1"/>
    <row r="22746" ht="8.25" customHeight="1"/>
    <row r="22747" ht="8.25" customHeight="1"/>
    <row r="22748" ht="8.25" customHeight="1"/>
    <row r="22749" ht="8.25" customHeight="1"/>
    <row r="22750" ht="8.25" customHeight="1"/>
    <row r="22751" ht="8.25" customHeight="1"/>
    <row r="22752" ht="8.25" customHeight="1"/>
    <row r="22753" ht="8.25" customHeight="1"/>
    <row r="22754" ht="8.25" customHeight="1"/>
    <row r="22755" ht="8.25" customHeight="1"/>
    <row r="22756" ht="8.25" customHeight="1"/>
    <row r="22757" ht="8.25" customHeight="1"/>
    <row r="22758" ht="8.25" customHeight="1"/>
    <row r="22759" ht="8.25" customHeight="1"/>
    <row r="22760" ht="8.25" customHeight="1"/>
    <row r="22761" ht="8.25" customHeight="1"/>
    <row r="22762" ht="8.25" customHeight="1"/>
    <row r="22763" ht="8.25" customHeight="1"/>
    <row r="22764" ht="8.25" customHeight="1"/>
    <row r="22765" ht="8.25" customHeight="1"/>
    <row r="22766" ht="8.25" customHeight="1"/>
    <row r="22767" ht="8.25" customHeight="1"/>
    <row r="22768" ht="8.25" customHeight="1"/>
    <row r="22769" ht="8.25" customHeight="1"/>
    <row r="22770" ht="8.25" customHeight="1"/>
    <row r="22771" ht="8.25" customHeight="1"/>
    <row r="22772" ht="8.25" customHeight="1"/>
    <row r="22773" ht="8.25" customHeight="1"/>
    <row r="22774" ht="8.25" customHeight="1"/>
    <row r="22775" ht="8.25" customHeight="1"/>
    <row r="22776" ht="8.25" customHeight="1"/>
    <row r="22777" ht="8.25" customHeight="1"/>
    <row r="22778" ht="8.25" customHeight="1"/>
    <row r="22779" ht="8.25" customHeight="1"/>
    <row r="22780" ht="8.25" customHeight="1"/>
    <row r="22781" ht="8.25" customHeight="1"/>
    <row r="22782" ht="8.25" customHeight="1"/>
    <row r="22783" ht="8.25" customHeight="1"/>
    <row r="22784" ht="8.25" customHeight="1"/>
    <row r="22785" ht="8.25" customHeight="1"/>
    <row r="22786" ht="8.25" customHeight="1"/>
    <row r="22787" ht="8.25" customHeight="1"/>
    <row r="22788" ht="8.25" customHeight="1"/>
    <row r="22789" ht="8.25" customHeight="1"/>
    <row r="22790" ht="8.25" customHeight="1"/>
    <row r="22791" ht="8.25" customHeight="1"/>
    <row r="22792" ht="8.25" customHeight="1"/>
    <row r="22793" ht="8.25" customHeight="1"/>
    <row r="22794" ht="8.25" customHeight="1"/>
    <row r="22795" ht="8.25" customHeight="1"/>
    <row r="22796" ht="8.25" customHeight="1"/>
    <row r="22797" ht="8.25" customHeight="1"/>
    <row r="22798" ht="8.25" customHeight="1"/>
    <row r="22799" ht="8.25" customHeight="1"/>
    <row r="22800" ht="8.25" customHeight="1"/>
    <row r="22801" ht="8.25" customHeight="1"/>
    <row r="22802" ht="8.25" customHeight="1"/>
    <row r="22803" ht="8.25" customHeight="1"/>
    <row r="22804" ht="8.25" customHeight="1"/>
    <row r="22805" ht="8.25" customHeight="1"/>
    <row r="22806" ht="8.25" customHeight="1"/>
    <row r="22807" ht="8.25" customHeight="1"/>
    <row r="22808" ht="8.25" customHeight="1"/>
    <row r="22809" ht="8.25" customHeight="1"/>
    <row r="22810" ht="8.25" customHeight="1"/>
    <row r="22811" ht="8.25" customHeight="1"/>
    <row r="22812" ht="8.25" customHeight="1"/>
    <row r="22813" ht="8.25" customHeight="1"/>
    <row r="22814" ht="8.25" customHeight="1"/>
    <row r="22815" ht="8.25" customHeight="1"/>
    <row r="22816" ht="8.25" customHeight="1"/>
    <row r="22817" ht="8.25" customHeight="1"/>
    <row r="22818" ht="8.25" customHeight="1"/>
    <row r="22819" ht="8.25" customHeight="1"/>
    <row r="22820" ht="8.25" customHeight="1"/>
    <row r="22821" ht="8.25" customHeight="1"/>
    <row r="22822" ht="8.25" customHeight="1"/>
    <row r="22823" ht="8.25" customHeight="1"/>
    <row r="22824" ht="8.25" customHeight="1"/>
    <row r="22825" ht="8.25" customHeight="1"/>
    <row r="22826" ht="8.25" customHeight="1"/>
    <row r="22827" ht="8.25" customHeight="1"/>
    <row r="22828" ht="8.25" customHeight="1"/>
    <row r="22829" ht="8.25" customHeight="1"/>
    <row r="22830" ht="8.25" customHeight="1"/>
    <row r="22831" ht="8.25" customHeight="1"/>
    <row r="22832" ht="8.25" customHeight="1"/>
    <row r="22833" ht="8.25" customHeight="1"/>
    <row r="22834" ht="8.25" customHeight="1"/>
    <row r="22835" ht="8.25" customHeight="1"/>
    <row r="22836" ht="8.25" customHeight="1"/>
    <row r="22837" ht="8.25" customHeight="1"/>
    <row r="22838" ht="8.25" customHeight="1"/>
    <row r="22839" ht="8.25" customHeight="1"/>
    <row r="22840" ht="8.25" customHeight="1"/>
    <row r="22841" ht="8.25" customHeight="1"/>
    <row r="22842" ht="8.25" customHeight="1"/>
    <row r="22843" ht="8.25" customHeight="1"/>
    <row r="22844" ht="8.25" customHeight="1"/>
    <row r="22845" ht="8.25" customHeight="1"/>
    <row r="22846" ht="8.25" customHeight="1"/>
    <row r="22847" ht="8.25" customHeight="1"/>
    <row r="22848" ht="8.25" customHeight="1"/>
    <row r="22849" ht="8.25" customHeight="1"/>
    <row r="22850" ht="8.25" customHeight="1"/>
    <row r="22851" ht="8.25" customHeight="1"/>
    <row r="22852" ht="8.25" customHeight="1"/>
    <row r="22853" ht="8.25" customHeight="1"/>
    <row r="22854" ht="8.25" customHeight="1"/>
    <row r="22855" ht="8.25" customHeight="1"/>
    <row r="22856" ht="8.25" customHeight="1"/>
    <row r="22857" ht="8.25" customHeight="1"/>
    <row r="22858" ht="8.25" customHeight="1"/>
    <row r="22859" ht="8.25" customHeight="1"/>
    <row r="22860" ht="8.25" customHeight="1"/>
    <row r="22861" ht="8.25" customHeight="1"/>
    <row r="22862" ht="8.25" customHeight="1"/>
    <row r="22863" ht="8.25" customHeight="1"/>
    <row r="22864" ht="8.25" customHeight="1"/>
    <row r="22865" ht="8.25" customHeight="1"/>
    <row r="22866" ht="8.25" customHeight="1"/>
    <row r="22867" ht="8.25" customHeight="1"/>
    <row r="22868" ht="8.25" customHeight="1"/>
    <row r="22869" ht="8.25" customHeight="1"/>
    <row r="22870" ht="8.25" customHeight="1"/>
    <row r="22871" ht="8.25" customHeight="1"/>
    <row r="22872" ht="8.25" customHeight="1"/>
    <row r="22873" ht="8.25" customHeight="1"/>
    <row r="22874" ht="8.25" customHeight="1"/>
    <row r="22875" ht="8.25" customHeight="1"/>
    <row r="22876" ht="8.25" customHeight="1"/>
    <row r="22877" ht="8.25" customHeight="1"/>
    <row r="22878" ht="8.25" customHeight="1"/>
    <row r="22879" ht="8.25" customHeight="1"/>
    <row r="22880" ht="8.25" customHeight="1"/>
    <row r="22881" ht="8.25" customHeight="1"/>
    <row r="22882" ht="8.25" customHeight="1"/>
    <row r="22883" ht="8.25" customHeight="1"/>
    <row r="22884" ht="8.25" customHeight="1"/>
    <row r="22885" ht="8.25" customHeight="1"/>
    <row r="22886" ht="8.25" customHeight="1"/>
    <row r="22887" ht="8.25" customHeight="1"/>
    <row r="22888" ht="8.25" customHeight="1"/>
    <row r="22889" ht="8.25" customHeight="1"/>
    <row r="22890" ht="8.25" customHeight="1"/>
    <row r="22891" ht="8.25" customHeight="1"/>
    <row r="22892" ht="8.25" customHeight="1"/>
    <row r="22893" ht="8.25" customHeight="1"/>
    <row r="22894" ht="8.25" customHeight="1"/>
    <row r="22895" ht="8.25" customHeight="1"/>
    <row r="22896" ht="8.25" customHeight="1"/>
    <row r="22897" ht="8.25" customHeight="1"/>
    <row r="22898" ht="8.25" customHeight="1"/>
    <row r="22899" ht="8.25" customHeight="1"/>
    <row r="22900" ht="8.25" customHeight="1"/>
    <row r="22901" ht="8.25" customHeight="1"/>
    <row r="22902" ht="8.25" customHeight="1"/>
    <row r="22903" ht="8.25" customHeight="1"/>
    <row r="22904" ht="8.25" customHeight="1"/>
    <row r="22905" ht="8.25" customHeight="1"/>
    <row r="22906" ht="8.25" customHeight="1"/>
    <row r="22907" ht="8.25" customHeight="1"/>
    <row r="22908" ht="8.25" customHeight="1"/>
    <row r="22909" ht="8.25" customHeight="1"/>
    <row r="22910" ht="8.25" customHeight="1"/>
    <row r="22911" ht="8.25" customHeight="1"/>
    <row r="22912" ht="8.25" customHeight="1"/>
    <row r="22913" ht="8.25" customHeight="1"/>
    <row r="22914" ht="8.25" customHeight="1"/>
    <row r="22915" ht="8.25" customHeight="1"/>
    <row r="22916" ht="8.25" customHeight="1"/>
    <row r="22917" ht="8.25" customHeight="1"/>
    <row r="22918" ht="8.25" customHeight="1"/>
    <row r="22919" ht="8.25" customHeight="1"/>
    <row r="22920" ht="8.25" customHeight="1"/>
    <row r="22921" ht="8.25" customHeight="1"/>
    <row r="22922" ht="8.25" customHeight="1"/>
    <row r="22923" ht="8.25" customHeight="1"/>
    <row r="22924" ht="8.25" customHeight="1"/>
    <row r="22925" ht="8.25" customHeight="1"/>
    <row r="22926" ht="8.25" customHeight="1"/>
    <row r="22927" ht="8.25" customHeight="1"/>
    <row r="22928" ht="8.25" customHeight="1"/>
    <row r="22929" ht="8.25" customHeight="1"/>
    <row r="22930" ht="8.25" customHeight="1"/>
    <row r="22931" ht="8.25" customHeight="1"/>
    <row r="22932" ht="8.25" customHeight="1"/>
    <row r="22933" ht="8.25" customHeight="1"/>
    <row r="22934" ht="8.25" customHeight="1"/>
    <row r="22935" ht="8.25" customHeight="1"/>
    <row r="22936" ht="8.25" customHeight="1"/>
    <row r="22937" ht="8.25" customHeight="1"/>
    <row r="22938" ht="8.25" customHeight="1"/>
    <row r="22939" ht="8.25" customHeight="1"/>
    <row r="22940" ht="8.25" customHeight="1"/>
    <row r="22941" ht="8.25" customHeight="1"/>
    <row r="22942" ht="8.25" customHeight="1"/>
    <row r="22943" ht="8.25" customHeight="1"/>
    <row r="22944" ht="8.25" customHeight="1"/>
    <row r="22945" ht="8.25" customHeight="1"/>
    <row r="22946" ht="8.25" customHeight="1"/>
    <row r="22947" ht="8.25" customHeight="1"/>
    <row r="22948" ht="8.25" customHeight="1"/>
    <row r="22949" ht="8.25" customHeight="1"/>
    <row r="22950" ht="8.25" customHeight="1"/>
    <row r="22951" ht="8.25" customHeight="1"/>
    <row r="22952" ht="8.25" customHeight="1"/>
    <row r="22953" ht="8.25" customHeight="1"/>
    <row r="22954" ht="8.25" customHeight="1"/>
    <row r="22955" ht="8.25" customHeight="1"/>
    <row r="22956" ht="8.25" customHeight="1"/>
    <row r="22957" ht="8.25" customHeight="1"/>
    <row r="22958" ht="8.25" customHeight="1"/>
    <row r="22959" ht="8.25" customHeight="1"/>
    <row r="22960" ht="8.25" customHeight="1"/>
    <row r="22961" ht="8.25" customHeight="1"/>
    <row r="22962" ht="8.25" customHeight="1"/>
    <row r="22963" ht="8.25" customHeight="1"/>
    <row r="22964" ht="8.25" customHeight="1"/>
    <row r="22965" ht="8.25" customHeight="1"/>
    <row r="22966" ht="8.25" customHeight="1"/>
    <row r="22967" ht="8.25" customHeight="1"/>
    <row r="22968" ht="8.25" customHeight="1"/>
    <row r="22969" ht="8.25" customHeight="1"/>
    <row r="22970" ht="8.25" customHeight="1"/>
    <row r="22971" ht="8.25" customHeight="1"/>
    <row r="22972" ht="8.25" customHeight="1"/>
    <row r="22973" ht="8.25" customHeight="1"/>
    <row r="22974" ht="8.25" customHeight="1"/>
    <row r="22975" ht="8.25" customHeight="1"/>
    <row r="22976" ht="8.25" customHeight="1"/>
    <row r="22977" ht="8.25" customHeight="1"/>
    <row r="22978" ht="8.25" customHeight="1"/>
    <row r="22979" ht="8.25" customHeight="1"/>
    <row r="22980" ht="8.25" customHeight="1"/>
    <row r="22981" ht="8.25" customHeight="1"/>
    <row r="22982" ht="8.25" customHeight="1"/>
    <row r="22983" ht="8.25" customHeight="1"/>
    <row r="22984" ht="8.25" customHeight="1"/>
    <row r="22985" ht="8.25" customHeight="1"/>
    <row r="22986" ht="8.25" customHeight="1"/>
    <row r="22987" ht="8.25" customHeight="1"/>
    <row r="22988" ht="8.25" customHeight="1"/>
    <row r="22989" ht="8.25" customHeight="1"/>
    <row r="22990" ht="8.25" customHeight="1"/>
    <row r="22991" ht="8.25" customHeight="1"/>
    <row r="22992" ht="8.25" customHeight="1"/>
    <row r="22993" ht="8.25" customHeight="1"/>
    <row r="22994" ht="8.25" customHeight="1"/>
    <row r="22995" ht="8.25" customHeight="1"/>
    <row r="22996" ht="8.25" customHeight="1"/>
    <row r="22997" ht="8.25" customHeight="1"/>
    <row r="22998" ht="8.25" customHeight="1"/>
    <row r="22999" ht="8.25" customHeight="1"/>
    <row r="23000" ht="8.25" customHeight="1"/>
    <row r="23001" ht="8.25" customHeight="1"/>
    <row r="23002" ht="8.25" customHeight="1"/>
    <row r="23003" ht="8.25" customHeight="1"/>
    <row r="23004" ht="8.25" customHeight="1"/>
    <row r="23005" ht="8.25" customHeight="1"/>
    <row r="23006" ht="8.25" customHeight="1"/>
    <row r="23007" ht="8.25" customHeight="1"/>
    <row r="23008" ht="8.25" customHeight="1"/>
    <row r="23009" ht="8.25" customHeight="1"/>
    <row r="23010" ht="8.25" customHeight="1"/>
    <row r="23011" ht="8.25" customHeight="1"/>
    <row r="23012" ht="8.25" customHeight="1"/>
    <row r="23013" ht="8.25" customHeight="1"/>
    <row r="23014" ht="8.25" customHeight="1"/>
    <row r="23015" ht="8.25" customHeight="1"/>
    <row r="23016" ht="8.25" customHeight="1"/>
    <row r="23017" ht="8.25" customHeight="1"/>
    <row r="23018" ht="8.25" customHeight="1"/>
    <row r="23019" ht="8.25" customHeight="1"/>
    <row r="23020" ht="8.25" customHeight="1"/>
    <row r="23021" ht="8.25" customHeight="1"/>
    <row r="23022" ht="8.25" customHeight="1"/>
    <row r="23023" ht="8.25" customHeight="1"/>
    <row r="23024" ht="8.25" customHeight="1"/>
    <row r="23025" ht="8.25" customHeight="1"/>
    <row r="23026" ht="8.25" customHeight="1"/>
    <row r="23027" ht="8.25" customHeight="1"/>
    <row r="23028" ht="8.25" customHeight="1"/>
    <row r="23029" ht="8.25" customHeight="1"/>
    <row r="23030" ht="8.25" customHeight="1"/>
    <row r="23031" ht="8.25" customHeight="1"/>
    <row r="23032" ht="8.25" customHeight="1"/>
    <row r="23033" ht="8.25" customHeight="1"/>
    <row r="23034" ht="8.25" customHeight="1"/>
    <row r="23035" ht="8.25" customHeight="1"/>
    <row r="23036" ht="8.25" customHeight="1"/>
    <row r="23037" ht="8.25" customHeight="1"/>
    <row r="23038" ht="8.25" customHeight="1"/>
    <row r="23039" ht="8.25" customHeight="1"/>
    <row r="23040" ht="8.25" customHeight="1"/>
    <row r="23041" ht="8.25" customHeight="1"/>
    <row r="23042" ht="8.25" customHeight="1"/>
    <row r="23043" ht="8.25" customHeight="1"/>
    <row r="23044" ht="8.25" customHeight="1"/>
    <row r="23045" ht="8.25" customHeight="1"/>
    <row r="23046" ht="8.25" customHeight="1"/>
    <row r="23047" ht="8.25" customHeight="1"/>
    <row r="23048" ht="8.25" customHeight="1"/>
    <row r="23049" ht="8.25" customHeight="1"/>
    <row r="23050" ht="8.25" customHeight="1"/>
    <row r="23051" ht="8.25" customHeight="1"/>
    <row r="23052" ht="8.25" customHeight="1"/>
    <row r="23053" ht="8.25" customHeight="1"/>
    <row r="23054" ht="8.25" customHeight="1"/>
    <row r="23055" ht="8.25" customHeight="1"/>
    <row r="23056" ht="8.25" customHeight="1"/>
    <row r="23057" ht="8.25" customHeight="1"/>
    <row r="23058" ht="8.25" customHeight="1"/>
    <row r="23059" ht="8.25" customHeight="1"/>
    <row r="23060" ht="8.25" customHeight="1"/>
    <row r="23061" ht="8.25" customHeight="1"/>
    <row r="23062" ht="8.25" customHeight="1"/>
    <row r="23063" ht="8.25" customHeight="1"/>
    <row r="23064" ht="8.25" customHeight="1"/>
    <row r="23065" ht="8.25" customHeight="1"/>
    <row r="23066" ht="8.25" customHeight="1"/>
    <row r="23067" ht="8.25" customHeight="1"/>
    <row r="23068" ht="8.25" customHeight="1"/>
    <row r="23069" ht="8.25" customHeight="1"/>
    <row r="23070" ht="8.25" customHeight="1"/>
    <row r="23071" ht="8.25" customHeight="1"/>
    <row r="23072" ht="8.25" customHeight="1"/>
    <row r="23073" ht="8.25" customHeight="1"/>
    <row r="23074" ht="8.25" customHeight="1"/>
    <row r="23075" ht="8.25" customHeight="1"/>
    <row r="23076" ht="8.25" customHeight="1"/>
    <row r="23077" ht="8.25" customHeight="1"/>
    <row r="23078" ht="8.25" customHeight="1"/>
    <row r="23079" ht="8.25" customHeight="1"/>
    <row r="23080" ht="8.25" customHeight="1"/>
    <row r="23081" ht="8.25" customHeight="1"/>
    <row r="23082" ht="8.25" customHeight="1"/>
    <row r="23083" ht="8.25" customHeight="1"/>
    <row r="23084" ht="8.25" customHeight="1"/>
    <row r="23085" ht="8.25" customHeight="1"/>
    <row r="23086" ht="8.25" customHeight="1"/>
    <row r="23087" ht="8.25" customHeight="1"/>
    <row r="23088" ht="8.25" customHeight="1"/>
    <row r="23089" ht="8.25" customHeight="1"/>
    <row r="23090" ht="8.25" customHeight="1"/>
    <row r="23091" ht="8.25" customHeight="1"/>
    <row r="23092" ht="8.25" customHeight="1"/>
    <row r="23093" ht="8.25" customHeight="1"/>
    <row r="23094" ht="8.25" customHeight="1"/>
    <row r="23095" ht="8.25" customHeight="1"/>
    <row r="23096" ht="8.25" customHeight="1"/>
    <row r="23097" ht="8.25" customHeight="1"/>
    <row r="23098" ht="8.25" customHeight="1"/>
    <row r="23099" ht="8.25" customHeight="1"/>
    <row r="23100" ht="8.25" customHeight="1"/>
    <row r="23101" ht="8.25" customHeight="1"/>
    <row r="23102" ht="8.25" customHeight="1"/>
    <row r="23103" ht="8.25" customHeight="1"/>
    <row r="23104" ht="8.25" customHeight="1"/>
    <row r="23105" ht="8.25" customHeight="1"/>
    <row r="23106" ht="8.25" customHeight="1"/>
    <row r="23107" ht="8.25" customHeight="1"/>
    <row r="23108" ht="8.25" customHeight="1"/>
    <row r="23109" ht="8.25" customHeight="1"/>
    <row r="23110" ht="8.25" customHeight="1"/>
    <row r="23111" ht="8.25" customHeight="1"/>
    <row r="23112" ht="8.25" customHeight="1"/>
    <row r="23113" ht="8.25" customHeight="1"/>
    <row r="23114" ht="8.25" customHeight="1"/>
    <row r="23115" ht="8.25" customHeight="1"/>
    <row r="23116" ht="8.25" customHeight="1"/>
    <row r="23117" ht="8.25" customHeight="1"/>
    <row r="23118" ht="8.25" customHeight="1"/>
    <row r="23119" ht="8.25" customHeight="1"/>
    <row r="23120" ht="8.25" customHeight="1"/>
    <row r="23121" ht="8.25" customHeight="1"/>
    <row r="23122" ht="8.25" customHeight="1"/>
    <row r="23123" ht="8.25" customHeight="1"/>
    <row r="23124" ht="8.25" customHeight="1"/>
    <row r="23125" ht="8.25" customHeight="1"/>
    <row r="23126" ht="8.25" customHeight="1"/>
    <row r="23127" ht="8.25" customHeight="1"/>
    <row r="23128" ht="8.25" customHeight="1"/>
    <row r="23129" ht="8.25" customHeight="1"/>
    <row r="23130" ht="8.25" customHeight="1"/>
    <row r="23131" ht="8.25" customHeight="1"/>
    <row r="23132" ht="8.25" customHeight="1"/>
    <row r="23133" ht="8.25" customHeight="1"/>
    <row r="23134" ht="8.25" customHeight="1"/>
    <row r="23135" ht="8.25" customHeight="1"/>
    <row r="23136" ht="8.25" customHeight="1"/>
    <row r="23137" ht="8.25" customHeight="1"/>
    <row r="23138" ht="8.25" customHeight="1"/>
    <row r="23139" ht="8.25" customHeight="1"/>
    <row r="23140" ht="8.25" customHeight="1"/>
    <row r="23141" ht="8.25" customHeight="1"/>
    <row r="23142" ht="8.25" customHeight="1"/>
    <row r="23143" ht="8.25" customHeight="1"/>
    <row r="23144" ht="8.25" customHeight="1"/>
    <row r="23145" ht="8.25" customHeight="1"/>
    <row r="23146" ht="8.25" customHeight="1"/>
    <row r="23147" ht="8.25" customHeight="1"/>
    <row r="23148" ht="8.25" customHeight="1"/>
    <row r="23149" ht="8.25" customHeight="1"/>
    <row r="23150" ht="8.25" customHeight="1"/>
    <row r="23151" ht="8.25" customHeight="1"/>
    <row r="23152" ht="8.25" customHeight="1"/>
    <row r="23153" ht="8.25" customHeight="1"/>
    <row r="23154" ht="8.25" customHeight="1"/>
    <row r="23155" ht="8.25" customHeight="1"/>
    <row r="23156" ht="8.25" customHeight="1"/>
    <row r="23157" ht="8.25" customHeight="1"/>
    <row r="23158" ht="8.25" customHeight="1"/>
    <row r="23159" ht="8.25" customHeight="1"/>
    <row r="23160" ht="8.25" customHeight="1"/>
    <row r="23161" ht="8.25" customHeight="1"/>
    <row r="23162" ht="8.25" customHeight="1"/>
    <row r="23163" ht="8.25" customHeight="1"/>
    <row r="23164" ht="8.25" customHeight="1"/>
    <row r="23165" ht="8.25" customHeight="1"/>
    <row r="23166" ht="8.25" customHeight="1"/>
    <row r="23167" ht="8.25" customHeight="1"/>
    <row r="23168" ht="8.25" customHeight="1"/>
    <row r="23169" ht="8.25" customHeight="1"/>
    <row r="23170" ht="8.25" customHeight="1"/>
    <row r="23171" ht="8.25" customHeight="1"/>
    <row r="23172" ht="8.25" customHeight="1"/>
    <row r="23173" ht="8.25" customHeight="1"/>
    <row r="23174" ht="8.25" customHeight="1"/>
    <row r="23175" ht="8.25" customHeight="1"/>
    <row r="23176" ht="8.25" customHeight="1"/>
    <row r="23177" ht="8.25" customHeight="1"/>
    <row r="23178" ht="8.25" customHeight="1"/>
    <row r="23179" ht="8.25" customHeight="1"/>
    <row r="23180" ht="8.25" customHeight="1"/>
    <row r="23181" ht="8.25" customHeight="1"/>
    <row r="23182" ht="8.25" customHeight="1"/>
    <row r="23183" ht="8.25" customHeight="1"/>
    <row r="23184" ht="8.25" customHeight="1"/>
    <row r="23185" ht="8.25" customHeight="1"/>
    <row r="23186" ht="8.25" customHeight="1"/>
    <row r="23187" ht="8.25" customHeight="1"/>
    <row r="23188" ht="8.25" customHeight="1"/>
    <row r="23189" ht="8.25" customHeight="1"/>
    <row r="23190" ht="8.25" customHeight="1"/>
    <row r="23191" ht="8.25" customHeight="1"/>
    <row r="23192" ht="8.25" customHeight="1"/>
    <row r="23193" ht="8.25" customHeight="1"/>
    <row r="23194" ht="8.25" customHeight="1"/>
    <row r="23195" ht="8.25" customHeight="1"/>
    <row r="23196" ht="8.25" customHeight="1"/>
    <row r="23197" ht="8.25" customHeight="1"/>
    <row r="23198" ht="8.25" customHeight="1"/>
    <row r="23199" ht="8.25" customHeight="1"/>
    <row r="23200" ht="8.25" customHeight="1"/>
    <row r="23201" ht="8.25" customHeight="1"/>
    <row r="23202" ht="8.25" customHeight="1"/>
    <row r="23203" ht="8.25" customHeight="1"/>
    <row r="23204" ht="8.25" customHeight="1"/>
    <row r="23205" ht="8.25" customHeight="1"/>
    <row r="23206" ht="8.25" customHeight="1"/>
    <row r="23207" ht="8.25" customHeight="1"/>
    <row r="23208" ht="8.25" customHeight="1"/>
    <row r="23209" ht="8.25" customHeight="1"/>
    <row r="23210" ht="8.25" customHeight="1"/>
    <row r="23211" ht="8.25" customHeight="1"/>
    <row r="23212" ht="8.25" customHeight="1"/>
    <row r="23213" ht="8.25" customHeight="1"/>
    <row r="23214" ht="8.25" customHeight="1"/>
    <row r="23215" ht="8.25" customHeight="1"/>
    <row r="23216" ht="8.25" customHeight="1"/>
    <row r="23217" ht="8.25" customHeight="1"/>
    <row r="23218" ht="8.25" customHeight="1"/>
    <row r="23219" ht="8.25" customHeight="1"/>
    <row r="23220" ht="8.25" customHeight="1"/>
    <row r="23221" ht="8.25" customHeight="1"/>
    <row r="23222" ht="8.25" customHeight="1"/>
    <row r="23223" ht="8.25" customHeight="1"/>
    <row r="23224" ht="8.25" customHeight="1"/>
    <row r="23225" ht="8.25" customHeight="1"/>
    <row r="23226" ht="8.25" customHeight="1"/>
    <row r="23227" ht="8.25" customHeight="1"/>
    <row r="23228" ht="8.25" customHeight="1"/>
    <row r="23229" ht="8.25" customHeight="1"/>
    <row r="23230" ht="8.25" customHeight="1"/>
    <row r="23231" ht="8.25" customHeight="1"/>
    <row r="23232" ht="8.25" customHeight="1"/>
    <row r="23233" ht="8.25" customHeight="1"/>
    <row r="23234" ht="8.25" customHeight="1"/>
    <row r="23235" ht="8.25" customHeight="1"/>
    <row r="23236" ht="8.25" customHeight="1"/>
    <row r="23237" ht="8.25" customHeight="1"/>
    <row r="23238" ht="8.25" customHeight="1"/>
    <row r="23239" ht="8.25" customHeight="1"/>
    <row r="23240" ht="8.25" customHeight="1"/>
    <row r="23241" ht="8.25" customHeight="1"/>
    <row r="23242" ht="8.25" customHeight="1"/>
    <row r="23243" ht="8.25" customHeight="1"/>
    <row r="23244" ht="8.25" customHeight="1"/>
    <row r="23245" ht="8.25" customHeight="1"/>
    <row r="23246" ht="8.25" customHeight="1"/>
    <row r="23247" ht="8.25" customHeight="1"/>
    <row r="23248" ht="8.25" customHeight="1"/>
    <row r="23249" ht="8.25" customHeight="1"/>
    <row r="23250" ht="8.25" customHeight="1"/>
    <row r="23251" ht="8.25" customHeight="1"/>
    <row r="23252" ht="8.25" customHeight="1"/>
    <row r="23253" ht="8.25" customHeight="1"/>
    <row r="23254" ht="8.25" customHeight="1"/>
    <row r="23255" ht="8.25" customHeight="1"/>
    <row r="23256" ht="8.25" customHeight="1"/>
    <row r="23257" ht="8.25" customHeight="1"/>
    <row r="23258" ht="8.25" customHeight="1"/>
    <row r="23259" ht="8.25" customHeight="1"/>
    <row r="23260" ht="8.25" customHeight="1"/>
    <row r="23261" ht="8.25" customHeight="1"/>
    <row r="23262" ht="8.25" customHeight="1"/>
    <row r="23263" ht="8.25" customHeight="1"/>
    <row r="23264" ht="8.25" customHeight="1"/>
    <row r="23265" ht="8.25" customHeight="1"/>
    <row r="23266" ht="8.25" customHeight="1"/>
    <row r="23267" ht="8.25" customHeight="1"/>
    <row r="23268" ht="8.25" customHeight="1"/>
    <row r="23269" ht="8.25" customHeight="1"/>
    <row r="23270" ht="8.25" customHeight="1"/>
    <row r="23271" ht="8.25" customHeight="1"/>
    <row r="23272" ht="8.25" customHeight="1"/>
    <row r="23273" ht="8.25" customHeight="1"/>
    <row r="23274" ht="8.25" customHeight="1"/>
    <row r="23275" ht="8.25" customHeight="1"/>
    <row r="23276" ht="8.25" customHeight="1"/>
    <row r="23277" ht="8.25" customHeight="1"/>
    <row r="23278" ht="8.25" customHeight="1"/>
    <row r="23279" ht="8.25" customHeight="1"/>
    <row r="23280" ht="8.25" customHeight="1"/>
    <row r="23281" ht="8.25" customHeight="1"/>
    <row r="23282" ht="8.25" customHeight="1"/>
    <row r="23283" ht="8.25" customHeight="1"/>
    <row r="23284" ht="8.25" customHeight="1"/>
    <row r="23285" ht="8.25" customHeight="1"/>
    <row r="23286" ht="8.25" customHeight="1"/>
    <row r="23287" ht="8.25" customHeight="1"/>
    <row r="23288" ht="8.25" customHeight="1"/>
    <row r="23289" ht="8.25" customHeight="1"/>
    <row r="23290" ht="8.25" customHeight="1"/>
    <row r="23291" ht="8.25" customHeight="1"/>
    <row r="23292" ht="8.25" customHeight="1"/>
    <row r="23293" ht="8.25" customHeight="1"/>
    <row r="23294" ht="8.25" customHeight="1"/>
    <row r="23295" ht="8.25" customHeight="1"/>
    <row r="23296" ht="8.25" customHeight="1"/>
    <row r="23297" ht="8.25" customHeight="1"/>
    <row r="23298" ht="8.25" customHeight="1"/>
    <row r="23299" ht="8.25" customHeight="1"/>
    <row r="23300" ht="8.25" customHeight="1"/>
    <row r="23301" ht="8.25" customHeight="1"/>
    <row r="23302" ht="8.25" customHeight="1"/>
    <row r="23303" ht="8.25" customHeight="1"/>
    <row r="23304" ht="8.25" customHeight="1"/>
    <row r="23305" ht="8.25" customHeight="1"/>
    <row r="23306" ht="8.25" customHeight="1"/>
    <row r="23307" ht="8.25" customHeight="1"/>
    <row r="23308" ht="8.25" customHeight="1"/>
    <row r="23309" ht="8.25" customHeight="1"/>
    <row r="23310" ht="8.25" customHeight="1"/>
    <row r="23311" ht="8.25" customHeight="1"/>
    <row r="23312" ht="8.25" customHeight="1"/>
    <row r="23313" ht="8.25" customHeight="1"/>
    <row r="23314" ht="8.25" customHeight="1"/>
    <row r="23315" ht="8.25" customHeight="1"/>
    <row r="23316" ht="8.25" customHeight="1"/>
    <row r="23317" ht="8.25" customHeight="1"/>
    <row r="23318" ht="8.25" customHeight="1"/>
    <row r="23319" ht="8.25" customHeight="1"/>
    <row r="23320" ht="8.25" customHeight="1"/>
    <row r="23321" ht="8.25" customHeight="1"/>
    <row r="23322" ht="8.25" customHeight="1"/>
    <row r="23323" ht="8.25" customHeight="1"/>
    <row r="23324" ht="8.25" customHeight="1"/>
    <row r="23325" ht="8.25" customHeight="1"/>
    <row r="23326" ht="8.25" customHeight="1"/>
    <row r="23327" ht="8.25" customHeight="1"/>
    <row r="23328" ht="8.25" customHeight="1"/>
    <row r="23329" ht="8.25" customHeight="1"/>
    <row r="23330" ht="8.25" customHeight="1"/>
    <row r="23331" ht="8.25" customHeight="1"/>
    <row r="23332" ht="8.25" customHeight="1"/>
    <row r="23333" ht="8.25" customHeight="1"/>
    <row r="23334" ht="8.25" customHeight="1"/>
    <row r="23335" ht="8.25" customHeight="1"/>
    <row r="23336" ht="8.25" customHeight="1"/>
    <row r="23337" ht="8.25" customHeight="1"/>
    <row r="23338" ht="8.25" customHeight="1"/>
    <row r="23339" ht="8.25" customHeight="1"/>
    <row r="23340" ht="8.25" customHeight="1"/>
    <row r="23341" ht="8.25" customHeight="1"/>
    <row r="23342" ht="8.25" customHeight="1"/>
    <row r="23343" ht="8.25" customHeight="1"/>
    <row r="23344" ht="8.25" customHeight="1"/>
    <row r="23345" ht="8.25" customHeight="1"/>
    <row r="23346" ht="8.25" customHeight="1"/>
    <row r="23347" ht="8.25" customHeight="1"/>
    <row r="23348" ht="8.25" customHeight="1"/>
    <row r="23349" ht="8.25" customHeight="1"/>
    <row r="23350" ht="8.25" customHeight="1"/>
    <row r="23351" ht="8.25" customHeight="1"/>
    <row r="23352" ht="8.25" customHeight="1"/>
    <row r="23353" ht="8.25" customHeight="1"/>
    <row r="23354" ht="8.25" customHeight="1"/>
    <row r="23355" ht="8.25" customHeight="1"/>
    <row r="23356" ht="8.25" customHeight="1"/>
    <row r="23357" ht="8.25" customHeight="1"/>
    <row r="23358" ht="8.25" customHeight="1"/>
    <row r="23359" ht="8.25" customHeight="1"/>
    <row r="23360" ht="8.25" customHeight="1"/>
    <row r="23361" ht="8.25" customHeight="1"/>
    <row r="23362" ht="8.25" customHeight="1"/>
    <row r="23363" ht="8.25" customHeight="1"/>
    <row r="23364" ht="8.25" customHeight="1"/>
    <row r="23365" ht="8.25" customHeight="1"/>
    <row r="23366" ht="8.25" customHeight="1"/>
    <row r="23367" ht="8.25" customHeight="1"/>
    <row r="23368" ht="8.25" customHeight="1"/>
    <row r="23369" ht="8.25" customHeight="1"/>
    <row r="23370" ht="8.25" customHeight="1"/>
    <row r="23371" ht="8.25" customHeight="1"/>
    <row r="23372" ht="8.25" customHeight="1"/>
    <row r="23373" ht="8.25" customHeight="1"/>
    <row r="23374" ht="8.25" customHeight="1"/>
    <row r="23375" ht="8.25" customHeight="1"/>
    <row r="23376" ht="8.25" customHeight="1"/>
    <row r="23377" ht="8.25" customHeight="1"/>
    <row r="23378" ht="8.25" customHeight="1"/>
    <row r="23379" ht="8.25" customHeight="1"/>
    <row r="23380" ht="8.25" customHeight="1"/>
    <row r="23381" ht="8.25" customHeight="1"/>
    <row r="23382" ht="8.25" customHeight="1"/>
    <row r="23383" ht="8.25" customHeight="1"/>
    <row r="23384" ht="8.25" customHeight="1"/>
    <row r="23385" ht="8.25" customHeight="1"/>
    <row r="23386" ht="8.25" customHeight="1"/>
    <row r="23387" ht="8.25" customHeight="1"/>
    <row r="23388" ht="8.25" customHeight="1"/>
    <row r="23389" ht="8.25" customHeight="1"/>
    <row r="23390" ht="8.25" customHeight="1"/>
    <row r="23391" ht="8.25" customHeight="1"/>
    <row r="23392" ht="8.25" customHeight="1"/>
    <row r="23393" ht="8.25" customHeight="1"/>
    <row r="23394" ht="8.25" customHeight="1"/>
    <row r="23395" ht="8.25" customHeight="1"/>
    <row r="23396" ht="8.25" customHeight="1"/>
    <row r="23397" ht="8.25" customHeight="1"/>
    <row r="23398" ht="8.25" customHeight="1"/>
    <row r="23399" ht="8.25" customHeight="1"/>
    <row r="23400" ht="8.25" customHeight="1"/>
    <row r="23401" ht="8.25" customHeight="1"/>
    <row r="23402" ht="8.25" customHeight="1"/>
    <row r="23403" ht="8.25" customHeight="1"/>
    <row r="23404" ht="8.25" customHeight="1"/>
    <row r="23405" ht="8.25" customHeight="1"/>
    <row r="23406" ht="8.25" customHeight="1"/>
    <row r="23407" ht="8.25" customHeight="1"/>
    <row r="23408" ht="8.25" customHeight="1"/>
    <row r="23409" ht="8.25" customHeight="1"/>
    <row r="23410" ht="8.25" customHeight="1"/>
    <row r="23411" ht="8.25" customHeight="1"/>
    <row r="23412" ht="8.25" customHeight="1"/>
    <row r="23413" ht="8.25" customHeight="1"/>
    <row r="23414" ht="8.25" customHeight="1"/>
    <row r="23415" ht="8.25" customHeight="1"/>
    <row r="23416" ht="8.25" customHeight="1"/>
    <row r="23417" ht="8.25" customHeight="1"/>
    <row r="23418" ht="8.25" customHeight="1"/>
    <row r="23419" ht="8.25" customHeight="1"/>
    <row r="23420" ht="8.25" customHeight="1"/>
    <row r="23421" ht="8.25" customHeight="1"/>
    <row r="23422" ht="8.25" customHeight="1"/>
    <row r="23423" ht="8.25" customHeight="1"/>
    <row r="23424" ht="8.25" customHeight="1"/>
    <row r="23425" ht="8.25" customHeight="1"/>
    <row r="23426" ht="8.25" customHeight="1"/>
    <row r="23427" ht="8.25" customHeight="1"/>
    <row r="23428" ht="8.25" customHeight="1"/>
    <row r="23429" ht="8.25" customHeight="1"/>
    <row r="23430" ht="8.25" customHeight="1"/>
    <row r="23431" ht="8.25" customHeight="1"/>
    <row r="23432" ht="8.25" customHeight="1"/>
    <row r="23433" ht="8.25" customHeight="1"/>
    <row r="23434" ht="8.25" customHeight="1"/>
    <row r="23435" ht="8.25" customHeight="1"/>
    <row r="23436" ht="8.25" customHeight="1"/>
    <row r="23437" ht="8.25" customHeight="1"/>
    <row r="23438" ht="8.25" customHeight="1"/>
    <row r="23439" ht="8.25" customHeight="1"/>
    <row r="23440" ht="8.25" customHeight="1"/>
    <row r="23441" ht="8.25" customHeight="1"/>
    <row r="23442" ht="8.25" customHeight="1"/>
    <row r="23443" ht="8.25" customHeight="1"/>
    <row r="23444" ht="8.25" customHeight="1"/>
    <row r="23445" ht="8.25" customHeight="1"/>
    <row r="23446" ht="8.25" customHeight="1"/>
    <row r="23447" ht="8.25" customHeight="1"/>
    <row r="23448" ht="8.25" customHeight="1"/>
    <row r="23449" ht="8.25" customHeight="1"/>
    <row r="23450" ht="8.25" customHeight="1"/>
    <row r="23451" ht="8.25" customHeight="1"/>
    <row r="23452" ht="8.25" customHeight="1"/>
    <row r="23453" ht="8.25" customHeight="1"/>
    <row r="23454" ht="8.25" customHeight="1"/>
    <row r="23455" ht="8.25" customHeight="1"/>
    <row r="23456" ht="8.25" customHeight="1"/>
    <row r="23457" ht="8.25" customHeight="1"/>
    <row r="23458" ht="8.25" customHeight="1"/>
    <row r="23459" ht="8.25" customHeight="1"/>
    <row r="23460" ht="8.25" customHeight="1"/>
    <row r="23461" ht="8.25" customHeight="1"/>
    <row r="23462" ht="8.25" customHeight="1"/>
    <row r="23463" ht="8.25" customHeight="1"/>
    <row r="23464" ht="8.25" customHeight="1"/>
    <row r="23465" ht="8.25" customHeight="1"/>
    <row r="23466" ht="8.25" customHeight="1"/>
    <row r="23467" ht="8.25" customHeight="1"/>
    <row r="23468" ht="8.25" customHeight="1"/>
    <row r="23469" ht="8.25" customHeight="1"/>
    <row r="23470" ht="8.25" customHeight="1"/>
    <row r="23471" ht="8.25" customHeight="1"/>
    <row r="23472" ht="8.25" customHeight="1"/>
    <row r="23473" ht="8.25" customHeight="1"/>
    <row r="23474" ht="8.25" customHeight="1"/>
    <row r="23475" ht="8.25" customHeight="1"/>
    <row r="23476" ht="8.25" customHeight="1"/>
    <row r="23477" ht="8.25" customHeight="1"/>
    <row r="23478" ht="8.25" customHeight="1"/>
    <row r="23479" ht="8.25" customHeight="1"/>
    <row r="23480" ht="8.25" customHeight="1"/>
    <row r="23481" ht="8.25" customHeight="1"/>
    <row r="23482" ht="8.25" customHeight="1"/>
    <row r="23483" ht="8.25" customHeight="1"/>
    <row r="23484" ht="8.25" customHeight="1"/>
    <row r="23485" ht="8.25" customHeight="1"/>
    <row r="23486" ht="8.25" customHeight="1"/>
    <row r="23487" ht="8.25" customHeight="1"/>
    <row r="23488" ht="8.25" customHeight="1"/>
    <row r="23489" ht="8.25" customHeight="1"/>
    <row r="23490" ht="8.25" customHeight="1"/>
    <row r="23491" ht="8.25" customHeight="1"/>
    <row r="23492" ht="8.25" customHeight="1"/>
    <row r="23493" ht="8.25" customHeight="1"/>
    <row r="23494" ht="8.25" customHeight="1"/>
    <row r="23495" ht="8.25" customHeight="1"/>
    <row r="23496" ht="8.25" customHeight="1"/>
    <row r="23497" ht="8.25" customHeight="1"/>
    <row r="23498" ht="8.25" customHeight="1"/>
    <row r="23499" ht="8.25" customHeight="1"/>
    <row r="23500" ht="8.25" customHeight="1"/>
    <row r="23501" ht="8.25" customHeight="1"/>
    <row r="23502" ht="8.25" customHeight="1"/>
    <row r="23503" ht="8.25" customHeight="1"/>
    <row r="23504" ht="8.25" customHeight="1"/>
    <row r="23505" ht="8.25" customHeight="1"/>
    <row r="23506" ht="8.25" customHeight="1"/>
    <row r="23507" ht="8.25" customHeight="1"/>
    <row r="23508" ht="8.25" customHeight="1"/>
    <row r="23509" ht="8.25" customHeight="1"/>
    <row r="23510" ht="8.25" customHeight="1"/>
    <row r="23511" ht="8.25" customHeight="1"/>
    <row r="23512" ht="8.25" customHeight="1"/>
    <row r="23513" ht="8.25" customHeight="1"/>
    <row r="23514" ht="8.25" customHeight="1"/>
    <row r="23515" ht="8.25" customHeight="1"/>
    <row r="23516" ht="8.25" customHeight="1"/>
    <row r="23517" ht="8.25" customHeight="1"/>
    <row r="23518" ht="8.25" customHeight="1"/>
    <row r="23519" ht="8.25" customHeight="1"/>
    <row r="23520" ht="8.25" customHeight="1"/>
    <row r="23521" ht="8.25" customHeight="1"/>
    <row r="23522" ht="8.25" customHeight="1"/>
    <row r="23523" ht="8.25" customHeight="1"/>
    <row r="23524" ht="8.25" customHeight="1"/>
    <row r="23525" ht="8.25" customHeight="1"/>
    <row r="23526" ht="8.25" customHeight="1"/>
    <row r="23527" ht="8.25" customHeight="1"/>
    <row r="23528" ht="8.25" customHeight="1"/>
    <row r="23529" ht="8.25" customHeight="1"/>
    <row r="23530" ht="8.25" customHeight="1"/>
    <row r="23531" ht="8.25" customHeight="1"/>
    <row r="23532" ht="8.25" customHeight="1"/>
    <row r="23533" ht="8.25" customHeight="1"/>
    <row r="23534" ht="8.25" customHeight="1"/>
    <row r="23535" ht="8.25" customHeight="1"/>
    <row r="23536" ht="8.25" customHeight="1"/>
    <row r="23537" ht="8.25" customHeight="1"/>
    <row r="23538" ht="8.25" customHeight="1"/>
    <row r="23539" ht="8.25" customHeight="1"/>
    <row r="23540" ht="8.25" customHeight="1"/>
    <row r="23541" ht="8.25" customHeight="1"/>
    <row r="23542" ht="8.25" customHeight="1"/>
    <row r="23543" ht="8.25" customHeight="1"/>
    <row r="23544" ht="8.25" customHeight="1"/>
    <row r="23545" ht="8.25" customHeight="1"/>
    <row r="23546" ht="8.25" customHeight="1"/>
    <row r="23547" ht="8.25" customHeight="1"/>
    <row r="23548" ht="8.25" customHeight="1"/>
    <row r="23549" ht="8.25" customHeight="1"/>
    <row r="23550" ht="8.25" customHeight="1"/>
    <row r="23551" ht="8.25" customHeight="1"/>
    <row r="23552" ht="8.25" customHeight="1"/>
    <row r="23553" ht="8.25" customHeight="1"/>
    <row r="23554" ht="8.25" customHeight="1"/>
    <row r="23555" ht="8.25" customHeight="1"/>
    <row r="23556" ht="8.25" customHeight="1"/>
    <row r="23557" ht="8.25" customHeight="1"/>
    <row r="23558" ht="8.25" customHeight="1"/>
    <row r="23559" ht="8.25" customHeight="1"/>
    <row r="23560" ht="8.25" customHeight="1"/>
    <row r="23561" ht="8.25" customHeight="1"/>
    <row r="23562" ht="8.25" customHeight="1"/>
    <row r="23563" ht="8.25" customHeight="1"/>
    <row r="23564" ht="8.25" customHeight="1"/>
    <row r="23565" ht="8.25" customHeight="1"/>
    <row r="23566" ht="8.25" customHeight="1"/>
    <row r="23567" ht="8.25" customHeight="1"/>
    <row r="23568" ht="8.25" customHeight="1"/>
    <row r="23569" ht="8.25" customHeight="1"/>
    <row r="23570" ht="8.25" customHeight="1"/>
    <row r="23571" ht="8.25" customHeight="1"/>
    <row r="23572" ht="8.25" customHeight="1"/>
    <row r="23573" ht="8.25" customHeight="1"/>
    <row r="23574" ht="8.25" customHeight="1"/>
    <row r="23575" ht="8.25" customHeight="1"/>
    <row r="23576" ht="8.25" customHeight="1"/>
    <row r="23577" ht="8.25" customHeight="1"/>
    <row r="23578" ht="8.25" customHeight="1"/>
    <row r="23579" ht="8.25" customHeight="1"/>
    <row r="23580" ht="8.25" customHeight="1"/>
    <row r="23581" ht="8.25" customHeight="1"/>
    <row r="23582" ht="8.25" customHeight="1"/>
    <row r="23583" ht="8.25" customHeight="1"/>
    <row r="23584" ht="8.25" customHeight="1"/>
    <row r="23585" ht="8.25" customHeight="1"/>
    <row r="23586" ht="8.25" customHeight="1"/>
    <row r="23587" ht="8.25" customHeight="1"/>
    <row r="23588" ht="8.25" customHeight="1"/>
    <row r="23589" ht="8.25" customHeight="1"/>
    <row r="23590" ht="8.25" customHeight="1"/>
    <row r="23591" ht="8.25" customHeight="1"/>
    <row r="23592" ht="8.25" customHeight="1"/>
    <row r="23593" ht="8.25" customHeight="1"/>
    <row r="23594" ht="8.25" customHeight="1"/>
    <row r="23595" ht="8.25" customHeight="1"/>
    <row r="23596" ht="8.25" customHeight="1"/>
    <row r="23597" ht="8.25" customHeight="1"/>
    <row r="23598" ht="8.25" customHeight="1"/>
    <row r="23599" ht="8.25" customHeight="1"/>
    <row r="23600" ht="8.25" customHeight="1"/>
    <row r="23601" ht="8.25" customHeight="1"/>
    <row r="23602" ht="8.25" customHeight="1"/>
    <row r="23603" ht="8.25" customHeight="1"/>
    <row r="23604" ht="8.25" customHeight="1"/>
    <row r="23605" ht="8.25" customHeight="1"/>
    <row r="23606" ht="8.25" customHeight="1"/>
    <row r="23607" ht="8.25" customHeight="1"/>
    <row r="23608" ht="8.25" customHeight="1"/>
    <row r="23609" ht="8.25" customHeight="1"/>
    <row r="23610" ht="8.25" customHeight="1"/>
    <row r="23611" ht="8.25" customHeight="1"/>
    <row r="23612" ht="8.25" customHeight="1"/>
    <row r="23613" ht="8.25" customHeight="1"/>
    <row r="23614" ht="8.25" customHeight="1"/>
    <row r="23615" ht="8.25" customHeight="1"/>
    <row r="23616" ht="8.25" customHeight="1"/>
    <row r="23617" ht="8.25" customHeight="1"/>
    <row r="23618" ht="8.25" customHeight="1"/>
    <row r="23619" ht="8.25" customHeight="1"/>
    <row r="23620" ht="8.25" customHeight="1"/>
    <row r="23621" ht="8.25" customHeight="1"/>
    <row r="23622" ht="8.25" customHeight="1"/>
    <row r="23623" ht="8.25" customHeight="1"/>
    <row r="23624" ht="8.25" customHeight="1"/>
    <row r="23625" ht="8.25" customHeight="1"/>
    <row r="23626" ht="8.25" customHeight="1"/>
    <row r="23627" ht="8.25" customHeight="1"/>
    <row r="23628" ht="8.25" customHeight="1"/>
    <row r="23629" ht="8.25" customHeight="1"/>
    <row r="23630" ht="8.25" customHeight="1"/>
    <row r="23631" ht="8.25" customHeight="1"/>
    <row r="23632" ht="8.25" customHeight="1"/>
    <row r="23633" ht="8.25" customHeight="1"/>
    <row r="23634" ht="8.25" customHeight="1"/>
    <row r="23635" ht="8.25" customHeight="1"/>
    <row r="23636" ht="8.25" customHeight="1"/>
    <row r="23637" ht="8.25" customHeight="1"/>
    <row r="23638" ht="8.25" customHeight="1"/>
    <row r="23639" ht="8.25" customHeight="1"/>
    <row r="23640" ht="8.25" customHeight="1"/>
    <row r="23641" ht="8.25" customHeight="1"/>
    <row r="23642" ht="8.25" customHeight="1"/>
    <row r="23643" ht="8.25" customHeight="1"/>
    <row r="23644" ht="8.25" customHeight="1"/>
    <row r="23645" ht="8.25" customHeight="1"/>
    <row r="23646" ht="8.25" customHeight="1"/>
    <row r="23647" ht="8.25" customHeight="1"/>
    <row r="23648" ht="8.25" customHeight="1"/>
    <row r="23649" ht="8.25" customHeight="1"/>
    <row r="23650" ht="8.25" customHeight="1"/>
    <row r="23651" ht="8.25" customHeight="1"/>
    <row r="23652" ht="8.25" customHeight="1"/>
    <row r="23653" ht="8.25" customHeight="1"/>
    <row r="23654" ht="8.25" customHeight="1"/>
    <row r="23655" ht="8.25" customHeight="1"/>
    <row r="23656" ht="8.25" customHeight="1"/>
    <row r="23657" ht="8.25" customHeight="1"/>
    <row r="23658" ht="8.25" customHeight="1"/>
    <row r="23659" ht="8.25" customHeight="1"/>
    <row r="23660" ht="8.25" customHeight="1"/>
    <row r="23661" ht="8.25" customHeight="1"/>
    <row r="23662" ht="8.25" customHeight="1"/>
    <row r="23663" ht="8.25" customHeight="1"/>
    <row r="23664" ht="8.25" customHeight="1"/>
    <row r="23665" ht="8.25" customHeight="1"/>
    <row r="23666" ht="8.25" customHeight="1"/>
    <row r="23667" ht="8.25" customHeight="1"/>
    <row r="23668" ht="8.25" customHeight="1"/>
    <row r="23669" ht="8.25" customHeight="1"/>
    <row r="23670" ht="8.25" customHeight="1"/>
    <row r="23671" ht="8.25" customHeight="1"/>
    <row r="23672" ht="8.25" customHeight="1"/>
    <row r="23673" ht="8.25" customHeight="1"/>
    <row r="23674" ht="8.25" customHeight="1"/>
    <row r="23675" ht="8.25" customHeight="1"/>
    <row r="23676" ht="8.25" customHeight="1"/>
    <row r="23677" ht="8.25" customHeight="1"/>
    <row r="23678" ht="8.25" customHeight="1"/>
    <row r="23679" ht="8.25" customHeight="1"/>
    <row r="23680" ht="8.25" customHeight="1"/>
    <row r="23681" ht="8.25" customHeight="1"/>
    <row r="23682" ht="8.25" customHeight="1"/>
    <row r="23683" ht="8.25" customHeight="1"/>
    <row r="23684" ht="8.25" customHeight="1"/>
    <row r="23685" ht="8.25" customHeight="1"/>
    <row r="23686" ht="8.25" customHeight="1"/>
    <row r="23687" ht="8.25" customHeight="1"/>
    <row r="23688" ht="8.25" customHeight="1"/>
    <row r="23689" ht="8.25" customHeight="1"/>
    <row r="23690" ht="8.25" customHeight="1"/>
    <row r="23691" ht="8.25" customHeight="1"/>
    <row r="23692" ht="8.25" customHeight="1"/>
    <row r="23693" ht="8.25" customHeight="1"/>
    <row r="23694" ht="8.25" customHeight="1"/>
    <row r="23695" ht="8.25" customHeight="1"/>
    <row r="23696" ht="8.25" customHeight="1"/>
    <row r="23697" ht="8.25" customHeight="1"/>
    <row r="23698" ht="8.25" customHeight="1"/>
    <row r="23699" ht="8.25" customHeight="1"/>
    <row r="23700" ht="8.25" customHeight="1"/>
    <row r="23701" ht="8.25" customHeight="1"/>
    <row r="23702" ht="8.25" customHeight="1"/>
    <row r="23703" ht="8.25" customHeight="1"/>
    <row r="23704" ht="8.25" customHeight="1"/>
    <row r="23705" ht="8.25" customHeight="1"/>
    <row r="23706" ht="8.25" customHeight="1"/>
    <row r="23707" ht="8.25" customHeight="1"/>
    <row r="23708" ht="8.25" customHeight="1"/>
    <row r="23709" ht="8.25" customHeight="1"/>
    <row r="23710" ht="8.25" customHeight="1"/>
    <row r="23711" ht="8.25" customHeight="1"/>
    <row r="23712" ht="8.25" customHeight="1"/>
    <row r="23713" ht="8.25" customHeight="1"/>
    <row r="23714" ht="8.25" customHeight="1"/>
    <row r="23715" ht="8.25" customHeight="1"/>
    <row r="23716" ht="8.25" customHeight="1"/>
    <row r="23717" ht="8.25" customHeight="1"/>
    <row r="23718" ht="8.25" customHeight="1"/>
    <row r="23719" ht="8.25" customHeight="1"/>
    <row r="23720" ht="8.25" customHeight="1"/>
    <row r="23721" ht="8.25" customHeight="1"/>
    <row r="23722" ht="8.25" customHeight="1"/>
    <row r="23723" ht="8.25" customHeight="1"/>
    <row r="23724" ht="8.25" customHeight="1"/>
    <row r="23725" ht="8.25" customHeight="1"/>
    <row r="23726" ht="8.25" customHeight="1"/>
    <row r="23727" ht="8.25" customHeight="1"/>
    <row r="23728" ht="8.25" customHeight="1"/>
    <row r="23729" ht="8.25" customHeight="1"/>
    <row r="23730" ht="8.25" customHeight="1"/>
    <row r="23731" ht="8.25" customHeight="1"/>
    <row r="23732" ht="8.25" customHeight="1"/>
    <row r="23733" ht="8.25" customHeight="1"/>
    <row r="23734" ht="8.25" customHeight="1"/>
    <row r="23735" ht="8.25" customHeight="1"/>
    <row r="23736" ht="8.25" customHeight="1"/>
    <row r="23737" ht="8.25" customHeight="1"/>
    <row r="23738" ht="8.25" customHeight="1"/>
    <row r="23739" ht="8.25" customHeight="1"/>
    <row r="23740" ht="8.25" customHeight="1"/>
    <row r="23741" ht="8.25" customHeight="1"/>
    <row r="23742" ht="8.25" customHeight="1"/>
    <row r="23743" ht="8.25" customHeight="1"/>
    <row r="23744" ht="8.25" customHeight="1"/>
    <row r="23745" ht="8.25" customHeight="1"/>
    <row r="23746" ht="8.25" customHeight="1"/>
    <row r="23747" ht="8.25" customHeight="1"/>
    <row r="23748" ht="8.25" customHeight="1"/>
    <row r="23749" ht="8.25" customHeight="1"/>
    <row r="23750" ht="8.25" customHeight="1"/>
    <row r="23751" ht="8.25" customHeight="1"/>
    <row r="23752" ht="8.25" customHeight="1"/>
    <row r="23753" ht="8.25" customHeight="1"/>
    <row r="23754" ht="8.25" customHeight="1"/>
    <row r="23755" ht="8.25" customHeight="1"/>
    <row r="23756" ht="8.25" customHeight="1"/>
    <row r="23757" ht="8.25" customHeight="1"/>
    <row r="23758" ht="8.25" customHeight="1"/>
    <row r="23759" ht="8.25" customHeight="1"/>
    <row r="23760" ht="8.25" customHeight="1"/>
    <row r="23761" ht="8.25" customHeight="1"/>
    <row r="23762" ht="8.25" customHeight="1"/>
    <row r="23763" ht="8.25" customHeight="1"/>
    <row r="23764" ht="8.25" customHeight="1"/>
    <row r="23765" ht="8.25" customHeight="1"/>
    <row r="23766" ht="8.25" customHeight="1"/>
    <row r="23767" ht="8.25" customHeight="1"/>
    <row r="23768" ht="8.25" customHeight="1"/>
    <row r="23769" ht="8.25" customHeight="1"/>
    <row r="23770" ht="8.25" customHeight="1"/>
    <row r="23771" ht="8.25" customHeight="1"/>
    <row r="23772" ht="8.25" customHeight="1"/>
    <row r="23773" ht="8.25" customHeight="1"/>
    <row r="23774" ht="8.25" customHeight="1"/>
    <row r="23775" ht="8.25" customHeight="1"/>
    <row r="23776" ht="8.25" customHeight="1"/>
    <row r="23777" ht="8.25" customHeight="1"/>
    <row r="23778" ht="8.25" customHeight="1"/>
    <row r="23779" ht="8.25" customHeight="1"/>
    <row r="23780" ht="8.25" customHeight="1"/>
    <row r="23781" ht="8.25" customHeight="1"/>
    <row r="23782" ht="8.25" customHeight="1"/>
    <row r="23783" ht="8.25" customHeight="1"/>
    <row r="23784" ht="8.25" customHeight="1"/>
    <row r="23785" ht="8.25" customHeight="1"/>
    <row r="23786" ht="8.25" customHeight="1"/>
    <row r="23787" ht="8.25" customHeight="1"/>
    <row r="23788" ht="8.25" customHeight="1"/>
    <row r="23789" ht="8.25" customHeight="1"/>
    <row r="23790" ht="8.25" customHeight="1"/>
    <row r="23791" ht="8.25" customHeight="1"/>
    <row r="23792" ht="8.25" customHeight="1"/>
    <row r="23793" ht="8.25" customHeight="1"/>
    <row r="23794" ht="8.25" customHeight="1"/>
    <row r="23795" ht="8.25" customHeight="1"/>
    <row r="23796" ht="8.25" customHeight="1"/>
    <row r="23797" ht="8.25" customHeight="1"/>
    <row r="23798" ht="8.25" customHeight="1"/>
    <row r="23799" ht="8.25" customHeight="1"/>
    <row r="23800" ht="8.25" customHeight="1"/>
    <row r="23801" ht="8.25" customHeight="1"/>
    <row r="23802" ht="8.25" customHeight="1"/>
    <row r="23803" ht="8.25" customHeight="1"/>
    <row r="23804" ht="8.25" customHeight="1"/>
    <row r="23805" ht="8.25" customHeight="1"/>
    <row r="23806" ht="8.25" customHeight="1"/>
    <row r="23807" ht="8.25" customHeight="1"/>
    <row r="23808" ht="8.25" customHeight="1"/>
    <row r="23809" ht="8.25" customHeight="1"/>
    <row r="23810" ht="8.25" customHeight="1"/>
    <row r="23811" ht="8.25" customHeight="1"/>
    <row r="23812" ht="8.25" customHeight="1"/>
    <row r="23813" ht="8.25" customHeight="1"/>
    <row r="23814" ht="8.25" customHeight="1"/>
    <row r="23815" ht="8.25" customHeight="1"/>
    <row r="23816" ht="8.25" customHeight="1"/>
    <row r="23817" ht="8.25" customHeight="1"/>
    <row r="23818" ht="8.25" customHeight="1"/>
    <row r="23819" ht="8.25" customHeight="1"/>
    <row r="23820" ht="8.25" customHeight="1"/>
    <row r="23821" ht="8.25" customHeight="1"/>
    <row r="23822" ht="8.25" customHeight="1"/>
    <row r="23823" ht="8.25" customHeight="1"/>
    <row r="23824" ht="8.25" customHeight="1"/>
    <row r="23825" ht="8.25" customHeight="1"/>
    <row r="23826" ht="8.25" customHeight="1"/>
    <row r="23827" ht="8.25" customHeight="1"/>
    <row r="23828" ht="8.25" customHeight="1"/>
    <row r="23829" ht="8.25" customHeight="1"/>
    <row r="23830" ht="8.25" customHeight="1"/>
    <row r="23831" ht="8.25" customHeight="1"/>
    <row r="23832" ht="8.25" customHeight="1"/>
    <row r="23833" ht="8.25" customHeight="1"/>
    <row r="23834" ht="8.25" customHeight="1"/>
    <row r="23835" ht="8.25" customHeight="1"/>
    <row r="23836" ht="8.25" customHeight="1"/>
    <row r="23837" ht="8.25" customHeight="1"/>
    <row r="23838" ht="8.25" customHeight="1"/>
    <row r="23839" ht="8.25" customHeight="1"/>
    <row r="23840" ht="8.25" customHeight="1"/>
    <row r="23841" ht="8.25" customHeight="1"/>
    <row r="23842" ht="8.25" customHeight="1"/>
    <row r="23843" ht="8.25" customHeight="1"/>
    <row r="23844" ht="8.25" customHeight="1"/>
    <row r="23845" ht="8.25" customHeight="1"/>
    <row r="23846" ht="8.25" customHeight="1"/>
    <row r="23847" ht="8.25" customHeight="1"/>
    <row r="23848" ht="8.25" customHeight="1"/>
    <row r="23849" ht="8.25" customHeight="1"/>
    <row r="23850" ht="8.25" customHeight="1"/>
    <row r="23851" ht="8.25" customHeight="1"/>
    <row r="23852" ht="8.25" customHeight="1"/>
    <row r="23853" ht="8.25" customHeight="1"/>
    <row r="23854" ht="8.25" customHeight="1"/>
    <row r="23855" ht="8.25" customHeight="1"/>
    <row r="23856" ht="8.25" customHeight="1"/>
    <row r="23857" ht="8.25" customHeight="1"/>
    <row r="23858" ht="8.25" customHeight="1"/>
    <row r="23859" ht="8.25" customHeight="1"/>
    <row r="23860" ht="8.25" customHeight="1"/>
    <row r="23861" ht="8.25" customHeight="1"/>
    <row r="23862" ht="8.25" customHeight="1"/>
    <row r="23863" ht="8.25" customHeight="1"/>
    <row r="23864" ht="8.25" customHeight="1"/>
    <row r="23865" ht="8.25" customHeight="1"/>
    <row r="23866" ht="8.25" customHeight="1"/>
    <row r="23867" ht="8.25" customHeight="1"/>
    <row r="23868" ht="8.25" customHeight="1"/>
    <row r="23869" ht="8.25" customHeight="1"/>
    <row r="23870" ht="8.25" customHeight="1"/>
    <row r="23871" ht="8.25" customHeight="1"/>
    <row r="23872" ht="8.25" customHeight="1"/>
    <row r="23873" ht="8.25" customHeight="1"/>
    <row r="23874" ht="8.25" customHeight="1"/>
    <row r="23875" ht="8.25" customHeight="1"/>
    <row r="23876" ht="8.25" customHeight="1"/>
    <row r="23877" ht="8.25" customHeight="1"/>
    <row r="23878" ht="8.25" customHeight="1"/>
    <row r="23879" ht="8.25" customHeight="1"/>
    <row r="23880" ht="8.25" customHeight="1"/>
    <row r="23881" ht="8.25" customHeight="1"/>
    <row r="23882" ht="8.25" customHeight="1"/>
    <row r="23883" ht="8.25" customHeight="1"/>
    <row r="23884" ht="8.25" customHeight="1"/>
    <row r="23885" ht="8.25" customHeight="1"/>
    <row r="23886" ht="8.25" customHeight="1"/>
    <row r="23887" ht="8.25" customHeight="1"/>
    <row r="23888" ht="8.25" customHeight="1"/>
    <row r="23889" ht="8.25" customHeight="1"/>
    <row r="23890" ht="8.25" customHeight="1"/>
    <row r="23891" ht="8.25" customHeight="1"/>
    <row r="23892" ht="8.25" customHeight="1"/>
    <row r="23893" ht="8.25" customHeight="1"/>
    <row r="23894" ht="8.25" customHeight="1"/>
    <row r="23895" ht="8.25" customHeight="1"/>
    <row r="23896" ht="8.25" customHeight="1"/>
    <row r="23897" ht="8.25" customHeight="1"/>
    <row r="23898" ht="8.25" customHeight="1"/>
    <row r="23899" ht="8.25" customHeight="1"/>
    <row r="23900" ht="8.25" customHeight="1"/>
    <row r="23901" ht="8.25" customHeight="1"/>
    <row r="23902" ht="8.25" customHeight="1"/>
    <row r="23903" ht="8.25" customHeight="1"/>
    <row r="23904" ht="8.25" customHeight="1"/>
    <row r="23905" ht="8.25" customHeight="1"/>
    <row r="23906" ht="8.25" customHeight="1"/>
    <row r="23907" ht="8.25" customHeight="1"/>
    <row r="23908" ht="8.25" customHeight="1"/>
    <row r="23909" ht="8.25" customHeight="1"/>
    <row r="23910" ht="8.25" customHeight="1"/>
    <row r="23911" ht="8.25" customHeight="1"/>
    <row r="23912" ht="8.25" customHeight="1"/>
    <row r="23913" ht="8.25" customHeight="1"/>
    <row r="23914" ht="8.25" customHeight="1"/>
    <row r="23915" ht="8.25" customHeight="1"/>
    <row r="23916" ht="8.25" customHeight="1"/>
    <row r="23917" ht="8.25" customHeight="1"/>
    <row r="23918" ht="8.25" customHeight="1"/>
    <row r="23919" ht="8.25" customHeight="1"/>
    <row r="23920" ht="8.25" customHeight="1"/>
    <row r="23921" ht="8.25" customHeight="1"/>
    <row r="23922" ht="8.25" customHeight="1"/>
    <row r="23923" ht="8.25" customHeight="1"/>
    <row r="23924" ht="8.25" customHeight="1"/>
    <row r="23925" ht="8.25" customHeight="1"/>
    <row r="23926" ht="8.25" customHeight="1"/>
    <row r="23927" ht="8.25" customHeight="1"/>
    <row r="23928" ht="8.25" customHeight="1"/>
    <row r="23929" ht="8.25" customHeight="1"/>
    <row r="23930" ht="8.25" customHeight="1"/>
    <row r="23931" ht="8.25" customHeight="1"/>
    <row r="23932" ht="8.25" customHeight="1"/>
    <row r="23933" ht="8.25" customHeight="1"/>
    <row r="23934" ht="8.25" customHeight="1"/>
    <row r="23935" ht="8.25" customHeight="1"/>
    <row r="23936" ht="8.25" customHeight="1"/>
    <row r="23937" ht="8.25" customHeight="1"/>
    <row r="23938" ht="8.25" customHeight="1"/>
    <row r="23939" ht="8.25" customHeight="1"/>
    <row r="23940" ht="8.25" customHeight="1"/>
    <row r="23941" ht="8.25" customHeight="1"/>
    <row r="23942" ht="8.25" customHeight="1"/>
    <row r="23943" ht="8.25" customHeight="1"/>
    <row r="23944" ht="8.25" customHeight="1"/>
    <row r="23945" ht="8.25" customHeight="1"/>
    <row r="23946" ht="8.25" customHeight="1"/>
    <row r="23947" ht="8.25" customHeight="1"/>
    <row r="23948" ht="8.25" customHeight="1"/>
    <row r="23949" ht="8.25" customHeight="1"/>
    <row r="23950" ht="8.25" customHeight="1"/>
    <row r="23951" ht="8.25" customHeight="1"/>
    <row r="23952" ht="8.25" customHeight="1"/>
    <row r="23953" ht="8.25" customHeight="1"/>
    <row r="23954" ht="8.25" customHeight="1"/>
    <row r="23955" ht="8.25" customHeight="1"/>
    <row r="23956" ht="8.25" customHeight="1"/>
    <row r="23957" ht="8.25" customHeight="1"/>
    <row r="23958" ht="8.25" customHeight="1"/>
    <row r="23959" ht="8.25" customHeight="1"/>
    <row r="23960" ht="8.25" customHeight="1"/>
    <row r="23961" ht="8.25" customHeight="1"/>
    <row r="23962" ht="8.25" customHeight="1"/>
    <row r="23963" ht="8.25" customHeight="1"/>
    <row r="23964" ht="8.25" customHeight="1"/>
    <row r="23965" ht="8.25" customHeight="1"/>
    <row r="23966" ht="8.25" customHeight="1"/>
    <row r="23967" ht="8.25" customHeight="1"/>
    <row r="23968" ht="8.25" customHeight="1"/>
    <row r="23969" ht="8.25" customHeight="1"/>
    <row r="23970" ht="8.25" customHeight="1"/>
    <row r="23971" ht="8.25" customHeight="1"/>
    <row r="23972" ht="8.25" customHeight="1"/>
    <row r="23973" ht="8.25" customHeight="1"/>
    <row r="23974" ht="8.25" customHeight="1"/>
    <row r="23975" ht="8.25" customHeight="1"/>
    <row r="23976" ht="8.25" customHeight="1"/>
    <row r="23977" ht="8.25" customHeight="1"/>
    <row r="23978" ht="8.25" customHeight="1"/>
    <row r="23979" ht="8.25" customHeight="1"/>
    <row r="23980" ht="8.25" customHeight="1"/>
    <row r="23981" ht="8.25" customHeight="1"/>
    <row r="23982" ht="8.25" customHeight="1"/>
    <row r="23983" ht="8.25" customHeight="1"/>
    <row r="23984" ht="8.25" customHeight="1"/>
    <row r="23985" ht="8.25" customHeight="1"/>
    <row r="23986" ht="8.25" customHeight="1"/>
    <row r="23987" ht="8.25" customHeight="1"/>
    <row r="23988" ht="8.25" customHeight="1"/>
    <row r="23989" ht="8.25" customHeight="1"/>
    <row r="23990" ht="8.25" customHeight="1"/>
    <row r="23991" ht="8.25" customHeight="1"/>
    <row r="23992" ht="8.25" customHeight="1"/>
    <row r="23993" ht="8.25" customHeight="1"/>
    <row r="23994" ht="8.25" customHeight="1"/>
    <row r="23995" ht="8.25" customHeight="1"/>
    <row r="23996" ht="8.25" customHeight="1"/>
    <row r="23997" ht="8.25" customHeight="1"/>
    <row r="23998" ht="8.25" customHeight="1"/>
    <row r="23999" ht="8.25" customHeight="1"/>
    <row r="24000" ht="8.25" customHeight="1"/>
    <row r="24001" ht="8.25" customHeight="1"/>
    <row r="24002" ht="8.25" customHeight="1"/>
    <row r="24003" ht="8.25" customHeight="1"/>
    <row r="24004" ht="8.25" customHeight="1"/>
    <row r="24005" ht="8.25" customHeight="1"/>
    <row r="24006" ht="8.25" customHeight="1"/>
    <row r="24007" ht="8.25" customHeight="1"/>
    <row r="24008" ht="8.25" customHeight="1"/>
    <row r="24009" ht="8.25" customHeight="1"/>
    <row r="24010" ht="8.25" customHeight="1"/>
    <row r="24011" ht="8.25" customHeight="1"/>
    <row r="24012" ht="8.25" customHeight="1"/>
    <row r="24013" ht="8.25" customHeight="1"/>
    <row r="24014" ht="8.25" customHeight="1"/>
    <row r="24015" ht="8.25" customHeight="1"/>
    <row r="24016" ht="8.25" customHeight="1"/>
    <row r="24017" ht="8.25" customHeight="1"/>
    <row r="24018" ht="8.25" customHeight="1"/>
    <row r="24019" ht="8.25" customHeight="1"/>
    <row r="24020" ht="8.25" customHeight="1"/>
    <row r="24021" ht="8.25" customHeight="1"/>
    <row r="24022" ht="8.25" customHeight="1"/>
    <row r="24023" ht="8.25" customHeight="1"/>
    <row r="24024" ht="8.25" customHeight="1"/>
    <row r="24025" ht="8.25" customHeight="1"/>
    <row r="24026" ht="8.25" customHeight="1"/>
    <row r="24027" ht="8.25" customHeight="1"/>
    <row r="24028" ht="8.25" customHeight="1"/>
    <row r="24029" ht="8.25" customHeight="1"/>
    <row r="24030" ht="8.25" customHeight="1"/>
    <row r="24031" ht="8.25" customHeight="1"/>
    <row r="24032" ht="8.25" customHeight="1"/>
    <row r="24033" ht="8.25" customHeight="1"/>
    <row r="24034" ht="8.25" customHeight="1"/>
    <row r="24035" ht="8.25" customHeight="1"/>
    <row r="24036" ht="8.25" customHeight="1"/>
    <row r="24037" ht="8.25" customHeight="1"/>
    <row r="24038" ht="8.25" customHeight="1"/>
    <row r="24039" ht="8.25" customHeight="1"/>
    <row r="24040" ht="8.25" customHeight="1"/>
    <row r="24041" ht="8.25" customHeight="1"/>
    <row r="24042" ht="8.25" customHeight="1"/>
    <row r="24043" ht="8.25" customHeight="1"/>
    <row r="24044" ht="8.25" customHeight="1"/>
    <row r="24045" ht="8.25" customHeight="1"/>
    <row r="24046" ht="8.25" customHeight="1"/>
    <row r="24047" ht="8.25" customHeight="1"/>
    <row r="24048" ht="8.25" customHeight="1"/>
    <row r="24049" ht="8.25" customHeight="1"/>
    <row r="24050" ht="8.25" customHeight="1"/>
    <row r="24051" ht="8.25" customHeight="1"/>
    <row r="24052" ht="8.25" customHeight="1"/>
    <row r="24053" ht="8.25" customHeight="1"/>
    <row r="24054" ht="8.25" customHeight="1"/>
    <row r="24055" ht="8.25" customHeight="1"/>
    <row r="24056" ht="8.25" customHeight="1"/>
    <row r="24057" ht="8.25" customHeight="1"/>
    <row r="24058" ht="8.25" customHeight="1"/>
    <row r="24059" ht="8.25" customHeight="1"/>
    <row r="24060" ht="8.25" customHeight="1"/>
    <row r="24061" ht="8.25" customHeight="1"/>
    <row r="24062" ht="8.25" customHeight="1"/>
    <row r="24063" ht="8.25" customHeight="1"/>
    <row r="24064" ht="8.25" customHeight="1"/>
    <row r="24065" ht="8.25" customHeight="1"/>
    <row r="24066" ht="8.25" customHeight="1"/>
    <row r="24067" ht="8.25" customHeight="1"/>
    <row r="24068" ht="8.25" customHeight="1"/>
    <row r="24069" ht="8.25" customHeight="1"/>
    <row r="24070" ht="8.25" customHeight="1"/>
    <row r="24071" ht="8.25" customHeight="1"/>
    <row r="24072" ht="8.25" customHeight="1"/>
    <row r="24073" ht="8.25" customHeight="1"/>
    <row r="24074" ht="8.25" customHeight="1"/>
    <row r="24075" ht="8.25" customHeight="1"/>
    <row r="24076" ht="8.25" customHeight="1"/>
    <row r="24077" ht="8.25" customHeight="1"/>
    <row r="24078" ht="8.25" customHeight="1"/>
    <row r="24079" ht="8.25" customHeight="1"/>
    <row r="24080" ht="8.25" customHeight="1"/>
    <row r="24081" ht="8.25" customHeight="1"/>
    <row r="24082" ht="8.25" customHeight="1"/>
    <row r="24083" ht="8.25" customHeight="1"/>
    <row r="24084" ht="8.25" customHeight="1"/>
    <row r="24085" ht="8.25" customHeight="1"/>
    <row r="24086" ht="8.25" customHeight="1"/>
    <row r="24087" ht="8.25" customHeight="1"/>
    <row r="24088" ht="8.25" customHeight="1"/>
    <row r="24089" ht="8.25" customHeight="1"/>
    <row r="24090" ht="8.25" customHeight="1"/>
    <row r="24091" ht="8.25" customHeight="1"/>
    <row r="24092" ht="8.25" customHeight="1"/>
    <row r="24093" ht="8.25" customHeight="1"/>
    <row r="24094" ht="8.25" customHeight="1"/>
    <row r="24095" ht="8.25" customHeight="1"/>
    <row r="24096" ht="8.25" customHeight="1"/>
    <row r="24097" ht="8.25" customHeight="1"/>
    <row r="24098" ht="8.25" customHeight="1"/>
    <row r="24099" ht="8.25" customHeight="1"/>
    <row r="24100" ht="8.25" customHeight="1"/>
    <row r="24101" ht="8.25" customHeight="1"/>
    <row r="24102" ht="8.25" customHeight="1"/>
    <row r="24103" ht="8.25" customHeight="1"/>
    <row r="24104" ht="8.25" customHeight="1"/>
    <row r="24105" ht="8.25" customHeight="1"/>
    <row r="24106" ht="8.25" customHeight="1"/>
    <row r="24107" ht="8.25" customHeight="1"/>
    <row r="24108" ht="8.25" customHeight="1"/>
    <row r="24109" ht="8.25" customHeight="1"/>
    <row r="24110" ht="8.25" customHeight="1"/>
    <row r="24111" ht="8.25" customHeight="1"/>
    <row r="24112" ht="8.25" customHeight="1"/>
    <row r="24113" ht="8.25" customHeight="1"/>
    <row r="24114" ht="8.25" customHeight="1"/>
    <row r="24115" ht="8.25" customHeight="1"/>
    <row r="24116" ht="8.25" customHeight="1"/>
    <row r="24117" ht="8.25" customHeight="1"/>
    <row r="24118" ht="8.25" customHeight="1"/>
    <row r="24119" ht="8.25" customHeight="1"/>
    <row r="24120" ht="8.25" customHeight="1"/>
    <row r="24121" ht="8.25" customHeight="1"/>
    <row r="24122" ht="8.25" customHeight="1"/>
    <row r="24123" ht="8.25" customHeight="1"/>
    <row r="24124" ht="8.25" customHeight="1"/>
    <row r="24125" ht="8.25" customHeight="1"/>
    <row r="24126" ht="8.25" customHeight="1"/>
    <row r="24127" ht="8.25" customHeight="1"/>
    <row r="24128" ht="8.25" customHeight="1"/>
    <row r="24129" ht="8.25" customHeight="1"/>
    <row r="24130" ht="8.25" customHeight="1"/>
    <row r="24131" ht="8.25" customHeight="1"/>
    <row r="24132" ht="8.25" customHeight="1"/>
    <row r="24133" ht="8.25" customHeight="1"/>
    <row r="24134" ht="8.25" customHeight="1"/>
    <row r="24135" ht="8.25" customHeight="1"/>
    <row r="24136" ht="8.25" customHeight="1"/>
    <row r="24137" ht="8.25" customHeight="1"/>
    <row r="24138" ht="8.25" customHeight="1"/>
    <row r="24139" ht="8.25" customHeight="1"/>
    <row r="24140" ht="8.25" customHeight="1"/>
    <row r="24141" ht="8.25" customHeight="1"/>
    <row r="24142" ht="8.25" customHeight="1"/>
    <row r="24143" ht="8.25" customHeight="1"/>
    <row r="24144" ht="8.25" customHeight="1"/>
    <row r="24145" ht="8.25" customHeight="1"/>
    <row r="24146" ht="8.25" customHeight="1"/>
    <row r="24147" ht="8.25" customHeight="1"/>
    <row r="24148" ht="8.25" customHeight="1"/>
    <row r="24149" ht="8.25" customHeight="1"/>
    <row r="24150" ht="8.25" customHeight="1"/>
    <row r="24151" ht="8.25" customHeight="1"/>
    <row r="24152" ht="8.25" customHeight="1"/>
    <row r="24153" ht="8.25" customHeight="1"/>
    <row r="24154" ht="8.25" customHeight="1"/>
    <row r="24155" ht="8.25" customHeight="1"/>
    <row r="24156" ht="8.25" customHeight="1"/>
    <row r="24157" ht="8.25" customHeight="1"/>
    <row r="24158" ht="8.25" customHeight="1"/>
    <row r="24159" ht="8.25" customHeight="1"/>
    <row r="24160" ht="8.25" customHeight="1"/>
    <row r="24161" ht="8.25" customHeight="1"/>
    <row r="24162" ht="8.25" customHeight="1"/>
    <row r="24163" ht="8.25" customHeight="1"/>
    <row r="24164" ht="8.25" customHeight="1"/>
    <row r="24165" ht="8.25" customHeight="1"/>
    <row r="24166" ht="8.25" customHeight="1"/>
    <row r="24167" ht="8.25" customHeight="1"/>
    <row r="24168" ht="8.25" customHeight="1"/>
    <row r="24169" ht="8.25" customHeight="1"/>
    <row r="24170" ht="8.25" customHeight="1"/>
    <row r="24171" ht="8.25" customHeight="1"/>
    <row r="24172" ht="8.25" customHeight="1"/>
    <row r="24173" ht="8.25" customHeight="1"/>
    <row r="24174" ht="8.25" customHeight="1"/>
    <row r="24175" ht="8.25" customHeight="1"/>
    <row r="24176" ht="8.25" customHeight="1"/>
    <row r="24177" ht="8.25" customHeight="1"/>
    <row r="24178" ht="8.25" customHeight="1"/>
    <row r="24179" ht="8.25" customHeight="1"/>
    <row r="24180" ht="8.25" customHeight="1"/>
    <row r="24181" ht="8.25" customHeight="1"/>
    <row r="24182" ht="8.25" customHeight="1"/>
    <row r="24183" ht="8.25" customHeight="1"/>
    <row r="24184" ht="8.25" customHeight="1"/>
    <row r="24185" ht="8.25" customHeight="1"/>
    <row r="24186" ht="8.25" customHeight="1"/>
    <row r="24187" ht="8.25" customHeight="1"/>
    <row r="24188" ht="8.25" customHeight="1"/>
    <row r="24189" ht="8.25" customHeight="1"/>
    <row r="24190" ht="8.25" customHeight="1"/>
    <row r="24191" ht="8.25" customHeight="1"/>
    <row r="24192" ht="8.25" customHeight="1"/>
    <row r="24193" ht="8.25" customHeight="1"/>
    <row r="24194" ht="8.25" customHeight="1"/>
    <row r="24195" ht="8.25" customHeight="1"/>
    <row r="24196" ht="8.25" customHeight="1"/>
    <row r="24197" ht="8.25" customHeight="1"/>
    <row r="24198" ht="8.25" customHeight="1"/>
    <row r="24199" ht="8.25" customHeight="1"/>
    <row r="24200" ht="8.25" customHeight="1"/>
    <row r="24201" ht="8.25" customHeight="1"/>
    <row r="24202" ht="8.25" customHeight="1"/>
    <row r="24203" ht="8.25" customHeight="1"/>
    <row r="24204" ht="8.25" customHeight="1"/>
    <row r="24205" ht="8.25" customHeight="1"/>
    <row r="24206" ht="8.25" customHeight="1"/>
    <row r="24207" ht="8.25" customHeight="1"/>
    <row r="24208" ht="8.25" customHeight="1"/>
    <row r="24209" ht="8.25" customHeight="1"/>
    <row r="24210" ht="8.25" customHeight="1"/>
    <row r="24211" ht="8.25" customHeight="1"/>
    <row r="24212" ht="8.25" customHeight="1"/>
    <row r="24213" ht="8.25" customHeight="1"/>
    <row r="24214" ht="8.25" customHeight="1"/>
    <row r="24215" ht="8.25" customHeight="1"/>
    <row r="24216" ht="8.25" customHeight="1"/>
    <row r="24217" ht="8.25" customHeight="1"/>
    <row r="24218" ht="8.25" customHeight="1"/>
    <row r="24219" ht="8.25" customHeight="1"/>
    <row r="24220" ht="8.25" customHeight="1"/>
    <row r="24221" ht="8.25" customHeight="1"/>
    <row r="24222" ht="8.25" customHeight="1"/>
    <row r="24223" ht="8.25" customHeight="1"/>
    <row r="24224" ht="8.25" customHeight="1"/>
    <row r="24225" ht="8.25" customHeight="1"/>
    <row r="24226" ht="8.25" customHeight="1"/>
    <row r="24227" ht="8.25" customHeight="1"/>
    <row r="24228" ht="8.25" customHeight="1"/>
    <row r="24229" ht="8.25" customHeight="1"/>
    <row r="24230" ht="8.25" customHeight="1"/>
    <row r="24231" ht="8.25" customHeight="1"/>
    <row r="24232" ht="8.25" customHeight="1"/>
    <row r="24233" ht="8.25" customHeight="1"/>
    <row r="24234" ht="8.25" customHeight="1"/>
    <row r="24235" ht="8.25" customHeight="1"/>
    <row r="24236" ht="8.25" customHeight="1"/>
    <row r="24237" ht="8.25" customHeight="1"/>
    <row r="24238" ht="8.25" customHeight="1"/>
    <row r="24239" ht="8.25" customHeight="1"/>
    <row r="24240" ht="8.25" customHeight="1"/>
    <row r="24241" ht="8.25" customHeight="1"/>
    <row r="24242" ht="8.25" customHeight="1"/>
    <row r="24243" ht="8.25" customHeight="1"/>
    <row r="24244" ht="8.25" customHeight="1"/>
    <row r="24245" ht="8.25" customHeight="1"/>
    <row r="24246" ht="8.25" customHeight="1"/>
    <row r="24247" ht="8.25" customHeight="1"/>
    <row r="24248" ht="8.25" customHeight="1"/>
    <row r="24249" ht="8.25" customHeight="1"/>
    <row r="24250" ht="8.25" customHeight="1"/>
    <row r="24251" ht="8.25" customHeight="1"/>
    <row r="24252" ht="8.25" customHeight="1"/>
    <row r="24253" ht="8.25" customHeight="1"/>
    <row r="24254" ht="8.25" customHeight="1"/>
    <row r="24255" ht="8.25" customHeight="1"/>
    <row r="24256" ht="8.25" customHeight="1"/>
    <row r="24257" ht="8.25" customHeight="1"/>
    <row r="24258" ht="8.25" customHeight="1"/>
    <row r="24259" ht="8.25" customHeight="1"/>
    <row r="24260" ht="8.25" customHeight="1"/>
    <row r="24261" ht="8.25" customHeight="1"/>
    <row r="24262" ht="8.25" customHeight="1"/>
    <row r="24263" ht="8.25" customHeight="1"/>
    <row r="24264" ht="8.25" customHeight="1"/>
    <row r="24265" ht="8.25" customHeight="1"/>
    <row r="24266" ht="8.25" customHeight="1"/>
    <row r="24267" ht="8.25" customHeight="1"/>
    <row r="24268" ht="8.25" customHeight="1"/>
    <row r="24269" ht="8.25" customHeight="1"/>
    <row r="24270" ht="8.25" customHeight="1"/>
    <row r="24271" ht="8.25" customHeight="1"/>
    <row r="24272" ht="8.25" customHeight="1"/>
    <row r="24273" ht="8.25" customHeight="1"/>
    <row r="24274" ht="8.25" customHeight="1"/>
    <row r="24275" ht="8.25" customHeight="1"/>
    <row r="24276" ht="8.25" customHeight="1"/>
    <row r="24277" ht="8.25" customHeight="1"/>
    <row r="24278" ht="8.25" customHeight="1"/>
    <row r="24279" ht="8.25" customHeight="1"/>
    <row r="24280" ht="8.25" customHeight="1"/>
    <row r="24281" ht="8.25" customHeight="1"/>
    <row r="24282" ht="8.25" customHeight="1"/>
    <row r="24283" ht="8.25" customHeight="1"/>
    <row r="24284" ht="8.25" customHeight="1"/>
    <row r="24285" ht="8.25" customHeight="1"/>
    <row r="24286" ht="8.25" customHeight="1"/>
    <row r="24287" ht="8.25" customHeight="1"/>
    <row r="24288" ht="8.25" customHeight="1"/>
    <row r="24289" ht="8.25" customHeight="1"/>
    <row r="24290" ht="8.25" customHeight="1"/>
    <row r="24291" ht="8.25" customHeight="1"/>
    <row r="24292" ht="8.25" customHeight="1"/>
    <row r="24293" ht="8.25" customHeight="1"/>
    <row r="24294" ht="8.25" customHeight="1"/>
    <row r="24295" ht="8.25" customHeight="1"/>
    <row r="24296" ht="8.25" customHeight="1"/>
    <row r="24297" ht="8.25" customHeight="1"/>
    <row r="24298" ht="8.25" customHeight="1"/>
    <row r="24299" ht="8.25" customHeight="1"/>
    <row r="24300" ht="8.25" customHeight="1"/>
    <row r="24301" ht="8.25" customHeight="1"/>
    <row r="24302" ht="8.25" customHeight="1"/>
    <row r="24303" ht="8.25" customHeight="1"/>
    <row r="24304" ht="8.25" customHeight="1"/>
    <row r="24305" ht="8.25" customHeight="1"/>
    <row r="24306" ht="8.25" customHeight="1"/>
    <row r="24307" ht="8.25" customHeight="1"/>
    <row r="24308" ht="8.25" customHeight="1"/>
    <row r="24309" ht="8.25" customHeight="1"/>
    <row r="24310" ht="8.25" customHeight="1"/>
    <row r="24311" ht="8.25" customHeight="1"/>
    <row r="24312" ht="8.25" customHeight="1"/>
    <row r="24313" ht="8.25" customHeight="1"/>
    <row r="24314" ht="8.25" customHeight="1"/>
    <row r="24315" ht="8.25" customHeight="1"/>
    <row r="24316" ht="8.25" customHeight="1"/>
    <row r="24317" ht="8.25" customHeight="1"/>
    <row r="24318" ht="8.25" customHeight="1"/>
    <row r="24319" ht="8.25" customHeight="1"/>
    <row r="24320" ht="8.25" customHeight="1"/>
    <row r="24321" ht="8.25" customHeight="1"/>
    <row r="24322" ht="8.25" customHeight="1"/>
    <row r="24323" ht="8.25" customHeight="1"/>
    <row r="24324" ht="8.25" customHeight="1"/>
    <row r="24325" ht="8.25" customHeight="1"/>
    <row r="24326" ht="8.25" customHeight="1"/>
    <row r="24327" ht="8.25" customHeight="1"/>
    <row r="24328" ht="8.25" customHeight="1"/>
    <row r="24329" ht="8.25" customHeight="1"/>
    <row r="24330" ht="8.25" customHeight="1"/>
    <row r="24331" ht="8.25" customHeight="1"/>
    <row r="24332" ht="8.25" customHeight="1"/>
    <row r="24333" ht="8.25" customHeight="1"/>
    <row r="24334" ht="8.25" customHeight="1"/>
    <row r="24335" ht="8.25" customHeight="1"/>
    <row r="24336" ht="8.25" customHeight="1"/>
    <row r="24337" ht="8.25" customHeight="1"/>
    <row r="24338" ht="8.25" customHeight="1"/>
    <row r="24339" ht="8.25" customHeight="1"/>
    <row r="24340" ht="8.25" customHeight="1"/>
    <row r="24341" ht="8.25" customHeight="1"/>
    <row r="24342" ht="8.25" customHeight="1"/>
    <row r="24343" ht="8.25" customHeight="1"/>
    <row r="24344" ht="8.25" customHeight="1"/>
    <row r="24345" ht="8.25" customHeight="1"/>
    <row r="24346" ht="8.25" customHeight="1"/>
    <row r="24347" ht="8.25" customHeight="1"/>
    <row r="24348" ht="8.25" customHeight="1"/>
    <row r="24349" ht="8.25" customHeight="1"/>
    <row r="24350" ht="8.25" customHeight="1"/>
    <row r="24351" ht="8.25" customHeight="1"/>
    <row r="24352" ht="8.25" customHeight="1"/>
    <row r="24353" ht="8.25" customHeight="1"/>
    <row r="24354" ht="8.25" customHeight="1"/>
    <row r="24355" ht="8.25" customHeight="1"/>
    <row r="24356" ht="8.25" customHeight="1"/>
    <row r="24357" ht="8.25" customHeight="1"/>
    <row r="24358" ht="8.25" customHeight="1"/>
    <row r="24359" ht="8.25" customHeight="1"/>
    <row r="24360" ht="8.25" customHeight="1"/>
    <row r="24361" ht="8.25" customHeight="1"/>
    <row r="24362" ht="8.25" customHeight="1"/>
    <row r="24363" ht="8.25" customHeight="1"/>
    <row r="24364" ht="8.25" customHeight="1"/>
    <row r="24365" ht="8.25" customHeight="1"/>
    <row r="24366" ht="8.25" customHeight="1"/>
    <row r="24367" ht="8.25" customHeight="1"/>
    <row r="24368" ht="8.25" customHeight="1"/>
    <row r="24369" ht="8.25" customHeight="1"/>
    <row r="24370" ht="8.25" customHeight="1"/>
    <row r="24371" ht="8.25" customHeight="1"/>
    <row r="24372" ht="8.25" customHeight="1"/>
    <row r="24373" ht="8.25" customHeight="1"/>
    <row r="24374" ht="8.25" customHeight="1"/>
    <row r="24375" ht="8.25" customHeight="1"/>
    <row r="24376" ht="8.25" customHeight="1"/>
    <row r="24377" ht="8.25" customHeight="1"/>
    <row r="24378" ht="8.25" customHeight="1"/>
    <row r="24379" ht="8.25" customHeight="1"/>
    <row r="24380" ht="8.25" customHeight="1"/>
    <row r="24381" ht="8.25" customHeight="1"/>
    <row r="24382" ht="8.25" customHeight="1"/>
    <row r="24383" ht="8.25" customHeight="1"/>
    <row r="24384" ht="8.25" customHeight="1"/>
    <row r="24385" ht="8.25" customHeight="1"/>
    <row r="24386" ht="8.25" customHeight="1"/>
    <row r="24387" ht="8.25" customHeight="1"/>
    <row r="24388" ht="8.25" customHeight="1"/>
    <row r="24389" ht="8.25" customHeight="1"/>
    <row r="24390" ht="8.25" customHeight="1"/>
    <row r="24391" ht="8.25" customHeight="1"/>
    <row r="24392" ht="8.25" customHeight="1"/>
    <row r="24393" ht="8.25" customHeight="1"/>
    <row r="24394" ht="8.25" customHeight="1"/>
    <row r="24395" ht="8.25" customHeight="1"/>
    <row r="24396" ht="8.25" customHeight="1"/>
    <row r="24397" ht="8.25" customHeight="1"/>
    <row r="24398" ht="8.25" customHeight="1"/>
    <row r="24399" ht="8.25" customHeight="1"/>
    <row r="24400" ht="8.25" customHeight="1"/>
    <row r="24401" ht="8.25" customHeight="1"/>
    <row r="24402" ht="8.25" customHeight="1"/>
    <row r="24403" ht="8.25" customHeight="1"/>
    <row r="24404" ht="8.25" customHeight="1"/>
    <row r="24405" ht="8.25" customHeight="1"/>
    <row r="24406" ht="8.25" customHeight="1"/>
    <row r="24407" ht="8.25" customHeight="1"/>
    <row r="24408" ht="8.25" customHeight="1"/>
    <row r="24409" ht="8.25" customHeight="1"/>
    <row r="24410" ht="8.25" customHeight="1"/>
    <row r="24411" ht="8.25" customHeight="1"/>
    <row r="24412" ht="8.25" customHeight="1"/>
    <row r="24413" ht="8.25" customHeight="1"/>
    <row r="24414" ht="8.25" customHeight="1"/>
    <row r="24415" ht="8.25" customHeight="1"/>
    <row r="24416" ht="8.25" customHeight="1"/>
    <row r="24417" ht="8.25" customHeight="1"/>
    <row r="24418" ht="8.25" customHeight="1"/>
    <row r="24419" ht="8.25" customHeight="1"/>
    <row r="24420" ht="8.25" customHeight="1"/>
    <row r="24421" ht="8.25" customHeight="1"/>
    <row r="24422" ht="8.25" customHeight="1"/>
    <row r="24423" ht="8.25" customHeight="1"/>
    <row r="24424" ht="8.25" customHeight="1"/>
    <row r="24425" ht="8.25" customHeight="1"/>
    <row r="24426" ht="8.25" customHeight="1"/>
    <row r="24427" ht="8.25" customHeight="1"/>
    <row r="24428" ht="8.25" customHeight="1"/>
    <row r="24429" ht="8.25" customHeight="1"/>
    <row r="24430" ht="8.25" customHeight="1"/>
    <row r="24431" ht="8.25" customHeight="1"/>
    <row r="24432" ht="8.25" customHeight="1"/>
    <row r="24433" ht="8.25" customHeight="1"/>
    <row r="24434" ht="8.25" customHeight="1"/>
    <row r="24435" ht="8.25" customHeight="1"/>
    <row r="24436" ht="8.25" customHeight="1"/>
    <row r="24437" ht="8.25" customHeight="1"/>
    <row r="24438" ht="8.25" customHeight="1"/>
    <row r="24439" ht="8.25" customHeight="1"/>
    <row r="24440" ht="8.25" customHeight="1"/>
    <row r="24441" ht="8.25" customHeight="1"/>
    <row r="24442" ht="8.25" customHeight="1"/>
    <row r="24443" ht="8.25" customHeight="1"/>
    <row r="24444" ht="8.25" customHeight="1"/>
    <row r="24445" ht="8.25" customHeight="1"/>
    <row r="24446" ht="8.25" customHeight="1"/>
    <row r="24447" ht="8.25" customHeight="1"/>
    <row r="24448" ht="8.25" customHeight="1"/>
    <row r="24449" ht="8.25" customHeight="1"/>
    <row r="24450" ht="8.25" customHeight="1"/>
    <row r="24451" ht="8.25" customHeight="1"/>
    <row r="24452" ht="8.25" customHeight="1"/>
    <row r="24453" ht="8.25" customHeight="1"/>
    <row r="24454" ht="8.25" customHeight="1"/>
    <row r="24455" ht="8.25" customHeight="1"/>
    <row r="24456" ht="8.25" customHeight="1"/>
    <row r="24457" ht="8.25" customHeight="1"/>
    <row r="24458" ht="8.25" customHeight="1"/>
    <row r="24459" ht="8.25" customHeight="1"/>
    <row r="24460" ht="8.25" customHeight="1"/>
    <row r="24461" ht="8.25" customHeight="1"/>
    <row r="24462" ht="8.25" customHeight="1"/>
    <row r="24463" ht="8.25" customHeight="1"/>
    <row r="24464" ht="8.25" customHeight="1"/>
    <row r="24465" ht="8.25" customHeight="1"/>
    <row r="24466" ht="8.25" customHeight="1"/>
    <row r="24467" ht="8.25" customHeight="1"/>
    <row r="24468" ht="8.25" customHeight="1"/>
    <row r="24469" ht="8.25" customHeight="1"/>
    <row r="24470" ht="8.25" customHeight="1"/>
    <row r="24471" ht="8.25" customHeight="1"/>
    <row r="24472" ht="8.25" customHeight="1"/>
    <row r="24473" ht="8.25" customHeight="1"/>
    <row r="24474" ht="8.25" customHeight="1"/>
    <row r="24475" ht="8.25" customHeight="1"/>
    <row r="24476" ht="8.25" customHeight="1"/>
    <row r="24477" ht="8.25" customHeight="1"/>
    <row r="24478" ht="8.25" customHeight="1"/>
    <row r="24479" ht="8.25" customHeight="1"/>
    <row r="24480" ht="8.25" customHeight="1"/>
    <row r="24481" ht="8.25" customHeight="1"/>
    <row r="24482" ht="8.25" customHeight="1"/>
    <row r="24483" ht="8.25" customHeight="1"/>
    <row r="24484" ht="8.25" customHeight="1"/>
    <row r="24485" ht="8.25" customHeight="1"/>
    <row r="24486" ht="8.25" customHeight="1"/>
    <row r="24487" ht="8.25" customHeight="1"/>
    <row r="24488" ht="8.25" customHeight="1"/>
    <row r="24489" ht="8.25" customHeight="1"/>
    <row r="24490" ht="8.25" customHeight="1"/>
    <row r="24491" ht="8.25" customHeight="1"/>
    <row r="24492" ht="8.25" customHeight="1"/>
    <row r="24493" ht="8.25" customHeight="1"/>
    <row r="24494" ht="8.25" customHeight="1"/>
    <row r="24495" ht="8.25" customHeight="1"/>
    <row r="24496" ht="8.25" customHeight="1"/>
    <row r="24497" ht="8.25" customHeight="1"/>
    <row r="24498" ht="8.25" customHeight="1"/>
    <row r="24499" ht="8.25" customHeight="1"/>
    <row r="24500" ht="8.25" customHeight="1"/>
    <row r="24501" ht="8.25" customHeight="1"/>
    <row r="24502" ht="8.25" customHeight="1"/>
    <row r="24503" ht="8.25" customHeight="1"/>
    <row r="24504" ht="8.25" customHeight="1"/>
    <row r="24505" ht="8.25" customHeight="1"/>
    <row r="24506" ht="8.25" customHeight="1"/>
    <row r="24507" ht="8.25" customHeight="1"/>
    <row r="24508" ht="8.25" customHeight="1"/>
    <row r="24509" ht="8.25" customHeight="1"/>
    <row r="24510" ht="8.25" customHeight="1"/>
    <row r="24511" ht="8.25" customHeight="1"/>
    <row r="24512" ht="8.25" customHeight="1"/>
    <row r="24513" ht="8.25" customHeight="1"/>
    <row r="24514" ht="8.25" customHeight="1"/>
    <row r="24515" ht="8.25" customHeight="1"/>
    <row r="24516" ht="8.25" customHeight="1"/>
    <row r="24517" ht="8.25" customHeight="1"/>
    <row r="24518" ht="8.25" customHeight="1"/>
    <row r="24519" ht="8.25" customHeight="1"/>
    <row r="24520" ht="8.25" customHeight="1"/>
    <row r="24521" ht="8.25" customHeight="1"/>
    <row r="24522" ht="8.25" customHeight="1"/>
    <row r="24523" ht="8.25" customHeight="1"/>
    <row r="24524" ht="8.25" customHeight="1"/>
    <row r="24525" ht="8.25" customHeight="1"/>
    <row r="24526" ht="8.25" customHeight="1"/>
    <row r="24527" ht="8.25" customHeight="1"/>
    <row r="24528" ht="8.25" customHeight="1"/>
    <row r="24529" ht="8.25" customHeight="1"/>
    <row r="24530" ht="8.25" customHeight="1"/>
    <row r="24531" ht="8.25" customHeight="1"/>
    <row r="24532" ht="8.25" customHeight="1"/>
    <row r="24533" ht="8.25" customHeight="1"/>
    <row r="24534" ht="8.25" customHeight="1"/>
    <row r="24535" ht="8.25" customHeight="1"/>
    <row r="24536" ht="8.25" customHeight="1"/>
    <row r="24537" ht="8.25" customHeight="1"/>
    <row r="24538" ht="8.25" customHeight="1"/>
    <row r="24539" ht="8.25" customHeight="1"/>
    <row r="24540" ht="8.25" customHeight="1"/>
    <row r="24541" ht="8.25" customHeight="1"/>
    <row r="24542" ht="8.25" customHeight="1"/>
    <row r="24543" ht="8.25" customHeight="1"/>
    <row r="24544" ht="8.25" customHeight="1"/>
    <row r="24545" ht="8.25" customHeight="1"/>
    <row r="24546" ht="8.25" customHeight="1"/>
    <row r="24547" ht="8.25" customHeight="1"/>
    <row r="24548" ht="8.25" customHeight="1"/>
    <row r="24549" ht="8.25" customHeight="1"/>
    <row r="24550" ht="8.25" customHeight="1"/>
    <row r="24551" ht="8.25" customHeight="1"/>
    <row r="24552" ht="8.25" customHeight="1"/>
    <row r="24553" ht="8.25" customHeight="1"/>
    <row r="24554" ht="8.25" customHeight="1"/>
    <row r="24555" ht="8.25" customHeight="1"/>
    <row r="24556" ht="8.25" customHeight="1"/>
    <row r="24557" ht="8.25" customHeight="1"/>
    <row r="24558" ht="8.25" customHeight="1"/>
    <row r="24559" ht="8.25" customHeight="1"/>
    <row r="24560" ht="8.25" customHeight="1"/>
    <row r="24561" ht="8.25" customHeight="1"/>
    <row r="24562" ht="8.25" customHeight="1"/>
    <row r="24563" ht="8.25" customHeight="1"/>
    <row r="24564" ht="8.25" customHeight="1"/>
    <row r="24565" ht="8.25" customHeight="1"/>
    <row r="24566" ht="8.25" customHeight="1"/>
    <row r="24567" ht="8.25" customHeight="1"/>
    <row r="24568" ht="8.25" customHeight="1"/>
    <row r="24569" ht="8.25" customHeight="1"/>
    <row r="24570" ht="8.25" customHeight="1"/>
    <row r="24571" ht="8.25" customHeight="1"/>
    <row r="24572" ht="8.25" customHeight="1"/>
    <row r="24573" ht="8.25" customHeight="1"/>
    <row r="24574" ht="8.25" customHeight="1"/>
    <row r="24575" ht="8.25" customHeight="1"/>
    <row r="24576" ht="8.25" customHeight="1"/>
    <row r="24577" ht="8.25" customHeight="1"/>
    <row r="24578" ht="8.25" customHeight="1"/>
    <row r="24579" ht="8.25" customHeight="1"/>
    <row r="24580" ht="8.25" customHeight="1"/>
    <row r="24581" ht="8.25" customHeight="1"/>
    <row r="24582" ht="8.25" customHeight="1"/>
    <row r="24583" ht="8.25" customHeight="1"/>
    <row r="24584" ht="8.25" customHeight="1"/>
    <row r="24585" ht="8.25" customHeight="1"/>
    <row r="24586" ht="8.25" customHeight="1"/>
    <row r="24587" ht="8.25" customHeight="1"/>
    <row r="24588" ht="8.25" customHeight="1"/>
    <row r="24589" ht="8.25" customHeight="1"/>
    <row r="24590" ht="8.25" customHeight="1"/>
    <row r="24591" ht="8.25" customHeight="1"/>
    <row r="24592" ht="8.25" customHeight="1"/>
    <row r="24593" ht="8.25" customHeight="1"/>
    <row r="24594" ht="8.25" customHeight="1"/>
    <row r="24595" ht="8.25" customHeight="1"/>
    <row r="24596" ht="8.25" customHeight="1"/>
    <row r="24597" ht="8.25" customHeight="1"/>
    <row r="24598" ht="8.25" customHeight="1"/>
    <row r="24599" ht="8.25" customHeight="1"/>
    <row r="24600" ht="8.25" customHeight="1"/>
    <row r="24601" ht="8.25" customHeight="1"/>
    <row r="24602" ht="8.25" customHeight="1"/>
    <row r="24603" ht="8.25" customHeight="1"/>
    <row r="24604" ht="8.25" customHeight="1"/>
    <row r="24605" ht="8.25" customHeight="1"/>
    <row r="24606" ht="8.25" customHeight="1"/>
    <row r="24607" ht="8.25" customHeight="1"/>
    <row r="24608" ht="8.25" customHeight="1"/>
    <row r="24609" ht="8.25" customHeight="1"/>
    <row r="24610" ht="8.25" customHeight="1"/>
    <row r="24611" ht="8.25" customHeight="1"/>
    <row r="24612" ht="8.25" customHeight="1"/>
    <row r="24613" ht="8.25" customHeight="1"/>
    <row r="24614" ht="8.25" customHeight="1"/>
    <row r="24615" ht="8.25" customHeight="1"/>
    <row r="24616" ht="8.25" customHeight="1"/>
    <row r="24617" ht="8.25" customHeight="1"/>
    <row r="24618" ht="8.25" customHeight="1"/>
    <row r="24619" ht="8.25" customHeight="1"/>
    <row r="24620" ht="8.25" customHeight="1"/>
    <row r="24621" ht="8.25" customHeight="1"/>
    <row r="24622" ht="8.25" customHeight="1"/>
    <row r="24623" ht="8.25" customHeight="1"/>
    <row r="24624" ht="8.25" customHeight="1"/>
    <row r="24625" ht="8.25" customHeight="1"/>
    <row r="24626" ht="8.25" customHeight="1"/>
    <row r="24627" ht="8.25" customHeight="1"/>
    <row r="24628" ht="8.25" customHeight="1"/>
    <row r="24629" ht="8.25" customHeight="1"/>
    <row r="24630" ht="8.25" customHeight="1"/>
    <row r="24631" ht="8.25" customHeight="1"/>
    <row r="24632" ht="8.25" customHeight="1"/>
    <row r="24633" ht="8.25" customHeight="1"/>
    <row r="24634" ht="8.25" customHeight="1"/>
    <row r="24635" ht="8.25" customHeight="1"/>
    <row r="24636" ht="8.25" customHeight="1"/>
    <row r="24637" ht="8.25" customHeight="1"/>
    <row r="24638" ht="8.25" customHeight="1"/>
    <row r="24639" ht="8.25" customHeight="1"/>
    <row r="24640" ht="8.25" customHeight="1"/>
    <row r="24641" ht="8.25" customHeight="1"/>
    <row r="24642" ht="8.25" customHeight="1"/>
    <row r="24643" ht="8.25" customHeight="1"/>
    <row r="24644" ht="8.25" customHeight="1"/>
    <row r="24645" ht="8.25" customHeight="1"/>
    <row r="24646" ht="8.25" customHeight="1"/>
    <row r="24647" ht="8.25" customHeight="1"/>
    <row r="24648" ht="8.25" customHeight="1"/>
    <row r="24649" ht="8.25" customHeight="1"/>
    <row r="24650" ht="8.25" customHeight="1"/>
    <row r="24651" ht="8.25" customHeight="1"/>
    <row r="24652" ht="8.25" customHeight="1"/>
    <row r="24653" ht="8.25" customHeight="1"/>
    <row r="24654" ht="8.25" customHeight="1"/>
    <row r="24655" ht="8.25" customHeight="1"/>
    <row r="24656" ht="8.25" customHeight="1"/>
    <row r="24657" ht="8.25" customHeight="1"/>
    <row r="24658" ht="8.25" customHeight="1"/>
    <row r="24659" ht="8.25" customHeight="1"/>
    <row r="24660" ht="8.25" customHeight="1"/>
    <row r="24661" ht="8.25" customHeight="1"/>
    <row r="24662" ht="8.25" customHeight="1"/>
    <row r="24663" ht="8.25" customHeight="1"/>
    <row r="24664" ht="8.25" customHeight="1"/>
    <row r="24665" ht="8.25" customHeight="1"/>
    <row r="24666" ht="8.25" customHeight="1"/>
    <row r="24667" ht="8.25" customHeight="1"/>
    <row r="24668" ht="8.25" customHeight="1"/>
    <row r="24669" ht="8.25" customHeight="1"/>
    <row r="24670" ht="8.25" customHeight="1"/>
    <row r="24671" ht="8.25" customHeight="1"/>
    <row r="24672" ht="8.25" customHeight="1"/>
    <row r="24673" ht="8.25" customHeight="1"/>
    <row r="24674" ht="8.25" customHeight="1"/>
    <row r="24675" ht="8.25" customHeight="1"/>
    <row r="24676" ht="8.25" customHeight="1"/>
    <row r="24677" ht="8.25" customHeight="1"/>
    <row r="24678" ht="8.25" customHeight="1"/>
    <row r="24679" ht="8.25" customHeight="1"/>
    <row r="24680" ht="8.25" customHeight="1"/>
    <row r="24681" ht="8.25" customHeight="1"/>
    <row r="24682" ht="8.25" customHeight="1"/>
    <row r="24683" ht="8.25" customHeight="1"/>
    <row r="24684" ht="8.25" customHeight="1"/>
    <row r="24685" ht="8.25" customHeight="1"/>
    <row r="24686" ht="8.25" customHeight="1"/>
    <row r="24687" ht="8.25" customHeight="1"/>
    <row r="24688" ht="8.25" customHeight="1"/>
    <row r="24689" ht="8.25" customHeight="1"/>
    <row r="24690" ht="8.25" customHeight="1"/>
    <row r="24691" ht="8.25" customHeight="1"/>
    <row r="24692" ht="8.25" customHeight="1"/>
    <row r="24693" ht="8.25" customHeight="1"/>
    <row r="24694" ht="8.25" customHeight="1"/>
    <row r="24695" ht="8.25" customHeight="1"/>
    <row r="24696" ht="8.25" customHeight="1"/>
    <row r="24697" ht="8.25" customHeight="1"/>
    <row r="24698" ht="8.25" customHeight="1"/>
    <row r="24699" ht="8.25" customHeight="1"/>
    <row r="24700" ht="8.25" customHeight="1"/>
    <row r="24701" ht="8.25" customHeight="1"/>
    <row r="24702" ht="8.25" customHeight="1"/>
    <row r="24703" ht="8.25" customHeight="1"/>
    <row r="24704" ht="8.25" customHeight="1"/>
    <row r="24705" ht="8.25" customHeight="1"/>
    <row r="24706" ht="8.25" customHeight="1"/>
    <row r="24707" ht="8.25" customHeight="1"/>
    <row r="24708" ht="8.25" customHeight="1"/>
    <row r="24709" ht="8.25" customHeight="1"/>
    <row r="24710" ht="8.25" customHeight="1"/>
    <row r="24711" ht="8.25" customHeight="1"/>
    <row r="24712" ht="8.25" customHeight="1"/>
    <row r="24713" ht="8.25" customHeight="1"/>
    <row r="24714" ht="8.25" customHeight="1"/>
    <row r="24715" ht="8.25" customHeight="1"/>
    <row r="24716" ht="8.25" customHeight="1"/>
    <row r="24717" ht="8.25" customHeight="1"/>
    <row r="24718" ht="8.25" customHeight="1"/>
    <row r="24719" ht="8.25" customHeight="1"/>
    <row r="24720" ht="8.25" customHeight="1"/>
    <row r="24721" ht="8.25" customHeight="1"/>
    <row r="24722" ht="8.25" customHeight="1"/>
    <row r="24723" ht="8.25" customHeight="1"/>
    <row r="24724" ht="8.25" customHeight="1"/>
    <row r="24725" ht="8.25" customHeight="1"/>
    <row r="24726" ht="8.25" customHeight="1"/>
    <row r="24727" ht="8.25" customHeight="1"/>
    <row r="24728" ht="8.25" customHeight="1"/>
    <row r="24729" ht="8.25" customHeight="1"/>
    <row r="24730" ht="8.25" customHeight="1"/>
    <row r="24731" ht="8.25" customHeight="1"/>
    <row r="24732" ht="8.25" customHeight="1"/>
    <row r="24733" ht="8.25" customHeight="1"/>
    <row r="24734" ht="8.25" customHeight="1"/>
    <row r="24735" ht="8.25" customHeight="1"/>
    <row r="24736" ht="8.25" customHeight="1"/>
    <row r="24737" ht="8.25" customHeight="1"/>
    <row r="24738" ht="8.25" customHeight="1"/>
    <row r="24739" ht="8.25" customHeight="1"/>
    <row r="24740" ht="8.25" customHeight="1"/>
    <row r="24741" ht="8.25" customHeight="1"/>
    <row r="24742" ht="8.25" customHeight="1"/>
    <row r="24743" ht="8.25" customHeight="1"/>
    <row r="24744" ht="8.25" customHeight="1"/>
    <row r="24745" ht="8.25" customHeight="1"/>
    <row r="24746" ht="8.25" customHeight="1"/>
    <row r="24747" ht="8.25" customHeight="1"/>
    <row r="24748" ht="8.25" customHeight="1"/>
    <row r="24749" ht="8.25" customHeight="1"/>
    <row r="24750" ht="8.25" customHeight="1"/>
    <row r="24751" ht="8.25" customHeight="1"/>
    <row r="24752" ht="8.25" customHeight="1"/>
    <row r="24753" ht="8.25" customHeight="1"/>
    <row r="24754" ht="8.25" customHeight="1"/>
    <row r="24755" ht="8.25" customHeight="1"/>
    <row r="24756" ht="8.25" customHeight="1"/>
    <row r="24757" ht="8.25" customHeight="1"/>
    <row r="24758" ht="8.25" customHeight="1"/>
    <row r="24759" ht="8.25" customHeight="1"/>
    <row r="24760" ht="8.25" customHeight="1"/>
    <row r="24761" ht="8.25" customHeight="1"/>
    <row r="24762" ht="8.25" customHeight="1"/>
    <row r="24763" ht="8.25" customHeight="1"/>
    <row r="24764" ht="8.25" customHeight="1"/>
    <row r="24765" ht="8.25" customHeight="1"/>
    <row r="24766" ht="8.25" customHeight="1"/>
    <row r="24767" ht="8.25" customHeight="1"/>
    <row r="24768" ht="8.25" customHeight="1"/>
    <row r="24769" ht="8.25" customHeight="1"/>
    <row r="24770" ht="8.25" customHeight="1"/>
    <row r="24771" ht="8.25" customHeight="1"/>
    <row r="24772" ht="8.25" customHeight="1"/>
    <row r="24773" ht="8.25" customHeight="1"/>
    <row r="24774" ht="8.25" customHeight="1"/>
    <row r="24775" ht="8.25" customHeight="1"/>
    <row r="24776" ht="8.25" customHeight="1"/>
    <row r="24777" ht="8.25" customHeight="1"/>
    <row r="24778" ht="8.25" customHeight="1"/>
    <row r="24779" ht="8.25" customHeight="1"/>
    <row r="24780" ht="8.25" customHeight="1"/>
    <row r="24781" ht="8.25" customHeight="1"/>
    <row r="24782" ht="8.25" customHeight="1"/>
    <row r="24783" ht="8.25" customHeight="1"/>
    <row r="24784" ht="8.25" customHeight="1"/>
    <row r="24785" ht="8.25" customHeight="1"/>
    <row r="24786" ht="8.25" customHeight="1"/>
    <row r="24787" ht="8.25" customHeight="1"/>
    <row r="24788" ht="8.25" customHeight="1"/>
    <row r="24789" ht="8.25" customHeight="1"/>
    <row r="24790" ht="8.25" customHeight="1"/>
    <row r="24791" ht="8.25" customHeight="1"/>
    <row r="24792" ht="8.25" customHeight="1"/>
    <row r="24793" ht="8.25" customHeight="1"/>
    <row r="24794" ht="8.25" customHeight="1"/>
    <row r="24795" ht="8.25" customHeight="1"/>
    <row r="24796" ht="8.25" customHeight="1"/>
    <row r="24797" ht="8.25" customHeight="1"/>
    <row r="24798" ht="8.25" customHeight="1"/>
    <row r="24799" ht="8.25" customHeight="1"/>
    <row r="24800" ht="8.25" customHeight="1"/>
    <row r="24801" ht="8.25" customHeight="1"/>
    <row r="24802" ht="8.25" customHeight="1"/>
    <row r="24803" ht="8.25" customHeight="1"/>
    <row r="24804" ht="8.25" customHeight="1"/>
    <row r="24805" ht="8.25" customHeight="1"/>
    <row r="24806" ht="8.25" customHeight="1"/>
    <row r="24807" ht="8.25" customHeight="1"/>
    <row r="24808" ht="8.25" customHeight="1"/>
    <row r="24809" ht="8.25" customHeight="1"/>
    <row r="24810" ht="8.25" customHeight="1"/>
    <row r="24811" ht="8.25" customHeight="1"/>
    <row r="24812" ht="8.25" customHeight="1"/>
    <row r="24813" ht="8.25" customHeight="1"/>
    <row r="24814" ht="8.25" customHeight="1"/>
    <row r="24815" ht="8.25" customHeight="1"/>
    <row r="24816" ht="8.25" customHeight="1"/>
    <row r="24817" ht="8.25" customHeight="1"/>
    <row r="24818" ht="8.25" customHeight="1"/>
    <row r="24819" ht="8.25" customHeight="1"/>
    <row r="24820" ht="8.25" customHeight="1"/>
    <row r="24821" ht="8.25" customHeight="1"/>
    <row r="24822" ht="8.25" customHeight="1"/>
    <row r="24823" ht="8.25" customHeight="1"/>
    <row r="24824" ht="8.25" customHeight="1"/>
    <row r="24825" ht="8.25" customHeight="1"/>
    <row r="24826" ht="8.25" customHeight="1"/>
    <row r="24827" ht="8.25" customHeight="1"/>
    <row r="24828" ht="8.25" customHeight="1"/>
    <row r="24829" ht="8.25" customHeight="1"/>
    <row r="24830" ht="8.25" customHeight="1"/>
    <row r="24831" ht="8.25" customHeight="1"/>
    <row r="24832" ht="8.25" customHeight="1"/>
    <row r="24833" ht="8.25" customHeight="1"/>
    <row r="24834" ht="8.25" customHeight="1"/>
    <row r="24835" ht="8.25" customHeight="1"/>
    <row r="24836" ht="8.25" customHeight="1"/>
    <row r="24837" ht="8.25" customHeight="1"/>
    <row r="24838" ht="8.25" customHeight="1"/>
    <row r="24839" ht="8.25" customHeight="1"/>
    <row r="24840" ht="8.25" customHeight="1"/>
    <row r="24841" ht="8.25" customHeight="1"/>
    <row r="24842" ht="8.25" customHeight="1"/>
    <row r="24843" ht="8.25" customHeight="1"/>
    <row r="24844" ht="8.25" customHeight="1"/>
    <row r="24845" ht="8.25" customHeight="1"/>
    <row r="24846" ht="8.25" customHeight="1"/>
    <row r="24847" ht="8.25" customHeight="1"/>
    <row r="24848" ht="8.25" customHeight="1"/>
    <row r="24849" ht="8.25" customHeight="1"/>
    <row r="24850" ht="8.25" customHeight="1"/>
    <row r="24851" ht="8.25" customHeight="1"/>
    <row r="24852" ht="8.25" customHeight="1"/>
    <row r="24853" ht="8.25" customHeight="1"/>
    <row r="24854" ht="8.25" customHeight="1"/>
    <row r="24855" ht="8.25" customHeight="1"/>
    <row r="24856" ht="8.25" customHeight="1"/>
    <row r="24857" ht="8.25" customHeight="1"/>
    <row r="24858" ht="8.25" customHeight="1"/>
    <row r="24859" ht="8.25" customHeight="1"/>
    <row r="24860" ht="8.25" customHeight="1"/>
    <row r="24861" ht="8.25" customHeight="1"/>
    <row r="24862" ht="8.25" customHeight="1"/>
    <row r="24863" ht="8.25" customHeight="1"/>
    <row r="24864" ht="8.25" customHeight="1"/>
    <row r="24865" ht="8.25" customHeight="1"/>
    <row r="24866" ht="8.25" customHeight="1"/>
    <row r="24867" ht="8.25" customHeight="1"/>
    <row r="24868" ht="8.25" customHeight="1"/>
    <row r="24869" ht="8.25" customHeight="1"/>
    <row r="24870" ht="8.25" customHeight="1"/>
    <row r="24871" ht="8.25" customHeight="1"/>
    <row r="24872" ht="8.25" customHeight="1"/>
    <row r="24873" ht="8.25" customHeight="1"/>
    <row r="24874" ht="8.25" customHeight="1"/>
    <row r="24875" ht="8.25" customHeight="1"/>
    <row r="24876" ht="8.25" customHeight="1"/>
    <row r="24877" ht="8.25" customHeight="1"/>
    <row r="24878" ht="8.25" customHeight="1"/>
    <row r="24879" ht="8.25" customHeight="1"/>
    <row r="24880" ht="8.25" customHeight="1"/>
    <row r="24881" ht="8.25" customHeight="1"/>
    <row r="24882" ht="8.25" customHeight="1"/>
    <row r="24883" ht="8.25" customHeight="1"/>
    <row r="24884" ht="8.25" customHeight="1"/>
    <row r="24885" ht="8.25" customHeight="1"/>
    <row r="24886" ht="8.25" customHeight="1"/>
    <row r="24887" ht="8.25" customHeight="1"/>
    <row r="24888" ht="8.25" customHeight="1"/>
    <row r="24889" ht="8.25" customHeight="1"/>
    <row r="24890" ht="8.25" customHeight="1"/>
    <row r="24891" ht="8.25" customHeight="1"/>
    <row r="24892" ht="8.25" customHeight="1"/>
    <row r="24893" ht="8.25" customHeight="1"/>
    <row r="24894" ht="8.25" customHeight="1"/>
    <row r="24895" ht="8.25" customHeight="1"/>
    <row r="24896" ht="8.25" customHeight="1"/>
    <row r="24897" ht="8.25" customHeight="1"/>
    <row r="24898" ht="8.25" customHeight="1"/>
    <row r="24899" ht="8.25" customHeight="1"/>
    <row r="24900" ht="8.25" customHeight="1"/>
    <row r="24901" ht="8.25" customHeight="1"/>
    <row r="24902" ht="8.25" customHeight="1"/>
    <row r="24903" ht="8.25" customHeight="1"/>
    <row r="24904" ht="8.25" customHeight="1"/>
    <row r="24905" ht="8.25" customHeight="1"/>
    <row r="24906" ht="8.25" customHeight="1"/>
    <row r="24907" ht="8.25" customHeight="1"/>
    <row r="24908" ht="8.25" customHeight="1"/>
    <row r="24909" ht="8.25" customHeight="1"/>
    <row r="24910" ht="8.25" customHeight="1"/>
    <row r="24911" ht="8.25" customHeight="1"/>
    <row r="24912" ht="8.25" customHeight="1"/>
    <row r="24913" ht="8.25" customHeight="1"/>
    <row r="24914" ht="8.25" customHeight="1"/>
    <row r="24915" ht="8.25" customHeight="1"/>
    <row r="24916" ht="8.25" customHeight="1"/>
    <row r="24917" ht="8.25" customHeight="1"/>
    <row r="24918" ht="8.25" customHeight="1"/>
    <row r="24919" ht="8.25" customHeight="1"/>
    <row r="24920" ht="8.25" customHeight="1"/>
    <row r="24921" ht="8.25" customHeight="1"/>
    <row r="24922" ht="8.25" customHeight="1"/>
    <row r="24923" ht="8.25" customHeight="1"/>
    <row r="24924" ht="8.25" customHeight="1"/>
    <row r="24925" ht="8.25" customHeight="1"/>
    <row r="24926" ht="8.25" customHeight="1"/>
    <row r="24927" ht="8.25" customHeight="1"/>
    <row r="24928" ht="8.25" customHeight="1"/>
    <row r="24929" ht="8.25" customHeight="1"/>
    <row r="24930" ht="8.25" customHeight="1"/>
    <row r="24931" ht="8.25" customHeight="1"/>
    <row r="24932" ht="8.25" customHeight="1"/>
    <row r="24933" ht="8.25" customHeight="1"/>
    <row r="24934" ht="8.25" customHeight="1"/>
    <row r="24935" ht="8.25" customHeight="1"/>
    <row r="24936" ht="8.25" customHeight="1"/>
    <row r="24937" ht="8.25" customHeight="1"/>
    <row r="24938" ht="8.25" customHeight="1"/>
    <row r="24939" ht="8.25" customHeight="1"/>
    <row r="24940" ht="8.25" customHeight="1"/>
    <row r="24941" ht="8.25" customHeight="1"/>
    <row r="24942" ht="8.25" customHeight="1"/>
    <row r="24943" ht="8.25" customHeight="1"/>
    <row r="24944" ht="8.25" customHeight="1"/>
    <row r="24945" ht="8.25" customHeight="1"/>
    <row r="24946" ht="8.25" customHeight="1"/>
    <row r="24947" ht="8.25" customHeight="1"/>
    <row r="24948" ht="8.25" customHeight="1"/>
    <row r="24949" ht="8.25" customHeight="1"/>
    <row r="24950" ht="8.25" customHeight="1"/>
    <row r="24951" ht="8.25" customHeight="1"/>
    <row r="24952" ht="8.25" customHeight="1"/>
    <row r="24953" ht="8.25" customHeight="1"/>
    <row r="24954" ht="8.25" customHeight="1"/>
    <row r="24955" ht="8.25" customHeight="1"/>
    <row r="24956" ht="8.25" customHeight="1"/>
    <row r="24957" ht="8.25" customHeight="1"/>
    <row r="24958" ht="8.25" customHeight="1"/>
    <row r="24959" ht="8.25" customHeight="1"/>
    <row r="24960" ht="8.25" customHeight="1"/>
    <row r="24961" ht="8.25" customHeight="1"/>
    <row r="24962" ht="8.25" customHeight="1"/>
    <row r="24963" ht="8.25" customHeight="1"/>
    <row r="24964" ht="8.25" customHeight="1"/>
    <row r="24965" ht="8.25" customHeight="1"/>
    <row r="24966" ht="8.25" customHeight="1"/>
    <row r="24967" ht="8.25" customHeight="1"/>
    <row r="24968" ht="8.25" customHeight="1"/>
    <row r="24969" ht="8.25" customHeight="1"/>
    <row r="24970" ht="8.25" customHeight="1"/>
    <row r="24971" ht="8.25" customHeight="1"/>
    <row r="24972" ht="8.25" customHeight="1"/>
    <row r="24973" ht="8.25" customHeight="1"/>
    <row r="24974" ht="8.25" customHeight="1"/>
    <row r="24975" ht="8.25" customHeight="1"/>
    <row r="24976" ht="8.25" customHeight="1"/>
    <row r="24977" ht="8.25" customHeight="1"/>
    <row r="24978" ht="8.25" customHeight="1"/>
    <row r="24979" ht="8.25" customHeight="1"/>
    <row r="24980" ht="8.25" customHeight="1"/>
    <row r="24981" ht="8.25" customHeight="1"/>
    <row r="24982" ht="8.25" customHeight="1"/>
    <row r="24983" ht="8.25" customHeight="1"/>
    <row r="24984" ht="8.25" customHeight="1"/>
    <row r="24985" ht="8.25" customHeight="1"/>
    <row r="24986" ht="8.25" customHeight="1"/>
    <row r="24987" ht="8.25" customHeight="1"/>
    <row r="24988" ht="8.25" customHeight="1"/>
    <row r="24989" ht="8.25" customHeight="1"/>
    <row r="24990" ht="8.25" customHeight="1"/>
    <row r="24991" ht="8.25" customHeight="1"/>
    <row r="24992" ht="8.25" customHeight="1"/>
    <row r="24993" ht="8.25" customHeight="1"/>
    <row r="24994" ht="8.25" customHeight="1"/>
    <row r="24995" ht="8.25" customHeight="1"/>
    <row r="24996" ht="8.25" customHeight="1"/>
    <row r="24997" ht="8.25" customHeight="1"/>
    <row r="24998" ht="8.25" customHeight="1"/>
    <row r="24999" ht="8.25" customHeight="1"/>
    <row r="25000" ht="8.25" customHeight="1"/>
    <row r="25001" ht="8.25" customHeight="1"/>
    <row r="25002" ht="8.25" customHeight="1"/>
    <row r="25003" ht="8.25" customHeight="1"/>
    <row r="25004" ht="8.25" customHeight="1"/>
    <row r="25005" ht="8.25" customHeight="1"/>
    <row r="25006" ht="8.25" customHeight="1"/>
    <row r="25007" ht="8.25" customHeight="1"/>
    <row r="25008" ht="8.25" customHeight="1"/>
    <row r="25009" ht="8.25" customHeight="1"/>
    <row r="25010" ht="8.25" customHeight="1"/>
    <row r="25011" ht="8.25" customHeight="1"/>
    <row r="25012" ht="8.25" customHeight="1"/>
    <row r="25013" ht="8.25" customHeight="1"/>
    <row r="25014" ht="8.25" customHeight="1"/>
    <row r="25015" ht="8.25" customHeight="1"/>
    <row r="25016" ht="8.25" customHeight="1"/>
    <row r="25017" ht="8.25" customHeight="1"/>
    <row r="25018" ht="8.25" customHeight="1"/>
    <row r="25019" ht="8.25" customHeight="1"/>
    <row r="25020" ht="8.25" customHeight="1"/>
    <row r="25021" ht="8.25" customHeight="1"/>
    <row r="25022" ht="8.25" customHeight="1"/>
    <row r="25023" ht="8.25" customHeight="1"/>
    <row r="25024" ht="8.25" customHeight="1"/>
    <row r="25025" ht="8.25" customHeight="1"/>
    <row r="25026" ht="8.25" customHeight="1"/>
    <row r="25027" ht="8.25" customHeight="1"/>
    <row r="25028" ht="8.25" customHeight="1"/>
    <row r="25029" ht="8.25" customHeight="1"/>
    <row r="25030" ht="8.25" customHeight="1"/>
    <row r="25031" ht="8.25" customHeight="1"/>
    <row r="25032" ht="8.25" customHeight="1"/>
    <row r="25033" ht="8.25" customHeight="1"/>
    <row r="25034" ht="8.25" customHeight="1"/>
    <row r="25035" ht="8.25" customHeight="1"/>
    <row r="25036" ht="8.25" customHeight="1"/>
    <row r="25037" ht="8.25" customHeight="1"/>
    <row r="25038" ht="8.25" customHeight="1"/>
    <row r="25039" ht="8.25" customHeight="1"/>
    <row r="25040" ht="8.25" customHeight="1"/>
    <row r="25041" ht="8.25" customHeight="1"/>
    <row r="25042" ht="8.25" customHeight="1"/>
    <row r="25043" ht="8.25" customHeight="1"/>
    <row r="25044" ht="8.25" customHeight="1"/>
    <row r="25045" ht="8.25" customHeight="1"/>
    <row r="25046" ht="8.25" customHeight="1"/>
    <row r="25047" ht="8.25" customHeight="1"/>
    <row r="25048" ht="8.25" customHeight="1"/>
    <row r="25049" ht="8.25" customHeight="1"/>
    <row r="25050" ht="8.25" customHeight="1"/>
    <row r="25051" ht="8.25" customHeight="1"/>
    <row r="25052" ht="8.25" customHeight="1"/>
    <row r="25053" ht="8.25" customHeight="1"/>
    <row r="25054" ht="8.25" customHeight="1"/>
    <row r="25055" ht="8.25" customHeight="1"/>
    <row r="25056" ht="8.25" customHeight="1"/>
    <row r="25057" ht="8.25" customHeight="1"/>
    <row r="25058" ht="8.25" customHeight="1"/>
    <row r="25059" ht="8.25" customHeight="1"/>
    <row r="25060" ht="8.25" customHeight="1"/>
    <row r="25061" ht="8.25" customHeight="1"/>
    <row r="25062" ht="8.25" customHeight="1"/>
    <row r="25063" ht="8.25" customHeight="1"/>
    <row r="25064" ht="8.25" customHeight="1"/>
    <row r="25065" ht="8.25" customHeight="1"/>
    <row r="25066" ht="8.25" customHeight="1"/>
    <row r="25067" ht="8.25" customHeight="1"/>
    <row r="25068" ht="8.25" customHeight="1"/>
    <row r="25069" ht="8.25" customHeight="1"/>
    <row r="25070" ht="8.25" customHeight="1"/>
    <row r="25071" ht="8.25" customHeight="1"/>
    <row r="25072" ht="8.25" customHeight="1"/>
    <row r="25073" ht="8.25" customHeight="1"/>
    <row r="25074" ht="8.25" customHeight="1"/>
    <row r="25075" ht="8.25" customHeight="1"/>
    <row r="25076" ht="8.25" customHeight="1"/>
    <row r="25077" ht="8.25" customHeight="1"/>
    <row r="25078" ht="8.25" customHeight="1"/>
    <row r="25079" ht="8.25" customHeight="1"/>
    <row r="25080" ht="8.25" customHeight="1"/>
    <row r="25081" ht="8.25" customHeight="1"/>
    <row r="25082" ht="8.25" customHeight="1"/>
    <row r="25083" ht="8.25" customHeight="1"/>
    <row r="25084" ht="8.25" customHeight="1"/>
    <row r="25085" ht="8.25" customHeight="1"/>
    <row r="25086" ht="8.25" customHeight="1"/>
    <row r="25087" ht="8.25" customHeight="1"/>
    <row r="25088" ht="8.25" customHeight="1"/>
    <row r="25089" ht="8.25" customHeight="1"/>
    <row r="25090" ht="8.25" customHeight="1"/>
    <row r="25091" ht="8.25" customHeight="1"/>
    <row r="25092" ht="8.25" customHeight="1"/>
    <row r="25093" ht="8.25" customHeight="1"/>
    <row r="25094" ht="8.25" customHeight="1"/>
    <row r="25095" ht="8.25" customHeight="1"/>
    <row r="25096" ht="8.25" customHeight="1"/>
    <row r="25097" ht="8.25" customHeight="1"/>
    <row r="25098" ht="8.25" customHeight="1"/>
    <row r="25099" ht="8.25" customHeight="1"/>
    <row r="25100" ht="8.25" customHeight="1"/>
    <row r="25101" ht="8.25" customHeight="1"/>
    <row r="25102" ht="8.25" customHeight="1"/>
    <row r="25103" ht="8.25" customHeight="1"/>
    <row r="25104" ht="8.25" customHeight="1"/>
    <row r="25105" ht="8.25" customHeight="1"/>
    <row r="25106" ht="8.25" customHeight="1"/>
    <row r="25107" ht="8.25" customHeight="1"/>
    <row r="25108" ht="8.25" customHeight="1"/>
    <row r="25109" ht="8.25" customHeight="1"/>
    <row r="25110" ht="8.25" customHeight="1"/>
    <row r="25111" ht="8.25" customHeight="1"/>
    <row r="25112" ht="8.25" customHeight="1"/>
    <row r="25113" ht="8.25" customHeight="1"/>
    <row r="25114" ht="8.25" customHeight="1"/>
    <row r="25115" ht="8.25" customHeight="1"/>
    <row r="25116" ht="8.25" customHeight="1"/>
    <row r="25117" ht="8.25" customHeight="1"/>
    <row r="25118" ht="8.25" customHeight="1"/>
    <row r="25119" ht="8.25" customHeight="1"/>
    <row r="25120" ht="8.25" customHeight="1"/>
    <row r="25121" ht="8.25" customHeight="1"/>
    <row r="25122" ht="8.25" customHeight="1"/>
    <row r="25123" ht="8.25" customHeight="1"/>
    <row r="25124" ht="8.25" customHeight="1"/>
    <row r="25125" ht="8.25" customHeight="1"/>
    <row r="25126" ht="8.25" customHeight="1"/>
    <row r="25127" ht="8.25" customHeight="1"/>
    <row r="25128" ht="8.25" customHeight="1"/>
    <row r="25129" ht="8.25" customHeight="1"/>
    <row r="25130" ht="8.25" customHeight="1"/>
    <row r="25131" ht="8.25" customHeight="1"/>
    <row r="25132" ht="8.25" customHeight="1"/>
    <row r="25133" ht="8.25" customHeight="1"/>
    <row r="25134" ht="8.25" customHeight="1"/>
    <row r="25135" ht="8.25" customHeight="1"/>
    <row r="25136" ht="8.25" customHeight="1"/>
    <row r="25137" ht="8.25" customHeight="1"/>
    <row r="25138" ht="8.25" customHeight="1"/>
    <row r="25139" ht="8.25" customHeight="1"/>
    <row r="25140" ht="8.25" customHeight="1"/>
    <row r="25141" ht="8.25" customHeight="1"/>
    <row r="25142" ht="8.25" customHeight="1"/>
    <row r="25143" ht="8.25" customHeight="1"/>
    <row r="25144" ht="8.25" customHeight="1"/>
    <row r="25145" ht="8.25" customHeight="1"/>
    <row r="25146" ht="8.25" customHeight="1"/>
    <row r="25147" ht="8.25" customHeight="1"/>
    <row r="25148" ht="8.25" customHeight="1"/>
    <row r="25149" ht="8.25" customHeight="1"/>
    <row r="25150" ht="8.25" customHeight="1"/>
    <row r="25151" ht="8.25" customHeight="1"/>
    <row r="25152" ht="8.25" customHeight="1"/>
    <row r="25153" ht="8.25" customHeight="1"/>
    <row r="25154" ht="8.25" customHeight="1"/>
    <row r="25155" ht="8.25" customHeight="1"/>
    <row r="25156" ht="8.25" customHeight="1"/>
    <row r="25157" ht="8.25" customHeight="1"/>
    <row r="25158" ht="8.25" customHeight="1"/>
    <row r="25159" ht="8.25" customHeight="1"/>
    <row r="25160" ht="8.25" customHeight="1"/>
    <row r="25161" ht="8.25" customHeight="1"/>
    <row r="25162" ht="8.25" customHeight="1"/>
    <row r="25163" ht="8.25" customHeight="1"/>
    <row r="25164" ht="8.25" customHeight="1"/>
    <row r="25165" ht="8.25" customHeight="1"/>
    <row r="25166" ht="8.25" customHeight="1"/>
    <row r="25167" ht="8.25" customHeight="1"/>
    <row r="25168" ht="8.25" customHeight="1"/>
    <row r="25169" ht="8.25" customHeight="1"/>
    <row r="25170" ht="8.25" customHeight="1"/>
    <row r="25171" ht="8.25" customHeight="1"/>
    <row r="25172" ht="8.25" customHeight="1"/>
    <row r="25173" ht="8.25" customHeight="1"/>
    <row r="25174" ht="8.25" customHeight="1"/>
    <row r="25175" ht="8.25" customHeight="1"/>
    <row r="25176" ht="8.25" customHeight="1"/>
    <row r="25177" ht="8.25" customHeight="1"/>
    <row r="25178" ht="8.25" customHeight="1"/>
    <row r="25179" ht="8.25" customHeight="1"/>
    <row r="25180" ht="8.25" customHeight="1"/>
    <row r="25181" ht="8.25" customHeight="1"/>
    <row r="25182" ht="8.25" customHeight="1"/>
    <row r="25183" ht="8.25" customHeight="1"/>
    <row r="25184" ht="8.25" customHeight="1"/>
    <row r="25185" ht="8.25" customHeight="1"/>
    <row r="25186" ht="8.25" customHeight="1"/>
    <row r="25187" ht="8.25" customHeight="1"/>
    <row r="25188" ht="8.25" customHeight="1"/>
    <row r="25189" ht="8.25" customHeight="1"/>
    <row r="25190" ht="8.25" customHeight="1"/>
    <row r="25191" ht="8.25" customHeight="1"/>
    <row r="25192" ht="8.25" customHeight="1"/>
    <row r="25193" ht="8.25" customHeight="1"/>
    <row r="25194" ht="8.25" customHeight="1"/>
    <row r="25195" ht="8.25" customHeight="1"/>
    <row r="25196" ht="8.25" customHeight="1"/>
    <row r="25197" ht="8.25" customHeight="1"/>
    <row r="25198" ht="8.25" customHeight="1"/>
    <row r="25199" ht="8.25" customHeight="1"/>
    <row r="25200" ht="8.25" customHeight="1"/>
    <row r="25201" ht="8.25" customHeight="1"/>
    <row r="25202" ht="8.25" customHeight="1"/>
    <row r="25203" ht="8.25" customHeight="1"/>
    <row r="25204" ht="8.25" customHeight="1"/>
    <row r="25205" ht="8.25" customHeight="1"/>
    <row r="25206" ht="8.25" customHeight="1"/>
    <row r="25207" ht="8.25" customHeight="1"/>
    <row r="25208" ht="8.25" customHeight="1"/>
    <row r="25209" ht="8.25" customHeight="1"/>
    <row r="25210" ht="8.25" customHeight="1"/>
    <row r="25211" ht="8.25" customHeight="1"/>
    <row r="25212" ht="8.25" customHeight="1"/>
    <row r="25213" ht="8.25" customHeight="1"/>
    <row r="25214" ht="8.25" customHeight="1"/>
    <row r="25215" ht="8.25" customHeight="1"/>
    <row r="25216" ht="8.25" customHeight="1"/>
    <row r="25217" ht="8.25" customHeight="1"/>
    <row r="25218" ht="8.25" customHeight="1"/>
    <row r="25219" ht="8.25" customHeight="1"/>
    <row r="25220" ht="8.25" customHeight="1"/>
    <row r="25221" ht="8.25" customHeight="1"/>
    <row r="25222" ht="8.25" customHeight="1"/>
    <row r="25223" ht="8.25" customHeight="1"/>
    <row r="25224" ht="8.25" customHeight="1"/>
    <row r="25225" ht="8.25" customHeight="1"/>
    <row r="25226" ht="8.25" customHeight="1"/>
    <row r="25227" ht="8.25" customHeight="1"/>
    <row r="25228" ht="8.25" customHeight="1"/>
    <row r="25229" ht="8.25" customHeight="1"/>
    <row r="25230" ht="8.25" customHeight="1"/>
    <row r="25231" ht="8.25" customHeight="1"/>
    <row r="25232" ht="8.25" customHeight="1"/>
    <row r="25233" ht="8.25" customHeight="1"/>
    <row r="25234" ht="8.25" customHeight="1"/>
    <row r="25235" ht="8.25" customHeight="1"/>
    <row r="25236" ht="8.25" customHeight="1"/>
    <row r="25237" ht="8.25" customHeight="1"/>
    <row r="25238" ht="8.25" customHeight="1"/>
    <row r="25239" ht="8.25" customHeight="1"/>
    <row r="25240" ht="8.25" customHeight="1"/>
    <row r="25241" ht="8.25" customHeight="1"/>
    <row r="25242" ht="8.25" customHeight="1"/>
    <row r="25243" ht="8.25" customHeight="1"/>
    <row r="25244" ht="8.25" customHeight="1"/>
    <row r="25245" ht="8.25" customHeight="1"/>
    <row r="25246" ht="8.25" customHeight="1"/>
    <row r="25247" ht="8.25" customHeight="1"/>
    <row r="25248" ht="8.25" customHeight="1"/>
    <row r="25249" ht="8.25" customHeight="1"/>
    <row r="25250" ht="8.25" customHeight="1"/>
    <row r="25251" ht="8.25" customHeight="1"/>
    <row r="25252" ht="8.25" customHeight="1"/>
    <row r="25253" ht="8.25" customHeight="1"/>
    <row r="25254" ht="8.25" customHeight="1"/>
    <row r="25255" ht="8.25" customHeight="1"/>
    <row r="25256" ht="8.25" customHeight="1"/>
    <row r="25257" ht="8.25" customHeight="1"/>
    <row r="25258" ht="8.25" customHeight="1"/>
    <row r="25259" ht="8.25" customHeight="1"/>
    <row r="25260" ht="8.25" customHeight="1"/>
    <row r="25261" ht="8.25" customHeight="1"/>
    <row r="25262" ht="8.25" customHeight="1"/>
    <row r="25263" ht="8.25" customHeight="1"/>
    <row r="25264" ht="8.25" customHeight="1"/>
    <row r="25265" ht="8.25" customHeight="1"/>
    <row r="25266" ht="8.25" customHeight="1"/>
    <row r="25267" ht="8.25" customHeight="1"/>
    <row r="25268" ht="8.25" customHeight="1"/>
    <row r="25269" ht="8.25" customHeight="1"/>
    <row r="25270" ht="8.25" customHeight="1"/>
    <row r="25271" ht="8.25" customHeight="1"/>
    <row r="25272" ht="8.25" customHeight="1"/>
    <row r="25273" ht="8.25" customHeight="1"/>
    <row r="25274" ht="8.25" customHeight="1"/>
    <row r="25275" ht="8.25" customHeight="1"/>
    <row r="25276" ht="8.25" customHeight="1"/>
    <row r="25277" ht="8.25" customHeight="1"/>
    <row r="25278" ht="8.25" customHeight="1"/>
    <row r="25279" ht="8.25" customHeight="1"/>
    <row r="25280" ht="8.25" customHeight="1"/>
    <row r="25281" ht="8.25" customHeight="1"/>
    <row r="25282" ht="8.25" customHeight="1"/>
    <row r="25283" ht="8.25" customHeight="1"/>
    <row r="25284" ht="8.25" customHeight="1"/>
    <row r="25285" ht="8.25" customHeight="1"/>
    <row r="25286" ht="8.25" customHeight="1"/>
    <row r="25287" ht="8.25" customHeight="1"/>
    <row r="25288" ht="8.25" customHeight="1"/>
    <row r="25289" ht="8.25" customHeight="1"/>
    <row r="25290" ht="8.25" customHeight="1"/>
    <row r="25291" ht="8.25" customHeight="1"/>
    <row r="25292" ht="8.25" customHeight="1"/>
    <row r="25293" ht="8.25" customHeight="1"/>
    <row r="25294" ht="8.25" customHeight="1"/>
    <row r="25295" ht="8.25" customHeight="1"/>
    <row r="25296" ht="8.25" customHeight="1"/>
    <row r="25297" ht="8.25" customHeight="1"/>
    <row r="25298" ht="8.25" customHeight="1"/>
    <row r="25299" ht="8.25" customHeight="1"/>
    <row r="25300" ht="8.25" customHeight="1"/>
    <row r="25301" ht="8.25" customHeight="1"/>
    <row r="25302" ht="8.25" customHeight="1"/>
    <row r="25303" ht="8.25" customHeight="1"/>
    <row r="25304" ht="8.25" customHeight="1"/>
    <row r="25305" ht="8.25" customHeight="1"/>
    <row r="25306" ht="8.25" customHeight="1"/>
    <row r="25307" ht="8.25" customHeight="1"/>
    <row r="25308" ht="8.25" customHeight="1"/>
    <row r="25309" ht="8.25" customHeight="1"/>
    <row r="25310" ht="8.25" customHeight="1"/>
    <row r="25311" ht="8.25" customHeight="1"/>
    <row r="25312" ht="8.25" customHeight="1"/>
    <row r="25313" ht="8.25" customHeight="1"/>
    <row r="25314" ht="8.25" customHeight="1"/>
    <row r="25315" ht="8.25" customHeight="1"/>
    <row r="25316" ht="8.25" customHeight="1"/>
    <row r="25317" ht="8.25" customHeight="1"/>
    <row r="25318" ht="8.25" customHeight="1"/>
    <row r="25319" ht="8.25" customHeight="1"/>
    <row r="25320" ht="8.25" customHeight="1"/>
    <row r="25321" ht="8.25" customHeight="1"/>
    <row r="25322" ht="8.25" customHeight="1"/>
    <row r="25323" ht="8.25" customHeight="1"/>
    <row r="25324" ht="8.25" customHeight="1"/>
    <row r="25325" ht="8.25" customHeight="1"/>
    <row r="25326" ht="8.25" customHeight="1"/>
    <row r="25327" ht="8.25" customHeight="1"/>
    <row r="25328" ht="8.25" customHeight="1"/>
    <row r="25329" ht="8.25" customHeight="1"/>
    <row r="25330" ht="8.25" customHeight="1"/>
    <row r="25331" ht="8.25" customHeight="1"/>
    <row r="25332" ht="8.25" customHeight="1"/>
    <row r="25333" ht="8.25" customHeight="1"/>
    <row r="25334" ht="8.25" customHeight="1"/>
    <row r="25335" ht="8.25" customHeight="1"/>
    <row r="25336" ht="8.25" customHeight="1"/>
    <row r="25337" ht="8.25" customHeight="1"/>
    <row r="25338" ht="8.25" customHeight="1"/>
    <row r="25339" ht="8.25" customHeight="1"/>
    <row r="25340" ht="8.25" customHeight="1"/>
    <row r="25341" ht="8.25" customHeight="1"/>
    <row r="25342" ht="8.25" customHeight="1"/>
    <row r="25343" ht="8.25" customHeight="1"/>
    <row r="25344" ht="8.25" customHeight="1"/>
    <row r="25345" ht="8.25" customHeight="1"/>
    <row r="25346" ht="8.25" customHeight="1"/>
    <row r="25347" ht="8.25" customHeight="1"/>
    <row r="25348" ht="8.25" customHeight="1"/>
    <row r="25349" ht="8.25" customHeight="1"/>
    <row r="25350" ht="8.25" customHeight="1"/>
    <row r="25351" ht="8.25" customHeight="1"/>
    <row r="25352" ht="8.25" customHeight="1"/>
    <row r="25353" ht="8.25" customHeight="1"/>
    <row r="25354" ht="8.25" customHeight="1"/>
    <row r="25355" ht="8.25" customHeight="1"/>
    <row r="25356" ht="8.25" customHeight="1"/>
    <row r="25357" ht="8.25" customHeight="1"/>
    <row r="25358" ht="8.25" customHeight="1"/>
    <row r="25359" ht="8.25" customHeight="1"/>
    <row r="25360" ht="8.25" customHeight="1"/>
    <row r="25361" ht="8.25" customHeight="1"/>
    <row r="25362" ht="8.25" customHeight="1"/>
    <row r="25363" ht="8.25" customHeight="1"/>
    <row r="25364" ht="8.25" customHeight="1"/>
    <row r="25365" ht="8.25" customHeight="1"/>
    <row r="25366" ht="8.25" customHeight="1"/>
    <row r="25367" ht="8.25" customHeight="1"/>
    <row r="25368" ht="8.25" customHeight="1"/>
    <row r="25369" ht="8.25" customHeight="1"/>
    <row r="25370" ht="8.25" customHeight="1"/>
    <row r="25371" ht="8.25" customHeight="1"/>
    <row r="25372" ht="8.25" customHeight="1"/>
    <row r="25373" ht="8.25" customHeight="1"/>
    <row r="25374" ht="8.25" customHeight="1"/>
    <row r="25375" ht="8.25" customHeight="1"/>
    <row r="25376" ht="8.25" customHeight="1"/>
    <row r="25377" ht="8.25" customHeight="1"/>
    <row r="25378" ht="8.25" customHeight="1"/>
    <row r="25379" ht="8.25" customHeight="1"/>
    <row r="25380" ht="8.25" customHeight="1"/>
    <row r="25381" ht="8.25" customHeight="1"/>
    <row r="25382" ht="8.25" customHeight="1"/>
    <row r="25383" ht="8.25" customHeight="1"/>
    <row r="25384" ht="8.25" customHeight="1"/>
    <row r="25385" ht="8.25" customHeight="1"/>
    <row r="25386" ht="8.25" customHeight="1"/>
    <row r="25387" ht="8.25" customHeight="1"/>
    <row r="25388" ht="8.25" customHeight="1"/>
    <row r="25389" ht="8.25" customHeight="1"/>
    <row r="25390" ht="8.25" customHeight="1"/>
    <row r="25391" ht="8.25" customHeight="1"/>
    <row r="25392" ht="8.25" customHeight="1"/>
    <row r="25393" ht="8.25" customHeight="1"/>
    <row r="25394" ht="8.25" customHeight="1"/>
    <row r="25395" ht="8.25" customHeight="1"/>
    <row r="25396" ht="8.25" customHeight="1"/>
    <row r="25397" ht="8.25" customHeight="1"/>
    <row r="25398" ht="8.25" customHeight="1"/>
    <row r="25399" ht="8.25" customHeight="1"/>
    <row r="25400" ht="8.25" customHeight="1"/>
    <row r="25401" ht="8.25" customHeight="1"/>
    <row r="25402" ht="8.25" customHeight="1"/>
    <row r="25403" ht="8.25" customHeight="1"/>
    <row r="25404" ht="8.25" customHeight="1"/>
    <row r="25405" ht="8.25" customHeight="1"/>
    <row r="25406" ht="8.25" customHeight="1"/>
    <row r="25407" ht="8.25" customHeight="1"/>
    <row r="25408" ht="8.25" customHeight="1"/>
    <row r="25409" ht="8.25" customHeight="1"/>
    <row r="25410" ht="8.25" customHeight="1"/>
    <row r="25411" ht="8.25" customHeight="1"/>
    <row r="25412" ht="8.25" customHeight="1"/>
    <row r="25413" ht="8.25" customHeight="1"/>
    <row r="25414" ht="8.25" customHeight="1"/>
    <row r="25415" ht="8.25" customHeight="1"/>
    <row r="25416" ht="8.25" customHeight="1"/>
    <row r="25417" ht="8.25" customHeight="1"/>
    <row r="25418" ht="8.25" customHeight="1"/>
    <row r="25419" ht="8.25" customHeight="1"/>
    <row r="25420" ht="8.25" customHeight="1"/>
    <row r="25421" ht="8.25" customHeight="1"/>
    <row r="25422" ht="8.25" customHeight="1"/>
    <row r="25423" ht="8.25" customHeight="1"/>
    <row r="25424" ht="8.25" customHeight="1"/>
    <row r="25425" ht="8.25" customHeight="1"/>
    <row r="25426" ht="8.25" customHeight="1"/>
    <row r="25427" ht="8.25" customHeight="1"/>
    <row r="25428" ht="8.25" customHeight="1"/>
    <row r="25429" ht="8.25" customHeight="1"/>
    <row r="25430" ht="8.25" customHeight="1"/>
    <row r="25431" ht="8.25" customHeight="1"/>
    <row r="25432" ht="8.25" customHeight="1"/>
    <row r="25433" ht="8.25" customHeight="1"/>
    <row r="25434" ht="8.25" customHeight="1"/>
    <row r="25435" ht="8.25" customHeight="1"/>
    <row r="25436" ht="8.25" customHeight="1"/>
    <row r="25437" ht="8.25" customHeight="1"/>
    <row r="25438" ht="8.25" customHeight="1"/>
    <row r="25439" ht="8.25" customHeight="1"/>
    <row r="25440" ht="8.25" customHeight="1"/>
    <row r="25441" ht="8.25" customHeight="1"/>
    <row r="25442" ht="8.25" customHeight="1"/>
    <row r="25443" ht="8.25" customHeight="1"/>
    <row r="25444" ht="8.25" customHeight="1"/>
    <row r="25445" ht="8.25" customHeight="1"/>
    <row r="25446" ht="8.25" customHeight="1"/>
    <row r="25447" ht="8.25" customHeight="1"/>
    <row r="25448" ht="8.25" customHeight="1"/>
    <row r="25449" ht="8.25" customHeight="1"/>
    <row r="25450" ht="8.25" customHeight="1"/>
    <row r="25451" ht="8.25" customHeight="1"/>
    <row r="25452" ht="8.25" customHeight="1"/>
    <row r="25453" ht="8.25" customHeight="1"/>
    <row r="25454" ht="8.25" customHeight="1"/>
    <row r="25455" ht="8.25" customHeight="1"/>
    <row r="25456" ht="8.25" customHeight="1"/>
    <row r="25457" ht="8.25" customHeight="1"/>
    <row r="25458" ht="8.25" customHeight="1"/>
    <row r="25459" ht="8.25" customHeight="1"/>
    <row r="25460" ht="8.25" customHeight="1"/>
    <row r="25461" ht="8.25" customHeight="1"/>
    <row r="25462" ht="8.25" customHeight="1"/>
    <row r="25463" ht="8.25" customHeight="1"/>
    <row r="25464" ht="8.25" customHeight="1"/>
    <row r="25465" ht="8.25" customHeight="1"/>
    <row r="25466" ht="8.25" customHeight="1"/>
    <row r="25467" ht="8.25" customHeight="1"/>
    <row r="25468" ht="8.25" customHeight="1"/>
    <row r="25469" ht="8.25" customHeight="1"/>
    <row r="25470" ht="8.25" customHeight="1"/>
    <row r="25471" ht="8.25" customHeight="1"/>
    <row r="25472" ht="8.25" customHeight="1"/>
    <row r="25473" ht="8.25" customHeight="1"/>
    <row r="25474" ht="8.25" customHeight="1"/>
    <row r="25475" ht="8.25" customHeight="1"/>
    <row r="25476" ht="8.25" customHeight="1"/>
    <row r="25477" ht="8.25" customHeight="1"/>
    <row r="25478" ht="8.25" customHeight="1"/>
    <row r="25479" ht="8.25" customHeight="1"/>
    <row r="25480" ht="8.25" customHeight="1"/>
    <row r="25481" ht="8.25" customHeight="1"/>
    <row r="25482" ht="8.25" customHeight="1"/>
    <row r="25483" ht="8.25" customHeight="1"/>
    <row r="25484" ht="8.25" customHeight="1"/>
    <row r="25485" ht="8.25" customHeight="1"/>
    <row r="25486" ht="8.25" customHeight="1"/>
    <row r="25487" ht="8.25" customHeight="1"/>
    <row r="25488" ht="8.25" customHeight="1"/>
    <row r="25489" ht="8.25" customHeight="1"/>
    <row r="25490" ht="8.25" customHeight="1"/>
    <row r="25491" ht="8.25" customHeight="1"/>
    <row r="25492" ht="8.25" customHeight="1"/>
    <row r="25493" ht="8.25" customHeight="1"/>
    <row r="25494" ht="8.25" customHeight="1"/>
    <row r="25495" ht="8.25" customHeight="1"/>
    <row r="25496" ht="8.25" customHeight="1"/>
    <row r="25497" ht="8.25" customHeight="1"/>
    <row r="25498" ht="8.25" customHeight="1"/>
    <row r="25499" ht="8.25" customHeight="1"/>
    <row r="25500" ht="8.25" customHeight="1"/>
    <row r="25501" ht="8.25" customHeight="1"/>
    <row r="25502" ht="8.25" customHeight="1"/>
    <row r="25503" ht="8.25" customHeight="1"/>
    <row r="25504" ht="8.25" customHeight="1"/>
    <row r="25505" ht="8.25" customHeight="1"/>
    <row r="25506" ht="8.25" customHeight="1"/>
    <row r="25507" ht="8.25" customHeight="1"/>
    <row r="25508" ht="8.25" customHeight="1"/>
    <row r="25509" ht="8.25" customHeight="1"/>
    <row r="25510" ht="8.25" customHeight="1"/>
    <row r="25511" ht="8.25" customHeight="1"/>
    <row r="25512" ht="8.25" customHeight="1"/>
    <row r="25513" ht="8.25" customHeight="1"/>
    <row r="25514" ht="8.25" customHeight="1"/>
    <row r="25515" ht="8.25" customHeight="1"/>
    <row r="25516" ht="8.25" customHeight="1"/>
    <row r="25517" ht="8.25" customHeight="1"/>
    <row r="25518" ht="8.25" customHeight="1"/>
    <row r="25519" ht="8.25" customHeight="1"/>
    <row r="25520" ht="8.25" customHeight="1"/>
    <row r="25521" ht="8.25" customHeight="1"/>
    <row r="25522" ht="8.25" customHeight="1"/>
    <row r="25523" ht="8.25" customHeight="1"/>
    <row r="25524" ht="8.25" customHeight="1"/>
    <row r="25525" ht="8.25" customHeight="1"/>
    <row r="25526" ht="8.25" customHeight="1"/>
    <row r="25527" ht="8.25" customHeight="1"/>
    <row r="25528" ht="8.25" customHeight="1"/>
    <row r="25529" ht="8.25" customHeight="1"/>
    <row r="25530" ht="8.25" customHeight="1"/>
    <row r="25531" ht="8.25" customHeight="1"/>
    <row r="25532" ht="8.25" customHeight="1"/>
    <row r="25533" ht="8.25" customHeight="1"/>
    <row r="25534" ht="8.25" customHeight="1"/>
    <row r="25535" ht="8.25" customHeight="1"/>
    <row r="25536" ht="8.25" customHeight="1"/>
    <row r="25537" ht="8.25" customHeight="1"/>
    <row r="25538" ht="8.25" customHeight="1"/>
    <row r="25539" ht="8.25" customHeight="1"/>
    <row r="25540" ht="8.25" customHeight="1"/>
    <row r="25541" ht="8.25" customHeight="1"/>
    <row r="25542" ht="8.25" customHeight="1"/>
    <row r="25543" ht="8.25" customHeight="1"/>
    <row r="25544" ht="8.25" customHeight="1"/>
    <row r="25545" ht="8.25" customHeight="1"/>
    <row r="25546" ht="8.25" customHeight="1"/>
    <row r="25547" ht="8.25" customHeight="1"/>
    <row r="25548" ht="8.25" customHeight="1"/>
    <row r="25549" ht="8.25" customHeight="1"/>
    <row r="25550" ht="8.25" customHeight="1"/>
    <row r="25551" ht="8.25" customHeight="1"/>
    <row r="25552" ht="8.25" customHeight="1"/>
    <row r="25553" ht="8.25" customHeight="1"/>
    <row r="25554" ht="8.25" customHeight="1"/>
    <row r="25555" ht="8.25" customHeight="1"/>
    <row r="25556" ht="8.25" customHeight="1"/>
    <row r="25557" ht="8.25" customHeight="1"/>
    <row r="25558" ht="8.25" customHeight="1"/>
    <row r="25559" ht="8.25" customHeight="1"/>
    <row r="25560" ht="8.25" customHeight="1"/>
    <row r="25561" ht="8.25" customHeight="1"/>
    <row r="25562" ht="8.25" customHeight="1"/>
    <row r="25563" ht="8.25" customHeight="1"/>
    <row r="25564" ht="8.25" customHeight="1"/>
    <row r="25565" ht="8.25" customHeight="1"/>
    <row r="25566" ht="8.25" customHeight="1"/>
    <row r="25567" ht="8.25" customHeight="1"/>
    <row r="25568" ht="8.25" customHeight="1"/>
    <row r="25569" ht="8.25" customHeight="1"/>
    <row r="25570" ht="8.25" customHeight="1"/>
    <row r="25571" ht="8.25" customHeight="1"/>
    <row r="25572" ht="8.25" customHeight="1"/>
    <row r="25573" ht="8.25" customHeight="1"/>
    <row r="25574" ht="8.25" customHeight="1"/>
    <row r="25575" ht="8.25" customHeight="1"/>
    <row r="25576" ht="8.25" customHeight="1"/>
    <row r="25577" ht="8.25" customHeight="1"/>
    <row r="25578" ht="8.25" customHeight="1"/>
    <row r="25579" ht="8.25" customHeight="1"/>
    <row r="25580" ht="8.25" customHeight="1"/>
    <row r="25581" ht="8.25" customHeight="1"/>
    <row r="25582" ht="8.25" customHeight="1"/>
    <row r="25583" ht="8.25" customHeight="1"/>
    <row r="25584" ht="8.25" customHeight="1"/>
    <row r="25585" ht="8.25" customHeight="1"/>
    <row r="25586" ht="8.25" customHeight="1"/>
    <row r="25587" ht="8.25" customHeight="1"/>
    <row r="25588" ht="8.25" customHeight="1"/>
    <row r="25589" ht="8.25" customHeight="1"/>
    <row r="25590" ht="8.25" customHeight="1"/>
    <row r="25591" ht="8.25" customHeight="1"/>
    <row r="25592" ht="8.25" customHeight="1"/>
    <row r="25593" ht="8.25" customHeight="1"/>
    <row r="25594" ht="8.25" customHeight="1"/>
    <row r="25595" ht="8.25" customHeight="1"/>
    <row r="25596" ht="8.25" customHeight="1"/>
    <row r="25597" ht="8.25" customHeight="1"/>
    <row r="25598" ht="8.25" customHeight="1"/>
    <row r="25599" ht="8.25" customHeight="1"/>
    <row r="25600" ht="8.25" customHeight="1"/>
    <row r="25601" ht="8.25" customHeight="1"/>
    <row r="25602" ht="8.25" customHeight="1"/>
    <row r="25603" ht="8.25" customHeight="1"/>
    <row r="25604" ht="8.25" customHeight="1"/>
    <row r="25605" ht="8.25" customHeight="1"/>
    <row r="25606" ht="8.25" customHeight="1"/>
    <row r="25607" ht="8.25" customHeight="1"/>
    <row r="25608" ht="8.25" customHeight="1"/>
    <row r="25609" ht="8.25" customHeight="1"/>
    <row r="25610" ht="8.25" customHeight="1"/>
    <row r="25611" ht="8.25" customHeight="1"/>
    <row r="25612" ht="8.25" customHeight="1"/>
    <row r="25613" ht="8.25" customHeight="1"/>
    <row r="25614" ht="8.25" customHeight="1"/>
    <row r="25615" ht="8.25" customHeight="1"/>
    <row r="25616" ht="8.25" customHeight="1"/>
    <row r="25617" ht="8.25" customHeight="1"/>
    <row r="25618" ht="8.25" customHeight="1"/>
    <row r="25619" ht="8.25" customHeight="1"/>
    <row r="25620" ht="8.25" customHeight="1"/>
    <row r="25621" ht="8.25" customHeight="1"/>
    <row r="25622" ht="8.25" customHeight="1"/>
    <row r="25623" ht="8.25" customHeight="1"/>
    <row r="25624" ht="8.25" customHeight="1"/>
    <row r="25625" ht="8.25" customHeight="1"/>
    <row r="25626" ht="8.25" customHeight="1"/>
    <row r="25627" ht="8.25" customHeight="1"/>
    <row r="25628" ht="8.25" customHeight="1"/>
    <row r="25629" ht="8.25" customHeight="1"/>
    <row r="25630" ht="8.25" customHeight="1"/>
    <row r="25631" ht="8.25" customHeight="1"/>
    <row r="25632" ht="8.25" customHeight="1"/>
    <row r="25633" ht="8.25" customHeight="1"/>
    <row r="25634" ht="8.25" customHeight="1"/>
    <row r="25635" ht="8.25" customHeight="1"/>
    <row r="25636" ht="8.25" customHeight="1"/>
    <row r="25637" ht="8.25" customHeight="1"/>
    <row r="25638" ht="8.25" customHeight="1"/>
    <row r="25639" ht="8.25" customHeight="1"/>
    <row r="25640" ht="8.25" customHeight="1"/>
    <row r="25641" ht="8.25" customHeight="1"/>
    <row r="25642" ht="8.25" customHeight="1"/>
    <row r="25643" ht="8.25" customHeight="1"/>
    <row r="25644" ht="8.25" customHeight="1"/>
    <row r="25645" ht="8.25" customHeight="1"/>
    <row r="25646" ht="8.25" customHeight="1"/>
    <row r="25647" ht="8.25" customHeight="1"/>
    <row r="25648" ht="8.25" customHeight="1"/>
    <row r="25649" ht="8.25" customHeight="1"/>
    <row r="25650" ht="8.25" customHeight="1"/>
    <row r="25651" ht="8.25" customHeight="1"/>
    <row r="25652" ht="8.25" customHeight="1"/>
    <row r="25653" ht="8.25" customHeight="1"/>
    <row r="25654" ht="8.25" customHeight="1"/>
    <row r="25655" ht="8.25" customHeight="1"/>
    <row r="25656" ht="8.25" customHeight="1"/>
    <row r="25657" ht="8.25" customHeight="1"/>
    <row r="25658" ht="8.25" customHeight="1"/>
    <row r="25659" ht="8.25" customHeight="1"/>
    <row r="25660" ht="8.25" customHeight="1"/>
    <row r="25661" ht="8.25" customHeight="1"/>
    <row r="25662" ht="8.25" customHeight="1"/>
    <row r="25663" ht="8.25" customHeight="1"/>
    <row r="25664" ht="8.25" customHeight="1"/>
    <row r="25665" ht="8.25" customHeight="1"/>
    <row r="25666" ht="8.25" customHeight="1"/>
    <row r="25667" ht="8.25" customHeight="1"/>
    <row r="25668" ht="8.25" customHeight="1"/>
    <row r="25669" ht="8.25" customHeight="1"/>
    <row r="25670" ht="8.25" customHeight="1"/>
    <row r="25671" ht="8.25" customHeight="1"/>
    <row r="25672" ht="8.25" customHeight="1"/>
    <row r="25673" ht="8.25" customHeight="1"/>
    <row r="25674" ht="8.25" customHeight="1"/>
    <row r="25675" ht="8.25" customHeight="1"/>
    <row r="25676" ht="8.25" customHeight="1"/>
    <row r="25677" ht="8.25" customHeight="1"/>
    <row r="25678" ht="8.25" customHeight="1"/>
    <row r="25679" ht="8.25" customHeight="1"/>
    <row r="25680" ht="8.25" customHeight="1"/>
    <row r="25681" ht="8.25" customHeight="1"/>
    <row r="25682" ht="8.25" customHeight="1"/>
    <row r="25683" ht="8.25" customHeight="1"/>
    <row r="25684" ht="8.25" customHeight="1"/>
    <row r="25685" ht="8.25" customHeight="1"/>
    <row r="25686" ht="8.25" customHeight="1"/>
    <row r="25687" ht="8.25" customHeight="1"/>
    <row r="25688" ht="8.25" customHeight="1"/>
    <row r="25689" ht="8.25" customHeight="1"/>
    <row r="25690" ht="8.25" customHeight="1"/>
    <row r="25691" ht="8.25" customHeight="1"/>
    <row r="25692" ht="8.25" customHeight="1"/>
    <row r="25693" ht="8.25" customHeight="1"/>
    <row r="25694" ht="8.25" customHeight="1"/>
    <row r="25695" ht="8.25" customHeight="1"/>
    <row r="25696" ht="8.25" customHeight="1"/>
    <row r="25697" ht="8.25" customHeight="1"/>
    <row r="25698" ht="8.25" customHeight="1"/>
    <row r="25699" ht="8.25" customHeight="1"/>
    <row r="25700" ht="8.25" customHeight="1"/>
    <row r="25701" ht="8.25" customHeight="1"/>
    <row r="25702" ht="8.25" customHeight="1"/>
    <row r="25703" ht="8.25" customHeight="1"/>
    <row r="25704" ht="8.25" customHeight="1"/>
    <row r="25705" ht="8.25" customHeight="1"/>
    <row r="25706" ht="8.25" customHeight="1"/>
    <row r="25707" ht="8.25" customHeight="1"/>
    <row r="25708" ht="8.25" customHeight="1"/>
    <row r="25709" ht="8.25" customHeight="1"/>
    <row r="25710" ht="8.25" customHeight="1"/>
    <row r="25711" ht="8.25" customHeight="1"/>
    <row r="25712" ht="8.25" customHeight="1"/>
    <row r="25713" ht="8.25" customHeight="1"/>
    <row r="25714" ht="8.25" customHeight="1"/>
    <row r="25715" ht="8.25" customHeight="1"/>
    <row r="25716" ht="8.25" customHeight="1"/>
    <row r="25717" ht="8.25" customHeight="1"/>
    <row r="25718" ht="8.25" customHeight="1"/>
    <row r="25719" ht="8.25" customHeight="1"/>
    <row r="25720" ht="8.25" customHeight="1"/>
    <row r="25721" ht="8.25" customHeight="1"/>
    <row r="25722" ht="8.25" customHeight="1"/>
    <row r="25723" ht="8.25" customHeight="1"/>
    <row r="25724" ht="8.25" customHeight="1"/>
    <row r="25725" ht="8.25" customHeight="1"/>
    <row r="25726" ht="8.25" customHeight="1"/>
    <row r="25727" ht="8.25" customHeight="1"/>
    <row r="25728" ht="8.25" customHeight="1"/>
    <row r="25729" ht="8.25" customHeight="1"/>
    <row r="25730" ht="8.25" customHeight="1"/>
    <row r="25731" ht="8.25" customHeight="1"/>
    <row r="25732" ht="8.25" customHeight="1"/>
    <row r="25733" ht="8.25" customHeight="1"/>
    <row r="25734" ht="8.25" customHeight="1"/>
    <row r="25735" ht="8.25" customHeight="1"/>
    <row r="25736" ht="8.25" customHeight="1"/>
    <row r="25737" ht="8.25" customHeight="1"/>
    <row r="25738" ht="8.25" customHeight="1"/>
    <row r="25739" ht="8.25" customHeight="1"/>
    <row r="25740" ht="8.25" customHeight="1"/>
    <row r="25741" ht="8.25" customHeight="1"/>
    <row r="25742" ht="8.25" customHeight="1"/>
    <row r="25743" ht="8.25" customHeight="1"/>
    <row r="25744" ht="8.25" customHeight="1"/>
    <row r="25745" ht="8.25" customHeight="1"/>
    <row r="25746" ht="8.25" customHeight="1"/>
    <row r="25747" ht="8.25" customHeight="1"/>
    <row r="25748" ht="8.25" customHeight="1"/>
    <row r="25749" ht="8.25" customHeight="1"/>
    <row r="25750" ht="8.25" customHeight="1"/>
    <row r="25751" ht="8.25" customHeight="1"/>
    <row r="25752" ht="8.25" customHeight="1"/>
    <row r="25753" ht="8.25" customHeight="1"/>
    <row r="25754" ht="8.25" customHeight="1"/>
    <row r="25755" ht="8.25" customHeight="1"/>
    <row r="25756" ht="8.25" customHeight="1"/>
    <row r="25757" ht="8.25" customHeight="1"/>
    <row r="25758" ht="8.25" customHeight="1"/>
    <row r="25759" ht="8.25" customHeight="1"/>
    <row r="25760" ht="8.25" customHeight="1"/>
    <row r="25761" ht="8.25" customHeight="1"/>
    <row r="25762" ht="8.25" customHeight="1"/>
    <row r="25763" ht="8.25" customHeight="1"/>
    <row r="25764" ht="8.25" customHeight="1"/>
    <row r="25765" ht="8.25" customHeight="1"/>
    <row r="25766" ht="8.25" customHeight="1"/>
    <row r="25767" ht="8.25" customHeight="1"/>
    <row r="25768" ht="8.25" customHeight="1"/>
    <row r="25769" ht="8.25" customHeight="1"/>
    <row r="25770" ht="8.25" customHeight="1"/>
    <row r="25771" ht="8.25" customHeight="1"/>
    <row r="25772" ht="8.25" customHeight="1"/>
    <row r="25773" ht="8.25" customHeight="1"/>
    <row r="25774" ht="8.25" customHeight="1"/>
    <row r="25775" ht="8.25" customHeight="1"/>
    <row r="25776" ht="8.25" customHeight="1"/>
    <row r="25777" ht="8.25" customHeight="1"/>
    <row r="25778" ht="8.25" customHeight="1"/>
    <row r="25779" ht="8.25" customHeight="1"/>
    <row r="25780" ht="8.25" customHeight="1"/>
    <row r="25781" ht="8.25" customHeight="1"/>
    <row r="25782" ht="8.25" customHeight="1"/>
    <row r="25783" ht="8.25" customHeight="1"/>
    <row r="25784" ht="8.25" customHeight="1"/>
    <row r="25785" ht="8.25" customHeight="1"/>
    <row r="25786" ht="8.25" customHeight="1"/>
    <row r="25787" ht="8.25" customHeight="1"/>
    <row r="25788" ht="8.25" customHeight="1"/>
    <row r="25789" ht="8.25" customHeight="1"/>
    <row r="25790" ht="8.25" customHeight="1"/>
    <row r="25791" ht="8.25" customHeight="1"/>
    <row r="25792" ht="8.25" customHeight="1"/>
    <row r="25793" ht="8.25" customHeight="1"/>
    <row r="25794" ht="8.25" customHeight="1"/>
    <row r="25795" ht="8.25" customHeight="1"/>
    <row r="25796" ht="8.25" customHeight="1"/>
    <row r="25797" ht="8.25" customHeight="1"/>
    <row r="25798" ht="8.25" customHeight="1"/>
    <row r="25799" ht="8.25" customHeight="1"/>
    <row r="25800" ht="8.25" customHeight="1"/>
    <row r="25801" ht="8.25" customHeight="1"/>
    <row r="25802" ht="8.25" customHeight="1"/>
    <row r="25803" ht="8.25" customHeight="1"/>
    <row r="25804" ht="8.25" customHeight="1"/>
    <row r="25805" ht="8.25" customHeight="1"/>
    <row r="25806" ht="8.25" customHeight="1"/>
    <row r="25807" ht="8.25" customHeight="1"/>
    <row r="25808" ht="8.25" customHeight="1"/>
    <row r="25809" ht="8.25" customHeight="1"/>
    <row r="25810" ht="8.25" customHeight="1"/>
    <row r="25811" ht="8.25" customHeight="1"/>
    <row r="25812" ht="8.25" customHeight="1"/>
    <row r="25813" ht="8.25" customHeight="1"/>
    <row r="25814" ht="8.25" customHeight="1"/>
    <row r="25815" ht="8.25" customHeight="1"/>
    <row r="25816" ht="8.25" customHeight="1"/>
    <row r="25817" ht="8.25" customHeight="1"/>
    <row r="25818" ht="8.25" customHeight="1"/>
    <row r="25819" ht="8.25" customHeight="1"/>
    <row r="25820" ht="8.25" customHeight="1"/>
    <row r="25821" ht="8.25" customHeight="1"/>
    <row r="25822" ht="8.25" customHeight="1"/>
    <row r="25823" ht="8.25" customHeight="1"/>
    <row r="25824" ht="8.25" customHeight="1"/>
    <row r="25825" ht="8.25" customHeight="1"/>
    <row r="25826" ht="8.25" customHeight="1"/>
    <row r="25827" ht="8.25" customHeight="1"/>
    <row r="25828" ht="8.25" customHeight="1"/>
    <row r="25829" ht="8.25" customHeight="1"/>
    <row r="25830" ht="8.25" customHeight="1"/>
    <row r="25831" ht="8.25" customHeight="1"/>
    <row r="25832" ht="8.25" customHeight="1"/>
    <row r="25833" ht="8.25" customHeight="1"/>
    <row r="25834" ht="8.25" customHeight="1"/>
    <row r="25835" ht="8.25" customHeight="1"/>
    <row r="25836" ht="8.25" customHeight="1"/>
    <row r="25837" ht="8.25" customHeight="1"/>
    <row r="25838" ht="8.25" customHeight="1"/>
    <row r="25839" ht="8.25" customHeight="1"/>
    <row r="25840" ht="8.25" customHeight="1"/>
    <row r="25841" ht="8.25" customHeight="1"/>
    <row r="25842" ht="8.25" customHeight="1"/>
    <row r="25843" ht="8.25" customHeight="1"/>
    <row r="25844" ht="8.25" customHeight="1"/>
    <row r="25845" ht="8.25" customHeight="1"/>
    <row r="25846" ht="8.25" customHeight="1"/>
    <row r="25847" ht="8.25" customHeight="1"/>
    <row r="25848" ht="8.25" customHeight="1"/>
    <row r="25849" ht="8.25" customHeight="1"/>
    <row r="25850" ht="8.25" customHeight="1"/>
    <row r="25851" ht="8.25" customHeight="1"/>
    <row r="25852" ht="8.25" customHeight="1"/>
    <row r="25853" ht="8.25" customHeight="1"/>
    <row r="25854" ht="8.25" customHeight="1"/>
    <row r="25855" ht="8.25" customHeight="1"/>
    <row r="25856" ht="8.25" customHeight="1"/>
    <row r="25857" ht="8.25" customHeight="1"/>
    <row r="25858" ht="8.25" customHeight="1"/>
    <row r="25859" ht="8.25" customHeight="1"/>
    <row r="25860" ht="8.25" customHeight="1"/>
    <row r="25861" ht="8.25" customHeight="1"/>
    <row r="25862" ht="8.25" customHeight="1"/>
    <row r="25863" ht="8.25" customHeight="1"/>
    <row r="25864" ht="8.25" customHeight="1"/>
    <row r="25865" ht="8.25" customHeight="1"/>
    <row r="25866" ht="8.25" customHeight="1"/>
    <row r="25867" ht="8.25" customHeight="1"/>
    <row r="25868" ht="8.25" customHeight="1"/>
    <row r="25869" ht="8.25" customHeight="1"/>
    <row r="25870" ht="8.25" customHeight="1"/>
    <row r="25871" ht="8.25" customHeight="1"/>
    <row r="25872" ht="8.25" customHeight="1"/>
    <row r="25873" ht="8.25" customHeight="1"/>
    <row r="25874" ht="8.25" customHeight="1"/>
    <row r="25875" ht="8.25" customHeight="1"/>
    <row r="25876" ht="8.25" customHeight="1"/>
    <row r="25877" ht="8.25" customHeight="1"/>
    <row r="25878" ht="8.25" customHeight="1"/>
    <row r="25879" ht="8.25" customHeight="1"/>
    <row r="25880" ht="8.25" customHeight="1"/>
    <row r="25881" ht="8.25" customHeight="1"/>
    <row r="25882" ht="8.25" customHeight="1"/>
    <row r="25883" ht="8.25" customHeight="1"/>
    <row r="25884" ht="8.25" customHeight="1"/>
    <row r="25885" ht="8.25" customHeight="1"/>
    <row r="25886" ht="8.25" customHeight="1"/>
    <row r="25887" ht="8.25" customHeight="1"/>
    <row r="25888" ht="8.25" customHeight="1"/>
    <row r="25889" ht="8.25" customHeight="1"/>
    <row r="25890" ht="8.25" customHeight="1"/>
    <row r="25891" ht="8.25" customHeight="1"/>
    <row r="25892" ht="8.25" customHeight="1"/>
    <row r="25893" ht="8.25" customHeight="1"/>
    <row r="25894" ht="8.25" customHeight="1"/>
    <row r="25895" ht="8.25" customHeight="1"/>
    <row r="25896" ht="8.25" customHeight="1"/>
    <row r="25897" ht="8.25" customHeight="1"/>
    <row r="25898" ht="8.25" customHeight="1"/>
    <row r="25899" ht="8.25" customHeight="1"/>
    <row r="25900" ht="8.25" customHeight="1"/>
    <row r="25901" ht="8.25" customHeight="1"/>
    <row r="25902" ht="8.25" customHeight="1"/>
    <row r="25903" ht="8.25" customHeight="1"/>
    <row r="25904" ht="8.25" customHeight="1"/>
    <row r="25905" ht="8.25" customHeight="1"/>
    <row r="25906" ht="8.25" customHeight="1"/>
    <row r="25907" ht="8.25" customHeight="1"/>
    <row r="25908" ht="8.25" customHeight="1"/>
    <row r="25909" ht="8.25" customHeight="1"/>
    <row r="25910" ht="8.25" customHeight="1"/>
    <row r="25911" ht="8.25" customHeight="1"/>
    <row r="25912" ht="8.25" customHeight="1"/>
    <row r="25913" ht="8.25" customHeight="1"/>
    <row r="25914" ht="8.25" customHeight="1"/>
    <row r="25915" ht="8.25" customHeight="1"/>
    <row r="25916" ht="8.25" customHeight="1"/>
    <row r="25917" ht="8.25" customHeight="1"/>
    <row r="25918" ht="8.25" customHeight="1"/>
    <row r="25919" ht="8.25" customHeight="1"/>
    <row r="25920" ht="8.25" customHeight="1"/>
    <row r="25921" ht="8.25" customHeight="1"/>
    <row r="25922" ht="8.25" customHeight="1"/>
    <row r="25923" ht="8.25" customHeight="1"/>
    <row r="25924" ht="8.25" customHeight="1"/>
    <row r="25925" ht="8.25" customHeight="1"/>
    <row r="25926" ht="8.25" customHeight="1"/>
    <row r="25927" ht="8.25" customHeight="1"/>
    <row r="25928" ht="8.25" customHeight="1"/>
    <row r="25929" ht="8.25" customHeight="1"/>
    <row r="25930" ht="8.25" customHeight="1"/>
    <row r="25931" ht="8.25" customHeight="1"/>
    <row r="25932" ht="8.25" customHeight="1"/>
    <row r="25933" ht="8.25" customHeight="1"/>
    <row r="25934" ht="8.25" customHeight="1"/>
    <row r="25935" ht="8.25" customHeight="1"/>
    <row r="25936" ht="8.25" customHeight="1"/>
    <row r="25937" ht="8.25" customHeight="1"/>
    <row r="25938" ht="8.25" customHeight="1"/>
    <row r="25939" ht="8.25" customHeight="1"/>
    <row r="25940" ht="8.25" customHeight="1"/>
    <row r="25941" ht="8.25" customHeight="1"/>
    <row r="25942" ht="8.25" customHeight="1"/>
    <row r="25943" ht="8.25" customHeight="1"/>
    <row r="25944" ht="8.25" customHeight="1"/>
    <row r="25945" ht="8.25" customHeight="1"/>
    <row r="25946" ht="8.25" customHeight="1"/>
    <row r="25947" ht="8.25" customHeight="1"/>
    <row r="25948" ht="8.25" customHeight="1"/>
    <row r="25949" ht="8.25" customHeight="1"/>
    <row r="25950" ht="8.25" customHeight="1"/>
    <row r="25951" ht="8.25" customHeight="1"/>
    <row r="25952" ht="8.25" customHeight="1"/>
    <row r="25953" ht="8.25" customHeight="1"/>
    <row r="25954" ht="8.25" customHeight="1"/>
    <row r="25955" ht="8.25" customHeight="1"/>
    <row r="25956" ht="8.25" customHeight="1"/>
    <row r="25957" ht="8.25" customHeight="1"/>
    <row r="25958" ht="8.25" customHeight="1"/>
    <row r="25959" ht="8.25" customHeight="1"/>
    <row r="25960" ht="8.25" customHeight="1"/>
    <row r="25961" ht="8.25" customHeight="1"/>
    <row r="25962" ht="8.25" customHeight="1"/>
    <row r="25963" ht="8.25" customHeight="1"/>
    <row r="25964" ht="8.25" customHeight="1"/>
    <row r="25965" ht="8.25" customHeight="1"/>
    <row r="25966" ht="8.25" customHeight="1"/>
    <row r="25967" ht="8.25" customHeight="1"/>
    <row r="25968" ht="8.25" customHeight="1"/>
    <row r="25969" ht="8.25" customHeight="1"/>
    <row r="25970" ht="8.25" customHeight="1"/>
    <row r="25971" ht="8.25" customHeight="1"/>
    <row r="25972" ht="8.25" customHeight="1"/>
    <row r="25973" ht="8.25" customHeight="1"/>
    <row r="25974" ht="8.25" customHeight="1"/>
    <row r="25975" ht="8.25" customHeight="1"/>
    <row r="25976" ht="8.25" customHeight="1"/>
    <row r="25977" ht="8.25" customHeight="1"/>
    <row r="25978" ht="8.25" customHeight="1"/>
    <row r="25979" ht="8.25" customHeight="1"/>
    <row r="25980" ht="8.25" customHeight="1"/>
    <row r="25981" ht="8.25" customHeight="1"/>
    <row r="25982" ht="8.25" customHeight="1"/>
    <row r="25983" ht="8.25" customHeight="1"/>
    <row r="25984" ht="8.25" customHeight="1"/>
    <row r="25985" ht="8.25" customHeight="1"/>
    <row r="25986" ht="8.25" customHeight="1"/>
    <row r="25987" ht="8.25" customHeight="1"/>
    <row r="25988" ht="8.25" customHeight="1"/>
    <row r="25989" ht="8.25" customHeight="1"/>
    <row r="25990" ht="8.25" customHeight="1"/>
    <row r="25991" ht="8.25" customHeight="1"/>
    <row r="25992" ht="8.25" customHeight="1"/>
    <row r="25993" ht="8.25" customHeight="1"/>
    <row r="25994" ht="8.25" customHeight="1"/>
    <row r="25995" ht="8.25" customHeight="1"/>
    <row r="25996" ht="8.25" customHeight="1"/>
    <row r="25997" ht="8.25" customHeight="1"/>
    <row r="25998" ht="8.25" customHeight="1"/>
    <row r="25999" ht="8.25" customHeight="1"/>
    <row r="26000" ht="8.25" customHeight="1"/>
    <row r="26001" ht="8.25" customHeight="1"/>
    <row r="26002" ht="8.25" customHeight="1"/>
    <row r="26003" ht="8.25" customHeight="1"/>
    <row r="26004" ht="8.25" customHeight="1"/>
    <row r="26005" ht="8.25" customHeight="1"/>
    <row r="26006" ht="8.25" customHeight="1"/>
    <row r="26007" ht="8.25" customHeight="1"/>
    <row r="26008" ht="8.25" customHeight="1"/>
    <row r="26009" ht="8.25" customHeight="1"/>
    <row r="26010" ht="8.25" customHeight="1"/>
    <row r="26011" ht="8.25" customHeight="1"/>
    <row r="26012" ht="8.25" customHeight="1"/>
    <row r="26013" ht="8.25" customHeight="1"/>
    <row r="26014" ht="8.25" customHeight="1"/>
    <row r="26015" ht="8.25" customHeight="1"/>
    <row r="26016" ht="8.25" customHeight="1"/>
    <row r="26017" ht="8.25" customHeight="1"/>
    <row r="26018" ht="8.25" customHeight="1"/>
    <row r="26019" ht="8.25" customHeight="1"/>
    <row r="26020" ht="8.25" customHeight="1"/>
    <row r="26021" ht="8.25" customHeight="1"/>
    <row r="26022" ht="8.25" customHeight="1"/>
    <row r="26023" ht="8.25" customHeight="1"/>
    <row r="26024" ht="8.25" customHeight="1"/>
    <row r="26025" ht="8.25" customHeight="1"/>
    <row r="26026" ht="8.25" customHeight="1"/>
    <row r="26027" ht="8.25" customHeight="1"/>
    <row r="26028" ht="8.25" customHeight="1"/>
    <row r="26029" ht="8.25" customHeight="1"/>
    <row r="26030" ht="8.25" customHeight="1"/>
    <row r="26031" ht="8.25" customHeight="1"/>
    <row r="26032" ht="8.25" customHeight="1"/>
    <row r="26033" ht="8.25" customHeight="1"/>
    <row r="26034" ht="8.25" customHeight="1"/>
    <row r="26035" ht="8.25" customHeight="1"/>
    <row r="26036" ht="8.25" customHeight="1"/>
    <row r="26037" ht="8.25" customHeight="1"/>
    <row r="26038" ht="8.25" customHeight="1"/>
    <row r="26039" ht="8.25" customHeight="1"/>
    <row r="26040" ht="8.25" customHeight="1"/>
    <row r="26041" ht="8.25" customHeight="1"/>
    <row r="26042" ht="8.25" customHeight="1"/>
    <row r="26043" ht="8.25" customHeight="1"/>
    <row r="26044" ht="8.25" customHeight="1"/>
    <row r="26045" ht="8.25" customHeight="1"/>
    <row r="26046" ht="8.25" customHeight="1"/>
    <row r="26047" ht="8.25" customHeight="1"/>
    <row r="26048" ht="8.25" customHeight="1"/>
    <row r="26049" ht="8.25" customHeight="1"/>
    <row r="26050" ht="8.25" customHeight="1"/>
    <row r="26051" ht="8.25" customHeight="1"/>
    <row r="26052" ht="8.25" customHeight="1"/>
    <row r="26053" ht="8.25" customHeight="1"/>
    <row r="26054" ht="8.25" customHeight="1"/>
    <row r="26055" ht="8.25" customHeight="1"/>
    <row r="26056" ht="8.25" customHeight="1"/>
    <row r="26057" ht="8.25" customHeight="1"/>
    <row r="26058" ht="8.25" customHeight="1"/>
    <row r="26059" ht="8.25" customHeight="1"/>
    <row r="26060" ht="8.25" customHeight="1"/>
    <row r="26061" ht="8.25" customHeight="1"/>
    <row r="26062" ht="8.25" customHeight="1"/>
    <row r="26063" ht="8.25" customHeight="1"/>
    <row r="26064" ht="8.25" customHeight="1"/>
    <row r="26065" ht="8.25" customHeight="1"/>
    <row r="26066" ht="8.25" customHeight="1"/>
    <row r="26067" ht="8.25" customHeight="1"/>
    <row r="26068" ht="8.25" customHeight="1"/>
    <row r="26069" ht="8.25" customHeight="1"/>
    <row r="26070" ht="8.25" customHeight="1"/>
    <row r="26071" ht="8.25" customHeight="1"/>
    <row r="26072" ht="8.25" customHeight="1"/>
    <row r="26073" ht="8.25" customHeight="1"/>
    <row r="26074" ht="8.25" customHeight="1"/>
    <row r="26075" ht="8.25" customHeight="1"/>
    <row r="26076" ht="8.25" customHeight="1"/>
    <row r="26077" ht="8.25" customHeight="1"/>
    <row r="26078" ht="8.25" customHeight="1"/>
    <row r="26079" ht="8.25" customHeight="1"/>
    <row r="26080" ht="8.25" customHeight="1"/>
    <row r="26081" ht="8.25" customHeight="1"/>
    <row r="26082" ht="8.25" customHeight="1"/>
    <row r="26083" ht="8.25" customHeight="1"/>
    <row r="26084" ht="8.25" customHeight="1"/>
    <row r="26085" ht="8.25" customHeight="1"/>
    <row r="26086" ht="8.25" customHeight="1"/>
    <row r="26087" ht="8.25" customHeight="1"/>
    <row r="26088" ht="8.25" customHeight="1"/>
    <row r="26089" ht="8.25" customHeight="1"/>
    <row r="26090" ht="8.25" customHeight="1"/>
    <row r="26091" ht="8.25" customHeight="1"/>
    <row r="26092" ht="8.25" customHeight="1"/>
    <row r="26093" ht="8.25" customHeight="1"/>
    <row r="26094" ht="8.25" customHeight="1"/>
    <row r="26095" ht="8.25" customHeight="1"/>
    <row r="26096" ht="8.25" customHeight="1"/>
    <row r="26097" ht="8.25" customHeight="1"/>
    <row r="26098" ht="8.25" customHeight="1"/>
    <row r="26099" ht="8.25" customHeight="1"/>
    <row r="26100" ht="8.25" customHeight="1"/>
    <row r="26101" ht="8.25" customHeight="1"/>
    <row r="26102" ht="8.25" customHeight="1"/>
    <row r="26103" ht="8.25" customHeight="1"/>
    <row r="26104" ht="8.25" customHeight="1"/>
    <row r="26105" ht="8.25" customHeight="1"/>
    <row r="26106" ht="8.25" customHeight="1"/>
    <row r="26107" ht="8.25" customHeight="1"/>
    <row r="26108" ht="8.25" customHeight="1"/>
    <row r="26109" ht="8.25" customHeight="1"/>
    <row r="26110" ht="8.25" customHeight="1"/>
    <row r="26111" ht="8.25" customHeight="1"/>
    <row r="26112" ht="8.25" customHeight="1"/>
    <row r="26113" ht="8.25" customHeight="1"/>
    <row r="26114" ht="8.25" customHeight="1"/>
    <row r="26115" ht="8.25" customHeight="1"/>
    <row r="26116" ht="8.25" customHeight="1"/>
    <row r="26117" ht="8.25" customHeight="1"/>
    <row r="26118" ht="8.25" customHeight="1"/>
    <row r="26119" ht="8.25" customHeight="1"/>
    <row r="26120" ht="8.25" customHeight="1"/>
    <row r="26121" ht="8.25" customHeight="1"/>
    <row r="26122" ht="8.25" customHeight="1"/>
    <row r="26123" ht="8.25" customHeight="1"/>
    <row r="26124" ht="8.25" customHeight="1"/>
    <row r="26125" ht="8.25" customHeight="1"/>
    <row r="26126" ht="8.25" customHeight="1"/>
    <row r="26127" ht="8.25" customHeight="1"/>
    <row r="26128" ht="8.25" customHeight="1"/>
    <row r="26129" ht="8.25" customHeight="1"/>
    <row r="26130" ht="8.25" customHeight="1"/>
    <row r="26131" ht="8.25" customHeight="1"/>
    <row r="26132" ht="8.25" customHeight="1"/>
    <row r="26133" ht="8.25" customHeight="1"/>
    <row r="26134" ht="8.25" customHeight="1"/>
    <row r="26135" ht="8.25" customHeight="1"/>
    <row r="26136" ht="8.25" customHeight="1"/>
    <row r="26137" ht="8.25" customHeight="1"/>
    <row r="26138" ht="8.25" customHeight="1"/>
    <row r="26139" ht="8.25" customHeight="1"/>
    <row r="26140" ht="8.25" customHeight="1"/>
    <row r="26141" ht="8.25" customHeight="1"/>
    <row r="26142" ht="8.25" customHeight="1"/>
    <row r="26143" ht="8.25" customHeight="1"/>
    <row r="26144" ht="8.25" customHeight="1"/>
    <row r="26145" ht="8.25" customHeight="1"/>
    <row r="26146" ht="8.25" customHeight="1"/>
    <row r="26147" ht="8.25" customHeight="1"/>
    <row r="26148" ht="8.25" customHeight="1"/>
    <row r="26149" ht="8.25" customHeight="1"/>
    <row r="26150" ht="8.25" customHeight="1"/>
    <row r="26151" ht="8.25" customHeight="1"/>
    <row r="26152" ht="8.25" customHeight="1"/>
    <row r="26153" ht="8.25" customHeight="1"/>
    <row r="26154" ht="8.25" customHeight="1"/>
    <row r="26155" ht="8.25" customHeight="1"/>
    <row r="26156" ht="8.25" customHeight="1"/>
    <row r="26157" ht="8.25" customHeight="1"/>
    <row r="26158" ht="8.25" customHeight="1"/>
    <row r="26159" ht="8.25" customHeight="1"/>
    <row r="26160" ht="8.25" customHeight="1"/>
    <row r="26161" ht="8.25" customHeight="1"/>
    <row r="26162" ht="8.25" customHeight="1"/>
    <row r="26163" ht="8.25" customHeight="1"/>
    <row r="26164" ht="8.25" customHeight="1"/>
    <row r="26165" ht="8.25" customHeight="1"/>
    <row r="26166" ht="8.25" customHeight="1"/>
    <row r="26167" ht="8.25" customHeight="1"/>
    <row r="26168" ht="8.25" customHeight="1"/>
    <row r="26169" ht="8.25" customHeight="1"/>
    <row r="26170" ht="8.25" customHeight="1"/>
    <row r="26171" ht="8.25" customHeight="1"/>
    <row r="26172" ht="8.25" customHeight="1"/>
    <row r="26173" ht="8.25" customHeight="1"/>
    <row r="26174" ht="8.25" customHeight="1"/>
    <row r="26175" ht="8.25" customHeight="1"/>
    <row r="26176" ht="8.25" customHeight="1"/>
    <row r="26177" ht="8.25" customHeight="1"/>
    <row r="26178" ht="8.25" customHeight="1"/>
    <row r="26179" ht="8.25" customHeight="1"/>
    <row r="26180" ht="8.25" customHeight="1"/>
    <row r="26181" ht="8.25" customHeight="1"/>
    <row r="26182" ht="8.25" customHeight="1"/>
    <row r="26183" ht="8.25" customHeight="1"/>
    <row r="26184" ht="8.25" customHeight="1"/>
    <row r="26185" ht="8.25" customHeight="1"/>
    <row r="26186" ht="8.25" customHeight="1"/>
    <row r="26187" ht="8.25" customHeight="1"/>
    <row r="26188" ht="8.25" customHeight="1"/>
    <row r="26189" ht="8.25" customHeight="1"/>
    <row r="26190" ht="8.25" customHeight="1"/>
    <row r="26191" ht="8.25" customHeight="1"/>
    <row r="26192" ht="8.25" customHeight="1"/>
    <row r="26193" ht="8.25" customHeight="1"/>
    <row r="26194" ht="8.25" customHeight="1"/>
    <row r="26195" ht="8.25" customHeight="1"/>
    <row r="26196" ht="8.25" customHeight="1"/>
    <row r="26197" ht="8.25" customHeight="1"/>
    <row r="26198" ht="8.25" customHeight="1"/>
    <row r="26199" ht="8.25" customHeight="1"/>
    <row r="26200" ht="8.25" customHeight="1"/>
    <row r="26201" ht="8.25" customHeight="1"/>
    <row r="26202" ht="8.25" customHeight="1"/>
    <row r="26203" ht="8.25" customHeight="1"/>
    <row r="26204" ht="8.25" customHeight="1"/>
    <row r="26205" ht="8.25" customHeight="1"/>
    <row r="26206" ht="8.25" customHeight="1"/>
    <row r="26207" ht="8.25" customHeight="1"/>
    <row r="26208" ht="8.25" customHeight="1"/>
    <row r="26209" ht="8.25" customHeight="1"/>
    <row r="26210" ht="8.25" customHeight="1"/>
    <row r="26211" ht="8.25" customHeight="1"/>
    <row r="26212" ht="8.25" customHeight="1"/>
    <row r="26213" ht="8.25" customHeight="1"/>
    <row r="26214" ht="8.25" customHeight="1"/>
    <row r="26215" ht="8.25" customHeight="1"/>
    <row r="26216" ht="8.25" customHeight="1"/>
    <row r="26217" ht="8.25" customHeight="1"/>
    <row r="26218" ht="8.25" customHeight="1"/>
    <row r="26219" ht="8.25" customHeight="1"/>
    <row r="26220" ht="8.25" customHeight="1"/>
    <row r="26221" ht="8.25" customHeight="1"/>
    <row r="26222" ht="8.25" customHeight="1"/>
    <row r="26223" ht="8.25" customHeight="1"/>
    <row r="26224" ht="8.25" customHeight="1"/>
    <row r="26225" ht="8.25" customHeight="1"/>
    <row r="26226" ht="8.25" customHeight="1"/>
    <row r="26227" ht="8.25" customHeight="1"/>
    <row r="26228" ht="8.25" customHeight="1"/>
    <row r="26229" ht="8.25" customHeight="1"/>
    <row r="26230" ht="8.25" customHeight="1"/>
    <row r="26231" ht="8.25" customHeight="1"/>
    <row r="26232" ht="8.25" customHeight="1"/>
    <row r="26233" ht="8.25" customHeight="1"/>
    <row r="26234" ht="8.25" customHeight="1"/>
    <row r="26235" ht="8.25" customHeight="1"/>
    <row r="26236" ht="8.25" customHeight="1"/>
    <row r="26237" ht="8.25" customHeight="1"/>
    <row r="26238" ht="8.25" customHeight="1"/>
    <row r="26239" ht="8.25" customHeight="1"/>
    <row r="26240" ht="8.25" customHeight="1"/>
    <row r="26241" ht="8.25" customHeight="1"/>
    <row r="26242" ht="8.25" customHeight="1"/>
    <row r="26243" ht="8.25" customHeight="1"/>
    <row r="26244" ht="8.25" customHeight="1"/>
    <row r="26245" ht="8.25" customHeight="1"/>
    <row r="26246" ht="8.25" customHeight="1"/>
    <row r="26247" ht="8.25" customHeight="1"/>
    <row r="26248" ht="8.25" customHeight="1"/>
    <row r="26249" ht="8.25" customHeight="1"/>
    <row r="26250" ht="8.25" customHeight="1"/>
    <row r="26251" ht="8.25" customHeight="1"/>
    <row r="26252" ht="8.25" customHeight="1"/>
    <row r="26253" ht="8.25" customHeight="1"/>
    <row r="26254" ht="8.25" customHeight="1"/>
    <row r="26255" ht="8.25" customHeight="1"/>
    <row r="26256" ht="8.25" customHeight="1"/>
    <row r="26257" ht="8.25" customHeight="1"/>
    <row r="26258" ht="8.25" customHeight="1"/>
    <row r="26259" ht="8.25" customHeight="1"/>
    <row r="26260" ht="8.25" customHeight="1"/>
    <row r="26261" ht="8.25" customHeight="1"/>
    <row r="26262" ht="8.25" customHeight="1"/>
    <row r="26263" ht="8.25" customHeight="1"/>
    <row r="26264" ht="8.25" customHeight="1"/>
    <row r="26265" ht="8.25" customHeight="1"/>
    <row r="26266" ht="8.25" customHeight="1"/>
    <row r="26267" ht="8.25" customHeight="1"/>
    <row r="26268" ht="8.25" customHeight="1"/>
    <row r="26269" ht="8.25" customHeight="1"/>
    <row r="26270" ht="8.25" customHeight="1"/>
    <row r="26271" ht="8.25" customHeight="1"/>
    <row r="26272" ht="8.25" customHeight="1"/>
    <row r="26273" ht="8.25" customHeight="1"/>
    <row r="26274" ht="8.25" customHeight="1"/>
    <row r="26275" ht="8.25" customHeight="1"/>
    <row r="26276" ht="8.25" customHeight="1"/>
    <row r="26277" ht="8.25" customHeight="1"/>
    <row r="26278" ht="8.25" customHeight="1"/>
    <row r="26279" ht="8.25" customHeight="1"/>
    <row r="26280" ht="8.25" customHeight="1"/>
    <row r="26281" ht="8.25" customHeight="1"/>
    <row r="26282" ht="8.25" customHeight="1"/>
    <row r="26283" ht="8.25" customHeight="1"/>
    <row r="26284" ht="8.25" customHeight="1"/>
    <row r="26285" ht="8.25" customHeight="1"/>
    <row r="26286" ht="8.25" customHeight="1"/>
    <row r="26287" ht="8.25" customHeight="1"/>
    <row r="26288" ht="8.25" customHeight="1"/>
    <row r="26289" ht="8.25" customHeight="1"/>
    <row r="26290" ht="8.25" customHeight="1"/>
    <row r="26291" ht="8.25" customHeight="1"/>
    <row r="26292" ht="8.25" customHeight="1"/>
    <row r="26293" ht="8.25" customHeight="1"/>
    <row r="26294" ht="8.25" customHeight="1"/>
    <row r="26295" ht="8.25" customHeight="1"/>
    <row r="26296" ht="8.25" customHeight="1"/>
    <row r="26297" ht="8.25" customHeight="1"/>
    <row r="26298" ht="8.25" customHeight="1"/>
    <row r="26299" ht="8.25" customHeight="1"/>
    <row r="26300" ht="8.25" customHeight="1"/>
    <row r="26301" ht="8.25" customHeight="1"/>
    <row r="26302" ht="8.25" customHeight="1"/>
    <row r="26303" ht="8.25" customHeight="1"/>
    <row r="26304" ht="8.25" customHeight="1"/>
    <row r="26305" ht="8.25" customHeight="1"/>
    <row r="26306" ht="8.25" customHeight="1"/>
    <row r="26307" ht="8.25" customHeight="1"/>
    <row r="26308" ht="8.25" customHeight="1"/>
    <row r="26309" ht="8.25" customHeight="1"/>
    <row r="26310" ht="8.25" customHeight="1"/>
    <row r="26311" ht="8.25" customHeight="1"/>
    <row r="26312" ht="8.25" customHeight="1"/>
    <row r="26313" ht="8.25" customHeight="1"/>
    <row r="26314" ht="8.25" customHeight="1"/>
    <row r="26315" ht="8.25" customHeight="1"/>
    <row r="26316" ht="8.25" customHeight="1"/>
    <row r="26317" ht="8.25" customHeight="1"/>
    <row r="26318" ht="8.25" customHeight="1"/>
    <row r="26319" ht="8.25" customHeight="1"/>
    <row r="26320" ht="8.25" customHeight="1"/>
    <row r="26321" ht="8.25" customHeight="1"/>
    <row r="26322" ht="8.25" customHeight="1"/>
    <row r="26323" ht="8.25" customHeight="1"/>
    <row r="26324" ht="8.25" customHeight="1"/>
    <row r="26325" ht="8.25" customHeight="1"/>
    <row r="26326" ht="8.25" customHeight="1"/>
    <row r="26327" ht="8.25" customHeight="1"/>
    <row r="26328" ht="8.25" customHeight="1"/>
    <row r="26329" ht="8.25" customHeight="1"/>
    <row r="26330" ht="8.25" customHeight="1"/>
    <row r="26331" ht="8.25" customHeight="1"/>
    <row r="26332" ht="8.25" customHeight="1"/>
    <row r="26333" ht="8.25" customHeight="1"/>
    <row r="26334" ht="8.25" customHeight="1"/>
    <row r="26335" ht="8.25" customHeight="1"/>
    <row r="26336" ht="8.25" customHeight="1"/>
    <row r="26337" ht="8.25" customHeight="1"/>
    <row r="26338" ht="8.25" customHeight="1"/>
    <row r="26339" ht="8.25" customHeight="1"/>
    <row r="26340" ht="8.25" customHeight="1"/>
    <row r="26341" ht="8.25" customHeight="1"/>
    <row r="26342" ht="8.25" customHeight="1"/>
    <row r="26343" ht="8.25" customHeight="1"/>
    <row r="26344" ht="8.25" customHeight="1"/>
    <row r="26345" ht="8.25" customHeight="1"/>
    <row r="26346" ht="8.25" customHeight="1"/>
    <row r="26347" ht="8.25" customHeight="1"/>
    <row r="26348" ht="8.25" customHeight="1"/>
    <row r="26349" ht="8.25" customHeight="1"/>
    <row r="26350" ht="8.25" customHeight="1"/>
    <row r="26351" ht="8.25" customHeight="1"/>
    <row r="26352" ht="8.25" customHeight="1"/>
    <row r="26353" ht="8.25" customHeight="1"/>
    <row r="26354" ht="8.25" customHeight="1"/>
    <row r="26355" ht="8.25" customHeight="1"/>
    <row r="26356" ht="8.25" customHeight="1"/>
    <row r="26357" ht="8.25" customHeight="1"/>
    <row r="26358" ht="8.25" customHeight="1"/>
    <row r="26359" ht="8.25" customHeight="1"/>
    <row r="26360" ht="8.25" customHeight="1"/>
    <row r="26361" ht="8.25" customHeight="1"/>
    <row r="26362" ht="8.25" customHeight="1"/>
    <row r="26363" ht="8.25" customHeight="1"/>
    <row r="26364" ht="8.25" customHeight="1"/>
    <row r="26365" ht="8.25" customHeight="1"/>
    <row r="26366" ht="8.25" customHeight="1"/>
    <row r="26367" ht="8.25" customHeight="1"/>
    <row r="26368" ht="8.25" customHeight="1"/>
    <row r="26369" ht="8.25" customHeight="1"/>
    <row r="26370" ht="8.25" customHeight="1"/>
    <row r="26371" ht="8.25" customHeight="1"/>
    <row r="26372" ht="8.25" customHeight="1"/>
    <row r="26373" ht="8.25" customHeight="1"/>
    <row r="26374" ht="8.25" customHeight="1"/>
    <row r="26375" ht="8.25" customHeight="1"/>
    <row r="26376" ht="8.25" customHeight="1"/>
    <row r="26377" ht="8.25" customHeight="1"/>
    <row r="26378" ht="8.25" customHeight="1"/>
    <row r="26379" ht="8.25" customHeight="1"/>
    <row r="26380" ht="8.25" customHeight="1"/>
    <row r="26381" ht="8.25" customHeight="1"/>
    <row r="26382" ht="8.25" customHeight="1"/>
    <row r="26383" ht="8.25" customHeight="1"/>
    <row r="26384" ht="8.25" customHeight="1"/>
    <row r="26385" ht="8.25" customHeight="1"/>
    <row r="26386" ht="8.25" customHeight="1"/>
    <row r="26387" ht="8.25" customHeight="1"/>
    <row r="26388" ht="8.25" customHeight="1"/>
    <row r="26389" ht="8.25" customHeight="1"/>
    <row r="26390" ht="8.25" customHeight="1"/>
    <row r="26391" ht="8.25" customHeight="1"/>
    <row r="26392" ht="8.25" customHeight="1"/>
    <row r="26393" ht="8.25" customHeight="1"/>
    <row r="26394" ht="8.25" customHeight="1"/>
    <row r="26395" ht="8.25" customHeight="1"/>
    <row r="26396" ht="8.25" customHeight="1"/>
    <row r="26397" ht="8.25" customHeight="1"/>
    <row r="26398" ht="8.25" customHeight="1"/>
    <row r="26399" ht="8.25" customHeight="1"/>
    <row r="26400" ht="8.25" customHeight="1"/>
    <row r="26401" ht="8.25" customHeight="1"/>
    <row r="26402" ht="8.25" customHeight="1"/>
    <row r="26403" ht="8.25" customHeight="1"/>
    <row r="26404" ht="8.25" customHeight="1"/>
    <row r="26405" ht="8.25" customHeight="1"/>
    <row r="26406" ht="8.25" customHeight="1"/>
    <row r="26407" ht="8.25" customHeight="1"/>
    <row r="26408" ht="8.25" customHeight="1"/>
    <row r="26409" ht="8.25" customHeight="1"/>
    <row r="26410" ht="8.25" customHeight="1"/>
    <row r="26411" ht="8.25" customHeight="1"/>
    <row r="26412" ht="8.25" customHeight="1"/>
    <row r="26413" ht="8.25" customHeight="1"/>
    <row r="26414" ht="8.25" customHeight="1"/>
    <row r="26415" ht="8.25" customHeight="1"/>
    <row r="26416" ht="8.25" customHeight="1"/>
    <row r="26417" ht="8.25" customHeight="1"/>
    <row r="26418" ht="8.25" customHeight="1"/>
    <row r="26419" ht="8.25" customHeight="1"/>
    <row r="26420" ht="8.25" customHeight="1"/>
    <row r="26421" ht="8.25" customHeight="1"/>
    <row r="26422" ht="8.25" customHeight="1"/>
    <row r="26423" ht="8.25" customHeight="1"/>
    <row r="26424" ht="8.25" customHeight="1"/>
    <row r="26425" ht="8.25" customHeight="1"/>
    <row r="26426" ht="8.25" customHeight="1"/>
    <row r="26427" ht="8.25" customHeight="1"/>
    <row r="26428" ht="8.25" customHeight="1"/>
    <row r="26429" ht="8.25" customHeight="1"/>
    <row r="26430" ht="8.25" customHeight="1"/>
    <row r="26431" ht="8.25" customHeight="1"/>
    <row r="26432" ht="8.25" customHeight="1"/>
    <row r="26433" ht="8.25" customHeight="1"/>
    <row r="26434" ht="8.25" customHeight="1"/>
    <row r="26435" ht="8.25" customHeight="1"/>
    <row r="26436" ht="8.25" customHeight="1"/>
    <row r="26437" ht="8.25" customHeight="1"/>
    <row r="26438" ht="8.25" customHeight="1"/>
    <row r="26439" ht="8.25" customHeight="1"/>
    <row r="26440" ht="8.25" customHeight="1"/>
    <row r="26441" ht="8.25" customHeight="1"/>
    <row r="26442" ht="8.25" customHeight="1"/>
    <row r="26443" ht="8.25" customHeight="1"/>
    <row r="26444" ht="8.25" customHeight="1"/>
    <row r="26445" ht="8.25" customHeight="1"/>
    <row r="26446" ht="8.25" customHeight="1"/>
    <row r="26447" ht="8.25" customHeight="1"/>
    <row r="26448" ht="8.25" customHeight="1"/>
    <row r="26449" ht="8.25" customHeight="1"/>
    <row r="26450" ht="8.25" customHeight="1"/>
    <row r="26451" ht="8.25" customHeight="1"/>
    <row r="26452" ht="8.25" customHeight="1"/>
    <row r="26453" ht="8.25" customHeight="1"/>
    <row r="26454" ht="8.25" customHeight="1"/>
    <row r="26455" ht="8.25" customHeight="1"/>
    <row r="26456" ht="8.25" customHeight="1"/>
    <row r="26457" ht="8.25" customHeight="1"/>
    <row r="26458" ht="8.25" customHeight="1"/>
    <row r="26459" ht="8.25" customHeight="1"/>
    <row r="26460" ht="8.25" customHeight="1"/>
    <row r="26461" ht="8.25" customHeight="1"/>
    <row r="26462" ht="8.25" customHeight="1"/>
    <row r="26463" ht="8.25" customHeight="1"/>
    <row r="26464" ht="8.25" customHeight="1"/>
    <row r="26465" ht="8.25" customHeight="1"/>
    <row r="26466" ht="8.25" customHeight="1"/>
    <row r="26467" ht="8.25" customHeight="1"/>
    <row r="26468" ht="8.25" customHeight="1"/>
    <row r="26469" ht="8.25" customHeight="1"/>
    <row r="26470" ht="8.25" customHeight="1"/>
    <row r="26471" ht="8.25" customHeight="1"/>
    <row r="26472" ht="8.25" customHeight="1"/>
    <row r="26473" ht="8.25" customHeight="1"/>
    <row r="26474" ht="8.25" customHeight="1"/>
    <row r="26475" ht="8.25" customHeight="1"/>
    <row r="26476" ht="8.25" customHeight="1"/>
    <row r="26477" ht="8.25" customHeight="1"/>
    <row r="26478" ht="8.25" customHeight="1"/>
    <row r="26479" ht="8.25" customHeight="1"/>
    <row r="26480" ht="8.25" customHeight="1"/>
    <row r="26481" ht="8.25" customHeight="1"/>
    <row r="26482" ht="8.25" customHeight="1"/>
    <row r="26483" ht="8.25" customHeight="1"/>
    <row r="26484" ht="8.25" customHeight="1"/>
    <row r="26485" ht="8.25" customHeight="1"/>
    <row r="26486" ht="8.25" customHeight="1"/>
    <row r="26487" ht="8.25" customHeight="1"/>
    <row r="26488" ht="8.25" customHeight="1"/>
    <row r="26489" ht="8.25" customHeight="1"/>
    <row r="26490" ht="8.25" customHeight="1"/>
    <row r="26491" ht="8.25" customHeight="1"/>
    <row r="26492" ht="8.25" customHeight="1"/>
    <row r="26493" ht="8.25" customHeight="1"/>
    <row r="26494" ht="8.25" customHeight="1"/>
    <row r="26495" ht="8.25" customHeight="1"/>
    <row r="26496" ht="8.25" customHeight="1"/>
    <row r="26497" ht="8.25" customHeight="1"/>
    <row r="26498" ht="8.25" customHeight="1"/>
    <row r="26499" ht="8.25" customHeight="1"/>
    <row r="26500" ht="8.25" customHeight="1"/>
    <row r="26501" ht="8.25" customHeight="1"/>
    <row r="26502" ht="8.25" customHeight="1"/>
    <row r="26503" ht="8.25" customHeight="1"/>
    <row r="26504" ht="8.25" customHeight="1"/>
    <row r="26505" ht="8.25" customHeight="1"/>
    <row r="26506" ht="8.25" customHeight="1"/>
    <row r="26507" ht="8.25" customHeight="1"/>
    <row r="26508" ht="8.25" customHeight="1"/>
    <row r="26509" ht="8.25" customHeight="1"/>
    <row r="26510" ht="8.25" customHeight="1"/>
    <row r="26511" ht="8.25" customHeight="1"/>
    <row r="26512" ht="8.25" customHeight="1"/>
    <row r="26513" ht="8.25" customHeight="1"/>
    <row r="26514" ht="8.25" customHeight="1"/>
    <row r="26515" ht="8.25" customHeight="1"/>
    <row r="26516" ht="8.25" customHeight="1"/>
    <row r="26517" ht="8.25" customHeight="1"/>
    <row r="26518" ht="8.25" customHeight="1"/>
    <row r="26519" ht="8.25" customHeight="1"/>
    <row r="26520" ht="8.25" customHeight="1"/>
    <row r="26521" ht="8.25" customHeight="1"/>
    <row r="26522" ht="8.25" customHeight="1"/>
    <row r="26523" ht="8.25" customHeight="1"/>
    <row r="26524" ht="8.25" customHeight="1"/>
    <row r="26525" ht="8.25" customHeight="1"/>
    <row r="26526" ht="8.25" customHeight="1"/>
    <row r="26527" ht="8.25" customHeight="1"/>
    <row r="26528" ht="8.25" customHeight="1"/>
    <row r="26529" ht="8.25" customHeight="1"/>
    <row r="26530" ht="8.25" customHeight="1"/>
    <row r="26531" ht="8.25" customHeight="1"/>
    <row r="26532" ht="8.25" customHeight="1"/>
    <row r="26533" ht="8.25" customHeight="1"/>
    <row r="26534" ht="8.25" customHeight="1"/>
    <row r="26535" ht="8.25" customHeight="1"/>
    <row r="26536" ht="8.25" customHeight="1"/>
    <row r="26537" ht="8.25" customHeight="1"/>
    <row r="26538" ht="8.25" customHeight="1"/>
    <row r="26539" ht="8.25" customHeight="1"/>
    <row r="26540" ht="8.25" customHeight="1"/>
    <row r="26541" ht="8.25" customHeight="1"/>
    <row r="26542" ht="8.25" customHeight="1"/>
    <row r="26543" ht="8.25" customHeight="1"/>
    <row r="26544" ht="8.25" customHeight="1"/>
    <row r="26545" ht="8.25" customHeight="1"/>
    <row r="26546" ht="8.25" customHeight="1"/>
    <row r="26547" ht="8.25" customHeight="1"/>
    <row r="26548" ht="8.25" customHeight="1"/>
    <row r="26549" ht="8.25" customHeight="1"/>
    <row r="26550" ht="8.25" customHeight="1"/>
    <row r="26551" ht="8.25" customHeight="1"/>
    <row r="26552" ht="8.25" customHeight="1"/>
    <row r="26553" ht="8.25" customHeight="1"/>
    <row r="26554" ht="8.25" customHeight="1"/>
    <row r="26555" ht="8.25" customHeight="1"/>
    <row r="26556" ht="8.25" customHeight="1"/>
    <row r="26557" ht="8.25" customHeight="1"/>
    <row r="26558" ht="8.25" customHeight="1"/>
    <row r="26559" ht="8.25" customHeight="1"/>
    <row r="26560" ht="8.25" customHeight="1"/>
    <row r="26561" ht="8.25" customHeight="1"/>
    <row r="26562" ht="8.25" customHeight="1"/>
    <row r="26563" ht="8.25" customHeight="1"/>
    <row r="26564" ht="8.25" customHeight="1"/>
    <row r="26565" ht="8.25" customHeight="1"/>
    <row r="26566" ht="8.25" customHeight="1"/>
    <row r="26567" ht="8.25" customHeight="1"/>
    <row r="26568" ht="8.25" customHeight="1"/>
    <row r="26569" ht="8.25" customHeight="1"/>
    <row r="26570" ht="8.25" customHeight="1"/>
    <row r="26571" ht="8.25" customHeight="1"/>
    <row r="26572" ht="8.25" customHeight="1"/>
    <row r="26573" ht="8.25" customHeight="1"/>
    <row r="26574" ht="8.25" customHeight="1"/>
    <row r="26575" ht="8.25" customHeight="1"/>
    <row r="26576" ht="8.25" customHeight="1"/>
    <row r="26577" ht="8.25" customHeight="1"/>
    <row r="26578" ht="8.25" customHeight="1"/>
    <row r="26579" ht="8.25" customHeight="1"/>
    <row r="26580" ht="8.25" customHeight="1"/>
    <row r="26581" ht="8.25" customHeight="1"/>
    <row r="26582" ht="8.25" customHeight="1"/>
    <row r="26583" ht="8.25" customHeight="1"/>
    <row r="26584" ht="8.25" customHeight="1"/>
    <row r="26585" ht="8.25" customHeight="1"/>
    <row r="26586" ht="8.25" customHeight="1"/>
    <row r="26587" ht="8.25" customHeight="1"/>
    <row r="26588" ht="8.25" customHeight="1"/>
    <row r="26589" ht="8.25" customHeight="1"/>
    <row r="26590" ht="8.25" customHeight="1"/>
    <row r="26591" ht="8.25" customHeight="1"/>
    <row r="26592" ht="8.25" customHeight="1"/>
    <row r="26593" ht="8.25" customHeight="1"/>
    <row r="26594" ht="8.25" customHeight="1"/>
    <row r="26595" ht="8.25" customHeight="1"/>
    <row r="26596" ht="8.25" customHeight="1"/>
    <row r="26597" ht="8.25" customHeight="1"/>
    <row r="26598" ht="8.25" customHeight="1"/>
    <row r="26599" ht="8.25" customHeight="1"/>
    <row r="26600" ht="8.25" customHeight="1"/>
    <row r="26601" ht="8.25" customHeight="1"/>
    <row r="26602" ht="8.25" customHeight="1"/>
    <row r="26603" ht="8.25" customHeight="1"/>
    <row r="26604" ht="8.25" customHeight="1"/>
    <row r="26605" ht="8.25" customHeight="1"/>
    <row r="26606" ht="8.25" customHeight="1"/>
    <row r="26607" ht="8.25" customHeight="1"/>
    <row r="26608" ht="8.25" customHeight="1"/>
    <row r="26609" ht="8.25" customHeight="1"/>
    <row r="26610" ht="8.25" customHeight="1"/>
    <row r="26611" ht="8.25" customHeight="1"/>
    <row r="26612" ht="8.25" customHeight="1"/>
    <row r="26613" ht="8.25" customHeight="1"/>
    <row r="26614" ht="8.25" customHeight="1"/>
    <row r="26615" ht="8.25" customHeight="1"/>
    <row r="26616" ht="8.25" customHeight="1"/>
    <row r="26617" ht="8.25" customHeight="1"/>
    <row r="26618" ht="8.25" customHeight="1"/>
    <row r="26619" ht="8.25" customHeight="1"/>
    <row r="26620" ht="8.25" customHeight="1"/>
    <row r="26621" ht="8.25" customHeight="1"/>
    <row r="26622" ht="8.25" customHeight="1"/>
    <row r="26623" ht="8.25" customHeight="1"/>
    <row r="26624" ht="8.25" customHeight="1"/>
    <row r="26625" ht="8.25" customHeight="1"/>
    <row r="26626" ht="8.25" customHeight="1"/>
    <row r="26627" ht="8.25" customHeight="1"/>
    <row r="26628" ht="8.25" customHeight="1"/>
    <row r="26629" ht="8.25" customHeight="1"/>
    <row r="26630" ht="8.25" customHeight="1"/>
    <row r="26631" ht="8.25" customHeight="1"/>
    <row r="26632" ht="8.25" customHeight="1"/>
    <row r="26633" ht="8.25" customHeight="1"/>
    <row r="26634" ht="8.25" customHeight="1"/>
    <row r="26635" ht="8.25" customHeight="1"/>
    <row r="26636" ht="8.25" customHeight="1"/>
    <row r="26637" ht="8.25" customHeight="1"/>
    <row r="26638" ht="8.25" customHeight="1"/>
    <row r="26639" ht="8.25" customHeight="1"/>
    <row r="26640" ht="8.25" customHeight="1"/>
    <row r="26641" ht="8.25" customHeight="1"/>
    <row r="26642" ht="8.25" customHeight="1"/>
    <row r="26643" ht="8.25" customHeight="1"/>
    <row r="26644" ht="8.25" customHeight="1"/>
    <row r="26645" ht="8.25" customHeight="1"/>
    <row r="26646" ht="8.25" customHeight="1"/>
    <row r="26647" ht="8.25" customHeight="1"/>
    <row r="26648" ht="8.25" customHeight="1"/>
    <row r="26649" ht="8.25" customHeight="1"/>
    <row r="26650" ht="8.25" customHeight="1"/>
    <row r="26651" ht="8.25" customHeight="1"/>
    <row r="26652" ht="8.25" customHeight="1"/>
    <row r="26653" ht="8.25" customHeight="1"/>
    <row r="26654" ht="8.25" customHeight="1"/>
    <row r="26655" ht="8.25" customHeight="1"/>
    <row r="26656" ht="8.25" customHeight="1"/>
    <row r="26657" ht="8.25" customHeight="1"/>
    <row r="26658" ht="8.25" customHeight="1"/>
    <row r="26659" ht="8.25" customHeight="1"/>
    <row r="26660" ht="8.25" customHeight="1"/>
    <row r="26661" ht="8.25" customHeight="1"/>
    <row r="26662" ht="8.25" customHeight="1"/>
    <row r="26663" ht="8.25" customHeight="1"/>
    <row r="26664" ht="8.25" customHeight="1"/>
    <row r="26665" ht="8.25" customHeight="1"/>
    <row r="26666" ht="8.25" customHeight="1"/>
    <row r="26667" ht="8.25" customHeight="1"/>
    <row r="26668" ht="8.25" customHeight="1"/>
    <row r="26669" ht="8.25" customHeight="1"/>
    <row r="26670" ht="8.25" customHeight="1"/>
    <row r="26671" ht="8.25" customHeight="1"/>
    <row r="26672" ht="8.25" customHeight="1"/>
    <row r="26673" ht="8.25" customHeight="1"/>
    <row r="26674" ht="8.25" customHeight="1"/>
    <row r="26675" ht="8.25" customHeight="1"/>
    <row r="26676" ht="8.25" customHeight="1"/>
    <row r="26677" ht="8.25" customHeight="1"/>
    <row r="26678" ht="8.25" customHeight="1"/>
    <row r="26679" ht="8.25" customHeight="1"/>
    <row r="26680" ht="8.25" customHeight="1"/>
    <row r="26681" ht="8.25" customHeight="1"/>
    <row r="26682" ht="8.25" customHeight="1"/>
    <row r="26683" ht="8.25" customHeight="1"/>
    <row r="26684" ht="8.25" customHeight="1"/>
    <row r="26685" ht="8.25" customHeight="1"/>
    <row r="26686" ht="8.25" customHeight="1"/>
    <row r="26687" ht="8.25" customHeight="1"/>
    <row r="26688" ht="8.25" customHeight="1"/>
    <row r="26689" ht="8.25" customHeight="1"/>
    <row r="26690" ht="8.25" customHeight="1"/>
    <row r="26691" ht="8.25" customHeight="1"/>
    <row r="26692" ht="8.25" customHeight="1"/>
    <row r="26693" ht="8.25" customHeight="1"/>
    <row r="26694" ht="8.25" customHeight="1"/>
    <row r="26695" ht="8.25" customHeight="1"/>
    <row r="26696" ht="8.25" customHeight="1"/>
    <row r="26697" ht="8.25" customHeight="1"/>
    <row r="26698" ht="8.25" customHeight="1"/>
    <row r="26699" ht="8.25" customHeight="1"/>
    <row r="26700" ht="8.25" customHeight="1"/>
    <row r="26701" ht="8.25" customHeight="1"/>
    <row r="26702" ht="8.25" customHeight="1"/>
    <row r="26703" ht="8.25" customHeight="1"/>
    <row r="26704" ht="8.25" customHeight="1"/>
    <row r="26705" ht="8.25" customHeight="1"/>
    <row r="26706" ht="8.25" customHeight="1"/>
    <row r="26707" ht="8.25" customHeight="1"/>
    <row r="26708" ht="8.25" customHeight="1"/>
    <row r="26709" ht="8.25" customHeight="1"/>
    <row r="26710" ht="8.25" customHeight="1"/>
    <row r="26711" ht="8.25" customHeight="1"/>
    <row r="26712" ht="8.25" customHeight="1"/>
    <row r="26713" ht="8.25" customHeight="1"/>
    <row r="26714" ht="8.25" customHeight="1"/>
    <row r="26715" ht="8.25" customHeight="1"/>
    <row r="26716" ht="8.25" customHeight="1"/>
    <row r="26717" ht="8.25" customHeight="1"/>
    <row r="26718" ht="8.25" customHeight="1"/>
    <row r="26719" ht="8.25" customHeight="1"/>
    <row r="26720" ht="8.25" customHeight="1"/>
    <row r="26721" ht="8.25" customHeight="1"/>
    <row r="26722" ht="8.25" customHeight="1"/>
    <row r="26723" ht="8.25" customHeight="1"/>
    <row r="26724" ht="8.25" customHeight="1"/>
    <row r="26725" ht="8.25" customHeight="1"/>
    <row r="26726" ht="8.25" customHeight="1"/>
    <row r="26727" ht="8.25" customHeight="1"/>
    <row r="26728" ht="8.25" customHeight="1"/>
    <row r="26729" ht="8.25" customHeight="1"/>
    <row r="26730" ht="8.25" customHeight="1"/>
    <row r="26731" ht="8.25" customHeight="1"/>
    <row r="26732" ht="8.25" customHeight="1"/>
    <row r="26733" ht="8.25" customHeight="1"/>
    <row r="26734" ht="8.25" customHeight="1"/>
    <row r="26735" ht="8.25" customHeight="1"/>
    <row r="26736" ht="8.25" customHeight="1"/>
    <row r="26737" ht="8.25" customHeight="1"/>
    <row r="26738" ht="8.25" customHeight="1"/>
    <row r="26739" ht="8.25" customHeight="1"/>
    <row r="26740" ht="8.25" customHeight="1"/>
    <row r="26741" ht="8.25" customHeight="1"/>
    <row r="26742" ht="8.25" customHeight="1"/>
    <row r="26743" ht="8.25" customHeight="1"/>
    <row r="26744" ht="8.25" customHeight="1"/>
    <row r="26745" ht="8.25" customHeight="1"/>
    <row r="26746" ht="8.25" customHeight="1"/>
    <row r="26747" ht="8.25" customHeight="1"/>
    <row r="26748" ht="8.25" customHeight="1"/>
    <row r="26749" ht="8.25" customHeight="1"/>
    <row r="26750" ht="8.25" customHeight="1"/>
    <row r="26751" ht="8.25" customHeight="1"/>
    <row r="26752" ht="8.25" customHeight="1"/>
    <row r="26753" ht="8.25" customHeight="1"/>
    <row r="26754" ht="8.25" customHeight="1"/>
    <row r="26755" ht="8.25" customHeight="1"/>
    <row r="26756" ht="8.25" customHeight="1"/>
    <row r="26757" ht="8.25" customHeight="1"/>
    <row r="26758" ht="8.25" customHeight="1"/>
    <row r="26759" ht="8.25" customHeight="1"/>
    <row r="26760" ht="8.25" customHeight="1"/>
    <row r="26761" ht="8.25" customHeight="1"/>
    <row r="26762" ht="8.25" customHeight="1"/>
    <row r="26763" ht="8.25" customHeight="1"/>
    <row r="26764" ht="8.25" customHeight="1"/>
    <row r="26765" ht="8.25" customHeight="1"/>
    <row r="26766" ht="8.25" customHeight="1"/>
    <row r="26767" ht="8.25" customHeight="1"/>
    <row r="26768" ht="8.25" customHeight="1"/>
    <row r="26769" ht="8.25" customHeight="1"/>
    <row r="26770" ht="8.25" customHeight="1"/>
    <row r="26771" ht="8.25" customHeight="1"/>
    <row r="26772" ht="8.25" customHeight="1"/>
    <row r="26773" ht="8.25" customHeight="1"/>
    <row r="26774" ht="8.25" customHeight="1"/>
    <row r="26775" ht="8.25" customHeight="1"/>
    <row r="26776" ht="8.25" customHeight="1"/>
    <row r="26777" ht="8.25" customHeight="1"/>
    <row r="26778" ht="8.25" customHeight="1"/>
    <row r="26779" ht="8.25" customHeight="1"/>
    <row r="26780" ht="8.25" customHeight="1"/>
    <row r="26781" ht="8.25" customHeight="1"/>
    <row r="26782" ht="8.25" customHeight="1"/>
    <row r="26783" ht="8.25" customHeight="1"/>
    <row r="26784" ht="8.25" customHeight="1"/>
    <row r="26785" ht="8.25" customHeight="1"/>
    <row r="26786" ht="8.25" customHeight="1"/>
    <row r="26787" ht="8.25" customHeight="1"/>
    <row r="26788" ht="8.25" customHeight="1"/>
    <row r="26789" ht="8.25" customHeight="1"/>
    <row r="26790" ht="8.25" customHeight="1"/>
    <row r="26791" ht="8.25" customHeight="1"/>
    <row r="26792" ht="8.25" customHeight="1"/>
    <row r="26793" ht="8.25" customHeight="1"/>
    <row r="26794" ht="8.25" customHeight="1"/>
    <row r="26795" ht="8.25" customHeight="1"/>
    <row r="26796" ht="8.25" customHeight="1"/>
    <row r="26797" ht="8.25" customHeight="1"/>
    <row r="26798" ht="8.25" customHeight="1"/>
    <row r="26799" ht="8.25" customHeight="1"/>
    <row r="26800" ht="8.25" customHeight="1"/>
    <row r="26801" ht="8.25" customHeight="1"/>
    <row r="26802" ht="8.25" customHeight="1"/>
    <row r="26803" ht="8.25" customHeight="1"/>
    <row r="26804" ht="8.25" customHeight="1"/>
    <row r="26805" ht="8.25" customHeight="1"/>
    <row r="26806" ht="8.25" customHeight="1"/>
    <row r="26807" ht="8.25" customHeight="1"/>
    <row r="26808" ht="8.25" customHeight="1"/>
    <row r="26809" ht="8.25" customHeight="1"/>
    <row r="26810" ht="8.25" customHeight="1"/>
    <row r="26811" ht="8.25" customHeight="1"/>
    <row r="26812" ht="8.25" customHeight="1"/>
    <row r="26813" ht="8.25" customHeight="1"/>
    <row r="26814" ht="8.25" customHeight="1"/>
    <row r="26815" ht="8.25" customHeight="1"/>
    <row r="26816" ht="8.25" customHeight="1"/>
    <row r="26817" ht="8.25" customHeight="1"/>
    <row r="26818" ht="8.25" customHeight="1"/>
    <row r="26819" ht="8.25" customHeight="1"/>
    <row r="26820" ht="8.25" customHeight="1"/>
    <row r="26821" ht="8.25" customHeight="1"/>
    <row r="26822" ht="8.25" customHeight="1"/>
    <row r="26823" ht="8.25" customHeight="1"/>
    <row r="26824" ht="8.25" customHeight="1"/>
    <row r="26825" ht="8.25" customHeight="1"/>
    <row r="26826" ht="8.25" customHeight="1"/>
    <row r="26827" ht="8.25" customHeight="1"/>
    <row r="26828" ht="8.25" customHeight="1"/>
    <row r="26829" ht="8.25" customHeight="1"/>
    <row r="26830" ht="8.25" customHeight="1"/>
    <row r="26831" ht="8.25" customHeight="1"/>
    <row r="26832" ht="8.25" customHeight="1"/>
    <row r="26833" ht="8.25" customHeight="1"/>
    <row r="26834" ht="8.25" customHeight="1"/>
    <row r="26835" ht="8.25" customHeight="1"/>
    <row r="26836" ht="8.25" customHeight="1"/>
    <row r="26837" ht="8.25" customHeight="1"/>
    <row r="26838" ht="8.25" customHeight="1"/>
    <row r="26839" ht="8.25" customHeight="1"/>
    <row r="26840" ht="8.25" customHeight="1"/>
    <row r="26841" ht="8.25" customHeight="1"/>
    <row r="26842" ht="8.25" customHeight="1"/>
    <row r="26843" ht="8.25" customHeight="1"/>
    <row r="26844" ht="8.25" customHeight="1"/>
    <row r="26845" ht="8.25" customHeight="1"/>
    <row r="26846" ht="8.25" customHeight="1"/>
    <row r="26847" ht="8.25" customHeight="1"/>
    <row r="26848" ht="8.25" customHeight="1"/>
    <row r="26849" ht="8.25" customHeight="1"/>
    <row r="26850" ht="8.25" customHeight="1"/>
    <row r="26851" ht="8.25" customHeight="1"/>
    <row r="26852" ht="8.25" customHeight="1"/>
    <row r="26853" ht="8.25" customHeight="1"/>
    <row r="26854" ht="8.25" customHeight="1"/>
    <row r="26855" ht="8.25" customHeight="1"/>
    <row r="26856" ht="8.25" customHeight="1"/>
    <row r="26857" ht="8.25" customHeight="1"/>
    <row r="26858" ht="8.25" customHeight="1"/>
    <row r="26859" ht="8.25" customHeight="1"/>
    <row r="26860" ht="8.25" customHeight="1"/>
    <row r="26861" ht="8.25" customHeight="1"/>
    <row r="26862" ht="8.25" customHeight="1"/>
    <row r="26863" ht="8.25" customHeight="1"/>
    <row r="26864" ht="8.25" customHeight="1"/>
    <row r="26865" ht="8.25" customHeight="1"/>
    <row r="26866" ht="8.25" customHeight="1"/>
    <row r="26867" ht="8.25" customHeight="1"/>
    <row r="26868" ht="8.25" customHeight="1"/>
    <row r="26869" ht="8.25" customHeight="1"/>
    <row r="26870" ht="8.25" customHeight="1"/>
    <row r="26871" ht="8.25" customHeight="1"/>
    <row r="26872" ht="8.25" customHeight="1"/>
    <row r="26873" ht="8.25" customHeight="1"/>
    <row r="26874" ht="8.25" customHeight="1"/>
    <row r="26875" ht="8.25" customHeight="1"/>
    <row r="26876" ht="8.25" customHeight="1"/>
    <row r="26877" ht="8.25" customHeight="1"/>
    <row r="26878" ht="8.25" customHeight="1"/>
    <row r="26879" ht="8.25" customHeight="1"/>
    <row r="26880" ht="8.25" customHeight="1"/>
    <row r="26881" ht="8.25" customHeight="1"/>
    <row r="26882" ht="8.25" customHeight="1"/>
    <row r="26883" ht="8.25" customHeight="1"/>
    <row r="26884" ht="8.25" customHeight="1"/>
    <row r="26885" ht="8.25" customHeight="1"/>
    <row r="26886" ht="8.25" customHeight="1"/>
    <row r="26887" ht="8.25" customHeight="1"/>
    <row r="26888" ht="8.25" customHeight="1"/>
    <row r="26889" ht="8.25" customHeight="1"/>
    <row r="26890" ht="8.25" customHeight="1"/>
    <row r="26891" ht="8.25" customHeight="1"/>
    <row r="26892" ht="8.25" customHeight="1"/>
    <row r="26893" ht="8.25" customHeight="1"/>
    <row r="26894" ht="8.25" customHeight="1"/>
    <row r="26895" ht="8.25" customHeight="1"/>
    <row r="26896" ht="8.25" customHeight="1"/>
    <row r="26897" ht="8.25" customHeight="1"/>
    <row r="26898" ht="8.25" customHeight="1"/>
    <row r="26899" ht="8.25" customHeight="1"/>
    <row r="26900" ht="8.25" customHeight="1"/>
    <row r="26901" ht="8.25" customHeight="1"/>
    <row r="26902" ht="8.25" customHeight="1"/>
    <row r="26903" ht="8.25" customHeight="1"/>
    <row r="26904" ht="8.25" customHeight="1"/>
    <row r="26905" ht="8.25" customHeight="1"/>
    <row r="26906" ht="8.25" customHeight="1"/>
    <row r="26907" ht="8.25" customHeight="1"/>
    <row r="26908" ht="8.25" customHeight="1"/>
    <row r="26909" ht="8.25" customHeight="1"/>
    <row r="26910" ht="8.25" customHeight="1"/>
    <row r="26911" ht="8.25" customHeight="1"/>
    <row r="26912" ht="8.25" customHeight="1"/>
    <row r="26913" ht="8.25" customHeight="1"/>
    <row r="26914" ht="8.25" customHeight="1"/>
    <row r="26915" ht="8.25" customHeight="1"/>
    <row r="26916" ht="8.25" customHeight="1"/>
    <row r="26917" ht="8.25" customHeight="1"/>
    <row r="26918" ht="8.25" customHeight="1"/>
    <row r="26919" ht="8.25" customHeight="1"/>
    <row r="26920" ht="8.25" customHeight="1"/>
    <row r="26921" ht="8.25" customHeight="1"/>
    <row r="26922" ht="8.25" customHeight="1"/>
    <row r="26923" ht="8.25" customHeight="1"/>
    <row r="26924" ht="8.25" customHeight="1"/>
    <row r="26925" ht="8.25" customHeight="1"/>
    <row r="26926" ht="8.25" customHeight="1"/>
    <row r="26927" ht="8.25" customHeight="1"/>
    <row r="26928" ht="8.25" customHeight="1"/>
    <row r="26929" ht="8.25" customHeight="1"/>
    <row r="26930" ht="8.25" customHeight="1"/>
    <row r="26931" ht="8.25" customHeight="1"/>
    <row r="26932" ht="8.25" customHeight="1"/>
    <row r="26933" ht="8.25" customHeight="1"/>
    <row r="26934" ht="8.25" customHeight="1"/>
    <row r="26935" ht="8.25" customHeight="1"/>
    <row r="26936" ht="8.25" customHeight="1"/>
    <row r="26937" ht="8.25" customHeight="1"/>
    <row r="26938" ht="8.25" customHeight="1"/>
    <row r="26939" ht="8.25" customHeight="1"/>
    <row r="26940" ht="8.25" customHeight="1"/>
    <row r="26941" ht="8.25" customHeight="1"/>
    <row r="26942" ht="8.25" customHeight="1"/>
    <row r="26943" ht="8.25" customHeight="1"/>
    <row r="26944" ht="8.25" customHeight="1"/>
    <row r="26945" ht="8.25" customHeight="1"/>
    <row r="26946" ht="8.25" customHeight="1"/>
    <row r="26947" ht="8.25" customHeight="1"/>
    <row r="26948" ht="8.25" customHeight="1"/>
    <row r="26949" ht="8.25" customHeight="1"/>
    <row r="26950" ht="8.25" customHeight="1"/>
    <row r="26951" ht="8.25" customHeight="1"/>
    <row r="26952" ht="8.25" customHeight="1"/>
    <row r="26953" ht="8.25" customHeight="1"/>
    <row r="26954" ht="8.25" customHeight="1"/>
    <row r="26955" ht="8.25" customHeight="1"/>
    <row r="26956" ht="8.25" customHeight="1"/>
    <row r="26957" ht="8.25" customHeight="1"/>
    <row r="26958" ht="8.25" customHeight="1"/>
    <row r="26959" ht="8.25" customHeight="1"/>
    <row r="26960" ht="8.25" customHeight="1"/>
    <row r="26961" ht="8.25" customHeight="1"/>
    <row r="26962" ht="8.25" customHeight="1"/>
    <row r="26963" ht="8.25" customHeight="1"/>
    <row r="26964" ht="8.25" customHeight="1"/>
    <row r="26965" ht="8.25" customHeight="1"/>
    <row r="26966" ht="8.25" customHeight="1"/>
    <row r="26967" ht="8.25" customHeight="1"/>
    <row r="26968" ht="8.25" customHeight="1"/>
    <row r="26969" ht="8.25" customHeight="1"/>
    <row r="26970" ht="8.25" customHeight="1"/>
    <row r="26971" ht="8.25" customHeight="1"/>
    <row r="26972" ht="8.25" customHeight="1"/>
    <row r="26973" ht="8.25" customHeight="1"/>
    <row r="26974" ht="8.25" customHeight="1"/>
    <row r="26975" ht="8.25" customHeight="1"/>
    <row r="26976" ht="8.25" customHeight="1"/>
    <row r="26977" ht="8.25" customHeight="1"/>
    <row r="26978" ht="8.25" customHeight="1"/>
    <row r="26979" ht="8.25" customHeight="1"/>
    <row r="26980" ht="8.25" customHeight="1"/>
    <row r="26981" ht="8.25" customHeight="1"/>
    <row r="26982" ht="8.25" customHeight="1"/>
    <row r="26983" ht="8.25" customHeight="1"/>
    <row r="26984" ht="8.25" customHeight="1"/>
    <row r="26985" ht="8.25" customHeight="1"/>
    <row r="26986" ht="8.25" customHeight="1"/>
    <row r="26987" ht="8.25" customHeight="1"/>
    <row r="26988" ht="8.25" customHeight="1"/>
    <row r="26989" ht="8.25" customHeight="1"/>
    <row r="26990" ht="8.25" customHeight="1"/>
    <row r="26991" ht="8.25" customHeight="1"/>
    <row r="26992" ht="8.25" customHeight="1"/>
    <row r="26993" ht="8.25" customHeight="1"/>
    <row r="26994" ht="8.25" customHeight="1"/>
    <row r="26995" ht="8.25" customHeight="1"/>
    <row r="26996" ht="8.25" customHeight="1"/>
    <row r="26997" ht="8.25" customHeight="1"/>
    <row r="26998" ht="8.25" customHeight="1"/>
    <row r="26999" ht="8.25" customHeight="1"/>
    <row r="27000" ht="8.25" customHeight="1"/>
    <row r="27001" ht="8.25" customHeight="1"/>
    <row r="27002" ht="8.25" customHeight="1"/>
    <row r="27003" ht="8.25" customHeight="1"/>
    <row r="27004" ht="8.25" customHeight="1"/>
    <row r="27005" ht="8.25" customHeight="1"/>
    <row r="27006" ht="8.25" customHeight="1"/>
    <row r="27007" ht="8.25" customHeight="1"/>
    <row r="27008" ht="8.25" customHeight="1"/>
    <row r="27009" ht="8.25" customHeight="1"/>
    <row r="27010" ht="8.25" customHeight="1"/>
    <row r="27011" ht="8.25" customHeight="1"/>
    <row r="27012" ht="8.25" customHeight="1"/>
    <row r="27013" ht="8.25" customHeight="1"/>
    <row r="27014" ht="8.25" customHeight="1"/>
    <row r="27015" ht="8.25" customHeight="1"/>
    <row r="27016" ht="8.25" customHeight="1"/>
    <row r="27017" ht="8.25" customHeight="1"/>
    <row r="27018" ht="8.25" customHeight="1"/>
    <row r="27019" ht="8.25" customHeight="1"/>
    <row r="27020" ht="8.25" customHeight="1"/>
    <row r="27021" ht="8.25" customHeight="1"/>
    <row r="27022" ht="8.25" customHeight="1"/>
    <row r="27023" ht="8.25" customHeight="1"/>
    <row r="27024" ht="8.25" customHeight="1"/>
    <row r="27025" ht="8.25" customHeight="1"/>
    <row r="27026" ht="8.25" customHeight="1"/>
    <row r="27027" ht="8.25" customHeight="1"/>
    <row r="27028" ht="8.25" customHeight="1"/>
    <row r="27029" ht="8.25" customHeight="1"/>
    <row r="27030" ht="8.25" customHeight="1"/>
    <row r="27031" ht="8.25" customHeight="1"/>
    <row r="27032" ht="8.25" customHeight="1"/>
    <row r="27033" ht="8.25" customHeight="1"/>
    <row r="27034" ht="8.25" customHeight="1"/>
    <row r="27035" ht="8.25" customHeight="1"/>
    <row r="27036" ht="8.25" customHeight="1"/>
    <row r="27037" ht="8.25" customHeight="1"/>
    <row r="27038" ht="8.25" customHeight="1"/>
    <row r="27039" ht="8.25" customHeight="1"/>
    <row r="27040" ht="8.25" customHeight="1"/>
    <row r="27041" ht="8.25" customHeight="1"/>
    <row r="27042" ht="8.25" customHeight="1"/>
    <row r="27043" ht="8.25" customHeight="1"/>
    <row r="27044" ht="8.25" customHeight="1"/>
    <row r="27045" ht="8.25" customHeight="1"/>
    <row r="27046" ht="8.25" customHeight="1"/>
    <row r="27047" ht="8.25" customHeight="1"/>
    <row r="27048" ht="8.25" customHeight="1"/>
    <row r="27049" ht="8.25" customHeight="1"/>
    <row r="27050" ht="8.25" customHeight="1"/>
    <row r="27051" ht="8.25" customHeight="1"/>
    <row r="27052" ht="8.25" customHeight="1"/>
    <row r="27053" ht="8.25" customHeight="1"/>
    <row r="27054" ht="8.25" customHeight="1"/>
    <row r="27055" ht="8.25" customHeight="1"/>
    <row r="27056" ht="8.25" customHeight="1"/>
    <row r="27057" ht="8.25" customHeight="1"/>
    <row r="27058" ht="8.25" customHeight="1"/>
    <row r="27059" ht="8.25" customHeight="1"/>
    <row r="27060" ht="8.25" customHeight="1"/>
    <row r="27061" ht="8.25" customHeight="1"/>
    <row r="27062" ht="8.25" customHeight="1"/>
    <row r="27063" ht="8.25" customHeight="1"/>
    <row r="27064" ht="8.25" customHeight="1"/>
    <row r="27065" ht="8.25" customHeight="1"/>
    <row r="27066" ht="8.25" customHeight="1"/>
    <row r="27067" ht="8.25" customHeight="1"/>
    <row r="27068" ht="8.25" customHeight="1"/>
    <row r="27069" ht="8.25" customHeight="1"/>
    <row r="27070" ht="8.25" customHeight="1"/>
    <row r="27071" ht="8.25" customHeight="1"/>
    <row r="27072" ht="8.25" customHeight="1"/>
    <row r="27073" ht="8.25" customHeight="1"/>
    <row r="27074" ht="8.25" customHeight="1"/>
    <row r="27075" ht="8.25" customHeight="1"/>
    <row r="27076" ht="8.25" customHeight="1"/>
    <row r="27077" ht="8.25" customHeight="1"/>
    <row r="27078" ht="8.25" customHeight="1"/>
    <row r="27079" ht="8.25" customHeight="1"/>
    <row r="27080" ht="8.25" customHeight="1"/>
    <row r="27081" ht="8.25" customHeight="1"/>
    <row r="27082" ht="8.25" customHeight="1"/>
    <row r="27083" ht="8.25" customHeight="1"/>
    <row r="27084" ht="8.25" customHeight="1"/>
    <row r="27085" ht="8.25" customHeight="1"/>
    <row r="27086" ht="8.25" customHeight="1"/>
    <row r="27087" ht="8.25" customHeight="1"/>
    <row r="27088" ht="8.25" customHeight="1"/>
    <row r="27089" ht="8.25" customHeight="1"/>
    <row r="27090" ht="8.25" customHeight="1"/>
    <row r="27091" ht="8.25" customHeight="1"/>
    <row r="27092" ht="8.25" customHeight="1"/>
    <row r="27093" ht="8.25" customHeight="1"/>
    <row r="27094" ht="8.25" customHeight="1"/>
    <row r="27095" ht="8.25" customHeight="1"/>
    <row r="27096" ht="8.25" customHeight="1"/>
    <row r="27097" ht="8.25" customHeight="1"/>
    <row r="27098" ht="8.25" customHeight="1"/>
    <row r="27099" ht="8.25" customHeight="1"/>
    <row r="27100" ht="8.25" customHeight="1"/>
    <row r="27101" ht="8.25" customHeight="1"/>
    <row r="27102" ht="8.25" customHeight="1"/>
    <row r="27103" ht="8.25" customHeight="1"/>
    <row r="27104" ht="8.25" customHeight="1"/>
    <row r="27105" ht="8.25" customHeight="1"/>
    <row r="27106" ht="8.25" customHeight="1"/>
    <row r="27107" ht="8.25" customHeight="1"/>
    <row r="27108" ht="8.25" customHeight="1"/>
    <row r="27109" ht="8.25" customHeight="1"/>
    <row r="27110" ht="8.25" customHeight="1"/>
    <row r="27111" ht="8.25" customHeight="1"/>
    <row r="27112" ht="8.25" customHeight="1"/>
    <row r="27113" ht="8.25" customHeight="1"/>
    <row r="27114" ht="8.25" customHeight="1"/>
    <row r="27115" ht="8.25" customHeight="1"/>
    <row r="27116" ht="8.25" customHeight="1"/>
    <row r="27117" ht="8.25" customHeight="1"/>
    <row r="27118" ht="8.25" customHeight="1"/>
    <row r="27119" ht="8.25" customHeight="1"/>
    <row r="27120" ht="8.25" customHeight="1"/>
    <row r="27121" ht="8.25" customHeight="1"/>
    <row r="27122" ht="8.25" customHeight="1"/>
    <row r="27123" ht="8.25" customHeight="1"/>
    <row r="27124" ht="8.25" customHeight="1"/>
    <row r="27125" ht="8.25" customHeight="1"/>
    <row r="27126" ht="8.25" customHeight="1"/>
    <row r="27127" ht="8.25" customHeight="1"/>
    <row r="27128" ht="8.25" customHeight="1"/>
    <row r="27129" ht="8.25" customHeight="1"/>
    <row r="27130" ht="8.25" customHeight="1"/>
    <row r="27131" ht="8.25" customHeight="1"/>
    <row r="27132" ht="8.25" customHeight="1"/>
    <row r="27133" ht="8.25" customHeight="1"/>
    <row r="27134" ht="8.25" customHeight="1"/>
    <row r="27135" ht="8.25" customHeight="1"/>
    <row r="27136" ht="8.25" customHeight="1"/>
    <row r="27137" ht="8.25" customHeight="1"/>
    <row r="27138" ht="8.25" customHeight="1"/>
    <row r="27139" ht="8.25" customHeight="1"/>
    <row r="27140" ht="8.25" customHeight="1"/>
    <row r="27141" ht="8.25" customHeight="1"/>
    <row r="27142" ht="8.25" customHeight="1"/>
    <row r="27143" ht="8.25" customHeight="1"/>
    <row r="27144" ht="8.25" customHeight="1"/>
    <row r="27145" ht="8.25" customHeight="1"/>
    <row r="27146" ht="8.25" customHeight="1"/>
    <row r="27147" ht="8.25" customHeight="1"/>
    <row r="27148" ht="8.25" customHeight="1"/>
    <row r="27149" ht="8.25" customHeight="1"/>
    <row r="27150" ht="8.25" customHeight="1"/>
    <row r="27151" ht="8.25" customHeight="1"/>
    <row r="27152" ht="8.25" customHeight="1"/>
    <row r="27153" ht="8.25" customHeight="1"/>
    <row r="27154" ht="8.25" customHeight="1"/>
    <row r="27155" ht="8.25" customHeight="1"/>
    <row r="27156" ht="8.25" customHeight="1"/>
    <row r="27157" ht="8.25" customHeight="1"/>
    <row r="27158" ht="8.25" customHeight="1"/>
    <row r="27159" ht="8.25" customHeight="1"/>
    <row r="27160" ht="8.25" customHeight="1"/>
    <row r="27161" ht="8.25" customHeight="1"/>
    <row r="27162" ht="8.25" customHeight="1"/>
    <row r="27163" ht="8.25" customHeight="1"/>
    <row r="27164" ht="8.25" customHeight="1"/>
    <row r="27165" ht="8.25" customHeight="1"/>
    <row r="27166" ht="8.25" customHeight="1"/>
    <row r="27167" ht="8.25" customHeight="1"/>
    <row r="27168" ht="8.25" customHeight="1"/>
    <row r="27169" ht="8.25" customHeight="1"/>
    <row r="27170" ht="8.25" customHeight="1"/>
    <row r="27171" ht="8.25" customHeight="1"/>
    <row r="27172" ht="8.25" customHeight="1"/>
    <row r="27173" ht="8.25" customHeight="1"/>
    <row r="27174" ht="8.25" customHeight="1"/>
    <row r="27175" ht="8.25" customHeight="1"/>
    <row r="27176" ht="8.25" customHeight="1"/>
    <row r="27177" ht="8.25" customHeight="1"/>
    <row r="27178" ht="8.25" customHeight="1"/>
    <row r="27179" ht="8.25" customHeight="1"/>
    <row r="27180" ht="8.25" customHeight="1"/>
    <row r="27181" ht="8.25" customHeight="1"/>
    <row r="27182" ht="8.25" customHeight="1"/>
    <row r="27183" ht="8.25" customHeight="1"/>
    <row r="27184" ht="8.25" customHeight="1"/>
    <row r="27185" ht="8.25" customHeight="1"/>
    <row r="27186" ht="8.25" customHeight="1"/>
    <row r="27187" ht="8.25" customHeight="1"/>
    <row r="27188" ht="8.25" customHeight="1"/>
    <row r="27189" ht="8.25" customHeight="1"/>
    <row r="27190" ht="8.25" customHeight="1"/>
    <row r="27191" ht="8.25" customHeight="1"/>
    <row r="27192" ht="8.25" customHeight="1"/>
    <row r="27193" ht="8.25" customHeight="1"/>
    <row r="27194" ht="8.25" customHeight="1"/>
    <row r="27195" ht="8.25" customHeight="1"/>
    <row r="27196" ht="8.25" customHeight="1"/>
    <row r="27197" ht="8.25" customHeight="1"/>
    <row r="27198" ht="8.25" customHeight="1"/>
    <row r="27199" ht="8.25" customHeight="1"/>
    <row r="27200" ht="8.25" customHeight="1"/>
    <row r="27201" ht="8.25" customHeight="1"/>
    <row r="27202" ht="8.25" customHeight="1"/>
    <row r="27203" ht="8.25" customHeight="1"/>
    <row r="27204" ht="8.25" customHeight="1"/>
    <row r="27205" ht="8.25" customHeight="1"/>
    <row r="27206" ht="8.25" customHeight="1"/>
    <row r="27207" ht="8.25" customHeight="1"/>
    <row r="27208" ht="8.25" customHeight="1"/>
    <row r="27209" ht="8.25" customHeight="1"/>
    <row r="27210" ht="8.25" customHeight="1"/>
    <row r="27211" ht="8.25" customHeight="1"/>
    <row r="27212" ht="8.25" customHeight="1"/>
    <row r="27213" ht="8.25" customHeight="1"/>
    <row r="27214" ht="8.25" customHeight="1"/>
    <row r="27215" ht="8.25" customHeight="1"/>
    <row r="27216" ht="8.25" customHeight="1"/>
    <row r="27217" ht="8.25" customHeight="1"/>
    <row r="27218" ht="8.25" customHeight="1"/>
    <row r="27219" ht="8.25" customHeight="1"/>
    <row r="27220" ht="8.25" customHeight="1"/>
    <row r="27221" ht="8.25" customHeight="1"/>
    <row r="27222" ht="8.25" customHeight="1"/>
    <row r="27223" ht="8.25" customHeight="1"/>
    <row r="27224" ht="8.25" customHeight="1"/>
    <row r="27225" ht="8.25" customHeight="1"/>
    <row r="27226" ht="8.25" customHeight="1"/>
    <row r="27227" ht="8.25" customHeight="1"/>
    <row r="27228" ht="8.25" customHeight="1"/>
    <row r="27229" ht="8.25" customHeight="1"/>
    <row r="27230" ht="8.25" customHeight="1"/>
    <row r="27231" ht="8.25" customHeight="1"/>
    <row r="27232" ht="8.25" customHeight="1"/>
    <row r="27233" ht="8.25" customHeight="1"/>
    <row r="27234" ht="8.25" customHeight="1"/>
    <row r="27235" ht="8.25" customHeight="1"/>
    <row r="27236" ht="8.25" customHeight="1"/>
    <row r="27237" ht="8.25" customHeight="1"/>
    <row r="27238" ht="8.25" customHeight="1"/>
    <row r="27239" ht="8.25" customHeight="1"/>
    <row r="27240" ht="8.25" customHeight="1"/>
    <row r="27241" ht="8.25" customHeight="1"/>
    <row r="27242" ht="8.25" customHeight="1"/>
    <row r="27243" ht="8.25" customHeight="1"/>
    <row r="27244" ht="8.25" customHeight="1"/>
    <row r="27245" ht="8.25" customHeight="1"/>
    <row r="27246" ht="8.25" customHeight="1"/>
    <row r="27247" ht="8.25" customHeight="1"/>
    <row r="27248" ht="8.25" customHeight="1"/>
    <row r="27249" ht="8.25" customHeight="1"/>
    <row r="27250" ht="8.25" customHeight="1"/>
    <row r="27251" ht="8.25" customHeight="1"/>
    <row r="27252" ht="8.25" customHeight="1"/>
    <row r="27253" ht="8.25" customHeight="1"/>
    <row r="27254" ht="8.25" customHeight="1"/>
    <row r="27255" ht="8.25" customHeight="1"/>
    <row r="27256" ht="8.25" customHeight="1"/>
    <row r="27257" ht="8.25" customHeight="1"/>
    <row r="27258" ht="8.25" customHeight="1"/>
    <row r="27259" ht="8.25" customHeight="1"/>
    <row r="27260" ht="8.25" customHeight="1"/>
    <row r="27261" ht="8.25" customHeight="1"/>
    <row r="27262" ht="8.25" customHeight="1"/>
    <row r="27263" ht="8.25" customHeight="1"/>
    <row r="27264" ht="8.25" customHeight="1"/>
    <row r="27265" ht="8.25" customHeight="1"/>
    <row r="27266" ht="8.25" customHeight="1"/>
    <row r="27267" ht="8.25" customHeight="1"/>
    <row r="27268" ht="8.25" customHeight="1"/>
    <row r="27269" ht="8.25" customHeight="1"/>
    <row r="27270" ht="8.25" customHeight="1"/>
    <row r="27271" ht="8.25" customHeight="1"/>
    <row r="27272" ht="8.25" customHeight="1"/>
    <row r="27273" ht="8.25" customHeight="1"/>
    <row r="27274" ht="8.25" customHeight="1"/>
    <row r="27275" ht="8.25" customHeight="1"/>
    <row r="27276" ht="8.25" customHeight="1"/>
    <row r="27277" ht="8.25" customHeight="1"/>
    <row r="27278" ht="8.25" customHeight="1"/>
    <row r="27279" ht="8.25" customHeight="1"/>
    <row r="27280" ht="8.25" customHeight="1"/>
    <row r="27281" ht="8.25" customHeight="1"/>
    <row r="27282" ht="8.25" customHeight="1"/>
    <row r="27283" ht="8.25" customHeight="1"/>
    <row r="27284" ht="8.25" customHeight="1"/>
    <row r="27285" ht="8.25" customHeight="1"/>
    <row r="27286" ht="8.25" customHeight="1"/>
    <row r="27287" ht="8.25" customHeight="1"/>
    <row r="27288" ht="8.25" customHeight="1"/>
    <row r="27289" ht="8.25" customHeight="1"/>
    <row r="27290" ht="8.25" customHeight="1"/>
    <row r="27291" ht="8.25" customHeight="1"/>
    <row r="27292" ht="8.25" customHeight="1"/>
    <row r="27293" ht="8.25" customHeight="1"/>
    <row r="27294" ht="8.25" customHeight="1"/>
    <row r="27295" ht="8.25" customHeight="1"/>
    <row r="27296" ht="8.25" customHeight="1"/>
    <row r="27297" ht="8.25" customHeight="1"/>
    <row r="27298" ht="8.25" customHeight="1"/>
    <row r="27299" ht="8.25" customHeight="1"/>
    <row r="27300" ht="8.25" customHeight="1"/>
    <row r="27301" ht="8.25" customHeight="1"/>
    <row r="27302" ht="8.25" customHeight="1"/>
    <row r="27303" ht="8.25" customHeight="1"/>
    <row r="27304" ht="8.25" customHeight="1"/>
    <row r="27305" ht="8.25" customHeight="1"/>
    <row r="27306" ht="8.25" customHeight="1"/>
    <row r="27307" ht="8.25" customHeight="1"/>
    <row r="27308" ht="8.25" customHeight="1"/>
    <row r="27309" ht="8.25" customHeight="1"/>
    <row r="27310" ht="8.25" customHeight="1"/>
    <row r="27311" ht="8.25" customHeight="1"/>
    <row r="27312" ht="8.25" customHeight="1"/>
    <row r="27313" ht="8.25" customHeight="1"/>
    <row r="27314" ht="8.25" customHeight="1"/>
    <row r="27315" ht="8.25" customHeight="1"/>
    <row r="27316" ht="8.25" customHeight="1"/>
    <row r="27317" ht="8.25" customHeight="1"/>
    <row r="27318" ht="8.25" customHeight="1"/>
    <row r="27319" ht="8.25" customHeight="1"/>
    <row r="27320" ht="8.25" customHeight="1"/>
    <row r="27321" ht="8.25" customHeight="1"/>
    <row r="27322" ht="8.25" customHeight="1"/>
    <row r="27323" ht="8.25" customHeight="1"/>
    <row r="27324" ht="8.25" customHeight="1"/>
    <row r="27325" ht="8.25" customHeight="1"/>
    <row r="27326" ht="8.25" customHeight="1"/>
    <row r="27327" ht="8.25" customHeight="1"/>
    <row r="27328" ht="8.25" customHeight="1"/>
    <row r="27329" ht="8.25" customHeight="1"/>
    <row r="27330" ht="8.25" customHeight="1"/>
    <row r="27331" ht="8.25" customHeight="1"/>
    <row r="27332" ht="8.25" customHeight="1"/>
    <row r="27333" ht="8.25" customHeight="1"/>
    <row r="27334" ht="8.25" customHeight="1"/>
    <row r="27335" ht="8.25" customHeight="1"/>
    <row r="27336" ht="8.25" customHeight="1"/>
    <row r="27337" ht="8.25" customHeight="1"/>
    <row r="27338" ht="8.25" customHeight="1"/>
    <row r="27339" ht="8.25" customHeight="1"/>
    <row r="27340" ht="8.25" customHeight="1"/>
    <row r="27341" ht="8.25" customHeight="1"/>
    <row r="27342" ht="8.25" customHeight="1"/>
    <row r="27343" ht="8.25" customHeight="1"/>
    <row r="27344" ht="8.25" customHeight="1"/>
    <row r="27345" ht="8.25" customHeight="1"/>
    <row r="27346" ht="8.25" customHeight="1"/>
    <row r="27347" ht="8.25" customHeight="1"/>
    <row r="27348" ht="8.25" customHeight="1"/>
    <row r="27349" ht="8.25" customHeight="1"/>
    <row r="27350" ht="8.25" customHeight="1"/>
    <row r="27351" ht="8.25" customHeight="1"/>
    <row r="27352" ht="8.25" customHeight="1"/>
    <row r="27353" ht="8.25" customHeight="1"/>
    <row r="27354" ht="8.25" customHeight="1"/>
    <row r="27355" ht="8.25" customHeight="1"/>
    <row r="27356" ht="8.25" customHeight="1"/>
    <row r="27357" ht="8.25" customHeight="1"/>
    <row r="27358" ht="8.25" customHeight="1"/>
    <row r="27359" ht="8.25" customHeight="1"/>
    <row r="27360" ht="8.25" customHeight="1"/>
    <row r="27361" ht="8.25" customHeight="1"/>
    <row r="27362" ht="8.25" customHeight="1"/>
    <row r="27363" ht="8.25" customHeight="1"/>
    <row r="27364" ht="8.25" customHeight="1"/>
    <row r="27365" ht="8.25" customHeight="1"/>
    <row r="27366" ht="8.25" customHeight="1"/>
    <row r="27367" ht="8.25" customHeight="1"/>
    <row r="27368" ht="8.25" customHeight="1"/>
    <row r="27369" ht="8.25" customHeight="1"/>
    <row r="27370" ht="8.25" customHeight="1"/>
    <row r="27371" ht="8.25" customHeight="1"/>
    <row r="27372" ht="8.25" customHeight="1"/>
    <row r="27373" ht="8.25" customHeight="1"/>
    <row r="27374" ht="8.25" customHeight="1"/>
    <row r="27375" ht="8.25" customHeight="1"/>
    <row r="27376" ht="8.25" customHeight="1"/>
    <row r="27377" ht="8.25" customHeight="1"/>
    <row r="27378" ht="8.25" customHeight="1"/>
    <row r="27379" ht="8.25" customHeight="1"/>
    <row r="27380" ht="8.25" customHeight="1"/>
    <row r="27381" ht="8.25" customHeight="1"/>
    <row r="27382" ht="8.25" customHeight="1"/>
    <row r="27383" ht="8.25" customHeight="1"/>
    <row r="27384" ht="8.25" customHeight="1"/>
    <row r="27385" ht="8.25" customHeight="1"/>
    <row r="27386" ht="8.25" customHeight="1"/>
    <row r="27387" ht="8.25" customHeight="1"/>
    <row r="27388" ht="8.25" customHeight="1"/>
    <row r="27389" ht="8.25" customHeight="1"/>
    <row r="27390" ht="8.25" customHeight="1"/>
    <row r="27391" ht="8.25" customHeight="1"/>
    <row r="27392" ht="8.25" customHeight="1"/>
    <row r="27393" ht="8.25" customHeight="1"/>
    <row r="27394" ht="8.25" customHeight="1"/>
    <row r="27395" ht="8.25" customHeight="1"/>
    <row r="27396" ht="8.25" customHeight="1"/>
    <row r="27397" ht="8.25" customHeight="1"/>
    <row r="27398" ht="8.25" customHeight="1"/>
    <row r="27399" ht="8.25" customHeight="1"/>
    <row r="27400" ht="8.25" customHeight="1"/>
    <row r="27401" ht="8.25" customHeight="1"/>
    <row r="27402" ht="8.25" customHeight="1"/>
    <row r="27403" ht="8.25" customHeight="1"/>
    <row r="27404" ht="8.25" customHeight="1"/>
    <row r="27405" ht="8.25" customHeight="1"/>
    <row r="27406" ht="8.25" customHeight="1"/>
    <row r="27407" ht="8.25" customHeight="1"/>
    <row r="27408" ht="8.25" customHeight="1"/>
    <row r="27409" ht="8.25" customHeight="1"/>
    <row r="27410" ht="8.25" customHeight="1"/>
    <row r="27411" ht="8.25" customHeight="1"/>
    <row r="27412" ht="8.25" customHeight="1"/>
    <row r="27413" ht="8.25" customHeight="1"/>
    <row r="27414" ht="8.25" customHeight="1"/>
    <row r="27415" ht="8.25" customHeight="1"/>
    <row r="27416" ht="8.25" customHeight="1"/>
    <row r="27417" ht="8.25" customHeight="1"/>
    <row r="27418" ht="8.25" customHeight="1"/>
    <row r="27419" ht="8.25" customHeight="1"/>
    <row r="27420" ht="8.25" customHeight="1"/>
    <row r="27421" ht="8.25" customHeight="1"/>
    <row r="27422" ht="8.25" customHeight="1"/>
    <row r="27423" ht="8.25" customHeight="1"/>
    <row r="27424" ht="8.25" customHeight="1"/>
    <row r="27425" ht="8.25" customHeight="1"/>
    <row r="27426" ht="8.25" customHeight="1"/>
    <row r="27427" ht="8.25" customHeight="1"/>
    <row r="27428" ht="8.25" customHeight="1"/>
    <row r="27429" ht="8.25" customHeight="1"/>
    <row r="27430" ht="8.25" customHeight="1"/>
    <row r="27431" ht="8.25" customHeight="1"/>
    <row r="27432" ht="8.25" customHeight="1"/>
    <row r="27433" ht="8.25" customHeight="1"/>
    <row r="27434" ht="8.25" customHeight="1"/>
    <row r="27435" ht="8.25" customHeight="1"/>
    <row r="27436" ht="8.25" customHeight="1"/>
    <row r="27437" ht="8.25" customHeight="1"/>
    <row r="27438" ht="8.25" customHeight="1"/>
    <row r="27439" ht="8.25" customHeight="1"/>
    <row r="27440" ht="8.25" customHeight="1"/>
    <row r="27441" ht="8.25" customHeight="1"/>
    <row r="27442" ht="8.25" customHeight="1"/>
    <row r="27443" ht="8.25" customHeight="1"/>
    <row r="27444" ht="8.25" customHeight="1"/>
    <row r="27445" ht="8.25" customHeight="1"/>
    <row r="27446" ht="8.25" customHeight="1"/>
    <row r="27447" ht="8.25" customHeight="1"/>
    <row r="27448" ht="8.25" customHeight="1"/>
    <row r="27449" ht="8.25" customHeight="1"/>
    <row r="27450" ht="8.25" customHeight="1"/>
    <row r="27451" ht="8.25" customHeight="1"/>
    <row r="27452" ht="8.25" customHeight="1"/>
    <row r="27453" ht="8.25" customHeight="1"/>
    <row r="27454" ht="8.25" customHeight="1"/>
    <row r="27455" ht="8.25" customHeight="1"/>
    <row r="27456" ht="8.25" customHeight="1"/>
    <row r="27457" ht="8.25" customHeight="1"/>
    <row r="27458" ht="8.25" customHeight="1"/>
    <row r="27459" ht="8.25" customHeight="1"/>
    <row r="27460" ht="8.25" customHeight="1"/>
    <row r="27461" ht="8.25" customHeight="1"/>
    <row r="27462" ht="8.25" customHeight="1"/>
    <row r="27463" ht="8.25" customHeight="1"/>
    <row r="27464" ht="8.25" customHeight="1"/>
    <row r="27465" ht="8.25" customHeight="1"/>
    <row r="27466" ht="8.25" customHeight="1"/>
    <row r="27467" ht="8.25" customHeight="1"/>
    <row r="27468" ht="8.25" customHeight="1"/>
    <row r="27469" ht="8.25" customHeight="1"/>
    <row r="27470" ht="8.25" customHeight="1"/>
    <row r="27471" ht="8.25" customHeight="1"/>
    <row r="27472" ht="8.25" customHeight="1"/>
    <row r="27473" ht="8.25" customHeight="1"/>
    <row r="27474" ht="8.25" customHeight="1"/>
    <row r="27475" ht="8.25" customHeight="1"/>
    <row r="27476" ht="8.25" customHeight="1"/>
    <row r="27477" ht="8.25" customHeight="1"/>
    <row r="27478" ht="8.25" customHeight="1"/>
    <row r="27479" ht="8.25" customHeight="1"/>
    <row r="27480" ht="8.25" customHeight="1"/>
    <row r="27481" ht="8.25" customHeight="1"/>
    <row r="27482" ht="8.25" customHeight="1"/>
    <row r="27483" ht="8.25" customHeight="1"/>
    <row r="27484" ht="8.25" customHeight="1"/>
    <row r="27485" ht="8.25" customHeight="1"/>
    <row r="27486" ht="8.25" customHeight="1"/>
    <row r="27487" ht="8.25" customHeight="1"/>
    <row r="27488" ht="8.25" customHeight="1"/>
    <row r="27489" ht="8.25" customHeight="1"/>
    <row r="27490" ht="8.25" customHeight="1"/>
    <row r="27491" ht="8.25" customHeight="1"/>
    <row r="27492" ht="8.25" customHeight="1"/>
    <row r="27493" ht="8.25" customHeight="1"/>
    <row r="27494" ht="8.25" customHeight="1"/>
    <row r="27495" ht="8.25" customHeight="1"/>
    <row r="27496" ht="8.25" customHeight="1"/>
    <row r="27497" ht="8.25" customHeight="1"/>
    <row r="27498" ht="8.25" customHeight="1"/>
    <row r="27499" ht="8.25" customHeight="1"/>
    <row r="27500" ht="8.25" customHeight="1"/>
    <row r="27501" ht="8.25" customHeight="1"/>
    <row r="27502" ht="8.25" customHeight="1"/>
    <row r="27503" ht="8.25" customHeight="1"/>
    <row r="27504" ht="8.25" customHeight="1"/>
    <row r="27505" ht="8.25" customHeight="1"/>
    <row r="27506" ht="8.25" customHeight="1"/>
    <row r="27507" ht="8.25" customHeight="1"/>
    <row r="27508" ht="8.25" customHeight="1"/>
    <row r="27509" ht="8.25" customHeight="1"/>
    <row r="27510" ht="8.25" customHeight="1"/>
    <row r="27511" ht="8.25" customHeight="1"/>
    <row r="27512" ht="8.25" customHeight="1"/>
    <row r="27513" ht="8.25" customHeight="1"/>
    <row r="27514" ht="8.25" customHeight="1"/>
    <row r="27515" ht="8.25" customHeight="1"/>
    <row r="27516" ht="8.25" customHeight="1"/>
    <row r="27517" ht="8.25" customHeight="1"/>
    <row r="27518" ht="8.25" customHeight="1"/>
    <row r="27519" ht="8.25" customHeight="1"/>
    <row r="27520" ht="8.25" customHeight="1"/>
    <row r="27521" ht="8.25" customHeight="1"/>
    <row r="27522" ht="8.25" customHeight="1"/>
    <row r="27523" ht="8.25" customHeight="1"/>
    <row r="27524" ht="8.25" customHeight="1"/>
    <row r="27525" ht="8.25" customHeight="1"/>
    <row r="27526" ht="8.25" customHeight="1"/>
    <row r="27527" ht="8.25" customHeight="1"/>
    <row r="27528" ht="8.25" customHeight="1"/>
    <row r="27529" ht="8.25" customHeight="1"/>
    <row r="27530" ht="8.25" customHeight="1"/>
    <row r="27531" ht="8.25" customHeight="1"/>
    <row r="27532" ht="8.25" customHeight="1"/>
    <row r="27533" ht="8.25" customHeight="1"/>
    <row r="27534" ht="8.25" customHeight="1"/>
    <row r="27535" ht="8.25" customHeight="1"/>
    <row r="27536" ht="8.25" customHeight="1"/>
    <row r="27537" ht="8.25" customHeight="1"/>
    <row r="27538" ht="8.25" customHeight="1"/>
    <row r="27539" ht="8.25" customHeight="1"/>
    <row r="27540" ht="8.25" customHeight="1"/>
    <row r="27541" ht="8.25" customHeight="1"/>
    <row r="27542" ht="8.25" customHeight="1"/>
    <row r="27543" ht="8.25" customHeight="1"/>
    <row r="27544" ht="8.25" customHeight="1"/>
    <row r="27545" ht="8.25" customHeight="1"/>
    <row r="27546" ht="8.25" customHeight="1"/>
    <row r="27547" ht="8.25" customHeight="1"/>
    <row r="27548" ht="8.25" customHeight="1"/>
    <row r="27549" ht="8.25" customHeight="1"/>
    <row r="27550" ht="8.25" customHeight="1"/>
    <row r="27551" ht="8.25" customHeight="1"/>
    <row r="27552" ht="8.25" customHeight="1"/>
    <row r="27553" ht="8.25" customHeight="1"/>
    <row r="27554" ht="8.25" customHeight="1"/>
    <row r="27555" ht="8.25" customHeight="1"/>
    <row r="27556" ht="8.25" customHeight="1"/>
    <row r="27557" ht="8.25" customHeight="1"/>
    <row r="27558" ht="8.25" customHeight="1"/>
    <row r="27559" ht="8.25" customHeight="1"/>
    <row r="27560" ht="8.25" customHeight="1"/>
    <row r="27561" ht="8.25" customHeight="1"/>
    <row r="27562" ht="8.25" customHeight="1"/>
    <row r="27563" ht="8.25" customHeight="1"/>
    <row r="27564" ht="8.25" customHeight="1"/>
    <row r="27565" ht="8.25" customHeight="1"/>
    <row r="27566" ht="8.25" customHeight="1"/>
    <row r="27567" ht="8.25" customHeight="1"/>
    <row r="27568" ht="8.25" customHeight="1"/>
    <row r="27569" ht="8.25" customHeight="1"/>
    <row r="27570" ht="8.25" customHeight="1"/>
    <row r="27571" ht="8.25" customHeight="1"/>
    <row r="27572" ht="8.25" customHeight="1"/>
    <row r="27573" ht="8.25" customHeight="1"/>
    <row r="27574" ht="8.25" customHeight="1"/>
    <row r="27575" ht="8.25" customHeight="1"/>
    <row r="27576" ht="8.25" customHeight="1"/>
    <row r="27577" ht="8.25" customHeight="1"/>
    <row r="27578" ht="8.25" customHeight="1"/>
    <row r="27579" ht="8.25" customHeight="1"/>
    <row r="27580" ht="8.25" customHeight="1"/>
    <row r="27581" ht="8.25" customHeight="1"/>
    <row r="27582" ht="8.25" customHeight="1"/>
    <row r="27583" ht="8.25" customHeight="1"/>
    <row r="27584" ht="8.25" customHeight="1"/>
    <row r="27585" ht="8.25" customHeight="1"/>
    <row r="27586" ht="8.25" customHeight="1"/>
    <row r="27587" ht="8.25" customHeight="1"/>
    <row r="27588" ht="8.25" customHeight="1"/>
    <row r="27589" ht="8.25" customHeight="1"/>
    <row r="27590" ht="8.25" customHeight="1"/>
    <row r="27591" ht="8.25" customHeight="1"/>
    <row r="27592" ht="8.25" customHeight="1"/>
    <row r="27593" ht="8.25" customHeight="1"/>
    <row r="27594" ht="8.25" customHeight="1"/>
    <row r="27595" ht="8.25" customHeight="1"/>
    <row r="27596" ht="8.25" customHeight="1"/>
    <row r="27597" ht="8.25" customHeight="1"/>
    <row r="27598" ht="8.25" customHeight="1"/>
    <row r="27599" ht="8.25" customHeight="1"/>
    <row r="27600" ht="8.25" customHeight="1"/>
    <row r="27601" ht="8.25" customHeight="1"/>
    <row r="27602" ht="8.25" customHeight="1"/>
    <row r="27603" ht="8.25" customHeight="1"/>
    <row r="27604" ht="8.25" customHeight="1"/>
    <row r="27605" ht="8.25" customHeight="1"/>
    <row r="27606" ht="8.25" customHeight="1"/>
    <row r="27607" ht="8.25" customHeight="1"/>
    <row r="27608" ht="8.25" customHeight="1"/>
    <row r="27609" ht="8.25" customHeight="1"/>
    <row r="27610" ht="8.25" customHeight="1"/>
    <row r="27611" ht="8.25" customHeight="1"/>
    <row r="27612" ht="8.25" customHeight="1"/>
    <row r="27613" ht="8.25" customHeight="1"/>
    <row r="27614" ht="8.25" customHeight="1"/>
    <row r="27615" ht="8.25" customHeight="1"/>
    <row r="27616" ht="8.25" customHeight="1"/>
    <row r="27617" ht="8.25" customHeight="1"/>
    <row r="27618" ht="8.25" customHeight="1"/>
    <row r="27619" ht="8.25" customHeight="1"/>
    <row r="27620" ht="8.25" customHeight="1"/>
    <row r="27621" ht="8.25" customHeight="1"/>
    <row r="27622" ht="8.25" customHeight="1"/>
    <row r="27623" ht="8.25" customHeight="1"/>
    <row r="27624" ht="8.25" customHeight="1"/>
    <row r="27625" ht="8.25" customHeight="1"/>
    <row r="27626" ht="8.25" customHeight="1"/>
    <row r="27627" ht="8.25" customHeight="1"/>
    <row r="27628" ht="8.25" customHeight="1"/>
    <row r="27629" ht="8.25" customHeight="1"/>
    <row r="27630" ht="8.25" customHeight="1"/>
    <row r="27631" ht="8.25" customHeight="1"/>
    <row r="27632" ht="8.25" customHeight="1"/>
    <row r="27633" ht="8.25" customHeight="1"/>
    <row r="27634" ht="8.25" customHeight="1"/>
    <row r="27635" ht="8.25" customHeight="1"/>
    <row r="27636" ht="8.25" customHeight="1"/>
    <row r="27637" ht="8.25" customHeight="1"/>
    <row r="27638" ht="8.25" customHeight="1"/>
    <row r="27639" ht="8.25" customHeight="1"/>
    <row r="27640" ht="8.25" customHeight="1"/>
    <row r="27641" ht="8.25" customHeight="1"/>
    <row r="27642" ht="8.25" customHeight="1"/>
    <row r="27643" ht="8.25" customHeight="1"/>
    <row r="27644" ht="8.25" customHeight="1"/>
    <row r="27645" ht="8.25" customHeight="1"/>
    <row r="27646" ht="8.25" customHeight="1"/>
    <row r="27647" ht="8.25" customHeight="1"/>
    <row r="27648" ht="8.25" customHeight="1"/>
    <row r="27649" ht="8.25" customHeight="1"/>
    <row r="27650" ht="8.25" customHeight="1"/>
    <row r="27651" ht="8.25" customHeight="1"/>
    <row r="27652" ht="8.25" customHeight="1"/>
    <row r="27653" ht="8.25" customHeight="1"/>
    <row r="27654" ht="8.25" customHeight="1"/>
    <row r="27655" ht="8.25" customHeight="1"/>
    <row r="27656" ht="8.25" customHeight="1"/>
    <row r="27657" ht="8.25" customHeight="1"/>
    <row r="27658" ht="8.25" customHeight="1"/>
    <row r="27659" ht="8.25" customHeight="1"/>
    <row r="27660" ht="8.25" customHeight="1"/>
    <row r="27661" ht="8.25" customHeight="1"/>
    <row r="27662" ht="8.25" customHeight="1"/>
    <row r="27663" ht="8.25" customHeight="1"/>
    <row r="27664" ht="8.25" customHeight="1"/>
    <row r="27665" ht="8.25" customHeight="1"/>
    <row r="27666" ht="8.25" customHeight="1"/>
    <row r="27667" ht="8.25" customHeight="1"/>
    <row r="27668" ht="8.25" customHeight="1"/>
    <row r="27669" ht="8.25" customHeight="1"/>
    <row r="27670" ht="8.25" customHeight="1"/>
    <row r="27671" ht="8.25" customHeight="1"/>
    <row r="27672" ht="8.25" customHeight="1"/>
    <row r="27673" ht="8.25" customHeight="1"/>
    <row r="27674" ht="8.25" customHeight="1"/>
    <row r="27675" ht="8.25" customHeight="1"/>
    <row r="27676" ht="8.25" customHeight="1"/>
    <row r="27677" ht="8.25" customHeight="1"/>
    <row r="27678" ht="8.25" customHeight="1"/>
    <row r="27679" ht="8.25" customHeight="1"/>
    <row r="27680" ht="8.25" customHeight="1"/>
    <row r="27681" ht="8.25" customHeight="1"/>
    <row r="27682" ht="8.25" customHeight="1"/>
    <row r="27683" ht="8.25" customHeight="1"/>
    <row r="27684" ht="8.25" customHeight="1"/>
    <row r="27685" ht="8.25" customHeight="1"/>
    <row r="27686" ht="8.25" customHeight="1"/>
    <row r="27687" ht="8.25" customHeight="1"/>
    <row r="27688" ht="8.25" customHeight="1"/>
    <row r="27689" ht="8.25" customHeight="1"/>
    <row r="27690" ht="8.25" customHeight="1"/>
    <row r="27691" ht="8.25" customHeight="1"/>
    <row r="27692" ht="8.25" customHeight="1"/>
    <row r="27693" ht="8.25" customHeight="1"/>
    <row r="27694" ht="8.25" customHeight="1"/>
    <row r="27695" ht="8.25" customHeight="1"/>
    <row r="27696" ht="8.25" customHeight="1"/>
    <row r="27697" ht="8.25" customHeight="1"/>
    <row r="27698" ht="8.25" customHeight="1"/>
    <row r="27699" ht="8.25" customHeight="1"/>
    <row r="27700" ht="8.25" customHeight="1"/>
    <row r="27701" ht="8.25" customHeight="1"/>
    <row r="27702" ht="8.25" customHeight="1"/>
    <row r="27703" ht="8.25" customHeight="1"/>
    <row r="27704" ht="8.25" customHeight="1"/>
    <row r="27705" ht="8.25" customHeight="1"/>
    <row r="27706" ht="8.25" customHeight="1"/>
    <row r="27707" ht="8.25" customHeight="1"/>
    <row r="27708" ht="8.25" customHeight="1"/>
    <row r="27709" ht="8.25" customHeight="1"/>
    <row r="27710" ht="8.25" customHeight="1"/>
    <row r="27711" ht="8.25" customHeight="1"/>
    <row r="27712" ht="8.25" customHeight="1"/>
    <row r="27713" ht="8.25" customHeight="1"/>
    <row r="27714" ht="8.25" customHeight="1"/>
    <row r="27715" ht="8.25" customHeight="1"/>
    <row r="27716" ht="8.25" customHeight="1"/>
    <row r="27717" ht="8.25" customHeight="1"/>
    <row r="27718" ht="8.25" customHeight="1"/>
    <row r="27719" ht="8.25" customHeight="1"/>
    <row r="27720" ht="8.25" customHeight="1"/>
    <row r="27721" ht="8.25" customHeight="1"/>
    <row r="27722" ht="8.25" customHeight="1"/>
    <row r="27723" ht="8.25" customHeight="1"/>
    <row r="27724" ht="8.25" customHeight="1"/>
    <row r="27725" ht="8.25" customHeight="1"/>
    <row r="27726" ht="8.25" customHeight="1"/>
    <row r="27727" ht="8.25" customHeight="1"/>
    <row r="27728" ht="8.25" customHeight="1"/>
    <row r="27729" ht="8.25" customHeight="1"/>
    <row r="27730" ht="8.25" customHeight="1"/>
    <row r="27731" ht="8.25" customHeight="1"/>
    <row r="27732" ht="8.25" customHeight="1"/>
    <row r="27733" ht="8.25" customHeight="1"/>
    <row r="27734" ht="8.25" customHeight="1"/>
    <row r="27735" ht="8.25" customHeight="1"/>
    <row r="27736" ht="8.25" customHeight="1"/>
    <row r="27737" ht="8.25" customHeight="1"/>
    <row r="27738" ht="8.25" customHeight="1"/>
    <row r="27739" ht="8.25" customHeight="1"/>
    <row r="27740" ht="8.25" customHeight="1"/>
    <row r="27741" ht="8.25" customHeight="1"/>
    <row r="27742" ht="8.25" customHeight="1"/>
    <row r="27743" ht="8.25" customHeight="1"/>
    <row r="27744" ht="8.25" customHeight="1"/>
    <row r="27745" ht="8.25" customHeight="1"/>
    <row r="27746" ht="8.25" customHeight="1"/>
    <row r="27747" ht="8.25" customHeight="1"/>
    <row r="27748" ht="8.25" customHeight="1"/>
    <row r="27749" ht="8.25" customHeight="1"/>
    <row r="27750" ht="8.25" customHeight="1"/>
    <row r="27751" ht="8.25" customHeight="1"/>
    <row r="27752" ht="8.25" customHeight="1"/>
    <row r="27753" ht="8.25" customHeight="1"/>
    <row r="27754" ht="8.25" customHeight="1"/>
    <row r="27755" ht="8.25" customHeight="1"/>
    <row r="27756" ht="8.25" customHeight="1"/>
    <row r="27757" ht="8.25" customHeight="1"/>
    <row r="27758" ht="8.25" customHeight="1"/>
    <row r="27759" ht="8.25" customHeight="1"/>
    <row r="27760" ht="8.25" customHeight="1"/>
    <row r="27761" ht="8.25" customHeight="1"/>
    <row r="27762" ht="8.25" customHeight="1"/>
    <row r="27763" ht="8.25" customHeight="1"/>
    <row r="27764" ht="8.25" customHeight="1"/>
    <row r="27765" ht="8.25" customHeight="1"/>
    <row r="27766" ht="8.25" customHeight="1"/>
    <row r="27767" ht="8.25" customHeight="1"/>
    <row r="27768" ht="8.25" customHeight="1"/>
    <row r="27769" ht="8.25" customHeight="1"/>
    <row r="27770" ht="8.25" customHeight="1"/>
    <row r="27771" ht="8.25" customHeight="1"/>
    <row r="27772" ht="8.25" customHeight="1"/>
    <row r="27773" ht="8.25" customHeight="1"/>
    <row r="27774" ht="8.25" customHeight="1"/>
    <row r="27775" ht="8.25" customHeight="1"/>
    <row r="27776" ht="8.25" customHeight="1"/>
    <row r="27777" ht="8.25" customHeight="1"/>
    <row r="27778" ht="8.25" customHeight="1"/>
    <row r="27779" ht="8.25" customHeight="1"/>
    <row r="27780" ht="8.25" customHeight="1"/>
    <row r="27781" ht="8.25" customHeight="1"/>
    <row r="27782" ht="8.25" customHeight="1"/>
    <row r="27783" ht="8.25" customHeight="1"/>
    <row r="27784" ht="8.25" customHeight="1"/>
    <row r="27785" ht="8.25" customHeight="1"/>
    <row r="27786" ht="8.25" customHeight="1"/>
    <row r="27787" ht="8.25" customHeight="1"/>
    <row r="27788" ht="8.25" customHeight="1"/>
    <row r="27789" ht="8.25" customHeight="1"/>
    <row r="27790" ht="8.25" customHeight="1"/>
    <row r="27791" ht="8.25" customHeight="1"/>
    <row r="27792" ht="8.25" customHeight="1"/>
    <row r="27793" ht="8.25" customHeight="1"/>
    <row r="27794" ht="8.25" customHeight="1"/>
    <row r="27795" ht="8.25" customHeight="1"/>
    <row r="27796" ht="8.25" customHeight="1"/>
    <row r="27797" ht="8.25" customHeight="1"/>
    <row r="27798" ht="8.25" customHeight="1"/>
    <row r="27799" ht="8.25" customHeight="1"/>
    <row r="27800" ht="8.25" customHeight="1"/>
    <row r="27801" ht="8.25" customHeight="1"/>
    <row r="27802" ht="8.25" customHeight="1"/>
    <row r="27803" ht="8.25" customHeight="1"/>
    <row r="27804" ht="8.25" customHeight="1"/>
    <row r="27805" ht="8.25" customHeight="1"/>
    <row r="27806" ht="8.25" customHeight="1"/>
    <row r="27807" ht="8.25" customHeight="1"/>
    <row r="27808" ht="8.25" customHeight="1"/>
    <row r="27809" ht="8.25" customHeight="1"/>
    <row r="27810" ht="8.25" customHeight="1"/>
    <row r="27811" ht="8.25" customHeight="1"/>
    <row r="27812" ht="8.25" customHeight="1"/>
    <row r="27813" ht="8.25" customHeight="1"/>
    <row r="27814" ht="8.25" customHeight="1"/>
    <row r="27815" ht="8.25" customHeight="1"/>
    <row r="27816" ht="8.25" customHeight="1"/>
    <row r="27817" ht="8.25" customHeight="1"/>
    <row r="27818" ht="8.25" customHeight="1"/>
    <row r="27819" ht="8.25" customHeight="1"/>
    <row r="27820" ht="8.25" customHeight="1"/>
    <row r="27821" ht="8.25" customHeight="1"/>
    <row r="27822" ht="8.25" customHeight="1"/>
    <row r="27823" ht="8.25" customHeight="1"/>
    <row r="27824" ht="8.25" customHeight="1"/>
    <row r="27825" ht="8.25" customHeight="1"/>
    <row r="27826" ht="8.25" customHeight="1"/>
    <row r="27827" ht="8.25" customHeight="1"/>
    <row r="27828" ht="8.25" customHeight="1"/>
    <row r="27829" ht="8.25" customHeight="1"/>
    <row r="27830" ht="8.25" customHeight="1"/>
    <row r="27831" ht="8.25" customHeight="1"/>
    <row r="27832" ht="8.25" customHeight="1"/>
    <row r="27833" ht="8.25" customHeight="1"/>
    <row r="27834" ht="8.25" customHeight="1"/>
    <row r="27835" ht="8.25" customHeight="1"/>
    <row r="27836" ht="8.25" customHeight="1"/>
    <row r="27837" ht="8.25" customHeight="1"/>
    <row r="27838" ht="8.25" customHeight="1"/>
    <row r="27839" ht="8.25" customHeight="1"/>
    <row r="27840" ht="8.25" customHeight="1"/>
    <row r="27841" ht="8.25" customHeight="1"/>
    <row r="27842" ht="8.25" customHeight="1"/>
    <row r="27843" ht="8.25" customHeight="1"/>
    <row r="27844" ht="8.25" customHeight="1"/>
    <row r="27845" ht="8.25" customHeight="1"/>
    <row r="27846" ht="8.25" customHeight="1"/>
    <row r="27847" ht="8.25" customHeight="1"/>
    <row r="27848" ht="8.25" customHeight="1"/>
    <row r="27849" ht="8.25" customHeight="1"/>
    <row r="27850" ht="8.25" customHeight="1"/>
    <row r="27851" ht="8.25" customHeight="1"/>
    <row r="27852" ht="8.25" customHeight="1"/>
    <row r="27853" ht="8.25" customHeight="1"/>
    <row r="27854" ht="8.25" customHeight="1"/>
    <row r="27855" ht="8.25" customHeight="1"/>
    <row r="27856" ht="8.25" customHeight="1"/>
    <row r="27857" ht="8.25" customHeight="1"/>
    <row r="27858" ht="8.25" customHeight="1"/>
    <row r="27859" ht="8.25" customHeight="1"/>
    <row r="27860" ht="8.25" customHeight="1"/>
    <row r="27861" ht="8.25" customHeight="1"/>
    <row r="27862" ht="8.25" customHeight="1"/>
    <row r="27863" ht="8.25" customHeight="1"/>
    <row r="27864" ht="8.25" customHeight="1"/>
    <row r="27865" ht="8.25" customHeight="1"/>
    <row r="27866" ht="8.25" customHeight="1"/>
    <row r="27867" ht="8.25" customHeight="1"/>
    <row r="27868" ht="8.25" customHeight="1"/>
    <row r="27869" ht="8.25" customHeight="1"/>
    <row r="27870" ht="8.25" customHeight="1"/>
    <row r="27871" ht="8.25" customHeight="1"/>
    <row r="27872" ht="8.25" customHeight="1"/>
    <row r="27873" ht="8.25" customHeight="1"/>
    <row r="27874" ht="8.25" customHeight="1"/>
    <row r="27875" ht="8.25" customHeight="1"/>
    <row r="27876" ht="8.25" customHeight="1"/>
    <row r="27877" ht="8.25" customHeight="1"/>
    <row r="27878" ht="8.25" customHeight="1"/>
    <row r="27879" ht="8.25" customHeight="1"/>
    <row r="27880" ht="8.25" customHeight="1"/>
    <row r="27881" ht="8.25" customHeight="1"/>
    <row r="27882" ht="8.25" customHeight="1"/>
    <row r="27883" ht="8.25" customHeight="1"/>
    <row r="27884" ht="8.25" customHeight="1"/>
    <row r="27885" ht="8.25" customHeight="1"/>
    <row r="27886" ht="8.25" customHeight="1"/>
    <row r="27887" ht="8.25" customHeight="1"/>
    <row r="27888" ht="8.25" customHeight="1"/>
    <row r="27889" ht="8.25" customHeight="1"/>
    <row r="27890" ht="8.25" customHeight="1"/>
    <row r="27891" ht="8.25" customHeight="1"/>
    <row r="27892" ht="8.25" customHeight="1"/>
    <row r="27893" ht="8.25" customHeight="1"/>
    <row r="27894" ht="8.25" customHeight="1"/>
    <row r="27895" ht="8.25" customHeight="1"/>
    <row r="27896" ht="8.25" customHeight="1"/>
    <row r="27897" ht="8.25" customHeight="1"/>
    <row r="27898" ht="8.25" customHeight="1"/>
    <row r="27899" ht="8.25" customHeight="1"/>
    <row r="27900" ht="8.25" customHeight="1"/>
    <row r="27901" ht="8.25" customHeight="1"/>
    <row r="27902" ht="8.25" customHeight="1"/>
    <row r="27903" ht="8.25" customHeight="1"/>
    <row r="27904" ht="8.25" customHeight="1"/>
    <row r="27905" ht="8.25" customHeight="1"/>
    <row r="27906" ht="8.25" customHeight="1"/>
    <row r="27907" ht="8.25" customHeight="1"/>
    <row r="27908" ht="8.25" customHeight="1"/>
    <row r="27909" ht="8.25" customHeight="1"/>
    <row r="27910" ht="8.25" customHeight="1"/>
    <row r="27911" ht="8.25" customHeight="1"/>
    <row r="27912" ht="8.25" customHeight="1"/>
    <row r="27913" ht="8.25" customHeight="1"/>
    <row r="27914" ht="8.25" customHeight="1"/>
    <row r="27915" ht="8.25" customHeight="1"/>
    <row r="27916" ht="8.25" customHeight="1"/>
    <row r="27917" ht="8.25" customHeight="1"/>
    <row r="27918" ht="8.25" customHeight="1"/>
    <row r="27919" ht="8.25" customHeight="1"/>
    <row r="27920" ht="8.25" customHeight="1"/>
    <row r="27921" ht="8.25" customHeight="1"/>
    <row r="27922" ht="8.25" customHeight="1"/>
    <row r="27923" ht="8.25" customHeight="1"/>
    <row r="27924" ht="8.25" customHeight="1"/>
    <row r="27925" ht="8.25" customHeight="1"/>
    <row r="27926" ht="8.25" customHeight="1"/>
    <row r="27927" ht="8.25" customHeight="1"/>
    <row r="27928" ht="8.25" customHeight="1"/>
    <row r="27929" ht="8.25" customHeight="1"/>
    <row r="27930" ht="8.25" customHeight="1"/>
    <row r="27931" ht="8.25" customHeight="1"/>
    <row r="27932" ht="8.25" customHeight="1"/>
    <row r="27933" ht="8.25" customHeight="1"/>
    <row r="27934" ht="8.25" customHeight="1"/>
    <row r="27935" ht="8.25" customHeight="1"/>
    <row r="27936" ht="8.25" customHeight="1"/>
    <row r="27937" ht="8.25" customHeight="1"/>
    <row r="27938" ht="8.25" customHeight="1"/>
    <row r="27939" ht="8.25" customHeight="1"/>
    <row r="27940" ht="8.25" customHeight="1"/>
    <row r="27941" ht="8.25" customHeight="1"/>
    <row r="27942" ht="8.25" customHeight="1"/>
    <row r="27943" ht="8.25" customHeight="1"/>
    <row r="27944" ht="8.25" customHeight="1"/>
    <row r="27945" ht="8.25" customHeight="1"/>
    <row r="27946" ht="8.25" customHeight="1"/>
    <row r="27947" ht="8.25" customHeight="1"/>
    <row r="27948" ht="8.25" customHeight="1"/>
    <row r="27949" ht="8.25" customHeight="1"/>
    <row r="27950" ht="8.25" customHeight="1"/>
    <row r="27951" ht="8.25" customHeight="1"/>
    <row r="27952" ht="8.25" customHeight="1"/>
    <row r="27953" ht="8.25" customHeight="1"/>
    <row r="27954" ht="8.25" customHeight="1"/>
    <row r="27955" ht="8.25" customHeight="1"/>
    <row r="27956" ht="8.25" customHeight="1"/>
    <row r="27957" ht="8.25" customHeight="1"/>
    <row r="27958" ht="8.25" customHeight="1"/>
    <row r="27959" ht="8.25" customHeight="1"/>
    <row r="27960" ht="8.25" customHeight="1"/>
    <row r="27961" ht="8.25" customHeight="1"/>
    <row r="27962" ht="8.25" customHeight="1"/>
    <row r="27963" ht="8.25" customHeight="1"/>
    <row r="27964" ht="8.25" customHeight="1"/>
    <row r="27965" ht="8.25" customHeight="1"/>
    <row r="27966" ht="8.25" customHeight="1"/>
    <row r="27967" ht="8.25" customHeight="1"/>
    <row r="27968" ht="8.25" customHeight="1"/>
    <row r="27969" ht="8.25" customHeight="1"/>
    <row r="27970" ht="8.25" customHeight="1"/>
    <row r="27971" ht="8.25" customHeight="1"/>
    <row r="27972" ht="8.25" customHeight="1"/>
    <row r="27973" ht="8.25" customHeight="1"/>
    <row r="27974" ht="8.25" customHeight="1"/>
    <row r="27975" ht="8.25" customHeight="1"/>
    <row r="27976" ht="8.25" customHeight="1"/>
    <row r="27977" ht="8.25" customHeight="1"/>
    <row r="27978" ht="8.25" customHeight="1"/>
    <row r="27979" ht="8.25" customHeight="1"/>
    <row r="27980" ht="8.25" customHeight="1"/>
    <row r="27981" ht="8.25" customHeight="1"/>
    <row r="27982" ht="8.25" customHeight="1"/>
    <row r="27983" ht="8.25" customHeight="1"/>
    <row r="27984" ht="8.25" customHeight="1"/>
    <row r="27985" ht="8.25" customHeight="1"/>
    <row r="27986" ht="8.25" customHeight="1"/>
    <row r="27987" ht="8.25" customHeight="1"/>
    <row r="27988" ht="8.25" customHeight="1"/>
    <row r="27989" ht="8.25" customHeight="1"/>
    <row r="27990" ht="8.25" customHeight="1"/>
    <row r="27991" ht="8.25" customHeight="1"/>
    <row r="27992" ht="8.25" customHeight="1"/>
    <row r="27993" ht="8.25" customHeight="1"/>
    <row r="27994" ht="8.25" customHeight="1"/>
    <row r="27995" ht="8.25" customHeight="1"/>
    <row r="27996" ht="8.25" customHeight="1"/>
    <row r="27997" ht="8.25" customHeight="1"/>
    <row r="27998" ht="8.25" customHeight="1"/>
    <row r="27999" ht="8.25" customHeight="1"/>
    <row r="28000" ht="8.25" customHeight="1"/>
    <row r="28001" ht="8.25" customHeight="1"/>
    <row r="28002" ht="8.25" customHeight="1"/>
    <row r="28003" ht="8.25" customHeight="1"/>
    <row r="28004" ht="8.25" customHeight="1"/>
    <row r="28005" ht="8.25" customHeight="1"/>
    <row r="28006" ht="8.25" customHeight="1"/>
    <row r="28007" ht="8.25" customHeight="1"/>
    <row r="28008" ht="8.25" customHeight="1"/>
    <row r="28009" ht="8.25" customHeight="1"/>
    <row r="28010" ht="8.25" customHeight="1"/>
    <row r="28011" ht="8.25" customHeight="1"/>
    <row r="28012" ht="8.25" customHeight="1"/>
    <row r="28013" ht="8.25" customHeight="1"/>
    <row r="28014" ht="8.25" customHeight="1"/>
    <row r="28015" ht="8.25" customHeight="1"/>
    <row r="28016" ht="8.25" customHeight="1"/>
    <row r="28017" ht="8.25" customHeight="1"/>
    <row r="28018" ht="8.25" customHeight="1"/>
    <row r="28019" ht="8.25" customHeight="1"/>
    <row r="28020" ht="8.25" customHeight="1"/>
    <row r="28021" ht="8.25" customHeight="1"/>
    <row r="28022" ht="8.25" customHeight="1"/>
    <row r="28023" ht="8.25" customHeight="1"/>
    <row r="28024" ht="8.25" customHeight="1"/>
    <row r="28025" ht="8.25" customHeight="1"/>
    <row r="28026" ht="8.25" customHeight="1"/>
    <row r="28027" ht="8.25" customHeight="1"/>
    <row r="28028" ht="8.25" customHeight="1"/>
    <row r="28029" ht="8.25" customHeight="1"/>
    <row r="28030" ht="8.25" customHeight="1"/>
    <row r="28031" ht="8.25" customHeight="1"/>
    <row r="28032" ht="8.25" customHeight="1"/>
    <row r="28033" ht="8.25" customHeight="1"/>
    <row r="28034" ht="8.25" customHeight="1"/>
    <row r="28035" ht="8.25" customHeight="1"/>
    <row r="28036" ht="8.25" customHeight="1"/>
    <row r="28037" ht="8.25" customHeight="1"/>
    <row r="28038" ht="8.25" customHeight="1"/>
    <row r="28039" ht="8.25" customHeight="1"/>
    <row r="28040" ht="8.25" customHeight="1"/>
    <row r="28041" ht="8.25" customHeight="1"/>
    <row r="28042" ht="8.25" customHeight="1"/>
    <row r="28043" ht="8.25" customHeight="1"/>
    <row r="28044" ht="8.25" customHeight="1"/>
    <row r="28045" ht="8.25" customHeight="1"/>
    <row r="28046" ht="8.25" customHeight="1"/>
    <row r="28047" ht="8.25" customHeight="1"/>
    <row r="28048" ht="8.25" customHeight="1"/>
    <row r="28049" ht="8.25" customHeight="1"/>
    <row r="28050" ht="8.25" customHeight="1"/>
    <row r="28051" ht="8.25" customHeight="1"/>
    <row r="28052" ht="8.25" customHeight="1"/>
    <row r="28053" ht="8.25" customHeight="1"/>
    <row r="28054" ht="8.25" customHeight="1"/>
    <row r="28055" ht="8.25" customHeight="1"/>
    <row r="28056" ht="8.25" customHeight="1"/>
    <row r="28057" ht="8.25" customHeight="1"/>
    <row r="28058" ht="8.25" customHeight="1"/>
    <row r="28059" ht="8.25" customHeight="1"/>
    <row r="28060" ht="8.25" customHeight="1"/>
    <row r="28061" ht="8.25" customHeight="1"/>
    <row r="28062" ht="8.25" customHeight="1"/>
    <row r="28063" ht="8.25" customHeight="1"/>
    <row r="28064" ht="8.25" customHeight="1"/>
    <row r="28065" ht="8.25" customHeight="1"/>
    <row r="28066" ht="8.25" customHeight="1"/>
    <row r="28067" ht="8.25" customHeight="1"/>
    <row r="28068" ht="8.25" customHeight="1"/>
    <row r="28069" ht="8.25" customHeight="1"/>
    <row r="28070" ht="8.25" customHeight="1"/>
    <row r="28071" ht="8.25" customHeight="1"/>
    <row r="28072" ht="8.25" customHeight="1"/>
    <row r="28073" ht="8.25" customHeight="1"/>
    <row r="28074" ht="8.25" customHeight="1"/>
    <row r="28075" ht="8.25" customHeight="1"/>
    <row r="28076" ht="8.25" customHeight="1"/>
    <row r="28077" ht="8.25" customHeight="1"/>
    <row r="28078" ht="8.25" customHeight="1"/>
    <row r="28079" ht="8.25" customHeight="1"/>
    <row r="28080" ht="8.25" customHeight="1"/>
    <row r="28081" ht="8.25" customHeight="1"/>
    <row r="28082" ht="8.25" customHeight="1"/>
    <row r="28083" ht="8.25" customHeight="1"/>
    <row r="28084" ht="8.25" customHeight="1"/>
    <row r="28085" ht="8.25" customHeight="1"/>
    <row r="28086" ht="8.25" customHeight="1"/>
    <row r="28087" ht="8.25" customHeight="1"/>
    <row r="28088" ht="8.25" customHeight="1"/>
    <row r="28089" ht="8.25" customHeight="1"/>
    <row r="28090" ht="8.25" customHeight="1"/>
    <row r="28091" ht="8.25" customHeight="1"/>
    <row r="28092" ht="8.25" customHeight="1"/>
    <row r="28093" ht="8.25" customHeight="1"/>
    <row r="28094" ht="8.25" customHeight="1"/>
    <row r="28095" ht="8.25" customHeight="1"/>
    <row r="28096" ht="8.25" customHeight="1"/>
    <row r="28097" ht="8.25" customHeight="1"/>
    <row r="28098" ht="8.25" customHeight="1"/>
    <row r="28099" ht="8.25" customHeight="1"/>
    <row r="28100" ht="8.25" customHeight="1"/>
    <row r="28101" ht="8.25" customHeight="1"/>
    <row r="28102" ht="8.25" customHeight="1"/>
    <row r="28103" ht="8.25" customHeight="1"/>
    <row r="28104" ht="8.25" customHeight="1"/>
    <row r="28105" ht="8.25" customHeight="1"/>
    <row r="28106" ht="8.25" customHeight="1"/>
    <row r="28107" ht="8.25" customHeight="1"/>
    <row r="28108" ht="8.25" customHeight="1"/>
    <row r="28109" ht="8.25" customHeight="1"/>
    <row r="28110" ht="8.25" customHeight="1"/>
    <row r="28111" ht="8.25" customHeight="1"/>
    <row r="28112" ht="8.25" customHeight="1"/>
    <row r="28113" ht="8.25" customHeight="1"/>
    <row r="28114" ht="8.25" customHeight="1"/>
    <row r="28115" ht="8.25" customHeight="1"/>
    <row r="28116" ht="8.25" customHeight="1"/>
    <row r="28117" ht="8.25" customHeight="1"/>
    <row r="28118" ht="8.25" customHeight="1"/>
    <row r="28119" ht="8.25" customHeight="1"/>
    <row r="28120" ht="8.25" customHeight="1"/>
    <row r="28121" ht="8.25" customHeight="1"/>
    <row r="28122" ht="8.25" customHeight="1"/>
    <row r="28123" ht="8.25" customHeight="1"/>
    <row r="28124" ht="8.25" customHeight="1"/>
    <row r="28125" ht="8.25" customHeight="1"/>
    <row r="28126" ht="8.25" customHeight="1"/>
    <row r="28127" ht="8.25" customHeight="1"/>
    <row r="28128" ht="8.25" customHeight="1"/>
    <row r="28129" ht="8.25" customHeight="1"/>
    <row r="28130" ht="8.25" customHeight="1"/>
    <row r="28131" ht="8.25" customHeight="1"/>
    <row r="28132" ht="8.25" customHeight="1"/>
    <row r="28133" ht="8.25" customHeight="1"/>
    <row r="28134" ht="8.25" customHeight="1"/>
    <row r="28135" ht="8.25" customHeight="1"/>
    <row r="28136" ht="8.25" customHeight="1"/>
    <row r="28137" ht="8.25" customHeight="1"/>
    <row r="28138" ht="8.25" customHeight="1"/>
    <row r="28139" ht="8.25" customHeight="1"/>
    <row r="28140" ht="8.25" customHeight="1"/>
    <row r="28141" ht="8.25" customHeight="1"/>
    <row r="28142" ht="8.25" customHeight="1"/>
    <row r="28143" ht="8.25" customHeight="1"/>
    <row r="28144" ht="8.25" customHeight="1"/>
    <row r="28145" ht="8.25" customHeight="1"/>
    <row r="28146" ht="8.25" customHeight="1"/>
    <row r="28147" ht="8.25" customHeight="1"/>
    <row r="28148" ht="8.25" customHeight="1"/>
    <row r="28149" ht="8.25" customHeight="1"/>
    <row r="28150" ht="8.25" customHeight="1"/>
    <row r="28151" ht="8.25" customHeight="1"/>
    <row r="28152" ht="8.25" customHeight="1"/>
    <row r="28153" ht="8.25" customHeight="1"/>
    <row r="28154" ht="8.25" customHeight="1"/>
    <row r="28155" ht="8.25" customHeight="1"/>
    <row r="28156" ht="8.25" customHeight="1"/>
    <row r="28157" ht="8.25" customHeight="1"/>
    <row r="28158" ht="8.25" customHeight="1"/>
    <row r="28159" ht="8.25" customHeight="1"/>
    <row r="28160" ht="8.25" customHeight="1"/>
    <row r="28161" ht="8.25" customHeight="1"/>
    <row r="28162" ht="8.25" customHeight="1"/>
    <row r="28163" ht="8.25" customHeight="1"/>
    <row r="28164" ht="8.25" customHeight="1"/>
    <row r="28165" ht="8.25" customHeight="1"/>
    <row r="28166" ht="8.25" customHeight="1"/>
    <row r="28167" ht="8.25" customHeight="1"/>
    <row r="28168" ht="8.25" customHeight="1"/>
    <row r="28169" ht="8.25" customHeight="1"/>
    <row r="28170" ht="8.25" customHeight="1"/>
    <row r="28171" ht="8.25" customHeight="1"/>
    <row r="28172" ht="8.25" customHeight="1"/>
    <row r="28173" ht="8.25" customHeight="1"/>
    <row r="28174" ht="8.25" customHeight="1"/>
    <row r="28175" ht="8.25" customHeight="1"/>
    <row r="28176" ht="8.25" customHeight="1"/>
    <row r="28177" ht="8.25" customHeight="1"/>
    <row r="28178" ht="8.25" customHeight="1"/>
    <row r="28179" ht="8.25" customHeight="1"/>
    <row r="28180" ht="8.25" customHeight="1"/>
    <row r="28181" ht="8.25" customHeight="1"/>
    <row r="28182" ht="8.25" customHeight="1"/>
    <row r="28183" ht="8.25" customHeight="1"/>
    <row r="28184" ht="8.25" customHeight="1"/>
    <row r="28185" ht="8.25" customHeight="1"/>
    <row r="28186" ht="8.25" customHeight="1"/>
    <row r="28187" ht="8.25" customHeight="1"/>
    <row r="28188" ht="8.25" customHeight="1"/>
    <row r="28189" ht="8.25" customHeight="1"/>
    <row r="28190" ht="8.25" customHeight="1"/>
    <row r="28191" ht="8.25" customHeight="1"/>
    <row r="28192" ht="8.25" customHeight="1"/>
    <row r="28193" ht="8.25" customHeight="1"/>
    <row r="28194" ht="8.25" customHeight="1"/>
    <row r="28195" ht="8.25" customHeight="1"/>
    <row r="28196" ht="8.25" customHeight="1"/>
    <row r="28197" ht="8.25" customHeight="1"/>
    <row r="28198" ht="8.25" customHeight="1"/>
    <row r="28199" ht="8.25" customHeight="1"/>
    <row r="28200" ht="8.25" customHeight="1"/>
    <row r="28201" ht="8.25" customHeight="1"/>
    <row r="28202" ht="8.25" customHeight="1"/>
    <row r="28203" ht="8.25" customHeight="1"/>
    <row r="28204" ht="8.25" customHeight="1"/>
    <row r="28205" ht="8.25" customHeight="1"/>
    <row r="28206" ht="8.25" customHeight="1"/>
    <row r="28207" ht="8.25" customHeight="1"/>
    <row r="28208" ht="8.25" customHeight="1"/>
    <row r="28209" ht="8.25" customHeight="1"/>
    <row r="28210" ht="8.25" customHeight="1"/>
    <row r="28211" ht="8.25" customHeight="1"/>
    <row r="28212" ht="8.25" customHeight="1"/>
    <row r="28213" ht="8.25" customHeight="1"/>
    <row r="28214" ht="8.25" customHeight="1"/>
    <row r="28215" ht="8.25" customHeight="1"/>
    <row r="28216" ht="8.25" customHeight="1"/>
    <row r="28217" ht="8.25" customHeight="1"/>
    <row r="28218" ht="8.25" customHeight="1"/>
    <row r="28219" ht="8.25" customHeight="1"/>
    <row r="28220" ht="8.25" customHeight="1"/>
    <row r="28221" ht="8.25" customHeight="1"/>
    <row r="28222" ht="8.25" customHeight="1"/>
    <row r="28223" ht="8.25" customHeight="1"/>
    <row r="28224" ht="8.25" customHeight="1"/>
    <row r="28225" ht="8.25" customHeight="1"/>
    <row r="28226" ht="8.25" customHeight="1"/>
    <row r="28227" ht="8.25" customHeight="1"/>
    <row r="28228" ht="8.25" customHeight="1"/>
    <row r="28229" ht="8.25" customHeight="1"/>
    <row r="28230" ht="8.25" customHeight="1"/>
    <row r="28231" ht="8.25" customHeight="1"/>
    <row r="28232" ht="8.25" customHeight="1"/>
    <row r="28233" ht="8.25" customHeight="1"/>
    <row r="28234" ht="8.25" customHeight="1"/>
    <row r="28235" ht="8.25" customHeight="1"/>
    <row r="28236" ht="8.25" customHeight="1"/>
    <row r="28237" ht="8.25" customHeight="1"/>
    <row r="28238" ht="8.25" customHeight="1"/>
    <row r="28239" ht="8.25" customHeight="1"/>
    <row r="28240" ht="8.25" customHeight="1"/>
    <row r="28241" ht="8.25" customHeight="1"/>
    <row r="28242" ht="8.25" customHeight="1"/>
    <row r="28243" ht="8.25" customHeight="1"/>
    <row r="28244" ht="8.25" customHeight="1"/>
    <row r="28245" ht="8.25" customHeight="1"/>
    <row r="28246" ht="8.25" customHeight="1"/>
    <row r="28247" ht="8.25" customHeight="1"/>
    <row r="28248" ht="8.25" customHeight="1"/>
    <row r="28249" ht="8.25" customHeight="1"/>
    <row r="28250" ht="8.25" customHeight="1"/>
    <row r="28251" ht="8.25" customHeight="1"/>
    <row r="28252" ht="8.25" customHeight="1"/>
    <row r="28253" ht="8.25" customHeight="1"/>
    <row r="28254" ht="8.25" customHeight="1"/>
    <row r="28255" ht="8.25" customHeight="1"/>
    <row r="28256" ht="8.25" customHeight="1"/>
    <row r="28257" ht="8.25" customHeight="1"/>
    <row r="28258" ht="8.25" customHeight="1"/>
    <row r="28259" ht="8.25" customHeight="1"/>
    <row r="28260" ht="8.25" customHeight="1"/>
    <row r="28261" ht="8.25" customHeight="1"/>
    <row r="28262" ht="8.25" customHeight="1"/>
    <row r="28263" ht="8.25" customHeight="1"/>
    <row r="28264" ht="8.25" customHeight="1"/>
    <row r="28265" ht="8.25" customHeight="1"/>
    <row r="28266" ht="8.25" customHeight="1"/>
    <row r="28267" ht="8.25" customHeight="1"/>
    <row r="28268" ht="8.25" customHeight="1"/>
    <row r="28269" ht="8.25" customHeight="1"/>
    <row r="28270" ht="8.25" customHeight="1"/>
    <row r="28271" ht="8.25" customHeight="1"/>
    <row r="28272" ht="8.25" customHeight="1"/>
    <row r="28273" ht="8.25" customHeight="1"/>
    <row r="28274" ht="8.25" customHeight="1"/>
    <row r="28275" ht="8.25" customHeight="1"/>
    <row r="28276" ht="8.25" customHeight="1"/>
    <row r="28277" ht="8.25" customHeight="1"/>
    <row r="28278" ht="8.25" customHeight="1"/>
    <row r="28279" ht="8.25" customHeight="1"/>
    <row r="28280" ht="8.25" customHeight="1"/>
    <row r="28281" ht="8.25" customHeight="1"/>
    <row r="28282" ht="8.25" customHeight="1"/>
    <row r="28283" ht="8.25" customHeight="1"/>
    <row r="28284" ht="8.25" customHeight="1"/>
    <row r="28285" ht="8.25" customHeight="1"/>
    <row r="28286" ht="8.25" customHeight="1"/>
    <row r="28287" ht="8.25" customHeight="1"/>
    <row r="28288" ht="8.25" customHeight="1"/>
    <row r="28289" ht="8.25" customHeight="1"/>
    <row r="28290" ht="8.25" customHeight="1"/>
    <row r="28291" ht="8.25" customHeight="1"/>
    <row r="28292" ht="8.25" customHeight="1"/>
    <row r="28293" ht="8.25" customHeight="1"/>
    <row r="28294" ht="8.25" customHeight="1"/>
    <row r="28295" ht="8.25" customHeight="1"/>
    <row r="28296" ht="8.25" customHeight="1"/>
    <row r="28297" ht="8.25" customHeight="1"/>
    <row r="28298" ht="8.25" customHeight="1"/>
    <row r="28299" ht="8.25" customHeight="1"/>
    <row r="28300" ht="8.25" customHeight="1"/>
    <row r="28301" ht="8.25" customHeight="1"/>
    <row r="28302" ht="8.25" customHeight="1"/>
    <row r="28303" ht="8.25" customHeight="1"/>
    <row r="28304" ht="8.25" customHeight="1"/>
    <row r="28305" ht="8.25" customHeight="1"/>
    <row r="28306" ht="8.25" customHeight="1"/>
    <row r="28307" ht="8.25" customHeight="1"/>
    <row r="28308" ht="8.25" customHeight="1"/>
    <row r="28309" ht="8.25" customHeight="1"/>
    <row r="28310" ht="8.25" customHeight="1"/>
    <row r="28311" ht="8.25" customHeight="1"/>
    <row r="28312" ht="8.25" customHeight="1"/>
    <row r="28313" ht="8.25" customHeight="1"/>
    <row r="28314" ht="8.25" customHeight="1"/>
    <row r="28315" ht="8.25" customHeight="1"/>
    <row r="28316" ht="8.25" customHeight="1"/>
    <row r="28317" ht="8.25" customHeight="1"/>
    <row r="28318" ht="8.25" customHeight="1"/>
    <row r="28319" ht="8.25" customHeight="1"/>
    <row r="28320" ht="8.25" customHeight="1"/>
    <row r="28321" ht="8.25" customHeight="1"/>
    <row r="28322" ht="8.25" customHeight="1"/>
    <row r="28323" ht="8.25" customHeight="1"/>
    <row r="28324" ht="8.25" customHeight="1"/>
    <row r="28325" ht="8.25" customHeight="1"/>
    <row r="28326" ht="8.25" customHeight="1"/>
    <row r="28327" ht="8.25" customHeight="1"/>
    <row r="28328" ht="8.25" customHeight="1"/>
    <row r="28329" ht="8.25" customHeight="1"/>
    <row r="28330" ht="8.25" customHeight="1"/>
    <row r="28331" ht="8.25" customHeight="1"/>
    <row r="28332" ht="8.25" customHeight="1"/>
    <row r="28333" ht="8.25" customHeight="1"/>
    <row r="28334" ht="8.25" customHeight="1"/>
    <row r="28335" ht="8.25" customHeight="1"/>
    <row r="28336" ht="8.25" customHeight="1"/>
    <row r="28337" ht="8.25" customHeight="1"/>
    <row r="28338" ht="8.25" customHeight="1"/>
    <row r="28339" ht="8.25" customHeight="1"/>
    <row r="28340" ht="8.25" customHeight="1"/>
    <row r="28341" ht="8.25" customHeight="1"/>
    <row r="28342" ht="8.25" customHeight="1"/>
    <row r="28343" ht="8.25" customHeight="1"/>
    <row r="28344" ht="8.25" customHeight="1"/>
    <row r="28345" ht="8.25" customHeight="1"/>
    <row r="28346" ht="8.25" customHeight="1"/>
    <row r="28347" ht="8.25" customHeight="1"/>
    <row r="28348" ht="8.25" customHeight="1"/>
    <row r="28349" ht="8.25" customHeight="1"/>
    <row r="28350" ht="8.25" customHeight="1"/>
    <row r="28351" ht="8.25" customHeight="1"/>
    <row r="28352" ht="8.25" customHeight="1"/>
    <row r="28353" ht="8.25" customHeight="1"/>
    <row r="28354" ht="8.25" customHeight="1"/>
    <row r="28355" ht="8.25" customHeight="1"/>
    <row r="28356" ht="8.25" customHeight="1"/>
    <row r="28357" ht="8.25" customHeight="1"/>
    <row r="28358" ht="8.25" customHeight="1"/>
    <row r="28359" ht="8.25" customHeight="1"/>
    <row r="28360" ht="8.25" customHeight="1"/>
    <row r="28361" ht="8.25" customHeight="1"/>
    <row r="28362" ht="8.25" customHeight="1"/>
    <row r="28363" ht="8.25" customHeight="1"/>
    <row r="28364" ht="8.25" customHeight="1"/>
    <row r="28365" ht="8.25" customHeight="1"/>
    <row r="28366" ht="8.25" customHeight="1"/>
    <row r="28367" ht="8.25" customHeight="1"/>
    <row r="28368" ht="8.25" customHeight="1"/>
    <row r="28369" ht="8.25" customHeight="1"/>
    <row r="28370" ht="8.25" customHeight="1"/>
    <row r="28371" ht="8.25" customHeight="1"/>
    <row r="28372" ht="8.25" customHeight="1"/>
    <row r="28373" ht="8.25" customHeight="1"/>
    <row r="28374" ht="8.25" customHeight="1"/>
    <row r="28375" ht="8.25" customHeight="1"/>
    <row r="28376" ht="8.25" customHeight="1"/>
    <row r="28377" ht="8.25" customHeight="1"/>
    <row r="28378" ht="8.25" customHeight="1"/>
    <row r="28379" ht="8.25" customHeight="1"/>
    <row r="28380" ht="8.25" customHeight="1"/>
    <row r="28381" ht="8.25" customHeight="1"/>
    <row r="28382" ht="8.25" customHeight="1"/>
    <row r="28383" ht="8.25" customHeight="1"/>
    <row r="28384" ht="8.25" customHeight="1"/>
    <row r="28385" ht="8.25" customHeight="1"/>
    <row r="28386" ht="8.25" customHeight="1"/>
    <row r="28387" ht="8.25" customHeight="1"/>
    <row r="28388" ht="8.25" customHeight="1"/>
    <row r="28389" ht="8.25" customHeight="1"/>
    <row r="28390" ht="8.25" customHeight="1"/>
    <row r="28391" ht="8.25" customHeight="1"/>
    <row r="28392" ht="8.25" customHeight="1"/>
    <row r="28393" ht="8.25" customHeight="1"/>
    <row r="28394" ht="8.25" customHeight="1"/>
    <row r="28395" ht="8.25" customHeight="1"/>
    <row r="28396" ht="8.25" customHeight="1"/>
    <row r="28397" ht="8.25" customHeight="1"/>
    <row r="28398" ht="8.25" customHeight="1"/>
    <row r="28399" ht="8.25" customHeight="1"/>
    <row r="28400" ht="8.25" customHeight="1"/>
    <row r="28401" ht="8.25" customHeight="1"/>
    <row r="28402" ht="8.25" customHeight="1"/>
    <row r="28403" ht="8.25" customHeight="1"/>
    <row r="28404" ht="8.25" customHeight="1"/>
    <row r="28405" ht="8.25" customHeight="1"/>
    <row r="28406" ht="8.25" customHeight="1"/>
    <row r="28407" ht="8.25" customHeight="1"/>
    <row r="28408" ht="8.25" customHeight="1"/>
    <row r="28409" ht="8.25" customHeight="1"/>
    <row r="28410" ht="8.25" customHeight="1"/>
    <row r="28411" ht="8.25" customHeight="1"/>
    <row r="28412" ht="8.25" customHeight="1"/>
    <row r="28413" ht="8.25" customHeight="1"/>
    <row r="28414" ht="8.25" customHeight="1"/>
    <row r="28415" ht="8.25" customHeight="1"/>
    <row r="28416" ht="8.25" customHeight="1"/>
    <row r="28417" ht="8.25" customHeight="1"/>
    <row r="28418" ht="8.25" customHeight="1"/>
    <row r="28419" ht="8.25" customHeight="1"/>
    <row r="28420" ht="8.25" customHeight="1"/>
    <row r="28421" ht="8.25" customHeight="1"/>
    <row r="28422" ht="8.25" customHeight="1"/>
    <row r="28423" ht="8.25" customHeight="1"/>
    <row r="28424" ht="8.25" customHeight="1"/>
    <row r="28425" ht="8.25" customHeight="1"/>
    <row r="28426" ht="8.25" customHeight="1"/>
    <row r="28427" ht="8.25" customHeight="1"/>
    <row r="28428" ht="8.25" customHeight="1"/>
    <row r="28429" ht="8.25" customHeight="1"/>
    <row r="28430" ht="8.25" customHeight="1"/>
    <row r="28431" ht="8.25" customHeight="1"/>
    <row r="28432" ht="8.25" customHeight="1"/>
    <row r="28433" ht="8.25" customHeight="1"/>
    <row r="28434" ht="8.25" customHeight="1"/>
    <row r="28435" ht="8.25" customHeight="1"/>
    <row r="28436" ht="8.25" customHeight="1"/>
    <row r="28437" ht="8.25" customHeight="1"/>
    <row r="28438" ht="8.25" customHeight="1"/>
    <row r="28439" ht="8.25" customHeight="1"/>
    <row r="28440" ht="8.25" customHeight="1"/>
    <row r="28441" ht="8.25" customHeight="1"/>
    <row r="28442" ht="8.25" customHeight="1"/>
    <row r="28443" ht="8.25" customHeight="1"/>
    <row r="28444" ht="8.25" customHeight="1"/>
    <row r="28445" ht="8.25" customHeight="1"/>
    <row r="28446" ht="8.25" customHeight="1"/>
    <row r="28447" ht="8.25" customHeight="1"/>
    <row r="28448" ht="8.25" customHeight="1"/>
    <row r="28449" ht="8.25" customHeight="1"/>
    <row r="28450" ht="8.25" customHeight="1"/>
    <row r="28451" ht="8.25" customHeight="1"/>
    <row r="28452" ht="8.25" customHeight="1"/>
    <row r="28453" ht="8.25" customHeight="1"/>
    <row r="28454" ht="8.25" customHeight="1"/>
    <row r="28455" ht="8.25" customHeight="1"/>
    <row r="28456" ht="8.25" customHeight="1"/>
    <row r="28457" ht="8.25" customHeight="1"/>
    <row r="28458" ht="8.25" customHeight="1"/>
    <row r="28459" ht="8.25" customHeight="1"/>
    <row r="28460" ht="8.25" customHeight="1"/>
    <row r="28461" ht="8.25" customHeight="1"/>
    <row r="28462" ht="8.25" customHeight="1"/>
    <row r="28463" ht="8.25" customHeight="1"/>
    <row r="28464" ht="8.25" customHeight="1"/>
    <row r="28465" ht="8.25" customHeight="1"/>
    <row r="28466" ht="8.25" customHeight="1"/>
    <row r="28467" ht="8.25" customHeight="1"/>
    <row r="28468" ht="8.25" customHeight="1"/>
    <row r="28469" ht="8.25" customHeight="1"/>
    <row r="28470" ht="8.25" customHeight="1"/>
    <row r="28471" ht="8.25" customHeight="1"/>
    <row r="28472" ht="8.25" customHeight="1"/>
    <row r="28473" ht="8.25" customHeight="1"/>
    <row r="28474" ht="8.25" customHeight="1"/>
    <row r="28475" ht="8.25" customHeight="1"/>
    <row r="28476" ht="8.25" customHeight="1"/>
    <row r="28477" ht="8.25" customHeight="1"/>
    <row r="28478" ht="8.25" customHeight="1"/>
    <row r="28479" ht="8.25" customHeight="1"/>
    <row r="28480" ht="8.25" customHeight="1"/>
    <row r="28481" ht="8.25" customHeight="1"/>
    <row r="28482" ht="8.25" customHeight="1"/>
    <row r="28483" ht="8.25" customHeight="1"/>
    <row r="28484" ht="8.25" customHeight="1"/>
    <row r="28485" ht="8.25" customHeight="1"/>
    <row r="28486" ht="8.25" customHeight="1"/>
    <row r="28487" ht="8.25" customHeight="1"/>
    <row r="28488" ht="8.25" customHeight="1"/>
    <row r="28489" ht="8.25" customHeight="1"/>
    <row r="28490" ht="8.25" customHeight="1"/>
    <row r="28491" ht="8.25" customHeight="1"/>
    <row r="28492" ht="8.25" customHeight="1"/>
    <row r="28493" ht="8.25" customHeight="1"/>
    <row r="28494" ht="8.25" customHeight="1"/>
    <row r="28495" ht="8.25" customHeight="1"/>
    <row r="28496" ht="8.25" customHeight="1"/>
    <row r="28497" ht="8.25" customHeight="1"/>
    <row r="28498" ht="8.25" customHeight="1"/>
    <row r="28499" ht="8.25" customHeight="1"/>
    <row r="28500" ht="8.25" customHeight="1"/>
    <row r="28501" ht="8.25" customHeight="1"/>
    <row r="28502" ht="8.25" customHeight="1"/>
    <row r="28503" ht="8.25" customHeight="1"/>
    <row r="28504" ht="8.25" customHeight="1"/>
    <row r="28505" ht="8.25" customHeight="1"/>
    <row r="28506" ht="8.25" customHeight="1"/>
    <row r="28507" ht="8.25" customHeight="1"/>
    <row r="28508" ht="8.25" customHeight="1"/>
    <row r="28509" ht="8.25" customHeight="1"/>
    <row r="28510" ht="8.25" customHeight="1"/>
    <row r="28511" ht="8.25" customHeight="1"/>
    <row r="28512" ht="8.25" customHeight="1"/>
    <row r="28513" ht="8.25" customHeight="1"/>
    <row r="28514" ht="8.25" customHeight="1"/>
    <row r="28515" ht="8.25" customHeight="1"/>
    <row r="28516" ht="8.25" customHeight="1"/>
    <row r="28517" ht="8.25" customHeight="1"/>
    <row r="28518" ht="8.25" customHeight="1"/>
    <row r="28519" ht="8.25" customHeight="1"/>
    <row r="28520" ht="8.25" customHeight="1"/>
    <row r="28521" ht="8.25" customHeight="1"/>
    <row r="28522" ht="8.25" customHeight="1"/>
    <row r="28523" ht="8.25" customHeight="1"/>
    <row r="28524" ht="8.25" customHeight="1"/>
    <row r="28525" ht="8.25" customHeight="1"/>
    <row r="28526" ht="8.25" customHeight="1"/>
    <row r="28527" ht="8.25" customHeight="1"/>
    <row r="28528" ht="8.25" customHeight="1"/>
    <row r="28529" ht="8.25" customHeight="1"/>
    <row r="28530" ht="8.25" customHeight="1"/>
    <row r="28531" ht="8.25" customHeight="1"/>
    <row r="28532" ht="8.25" customHeight="1"/>
    <row r="28533" ht="8.25" customHeight="1"/>
    <row r="28534" ht="8.25" customHeight="1"/>
    <row r="28535" ht="8.25" customHeight="1"/>
    <row r="28536" ht="8.25" customHeight="1"/>
    <row r="28537" ht="8.25" customHeight="1"/>
    <row r="28538" ht="8.25" customHeight="1"/>
    <row r="28539" ht="8.25" customHeight="1"/>
    <row r="28540" ht="8.25" customHeight="1"/>
    <row r="28541" ht="8.25" customHeight="1"/>
    <row r="28542" ht="8.25" customHeight="1"/>
    <row r="28543" ht="8.25" customHeight="1"/>
    <row r="28544" ht="8.25" customHeight="1"/>
    <row r="28545" ht="8.25" customHeight="1"/>
    <row r="28546" ht="8.25" customHeight="1"/>
    <row r="28547" ht="8.25" customHeight="1"/>
    <row r="28548" ht="8.25" customHeight="1"/>
    <row r="28549" ht="8.25" customHeight="1"/>
    <row r="28550" ht="8.25" customHeight="1"/>
    <row r="28551" ht="8.25" customHeight="1"/>
    <row r="28552" ht="8.25" customHeight="1"/>
    <row r="28553" ht="8.25" customHeight="1"/>
    <row r="28554" ht="8.25" customHeight="1"/>
    <row r="28555" ht="8.25" customHeight="1"/>
    <row r="28556" ht="8.25" customHeight="1"/>
    <row r="28557" ht="8.25" customHeight="1"/>
    <row r="28558" ht="8.25" customHeight="1"/>
    <row r="28559" ht="8.25" customHeight="1"/>
    <row r="28560" ht="8.25" customHeight="1"/>
    <row r="28561" ht="8.25" customHeight="1"/>
    <row r="28562" ht="8.25" customHeight="1"/>
    <row r="28563" ht="8.25" customHeight="1"/>
    <row r="28564" ht="8.25" customHeight="1"/>
    <row r="28565" ht="8.25" customHeight="1"/>
    <row r="28566" ht="8.25" customHeight="1"/>
    <row r="28567" ht="8.25" customHeight="1"/>
    <row r="28568" ht="8.25" customHeight="1"/>
    <row r="28569" ht="8.25" customHeight="1"/>
    <row r="28570" ht="8.25" customHeight="1"/>
    <row r="28571" ht="8.25" customHeight="1"/>
    <row r="28572" ht="8.25" customHeight="1"/>
    <row r="28573" ht="8.25" customHeight="1"/>
    <row r="28574" ht="8.25" customHeight="1"/>
    <row r="28575" ht="8.25" customHeight="1"/>
    <row r="28576" ht="8.25" customHeight="1"/>
    <row r="28577" ht="8.25" customHeight="1"/>
    <row r="28578" ht="8.25" customHeight="1"/>
    <row r="28579" ht="8.25" customHeight="1"/>
    <row r="28580" ht="8.25" customHeight="1"/>
    <row r="28581" ht="8.25" customHeight="1"/>
    <row r="28582" ht="8.25" customHeight="1"/>
    <row r="28583" ht="8.25" customHeight="1"/>
    <row r="28584" ht="8.25" customHeight="1"/>
    <row r="28585" ht="8.25" customHeight="1"/>
    <row r="28586" ht="8.25" customHeight="1"/>
    <row r="28587" ht="8.25" customHeight="1"/>
    <row r="28588" ht="8.25" customHeight="1"/>
    <row r="28589" ht="8.25" customHeight="1"/>
    <row r="28590" ht="8.25" customHeight="1"/>
    <row r="28591" ht="8.25" customHeight="1"/>
    <row r="28592" ht="8.25" customHeight="1"/>
    <row r="28593" ht="8.25" customHeight="1"/>
    <row r="28594" ht="8.25" customHeight="1"/>
    <row r="28595" ht="8.25" customHeight="1"/>
    <row r="28596" ht="8.25" customHeight="1"/>
    <row r="28597" ht="8.25" customHeight="1"/>
    <row r="28598" ht="8.25" customHeight="1"/>
    <row r="28599" ht="8.25" customHeight="1"/>
    <row r="28600" ht="8.25" customHeight="1"/>
    <row r="28601" ht="8.25" customHeight="1"/>
    <row r="28602" ht="8.25" customHeight="1"/>
    <row r="28603" ht="8.25" customHeight="1"/>
    <row r="28604" ht="8.25" customHeight="1"/>
    <row r="28605" ht="8.25" customHeight="1"/>
    <row r="28606" ht="8.25" customHeight="1"/>
    <row r="28607" ht="8.25" customHeight="1"/>
    <row r="28608" ht="8.25" customHeight="1"/>
    <row r="28609" ht="8.25" customHeight="1"/>
    <row r="28610" ht="8.25" customHeight="1"/>
    <row r="28611" ht="8.25" customHeight="1"/>
    <row r="28612" ht="8.25" customHeight="1"/>
    <row r="28613" ht="8.25" customHeight="1"/>
    <row r="28614" ht="8.25" customHeight="1"/>
    <row r="28615" ht="8.25" customHeight="1"/>
    <row r="28616" ht="8.25" customHeight="1"/>
    <row r="28617" ht="8.25" customHeight="1"/>
    <row r="28618" ht="8.25" customHeight="1"/>
    <row r="28619" ht="8.25" customHeight="1"/>
    <row r="28620" ht="8.25" customHeight="1"/>
    <row r="28621" ht="8.25" customHeight="1"/>
    <row r="28622" ht="8.25" customHeight="1"/>
    <row r="28623" ht="8.25" customHeight="1"/>
    <row r="28624" ht="8.25" customHeight="1"/>
    <row r="28625" ht="8.25" customHeight="1"/>
    <row r="28626" ht="8.25" customHeight="1"/>
    <row r="28627" ht="8.25" customHeight="1"/>
    <row r="28628" ht="8.25" customHeight="1"/>
    <row r="28629" ht="8.25" customHeight="1"/>
    <row r="28630" ht="8.25" customHeight="1"/>
    <row r="28631" ht="8.25" customHeight="1"/>
    <row r="28632" ht="8.25" customHeight="1"/>
    <row r="28633" ht="8.25" customHeight="1"/>
    <row r="28634" ht="8.25" customHeight="1"/>
    <row r="28635" ht="8.25" customHeight="1"/>
    <row r="28636" ht="8.25" customHeight="1"/>
    <row r="28637" ht="8.25" customHeight="1"/>
    <row r="28638" ht="8.25" customHeight="1"/>
    <row r="28639" ht="8.25" customHeight="1"/>
    <row r="28640" ht="8.25" customHeight="1"/>
    <row r="28641" ht="8.25" customHeight="1"/>
    <row r="28642" ht="8.25" customHeight="1"/>
    <row r="28643" ht="8.25" customHeight="1"/>
    <row r="28644" ht="8.25" customHeight="1"/>
    <row r="28645" ht="8.25" customHeight="1"/>
    <row r="28646" ht="8.25" customHeight="1"/>
    <row r="28647" ht="8.25" customHeight="1"/>
    <row r="28648" ht="8.25" customHeight="1"/>
    <row r="28649" ht="8.25" customHeight="1"/>
    <row r="28650" ht="8.25" customHeight="1"/>
    <row r="28651" ht="8.25" customHeight="1"/>
    <row r="28652" ht="8.25" customHeight="1"/>
    <row r="28653" ht="8.25" customHeight="1"/>
    <row r="28654" ht="8.25" customHeight="1"/>
    <row r="28655" ht="8.25" customHeight="1"/>
    <row r="28656" ht="8.25" customHeight="1"/>
    <row r="28657" ht="8.25" customHeight="1"/>
    <row r="28658" ht="8.25" customHeight="1"/>
    <row r="28659" ht="8.25" customHeight="1"/>
    <row r="28660" ht="8.25" customHeight="1"/>
    <row r="28661" ht="8.25" customHeight="1"/>
    <row r="28662" ht="8.25" customHeight="1"/>
    <row r="28663" ht="8.25" customHeight="1"/>
    <row r="28664" ht="8.25" customHeight="1"/>
    <row r="28665" ht="8.25" customHeight="1"/>
    <row r="28666" ht="8.25" customHeight="1"/>
    <row r="28667" ht="8.25" customHeight="1"/>
    <row r="28668" ht="8.25" customHeight="1"/>
    <row r="28669" ht="8.25" customHeight="1"/>
    <row r="28670" ht="8.25" customHeight="1"/>
    <row r="28671" ht="8.25" customHeight="1"/>
    <row r="28672" ht="8.25" customHeight="1"/>
    <row r="28673" ht="8.25" customHeight="1"/>
    <row r="28674" ht="8.25" customHeight="1"/>
    <row r="28675" ht="8.25" customHeight="1"/>
    <row r="28676" ht="8.25" customHeight="1"/>
    <row r="28677" ht="8.25" customHeight="1"/>
    <row r="28678" ht="8.25" customHeight="1"/>
    <row r="28679" ht="8.25" customHeight="1"/>
    <row r="28680" ht="8.25" customHeight="1"/>
    <row r="28681" ht="8.25" customHeight="1"/>
    <row r="28682" ht="8.25" customHeight="1"/>
    <row r="28683" ht="8.25" customHeight="1"/>
    <row r="28684" ht="8.25" customHeight="1"/>
    <row r="28685" ht="8.25" customHeight="1"/>
    <row r="28686" ht="8.25" customHeight="1"/>
    <row r="28687" ht="8.25" customHeight="1"/>
    <row r="28688" ht="8.25" customHeight="1"/>
    <row r="28689" ht="8.25" customHeight="1"/>
    <row r="28690" ht="8.25" customHeight="1"/>
    <row r="28691" ht="8.25" customHeight="1"/>
    <row r="28692" ht="8.25" customHeight="1"/>
    <row r="28693" ht="8.25" customHeight="1"/>
    <row r="28694" ht="8.25" customHeight="1"/>
    <row r="28695" ht="8.25" customHeight="1"/>
    <row r="28696" ht="8.25" customHeight="1"/>
    <row r="28697" ht="8.25" customHeight="1"/>
    <row r="28698" ht="8.25" customHeight="1"/>
    <row r="28699" ht="8.25" customHeight="1"/>
    <row r="28700" ht="8.25" customHeight="1"/>
    <row r="28701" ht="8.25" customHeight="1"/>
    <row r="28702" ht="8.25" customHeight="1"/>
    <row r="28703" ht="8.25" customHeight="1"/>
    <row r="28704" ht="8.25" customHeight="1"/>
    <row r="28705" ht="8.25" customHeight="1"/>
    <row r="28706" ht="8.25" customHeight="1"/>
    <row r="28707" ht="8.25" customHeight="1"/>
    <row r="28708" ht="8.25" customHeight="1"/>
    <row r="28709" ht="8.25" customHeight="1"/>
    <row r="28710" ht="8.25" customHeight="1"/>
    <row r="28711" ht="8.25" customHeight="1"/>
    <row r="28712" ht="8.25" customHeight="1"/>
    <row r="28713" ht="8.25" customHeight="1"/>
    <row r="28714" ht="8.25" customHeight="1"/>
    <row r="28715" ht="8.25" customHeight="1"/>
    <row r="28716" ht="8.25" customHeight="1"/>
    <row r="28717" ht="8.25" customHeight="1"/>
    <row r="28718" ht="8.25" customHeight="1"/>
    <row r="28719" ht="8.25" customHeight="1"/>
    <row r="28720" ht="8.25" customHeight="1"/>
    <row r="28721" ht="8.25" customHeight="1"/>
    <row r="28722" ht="8.25" customHeight="1"/>
    <row r="28723" ht="8.25" customHeight="1"/>
    <row r="28724" ht="8.25" customHeight="1"/>
    <row r="28725" ht="8.25" customHeight="1"/>
    <row r="28726" ht="8.25" customHeight="1"/>
    <row r="28727" ht="8.25" customHeight="1"/>
    <row r="28728" ht="8.25" customHeight="1"/>
    <row r="28729" ht="8.25" customHeight="1"/>
    <row r="28730" ht="8.25" customHeight="1"/>
    <row r="28731" ht="8.25" customHeight="1"/>
    <row r="28732" ht="8.25" customHeight="1"/>
    <row r="28733" ht="8.25" customHeight="1"/>
    <row r="28734" ht="8.25" customHeight="1"/>
    <row r="28735" ht="8.25" customHeight="1"/>
    <row r="28736" ht="8.25" customHeight="1"/>
    <row r="28737" ht="8.25" customHeight="1"/>
    <row r="28738" ht="8.25" customHeight="1"/>
    <row r="28739" ht="8.25" customHeight="1"/>
    <row r="28740" ht="8.25" customHeight="1"/>
    <row r="28741" ht="8.25" customHeight="1"/>
    <row r="28742" ht="8.25" customHeight="1"/>
    <row r="28743" ht="8.25" customHeight="1"/>
    <row r="28744" ht="8.25" customHeight="1"/>
    <row r="28745" ht="8.25" customHeight="1"/>
    <row r="28746" ht="8.25" customHeight="1"/>
    <row r="28747" ht="8.25" customHeight="1"/>
    <row r="28748" ht="8.25" customHeight="1"/>
    <row r="28749" ht="8.25" customHeight="1"/>
    <row r="28750" ht="8.25" customHeight="1"/>
    <row r="28751" ht="8.25" customHeight="1"/>
    <row r="28752" ht="8.25" customHeight="1"/>
    <row r="28753" ht="8.25" customHeight="1"/>
    <row r="28754" ht="8.25" customHeight="1"/>
    <row r="28755" ht="8.25" customHeight="1"/>
    <row r="28756" ht="8.25" customHeight="1"/>
    <row r="28757" ht="8.25" customHeight="1"/>
    <row r="28758" ht="8.25" customHeight="1"/>
    <row r="28759" ht="8.25" customHeight="1"/>
    <row r="28760" ht="8.25" customHeight="1"/>
    <row r="28761" ht="8.25" customHeight="1"/>
    <row r="28762" ht="8.25" customHeight="1"/>
    <row r="28763" ht="8.25" customHeight="1"/>
    <row r="28764" ht="8.25" customHeight="1"/>
    <row r="28765" ht="8.25" customHeight="1"/>
    <row r="28766" ht="8.25" customHeight="1"/>
    <row r="28767" ht="8.25" customHeight="1"/>
    <row r="28768" ht="8.25" customHeight="1"/>
    <row r="28769" ht="8.25" customHeight="1"/>
    <row r="28770" ht="8.25" customHeight="1"/>
    <row r="28771" ht="8.25" customHeight="1"/>
    <row r="28772" ht="8.25" customHeight="1"/>
    <row r="28773" ht="8.25" customHeight="1"/>
    <row r="28774" ht="8.25" customHeight="1"/>
    <row r="28775" ht="8.25" customHeight="1"/>
    <row r="28776" ht="8.25" customHeight="1"/>
    <row r="28777" ht="8.25" customHeight="1"/>
    <row r="28778" ht="8.25" customHeight="1"/>
    <row r="28779" ht="8.25" customHeight="1"/>
    <row r="28780" ht="8.25" customHeight="1"/>
    <row r="28781" ht="8.25" customHeight="1"/>
    <row r="28782" ht="8.25" customHeight="1"/>
    <row r="28783" ht="8.25" customHeight="1"/>
    <row r="28784" ht="8.25" customHeight="1"/>
    <row r="28785" ht="8.25" customHeight="1"/>
    <row r="28786" ht="8.25" customHeight="1"/>
    <row r="28787" ht="8.25" customHeight="1"/>
    <row r="28788" ht="8.25" customHeight="1"/>
    <row r="28789" ht="8.25" customHeight="1"/>
    <row r="28790" ht="8.25" customHeight="1"/>
    <row r="28791" ht="8.25" customHeight="1"/>
    <row r="28792" ht="8.25" customHeight="1"/>
    <row r="28793" ht="8.25" customHeight="1"/>
    <row r="28794" ht="8.25" customHeight="1"/>
    <row r="28795" ht="8.25" customHeight="1"/>
    <row r="28796" ht="8.25" customHeight="1"/>
    <row r="28797" ht="8.25" customHeight="1"/>
    <row r="28798" ht="8.25" customHeight="1"/>
    <row r="28799" ht="8.25" customHeight="1"/>
    <row r="28800" ht="8.25" customHeight="1"/>
    <row r="28801" ht="8.25" customHeight="1"/>
    <row r="28802" ht="8.25" customHeight="1"/>
    <row r="28803" ht="8.25" customHeight="1"/>
    <row r="28804" ht="8.25" customHeight="1"/>
    <row r="28805" ht="8.25" customHeight="1"/>
    <row r="28806" ht="8.25" customHeight="1"/>
    <row r="28807" ht="8.25" customHeight="1"/>
    <row r="28808" ht="8.25" customHeight="1"/>
    <row r="28809" ht="8.25" customHeight="1"/>
    <row r="28810" ht="8.25" customHeight="1"/>
    <row r="28811" ht="8.25" customHeight="1"/>
    <row r="28812" ht="8.25" customHeight="1"/>
    <row r="28813" ht="8.25" customHeight="1"/>
    <row r="28814" ht="8.25" customHeight="1"/>
    <row r="28815" ht="8.25" customHeight="1"/>
    <row r="28816" ht="8.25" customHeight="1"/>
    <row r="28817" ht="8.25" customHeight="1"/>
    <row r="28818" ht="8.25" customHeight="1"/>
    <row r="28819" ht="8.25" customHeight="1"/>
    <row r="28820" ht="8.25" customHeight="1"/>
    <row r="28821" ht="8.25" customHeight="1"/>
    <row r="28822" ht="8.25" customHeight="1"/>
    <row r="28823" ht="8.25" customHeight="1"/>
    <row r="28824" ht="8.25" customHeight="1"/>
    <row r="28825" ht="8.25" customHeight="1"/>
    <row r="28826" ht="8.25" customHeight="1"/>
    <row r="28827" ht="8.25" customHeight="1"/>
    <row r="28828" ht="8.25" customHeight="1"/>
    <row r="28829" ht="8.25" customHeight="1"/>
    <row r="28830" ht="8.25" customHeight="1"/>
    <row r="28831" ht="8.25" customHeight="1"/>
    <row r="28832" ht="8.25" customHeight="1"/>
    <row r="28833" ht="8.25" customHeight="1"/>
    <row r="28834" ht="8.25" customHeight="1"/>
    <row r="28835" ht="8.25" customHeight="1"/>
    <row r="28836" ht="8.25" customHeight="1"/>
    <row r="28837" ht="8.25" customHeight="1"/>
    <row r="28838" ht="8.25" customHeight="1"/>
    <row r="28839" ht="8.25" customHeight="1"/>
    <row r="28840" ht="8.25" customHeight="1"/>
    <row r="28841" ht="8.25" customHeight="1"/>
    <row r="28842" ht="8.25" customHeight="1"/>
    <row r="28843" ht="8.25" customHeight="1"/>
    <row r="28844" ht="8.25" customHeight="1"/>
    <row r="28845" ht="8.25" customHeight="1"/>
    <row r="28846" ht="8.25" customHeight="1"/>
    <row r="28847" ht="8.25" customHeight="1"/>
    <row r="28848" ht="8.25" customHeight="1"/>
    <row r="28849" ht="8.25" customHeight="1"/>
    <row r="28850" ht="8.25" customHeight="1"/>
    <row r="28851" ht="8.25" customHeight="1"/>
    <row r="28852" ht="8.25" customHeight="1"/>
    <row r="28853" ht="8.25" customHeight="1"/>
    <row r="28854" ht="8.25" customHeight="1"/>
    <row r="28855" ht="8.25" customHeight="1"/>
    <row r="28856" ht="8.25" customHeight="1"/>
    <row r="28857" ht="8.25" customHeight="1"/>
    <row r="28858" ht="8.25" customHeight="1"/>
    <row r="28859" ht="8.25" customHeight="1"/>
    <row r="28860" ht="8.25" customHeight="1"/>
    <row r="28861" ht="8.25" customHeight="1"/>
    <row r="28862" ht="8.25" customHeight="1"/>
    <row r="28863" ht="8.25" customHeight="1"/>
    <row r="28864" ht="8.25" customHeight="1"/>
    <row r="28865" ht="8.25" customHeight="1"/>
    <row r="28866" ht="8.25" customHeight="1"/>
    <row r="28867" ht="8.25" customHeight="1"/>
    <row r="28868" ht="8.25" customHeight="1"/>
    <row r="28869" ht="8.25" customHeight="1"/>
    <row r="28870" ht="8.25" customHeight="1"/>
    <row r="28871" ht="8.25" customHeight="1"/>
    <row r="28872" ht="8.25" customHeight="1"/>
    <row r="28873" ht="8.25" customHeight="1"/>
    <row r="28874" ht="8.25" customHeight="1"/>
    <row r="28875" ht="8.25" customHeight="1"/>
    <row r="28876" ht="8.25" customHeight="1"/>
    <row r="28877" ht="8.25" customHeight="1"/>
    <row r="28878" ht="8.25" customHeight="1"/>
    <row r="28879" ht="8.25" customHeight="1"/>
    <row r="28880" ht="8.25" customHeight="1"/>
    <row r="28881" ht="8.25" customHeight="1"/>
    <row r="28882" ht="8.25" customHeight="1"/>
    <row r="28883" ht="8.25" customHeight="1"/>
    <row r="28884" ht="8.25" customHeight="1"/>
    <row r="28885" ht="8.25" customHeight="1"/>
    <row r="28886" ht="8.25" customHeight="1"/>
    <row r="28887" ht="8.25" customHeight="1"/>
    <row r="28888" ht="8.25" customHeight="1"/>
    <row r="28889" ht="8.25" customHeight="1"/>
    <row r="28890" ht="8.25" customHeight="1"/>
    <row r="28891" ht="8.25" customHeight="1"/>
    <row r="28892" ht="8.25" customHeight="1"/>
    <row r="28893" ht="8.25" customHeight="1"/>
    <row r="28894" ht="8.25" customHeight="1"/>
    <row r="28895" ht="8.25" customHeight="1"/>
    <row r="28896" ht="8.25" customHeight="1"/>
    <row r="28897" ht="8.25" customHeight="1"/>
    <row r="28898" ht="8.25" customHeight="1"/>
    <row r="28899" ht="8.25" customHeight="1"/>
    <row r="28900" ht="8.25" customHeight="1"/>
    <row r="28901" ht="8.25" customHeight="1"/>
    <row r="28902" ht="8.25" customHeight="1"/>
    <row r="28903" ht="8.25" customHeight="1"/>
    <row r="28904" ht="8.25" customHeight="1"/>
    <row r="28905" ht="8.25" customHeight="1"/>
    <row r="28906" ht="8.25" customHeight="1"/>
    <row r="28907" ht="8.25" customHeight="1"/>
    <row r="28908" ht="8.25" customHeight="1"/>
    <row r="28909" ht="8.25" customHeight="1"/>
    <row r="28910" ht="8.25" customHeight="1"/>
    <row r="28911" ht="8.25" customHeight="1"/>
    <row r="28912" ht="8.25" customHeight="1"/>
    <row r="28913" ht="8.25" customHeight="1"/>
    <row r="28914" ht="8.25" customHeight="1"/>
    <row r="28915" ht="8.25" customHeight="1"/>
    <row r="28916" ht="8.25" customHeight="1"/>
    <row r="28917" ht="8.25" customHeight="1"/>
    <row r="28918" ht="8.25" customHeight="1"/>
    <row r="28919" ht="8.25" customHeight="1"/>
    <row r="28920" ht="8.25" customHeight="1"/>
    <row r="28921" ht="8.25" customHeight="1"/>
    <row r="28922" ht="8.25" customHeight="1"/>
    <row r="28923" ht="8.25" customHeight="1"/>
    <row r="28924" ht="8.25" customHeight="1"/>
    <row r="28925" ht="8.25" customHeight="1"/>
    <row r="28926" ht="8.25" customHeight="1"/>
    <row r="28927" ht="8.25" customHeight="1"/>
    <row r="28928" ht="8.25" customHeight="1"/>
    <row r="28929" ht="8.25" customHeight="1"/>
    <row r="28930" ht="8.25" customHeight="1"/>
    <row r="28931" ht="8.25" customHeight="1"/>
    <row r="28932" ht="8.25" customHeight="1"/>
    <row r="28933" ht="8.25" customHeight="1"/>
    <row r="28934" ht="8.25" customHeight="1"/>
    <row r="28935" ht="8.25" customHeight="1"/>
    <row r="28936" ht="8.25" customHeight="1"/>
    <row r="28937" ht="8.25" customHeight="1"/>
    <row r="28938" ht="8.25" customHeight="1"/>
    <row r="28939" ht="8.25" customHeight="1"/>
    <row r="28940" ht="8.25" customHeight="1"/>
    <row r="28941" ht="8.25" customHeight="1"/>
    <row r="28942" ht="8.25" customHeight="1"/>
    <row r="28943" ht="8.25" customHeight="1"/>
    <row r="28944" ht="8.25" customHeight="1"/>
    <row r="28945" ht="8.25" customHeight="1"/>
    <row r="28946" ht="8.25" customHeight="1"/>
    <row r="28947" ht="8.25" customHeight="1"/>
    <row r="28948" ht="8.25" customHeight="1"/>
    <row r="28949" ht="8.25" customHeight="1"/>
    <row r="28950" ht="8.25" customHeight="1"/>
    <row r="28951" ht="8.25" customHeight="1"/>
    <row r="28952" ht="8.25" customHeight="1"/>
    <row r="28953" ht="8.25" customHeight="1"/>
    <row r="28954" ht="8.25" customHeight="1"/>
    <row r="28955" ht="8.25" customHeight="1"/>
    <row r="28956" ht="8.25" customHeight="1"/>
    <row r="28957" ht="8.25" customHeight="1"/>
    <row r="28958" ht="8.25" customHeight="1"/>
    <row r="28959" ht="8.25" customHeight="1"/>
    <row r="28960" ht="8.25" customHeight="1"/>
    <row r="28961" ht="8.25" customHeight="1"/>
    <row r="28962" ht="8.25" customHeight="1"/>
    <row r="28963" ht="8.25" customHeight="1"/>
    <row r="28964" ht="8.25" customHeight="1"/>
    <row r="28965" ht="8.25" customHeight="1"/>
    <row r="28966" ht="8.25" customHeight="1"/>
    <row r="28967" ht="8.25" customHeight="1"/>
    <row r="28968" ht="8.25" customHeight="1"/>
    <row r="28969" ht="8.25" customHeight="1"/>
    <row r="28970" ht="8.25" customHeight="1"/>
    <row r="28971" ht="8.25" customHeight="1"/>
    <row r="28972" ht="8.25" customHeight="1"/>
    <row r="28973" ht="8.25" customHeight="1"/>
    <row r="28974" ht="8.25" customHeight="1"/>
    <row r="28975" ht="8.25" customHeight="1"/>
    <row r="28976" ht="8.25" customHeight="1"/>
    <row r="28977" ht="8.25" customHeight="1"/>
    <row r="28978" ht="8.25" customHeight="1"/>
    <row r="28979" ht="8.25" customHeight="1"/>
    <row r="28980" ht="8.25" customHeight="1"/>
    <row r="28981" ht="8.25" customHeight="1"/>
    <row r="28982" ht="8.25" customHeight="1"/>
    <row r="28983" ht="8.25" customHeight="1"/>
    <row r="28984" ht="8.25" customHeight="1"/>
    <row r="28985" ht="8.25" customHeight="1"/>
    <row r="28986" ht="8.25" customHeight="1"/>
    <row r="28987" ht="8.25" customHeight="1"/>
    <row r="28988" ht="8.25" customHeight="1"/>
    <row r="28989" ht="8.25" customHeight="1"/>
    <row r="28990" ht="8.25" customHeight="1"/>
    <row r="28991" ht="8.25" customHeight="1"/>
    <row r="28992" ht="8.25" customHeight="1"/>
    <row r="28993" ht="8.25" customHeight="1"/>
    <row r="28994" ht="8.25" customHeight="1"/>
    <row r="28995" ht="8.25" customHeight="1"/>
    <row r="28996" ht="8.25" customHeight="1"/>
    <row r="28997" ht="8.25" customHeight="1"/>
    <row r="28998" ht="8.25" customHeight="1"/>
    <row r="28999" ht="8.25" customHeight="1"/>
    <row r="29000" ht="8.25" customHeight="1"/>
    <row r="29001" ht="8.25" customHeight="1"/>
    <row r="29002" ht="8.25" customHeight="1"/>
    <row r="29003" ht="8.25" customHeight="1"/>
    <row r="29004" ht="8.25" customHeight="1"/>
    <row r="29005" ht="8.25" customHeight="1"/>
    <row r="29006" ht="8.25" customHeight="1"/>
    <row r="29007" ht="8.25" customHeight="1"/>
    <row r="29008" ht="8.25" customHeight="1"/>
    <row r="29009" ht="8.25" customHeight="1"/>
    <row r="29010" ht="8.25" customHeight="1"/>
    <row r="29011" ht="8.25" customHeight="1"/>
    <row r="29012" ht="8.25" customHeight="1"/>
    <row r="29013" ht="8.25" customHeight="1"/>
    <row r="29014" ht="8.25" customHeight="1"/>
    <row r="29015" ht="8.25" customHeight="1"/>
    <row r="29016" ht="8.25" customHeight="1"/>
    <row r="29017" ht="8.25" customHeight="1"/>
    <row r="29018" ht="8.25" customHeight="1"/>
    <row r="29019" ht="8.25" customHeight="1"/>
    <row r="29020" ht="8.25" customHeight="1"/>
    <row r="29021" ht="8.25" customHeight="1"/>
    <row r="29022" ht="8.25" customHeight="1"/>
    <row r="29023" ht="8.25" customHeight="1"/>
    <row r="29024" ht="8.25" customHeight="1"/>
    <row r="29025" ht="8.25" customHeight="1"/>
    <row r="29026" ht="8.25" customHeight="1"/>
    <row r="29027" ht="8.25" customHeight="1"/>
    <row r="29028" ht="8.25" customHeight="1"/>
    <row r="29029" ht="8.25" customHeight="1"/>
    <row r="29030" ht="8.25" customHeight="1"/>
    <row r="29031" ht="8.25" customHeight="1"/>
    <row r="29032" ht="8.25" customHeight="1"/>
    <row r="29033" ht="8.25" customHeight="1"/>
    <row r="29034" ht="8.25" customHeight="1"/>
    <row r="29035" ht="8.25" customHeight="1"/>
    <row r="29036" ht="8.25" customHeight="1"/>
    <row r="29037" ht="8.25" customHeight="1"/>
    <row r="29038" ht="8.25" customHeight="1"/>
    <row r="29039" ht="8.25" customHeight="1"/>
    <row r="29040" ht="8.25" customHeight="1"/>
    <row r="29041" ht="8.25" customHeight="1"/>
    <row r="29042" ht="8.25" customHeight="1"/>
    <row r="29043" ht="8.25" customHeight="1"/>
    <row r="29044" ht="8.25" customHeight="1"/>
    <row r="29045" ht="8.25" customHeight="1"/>
    <row r="29046" ht="8.25" customHeight="1"/>
    <row r="29047" ht="8.25" customHeight="1"/>
    <row r="29048" ht="8.25" customHeight="1"/>
    <row r="29049" ht="8.25" customHeight="1"/>
    <row r="29050" ht="8.25" customHeight="1"/>
    <row r="29051" ht="8.25" customHeight="1"/>
    <row r="29052" ht="8.25" customHeight="1"/>
    <row r="29053" ht="8.25" customHeight="1"/>
    <row r="29054" ht="8.25" customHeight="1"/>
    <row r="29055" ht="8.25" customHeight="1"/>
    <row r="29056" ht="8.25" customHeight="1"/>
    <row r="29057" ht="8.25" customHeight="1"/>
    <row r="29058" ht="8.25" customHeight="1"/>
    <row r="29059" ht="8.25" customHeight="1"/>
    <row r="29060" ht="8.25" customHeight="1"/>
    <row r="29061" ht="8.25" customHeight="1"/>
    <row r="29062" ht="8.25" customHeight="1"/>
    <row r="29063" ht="8.25" customHeight="1"/>
    <row r="29064" ht="8.25" customHeight="1"/>
    <row r="29065" ht="8.25" customHeight="1"/>
    <row r="29066" ht="8.25" customHeight="1"/>
    <row r="29067" ht="8.25" customHeight="1"/>
    <row r="29068" ht="8.25" customHeight="1"/>
    <row r="29069" ht="8.25" customHeight="1"/>
    <row r="29070" ht="8.25" customHeight="1"/>
    <row r="29071" ht="8.25" customHeight="1"/>
    <row r="29072" ht="8.25" customHeight="1"/>
    <row r="29073" ht="8.25" customHeight="1"/>
    <row r="29074" ht="8.25" customHeight="1"/>
    <row r="29075" ht="8.25" customHeight="1"/>
    <row r="29076" ht="8.25" customHeight="1"/>
    <row r="29077" ht="8.25" customHeight="1"/>
    <row r="29078" ht="8.25" customHeight="1"/>
    <row r="29079" ht="8.25" customHeight="1"/>
    <row r="29080" ht="8.25" customHeight="1"/>
    <row r="29081" ht="8.25" customHeight="1"/>
    <row r="29082" ht="8.25" customHeight="1"/>
    <row r="29083" ht="8.25" customHeight="1"/>
    <row r="29084" ht="8.25" customHeight="1"/>
    <row r="29085" ht="8.25" customHeight="1"/>
    <row r="29086" ht="8.25" customHeight="1"/>
    <row r="29087" ht="8.25" customHeight="1"/>
    <row r="29088" ht="8.25" customHeight="1"/>
    <row r="29089" ht="8.25" customHeight="1"/>
    <row r="29090" ht="8.25" customHeight="1"/>
    <row r="29091" ht="8.25" customHeight="1"/>
    <row r="29092" ht="8.25" customHeight="1"/>
    <row r="29093" ht="8.25" customHeight="1"/>
    <row r="29094" ht="8.25" customHeight="1"/>
    <row r="29095" ht="8.25" customHeight="1"/>
    <row r="29096" ht="8.25" customHeight="1"/>
    <row r="29097" ht="8.25" customHeight="1"/>
    <row r="29098" ht="8.25" customHeight="1"/>
    <row r="29099" ht="8.25" customHeight="1"/>
    <row r="29100" ht="8.25" customHeight="1"/>
    <row r="29101" ht="8.25" customHeight="1"/>
    <row r="29102" ht="8.25" customHeight="1"/>
    <row r="29103" ht="8.25" customHeight="1"/>
    <row r="29104" ht="8.25" customHeight="1"/>
    <row r="29105" ht="8.25" customHeight="1"/>
    <row r="29106" ht="8.25" customHeight="1"/>
    <row r="29107" ht="8.25" customHeight="1"/>
    <row r="29108" ht="8.25" customHeight="1"/>
    <row r="29109" ht="8.25" customHeight="1"/>
    <row r="29110" ht="8.25" customHeight="1"/>
    <row r="29111" ht="8.25" customHeight="1"/>
    <row r="29112" ht="8.25" customHeight="1"/>
    <row r="29113" ht="8.25" customHeight="1"/>
    <row r="29114" ht="8.25" customHeight="1"/>
    <row r="29115" ht="8.25" customHeight="1"/>
    <row r="29116" ht="8.25" customHeight="1"/>
    <row r="29117" ht="8.25" customHeight="1"/>
    <row r="29118" ht="8.25" customHeight="1"/>
    <row r="29119" ht="8.25" customHeight="1"/>
    <row r="29120" ht="8.25" customHeight="1"/>
    <row r="29121" ht="8.25" customHeight="1"/>
    <row r="29122" ht="8.25" customHeight="1"/>
    <row r="29123" ht="8.25" customHeight="1"/>
    <row r="29124" ht="8.25" customHeight="1"/>
    <row r="29125" ht="8.25" customHeight="1"/>
    <row r="29126" ht="8.25" customHeight="1"/>
    <row r="29127" ht="8.25" customHeight="1"/>
    <row r="29128" ht="8.25" customHeight="1"/>
    <row r="29129" ht="8.25" customHeight="1"/>
    <row r="29130" ht="8.25" customHeight="1"/>
    <row r="29131" ht="8.25" customHeight="1"/>
    <row r="29132" ht="8.25" customHeight="1"/>
    <row r="29133" ht="8.25" customHeight="1"/>
    <row r="29134" ht="8.25" customHeight="1"/>
    <row r="29135" ht="8.25" customHeight="1"/>
    <row r="29136" ht="8.25" customHeight="1"/>
    <row r="29137" ht="8.25" customHeight="1"/>
    <row r="29138" ht="8.25" customHeight="1"/>
    <row r="29139" ht="8.25" customHeight="1"/>
    <row r="29140" ht="8.25" customHeight="1"/>
    <row r="29141" ht="8.25" customHeight="1"/>
    <row r="29142" ht="8.25" customHeight="1"/>
    <row r="29143" ht="8.25" customHeight="1"/>
    <row r="29144" ht="8.25" customHeight="1"/>
    <row r="29145" ht="8.25" customHeight="1"/>
    <row r="29146" ht="8.25" customHeight="1"/>
    <row r="29147" ht="8.25" customHeight="1"/>
    <row r="29148" ht="8.25" customHeight="1"/>
    <row r="29149" ht="8.25" customHeight="1"/>
    <row r="29150" ht="8.25" customHeight="1"/>
    <row r="29151" ht="8.25" customHeight="1"/>
    <row r="29152" ht="8.25" customHeight="1"/>
    <row r="29153" ht="8.25" customHeight="1"/>
    <row r="29154" ht="8.25" customHeight="1"/>
    <row r="29155" ht="8.25" customHeight="1"/>
    <row r="29156" ht="8.25" customHeight="1"/>
    <row r="29157" ht="8.25" customHeight="1"/>
    <row r="29158" ht="8.25" customHeight="1"/>
    <row r="29159" ht="8.25" customHeight="1"/>
    <row r="29160" ht="8.25" customHeight="1"/>
    <row r="29161" ht="8.25" customHeight="1"/>
    <row r="29162" ht="8.25" customHeight="1"/>
    <row r="29163" ht="8.25" customHeight="1"/>
    <row r="29164" ht="8.25" customHeight="1"/>
    <row r="29165" ht="8.25" customHeight="1"/>
    <row r="29166" ht="8.25" customHeight="1"/>
    <row r="29167" ht="8.25" customHeight="1"/>
    <row r="29168" ht="8.25" customHeight="1"/>
    <row r="29169" ht="8.25" customHeight="1"/>
    <row r="29170" ht="8.25" customHeight="1"/>
    <row r="29171" ht="8.25" customHeight="1"/>
    <row r="29172" ht="8.25" customHeight="1"/>
    <row r="29173" ht="8.25" customHeight="1"/>
    <row r="29174" ht="8.25" customHeight="1"/>
    <row r="29175" ht="8.25" customHeight="1"/>
    <row r="29176" ht="8.25" customHeight="1"/>
    <row r="29177" ht="8.25" customHeight="1"/>
    <row r="29178" ht="8.25" customHeight="1"/>
    <row r="29179" ht="8.25" customHeight="1"/>
    <row r="29180" ht="8.25" customHeight="1"/>
    <row r="29181" ht="8.25" customHeight="1"/>
    <row r="29182" ht="8.25" customHeight="1"/>
    <row r="29183" ht="8.25" customHeight="1"/>
    <row r="29184" ht="8.25" customHeight="1"/>
    <row r="29185" ht="8.25" customHeight="1"/>
    <row r="29186" ht="8.25" customHeight="1"/>
    <row r="29187" ht="8.25" customHeight="1"/>
    <row r="29188" ht="8.25" customHeight="1"/>
    <row r="29189" ht="8.25" customHeight="1"/>
    <row r="29190" ht="8.25" customHeight="1"/>
    <row r="29191" ht="8.25" customHeight="1"/>
    <row r="29192" ht="8.25" customHeight="1"/>
    <row r="29193" ht="8.25" customHeight="1"/>
    <row r="29194" ht="8.25" customHeight="1"/>
    <row r="29195" ht="8.25" customHeight="1"/>
    <row r="29196" ht="8.25" customHeight="1"/>
    <row r="29197" ht="8.25" customHeight="1"/>
    <row r="29198" ht="8.25" customHeight="1"/>
    <row r="29199" ht="8.25" customHeight="1"/>
    <row r="29200" ht="8.25" customHeight="1"/>
    <row r="29201" ht="8.25" customHeight="1"/>
    <row r="29202" ht="8.25" customHeight="1"/>
    <row r="29203" ht="8.25" customHeight="1"/>
    <row r="29204" ht="8.25" customHeight="1"/>
    <row r="29205" ht="8.25" customHeight="1"/>
    <row r="29206" ht="8.25" customHeight="1"/>
    <row r="29207" ht="8.25" customHeight="1"/>
    <row r="29208" ht="8.25" customHeight="1"/>
    <row r="29209" ht="8.25" customHeight="1"/>
    <row r="29210" ht="8.25" customHeight="1"/>
    <row r="29211" ht="8.25" customHeight="1"/>
    <row r="29212" ht="8.25" customHeight="1"/>
    <row r="29213" ht="8.25" customHeight="1"/>
    <row r="29214" ht="8.25" customHeight="1"/>
    <row r="29215" ht="8.25" customHeight="1"/>
    <row r="29216" ht="8.25" customHeight="1"/>
    <row r="29217" ht="8.25" customHeight="1"/>
    <row r="29218" ht="8.25" customHeight="1"/>
    <row r="29219" ht="8.25" customHeight="1"/>
    <row r="29220" ht="8.25" customHeight="1"/>
    <row r="29221" ht="8.25" customHeight="1"/>
    <row r="29222" ht="8.25" customHeight="1"/>
    <row r="29223" ht="8.25" customHeight="1"/>
    <row r="29224" ht="8.25" customHeight="1"/>
    <row r="29225" ht="8.25" customHeight="1"/>
    <row r="29226" ht="8.25" customHeight="1"/>
    <row r="29227" ht="8.25" customHeight="1"/>
    <row r="29228" ht="8.25" customHeight="1"/>
    <row r="29229" ht="8.25" customHeight="1"/>
    <row r="29230" ht="8.25" customHeight="1"/>
    <row r="29231" ht="8.25" customHeight="1"/>
    <row r="29232" ht="8.25" customHeight="1"/>
    <row r="29233" ht="8.25" customHeight="1"/>
    <row r="29234" ht="8.25" customHeight="1"/>
    <row r="29235" ht="8.25" customHeight="1"/>
    <row r="29236" ht="8.25" customHeight="1"/>
    <row r="29237" ht="8.25" customHeight="1"/>
    <row r="29238" ht="8.25" customHeight="1"/>
    <row r="29239" ht="8.25" customHeight="1"/>
    <row r="29240" ht="8.25" customHeight="1"/>
    <row r="29241" ht="8.25" customHeight="1"/>
    <row r="29242" ht="8.25" customHeight="1"/>
    <row r="29243" ht="8.25" customHeight="1"/>
    <row r="29244" ht="8.25" customHeight="1"/>
    <row r="29245" ht="8.25" customHeight="1"/>
    <row r="29246" ht="8.25" customHeight="1"/>
    <row r="29247" ht="8.25" customHeight="1"/>
    <row r="29248" ht="8.25" customHeight="1"/>
    <row r="29249" ht="8.25" customHeight="1"/>
    <row r="29250" ht="8.25" customHeight="1"/>
    <row r="29251" ht="8.25" customHeight="1"/>
    <row r="29252" ht="8.25" customHeight="1"/>
    <row r="29253" ht="8.25" customHeight="1"/>
    <row r="29254" ht="8.25" customHeight="1"/>
    <row r="29255" ht="8.25" customHeight="1"/>
    <row r="29256" ht="8.25" customHeight="1"/>
    <row r="29257" ht="8.25" customHeight="1"/>
    <row r="29258" ht="8.25" customHeight="1"/>
    <row r="29259" ht="8.25" customHeight="1"/>
    <row r="29260" ht="8.25" customHeight="1"/>
    <row r="29261" ht="8.25" customHeight="1"/>
    <row r="29262" ht="8.25" customHeight="1"/>
    <row r="29263" ht="8.25" customHeight="1"/>
    <row r="29264" ht="8.25" customHeight="1"/>
    <row r="29265" ht="8.25" customHeight="1"/>
    <row r="29266" ht="8.25" customHeight="1"/>
    <row r="29267" ht="8.25" customHeight="1"/>
    <row r="29268" ht="8.25" customHeight="1"/>
    <row r="29269" ht="8.25" customHeight="1"/>
    <row r="29270" ht="8.25" customHeight="1"/>
    <row r="29271" ht="8.25" customHeight="1"/>
    <row r="29272" ht="8.25" customHeight="1"/>
    <row r="29273" ht="8.25" customHeight="1"/>
    <row r="29274" ht="8.25" customHeight="1"/>
    <row r="29275" ht="8.25" customHeight="1"/>
    <row r="29276" ht="8.25" customHeight="1"/>
    <row r="29277" ht="8.25" customHeight="1"/>
    <row r="29278" ht="8.25" customHeight="1"/>
    <row r="29279" ht="8.25" customHeight="1"/>
    <row r="29280" ht="8.25" customHeight="1"/>
    <row r="29281" ht="8.25" customHeight="1"/>
    <row r="29282" ht="8.25" customHeight="1"/>
    <row r="29283" ht="8.25" customHeight="1"/>
    <row r="29284" ht="8.25" customHeight="1"/>
    <row r="29285" ht="8.25" customHeight="1"/>
    <row r="29286" ht="8.25" customHeight="1"/>
    <row r="29287" ht="8.25" customHeight="1"/>
    <row r="29288" ht="8.25" customHeight="1"/>
    <row r="29289" ht="8.25" customHeight="1"/>
    <row r="29290" ht="8.25" customHeight="1"/>
    <row r="29291" ht="8.25" customHeight="1"/>
    <row r="29292" ht="8.25" customHeight="1"/>
    <row r="29293" ht="8.25" customHeight="1"/>
    <row r="29294" ht="8.25" customHeight="1"/>
    <row r="29295" ht="8.25" customHeight="1"/>
    <row r="29296" ht="8.25" customHeight="1"/>
    <row r="29297" ht="8.25" customHeight="1"/>
    <row r="29298" ht="8.25" customHeight="1"/>
    <row r="29299" ht="8.25" customHeight="1"/>
    <row r="29300" ht="8.25" customHeight="1"/>
    <row r="29301" ht="8.25" customHeight="1"/>
    <row r="29302" ht="8.25" customHeight="1"/>
    <row r="29303" ht="8.25" customHeight="1"/>
    <row r="29304" ht="8.25" customHeight="1"/>
    <row r="29305" ht="8.25" customHeight="1"/>
    <row r="29306" ht="8.25" customHeight="1"/>
    <row r="29307" ht="8.25" customHeight="1"/>
    <row r="29308" ht="8.25" customHeight="1"/>
    <row r="29309" ht="8.25" customHeight="1"/>
    <row r="29310" ht="8.25" customHeight="1"/>
    <row r="29311" ht="8.25" customHeight="1"/>
    <row r="29312" ht="8.25" customHeight="1"/>
    <row r="29313" ht="8.25" customHeight="1"/>
    <row r="29314" ht="8.25" customHeight="1"/>
    <row r="29315" ht="8.25" customHeight="1"/>
    <row r="29316" ht="8.25" customHeight="1"/>
    <row r="29317" ht="8.25" customHeight="1"/>
    <row r="29318" ht="8.25" customHeight="1"/>
    <row r="29319" ht="8.25" customHeight="1"/>
    <row r="29320" ht="8.25" customHeight="1"/>
    <row r="29321" ht="8.25" customHeight="1"/>
    <row r="29322" ht="8.25" customHeight="1"/>
    <row r="29323" ht="8.25" customHeight="1"/>
    <row r="29324" ht="8.25" customHeight="1"/>
    <row r="29325" ht="8.25" customHeight="1"/>
    <row r="29326" ht="8.25" customHeight="1"/>
    <row r="29327" ht="8.25" customHeight="1"/>
    <row r="29328" ht="8.25" customHeight="1"/>
    <row r="29329" ht="8.25" customHeight="1"/>
    <row r="29330" ht="8.25" customHeight="1"/>
    <row r="29331" ht="8.25" customHeight="1"/>
    <row r="29332" ht="8.25" customHeight="1"/>
    <row r="29333" ht="8.25" customHeight="1"/>
    <row r="29334" ht="8.25" customHeight="1"/>
    <row r="29335" ht="8.25" customHeight="1"/>
    <row r="29336" ht="8.25" customHeight="1"/>
    <row r="29337" ht="8.25" customHeight="1"/>
    <row r="29338" ht="8.25" customHeight="1"/>
    <row r="29339" ht="8.25" customHeight="1"/>
    <row r="29340" ht="8.25" customHeight="1"/>
    <row r="29341" ht="8.25" customHeight="1"/>
    <row r="29342" ht="8.25" customHeight="1"/>
    <row r="29343" ht="8.25" customHeight="1"/>
    <row r="29344" ht="8.25" customHeight="1"/>
    <row r="29345" ht="8.25" customHeight="1"/>
    <row r="29346" ht="8.25" customHeight="1"/>
    <row r="29347" ht="8.25" customHeight="1"/>
    <row r="29348" ht="8.25" customHeight="1"/>
    <row r="29349" ht="8.25" customHeight="1"/>
    <row r="29350" ht="8.25" customHeight="1"/>
    <row r="29351" ht="8.25" customHeight="1"/>
    <row r="29352" ht="8.25" customHeight="1"/>
    <row r="29353" ht="8.25" customHeight="1"/>
    <row r="29354" ht="8.25" customHeight="1"/>
    <row r="29355" ht="8.25" customHeight="1"/>
    <row r="29356" ht="8.25" customHeight="1"/>
    <row r="29357" ht="8.25" customHeight="1"/>
    <row r="29358" ht="8.25" customHeight="1"/>
    <row r="29359" ht="8.25" customHeight="1"/>
    <row r="29360" ht="8.25" customHeight="1"/>
    <row r="29361" ht="8.25" customHeight="1"/>
    <row r="29362" ht="8.25" customHeight="1"/>
    <row r="29363" ht="8.25" customHeight="1"/>
    <row r="29364" ht="8.25" customHeight="1"/>
    <row r="29365" ht="8.25" customHeight="1"/>
    <row r="29366" ht="8.25" customHeight="1"/>
    <row r="29367" ht="8.25" customHeight="1"/>
    <row r="29368" ht="8.25" customHeight="1"/>
    <row r="29369" ht="8.25" customHeight="1"/>
    <row r="29370" ht="8.25" customHeight="1"/>
    <row r="29371" ht="8.25" customHeight="1"/>
    <row r="29372" ht="8.25" customHeight="1"/>
    <row r="29373" ht="8.25" customHeight="1"/>
    <row r="29374" ht="8.25" customHeight="1"/>
    <row r="29375" ht="8.25" customHeight="1"/>
    <row r="29376" ht="8.25" customHeight="1"/>
    <row r="29377" ht="8.25" customHeight="1"/>
    <row r="29378" ht="8.25" customHeight="1"/>
    <row r="29379" ht="8.25" customHeight="1"/>
    <row r="29380" ht="8.25" customHeight="1"/>
    <row r="29381" ht="8.25" customHeight="1"/>
    <row r="29382" ht="8.25" customHeight="1"/>
    <row r="29383" ht="8.25" customHeight="1"/>
    <row r="29384" ht="8.25" customHeight="1"/>
    <row r="29385" ht="8.25" customHeight="1"/>
    <row r="29386" ht="8.25" customHeight="1"/>
    <row r="29387" ht="8.25" customHeight="1"/>
    <row r="29388" ht="8.25" customHeight="1"/>
    <row r="29389" ht="8.25" customHeight="1"/>
    <row r="29390" ht="8.25" customHeight="1"/>
    <row r="29391" ht="8.25" customHeight="1"/>
    <row r="29392" ht="8.25" customHeight="1"/>
    <row r="29393" ht="8.25" customHeight="1"/>
    <row r="29394" ht="8.25" customHeight="1"/>
    <row r="29395" ht="8.25" customHeight="1"/>
    <row r="29396" ht="8.25" customHeight="1"/>
    <row r="29397" ht="8.25" customHeight="1"/>
    <row r="29398" ht="8.25" customHeight="1"/>
    <row r="29399" ht="8.25" customHeight="1"/>
    <row r="29400" ht="8.25" customHeight="1"/>
    <row r="29401" ht="8.25" customHeight="1"/>
    <row r="29402" ht="8.25" customHeight="1"/>
    <row r="29403" ht="8.25" customHeight="1"/>
    <row r="29404" ht="8.25" customHeight="1"/>
    <row r="29405" ht="8.25" customHeight="1"/>
    <row r="29406" ht="8.25" customHeight="1"/>
    <row r="29407" ht="8.25" customHeight="1"/>
    <row r="29408" ht="8.25" customHeight="1"/>
    <row r="29409" ht="8.25" customHeight="1"/>
    <row r="29410" ht="8.25" customHeight="1"/>
    <row r="29411" ht="8.25" customHeight="1"/>
    <row r="29412" ht="8.25" customHeight="1"/>
    <row r="29413" ht="8.25" customHeight="1"/>
    <row r="29414" ht="8.25" customHeight="1"/>
    <row r="29415" ht="8.25" customHeight="1"/>
    <row r="29416" ht="8.25" customHeight="1"/>
    <row r="29417" ht="8.25" customHeight="1"/>
    <row r="29418" ht="8.25" customHeight="1"/>
    <row r="29419" ht="8.25" customHeight="1"/>
    <row r="29420" ht="8.25" customHeight="1"/>
    <row r="29421" ht="8.25" customHeight="1"/>
    <row r="29422" ht="8.25" customHeight="1"/>
    <row r="29423" ht="8.25" customHeight="1"/>
    <row r="29424" ht="8.25" customHeight="1"/>
    <row r="29425" ht="8.25" customHeight="1"/>
    <row r="29426" ht="8.25" customHeight="1"/>
    <row r="29427" ht="8.25" customHeight="1"/>
    <row r="29428" ht="8.25" customHeight="1"/>
    <row r="29429" ht="8.25" customHeight="1"/>
    <row r="29430" ht="8.25" customHeight="1"/>
    <row r="29431" ht="8.25" customHeight="1"/>
    <row r="29432" ht="8.25" customHeight="1"/>
    <row r="29433" ht="8.25" customHeight="1"/>
    <row r="29434" ht="8.25" customHeight="1"/>
    <row r="29435" ht="8.25" customHeight="1"/>
    <row r="29436" ht="8.25" customHeight="1"/>
    <row r="29437" ht="8.25" customHeight="1"/>
    <row r="29438" ht="8.25" customHeight="1"/>
    <row r="29439" ht="8.25" customHeight="1"/>
    <row r="29440" ht="8.25" customHeight="1"/>
    <row r="29441" ht="8.25" customHeight="1"/>
    <row r="29442" ht="8.25" customHeight="1"/>
    <row r="29443" ht="8.25" customHeight="1"/>
    <row r="29444" ht="8.25" customHeight="1"/>
    <row r="29445" ht="8.25" customHeight="1"/>
    <row r="29446" ht="8.25" customHeight="1"/>
    <row r="29447" ht="8.25" customHeight="1"/>
    <row r="29448" ht="8.25" customHeight="1"/>
    <row r="29449" ht="8.25" customHeight="1"/>
    <row r="29450" ht="8.25" customHeight="1"/>
    <row r="29451" ht="8.25" customHeight="1"/>
    <row r="29452" ht="8.25" customHeight="1"/>
    <row r="29453" ht="8.25" customHeight="1"/>
    <row r="29454" ht="8.25" customHeight="1"/>
    <row r="29455" ht="8.25" customHeight="1"/>
    <row r="29456" ht="8.25" customHeight="1"/>
    <row r="29457" ht="8.25" customHeight="1"/>
    <row r="29458" ht="8.25" customHeight="1"/>
    <row r="29459" ht="8.25" customHeight="1"/>
    <row r="29460" ht="8.25" customHeight="1"/>
    <row r="29461" ht="8.25" customHeight="1"/>
    <row r="29462" ht="8.25" customHeight="1"/>
    <row r="29463" ht="8.25" customHeight="1"/>
    <row r="29464" ht="8.25" customHeight="1"/>
    <row r="29465" ht="8.25" customHeight="1"/>
    <row r="29466" ht="8.25" customHeight="1"/>
    <row r="29467" ht="8.25" customHeight="1"/>
    <row r="29468" ht="8.25" customHeight="1"/>
    <row r="29469" ht="8.25" customHeight="1"/>
    <row r="29470" ht="8.25" customHeight="1"/>
    <row r="29471" ht="8.25" customHeight="1"/>
    <row r="29472" ht="8.25" customHeight="1"/>
    <row r="29473" ht="8.25" customHeight="1"/>
    <row r="29474" ht="8.25" customHeight="1"/>
    <row r="29475" ht="8.25" customHeight="1"/>
    <row r="29476" ht="8.25" customHeight="1"/>
    <row r="29477" ht="8.25" customHeight="1"/>
    <row r="29478" ht="8.25" customHeight="1"/>
    <row r="29479" ht="8.25" customHeight="1"/>
    <row r="29480" ht="8.25" customHeight="1"/>
    <row r="29481" ht="8.25" customHeight="1"/>
    <row r="29482" ht="8.25" customHeight="1"/>
    <row r="29483" ht="8.25" customHeight="1"/>
    <row r="29484" ht="8.25" customHeight="1"/>
    <row r="29485" ht="8.25" customHeight="1"/>
    <row r="29486" ht="8.25" customHeight="1"/>
    <row r="29487" ht="8.25" customHeight="1"/>
    <row r="29488" ht="8.25" customHeight="1"/>
    <row r="29489" ht="8.25" customHeight="1"/>
    <row r="29490" ht="8.25" customHeight="1"/>
    <row r="29491" ht="8.25" customHeight="1"/>
    <row r="29492" ht="8.25" customHeight="1"/>
    <row r="29493" ht="8.25" customHeight="1"/>
    <row r="29494" ht="8.25" customHeight="1"/>
    <row r="29495" ht="8.25" customHeight="1"/>
    <row r="29496" ht="8.25" customHeight="1"/>
    <row r="29497" ht="8.25" customHeight="1"/>
    <row r="29498" ht="8.25" customHeight="1"/>
    <row r="29499" ht="8.25" customHeight="1"/>
    <row r="29500" ht="8.25" customHeight="1"/>
    <row r="29501" ht="8.25" customHeight="1"/>
    <row r="29502" ht="8.25" customHeight="1"/>
    <row r="29503" ht="8.25" customHeight="1"/>
    <row r="29504" ht="8.25" customHeight="1"/>
    <row r="29505" ht="8.25" customHeight="1"/>
    <row r="29506" ht="8.25" customHeight="1"/>
    <row r="29507" ht="8.25" customHeight="1"/>
    <row r="29508" ht="8.25" customHeight="1"/>
    <row r="29509" ht="8.25" customHeight="1"/>
    <row r="29510" ht="8.25" customHeight="1"/>
    <row r="29511" ht="8.25" customHeight="1"/>
    <row r="29512" ht="8.25" customHeight="1"/>
    <row r="29513" ht="8.25" customHeight="1"/>
    <row r="29514" ht="8.25" customHeight="1"/>
    <row r="29515" ht="8.25" customHeight="1"/>
    <row r="29516" ht="8.25" customHeight="1"/>
    <row r="29517" ht="8.25" customHeight="1"/>
    <row r="29518" ht="8.25" customHeight="1"/>
    <row r="29519" ht="8.25" customHeight="1"/>
    <row r="29520" ht="8.25" customHeight="1"/>
    <row r="29521" ht="8.25" customHeight="1"/>
    <row r="29522" ht="8.25" customHeight="1"/>
    <row r="29523" ht="8.25" customHeight="1"/>
    <row r="29524" ht="8.25" customHeight="1"/>
    <row r="29525" ht="8.25" customHeight="1"/>
    <row r="29526" ht="8.25" customHeight="1"/>
    <row r="29527" ht="8.25" customHeight="1"/>
    <row r="29528" ht="8.25" customHeight="1"/>
    <row r="29529" ht="8.25" customHeight="1"/>
    <row r="29530" ht="8.25" customHeight="1"/>
    <row r="29531" ht="8.25" customHeight="1"/>
    <row r="29532" ht="8.25" customHeight="1"/>
    <row r="29533" ht="8.25" customHeight="1"/>
    <row r="29534" ht="8.25" customHeight="1"/>
    <row r="29535" ht="8.25" customHeight="1"/>
    <row r="29536" ht="8.25" customHeight="1"/>
    <row r="29537" ht="8.25" customHeight="1"/>
    <row r="29538" ht="8.25" customHeight="1"/>
    <row r="29539" ht="8.25" customHeight="1"/>
    <row r="29540" ht="8.25" customHeight="1"/>
    <row r="29541" ht="8.25" customHeight="1"/>
    <row r="29542" ht="8.25" customHeight="1"/>
    <row r="29543" ht="8.25" customHeight="1"/>
    <row r="29544" ht="8.25" customHeight="1"/>
    <row r="29545" ht="8.25" customHeight="1"/>
    <row r="29546" ht="8.25" customHeight="1"/>
    <row r="29547" ht="8.25" customHeight="1"/>
    <row r="29548" ht="8.25" customHeight="1"/>
    <row r="29549" ht="8.25" customHeight="1"/>
    <row r="29550" ht="8.25" customHeight="1"/>
    <row r="29551" ht="8.25" customHeight="1"/>
    <row r="29552" ht="8.25" customHeight="1"/>
    <row r="29553" ht="8.25" customHeight="1"/>
    <row r="29554" ht="8.25" customHeight="1"/>
    <row r="29555" ht="8.25" customHeight="1"/>
    <row r="29556" ht="8.25" customHeight="1"/>
    <row r="29557" ht="8.25" customHeight="1"/>
    <row r="29558" ht="8.25" customHeight="1"/>
    <row r="29559" ht="8.25" customHeight="1"/>
    <row r="29560" ht="8.25" customHeight="1"/>
    <row r="29561" ht="8.25" customHeight="1"/>
    <row r="29562" ht="8.25" customHeight="1"/>
    <row r="29563" ht="8.25" customHeight="1"/>
    <row r="29564" ht="8.25" customHeight="1"/>
    <row r="29565" ht="8.25" customHeight="1"/>
    <row r="29566" ht="8.25" customHeight="1"/>
    <row r="29567" ht="8.25" customHeight="1"/>
    <row r="29568" ht="8.25" customHeight="1"/>
    <row r="29569" ht="8.25" customHeight="1"/>
    <row r="29570" ht="8.25" customHeight="1"/>
    <row r="29571" ht="8.25" customHeight="1"/>
    <row r="29572" ht="8.25" customHeight="1"/>
    <row r="29573" ht="8.25" customHeight="1"/>
    <row r="29574" ht="8.25" customHeight="1"/>
    <row r="29575" ht="8.25" customHeight="1"/>
    <row r="29576" ht="8.25" customHeight="1"/>
    <row r="29577" ht="8.25" customHeight="1"/>
    <row r="29578" ht="8.25" customHeight="1"/>
    <row r="29579" ht="8.25" customHeight="1"/>
    <row r="29580" ht="8.25" customHeight="1"/>
    <row r="29581" ht="8.25" customHeight="1"/>
    <row r="29582" ht="8.25" customHeight="1"/>
    <row r="29583" ht="8.25" customHeight="1"/>
    <row r="29584" ht="8.25" customHeight="1"/>
    <row r="29585" ht="8.25" customHeight="1"/>
    <row r="29586" ht="8.25" customHeight="1"/>
    <row r="29587" ht="8.25" customHeight="1"/>
    <row r="29588" ht="8.25" customHeight="1"/>
    <row r="29589" ht="8.25" customHeight="1"/>
    <row r="29590" ht="8.25" customHeight="1"/>
    <row r="29591" ht="8.25" customHeight="1"/>
    <row r="29592" ht="8.25" customHeight="1"/>
    <row r="29593" ht="8.25" customHeight="1"/>
    <row r="29594" ht="8.25" customHeight="1"/>
    <row r="29595" ht="8.25" customHeight="1"/>
    <row r="29596" ht="8.25" customHeight="1"/>
    <row r="29597" ht="8.25" customHeight="1"/>
    <row r="29598" ht="8.25" customHeight="1"/>
    <row r="29599" ht="8.25" customHeight="1"/>
    <row r="29600" ht="8.25" customHeight="1"/>
    <row r="29601" ht="8.25" customHeight="1"/>
    <row r="29602" ht="8.25" customHeight="1"/>
    <row r="29603" ht="8.25" customHeight="1"/>
    <row r="29604" ht="8.25" customHeight="1"/>
    <row r="29605" ht="8.25" customHeight="1"/>
    <row r="29606" ht="8.25" customHeight="1"/>
    <row r="29607" ht="8.25" customHeight="1"/>
    <row r="29608" ht="8.25" customHeight="1"/>
    <row r="29609" ht="8.25" customHeight="1"/>
    <row r="29610" ht="8.25" customHeight="1"/>
    <row r="29611" ht="8.25" customHeight="1"/>
    <row r="29612" ht="8.25" customHeight="1"/>
    <row r="29613" ht="8.25" customHeight="1"/>
    <row r="29614" ht="8.25" customHeight="1"/>
    <row r="29615" ht="8.25" customHeight="1"/>
    <row r="29616" ht="8.25" customHeight="1"/>
    <row r="29617" ht="8.25" customHeight="1"/>
    <row r="29618" ht="8.25" customHeight="1"/>
    <row r="29619" ht="8.25" customHeight="1"/>
    <row r="29620" ht="8.25" customHeight="1"/>
    <row r="29621" ht="8.25" customHeight="1"/>
    <row r="29622" ht="8.25" customHeight="1"/>
    <row r="29623" ht="8.25" customHeight="1"/>
    <row r="29624" ht="8.25" customHeight="1"/>
    <row r="29625" ht="8.25" customHeight="1"/>
    <row r="29626" ht="8.25" customHeight="1"/>
    <row r="29627" ht="8.25" customHeight="1"/>
    <row r="29628" ht="8.25" customHeight="1"/>
    <row r="29629" ht="8.25" customHeight="1"/>
    <row r="29630" ht="8.25" customHeight="1"/>
    <row r="29631" ht="8.25" customHeight="1"/>
    <row r="29632" ht="8.25" customHeight="1"/>
    <row r="29633" ht="8.25" customHeight="1"/>
    <row r="29634" ht="8.25" customHeight="1"/>
    <row r="29635" ht="8.25" customHeight="1"/>
    <row r="29636" ht="8.25" customHeight="1"/>
    <row r="29637" ht="8.25" customHeight="1"/>
    <row r="29638" ht="8.25" customHeight="1"/>
    <row r="29639" ht="8.25" customHeight="1"/>
    <row r="29640" ht="8.25" customHeight="1"/>
    <row r="29641" ht="8.25" customHeight="1"/>
    <row r="29642" ht="8.25" customHeight="1"/>
    <row r="29643" ht="8.25" customHeight="1"/>
    <row r="29644" ht="8.25" customHeight="1"/>
    <row r="29645" ht="8.25" customHeight="1"/>
    <row r="29646" ht="8.25" customHeight="1"/>
    <row r="29647" ht="8.25" customHeight="1"/>
    <row r="29648" ht="8.25" customHeight="1"/>
    <row r="29649" ht="8.25" customHeight="1"/>
    <row r="29650" ht="8.25" customHeight="1"/>
    <row r="29651" ht="8.25" customHeight="1"/>
    <row r="29652" ht="8.25" customHeight="1"/>
    <row r="29653" ht="8.25" customHeight="1"/>
    <row r="29654" ht="8.25" customHeight="1"/>
    <row r="29655" ht="8.25" customHeight="1"/>
    <row r="29656" ht="8.25" customHeight="1"/>
    <row r="29657" ht="8.25" customHeight="1"/>
    <row r="29658" ht="8.25" customHeight="1"/>
    <row r="29659" ht="8.25" customHeight="1"/>
    <row r="29660" ht="8.25" customHeight="1"/>
    <row r="29661" ht="8.25" customHeight="1"/>
    <row r="29662" ht="8.25" customHeight="1"/>
    <row r="29663" ht="8.25" customHeight="1"/>
    <row r="29664" ht="8.25" customHeight="1"/>
    <row r="29665" ht="8.25" customHeight="1"/>
    <row r="29666" ht="8.25" customHeight="1"/>
    <row r="29667" ht="8.25" customHeight="1"/>
    <row r="29668" ht="8.25" customHeight="1"/>
    <row r="29669" ht="8.25" customHeight="1"/>
    <row r="29670" ht="8.25" customHeight="1"/>
    <row r="29671" ht="8.25" customHeight="1"/>
    <row r="29672" ht="8.25" customHeight="1"/>
    <row r="29673" ht="8.25" customHeight="1"/>
    <row r="29674" ht="8.25" customHeight="1"/>
    <row r="29675" ht="8.25" customHeight="1"/>
    <row r="29676" ht="8.25" customHeight="1"/>
    <row r="29677" ht="8.25" customHeight="1"/>
    <row r="29678" ht="8.25" customHeight="1"/>
    <row r="29679" ht="8.25" customHeight="1"/>
    <row r="29680" ht="8.25" customHeight="1"/>
    <row r="29681" ht="8.25" customHeight="1"/>
    <row r="29682" ht="8.25" customHeight="1"/>
    <row r="29683" ht="8.25" customHeight="1"/>
    <row r="29684" ht="8.25" customHeight="1"/>
    <row r="29685" ht="8.25" customHeight="1"/>
    <row r="29686" ht="8.25" customHeight="1"/>
    <row r="29687" ht="8.25" customHeight="1"/>
    <row r="29688" ht="8.25" customHeight="1"/>
    <row r="29689" ht="8.25" customHeight="1"/>
    <row r="29690" ht="8.25" customHeight="1"/>
    <row r="29691" ht="8.25" customHeight="1"/>
    <row r="29692" ht="8.25" customHeight="1"/>
    <row r="29693" ht="8.25" customHeight="1"/>
    <row r="29694" ht="8.25" customHeight="1"/>
    <row r="29695" ht="8.25" customHeight="1"/>
    <row r="29696" ht="8.25" customHeight="1"/>
    <row r="29697" ht="8.25" customHeight="1"/>
    <row r="29698" ht="8.25" customHeight="1"/>
    <row r="29699" ht="8.25" customHeight="1"/>
    <row r="29700" ht="8.25" customHeight="1"/>
    <row r="29701" ht="8.25" customHeight="1"/>
    <row r="29702" ht="8.25" customHeight="1"/>
    <row r="29703" ht="8.25" customHeight="1"/>
    <row r="29704" ht="8.25" customHeight="1"/>
    <row r="29705" ht="8.25" customHeight="1"/>
    <row r="29706" ht="8.25" customHeight="1"/>
    <row r="29707" ht="8.25" customHeight="1"/>
    <row r="29708" ht="8.25" customHeight="1"/>
    <row r="29709" ht="8.25" customHeight="1"/>
    <row r="29710" ht="8.25" customHeight="1"/>
    <row r="29711" ht="8.25" customHeight="1"/>
    <row r="29712" ht="8.25" customHeight="1"/>
    <row r="29713" ht="8.25" customHeight="1"/>
    <row r="29714" ht="8.25" customHeight="1"/>
    <row r="29715" ht="8.25" customHeight="1"/>
    <row r="29716" ht="8.25" customHeight="1"/>
    <row r="29717" ht="8.25" customHeight="1"/>
    <row r="29718" ht="8.25" customHeight="1"/>
    <row r="29719" ht="8.25" customHeight="1"/>
    <row r="29720" ht="8.25" customHeight="1"/>
    <row r="29721" ht="8.25" customHeight="1"/>
    <row r="29722" ht="8.25" customHeight="1"/>
    <row r="29723" ht="8.25" customHeight="1"/>
    <row r="29724" ht="8.25" customHeight="1"/>
    <row r="29725" ht="8.25" customHeight="1"/>
    <row r="29726" ht="8.25" customHeight="1"/>
    <row r="29727" ht="8.25" customHeight="1"/>
    <row r="29728" ht="8.25" customHeight="1"/>
    <row r="29729" ht="8.25" customHeight="1"/>
    <row r="29730" ht="8.25" customHeight="1"/>
    <row r="29731" ht="8.25" customHeight="1"/>
    <row r="29732" ht="8.25" customHeight="1"/>
    <row r="29733" ht="8.25" customHeight="1"/>
    <row r="29734" ht="8.25" customHeight="1"/>
    <row r="29735" ht="8.25" customHeight="1"/>
    <row r="29736" ht="8.25" customHeight="1"/>
    <row r="29737" ht="8.25" customHeight="1"/>
    <row r="29738" ht="8.25" customHeight="1"/>
    <row r="29739" ht="8.25" customHeight="1"/>
    <row r="29740" ht="8.25" customHeight="1"/>
    <row r="29741" ht="8.25" customHeight="1"/>
    <row r="29742" ht="8.25" customHeight="1"/>
    <row r="29743" ht="8.25" customHeight="1"/>
    <row r="29744" ht="8.25" customHeight="1"/>
    <row r="29745" ht="8.25" customHeight="1"/>
    <row r="29746" ht="8.25" customHeight="1"/>
    <row r="29747" ht="8.25" customHeight="1"/>
    <row r="29748" ht="8.25" customHeight="1"/>
    <row r="29749" ht="8.25" customHeight="1"/>
    <row r="29750" ht="8.25" customHeight="1"/>
    <row r="29751" ht="8.25" customHeight="1"/>
    <row r="29752" ht="8.25" customHeight="1"/>
    <row r="29753" ht="8.25" customHeight="1"/>
    <row r="29754" ht="8.25" customHeight="1"/>
    <row r="29755" ht="8.25" customHeight="1"/>
    <row r="29756" ht="8.25" customHeight="1"/>
    <row r="29757" ht="8.25" customHeight="1"/>
    <row r="29758" ht="8.25" customHeight="1"/>
    <row r="29759" ht="8.25" customHeight="1"/>
    <row r="29760" ht="8.25" customHeight="1"/>
    <row r="29761" ht="8.25" customHeight="1"/>
    <row r="29762" ht="8.25" customHeight="1"/>
    <row r="29763" ht="8.25" customHeight="1"/>
    <row r="29764" ht="8.25" customHeight="1"/>
    <row r="29765" ht="8.25" customHeight="1"/>
    <row r="29766" ht="8.25" customHeight="1"/>
    <row r="29767" ht="8.25" customHeight="1"/>
    <row r="29768" ht="8.25" customHeight="1"/>
    <row r="29769" ht="8.25" customHeight="1"/>
    <row r="29770" ht="8.25" customHeight="1"/>
    <row r="29771" ht="8.25" customHeight="1"/>
    <row r="29772" ht="8.25" customHeight="1"/>
    <row r="29773" ht="8.25" customHeight="1"/>
    <row r="29774" ht="8.25" customHeight="1"/>
    <row r="29775" ht="8.25" customHeight="1"/>
    <row r="29776" ht="8.25" customHeight="1"/>
    <row r="29777" ht="8.25" customHeight="1"/>
    <row r="29778" ht="8.25" customHeight="1"/>
    <row r="29779" ht="8.25" customHeight="1"/>
    <row r="29780" ht="8.25" customHeight="1"/>
    <row r="29781" ht="8.25" customHeight="1"/>
    <row r="29782" ht="8.25" customHeight="1"/>
    <row r="29783" ht="8.25" customHeight="1"/>
    <row r="29784" ht="8.25" customHeight="1"/>
    <row r="29785" ht="8.25" customHeight="1"/>
    <row r="29786" ht="8.25" customHeight="1"/>
    <row r="29787" ht="8.25" customHeight="1"/>
    <row r="29788" ht="8.25" customHeight="1"/>
    <row r="29789" ht="8.25" customHeight="1"/>
    <row r="29790" ht="8.25" customHeight="1"/>
    <row r="29791" ht="8.25" customHeight="1"/>
    <row r="29792" ht="8.25" customHeight="1"/>
    <row r="29793" ht="8.25" customHeight="1"/>
    <row r="29794" ht="8.25" customHeight="1"/>
    <row r="29795" ht="8.25" customHeight="1"/>
    <row r="29796" ht="8.25" customHeight="1"/>
    <row r="29797" ht="8.25" customHeight="1"/>
    <row r="29798" ht="8.25" customHeight="1"/>
    <row r="29799" ht="8.25" customHeight="1"/>
    <row r="29800" ht="8.25" customHeight="1"/>
    <row r="29801" ht="8.25" customHeight="1"/>
    <row r="29802" ht="8.25" customHeight="1"/>
    <row r="29803" ht="8.25" customHeight="1"/>
    <row r="29804" ht="8.25" customHeight="1"/>
    <row r="29805" ht="8.25" customHeight="1"/>
    <row r="29806" ht="8.25" customHeight="1"/>
    <row r="29807" ht="8.25" customHeight="1"/>
    <row r="29808" ht="8.25" customHeight="1"/>
    <row r="29809" ht="8.25" customHeight="1"/>
    <row r="29810" ht="8.25" customHeight="1"/>
    <row r="29811" ht="8.25" customHeight="1"/>
    <row r="29812" ht="8.25" customHeight="1"/>
    <row r="29813" ht="8.25" customHeight="1"/>
    <row r="29814" ht="8.25" customHeight="1"/>
    <row r="29815" ht="8.25" customHeight="1"/>
    <row r="29816" ht="8.25" customHeight="1"/>
    <row r="29817" ht="8.25" customHeight="1"/>
    <row r="29818" ht="8.25" customHeight="1"/>
    <row r="29819" ht="8.25" customHeight="1"/>
    <row r="29820" ht="8.25" customHeight="1"/>
    <row r="29821" ht="8.25" customHeight="1"/>
    <row r="29822" ht="8.25" customHeight="1"/>
    <row r="29823" ht="8.25" customHeight="1"/>
    <row r="29824" ht="8.25" customHeight="1"/>
    <row r="29825" ht="8.25" customHeight="1"/>
    <row r="29826" ht="8.25" customHeight="1"/>
    <row r="29827" ht="8.25" customHeight="1"/>
    <row r="29828" ht="8.25" customHeight="1"/>
    <row r="29829" ht="8.25" customHeight="1"/>
    <row r="29830" ht="8.25" customHeight="1"/>
    <row r="29831" ht="8.25" customHeight="1"/>
    <row r="29832" ht="8.25" customHeight="1"/>
    <row r="29833" ht="8.25" customHeight="1"/>
    <row r="29834" ht="8.25" customHeight="1"/>
    <row r="29835" ht="8.25" customHeight="1"/>
    <row r="29836" ht="8.25" customHeight="1"/>
    <row r="29837" ht="8.25" customHeight="1"/>
    <row r="29838" ht="8.25" customHeight="1"/>
    <row r="29839" ht="8.25" customHeight="1"/>
    <row r="29840" ht="8.25" customHeight="1"/>
    <row r="29841" ht="8.25" customHeight="1"/>
    <row r="29842" ht="8.25" customHeight="1"/>
    <row r="29843" ht="8.25" customHeight="1"/>
    <row r="29844" ht="8.25" customHeight="1"/>
    <row r="29845" ht="8.25" customHeight="1"/>
    <row r="29846" ht="8.25" customHeight="1"/>
    <row r="29847" ht="8.25" customHeight="1"/>
    <row r="29848" ht="8.25" customHeight="1"/>
    <row r="29849" ht="8.25" customHeight="1"/>
    <row r="29850" ht="8.25" customHeight="1"/>
    <row r="29851" ht="8.25" customHeight="1"/>
    <row r="29852" ht="8.25" customHeight="1"/>
    <row r="29853" ht="8.25" customHeight="1"/>
    <row r="29854" ht="8.25" customHeight="1"/>
    <row r="29855" ht="8.25" customHeight="1"/>
    <row r="29856" ht="8.25" customHeight="1"/>
    <row r="29857" ht="8.25" customHeight="1"/>
    <row r="29858" ht="8.25" customHeight="1"/>
    <row r="29859" ht="8.25" customHeight="1"/>
    <row r="29860" ht="8.25" customHeight="1"/>
    <row r="29861" ht="8.25" customHeight="1"/>
    <row r="29862" ht="8.25" customHeight="1"/>
    <row r="29863" ht="8.25" customHeight="1"/>
    <row r="29864" ht="8.25" customHeight="1"/>
    <row r="29865" ht="8.25" customHeight="1"/>
    <row r="29866" ht="8.25" customHeight="1"/>
    <row r="29867" ht="8.25" customHeight="1"/>
    <row r="29868" ht="8.25" customHeight="1"/>
    <row r="29869" ht="8.25" customHeight="1"/>
    <row r="29870" ht="8.25" customHeight="1"/>
    <row r="29871" ht="8.25" customHeight="1"/>
    <row r="29872" ht="8.25" customHeight="1"/>
    <row r="29873" ht="8.25" customHeight="1"/>
    <row r="29874" ht="8.25" customHeight="1"/>
    <row r="29875" ht="8.25" customHeight="1"/>
    <row r="29876" ht="8.25" customHeight="1"/>
    <row r="29877" ht="8.25" customHeight="1"/>
    <row r="29878" ht="8.25" customHeight="1"/>
    <row r="29879" ht="8.25" customHeight="1"/>
    <row r="29880" ht="8.25" customHeight="1"/>
    <row r="29881" ht="8.25" customHeight="1"/>
    <row r="29882" ht="8.25" customHeight="1"/>
    <row r="29883" ht="8.25" customHeight="1"/>
    <row r="29884" ht="8.25" customHeight="1"/>
    <row r="29885" ht="8.25" customHeight="1"/>
    <row r="29886" ht="8.25" customHeight="1"/>
    <row r="29887" ht="8.25" customHeight="1"/>
    <row r="29888" ht="8.25" customHeight="1"/>
    <row r="29889" ht="8.25" customHeight="1"/>
    <row r="29890" ht="8.25" customHeight="1"/>
    <row r="29891" ht="8.25" customHeight="1"/>
    <row r="29892" ht="8.25" customHeight="1"/>
    <row r="29893" ht="8.25" customHeight="1"/>
    <row r="29894" ht="8.25" customHeight="1"/>
    <row r="29895" ht="8.25" customHeight="1"/>
    <row r="29896" ht="8.25" customHeight="1"/>
    <row r="29897" ht="8.25" customHeight="1"/>
    <row r="29898" ht="8.25" customHeight="1"/>
    <row r="29899" ht="8.25" customHeight="1"/>
    <row r="29900" ht="8.25" customHeight="1"/>
    <row r="29901" ht="8.25" customHeight="1"/>
    <row r="29902" ht="8.25" customHeight="1"/>
    <row r="29903" ht="8.25" customHeight="1"/>
    <row r="29904" ht="8.25" customHeight="1"/>
    <row r="29905" ht="8.25" customHeight="1"/>
    <row r="29906" ht="8.25" customHeight="1"/>
    <row r="29907" ht="8.25" customHeight="1"/>
    <row r="29908" ht="8.25" customHeight="1"/>
    <row r="29909" ht="8.25" customHeight="1"/>
    <row r="29910" ht="8.25" customHeight="1"/>
    <row r="29911" ht="8.25" customHeight="1"/>
    <row r="29912" ht="8.25" customHeight="1"/>
    <row r="29913" ht="8.25" customHeight="1"/>
    <row r="29914" ht="8.25" customHeight="1"/>
    <row r="29915" ht="8.25" customHeight="1"/>
    <row r="29916" ht="8.25" customHeight="1"/>
    <row r="29917" ht="8.25" customHeight="1"/>
    <row r="29918" ht="8.25" customHeight="1"/>
    <row r="29919" ht="8.25" customHeight="1"/>
    <row r="29920" ht="8.25" customHeight="1"/>
    <row r="29921" ht="8.25" customHeight="1"/>
    <row r="29922" ht="8.25" customHeight="1"/>
    <row r="29923" ht="8.25" customHeight="1"/>
    <row r="29924" ht="8.25" customHeight="1"/>
    <row r="29925" ht="8.25" customHeight="1"/>
    <row r="29926" ht="8.25" customHeight="1"/>
    <row r="29927" ht="8.25" customHeight="1"/>
    <row r="29928" ht="8.25" customHeight="1"/>
    <row r="29929" ht="8.25" customHeight="1"/>
    <row r="29930" ht="8.25" customHeight="1"/>
    <row r="29931" ht="8.25" customHeight="1"/>
    <row r="29932" ht="8.25" customHeight="1"/>
    <row r="29933" ht="8.25" customHeight="1"/>
    <row r="29934" ht="8.25" customHeight="1"/>
    <row r="29935" ht="8.25" customHeight="1"/>
    <row r="29936" ht="8.25" customHeight="1"/>
    <row r="29937" ht="8.25" customHeight="1"/>
    <row r="29938" ht="8.25" customHeight="1"/>
    <row r="29939" ht="8.25" customHeight="1"/>
    <row r="29940" ht="8.25" customHeight="1"/>
    <row r="29941" ht="8.25" customHeight="1"/>
    <row r="29942" ht="8.25" customHeight="1"/>
    <row r="29943" ht="8.25" customHeight="1"/>
    <row r="29944" ht="8.25" customHeight="1"/>
    <row r="29945" ht="8.25" customHeight="1"/>
    <row r="29946" ht="8.25" customHeight="1"/>
    <row r="29947" ht="8.25" customHeight="1"/>
    <row r="29948" ht="8.25" customHeight="1"/>
    <row r="29949" ht="8.25" customHeight="1"/>
    <row r="29950" ht="8.25" customHeight="1"/>
    <row r="29951" ht="8.25" customHeight="1"/>
    <row r="29952" ht="8.25" customHeight="1"/>
    <row r="29953" ht="8.25" customHeight="1"/>
    <row r="29954" ht="8.25" customHeight="1"/>
    <row r="29955" ht="8.25" customHeight="1"/>
    <row r="29956" ht="8.25" customHeight="1"/>
    <row r="29957" ht="8.25" customHeight="1"/>
    <row r="29958" ht="8.25" customHeight="1"/>
    <row r="29959" ht="8.25" customHeight="1"/>
    <row r="29960" ht="8.25" customHeight="1"/>
    <row r="29961" ht="8.25" customHeight="1"/>
    <row r="29962" ht="8.25" customHeight="1"/>
    <row r="29963" ht="8.25" customHeight="1"/>
    <row r="29964" ht="8.25" customHeight="1"/>
    <row r="29965" ht="8.25" customHeight="1"/>
    <row r="29966" ht="8.25" customHeight="1"/>
    <row r="29967" ht="8.25" customHeight="1"/>
    <row r="29968" ht="8.25" customHeight="1"/>
    <row r="29969" ht="8.25" customHeight="1"/>
    <row r="29970" ht="8.25" customHeight="1"/>
    <row r="29971" ht="8.25" customHeight="1"/>
    <row r="29972" ht="8.25" customHeight="1"/>
    <row r="29973" ht="8.25" customHeight="1"/>
    <row r="29974" ht="8.25" customHeight="1"/>
    <row r="29975" ht="8.25" customHeight="1"/>
    <row r="29976" ht="8.25" customHeight="1"/>
    <row r="29977" ht="8.25" customHeight="1"/>
    <row r="29978" ht="8.25" customHeight="1"/>
    <row r="29979" ht="8.25" customHeight="1"/>
    <row r="29980" ht="8.25" customHeight="1"/>
    <row r="29981" ht="8.25" customHeight="1"/>
    <row r="29982" ht="8.25" customHeight="1"/>
    <row r="29983" ht="8.25" customHeight="1"/>
    <row r="29984" ht="8.25" customHeight="1"/>
    <row r="29985" ht="8.25" customHeight="1"/>
    <row r="29986" ht="8.25" customHeight="1"/>
    <row r="29987" ht="8.25" customHeight="1"/>
    <row r="29988" ht="8.25" customHeight="1"/>
    <row r="29989" ht="8.25" customHeight="1"/>
    <row r="29990" ht="8.25" customHeight="1"/>
    <row r="29991" ht="8.25" customHeight="1"/>
    <row r="29992" ht="8.25" customHeight="1"/>
    <row r="29993" ht="8.25" customHeight="1"/>
    <row r="29994" ht="8.25" customHeight="1"/>
    <row r="29995" ht="8.25" customHeight="1"/>
    <row r="29996" ht="8.25" customHeight="1"/>
    <row r="29997" ht="8.25" customHeight="1"/>
    <row r="29998" ht="8.25" customHeight="1"/>
    <row r="29999" ht="8.25" customHeight="1"/>
    <row r="30000" ht="8.25" customHeight="1"/>
    <row r="30001" ht="8.25" customHeight="1"/>
    <row r="30002" ht="8.25" customHeight="1"/>
    <row r="30003" ht="8.25" customHeight="1"/>
    <row r="30004" ht="8.25" customHeight="1"/>
    <row r="30005" ht="8.25" customHeight="1"/>
    <row r="30006" ht="8.25" customHeight="1"/>
    <row r="30007" ht="8.25" customHeight="1"/>
    <row r="30008" ht="8.25" customHeight="1"/>
    <row r="30009" ht="8.25" customHeight="1"/>
    <row r="30010" ht="8.25" customHeight="1"/>
    <row r="30011" ht="8.25" customHeight="1"/>
    <row r="30012" ht="8.25" customHeight="1"/>
    <row r="30013" ht="8.25" customHeight="1"/>
    <row r="30014" ht="8.25" customHeight="1"/>
    <row r="30015" ht="8.25" customHeight="1"/>
    <row r="30016" ht="8.25" customHeight="1"/>
    <row r="30017" ht="8.25" customHeight="1"/>
    <row r="30018" ht="8.25" customHeight="1"/>
    <row r="30019" ht="8.25" customHeight="1"/>
    <row r="30020" ht="8.25" customHeight="1"/>
    <row r="30021" ht="8.25" customHeight="1"/>
    <row r="30022" ht="8.25" customHeight="1"/>
    <row r="30023" ht="8.25" customHeight="1"/>
    <row r="30024" ht="8.25" customHeight="1"/>
    <row r="30025" ht="8.25" customHeight="1"/>
    <row r="30026" ht="8.25" customHeight="1"/>
    <row r="30027" ht="8.25" customHeight="1"/>
    <row r="30028" ht="8.25" customHeight="1"/>
    <row r="30029" ht="8.25" customHeight="1"/>
    <row r="30030" ht="8.25" customHeight="1"/>
    <row r="30031" ht="8.25" customHeight="1"/>
    <row r="30032" ht="8.25" customHeight="1"/>
    <row r="30033" ht="8.25" customHeight="1"/>
    <row r="30034" ht="8.25" customHeight="1"/>
    <row r="30035" ht="8.25" customHeight="1"/>
    <row r="30036" ht="8.25" customHeight="1"/>
    <row r="30037" ht="8.25" customHeight="1"/>
    <row r="30038" ht="8.25" customHeight="1"/>
    <row r="30039" ht="8.25" customHeight="1"/>
    <row r="30040" ht="8.25" customHeight="1"/>
    <row r="30041" ht="8.25" customHeight="1"/>
    <row r="30042" ht="8.25" customHeight="1"/>
    <row r="30043" ht="8.25" customHeight="1"/>
    <row r="30044" ht="8.25" customHeight="1"/>
    <row r="30045" ht="8.25" customHeight="1"/>
    <row r="30046" ht="8.25" customHeight="1"/>
    <row r="30047" ht="8.25" customHeight="1"/>
    <row r="30048" ht="8.25" customHeight="1"/>
    <row r="30049" ht="8.25" customHeight="1"/>
    <row r="30050" ht="8.25" customHeight="1"/>
    <row r="30051" ht="8.25" customHeight="1"/>
    <row r="30052" ht="8.25" customHeight="1"/>
    <row r="30053" ht="8.25" customHeight="1"/>
    <row r="30054" ht="8.25" customHeight="1"/>
    <row r="30055" ht="8.25" customHeight="1"/>
    <row r="30056" ht="8.25" customHeight="1"/>
    <row r="30057" ht="8.25" customHeight="1"/>
    <row r="30058" ht="8.25" customHeight="1"/>
    <row r="30059" ht="8.25" customHeight="1"/>
    <row r="30060" ht="8.25" customHeight="1"/>
    <row r="30061" ht="8.25" customHeight="1"/>
    <row r="30062" ht="8.25" customHeight="1"/>
    <row r="30063" ht="8.25" customHeight="1"/>
    <row r="30064" ht="8.25" customHeight="1"/>
    <row r="30065" ht="8.25" customHeight="1"/>
    <row r="30066" ht="8.25" customHeight="1"/>
    <row r="30067" ht="8.25" customHeight="1"/>
    <row r="30068" ht="8.25" customHeight="1"/>
    <row r="30069" ht="8.25" customHeight="1"/>
    <row r="30070" ht="8.25" customHeight="1"/>
    <row r="30071" ht="8.25" customHeight="1"/>
    <row r="30072" ht="8.25" customHeight="1"/>
    <row r="30073" ht="8.25" customHeight="1"/>
    <row r="30074" ht="8.25" customHeight="1"/>
    <row r="30075" ht="8.25" customHeight="1"/>
    <row r="30076" ht="8.25" customHeight="1"/>
    <row r="30077" ht="8.25" customHeight="1"/>
    <row r="30078" ht="8.25" customHeight="1"/>
    <row r="30079" ht="8.25" customHeight="1"/>
    <row r="30080" ht="8.25" customHeight="1"/>
    <row r="30081" ht="8.25" customHeight="1"/>
    <row r="30082" ht="8.25" customHeight="1"/>
    <row r="30083" ht="8.25" customHeight="1"/>
    <row r="30084" ht="8.25" customHeight="1"/>
    <row r="30085" ht="8.25" customHeight="1"/>
    <row r="30086" ht="8.25" customHeight="1"/>
    <row r="30087" ht="8.25" customHeight="1"/>
    <row r="30088" ht="8.25" customHeight="1"/>
    <row r="30089" ht="8.25" customHeight="1"/>
    <row r="30090" ht="8.25" customHeight="1"/>
    <row r="30091" ht="8.25" customHeight="1"/>
    <row r="30092" ht="8.25" customHeight="1"/>
    <row r="30093" ht="8.25" customHeight="1"/>
    <row r="30094" ht="8.25" customHeight="1"/>
    <row r="30095" ht="8.25" customHeight="1"/>
    <row r="30096" ht="8.25" customHeight="1"/>
    <row r="30097" ht="8.25" customHeight="1"/>
    <row r="30098" ht="8.25" customHeight="1"/>
    <row r="30099" ht="8.25" customHeight="1"/>
    <row r="30100" ht="8.25" customHeight="1"/>
    <row r="30101" ht="8.25" customHeight="1"/>
    <row r="30102" ht="8.25" customHeight="1"/>
    <row r="30103" ht="8.25" customHeight="1"/>
    <row r="30104" ht="8.25" customHeight="1"/>
    <row r="30105" ht="8.25" customHeight="1"/>
    <row r="30106" ht="8.25" customHeight="1"/>
    <row r="30107" ht="8.25" customHeight="1"/>
    <row r="30108" ht="8.25" customHeight="1"/>
    <row r="30109" ht="8.25" customHeight="1"/>
    <row r="30110" ht="8.25" customHeight="1"/>
    <row r="30111" ht="8.25" customHeight="1"/>
    <row r="30112" ht="8.25" customHeight="1"/>
    <row r="30113" ht="8.25" customHeight="1"/>
    <row r="30114" ht="8.25" customHeight="1"/>
    <row r="30115" ht="8.25" customHeight="1"/>
    <row r="30116" ht="8.25" customHeight="1"/>
    <row r="30117" ht="8.25" customHeight="1"/>
    <row r="30118" ht="8.25" customHeight="1"/>
    <row r="30119" ht="8.25" customHeight="1"/>
    <row r="30120" ht="8.25" customHeight="1"/>
    <row r="30121" ht="8.25" customHeight="1"/>
    <row r="30122" ht="8.25" customHeight="1"/>
    <row r="30123" ht="8.25" customHeight="1"/>
    <row r="30124" ht="8.25" customHeight="1"/>
    <row r="30125" ht="8.25" customHeight="1"/>
    <row r="30126" ht="8.25" customHeight="1"/>
    <row r="30127" ht="8.25" customHeight="1"/>
    <row r="30128" ht="8.25" customHeight="1"/>
    <row r="30129" ht="8.25" customHeight="1"/>
    <row r="30130" ht="8.25" customHeight="1"/>
    <row r="30131" ht="8.25" customHeight="1"/>
    <row r="30132" ht="8.25" customHeight="1"/>
    <row r="30133" ht="8.25" customHeight="1"/>
    <row r="30134" ht="8.25" customHeight="1"/>
    <row r="30135" ht="8.25" customHeight="1"/>
    <row r="30136" ht="8.25" customHeight="1"/>
    <row r="30137" ht="8.25" customHeight="1"/>
    <row r="30138" ht="8.25" customHeight="1"/>
    <row r="30139" ht="8.25" customHeight="1"/>
    <row r="30140" ht="8.25" customHeight="1"/>
    <row r="30141" ht="8.25" customHeight="1"/>
    <row r="30142" ht="8.25" customHeight="1"/>
    <row r="30143" ht="8.25" customHeight="1"/>
    <row r="30144" ht="8.25" customHeight="1"/>
    <row r="30145" ht="8.25" customHeight="1"/>
    <row r="30146" ht="8.25" customHeight="1"/>
    <row r="30147" ht="8.25" customHeight="1"/>
    <row r="30148" ht="8.25" customHeight="1"/>
    <row r="30149" ht="8.25" customHeight="1"/>
    <row r="30150" ht="8.25" customHeight="1"/>
    <row r="30151" ht="8.25" customHeight="1"/>
    <row r="30152" ht="8.25" customHeight="1"/>
    <row r="30153" ht="8.25" customHeight="1"/>
    <row r="30154" ht="8.25" customHeight="1"/>
    <row r="30155" ht="8.25" customHeight="1"/>
    <row r="30156" ht="8.25" customHeight="1"/>
    <row r="30157" ht="8.25" customHeight="1"/>
    <row r="30158" ht="8.25" customHeight="1"/>
    <row r="30159" ht="8.25" customHeight="1"/>
    <row r="30160" ht="8.25" customHeight="1"/>
    <row r="30161" ht="8.25" customHeight="1"/>
    <row r="30162" ht="8.25" customHeight="1"/>
    <row r="30163" ht="8.25" customHeight="1"/>
    <row r="30164" ht="8.25" customHeight="1"/>
    <row r="30165" ht="8.25" customHeight="1"/>
    <row r="30166" ht="8.25" customHeight="1"/>
    <row r="30167" ht="8.25" customHeight="1"/>
    <row r="30168" ht="8.25" customHeight="1"/>
    <row r="30169" ht="8.25" customHeight="1"/>
    <row r="30170" ht="8.25" customHeight="1"/>
    <row r="30171" ht="8.25" customHeight="1"/>
    <row r="30172" ht="8.25" customHeight="1"/>
    <row r="30173" ht="8.25" customHeight="1"/>
    <row r="30174" ht="8.25" customHeight="1"/>
    <row r="30175" ht="8.25" customHeight="1"/>
    <row r="30176" ht="8.25" customHeight="1"/>
    <row r="30177" ht="8.25" customHeight="1"/>
    <row r="30178" ht="8.25" customHeight="1"/>
    <row r="30179" ht="8.25" customHeight="1"/>
    <row r="30180" ht="8.25" customHeight="1"/>
    <row r="30181" ht="8.25" customHeight="1"/>
    <row r="30182" ht="8.25" customHeight="1"/>
    <row r="30183" ht="8.25" customHeight="1"/>
    <row r="30184" ht="8.25" customHeight="1"/>
    <row r="30185" ht="8.25" customHeight="1"/>
    <row r="30186" ht="8.25" customHeight="1"/>
    <row r="30187" ht="8.25" customHeight="1"/>
    <row r="30188" ht="8.25" customHeight="1"/>
    <row r="30189" ht="8.25" customHeight="1"/>
    <row r="30190" ht="8.25" customHeight="1"/>
    <row r="30191" ht="8.25" customHeight="1"/>
    <row r="30192" ht="8.25" customHeight="1"/>
    <row r="30193" ht="8.25" customHeight="1"/>
    <row r="30194" ht="8.25" customHeight="1"/>
    <row r="30195" ht="8.25" customHeight="1"/>
    <row r="30196" ht="8.25" customHeight="1"/>
    <row r="30197" ht="8.25" customHeight="1"/>
    <row r="30198" ht="8.25" customHeight="1"/>
    <row r="30199" ht="8.25" customHeight="1"/>
    <row r="30200" ht="8.25" customHeight="1"/>
    <row r="30201" ht="8.25" customHeight="1"/>
    <row r="30202" ht="8.25" customHeight="1"/>
    <row r="30203" ht="8.25" customHeight="1"/>
    <row r="30204" ht="8.25" customHeight="1"/>
    <row r="30205" ht="8.25" customHeight="1"/>
    <row r="30206" ht="8.25" customHeight="1"/>
    <row r="30207" ht="8.25" customHeight="1"/>
    <row r="30208" ht="8.25" customHeight="1"/>
    <row r="30209" ht="8.25" customHeight="1"/>
    <row r="30210" ht="8.25" customHeight="1"/>
    <row r="30211" ht="8.25" customHeight="1"/>
    <row r="30212" ht="8.25" customHeight="1"/>
    <row r="30213" ht="8.25" customHeight="1"/>
    <row r="30214" ht="8.25" customHeight="1"/>
    <row r="30215" ht="8.25" customHeight="1"/>
    <row r="30216" ht="8.25" customHeight="1"/>
    <row r="30217" ht="8.25" customHeight="1"/>
    <row r="30218" ht="8.25" customHeight="1"/>
    <row r="30219" ht="8.25" customHeight="1"/>
    <row r="30220" ht="8.25" customHeight="1"/>
    <row r="30221" ht="8.25" customHeight="1"/>
    <row r="30222" ht="8.25" customHeight="1"/>
    <row r="30223" ht="8.25" customHeight="1"/>
    <row r="30224" ht="8.25" customHeight="1"/>
    <row r="30225" ht="8.25" customHeight="1"/>
    <row r="30226" ht="8.25" customHeight="1"/>
    <row r="30227" ht="8.25" customHeight="1"/>
    <row r="30228" ht="8.25" customHeight="1"/>
    <row r="30229" ht="8.25" customHeight="1"/>
    <row r="30230" ht="8.25" customHeight="1"/>
    <row r="30231" ht="8.25" customHeight="1"/>
    <row r="30232" ht="8.25" customHeight="1"/>
    <row r="30233" ht="8.25" customHeight="1"/>
    <row r="30234" ht="8.25" customHeight="1"/>
    <row r="30235" ht="8.25" customHeight="1"/>
    <row r="30236" ht="8.25" customHeight="1"/>
    <row r="30237" ht="8.25" customHeight="1"/>
    <row r="30238" ht="8.25" customHeight="1"/>
    <row r="30239" ht="8.25" customHeight="1"/>
    <row r="30240" ht="8.25" customHeight="1"/>
    <row r="30241" ht="8.25" customHeight="1"/>
    <row r="30242" ht="8.25" customHeight="1"/>
    <row r="30243" ht="8.25" customHeight="1"/>
    <row r="30244" ht="8.25" customHeight="1"/>
    <row r="30245" ht="8.25" customHeight="1"/>
    <row r="30246" ht="8.25" customHeight="1"/>
    <row r="30247" ht="8.25" customHeight="1"/>
    <row r="30248" ht="8.25" customHeight="1"/>
    <row r="30249" ht="8.25" customHeight="1"/>
    <row r="30250" ht="8.25" customHeight="1"/>
    <row r="30251" ht="8.25" customHeight="1"/>
    <row r="30252" ht="8.25" customHeight="1"/>
    <row r="30253" ht="8.25" customHeight="1"/>
    <row r="30254" ht="8.25" customHeight="1"/>
    <row r="30255" ht="8.25" customHeight="1"/>
    <row r="30256" ht="8.25" customHeight="1"/>
    <row r="30257" ht="8.25" customHeight="1"/>
    <row r="30258" ht="8.25" customHeight="1"/>
    <row r="30259" ht="8.25" customHeight="1"/>
    <row r="30260" ht="8.25" customHeight="1"/>
    <row r="30261" ht="8.25" customHeight="1"/>
    <row r="30262" ht="8.25" customHeight="1"/>
    <row r="30263" ht="8.25" customHeight="1"/>
    <row r="30264" ht="8.25" customHeight="1"/>
    <row r="30265" ht="8.25" customHeight="1"/>
    <row r="30266" ht="8.25" customHeight="1"/>
    <row r="30267" ht="8.25" customHeight="1"/>
    <row r="30268" ht="8.25" customHeight="1"/>
    <row r="30269" ht="8.25" customHeight="1"/>
    <row r="30270" ht="8.25" customHeight="1"/>
    <row r="30271" ht="8.25" customHeight="1"/>
    <row r="30272" ht="8.25" customHeight="1"/>
    <row r="30273" ht="8.25" customHeight="1"/>
    <row r="30274" ht="8.25" customHeight="1"/>
    <row r="30275" ht="8.25" customHeight="1"/>
    <row r="30276" ht="8.25" customHeight="1"/>
    <row r="30277" ht="8.25" customHeight="1"/>
    <row r="30278" ht="8.25" customHeight="1"/>
    <row r="30279" ht="8.25" customHeight="1"/>
    <row r="30280" ht="8.25" customHeight="1"/>
    <row r="30281" ht="8.25" customHeight="1"/>
    <row r="30282" ht="8.25" customHeight="1"/>
    <row r="30283" ht="8.25" customHeight="1"/>
    <row r="30284" ht="8.25" customHeight="1"/>
    <row r="30285" ht="8.25" customHeight="1"/>
    <row r="30286" ht="8.25" customHeight="1"/>
    <row r="30287" ht="8.25" customHeight="1"/>
    <row r="30288" ht="8.25" customHeight="1"/>
    <row r="30289" ht="8.25" customHeight="1"/>
    <row r="30290" ht="8.25" customHeight="1"/>
    <row r="30291" ht="8.25" customHeight="1"/>
    <row r="30292" ht="8.25" customHeight="1"/>
    <row r="30293" ht="8.25" customHeight="1"/>
    <row r="30294" ht="8.25" customHeight="1"/>
    <row r="30295" ht="8.25" customHeight="1"/>
    <row r="30296" ht="8.25" customHeight="1"/>
    <row r="30297" ht="8.25" customHeight="1"/>
    <row r="30298" ht="8.25" customHeight="1"/>
    <row r="30299" ht="8.25" customHeight="1"/>
    <row r="30300" ht="8.25" customHeight="1"/>
    <row r="30301" ht="8.25" customHeight="1"/>
    <row r="30302" ht="8.25" customHeight="1"/>
    <row r="30303" ht="8.25" customHeight="1"/>
    <row r="30304" ht="8.25" customHeight="1"/>
    <row r="30305" ht="8.25" customHeight="1"/>
    <row r="30306" ht="8.25" customHeight="1"/>
    <row r="30307" ht="8.25" customHeight="1"/>
    <row r="30308" ht="8.25" customHeight="1"/>
    <row r="30309" ht="8.25" customHeight="1"/>
    <row r="30310" ht="8.25" customHeight="1"/>
    <row r="30311" ht="8.25" customHeight="1"/>
    <row r="30312" ht="8.25" customHeight="1"/>
    <row r="30313" ht="8.25" customHeight="1"/>
    <row r="30314" ht="8.25" customHeight="1"/>
    <row r="30315" ht="8.25" customHeight="1"/>
    <row r="30316" ht="8.25" customHeight="1"/>
    <row r="30317" ht="8.25" customHeight="1"/>
    <row r="30318" ht="8.25" customHeight="1"/>
    <row r="30319" ht="8.25" customHeight="1"/>
    <row r="30320" ht="8.25" customHeight="1"/>
    <row r="30321" ht="8.25" customHeight="1"/>
    <row r="30322" ht="8.25" customHeight="1"/>
    <row r="30323" ht="8.25" customHeight="1"/>
    <row r="30324" ht="8.25" customHeight="1"/>
    <row r="30325" ht="8.25" customHeight="1"/>
    <row r="30326" ht="8.25" customHeight="1"/>
    <row r="30327" ht="8.25" customHeight="1"/>
    <row r="30328" ht="8.25" customHeight="1"/>
    <row r="30329" ht="8.25" customHeight="1"/>
    <row r="30330" ht="8.25" customHeight="1"/>
    <row r="30331" ht="8.25" customHeight="1"/>
    <row r="30332" ht="8.25" customHeight="1"/>
    <row r="30333" ht="8.25" customHeight="1"/>
    <row r="30334" ht="8.25" customHeight="1"/>
    <row r="30335" ht="8.25" customHeight="1"/>
    <row r="30336" ht="8.25" customHeight="1"/>
    <row r="30337" ht="8.25" customHeight="1"/>
    <row r="30338" ht="8.25" customHeight="1"/>
    <row r="30339" ht="8.25" customHeight="1"/>
    <row r="30340" ht="8.25" customHeight="1"/>
    <row r="30341" ht="8.25" customHeight="1"/>
    <row r="30342" ht="8.25" customHeight="1"/>
    <row r="30343" ht="8.25" customHeight="1"/>
    <row r="30344" ht="8.25" customHeight="1"/>
    <row r="30345" ht="8.25" customHeight="1"/>
    <row r="30346" ht="8.25" customHeight="1"/>
    <row r="30347" ht="8.25" customHeight="1"/>
    <row r="30348" ht="8.25" customHeight="1"/>
    <row r="30349" ht="8.25" customHeight="1"/>
    <row r="30350" ht="8.25" customHeight="1"/>
    <row r="30351" ht="8.25" customHeight="1"/>
    <row r="30352" ht="8.25" customHeight="1"/>
    <row r="30353" ht="8.25" customHeight="1"/>
    <row r="30354" ht="8.25" customHeight="1"/>
    <row r="30355" ht="8.25" customHeight="1"/>
    <row r="30356" ht="8.25" customHeight="1"/>
    <row r="30357" ht="8.25" customHeight="1"/>
    <row r="30358" ht="8.25" customHeight="1"/>
    <row r="30359" ht="8.25" customHeight="1"/>
    <row r="30360" ht="8.25" customHeight="1"/>
    <row r="30361" ht="8.25" customHeight="1"/>
    <row r="30362" ht="8.25" customHeight="1"/>
    <row r="30363" ht="8.25" customHeight="1"/>
    <row r="30364" ht="8.25" customHeight="1"/>
    <row r="30365" ht="8.25" customHeight="1"/>
    <row r="30366" ht="8.25" customHeight="1"/>
    <row r="30367" ht="8.25" customHeight="1"/>
    <row r="30368" ht="8.25" customHeight="1"/>
    <row r="30369" ht="8.25" customHeight="1"/>
    <row r="30370" ht="8.25" customHeight="1"/>
    <row r="30371" ht="8.25" customHeight="1"/>
    <row r="30372" ht="8.25" customHeight="1"/>
    <row r="30373" ht="8.25" customHeight="1"/>
    <row r="30374" ht="8.25" customHeight="1"/>
    <row r="30375" ht="8.25" customHeight="1"/>
    <row r="30376" ht="8.25" customHeight="1"/>
    <row r="30377" ht="8.25" customHeight="1"/>
    <row r="30378" ht="8.25" customHeight="1"/>
    <row r="30379" ht="8.25" customHeight="1"/>
    <row r="30380" ht="8.25" customHeight="1"/>
    <row r="30381" ht="8.25" customHeight="1"/>
    <row r="30382" ht="8.25" customHeight="1"/>
    <row r="30383" ht="8.25" customHeight="1"/>
    <row r="30384" ht="8.25" customHeight="1"/>
    <row r="30385" ht="8.25" customHeight="1"/>
    <row r="30386" ht="8.25" customHeight="1"/>
    <row r="30387" ht="8.25" customHeight="1"/>
    <row r="30388" ht="8.25" customHeight="1"/>
    <row r="30389" ht="8.25" customHeight="1"/>
    <row r="30390" ht="8.25" customHeight="1"/>
    <row r="30391" ht="8.25" customHeight="1"/>
    <row r="30392" ht="8.25" customHeight="1"/>
    <row r="30393" ht="8.25" customHeight="1"/>
    <row r="30394" ht="8.25" customHeight="1"/>
    <row r="30395" ht="8.25" customHeight="1"/>
    <row r="30396" ht="8.25" customHeight="1"/>
    <row r="30397" ht="8.25" customHeight="1"/>
    <row r="30398" ht="8.25" customHeight="1"/>
    <row r="30399" ht="8.25" customHeight="1"/>
    <row r="30400" ht="8.25" customHeight="1"/>
    <row r="30401" ht="8.25" customHeight="1"/>
    <row r="30402" ht="8.25" customHeight="1"/>
    <row r="30403" ht="8.25" customHeight="1"/>
    <row r="30404" ht="8.25" customHeight="1"/>
    <row r="30405" ht="8.25" customHeight="1"/>
    <row r="30406" ht="8.25" customHeight="1"/>
    <row r="30407" ht="8.25" customHeight="1"/>
    <row r="30408" ht="8.25" customHeight="1"/>
    <row r="30409" ht="8.25" customHeight="1"/>
    <row r="30410" ht="8.25" customHeight="1"/>
    <row r="30411" ht="8.25" customHeight="1"/>
    <row r="30412" ht="8.25" customHeight="1"/>
    <row r="30413" ht="8.25" customHeight="1"/>
    <row r="30414" ht="8.25" customHeight="1"/>
    <row r="30415" ht="8.25" customHeight="1"/>
    <row r="30416" ht="8.25" customHeight="1"/>
    <row r="30417" ht="8.25" customHeight="1"/>
    <row r="30418" ht="8.25" customHeight="1"/>
    <row r="30419" ht="8.25" customHeight="1"/>
    <row r="30420" ht="8.25" customHeight="1"/>
    <row r="30421" ht="8.25" customHeight="1"/>
    <row r="30422" ht="8.25" customHeight="1"/>
    <row r="30423" ht="8.25" customHeight="1"/>
    <row r="30424" ht="8.25" customHeight="1"/>
    <row r="30425" ht="8.25" customHeight="1"/>
    <row r="30426" ht="8.25" customHeight="1"/>
    <row r="30427" ht="8.25" customHeight="1"/>
    <row r="30428" ht="8.25" customHeight="1"/>
    <row r="30429" ht="8.25" customHeight="1"/>
    <row r="30430" ht="8.25" customHeight="1"/>
    <row r="30431" ht="8.25" customHeight="1"/>
    <row r="30432" ht="8.25" customHeight="1"/>
    <row r="30433" ht="8.25" customHeight="1"/>
    <row r="30434" ht="8.25" customHeight="1"/>
    <row r="30435" ht="8.25" customHeight="1"/>
    <row r="30436" ht="8.25" customHeight="1"/>
    <row r="30437" ht="8.25" customHeight="1"/>
    <row r="30438" ht="8.25" customHeight="1"/>
    <row r="30439" ht="8.25" customHeight="1"/>
    <row r="30440" ht="8.25" customHeight="1"/>
    <row r="30441" ht="8.25" customHeight="1"/>
    <row r="30442" ht="8.25" customHeight="1"/>
    <row r="30443" ht="8.25" customHeight="1"/>
    <row r="30444" ht="8.25" customHeight="1"/>
    <row r="30445" ht="8.25" customHeight="1"/>
    <row r="30446" ht="8.25" customHeight="1"/>
    <row r="30447" ht="8.25" customHeight="1"/>
    <row r="30448" ht="8.25" customHeight="1"/>
    <row r="30449" ht="8.25" customHeight="1"/>
    <row r="30450" ht="8.25" customHeight="1"/>
    <row r="30451" ht="8.25" customHeight="1"/>
    <row r="30452" ht="8.25" customHeight="1"/>
    <row r="30453" ht="8.25" customHeight="1"/>
    <row r="30454" ht="8.25" customHeight="1"/>
    <row r="30455" ht="8.25" customHeight="1"/>
    <row r="30456" ht="8.25" customHeight="1"/>
    <row r="30457" ht="8.25" customHeight="1"/>
    <row r="30458" ht="8.25" customHeight="1"/>
    <row r="30459" ht="8.25" customHeight="1"/>
    <row r="30460" ht="8.25" customHeight="1"/>
    <row r="30461" ht="8.25" customHeight="1"/>
    <row r="30462" ht="8.25" customHeight="1"/>
    <row r="30463" ht="8.25" customHeight="1"/>
    <row r="30464" ht="8.25" customHeight="1"/>
    <row r="30465" ht="8.25" customHeight="1"/>
    <row r="30466" ht="8.25" customHeight="1"/>
    <row r="30467" ht="8.25" customHeight="1"/>
    <row r="30468" ht="8.25" customHeight="1"/>
    <row r="30469" ht="8.25" customHeight="1"/>
    <row r="30470" ht="8.25" customHeight="1"/>
    <row r="30471" ht="8.25" customHeight="1"/>
    <row r="30472" ht="8.25" customHeight="1"/>
    <row r="30473" ht="8.25" customHeight="1"/>
    <row r="30474" ht="8.25" customHeight="1"/>
    <row r="30475" ht="8.25" customHeight="1"/>
    <row r="30476" ht="8.25" customHeight="1"/>
    <row r="30477" ht="8.25" customHeight="1"/>
    <row r="30478" ht="8.25" customHeight="1"/>
    <row r="30479" ht="8.25" customHeight="1"/>
    <row r="30480" ht="8.25" customHeight="1"/>
    <row r="30481" ht="8.25" customHeight="1"/>
    <row r="30482" ht="8.25" customHeight="1"/>
    <row r="30483" ht="8.25" customHeight="1"/>
    <row r="30484" ht="8.25" customHeight="1"/>
    <row r="30485" ht="8.25" customHeight="1"/>
    <row r="30486" ht="8.25" customHeight="1"/>
    <row r="30487" ht="8.25" customHeight="1"/>
    <row r="30488" ht="8.25" customHeight="1"/>
    <row r="30489" ht="8.25" customHeight="1"/>
    <row r="30490" ht="8.25" customHeight="1"/>
    <row r="30491" ht="8.25" customHeight="1"/>
    <row r="30492" ht="8.25" customHeight="1"/>
    <row r="30493" ht="8.25" customHeight="1"/>
    <row r="30494" ht="8.25" customHeight="1"/>
    <row r="30495" ht="8.25" customHeight="1"/>
    <row r="30496" ht="8.25" customHeight="1"/>
    <row r="30497" ht="8.25" customHeight="1"/>
    <row r="30498" ht="8.25" customHeight="1"/>
    <row r="30499" ht="8.25" customHeight="1"/>
    <row r="30500" ht="8.25" customHeight="1"/>
    <row r="30501" ht="8.25" customHeight="1"/>
    <row r="30502" ht="8.25" customHeight="1"/>
    <row r="30503" ht="8.25" customHeight="1"/>
    <row r="30504" ht="8.25" customHeight="1"/>
    <row r="30505" ht="8.25" customHeight="1"/>
    <row r="30506" ht="8.25" customHeight="1"/>
    <row r="30507" ht="8.25" customHeight="1"/>
    <row r="30508" ht="8.25" customHeight="1"/>
    <row r="30509" ht="8.25" customHeight="1"/>
    <row r="30510" ht="8.25" customHeight="1"/>
    <row r="30511" ht="8.25" customHeight="1"/>
    <row r="30512" ht="8.25" customHeight="1"/>
    <row r="30513" ht="8.25" customHeight="1"/>
    <row r="30514" ht="8.25" customHeight="1"/>
    <row r="30515" ht="8.25" customHeight="1"/>
    <row r="30516" ht="8.25" customHeight="1"/>
    <row r="30517" ht="8.25" customHeight="1"/>
    <row r="30518" ht="8.25" customHeight="1"/>
    <row r="30519" ht="8.25" customHeight="1"/>
    <row r="30520" ht="8.25" customHeight="1"/>
    <row r="30521" ht="8.25" customHeight="1"/>
    <row r="30522" ht="8.25" customHeight="1"/>
    <row r="30523" ht="8.25" customHeight="1"/>
    <row r="30524" ht="8.25" customHeight="1"/>
    <row r="30525" ht="8.25" customHeight="1"/>
    <row r="30526" ht="8.25" customHeight="1"/>
    <row r="30527" ht="8.25" customHeight="1"/>
    <row r="30528" ht="8.25" customHeight="1"/>
    <row r="30529" ht="8.25" customHeight="1"/>
    <row r="30530" ht="8.25" customHeight="1"/>
    <row r="30531" ht="8.25" customHeight="1"/>
    <row r="30532" ht="8.25" customHeight="1"/>
    <row r="30533" ht="8.25" customHeight="1"/>
    <row r="30534" ht="8.25" customHeight="1"/>
    <row r="30535" ht="8.25" customHeight="1"/>
    <row r="30536" ht="8.25" customHeight="1"/>
    <row r="30537" ht="8.25" customHeight="1"/>
    <row r="30538" ht="8.25" customHeight="1"/>
    <row r="30539" ht="8.25" customHeight="1"/>
    <row r="30540" ht="8.25" customHeight="1"/>
    <row r="30541" ht="8.25" customHeight="1"/>
    <row r="30542" ht="8.25" customHeight="1"/>
    <row r="30543" ht="8.25" customHeight="1"/>
    <row r="30544" ht="8.25" customHeight="1"/>
    <row r="30545" ht="8.25" customHeight="1"/>
    <row r="30546" ht="8.25" customHeight="1"/>
    <row r="30547" ht="8.25" customHeight="1"/>
    <row r="30548" ht="8.25" customHeight="1"/>
    <row r="30549" ht="8.25" customHeight="1"/>
    <row r="30550" ht="8.25" customHeight="1"/>
    <row r="30551" ht="8.25" customHeight="1"/>
    <row r="30552" ht="8.25" customHeight="1"/>
    <row r="30553" ht="8.25" customHeight="1"/>
    <row r="30554" ht="8.25" customHeight="1"/>
    <row r="30555" ht="8.25" customHeight="1"/>
    <row r="30556" ht="8.25" customHeight="1"/>
    <row r="30557" ht="8.25" customHeight="1"/>
    <row r="30558" ht="8.25" customHeight="1"/>
    <row r="30559" ht="8.25" customHeight="1"/>
    <row r="30560" ht="8.25" customHeight="1"/>
    <row r="30561" ht="8.25" customHeight="1"/>
    <row r="30562" ht="8.25" customHeight="1"/>
    <row r="30563" ht="8.25" customHeight="1"/>
    <row r="30564" ht="8.25" customHeight="1"/>
    <row r="30565" ht="8.25" customHeight="1"/>
    <row r="30566" ht="8.25" customHeight="1"/>
    <row r="30567" ht="8.25" customHeight="1"/>
    <row r="30568" ht="8.25" customHeight="1"/>
    <row r="30569" ht="8.25" customHeight="1"/>
    <row r="30570" ht="8.25" customHeight="1"/>
    <row r="30571" ht="8.25" customHeight="1"/>
    <row r="30572" ht="8.25" customHeight="1"/>
    <row r="30573" ht="8.25" customHeight="1"/>
    <row r="30574" ht="8.25" customHeight="1"/>
    <row r="30575" ht="8.25" customHeight="1"/>
    <row r="30576" ht="8.25" customHeight="1"/>
    <row r="30577" ht="8.25" customHeight="1"/>
    <row r="30578" ht="8.25" customHeight="1"/>
    <row r="30579" ht="8.25" customHeight="1"/>
    <row r="30580" ht="8.25" customHeight="1"/>
    <row r="30581" ht="8.25" customHeight="1"/>
    <row r="30582" ht="8.25" customHeight="1"/>
    <row r="30583" ht="8.25" customHeight="1"/>
    <row r="30584" ht="8.25" customHeight="1"/>
    <row r="30585" ht="8.25" customHeight="1"/>
    <row r="30586" ht="8.25" customHeight="1"/>
    <row r="30587" ht="8.25" customHeight="1"/>
    <row r="30588" ht="8.25" customHeight="1"/>
    <row r="30589" ht="8.25" customHeight="1"/>
    <row r="30590" ht="8.25" customHeight="1"/>
    <row r="30591" ht="8.25" customHeight="1"/>
    <row r="30592" ht="8.25" customHeight="1"/>
    <row r="30593" ht="8.25" customHeight="1"/>
    <row r="30594" ht="8.25" customHeight="1"/>
    <row r="30595" ht="8.25" customHeight="1"/>
    <row r="30596" ht="8.25" customHeight="1"/>
    <row r="30597" ht="8.25" customHeight="1"/>
    <row r="30598" ht="8.25" customHeight="1"/>
    <row r="30599" ht="8.25" customHeight="1"/>
    <row r="30600" ht="8.25" customHeight="1"/>
    <row r="30601" ht="8.25" customHeight="1"/>
    <row r="30602" ht="8.25" customHeight="1"/>
    <row r="30603" ht="8.25" customHeight="1"/>
    <row r="30604" ht="8.25" customHeight="1"/>
    <row r="30605" ht="8.25" customHeight="1"/>
    <row r="30606" ht="8.25" customHeight="1"/>
    <row r="30607" ht="8.25" customHeight="1"/>
    <row r="30608" ht="8.25" customHeight="1"/>
    <row r="30609" ht="8.25" customHeight="1"/>
    <row r="30610" ht="8.25" customHeight="1"/>
    <row r="30611" ht="8.25" customHeight="1"/>
    <row r="30612" ht="8.25" customHeight="1"/>
    <row r="30613" ht="8.25" customHeight="1"/>
    <row r="30614" ht="8.25" customHeight="1"/>
    <row r="30615" ht="8.25" customHeight="1"/>
    <row r="30616" ht="8.25" customHeight="1"/>
    <row r="30617" ht="8.25" customHeight="1"/>
    <row r="30618" ht="8.25" customHeight="1"/>
    <row r="30619" ht="8.25" customHeight="1"/>
    <row r="30620" ht="8.25" customHeight="1"/>
    <row r="30621" ht="8.25" customHeight="1"/>
    <row r="30622" ht="8.25" customHeight="1"/>
    <row r="30623" ht="8.25" customHeight="1"/>
    <row r="30624" ht="8.25" customHeight="1"/>
    <row r="30625" ht="8.25" customHeight="1"/>
    <row r="30626" ht="8.25" customHeight="1"/>
    <row r="30627" ht="8.25" customHeight="1"/>
    <row r="30628" ht="8.25" customHeight="1"/>
    <row r="30629" ht="8.25" customHeight="1"/>
    <row r="30630" ht="8.25" customHeight="1"/>
    <row r="30631" ht="8.25" customHeight="1"/>
    <row r="30632" ht="8.25" customHeight="1"/>
    <row r="30633" ht="8.25" customHeight="1"/>
    <row r="30634" ht="8.25" customHeight="1"/>
    <row r="30635" ht="8.25" customHeight="1"/>
    <row r="30636" ht="8.25" customHeight="1"/>
    <row r="30637" ht="8.25" customHeight="1"/>
    <row r="30638" ht="8.25" customHeight="1"/>
    <row r="30639" ht="8.25" customHeight="1"/>
    <row r="30640" ht="8.25" customHeight="1"/>
    <row r="30641" ht="8.25" customHeight="1"/>
    <row r="30642" ht="8.25" customHeight="1"/>
    <row r="30643" ht="8.25" customHeight="1"/>
    <row r="30644" ht="8.25" customHeight="1"/>
    <row r="30645" ht="8.25" customHeight="1"/>
    <row r="30646" ht="8.25" customHeight="1"/>
    <row r="30647" ht="8.25" customHeight="1"/>
    <row r="30648" ht="8.25" customHeight="1"/>
    <row r="30649" ht="8.25" customHeight="1"/>
    <row r="30650" ht="8.25" customHeight="1"/>
    <row r="30651" ht="8.25" customHeight="1"/>
    <row r="30652" ht="8.25" customHeight="1"/>
    <row r="30653" ht="8.25" customHeight="1"/>
    <row r="30654" ht="8.25" customHeight="1"/>
    <row r="30655" ht="8.25" customHeight="1"/>
    <row r="30656" ht="8.25" customHeight="1"/>
    <row r="30657" ht="8.25" customHeight="1"/>
    <row r="30658" ht="8.25" customHeight="1"/>
    <row r="30659" ht="8.25" customHeight="1"/>
    <row r="30660" ht="8.25" customHeight="1"/>
    <row r="30661" ht="8.25" customHeight="1"/>
    <row r="30662" ht="8.25" customHeight="1"/>
    <row r="30663" ht="8.25" customHeight="1"/>
    <row r="30664" ht="8.25" customHeight="1"/>
    <row r="30665" ht="8.25" customHeight="1"/>
    <row r="30666" ht="8.25" customHeight="1"/>
    <row r="30667" ht="8.25" customHeight="1"/>
    <row r="30668" ht="8.25" customHeight="1"/>
    <row r="30669" ht="8.25" customHeight="1"/>
    <row r="30670" ht="8.25" customHeight="1"/>
    <row r="30671" ht="8.25" customHeight="1"/>
    <row r="30672" ht="8.25" customHeight="1"/>
    <row r="30673" ht="8.25" customHeight="1"/>
    <row r="30674" ht="8.25" customHeight="1"/>
    <row r="30675" ht="8.25" customHeight="1"/>
    <row r="30676" ht="8.25" customHeight="1"/>
    <row r="30677" ht="8.25" customHeight="1"/>
    <row r="30678" ht="8.25" customHeight="1"/>
    <row r="30679" ht="8.25" customHeight="1"/>
    <row r="30680" ht="8.25" customHeight="1"/>
    <row r="30681" ht="8.25" customHeight="1"/>
    <row r="30682" ht="8.25" customHeight="1"/>
    <row r="30683" ht="8.25" customHeight="1"/>
    <row r="30684" ht="8.25" customHeight="1"/>
    <row r="30685" ht="8.25" customHeight="1"/>
    <row r="30686" ht="8.25" customHeight="1"/>
    <row r="30687" ht="8.25" customHeight="1"/>
    <row r="30688" ht="8.25" customHeight="1"/>
    <row r="30689" ht="8.25" customHeight="1"/>
    <row r="30690" ht="8.25" customHeight="1"/>
    <row r="30691" ht="8.25" customHeight="1"/>
    <row r="30692" ht="8.25" customHeight="1"/>
    <row r="30693" ht="8.25" customHeight="1"/>
    <row r="30694" ht="8.25" customHeight="1"/>
    <row r="30695" ht="8.25" customHeight="1"/>
    <row r="30696" ht="8.25" customHeight="1"/>
    <row r="30697" ht="8.25" customHeight="1"/>
    <row r="30698" ht="8.25" customHeight="1"/>
    <row r="30699" ht="8.25" customHeight="1"/>
    <row r="30700" ht="8.25" customHeight="1"/>
    <row r="30701" ht="8.25" customHeight="1"/>
    <row r="30702" ht="8.25" customHeight="1"/>
    <row r="30703" ht="8.25" customHeight="1"/>
    <row r="30704" ht="8.25" customHeight="1"/>
    <row r="30705" ht="8.25" customHeight="1"/>
    <row r="30706" ht="8.25" customHeight="1"/>
    <row r="30707" ht="8.25" customHeight="1"/>
    <row r="30708" ht="8.25" customHeight="1"/>
    <row r="30709" ht="8.25" customHeight="1"/>
    <row r="30710" ht="8.25" customHeight="1"/>
    <row r="30711" ht="8.25" customHeight="1"/>
    <row r="30712" ht="8.25" customHeight="1"/>
    <row r="30713" ht="8.25" customHeight="1"/>
    <row r="30714" ht="8.25" customHeight="1"/>
    <row r="30715" ht="8.25" customHeight="1"/>
    <row r="30716" ht="8.25" customHeight="1"/>
    <row r="30717" ht="8.25" customHeight="1"/>
    <row r="30718" ht="8.25" customHeight="1"/>
    <row r="30719" ht="8.25" customHeight="1"/>
    <row r="30720" ht="8.25" customHeight="1"/>
    <row r="30721" ht="8.25" customHeight="1"/>
    <row r="30722" ht="8.25" customHeight="1"/>
    <row r="30723" ht="8.25" customHeight="1"/>
    <row r="30724" ht="8.25" customHeight="1"/>
    <row r="30725" ht="8.25" customHeight="1"/>
    <row r="30726" ht="8.25" customHeight="1"/>
    <row r="30727" ht="8.25" customHeight="1"/>
    <row r="30728" ht="8.25" customHeight="1"/>
    <row r="30729" ht="8.25" customHeight="1"/>
    <row r="30730" ht="8.25" customHeight="1"/>
    <row r="30731" ht="8.25" customHeight="1"/>
    <row r="30732" ht="8.25" customHeight="1"/>
    <row r="30733" ht="8.25" customHeight="1"/>
    <row r="30734" ht="8.25" customHeight="1"/>
    <row r="30735" ht="8.25" customHeight="1"/>
    <row r="30736" ht="8.25" customHeight="1"/>
    <row r="30737" ht="8.25" customHeight="1"/>
    <row r="30738" ht="8.25" customHeight="1"/>
    <row r="30739" ht="8.25" customHeight="1"/>
    <row r="30740" ht="8.25" customHeight="1"/>
    <row r="30741" ht="8.25" customHeight="1"/>
    <row r="30742" ht="8.25" customHeight="1"/>
    <row r="30743" ht="8.25" customHeight="1"/>
    <row r="30744" ht="8.25" customHeight="1"/>
    <row r="30745" ht="8.25" customHeight="1"/>
    <row r="30746" ht="8.25" customHeight="1"/>
    <row r="30747" ht="8.25" customHeight="1"/>
    <row r="30748" ht="8.25" customHeight="1"/>
    <row r="30749" ht="8.25" customHeight="1"/>
    <row r="30750" ht="8.25" customHeight="1"/>
    <row r="30751" ht="8.25" customHeight="1"/>
    <row r="30752" ht="8.25" customHeight="1"/>
    <row r="30753" ht="8.25" customHeight="1"/>
    <row r="30754" ht="8.25" customHeight="1"/>
    <row r="30755" ht="8.25" customHeight="1"/>
    <row r="30756" ht="8.25" customHeight="1"/>
    <row r="30757" ht="8.25" customHeight="1"/>
    <row r="30758" ht="8.25" customHeight="1"/>
    <row r="30759" ht="8.25" customHeight="1"/>
    <row r="30760" ht="8.25" customHeight="1"/>
    <row r="30761" ht="8.25" customHeight="1"/>
    <row r="30762" ht="8.25" customHeight="1"/>
    <row r="30763" ht="8.25" customHeight="1"/>
    <row r="30764" ht="8.25" customHeight="1"/>
    <row r="30765" ht="8.25" customHeight="1"/>
    <row r="30766" ht="8.25" customHeight="1"/>
    <row r="30767" ht="8.25" customHeight="1"/>
    <row r="30768" ht="8.25" customHeight="1"/>
    <row r="30769" ht="8.25" customHeight="1"/>
    <row r="30770" ht="8.25" customHeight="1"/>
    <row r="30771" ht="8.25" customHeight="1"/>
    <row r="30772" ht="8.25" customHeight="1"/>
    <row r="30773" ht="8.25" customHeight="1"/>
    <row r="30774" ht="8.25" customHeight="1"/>
    <row r="30775" ht="8.25" customHeight="1"/>
    <row r="30776" ht="8.25" customHeight="1"/>
    <row r="30777" ht="8.25" customHeight="1"/>
    <row r="30778" ht="8.25" customHeight="1"/>
    <row r="30779" ht="8.25" customHeight="1"/>
    <row r="30780" ht="8.25" customHeight="1"/>
    <row r="30781" ht="8.25" customHeight="1"/>
    <row r="30782" ht="8.25" customHeight="1"/>
    <row r="30783" ht="8.25" customHeight="1"/>
    <row r="30784" ht="8.25" customHeight="1"/>
    <row r="30785" ht="8.25" customHeight="1"/>
    <row r="30786" ht="8.25" customHeight="1"/>
    <row r="30787" ht="8.25" customHeight="1"/>
    <row r="30788" ht="8.25" customHeight="1"/>
    <row r="30789" ht="8.25" customHeight="1"/>
    <row r="30790" ht="8.25" customHeight="1"/>
    <row r="30791" ht="8.25" customHeight="1"/>
    <row r="30792" ht="8.25" customHeight="1"/>
    <row r="30793" ht="8.25" customHeight="1"/>
    <row r="30794" ht="8.25" customHeight="1"/>
    <row r="30795" ht="8.25" customHeight="1"/>
    <row r="30796" ht="8.25" customHeight="1"/>
    <row r="30797" ht="8.25" customHeight="1"/>
    <row r="30798" ht="8.25" customHeight="1"/>
    <row r="30799" ht="8.25" customHeight="1"/>
    <row r="30800" ht="8.25" customHeight="1"/>
    <row r="30801" ht="8.25" customHeight="1"/>
    <row r="30802" ht="8.25" customHeight="1"/>
    <row r="30803" ht="8.25" customHeight="1"/>
    <row r="30804" ht="8.25" customHeight="1"/>
    <row r="30805" ht="8.25" customHeight="1"/>
    <row r="30806" ht="8.25" customHeight="1"/>
    <row r="30807" ht="8.25" customHeight="1"/>
    <row r="30808" ht="8.25" customHeight="1"/>
    <row r="30809" ht="8.25" customHeight="1"/>
    <row r="30810" ht="8.25" customHeight="1"/>
    <row r="30811" ht="8.25" customHeight="1"/>
    <row r="30812" ht="8.25" customHeight="1"/>
    <row r="30813" ht="8.25" customHeight="1"/>
    <row r="30814" ht="8.25" customHeight="1"/>
    <row r="30815" ht="8.25" customHeight="1"/>
    <row r="30816" ht="8.25" customHeight="1"/>
    <row r="30817" ht="8.25" customHeight="1"/>
    <row r="30818" ht="8.25" customHeight="1"/>
    <row r="30819" ht="8.25" customHeight="1"/>
    <row r="30820" ht="8.25" customHeight="1"/>
    <row r="30821" ht="8.25" customHeight="1"/>
    <row r="30822" ht="8.25" customHeight="1"/>
    <row r="30823" ht="8.25" customHeight="1"/>
    <row r="30824" ht="8.25" customHeight="1"/>
    <row r="30825" ht="8.25" customHeight="1"/>
    <row r="30826" ht="8.25" customHeight="1"/>
    <row r="30827" ht="8.25" customHeight="1"/>
    <row r="30828" ht="8.25" customHeight="1"/>
    <row r="30829" ht="8.25" customHeight="1"/>
    <row r="30830" ht="8.25" customHeight="1"/>
    <row r="30831" ht="8.25" customHeight="1"/>
    <row r="30832" ht="8.25" customHeight="1"/>
    <row r="30833" ht="8.25" customHeight="1"/>
    <row r="30834" ht="8.25" customHeight="1"/>
    <row r="30835" ht="8.25" customHeight="1"/>
    <row r="30836" ht="8.25" customHeight="1"/>
    <row r="30837" ht="8.25" customHeight="1"/>
    <row r="30838" ht="8.25" customHeight="1"/>
    <row r="30839" ht="8.25" customHeight="1"/>
    <row r="30840" ht="8.25" customHeight="1"/>
    <row r="30841" ht="8.25" customHeight="1"/>
    <row r="30842" ht="8.25" customHeight="1"/>
    <row r="30843" ht="8.25" customHeight="1"/>
    <row r="30844" ht="8.25" customHeight="1"/>
    <row r="30845" ht="8.25" customHeight="1"/>
    <row r="30846" ht="8.25" customHeight="1"/>
    <row r="30847" ht="8.25" customHeight="1"/>
    <row r="30848" ht="8.25" customHeight="1"/>
    <row r="30849" ht="8.25" customHeight="1"/>
    <row r="30850" ht="8.25" customHeight="1"/>
    <row r="30851" ht="8.25" customHeight="1"/>
    <row r="30852" ht="8.25" customHeight="1"/>
    <row r="30853" ht="8.25" customHeight="1"/>
    <row r="30854" ht="8.25" customHeight="1"/>
    <row r="30855" ht="8.25" customHeight="1"/>
    <row r="30856" ht="8.25" customHeight="1"/>
    <row r="30857" ht="8.25" customHeight="1"/>
    <row r="30858" ht="8.25" customHeight="1"/>
    <row r="30859" ht="8.25" customHeight="1"/>
    <row r="30860" ht="8.25" customHeight="1"/>
    <row r="30861" ht="8.25" customHeight="1"/>
    <row r="30862" ht="8.25" customHeight="1"/>
    <row r="30863" ht="8.25" customHeight="1"/>
    <row r="30864" ht="8.25" customHeight="1"/>
    <row r="30865" ht="8.25" customHeight="1"/>
    <row r="30866" ht="8.25" customHeight="1"/>
    <row r="30867" ht="8.25" customHeight="1"/>
    <row r="30868" ht="8.25" customHeight="1"/>
    <row r="30869" ht="8.25" customHeight="1"/>
    <row r="30870" ht="8.25" customHeight="1"/>
    <row r="30871" ht="8.25" customHeight="1"/>
    <row r="30872" ht="8.25" customHeight="1"/>
    <row r="30873" ht="8.25" customHeight="1"/>
    <row r="30874" ht="8.25" customHeight="1"/>
    <row r="30875" ht="8.25" customHeight="1"/>
    <row r="30876" ht="8.25" customHeight="1"/>
    <row r="30877" ht="8.25" customHeight="1"/>
    <row r="30878" ht="8.25" customHeight="1"/>
    <row r="30879" ht="8.25" customHeight="1"/>
    <row r="30880" ht="8.25" customHeight="1"/>
    <row r="30881" ht="8.25" customHeight="1"/>
    <row r="30882" ht="8.25" customHeight="1"/>
    <row r="30883" ht="8.25" customHeight="1"/>
    <row r="30884" ht="8.25" customHeight="1"/>
    <row r="30885" ht="8.25" customHeight="1"/>
    <row r="30886" ht="8.25" customHeight="1"/>
    <row r="30887" ht="8.25" customHeight="1"/>
    <row r="30888" ht="8.25" customHeight="1"/>
    <row r="30889" ht="8.25" customHeight="1"/>
    <row r="30890" ht="8.25" customHeight="1"/>
    <row r="30891" ht="8.25" customHeight="1"/>
    <row r="30892" ht="8.25" customHeight="1"/>
    <row r="30893" ht="8.25" customHeight="1"/>
    <row r="30894" ht="8.25" customHeight="1"/>
    <row r="30895" ht="8.25" customHeight="1"/>
    <row r="30896" ht="8.25" customHeight="1"/>
    <row r="30897" ht="8.25" customHeight="1"/>
    <row r="30898" ht="8.25" customHeight="1"/>
    <row r="30899" ht="8.25" customHeight="1"/>
    <row r="30900" ht="8.25" customHeight="1"/>
    <row r="30901" ht="8.25" customHeight="1"/>
    <row r="30902" ht="8.25" customHeight="1"/>
    <row r="30903" ht="8.25" customHeight="1"/>
    <row r="30904" ht="8.25" customHeight="1"/>
    <row r="30905" ht="8.25" customHeight="1"/>
    <row r="30906" ht="8.25" customHeight="1"/>
    <row r="30907" ht="8.25" customHeight="1"/>
    <row r="30908" ht="8.25" customHeight="1"/>
    <row r="30909" ht="8.25" customHeight="1"/>
    <row r="30910" ht="8.25" customHeight="1"/>
    <row r="30911" ht="8.25" customHeight="1"/>
    <row r="30912" ht="8.25" customHeight="1"/>
    <row r="30913" ht="8.25" customHeight="1"/>
    <row r="30914" ht="8.25" customHeight="1"/>
    <row r="30915" ht="8.25" customHeight="1"/>
    <row r="30916" ht="8.25" customHeight="1"/>
    <row r="30917" ht="8.25" customHeight="1"/>
    <row r="30918" ht="8.25" customHeight="1"/>
    <row r="30919" ht="8.25" customHeight="1"/>
    <row r="30920" ht="8.25" customHeight="1"/>
    <row r="30921" ht="8.25" customHeight="1"/>
    <row r="30922" ht="8.25" customHeight="1"/>
    <row r="30923" ht="8.25" customHeight="1"/>
    <row r="30924" ht="8.25" customHeight="1"/>
    <row r="30925" ht="8.25" customHeight="1"/>
    <row r="30926" ht="8.25" customHeight="1"/>
    <row r="30927" ht="8.25" customHeight="1"/>
    <row r="30928" ht="8.25" customHeight="1"/>
    <row r="30929" ht="8.25" customHeight="1"/>
    <row r="30930" ht="8.25" customHeight="1"/>
    <row r="30931" ht="8.25" customHeight="1"/>
    <row r="30932" ht="8.25" customHeight="1"/>
    <row r="30933" ht="8.25" customHeight="1"/>
    <row r="30934" ht="8.25" customHeight="1"/>
    <row r="30935" ht="8.25" customHeight="1"/>
    <row r="30936" ht="8.25" customHeight="1"/>
    <row r="30937" ht="8.25" customHeight="1"/>
    <row r="30938" ht="8.25" customHeight="1"/>
    <row r="30939" ht="8.25" customHeight="1"/>
    <row r="30940" ht="8.25" customHeight="1"/>
    <row r="30941" ht="8.25" customHeight="1"/>
    <row r="30942" ht="8.25" customHeight="1"/>
    <row r="30943" ht="8.25" customHeight="1"/>
    <row r="30944" ht="8.25" customHeight="1"/>
    <row r="30945" ht="8.25" customHeight="1"/>
    <row r="30946" ht="8.25" customHeight="1"/>
    <row r="30947" ht="8.25" customHeight="1"/>
    <row r="30948" ht="8.25" customHeight="1"/>
    <row r="30949" ht="8.25" customHeight="1"/>
    <row r="30950" ht="8.25" customHeight="1"/>
    <row r="30951" ht="8.25" customHeight="1"/>
    <row r="30952" ht="8.25" customHeight="1"/>
    <row r="30953" ht="8.25" customHeight="1"/>
    <row r="30954" ht="8.25" customHeight="1"/>
    <row r="30955" ht="8.25" customHeight="1"/>
    <row r="30956" ht="8.25" customHeight="1"/>
    <row r="30957" ht="8.25" customHeight="1"/>
    <row r="30958" ht="8.25" customHeight="1"/>
    <row r="30959" ht="8.25" customHeight="1"/>
    <row r="30960" ht="8.25" customHeight="1"/>
    <row r="30961" ht="8.25" customHeight="1"/>
    <row r="30962" ht="8.25" customHeight="1"/>
    <row r="30963" ht="8.25" customHeight="1"/>
    <row r="30964" ht="8.25" customHeight="1"/>
    <row r="30965" ht="8.25" customHeight="1"/>
    <row r="30966" ht="8.25" customHeight="1"/>
    <row r="30967" ht="8.25" customHeight="1"/>
    <row r="30968" ht="8.25" customHeight="1"/>
    <row r="30969" ht="8.25" customHeight="1"/>
    <row r="30970" ht="8.25" customHeight="1"/>
    <row r="30971" ht="8.25" customHeight="1"/>
    <row r="30972" ht="8.25" customHeight="1"/>
    <row r="30973" ht="8.25" customHeight="1"/>
    <row r="30974" ht="8.25" customHeight="1"/>
    <row r="30975" ht="8.25" customHeight="1"/>
    <row r="30976" ht="8.25" customHeight="1"/>
    <row r="30977" ht="8.25" customHeight="1"/>
    <row r="30978" ht="8.25" customHeight="1"/>
    <row r="30979" ht="8.25" customHeight="1"/>
    <row r="30980" ht="8.25" customHeight="1"/>
    <row r="30981" ht="8.25" customHeight="1"/>
    <row r="30982" ht="8.25" customHeight="1"/>
    <row r="30983" ht="8.25" customHeight="1"/>
    <row r="30984" ht="8.25" customHeight="1"/>
    <row r="30985" ht="8.25" customHeight="1"/>
    <row r="30986" ht="8.25" customHeight="1"/>
    <row r="30987" ht="8.25" customHeight="1"/>
    <row r="30988" ht="8.25" customHeight="1"/>
    <row r="30989" ht="8.25" customHeight="1"/>
    <row r="30990" ht="8.25" customHeight="1"/>
    <row r="30991" ht="8.25" customHeight="1"/>
    <row r="30992" ht="8.25" customHeight="1"/>
    <row r="30993" ht="8.25" customHeight="1"/>
    <row r="30994" ht="8.25" customHeight="1"/>
    <row r="30995" ht="8.25" customHeight="1"/>
    <row r="30996" ht="8.25" customHeight="1"/>
    <row r="30997" ht="8.25" customHeight="1"/>
    <row r="30998" ht="8.25" customHeight="1"/>
    <row r="30999" ht="8.25" customHeight="1"/>
    <row r="31000" ht="8.25" customHeight="1"/>
    <row r="31001" ht="8.25" customHeight="1"/>
    <row r="31002" ht="8.25" customHeight="1"/>
    <row r="31003" ht="8.25" customHeight="1"/>
    <row r="31004" ht="8.25" customHeight="1"/>
    <row r="31005" ht="8.25" customHeight="1"/>
    <row r="31006" ht="8.25" customHeight="1"/>
    <row r="31007" ht="8.25" customHeight="1"/>
    <row r="31008" ht="8.25" customHeight="1"/>
    <row r="31009" ht="8.25" customHeight="1"/>
    <row r="31010" ht="8.25" customHeight="1"/>
    <row r="31011" ht="8.25" customHeight="1"/>
    <row r="31012" ht="8.25" customHeight="1"/>
    <row r="31013" ht="8.25" customHeight="1"/>
    <row r="31014" ht="8.25" customHeight="1"/>
    <row r="31015" ht="8.25" customHeight="1"/>
    <row r="31016" ht="8.25" customHeight="1"/>
    <row r="31017" ht="8.25" customHeight="1"/>
    <row r="31018" ht="8.25" customHeight="1"/>
    <row r="31019" ht="8.25" customHeight="1"/>
    <row r="31020" ht="8.25" customHeight="1"/>
    <row r="31021" ht="8.25" customHeight="1"/>
    <row r="31022" ht="8.25" customHeight="1"/>
    <row r="31023" ht="8.25" customHeight="1"/>
    <row r="31024" ht="8.25" customHeight="1"/>
    <row r="31025" ht="8.25" customHeight="1"/>
    <row r="31026" ht="8.25" customHeight="1"/>
    <row r="31027" ht="8.25" customHeight="1"/>
    <row r="31028" ht="8.25" customHeight="1"/>
    <row r="31029" ht="8.25" customHeight="1"/>
    <row r="31030" ht="8.25" customHeight="1"/>
    <row r="31031" ht="8.25" customHeight="1"/>
    <row r="31032" ht="8.25" customHeight="1"/>
    <row r="31033" ht="8.25" customHeight="1"/>
    <row r="31034" ht="8.25" customHeight="1"/>
    <row r="31035" ht="8.25" customHeight="1"/>
    <row r="31036" ht="8.25" customHeight="1"/>
    <row r="31037" ht="8.25" customHeight="1"/>
    <row r="31038" ht="8.25" customHeight="1"/>
    <row r="31039" ht="8.25" customHeight="1"/>
    <row r="31040" ht="8.25" customHeight="1"/>
    <row r="31041" ht="8.25" customHeight="1"/>
    <row r="31042" ht="8.25" customHeight="1"/>
    <row r="31043" ht="8.25" customHeight="1"/>
    <row r="31044" ht="8.25" customHeight="1"/>
    <row r="31045" ht="8.25" customHeight="1"/>
    <row r="31046" ht="8.25" customHeight="1"/>
    <row r="31047" ht="8.25" customHeight="1"/>
    <row r="31048" ht="8.25" customHeight="1"/>
    <row r="31049" ht="8.25" customHeight="1"/>
    <row r="31050" ht="8.25" customHeight="1"/>
    <row r="31051" ht="8.25" customHeight="1"/>
    <row r="31052" ht="8.25" customHeight="1"/>
    <row r="31053" ht="8.25" customHeight="1"/>
    <row r="31054" ht="8.25" customHeight="1"/>
    <row r="31055" ht="8.25" customHeight="1"/>
    <row r="31056" ht="8.25" customHeight="1"/>
    <row r="31057" ht="8.25" customHeight="1"/>
    <row r="31058" ht="8.25" customHeight="1"/>
    <row r="31059" ht="8.25" customHeight="1"/>
    <row r="31060" ht="8.25" customHeight="1"/>
    <row r="31061" ht="8.25" customHeight="1"/>
    <row r="31062" ht="8.25" customHeight="1"/>
    <row r="31063" ht="8.25" customHeight="1"/>
    <row r="31064" ht="8.25" customHeight="1"/>
    <row r="31065" ht="8.25" customHeight="1"/>
    <row r="31066" ht="8.25" customHeight="1"/>
    <row r="31067" ht="8.25" customHeight="1"/>
    <row r="31068" ht="8.25" customHeight="1"/>
    <row r="31069" ht="8.25" customHeight="1"/>
    <row r="31070" ht="8.25" customHeight="1"/>
    <row r="31071" ht="8.25" customHeight="1"/>
    <row r="31072" ht="8.25" customHeight="1"/>
    <row r="31073" ht="8.25" customHeight="1"/>
    <row r="31074" ht="8.25" customHeight="1"/>
    <row r="31075" ht="8.25" customHeight="1"/>
    <row r="31076" ht="8.25" customHeight="1"/>
    <row r="31077" ht="8.25" customHeight="1"/>
    <row r="31078" ht="8.25" customHeight="1"/>
    <row r="31079" ht="8.25" customHeight="1"/>
    <row r="31080" ht="8.25" customHeight="1"/>
    <row r="31081" ht="8.25" customHeight="1"/>
    <row r="31082" ht="8.25" customHeight="1"/>
    <row r="31083" ht="8.25" customHeight="1"/>
    <row r="31084" ht="8.25" customHeight="1"/>
    <row r="31085" ht="8.25" customHeight="1"/>
    <row r="31086" ht="8.25" customHeight="1"/>
    <row r="31087" ht="8.25" customHeight="1"/>
    <row r="31088" ht="8.25" customHeight="1"/>
    <row r="31089" ht="8.25" customHeight="1"/>
    <row r="31090" ht="8.25" customHeight="1"/>
    <row r="31091" ht="8.25" customHeight="1"/>
    <row r="31092" ht="8.25" customHeight="1"/>
    <row r="31093" ht="8.25" customHeight="1"/>
    <row r="31094" ht="8.25" customHeight="1"/>
    <row r="31095" ht="8.25" customHeight="1"/>
    <row r="31096" ht="8.25" customHeight="1"/>
    <row r="31097" ht="8.25" customHeight="1"/>
    <row r="31098" ht="8.25" customHeight="1"/>
    <row r="31099" ht="8.25" customHeight="1"/>
    <row r="31100" ht="8.25" customHeight="1"/>
    <row r="31101" ht="8.25" customHeight="1"/>
    <row r="31102" ht="8.25" customHeight="1"/>
    <row r="31103" ht="8.25" customHeight="1"/>
    <row r="31104" ht="8.25" customHeight="1"/>
    <row r="31105" ht="8.25" customHeight="1"/>
    <row r="31106" ht="8.25" customHeight="1"/>
    <row r="31107" ht="8.25" customHeight="1"/>
    <row r="31108" ht="8.25" customHeight="1"/>
    <row r="31109" ht="8.25" customHeight="1"/>
    <row r="31110" ht="8.25" customHeight="1"/>
    <row r="31111" ht="8.25" customHeight="1"/>
    <row r="31112" ht="8.25" customHeight="1"/>
    <row r="31113" ht="8.25" customHeight="1"/>
    <row r="31114" ht="8.25" customHeight="1"/>
    <row r="31115" ht="8.25" customHeight="1"/>
    <row r="31116" ht="8.25" customHeight="1"/>
    <row r="31117" ht="8.25" customHeight="1"/>
    <row r="31118" ht="8.25" customHeight="1"/>
    <row r="31119" ht="8.25" customHeight="1"/>
    <row r="31120" ht="8.25" customHeight="1"/>
    <row r="31121" ht="8.25" customHeight="1"/>
    <row r="31122" ht="8.25" customHeight="1"/>
    <row r="31123" ht="8.25" customHeight="1"/>
    <row r="31124" ht="8.25" customHeight="1"/>
    <row r="31125" ht="8.25" customHeight="1"/>
    <row r="31126" ht="8.25" customHeight="1"/>
    <row r="31127" ht="8.25" customHeight="1"/>
    <row r="31128" ht="8.25" customHeight="1"/>
    <row r="31129" ht="8.25" customHeight="1"/>
    <row r="31130" ht="8.25" customHeight="1"/>
    <row r="31131" ht="8.25" customHeight="1"/>
    <row r="31132" ht="8.25" customHeight="1"/>
    <row r="31133" ht="8.25" customHeight="1"/>
    <row r="31134" ht="8.25" customHeight="1"/>
    <row r="31135" ht="8.25" customHeight="1"/>
    <row r="31136" ht="8.25" customHeight="1"/>
    <row r="31137" ht="8.25" customHeight="1"/>
    <row r="31138" ht="8.25" customHeight="1"/>
    <row r="31139" ht="8.25" customHeight="1"/>
    <row r="31140" ht="8.25" customHeight="1"/>
    <row r="31141" ht="8.25" customHeight="1"/>
    <row r="31142" ht="8.25" customHeight="1"/>
    <row r="31143" ht="8.25" customHeight="1"/>
    <row r="31144" ht="8.25" customHeight="1"/>
    <row r="31145" ht="8.25" customHeight="1"/>
    <row r="31146" ht="8.25" customHeight="1"/>
    <row r="31147" ht="8.25" customHeight="1"/>
    <row r="31148" ht="8.25" customHeight="1"/>
    <row r="31149" ht="8.25" customHeight="1"/>
    <row r="31150" ht="8.25" customHeight="1"/>
    <row r="31151" ht="8.25" customHeight="1"/>
    <row r="31152" ht="8.25" customHeight="1"/>
    <row r="31153" ht="8.25" customHeight="1"/>
    <row r="31154" ht="8.25" customHeight="1"/>
    <row r="31155" ht="8.25" customHeight="1"/>
    <row r="31156" ht="8.25" customHeight="1"/>
    <row r="31157" ht="8.25" customHeight="1"/>
    <row r="31158" ht="8.25" customHeight="1"/>
    <row r="31159" ht="8.25" customHeight="1"/>
    <row r="31160" ht="8.25" customHeight="1"/>
    <row r="31161" ht="8.25" customHeight="1"/>
    <row r="31162" ht="8.25" customHeight="1"/>
    <row r="31163" ht="8.25" customHeight="1"/>
    <row r="31164" ht="8.25" customHeight="1"/>
    <row r="31165" ht="8.25" customHeight="1"/>
    <row r="31166" ht="8.25" customHeight="1"/>
    <row r="31167" ht="8.25" customHeight="1"/>
    <row r="31168" ht="8.25" customHeight="1"/>
    <row r="31169" ht="8.25" customHeight="1"/>
    <row r="31170" ht="8.25" customHeight="1"/>
    <row r="31171" ht="8.25" customHeight="1"/>
    <row r="31172" ht="8.25" customHeight="1"/>
    <row r="31173" ht="8.25" customHeight="1"/>
    <row r="31174" ht="8.25" customHeight="1"/>
    <row r="31175" ht="8.25" customHeight="1"/>
    <row r="31176" ht="8.25" customHeight="1"/>
    <row r="31177" ht="8.25" customHeight="1"/>
    <row r="31178" ht="8.25" customHeight="1"/>
    <row r="31179" ht="8.25" customHeight="1"/>
    <row r="31180" ht="8.25" customHeight="1"/>
    <row r="31181" ht="8.25" customHeight="1"/>
    <row r="31182" ht="8.25" customHeight="1"/>
    <row r="31183" ht="8.25" customHeight="1"/>
    <row r="31184" ht="8.25" customHeight="1"/>
    <row r="31185" ht="8.25" customHeight="1"/>
    <row r="31186" ht="8.25" customHeight="1"/>
    <row r="31187" ht="8.25" customHeight="1"/>
    <row r="31188" ht="8.25" customHeight="1"/>
    <row r="31189" ht="8.25" customHeight="1"/>
    <row r="31190" ht="8.25" customHeight="1"/>
    <row r="31191" ht="8.25" customHeight="1"/>
    <row r="31192" ht="8.25" customHeight="1"/>
    <row r="31193" ht="8.25" customHeight="1"/>
    <row r="31194" ht="8.25" customHeight="1"/>
    <row r="31195" ht="8.25" customHeight="1"/>
    <row r="31196" ht="8.25" customHeight="1"/>
    <row r="31197" ht="8.25" customHeight="1"/>
    <row r="31198" ht="8.25" customHeight="1"/>
    <row r="31199" ht="8.25" customHeight="1"/>
    <row r="31200" ht="8.25" customHeight="1"/>
    <row r="31201" ht="8.25" customHeight="1"/>
    <row r="31202" ht="8.25" customHeight="1"/>
    <row r="31203" ht="8.25" customHeight="1"/>
    <row r="31204" ht="8.25" customHeight="1"/>
    <row r="31205" ht="8.25" customHeight="1"/>
    <row r="31206" ht="8.25" customHeight="1"/>
    <row r="31207" ht="8.25" customHeight="1"/>
    <row r="31208" ht="8.25" customHeight="1"/>
    <row r="31209" ht="8.25" customHeight="1"/>
    <row r="31210" ht="8.25" customHeight="1"/>
    <row r="31211" ht="8.25" customHeight="1"/>
    <row r="31212" ht="8.25" customHeight="1"/>
    <row r="31213" ht="8.25" customHeight="1"/>
    <row r="31214" ht="8.25" customHeight="1"/>
    <row r="31215" ht="8.25" customHeight="1"/>
    <row r="31216" ht="8.25" customHeight="1"/>
    <row r="31217" ht="8.25" customHeight="1"/>
    <row r="31218" ht="8.25" customHeight="1"/>
    <row r="31219" ht="8.25" customHeight="1"/>
    <row r="31220" ht="8.25" customHeight="1"/>
    <row r="31221" ht="8.25" customHeight="1"/>
    <row r="31222" ht="8.25" customHeight="1"/>
    <row r="31223" ht="8.25" customHeight="1"/>
    <row r="31224" ht="8.25" customHeight="1"/>
    <row r="31225" ht="8.25" customHeight="1"/>
    <row r="31226" ht="8.25" customHeight="1"/>
    <row r="31227" ht="8.25" customHeight="1"/>
    <row r="31228" ht="8.25" customHeight="1"/>
    <row r="31229" ht="8.25" customHeight="1"/>
    <row r="31230" ht="8.25" customHeight="1"/>
    <row r="31231" ht="8.25" customHeight="1"/>
    <row r="31232" ht="8.25" customHeight="1"/>
    <row r="31233" ht="8.25" customHeight="1"/>
    <row r="31234" ht="8.25" customHeight="1"/>
    <row r="31235" ht="8.25" customHeight="1"/>
    <row r="31236" ht="8.25" customHeight="1"/>
    <row r="31237" ht="8.25" customHeight="1"/>
    <row r="31238" ht="8.25" customHeight="1"/>
    <row r="31239" ht="8.25" customHeight="1"/>
    <row r="31240" ht="8.25" customHeight="1"/>
    <row r="31241" ht="8.25" customHeight="1"/>
    <row r="31242" ht="8.25" customHeight="1"/>
    <row r="31243" ht="8.25" customHeight="1"/>
    <row r="31244" ht="8.25" customHeight="1"/>
    <row r="31245" ht="8.25" customHeight="1"/>
    <row r="31246" ht="8.25" customHeight="1"/>
    <row r="31247" ht="8.25" customHeight="1"/>
    <row r="31248" ht="8.25" customHeight="1"/>
    <row r="31249" ht="8.25" customHeight="1"/>
    <row r="31250" ht="8.25" customHeight="1"/>
    <row r="31251" ht="8.25" customHeight="1"/>
    <row r="31252" ht="8.25" customHeight="1"/>
    <row r="31253" ht="8.25" customHeight="1"/>
    <row r="31254" ht="8.25" customHeight="1"/>
    <row r="31255" ht="8.25" customHeight="1"/>
    <row r="31256" ht="8.25" customHeight="1"/>
    <row r="31257" ht="8.25" customHeight="1"/>
    <row r="31258" ht="8.25" customHeight="1"/>
    <row r="31259" ht="8.25" customHeight="1"/>
    <row r="31260" ht="8.25" customHeight="1"/>
    <row r="31261" ht="8.25" customHeight="1"/>
    <row r="31262" ht="8.25" customHeight="1"/>
    <row r="31263" ht="8.25" customHeight="1"/>
    <row r="31264" ht="8.25" customHeight="1"/>
    <row r="31265" ht="8.25" customHeight="1"/>
    <row r="31266" ht="8.25" customHeight="1"/>
    <row r="31267" ht="8.25" customHeight="1"/>
    <row r="31268" ht="8.25" customHeight="1"/>
    <row r="31269" ht="8.25" customHeight="1"/>
    <row r="31270" ht="8.25" customHeight="1"/>
    <row r="31271" ht="8.25" customHeight="1"/>
    <row r="31272" ht="8.25" customHeight="1"/>
    <row r="31273" ht="8.25" customHeight="1"/>
    <row r="31274" ht="8.25" customHeight="1"/>
    <row r="31275" ht="8.25" customHeight="1"/>
    <row r="31276" ht="8.25" customHeight="1"/>
    <row r="31277" ht="8.25" customHeight="1"/>
    <row r="31278" ht="8.25" customHeight="1"/>
    <row r="31279" ht="8.25" customHeight="1"/>
    <row r="31280" ht="8.25" customHeight="1"/>
    <row r="31281" ht="8.25" customHeight="1"/>
    <row r="31282" ht="8.25" customHeight="1"/>
    <row r="31283" ht="8.25" customHeight="1"/>
    <row r="31284" ht="8.25" customHeight="1"/>
    <row r="31285" ht="8.25" customHeight="1"/>
    <row r="31286" ht="8.25" customHeight="1"/>
    <row r="31287" ht="8.25" customHeight="1"/>
    <row r="31288" ht="8.25" customHeight="1"/>
    <row r="31289" ht="8.25" customHeight="1"/>
    <row r="31290" ht="8.25" customHeight="1"/>
    <row r="31291" ht="8.25" customHeight="1"/>
    <row r="31292" ht="8.25" customHeight="1"/>
    <row r="31293" ht="8.25" customHeight="1"/>
    <row r="31294" ht="8.25" customHeight="1"/>
    <row r="31295" ht="8.25" customHeight="1"/>
    <row r="31296" ht="8.25" customHeight="1"/>
    <row r="31297" ht="8.25" customHeight="1"/>
    <row r="31298" ht="8.25" customHeight="1"/>
    <row r="31299" ht="8.25" customHeight="1"/>
    <row r="31300" ht="8.25" customHeight="1"/>
    <row r="31301" ht="8.25" customHeight="1"/>
    <row r="31302" ht="8.25" customHeight="1"/>
    <row r="31303" ht="8.25" customHeight="1"/>
    <row r="31304" ht="8.25" customHeight="1"/>
    <row r="31305" ht="8.25" customHeight="1"/>
    <row r="31306" ht="8.25" customHeight="1"/>
    <row r="31307" ht="8.25" customHeight="1"/>
    <row r="31308" ht="8.25" customHeight="1"/>
    <row r="31309" ht="8.25" customHeight="1"/>
    <row r="31310" ht="8.25" customHeight="1"/>
    <row r="31311" ht="8.25" customHeight="1"/>
    <row r="31312" ht="8.25" customHeight="1"/>
    <row r="31313" ht="8.25" customHeight="1"/>
    <row r="31314" ht="8.25" customHeight="1"/>
    <row r="31315" ht="8.25" customHeight="1"/>
    <row r="31316" ht="8.25" customHeight="1"/>
    <row r="31317" ht="8.25" customHeight="1"/>
    <row r="31318" ht="8.25" customHeight="1"/>
    <row r="31319" ht="8.25" customHeight="1"/>
    <row r="31320" ht="8.25" customHeight="1"/>
    <row r="31321" ht="8.25" customHeight="1"/>
    <row r="31322" ht="8.25" customHeight="1"/>
    <row r="31323" ht="8.25" customHeight="1"/>
    <row r="31324" ht="8.25" customHeight="1"/>
    <row r="31325" ht="8.25" customHeight="1"/>
    <row r="31326" ht="8.25" customHeight="1"/>
    <row r="31327" ht="8.25" customHeight="1"/>
    <row r="31328" ht="8.25" customHeight="1"/>
    <row r="31329" ht="8.25" customHeight="1"/>
    <row r="31330" ht="8.25" customHeight="1"/>
    <row r="31331" ht="8.25" customHeight="1"/>
    <row r="31332" ht="8.25" customHeight="1"/>
    <row r="31333" ht="8.25" customHeight="1"/>
    <row r="31334" ht="8.25" customHeight="1"/>
    <row r="31335" ht="8.25" customHeight="1"/>
    <row r="31336" ht="8.25" customHeight="1"/>
    <row r="31337" ht="8.25" customHeight="1"/>
    <row r="31338" ht="8.25" customHeight="1"/>
    <row r="31339" ht="8.25" customHeight="1"/>
    <row r="31340" ht="8.25" customHeight="1"/>
    <row r="31341" ht="8.25" customHeight="1"/>
    <row r="31342" ht="8.25" customHeight="1"/>
    <row r="31343" ht="8.25" customHeight="1"/>
    <row r="31344" ht="8.25" customHeight="1"/>
    <row r="31345" ht="8.25" customHeight="1"/>
    <row r="31346" ht="8.25" customHeight="1"/>
    <row r="31347" ht="8.25" customHeight="1"/>
    <row r="31348" ht="8.25" customHeight="1"/>
    <row r="31349" ht="8.25" customHeight="1"/>
    <row r="31350" ht="8.25" customHeight="1"/>
    <row r="31351" ht="8.25" customHeight="1"/>
    <row r="31352" ht="8.25" customHeight="1"/>
    <row r="31353" ht="8.25" customHeight="1"/>
    <row r="31354" ht="8.25" customHeight="1"/>
    <row r="31355" ht="8.25" customHeight="1"/>
    <row r="31356" ht="8.25" customHeight="1"/>
    <row r="31357" ht="8.25" customHeight="1"/>
    <row r="31358" ht="8.25" customHeight="1"/>
    <row r="31359" ht="8.25" customHeight="1"/>
    <row r="31360" ht="8.25" customHeight="1"/>
    <row r="31361" ht="8.25" customHeight="1"/>
    <row r="31362" ht="8.25" customHeight="1"/>
    <row r="31363" ht="8.25" customHeight="1"/>
    <row r="31364" ht="8.25" customHeight="1"/>
    <row r="31365" ht="8.25" customHeight="1"/>
    <row r="31366" ht="8.25" customHeight="1"/>
    <row r="31367" ht="8.25" customHeight="1"/>
    <row r="31368" ht="8.25" customHeight="1"/>
    <row r="31369" ht="8.25" customHeight="1"/>
    <row r="31370" ht="8.25" customHeight="1"/>
    <row r="31371" ht="8.25" customHeight="1"/>
    <row r="31372" ht="8.25" customHeight="1"/>
    <row r="31373" ht="8.25" customHeight="1"/>
    <row r="31374" ht="8.25" customHeight="1"/>
    <row r="31375" ht="8.25" customHeight="1"/>
    <row r="31376" ht="8.25" customHeight="1"/>
    <row r="31377" ht="8.25" customHeight="1"/>
    <row r="31378" ht="8.25" customHeight="1"/>
    <row r="31379" ht="8.25" customHeight="1"/>
    <row r="31380" ht="8.25" customHeight="1"/>
    <row r="31381" ht="8.25" customHeight="1"/>
    <row r="31382" ht="8.25" customHeight="1"/>
    <row r="31383" ht="8.25" customHeight="1"/>
    <row r="31384" ht="8.25" customHeight="1"/>
    <row r="31385" ht="8.25" customHeight="1"/>
    <row r="31386" ht="8.25" customHeight="1"/>
    <row r="31387" ht="8.25" customHeight="1"/>
    <row r="31388" ht="8.25" customHeight="1"/>
    <row r="31389" ht="8.25" customHeight="1"/>
    <row r="31390" ht="8.25" customHeight="1"/>
    <row r="31391" ht="8.25" customHeight="1"/>
    <row r="31392" ht="8.25" customHeight="1"/>
    <row r="31393" ht="8.25" customHeight="1"/>
    <row r="31394" ht="8.25" customHeight="1"/>
    <row r="31395" ht="8.25" customHeight="1"/>
    <row r="31396" ht="8.25" customHeight="1"/>
    <row r="31397" ht="8.25" customHeight="1"/>
    <row r="31398" ht="8.25" customHeight="1"/>
    <row r="31399" ht="8.25" customHeight="1"/>
    <row r="31400" ht="8.25" customHeight="1"/>
    <row r="31401" ht="8.25" customHeight="1"/>
    <row r="31402" ht="8.25" customHeight="1"/>
    <row r="31403" ht="8.25" customHeight="1"/>
    <row r="31404" ht="8.25" customHeight="1"/>
    <row r="31405" ht="8.25" customHeight="1"/>
    <row r="31406" ht="8.25" customHeight="1"/>
    <row r="31407" ht="8.25" customHeight="1"/>
    <row r="31408" ht="8.25" customHeight="1"/>
    <row r="31409" ht="8.25" customHeight="1"/>
    <row r="31410" ht="8.25" customHeight="1"/>
    <row r="31411" ht="8.25" customHeight="1"/>
    <row r="31412" ht="8.25" customHeight="1"/>
    <row r="31413" ht="8.25" customHeight="1"/>
    <row r="31414" ht="8.25" customHeight="1"/>
    <row r="31415" ht="8.25" customHeight="1"/>
    <row r="31416" ht="8.25" customHeight="1"/>
    <row r="31417" ht="8.25" customHeight="1"/>
    <row r="31418" ht="8.25" customHeight="1"/>
    <row r="31419" ht="8.25" customHeight="1"/>
    <row r="31420" ht="8.25" customHeight="1"/>
    <row r="31421" ht="8.25" customHeight="1"/>
    <row r="31422" ht="8.25" customHeight="1"/>
    <row r="31423" ht="8.25" customHeight="1"/>
    <row r="31424" ht="8.25" customHeight="1"/>
    <row r="31425" ht="8.25" customHeight="1"/>
    <row r="31426" ht="8.25" customHeight="1"/>
    <row r="31427" ht="8.25" customHeight="1"/>
    <row r="31428" ht="8.25" customHeight="1"/>
    <row r="31429" ht="8.25" customHeight="1"/>
    <row r="31430" ht="8.25" customHeight="1"/>
    <row r="31431" ht="8.25" customHeight="1"/>
    <row r="31432" ht="8.25" customHeight="1"/>
    <row r="31433" ht="8.25" customHeight="1"/>
    <row r="31434" ht="8.25" customHeight="1"/>
    <row r="31435" ht="8.25" customHeight="1"/>
    <row r="31436" ht="8.25" customHeight="1"/>
    <row r="31437" ht="8.25" customHeight="1"/>
    <row r="31438" ht="8.25" customHeight="1"/>
    <row r="31439" ht="8.25" customHeight="1"/>
    <row r="31440" ht="8.25" customHeight="1"/>
    <row r="31441" ht="8.25" customHeight="1"/>
    <row r="31442" ht="8.25" customHeight="1"/>
    <row r="31443" ht="8.25" customHeight="1"/>
    <row r="31444" ht="8.25" customHeight="1"/>
    <row r="31445" ht="8.25" customHeight="1"/>
    <row r="31446" ht="8.25" customHeight="1"/>
    <row r="31447" ht="8.25" customHeight="1"/>
    <row r="31448" ht="8.25" customHeight="1"/>
    <row r="31449" ht="8.25" customHeight="1"/>
    <row r="31450" ht="8.25" customHeight="1"/>
    <row r="31451" ht="8.25" customHeight="1"/>
    <row r="31452" ht="8.25" customHeight="1"/>
    <row r="31453" ht="8.25" customHeight="1"/>
    <row r="31454" ht="8.25" customHeight="1"/>
    <row r="31455" ht="8.25" customHeight="1"/>
    <row r="31456" ht="8.25" customHeight="1"/>
    <row r="31457" ht="8.25" customHeight="1"/>
    <row r="31458" ht="8.25" customHeight="1"/>
    <row r="31459" ht="8.25" customHeight="1"/>
    <row r="31460" ht="8.25" customHeight="1"/>
    <row r="31461" ht="8.25" customHeight="1"/>
    <row r="31462" ht="8.25" customHeight="1"/>
    <row r="31463" ht="8.25" customHeight="1"/>
    <row r="31464" ht="8.25" customHeight="1"/>
    <row r="31465" ht="8.25" customHeight="1"/>
    <row r="31466" ht="8.25" customHeight="1"/>
    <row r="31467" ht="8.25" customHeight="1"/>
    <row r="31468" ht="8.25" customHeight="1"/>
    <row r="31469" ht="8.25" customHeight="1"/>
    <row r="31470" ht="8.25" customHeight="1"/>
    <row r="31471" ht="8.25" customHeight="1"/>
    <row r="31472" ht="8.25" customHeight="1"/>
    <row r="31473" ht="8.25" customHeight="1"/>
    <row r="31474" ht="8.25" customHeight="1"/>
    <row r="31475" ht="8.25" customHeight="1"/>
    <row r="31476" ht="8.25" customHeight="1"/>
    <row r="31477" ht="8.25" customHeight="1"/>
    <row r="31478" ht="8.25" customHeight="1"/>
    <row r="31479" ht="8.25" customHeight="1"/>
    <row r="31480" ht="8.25" customHeight="1"/>
    <row r="31481" ht="8.25" customHeight="1"/>
    <row r="31482" ht="8.25" customHeight="1"/>
    <row r="31483" ht="8.25" customHeight="1"/>
    <row r="31484" ht="8.25" customHeight="1"/>
    <row r="31485" ht="8.25" customHeight="1"/>
    <row r="31486" ht="8.25" customHeight="1"/>
    <row r="31487" ht="8.25" customHeight="1"/>
    <row r="31488" ht="8.25" customHeight="1"/>
    <row r="31489" ht="8.25" customHeight="1"/>
    <row r="31490" ht="8.25" customHeight="1"/>
    <row r="31491" ht="8.25" customHeight="1"/>
    <row r="31492" ht="8.25" customHeight="1"/>
    <row r="31493" ht="8.25" customHeight="1"/>
    <row r="31494" ht="8.25" customHeight="1"/>
    <row r="31495" ht="8.25" customHeight="1"/>
    <row r="31496" ht="8.25" customHeight="1"/>
    <row r="31497" ht="8.25" customHeight="1"/>
    <row r="31498" ht="8.25" customHeight="1"/>
    <row r="31499" ht="8.25" customHeight="1"/>
    <row r="31500" ht="8.25" customHeight="1"/>
    <row r="31501" ht="8.25" customHeight="1"/>
    <row r="31502" ht="8.25" customHeight="1"/>
    <row r="31503" ht="8.25" customHeight="1"/>
    <row r="31504" ht="8.25" customHeight="1"/>
    <row r="31505" ht="8.25" customHeight="1"/>
    <row r="31506" ht="8.25" customHeight="1"/>
    <row r="31507" ht="8.25" customHeight="1"/>
    <row r="31508" ht="8.25" customHeight="1"/>
    <row r="31509" ht="8.25" customHeight="1"/>
    <row r="31510" ht="8.25" customHeight="1"/>
    <row r="31511" ht="8.25" customHeight="1"/>
    <row r="31512" ht="8.25" customHeight="1"/>
    <row r="31513" ht="8.25" customHeight="1"/>
    <row r="31514" ht="8.25" customHeight="1"/>
    <row r="31515" ht="8.25" customHeight="1"/>
    <row r="31516" ht="8.25" customHeight="1"/>
    <row r="31517" ht="8.25" customHeight="1"/>
    <row r="31518" ht="8.25" customHeight="1"/>
    <row r="31519" ht="8.25" customHeight="1"/>
    <row r="31520" ht="8.25" customHeight="1"/>
    <row r="31521" ht="8.25" customHeight="1"/>
    <row r="31522" ht="8.25" customHeight="1"/>
    <row r="31523" ht="8.25" customHeight="1"/>
    <row r="31524" ht="8.25" customHeight="1"/>
    <row r="31525" ht="8.25" customHeight="1"/>
    <row r="31526" ht="8.25" customHeight="1"/>
    <row r="31527" ht="8.25" customHeight="1"/>
    <row r="31528" ht="8.25" customHeight="1"/>
    <row r="31529" ht="8.25" customHeight="1"/>
    <row r="31530" ht="8.25" customHeight="1"/>
    <row r="31531" ht="8.25" customHeight="1"/>
    <row r="31532" ht="8.25" customHeight="1"/>
    <row r="31533" ht="8.25" customHeight="1"/>
    <row r="31534" ht="8.25" customHeight="1"/>
    <row r="31535" ht="8.25" customHeight="1"/>
    <row r="31536" ht="8.25" customHeight="1"/>
    <row r="31537" ht="8.25" customHeight="1"/>
    <row r="31538" ht="8.25" customHeight="1"/>
    <row r="31539" ht="8.25" customHeight="1"/>
    <row r="31540" ht="8.25" customHeight="1"/>
    <row r="31541" ht="8.25" customHeight="1"/>
    <row r="31542" ht="8.25" customHeight="1"/>
    <row r="31543" ht="8.25" customHeight="1"/>
    <row r="31544" ht="8.25" customHeight="1"/>
    <row r="31545" ht="8.25" customHeight="1"/>
    <row r="31546" ht="8.25" customHeight="1"/>
    <row r="31547" ht="8.25" customHeight="1"/>
    <row r="31548" ht="8.25" customHeight="1"/>
    <row r="31549" ht="8.25" customHeight="1"/>
    <row r="31550" ht="8.25" customHeight="1"/>
    <row r="31551" ht="8.25" customHeight="1"/>
    <row r="31552" ht="8.25" customHeight="1"/>
    <row r="31553" ht="8.25" customHeight="1"/>
    <row r="31554" ht="8.25" customHeight="1"/>
    <row r="31555" ht="8.25" customHeight="1"/>
    <row r="31556" ht="8.25" customHeight="1"/>
    <row r="31557" ht="8.25" customHeight="1"/>
    <row r="31558" ht="8.25" customHeight="1"/>
    <row r="31559" ht="8.25" customHeight="1"/>
    <row r="31560" ht="8.25" customHeight="1"/>
    <row r="31561" ht="8.25" customHeight="1"/>
    <row r="31562" ht="8.25" customHeight="1"/>
    <row r="31563" ht="8.25" customHeight="1"/>
    <row r="31564" ht="8.25" customHeight="1"/>
    <row r="31565" ht="8.25" customHeight="1"/>
    <row r="31566" ht="8.25" customHeight="1"/>
    <row r="31567" ht="8.25" customHeight="1"/>
    <row r="31568" ht="8.25" customHeight="1"/>
    <row r="31569" ht="8.25" customHeight="1"/>
    <row r="31570" ht="8.25" customHeight="1"/>
    <row r="31571" ht="8.25" customHeight="1"/>
    <row r="31572" ht="8.25" customHeight="1"/>
    <row r="31573" ht="8.25" customHeight="1"/>
    <row r="31574" ht="8.25" customHeight="1"/>
    <row r="31575" ht="8.25" customHeight="1"/>
    <row r="31576" ht="8.25" customHeight="1"/>
    <row r="31577" ht="8.25" customHeight="1"/>
    <row r="31578" ht="8.25" customHeight="1"/>
    <row r="31579" ht="8.25" customHeight="1"/>
    <row r="31580" ht="8.25" customHeight="1"/>
    <row r="31581" ht="8.25" customHeight="1"/>
    <row r="31582" ht="8.25" customHeight="1"/>
    <row r="31583" ht="8.25" customHeight="1"/>
    <row r="31584" ht="8.25" customHeight="1"/>
    <row r="31585" ht="8.25" customHeight="1"/>
    <row r="31586" ht="8.25" customHeight="1"/>
    <row r="31587" ht="8.25" customHeight="1"/>
    <row r="31588" ht="8.25" customHeight="1"/>
    <row r="31589" ht="8.25" customHeight="1"/>
    <row r="31590" ht="8.25" customHeight="1"/>
    <row r="31591" ht="8.25" customHeight="1"/>
    <row r="31592" ht="8.25" customHeight="1"/>
    <row r="31593" ht="8.25" customHeight="1"/>
    <row r="31594" ht="8.25" customHeight="1"/>
    <row r="31595" ht="8.25" customHeight="1"/>
    <row r="31596" ht="8.25" customHeight="1"/>
    <row r="31597" ht="8.25" customHeight="1"/>
    <row r="31598" ht="8.25" customHeight="1"/>
    <row r="31599" ht="8.25" customHeight="1"/>
    <row r="31600" ht="8.25" customHeight="1"/>
    <row r="31601" ht="8.25" customHeight="1"/>
    <row r="31602" ht="8.25" customHeight="1"/>
    <row r="31603" ht="8.25" customHeight="1"/>
    <row r="31604" ht="8.25" customHeight="1"/>
    <row r="31605" ht="8.25" customHeight="1"/>
    <row r="31606" ht="8.25" customHeight="1"/>
    <row r="31607" ht="8.25" customHeight="1"/>
    <row r="31608" ht="8.25" customHeight="1"/>
    <row r="31609" ht="8.25" customHeight="1"/>
    <row r="31610" ht="8.25" customHeight="1"/>
    <row r="31611" ht="8.25" customHeight="1"/>
    <row r="31612" ht="8.25" customHeight="1"/>
    <row r="31613" ht="8.25" customHeight="1"/>
    <row r="31614" ht="8.25" customHeight="1"/>
    <row r="31615" ht="8.25" customHeight="1"/>
    <row r="31616" ht="8.25" customHeight="1"/>
    <row r="31617" ht="8.25" customHeight="1"/>
    <row r="31618" ht="8.25" customHeight="1"/>
    <row r="31619" ht="8.25" customHeight="1"/>
    <row r="31620" ht="8.25" customHeight="1"/>
    <row r="31621" ht="8.25" customHeight="1"/>
    <row r="31622" ht="8.25" customHeight="1"/>
    <row r="31623" ht="8.25" customHeight="1"/>
    <row r="31624" ht="8.25" customHeight="1"/>
    <row r="31625" ht="8.25" customHeight="1"/>
    <row r="31626" ht="8.25" customHeight="1"/>
    <row r="31627" ht="8.25" customHeight="1"/>
    <row r="31628" ht="8.25" customHeight="1"/>
    <row r="31629" ht="8.25" customHeight="1"/>
    <row r="31630" ht="8.25" customHeight="1"/>
    <row r="31631" ht="8.25" customHeight="1"/>
    <row r="31632" ht="8.25" customHeight="1"/>
    <row r="31633" ht="8.25" customHeight="1"/>
    <row r="31634" ht="8.25" customHeight="1"/>
    <row r="31635" ht="8.25" customHeight="1"/>
    <row r="31636" ht="8.25" customHeight="1"/>
    <row r="31637" ht="8.25" customHeight="1"/>
    <row r="31638" ht="8.25" customHeight="1"/>
    <row r="31639" ht="8.25" customHeight="1"/>
    <row r="31640" ht="8.25" customHeight="1"/>
    <row r="31641" ht="8.25" customHeight="1"/>
    <row r="31642" ht="8.25" customHeight="1"/>
    <row r="31643" ht="8.25" customHeight="1"/>
    <row r="31644" ht="8.25" customHeight="1"/>
    <row r="31645" ht="8.25" customHeight="1"/>
    <row r="31646" ht="8.25" customHeight="1"/>
    <row r="31647" ht="8.25" customHeight="1"/>
    <row r="31648" ht="8.25" customHeight="1"/>
    <row r="31649" ht="8.25" customHeight="1"/>
    <row r="31650" ht="8.25" customHeight="1"/>
    <row r="31651" ht="8.25" customHeight="1"/>
    <row r="31652" ht="8.25" customHeight="1"/>
    <row r="31653" ht="8.25" customHeight="1"/>
    <row r="31654" ht="8.25" customHeight="1"/>
    <row r="31655" ht="8.25" customHeight="1"/>
    <row r="31656" ht="8.25" customHeight="1"/>
    <row r="31657" ht="8.25" customHeight="1"/>
    <row r="31658" ht="8.25" customHeight="1"/>
    <row r="31659" ht="8.25" customHeight="1"/>
    <row r="31660" ht="8.25" customHeight="1"/>
    <row r="31661" ht="8.25" customHeight="1"/>
    <row r="31662" ht="8.25" customHeight="1"/>
    <row r="31663" ht="8.25" customHeight="1"/>
    <row r="31664" ht="8.25" customHeight="1"/>
    <row r="31665" ht="8.25" customHeight="1"/>
    <row r="31666" ht="8.25" customHeight="1"/>
    <row r="31667" ht="8.25" customHeight="1"/>
    <row r="31668" ht="8.25" customHeight="1"/>
    <row r="31669" ht="8.25" customHeight="1"/>
    <row r="31670" ht="8.25" customHeight="1"/>
    <row r="31671" ht="8.25" customHeight="1"/>
    <row r="31672" ht="8.25" customHeight="1"/>
    <row r="31673" ht="8.25" customHeight="1"/>
    <row r="31674" ht="8.25" customHeight="1"/>
    <row r="31675" ht="8.25" customHeight="1"/>
    <row r="31676" ht="8.25" customHeight="1"/>
    <row r="31677" ht="8.25" customHeight="1"/>
    <row r="31678" ht="8.25" customHeight="1"/>
    <row r="31679" ht="8.25" customHeight="1"/>
    <row r="31680" ht="8.25" customHeight="1"/>
    <row r="31681" ht="8.25" customHeight="1"/>
    <row r="31682" ht="8.25" customHeight="1"/>
    <row r="31683" ht="8.25" customHeight="1"/>
    <row r="31684" ht="8.25" customHeight="1"/>
    <row r="31685" ht="8.25" customHeight="1"/>
    <row r="31686" ht="8.25" customHeight="1"/>
    <row r="31687" ht="8.25" customHeight="1"/>
    <row r="31688" ht="8.25" customHeight="1"/>
    <row r="31689" ht="8.25" customHeight="1"/>
    <row r="31690" ht="8.25" customHeight="1"/>
    <row r="31691" ht="8.25" customHeight="1"/>
    <row r="31692" ht="8.25" customHeight="1"/>
    <row r="31693" ht="8.25" customHeight="1"/>
    <row r="31694" ht="8.25" customHeight="1"/>
    <row r="31695" ht="8.25" customHeight="1"/>
    <row r="31696" ht="8.25" customHeight="1"/>
    <row r="31697" ht="8.25" customHeight="1"/>
    <row r="31698" ht="8.25" customHeight="1"/>
    <row r="31699" ht="8.25" customHeight="1"/>
    <row r="31700" ht="8.25" customHeight="1"/>
    <row r="31701" ht="8.25" customHeight="1"/>
    <row r="31702" ht="8.25" customHeight="1"/>
    <row r="31703" ht="8.25" customHeight="1"/>
    <row r="31704" ht="8.25" customHeight="1"/>
    <row r="31705" ht="8.25" customHeight="1"/>
    <row r="31706" ht="8.25" customHeight="1"/>
    <row r="31707" ht="8.25" customHeight="1"/>
    <row r="31708" ht="8.25" customHeight="1"/>
    <row r="31709" ht="8.25" customHeight="1"/>
    <row r="31710" ht="8.25" customHeight="1"/>
    <row r="31711" ht="8.25" customHeight="1"/>
    <row r="31712" ht="8.25" customHeight="1"/>
    <row r="31713" ht="8.25" customHeight="1"/>
    <row r="31714" ht="8.25" customHeight="1"/>
    <row r="31715" ht="8.25" customHeight="1"/>
    <row r="31716" ht="8.25" customHeight="1"/>
    <row r="31717" ht="8.25" customHeight="1"/>
    <row r="31718" ht="8.25" customHeight="1"/>
    <row r="31719" ht="8.25" customHeight="1"/>
    <row r="31720" ht="8.25" customHeight="1"/>
    <row r="31721" ht="8.25" customHeight="1"/>
    <row r="31722" ht="8.25" customHeight="1"/>
    <row r="31723" ht="8.25" customHeight="1"/>
    <row r="31724" ht="8.25" customHeight="1"/>
    <row r="31725" ht="8.25" customHeight="1"/>
    <row r="31726" ht="8.25" customHeight="1"/>
    <row r="31727" ht="8.25" customHeight="1"/>
    <row r="31728" ht="8.25" customHeight="1"/>
    <row r="31729" ht="8.25" customHeight="1"/>
    <row r="31730" ht="8.25" customHeight="1"/>
    <row r="31731" ht="8.25" customHeight="1"/>
    <row r="31732" ht="8.25" customHeight="1"/>
    <row r="31733" ht="8.25" customHeight="1"/>
    <row r="31734" ht="8.25" customHeight="1"/>
    <row r="31735" ht="8.25" customHeight="1"/>
    <row r="31736" ht="8.25" customHeight="1"/>
    <row r="31737" ht="8.25" customHeight="1"/>
    <row r="31738" ht="8.25" customHeight="1"/>
    <row r="31739" ht="8.25" customHeight="1"/>
    <row r="31740" ht="8.25" customHeight="1"/>
    <row r="31741" ht="8.25" customHeight="1"/>
    <row r="31742" ht="8.25" customHeight="1"/>
    <row r="31743" ht="8.25" customHeight="1"/>
    <row r="31744" ht="8.25" customHeight="1"/>
    <row r="31745" ht="8.25" customHeight="1"/>
    <row r="31746" ht="8.25" customHeight="1"/>
    <row r="31747" ht="8.25" customHeight="1"/>
    <row r="31748" ht="8.25" customHeight="1"/>
    <row r="31749" ht="8.25" customHeight="1"/>
    <row r="31750" ht="8.25" customHeight="1"/>
    <row r="31751" ht="8.25" customHeight="1"/>
    <row r="31752" ht="8.25" customHeight="1"/>
    <row r="31753" ht="8.25" customHeight="1"/>
    <row r="31754" ht="8.25" customHeight="1"/>
    <row r="31755" ht="8.25" customHeight="1"/>
    <row r="31756" ht="8.25" customHeight="1"/>
    <row r="31757" ht="8.25" customHeight="1"/>
    <row r="31758" ht="8.25" customHeight="1"/>
    <row r="31759" ht="8.25" customHeight="1"/>
    <row r="31760" ht="8.25" customHeight="1"/>
    <row r="31761" ht="8.25" customHeight="1"/>
    <row r="31762" ht="8.25" customHeight="1"/>
    <row r="31763" ht="8.25" customHeight="1"/>
    <row r="31764" ht="8.25" customHeight="1"/>
    <row r="31765" ht="8.25" customHeight="1"/>
    <row r="31766" ht="8.25" customHeight="1"/>
    <row r="31767" ht="8.25" customHeight="1"/>
    <row r="31768" ht="8.25" customHeight="1"/>
    <row r="31769" ht="8.25" customHeight="1"/>
    <row r="31770" ht="8.25" customHeight="1"/>
    <row r="31771" ht="8.25" customHeight="1"/>
    <row r="31772" ht="8.25" customHeight="1"/>
    <row r="31773" ht="8.25" customHeight="1"/>
    <row r="31774" ht="8.25" customHeight="1"/>
    <row r="31775" ht="8.25" customHeight="1"/>
    <row r="31776" ht="8.25" customHeight="1"/>
    <row r="31777" ht="8.25" customHeight="1"/>
    <row r="31778" ht="8.25" customHeight="1"/>
    <row r="31779" ht="8.25" customHeight="1"/>
    <row r="31780" ht="8.25" customHeight="1"/>
    <row r="31781" ht="8.25" customHeight="1"/>
    <row r="31782" ht="8.25" customHeight="1"/>
    <row r="31783" ht="8.25" customHeight="1"/>
    <row r="31784" ht="8.25" customHeight="1"/>
    <row r="31785" ht="8.25" customHeight="1"/>
    <row r="31786" ht="8.25" customHeight="1"/>
    <row r="31787" ht="8.25" customHeight="1"/>
    <row r="31788" ht="8.25" customHeight="1"/>
    <row r="31789" ht="8.25" customHeight="1"/>
    <row r="31790" ht="8.25" customHeight="1"/>
    <row r="31791" ht="8.25" customHeight="1"/>
    <row r="31792" ht="8.25" customHeight="1"/>
    <row r="31793" ht="8.25" customHeight="1"/>
    <row r="31794" ht="8.25" customHeight="1"/>
    <row r="31795" ht="8.25" customHeight="1"/>
    <row r="31796" ht="8.25" customHeight="1"/>
    <row r="31797" ht="8.25" customHeight="1"/>
    <row r="31798" ht="8.25" customHeight="1"/>
    <row r="31799" ht="8.25" customHeight="1"/>
    <row r="31800" ht="8.25" customHeight="1"/>
    <row r="31801" ht="8.25" customHeight="1"/>
    <row r="31802" ht="8.25" customHeight="1"/>
    <row r="31803" ht="8.25" customHeight="1"/>
    <row r="31804" ht="8.25" customHeight="1"/>
    <row r="31805" ht="8.25" customHeight="1"/>
    <row r="31806" ht="8.25" customHeight="1"/>
    <row r="31807" ht="8.25" customHeight="1"/>
    <row r="31808" ht="8.25" customHeight="1"/>
    <row r="31809" ht="8.25" customHeight="1"/>
    <row r="31810" ht="8.25" customHeight="1"/>
    <row r="31811" ht="8.25" customHeight="1"/>
    <row r="31812" ht="8.25" customHeight="1"/>
    <row r="31813" ht="8.25" customHeight="1"/>
    <row r="31814" ht="8.25" customHeight="1"/>
    <row r="31815" ht="8.25" customHeight="1"/>
    <row r="31816" ht="8.25" customHeight="1"/>
    <row r="31817" ht="8.25" customHeight="1"/>
    <row r="31818" ht="8.25" customHeight="1"/>
    <row r="31819" ht="8.25" customHeight="1"/>
    <row r="31820" ht="8.25" customHeight="1"/>
    <row r="31821" ht="8.25" customHeight="1"/>
    <row r="31822" ht="8.25" customHeight="1"/>
    <row r="31823" ht="8.25" customHeight="1"/>
    <row r="31824" ht="8.25" customHeight="1"/>
    <row r="31825" ht="8.25" customHeight="1"/>
    <row r="31826" ht="8.25" customHeight="1"/>
    <row r="31827" ht="8.25" customHeight="1"/>
    <row r="31828" ht="8.25" customHeight="1"/>
    <row r="31829" ht="8.25" customHeight="1"/>
    <row r="31830" ht="8.25" customHeight="1"/>
    <row r="31831" ht="8.25" customHeight="1"/>
    <row r="31832" ht="8.25" customHeight="1"/>
    <row r="31833" ht="8.25" customHeight="1"/>
    <row r="31834" ht="8.25" customHeight="1"/>
    <row r="31835" ht="8.25" customHeight="1"/>
    <row r="31836" ht="8.25" customHeight="1"/>
    <row r="31837" ht="8.25" customHeight="1"/>
    <row r="31838" ht="8.25" customHeight="1"/>
    <row r="31839" ht="8.25" customHeight="1"/>
    <row r="31840" ht="8.25" customHeight="1"/>
    <row r="31841" ht="8.25" customHeight="1"/>
    <row r="31842" ht="8.25" customHeight="1"/>
    <row r="31843" ht="8.25" customHeight="1"/>
    <row r="31844" ht="8.25" customHeight="1"/>
    <row r="31845" ht="8.25" customHeight="1"/>
    <row r="31846" ht="8.25" customHeight="1"/>
    <row r="31847" ht="8.25" customHeight="1"/>
    <row r="31848" ht="8.25" customHeight="1"/>
    <row r="31849" ht="8.25" customHeight="1"/>
    <row r="31850" ht="8.25" customHeight="1"/>
    <row r="31851" ht="8.25" customHeight="1"/>
    <row r="31852" ht="8.25" customHeight="1"/>
    <row r="31853" ht="8.25" customHeight="1"/>
    <row r="31854" ht="8.25" customHeight="1"/>
    <row r="31855" ht="8.25" customHeight="1"/>
    <row r="31856" ht="8.25" customHeight="1"/>
    <row r="31857" ht="8.25" customHeight="1"/>
    <row r="31858" ht="8.25" customHeight="1"/>
    <row r="31859" ht="8.25" customHeight="1"/>
    <row r="31860" ht="8.25" customHeight="1"/>
    <row r="31861" ht="8.25" customHeight="1"/>
    <row r="31862" ht="8.25" customHeight="1"/>
    <row r="31863" ht="8.25" customHeight="1"/>
    <row r="31864" ht="8.25" customHeight="1"/>
    <row r="31865" ht="8.25" customHeight="1"/>
    <row r="31866" ht="8.25" customHeight="1"/>
    <row r="31867" ht="8.25" customHeight="1"/>
    <row r="31868" ht="8.25" customHeight="1"/>
    <row r="31869" ht="8.25" customHeight="1"/>
    <row r="31870" ht="8.25" customHeight="1"/>
    <row r="31871" ht="8.25" customHeight="1"/>
    <row r="31872" ht="8.25" customHeight="1"/>
    <row r="31873" ht="8.25" customHeight="1"/>
    <row r="31874" ht="8.25" customHeight="1"/>
    <row r="31875" ht="8.25" customHeight="1"/>
    <row r="31876" ht="8.25" customHeight="1"/>
    <row r="31877" ht="8.25" customHeight="1"/>
    <row r="31878" ht="8.25" customHeight="1"/>
    <row r="31879" ht="8.25" customHeight="1"/>
    <row r="31880" ht="8.25" customHeight="1"/>
    <row r="31881" ht="8.25" customHeight="1"/>
    <row r="31882" ht="8.25" customHeight="1"/>
    <row r="31883" ht="8.25" customHeight="1"/>
    <row r="31884" ht="8.25" customHeight="1"/>
    <row r="31885" ht="8.25" customHeight="1"/>
    <row r="31886" ht="8.25" customHeight="1"/>
    <row r="31887" ht="8.25" customHeight="1"/>
    <row r="31888" ht="8.25" customHeight="1"/>
    <row r="31889" ht="8.25" customHeight="1"/>
    <row r="31890" ht="8.25" customHeight="1"/>
    <row r="31891" ht="8.25" customHeight="1"/>
    <row r="31892" ht="8.25" customHeight="1"/>
    <row r="31893" ht="8.25" customHeight="1"/>
    <row r="31894" ht="8.25" customHeight="1"/>
    <row r="31895" ht="8.25" customHeight="1"/>
    <row r="31896" ht="8.25" customHeight="1"/>
    <row r="31897" ht="8.25" customHeight="1"/>
    <row r="31898" ht="8.25" customHeight="1"/>
    <row r="31899" ht="8.25" customHeight="1"/>
    <row r="31900" ht="8.25" customHeight="1"/>
    <row r="31901" ht="8.25" customHeight="1"/>
    <row r="31902" ht="8.25" customHeight="1"/>
    <row r="31903" ht="8.25" customHeight="1"/>
    <row r="31904" ht="8.25" customHeight="1"/>
    <row r="31905" ht="8.25" customHeight="1"/>
    <row r="31906" ht="8.25" customHeight="1"/>
    <row r="31907" ht="8.25" customHeight="1"/>
    <row r="31908" ht="8.25" customHeight="1"/>
    <row r="31909" ht="8.25" customHeight="1"/>
    <row r="31910" ht="8.25" customHeight="1"/>
    <row r="31911" ht="8.25" customHeight="1"/>
    <row r="31912" ht="8.25" customHeight="1"/>
    <row r="31913" ht="8.25" customHeight="1"/>
    <row r="31914" ht="8.25" customHeight="1"/>
    <row r="31915" ht="8.25" customHeight="1"/>
    <row r="31916" ht="8.25" customHeight="1"/>
    <row r="31917" ht="8.25" customHeight="1"/>
    <row r="31918" ht="8.25" customHeight="1"/>
    <row r="31919" ht="8.25" customHeight="1"/>
    <row r="31920" ht="8.25" customHeight="1"/>
    <row r="31921" ht="8.25" customHeight="1"/>
    <row r="31922" ht="8.25" customHeight="1"/>
    <row r="31923" ht="8.25" customHeight="1"/>
    <row r="31924" ht="8.25" customHeight="1"/>
    <row r="31925" ht="8.25" customHeight="1"/>
    <row r="31926" ht="8.25" customHeight="1"/>
    <row r="31927" ht="8.25" customHeight="1"/>
    <row r="31928" ht="8.25" customHeight="1"/>
    <row r="31929" ht="8.25" customHeight="1"/>
    <row r="31930" ht="8.25" customHeight="1"/>
    <row r="31931" ht="8.25" customHeight="1"/>
    <row r="31932" ht="8.25" customHeight="1"/>
    <row r="31933" ht="8.25" customHeight="1"/>
    <row r="31934" ht="8.25" customHeight="1"/>
    <row r="31935" ht="8.25" customHeight="1"/>
    <row r="31936" ht="8.25" customHeight="1"/>
    <row r="31937" ht="8.25" customHeight="1"/>
    <row r="31938" ht="8.25" customHeight="1"/>
    <row r="31939" ht="8.25" customHeight="1"/>
    <row r="31940" ht="8.25" customHeight="1"/>
    <row r="31941" ht="8.25" customHeight="1"/>
    <row r="31942" ht="8.25" customHeight="1"/>
    <row r="31943" ht="8.25" customHeight="1"/>
    <row r="31944" ht="8.25" customHeight="1"/>
    <row r="31945" ht="8.25" customHeight="1"/>
    <row r="31946" ht="8.25" customHeight="1"/>
    <row r="31947" ht="8.25" customHeight="1"/>
    <row r="31948" ht="8.25" customHeight="1"/>
    <row r="31949" ht="8.25" customHeight="1"/>
    <row r="31950" ht="8.25" customHeight="1"/>
    <row r="31951" ht="8.25" customHeight="1"/>
    <row r="31952" ht="8.25" customHeight="1"/>
    <row r="31953" ht="8.25" customHeight="1"/>
    <row r="31954" ht="8.25" customHeight="1"/>
    <row r="31955" ht="8.25" customHeight="1"/>
    <row r="31956" ht="8.25" customHeight="1"/>
    <row r="31957" ht="8.25" customHeight="1"/>
    <row r="31958" ht="8.25" customHeight="1"/>
    <row r="31959" ht="8.25" customHeight="1"/>
    <row r="31960" ht="8.25" customHeight="1"/>
    <row r="31961" ht="8.25" customHeight="1"/>
    <row r="31962" ht="8.25" customHeight="1"/>
    <row r="31963" ht="8.25" customHeight="1"/>
    <row r="31964" ht="8.25" customHeight="1"/>
    <row r="31965" ht="8.25" customHeight="1"/>
    <row r="31966" ht="8.25" customHeight="1"/>
    <row r="31967" ht="8.25" customHeight="1"/>
    <row r="31968" ht="8.25" customHeight="1"/>
    <row r="31969" ht="8.25" customHeight="1"/>
    <row r="31970" ht="8.25" customHeight="1"/>
    <row r="31971" ht="8.25" customHeight="1"/>
    <row r="31972" ht="8.25" customHeight="1"/>
    <row r="31973" ht="8.25" customHeight="1"/>
    <row r="31974" ht="8.25" customHeight="1"/>
    <row r="31975" ht="8.25" customHeight="1"/>
    <row r="31976" ht="8.25" customHeight="1"/>
    <row r="31977" ht="8.25" customHeight="1"/>
    <row r="31978" ht="8.25" customHeight="1"/>
    <row r="31979" ht="8.25" customHeight="1"/>
    <row r="31980" ht="8.25" customHeight="1"/>
    <row r="31981" ht="8.25" customHeight="1"/>
    <row r="31982" ht="8.25" customHeight="1"/>
    <row r="31983" ht="8.25" customHeight="1"/>
    <row r="31984" ht="8.25" customHeight="1"/>
    <row r="31985" ht="8.25" customHeight="1"/>
    <row r="31986" ht="8.25" customHeight="1"/>
    <row r="31987" ht="8.25" customHeight="1"/>
    <row r="31988" ht="8.25" customHeight="1"/>
    <row r="31989" ht="8.25" customHeight="1"/>
    <row r="31990" ht="8.25" customHeight="1"/>
    <row r="31991" ht="8.25" customHeight="1"/>
    <row r="31992" ht="8.25" customHeight="1"/>
    <row r="31993" ht="8.25" customHeight="1"/>
    <row r="31994" ht="8.25" customHeight="1"/>
    <row r="31995" ht="8.25" customHeight="1"/>
    <row r="31996" ht="8.25" customHeight="1"/>
    <row r="31997" ht="8.25" customHeight="1"/>
    <row r="31998" ht="8.25" customHeight="1"/>
    <row r="31999" ht="8.25" customHeight="1"/>
    <row r="32000" ht="8.25" customHeight="1"/>
    <row r="32001" ht="8.25" customHeight="1"/>
    <row r="32002" ht="8.25" customHeight="1"/>
    <row r="32003" ht="8.25" customHeight="1"/>
    <row r="32004" ht="8.25" customHeight="1"/>
    <row r="32005" ht="8.25" customHeight="1"/>
    <row r="32006" ht="8.25" customHeight="1"/>
    <row r="32007" ht="8.25" customHeight="1"/>
    <row r="32008" ht="8.25" customHeight="1"/>
    <row r="32009" ht="8.25" customHeight="1"/>
    <row r="32010" ht="8.25" customHeight="1"/>
    <row r="32011" ht="8.25" customHeight="1"/>
    <row r="32012" ht="8.25" customHeight="1"/>
    <row r="32013" ht="8.25" customHeight="1"/>
    <row r="32014" ht="8.25" customHeight="1"/>
    <row r="32015" ht="8.25" customHeight="1"/>
    <row r="32016" ht="8.25" customHeight="1"/>
    <row r="32017" ht="8.25" customHeight="1"/>
    <row r="32018" ht="8.25" customHeight="1"/>
    <row r="32019" ht="8.25" customHeight="1"/>
    <row r="32020" ht="8.25" customHeight="1"/>
    <row r="32021" ht="8.25" customHeight="1"/>
    <row r="32022" ht="8.25" customHeight="1"/>
    <row r="32023" ht="8.25" customHeight="1"/>
    <row r="32024" ht="8.25" customHeight="1"/>
    <row r="32025" ht="8.25" customHeight="1"/>
    <row r="32026" ht="8.25" customHeight="1"/>
    <row r="32027" ht="8.25" customHeight="1"/>
    <row r="32028" ht="8.25" customHeight="1"/>
    <row r="32029" ht="8.25" customHeight="1"/>
    <row r="32030" ht="8.25" customHeight="1"/>
    <row r="32031" ht="8.25" customHeight="1"/>
    <row r="32032" ht="8.25" customHeight="1"/>
    <row r="32033" ht="8.25" customHeight="1"/>
    <row r="32034" ht="8.25" customHeight="1"/>
    <row r="32035" ht="8.25" customHeight="1"/>
    <row r="32036" ht="8.25" customHeight="1"/>
    <row r="32037" ht="8.25" customHeight="1"/>
    <row r="32038" ht="8.25" customHeight="1"/>
    <row r="32039" ht="8.25" customHeight="1"/>
    <row r="32040" ht="8.25" customHeight="1"/>
    <row r="32041" ht="8.25" customHeight="1"/>
    <row r="32042" ht="8.25" customHeight="1"/>
    <row r="32043" ht="8.25" customHeight="1"/>
    <row r="32044" ht="8.25" customHeight="1"/>
    <row r="32045" ht="8.25" customHeight="1"/>
    <row r="32046" ht="8.25" customHeight="1"/>
    <row r="32047" ht="8.25" customHeight="1"/>
    <row r="32048" ht="8.25" customHeight="1"/>
    <row r="32049" ht="8.25" customHeight="1"/>
    <row r="32050" ht="8.25" customHeight="1"/>
    <row r="32051" ht="8.25" customHeight="1"/>
    <row r="32052" ht="8.25" customHeight="1"/>
    <row r="32053" ht="8.25" customHeight="1"/>
    <row r="32054" ht="8.25" customHeight="1"/>
    <row r="32055" ht="8.25" customHeight="1"/>
    <row r="32056" ht="8.25" customHeight="1"/>
    <row r="32057" ht="8.25" customHeight="1"/>
    <row r="32058" ht="8.25" customHeight="1"/>
    <row r="32059" ht="8.25" customHeight="1"/>
    <row r="32060" ht="8.25" customHeight="1"/>
    <row r="32061" ht="8.25" customHeight="1"/>
    <row r="32062" ht="8.25" customHeight="1"/>
    <row r="32063" ht="8.25" customHeight="1"/>
    <row r="32064" ht="8.25" customHeight="1"/>
    <row r="32065" ht="8.25" customHeight="1"/>
    <row r="32066" ht="8.25" customHeight="1"/>
    <row r="32067" ht="8.25" customHeight="1"/>
    <row r="32068" ht="8.25" customHeight="1"/>
    <row r="32069" ht="8.25" customHeight="1"/>
    <row r="32070" ht="8.25" customHeight="1"/>
    <row r="32071" ht="8.25" customHeight="1"/>
    <row r="32072" ht="8.25" customHeight="1"/>
    <row r="32073" ht="8.25" customHeight="1"/>
    <row r="32074" ht="8.25" customHeight="1"/>
    <row r="32075" ht="8.25" customHeight="1"/>
    <row r="32076" ht="8.25" customHeight="1"/>
    <row r="32077" ht="8.25" customHeight="1"/>
    <row r="32078" ht="8.25" customHeight="1"/>
    <row r="32079" ht="8.25" customHeight="1"/>
    <row r="32080" ht="8.25" customHeight="1"/>
    <row r="32081" ht="8.25" customHeight="1"/>
    <row r="32082" ht="8.25" customHeight="1"/>
    <row r="32083" ht="8.25" customHeight="1"/>
    <row r="32084" ht="8.25" customHeight="1"/>
    <row r="32085" ht="8.25" customHeight="1"/>
    <row r="32086" ht="8.25" customHeight="1"/>
    <row r="32087" ht="8.25" customHeight="1"/>
    <row r="32088" ht="8.25" customHeight="1"/>
    <row r="32089" ht="8.25" customHeight="1"/>
    <row r="32090" ht="8.25" customHeight="1"/>
    <row r="32091" ht="8.25" customHeight="1"/>
    <row r="32092" ht="8.25" customHeight="1"/>
    <row r="32093" ht="8.25" customHeight="1"/>
    <row r="32094" ht="8.25" customHeight="1"/>
    <row r="32095" ht="8.25" customHeight="1"/>
    <row r="32096" ht="8.25" customHeight="1"/>
    <row r="32097" ht="8.25" customHeight="1"/>
    <row r="32098" ht="8.25" customHeight="1"/>
    <row r="32099" ht="8.25" customHeight="1"/>
    <row r="32100" ht="8.25" customHeight="1"/>
    <row r="32101" ht="8.25" customHeight="1"/>
    <row r="32102" ht="8.25" customHeight="1"/>
    <row r="32103" ht="8.25" customHeight="1"/>
    <row r="32104" ht="8.25" customHeight="1"/>
    <row r="32105" ht="8.25" customHeight="1"/>
    <row r="32106" ht="8.25" customHeight="1"/>
    <row r="32107" ht="8.25" customHeight="1"/>
    <row r="32108" ht="8.25" customHeight="1"/>
    <row r="32109" ht="8.25" customHeight="1"/>
    <row r="32110" ht="8.25" customHeight="1"/>
    <row r="32111" ht="8.25" customHeight="1"/>
    <row r="32112" ht="8.25" customHeight="1"/>
    <row r="32113" ht="8.25" customHeight="1"/>
    <row r="32114" ht="8.25" customHeight="1"/>
    <row r="32115" ht="8.25" customHeight="1"/>
    <row r="32116" ht="8.25" customHeight="1"/>
    <row r="32117" ht="8.25" customHeight="1"/>
    <row r="32118" ht="8.25" customHeight="1"/>
    <row r="32119" ht="8.25" customHeight="1"/>
    <row r="32120" ht="8.25" customHeight="1"/>
    <row r="32121" ht="8.25" customHeight="1"/>
    <row r="32122" ht="8.25" customHeight="1"/>
    <row r="32123" ht="8.25" customHeight="1"/>
    <row r="32124" ht="8.25" customHeight="1"/>
    <row r="32125" ht="8.25" customHeight="1"/>
    <row r="32126" ht="8.25" customHeight="1"/>
    <row r="32127" ht="8.25" customHeight="1"/>
    <row r="32128" ht="8.25" customHeight="1"/>
    <row r="32129" ht="8.25" customHeight="1"/>
    <row r="32130" ht="8.25" customHeight="1"/>
    <row r="32131" ht="8.25" customHeight="1"/>
    <row r="32132" ht="8.25" customHeight="1"/>
    <row r="32133" ht="8.25" customHeight="1"/>
    <row r="32134" ht="8.25" customHeight="1"/>
    <row r="32135" ht="8.25" customHeight="1"/>
    <row r="32136" ht="8.25" customHeight="1"/>
    <row r="32137" ht="8.25" customHeight="1"/>
    <row r="32138" ht="8.25" customHeight="1"/>
    <row r="32139" ht="8.25" customHeight="1"/>
    <row r="32140" ht="8.25" customHeight="1"/>
    <row r="32141" ht="8.25" customHeight="1"/>
    <row r="32142" ht="8.25" customHeight="1"/>
    <row r="32143" ht="8.25" customHeight="1"/>
    <row r="32144" ht="8.25" customHeight="1"/>
    <row r="32145" ht="8.25" customHeight="1"/>
    <row r="32146" ht="8.25" customHeight="1"/>
    <row r="32147" ht="8.25" customHeight="1"/>
    <row r="32148" ht="8.25" customHeight="1"/>
    <row r="32149" ht="8.25" customHeight="1"/>
    <row r="32150" ht="8.25" customHeight="1"/>
    <row r="32151" ht="8.25" customHeight="1"/>
    <row r="32152" ht="8.25" customHeight="1"/>
    <row r="32153" ht="8.25" customHeight="1"/>
    <row r="32154" ht="8.25" customHeight="1"/>
    <row r="32155" ht="8.25" customHeight="1"/>
    <row r="32156" ht="8.25" customHeight="1"/>
    <row r="32157" ht="8.25" customHeight="1"/>
    <row r="32158" ht="8.25" customHeight="1"/>
    <row r="32159" ht="8.25" customHeight="1"/>
    <row r="32160" ht="8.25" customHeight="1"/>
    <row r="32161" ht="8.25" customHeight="1"/>
    <row r="32162" ht="8.25" customHeight="1"/>
    <row r="32163" ht="8.25" customHeight="1"/>
    <row r="32164" ht="8.25" customHeight="1"/>
    <row r="32165" ht="8.25" customHeight="1"/>
    <row r="32166" ht="8.25" customHeight="1"/>
    <row r="32167" ht="8.25" customHeight="1"/>
    <row r="32168" ht="8.25" customHeight="1"/>
    <row r="32169" ht="8.25" customHeight="1"/>
    <row r="32170" ht="8.25" customHeight="1"/>
    <row r="32171" ht="8.25" customHeight="1"/>
    <row r="32172" ht="8.25" customHeight="1"/>
    <row r="32173" ht="8.25" customHeight="1"/>
    <row r="32174" ht="8.25" customHeight="1"/>
    <row r="32175" ht="8.25" customHeight="1"/>
    <row r="32176" ht="8.25" customHeight="1"/>
    <row r="32177" ht="8.25" customHeight="1"/>
    <row r="32178" ht="8.25" customHeight="1"/>
    <row r="32179" ht="8.25" customHeight="1"/>
    <row r="32180" ht="8.25" customHeight="1"/>
    <row r="32181" ht="8.25" customHeight="1"/>
    <row r="32182" ht="8.25" customHeight="1"/>
    <row r="32183" ht="8.25" customHeight="1"/>
    <row r="32184" ht="8.25" customHeight="1"/>
    <row r="32185" ht="8.25" customHeight="1"/>
    <row r="32186" ht="8.25" customHeight="1"/>
    <row r="32187" ht="8.25" customHeight="1"/>
    <row r="32188" ht="8.25" customHeight="1"/>
    <row r="32189" ht="8.25" customHeight="1"/>
    <row r="32190" ht="8.25" customHeight="1"/>
    <row r="32191" ht="8.25" customHeight="1"/>
    <row r="32192" ht="8.25" customHeight="1"/>
    <row r="32193" ht="8.25" customHeight="1"/>
    <row r="32194" ht="8.25" customHeight="1"/>
    <row r="32195" ht="8.25" customHeight="1"/>
    <row r="32196" ht="8.25" customHeight="1"/>
    <row r="32197" ht="8.25" customHeight="1"/>
    <row r="32198" ht="8.25" customHeight="1"/>
    <row r="32199" ht="8.25" customHeight="1"/>
    <row r="32200" ht="8.25" customHeight="1"/>
    <row r="32201" ht="8.25" customHeight="1"/>
    <row r="32202" ht="8.25" customHeight="1"/>
    <row r="32203" ht="8.25" customHeight="1"/>
    <row r="32204" ht="8.25" customHeight="1"/>
    <row r="32205" ht="8.25" customHeight="1"/>
    <row r="32206" ht="8.25" customHeight="1"/>
    <row r="32207" ht="8.25" customHeight="1"/>
    <row r="32208" ht="8.25" customHeight="1"/>
    <row r="32209" ht="8.25" customHeight="1"/>
    <row r="32210" ht="8.25" customHeight="1"/>
    <row r="32211" ht="8.25" customHeight="1"/>
    <row r="32212" ht="8.25" customHeight="1"/>
    <row r="32213" ht="8.25" customHeight="1"/>
    <row r="32214" ht="8.25" customHeight="1"/>
    <row r="32215" ht="8.25" customHeight="1"/>
    <row r="32216" ht="8.25" customHeight="1"/>
    <row r="32217" ht="8.25" customHeight="1"/>
    <row r="32218" ht="8.25" customHeight="1"/>
    <row r="32219" ht="8.25" customHeight="1"/>
    <row r="32220" ht="8.25" customHeight="1"/>
    <row r="32221" ht="8.25" customHeight="1"/>
    <row r="32222" ht="8.25" customHeight="1"/>
    <row r="32223" ht="8.25" customHeight="1"/>
    <row r="32224" ht="8.25" customHeight="1"/>
    <row r="32225" ht="8.25" customHeight="1"/>
    <row r="32226" ht="8.25" customHeight="1"/>
    <row r="32227" ht="8.25" customHeight="1"/>
    <row r="32228" ht="8.25" customHeight="1"/>
    <row r="32229" ht="8.25" customHeight="1"/>
    <row r="32230" ht="8.25" customHeight="1"/>
    <row r="32231" ht="8.25" customHeight="1"/>
    <row r="32232" ht="8.25" customHeight="1"/>
    <row r="32233" ht="8.25" customHeight="1"/>
    <row r="32234" ht="8.25" customHeight="1"/>
    <row r="32235" ht="8.25" customHeight="1"/>
    <row r="32236" ht="8.25" customHeight="1"/>
    <row r="32237" ht="8.25" customHeight="1"/>
    <row r="32238" ht="8.25" customHeight="1"/>
    <row r="32239" ht="8.25" customHeight="1"/>
    <row r="32240" ht="8.25" customHeight="1"/>
    <row r="32241" ht="8.25" customHeight="1"/>
    <row r="32242" ht="8.25" customHeight="1"/>
    <row r="32243" ht="8.25" customHeight="1"/>
    <row r="32244" ht="8.25" customHeight="1"/>
    <row r="32245" ht="8.25" customHeight="1"/>
    <row r="32246" ht="8.25" customHeight="1"/>
    <row r="32247" ht="8.25" customHeight="1"/>
    <row r="32248" ht="8.25" customHeight="1"/>
    <row r="32249" ht="8.25" customHeight="1"/>
    <row r="32250" ht="8.25" customHeight="1"/>
    <row r="32251" ht="8.25" customHeight="1"/>
    <row r="32252" ht="8.25" customHeight="1"/>
    <row r="32253" ht="8.25" customHeight="1"/>
    <row r="32254" ht="8.25" customHeight="1"/>
    <row r="32255" ht="8.25" customHeight="1"/>
    <row r="32256" ht="8.25" customHeight="1"/>
    <row r="32257" ht="8.25" customHeight="1"/>
    <row r="32258" ht="8.25" customHeight="1"/>
    <row r="32259" ht="8.25" customHeight="1"/>
    <row r="32260" ht="8.25" customHeight="1"/>
    <row r="32261" ht="8.25" customHeight="1"/>
    <row r="32262" ht="8.25" customHeight="1"/>
    <row r="32263" ht="8.25" customHeight="1"/>
    <row r="32264" ht="8.25" customHeight="1"/>
    <row r="32265" ht="8.25" customHeight="1"/>
    <row r="32266" ht="8.25" customHeight="1"/>
    <row r="32267" ht="8.25" customHeight="1"/>
    <row r="32268" ht="8.25" customHeight="1"/>
    <row r="32269" ht="8.25" customHeight="1"/>
    <row r="32270" ht="8.25" customHeight="1"/>
    <row r="32271" ht="8.25" customHeight="1"/>
    <row r="32272" ht="8.25" customHeight="1"/>
    <row r="32273" ht="8.25" customHeight="1"/>
    <row r="32274" ht="8.25" customHeight="1"/>
    <row r="32275" ht="8.25" customHeight="1"/>
    <row r="32276" ht="8.25" customHeight="1"/>
    <row r="32277" ht="8.25" customHeight="1"/>
    <row r="32278" ht="8.25" customHeight="1"/>
    <row r="32279" ht="8.25" customHeight="1"/>
    <row r="32280" ht="8.25" customHeight="1"/>
    <row r="32281" ht="8.25" customHeight="1"/>
    <row r="32282" ht="8.25" customHeight="1"/>
    <row r="32283" ht="8.25" customHeight="1"/>
    <row r="32284" ht="8.25" customHeight="1"/>
    <row r="32285" ht="8.25" customHeight="1"/>
    <row r="32286" ht="8.25" customHeight="1"/>
    <row r="32287" ht="8.25" customHeight="1"/>
    <row r="32288" ht="8.25" customHeight="1"/>
    <row r="32289" ht="8.25" customHeight="1"/>
    <row r="32290" ht="8.25" customHeight="1"/>
    <row r="32291" ht="8.25" customHeight="1"/>
    <row r="32292" ht="8.25" customHeight="1"/>
    <row r="32293" ht="8.25" customHeight="1"/>
    <row r="32294" ht="8.25" customHeight="1"/>
    <row r="32295" ht="8.25" customHeight="1"/>
    <row r="32296" ht="8.25" customHeight="1"/>
    <row r="32297" ht="8.25" customHeight="1"/>
    <row r="32298" ht="8.25" customHeight="1"/>
    <row r="32299" ht="8.25" customHeight="1"/>
    <row r="32300" ht="8.25" customHeight="1"/>
    <row r="32301" ht="8.25" customHeight="1"/>
    <row r="32302" ht="8.25" customHeight="1"/>
    <row r="32303" ht="8.25" customHeight="1"/>
    <row r="32304" ht="8.25" customHeight="1"/>
    <row r="32305" ht="8.25" customHeight="1"/>
    <row r="32306" ht="8.25" customHeight="1"/>
    <row r="32307" ht="8.25" customHeight="1"/>
    <row r="32308" ht="8.25" customHeight="1"/>
    <row r="32309" ht="8.25" customHeight="1"/>
    <row r="32310" ht="8.25" customHeight="1"/>
    <row r="32311" ht="8.25" customHeight="1"/>
    <row r="32312" ht="8.25" customHeight="1"/>
    <row r="32313" ht="8.25" customHeight="1"/>
    <row r="32314" ht="8.25" customHeight="1"/>
    <row r="32315" ht="8.25" customHeight="1"/>
    <row r="32316" ht="8.25" customHeight="1"/>
    <row r="32317" ht="8.25" customHeight="1"/>
    <row r="32318" ht="8.25" customHeight="1"/>
    <row r="32319" ht="8.25" customHeight="1"/>
    <row r="32320" ht="8.25" customHeight="1"/>
    <row r="32321" ht="8.25" customHeight="1"/>
    <row r="32322" ht="8.25" customHeight="1"/>
    <row r="32323" ht="8.25" customHeight="1"/>
    <row r="32324" ht="8.25" customHeight="1"/>
    <row r="32325" ht="8.25" customHeight="1"/>
    <row r="32326" ht="8.25" customHeight="1"/>
    <row r="32327" ht="8.25" customHeight="1"/>
    <row r="32328" ht="8.25" customHeight="1"/>
    <row r="32329" ht="8.25" customHeight="1"/>
    <row r="32330" ht="8.25" customHeight="1"/>
    <row r="32331" ht="8.25" customHeight="1"/>
    <row r="32332" ht="8.25" customHeight="1"/>
    <row r="32333" ht="8.25" customHeight="1"/>
    <row r="32334" ht="8.25" customHeight="1"/>
    <row r="32335" ht="8.25" customHeight="1"/>
    <row r="32336" ht="8.25" customHeight="1"/>
    <row r="32337" ht="8.25" customHeight="1"/>
    <row r="32338" ht="8.25" customHeight="1"/>
    <row r="32339" ht="8.25" customHeight="1"/>
    <row r="32340" ht="8.25" customHeight="1"/>
    <row r="32341" ht="8.25" customHeight="1"/>
    <row r="32342" ht="8.25" customHeight="1"/>
    <row r="32343" ht="8.25" customHeight="1"/>
    <row r="32344" ht="8.25" customHeight="1"/>
    <row r="32345" ht="8.25" customHeight="1"/>
    <row r="32346" ht="8.25" customHeight="1"/>
    <row r="32347" ht="8.25" customHeight="1"/>
    <row r="32348" ht="8.25" customHeight="1"/>
    <row r="32349" ht="8.25" customHeight="1"/>
    <row r="32350" ht="8.25" customHeight="1"/>
    <row r="32351" ht="8.25" customHeight="1"/>
    <row r="32352" ht="8.25" customHeight="1"/>
    <row r="32353" ht="8.25" customHeight="1"/>
    <row r="32354" ht="8.25" customHeight="1"/>
    <row r="32355" ht="8.25" customHeight="1"/>
    <row r="32356" ht="8.25" customHeight="1"/>
    <row r="32357" ht="8.25" customHeight="1"/>
    <row r="32358" ht="8.25" customHeight="1"/>
    <row r="32359" ht="8.25" customHeight="1"/>
    <row r="32360" ht="8.25" customHeight="1"/>
    <row r="32361" ht="8.25" customHeight="1"/>
    <row r="32362" ht="8.25" customHeight="1"/>
    <row r="32363" ht="8.25" customHeight="1"/>
    <row r="32364" ht="8.25" customHeight="1"/>
    <row r="32365" ht="8.25" customHeight="1"/>
    <row r="32366" ht="8.25" customHeight="1"/>
    <row r="32367" ht="8.25" customHeight="1"/>
    <row r="32368" ht="8.25" customHeight="1"/>
    <row r="32369" ht="8.25" customHeight="1"/>
    <row r="32370" ht="8.25" customHeight="1"/>
    <row r="32371" ht="8.25" customHeight="1"/>
    <row r="32372" ht="8.25" customHeight="1"/>
    <row r="32373" ht="8.25" customHeight="1"/>
    <row r="32374" ht="8.25" customHeight="1"/>
    <row r="32375" ht="8.25" customHeight="1"/>
    <row r="32376" ht="8.25" customHeight="1"/>
    <row r="32377" ht="8.25" customHeight="1"/>
    <row r="32378" ht="8.25" customHeight="1"/>
    <row r="32379" ht="8.25" customHeight="1"/>
    <row r="32380" ht="8.25" customHeight="1"/>
    <row r="32381" ht="8.25" customHeight="1"/>
    <row r="32382" ht="8.25" customHeight="1"/>
    <row r="32383" ht="8.25" customHeight="1"/>
    <row r="32384" ht="8.25" customHeight="1"/>
    <row r="32385" ht="8.25" customHeight="1"/>
    <row r="32386" ht="8.25" customHeight="1"/>
    <row r="32387" ht="8.25" customHeight="1"/>
    <row r="32388" ht="8.25" customHeight="1"/>
    <row r="32389" ht="8.25" customHeight="1"/>
    <row r="32390" ht="8.25" customHeight="1"/>
    <row r="32391" ht="8.25" customHeight="1"/>
    <row r="32392" ht="8.25" customHeight="1"/>
    <row r="32393" ht="8.25" customHeight="1"/>
    <row r="32394" ht="8.25" customHeight="1"/>
    <row r="32395" ht="8.25" customHeight="1"/>
    <row r="32396" ht="8.25" customHeight="1"/>
    <row r="32397" ht="8.25" customHeight="1"/>
    <row r="32398" ht="8.25" customHeight="1"/>
    <row r="32399" ht="8.25" customHeight="1"/>
    <row r="32400" ht="8.25" customHeight="1"/>
    <row r="32401" ht="8.25" customHeight="1"/>
    <row r="32402" ht="8.25" customHeight="1"/>
    <row r="32403" ht="8.25" customHeight="1"/>
    <row r="32404" ht="8.25" customHeight="1"/>
    <row r="32405" ht="8.25" customHeight="1"/>
    <row r="32406" ht="8.25" customHeight="1"/>
    <row r="32407" ht="8.25" customHeight="1"/>
    <row r="32408" ht="8.25" customHeight="1"/>
    <row r="32409" ht="8.25" customHeight="1"/>
    <row r="32410" ht="8.25" customHeight="1"/>
    <row r="32411" ht="8.25" customHeight="1"/>
    <row r="32412" ht="8.25" customHeight="1"/>
    <row r="32413" ht="8.25" customHeight="1"/>
    <row r="32414" ht="8.25" customHeight="1"/>
    <row r="32415" ht="8.25" customHeight="1"/>
    <row r="32416" ht="8.25" customHeight="1"/>
    <row r="32417" ht="8.25" customHeight="1"/>
    <row r="32418" ht="8.25" customHeight="1"/>
    <row r="32419" ht="8.25" customHeight="1"/>
    <row r="32420" ht="8.25" customHeight="1"/>
    <row r="32421" ht="8.25" customHeight="1"/>
    <row r="32422" ht="8.25" customHeight="1"/>
    <row r="32423" ht="8.25" customHeight="1"/>
    <row r="32424" ht="8.25" customHeight="1"/>
    <row r="32425" ht="8.25" customHeight="1"/>
    <row r="32426" ht="8.25" customHeight="1"/>
    <row r="32427" ht="8.25" customHeight="1"/>
    <row r="32428" ht="8.25" customHeight="1"/>
    <row r="32429" ht="8.25" customHeight="1"/>
    <row r="32430" ht="8.25" customHeight="1"/>
    <row r="32431" ht="8.25" customHeight="1"/>
    <row r="32432" ht="8.25" customHeight="1"/>
    <row r="32433" ht="8.25" customHeight="1"/>
    <row r="32434" ht="8.25" customHeight="1"/>
    <row r="32435" ht="8.25" customHeight="1"/>
    <row r="32436" ht="8.25" customHeight="1"/>
    <row r="32437" ht="8.25" customHeight="1"/>
    <row r="32438" ht="8.25" customHeight="1"/>
    <row r="32439" ht="8.25" customHeight="1"/>
    <row r="32440" ht="8.25" customHeight="1"/>
    <row r="32441" ht="8.25" customHeight="1"/>
    <row r="32442" ht="8.25" customHeight="1"/>
    <row r="32443" ht="8.25" customHeight="1"/>
    <row r="32444" ht="8.25" customHeight="1"/>
    <row r="32445" ht="8.25" customHeight="1"/>
    <row r="32446" ht="8.25" customHeight="1"/>
    <row r="32447" ht="8.25" customHeight="1"/>
    <row r="32448" ht="8.25" customHeight="1"/>
    <row r="32449" ht="8.25" customHeight="1"/>
    <row r="32450" ht="8.25" customHeight="1"/>
    <row r="32451" ht="8.25" customHeight="1"/>
    <row r="32452" ht="8.25" customHeight="1"/>
    <row r="32453" ht="8.25" customHeight="1"/>
    <row r="32454" ht="8.25" customHeight="1"/>
    <row r="32455" ht="8.25" customHeight="1"/>
    <row r="32456" ht="8.25" customHeight="1"/>
    <row r="32457" ht="8.25" customHeight="1"/>
    <row r="32458" ht="8.25" customHeight="1"/>
    <row r="32459" ht="8.25" customHeight="1"/>
    <row r="32460" ht="8.25" customHeight="1"/>
    <row r="32461" ht="8.25" customHeight="1"/>
    <row r="32462" ht="8.25" customHeight="1"/>
    <row r="32463" ht="8.25" customHeight="1"/>
    <row r="32464" ht="8.25" customHeight="1"/>
    <row r="32465" ht="8.25" customHeight="1"/>
    <row r="32466" ht="8.25" customHeight="1"/>
    <row r="32467" ht="8.25" customHeight="1"/>
    <row r="32468" ht="8.25" customHeight="1"/>
    <row r="32469" ht="8.25" customHeight="1"/>
    <row r="32470" ht="8.25" customHeight="1"/>
    <row r="32471" ht="8.25" customHeight="1"/>
    <row r="32472" ht="8.25" customHeight="1"/>
    <row r="32473" ht="8.25" customHeight="1"/>
    <row r="32474" ht="8.25" customHeight="1"/>
    <row r="32475" ht="8.25" customHeight="1"/>
    <row r="32476" ht="8.25" customHeight="1"/>
    <row r="32477" ht="8.25" customHeight="1"/>
    <row r="32478" ht="8.25" customHeight="1"/>
    <row r="32479" ht="8.25" customHeight="1"/>
    <row r="32480" ht="8.25" customHeight="1"/>
    <row r="32481" ht="8.25" customHeight="1"/>
    <row r="32482" ht="8.25" customHeight="1"/>
    <row r="32483" ht="8.25" customHeight="1"/>
    <row r="32484" ht="8.25" customHeight="1"/>
    <row r="32485" ht="8.25" customHeight="1"/>
    <row r="32486" ht="8.25" customHeight="1"/>
    <row r="32487" ht="8.25" customHeight="1"/>
    <row r="32488" ht="8.25" customHeight="1"/>
    <row r="32489" ht="8.25" customHeight="1"/>
    <row r="32490" ht="8.25" customHeight="1"/>
    <row r="32491" ht="8.25" customHeight="1"/>
    <row r="32492" ht="8.25" customHeight="1"/>
    <row r="32493" ht="8.25" customHeight="1"/>
    <row r="32494" ht="8.25" customHeight="1"/>
    <row r="32495" ht="8.25" customHeight="1"/>
    <row r="32496" ht="8.25" customHeight="1"/>
    <row r="32497" ht="8.25" customHeight="1"/>
    <row r="32498" ht="8.25" customHeight="1"/>
    <row r="32499" ht="8.25" customHeight="1"/>
    <row r="32500" ht="8.25" customHeight="1"/>
    <row r="32501" ht="8.25" customHeight="1"/>
    <row r="32502" ht="8.25" customHeight="1"/>
    <row r="32503" ht="8.25" customHeight="1"/>
    <row r="32504" ht="8.25" customHeight="1"/>
    <row r="32505" ht="8.25" customHeight="1"/>
    <row r="32506" ht="8.25" customHeight="1"/>
    <row r="32507" ht="8.25" customHeight="1"/>
    <row r="32508" ht="8.25" customHeight="1"/>
    <row r="32509" ht="8.25" customHeight="1"/>
    <row r="32510" ht="8.25" customHeight="1"/>
    <row r="32511" ht="8.25" customHeight="1"/>
    <row r="32512" ht="8.25" customHeight="1"/>
    <row r="32513" ht="8.25" customHeight="1"/>
    <row r="32514" ht="8.25" customHeight="1"/>
    <row r="32515" ht="8.25" customHeight="1"/>
    <row r="32516" ht="8.25" customHeight="1"/>
    <row r="32517" ht="8.25" customHeight="1"/>
    <row r="32518" ht="8.25" customHeight="1"/>
    <row r="32519" ht="8.25" customHeight="1"/>
    <row r="32520" ht="8.25" customHeight="1"/>
    <row r="32521" ht="8.25" customHeight="1"/>
    <row r="32522" ht="8.25" customHeight="1"/>
    <row r="32523" ht="8.25" customHeight="1"/>
    <row r="32524" ht="8.25" customHeight="1"/>
    <row r="32525" ht="8.25" customHeight="1"/>
    <row r="32526" ht="8.25" customHeight="1"/>
    <row r="32527" ht="8.25" customHeight="1"/>
    <row r="32528" ht="8.25" customHeight="1"/>
    <row r="32529" ht="8.25" customHeight="1"/>
    <row r="32530" ht="8.25" customHeight="1"/>
    <row r="32531" ht="8.25" customHeight="1"/>
    <row r="32532" ht="8.25" customHeight="1"/>
    <row r="32533" ht="8.25" customHeight="1"/>
    <row r="32534" ht="8.25" customHeight="1"/>
    <row r="32535" ht="8.25" customHeight="1"/>
    <row r="32536" ht="8.25" customHeight="1"/>
    <row r="32537" ht="8.25" customHeight="1"/>
    <row r="32538" ht="8.25" customHeight="1"/>
    <row r="32539" ht="8.25" customHeight="1"/>
    <row r="32540" ht="8.25" customHeight="1"/>
    <row r="32541" ht="8.25" customHeight="1"/>
    <row r="32542" ht="8.25" customHeight="1"/>
    <row r="32543" ht="8.25" customHeight="1"/>
    <row r="32544" ht="8.25" customHeight="1"/>
    <row r="32545" ht="8.25" customHeight="1"/>
    <row r="32546" ht="8.25" customHeight="1"/>
    <row r="32547" ht="8.25" customHeight="1"/>
    <row r="32548" ht="8.25" customHeight="1"/>
    <row r="32549" ht="8.25" customHeight="1"/>
    <row r="32550" ht="8.25" customHeight="1"/>
    <row r="32551" ht="8.25" customHeight="1"/>
    <row r="32552" ht="8.25" customHeight="1"/>
    <row r="32553" ht="8.25" customHeight="1"/>
    <row r="32554" ht="8.25" customHeight="1"/>
    <row r="32555" ht="8.25" customHeight="1"/>
    <row r="32556" ht="8.25" customHeight="1"/>
    <row r="32557" ht="8.25" customHeight="1"/>
    <row r="32558" ht="8.25" customHeight="1"/>
    <row r="32559" ht="8.25" customHeight="1"/>
    <row r="32560" ht="8.25" customHeight="1"/>
    <row r="32561" ht="8.25" customHeight="1"/>
    <row r="32562" ht="8.25" customHeight="1"/>
    <row r="32563" ht="8.25" customHeight="1"/>
    <row r="32564" ht="8.25" customHeight="1"/>
    <row r="32565" ht="8.25" customHeight="1"/>
    <row r="32566" ht="8.25" customHeight="1"/>
    <row r="32567" ht="8.25" customHeight="1"/>
    <row r="32568" ht="8.25" customHeight="1"/>
    <row r="32569" ht="8.25" customHeight="1"/>
    <row r="32570" ht="8.25" customHeight="1"/>
    <row r="32571" ht="8.25" customHeight="1"/>
    <row r="32572" ht="8.25" customHeight="1"/>
    <row r="32573" ht="8.25" customHeight="1"/>
    <row r="32574" ht="8.25" customHeight="1"/>
    <row r="32575" ht="8.25" customHeight="1"/>
    <row r="32576" ht="8.25" customHeight="1"/>
    <row r="32577" ht="8.25" customHeight="1"/>
    <row r="32578" ht="8.25" customHeight="1"/>
    <row r="32579" ht="8.25" customHeight="1"/>
    <row r="32580" ht="8.25" customHeight="1"/>
    <row r="32581" ht="8.25" customHeight="1"/>
    <row r="32582" ht="8.25" customHeight="1"/>
    <row r="32583" ht="8.25" customHeight="1"/>
    <row r="32584" ht="8.25" customHeight="1"/>
    <row r="32585" ht="8.25" customHeight="1"/>
    <row r="32586" ht="8.25" customHeight="1"/>
    <row r="32587" ht="8.25" customHeight="1"/>
    <row r="32588" ht="8.25" customHeight="1"/>
    <row r="32589" ht="8.25" customHeight="1"/>
    <row r="32590" ht="8.25" customHeight="1"/>
    <row r="32591" ht="8.25" customHeight="1"/>
    <row r="32592" ht="8.25" customHeight="1"/>
    <row r="32593" ht="8.25" customHeight="1"/>
    <row r="32594" ht="8.25" customHeight="1"/>
    <row r="32595" ht="8.25" customHeight="1"/>
    <row r="32596" ht="8.25" customHeight="1"/>
    <row r="32597" ht="8.25" customHeight="1"/>
    <row r="32598" ht="8.25" customHeight="1"/>
    <row r="32599" ht="8.25" customHeight="1"/>
    <row r="32600" ht="8.25" customHeight="1"/>
    <row r="32601" ht="8.25" customHeight="1"/>
    <row r="32602" ht="8.25" customHeight="1"/>
    <row r="32603" ht="8.25" customHeight="1"/>
    <row r="32604" ht="8.25" customHeight="1"/>
    <row r="32605" ht="8.25" customHeight="1"/>
    <row r="32606" ht="8.25" customHeight="1"/>
    <row r="32607" ht="8.25" customHeight="1"/>
    <row r="32608" ht="8.25" customHeight="1"/>
    <row r="32609" ht="8.25" customHeight="1"/>
    <row r="32610" ht="8.25" customHeight="1"/>
    <row r="32611" ht="8.25" customHeight="1"/>
    <row r="32612" ht="8.25" customHeight="1"/>
    <row r="32613" ht="8.25" customHeight="1"/>
    <row r="32614" ht="8.25" customHeight="1"/>
    <row r="32615" ht="8.25" customHeight="1"/>
    <row r="32616" ht="8.25" customHeight="1"/>
    <row r="32617" ht="8.25" customHeight="1"/>
    <row r="32618" ht="8.25" customHeight="1"/>
    <row r="32619" ht="8.25" customHeight="1"/>
    <row r="32620" ht="8.25" customHeight="1"/>
    <row r="32621" ht="8.25" customHeight="1"/>
    <row r="32622" ht="8.25" customHeight="1"/>
    <row r="32623" ht="8.25" customHeight="1"/>
    <row r="32624" ht="8.25" customHeight="1"/>
    <row r="32625" ht="8.25" customHeight="1"/>
    <row r="32626" ht="8.25" customHeight="1"/>
    <row r="32627" ht="8.25" customHeight="1"/>
    <row r="32628" ht="8.25" customHeight="1"/>
    <row r="32629" ht="8.25" customHeight="1"/>
    <row r="32630" ht="8.25" customHeight="1"/>
    <row r="32631" ht="8.25" customHeight="1"/>
    <row r="32632" ht="8.25" customHeight="1"/>
    <row r="32633" ht="8.25" customHeight="1"/>
    <row r="32634" ht="8.25" customHeight="1"/>
    <row r="32635" ht="8.25" customHeight="1"/>
    <row r="32636" ht="8.25" customHeight="1"/>
    <row r="32637" ht="8.25" customHeight="1"/>
    <row r="32638" ht="8.25" customHeight="1"/>
    <row r="32639" ht="8.25" customHeight="1"/>
    <row r="32640" ht="8.25" customHeight="1"/>
    <row r="32641" ht="8.25" customHeight="1"/>
    <row r="32642" ht="8.25" customHeight="1"/>
    <row r="32643" ht="8.25" customHeight="1"/>
    <row r="32644" ht="8.25" customHeight="1"/>
    <row r="32645" ht="8.25" customHeight="1"/>
    <row r="32646" ht="8.25" customHeight="1"/>
    <row r="32647" ht="8.25" customHeight="1"/>
    <row r="32648" ht="8.25" customHeight="1"/>
    <row r="32649" ht="8.25" customHeight="1"/>
    <row r="32650" ht="8.25" customHeight="1"/>
    <row r="32651" ht="8.25" customHeight="1"/>
    <row r="32652" ht="8.25" customHeight="1"/>
    <row r="32653" ht="8.25" customHeight="1"/>
    <row r="32654" ht="8.25" customHeight="1"/>
    <row r="32655" ht="8.25" customHeight="1"/>
    <row r="32656" ht="8.25" customHeight="1"/>
    <row r="32657" ht="8.25" customHeight="1"/>
    <row r="32658" ht="8.25" customHeight="1"/>
    <row r="32659" ht="8.25" customHeight="1"/>
    <row r="32660" ht="8.25" customHeight="1"/>
    <row r="32661" ht="8.25" customHeight="1"/>
    <row r="32662" ht="8.25" customHeight="1"/>
    <row r="32663" ht="8.25" customHeight="1"/>
    <row r="32664" ht="8.25" customHeight="1"/>
    <row r="32665" ht="8.25" customHeight="1"/>
    <row r="32666" ht="8.25" customHeight="1"/>
    <row r="32667" ht="8.25" customHeight="1"/>
    <row r="32668" ht="8.25" customHeight="1"/>
    <row r="32669" ht="8.25" customHeight="1"/>
    <row r="32670" ht="8.25" customHeight="1"/>
    <row r="32671" ht="8.25" customHeight="1"/>
    <row r="32672" ht="8.25" customHeight="1"/>
    <row r="32673" ht="8.25" customHeight="1"/>
    <row r="32674" ht="8.25" customHeight="1"/>
    <row r="32675" ht="8.25" customHeight="1"/>
    <row r="32676" ht="8.25" customHeight="1"/>
    <row r="32677" ht="8.25" customHeight="1"/>
    <row r="32678" ht="8.25" customHeight="1"/>
    <row r="32679" ht="8.25" customHeight="1"/>
    <row r="32680" ht="8.25" customHeight="1"/>
    <row r="32681" ht="8.25" customHeight="1"/>
    <row r="32682" ht="8.25" customHeight="1"/>
    <row r="32683" ht="8.25" customHeight="1"/>
    <row r="32684" ht="8.25" customHeight="1"/>
    <row r="32685" ht="8.25" customHeight="1"/>
    <row r="32686" ht="8.25" customHeight="1"/>
    <row r="32687" ht="8.25" customHeight="1"/>
    <row r="32688" ht="8.25" customHeight="1"/>
    <row r="32689" ht="8.25" customHeight="1"/>
    <row r="32690" ht="8.25" customHeight="1"/>
    <row r="32691" ht="8.25" customHeight="1"/>
    <row r="32692" ht="8.25" customHeight="1"/>
    <row r="32693" ht="8.25" customHeight="1"/>
    <row r="32694" ht="8.25" customHeight="1"/>
    <row r="32695" ht="8.25" customHeight="1"/>
    <row r="32696" ht="8.25" customHeight="1"/>
    <row r="32697" ht="8.25" customHeight="1"/>
    <row r="32698" ht="8.25" customHeight="1"/>
    <row r="32699" ht="8.25" customHeight="1"/>
    <row r="32700" ht="8.25" customHeight="1"/>
    <row r="32701" ht="8.25" customHeight="1"/>
    <row r="32702" ht="8.25" customHeight="1"/>
    <row r="32703" ht="8.25" customHeight="1"/>
    <row r="32704" ht="8.25" customHeight="1"/>
    <row r="32705" ht="8.25" customHeight="1"/>
    <row r="32706" ht="8.25" customHeight="1"/>
    <row r="32707" ht="8.25" customHeight="1"/>
    <row r="32708" ht="8.25" customHeight="1"/>
    <row r="32709" ht="8.25" customHeight="1"/>
    <row r="32710" ht="8.25" customHeight="1"/>
    <row r="32711" ht="8.25" customHeight="1"/>
    <row r="32712" ht="8.25" customHeight="1"/>
    <row r="32713" ht="8.25" customHeight="1"/>
    <row r="32714" ht="8.25" customHeight="1"/>
    <row r="32715" ht="8.25" customHeight="1"/>
    <row r="32716" ht="8.25" customHeight="1"/>
    <row r="32717" ht="8.25" customHeight="1"/>
    <row r="32718" ht="8.25" customHeight="1"/>
    <row r="32719" ht="8.25" customHeight="1"/>
    <row r="32720" ht="8.25" customHeight="1"/>
    <row r="32721" ht="8.25" customHeight="1"/>
    <row r="32722" ht="8.25" customHeight="1"/>
    <row r="32723" ht="8.25" customHeight="1"/>
    <row r="32724" ht="8.25" customHeight="1"/>
    <row r="32725" ht="8.25" customHeight="1"/>
    <row r="32726" ht="8.25" customHeight="1"/>
    <row r="32727" ht="8.25" customHeight="1"/>
    <row r="32728" ht="8.25" customHeight="1"/>
    <row r="32729" ht="8.25" customHeight="1"/>
    <row r="32730" ht="8.25" customHeight="1"/>
    <row r="32731" ht="8.25" customHeight="1"/>
    <row r="32732" ht="8.25" customHeight="1"/>
    <row r="32733" ht="8.25" customHeight="1"/>
    <row r="32734" ht="8.25" customHeight="1"/>
    <row r="32735" ht="8.25" customHeight="1"/>
    <row r="32736" ht="8.25" customHeight="1"/>
    <row r="32737" ht="8.25" customHeight="1"/>
    <row r="32738" ht="8.25" customHeight="1"/>
    <row r="32739" ht="8.25" customHeight="1"/>
    <row r="32740" ht="8.25" customHeight="1"/>
    <row r="32741" ht="8.25" customHeight="1"/>
    <row r="32742" ht="8.25" customHeight="1"/>
    <row r="32743" ht="8.25" customHeight="1"/>
    <row r="32744" ht="8.25" customHeight="1"/>
    <row r="32745" ht="8.25" customHeight="1"/>
    <row r="32746" ht="8.25" customHeight="1"/>
    <row r="32747" ht="8.25" customHeight="1"/>
    <row r="32748" ht="8.25" customHeight="1"/>
    <row r="32749" ht="8.25" customHeight="1"/>
    <row r="32750" ht="8.25" customHeight="1"/>
    <row r="32751" ht="8.25" customHeight="1"/>
    <row r="32752" ht="8.25" customHeight="1"/>
    <row r="32753" ht="8.25" customHeight="1"/>
    <row r="32754" ht="8.25" customHeight="1"/>
    <row r="32755" ht="8.25" customHeight="1"/>
    <row r="32756" ht="8.25" customHeight="1"/>
    <row r="32757" ht="8.25" customHeight="1"/>
    <row r="32758" ht="8.25" customHeight="1"/>
    <row r="32759" ht="8.25" customHeight="1"/>
    <row r="32760" ht="8.25" customHeight="1"/>
    <row r="32761" ht="8.25" customHeight="1"/>
    <row r="32762" ht="8.25" customHeight="1"/>
    <row r="32763" ht="8.25" customHeight="1"/>
    <row r="32764" ht="8.25" customHeight="1"/>
    <row r="32765" ht="8.25" customHeight="1"/>
    <row r="32766" ht="8.25" customHeight="1"/>
    <row r="32767" ht="8.25" customHeight="1"/>
    <row r="32768" ht="8.25" customHeight="1"/>
    <row r="32769" ht="8.25" customHeight="1"/>
    <row r="32770" ht="8.25" customHeight="1"/>
    <row r="32771" ht="8.25" customHeight="1"/>
    <row r="32772" ht="8.25" customHeight="1"/>
    <row r="32773" ht="8.25" customHeight="1"/>
    <row r="32774" ht="8.25" customHeight="1"/>
    <row r="32775" ht="8.25" customHeight="1"/>
    <row r="32776" ht="8.25" customHeight="1"/>
    <row r="32777" ht="8.25" customHeight="1"/>
    <row r="32778" ht="8.25" customHeight="1"/>
    <row r="32779" ht="8.25" customHeight="1"/>
    <row r="32780" ht="8.25" customHeight="1"/>
    <row r="32781" ht="8.25" customHeight="1"/>
    <row r="32782" ht="8.25" customHeight="1"/>
    <row r="32783" ht="8.25" customHeight="1"/>
    <row r="32784" ht="8.25" customHeight="1"/>
    <row r="32785" ht="8.25" customHeight="1"/>
    <row r="32786" ht="8.25" customHeight="1"/>
    <row r="32787" ht="8.25" customHeight="1"/>
    <row r="32788" ht="8.25" customHeight="1"/>
    <row r="32789" ht="8.25" customHeight="1"/>
    <row r="32790" ht="8.25" customHeight="1"/>
    <row r="32791" ht="8.25" customHeight="1"/>
    <row r="32792" ht="8.25" customHeight="1"/>
    <row r="32793" ht="8.25" customHeight="1"/>
    <row r="32794" ht="8.25" customHeight="1"/>
    <row r="32795" ht="8.25" customHeight="1"/>
    <row r="32796" ht="8.25" customHeight="1"/>
    <row r="32797" ht="8.25" customHeight="1"/>
    <row r="32798" ht="8.25" customHeight="1"/>
    <row r="32799" ht="8.25" customHeight="1"/>
    <row r="32800" ht="8.25" customHeight="1"/>
    <row r="32801" ht="8.25" customHeight="1"/>
    <row r="32802" ht="8.25" customHeight="1"/>
    <row r="32803" ht="8.25" customHeight="1"/>
    <row r="32804" ht="8.25" customHeight="1"/>
    <row r="32805" ht="8.25" customHeight="1"/>
    <row r="32806" ht="8.25" customHeight="1"/>
    <row r="32807" ht="8.25" customHeight="1"/>
    <row r="32808" ht="8.25" customHeight="1"/>
    <row r="32809" ht="8.25" customHeight="1"/>
    <row r="32810" ht="8.25" customHeight="1"/>
    <row r="32811" ht="8.25" customHeight="1"/>
    <row r="32812" ht="8.25" customHeight="1"/>
    <row r="32813" ht="8.25" customHeight="1"/>
    <row r="32814" ht="8.25" customHeight="1"/>
    <row r="32815" ht="8.25" customHeight="1"/>
    <row r="32816" ht="8.25" customHeight="1"/>
    <row r="32817" ht="8.25" customHeight="1"/>
    <row r="32818" ht="8.25" customHeight="1"/>
    <row r="32819" ht="8.25" customHeight="1"/>
    <row r="32820" ht="8.25" customHeight="1"/>
    <row r="32821" ht="8.25" customHeight="1"/>
    <row r="32822" ht="8.25" customHeight="1"/>
    <row r="32823" ht="8.25" customHeight="1"/>
    <row r="32824" ht="8.25" customHeight="1"/>
    <row r="32825" ht="8.25" customHeight="1"/>
    <row r="32826" ht="8.25" customHeight="1"/>
    <row r="32827" ht="8.25" customHeight="1"/>
    <row r="32828" ht="8.25" customHeight="1"/>
    <row r="32829" ht="8.25" customHeight="1"/>
    <row r="32830" ht="8.25" customHeight="1"/>
    <row r="32831" ht="8.25" customHeight="1"/>
    <row r="32832" ht="8.25" customHeight="1"/>
    <row r="32833" ht="8.25" customHeight="1"/>
    <row r="32834" ht="8.25" customHeight="1"/>
    <row r="32835" ht="8.25" customHeight="1"/>
    <row r="32836" ht="8.25" customHeight="1"/>
    <row r="32837" ht="8.25" customHeight="1"/>
    <row r="32838" ht="8.25" customHeight="1"/>
    <row r="32839" ht="8.25" customHeight="1"/>
    <row r="32840" ht="8.25" customHeight="1"/>
    <row r="32841" ht="8.25" customHeight="1"/>
    <row r="32842" ht="8.25" customHeight="1"/>
    <row r="32843" ht="8.25" customHeight="1"/>
    <row r="32844" ht="8.25" customHeight="1"/>
    <row r="32845" ht="8.25" customHeight="1"/>
    <row r="32846" ht="8.25" customHeight="1"/>
    <row r="32847" ht="8.25" customHeight="1"/>
    <row r="32848" ht="8.25" customHeight="1"/>
    <row r="32849" ht="8.25" customHeight="1"/>
    <row r="32850" ht="8.25" customHeight="1"/>
    <row r="32851" ht="8.25" customHeight="1"/>
    <row r="32852" ht="8.25" customHeight="1"/>
    <row r="32853" ht="8.25" customHeight="1"/>
    <row r="32854" ht="8.25" customHeight="1"/>
    <row r="32855" ht="8.25" customHeight="1"/>
    <row r="32856" ht="8.25" customHeight="1"/>
    <row r="32857" ht="8.25" customHeight="1"/>
    <row r="32858" ht="8.25" customHeight="1"/>
    <row r="32859" ht="8.25" customHeight="1"/>
    <row r="32860" ht="8.25" customHeight="1"/>
    <row r="32861" ht="8.25" customHeight="1"/>
    <row r="32862" ht="8.25" customHeight="1"/>
    <row r="32863" ht="8.25" customHeight="1"/>
    <row r="32864" ht="8.25" customHeight="1"/>
    <row r="32865" ht="8.25" customHeight="1"/>
    <row r="32866" ht="8.25" customHeight="1"/>
    <row r="32867" ht="8.25" customHeight="1"/>
    <row r="32868" ht="8.25" customHeight="1"/>
    <row r="32869" ht="8.25" customHeight="1"/>
    <row r="32870" ht="8.25" customHeight="1"/>
    <row r="32871" ht="8.25" customHeight="1"/>
    <row r="32872" ht="8.25" customHeight="1"/>
    <row r="32873" ht="8.25" customHeight="1"/>
    <row r="32874" ht="8.25" customHeight="1"/>
    <row r="32875" ht="8.25" customHeight="1"/>
    <row r="32876" ht="8.25" customHeight="1"/>
    <row r="32877" ht="8.25" customHeight="1"/>
    <row r="32878" ht="8.25" customHeight="1"/>
    <row r="32879" ht="8.25" customHeight="1"/>
    <row r="32880" ht="8.25" customHeight="1"/>
    <row r="32881" ht="8.25" customHeight="1"/>
    <row r="32882" ht="8.25" customHeight="1"/>
    <row r="32883" ht="8.25" customHeight="1"/>
    <row r="32884" ht="8.25" customHeight="1"/>
    <row r="32885" ht="8.25" customHeight="1"/>
    <row r="32886" ht="8.25" customHeight="1"/>
    <row r="32887" ht="8.25" customHeight="1"/>
    <row r="32888" ht="8.25" customHeight="1"/>
    <row r="32889" ht="8.25" customHeight="1"/>
    <row r="32890" ht="8.25" customHeight="1"/>
    <row r="32891" ht="8.25" customHeight="1"/>
    <row r="32892" ht="8.25" customHeight="1"/>
    <row r="32893" ht="8.25" customHeight="1"/>
    <row r="32894" ht="8.25" customHeight="1"/>
    <row r="32895" ht="8.25" customHeight="1"/>
    <row r="32896" ht="8.25" customHeight="1"/>
    <row r="32897" ht="8.25" customHeight="1"/>
    <row r="32898" ht="8.25" customHeight="1"/>
    <row r="32899" ht="8.25" customHeight="1"/>
    <row r="32900" ht="8.25" customHeight="1"/>
    <row r="32901" ht="8.25" customHeight="1"/>
    <row r="32902" ht="8.25" customHeight="1"/>
    <row r="32903" ht="8.25" customHeight="1"/>
    <row r="32904" ht="8.25" customHeight="1"/>
    <row r="32905" ht="8.25" customHeight="1"/>
    <row r="32906" ht="8.25" customHeight="1"/>
    <row r="32907" ht="8.25" customHeight="1"/>
    <row r="32908" ht="8.25" customHeight="1"/>
    <row r="32909" ht="8.25" customHeight="1"/>
    <row r="32910" ht="8.25" customHeight="1"/>
    <row r="32911" ht="8.25" customHeight="1"/>
    <row r="32912" ht="8.25" customHeight="1"/>
    <row r="32913" ht="8.25" customHeight="1"/>
    <row r="32914" ht="8.25" customHeight="1"/>
    <row r="32915" ht="8.25" customHeight="1"/>
    <row r="32916" ht="8.25" customHeight="1"/>
    <row r="32917" ht="8.25" customHeight="1"/>
    <row r="32918" ht="8.25" customHeight="1"/>
    <row r="32919" ht="8.25" customHeight="1"/>
    <row r="32920" ht="8.25" customHeight="1"/>
    <row r="32921" ht="8.25" customHeight="1"/>
    <row r="32922" ht="8.25" customHeight="1"/>
    <row r="32923" ht="8.25" customHeight="1"/>
    <row r="32924" ht="8.25" customHeight="1"/>
    <row r="32925" ht="8.25" customHeight="1"/>
    <row r="32926" ht="8.25" customHeight="1"/>
    <row r="32927" ht="8.25" customHeight="1"/>
    <row r="32928" ht="8.25" customHeight="1"/>
    <row r="32929" ht="8.25" customHeight="1"/>
    <row r="32930" ht="8.25" customHeight="1"/>
    <row r="32931" ht="8.25" customHeight="1"/>
    <row r="32932" ht="8.25" customHeight="1"/>
    <row r="32933" ht="8.25" customHeight="1"/>
    <row r="32934" ht="8.25" customHeight="1"/>
    <row r="32935" ht="8.25" customHeight="1"/>
    <row r="32936" ht="8.25" customHeight="1"/>
    <row r="32937" ht="8.25" customHeight="1"/>
    <row r="32938" ht="8.25" customHeight="1"/>
    <row r="32939" ht="8.25" customHeight="1"/>
    <row r="32940" ht="8.25" customHeight="1"/>
    <row r="32941" ht="8.25" customHeight="1"/>
    <row r="32942" ht="8.25" customHeight="1"/>
    <row r="32943" ht="8.25" customHeight="1"/>
    <row r="32944" ht="8.25" customHeight="1"/>
    <row r="32945" ht="8.25" customHeight="1"/>
    <row r="32946" ht="8.25" customHeight="1"/>
    <row r="32947" ht="8.25" customHeight="1"/>
    <row r="32948" ht="8.25" customHeight="1"/>
    <row r="32949" ht="8.25" customHeight="1"/>
    <row r="32950" ht="8.25" customHeight="1"/>
    <row r="32951" ht="8.25" customHeight="1"/>
    <row r="32952" ht="8.25" customHeight="1"/>
    <row r="32953" ht="8.25" customHeight="1"/>
    <row r="32954" ht="8.25" customHeight="1"/>
    <row r="32955" ht="8.25" customHeight="1"/>
    <row r="32956" ht="8.25" customHeight="1"/>
    <row r="32957" ht="8.25" customHeight="1"/>
    <row r="32958" ht="8.25" customHeight="1"/>
    <row r="32959" ht="8.25" customHeight="1"/>
    <row r="32960" ht="8.25" customHeight="1"/>
    <row r="32961" ht="8.25" customHeight="1"/>
    <row r="32962" ht="8.25" customHeight="1"/>
    <row r="32963" ht="8.25" customHeight="1"/>
    <row r="32964" ht="8.25" customHeight="1"/>
    <row r="32965" ht="8.25" customHeight="1"/>
    <row r="32966" ht="8.25" customHeight="1"/>
    <row r="32967" ht="8.25" customHeight="1"/>
    <row r="32968" ht="8.25" customHeight="1"/>
    <row r="32969" ht="8.25" customHeight="1"/>
    <row r="32970" ht="8.25" customHeight="1"/>
    <row r="32971" ht="8.25" customHeight="1"/>
    <row r="32972" ht="8.25" customHeight="1"/>
    <row r="32973" ht="8.25" customHeight="1"/>
    <row r="32974" ht="8.25" customHeight="1"/>
    <row r="32975" ht="8.25" customHeight="1"/>
    <row r="32976" ht="8.25" customHeight="1"/>
    <row r="32977" ht="8.25" customHeight="1"/>
    <row r="32978" ht="8.25" customHeight="1"/>
    <row r="32979" ht="8.25" customHeight="1"/>
    <row r="32980" ht="8.25" customHeight="1"/>
    <row r="32981" ht="8.25" customHeight="1"/>
    <row r="32982" ht="8.25" customHeight="1"/>
    <row r="32983" ht="8.25" customHeight="1"/>
    <row r="32984" ht="8.25" customHeight="1"/>
    <row r="32985" ht="8.25" customHeight="1"/>
    <row r="32986" ht="8.25" customHeight="1"/>
    <row r="32987" ht="8.25" customHeight="1"/>
    <row r="32988" ht="8.25" customHeight="1"/>
    <row r="32989" ht="8.25" customHeight="1"/>
    <row r="32990" ht="8.25" customHeight="1"/>
    <row r="32991" ht="8.25" customHeight="1"/>
    <row r="32992" ht="8.25" customHeight="1"/>
    <row r="32993" ht="8.25" customHeight="1"/>
    <row r="32994" ht="8.25" customHeight="1"/>
    <row r="32995" ht="8.25" customHeight="1"/>
    <row r="32996" ht="8.25" customHeight="1"/>
    <row r="32997" ht="8.25" customHeight="1"/>
    <row r="32998" ht="8.25" customHeight="1"/>
    <row r="32999" ht="8.25" customHeight="1"/>
    <row r="33000" ht="8.25" customHeight="1"/>
    <row r="33001" ht="8.25" customHeight="1"/>
    <row r="33002" ht="8.25" customHeight="1"/>
    <row r="33003" ht="8.25" customHeight="1"/>
    <row r="33004" ht="8.25" customHeight="1"/>
    <row r="33005" ht="8.25" customHeight="1"/>
    <row r="33006" ht="8.25" customHeight="1"/>
    <row r="33007" ht="8.25" customHeight="1"/>
    <row r="33008" ht="8.25" customHeight="1"/>
    <row r="33009" ht="8.25" customHeight="1"/>
    <row r="33010" ht="8.25" customHeight="1"/>
    <row r="33011" ht="8.25" customHeight="1"/>
    <row r="33012" ht="8.25" customHeight="1"/>
    <row r="33013" ht="8.25" customHeight="1"/>
    <row r="33014" ht="8.25" customHeight="1"/>
    <row r="33015" ht="8.25" customHeight="1"/>
    <row r="33016" ht="8.25" customHeight="1"/>
    <row r="33017" ht="8.25" customHeight="1"/>
    <row r="33018" ht="8.25" customHeight="1"/>
    <row r="33019" ht="8.25" customHeight="1"/>
    <row r="33020" ht="8.25" customHeight="1"/>
    <row r="33021" ht="8.25" customHeight="1"/>
    <row r="33022" ht="8.25" customHeight="1"/>
    <row r="33023" ht="8.25" customHeight="1"/>
    <row r="33024" ht="8.25" customHeight="1"/>
    <row r="33025" ht="8.25" customHeight="1"/>
    <row r="33026" ht="8.25" customHeight="1"/>
    <row r="33027" ht="8.25" customHeight="1"/>
    <row r="33028" ht="8.25" customHeight="1"/>
    <row r="33029" ht="8.25" customHeight="1"/>
    <row r="33030" ht="8.25" customHeight="1"/>
    <row r="33031" ht="8.25" customHeight="1"/>
    <row r="33032" ht="8.25" customHeight="1"/>
    <row r="33033" ht="8.25" customHeight="1"/>
    <row r="33034" ht="8.25" customHeight="1"/>
    <row r="33035" ht="8.25" customHeight="1"/>
    <row r="33036" ht="8.25" customHeight="1"/>
    <row r="33037" ht="8.25" customHeight="1"/>
    <row r="33038" ht="8.25" customHeight="1"/>
    <row r="33039" ht="8.25" customHeight="1"/>
    <row r="33040" ht="8.25" customHeight="1"/>
    <row r="33041" ht="8.25" customHeight="1"/>
    <row r="33042" ht="8.25" customHeight="1"/>
    <row r="33043" ht="8.25" customHeight="1"/>
    <row r="33044" ht="8.25" customHeight="1"/>
    <row r="33045" ht="8.25" customHeight="1"/>
    <row r="33046" ht="8.25" customHeight="1"/>
    <row r="33047" ht="8.25" customHeight="1"/>
    <row r="33048" ht="8.25" customHeight="1"/>
    <row r="33049" ht="8.25" customHeight="1"/>
    <row r="33050" ht="8.25" customHeight="1"/>
    <row r="33051" ht="8.25" customHeight="1"/>
    <row r="33052" ht="8.25" customHeight="1"/>
    <row r="33053" ht="8.25" customHeight="1"/>
    <row r="33054" ht="8.25" customHeight="1"/>
    <row r="33055" ht="8.25" customHeight="1"/>
    <row r="33056" ht="8.25" customHeight="1"/>
    <row r="33057" ht="8.25" customHeight="1"/>
    <row r="33058" ht="8.25" customHeight="1"/>
    <row r="33059" ht="8.25" customHeight="1"/>
    <row r="33060" ht="8.25" customHeight="1"/>
    <row r="33061" ht="8.25" customHeight="1"/>
    <row r="33062" ht="8.25" customHeight="1"/>
    <row r="33063" ht="8.25" customHeight="1"/>
    <row r="33064" ht="8.25" customHeight="1"/>
    <row r="33065" ht="8.25" customHeight="1"/>
    <row r="33066" ht="8.25" customHeight="1"/>
    <row r="33067" ht="8.25" customHeight="1"/>
    <row r="33068" ht="8.25" customHeight="1"/>
    <row r="33069" ht="8.25" customHeight="1"/>
    <row r="33070" ht="8.25" customHeight="1"/>
    <row r="33071" ht="8.25" customHeight="1"/>
    <row r="33072" ht="8.25" customHeight="1"/>
    <row r="33073" ht="8.25" customHeight="1"/>
    <row r="33074" ht="8.25" customHeight="1"/>
    <row r="33075" ht="8.25" customHeight="1"/>
    <row r="33076" ht="8.25" customHeight="1"/>
    <row r="33077" ht="8.25" customHeight="1"/>
    <row r="33078" ht="8.25" customHeight="1"/>
    <row r="33079" ht="8.25" customHeight="1"/>
    <row r="33080" ht="8.25" customHeight="1"/>
    <row r="33081" ht="8.25" customHeight="1"/>
    <row r="33082" ht="8.25" customHeight="1"/>
    <row r="33083" ht="8.25" customHeight="1"/>
    <row r="33084" ht="8.25" customHeight="1"/>
    <row r="33085" ht="8.25" customHeight="1"/>
    <row r="33086" ht="8.25" customHeight="1"/>
    <row r="33087" ht="8.25" customHeight="1"/>
    <row r="33088" ht="8.25" customHeight="1"/>
    <row r="33089" ht="8.25" customHeight="1"/>
    <row r="33090" ht="8.25" customHeight="1"/>
    <row r="33091" ht="8.25" customHeight="1"/>
    <row r="33092" ht="8.25" customHeight="1"/>
    <row r="33093" ht="8.25" customHeight="1"/>
    <row r="33094" ht="8.25" customHeight="1"/>
    <row r="33095" ht="8.25" customHeight="1"/>
    <row r="33096" ht="8.25" customHeight="1"/>
    <row r="33097" ht="8.25" customHeight="1"/>
    <row r="33098" ht="8.25" customHeight="1"/>
    <row r="33099" ht="8.25" customHeight="1"/>
    <row r="33100" ht="8.25" customHeight="1"/>
    <row r="33101" ht="8.25" customHeight="1"/>
    <row r="33102" ht="8.25" customHeight="1"/>
    <row r="33103" ht="8.25" customHeight="1"/>
    <row r="33104" ht="8.25" customHeight="1"/>
    <row r="33105" ht="8.25" customHeight="1"/>
    <row r="33106" ht="8.25" customHeight="1"/>
    <row r="33107" ht="8.25" customHeight="1"/>
    <row r="33108" ht="8.25" customHeight="1"/>
    <row r="33109" ht="8.25" customHeight="1"/>
    <row r="33110" ht="8.25" customHeight="1"/>
    <row r="33111" ht="8.25" customHeight="1"/>
    <row r="33112" ht="8.25" customHeight="1"/>
    <row r="33113" ht="8.25" customHeight="1"/>
    <row r="33114" ht="8.25" customHeight="1"/>
    <row r="33115" ht="8.25" customHeight="1"/>
    <row r="33116" ht="8.25" customHeight="1"/>
    <row r="33117" ht="8.25" customHeight="1"/>
    <row r="33118" ht="8.25" customHeight="1"/>
    <row r="33119" ht="8.25" customHeight="1"/>
    <row r="33120" ht="8.25" customHeight="1"/>
    <row r="33121" ht="8.25" customHeight="1"/>
    <row r="33122" ht="8.25" customHeight="1"/>
    <row r="33123" ht="8.25" customHeight="1"/>
    <row r="33124" ht="8.25" customHeight="1"/>
    <row r="33125" ht="8.25" customHeight="1"/>
    <row r="33126" ht="8.25" customHeight="1"/>
    <row r="33127" ht="8.25" customHeight="1"/>
    <row r="33128" ht="8.25" customHeight="1"/>
    <row r="33129" ht="8.25" customHeight="1"/>
    <row r="33130" ht="8.25" customHeight="1"/>
    <row r="33131" ht="8.25" customHeight="1"/>
    <row r="33132" ht="8.25" customHeight="1"/>
    <row r="33133" ht="8.25" customHeight="1"/>
    <row r="33134" ht="8.25" customHeight="1"/>
    <row r="33135" ht="8.25" customHeight="1"/>
    <row r="33136" ht="8.25" customHeight="1"/>
    <row r="33137" ht="8.25" customHeight="1"/>
    <row r="33138" ht="8.25" customHeight="1"/>
    <row r="33139" ht="8.25" customHeight="1"/>
    <row r="33140" ht="8.25" customHeight="1"/>
    <row r="33141" ht="8.25" customHeight="1"/>
    <row r="33142" ht="8.25" customHeight="1"/>
    <row r="33143" ht="8.25" customHeight="1"/>
    <row r="33144" ht="8.25" customHeight="1"/>
    <row r="33145" ht="8.25" customHeight="1"/>
    <row r="33146" ht="8.25" customHeight="1"/>
    <row r="33147" ht="8.25" customHeight="1"/>
    <row r="33148" ht="8.25" customHeight="1"/>
    <row r="33149" ht="8.25" customHeight="1"/>
    <row r="33150" ht="8.25" customHeight="1"/>
    <row r="33151" ht="8.25" customHeight="1"/>
    <row r="33152" ht="8.25" customHeight="1"/>
    <row r="33153" ht="8.25" customHeight="1"/>
    <row r="33154" ht="8.25" customHeight="1"/>
    <row r="33155" ht="8.25" customHeight="1"/>
    <row r="33156" ht="8.25" customHeight="1"/>
    <row r="33157" ht="8.25" customHeight="1"/>
    <row r="33158" ht="8.25" customHeight="1"/>
    <row r="33159" ht="8.25" customHeight="1"/>
    <row r="33160" ht="8.25" customHeight="1"/>
    <row r="33161" ht="8.25" customHeight="1"/>
    <row r="33162" ht="8.25" customHeight="1"/>
    <row r="33163" ht="8.25" customHeight="1"/>
    <row r="33164" ht="8.25" customHeight="1"/>
    <row r="33165" ht="8.25" customHeight="1"/>
    <row r="33166" ht="8.25" customHeight="1"/>
    <row r="33167" ht="8.25" customHeight="1"/>
    <row r="33168" ht="8.25" customHeight="1"/>
    <row r="33169" ht="8.25" customHeight="1"/>
    <row r="33170" ht="8.25" customHeight="1"/>
    <row r="33171" ht="8.25" customHeight="1"/>
    <row r="33172" ht="8.25" customHeight="1"/>
    <row r="33173" ht="8.25" customHeight="1"/>
    <row r="33174" ht="8.25" customHeight="1"/>
    <row r="33175" ht="8.25" customHeight="1"/>
    <row r="33176" ht="8.25" customHeight="1"/>
    <row r="33177" ht="8.25" customHeight="1"/>
    <row r="33178" ht="8.25" customHeight="1"/>
    <row r="33179" ht="8.25" customHeight="1"/>
    <row r="33180" ht="8.25" customHeight="1"/>
    <row r="33181" ht="8.25" customHeight="1"/>
    <row r="33182" ht="8.25" customHeight="1"/>
    <row r="33183" ht="8.25" customHeight="1"/>
    <row r="33184" ht="8.25" customHeight="1"/>
    <row r="33185" ht="8.25" customHeight="1"/>
    <row r="33186" ht="8.25" customHeight="1"/>
    <row r="33187" ht="8.25" customHeight="1"/>
    <row r="33188" ht="8.25" customHeight="1"/>
    <row r="33189" ht="8.25" customHeight="1"/>
    <row r="33190" ht="8.25" customHeight="1"/>
    <row r="33191" ht="8.25" customHeight="1"/>
    <row r="33192" ht="8.25" customHeight="1"/>
    <row r="33193" ht="8.25" customHeight="1"/>
    <row r="33194" ht="8.25" customHeight="1"/>
    <row r="33195" ht="8.25" customHeight="1"/>
    <row r="33196" ht="8.25" customHeight="1"/>
    <row r="33197" ht="8.25" customHeight="1"/>
    <row r="33198" ht="8.25" customHeight="1"/>
    <row r="33199" ht="8.25" customHeight="1"/>
    <row r="33200" ht="8.25" customHeight="1"/>
    <row r="33201" ht="8.25" customHeight="1"/>
    <row r="33202" ht="8.25" customHeight="1"/>
    <row r="33203" ht="8.25" customHeight="1"/>
    <row r="33204" ht="8.25" customHeight="1"/>
    <row r="33205" ht="8.25" customHeight="1"/>
    <row r="33206" ht="8.25" customHeight="1"/>
    <row r="33207" ht="8.25" customHeight="1"/>
    <row r="33208" ht="8.25" customHeight="1"/>
    <row r="33209" ht="8.25" customHeight="1"/>
    <row r="33210" ht="8.25" customHeight="1"/>
    <row r="33211" ht="8.25" customHeight="1"/>
    <row r="33212" ht="8.25" customHeight="1"/>
    <row r="33213" ht="8.25" customHeight="1"/>
    <row r="33214" ht="8.25" customHeight="1"/>
    <row r="33215" ht="8.25" customHeight="1"/>
    <row r="33216" ht="8.25" customHeight="1"/>
    <row r="33217" ht="8.25" customHeight="1"/>
    <row r="33218" ht="8.25" customHeight="1"/>
    <row r="33219" ht="8.25" customHeight="1"/>
    <row r="33220" ht="8.25" customHeight="1"/>
    <row r="33221" ht="8.25" customHeight="1"/>
    <row r="33222" ht="8.25" customHeight="1"/>
    <row r="33223" ht="8.25" customHeight="1"/>
    <row r="33224" ht="8.25" customHeight="1"/>
    <row r="33225" ht="8.25" customHeight="1"/>
    <row r="33226" ht="8.25" customHeight="1"/>
    <row r="33227" ht="8.25" customHeight="1"/>
    <row r="33228" ht="8.25" customHeight="1"/>
    <row r="33229" ht="8.25" customHeight="1"/>
    <row r="33230" ht="8.25" customHeight="1"/>
    <row r="33231" ht="8.25" customHeight="1"/>
    <row r="33232" ht="8.25" customHeight="1"/>
    <row r="33233" ht="8.25" customHeight="1"/>
    <row r="33234" ht="8.25" customHeight="1"/>
    <row r="33235" ht="8.25" customHeight="1"/>
    <row r="33236" ht="8.25" customHeight="1"/>
    <row r="33237" ht="8.25" customHeight="1"/>
    <row r="33238" ht="8.25" customHeight="1"/>
    <row r="33239" ht="8.25" customHeight="1"/>
    <row r="33240" ht="8.25" customHeight="1"/>
    <row r="33241" ht="8.25" customHeight="1"/>
    <row r="33242" ht="8.25" customHeight="1"/>
    <row r="33243" ht="8.25" customHeight="1"/>
    <row r="33244" ht="8.25" customHeight="1"/>
    <row r="33245" ht="8.25" customHeight="1"/>
    <row r="33246" ht="8.25" customHeight="1"/>
    <row r="33247" ht="8.25" customHeight="1"/>
    <row r="33248" ht="8.25" customHeight="1"/>
    <row r="33249" ht="8.25" customHeight="1"/>
    <row r="33250" ht="8.25" customHeight="1"/>
    <row r="33251" ht="8.25" customHeight="1"/>
    <row r="33252" ht="8.25" customHeight="1"/>
    <row r="33253" ht="8.25" customHeight="1"/>
    <row r="33254" ht="8.25" customHeight="1"/>
    <row r="33255" ht="8.25" customHeight="1"/>
    <row r="33256" ht="8.25" customHeight="1"/>
    <row r="33257" ht="8.25" customHeight="1"/>
    <row r="33258" ht="8.25" customHeight="1"/>
    <row r="33259" ht="8.25" customHeight="1"/>
    <row r="33260" ht="8.25" customHeight="1"/>
    <row r="33261" ht="8.25" customHeight="1"/>
    <row r="33262" ht="8.25" customHeight="1"/>
    <row r="33263" ht="8.25" customHeight="1"/>
    <row r="33264" ht="8.25" customHeight="1"/>
    <row r="33265" ht="8.25" customHeight="1"/>
    <row r="33266" ht="8.25" customHeight="1"/>
    <row r="33267" ht="8.25" customHeight="1"/>
    <row r="33268" ht="8.25" customHeight="1"/>
    <row r="33269" ht="8.25" customHeight="1"/>
    <row r="33270" ht="8.25" customHeight="1"/>
    <row r="33271" ht="8.25" customHeight="1"/>
    <row r="33272" ht="8.25" customHeight="1"/>
    <row r="33273" ht="8.25" customHeight="1"/>
    <row r="33274" ht="8.25" customHeight="1"/>
    <row r="33275" ht="8.25" customHeight="1"/>
    <row r="33276" ht="8.25" customHeight="1"/>
    <row r="33277" ht="8.25" customHeight="1"/>
    <row r="33278" ht="8.25" customHeight="1"/>
    <row r="33279" ht="8.25" customHeight="1"/>
    <row r="33280" ht="8.25" customHeight="1"/>
    <row r="33281" ht="8.25" customHeight="1"/>
    <row r="33282" ht="8.25" customHeight="1"/>
    <row r="33283" ht="8.25" customHeight="1"/>
    <row r="33284" ht="8.25" customHeight="1"/>
    <row r="33285" ht="8.25" customHeight="1"/>
    <row r="33286" ht="8.25" customHeight="1"/>
    <row r="33287" ht="8.25" customHeight="1"/>
    <row r="33288" ht="8.25" customHeight="1"/>
    <row r="33289" ht="8.25" customHeight="1"/>
    <row r="33290" ht="8.25" customHeight="1"/>
    <row r="33291" ht="8.25" customHeight="1"/>
    <row r="33292" ht="8.25" customHeight="1"/>
    <row r="33293" ht="8.25" customHeight="1"/>
    <row r="33294" ht="8.25" customHeight="1"/>
    <row r="33295" ht="8.25" customHeight="1"/>
    <row r="33296" ht="8.25" customHeight="1"/>
    <row r="33297" ht="8.25" customHeight="1"/>
    <row r="33298" ht="8.25" customHeight="1"/>
    <row r="33299" ht="8.25" customHeight="1"/>
    <row r="33300" ht="8.25" customHeight="1"/>
    <row r="33301" ht="8.25" customHeight="1"/>
    <row r="33302" ht="8.25" customHeight="1"/>
    <row r="33303" ht="8.25" customHeight="1"/>
    <row r="33304" ht="8.25" customHeight="1"/>
    <row r="33305" ht="8.25" customHeight="1"/>
    <row r="33306" ht="8.25" customHeight="1"/>
    <row r="33307" ht="8.25" customHeight="1"/>
    <row r="33308" ht="8.25" customHeight="1"/>
    <row r="33309" ht="8.25" customHeight="1"/>
    <row r="33310" ht="8.25" customHeight="1"/>
    <row r="33311" ht="8.25" customHeight="1"/>
    <row r="33312" ht="8.25" customHeight="1"/>
    <row r="33313" ht="8.25" customHeight="1"/>
    <row r="33314" ht="8.25" customHeight="1"/>
    <row r="33315" ht="8.25" customHeight="1"/>
    <row r="33316" ht="8.25" customHeight="1"/>
    <row r="33317" ht="8.25" customHeight="1"/>
    <row r="33318" ht="8.25" customHeight="1"/>
    <row r="33319" ht="8.25" customHeight="1"/>
    <row r="33320" ht="8.25" customHeight="1"/>
    <row r="33321" ht="8.25" customHeight="1"/>
    <row r="33322" ht="8.25" customHeight="1"/>
    <row r="33323" ht="8.25" customHeight="1"/>
    <row r="33324" ht="8.25" customHeight="1"/>
    <row r="33325" ht="8.25" customHeight="1"/>
    <row r="33326" ht="8.25" customHeight="1"/>
    <row r="33327" ht="8.25" customHeight="1"/>
    <row r="33328" ht="8.25" customHeight="1"/>
    <row r="33329" ht="8.25" customHeight="1"/>
    <row r="33330" ht="8.25" customHeight="1"/>
    <row r="33331" ht="8.25" customHeight="1"/>
    <row r="33332" ht="8.25" customHeight="1"/>
    <row r="33333" ht="8.25" customHeight="1"/>
    <row r="33334" ht="8.25" customHeight="1"/>
    <row r="33335" ht="8.25" customHeight="1"/>
    <row r="33336" ht="8.25" customHeight="1"/>
    <row r="33337" ht="8.25" customHeight="1"/>
    <row r="33338" ht="8.25" customHeight="1"/>
    <row r="33339" ht="8.25" customHeight="1"/>
    <row r="33340" ht="8.25" customHeight="1"/>
    <row r="33341" ht="8.25" customHeight="1"/>
    <row r="33342" ht="8.25" customHeight="1"/>
    <row r="33343" ht="8.25" customHeight="1"/>
    <row r="33344" ht="8.25" customHeight="1"/>
    <row r="33345" ht="8.25" customHeight="1"/>
    <row r="33346" ht="8.25" customHeight="1"/>
    <row r="33347" ht="8.25" customHeight="1"/>
    <row r="33348" ht="8.25" customHeight="1"/>
    <row r="33349" ht="8.25" customHeight="1"/>
    <row r="33350" ht="8.25" customHeight="1"/>
    <row r="33351" ht="8.25" customHeight="1"/>
    <row r="33352" ht="8.25" customHeight="1"/>
    <row r="33353" ht="8.25" customHeight="1"/>
    <row r="33354" ht="8.25" customHeight="1"/>
    <row r="33355" ht="8.25" customHeight="1"/>
    <row r="33356" ht="8.25" customHeight="1"/>
    <row r="33357" ht="8.25" customHeight="1"/>
    <row r="33358" ht="8.25" customHeight="1"/>
    <row r="33359" ht="8.25" customHeight="1"/>
    <row r="33360" ht="8.25" customHeight="1"/>
    <row r="33361" ht="8.25" customHeight="1"/>
    <row r="33362" ht="8.25" customHeight="1"/>
    <row r="33363" ht="8.25" customHeight="1"/>
    <row r="33364" ht="8.25" customHeight="1"/>
    <row r="33365" ht="8.25" customHeight="1"/>
    <row r="33366" ht="8.25" customHeight="1"/>
    <row r="33367" ht="8.25" customHeight="1"/>
    <row r="33368" ht="8.25" customHeight="1"/>
    <row r="33369" ht="8.25" customHeight="1"/>
    <row r="33370" ht="8.25" customHeight="1"/>
    <row r="33371" ht="8.25" customHeight="1"/>
    <row r="33372" ht="8.25" customHeight="1"/>
    <row r="33373" ht="8.25" customHeight="1"/>
    <row r="33374" ht="8.25" customHeight="1"/>
    <row r="33375" ht="8.25" customHeight="1"/>
    <row r="33376" ht="8.25" customHeight="1"/>
    <row r="33377" ht="8.25" customHeight="1"/>
    <row r="33378" ht="8.25" customHeight="1"/>
    <row r="33379" ht="8.25" customHeight="1"/>
    <row r="33380" ht="8.25" customHeight="1"/>
    <row r="33381" ht="8.25" customHeight="1"/>
    <row r="33382" ht="8.25" customHeight="1"/>
    <row r="33383" ht="8.25" customHeight="1"/>
    <row r="33384" ht="8.25" customHeight="1"/>
    <row r="33385" ht="8.25" customHeight="1"/>
    <row r="33386" ht="8.25" customHeight="1"/>
    <row r="33387" ht="8.25" customHeight="1"/>
    <row r="33388" ht="8.25" customHeight="1"/>
    <row r="33389" ht="8.25" customHeight="1"/>
    <row r="33390" ht="8.25" customHeight="1"/>
    <row r="33391" ht="8.25" customHeight="1"/>
    <row r="33392" ht="8.25" customHeight="1"/>
    <row r="33393" ht="8.25" customHeight="1"/>
    <row r="33394" ht="8.25" customHeight="1"/>
    <row r="33395" ht="8.25" customHeight="1"/>
    <row r="33396" ht="8.25" customHeight="1"/>
    <row r="33397" ht="8.25" customHeight="1"/>
    <row r="33398" ht="8.25" customHeight="1"/>
    <row r="33399" ht="8.25" customHeight="1"/>
    <row r="33400" ht="8.25" customHeight="1"/>
    <row r="33401" ht="8.25" customHeight="1"/>
    <row r="33402" ht="8.25" customHeight="1"/>
    <row r="33403" ht="8.25" customHeight="1"/>
    <row r="33404" ht="8.25" customHeight="1"/>
    <row r="33405" ht="8.25" customHeight="1"/>
    <row r="33406" ht="8.25" customHeight="1"/>
    <row r="33407" ht="8.25" customHeight="1"/>
    <row r="33408" ht="8.25" customHeight="1"/>
    <row r="33409" ht="8.25" customHeight="1"/>
    <row r="33410" ht="8.25" customHeight="1"/>
    <row r="33411" ht="8.25" customHeight="1"/>
    <row r="33412" ht="8.25" customHeight="1"/>
    <row r="33413" ht="8.25" customHeight="1"/>
    <row r="33414" ht="8.25" customHeight="1"/>
    <row r="33415" ht="8.25" customHeight="1"/>
    <row r="33416" ht="8.25" customHeight="1"/>
    <row r="33417" ht="8.25" customHeight="1"/>
    <row r="33418" ht="8.25" customHeight="1"/>
    <row r="33419" ht="8.25" customHeight="1"/>
    <row r="33420" ht="8.25" customHeight="1"/>
    <row r="33421" ht="8.25" customHeight="1"/>
    <row r="33422" ht="8.25" customHeight="1"/>
    <row r="33423" ht="8.25" customHeight="1"/>
    <row r="33424" ht="8.25" customHeight="1"/>
    <row r="33425" ht="8.25" customHeight="1"/>
    <row r="33426" ht="8.25" customHeight="1"/>
    <row r="33427" ht="8.25" customHeight="1"/>
    <row r="33428" ht="8.25" customHeight="1"/>
    <row r="33429" ht="8.25" customHeight="1"/>
    <row r="33430" ht="8.25" customHeight="1"/>
    <row r="33431" ht="8.25" customHeight="1"/>
    <row r="33432" ht="8.25" customHeight="1"/>
    <row r="33433" ht="8.25" customHeight="1"/>
    <row r="33434" ht="8.25" customHeight="1"/>
    <row r="33435" ht="8.25" customHeight="1"/>
    <row r="33436" ht="8.25" customHeight="1"/>
    <row r="33437" ht="8.25" customHeight="1"/>
    <row r="33438" ht="8.25" customHeight="1"/>
    <row r="33439" ht="8.25" customHeight="1"/>
    <row r="33440" ht="8.25" customHeight="1"/>
    <row r="33441" ht="8.25" customHeight="1"/>
    <row r="33442" ht="8.25" customHeight="1"/>
    <row r="33443" ht="8.25" customHeight="1"/>
    <row r="33444" ht="8.25" customHeight="1"/>
    <row r="33445" ht="8.25" customHeight="1"/>
    <row r="33446" ht="8.25" customHeight="1"/>
    <row r="33447" ht="8.25" customHeight="1"/>
    <row r="33448" ht="8.25" customHeight="1"/>
    <row r="33449" ht="8.25" customHeight="1"/>
    <row r="33450" ht="8.25" customHeight="1"/>
    <row r="33451" ht="8.25" customHeight="1"/>
    <row r="33452" ht="8.25" customHeight="1"/>
    <row r="33453" ht="8.25" customHeight="1"/>
    <row r="33454" ht="8.25" customHeight="1"/>
    <row r="33455" ht="8.25" customHeight="1"/>
    <row r="33456" ht="8.25" customHeight="1"/>
    <row r="33457" ht="8.25" customHeight="1"/>
    <row r="33458" ht="8.25" customHeight="1"/>
    <row r="33459" ht="8.25" customHeight="1"/>
    <row r="33460" ht="8.25" customHeight="1"/>
    <row r="33461" ht="8.25" customHeight="1"/>
    <row r="33462" ht="8.25" customHeight="1"/>
    <row r="33463" ht="8.25" customHeight="1"/>
    <row r="33464" ht="8.25" customHeight="1"/>
    <row r="33465" ht="8.25" customHeight="1"/>
    <row r="33466" ht="8.25" customHeight="1"/>
    <row r="33467" ht="8.25" customHeight="1"/>
    <row r="33468" ht="8.25" customHeight="1"/>
    <row r="33469" ht="8.25" customHeight="1"/>
    <row r="33470" ht="8.25" customHeight="1"/>
    <row r="33471" ht="8.25" customHeight="1"/>
    <row r="33472" ht="8.25" customHeight="1"/>
    <row r="33473" ht="8.25" customHeight="1"/>
    <row r="33474" ht="8.25" customHeight="1"/>
    <row r="33475" ht="8.25" customHeight="1"/>
    <row r="33476" ht="8.25" customHeight="1"/>
    <row r="33477" ht="8.25" customHeight="1"/>
    <row r="33478" ht="8.25" customHeight="1"/>
    <row r="33479" ht="8.25" customHeight="1"/>
    <row r="33480" ht="8.25" customHeight="1"/>
    <row r="33481" ht="8.25" customHeight="1"/>
    <row r="33482" ht="8.25" customHeight="1"/>
    <row r="33483" ht="8.25" customHeight="1"/>
    <row r="33484" ht="8.25" customHeight="1"/>
    <row r="33485" ht="8.25" customHeight="1"/>
    <row r="33486" ht="8.25" customHeight="1"/>
    <row r="33487" ht="8.25" customHeight="1"/>
    <row r="33488" ht="8.25" customHeight="1"/>
    <row r="33489" ht="8.25" customHeight="1"/>
    <row r="33490" ht="8.25" customHeight="1"/>
    <row r="33491" ht="8.25" customHeight="1"/>
    <row r="33492" ht="8.25" customHeight="1"/>
    <row r="33493" ht="8.25" customHeight="1"/>
    <row r="33494" ht="8.25" customHeight="1"/>
    <row r="33495" ht="8.25" customHeight="1"/>
    <row r="33496" ht="8.25" customHeight="1"/>
    <row r="33497" ht="8.25" customHeight="1"/>
    <row r="33498" ht="8.25" customHeight="1"/>
    <row r="33499" ht="8.25" customHeight="1"/>
    <row r="33500" ht="8.25" customHeight="1"/>
    <row r="33501" ht="8.25" customHeight="1"/>
    <row r="33502" ht="8.25" customHeight="1"/>
    <row r="33503" ht="8.25" customHeight="1"/>
    <row r="33504" ht="8.25" customHeight="1"/>
    <row r="33505" ht="8.25" customHeight="1"/>
    <row r="33506" ht="8.25" customHeight="1"/>
    <row r="33507" ht="8.25" customHeight="1"/>
    <row r="33508" ht="8.25" customHeight="1"/>
    <row r="33509" ht="8.25" customHeight="1"/>
    <row r="33510" ht="8.25" customHeight="1"/>
    <row r="33511" ht="8.25" customHeight="1"/>
    <row r="33512" ht="8.25" customHeight="1"/>
    <row r="33513" ht="8.25" customHeight="1"/>
    <row r="33514" ht="8.25" customHeight="1"/>
    <row r="33515" ht="8.25" customHeight="1"/>
    <row r="33516" ht="8.25" customHeight="1"/>
    <row r="33517" ht="8.25" customHeight="1"/>
    <row r="33518" ht="8.25" customHeight="1"/>
    <row r="33519" ht="8.25" customHeight="1"/>
    <row r="33520" ht="8.25" customHeight="1"/>
    <row r="33521" ht="8.25" customHeight="1"/>
    <row r="33522" ht="8.25" customHeight="1"/>
    <row r="33523" ht="8.25" customHeight="1"/>
    <row r="33524" ht="8.25" customHeight="1"/>
    <row r="33525" ht="8.25" customHeight="1"/>
    <row r="33526" ht="8.25" customHeight="1"/>
    <row r="33527" ht="8.25" customHeight="1"/>
    <row r="33528" ht="8.25" customHeight="1"/>
    <row r="33529" ht="8.25" customHeight="1"/>
    <row r="33530" ht="8.25" customHeight="1"/>
    <row r="33531" ht="8.25" customHeight="1"/>
    <row r="33532" ht="8.25" customHeight="1"/>
    <row r="33533" ht="8.25" customHeight="1"/>
    <row r="33534" ht="8.25" customHeight="1"/>
    <row r="33535" ht="8.25" customHeight="1"/>
    <row r="33536" ht="8.25" customHeight="1"/>
    <row r="33537" ht="8.25" customHeight="1"/>
    <row r="33538" ht="8.25" customHeight="1"/>
    <row r="33539" ht="8.25" customHeight="1"/>
    <row r="33540" ht="8.25" customHeight="1"/>
    <row r="33541" ht="8.25" customHeight="1"/>
    <row r="33542" ht="8.25" customHeight="1"/>
    <row r="33543" ht="8.25" customHeight="1"/>
    <row r="33544" ht="8.25" customHeight="1"/>
    <row r="33545" ht="8.25" customHeight="1"/>
    <row r="33546" ht="8.25" customHeight="1"/>
    <row r="33547" ht="8.25" customHeight="1"/>
    <row r="33548" ht="8.25" customHeight="1"/>
    <row r="33549" ht="8.25" customHeight="1"/>
    <row r="33550" ht="8.25" customHeight="1"/>
    <row r="33551" ht="8.25" customHeight="1"/>
    <row r="33552" ht="8.25" customHeight="1"/>
    <row r="33553" ht="8.25" customHeight="1"/>
    <row r="33554" ht="8.25" customHeight="1"/>
    <row r="33555" ht="8.25" customHeight="1"/>
    <row r="33556" ht="8.25" customHeight="1"/>
    <row r="33557" ht="8.25" customHeight="1"/>
    <row r="33558" ht="8.25" customHeight="1"/>
    <row r="33559" ht="8.25" customHeight="1"/>
    <row r="33560" ht="8.25" customHeight="1"/>
    <row r="33561" ht="8.25" customHeight="1"/>
    <row r="33562" ht="8.25" customHeight="1"/>
    <row r="33563" ht="8.25" customHeight="1"/>
    <row r="33564" ht="8.25" customHeight="1"/>
    <row r="33565" ht="8.25" customHeight="1"/>
    <row r="33566" ht="8.25" customHeight="1"/>
    <row r="33567" ht="8.25" customHeight="1"/>
    <row r="33568" ht="8.25" customHeight="1"/>
    <row r="33569" ht="8.25" customHeight="1"/>
    <row r="33570" ht="8.25" customHeight="1"/>
    <row r="33571" ht="8.25" customHeight="1"/>
    <row r="33572" ht="8.25" customHeight="1"/>
    <row r="33573" ht="8.25" customHeight="1"/>
    <row r="33574" ht="8.25" customHeight="1"/>
    <row r="33575" ht="8.25" customHeight="1"/>
    <row r="33576" ht="8.25" customHeight="1"/>
    <row r="33577" ht="8.25" customHeight="1"/>
    <row r="33578" ht="8.25" customHeight="1"/>
    <row r="33579" ht="8.25" customHeight="1"/>
    <row r="33580" ht="8.25" customHeight="1"/>
    <row r="33581" ht="8.25" customHeight="1"/>
    <row r="33582" ht="8.25" customHeight="1"/>
    <row r="33583" ht="8.25" customHeight="1"/>
    <row r="33584" ht="8.25" customHeight="1"/>
    <row r="33585" ht="8.25" customHeight="1"/>
    <row r="33586" ht="8.25" customHeight="1"/>
    <row r="33587" ht="8.25" customHeight="1"/>
    <row r="33588" ht="8.25" customHeight="1"/>
    <row r="33589" ht="8.25" customHeight="1"/>
    <row r="33590" ht="8.25" customHeight="1"/>
    <row r="33591" ht="8.25" customHeight="1"/>
    <row r="33592" ht="8.25" customHeight="1"/>
    <row r="33593" ht="8.25" customHeight="1"/>
    <row r="33594" ht="8.25" customHeight="1"/>
    <row r="33595" ht="8.25" customHeight="1"/>
    <row r="33596" ht="8.25" customHeight="1"/>
    <row r="33597" ht="8.25" customHeight="1"/>
    <row r="33598" ht="8.25" customHeight="1"/>
    <row r="33599" ht="8.25" customHeight="1"/>
    <row r="33600" ht="8.25" customHeight="1"/>
    <row r="33601" ht="8.25" customHeight="1"/>
    <row r="33602" ht="8.25" customHeight="1"/>
    <row r="33603" ht="8.25" customHeight="1"/>
    <row r="33604" ht="8.25" customHeight="1"/>
    <row r="33605" ht="8.25" customHeight="1"/>
    <row r="33606" ht="8.25" customHeight="1"/>
    <row r="33607" ht="8.25" customHeight="1"/>
    <row r="33608" ht="8.25" customHeight="1"/>
    <row r="33609" ht="8.25" customHeight="1"/>
    <row r="33610" ht="8.25" customHeight="1"/>
    <row r="33611" ht="8.25" customHeight="1"/>
    <row r="33612" ht="8.25" customHeight="1"/>
    <row r="33613" ht="8.25" customHeight="1"/>
    <row r="33614" ht="8.25" customHeight="1"/>
    <row r="33615" ht="8.25" customHeight="1"/>
    <row r="33616" ht="8.25" customHeight="1"/>
    <row r="33617" ht="8.25" customHeight="1"/>
    <row r="33618" ht="8.25" customHeight="1"/>
    <row r="33619" ht="8.25" customHeight="1"/>
    <row r="33620" ht="8.25" customHeight="1"/>
    <row r="33621" ht="8.25" customHeight="1"/>
    <row r="33622" ht="8.25" customHeight="1"/>
    <row r="33623" ht="8.25" customHeight="1"/>
    <row r="33624" ht="8.25" customHeight="1"/>
    <row r="33625" ht="8.25" customHeight="1"/>
    <row r="33626" ht="8.25" customHeight="1"/>
    <row r="33627" ht="8.25" customHeight="1"/>
    <row r="33628" ht="8.25" customHeight="1"/>
    <row r="33629" ht="8.25" customHeight="1"/>
    <row r="33630" ht="8.25" customHeight="1"/>
    <row r="33631" ht="8.25" customHeight="1"/>
    <row r="33632" ht="8.25" customHeight="1"/>
    <row r="33633" ht="8.25" customHeight="1"/>
    <row r="33634" ht="8.25" customHeight="1"/>
    <row r="33635" ht="8.25" customHeight="1"/>
    <row r="33636" ht="8.25" customHeight="1"/>
    <row r="33637" ht="8.25" customHeight="1"/>
    <row r="33638" ht="8.25" customHeight="1"/>
    <row r="33639" ht="8.25" customHeight="1"/>
    <row r="33640" ht="8.25" customHeight="1"/>
    <row r="33641" ht="8.25" customHeight="1"/>
    <row r="33642" ht="8.25" customHeight="1"/>
    <row r="33643" ht="8.25" customHeight="1"/>
    <row r="33644" ht="8.25" customHeight="1"/>
    <row r="33645" ht="8.25" customHeight="1"/>
    <row r="33646" ht="8.25" customHeight="1"/>
    <row r="33647" ht="8.25" customHeight="1"/>
    <row r="33648" ht="8.25" customHeight="1"/>
    <row r="33649" ht="8.25" customHeight="1"/>
    <row r="33650" ht="8.25" customHeight="1"/>
    <row r="33651" ht="8.25" customHeight="1"/>
    <row r="33652" ht="8.25" customHeight="1"/>
    <row r="33653" ht="8.25" customHeight="1"/>
    <row r="33654" ht="8.25" customHeight="1"/>
    <row r="33655" ht="8.25" customHeight="1"/>
    <row r="33656" ht="8.25" customHeight="1"/>
    <row r="33657" ht="8.25" customHeight="1"/>
    <row r="33658" ht="8.25" customHeight="1"/>
    <row r="33659" ht="8.25" customHeight="1"/>
    <row r="33660" ht="8.25" customHeight="1"/>
    <row r="33661" ht="8.25" customHeight="1"/>
    <row r="33662" ht="8.25" customHeight="1"/>
    <row r="33663" ht="8.25" customHeight="1"/>
    <row r="33664" ht="8.25" customHeight="1"/>
    <row r="33665" ht="8.25" customHeight="1"/>
    <row r="33666" ht="8.25" customHeight="1"/>
    <row r="33667" ht="8.25" customHeight="1"/>
    <row r="33668" ht="8.25" customHeight="1"/>
    <row r="33669" ht="8.25" customHeight="1"/>
    <row r="33670" ht="8.25" customHeight="1"/>
    <row r="33671" ht="8.25" customHeight="1"/>
    <row r="33672" ht="8.25" customHeight="1"/>
    <row r="33673" ht="8.25" customHeight="1"/>
    <row r="33674" ht="8.25" customHeight="1"/>
    <row r="33675" ht="8.25" customHeight="1"/>
    <row r="33676" ht="8.25" customHeight="1"/>
    <row r="33677" ht="8.25" customHeight="1"/>
    <row r="33678" ht="8.25" customHeight="1"/>
    <row r="33679" ht="8.25" customHeight="1"/>
    <row r="33680" ht="8.25" customHeight="1"/>
    <row r="33681" ht="8.25" customHeight="1"/>
    <row r="33682" ht="8.25" customHeight="1"/>
    <row r="33683" ht="8.25" customHeight="1"/>
    <row r="33684" ht="8.25" customHeight="1"/>
    <row r="33685" ht="8.25" customHeight="1"/>
    <row r="33686" ht="8.25" customHeight="1"/>
    <row r="33687" ht="8.25" customHeight="1"/>
    <row r="33688" ht="8.25" customHeight="1"/>
    <row r="33689" ht="8.25" customHeight="1"/>
    <row r="33690" ht="8.25" customHeight="1"/>
    <row r="33691" ht="8.25" customHeight="1"/>
    <row r="33692" ht="8.25" customHeight="1"/>
    <row r="33693" ht="8.25" customHeight="1"/>
    <row r="33694" ht="8.25" customHeight="1"/>
    <row r="33695" ht="8.25" customHeight="1"/>
    <row r="33696" ht="8.25" customHeight="1"/>
    <row r="33697" ht="8.25" customHeight="1"/>
    <row r="33698" ht="8.25" customHeight="1"/>
    <row r="33699" ht="8.25" customHeight="1"/>
    <row r="33700" ht="8.25" customHeight="1"/>
    <row r="33701" ht="8.25" customHeight="1"/>
    <row r="33702" ht="8.25" customHeight="1"/>
    <row r="33703" ht="8.25" customHeight="1"/>
    <row r="33704" ht="8.25" customHeight="1"/>
    <row r="33705" ht="8.25" customHeight="1"/>
    <row r="33706" ht="8.25" customHeight="1"/>
    <row r="33707" ht="8.25" customHeight="1"/>
    <row r="33708" ht="8.25" customHeight="1"/>
    <row r="33709" ht="8.25" customHeight="1"/>
    <row r="33710" ht="8.25" customHeight="1"/>
    <row r="33711" ht="8.25" customHeight="1"/>
    <row r="33712" ht="8.25" customHeight="1"/>
    <row r="33713" ht="8.25" customHeight="1"/>
    <row r="33714" ht="8.25" customHeight="1"/>
    <row r="33715" ht="8.25" customHeight="1"/>
    <row r="33716" ht="8.25" customHeight="1"/>
    <row r="33717" ht="8.25" customHeight="1"/>
    <row r="33718" ht="8.25" customHeight="1"/>
    <row r="33719" ht="8.25" customHeight="1"/>
    <row r="33720" ht="8.25" customHeight="1"/>
    <row r="33721" ht="8.25" customHeight="1"/>
    <row r="33722" ht="8.25" customHeight="1"/>
    <row r="33723" ht="8.25" customHeight="1"/>
    <row r="33724" ht="8.25" customHeight="1"/>
    <row r="33725" ht="8.25" customHeight="1"/>
    <row r="33726" ht="8.25" customHeight="1"/>
    <row r="33727" ht="8.25" customHeight="1"/>
    <row r="33728" ht="8.25" customHeight="1"/>
    <row r="33729" ht="8.25" customHeight="1"/>
    <row r="33730" ht="8.25" customHeight="1"/>
    <row r="33731" ht="8.25" customHeight="1"/>
    <row r="33732" ht="8.25" customHeight="1"/>
    <row r="33733" ht="8.25" customHeight="1"/>
    <row r="33734" ht="8.25" customHeight="1"/>
    <row r="33735" ht="8.25" customHeight="1"/>
    <row r="33736" ht="8.25" customHeight="1"/>
    <row r="33737" ht="8.25" customHeight="1"/>
    <row r="33738" ht="8.25" customHeight="1"/>
    <row r="33739" ht="8.25" customHeight="1"/>
    <row r="33740" ht="8.25" customHeight="1"/>
    <row r="33741" ht="8.25" customHeight="1"/>
    <row r="33742" ht="8.25" customHeight="1"/>
    <row r="33743" ht="8.25" customHeight="1"/>
    <row r="33744" ht="8.25" customHeight="1"/>
    <row r="33745" ht="8.25" customHeight="1"/>
    <row r="33746" ht="8.25" customHeight="1"/>
    <row r="33747" ht="8.25" customHeight="1"/>
    <row r="33748" ht="8.25" customHeight="1"/>
    <row r="33749" ht="8.25" customHeight="1"/>
    <row r="33750" ht="8.25" customHeight="1"/>
    <row r="33751" ht="8.25" customHeight="1"/>
    <row r="33752" ht="8.25" customHeight="1"/>
    <row r="33753" ht="8.25" customHeight="1"/>
    <row r="33754" ht="8.25" customHeight="1"/>
    <row r="33755" ht="8.25" customHeight="1"/>
    <row r="33756" ht="8.25" customHeight="1"/>
    <row r="33757" ht="8.25" customHeight="1"/>
    <row r="33758" ht="8.25" customHeight="1"/>
    <row r="33759" ht="8.25" customHeight="1"/>
    <row r="33760" ht="8.25" customHeight="1"/>
    <row r="33761" ht="8.25" customHeight="1"/>
    <row r="33762" ht="8.25" customHeight="1"/>
    <row r="33763" ht="8.25" customHeight="1"/>
    <row r="33764" ht="8.25" customHeight="1"/>
    <row r="33765" ht="8.25" customHeight="1"/>
    <row r="33766" ht="8.25" customHeight="1"/>
    <row r="33767" ht="8.25" customHeight="1"/>
    <row r="33768" ht="8.25" customHeight="1"/>
    <row r="33769" ht="8.25" customHeight="1"/>
    <row r="33770" ht="8.25" customHeight="1"/>
    <row r="33771" ht="8.25" customHeight="1"/>
    <row r="33772" ht="8.25" customHeight="1"/>
    <row r="33773" ht="8.25" customHeight="1"/>
    <row r="33774" ht="8.25" customHeight="1"/>
    <row r="33775" ht="8.25" customHeight="1"/>
    <row r="33776" ht="8.25" customHeight="1"/>
    <row r="33777" ht="8.25" customHeight="1"/>
    <row r="33778" ht="8.25" customHeight="1"/>
    <row r="33779" ht="8.25" customHeight="1"/>
    <row r="33780" ht="8.25" customHeight="1"/>
    <row r="33781" ht="8.25" customHeight="1"/>
    <row r="33782" ht="8.25" customHeight="1"/>
    <row r="33783" ht="8.25" customHeight="1"/>
    <row r="33784" ht="8.25" customHeight="1"/>
    <row r="33785" ht="8.25" customHeight="1"/>
    <row r="33786" ht="8.25" customHeight="1"/>
    <row r="33787" ht="8.25" customHeight="1"/>
    <row r="33788" ht="8.25" customHeight="1"/>
    <row r="33789" ht="8.25" customHeight="1"/>
    <row r="33790" ht="8.25" customHeight="1"/>
    <row r="33791" ht="8.25" customHeight="1"/>
    <row r="33792" ht="8.25" customHeight="1"/>
    <row r="33793" ht="8.25" customHeight="1"/>
    <row r="33794" ht="8.25" customHeight="1"/>
    <row r="33795" ht="8.25" customHeight="1"/>
    <row r="33796" ht="8.25" customHeight="1"/>
    <row r="33797" ht="8.25" customHeight="1"/>
    <row r="33798" ht="8.25" customHeight="1"/>
    <row r="33799" ht="8.25" customHeight="1"/>
    <row r="33800" ht="8.25" customHeight="1"/>
    <row r="33801" ht="8.25" customHeight="1"/>
    <row r="33802" ht="8.25" customHeight="1"/>
    <row r="33803" ht="8.25" customHeight="1"/>
    <row r="33804" ht="8.25" customHeight="1"/>
    <row r="33805" ht="8.25" customHeight="1"/>
    <row r="33806" ht="8.25" customHeight="1"/>
    <row r="33807" ht="8.25" customHeight="1"/>
    <row r="33808" ht="8.25" customHeight="1"/>
    <row r="33809" ht="8.25" customHeight="1"/>
    <row r="33810" ht="8.25" customHeight="1"/>
    <row r="33811" ht="8.25" customHeight="1"/>
    <row r="33812" ht="8.25" customHeight="1"/>
    <row r="33813" ht="8.25" customHeight="1"/>
    <row r="33814" ht="8.25" customHeight="1"/>
    <row r="33815" ht="8.25" customHeight="1"/>
    <row r="33816" ht="8.25" customHeight="1"/>
    <row r="33817" ht="8.25" customHeight="1"/>
    <row r="33818" ht="8.25" customHeight="1"/>
    <row r="33819" ht="8.25" customHeight="1"/>
    <row r="33820" ht="8.25" customHeight="1"/>
    <row r="33821" ht="8.25" customHeight="1"/>
    <row r="33822" ht="8.25" customHeight="1"/>
    <row r="33823" ht="8.25" customHeight="1"/>
    <row r="33824" ht="8.25" customHeight="1"/>
    <row r="33825" ht="8.25" customHeight="1"/>
    <row r="33826" ht="8.25" customHeight="1"/>
    <row r="33827" ht="8.25" customHeight="1"/>
    <row r="33828" ht="8.25" customHeight="1"/>
    <row r="33829" ht="8.25" customHeight="1"/>
    <row r="33830" ht="8.25" customHeight="1"/>
    <row r="33831" ht="8.25" customHeight="1"/>
    <row r="33832" ht="8.25" customHeight="1"/>
    <row r="33833" ht="8.25" customHeight="1"/>
    <row r="33834" ht="8.25" customHeight="1"/>
    <row r="33835" ht="8.25" customHeight="1"/>
    <row r="33836" ht="8.25" customHeight="1"/>
    <row r="33837" ht="8.25" customHeight="1"/>
    <row r="33838" ht="8.25" customHeight="1"/>
    <row r="33839" ht="8.25" customHeight="1"/>
    <row r="33840" ht="8.25" customHeight="1"/>
    <row r="33841" ht="8.25" customHeight="1"/>
    <row r="33842" ht="8.25" customHeight="1"/>
    <row r="33843" ht="8.25" customHeight="1"/>
    <row r="33844" ht="8.25" customHeight="1"/>
    <row r="33845" ht="8.25" customHeight="1"/>
    <row r="33846" ht="8.25" customHeight="1"/>
    <row r="33847" ht="8.25" customHeight="1"/>
    <row r="33848" ht="8.25" customHeight="1"/>
    <row r="33849" ht="8.25" customHeight="1"/>
    <row r="33850" ht="8.25" customHeight="1"/>
    <row r="33851" ht="8.25" customHeight="1"/>
    <row r="33852" ht="8.25" customHeight="1"/>
    <row r="33853" ht="8.25" customHeight="1"/>
    <row r="33854" ht="8.25" customHeight="1"/>
    <row r="33855" ht="8.25" customHeight="1"/>
    <row r="33856" ht="8.25" customHeight="1"/>
    <row r="33857" ht="8.25" customHeight="1"/>
    <row r="33858" ht="8.25" customHeight="1"/>
    <row r="33859" ht="8.25" customHeight="1"/>
    <row r="33860" ht="8.25" customHeight="1"/>
    <row r="33861" ht="8.25" customHeight="1"/>
    <row r="33862" ht="8.25" customHeight="1"/>
    <row r="33863" ht="8.25" customHeight="1"/>
    <row r="33864" ht="8.25" customHeight="1"/>
    <row r="33865" ht="8.25" customHeight="1"/>
    <row r="33866" ht="8.25" customHeight="1"/>
    <row r="33867" ht="8.25" customHeight="1"/>
    <row r="33868" ht="8.25" customHeight="1"/>
    <row r="33869" ht="8.25" customHeight="1"/>
    <row r="33870" ht="8.25" customHeight="1"/>
    <row r="33871" ht="8.25" customHeight="1"/>
    <row r="33872" ht="8.25" customHeight="1"/>
    <row r="33873" ht="8.25" customHeight="1"/>
    <row r="33874" ht="8.25" customHeight="1"/>
    <row r="33875" ht="8.25" customHeight="1"/>
    <row r="33876" ht="8.25" customHeight="1"/>
    <row r="33877" ht="8.25" customHeight="1"/>
    <row r="33878" ht="8.25" customHeight="1"/>
    <row r="33879" ht="8.25" customHeight="1"/>
    <row r="33880" ht="8.25" customHeight="1"/>
    <row r="33881" ht="8.25" customHeight="1"/>
    <row r="33882" ht="8.25" customHeight="1"/>
    <row r="33883" ht="8.25" customHeight="1"/>
    <row r="33884" ht="8.25" customHeight="1"/>
    <row r="33885" ht="8.25" customHeight="1"/>
    <row r="33886" ht="8.25" customHeight="1"/>
    <row r="33887" ht="8.25" customHeight="1"/>
    <row r="33888" ht="8.25" customHeight="1"/>
    <row r="33889" ht="8.25" customHeight="1"/>
    <row r="33890" ht="8.25" customHeight="1"/>
    <row r="33891" ht="8.25" customHeight="1"/>
    <row r="33892" ht="8.25" customHeight="1"/>
    <row r="33893" ht="8.25" customHeight="1"/>
    <row r="33894" ht="8.25" customHeight="1"/>
    <row r="33895" ht="8.25" customHeight="1"/>
    <row r="33896" ht="8.25" customHeight="1"/>
    <row r="33897" ht="8.25" customHeight="1"/>
    <row r="33898" ht="8.25" customHeight="1"/>
    <row r="33899" ht="8.25" customHeight="1"/>
    <row r="33900" ht="8.25" customHeight="1"/>
    <row r="33901" ht="8.25" customHeight="1"/>
    <row r="33902" ht="8.25" customHeight="1"/>
    <row r="33903" ht="8.25" customHeight="1"/>
    <row r="33904" ht="8.25" customHeight="1"/>
    <row r="33905" ht="8.25" customHeight="1"/>
    <row r="33906" ht="8.25" customHeight="1"/>
    <row r="33907" ht="8.25" customHeight="1"/>
    <row r="33908" ht="8.25" customHeight="1"/>
    <row r="33909" ht="8.25" customHeight="1"/>
    <row r="33910" ht="8.25" customHeight="1"/>
    <row r="33911" ht="8.25" customHeight="1"/>
    <row r="33912" ht="8.25" customHeight="1"/>
    <row r="33913" ht="8.25" customHeight="1"/>
    <row r="33914" ht="8.25" customHeight="1"/>
    <row r="33915" ht="8.25" customHeight="1"/>
    <row r="33916" ht="8.25" customHeight="1"/>
    <row r="33917" ht="8.25" customHeight="1"/>
    <row r="33918" ht="8.25" customHeight="1"/>
    <row r="33919" ht="8.25" customHeight="1"/>
    <row r="33920" ht="8.25" customHeight="1"/>
    <row r="33921" ht="8.25" customHeight="1"/>
    <row r="33922" ht="8.25" customHeight="1"/>
    <row r="33923" ht="8.25" customHeight="1"/>
    <row r="33924" ht="8.25" customHeight="1"/>
    <row r="33925" ht="8.25" customHeight="1"/>
    <row r="33926" ht="8.25" customHeight="1"/>
    <row r="33927" ht="8.25" customHeight="1"/>
    <row r="33928" ht="8.25" customHeight="1"/>
    <row r="33929" ht="8.25" customHeight="1"/>
    <row r="33930" ht="8.25" customHeight="1"/>
    <row r="33931" ht="8.25" customHeight="1"/>
    <row r="33932" ht="8.25" customHeight="1"/>
    <row r="33933" ht="8.25" customHeight="1"/>
    <row r="33934" ht="8.25" customHeight="1"/>
    <row r="33935" ht="8.25" customHeight="1"/>
    <row r="33936" ht="8.25" customHeight="1"/>
    <row r="33937" ht="8.25" customHeight="1"/>
    <row r="33938" ht="8.25" customHeight="1"/>
    <row r="33939" ht="8.25" customHeight="1"/>
    <row r="33940" ht="8.25" customHeight="1"/>
    <row r="33941" ht="8.25" customHeight="1"/>
    <row r="33942" ht="8.25" customHeight="1"/>
    <row r="33943" ht="8.25" customHeight="1"/>
    <row r="33944" ht="8.25" customHeight="1"/>
    <row r="33945" ht="8.25" customHeight="1"/>
    <row r="33946" ht="8.25" customHeight="1"/>
    <row r="33947" ht="8.25" customHeight="1"/>
    <row r="33948" ht="8.25" customHeight="1"/>
    <row r="33949" ht="8.25" customHeight="1"/>
    <row r="33950" ht="8.25" customHeight="1"/>
    <row r="33951" ht="8.25" customHeight="1"/>
    <row r="33952" ht="8.25" customHeight="1"/>
    <row r="33953" ht="8.25" customHeight="1"/>
    <row r="33954" ht="8.25" customHeight="1"/>
    <row r="33955" ht="8.25" customHeight="1"/>
    <row r="33956" ht="8.25" customHeight="1"/>
    <row r="33957" ht="8.25" customHeight="1"/>
    <row r="33958" ht="8.25" customHeight="1"/>
    <row r="33959" ht="8.25" customHeight="1"/>
    <row r="33960" ht="8.25" customHeight="1"/>
    <row r="33961" ht="8.25" customHeight="1"/>
    <row r="33962" ht="8.25" customHeight="1"/>
    <row r="33963" ht="8.25" customHeight="1"/>
    <row r="33964" ht="8.25" customHeight="1"/>
    <row r="33965" ht="8.25" customHeight="1"/>
    <row r="33966" ht="8.25" customHeight="1"/>
    <row r="33967" ht="8.25" customHeight="1"/>
    <row r="33968" ht="8.25" customHeight="1"/>
    <row r="33969" ht="8.25" customHeight="1"/>
    <row r="33970" ht="8.25" customHeight="1"/>
    <row r="33971" ht="8.25" customHeight="1"/>
    <row r="33972" ht="8.25" customHeight="1"/>
    <row r="33973" ht="8.25" customHeight="1"/>
    <row r="33974" ht="8.25" customHeight="1"/>
    <row r="33975" ht="8.25" customHeight="1"/>
    <row r="33976" ht="8.25" customHeight="1"/>
    <row r="33977" ht="8.25" customHeight="1"/>
    <row r="33978" ht="8.25" customHeight="1"/>
    <row r="33979" ht="8.25" customHeight="1"/>
    <row r="33980" ht="8.25" customHeight="1"/>
    <row r="33981" ht="8.25" customHeight="1"/>
    <row r="33982" ht="8.25" customHeight="1"/>
    <row r="33983" ht="8.25" customHeight="1"/>
    <row r="33984" ht="8.25" customHeight="1"/>
    <row r="33985" ht="8.25" customHeight="1"/>
    <row r="33986" ht="8.25" customHeight="1"/>
    <row r="33987" ht="8.25" customHeight="1"/>
    <row r="33988" ht="8.25" customHeight="1"/>
    <row r="33989" ht="8.25" customHeight="1"/>
    <row r="33990" ht="8.25" customHeight="1"/>
    <row r="33991" ht="8.25" customHeight="1"/>
    <row r="33992" ht="8.25" customHeight="1"/>
    <row r="33993" ht="8.25" customHeight="1"/>
    <row r="33994" ht="8.25" customHeight="1"/>
    <row r="33995" ht="8.25" customHeight="1"/>
    <row r="33996" ht="8.25" customHeight="1"/>
    <row r="33997" ht="8.25" customHeight="1"/>
    <row r="33998" ht="8.25" customHeight="1"/>
    <row r="33999" ht="8.25" customHeight="1"/>
    <row r="34000" ht="8.25" customHeight="1"/>
    <row r="34001" ht="8.25" customHeight="1"/>
    <row r="34002" ht="8.25" customHeight="1"/>
    <row r="34003" ht="8.25" customHeight="1"/>
    <row r="34004" ht="8.25" customHeight="1"/>
    <row r="34005" ht="8.25" customHeight="1"/>
    <row r="34006" ht="8.25" customHeight="1"/>
    <row r="34007" ht="8.25" customHeight="1"/>
    <row r="34008" ht="8.25" customHeight="1"/>
    <row r="34009" ht="8.25" customHeight="1"/>
    <row r="34010" ht="8.25" customHeight="1"/>
    <row r="34011" ht="8.25" customHeight="1"/>
    <row r="34012" ht="8.25" customHeight="1"/>
    <row r="34013" ht="8.25" customHeight="1"/>
    <row r="34014" ht="8.25" customHeight="1"/>
    <row r="34015" ht="8.25" customHeight="1"/>
    <row r="34016" ht="8.25" customHeight="1"/>
    <row r="34017" ht="8.25" customHeight="1"/>
    <row r="34018" ht="8.25" customHeight="1"/>
    <row r="34019" ht="8.25" customHeight="1"/>
    <row r="34020" ht="8.25" customHeight="1"/>
    <row r="34021" ht="8.25" customHeight="1"/>
    <row r="34022" ht="8.25" customHeight="1"/>
    <row r="34023" ht="8.25" customHeight="1"/>
    <row r="34024" ht="8.25" customHeight="1"/>
    <row r="34025" ht="8.25" customHeight="1"/>
    <row r="34026" ht="8.25" customHeight="1"/>
    <row r="34027" ht="8.25" customHeight="1"/>
    <row r="34028" ht="8.25" customHeight="1"/>
    <row r="34029" ht="8.25" customHeight="1"/>
    <row r="34030" ht="8.25" customHeight="1"/>
    <row r="34031" ht="8.25" customHeight="1"/>
    <row r="34032" ht="8.25" customHeight="1"/>
    <row r="34033" ht="8.25" customHeight="1"/>
    <row r="34034" ht="8.25" customHeight="1"/>
    <row r="34035" ht="8.25" customHeight="1"/>
    <row r="34036" ht="8.25" customHeight="1"/>
    <row r="34037" ht="8.25" customHeight="1"/>
    <row r="34038" ht="8.25" customHeight="1"/>
    <row r="34039" ht="8.25" customHeight="1"/>
    <row r="34040" ht="8.25" customHeight="1"/>
    <row r="34041" ht="8.25" customHeight="1"/>
    <row r="34042" ht="8.25" customHeight="1"/>
    <row r="34043" ht="8.25" customHeight="1"/>
    <row r="34044" ht="8.25" customHeight="1"/>
    <row r="34045" ht="8.25" customHeight="1"/>
    <row r="34046" ht="8.25" customHeight="1"/>
    <row r="34047" ht="8.25" customHeight="1"/>
    <row r="34048" ht="8.25" customHeight="1"/>
    <row r="34049" ht="8.25" customHeight="1"/>
    <row r="34050" ht="8.25" customHeight="1"/>
    <row r="34051" ht="8.25" customHeight="1"/>
    <row r="34052" ht="8.25" customHeight="1"/>
    <row r="34053" ht="8.25" customHeight="1"/>
    <row r="34054" ht="8.25" customHeight="1"/>
    <row r="34055" ht="8.25" customHeight="1"/>
    <row r="34056" ht="8.25" customHeight="1"/>
    <row r="34057" ht="8.25" customHeight="1"/>
    <row r="34058" ht="8.25" customHeight="1"/>
    <row r="34059" ht="8.25" customHeight="1"/>
    <row r="34060" ht="8.25" customHeight="1"/>
    <row r="34061" ht="8.25" customHeight="1"/>
    <row r="34062" ht="8.25" customHeight="1"/>
    <row r="34063" ht="8.25" customHeight="1"/>
    <row r="34064" ht="8.25" customHeight="1"/>
    <row r="34065" ht="8.25" customHeight="1"/>
    <row r="34066" ht="8.25" customHeight="1"/>
    <row r="34067" ht="8.25" customHeight="1"/>
    <row r="34068" ht="8.25" customHeight="1"/>
    <row r="34069" ht="8.25" customHeight="1"/>
    <row r="34070" ht="8.25" customHeight="1"/>
    <row r="34071" ht="8.25" customHeight="1"/>
    <row r="34072" ht="8.25" customHeight="1"/>
    <row r="34073" ht="8.25" customHeight="1"/>
    <row r="34074" ht="8.25" customHeight="1"/>
    <row r="34075" ht="8.25" customHeight="1"/>
    <row r="34076" ht="8.25" customHeight="1"/>
    <row r="34077" ht="8.25" customHeight="1"/>
    <row r="34078" ht="8.25" customHeight="1"/>
    <row r="34079" ht="8.25" customHeight="1"/>
    <row r="34080" ht="8.25" customHeight="1"/>
    <row r="34081" ht="8.25" customHeight="1"/>
    <row r="34082" ht="8.25" customHeight="1"/>
    <row r="34083" ht="8.25" customHeight="1"/>
    <row r="34084" ht="8.25" customHeight="1"/>
    <row r="34085" ht="8.25" customHeight="1"/>
    <row r="34086" ht="8.25" customHeight="1"/>
    <row r="34087" ht="8.25" customHeight="1"/>
    <row r="34088" ht="8.25" customHeight="1"/>
    <row r="34089" ht="8.25" customHeight="1"/>
    <row r="34090" ht="8.25" customHeight="1"/>
    <row r="34091" ht="8.25" customHeight="1"/>
    <row r="34092" ht="8.25" customHeight="1"/>
    <row r="34093" ht="8.25" customHeight="1"/>
    <row r="34094" ht="8.25" customHeight="1"/>
    <row r="34095" ht="8.25" customHeight="1"/>
    <row r="34096" ht="8.25" customHeight="1"/>
    <row r="34097" ht="8.25" customHeight="1"/>
    <row r="34098" ht="8.25" customHeight="1"/>
    <row r="34099" ht="8.25" customHeight="1"/>
    <row r="34100" ht="8.25" customHeight="1"/>
    <row r="34101" ht="8.25" customHeight="1"/>
    <row r="34102" ht="8.25" customHeight="1"/>
    <row r="34103" ht="8.25" customHeight="1"/>
    <row r="34104" ht="8.25" customHeight="1"/>
    <row r="34105" ht="8.25" customHeight="1"/>
    <row r="34106" ht="8.25" customHeight="1"/>
    <row r="34107" ht="8.25" customHeight="1"/>
    <row r="34108" ht="8.25" customHeight="1"/>
    <row r="34109" ht="8.25" customHeight="1"/>
    <row r="34110" ht="8.25" customHeight="1"/>
    <row r="34111" ht="8.25" customHeight="1"/>
    <row r="34112" ht="8.25" customHeight="1"/>
    <row r="34113" ht="8.25" customHeight="1"/>
    <row r="34114" ht="8.25" customHeight="1"/>
    <row r="34115" ht="8.25" customHeight="1"/>
    <row r="34116" ht="8.25" customHeight="1"/>
    <row r="34117" ht="8.25" customHeight="1"/>
    <row r="34118" ht="8.25" customHeight="1"/>
    <row r="34119" ht="8.25" customHeight="1"/>
    <row r="34120" ht="8.25" customHeight="1"/>
    <row r="34121" ht="8.25" customHeight="1"/>
    <row r="34122" ht="8.25" customHeight="1"/>
    <row r="34123" ht="8.25" customHeight="1"/>
    <row r="34124" ht="8.25" customHeight="1"/>
    <row r="34125" ht="8.25" customHeight="1"/>
    <row r="34126" ht="8.25" customHeight="1"/>
    <row r="34127" ht="8.25" customHeight="1"/>
    <row r="34128" ht="8.25" customHeight="1"/>
    <row r="34129" ht="8.25" customHeight="1"/>
    <row r="34130" ht="8.25" customHeight="1"/>
    <row r="34131" ht="8.25" customHeight="1"/>
    <row r="34132" ht="8.25" customHeight="1"/>
    <row r="34133" ht="8.25" customHeight="1"/>
    <row r="34134" ht="8.25" customHeight="1"/>
    <row r="34135" ht="8.25" customHeight="1"/>
    <row r="34136" ht="8.25" customHeight="1"/>
    <row r="34137" ht="8.25" customHeight="1"/>
    <row r="34138" ht="8.25" customHeight="1"/>
    <row r="34139" ht="8.25" customHeight="1"/>
    <row r="34140" ht="8.25" customHeight="1"/>
    <row r="34141" ht="8.25" customHeight="1"/>
    <row r="34142" ht="8.25" customHeight="1"/>
    <row r="34143" ht="8.25" customHeight="1"/>
    <row r="34144" ht="8.25" customHeight="1"/>
    <row r="34145" ht="8.25" customHeight="1"/>
    <row r="34146" ht="8.25" customHeight="1"/>
    <row r="34147" ht="8.25" customHeight="1"/>
    <row r="34148" ht="8.25" customHeight="1"/>
    <row r="34149" ht="8.25" customHeight="1"/>
    <row r="34150" ht="8.25" customHeight="1"/>
    <row r="34151" ht="8.25" customHeight="1"/>
    <row r="34152" ht="8.25" customHeight="1"/>
    <row r="34153" ht="8.25" customHeight="1"/>
    <row r="34154" ht="8.25" customHeight="1"/>
    <row r="34155" ht="8.25" customHeight="1"/>
    <row r="34156" ht="8.25" customHeight="1"/>
    <row r="34157" ht="8.25" customHeight="1"/>
    <row r="34158" ht="8.25" customHeight="1"/>
    <row r="34159" ht="8.25" customHeight="1"/>
    <row r="34160" ht="8.25" customHeight="1"/>
    <row r="34161" ht="8.25" customHeight="1"/>
    <row r="34162" ht="8.25" customHeight="1"/>
    <row r="34163" ht="8.25" customHeight="1"/>
    <row r="34164" ht="8.25" customHeight="1"/>
    <row r="34165" ht="8.25" customHeight="1"/>
    <row r="34166" ht="8.25" customHeight="1"/>
    <row r="34167" ht="8.25" customHeight="1"/>
    <row r="34168" ht="8.25" customHeight="1"/>
    <row r="34169" ht="8.25" customHeight="1"/>
    <row r="34170" ht="8.25" customHeight="1"/>
    <row r="34171" ht="8.25" customHeight="1"/>
    <row r="34172" ht="8.25" customHeight="1"/>
    <row r="34173" ht="8.25" customHeight="1"/>
    <row r="34174" ht="8.25" customHeight="1"/>
    <row r="34175" ht="8.25" customHeight="1"/>
    <row r="34176" ht="8.25" customHeight="1"/>
    <row r="34177" ht="8.25" customHeight="1"/>
    <row r="34178" ht="8.25" customHeight="1"/>
    <row r="34179" ht="8.25" customHeight="1"/>
    <row r="34180" ht="8.25" customHeight="1"/>
    <row r="34181" ht="8.25" customHeight="1"/>
    <row r="34182" ht="8.25" customHeight="1"/>
    <row r="34183" ht="8.25" customHeight="1"/>
    <row r="34184" ht="8.25" customHeight="1"/>
    <row r="34185" ht="8.25" customHeight="1"/>
    <row r="34186" ht="8.25" customHeight="1"/>
    <row r="34187" ht="8.25" customHeight="1"/>
    <row r="34188" ht="8.25" customHeight="1"/>
    <row r="34189" ht="8.25" customHeight="1"/>
    <row r="34190" ht="8.25" customHeight="1"/>
    <row r="34191" ht="8.25" customHeight="1"/>
    <row r="34192" ht="8.25" customHeight="1"/>
    <row r="34193" ht="8.25" customHeight="1"/>
    <row r="34194" ht="8.25" customHeight="1"/>
    <row r="34195" ht="8.25" customHeight="1"/>
    <row r="34196" ht="8.25" customHeight="1"/>
    <row r="34197" ht="8.25" customHeight="1"/>
    <row r="34198" ht="8.25" customHeight="1"/>
    <row r="34199" ht="8.25" customHeight="1"/>
    <row r="34200" ht="8.25" customHeight="1"/>
    <row r="34201" ht="8.25" customHeight="1"/>
    <row r="34202" ht="8.25" customHeight="1"/>
    <row r="34203" ht="8.25" customHeight="1"/>
    <row r="34204" ht="8.25" customHeight="1"/>
    <row r="34205" ht="8.25" customHeight="1"/>
    <row r="34206" ht="8.25" customHeight="1"/>
    <row r="34207" ht="8.25" customHeight="1"/>
    <row r="34208" ht="8.25" customHeight="1"/>
    <row r="34209" ht="8.25" customHeight="1"/>
    <row r="34210" ht="8.25" customHeight="1"/>
    <row r="34211" ht="8.25" customHeight="1"/>
    <row r="34212" ht="8.25" customHeight="1"/>
    <row r="34213" ht="8.25" customHeight="1"/>
    <row r="34214" ht="8.25" customHeight="1"/>
    <row r="34215" ht="8.25" customHeight="1"/>
    <row r="34216" ht="8.25" customHeight="1"/>
    <row r="34217" ht="8.25" customHeight="1"/>
    <row r="34218" ht="8.25" customHeight="1"/>
    <row r="34219" ht="8.25" customHeight="1"/>
    <row r="34220" ht="8.25" customHeight="1"/>
    <row r="34221" ht="8.25" customHeight="1"/>
    <row r="34222" ht="8.25" customHeight="1"/>
    <row r="34223" ht="8.25" customHeight="1"/>
    <row r="34224" ht="8.25" customHeight="1"/>
    <row r="34225" ht="8.25" customHeight="1"/>
    <row r="34226" ht="8.25" customHeight="1"/>
    <row r="34227" ht="8.25" customHeight="1"/>
    <row r="34228" ht="8.25" customHeight="1"/>
    <row r="34229" ht="8.25" customHeight="1"/>
    <row r="34230" ht="8.25" customHeight="1"/>
    <row r="34231" ht="8.25" customHeight="1"/>
    <row r="34232" ht="8.25" customHeight="1"/>
    <row r="34233" ht="8.25" customHeight="1"/>
    <row r="34234" ht="8.25" customHeight="1"/>
    <row r="34235" ht="8.25" customHeight="1"/>
    <row r="34236" ht="8.25" customHeight="1"/>
    <row r="34237" ht="8.25" customHeight="1"/>
    <row r="34238" ht="8.25" customHeight="1"/>
    <row r="34239" ht="8.25" customHeight="1"/>
    <row r="34240" ht="8.25" customHeight="1"/>
    <row r="34241" ht="8.25" customHeight="1"/>
    <row r="34242" ht="8.25" customHeight="1"/>
    <row r="34243" ht="8.25" customHeight="1"/>
    <row r="34244" ht="8.25" customHeight="1"/>
    <row r="34245" ht="8.25" customHeight="1"/>
    <row r="34246" ht="8.25" customHeight="1"/>
    <row r="34247" ht="8.25" customHeight="1"/>
    <row r="34248" ht="8.25" customHeight="1"/>
    <row r="34249" ht="8.25" customHeight="1"/>
    <row r="34250" ht="8.25" customHeight="1"/>
    <row r="34251" ht="8.25" customHeight="1"/>
    <row r="34252" ht="8.25" customHeight="1"/>
    <row r="34253" ht="8.25" customHeight="1"/>
    <row r="34254" ht="8.25" customHeight="1"/>
    <row r="34255" ht="8.25" customHeight="1"/>
    <row r="34256" ht="8.25" customHeight="1"/>
    <row r="34257" ht="8.25" customHeight="1"/>
    <row r="34258" ht="8.25" customHeight="1"/>
    <row r="34259" ht="8.25" customHeight="1"/>
    <row r="34260" ht="8.25" customHeight="1"/>
    <row r="34261" ht="8.25" customHeight="1"/>
    <row r="34262" ht="8.25" customHeight="1"/>
    <row r="34263" ht="8.25" customHeight="1"/>
    <row r="34264" ht="8.25" customHeight="1"/>
    <row r="34265" ht="8.25" customHeight="1"/>
    <row r="34266" ht="8.25" customHeight="1"/>
    <row r="34267" ht="8.25" customHeight="1"/>
    <row r="34268" ht="8.25" customHeight="1"/>
    <row r="34269" ht="8.25" customHeight="1"/>
    <row r="34270" ht="8.25" customHeight="1"/>
    <row r="34271" ht="8.25" customHeight="1"/>
    <row r="34272" ht="8.25" customHeight="1"/>
    <row r="34273" ht="8.25" customHeight="1"/>
    <row r="34274" ht="8.25" customHeight="1"/>
    <row r="34275" ht="8.25" customHeight="1"/>
    <row r="34276" ht="8.25" customHeight="1"/>
    <row r="34277" ht="8.25" customHeight="1"/>
    <row r="34278" ht="8.25" customHeight="1"/>
    <row r="34279" ht="8.25" customHeight="1"/>
    <row r="34280" ht="8.25" customHeight="1"/>
    <row r="34281" ht="8.25" customHeight="1"/>
    <row r="34282" ht="8.25" customHeight="1"/>
    <row r="34283" ht="8.25" customHeight="1"/>
    <row r="34284" ht="8.25" customHeight="1"/>
    <row r="34285" ht="8.25" customHeight="1"/>
    <row r="34286" ht="8.25" customHeight="1"/>
    <row r="34287" ht="8.25" customHeight="1"/>
    <row r="34288" ht="8.25" customHeight="1"/>
    <row r="34289" ht="8.25" customHeight="1"/>
    <row r="34290" ht="8.25" customHeight="1"/>
    <row r="34291" ht="8.25" customHeight="1"/>
    <row r="34292" ht="8.25" customHeight="1"/>
    <row r="34293" ht="8.25" customHeight="1"/>
    <row r="34294" ht="8.25" customHeight="1"/>
    <row r="34295" ht="8.25" customHeight="1"/>
    <row r="34296" ht="8.25" customHeight="1"/>
    <row r="34297" ht="8.25" customHeight="1"/>
    <row r="34298" ht="8.25" customHeight="1"/>
    <row r="34299" ht="8.25" customHeight="1"/>
    <row r="34300" ht="8.25" customHeight="1"/>
    <row r="34301" ht="8.25" customHeight="1"/>
    <row r="34302" ht="8.25" customHeight="1"/>
    <row r="34303" ht="8.25" customHeight="1"/>
    <row r="34304" ht="8.25" customHeight="1"/>
    <row r="34305" ht="8.25" customHeight="1"/>
    <row r="34306" ht="8.25" customHeight="1"/>
    <row r="34307" ht="8.25" customHeight="1"/>
    <row r="34308" ht="8.25" customHeight="1"/>
    <row r="34309" ht="8.25" customHeight="1"/>
    <row r="34310" ht="8.25" customHeight="1"/>
    <row r="34311" ht="8.25" customHeight="1"/>
    <row r="34312" ht="8.25" customHeight="1"/>
    <row r="34313" ht="8.25" customHeight="1"/>
    <row r="34314" ht="8.25" customHeight="1"/>
    <row r="34315" ht="8.25" customHeight="1"/>
    <row r="34316" ht="8.25" customHeight="1"/>
    <row r="34317" ht="8.25" customHeight="1"/>
    <row r="34318" ht="8.25" customHeight="1"/>
    <row r="34319" ht="8.25" customHeight="1"/>
    <row r="34320" ht="8.25" customHeight="1"/>
    <row r="34321" ht="8.25" customHeight="1"/>
    <row r="34322" ht="8.25" customHeight="1"/>
    <row r="34323" ht="8.25" customHeight="1"/>
    <row r="34324" ht="8.25" customHeight="1"/>
    <row r="34325" ht="8.25" customHeight="1"/>
    <row r="34326" ht="8.25" customHeight="1"/>
    <row r="34327" ht="8.25" customHeight="1"/>
    <row r="34328" ht="8.25" customHeight="1"/>
    <row r="34329" ht="8.25" customHeight="1"/>
    <row r="34330" ht="8.25" customHeight="1"/>
    <row r="34331" ht="8.25" customHeight="1"/>
    <row r="34332" ht="8.25" customHeight="1"/>
    <row r="34333" ht="8.25" customHeight="1"/>
    <row r="34334" ht="8.25" customHeight="1"/>
    <row r="34335" ht="8.25" customHeight="1"/>
    <row r="34336" ht="8.25" customHeight="1"/>
    <row r="34337" ht="8.25" customHeight="1"/>
    <row r="34338" ht="8.25" customHeight="1"/>
    <row r="34339" ht="8.25" customHeight="1"/>
    <row r="34340" ht="8.25" customHeight="1"/>
    <row r="34341" ht="8.25" customHeight="1"/>
    <row r="34342" ht="8.25" customHeight="1"/>
    <row r="34343" ht="8.25" customHeight="1"/>
    <row r="34344" ht="8.25" customHeight="1"/>
    <row r="34345" ht="8.25" customHeight="1"/>
    <row r="34346" ht="8.25" customHeight="1"/>
    <row r="34347" ht="8.25" customHeight="1"/>
    <row r="34348" ht="8.25" customHeight="1"/>
    <row r="34349" ht="8.25" customHeight="1"/>
    <row r="34350" ht="8.25" customHeight="1"/>
    <row r="34351" ht="8.25" customHeight="1"/>
    <row r="34352" ht="8.25" customHeight="1"/>
    <row r="34353" ht="8.25" customHeight="1"/>
    <row r="34354" ht="8.25" customHeight="1"/>
    <row r="34355" ht="8.25" customHeight="1"/>
    <row r="34356" ht="8.25" customHeight="1"/>
    <row r="34357" ht="8.25" customHeight="1"/>
    <row r="34358" ht="8.25" customHeight="1"/>
    <row r="34359" ht="8.25" customHeight="1"/>
    <row r="34360" ht="8.25" customHeight="1"/>
    <row r="34361" ht="8.25" customHeight="1"/>
    <row r="34362" ht="8.25" customHeight="1"/>
    <row r="34363" ht="8.25" customHeight="1"/>
    <row r="34364" ht="8.25" customHeight="1"/>
    <row r="34365" ht="8.25" customHeight="1"/>
    <row r="34366" ht="8.25" customHeight="1"/>
    <row r="34367" ht="8.25" customHeight="1"/>
    <row r="34368" ht="8.25" customHeight="1"/>
    <row r="34369" ht="8.25" customHeight="1"/>
    <row r="34370" ht="8.25" customHeight="1"/>
    <row r="34371" ht="8.25" customHeight="1"/>
    <row r="34372" ht="8.25" customHeight="1"/>
    <row r="34373" ht="8.25" customHeight="1"/>
    <row r="34374" ht="8.25" customHeight="1"/>
    <row r="34375" ht="8.25" customHeight="1"/>
    <row r="34376" ht="8.25" customHeight="1"/>
    <row r="34377" ht="8.25" customHeight="1"/>
    <row r="34378" ht="8.25" customHeight="1"/>
    <row r="34379" ht="8.25" customHeight="1"/>
    <row r="34380" ht="8.25" customHeight="1"/>
    <row r="34381" ht="8.25" customHeight="1"/>
    <row r="34382" ht="8.25" customHeight="1"/>
    <row r="34383" ht="8.25" customHeight="1"/>
    <row r="34384" ht="8.25" customHeight="1"/>
    <row r="34385" ht="8.25" customHeight="1"/>
    <row r="34386" ht="8.25" customHeight="1"/>
    <row r="34387" ht="8.25" customHeight="1"/>
    <row r="34388" ht="8.25" customHeight="1"/>
    <row r="34389" ht="8.25" customHeight="1"/>
    <row r="34390" ht="8.25" customHeight="1"/>
    <row r="34391" ht="8.25" customHeight="1"/>
    <row r="34392" ht="8.25" customHeight="1"/>
    <row r="34393" ht="8.25" customHeight="1"/>
    <row r="34394" ht="8.25" customHeight="1"/>
    <row r="34395" ht="8.25" customHeight="1"/>
    <row r="34396" ht="8.25" customHeight="1"/>
    <row r="34397" ht="8.25" customHeight="1"/>
    <row r="34398" ht="8.25" customHeight="1"/>
    <row r="34399" ht="8.25" customHeight="1"/>
    <row r="34400" ht="8.25" customHeight="1"/>
    <row r="34401" ht="8.25" customHeight="1"/>
    <row r="34402" ht="8.25" customHeight="1"/>
    <row r="34403" ht="8.25" customHeight="1"/>
    <row r="34404" ht="8.25" customHeight="1"/>
    <row r="34405" ht="8.25" customHeight="1"/>
    <row r="34406" ht="8.25" customHeight="1"/>
    <row r="34407" ht="8.25" customHeight="1"/>
    <row r="34408" ht="8.25" customHeight="1"/>
    <row r="34409" ht="8.25" customHeight="1"/>
    <row r="34410" ht="8.25" customHeight="1"/>
    <row r="34411" ht="8.25" customHeight="1"/>
    <row r="34412" ht="8.25" customHeight="1"/>
    <row r="34413" ht="8.25" customHeight="1"/>
    <row r="34414" ht="8.25" customHeight="1"/>
    <row r="34415" ht="8.25" customHeight="1"/>
    <row r="34416" ht="8.25" customHeight="1"/>
    <row r="34417" ht="8.25" customHeight="1"/>
    <row r="34418" ht="8.25" customHeight="1"/>
    <row r="34419" ht="8.25" customHeight="1"/>
    <row r="34420" ht="8.25" customHeight="1"/>
    <row r="34421" ht="8.25" customHeight="1"/>
    <row r="34422" ht="8.25" customHeight="1"/>
    <row r="34423" ht="8.25" customHeight="1"/>
    <row r="34424" ht="8.25" customHeight="1"/>
    <row r="34425" ht="8.25" customHeight="1"/>
    <row r="34426" ht="8.25" customHeight="1"/>
    <row r="34427" ht="8.25" customHeight="1"/>
    <row r="34428" ht="8.25" customHeight="1"/>
    <row r="34429" ht="8.25" customHeight="1"/>
    <row r="34430" ht="8.25" customHeight="1"/>
    <row r="34431" ht="8.25" customHeight="1"/>
    <row r="34432" ht="8.25" customHeight="1"/>
    <row r="34433" ht="8.25" customHeight="1"/>
    <row r="34434" ht="8.25" customHeight="1"/>
    <row r="34435" ht="8.25" customHeight="1"/>
    <row r="34436" ht="8.25" customHeight="1"/>
    <row r="34437" ht="8.25" customHeight="1"/>
    <row r="34438" ht="8.25" customHeight="1"/>
    <row r="34439" ht="8.25" customHeight="1"/>
    <row r="34440" ht="8.25" customHeight="1"/>
    <row r="34441" ht="8.25" customHeight="1"/>
    <row r="34442" ht="8.25" customHeight="1"/>
    <row r="34443" ht="8.25" customHeight="1"/>
    <row r="34444" ht="8.25" customHeight="1"/>
    <row r="34445" ht="8.25" customHeight="1"/>
    <row r="34446" ht="8.25" customHeight="1"/>
    <row r="34447" ht="8.25" customHeight="1"/>
    <row r="34448" ht="8.25" customHeight="1"/>
    <row r="34449" ht="8.25" customHeight="1"/>
    <row r="34450" ht="8.25" customHeight="1"/>
    <row r="34451" ht="8.25" customHeight="1"/>
    <row r="34452" ht="8.25" customHeight="1"/>
    <row r="34453" ht="8.25" customHeight="1"/>
    <row r="34454" ht="8.25" customHeight="1"/>
    <row r="34455" ht="8.25" customHeight="1"/>
    <row r="34456" ht="8.25" customHeight="1"/>
    <row r="34457" ht="8.25" customHeight="1"/>
    <row r="34458" ht="8.25" customHeight="1"/>
    <row r="34459" ht="8.25" customHeight="1"/>
    <row r="34460" ht="8.25" customHeight="1"/>
    <row r="34461" ht="8.25" customHeight="1"/>
    <row r="34462" ht="8.25" customHeight="1"/>
    <row r="34463" ht="8.25" customHeight="1"/>
    <row r="34464" ht="8.25" customHeight="1"/>
    <row r="34465" ht="8.25" customHeight="1"/>
    <row r="34466" ht="8.25" customHeight="1"/>
    <row r="34467" ht="8.25" customHeight="1"/>
    <row r="34468" ht="8.25" customHeight="1"/>
    <row r="34469" ht="8.25" customHeight="1"/>
    <row r="34470" ht="8.25" customHeight="1"/>
    <row r="34471" ht="8.25" customHeight="1"/>
    <row r="34472" ht="8.25" customHeight="1"/>
    <row r="34473" ht="8.25" customHeight="1"/>
    <row r="34474" ht="8.25" customHeight="1"/>
    <row r="34475" ht="8.25" customHeight="1"/>
    <row r="34476" ht="8.25" customHeight="1"/>
    <row r="34477" ht="8.25" customHeight="1"/>
    <row r="34478" ht="8.25" customHeight="1"/>
    <row r="34479" ht="8.25" customHeight="1"/>
    <row r="34480" ht="8.25" customHeight="1"/>
    <row r="34481" ht="8.25" customHeight="1"/>
    <row r="34482" ht="8.25" customHeight="1"/>
    <row r="34483" ht="8.25" customHeight="1"/>
    <row r="34484" ht="8.25" customHeight="1"/>
    <row r="34485" ht="8.25" customHeight="1"/>
    <row r="34486" ht="8.25" customHeight="1"/>
    <row r="34487" ht="8.25" customHeight="1"/>
    <row r="34488" ht="8.25" customHeight="1"/>
    <row r="34489" ht="8.25" customHeight="1"/>
    <row r="34490" ht="8.25" customHeight="1"/>
    <row r="34491" ht="8.25" customHeight="1"/>
    <row r="34492" ht="8.25" customHeight="1"/>
    <row r="34493" ht="8.25" customHeight="1"/>
    <row r="34494" ht="8.25" customHeight="1"/>
    <row r="34495" ht="8.25" customHeight="1"/>
    <row r="34496" ht="8.25" customHeight="1"/>
    <row r="34497" ht="8.25" customHeight="1"/>
    <row r="34498" ht="8.25" customHeight="1"/>
    <row r="34499" ht="8.25" customHeight="1"/>
    <row r="34500" ht="8.25" customHeight="1"/>
    <row r="34501" ht="8.25" customHeight="1"/>
    <row r="34502" ht="8.25" customHeight="1"/>
    <row r="34503" ht="8.25" customHeight="1"/>
    <row r="34504" ht="8.25" customHeight="1"/>
    <row r="34505" ht="8.25" customHeight="1"/>
    <row r="34506" ht="8.25" customHeight="1"/>
    <row r="34507" ht="8.25" customHeight="1"/>
    <row r="34508" ht="8.25" customHeight="1"/>
    <row r="34509" ht="8.25" customHeight="1"/>
    <row r="34510" ht="8.25" customHeight="1"/>
    <row r="34511" ht="8.25" customHeight="1"/>
    <row r="34512" ht="8.25" customHeight="1"/>
    <row r="34513" ht="8.25" customHeight="1"/>
    <row r="34514" ht="8.25" customHeight="1"/>
    <row r="34515" ht="8.25" customHeight="1"/>
    <row r="34516" ht="8.25" customHeight="1"/>
    <row r="34517" ht="8.25" customHeight="1"/>
    <row r="34518" ht="8.25" customHeight="1"/>
    <row r="34519" ht="8.25" customHeight="1"/>
    <row r="34520" ht="8.25" customHeight="1"/>
    <row r="34521" ht="8.25" customHeight="1"/>
    <row r="34522" ht="8.25" customHeight="1"/>
    <row r="34523" ht="8.25" customHeight="1"/>
    <row r="34524" ht="8.25" customHeight="1"/>
    <row r="34525" ht="8.25" customHeight="1"/>
    <row r="34526" ht="8.25" customHeight="1"/>
    <row r="34527" ht="8.25" customHeight="1"/>
    <row r="34528" ht="8.25" customHeight="1"/>
    <row r="34529" ht="8.25" customHeight="1"/>
    <row r="34530" ht="8.25" customHeight="1"/>
    <row r="34531" ht="8.25" customHeight="1"/>
    <row r="34532" ht="8.25" customHeight="1"/>
    <row r="34533" ht="8.25" customHeight="1"/>
    <row r="34534" ht="8.25" customHeight="1"/>
    <row r="34535" ht="8.25" customHeight="1"/>
    <row r="34536" ht="8.25" customHeight="1"/>
    <row r="34537" ht="8.25" customHeight="1"/>
    <row r="34538" ht="8.25" customHeight="1"/>
    <row r="34539" ht="8.25" customHeight="1"/>
    <row r="34540" ht="8.25" customHeight="1"/>
    <row r="34541" ht="8.25" customHeight="1"/>
    <row r="34542" ht="8.25" customHeight="1"/>
    <row r="34543" ht="8.25" customHeight="1"/>
    <row r="34544" ht="8.25" customHeight="1"/>
    <row r="34545" ht="8.25" customHeight="1"/>
    <row r="34546" ht="8.25" customHeight="1"/>
    <row r="34547" ht="8.25" customHeight="1"/>
    <row r="34548" ht="8.25" customHeight="1"/>
    <row r="34549" ht="8.25" customHeight="1"/>
    <row r="34550" ht="8.25" customHeight="1"/>
    <row r="34551" ht="8.25" customHeight="1"/>
    <row r="34552" ht="8.25" customHeight="1"/>
    <row r="34553" ht="8.25" customHeight="1"/>
    <row r="34554" ht="8.25" customHeight="1"/>
    <row r="34555" ht="8.25" customHeight="1"/>
    <row r="34556" ht="8.25" customHeight="1"/>
    <row r="34557" ht="8.25" customHeight="1"/>
    <row r="34558" ht="8.25" customHeight="1"/>
    <row r="34559" ht="8.25" customHeight="1"/>
    <row r="34560" ht="8.25" customHeight="1"/>
    <row r="34561" ht="8.25" customHeight="1"/>
    <row r="34562" ht="8.25" customHeight="1"/>
    <row r="34563" ht="8.25" customHeight="1"/>
    <row r="34564" ht="8.25" customHeight="1"/>
    <row r="34565" ht="8.25" customHeight="1"/>
    <row r="34566" ht="8.25" customHeight="1"/>
    <row r="34567" ht="8.25" customHeight="1"/>
    <row r="34568" ht="8.25" customHeight="1"/>
    <row r="34569" ht="8.25" customHeight="1"/>
    <row r="34570" ht="8.25" customHeight="1"/>
    <row r="34571" ht="8.25" customHeight="1"/>
    <row r="34572" ht="8.25" customHeight="1"/>
    <row r="34573" ht="8.25" customHeight="1"/>
    <row r="34574" ht="8.25" customHeight="1"/>
    <row r="34575" ht="8.25" customHeight="1"/>
    <row r="34576" ht="8.25" customHeight="1"/>
    <row r="34577" ht="8.25" customHeight="1"/>
    <row r="34578" ht="8.25" customHeight="1"/>
    <row r="34579" ht="8.25" customHeight="1"/>
    <row r="34580" ht="8.25" customHeight="1"/>
    <row r="34581" ht="8.25" customHeight="1"/>
    <row r="34582" ht="8.25" customHeight="1"/>
    <row r="34583" ht="8.25" customHeight="1"/>
    <row r="34584" ht="8.25" customHeight="1"/>
    <row r="34585" ht="8.25" customHeight="1"/>
    <row r="34586" ht="8.25" customHeight="1"/>
    <row r="34587" ht="8.25" customHeight="1"/>
    <row r="34588" ht="8.25" customHeight="1"/>
    <row r="34589" ht="8.25" customHeight="1"/>
    <row r="34590" ht="8.25" customHeight="1"/>
    <row r="34591" ht="8.25" customHeight="1"/>
    <row r="34592" ht="8.25" customHeight="1"/>
    <row r="34593" ht="8.25" customHeight="1"/>
    <row r="34594" ht="8.25" customHeight="1"/>
    <row r="34595" ht="8.25" customHeight="1"/>
    <row r="34596" ht="8.25" customHeight="1"/>
    <row r="34597" ht="8.25" customHeight="1"/>
    <row r="34598" ht="8.25" customHeight="1"/>
    <row r="34599" ht="8.25" customHeight="1"/>
    <row r="34600" ht="8.25" customHeight="1"/>
    <row r="34601" ht="8.25" customHeight="1"/>
    <row r="34602" ht="8.25" customHeight="1"/>
    <row r="34603" ht="8.25" customHeight="1"/>
    <row r="34604" ht="8.25" customHeight="1"/>
    <row r="34605" ht="8.25" customHeight="1"/>
    <row r="34606" ht="8.25" customHeight="1"/>
    <row r="34607" ht="8.25" customHeight="1"/>
    <row r="34608" ht="8.25" customHeight="1"/>
    <row r="34609" ht="8.25" customHeight="1"/>
    <row r="34610" ht="8.25" customHeight="1"/>
    <row r="34611" ht="8.25" customHeight="1"/>
    <row r="34612" ht="8.25" customHeight="1"/>
    <row r="34613" ht="8.25" customHeight="1"/>
    <row r="34614" ht="8.25" customHeight="1"/>
    <row r="34615" ht="8.25" customHeight="1"/>
    <row r="34616" ht="8.25" customHeight="1"/>
    <row r="34617" ht="8.25" customHeight="1"/>
    <row r="34618" ht="8.25" customHeight="1"/>
    <row r="34619" ht="8.25" customHeight="1"/>
    <row r="34620" ht="8.25" customHeight="1"/>
    <row r="34621" ht="8.25" customHeight="1"/>
    <row r="34622" ht="8.25" customHeight="1"/>
    <row r="34623" ht="8.25" customHeight="1"/>
    <row r="34624" ht="8.25" customHeight="1"/>
    <row r="34625" ht="8.25" customHeight="1"/>
    <row r="34626" ht="8.25" customHeight="1"/>
    <row r="34627" ht="8.25" customHeight="1"/>
    <row r="34628" ht="8.25" customHeight="1"/>
    <row r="34629" ht="8.25" customHeight="1"/>
    <row r="34630" ht="8.25" customHeight="1"/>
    <row r="34631" ht="8.25" customHeight="1"/>
    <row r="34632" ht="8.25" customHeight="1"/>
    <row r="34633" ht="8.25" customHeight="1"/>
    <row r="34634" ht="8.25" customHeight="1"/>
    <row r="34635" ht="8.25" customHeight="1"/>
    <row r="34636" ht="8.25" customHeight="1"/>
    <row r="34637" ht="8.25" customHeight="1"/>
    <row r="34638" ht="8.25" customHeight="1"/>
    <row r="34639" ht="8.25" customHeight="1"/>
    <row r="34640" ht="8.25" customHeight="1"/>
    <row r="34641" ht="8.25" customHeight="1"/>
    <row r="34642" ht="8.25" customHeight="1"/>
    <row r="34643" ht="8.25" customHeight="1"/>
    <row r="34644" ht="8.25" customHeight="1"/>
    <row r="34645" ht="8.25" customHeight="1"/>
    <row r="34646" ht="8.25" customHeight="1"/>
    <row r="34647" ht="8.25" customHeight="1"/>
    <row r="34648" ht="8.25" customHeight="1"/>
    <row r="34649" ht="8.25" customHeight="1"/>
    <row r="34650" ht="8.25" customHeight="1"/>
    <row r="34651" ht="8.25" customHeight="1"/>
    <row r="34652" ht="8.25" customHeight="1"/>
    <row r="34653" ht="8.25" customHeight="1"/>
    <row r="34654" ht="8.25" customHeight="1"/>
    <row r="34655" ht="8.25" customHeight="1"/>
    <row r="34656" ht="8.25" customHeight="1"/>
    <row r="34657" ht="8.25" customHeight="1"/>
    <row r="34658" ht="8.25" customHeight="1"/>
    <row r="34659" ht="8.25" customHeight="1"/>
    <row r="34660" ht="8.25" customHeight="1"/>
    <row r="34661" ht="8.25" customHeight="1"/>
    <row r="34662" ht="8.25" customHeight="1"/>
    <row r="34663" ht="8.25" customHeight="1"/>
    <row r="34664" ht="8.25" customHeight="1"/>
    <row r="34665" ht="8.25" customHeight="1"/>
    <row r="34666" ht="8.25" customHeight="1"/>
    <row r="34667" ht="8.25" customHeight="1"/>
    <row r="34668" ht="8.25" customHeight="1"/>
    <row r="34669" ht="8.25" customHeight="1"/>
    <row r="34670" ht="8.25" customHeight="1"/>
    <row r="34671" ht="8.25" customHeight="1"/>
    <row r="34672" ht="8.25" customHeight="1"/>
    <row r="34673" ht="8.25" customHeight="1"/>
    <row r="34674" ht="8.25" customHeight="1"/>
    <row r="34675" ht="8.25" customHeight="1"/>
    <row r="34676" ht="8.25" customHeight="1"/>
    <row r="34677" ht="8.25" customHeight="1"/>
    <row r="34678" ht="8.25" customHeight="1"/>
    <row r="34679" ht="8.25" customHeight="1"/>
    <row r="34680" ht="8.25" customHeight="1"/>
    <row r="34681" ht="8.25" customHeight="1"/>
    <row r="34682" ht="8.25" customHeight="1"/>
    <row r="34683" ht="8.25" customHeight="1"/>
    <row r="34684" ht="8.25" customHeight="1"/>
    <row r="34685" ht="8.25" customHeight="1"/>
    <row r="34686" ht="8.25" customHeight="1"/>
    <row r="34687" ht="8.25" customHeight="1"/>
    <row r="34688" ht="8.25" customHeight="1"/>
    <row r="34689" ht="8.25" customHeight="1"/>
    <row r="34690" ht="8.25" customHeight="1"/>
    <row r="34691" ht="8.25" customHeight="1"/>
    <row r="34692" ht="8.25" customHeight="1"/>
    <row r="34693" ht="8.25" customHeight="1"/>
    <row r="34694" ht="8.25" customHeight="1"/>
    <row r="34695" ht="8.25" customHeight="1"/>
    <row r="34696" ht="8.25" customHeight="1"/>
    <row r="34697" ht="8.25" customHeight="1"/>
    <row r="34698" ht="8.25" customHeight="1"/>
    <row r="34699" ht="8.25" customHeight="1"/>
    <row r="34700" ht="8.25" customHeight="1"/>
    <row r="34701" ht="8.25" customHeight="1"/>
    <row r="34702" ht="8.25" customHeight="1"/>
    <row r="34703" ht="8.25" customHeight="1"/>
    <row r="34704" ht="8.25" customHeight="1"/>
    <row r="34705" ht="8.25" customHeight="1"/>
    <row r="34706" ht="8.25" customHeight="1"/>
    <row r="34707" ht="8.25" customHeight="1"/>
    <row r="34708" ht="8.25" customHeight="1"/>
    <row r="34709" ht="8.25" customHeight="1"/>
    <row r="34710" ht="8.25" customHeight="1"/>
    <row r="34711" ht="8.25" customHeight="1"/>
    <row r="34712" ht="8.25" customHeight="1"/>
    <row r="34713" ht="8.25" customHeight="1"/>
    <row r="34714" ht="8.25" customHeight="1"/>
    <row r="34715" ht="8.25" customHeight="1"/>
    <row r="34716" ht="8.25" customHeight="1"/>
    <row r="34717" ht="8.25" customHeight="1"/>
    <row r="34718" ht="8.25" customHeight="1"/>
    <row r="34719" ht="8.25" customHeight="1"/>
    <row r="34720" ht="8.25" customHeight="1"/>
    <row r="34721" ht="8.25" customHeight="1"/>
    <row r="34722" ht="8.25" customHeight="1"/>
    <row r="34723" ht="8.25" customHeight="1"/>
    <row r="34724" ht="8.25" customHeight="1"/>
    <row r="34725" ht="8.25" customHeight="1"/>
    <row r="34726" ht="8.25" customHeight="1"/>
    <row r="34727" ht="8.25" customHeight="1"/>
    <row r="34728" ht="8.25" customHeight="1"/>
    <row r="34729" ht="8.25" customHeight="1"/>
    <row r="34730" ht="8.25" customHeight="1"/>
    <row r="34731" ht="8.25" customHeight="1"/>
    <row r="34732" ht="8.25" customHeight="1"/>
    <row r="34733" ht="8.25" customHeight="1"/>
    <row r="34734" ht="8.25" customHeight="1"/>
    <row r="34735" ht="8.25" customHeight="1"/>
    <row r="34736" ht="8.25" customHeight="1"/>
    <row r="34737" ht="8.25" customHeight="1"/>
    <row r="34738" ht="8.25" customHeight="1"/>
    <row r="34739" ht="8.25" customHeight="1"/>
    <row r="34740" ht="8.25" customHeight="1"/>
    <row r="34741" ht="8.25" customHeight="1"/>
    <row r="34742" ht="8.25" customHeight="1"/>
    <row r="34743" ht="8.25" customHeight="1"/>
    <row r="34744" ht="8.25" customHeight="1"/>
    <row r="34745" ht="8.25" customHeight="1"/>
    <row r="34746" ht="8.25" customHeight="1"/>
    <row r="34747" ht="8.25" customHeight="1"/>
    <row r="34748" ht="8.25" customHeight="1"/>
    <row r="34749" ht="8.25" customHeight="1"/>
    <row r="34750" ht="8.25" customHeight="1"/>
    <row r="34751" ht="8.25" customHeight="1"/>
    <row r="34752" ht="8.25" customHeight="1"/>
    <row r="34753" ht="8.25" customHeight="1"/>
    <row r="34754" ht="8.25" customHeight="1"/>
    <row r="34755" ht="8.25" customHeight="1"/>
    <row r="34756" ht="8.25" customHeight="1"/>
    <row r="34757" ht="8.25" customHeight="1"/>
    <row r="34758" ht="8.25" customHeight="1"/>
    <row r="34759" ht="8.25" customHeight="1"/>
    <row r="34760" ht="8.25" customHeight="1"/>
    <row r="34761" ht="8.25" customHeight="1"/>
    <row r="34762" ht="8.25" customHeight="1"/>
    <row r="34763" ht="8.25" customHeight="1"/>
    <row r="34764" ht="8.25" customHeight="1"/>
    <row r="34765" ht="8.25" customHeight="1"/>
    <row r="34766" ht="8.25" customHeight="1"/>
    <row r="34767" ht="8.25" customHeight="1"/>
    <row r="34768" ht="8.25" customHeight="1"/>
    <row r="34769" ht="8.25" customHeight="1"/>
    <row r="34770" ht="8.25" customHeight="1"/>
    <row r="34771" ht="8.25" customHeight="1"/>
    <row r="34772" ht="8.25" customHeight="1"/>
    <row r="34773" ht="8.25" customHeight="1"/>
    <row r="34774" ht="8.25" customHeight="1"/>
    <row r="34775" ht="8.25" customHeight="1"/>
    <row r="34776" ht="8.25" customHeight="1"/>
    <row r="34777" ht="8.25" customHeight="1"/>
    <row r="34778" ht="8.25" customHeight="1"/>
    <row r="34779" ht="8.25" customHeight="1"/>
    <row r="34780" ht="8.25" customHeight="1"/>
    <row r="34781" ht="8.25" customHeight="1"/>
    <row r="34782" ht="8.25" customHeight="1"/>
    <row r="34783" ht="8.25" customHeight="1"/>
    <row r="34784" ht="8.25" customHeight="1"/>
    <row r="34785" ht="8.25" customHeight="1"/>
    <row r="34786" ht="8.25" customHeight="1"/>
    <row r="34787" ht="8.25" customHeight="1"/>
    <row r="34788" ht="8.25" customHeight="1"/>
    <row r="34789" ht="8.25" customHeight="1"/>
    <row r="34790" ht="8.25" customHeight="1"/>
    <row r="34791" ht="8.25" customHeight="1"/>
    <row r="34792" ht="8.25" customHeight="1"/>
    <row r="34793" ht="8.25" customHeight="1"/>
    <row r="34794" ht="8.25" customHeight="1"/>
    <row r="34795" ht="8.25" customHeight="1"/>
    <row r="34796" ht="8.25" customHeight="1"/>
    <row r="34797" ht="8.25" customHeight="1"/>
    <row r="34798" ht="8.25" customHeight="1"/>
    <row r="34799" ht="8.25" customHeight="1"/>
    <row r="34800" ht="8.25" customHeight="1"/>
    <row r="34801" ht="8.25" customHeight="1"/>
    <row r="34802" ht="8.25" customHeight="1"/>
    <row r="34803" ht="8.25" customHeight="1"/>
    <row r="34804" ht="8.25" customHeight="1"/>
    <row r="34805" ht="8.25" customHeight="1"/>
    <row r="34806" ht="8.25" customHeight="1"/>
    <row r="34807" ht="8.25" customHeight="1"/>
    <row r="34808" ht="8.25" customHeight="1"/>
    <row r="34809" ht="8.25" customHeight="1"/>
    <row r="34810" ht="8.25" customHeight="1"/>
    <row r="34811" ht="8.25" customHeight="1"/>
    <row r="34812" ht="8.25" customHeight="1"/>
    <row r="34813" ht="8.25" customHeight="1"/>
    <row r="34814" ht="8.25" customHeight="1"/>
    <row r="34815" ht="8.25" customHeight="1"/>
    <row r="34816" ht="8.25" customHeight="1"/>
    <row r="34817" ht="8.25" customHeight="1"/>
    <row r="34818" ht="8.25" customHeight="1"/>
    <row r="34819" ht="8.25" customHeight="1"/>
    <row r="34820" ht="8.25" customHeight="1"/>
    <row r="34821" ht="8.25" customHeight="1"/>
    <row r="34822" ht="8.25" customHeight="1"/>
    <row r="34823" ht="8.25" customHeight="1"/>
    <row r="34824" ht="8.25" customHeight="1"/>
    <row r="34825" ht="8.25" customHeight="1"/>
    <row r="34826" ht="8.25" customHeight="1"/>
    <row r="34827" ht="8.25" customHeight="1"/>
    <row r="34828" ht="8.25" customHeight="1"/>
    <row r="34829" ht="8.25" customHeight="1"/>
    <row r="34830" ht="8.25" customHeight="1"/>
    <row r="34831" ht="8.25" customHeight="1"/>
    <row r="34832" ht="8.25" customHeight="1"/>
    <row r="34833" ht="8.25" customHeight="1"/>
    <row r="34834" ht="8.25" customHeight="1"/>
    <row r="34835" ht="8.25" customHeight="1"/>
    <row r="34836" ht="8.25" customHeight="1"/>
    <row r="34837" ht="8.25" customHeight="1"/>
    <row r="34838" ht="8.25" customHeight="1"/>
    <row r="34839" ht="8.25" customHeight="1"/>
    <row r="34840" ht="8.25" customHeight="1"/>
    <row r="34841" ht="8.25" customHeight="1"/>
    <row r="34842" ht="8.25" customHeight="1"/>
    <row r="34843" ht="8.25" customHeight="1"/>
    <row r="34844" ht="8.25" customHeight="1"/>
    <row r="34845" ht="8.25" customHeight="1"/>
    <row r="34846" ht="8.25" customHeight="1"/>
    <row r="34847" ht="8.25" customHeight="1"/>
    <row r="34848" ht="8.25" customHeight="1"/>
    <row r="34849" ht="8.25" customHeight="1"/>
    <row r="34850" ht="8.25" customHeight="1"/>
    <row r="34851" ht="8.25" customHeight="1"/>
    <row r="34852" ht="8.25" customHeight="1"/>
    <row r="34853" ht="8.25" customHeight="1"/>
    <row r="34854" ht="8.25" customHeight="1"/>
    <row r="34855" ht="8.25" customHeight="1"/>
    <row r="34856" ht="8.25" customHeight="1"/>
    <row r="34857" ht="8.25" customHeight="1"/>
    <row r="34858" ht="8.25" customHeight="1"/>
    <row r="34859" ht="8.25" customHeight="1"/>
    <row r="34860" ht="8.25" customHeight="1"/>
    <row r="34861" ht="8.25" customHeight="1"/>
    <row r="34862" ht="8.25" customHeight="1"/>
    <row r="34863" ht="8.25" customHeight="1"/>
    <row r="34864" ht="8.25" customHeight="1"/>
    <row r="34865" ht="8.25" customHeight="1"/>
    <row r="34866" ht="8.25" customHeight="1"/>
    <row r="34867" ht="8.25" customHeight="1"/>
    <row r="34868" ht="8.25" customHeight="1"/>
    <row r="34869" ht="8.25" customHeight="1"/>
    <row r="34870" ht="8.25" customHeight="1"/>
    <row r="34871" ht="8.25" customHeight="1"/>
    <row r="34872" ht="8.25" customHeight="1"/>
    <row r="34873" ht="8.25" customHeight="1"/>
    <row r="34874" ht="8.25" customHeight="1"/>
    <row r="34875" ht="8.25" customHeight="1"/>
    <row r="34876" ht="8.25" customHeight="1"/>
    <row r="34877" ht="8.25" customHeight="1"/>
    <row r="34878" ht="8.25" customHeight="1"/>
    <row r="34879" ht="8.25" customHeight="1"/>
    <row r="34880" ht="8.25" customHeight="1"/>
    <row r="34881" ht="8.25" customHeight="1"/>
    <row r="34882" ht="8.25" customHeight="1"/>
    <row r="34883" ht="8.25" customHeight="1"/>
    <row r="34884" ht="8.25" customHeight="1"/>
    <row r="34885" ht="8.25" customHeight="1"/>
    <row r="34886" ht="8.25" customHeight="1"/>
    <row r="34887" ht="8.25" customHeight="1"/>
    <row r="34888" ht="8.25" customHeight="1"/>
    <row r="34889" ht="8.25" customHeight="1"/>
    <row r="34890" ht="8.25" customHeight="1"/>
    <row r="34891" ht="8.25" customHeight="1"/>
    <row r="34892" ht="8.25" customHeight="1"/>
    <row r="34893" ht="8.25" customHeight="1"/>
    <row r="34894" ht="8.25" customHeight="1"/>
    <row r="34895" ht="8.25" customHeight="1"/>
    <row r="34896" ht="8.25" customHeight="1"/>
    <row r="34897" ht="8.25" customHeight="1"/>
    <row r="34898" ht="8.25" customHeight="1"/>
    <row r="34899" ht="8.25" customHeight="1"/>
    <row r="34900" ht="8.25" customHeight="1"/>
    <row r="34901" ht="8.25" customHeight="1"/>
    <row r="34902" ht="8.25" customHeight="1"/>
    <row r="34903" ht="8.25" customHeight="1"/>
    <row r="34904" ht="8.25" customHeight="1"/>
    <row r="34905" ht="8.25" customHeight="1"/>
    <row r="34906" ht="8.25" customHeight="1"/>
    <row r="34907" ht="8.25" customHeight="1"/>
    <row r="34908" ht="8.25" customHeight="1"/>
    <row r="34909" ht="8.25" customHeight="1"/>
    <row r="34910" ht="8.25" customHeight="1"/>
    <row r="34911" ht="8.25" customHeight="1"/>
    <row r="34912" ht="8.25" customHeight="1"/>
    <row r="34913" ht="8.25" customHeight="1"/>
    <row r="34914" ht="8.25" customHeight="1"/>
    <row r="34915" ht="8.25" customHeight="1"/>
    <row r="34916" ht="8.25" customHeight="1"/>
    <row r="34917" ht="8.25" customHeight="1"/>
    <row r="34918" ht="8.25" customHeight="1"/>
    <row r="34919" ht="8.25" customHeight="1"/>
    <row r="34920" ht="8.25" customHeight="1"/>
    <row r="34921" ht="8.25" customHeight="1"/>
    <row r="34922" ht="8.25" customHeight="1"/>
    <row r="34923" ht="8.25" customHeight="1"/>
    <row r="34924" ht="8.25" customHeight="1"/>
    <row r="34925" ht="8.25" customHeight="1"/>
    <row r="34926" ht="8.25" customHeight="1"/>
    <row r="34927" ht="8.25" customHeight="1"/>
    <row r="34928" ht="8.25" customHeight="1"/>
    <row r="34929" ht="8.25" customHeight="1"/>
    <row r="34930" ht="8.25" customHeight="1"/>
    <row r="34931" ht="8.25" customHeight="1"/>
    <row r="34932" ht="8.25" customHeight="1"/>
    <row r="34933" ht="8.25" customHeight="1"/>
    <row r="34934" ht="8.25" customHeight="1"/>
    <row r="34935" ht="8.25" customHeight="1"/>
    <row r="34936" ht="8.25" customHeight="1"/>
    <row r="34937" ht="8.25" customHeight="1"/>
    <row r="34938" ht="8.25" customHeight="1"/>
    <row r="34939" ht="8.25" customHeight="1"/>
    <row r="34940" ht="8.25" customHeight="1"/>
    <row r="34941" ht="8.25" customHeight="1"/>
    <row r="34942" ht="8.25" customHeight="1"/>
    <row r="34943" ht="8.25" customHeight="1"/>
    <row r="34944" ht="8.25" customHeight="1"/>
    <row r="34945" ht="8.25" customHeight="1"/>
    <row r="34946" ht="8.25" customHeight="1"/>
    <row r="34947" ht="8.25" customHeight="1"/>
    <row r="34948" ht="8.25" customHeight="1"/>
    <row r="34949" ht="8.25" customHeight="1"/>
    <row r="34950" ht="8.25" customHeight="1"/>
    <row r="34951" ht="8.25" customHeight="1"/>
    <row r="34952" ht="8.25" customHeight="1"/>
    <row r="34953" ht="8.25" customHeight="1"/>
    <row r="34954" ht="8.25" customHeight="1"/>
    <row r="34955" ht="8.25" customHeight="1"/>
    <row r="34956" ht="8.25" customHeight="1"/>
    <row r="34957" ht="8.25" customHeight="1"/>
    <row r="34958" ht="8.25" customHeight="1"/>
    <row r="34959" ht="8.25" customHeight="1"/>
    <row r="34960" ht="8.25" customHeight="1"/>
    <row r="34961" ht="8.25" customHeight="1"/>
    <row r="34962" ht="8.25" customHeight="1"/>
    <row r="34963" ht="8.25" customHeight="1"/>
    <row r="34964" ht="8.25" customHeight="1"/>
    <row r="34965" ht="8.25" customHeight="1"/>
    <row r="34966" ht="8.25" customHeight="1"/>
    <row r="34967" ht="8.25" customHeight="1"/>
    <row r="34968" ht="8.25" customHeight="1"/>
    <row r="34969" ht="8.25" customHeight="1"/>
    <row r="34970" ht="8.25" customHeight="1"/>
    <row r="34971" ht="8.25" customHeight="1"/>
    <row r="34972" ht="8.25" customHeight="1"/>
    <row r="34973" ht="8.25" customHeight="1"/>
    <row r="34974" ht="8.25" customHeight="1"/>
    <row r="34975" ht="8.25" customHeight="1"/>
    <row r="34976" ht="8.25" customHeight="1"/>
    <row r="34977" ht="8.25" customHeight="1"/>
    <row r="34978" ht="8.25" customHeight="1"/>
    <row r="34979" ht="8.25" customHeight="1"/>
    <row r="34980" ht="8.25" customHeight="1"/>
    <row r="34981" ht="8.25" customHeight="1"/>
    <row r="34982" ht="8.25" customHeight="1"/>
    <row r="34983" ht="8.25" customHeight="1"/>
    <row r="34984" ht="8.25" customHeight="1"/>
    <row r="34985" ht="8.25" customHeight="1"/>
    <row r="34986" ht="8.25" customHeight="1"/>
    <row r="34987" ht="8.25" customHeight="1"/>
    <row r="34988" ht="8.25" customHeight="1"/>
    <row r="34989" ht="8.25" customHeight="1"/>
    <row r="34990" ht="8.25" customHeight="1"/>
    <row r="34991" ht="8.25" customHeight="1"/>
    <row r="34992" ht="8.25" customHeight="1"/>
    <row r="34993" ht="8.25" customHeight="1"/>
    <row r="34994" ht="8.25" customHeight="1"/>
    <row r="34995" ht="8.25" customHeight="1"/>
    <row r="34996" ht="8.25" customHeight="1"/>
    <row r="34997" ht="8.25" customHeight="1"/>
    <row r="34998" ht="8.25" customHeight="1"/>
    <row r="34999" ht="8.25" customHeight="1"/>
    <row r="35000" ht="8.25" customHeight="1"/>
    <row r="35001" ht="8.25" customHeight="1"/>
    <row r="35002" ht="8.25" customHeight="1"/>
    <row r="35003" ht="8.25" customHeight="1"/>
    <row r="35004" ht="8.25" customHeight="1"/>
    <row r="35005" ht="8.25" customHeight="1"/>
    <row r="35006" ht="8.25" customHeight="1"/>
    <row r="35007" ht="8.25" customHeight="1"/>
    <row r="35008" ht="8.25" customHeight="1"/>
    <row r="35009" ht="8.25" customHeight="1"/>
    <row r="35010" ht="8.25" customHeight="1"/>
    <row r="35011" ht="8.25" customHeight="1"/>
    <row r="35012" ht="8.25" customHeight="1"/>
    <row r="35013" ht="8.25" customHeight="1"/>
    <row r="35014" ht="8.25" customHeight="1"/>
    <row r="35015" ht="8.25" customHeight="1"/>
    <row r="35016" ht="8.25" customHeight="1"/>
    <row r="35017" ht="8.25" customHeight="1"/>
    <row r="35018" ht="8.25" customHeight="1"/>
    <row r="35019" ht="8.25" customHeight="1"/>
    <row r="35020" ht="8.25" customHeight="1"/>
    <row r="35021" ht="8.25" customHeight="1"/>
    <row r="35022" ht="8.25" customHeight="1"/>
    <row r="35023" ht="8.25" customHeight="1"/>
    <row r="35024" ht="8.25" customHeight="1"/>
    <row r="35025" ht="8.25" customHeight="1"/>
    <row r="35026" ht="8.25" customHeight="1"/>
    <row r="35027" ht="8.25" customHeight="1"/>
    <row r="35028" ht="8.25" customHeight="1"/>
    <row r="35029" ht="8.25" customHeight="1"/>
    <row r="35030" ht="8.25" customHeight="1"/>
    <row r="35031" ht="8.25" customHeight="1"/>
    <row r="35032" ht="8.25" customHeight="1"/>
    <row r="35033" ht="8.25" customHeight="1"/>
    <row r="35034" ht="8.25" customHeight="1"/>
    <row r="35035" ht="8.25" customHeight="1"/>
    <row r="35036" ht="8.25" customHeight="1"/>
    <row r="35037" ht="8.25" customHeight="1"/>
    <row r="35038" ht="8.25" customHeight="1"/>
    <row r="35039" ht="8.25" customHeight="1"/>
    <row r="35040" ht="8.25" customHeight="1"/>
    <row r="35041" ht="8.25" customHeight="1"/>
    <row r="35042" ht="8.25" customHeight="1"/>
    <row r="35043" ht="8.25" customHeight="1"/>
    <row r="35044" ht="8.25" customHeight="1"/>
    <row r="35045" ht="8.25" customHeight="1"/>
    <row r="35046" ht="8.25" customHeight="1"/>
    <row r="35047" ht="8.25" customHeight="1"/>
    <row r="35048" ht="8.25" customHeight="1"/>
    <row r="35049" ht="8.25" customHeight="1"/>
    <row r="35050" ht="8.25" customHeight="1"/>
    <row r="35051" ht="8.25" customHeight="1"/>
    <row r="35052" ht="8.25" customHeight="1"/>
    <row r="35053" ht="8.25" customHeight="1"/>
    <row r="35054" ht="8.25" customHeight="1"/>
    <row r="35055" ht="8.25" customHeight="1"/>
    <row r="35056" ht="8.25" customHeight="1"/>
    <row r="35057" ht="8.25" customHeight="1"/>
    <row r="35058" ht="8.25" customHeight="1"/>
    <row r="35059" ht="8.25" customHeight="1"/>
    <row r="35060" ht="8.25" customHeight="1"/>
    <row r="35061" ht="8.25" customHeight="1"/>
    <row r="35062" ht="8.25" customHeight="1"/>
    <row r="35063" ht="8.25" customHeight="1"/>
    <row r="35064" ht="8.25" customHeight="1"/>
    <row r="35065" ht="8.25" customHeight="1"/>
    <row r="35066" ht="8.25" customHeight="1"/>
    <row r="35067" ht="8.25" customHeight="1"/>
    <row r="35068" ht="8.25" customHeight="1"/>
    <row r="35069" ht="8.25" customHeight="1"/>
    <row r="35070" ht="8.25" customHeight="1"/>
    <row r="35071" ht="8.25" customHeight="1"/>
    <row r="35072" ht="8.25" customHeight="1"/>
    <row r="35073" ht="8.25" customHeight="1"/>
    <row r="35074" ht="8.25" customHeight="1"/>
    <row r="35075" ht="8.25" customHeight="1"/>
    <row r="35076" ht="8.25" customHeight="1"/>
    <row r="35077" ht="8.25" customHeight="1"/>
    <row r="35078" ht="8.25" customHeight="1"/>
    <row r="35079" ht="8.25" customHeight="1"/>
    <row r="35080" ht="8.25" customHeight="1"/>
    <row r="35081" ht="8.25" customHeight="1"/>
    <row r="35082" ht="8.25" customHeight="1"/>
    <row r="35083" ht="8.25" customHeight="1"/>
    <row r="35084" ht="8.25" customHeight="1"/>
    <row r="35085" ht="8.25" customHeight="1"/>
    <row r="35086" ht="8.25" customHeight="1"/>
    <row r="35087" ht="8.25" customHeight="1"/>
    <row r="35088" ht="8.25" customHeight="1"/>
    <row r="35089" ht="8.25" customHeight="1"/>
    <row r="35090" ht="8.25" customHeight="1"/>
    <row r="35091" ht="8.25" customHeight="1"/>
    <row r="35092" ht="8.25" customHeight="1"/>
    <row r="35093" ht="8.25" customHeight="1"/>
    <row r="35094" ht="8.25" customHeight="1"/>
    <row r="35095" ht="8.25" customHeight="1"/>
    <row r="35096" ht="8.25" customHeight="1"/>
    <row r="35097" ht="8.25" customHeight="1"/>
    <row r="35098" ht="8.25" customHeight="1"/>
    <row r="35099" ht="8.25" customHeight="1"/>
    <row r="35100" ht="8.25" customHeight="1"/>
    <row r="35101" ht="8.25" customHeight="1"/>
    <row r="35102" ht="8.25" customHeight="1"/>
    <row r="35103" ht="8.25" customHeight="1"/>
    <row r="35104" ht="8.25" customHeight="1"/>
    <row r="35105" ht="8.25" customHeight="1"/>
    <row r="35106" ht="8.25" customHeight="1"/>
    <row r="35107" ht="8.25" customHeight="1"/>
    <row r="35108" ht="8.25" customHeight="1"/>
    <row r="35109" ht="8.25" customHeight="1"/>
    <row r="35110" ht="8.25" customHeight="1"/>
    <row r="35111" ht="8.25" customHeight="1"/>
    <row r="35112" ht="8.25" customHeight="1"/>
    <row r="35113" ht="8.25" customHeight="1"/>
    <row r="35114" ht="8.25" customHeight="1"/>
    <row r="35115" ht="8.25" customHeight="1"/>
    <row r="35116" ht="8.25" customHeight="1"/>
    <row r="35117" ht="8.25" customHeight="1"/>
    <row r="35118" ht="8.25" customHeight="1"/>
    <row r="35119" ht="8.25" customHeight="1"/>
    <row r="35120" ht="8.25" customHeight="1"/>
    <row r="35121" ht="8.25" customHeight="1"/>
    <row r="35122" ht="8.25" customHeight="1"/>
    <row r="35123" ht="8.25" customHeight="1"/>
    <row r="35124" ht="8.25" customHeight="1"/>
    <row r="35125" ht="8.25" customHeight="1"/>
    <row r="35126" ht="8.25" customHeight="1"/>
    <row r="35127" ht="8.25" customHeight="1"/>
    <row r="35128" ht="8.25" customHeight="1"/>
    <row r="35129" ht="8.25" customHeight="1"/>
    <row r="35130" ht="8.25" customHeight="1"/>
    <row r="35131" ht="8.25" customHeight="1"/>
    <row r="35132" ht="8.25" customHeight="1"/>
    <row r="35133" ht="8.25" customHeight="1"/>
    <row r="35134" ht="8.25" customHeight="1"/>
    <row r="35135" ht="8.25" customHeight="1"/>
    <row r="35136" ht="8.25" customHeight="1"/>
    <row r="35137" ht="8.25" customHeight="1"/>
    <row r="35138" ht="8.25" customHeight="1"/>
    <row r="35139" ht="8.25" customHeight="1"/>
    <row r="35140" ht="8.25" customHeight="1"/>
    <row r="35141" ht="8.25" customHeight="1"/>
    <row r="35142" ht="8.25" customHeight="1"/>
    <row r="35143" ht="8.25" customHeight="1"/>
    <row r="35144" ht="8.25" customHeight="1"/>
    <row r="35145" ht="8.25" customHeight="1"/>
    <row r="35146" ht="8.25" customHeight="1"/>
    <row r="35147" ht="8.25" customHeight="1"/>
    <row r="35148" ht="8.25" customHeight="1"/>
    <row r="35149" ht="8.25" customHeight="1"/>
    <row r="35150" ht="8.25" customHeight="1"/>
    <row r="35151" ht="8.25" customHeight="1"/>
    <row r="35152" ht="8.25" customHeight="1"/>
    <row r="35153" ht="8.25" customHeight="1"/>
    <row r="35154" ht="8.25" customHeight="1"/>
    <row r="35155" ht="8.25" customHeight="1"/>
    <row r="35156" ht="8.25" customHeight="1"/>
    <row r="35157" ht="8.25" customHeight="1"/>
    <row r="35158" ht="8.25" customHeight="1"/>
    <row r="35159" ht="8.25" customHeight="1"/>
    <row r="35160" ht="8.25" customHeight="1"/>
    <row r="35161" ht="8.25" customHeight="1"/>
    <row r="35162" ht="8.25" customHeight="1"/>
    <row r="35163" ht="8.25" customHeight="1"/>
    <row r="35164" ht="8.25" customHeight="1"/>
    <row r="35165" ht="8.25" customHeight="1"/>
    <row r="35166" ht="8.25" customHeight="1"/>
    <row r="35167" ht="8.25" customHeight="1"/>
    <row r="35168" ht="8.25" customHeight="1"/>
    <row r="35169" ht="8.25" customHeight="1"/>
    <row r="35170" ht="8.25" customHeight="1"/>
    <row r="35171" ht="8.25" customHeight="1"/>
    <row r="35172" ht="8.25" customHeight="1"/>
    <row r="35173" ht="8.25" customHeight="1"/>
    <row r="35174" ht="8.25" customHeight="1"/>
    <row r="35175" ht="8.25" customHeight="1"/>
    <row r="35176" ht="8.25" customHeight="1"/>
    <row r="35177" ht="8.25" customHeight="1"/>
    <row r="35178" ht="8.25" customHeight="1"/>
    <row r="35179" ht="8.25" customHeight="1"/>
    <row r="35180" ht="8.25" customHeight="1"/>
    <row r="35181" ht="8.25" customHeight="1"/>
    <row r="35182" ht="8.25" customHeight="1"/>
    <row r="35183" ht="8.25" customHeight="1"/>
    <row r="35184" ht="8.25" customHeight="1"/>
    <row r="35185" ht="8.25" customHeight="1"/>
    <row r="35186" ht="8.25" customHeight="1"/>
    <row r="35187" ht="8.25" customHeight="1"/>
    <row r="35188" ht="8.25" customHeight="1"/>
    <row r="35189" ht="8.25" customHeight="1"/>
    <row r="35190" ht="8.25" customHeight="1"/>
    <row r="35191" ht="8.25" customHeight="1"/>
    <row r="35192" ht="8.25" customHeight="1"/>
    <row r="35193" ht="8.25" customHeight="1"/>
    <row r="35194" ht="8.25" customHeight="1"/>
    <row r="35195" ht="8.25" customHeight="1"/>
    <row r="35196" ht="8.25" customHeight="1"/>
    <row r="35197" ht="8.25" customHeight="1"/>
    <row r="35198" ht="8.25" customHeight="1"/>
    <row r="35199" ht="8.25" customHeight="1"/>
    <row r="35200" ht="8.25" customHeight="1"/>
    <row r="35201" ht="8.25" customHeight="1"/>
    <row r="35202" ht="8.25" customHeight="1"/>
    <row r="35203" ht="8.25" customHeight="1"/>
    <row r="35204" ht="8.25" customHeight="1"/>
    <row r="35205" ht="8.25" customHeight="1"/>
    <row r="35206" ht="8.25" customHeight="1"/>
    <row r="35207" ht="8.25" customHeight="1"/>
    <row r="35208" ht="8.25" customHeight="1"/>
    <row r="35209" ht="8.25" customHeight="1"/>
    <row r="35210" ht="8.25" customHeight="1"/>
    <row r="35211" ht="8.25" customHeight="1"/>
    <row r="35212" ht="8.25" customHeight="1"/>
    <row r="35213" ht="8.25" customHeight="1"/>
    <row r="35214" ht="8.25" customHeight="1"/>
    <row r="35215" ht="8.25" customHeight="1"/>
    <row r="35216" ht="8.25" customHeight="1"/>
    <row r="35217" ht="8.25" customHeight="1"/>
    <row r="35218" ht="8.25" customHeight="1"/>
    <row r="35219" ht="8.25" customHeight="1"/>
    <row r="35220" ht="8.25" customHeight="1"/>
    <row r="35221" ht="8.25" customHeight="1"/>
    <row r="35222" ht="8.25" customHeight="1"/>
    <row r="35223" ht="8.25" customHeight="1"/>
    <row r="35224" ht="8.25" customHeight="1"/>
    <row r="35225" ht="8.25" customHeight="1"/>
    <row r="35226" ht="8.25" customHeight="1"/>
    <row r="35227" ht="8.25" customHeight="1"/>
    <row r="35228" ht="8.25" customHeight="1"/>
    <row r="35229" ht="8.25" customHeight="1"/>
    <row r="35230" ht="8.25" customHeight="1"/>
    <row r="35231" ht="8.25" customHeight="1"/>
    <row r="35232" ht="8.25" customHeight="1"/>
    <row r="35233" ht="8.25" customHeight="1"/>
    <row r="35234" ht="8.25" customHeight="1"/>
    <row r="35235" ht="8.25" customHeight="1"/>
    <row r="35236" ht="8.25" customHeight="1"/>
    <row r="35237" ht="8.25" customHeight="1"/>
    <row r="35238" ht="8.25" customHeight="1"/>
    <row r="35239" ht="8.25" customHeight="1"/>
    <row r="35240" ht="8.25" customHeight="1"/>
    <row r="35241" ht="8.25" customHeight="1"/>
    <row r="35242" ht="8.25" customHeight="1"/>
    <row r="35243" ht="8.25" customHeight="1"/>
    <row r="35244" ht="8.25" customHeight="1"/>
    <row r="35245" ht="8.25" customHeight="1"/>
    <row r="35246" ht="8.25" customHeight="1"/>
    <row r="35247" ht="8.25" customHeight="1"/>
    <row r="35248" ht="8.25" customHeight="1"/>
    <row r="35249" ht="8.25" customHeight="1"/>
    <row r="35250" ht="8.25" customHeight="1"/>
    <row r="35251" ht="8.25" customHeight="1"/>
    <row r="35252" ht="8.25" customHeight="1"/>
    <row r="35253" ht="8.25" customHeight="1"/>
    <row r="35254" ht="8.25" customHeight="1"/>
    <row r="35255" ht="8.25" customHeight="1"/>
    <row r="35256" ht="8.25" customHeight="1"/>
    <row r="35257" ht="8.25" customHeight="1"/>
    <row r="35258" ht="8.25" customHeight="1"/>
    <row r="35259" ht="8.25" customHeight="1"/>
    <row r="35260" ht="8.25" customHeight="1"/>
    <row r="35261" ht="8.25" customHeight="1"/>
    <row r="35262" ht="8.25" customHeight="1"/>
    <row r="35263" ht="8.25" customHeight="1"/>
    <row r="35264" ht="8.25" customHeight="1"/>
    <row r="35265" ht="8.25" customHeight="1"/>
    <row r="35266" ht="8.25" customHeight="1"/>
    <row r="35267" ht="8.25" customHeight="1"/>
    <row r="35268" ht="8.25" customHeight="1"/>
    <row r="35269" ht="8.25" customHeight="1"/>
    <row r="35270" ht="8.25" customHeight="1"/>
    <row r="35271" ht="8.25" customHeight="1"/>
    <row r="35272" ht="8.25" customHeight="1"/>
    <row r="35273" ht="8.25" customHeight="1"/>
    <row r="35274" ht="8.25" customHeight="1"/>
    <row r="35275" ht="8.25" customHeight="1"/>
    <row r="35276" ht="8.25" customHeight="1"/>
    <row r="35277" ht="8.25" customHeight="1"/>
    <row r="35278" ht="8.25" customHeight="1"/>
    <row r="35279" ht="8.25" customHeight="1"/>
    <row r="35280" ht="8.25" customHeight="1"/>
    <row r="35281" ht="8.25" customHeight="1"/>
    <row r="35282" ht="8.25" customHeight="1"/>
    <row r="35283" ht="8.25" customHeight="1"/>
    <row r="35284" ht="8.25" customHeight="1"/>
    <row r="35285" ht="8.25" customHeight="1"/>
    <row r="35286" ht="8.25" customHeight="1"/>
    <row r="35287" ht="8.25" customHeight="1"/>
    <row r="35288" ht="8.25" customHeight="1"/>
    <row r="35289" ht="8.25" customHeight="1"/>
    <row r="35290" ht="8.25" customHeight="1"/>
    <row r="35291" ht="8.25" customHeight="1"/>
    <row r="35292" ht="8.25" customHeight="1"/>
    <row r="35293" ht="8.25" customHeight="1"/>
    <row r="35294" ht="8.25" customHeight="1"/>
    <row r="35295" ht="8.25" customHeight="1"/>
    <row r="35296" ht="8.25" customHeight="1"/>
    <row r="35297" ht="8.25" customHeight="1"/>
    <row r="35298" ht="8.25" customHeight="1"/>
    <row r="35299" ht="8.25" customHeight="1"/>
    <row r="35300" ht="8.25" customHeight="1"/>
    <row r="35301" ht="8.25" customHeight="1"/>
    <row r="35302" ht="8.25" customHeight="1"/>
    <row r="35303" ht="8.25" customHeight="1"/>
    <row r="35304" ht="8.25" customHeight="1"/>
    <row r="35305" ht="8.25" customHeight="1"/>
    <row r="35306" ht="8.25" customHeight="1"/>
    <row r="35307" ht="8.25" customHeight="1"/>
    <row r="35308" ht="8.25" customHeight="1"/>
    <row r="35309" ht="8.25" customHeight="1"/>
    <row r="35310" ht="8.25" customHeight="1"/>
    <row r="35311" ht="8.25" customHeight="1"/>
    <row r="35312" ht="8.25" customHeight="1"/>
    <row r="35313" ht="8.25" customHeight="1"/>
    <row r="35314" ht="8.25" customHeight="1"/>
    <row r="35315" ht="8.25" customHeight="1"/>
    <row r="35316" ht="8.25" customHeight="1"/>
    <row r="35317" ht="8.25" customHeight="1"/>
    <row r="35318" ht="8.25" customHeight="1"/>
    <row r="35319" ht="8.25" customHeight="1"/>
    <row r="35320" ht="8.25" customHeight="1"/>
    <row r="35321" ht="8.25" customHeight="1"/>
    <row r="35322" ht="8.25" customHeight="1"/>
    <row r="35323" ht="8.25" customHeight="1"/>
    <row r="35324" ht="8.25" customHeight="1"/>
    <row r="35325" ht="8.25" customHeight="1"/>
    <row r="35326" ht="8.25" customHeight="1"/>
    <row r="35327" ht="8.25" customHeight="1"/>
    <row r="35328" ht="8.25" customHeight="1"/>
    <row r="35329" ht="8.25" customHeight="1"/>
    <row r="35330" ht="8.25" customHeight="1"/>
    <row r="35331" ht="8.25" customHeight="1"/>
    <row r="35332" ht="8.25" customHeight="1"/>
    <row r="35333" ht="8.25" customHeight="1"/>
    <row r="35334" ht="8.25" customHeight="1"/>
    <row r="35335" ht="8.25" customHeight="1"/>
    <row r="35336" ht="8.25" customHeight="1"/>
    <row r="35337" ht="8.25" customHeight="1"/>
    <row r="35338" ht="8.25" customHeight="1"/>
    <row r="35339" ht="8.25" customHeight="1"/>
    <row r="35340" ht="8.25" customHeight="1"/>
    <row r="35341" ht="8.25" customHeight="1"/>
    <row r="35342" ht="8.25" customHeight="1"/>
    <row r="35343" ht="8.25" customHeight="1"/>
    <row r="35344" ht="8.25" customHeight="1"/>
    <row r="35345" ht="8.25" customHeight="1"/>
    <row r="35346" ht="8.25" customHeight="1"/>
    <row r="35347" ht="8.25" customHeight="1"/>
    <row r="35348" ht="8.25" customHeight="1"/>
    <row r="35349" ht="8.25" customHeight="1"/>
    <row r="35350" ht="8.25" customHeight="1"/>
    <row r="35351" ht="8.25" customHeight="1"/>
    <row r="35352" ht="8.25" customHeight="1"/>
    <row r="35353" ht="8.25" customHeight="1"/>
    <row r="35354" ht="8.25" customHeight="1"/>
    <row r="35355" ht="8.25" customHeight="1"/>
    <row r="35356" ht="8.25" customHeight="1"/>
    <row r="35357" ht="8.25" customHeight="1"/>
    <row r="35358" ht="8.25" customHeight="1"/>
    <row r="35359" ht="8.25" customHeight="1"/>
    <row r="35360" ht="8.25" customHeight="1"/>
    <row r="35361" ht="8.25" customHeight="1"/>
    <row r="35362" ht="8.25" customHeight="1"/>
    <row r="35363" ht="8.25" customHeight="1"/>
    <row r="35364" ht="8.25" customHeight="1"/>
    <row r="35365" ht="8.25" customHeight="1"/>
    <row r="35366" ht="8.25" customHeight="1"/>
    <row r="35367" ht="8.25" customHeight="1"/>
    <row r="35368" ht="8.25" customHeight="1"/>
    <row r="35369" ht="8.25" customHeight="1"/>
    <row r="35370" ht="8.25" customHeight="1"/>
    <row r="35371" ht="8.25" customHeight="1"/>
    <row r="35372" ht="8.25" customHeight="1"/>
    <row r="35373" ht="8.25" customHeight="1"/>
    <row r="35374" ht="8.25" customHeight="1"/>
    <row r="35375" ht="8.25" customHeight="1"/>
    <row r="35376" ht="8.25" customHeight="1"/>
    <row r="35377" ht="8.25" customHeight="1"/>
    <row r="35378" ht="8.25" customHeight="1"/>
    <row r="35379" ht="8.25" customHeight="1"/>
    <row r="35380" ht="8.25" customHeight="1"/>
    <row r="35381" ht="8.25" customHeight="1"/>
    <row r="35382" ht="8.25" customHeight="1"/>
    <row r="35383" ht="8.25" customHeight="1"/>
    <row r="35384" ht="8.25" customHeight="1"/>
    <row r="35385" ht="8.25" customHeight="1"/>
    <row r="35386" ht="8.25" customHeight="1"/>
    <row r="35387" ht="8.25" customHeight="1"/>
    <row r="35388" ht="8.25" customHeight="1"/>
    <row r="35389" ht="8.25" customHeight="1"/>
    <row r="35390" ht="8.25" customHeight="1"/>
    <row r="35391" ht="8.25" customHeight="1"/>
    <row r="35392" ht="8.25" customHeight="1"/>
    <row r="35393" ht="8.25" customHeight="1"/>
    <row r="35394" ht="8.25" customHeight="1"/>
    <row r="35395" ht="8.25" customHeight="1"/>
    <row r="35396" ht="8.25" customHeight="1"/>
    <row r="35397" ht="8.25" customHeight="1"/>
    <row r="35398" ht="8.25" customHeight="1"/>
    <row r="35399" ht="8.25" customHeight="1"/>
    <row r="35400" ht="8.25" customHeight="1"/>
    <row r="35401" ht="8.25" customHeight="1"/>
    <row r="35402" ht="8.25" customHeight="1"/>
    <row r="35403" ht="8.25" customHeight="1"/>
    <row r="35404" ht="8.25" customHeight="1"/>
    <row r="35405" ht="8.25" customHeight="1"/>
    <row r="35406" ht="8.25" customHeight="1"/>
    <row r="35407" ht="8.25" customHeight="1"/>
    <row r="35408" ht="8.25" customHeight="1"/>
    <row r="35409" ht="8.25" customHeight="1"/>
    <row r="35410" ht="8.25" customHeight="1"/>
    <row r="35411" ht="8.25" customHeight="1"/>
    <row r="35412" ht="8.25" customHeight="1"/>
    <row r="35413" ht="8.25" customHeight="1"/>
    <row r="35414" ht="8.25" customHeight="1"/>
    <row r="35415" ht="8.25" customHeight="1"/>
    <row r="35416" ht="8.25" customHeight="1"/>
    <row r="35417" ht="8.25" customHeight="1"/>
    <row r="35418" ht="8.25" customHeight="1"/>
    <row r="35419" ht="8.25" customHeight="1"/>
    <row r="35420" ht="8.25" customHeight="1"/>
    <row r="35421" ht="8.25" customHeight="1"/>
    <row r="35422" ht="8.25" customHeight="1"/>
    <row r="35423" ht="8.25" customHeight="1"/>
    <row r="35424" ht="8.25" customHeight="1"/>
    <row r="35425" ht="8.25" customHeight="1"/>
    <row r="35426" ht="8.25" customHeight="1"/>
    <row r="35427" ht="8.25" customHeight="1"/>
    <row r="35428" ht="8.25" customHeight="1"/>
    <row r="35429" ht="8.25" customHeight="1"/>
    <row r="35430" ht="8.25" customHeight="1"/>
    <row r="35431" ht="8.25" customHeight="1"/>
    <row r="35432" ht="8.25" customHeight="1"/>
    <row r="35433" ht="8.25" customHeight="1"/>
    <row r="35434" ht="8.25" customHeight="1"/>
    <row r="35435" ht="8.25" customHeight="1"/>
    <row r="35436" ht="8.25" customHeight="1"/>
    <row r="35437" ht="8.25" customHeight="1"/>
    <row r="35438" ht="8.25" customHeight="1"/>
    <row r="35439" ht="8.25" customHeight="1"/>
    <row r="35440" ht="8.25" customHeight="1"/>
    <row r="35441" ht="8.25" customHeight="1"/>
    <row r="35442" ht="8.25" customHeight="1"/>
    <row r="35443" ht="8.25" customHeight="1"/>
    <row r="35444" ht="8.25" customHeight="1"/>
    <row r="35445" ht="8.25" customHeight="1"/>
    <row r="35446" ht="8.25" customHeight="1"/>
    <row r="35447" ht="8.25" customHeight="1"/>
    <row r="35448" ht="8.25" customHeight="1"/>
    <row r="35449" ht="8.25" customHeight="1"/>
    <row r="35450" ht="8.25" customHeight="1"/>
    <row r="35451" ht="8.25" customHeight="1"/>
    <row r="35452" ht="8.25" customHeight="1"/>
    <row r="35453" ht="8.25" customHeight="1"/>
    <row r="35454" ht="8.25" customHeight="1"/>
    <row r="35455" ht="8.25" customHeight="1"/>
    <row r="35456" ht="8.25" customHeight="1"/>
    <row r="35457" ht="8.25" customHeight="1"/>
    <row r="35458" ht="8.25" customHeight="1"/>
    <row r="35459" ht="8.25" customHeight="1"/>
    <row r="35460" ht="8.25" customHeight="1"/>
    <row r="35461" ht="8.25" customHeight="1"/>
    <row r="35462" ht="8.25" customHeight="1"/>
    <row r="35463" ht="8.25" customHeight="1"/>
    <row r="35464" ht="8.25" customHeight="1"/>
    <row r="35465" ht="8.25" customHeight="1"/>
    <row r="35466" ht="8.25" customHeight="1"/>
    <row r="35467" ht="8.25" customHeight="1"/>
    <row r="35468" ht="8.25" customHeight="1"/>
    <row r="35469" ht="8.25" customHeight="1"/>
    <row r="35470" ht="8.25" customHeight="1"/>
    <row r="35471" ht="8.25" customHeight="1"/>
    <row r="35472" ht="8.25" customHeight="1"/>
    <row r="35473" ht="8.25" customHeight="1"/>
    <row r="35474" ht="8.25" customHeight="1"/>
    <row r="35475" ht="8.25" customHeight="1"/>
    <row r="35476" ht="8.25" customHeight="1"/>
    <row r="35477" ht="8.25" customHeight="1"/>
    <row r="35478" ht="8.25" customHeight="1"/>
    <row r="35479" ht="8.25" customHeight="1"/>
    <row r="35480" ht="8.25" customHeight="1"/>
    <row r="35481" ht="8.25" customHeight="1"/>
    <row r="35482" ht="8.25" customHeight="1"/>
    <row r="35483" ht="8.25" customHeight="1"/>
    <row r="35484" ht="8.25" customHeight="1"/>
    <row r="35485" ht="8.25" customHeight="1"/>
    <row r="35486" ht="8.25" customHeight="1"/>
    <row r="35487" ht="8.25" customHeight="1"/>
    <row r="35488" ht="8.25" customHeight="1"/>
    <row r="35489" ht="8.25" customHeight="1"/>
    <row r="35490" ht="8.25" customHeight="1"/>
    <row r="35491" ht="8.25" customHeight="1"/>
    <row r="35492" ht="8.25" customHeight="1"/>
    <row r="35493" ht="8.25" customHeight="1"/>
    <row r="35494" ht="8.25" customHeight="1"/>
    <row r="35495" ht="8.25" customHeight="1"/>
    <row r="35496" ht="8.25" customHeight="1"/>
    <row r="35497" ht="8.25" customHeight="1"/>
    <row r="35498" ht="8.25" customHeight="1"/>
    <row r="35499" ht="8.25" customHeight="1"/>
    <row r="35500" ht="8.25" customHeight="1"/>
    <row r="35501" ht="8.25" customHeight="1"/>
    <row r="35502" ht="8.25" customHeight="1"/>
    <row r="35503" ht="8.25" customHeight="1"/>
    <row r="35504" ht="8.25" customHeight="1"/>
    <row r="35505" ht="8.25" customHeight="1"/>
    <row r="35506" ht="8.25" customHeight="1"/>
    <row r="35507" ht="8.25" customHeight="1"/>
    <row r="35508" ht="8.25" customHeight="1"/>
    <row r="35509" ht="8.25" customHeight="1"/>
    <row r="35510" ht="8.25" customHeight="1"/>
    <row r="35511" ht="8.25" customHeight="1"/>
    <row r="35512" ht="8.25" customHeight="1"/>
    <row r="35513" ht="8.25" customHeight="1"/>
    <row r="35514" ht="8.25" customHeight="1"/>
    <row r="35515" ht="8.25" customHeight="1"/>
    <row r="35516" ht="8.25" customHeight="1"/>
    <row r="35517" ht="8.25" customHeight="1"/>
    <row r="35518" ht="8.25" customHeight="1"/>
    <row r="35519" ht="8.25" customHeight="1"/>
    <row r="35520" ht="8.25" customHeight="1"/>
    <row r="35521" ht="8.25" customHeight="1"/>
    <row r="35522" ht="8.25" customHeight="1"/>
    <row r="35523" ht="8.25" customHeight="1"/>
    <row r="35524" ht="8.25" customHeight="1"/>
    <row r="35525" ht="8.25" customHeight="1"/>
    <row r="35526" ht="8.25" customHeight="1"/>
    <row r="35527" ht="8.25" customHeight="1"/>
    <row r="35528" ht="8.25" customHeight="1"/>
    <row r="35529" ht="8.25" customHeight="1"/>
    <row r="35530" ht="8.25" customHeight="1"/>
    <row r="35531" ht="8.25" customHeight="1"/>
    <row r="35532" ht="8.25" customHeight="1"/>
    <row r="35533" ht="8.25" customHeight="1"/>
    <row r="35534" ht="8.25" customHeight="1"/>
    <row r="35535" ht="8.25" customHeight="1"/>
    <row r="35536" ht="8.25" customHeight="1"/>
    <row r="35537" ht="8.25" customHeight="1"/>
    <row r="35538" ht="8.25" customHeight="1"/>
    <row r="35539" ht="8.25" customHeight="1"/>
    <row r="35540" ht="8.25" customHeight="1"/>
    <row r="35541" ht="8.25" customHeight="1"/>
    <row r="35542" ht="8.25" customHeight="1"/>
    <row r="35543" ht="8.25" customHeight="1"/>
    <row r="35544" ht="8.25" customHeight="1"/>
    <row r="35545" ht="8.25" customHeight="1"/>
    <row r="35546" ht="8.25" customHeight="1"/>
    <row r="35547" ht="8.25" customHeight="1"/>
    <row r="35548" ht="8.25" customHeight="1"/>
    <row r="35549" ht="8.25" customHeight="1"/>
    <row r="35550" ht="8.25" customHeight="1"/>
    <row r="35551" ht="8.25" customHeight="1"/>
    <row r="35552" ht="8.25" customHeight="1"/>
    <row r="35553" ht="8.25" customHeight="1"/>
    <row r="35554" ht="8.25" customHeight="1"/>
    <row r="35555" ht="8.25" customHeight="1"/>
    <row r="35556" ht="8.25" customHeight="1"/>
    <row r="35557" ht="8.25" customHeight="1"/>
    <row r="35558" ht="8.25" customHeight="1"/>
    <row r="35559" ht="8.25" customHeight="1"/>
    <row r="35560" ht="8.25" customHeight="1"/>
    <row r="35561" ht="8.25" customHeight="1"/>
    <row r="35562" ht="8.25" customHeight="1"/>
    <row r="35563" ht="8.25" customHeight="1"/>
    <row r="35564" ht="8.25" customHeight="1"/>
    <row r="35565" ht="8.25" customHeight="1"/>
    <row r="35566" ht="8.25" customHeight="1"/>
    <row r="35567" ht="8.25" customHeight="1"/>
    <row r="35568" ht="8.25" customHeight="1"/>
    <row r="35569" ht="8.25" customHeight="1"/>
    <row r="35570" ht="8.25" customHeight="1"/>
    <row r="35571" ht="8.25" customHeight="1"/>
    <row r="35572" ht="8.25" customHeight="1"/>
    <row r="35573" ht="8.25" customHeight="1"/>
    <row r="35574" ht="8.25" customHeight="1"/>
    <row r="35575" ht="8.25" customHeight="1"/>
    <row r="35576" ht="8.25" customHeight="1"/>
    <row r="35577" ht="8.25" customHeight="1"/>
    <row r="35578" ht="8.25" customHeight="1"/>
    <row r="35579" ht="8.25" customHeight="1"/>
    <row r="35580" ht="8.25" customHeight="1"/>
    <row r="35581" ht="8.25" customHeight="1"/>
    <row r="35582" ht="8.25" customHeight="1"/>
    <row r="35583" ht="8.25" customHeight="1"/>
    <row r="35584" ht="8.25" customHeight="1"/>
    <row r="35585" ht="8.25" customHeight="1"/>
    <row r="35586" ht="8.25" customHeight="1"/>
    <row r="35587" ht="8.25" customHeight="1"/>
    <row r="35588" ht="8.25" customHeight="1"/>
    <row r="35589" ht="8.25" customHeight="1"/>
    <row r="35590" ht="8.25" customHeight="1"/>
    <row r="35591" ht="8.25" customHeight="1"/>
    <row r="35592" ht="8.25" customHeight="1"/>
    <row r="35593" ht="8.25" customHeight="1"/>
    <row r="35594" ht="8.25" customHeight="1"/>
    <row r="35595" ht="8.25" customHeight="1"/>
    <row r="35596" ht="8.25" customHeight="1"/>
    <row r="35597" ht="8.25" customHeight="1"/>
    <row r="35598" ht="8.25" customHeight="1"/>
    <row r="35599" ht="8.25" customHeight="1"/>
    <row r="35600" ht="8.25" customHeight="1"/>
    <row r="35601" ht="8.25" customHeight="1"/>
    <row r="35602" ht="8.25" customHeight="1"/>
    <row r="35603" ht="8.25" customHeight="1"/>
    <row r="35604" ht="8.25" customHeight="1"/>
    <row r="35605" ht="8.25" customHeight="1"/>
    <row r="35606" ht="8.25" customHeight="1"/>
    <row r="35607" ht="8.25" customHeight="1"/>
    <row r="35608" ht="8.25" customHeight="1"/>
    <row r="35609" ht="8.25" customHeight="1"/>
    <row r="35610" ht="8.25" customHeight="1"/>
    <row r="35611" ht="8.25" customHeight="1"/>
    <row r="35612" ht="8.25" customHeight="1"/>
    <row r="35613" ht="8.25" customHeight="1"/>
    <row r="35614" ht="8.25" customHeight="1"/>
    <row r="35615" ht="8.25" customHeight="1"/>
    <row r="35616" ht="8.25" customHeight="1"/>
    <row r="35617" ht="8.25" customHeight="1"/>
    <row r="35618" ht="8.25" customHeight="1"/>
    <row r="35619" ht="8.25" customHeight="1"/>
    <row r="35620" ht="8.25" customHeight="1"/>
    <row r="35621" ht="8.25" customHeight="1"/>
    <row r="35622" ht="8.25" customHeight="1"/>
    <row r="35623" ht="8.25" customHeight="1"/>
    <row r="35624" ht="8.25" customHeight="1"/>
    <row r="35625" ht="8.25" customHeight="1"/>
    <row r="35626" ht="8.25" customHeight="1"/>
    <row r="35627" ht="8.25" customHeight="1"/>
    <row r="35628" ht="8.25" customHeight="1"/>
    <row r="35629" ht="8.25" customHeight="1"/>
    <row r="35630" ht="8.25" customHeight="1"/>
    <row r="35631" ht="8.25" customHeight="1"/>
    <row r="35632" ht="8.25" customHeight="1"/>
    <row r="35633" ht="8.25" customHeight="1"/>
    <row r="35634" ht="8.25" customHeight="1"/>
    <row r="35635" ht="8.25" customHeight="1"/>
    <row r="35636" ht="8.25" customHeight="1"/>
    <row r="35637" ht="8.25" customHeight="1"/>
    <row r="35638" ht="8.25" customHeight="1"/>
    <row r="35639" ht="8.25" customHeight="1"/>
    <row r="35640" ht="8.25" customHeight="1"/>
    <row r="35641" ht="8.25" customHeight="1"/>
    <row r="35642" ht="8.25" customHeight="1"/>
    <row r="35643" ht="8.25" customHeight="1"/>
    <row r="35644" ht="8.25" customHeight="1"/>
    <row r="35645" ht="8.25" customHeight="1"/>
    <row r="35646" ht="8.25" customHeight="1"/>
    <row r="35647" ht="8.25" customHeight="1"/>
    <row r="35648" ht="8.25" customHeight="1"/>
    <row r="35649" ht="8.25" customHeight="1"/>
    <row r="35650" ht="8.25" customHeight="1"/>
    <row r="35651" ht="8.25" customHeight="1"/>
    <row r="35652" ht="8.25" customHeight="1"/>
    <row r="35653" ht="8.25" customHeight="1"/>
    <row r="35654" ht="8.25" customHeight="1"/>
    <row r="35655" ht="8.25" customHeight="1"/>
    <row r="35656" ht="8.25" customHeight="1"/>
    <row r="35657" ht="8.25" customHeight="1"/>
    <row r="35658" ht="8.25" customHeight="1"/>
    <row r="35659" ht="8.25" customHeight="1"/>
    <row r="35660" ht="8.25" customHeight="1"/>
    <row r="35661" ht="8.25" customHeight="1"/>
    <row r="35662" ht="8.25" customHeight="1"/>
    <row r="35663" ht="8.25" customHeight="1"/>
    <row r="35664" ht="8.25" customHeight="1"/>
    <row r="35665" ht="8.25" customHeight="1"/>
    <row r="35666" ht="8.25" customHeight="1"/>
    <row r="35667" ht="8.25" customHeight="1"/>
    <row r="35668" ht="8.25" customHeight="1"/>
    <row r="35669" ht="8.25" customHeight="1"/>
    <row r="35670" ht="8.25" customHeight="1"/>
    <row r="35671" ht="8.25" customHeight="1"/>
    <row r="35672" ht="8.25" customHeight="1"/>
    <row r="35673" ht="8.25" customHeight="1"/>
    <row r="35674" ht="8.25" customHeight="1"/>
    <row r="35675" ht="8.25" customHeight="1"/>
    <row r="35676" ht="8.25" customHeight="1"/>
    <row r="35677" ht="8.25" customHeight="1"/>
    <row r="35678" ht="8.25" customHeight="1"/>
    <row r="35679" ht="8.25" customHeight="1"/>
    <row r="35680" ht="8.25" customHeight="1"/>
    <row r="35681" ht="8.25" customHeight="1"/>
    <row r="35682" ht="8.25" customHeight="1"/>
    <row r="35683" ht="8.25" customHeight="1"/>
    <row r="35684" ht="8.25" customHeight="1"/>
    <row r="35685" ht="8.25" customHeight="1"/>
    <row r="35686" ht="8.25" customHeight="1"/>
    <row r="35687" ht="8.25" customHeight="1"/>
    <row r="35688" ht="8.25" customHeight="1"/>
    <row r="35689" ht="8.25" customHeight="1"/>
    <row r="35690" ht="8.25" customHeight="1"/>
    <row r="35691" ht="8.25" customHeight="1"/>
    <row r="35692" ht="8.25" customHeight="1"/>
    <row r="35693" ht="8.25" customHeight="1"/>
    <row r="35694" ht="8.25" customHeight="1"/>
    <row r="35695" ht="8.25" customHeight="1"/>
    <row r="35696" ht="8.25" customHeight="1"/>
    <row r="35697" ht="8.25" customHeight="1"/>
    <row r="35698" ht="8.25" customHeight="1"/>
    <row r="35699" ht="8.25" customHeight="1"/>
    <row r="35700" ht="8.25" customHeight="1"/>
    <row r="35701" ht="8.25" customHeight="1"/>
    <row r="35702" ht="8.25" customHeight="1"/>
    <row r="35703" ht="8.25" customHeight="1"/>
    <row r="35704" ht="8.25" customHeight="1"/>
    <row r="35705" ht="8.25" customHeight="1"/>
    <row r="35706" ht="8.25" customHeight="1"/>
    <row r="35707" ht="8.25" customHeight="1"/>
    <row r="35708" ht="8.25" customHeight="1"/>
    <row r="35709" ht="8.25" customHeight="1"/>
    <row r="35710" ht="8.25" customHeight="1"/>
    <row r="35711" ht="8.25" customHeight="1"/>
    <row r="35712" ht="8.25" customHeight="1"/>
    <row r="35713" ht="8.25" customHeight="1"/>
    <row r="35714" ht="8.25" customHeight="1"/>
    <row r="35715" ht="8.25" customHeight="1"/>
    <row r="35716" ht="8.25" customHeight="1"/>
    <row r="35717" ht="8.25" customHeight="1"/>
    <row r="35718" ht="8.25" customHeight="1"/>
    <row r="35719" ht="8.25" customHeight="1"/>
    <row r="35720" ht="8.25" customHeight="1"/>
    <row r="35721" ht="8.25" customHeight="1"/>
    <row r="35722" ht="8.25" customHeight="1"/>
    <row r="35723" ht="8.25" customHeight="1"/>
    <row r="35724" ht="8.25" customHeight="1"/>
    <row r="35725" ht="8.25" customHeight="1"/>
    <row r="35726" ht="8.25" customHeight="1"/>
    <row r="35727" ht="8.25" customHeight="1"/>
    <row r="35728" ht="8.25" customHeight="1"/>
    <row r="35729" ht="8.25" customHeight="1"/>
    <row r="35730" ht="8.25" customHeight="1"/>
    <row r="35731" ht="8.25" customHeight="1"/>
    <row r="35732" ht="8.25" customHeight="1"/>
    <row r="35733" ht="8.25" customHeight="1"/>
    <row r="35734" ht="8.25" customHeight="1"/>
    <row r="35735" ht="8.25" customHeight="1"/>
    <row r="35736" ht="8.25" customHeight="1"/>
    <row r="35737" ht="8.25" customHeight="1"/>
    <row r="35738" ht="8.25" customHeight="1"/>
    <row r="35739" ht="8.25" customHeight="1"/>
    <row r="35740" ht="8.25" customHeight="1"/>
    <row r="35741" ht="8.25" customHeight="1"/>
    <row r="35742" ht="8.25" customHeight="1"/>
    <row r="35743" ht="8.25" customHeight="1"/>
    <row r="35744" ht="8.25" customHeight="1"/>
    <row r="35745" ht="8.25" customHeight="1"/>
    <row r="35746" ht="8.25" customHeight="1"/>
    <row r="35747" ht="8.25" customHeight="1"/>
    <row r="35748" ht="8.25" customHeight="1"/>
    <row r="35749" ht="8.25" customHeight="1"/>
    <row r="35750" ht="8.25" customHeight="1"/>
    <row r="35751" ht="8.25" customHeight="1"/>
    <row r="35752" ht="8.25" customHeight="1"/>
    <row r="35753" ht="8.25" customHeight="1"/>
    <row r="35754" ht="8.25" customHeight="1"/>
    <row r="35755" ht="8.25" customHeight="1"/>
    <row r="35756" ht="8.25" customHeight="1"/>
    <row r="35757" ht="8.25" customHeight="1"/>
    <row r="35758" ht="8.25" customHeight="1"/>
    <row r="35759" ht="8.25" customHeight="1"/>
    <row r="35760" ht="8.25" customHeight="1"/>
    <row r="35761" ht="8.25" customHeight="1"/>
    <row r="35762" ht="8.25" customHeight="1"/>
    <row r="35763" ht="8.25" customHeight="1"/>
    <row r="35764" ht="8.25" customHeight="1"/>
    <row r="35765" ht="8.25" customHeight="1"/>
    <row r="35766" ht="8.25" customHeight="1"/>
    <row r="35767" ht="8.25" customHeight="1"/>
    <row r="35768" ht="8.25" customHeight="1"/>
    <row r="35769" ht="8.25" customHeight="1"/>
    <row r="35770" ht="8.25" customHeight="1"/>
    <row r="35771" ht="8.25" customHeight="1"/>
    <row r="35772" ht="8.25" customHeight="1"/>
    <row r="35773" ht="8.25" customHeight="1"/>
    <row r="35774" ht="8.25" customHeight="1"/>
    <row r="35775" ht="8.25" customHeight="1"/>
    <row r="35776" ht="8.25" customHeight="1"/>
    <row r="35777" ht="8.25" customHeight="1"/>
    <row r="35778" ht="8.25" customHeight="1"/>
    <row r="35779" ht="8.25" customHeight="1"/>
    <row r="35780" ht="8.25" customHeight="1"/>
    <row r="35781" ht="8.25" customHeight="1"/>
    <row r="35782" ht="8.25" customHeight="1"/>
    <row r="35783" ht="8.25" customHeight="1"/>
    <row r="35784" ht="8.25" customHeight="1"/>
    <row r="35785" ht="8.25" customHeight="1"/>
    <row r="35786" ht="8.25" customHeight="1"/>
    <row r="35787" ht="8.25" customHeight="1"/>
    <row r="35788" ht="8.25" customHeight="1"/>
    <row r="35789" ht="8.25" customHeight="1"/>
    <row r="35790" ht="8.25" customHeight="1"/>
    <row r="35791" ht="8.25" customHeight="1"/>
    <row r="35792" ht="8.25" customHeight="1"/>
    <row r="35793" ht="8.25" customHeight="1"/>
    <row r="35794" ht="8.25" customHeight="1"/>
    <row r="35795" ht="8.25" customHeight="1"/>
    <row r="35796" ht="8.25" customHeight="1"/>
    <row r="35797" ht="8.25" customHeight="1"/>
    <row r="35798" ht="8.25" customHeight="1"/>
    <row r="35799" ht="8.25" customHeight="1"/>
    <row r="35800" ht="8.25" customHeight="1"/>
    <row r="35801" ht="8.25" customHeight="1"/>
    <row r="35802" ht="8.25" customHeight="1"/>
    <row r="35803" ht="8.25" customHeight="1"/>
    <row r="35804" ht="8.25" customHeight="1"/>
    <row r="35805" ht="8.25" customHeight="1"/>
    <row r="35806" ht="8.25" customHeight="1"/>
    <row r="35807" ht="8.25" customHeight="1"/>
    <row r="35808" ht="8.25" customHeight="1"/>
    <row r="35809" ht="8.25" customHeight="1"/>
    <row r="35810" ht="8.25" customHeight="1"/>
    <row r="35811" ht="8.25" customHeight="1"/>
    <row r="35812" ht="8.25" customHeight="1"/>
    <row r="35813" ht="8.25" customHeight="1"/>
    <row r="35814" ht="8.25" customHeight="1"/>
    <row r="35815" ht="8.25" customHeight="1"/>
    <row r="35816" ht="8.25" customHeight="1"/>
    <row r="35817" ht="8.25" customHeight="1"/>
    <row r="35818" ht="8.25" customHeight="1"/>
    <row r="35819" ht="8.25" customHeight="1"/>
    <row r="35820" ht="8.25" customHeight="1"/>
    <row r="35821" ht="8.25" customHeight="1"/>
    <row r="35822" ht="8.25" customHeight="1"/>
    <row r="35823" ht="8.25" customHeight="1"/>
    <row r="35824" ht="8.25" customHeight="1"/>
    <row r="35825" ht="8.25" customHeight="1"/>
    <row r="35826" ht="8.25" customHeight="1"/>
    <row r="35827" ht="8.25" customHeight="1"/>
    <row r="35828" ht="8.25" customHeight="1"/>
    <row r="35829" ht="8.25" customHeight="1"/>
    <row r="35830" ht="8.25" customHeight="1"/>
    <row r="35831" ht="8.25" customHeight="1"/>
    <row r="35832" ht="8.25" customHeight="1"/>
    <row r="35833" ht="8.25" customHeight="1"/>
    <row r="35834" ht="8.25" customHeight="1"/>
    <row r="35835" ht="8.25" customHeight="1"/>
    <row r="35836" ht="8.25" customHeight="1"/>
    <row r="35837" ht="8.25" customHeight="1"/>
    <row r="35838" ht="8.25" customHeight="1"/>
    <row r="35839" ht="8.25" customHeight="1"/>
    <row r="35840" ht="8.25" customHeight="1"/>
    <row r="35841" ht="8.25" customHeight="1"/>
    <row r="35842" ht="8.25" customHeight="1"/>
    <row r="35843" ht="8.25" customHeight="1"/>
    <row r="35844" ht="8.25" customHeight="1"/>
    <row r="35845" ht="8.25" customHeight="1"/>
    <row r="35846" ht="8.25" customHeight="1"/>
    <row r="35847" ht="8.25" customHeight="1"/>
    <row r="35848" ht="8.25" customHeight="1"/>
    <row r="35849" ht="8.25" customHeight="1"/>
    <row r="35850" ht="8.25" customHeight="1"/>
    <row r="35851" ht="8.25" customHeight="1"/>
    <row r="35852" ht="8.25" customHeight="1"/>
    <row r="35853" ht="8.25" customHeight="1"/>
    <row r="35854" ht="8.25" customHeight="1"/>
    <row r="35855" ht="8.25" customHeight="1"/>
    <row r="35856" ht="8.25" customHeight="1"/>
    <row r="35857" ht="8.25" customHeight="1"/>
    <row r="35858" ht="8.25" customHeight="1"/>
    <row r="35859" ht="8.25" customHeight="1"/>
    <row r="35860" ht="8.25" customHeight="1"/>
    <row r="35861" ht="8.25" customHeight="1"/>
    <row r="35862" ht="8.25" customHeight="1"/>
    <row r="35863" ht="8.25" customHeight="1"/>
    <row r="35864" ht="8.25" customHeight="1"/>
    <row r="35865" ht="8.25" customHeight="1"/>
    <row r="35866" ht="8.25" customHeight="1"/>
    <row r="35867" ht="8.25" customHeight="1"/>
    <row r="35868" ht="8.25" customHeight="1"/>
    <row r="35869" ht="8.25" customHeight="1"/>
    <row r="35870" ht="8.25" customHeight="1"/>
    <row r="35871" ht="8.25" customHeight="1"/>
    <row r="35872" ht="8.25" customHeight="1"/>
    <row r="35873" ht="8.25" customHeight="1"/>
    <row r="35874" ht="8.25" customHeight="1"/>
    <row r="35875" ht="8.25" customHeight="1"/>
    <row r="35876" ht="8.25" customHeight="1"/>
    <row r="35877" ht="8.25" customHeight="1"/>
    <row r="35878" ht="8.25" customHeight="1"/>
    <row r="35879" ht="8.25" customHeight="1"/>
    <row r="35880" ht="8.25" customHeight="1"/>
    <row r="35881" ht="8.25" customHeight="1"/>
    <row r="35882" ht="8.25" customHeight="1"/>
    <row r="35883" ht="8.25" customHeight="1"/>
    <row r="35884" ht="8.25" customHeight="1"/>
    <row r="35885" ht="8.25" customHeight="1"/>
    <row r="35886" ht="8.25" customHeight="1"/>
    <row r="35887" ht="8.25" customHeight="1"/>
    <row r="35888" ht="8.25" customHeight="1"/>
    <row r="35889" ht="8.25" customHeight="1"/>
    <row r="35890" ht="8.25" customHeight="1"/>
    <row r="35891" ht="8.25" customHeight="1"/>
    <row r="35892" ht="8.25" customHeight="1"/>
    <row r="35893" ht="8.25" customHeight="1"/>
    <row r="35894" ht="8.25" customHeight="1"/>
    <row r="35895" ht="8.25" customHeight="1"/>
    <row r="35896" ht="8.25" customHeight="1"/>
    <row r="35897" ht="8.25" customHeight="1"/>
    <row r="35898" ht="8.25" customHeight="1"/>
    <row r="35899" ht="8.25" customHeight="1"/>
    <row r="35900" ht="8.25" customHeight="1"/>
    <row r="35901" ht="8.25" customHeight="1"/>
    <row r="35902" ht="8.25" customHeight="1"/>
    <row r="35903" ht="8.25" customHeight="1"/>
    <row r="35904" ht="8.25" customHeight="1"/>
    <row r="35905" ht="8.25" customHeight="1"/>
    <row r="35906" ht="8.25" customHeight="1"/>
    <row r="35907" ht="8.25" customHeight="1"/>
    <row r="35908" ht="8.25" customHeight="1"/>
    <row r="35909" ht="8.25" customHeight="1"/>
    <row r="35910" ht="8.25" customHeight="1"/>
    <row r="35911" ht="8.25" customHeight="1"/>
    <row r="35912" ht="8.25" customHeight="1"/>
    <row r="35913" ht="8.25" customHeight="1"/>
    <row r="35914" ht="8.25" customHeight="1"/>
    <row r="35915" ht="8.25" customHeight="1"/>
    <row r="35916" ht="8.25" customHeight="1"/>
    <row r="35917" ht="8.25" customHeight="1"/>
    <row r="35918" ht="8.25" customHeight="1"/>
    <row r="35919" ht="8.25" customHeight="1"/>
    <row r="35920" ht="8.25" customHeight="1"/>
    <row r="35921" ht="8.25" customHeight="1"/>
    <row r="35922" ht="8.25" customHeight="1"/>
    <row r="35923" ht="8.25" customHeight="1"/>
    <row r="35924" ht="8.25" customHeight="1"/>
    <row r="35925" ht="8.25" customHeight="1"/>
    <row r="35926" ht="8.25" customHeight="1"/>
    <row r="35927" ht="8.25" customHeight="1"/>
    <row r="35928" ht="8.25" customHeight="1"/>
    <row r="35929" ht="8.25" customHeight="1"/>
    <row r="35930" ht="8.25" customHeight="1"/>
    <row r="35931" ht="8.25" customHeight="1"/>
    <row r="35932" ht="8.25" customHeight="1"/>
    <row r="35933" ht="8.25" customHeight="1"/>
    <row r="35934" ht="8.25" customHeight="1"/>
    <row r="35935" ht="8.25" customHeight="1"/>
    <row r="35936" ht="8.25" customHeight="1"/>
    <row r="35937" ht="8.25" customHeight="1"/>
    <row r="35938" ht="8.25" customHeight="1"/>
    <row r="35939" ht="8.25" customHeight="1"/>
    <row r="35940" ht="8.25" customHeight="1"/>
    <row r="35941" ht="8.25" customHeight="1"/>
    <row r="35942" ht="8.25" customHeight="1"/>
    <row r="35943" ht="8.25" customHeight="1"/>
    <row r="35944" ht="8.25" customHeight="1"/>
    <row r="35945" ht="8.25" customHeight="1"/>
    <row r="35946" ht="8.25" customHeight="1"/>
    <row r="35947" ht="8.25" customHeight="1"/>
    <row r="35948" ht="8.25" customHeight="1"/>
    <row r="35949" ht="8.25" customHeight="1"/>
    <row r="35950" ht="8.25" customHeight="1"/>
    <row r="35951" ht="8.25" customHeight="1"/>
    <row r="35952" ht="8.25" customHeight="1"/>
    <row r="35953" ht="8.25" customHeight="1"/>
    <row r="35954" ht="8.25" customHeight="1"/>
    <row r="35955" ht="8.25" customHeight="1"/>
    <row r="35956" ht="8.25" customHeight="1"/>
    <row r="35957" ht="8.25" customHeight="1"/>
    <row r="35958" ht="8.25" customHeight="1"/>
    <row r="35959" ht="8.25" customHeight="1"/>
    <row r="35960" ht="8.25" customHeight="1"/>
    <row r="35961" ht="8.25" customHeight="1"/>
    <row r="35962" ht="8.25" customHeight="1"/>
    <row r="35963" ht="8.25" customHeight="1"/>
    <row r="35964" ht="8.25" customHeight="1"/>
    <row r="35965" ht="8.25" customHeight="1"/>
    <row r="35966" ht="8.25" customHeight="1"/>
    <row r="35967" ht="8.25" customHeight="1"/>
    <row r="35968" ht="8.25" customHeight="1"/>
    <row r="35969" ht="8.25" customHeight="1"/>
    <row r="35970" ht="8.25" customHeight="1"/>
    <row r="35971" ht="8.25" customHeight="1"/>
    <row r="35972" ht="8.25" customHeight="1"/>
    <row r="35973" ht="8.25" customHeight="1"/>
    <row r="35974" ht="8.25" customHeight="1"/>
    <row r="35975" ht="8.25" customHeight="1"/>
    <row r="35976" ht="8.25" customHeight="1"/>
    <row r="35977" ht="8.25" customHeight="1"/>
    <row r="35978" ht="8.25" customHeight="1"/>
    <row r="35979" ht="8.25" customHeight="1"/>
    <row r="35980" ht="8.25" customHeight="1"/>
    <row r="35981" ht="8.25" customHeight="1"/>
    <row r="35982" ht="8.25" customHeight="1"/>
    <row r="35983" ht="8.25" customHeight="1"/>
    <row r="35984" ht="8.25" customHeight="1"/>
    <row r="35985" ht="8.25" customHeight="1"/>
    <row r="35986" ht="8.25" customHeight="1"/>
    <row r="35987" ht="8.25" customHeight="1"/>
    <row r="35988" ht="8.25" customHeight="1"/>
    <row r="35989" ht="8.25" customHeight="1"/>
    <row r="35990" ht="8.25" customHeight="1"/>
    <row r="35991" ht="8.25" customHeight="1"/>
    <row r="35992" ht="8.25" customHeight="1"/>
    <row r="35993" ht="8.25" customHeight="1"/>
    <row r="35994" ht="8.25" customHeight="1"/>
    <row r="35995" ht="8.25" customHeight="1"/>
    <row r="35996" ht="8.25" customHeight="1"/>
    <row r="35997" ht="8.25" customHeight="1"/>
    <row r="35998" ht="8.25" customHeight="1"/>
    <row r="35999" ht="8.25" customHeight="1"/>
    <row r="36000" ht="8.25" customHeight="1"/>
    <row r="36001" ht="8.25" customHeight="1"/>
    <row r="36002" ht="8.25" customHeight="1"/>
    <row r="36003" ht="8.25" customHeight="1"/>
    <row r="36004" ht="8.25" customHeight="1"/>
    <row r="36005" ht="8.25" customHeight="1"/>
    <row r="36006" ht="8.25" customHeight="1"/>
    <row r="36007" ht="8.25" customHeight="1"/>
    <row r="36008" ht="8.25" customHeight="1"/>
    <row r="36009" ht="8.25" customHeight="1"/>
    <row r="36010" ht="8.25" customHeight="1"/>
    <row r="36011" ht="8.25" customHeight="1"/>
    <row r="36012" ht="8.25" customHeight="1"/>
    <row r="36013" ht="8.25" customHeight="1"/>
    <row r="36014" ht="8.25" customHeight="1"/>
    <row r="36015" ht="8.25" customHeight="1"/>
    <row r="36016" ht="8.25" customHeight="1"/>
    <row r="36017" ht="8.25" customHeight="1"/>
    <row r="36018" ht="8.25" customHeight="1"/>
    <row r="36019" ht="8.25" customHeight="1"/>
    <row r="36020" ht="8.25" customHeight="1"/>
    <row r="36021" ht="8.25" customHeight="1"/>
    <row r="36022" ht="8.25" customHeight="1"/>
    <row r="36023" ht="8.25" customHeight="1"/>
    <row r="36024" ht="8.25" customHeight="1"/>
    <row r="36025" ht="8.25" customHeight="1"/>
    <row r="36026" ht="8.25" customHeight="1"/>
    <row r="36027" ht="8.25" customHeight="1"/>
    <row r="36028" ht="8.25" customHeight="1"/>
    <row r="36029" ht="8.25" customHeight="1"/>
    <row r="36030" ht="8.25" customHeight="1"/>
    <row r="36031" ht="8.25" customHeight="1"/>
    <row r="36032" ht="8.25" customHeight="1"/>
    <row r="36033" ht="8.25" customHeight="1"/>
    <row r="36034" ht="8.25" customHeight="1"/>
    <row r="36035" ht="8.25" customHeight="1"/>
    <row r="36036" ht="8.25" customHeight="1"/>
    <row r="36037" ht="8.25" customHeight="1"/>
    <row r="36038" ht="8.25" customHeight="1"/>
    <row r="36039" ht="8.25" customHeight="1"/>
    <row r="36040" ht="8.25" customHeight="1"/>
    <row r="36041" ht="8.25" customHeight="1"/>
    <row r="36042" ht="8.25" customHeight="1"/>
    <row r="36043" ht="8.25" customHeight="1"/>
    <row r="36044" ht="8.25" customHeight="1"/>
    <row r="36045" ht="8.25" customHeight="1"/>
    <row r="36046" ht="8.25" customHeight="1"/>
    <row r="36047" ht="8.25" customHeight="1"/>
    <row r="36048" ht="8.25" customHeight="1"/>
    <row r="36049" ht="8.25" customHeight="1"/>
    <row r="36050" ht="8.25" customHeight="1"/>
    <row r="36051" ht="8.25" customHeight="1"/>
    <row r="36052" ht="8.25" customHeight="1"/>
    <row r="36053" ht="8.25" customHeight="1"/>
    <row r="36054" ht="8.25" customHeight="1"/>
    <row r="36055" ht="8.25" customHeight="1"/>
    <row r="36056" ht="8.25" customHeight="1"/>
    <row r="36057" ht="8.25" customHeight="1"/>
    <row r="36058" ht="8.25" customHeight="1"/>
    <row r="36059" ht="8.25" customHeight="1"/>
    <row r="36060" ht="8.25" customHeight="1"/>
    <row r="36061" ht="8.25" customHeight="1"/>
    <row r="36062" ht="8.25" customHeight="1"/>
    <row r="36063" ht="8.25" customHeight="1"/>
    <row r="36064" ht="8.25" customHeight="1"/>
    <row r="36065" ht="8.25" customHeight="1"/>
    <row r="36066" ht="8.25" customHeight="1"/>
    <row r="36067" ht="8.25" customHeight="1"/>
    <row r="36068" ht="8.25" customHeight="1"/>
    <row r="36069" ht="8.25" customHeight="1"/>
    <row r="36070" ht="8.25" customHeight="1"/>
    <row r="36071" ht="8.25" customHeight="1"/>
    <row r="36072" ht="8.25" customHeight="1"/>
    <row r="36073" ht="8.25" customHeight="1"/>
    <row r="36074" ht="8.25" customHeight="1"/>
    <row r="36075" ht="8.25" customHeight="1"/>
    <row r="36076" ht="8.25" customHeight="1"/>
    <row r="36077" ht="8.25" customHeight="1"/>
    <row r="36078" ht="8.25" customHeight="1"/>
    <row r="36079" ht="8.25" customHeight="1"/>
    <row r="36080" ht="8.25" customHeight="1"/>
    <row r="36081" ht="8.25" customHeight="1"/>
    <row r="36082" ht="8.25" customHeight="1"/>
    <row r="36083" ht="8.25" customHeight="1"/>
    <row r="36084" ht="8.25" customHeight="1"/>
    <row r="36085" ht="8.25" customHeight="1"/>
    <row r="36086" ht="8.25" customHeight="1"/>
    <row r="36087" ht="8.25" customHeight="1"/>
    <row r="36088" ht="8.25" customHeight="1"/>
    <row r="36089" ht="8.25" customHeight="1"/>
    <row r="36090" ht="8.25" customHeight="1"/>
    <row r="36091" ht="8.25" customHeight="1"/>
    <row r="36092" ht="8.25" customHeight="1"/>
    <row r="36093" ht="8.25" customHeight="1"/>
    <row r="36094" ht="8.25" customHeight="1"/>
    <row r="36095" ht="8.25" customHeight="1"/>
    <row r="36096" ht="8.25" customHeight="1"/>
    <row r="36097" ht="8.25" customHeight="1"/>
    <row r="36098" ht="8.25" customHeight="1"/>
    <row r="36099" ht="8.25" customHeight="1"/>
    <row r="36100" ht="8.25" customHeight="1"/>
    <row r="36101" ht="8.25" customHeight="1"/>
    <row r="36102" ht="8.25" customHeight="1"/>
    <row r="36103" ht="8.25" customHeight="1"/>
    <row r="36104" ht="8.25" customHeight="1"/>
    <row r="36105" ht="8.25" customHeight="1"/>
    <row r="36106" ht="8.25" customHeight="1"/>
    <row r="36107" ht="8.25" customHeight="1"/>
    <row r="36108" ht="8.25" customHeight="1"/>
    <row r="36109" ht="8.25" customHeight="1"/>
    <row r="36110" ht="8.25" customHeight="1"/>
    <row r="36111" ht="8.25" customHeight="1"/>
    <row r="36112" ht="8.25" customHeight="1"/>
    <row r="36113" ht="8.25" customHeight="1"/>
    <row r="36114" ht="8.25" customHeight="1"/>
    <row r="36115" ht="8.25" customHeight="1"/>
    <row r="36116" ht="8.25" customHeight="1"/>
    <row r="36117" ht="8.25" customHeight="1"/>
    <row r="36118" ht="8.25" customHeight="1"/>
    <row r="36119" ht="8.25" customHeight="1"/>
    <row r="36120" ht="8.25" customHeight="1"/>
    <row r="36121" ht="8.25" customHeight="1"/>
    <row r="36122" ht="8.25" customHeight="1"/>
    <row r="36123" ht="8.25" customHeight="1"/>
    <row r="36124" ht="8.25" customHeight="1"/>
    <row r="36125" ht="8.25" customHeight="1"/>
    <row r="36126" ht="8.25" customHeight="1"/>
    <row r="36127" ht="8.25" customHeight="1"/>
    <row r="36128" ht="8.25" customHeight="1"/>
    <row r="36129" ht="8.25" customHeight="1"/>
    <row r="36130" ht="8.25" customHeight="1"/>
    <row r="36131" ht="8.25" customHeight="1"/>
    <row r="36132" ht="8.25" customHeight="1"/>
    <row r="36133" ht="8.25" customHeight="1"/>
    <row r="36134" ht="8.25" customHeight="1"/>
    <row r="36135" ht="8.25" customHeight="1"/>
    <row r="36136" ht="8.25" customHeight="1"/>
    <row r="36137" ht="8.25" customHeight="1"/>
    <row r="36138" ht="8.25" customHeight="1"/>
    <row r="36139" ht="8.25" customHeight="1"/>
    <row r="36140" ht="8.25" customHeight="1"/>
    <row r="36141" ht="8.25" customHeight="1"/>
    <row r="36142" ht="8.25" customHeight="1"/>
    <row r="36143" ht="8.25" customHeight="1"/>
    <row r="36144" ht="8.25" customHeight="1"/>
    <row r="36145" ht="8.25" customHeight="1"/>
    <row r="36146" ht="8.25" customHeight="1"/>
    <row r="36147" ht="8.25" customHeight="1"/>
    <row r="36148" ht="8.25" customHeight="1"/>
    <row r="36149" ht="8.25" customHeight="1"/>
    <row r="36150" ht="8.25" customHeight="1"/>
    <row r="36151" ht="8.25" customHeight="1"/>
    <row r="36152" ht="8.25" customHeight="1"/>
    <row r="36153" ht="8.25" customHeight="1"/>
    <row r="36154" ht="8.25" customHeight="1"/>
    <row r="36155" ht="8.25" customHeight="1"/>
    <row r="36156" ht="8.25" customHeight="1"/>
    <row r="36157" ht="8.25" customHeight="1"/>
    <row r="36158" ht="8.25" customHeight="1"/>
    <row r="36159" ht="8.25" customHeight="1"/>
    <row r="36160" ht="8.25" customHeight="1"/>
    <row r="36161" ht="8.25" customHeight="1"/>
    <row r="36162" ht="8.25" customHeight="1"/>
    <row r="36163" ht="8.25" customHeight="1"/>
    <row r="36164" ht="8.25" customHeight="1"/>
    <row r="36165" ht="8.25" customHeight="1"/>
    <row r="36166" ht="8.25" customHeight="1"/>
    <row r="36167" ht="8.25" customHeight="1"/>
    <row r="36168" ht="8.25" customHeight="1"/>
    <row r="36169" ht="8.25" customHeight="1"/>
    <row r="36170" ht="8.25" customHeight="1"/>
    <row r="36171" ht="8.25" customHeight="1"/>
    <row r="36172" ht="8.25" customHeight="1"/>
    <row r="36173" ht="8.25" customHeight="1"/>
    <row r="36174" ht="8.25" customHeight="1"/>
    <row r="36175" ht="8.25" customHeight="1"/>
    <row r="36176" ht="8.25" customHeight="1"/>
    <row r="36177" ht="8.25" customHeight="1"/>
    <row r="36178" ht="8.25" customHeight="1"/>
    <row r="36179" ht="8.25" customHeight="1"/>
    <row r="36180" ht="8.25" customHeight="1"/>
    <row r="36181" ht="8.25" customHeight="1"/>
    <row r="36182" ht="8.25" customHeight="1"/>
    <row r="36183" ht="8.25" customHeight="1"/>
    <row r="36184" ht="8.25" customHeight="1"/>
    <row r="36185" ht="8.25" customHeight="1"/>
    <row r="36186" ht="8.25" customHeight="1"/>
    <row r="36187" ht="8.25" customHeight="1"/>
    <row r="36188" ht="8.25" customHeight="1"/>
    <row r="36189" ht="8.25" customHeight="1"/>
    <row r="36190" ht="8.25" customHeight="1"/>
    <row r="36191" ht="8.25" customHeight="1"/>
    <row r="36192" ht="8.25" customHeight="1"/>
    <row r="36193" ht="8.25" customHeight="1"/>
    <row r="36194" ht="8.25" customHeight="1"/>
    <row r="36195" ht="8.25" customHeight="1"/>
    <row r="36196" ht="8.25" customHeight="1"/>
    <row r="36197" ht="8.25" customHeight="1"/>
    <row r="36198" ht="8.25" customHeight="1"/>
    <row r="36199" ht="8.25" customHeight="1"/>
    <row r="36200" ht="8.25" customHeight="1"/>
    <row r="36201" ht="8.25" customHeight="1"/>
    <row r="36202" ht="8.25" customHeight="1"/>
    <row r="36203" ht="8.25" customHeight="1"/>
    <row r="36204" ht="8.25" customHeight="1"/>
    <row r="36205" ht="8.25" customHeight="1"/>
    <row r="36206" ht="8.25" customHeight="1"/>
    <row r="36207" ht="8.25" customHeight="1"/>
    <row r="36208" ht="8.25" customHeight="1"/>
    <row r="36209" ht="8.25" customHeight="1"/>
    <row r="36210" ht="8.25" customHeight="1"/>
    <row r="36211" ht="8.25" customHeight="1"/>
    <row r="36212" ht="8.25" customHeight="1"/>
    <row r="36213" ht="8.25" customHeight="1"/>
    <row r="36214" ht="8.25" customHeight="1"/>
    <row r="36215" ht="8.25" customHeight="1"/>
    <row r="36216" ht="8.25" customHeight="1"/>
    <row r="36217" ht="8.25" customHeight="1"/>
    <row r="36218" ht="8.25" customHeight="1"/>
    <row r="36219" ht="8.25" customHeight="1"/>
    <row r="36220" ht="8.25" customHeight="1"/>
    <row r="36221" ht="8.25" customHeight="1"/>
    <row r="36222" ht="8.25" customHeight="1"/>
    <row r="36223" ht="8.25" customHeight="1"/>
    <row r="36224" ht="8.25" customHeight="1"/>
    <row r="36225" ht="8.25" customHeight="1"/>
    <row r="36226" ht="8.25" customHeight="1"/>
    <row r="36227" ht="8.25" customHeight="1"/>
    <row r="36228" ht="8.25" customHeight="1"/>
    <row r="36229" ht="8.25" customHeight="1"/>
    <row r="36230" ht="8.25" customHeight="1"/>
    <row r="36231" ht="8.25" customHeight="1"/>
    <row r="36232" ht="8.25" customHeight="1"/>
    <row r="36233" ht="8.25" customHeight="1"/>
    <row r="36234" ht="8.25" customHeight="1"/>
    <row r="36235" ht="8.25" customHeight="1"/>
    <row r="36236" ht="8.25" customHeight="1"/>
    <row r="36237" ht="8.25" customHeight="1"/>
    <row r="36238" ht="8.25" customHeight="1"/>
    <row r="36239" ht="8.25" customHeight="1"/>
    <row r="36240" ht="8.25" customHeight="1"/>
    <row r="36241" ht="8.25" customHeight="1"/>
    <row r="36242" ht="8.25" customHeight="1"/>
    <row r="36243" ht="8.25" customHeight="1"/>
    <row r="36244" ht="8.25" customHeight="1"/>
    <row r="36245" ht="8.25" customHeight="1"/>
    <row r="36246" ht="8.25" customHeight="1"/>
    <row r="36247" ht="8.25" customHeight="1"/>
    <row r="36248" ht="8.25" customHeight="1"/>
    <row r="36249" ht="8.25" customHeight="1"/>
    <row r="36250" ht="8.25" customHeight="1"/>
    <row r="36251" ht="8.25" customHeight="1"/>
    <row r="36252" ht="8.25" customHeight="1"/>
    <row r="36253" ht="8.25" customHeight="1"/>
    <row r="36254" ht="8.25" customHeight="1"/>
    <row r="36255" ht="8.25" customHeight="1"/>
    <row r="36256" ht="8.25" customHeight="1"/>
    <row r="36257" ht="8.25" customHeight="1"/>
    <row r="36258" ht="8.25" customHeight="1"/>
    <row r="36259" ht="8.25" customHeight="1"/>
    <row r="36260" ht="8.25" customHeight="1"/>
    <row r="36261" ht="8.25" customHeight="1"/>
    <row r="36262" ht="8.25" customHeight="1"/>
    <row r="36263" ht="8.25" customHeight="1"/>
    <row r="36264" ht="8.25" customHeight="1"/>
    <row r="36265" ht="8.25" customHeight="1"/>
    <row r="36266" ht="8.25" customHeight="1"/>
    <row r="36267" ht="8.25" customHeight="1"/>
    <row r="36268" ht="8.25" customHeight="1"/>
    <row r="36269" ht="8.25" customHeight="1"/>
    <row r="36270" ht="8.25" customHeight="1"/>
    <row r="36271" ht="8.25" customHeight="1"/>
    <row r="36272" ht="8.25" customHeight="1"/>
    <row r="36273" ht="8.25" customHeight="1"/>
    <row r="36274" ht="8.25" customHeight="1"/>
    <row r="36275" ht="8.25" customHeight="1"/>
    <row r="36276" ht="8.25" customHeight="1"/>
    <row r="36277" ht="8.25" customHeight="1"/>
    <row r="36278" ht="8.25" customHeight="1"/>
    <row r="36279" ht="8.25" customHeight="1"/>
    <row r="36280" ht="8.25" customHeight="1"/>
    <row r="36281" ht="8.25" customHeight="1"/>
    <row r="36282" ht="8.25" customHeight="1"/>
    <row r="36283" ht="8.25" customHeight="1"/>
    <row r="36284" ht="8.25" customHeight="1"/>
    <row r="36285" ht="8.25" customHeight="1"/>
    <row r="36286" ht="8.25" customHeight="1"/>
    <row r="36287" ht="8.25" customHeight="1"/>
    <row r="36288" ht="8.25" customHeight="1"/>
    <row r="36289" ht="8.25" customHeight="1"/>
    <row r="36290" ht="8.25" customHeight="1"/>
    <row r="36291" ht="8.25" customHeight="1"/>
    <row r="36292" ht="8.25" customHeight="1"/>
    <row r="36293" ht="8.25" customHeight="1"/>
    <row r="36294" ht="8.25" customHeight="1"/>
    <row r="36295" ht="8.25" customHeight="1"/>
    <row r="36296" ht="8.25" customHeight="1"/>
    <row r="36297" ht="8.25" customHeight="1"/>
    <row r="36298" ht="8.25" customHeight="1"/>
    <row r="36299" ht="8.25" customHeight="1"/>
    <row r="36300" ht="8.25" customHeight="1"/>
    <row r="36301" ht="8.25" customHeight="1"/>
    <row r="36302" ht="8.25" customHeight="1"/>
    <row r="36303" ht="8.25" customHeight="1"/>
    <row r="36304" ht="8.25" customHeight="1"/>
    <row r="36305" ht="8.25" customHeight="1"/>
    <row r="36306" ht="8.25" customHeight="1"/>
    <row r="36307" ht="8.25" customHeight="1"/>
    <row r="36308" ht="8.25" customHeight="1"/>
    <row r="36309" ht="8.25" customHeight="1"/>
    <row r="36310" ht="8.25" customHeight="1"/>
    <row r="36311" ht="8.25" customHeight="1"/>
    <row r="36312" ht="8.25" customHeight="1"/>
    <row r="36313" ht="8.25" customHeight="1"/>
    <row r="36314" ht="8.25" customHeight="1"/>
    <row r="36315" ht="8.25" customHeight="1"/>
    <row r="36316" ht="8.25" customHeight="1"/>
    <row r="36317" ht="8.25" customHeight="1"/>
    <row r="36318" ht="8.25" customHeight="1"/>
    <row r="36319" ht="8.25" customHeight="1"/>
    <row r="36320" ht="8.25" customHeight="1"/>
    <row r="36321" ht="8.25" customHeight="1"/>
    <row r="36322" ht="8.25" customHeight="1"/>
    <row r="36323" ht="8.25" customHeight="1"/>
    <row r="36324" ht="8.25" customHeight="1"/>
    <row r="36325" ht="8.25" customHeight="1"/>
    <row r="36326" ht="8.25" customHeight="1"/>
    <row r="36327" ht="8.25" customHeight="1"/>
    <row r="36328" ht="8.25" customHeight="1"/>
    <row r="36329" ht="8.25" customHeight="1"/>
    <row r="36330" ht="8.25" customHeight="1"/>
    <row r="36331" ht="8.25" customHeight="1"/>
    <row r="36332" ht="8.25" customHeight="1"/>
    <row r="36333" ht="8.25" customHeight="1"/>
    <row r="36334" ht="8.25" customHeight="1"/>
    <row r="36335" ht="8.25" customHeight="1"/>
    <row r="36336" ht="8.25" customHeight="1"/>
    <row r="36337" ht="8.25" customHeight="1"/>
    <row r="36338" ht="8.25" customHeight="1"/>
    <row r="36339" ht="8.25" customHeight="1"/>
    <row r="36340" ht="8.25" customHeight="1"/>
    <row r="36341" ht="8.25" customHeight="1"/>
    <row r="36342" ht="8.25" customHeight="1"/>
    <row r="36343" ht="8.25" customHeight="1"/>
    <row r="36344" ht="8.25" customHeight="1"/>
    <row r="36345" ht="8.25" customHeight="1"/>
    <row r="36346" ht="8.25" customHeight="1"/>
    <row r="36347" ht="8.25" customHeight="1"/>
    <row r="36348" ht="8.25" customHeight="1"/>
    <row r="36349" ht="8.25" customHeight="1"/>
    <row r="36350" ht="8.25" customHeight="1"/>
    <row r="36351" ht="8.25" customHeight="1"/>
    <row r="36352" ht="8.25" customHeight="1"/>
    <row r="36353" ht="8.25" customHeight="1"/>
    <row r="36354" ht="8.25" customHeight="1"/>
    <row r="36355" ht="8.25" customHeight="1"/>
    <row r="36356" ht="8.25" customHeight="1"/>
    <row r="36357" ht="8.25" customHeight="1"/>
    <row r="36358" ht="8.25" customHeight="1"/>
    <row r="36359" ht="8.25" customHeight="1"/>
    <row r="36360" ht="8.25" customHeight="1"/>
    <row r="36361" ht="8.25" customHeight="1"/>
    <row r="36362" ht="8.25" customHeight="1"/>
    <row r="36363" ht="8.25" customHeight="1"/>
    <row r="36364" ht="8.25" customHeight="1"/>
    <row r="36365" ht="8.25" customHeight="1"/>
    <row r="36366" ht="8.25" customHeight="1"/>
    <row r="36367" ht="8.25" customHeight="1"/>
    <row r="36368" ht="8.25" customHeight="1"/>
    <row r="36369" ht="8.25" customHeight="1"/>
    <row r="36370" ht="8.25" customHeight="1"/>
    <row r="36371" ht="8.25" customHeight="1"/>
    <row r="36372" ht="8.25" customHeight="1"/>
    <row r="36373" ht="8.25" customHeight="1"/>
    <row r="36374" ht="8.25" customHeight="1"/>
    <row r="36375" ht="8.25" customHeight="1"/>
    <row r="36376" ht="8.25" customHeight="1"/>
    <row r="36377" ht="8.25" customHeight="1"/>
    <row r="36378" ht="8.25" customHeight="1"/>
    <row r="36379" ht="8.25" customHeight="1"/>
    <row r="36380" ht="8.25" customHeight="1"/>
    <row r="36381" ht="8.25" customHeight="1"/>
    <row r="36382" ht="8.25" customHeight="1"/>
    <row r="36383" ht="8.25" customHeight="1"/>
    <row r="36384" ht="8.25" customHeight="1"/>
    <row r="36385" ht="8.25" customHeight="1"/>
    <row r="36386" ht="8.25" customHeight="1"/>
    <row r="36387" ht="8.25" customHeight="1"/>
    <row r="36388" ht="8.25" customHeight="1"/>
    <row r="36389" ht="8.25" customHeight="1"/>
    <row r="36390" ht="8.25" customHeight="1"/>
    <row r="36391" ht="8.25" customHeight="1"/>
    <row r="36392" ht="8.25" customHeight="1"/>
    <row r="36393" ht="8.25" customHeight="1"/>
    <row r="36394" ht="8.25" customHeight="1"/>
    <row r="36395" ht="8.25" customHeight="1"/>
    <row r="36396" ht="8.25" customHeight="1"/>
    <row r="36397" ht="8.25" customHeight="1"/>
    <row r="36398" ht="8.25" customHeight="1"/>
    <row r="36399" ht="8.25" customHeight="1"/>
    <row r="36400" ht="8.25" customHeight="1"/>
    <row r="36401" ht="8.25" customHeight="1"/>
    <row r="36402" ht="8.25" customHeight="1"/>
    <row r="36403" ht="8.25" customHeight="1"/>
    <row r="36404" ht="8.25" customHeight="1"/>
    <row r="36405" ht="8.25" customHeight="1"/>
    <row r="36406" ht="8.25" customHeight="1"/>
    <row r="36407" ht="8.25" customHeight="1"/>
    <row r="36408" ht="8.25" customHeight="1"/>
    <row r="36409" ht="8.25" customHeight="1"/>
    <row r="36410" ht="8.25" customHeight="1"/>
    <row r="36411" ht="8.25" customHeight="1"/>
    <row r="36412" ht="8.25" customHeight="1"/>
    <row r="36413" ht="8.25" customHeight="1"/>
    <row r="36414" ht="8.25" customHeight="1"/>
    <row r="36415" ht="8.25" customHeight="1"/>
    <row r="36416" ht="8.25" customHeight="1"/>
    <row r="36417" ht="8.25" customHeight="1"/>
    <row r="36418" ht="8.25" customHeight="1"/>
    <row r="36419" ht="8.25" customHeight="1"/>
    <row r="36420" ht="8.25" customHeight="1"/>
    <row r="36421" ht="8.25" customHeight="1"/>
    <row r="36422" ht="8.25" customHeight="1"/>
    <row r="36423" ht="8.25" customHeight="1"/>
    <row r="36424" ht="8.25" customHeight="1"/>
    <row r="36425" ht="8.25" customHeight="1"/>
    <row r="36426" ht="8.25" customHeight="1"/>
    <row r="36427" ht="8.25" customHeight="1"/>
    <row r="36428" ht="8.25" customHeight="1"/>
    <row r="36429" ht="8.25" customHeight="1"/>
    <row r="36430" ht="8.25" customHeight="1"/>
    <row r="36431" ht="8.25" customHeight="1"/>
    <row r="36432" ht="8.25" customHeight="1"/>
    <row r="36433" ht="8.25" customHeight="1"/>
    <row r="36434" ht="8.25" customHeight="1"/>
    <row r="36435" ht="8.25" customHeight="1"/>
    <row r="36436" ht="8.25" customHeight="1"/>
    <row r="36437" ht="8.25" customHeight="1"/>
    <row r="36438" ht="8.25" customHeight="1"/>
    <row r="36439" ht="8.25" customHeight="1"/>
    <row r="36440" ht="8.25" customHeight="1"/>
    <row r="36441" ht="8.25" customHeight="1"/>
    <row r="36442" ht="8.25" customHeight="1"/>
    <row r="36443" ht="8.25" customHeight="1"/>
    <row r="36444" ht="8.25" customHeight="1"/>
    <row r="36445" ht="8.25" customHeight="1"/>
    <row r="36446" ht="8.25" customHeight="1"/>
    <row r="36447" ht="8.25" customHeight="1"/>
    <row r="36448" ht="8.25" customHeight="1"/>
    <row r="36449" ht="8.25" customHeight="1"/>
    <row r="36450" ht="8.25" customHeight="1"/>
    <row r="36451" ht="8.25" customHeight="1"/>
    <row r="36452" ht="8.25" customHeight="1"/>
    <row r="36453" ht="8.25" customHeight="1"/>
    <row r="36454" ht="8.25" customHeight="1"/>
    <row r="36455" ht="8.25" customHeight="1"/>
    <row r="36456" ht="8.25" customHeight="1"/>
    <row r="36457" ht="8.25" customHeight="1"/>
    <row r="36458" ht="8.25" customHeight="1"/>
    <row r="36459" ht="8.25" customHeight="1"/>
    <row r="36460" ht="8.25" customHeight="1"/>
    <row r="36461" ht="8.25" customHeight="1"/>
    <row r="36462" ht="8.25" customHeight="1"/>
    <row r="36463" ht="8.25" customHeight="1"/>
    <row r="36464" ht="8.25" customHeight="1"/>
    <row r="36465" ht="8.25" customHeight="1"/>
    <row r="36466" ht="8.25" customHeight="1"/>
    <row r="36467" ht="8.25" customHeight="1"/>
    <row r="36468" ht="8.25" customHeight="1"/>
    <row r="36469" ht="8.25" customHeight="1"/>
    <row r="36470" ht="8.25" customHeight="1"/>
    <row r="36471" ht="8.25" customHeight="1"/>
    <row r="36472" ht="8.25" customHeight="1"/>
    <row r="36473" ht="8.25" customHeight="1"/>
    <row r="36474" ht="8.25" customHeight="1"/>
    <row r="36475" ht="8.25" customHeight="1"/>
    <row r="36476" ht="8.25" customHeight="1"/>
    <row r="36477" ht="8.25" customHeight="1"/>
    <row r="36478" ht="8.25" customHeight="1"/>
    <row r="36479" ht="8.25" customHeight="1"/>
    <row r="36480" ht="8.25" customHeight="1"/>
    <row r="36481" ht="8.25" customHeight="1"/>
    <row r="36482" ht="8.25" customHeight="1"/>
    <row r="36483" ht="8.25" customHeight="1"/>
    <row r="36484" ht="8.25" customHeight="1"/>
    <row r="36485" ht="8.25" customHeight="1"/>
    <row r="36486" ht="8.25" customHeight="1"/>
    <row r="36487" ht="8.25" customHeight="1"/>
    <row r="36488" ht="8.25" customHeight="1"/>
    <row r="36489" ht="8.25" customHeight="1"/>
    <row r="36490" ht="8.25" customHeight="1"/>
    <row r="36491" ht="8.25" customHeight="1"/>
    <row r="36492" ht="8.25" customHeight="1"/>
    <row r="36493" ht="8.25" customHeight="1"/>
    <row r="36494" ht="8.25" customHeight="1"/>
    <row r="36495" ht="8.25" customHeight="1"/>
    <row r="36496" ht="8.25" customHeight="1"/>
    <row r="36497" ht="8.25" customHeight="1"/>
    <row r="36498" ht="8.25" customHeight="1"/>
    <row r="36499" ht="8.25" customHeight="1"/>
    <row r="36500" ht="8.25" customHeight="1"/>
    <row r="36501" ht="8.25" customHeight="1"/>
    <row r="36502" ht="8.25" customHeight="1"/>
    <row r="36503" ht="8.25" customHeight="1"/>
    <row r="36504" ht="8.25" customHeight="1"/>
    <row r="36505" ht="8.25" customHeight="1"/>
    <row r="36506" ht="8.25" customHeight="1"/>
    <row r="36507" ht="8.25" customHeight="1"/>
    <row r="36508" ht="8.25" customHeight="1"/>
    <row r="36509" ht="8.25" customHeight="1"/>
    <row r="36510" ht="8.25" customHeight="1"/>
    <row r="36511" ht="8.25" customHeight="1"/>
    <row r="36512" ht="8.25" customHeight="1"/>
    <row r="36513" ht="8.25" customHeight="1"/>
    <row r="36514" ht="8.25" customHeight="1"/>
    <row r="36515" ht="8.25" customHeight="1"/>
    <row r="36516" ht="8.25" customHeight="1"/>
    <row r="36517" ht="8.25" customHeight="1"/>
    <row r="36518" ht="8.25" customHeight="1"/>
    <row r="36519" ht="8.25" customHeight="1"/>
    <row r="36520" ht="8.25" customHeight="1"/>
    <row r="36521" ht="8.25" customHeight="1"/>
    <row r="36522" ht="8.25" customHeight="1"/>
    <row r="36523" ht="8.25" customHeight="1"/>
    <row r="36524" ht="8.25" customHeight="1"/>
    <row r="36525" ht="8.25" customHeight="1"/>
    <row r="36526" ht="8.25" customHeight="1"/>
    <row r="36527" ht="8.25" customHeight="1"/>
    <row r="36528" ht="8.25" customHeight="1"/>
    <row r="36529" ht="8.25" customHeight="1"/>
    <row r="36530" ht="8.25" customHeight="1"/>
    <row r="36531" ht="8.25" customHeight="1"/>
    <row r="36532" ht="8.25" customHeight="1"/>
    <row r="36533" ht="8.25" customHeight="1"/>
    <row r="36534" ht="8.25" customHeight="1"/>
    <row r="36535" ht="8.25" customHeight="1"/>
    <row r="36536" ht="8.25" customHeight="1"/>
    <row r="36537" ht="8.25" customHeight="1"/>
    <row r="36538" ht="8.25" customHeight="1"/>
    <row r="36539" ht="8.25" customHeight="1"/>
    <row r="36540" ht="8.25" customHeight="1"/>
    <row r="36541" ht="8.25" customHeight="1"/>
    <row r="36542" ht="8.25" customHeight="1"/>
    <row r="36543" ht="8.25" customHeight="1"/>
    <row r="36544" ht="8.25" customHeight="1"/>
    <row r="36545" ht="8.25" customHeight="1"/>
    <row r="36546" ht="8.25" customHeight="1"/>
    <row r="36547" ht="8.25" customHeight="1"/>
    <row r="36548" ht="8.25" customHeight="1"/>
    <row r="36549" ht="8.25" customHeight="1"/>
    <row r="36550" ht="8.25" customHeight="1"/>
    <row r="36551" ht="8.25" customHeight="1"/>
    <row r="36552" ht="8.25" customHeight="1"/>
    <row r="36553" ht="8.25" customHeight="1"/>
    <row r="36554" ht="8.25" customHeight="1"/>
    <row r="36555" ht="8.25" customHeight="1"/>
    <row r="36556" ht="8.25" customHeight="1"/>
    <row r="36557" ht="8.25" customHeight="1"/>
    <row r="36558" ht="8.25" customHeight="1"/>
    <row r="36559" ht="8.25" customHeight="1"/>
    <row r="36560" ht="8.25" customHeight="1"/>
    <row r="36561" ht="8.25" customHeight="1"/>
    <row r="36562" ht="8.25" customHeight="1"/>
    <row r="36563" ht="8.25" customHeight="1"/>
    <row r="36564" ht="8.25" customHeight="1"/>
    <row r="36565" ht="8.25" customHeight="1"/>
    <row r="36566" ht="8.25" customHeight="1"/>
    <row r="36567" ht="8.25" customHeight="1"/>
    <row r="36568" ht="8.25" customHeight="1"/>
    <row r="36569" ht="8.25" customHeight="1"/>
    <row r="36570" ht="8.25" customHeight="1"/>
    <row r="36571" ht="8.25" customHeight="1"/>
    <row r="36572" ht="8.25" customHeight="1"/>
    <row r="36573" ht="8.25" customHeight="1"/>
    <row r="36574" ht="8.25" customHeight="1"/>
    <row r="36575" ht="8.25" customHeight="1"/>
    <row r="36576" ht="8.25" customHeight="1"/>
    <row r="36577" ht="8.25" customHeight="1"/>
    <row r="36578" ht="8.25" customHeight="1"/>
    <row r="36579" ht="8.25" customHeight="1"/>
    <row r="36580" ht="8.25" customHeight="1"/>
    <row r="36581" ht="8.25" customHeight="1"/>
    <row r="36582" ht="8.25" customHeight="1"/>
    <row r="36583" ht="8.25" customHeight="1"/>
    <row r="36584" ht="8.25" customHeight="1"/>
    <row r="36585" ht="8.25" customHeight="1"/>
    <row r="36586" ht="8.25" customHeight="1"/>
    <row r="36587" ht="8.25" customHeight="1"/>
    <row r="36588" ht="8.25" customHeight="1"/>
    <row r="36589" ht="8.25" customHeight="1"/>
    <row r="36590" ht="8.25" customHeight="1"/>
    <row r="36591" ht="8.25" customHeight="1"/>
    <row r="36592" ht="8.25" customHeight="1"/>
    <row r="36593" ht="8.25" customHeight="1"/>
    <row r="36594" ht="8.25" customHeight="1"/>
    <row r="36595" ht="8.25" customHeight="1"/>
    <row r="36596" ht="8.25" customHeight="1"/>
    <row r="36597" ht="8.25" customHeight="1"/>
    <row r="36598" ht="8.25" customHeight="1"/>
    <row r="36599" ht="8.25" customHeight="1"/>
    <row r="36600" ht="8.25" customHeight="1"/>
    <row r="36601" ht="8.25" customHeight="1"/>
    <row r="36602" ht="8.25" customHeight="1"/>
    <row r="36603" ht="8.25" customHeight="1"/>
    <row r="36604" ht="8.25" customHeight="1"/>
    <row r="36605" ht="8.25" customHeight="1"/>
    <row r="36606" ht="8.25" customHeight="1"/>
    <row r="36607" ht="8.25" customHeight="1"/>
    <row r="36608" ht="8.25" customHeight="1"/>
    <row r="36609" ht="8.25" customHeight="1"/>
    <row r="36610" ht="8.25" customHeight="1"/>
    <row r="36611" ht="8.25" customHeight="1"/>
    <row r="36612" ht="8.25" customHeight="1"/>
    <row r="36613" ht="8.25" customHeight="1"/>
    <row r="36614" ht="8.25" customHeight="1"/>
    <row r="36615" ht="8.25" customHeight="1"/>
    <row r="36616" ht="8.25" customHeight="1"/>
    <row r="36617" ht="8.25" customHeight="1"/>
    <row r="36618" ht="8.25" customHeight="1"/>
    <row r="36619" ht="8.25" customHeight="1"/>
    <row r="36620" ht="8.25" customHeight="1"/>
    <row r="36621" ht="8.25" customHeight="1"/>
    <row r="36622" ht="8.25" customHeight="1"/>
    <row r="36623" ht="8.25" customHeight="1"/>
    <row r="36624" ht="8.25" customHeight="1"/>
    <row r="36625" ht="8.25" customHeight="1"/>
    <row r="36626" ht="8.25" customHeight="1"/>
    <row r="36627" ht="8.25" customHeight="1"/>
    <row r="36628" ht="8.25" customHeight="1"/>
    <row r="36629" ht="8.25" customHeight="1"/>
    <row r="36630" ht="8.25" customHeight="1"/>
    <row r="36631" ht="8.25" customHeight="1"/>
    <row r="36632" ht="8.25" customHeight="1"/>
    <row r="36633" ht="8.25" customHeight="1"/>
    <row r="36634" ht="8.25" customHeight="1"/>
    <row r="36635" ht="8.25" customHeight="1"/>
    <row r="36636" ht="8.25" customHeight="1"/>
    <row r="36637" ht="8.25" customHeight="1"/>
    <row r="36638" ht="8.25" customHeight="1"/>
    <row r="36639" ht="8.25" customHeight="1"/>
    <row r="36640" ht="8.25" customHeight="1"/>
    <row r="36641" ht="8.25" customHeight="1"/>
    <row r="36642" ht="8.25" customHeight="1"/>
    <row r="36643" ht="8.25" customHeight="1"/>
    <row r="36644" ht="8.25" customHeight="1"/>
    <row r="36645" ht="8.25" customHeight="1"/>
    <row r="36646" ht="8.25" customHeight="1"/>
    <row r="36647" ht="8.25" customHeight="1"/>
    <row r="36648" ht="8.25" customHeight="1"/>
    <row r="36649" ht="8.25" customHeight="1"/>
    <row r="36650" ht="8.25" customHeight="1"/>
    <row r="36651" ht="8.25" customHeight="1"/>
    <row r="36652" ht="8.25" customHeight="1"/>
    <row r="36653" ht="8.25" customHeight="1"/>
    <row r="36654" ht="8.25" customHeight="1"/>
    <row r="36655" ht="8.25" customHeight="1"/>
    <row r="36656" ht="8.25" customHeight="1"/>
    <row r="36657" ht="8.25" customHeight="1"/>
    <row r="36658" ht="8.25" customHeight="1"/>
    <row r="36659" ht="8.25" customHeight="1"/>
    <row r="36660" ht="8.25" customHeight="1"/>
    <row r="36661" ht="8.25" customHeight="1"/>
    <row r="36662" ht="8.25" customHeight="1"/>
    <row r="36663" ht="8.25" customHeight="1"/>
    <row r="36664" ht="8.25" customHeight="1"/>
    <row r="36665" ht="8.25" customHeight="1"/>
    <row r="36666" ht="8.25" customHeight="1"/>
    <row r="36667" ht="8.25" customHeight="1"/>
    <row r="36668" ht="8.25" customHeight="1"/>
    <row r="36669" ht="8.25" customHeight="1"/>
    <row r="36670" ht="8.25" customHeight="1"/>
    <row r="36671" ht="8.25" customHeight="1"/>
    <row r="36672" ht="8.25" customHeight="1"/>
    <row r="36673" ht="8.25" customHeight="1"/>
    <row r="36674" ht="8.25" customHeight="1"/>
    <row r="36675" ht="8.25" customHeight="1"/>
    <row r="36676" ht="8.25" customHeight="1"/>
    <row r="36677" ht="8.25" customHeight="1"/>
    <row r="36678" ht="8.25" customHeight="1"/>
    <row r="36679" ht="8.25" customHeight="1"/>
    <row r="36680" ht="8.25" customHeight="1"/>
    <row r="36681" ht="8.25" customHeight="1"/>
    <row r="36682" ht="8.25" customHeight="1"/>
    <row r="36683" ht="8.25" customHeight="1"/>
    <row r="36684" ht="8.25" customHeight="1"/>
    <row r="36685" ht="8.25" customHeight="1"/>
    <row r="36686" ht="8.25" customHeight="1"/>
    <row r="36687" ht="8.25" customHeight="1"/>
    <row r="36688" ht="8.25" customHeight="1"/>
    <row r="36689" ht="8.25" customHeight="1"/>
    <row r="36690" ht="8.25" customHeight="1"/>
    <row r="36691" ht="8.25" customHeight="1"/>
    <row r="36692" ht="8.25" customHeight="1"/>
    <row r="36693" ht="8.25" customHeight="1"/>
    <row r="36694" ht="8.25" customHeight="1"/>
    <row r="36695" ht="8.25" customHeight="1"/>
    <row r="36696" ht="8.25" customHeight="1"/>
    <row r="36697" ht="8.25" customHeight="1"/>
    <row r="36698" ht="8.25" customHeight="1"/>
    <row r="36699" ht="8.25" customHeight="1"/>
    <row r="36700" ht="8.25" customHeight="1"/>
    <row r="36701" ht="8.25" customHeight="1"/>
    <row r="36702" ht="8.25" customHeight="1"/>
    <row r="36703" ht="8.25" customHeight="1"/>
    <row r="36704" ht="8.25" customHeight="1"/>
    <row r="36705" ht="8.25" customHeight="1"/>
    <row r="36706" ht="8.25" customHeight="1"/>
    <row r="36707" ht="8.25" customHeight="1"/>
    <row r="36708" ht="8.25" customHeight="1"/>
    <row r="36709" ht="8.25" customHeight="1"/>
    <row r="36710" ht="8.25" customHeight="1"/>
    <row r="36711" ht="8.25" customHeight="1"/>
    <row r="36712" ht="8.25" customHeight="1"/>
    <row r="36713" ht="8.25" customHeight="1"/>
    <row r="36714" ht="8.25" customHeight="1"/>
    <row r="36715" ht="8.25" customHeight="1"/>
    <row r="36716" ht="8.25" customHeight="1"/>
    <row r="36717" ht="8.25" customHeight="1"/>
    <row r="36718" ht="8.25" customHeight="1"/>
    <row r="36719" ht="8.25" customHeight="1"/>
    <row r="36720" ht="8.25" customHeight="1"/>
    <row r="36721" ht="8.25" customHeight="1"/>
    <row r="36722" ht="8.25" customHeight="1"/>
    <row r="36723" ht="8.25" customHeight="1"/>
    <row r="36724" ht="8.25" customHeight="1"/>
    <row r="36725" ht="8.25" customHeight="1"/>
    <row r="36726" ht="8.25" customHeight="1"/>
    <row r="36727" ht="8.25" customHeight="1"/>
    <row r="36728" ht="8.25" customHeight="1"/>
    <row r="36729" ht="8.25" customHeight="1"/>
    <row r="36730" ht="8.25" customHeight="1"/>
    <row r="36731" ht="8.25" customHeight="1"/>
    <row r="36732" ht="8.25" customHeight="1"/>
    <row r="36733" ht="8.25" customHeight="1"/>
    <row r="36734" ht="8.25" customHeight="1"/>
    <row r="36735" ht="8.25" customHeight="1"/>
    <row r="36736" ht="8.25" customHeight="1"/>
    <row r="36737" ht="8.25" customHeight="1"/>
    <row r="36738" ht="8.25" customHeight="1"/>
    <row r="36739" ht="8.25" customHeight="1"/>
    <row r="36740" ht="8.25" customHeight="1"/>
    <row r="36741" ht="8.25" customHeight="1"/>
    <row r="36742" ht="8.25" customHeight="1"/>
    <row r="36743" ht="8.25" customHeight="1"/>
    <row r="36744" ht="8.25" customHeight="1"/>
    <row r="36745" ht="8.25" customHeight="1"/>
    <row r="36746" ht="8.25" customHeight="1"/>
    <row r="36747" ht="8.25" customHeight="1"/>
    <row r="36748" ht="8.25" customHeight="1"/>
    <row r="36749" ht="8.25" customHeight="1"/>
    <row r="36750" ht="8.25" customHeight="1"/>
    <row r="36751" ht="8.25" customHeight="1"/>
    <row r="36752" ht="8.25" customHeight="1"/>
    <row r="36753" ht="8.25" customHeight="1"/>
    <row r="36754" ht="8.25" customHeight="1"/>
    <row r="36755" ht="8.25" customHeight="1"/>
    <row r="36756" ht="8.25" customHeight="1"/>
    <row r="36757" ht="8.25" customHeight="1"/>
    <row r="36758" ht="8.25" customHeight="1"/>
    <row r="36759" ht="8.25" customHeight="1"/>
    <row r="36760" ht="8.25" customHeight="1"/>
    <row r="36761" ht="8.25" customHeight="1"/>
    <row r="36762" ht="8.25" customHeight="1"/>
    <row r="36763" ht="8.25" customHeight="1"/>
    <row r="36764" ht="8.25" customHeight="1"/>
    <row r="36765" ht="8.25" customHeight="1"/>
    <row r="36766" ht="8.25" customHeight="1"/>
    <row r="36767" ht="8.25" customHeight="1"/>
    <row r="36768" ht="8.25" customHeight="1"/>
    <row r="36769" ht="8.25" customHeight="1"/>
    <row r="36770" ht="8.25" customHeight="1"/>
    <row r="36771" ht="8.25" customHeight="1"/>
    <row r="36772" ht="8.25" customHeight="1"/>
    <row r="36773" ht="8.25" customHeight="1"/>
    <row r="36774" ht="8.25" customHeight="1"/>
    <row r="36775" ht="8.25" customHeight="1"/>
    <row r="36776" ht="8.25" customHeight="1"/>
    <row r="36777" ht="8.25" customHeight="1"/>
    <row r="36778" ht="8.25" customHeight="1"/>
    <row r="36779" ht="8.25" customHeight="1"/>
    <row r="36780" ht="8.25" customHeight="1"/>
    <row r="36781" ht="8.25" customHeight="1"/>
    <row r="36782" ht="8.25" customHeight="1"/>
    <row r="36783" ht="8.25" customHeight="1"/>
    <row r="36784" ht="8.25" customHeight="1"/>
    <row r="36785" ht="8.25" customHeight="1"/>
    <row r="36786" ht="8.25" customHeight="1"/>
    <row r="36787" ht="8.25" customHeight="1"/>
    <row r="36788" ht="8.25" customHeight="1"/>
    <row r="36789" ht="8.25" customHeight="1"/>
    <row r="36790" ht="8.25" customHeight="1"/>
    <row r="36791" ht="8.25" customHeight="1"/>
    <row r="36792" ht="8.25" customHeight="1"/>
    <row r="36793" ht="8.25" customHeight="1"/>
    <row r="36794" ht="8.25" customHeight="1"/>
    <row r="36795" ht="8.25" customHeight="1"/>
    <row r="36796" ht="8.25" customHeight="1"/>
    <row r="36797" ht="8.25" customHeight="1"/>
    <row r="36798" ht="8.25" customHeight="1"/>
    <row r="36799" ht="8.25" customHeight="1"/>
    <row r="36800" ht="8.25" customHeight="1"/>
    <row r="36801" ht="8.25" customHeight="1"/>
    <row r="36802" ht="8.25" customHeight="1"/>
    <row r="36803" ht="8.25" customHeight="1"/>
    <row r="36804" ht="8.25" customHeight="1"/>
    <row r="36805" ht="8.25" customHeight="1"/>
    <row r="36806" ht="8.25" customHeight="1"/>
    <row r="36807" ht="8.25" customHeight="1"/>
    <row r="36808" ht="8.25" customHeight="1"/>
    <row r="36809" ht="8.25" customHeight="1"/>
    <row r="36810" ht="8.25" customHeight="1"/>
    <row r="36811" ht="8.25" customHeight="1"/>
    <row r="36812" ht="8.25" customHeight="1"/>
    <row r="36813" ht="8.25" customHeight="1"/>
    <row r="36814" ht="8.25" customHeight="1"/>
    <row r="36815" ht="8.25" customHeight="1"/>
    <row r="36816" ht="8.25" customHeight="1"/>
    <row r="36817" ht="8.25" customHeight="1"/>
    <row r="36818" ht="8.25" customHeight="1"/>
    <row r="36819" ht="8.25" customHeight="1"/>
    <row r="36820" ht="8.25" customHeight="1"/>
    <row r="36821" ht="8.25" customHeight="1"/>
    <row r="36822" ht="8.25" customHeight="1"/>
    <row r="36823" ht="8.25" customHeight="1"/>
    <row r="36824" ht="8.25" customHeight="1"/>
    <row r="36825" ht="8.25" customHeight="1"/>
    <row r="36826" ht="8.25" customHeight="1"/>
    <row r="36827" ht="8.25" customHeight="1"/>
    <row r="36828" ht="8.25" customHeight="1"/>
    <row r="36829" ht="8.25" customHeight="1"/>
    <row r="36830" ht="8.25" customHeight="1"/>
    <row r="36831" ht="8.25" customHeight="1"/>
    <row r="36832" ht="8.25" customHeight="1"/>
    <row r="36833" ht="8.25" customHeight="1"/>
    <row r="36834" ht="8.25" customHeight="1"/>
    <row r="36835" ht="8.25" customHeight="1"/>
    <row r="36836" ht="8.25" customHeight="1"/>
    <row r="36837" ht="8.25" customHeight="1"/>
    <row r="36838" ht="8.25" customHeight="1"/>
    <row r="36839" ht="8.25" customHeight="1"/>
    <row r="36840" ht="8.25" customHeight="1"/>
    <row r="36841" ht="8.25" customHeight="1"/>
    <row r="36842" ht="8.25" customHeight="1"/>
    <row r="36843" ht="8.25" customHeight="1"/>
    <row r="36844" ht="8.25" customHeight="1"/>
    <row r="36845" ht="8.25" customHeight="1"/>
    <row r="36846" ht="8.25" customHeight="1"/>
    <row r="36847" ht="8.25" customHeight="1"/>
    <row r="36848" ht="8.25" customHeight="1"/>
    <row r="36849" ht="8.25" customHeight="1"/>
    <row r="36850" ht="8.25" customHeight="1"/>
    <row r="36851" ht="8.25" customHeight="1"/>
    <row r="36852" ht="8.25" customHeight="1"/>
    <row r="36853" ht="8.25" customHeight="1"/>
    <row r="36854" ht="8.25" customHeight="1"/>
    <row r="36855" ht="8.25" customHeight="1"/>
    <row r="36856" ht="8.25" customHeight="1"/>
    <row r="36857" ht="8.25" customHeight="1"/>
    <row r="36858" ht="8.25" customHeight="1"/>
    <row r="36859" ht="8.25" customHeight="1"/>
    <row r="36860" ht="8.25" customHeight="1"/>
    <row r="36861" ht="8.25" customHeight="1"/>
    <row r="36862" ht="8.25" customHeight="1"/>
    <row r="36863" ht="8.25" customHeight="1"/>
    <row r="36864" ht="8.25" customHeight="1"/>
    <row r="36865" ht="8.25" customHeight="1"/>
    <row r="36866" ht="8.25" customHeight="1"/>
    <row r="36867" ht="8.25" customHeight="1"/>
    <row r="36868" ht="8.25" customHeight="1"/>
    <row r="36869" ht="8.25" customHeight="1"/>
    <row r="36870" ht="8.25" customHeight="1"/>
    <row r="36871" ht="8.25" customHeight="1"/>
    <row r="36872" ht="8.25" customHeight="1"/>
    <row r="36873" ht="8.25" customHeight="1"/>
    <row r="36874" ht="8.25" customHeight="1"/>
    <row r="36875" ht="8.25" customHeight="1"/>
    <row r="36876" ht="8.25" customHeight="1"/>
    <row r="36877" ht="8.25" customHeight="1"/>
    <row r="36878" ht="8.25" customHeight="1"/>
    <row r="36879" ht="8.25" customHeight="1"/>
    <row r="36880" ht="8.25" customHeight="1"/>
    <row r="36881" ht="8.25" customHeight="1"/>
    <row r="36882" ht="8.25" customHeight="1"/>
    <row r="36883" ht="8.25" customHeight="1"/>
    <row r="36884" ht="8.25" customHeight="1"/>
    <row r="36885" ht="8.25" customHeight="1"/>
    <row r="36886" ht="8.25" customHeight="1"/>
    <row r="36887" ht="8.25" customHeight="1"/>
    <row r="36888" ht="8.25" customHeight="1"/>
    <row r="36889" ht="8.25" customHeight="1"/>
    <row r="36890" ht="8.25" customHeight="1"/>
    <row r="36891" ht="8.25" customHeight="1"/>
    <row r="36892" ht="8.25" customHeight="1"/>
    <row r="36893" ht="8.25" customHeight="1"/>
    <row r="36894" ht="8.25" customHeight="1"/>
    <row r="36895" ht="8.25" customHeight="1"/>
    <row r="36896" ht="8.25" customHeight="1"/>
    <row r="36897" ht="8.25" customHeight="1"/>
    <row r="36898" ht="8.25" customHeight="1"/>
    <row r="36899" ht="8.25" customHeight="1"/>
    <row r="36900" ht="8.25" customHeight="1"/>
    <row r="36901" ht="8.25" customHeight="1"/>
    <row r="36902" ht="8.25" customHeight="1"/>
    <row r="36903" ht="8.25" customHeight="1"/>
    <row r="36904" ht="8.25" customHeight="1"/>
    <row r="36905" ht="8.25" customHeight="1"/>
    <row r="36906" ht="8.25" customHeight="1"/>
    <row r="36907" ht="8.25" customHeight="1"/>
    <row r="36908" ht="8.25" customHeight="1"/>
    <row r="36909" ht="8.25" customHeight="1"/>
    <row r="36910" ht="8.25" customHeight="1"/>
    <row r="36911" ht="8.25" customHeight="1"/>
    <row r="36912" ht="8.25" customHeight="1"/>
    <row r="36913" ht="8.25" customHeight="1"/>
    <row r="36914" ht="8.25" customHeight="1"/>
    <row r="36915" ht="8.25" customHeight="1"/>
    <row r="36916" ht="8.25" customHeight="1"/>
    <row r="36917" ht="8.25" customHeight="1"/>
    <row r="36918" ht="8.25" customHeight="1"/>
    <row r="36919" ht="8.25" customHeight="1"/>
    <row r="36920" ht="8.25" customHeight="1"/>
    <row r="36921" ht="8.25" customHeight="1"/>
    <row r="36922" ht="8.25" customHeight="1"/>
    <row r="36923" ht="8.25" customHeight="1"/>
    <row r="36924" ht="8.25" customHeight="1"/>
    <row r="36925" ht="8.25" customHeight="1"/>
    <row r="36926" ht="8.25" customHeight="1"/>
    <row r="36927" ht="8.25" customHeight="1"/>
    <row r="36928" ht="8.25" customHeight="1"/>
    <row r="36929" ht="8.25" customHeight="1"/>
    <row r="36930" ht="8.25" customHeight="1"/>
    <row r="36931" ht="8.25" customHeight="1"/>
    <row r="36932" ht="8.25" customHeight="1"/>
    <row r="36933" ht="8.25" customHeight="1"/>
    <row r="36934" ht="8.25" customHeight="1"/>
    <row r="36935" ht="8.25" customHeight="1"/>
    <row r="36936" ht="8.25" customHeight="1"/>
    <row r="36937" ht="8.25" customHeight="1"/>
    <row r="36938" ht="8.25" customHeight="1"/>
    <row r="36939" ht="8.25" customHeight="1"/>
    <row r="36940" ht="8.25" customHeight="1"/>
    <row r="36941" ht="8.25" customHeight="1"/>
    <row r="36942" ht="8.25" customHeight="1"/>
    <row r="36943" ht="8.25" customHeight="1"/>
    <row r="36944" ht="8.25" customHeight="1"/>
    <row r="36945" ht="8.25" customHeight="1"/>
    <row r="36946" ht="8.25" customHeight="1"/>
    <row r="36947" ht="8.25" customHeight="1"/>
    <row r="36948" ht="8.25" customHeight="1"/>
    <row r="36949" ht="8.25" customHeight="1"/>
    <row r="36950" ht="8.25" customHeight="1"/>
    <row r="36951" ht="8.25" customHeight="1"/>
    <row r="36952" ht="8.25" customHeight="1"/>
    <row r="36953" ht="8.25" customHeight="1"/>
    <row r="36954" ht="8.25" customHeight="1"/>
    <row r="36955" ht="8.25" customHeight="1"/>
    <row r="36956" ht="8.25" customHeight="1"/>
    <row r="36957" ht="8.25" customHeight="1"/>
    <row r="36958" ht="8.25" customHeight="1"/>
    <row r="36959" ht="8.25" customHeight="1"/>
    <row r="36960" ht="8.25" customHeight="1"/>
    <row r="36961" ht="8.25" customHeight="1"/>
    <row r="36962" ht="8.25" customHeight="1"/>
    <row r="36963" ht="8.25" customHeight="1"/>
    <row r="36964" ht="8.25" customHeight="1"/>
    <row r="36965" ht="8.25" customHeight="1"/>
    <row r="36966" ht="8.25" customHeight="1"/>
    <row r="36967" ht="8.25" customHeight="1"/>
    <row r="36968" ht="8.25" customHeight="1"/>
    <row r="36969" ht="8.25" customHeight="1"/>
    <row r="36970" ht="8.25" customHeight="1"/>
    <row r="36971" ht="8.25" customHeight="1"/>
    <row r="36972" ht="8.25" customHeight="1"/>
    <row r="36973" ht="8.25" customHeight="1"/>
    <row r="36974" ht="8.25" customHeight="1"/>
    <row r="36975" ht="8.25" customHeight="1"/>
    <row r="36976" ht="8.25" customHeight="1"/>
    <row r="36977" ht="8.25" customHeight="1"/>
    <row r="36978" ht="8.25" customHeight="1"/>
    <row r="36979" ht="8.25" customHeight="1"/>
    <row r="36980" ht="8.25" customHeight="1"/>
    <row r="36981" ht="8.25" customHeight="1"/>
    <row r="36982" ht="8.25" customHeight="1"/>
    <row r="36983" ht="8.25" customHeight="1"/>
    <row r="36984" ht="8.25" customHeight="1"/>
    <row r="36985" ht="8.25" customHeight="1"/>
    <row r="36986" ht="8.25" customHeight="1"/>
    <row r="36987" ht="8.25" customHeight="1"/>
    <row r="36988" ht="8.25" customHeight="1"/>
    <row r="36989" ht="8.25" customHeight="1"/>
    <row r="36990" ht="8.25" customHeight="1"/>
    <row r="36991" ht="8.25" customHeight="1"/>
    <row r="36992" ht="8.25" customHeight="1"/>
    <row r="36993" ht="8.25" customHeight="1"/>
    <row r="36994" ht="8.25" customHeight="1"/>
    <row r="36995" ht="8.25" customHeight="1"/>
    <row r="36996" ht="8.25" customHeight="1"/>
    <row r="36997" ht="8.25" customHeight="1"/>
    <row r="36998" ht="8.25" customHeight="1"/>
    <row r="36999" ht="8.25" customHeight="1"/>
    <row r="37000" ht="8.25" customHeight="1"/>
    <row r="37001" ht="8.25" customHeight="1"/>
    <row r="37002" ht="8.25" customHeight="1"/>
    <row r="37003" ht="8.25" customHeight="1"/>
    <row r="37004" ht="8.25" customHeight="1"/>
    <row r="37005" ht="8.25" customHeight="1"/>
    <row r="37006" ht="8.25" customHeight="1"/>
    <row r="37007" ht="8.25" customHeight="1"/>
    <row r="37008" ht="8.25" customHeight="1"/>
    <row r="37009" ht="8.25" customHeight="1"/>
    <row r="37010" ht="8.25" customHeight="1"/>
    <row r="37011" ht="8.25" customHeight="1"/>
    <row r="37012" ht="8.25" customHeight="1"/>
    <row r="37013" ht="8.25" customHeight="1"/>
    <row r="37014" ht="8.25" customHeight="1"/>
    <row r="37015" ht="8.25" customHeight="1"/>
    <row r="37016" ht="8.25" customHeight="1"/>
    <row r="37017" ht="8.25" customHeight="1"/>
    <row r="37018" ht="8.25" customHeight="1"/>
    <row r="37019" ht="8.25" customHeight="1"/>
    <row r="37020" ht="8.25" customHeight="1"/>
    <row r="37021" ht="8.25" customHeight="1"/>
    <row r="37022" ht="8.25" customHeight="1"/>
    <row r="37023" ht="8.25" customHeight="1"/>
    <row r="37024" ht="8.25" customHeight="1"/>
    <row r="37025" ht="8.25" customHeight="1"/>
    <row r="37026" ht="8.25" customHeight="1"/>
    <row r="37027" ht="8.25" customHeight="1"/>
    <row r="37028" ht="8.25" customHeight="1"/>
    <row r="37029" ht="8.25" customHeight="1"/>
    <row r="37030" ht="8.25" customHeight="1"/>
    <row r="37031" ht="8.25" customHeight="1"/>
    <row r="37032" ht="8.25" customHeight="1"/>
    <row r="37033" ht="8.25" customHeight="1"/>
    <row r="37034" ht="8.25" customHeight="1"/>
    <row r="37035" ht="8.25" customHeight="1"/>
    <row r="37036" ht="8.25" customHeight="1"/>
    <row r="37037" ht="8.25" customHeight="1"/>
    <row r="37038" ht="8.25" customHeight="1"/>
    <row r="37039" ht="8.25" customHeight="1"/>
    <row r="37040" ht="8.25" customHeight="1"/>
    <row r="37041" ht="8.25" customHeight="1"/>
    <row r="37042" ht="8.25" customHeight="1"/>
    <row r="37043" ht="8.25" customHeight="1"/>
    <row r="37044" ht="8.25" customHeight="1"/>
    <row r="37045" ht="8.25" customHeight="1"/>
    <row r="37046" ht="8.25" customHeight="1"/>
    <row r="37047" ht="8.25" customHeight="1"/>
    <row r="37048" ht="8.25" customHeight="1"/>
    <row r="37049" ht="8.25" customHeight="1"/>
    <row r="37050" ht="8.25" customHeight="1"/>
    <row r="37051" ht="8.25" customHeight="1"/>
    <row r="37052" ht="8.25" customHeight="1"/>
    <row r="37053" ht="8.25" customHeight="1"/>
    <row r="37054" ht="8.25" customHeight="1"/>
    <row r="37055" ht="8.25" customHeight="1"/>
    <row r="37056" ht="8.25" customHeight="1"/>
    <row r="37057" ht="8.25" customHeight="1"/>
    <row r="37058" ht="8.25" customHeight="1"/>
    <row r="37059" ht="8.25" customHeight="1"/>
    <row r="37060" ht="8.25" customHeight="1"/>
    <row r="37061" ht="8.25" customHeight="1"/>
    <row r="37062" ht="8.25" customHeight="1"/>
    <row r="37063" ht="8.25" customHeight="1"/>
    <row r="37064" ht="8.25" customHeight="1"/>
    <row r="37065" ht="8.25" customHeight="1"/>
    <row r="37066" ht="8.25" customHeight="1"/>
    <row r="37067" ht="8.25" customHeight="1"/>
    <row r="37068" ht="8.25" customHeight="1"/>
    <row r="37069" ht="8.25" customHeight="1"/>
    <row r="37070" ht="8.25" customHeight="1"/>
    <row r="37071" ht="8.25" customHeight="1"/>
    <row r="37072" ht="8.25" customHeight="1"/>
    <row r="37073" ht="8.25" customHeight="1"/>
    <row r="37074" ht="8.25" customHeight="1"/>
    <row r="37075" ht="8.25" customHeight="1"/>
    <row r="37076" ht="8.25" customHeight="1"/>
    <row r="37077" ht="8.25" customHeight="1"/>
    <row r="37078" ht="8.25" customHeight="1"/>
    <row r="37079" ht="8.25" customHeight="1"/>
    <row r="37080" ht="8.25" customHeight="1"/>
    <row r="37081" ht="8.25" customHeight="1"/>
    <row r="37082" ht="8.25" customHeight="1"/>
    <row r="37083" ht="8.25" customHeight="1"/>
    <row r="37084" ht="8.25" customHeight="1"/>
    <row r="37085" ht="8.25" customHeight="1"/>
    <row r="37086" ht="8.25" customHeight="1"/>
    <row r="37087" ht="8.25" customHeight="1"/>
    <row r="37088" ht="8.25" customHeight="1"/>
    <row r="37089" ht="8.25" customHeight="1"/>
    <row r="37090" ht="8.25" customHeight="1"/>
    <row r="37091" ht="8.25" customHeight="1"/>
    <row r="37092" ht="8.25" customHeight="1"/>
    <row r="37093" ht="8.25" customHeight="1"/>
    <row r="37094" ht="8.25" customHeight="1"/>
    <row r="37095" ht="8.25" customHeight="1"/>
    <row r="37096" ht="8.25" customHeight="1"/>
    <row r="37097" ht="8.25" customHeight="1"/>
    <row r="37098" ht="8.25" customHeight="1"/>
    <row r="37099" ht="8.25" customHeight="1"/>
    <row r="37100" ht="8.25" customHeight="1"/>
    <row r="37101" ht="8.25" customHeight="1"/>
    <row r="37102" ht="8.25" customHeight="1"/>
    <row r="37103" ht="8.25" customHeight="1"/>
    <row r="37104" ht="8.25" customHeight="1"/>
    <row r="37105" ht="8.25" customHeight="1"/>
    <row r="37106" ht="8.25" customHeight="1"/>
    <row r="37107" ht="8.25" customHeight="1"/>
    <row r="37108" ht="8.25" customHeight="1"/>
    <row r="37109" ht="8.25" customHeight="1"/>
    <row r="37110" ht="8.25" customHeight="1"/>
    <row r="37111" ht="8.25" customHeight="1"/>
    <row r="37112" ht="8.25" customHeight="1"/>
    <row r="37113" ht="8.25" customHeight="1"/>
    <row r="37114" ht="8.25" customHeight="1"/>
    <row r="37115" ht="8.25" customHeight="1"/>
    <row r="37116" ht="8.25" customHeight="1"/>
    <row r="37117" ht="8.25" customHeight="1"/>
    <row r="37118" ht="8.25" customHeight="1"/>
    <row r="37119" ht="8.25" customHeight="1"/>
    <row r="37120" ht="8.25" customHeight="1"/>
    <row r="37121" ht="8.25" customHeight="1"/>
    <row r="37122" ht="8.25" customHeight="1"/>
    <row r="37123" ht="8.25" customHeight="1"/>
    <row r="37124" ht="8.25" customHeight="1"/>
    <row r="37125" ht="8.25" customHeight="1"/>
    <row r="37126" ht="8.25" customHeight="1"/>
    <row r="37127" ht="8.25" customHeight="1"/>
    <row r="37128" ht="8.25" customHeight="1"/>
    <row r="37129" ht="8.25" customHeight="1"/>
    <row r="37130" ht="8.25" customHeight="1"/>
    <row r="37131" ht="8.25" customHeight="1"/>
    <row r="37132" ht="8.25" customHeight="1"/>
    <row r="37133" ht="8.25" customHeight="1"/>
    <row r="37134" ht="8.25" customHeight="1"/>
    <row r="37135" ht="8.25" customHeight="1"/>
    <row r="37136" ht="8.25" customHeight="1"/>
    <row r="37137" ht="8.25" customHeight="1"/>
    <row r="37138" ht="8.25" customHeight="1"/>
    <row r="37139" ht="8.25" customHeight="1"/>
    <row r="37140" ht="8.25" customHeight="1"/>
    <row r="37141" ht="8.25" customHeight="1"/>
    <row r="37142" ht="8.25" customHeight="1"/>
    <row r="37143" ht="8.25" customHeight="1"/>
    <row r="37144" ht="8.25" customHeight="1"/>
    <row r="37145" ht="8.25" customHeight="1"/>
    <row r="37146" ht="8.25" customHeight="1"/>
    <row r="37147" ht="8.25" customHeight="1"/>
    <row r="37148" ht="8.25" customHeight="1"/>
    <row r="37149" ht="8.25" customHeight="1"/>
    <row r="37150" ht="8.25" customHeight="1"/>
    <row r="37151" ht="8.25" customHeight="1"/>
    <row r="37152" ht="8.25" customHeight="1"/>
    <row r="37153" ht="8.25" customHeight="1"/>
    <row r="37154" ht="8.25" customHeight="1"/>
    <row r="37155" ht="8.25" customHeight="1"/>
    <row r="37156" ht="8.25" customHeight="1"/>
    <row r="37157" ht="8.25" customHeight="1"/>
    <row r="37158" ht="8.25" customHeight="1"/>
    <row r="37159" ht="8.25" customHeight="1"/>
    <row r="37160" ht="8.25" customHeight="1"/>
    <row r="37161" ht="8.25" customHeight="1"/>
    <row r="37162" ht="8.25" customHeight="1"/>
    <row r="37163" ht="8.25" customHeight="1"/>
    <row r="37164" ht="8.25" customHeight="1"/>
    <row r="37165" ht="8.25" customHeight="1"/>
    <row r="37166" ht="8.25" customHeight="1"/>
    <row r="37167" ht="8.25" customHeight="1"/>
    <row r="37168" ht="8.25" customHeight="1"/>
    <row r="37169" ht="8.25" customHeight="1"/>
    <row r="37170" ht="8.25" customHeight="1"/>
    <row r="37171" ht="8.25" customHeight="1"/>
    <row r="37172" ht="8.25" customHeight="1"/>
    <row r="37173" ht="8.25" customHeight="1"/>
    <row r="37174" ht="8.25" customHeight="1"/>
    <row r="37175" ht="8.25" customHeight="1"/>
    <row r="37176" ht="8.25" customHeight="1"/>
    <row r="37177" ht="8.25" customHeight="1"/>
    <row r="37178" ht="8.25" customHeight="1"/>
    <row r="37179" ht="8.25" customHeight="1"/>
    <row r="37180" ht="8.25" customHeight="1"/>
    <row r="37181" ht="8.25" customHeight="1"/>
    <row r="37182" ht="8.25" customHeight="1"/>
    <row r="37183" ht="8.25" customHeight="1"/>
    <row r="37184" ht="8.25" customHeight="1"/>
    <row r="37185" ht="8.25" customHeight="1"/>
    <row r="37186" ht="8.25" customHeight="1"/>
    <row r="37187" ht="8.25" customHeight="1"/>
    <row r="37188" ht="8.25" customHeight="1"/>
    <row r="37189" ht="8.25" customHeight="1"/>
    <row r="37190" ht="8.25" customHeight="1"/>
    <row r="37191" ht="8.25" customHeight="1"/>
    <row r="37192" ht="8.25" customHeight="1"/>
    <row r="37193" ht="8.25" customHeight="1"/>
    <row r="37194" ht="8.25" customHeight="1"/>
    <row r="37195" ht="8.25" customHeight="1"/>
    <row r="37196" ht="8.25" customHeight="1"/>
    <row r="37197" ht="8.25" customHeight="1"/>
    <row r="37198" ht="8.25" customHeight="1"/>
    <row r="37199" ht="8.25" customHeight="1"/>
    <row r="37200" ht="8.25" customHeight="1"/>
    <row r="37201" ht="8.25" customHeight="1"/>
    <row r="37202" ht="8.25" customHeight="1"/>
    <row r="37203" ht="8.25" customHeight="1"/>
    <row r="37204" ht="8.25" customHeight="1"/>
    <row r="37205" ht="8.25" customHeight="1"/>
    <row r="37206" ht="8.25" customHeight="1"/>
    <row r="37207" ht="8.25" customHeight="1"/>
    <row r="37208" ht="8.25" customHeight="1"/>
    <row r="37209" ht="8.25" customHeight="1"/>
    <row r="37210" ht="8.25" customHeight="1"/>
    <row r="37211" ht="8.25" customHeight="1"/>
    <row r="37212" ht="8.25" customHeight="1"/>
    <row r="37213" ht="8.25" customHeight="1"/>
    <row r="37214" ht="8.25" customHeight="1"/>
    <row r="37215" ht="8.25" customHeight="1"/>
    <row r="37216" ht="8.25" customHeight="1"/>
    <row r="37217" ht="8.25" customHeight="1"/>
    <row r="37218" ht="8.25" customHeight="1"/>
    <row r="37219" ht="8.25" customHeight="1"/>
    <row r="37220" ht="8.25" customHeight="1"/>
    <row r="37221" ht="8.25" customHeight="1"/>
    <row r="37222" ht="8.25" customHeight="1"/>
    <row r="37223" ht="8.25" customHeight="1"/>
    <row r="37224" ht="8.25" customHeight="1"/>
    <row r="37225" ht="8.25" customHeight="1"/>
    <row r="37226" ht="8.25" customHeight="1"/>
    <row r="37227" ht="8.25" customHeight="1"/>
    <row r="37228" ht="8.25" customHeight="1"/>
    <row r="37229" ht="8.25" customHeight="1"/>
    <row r="37230" ht="8.25" customHeight="1"/>
    <row r="37231" ht="8.25" customHeight="1"/>
    <row r="37232" ht="8.25" customHeight="1"/>
    <row r="37233" ht="8.25" customHeight="1"/>
    <row r="37234" ht="8.25" customHeight="1"/>
    <row r="37235" ht="8.25" customHeight="1"/>
    <row r="37236" ht="8.25" customHeight="1"/>
    <row r="37237" ht="8.25" customHeight="1"/>
    <row r="37238" ht="8.25" customHeight="1"/>
    <row r="37239" ht="8.25" customHeight="1"/>
    <row r="37240" ht="8.25" customHeight="1"/>
    <row r="37241" ht="8.25" customHeight="1"/>
    <row r="37242" ht="8.25" customHeight="1"/>
    <row r="37243" ht="8.25" customHeight="1"/>
    <row r="37244" ht="8.25" customHeight="1"/>
    <row r="37245" ht="8.25" customHeight="1"/>
    <row r="37246" ht="8.25" customHeight="1"/>
    <row r="37247" ht="8.25" customHeight="1"/>
    <row r="37248" ht="8.25" customHeight="1"/>
    <row r="37249" ht="8.25" customHeight="1"/>
    <row r="37250" ht="8.25" customHeight="1"/>
    <row r="37251" ht="8.25" customHeight="1"/>
    <row r="37252" ht="8.25" customHeight="1"/>
    <row r="37253" ht="8.25" customHeight="1"/>
    <row r="37254" ht="8.25" customHeight="1"/>
    <row r="37255" ht="8.25" customHeight="1"/>
    <row r="37256" ht="8.25" customHeight="1"/>
    <row r="37257" ht="8.25" customHeight="1"/>
    <row r="37258" ht="8.25" customHeight="1"/>
    <row r="37259" ht="8.25" customHeight="1"/>
    <row r="37260" ht="8.25" customHeight="1"/>
    <row r="37261" ht="8.25" customHeight="1"/>
    <row r="37262" ht="8.25" customHeight="1"/>
    <row r="37263" ht="8.25" customHeight="1"/>
    <row r="37264" ht="8.25" customHeight="1"/>
    <row r="37265" ht="8.25" customHeight="1"/>
    <row r="37266" ht="8.25" customHeight="1"/>
    <row r="37267" ht="8.25" customHeight="1"/>
    <row r="37268" ht="8.25" customHeight="1"/>
    <row r="37269" ht="8.25" customHeight="1"/>
    <row r="37270" ht="8.25" customHeight="1"/>
    <row r="37271" ht="8.25" customHeight="1"/>
    <row r="37272" ht="8.25" customHeight="1"/>
    <row r="37273" ht="8.25" customHeight="1"/>
    <row r="37274" ht="8.25" customHeight="1"/>
    <row r="37275" ht="8.25" customHeight="1"/>
    <row r="37276" ht="8.25" customHeight="1"/>
    <row r="37277" ht="8.25" customHeight="1"/>
    <row r="37278" ht="8.25" customHeight="1"/>
    <row r="37279" ht="8.25" customHeight="1"/>
    <row r="37280" ht="8.25" customHeight="1"/>
    <row r="37281" ht="8.25" customHeight="1"/>
    <row r="37282" ht="8.25" customHeight="1"/>
    <row r="37283" ht="8.25" customHeight="1"/>
    <row r="37284" ht="8.25" customHeight="1"/>
    <row r="37285" ht="8.25" customHeight="1"/>
    <row r="37286" ht="8.25" customHeight="1"/>
    <row r="37287" ht="8.25" customHeight="1"/>
    <row r="37288" ht="8.25" customHeight="1"/>
    <row r="37289" ht="8.25" customHeight="1"/>
    <row r="37290" ht="8.25" customHeight="1"/>
    <row r="37291" ht="8.25" customHeight="1"/>
    <row r="37292" ht="8.25" customHeight="1"/>
    <row r="37293" ht="8.25" customHeight="1"/>
    <row r="37294" ht="8.25" customHeight="1"/>
    <row r="37295" ht="8.25" customHeight="1"/>
    <row r="37296" ht="8.25" customHeight="1"/>
    <row r="37297" ht="8.25" customHeight="1"/>
    <row r="37298" ht="8.25" customHeight="1"/>
    <row r="37299" ht="8.25" customHeight="1"/>
    <row r="37300" ht="8.25" customHeight="1"/>
    <row r="37301" ht="8.25" customHeight="1"/>
    <row r="37302" ht="8.25" customHeight="1"/>
    <row r="37303" ht="8.25" customHeight="1"/>
    <row r="37304" ht="8.25" customHeight="1"/>
    <row r="37305" ht="8.25" customHeight="1"/>
    <row r="37306" ht="8.25" customHeight="1"/>
    <row r="37307" ht="8.25" customHeight="1"/>
    <row r="37308" ht="8.25" customHeight="1"/>
    <row r="37309" ht="8.25" customHeight="1"/>
    <row r="37310" ht="8.25" customHeight="1"/>
    <row r="37311" ht="8.25" customHeight="1"/>
    <row r="37312" ht="8.25" customHeight="1"/>
    <row r="37313" ht="8.25" customHeight="1"/>
    <row r="37314" ht="8.25" customHeight="1"/>
    <row r="37315" ht="8.25" customHeight="1"/>
    <row r="37316" ht="8.25" customHeight="1"/>
    <row r="37317" ht="8.25" customHeight="1"/>
    <row r="37318" ht="8.25" customHeight="1"/>
    <row r="37319" ht="8.25" customHeight="1"/>
    <row r="37320" ht="8.25" customHeight="1"/>
    <row r="37321" ht="8.25" customHeight="1"/>
    <row r="37322" ht="8.25" customHeight="1"/>
    <row r="37323" ht="8.25" customHeight="1"/>
    <row r="37324" ht="8.25" customHeight="1"/>
    <row r="37325" ht="8.25" customHeight="1"/>
    <row r="37326" ht="8.25" customHeight="1"/>
    <row r="37327" ht="8.25" customHeight="1"/>
    <row r="37328" ht="8.25" customHeight="1"/>
    <row r="37329" ht="8.25" customHeight="1"/>
    <row r="37330" ht="8.25" customHeight="1"/>
    <row r="37331" ht="8.25" customHeight="1"/>
    <row r="37332" ht="8.25" customHeight="1"/>
    <row r="37333" ht="8.25" customHeight="1"/>
    <row r="37334" ht="8.25" customHeight="1"/>
    <row r="37335" ht="8.25" customHeight="1"/>
    <row r="37336" ht="8.25" customHeight="1"/>
    <row r="37337" ht="8.25" customHeight="1"/>
    <row r="37338" ht="8.25" customHeight="1"/>
    <row r="37339" ht="8.25" customHeight="1"/>
    <row r="37340" ht="8.25" customHeight="1"/>
    <row r="37341" ht="8.25" customHeight="1"/>
    <row r="37342" ht="8.25" customHeight="1"/>
    <row r="37343" ht="8.25" customHeight="1"/>
    <row r="37344" ht="8.25" customHeight="1"/>
    <row r="37345" ht="8.25" customHeight="1"/>
    <row r="37346" ht="8.25" customHeight="1"/>
    <row r="37347" ht="8.25" customHeight="1"/>
    <row r="37348" ht="8.25" customHeight="1"/>
    <row r="37349" ht="8.25" customHeight="1"/>
    <row r="37350" ht="8.25" customHeight="1"/>
    <row r="37351" ht="8.25" customHeight="1"/>
    <row r="37352" ht="8.25" customHeight="1"/>
    <row r="37353" ht="8.25" customHeight="1"/>
    <row r="37354" ht="8.25" customHeight="1"/>
    <row r="37355" ht="8.25" customHeight="1"/>
    <row r="37356" ht="8.25" customHeight="1"/>
    <row r="37357" ht="8.25" customHeight="1"/>
    <row r="37358" ht="8.25" customHeight="1"/>
    <row r="37359" ht="8.25" customHeight="1"/>
    <row r="37360" ht="8.25" customHeight="1"/>
    <row r="37361" ht="8.25" customHeight="1"/>
    <row r="37362" ht="8.25" customHeight="1"/>
    <row r="37363" ht="8.25" customHeight="1"/>
    <row r="37364" ht="8.25" customHeight="1"/>
    <row r="37365" ht="8.25" customHeight="1"/>
    <row r="37366" ht="8.25" customHeight="1"/>
    <row r="37367" ht="8.25" customHeight="1"/>
    <row r="37368" ht="8.25" customHeight="1"/>
    <row r="37369" ht="8.25" customHeight="1"/>
    <row r="37370" ht="8.25" customHeight="1"/>
    <row r="37371" ht="8.25" customHeight="1"/>
    <row r="37372" ht="8.25" customHeight="1"/>
    <row r="37373" ht="8.25" customHeight="1"/>
    <row r="37374" ht="8.25" customHeight="1"/>
    <row r="37375" ht="8.25" customHeight="1"/>
    <row r="37376" ht="8.25" customHeight="1"/>
    <row r="37377" ht="8.25" customHeight="1"/>
    <row r="37378" ht="8.25" customHeight="1"/>
    <row r="37379" ht="8.25" customHeight="1"/>
    <row r="37380" ht="8.25" customHeight="1"/>
    <row r="37381" ht="8.25" customHeight="1"/>
    <row r="37382" ht="8.25" customHeight="1"/>
    <row r="37383" ht="8.25" customHeight="1"/>
    <row r="37384" ht="8.25" customHeight="1"/>
    <row r="37385" ht="8.25" customHeight="1"/>
    <row r="37386" ht="8.25" customHeight="1"/>
    <row r="37387" ht="8.25" customHeight="1"/>
    <row r="37388" ht="8.25" customHeight="1"/>
    <row r="37389" ht="8.25" customHeight="1"/>
    <row r="37390" ht="8.25" customHeight="1"/>
    <row r="37391" ht="8.25" customHeight="1"/>
    <row r="37392" ht="8.25" customHeight="1"/>
    <row r="37393" ht="8.25" customHeight="1"/>
    <row r="37394" ht="8.25" customHeight="1"/>
    <row r="37395" ht="8.25" customHeight="1"/>
    <row r="37396" ht="8.25" customHeight="1"/>
    <row r="37397" ht="8.25" customHeight="1"/>
    <row r="37398" ht="8.25" customHeight="1"/>
    <row r="37399" ht="8.25" customHeight="1"/>
    <row r="37400" ht="8.25" customHeight="1"/>
    <row r="37401" ht="8.25" customHeight="1"/>
    <row r="37402" ht="8.25" customHeight="1"/>
    <row r="37403" ht="8.25" customHeight="1"/>
    <row r="37404" ht="8.25" customHeight="1"/>
    <row r="37405" ht="8.25" customHeight="1"/>
    <row r="37406" ht="8.25" customHeight="1"/>
    <row r="37407" ht="8.25" customHeight="1"/>
    <row r="37408" ht="8.25" customHeight="1"/>
    <row r="37409" ht="8.25" customHeight="1"/>
    <row r="37410" ht="8.25" customHeight="1"/>
    <row r="37411" ht="8.25" customHeight="1"/>
    <row r="37412" ht="8.25" customHeight="1"/>
    <row r="37413" ht="8.25" customHeight="1"/>
    <row r="37414" ht="8.25" customHeight="1"/>
    <row r="37415" ht="8.25" customHeight="1"/>
    <row r="37416" ht="8.25" customHeight="1"/>
    <row r="37417" ht="8.25" customHeight="1"/>
    <row r="37418" ht="8.25" customHeight="1"/>
    <row r="37419" ht="8.25" customHeight="1"/>
    <row r="37420" ht="8.25" customHeight="1"/>
    <row r="37421" ht="8.25" customHeight="1"/>
    <row r="37422" ht="8.25" customHeight="1"/>
    <row r="37423" ht="8.25" customHeight="1"/>
    <row r="37424" ht="8.25" customHeight="1"/>
    <row r="37425" ht="8.25" customHeight="1"/>
    <row r="37426" ht="8.25" customHeight="1"/>
    <row r="37427" ht="8.25" customHeight="1"/>
    <row r="37428" ht="8.25" customHeight="1"/>
    <row r="37429" ht="8.25" customHeight="1"/>
    <row r="37430" ht="8.25" customHeight="1"/>
    <row r="37431" ht="8.25" customHeight="1"/>
    <row r="37432" ht="8.25" customHeight="1"/>
    <row r="37433" ht="8.25" customHeight="1"/>
    <row r="37434" ht="8.25" customHeight="1"/>
    <row r="37435" ht="8.25" customHeight="1"/>
    <row r="37436" ht="8.25" customHeight="1"/>
    <row r="37437" ht="8.25" customHeight="1"/>
    <row r="37438" ht="8.25" customHeight="1"/>
    <row r="37439" ht="8.25" customHeight="1"/>
    <row r="37440" ht="8.25" customHeight="1"/>
    <row r="37441" ht="8.25" customHeight="1"/>
    <row r="37442" ht="8.25" customHeight="1"/>
    <row r="37443" ht="8.25" customHeight="1"/>
    <row r="37444" ht="8.25" customHeight="1"/>
    <row r="37445" ht="8.25" customHeight="1"/>
    <row r="37446" ht="8.25" customHeight="1"/>
    <row r="37447" ht="8.25" customHeight="1"/>
    <row r="37448" ht="8.25" customHeight="1"/>
    <row r="37449" ht="8.25" customHeight="1"/>
    <row r="37450" ht="8.25" customHeight="1"/>
    <row r="37451" ht="8.25" customHeight="1"/>
    <row r="37452" ht="8.25" customHeight="1"/>
    <row r="37453" ht="8.25" customHeight="1"/>
    <row r="37454" ht="8.25" customHeight="1"/>
    <row r="37455" ht="8.25" customHeight="1"/>
    <row r="37456" ht="8.25" customHeight="1"/>
    <row r="37457" ht="8.25" customHeight="1"/>
    <row r="37458" ht="8.25" customHeight="1"/>
    <row r="37459" ht="8.25" customHeight="1"/>
    <row r="37460" ht="8.25" customHeight="1"/>
    <row r="37461" ht="8.25" customHeight="1"/>
    <row r="37462" ht="8.25" customHeight="1"/>
    <row r="37463" ht="8.25" customHeight="1"/>
    <row r="37464" ht="8.25" customHeight="1"/>
    <row r="37465" ht="8.25" customHeight="1"/>
    <row r="37466" ht="8.25" customHeight="1"/>
    <row r="37467" ht="8.25" customHeight="1"/>
    <row r="37468" ht="8.25" customHeight="1"/>
    <row r="37469" ht="8.25" customHeight="1"/>
    <row r="37470" ht="8.25" customHeight="1"/>
    <row r="37471" ht="8.25" customHeight="1"/>
    <row r="37472" ht="8.25" customHeight="1"/>
    <row r="37473" ht="8.25" customHeight="1"/>
    <row r="37474" ht="8.25" customHeight="1"/>
    <row r="37475" ht="8.25" customHeight="1"/>
    <row r="37476" ht="8.25" customHeight="1"/>
    <row r="37477" ht="8.25" customHeight="1"/>
    <row r="37478" ht="8.25" customHeight="1"/>
    <row r="37479" ht="8.25" customHeight="1"/>
    <row r="37480" ht="8.25" customHeight="1"/>
    <row r="37481" ht="8.25" customHeight="1"/>
    <row r="37482" ht="8.25" customHeight="1"/>
    <row r="37483" ht="8.25" customHeight="1"/>
    <row r="37484" ht="8.25" customHeight="1"/>
    <row r="37485" ht="8.25" customHeight="1"/>
    <row r="37486" ht="8.25" customHeight="1"/>
    <row r="37487" ht="8.25" customHeight="1"/>
    <row r="37488" ht="8.25" customHeight="1"/>
    <row r="37489" ht="8.25" customHeight="1"/>
    <row r="37490" ht="8.25" customHeight="1"/>
    <row r="37491" ht="8.25" customHeight="1"/>
    <row r="37492" ht="8.25" customHeight="1"/>
    <row r="37493" ht="8.25" customHeight="1"/>
    <row r="37494" ht="8.25" customHeight="1"/>
    <row r="37495" ht="8.25" customHeight="1"/>
    <row r="37496" ht="8.25" customHeight="1"/>
    <row r="37497" ht="8.25" customHeight="1"/>
    <row r="37498" ht="8.25" customHeight="1"/>
    <row r="37499" ht="8.25" customHeight="1"/>
    <row r="37500" ht="8.25" customHeight="1"/>
    <row r="37501" ht="8.25" customHeight="1"/>
    <row r="37502" ht="8.25" customHeight="1"/>
    <row r="37503" ht="8.25" customHeight="1"/>
    <row r="37504" ht="8.25" customHeight="1"/>
    <row r="37505" ht="8.25" customHeight="1"/>
    <row r="37506" ht="8.25" customHeight="1"/>
    <row r="37507" ht="8.25" customHeight="1"/>
    <row r="37508" ht="8.25" customHeight="1"/>
    <row r="37509" ht="8.25" customHeight="1"/>
    <row r="37510" ht="8.25" customHeight="1"/>
    <row r="37511" ht="8.25" customHeight="1"/>
    <row r="37512" ht="8.25" customHeight="1"/>
    <row r="37513" ht="8.25" customHeight="1"/>
    <row r="37514" ht="8.25" customHeight="1"/>
    <row r="37515" ht="8.25" customHeight="1"/>
    <row r="37516" ht="8.25" customHeight="1"/>
    <row r="37517" ht="8.25" customHeight="1"/>
    <row r="37518" ht="8.25" customHeight="1"/>
    <row r="37519" ht="8.25" customHeight="1"/>
    <row r="37520" ht="8.25" customHeight="1"/>
    <row r="37521" ht="8.25" customHeight="1"/>
    <row r="37522" ht="8.25" customHeight="1"/>
    <row r="37523" ht="8.25" customHeight="1"/>
    <row r="37524" ht="8.25" customHeight="1"/>
    <row r="37525" ht="8.25" customHeight="1"/>
    <row r="37526" ht="8.25" customHeight="1"/>
    <row r="37527" ht="8.25" customHeight="1"/>
    <row r="37528" ht="8.25" customHeight="1"/>
    <row r="37529" ht="8.25" customHeight="1"/>
    <row r="37530" ht="8.25" customHeight="1"/>
    <row r="37531" ht="8.25" customHeight="1"/>
    <row r="37532" ht="8.25" customHeight="1"/>
    <row r="37533" ht="8.25" customHeight="1"/>
    <row r="37534" ht="8.25" customHeight="1"/>
    <row r="37535" ht="8.25" customHeight="1"/>
    <row r="37536" ht="8.25" customHeight="1"/>
    <row r="37537" ht="8.25" customHeight="1"/>
    <row r="37538" ht="8.25" customHeight="1"/>
    <row r="37539" ht="8.25" customHeight="1"/>
    <row r="37540" ht="8.25" customHeight="1"/>
    <row r="37541" ht="8.25" customHeight="1"/>
    <row r="37542" ht="8.25" customHeight="1"/>
    <row r="37543" ht="8.25" customHeight="1"/>
    <row r="37544" ht="8.25" customHeight="1"/>
    <row r="37545" ht="8.25" customHeight="1"/>
    <row r="37546" ht="8.25" customHeight="1"/>
    <row r="37547" ht="8.25" customHeight="1"/>
    <row r="37548" ht="8.25" customHeight="1"/>
    <row r="37549" ht="8.25" customHeight="1"/>
    <row r="37550" ht="8.25" customHeight="1"/>
    <row r="37551" ht="8.25" customHeight="1"/>
    <row r="37552" ht="8.25" customHeight="1"/>
    <row r="37553" ht="8.25" customHeight="1"/>
    <row r="37554" ht="8.25" customHeight="1"/>
    <row r="37555" ht="8.25" customHeight="1"/>
    <row r="37556" ht="8.25" customHeight="1"/>
    <row r="37557" ht="8.25" customHeight="1"/>
    <row r="37558" ht="8.25" customHeight="1"/>
    <row r="37559" ht="8.25" customHeight="1"/>
    <row r="37560" ht="8.25" customHeight="1"/>
    <row r="37561" ht="8.25" customHeight="1"/>
    <row r="37562" ht="8.25" customHeight="1"/>
    <row r="37563" ht="8.25" customHeight="1"/>
    <row r="37564" ht="8.25" customHeight="1"/>
    <row r="37565" ht="8.25" customHeight="1"/>
    <row r="37566" ht="8.25" customHeight="1"/>
    <row r="37567" ht="8.25" customHeight="1"/>
    <row r="37568" ht="8.25" customHeight="1"/>
    <row r="37569" ht="8.25" customHeight="1"/>
    <row r="37570" ht="8.25" customHeight="1"/>
    <row r="37571" ht="8.25" customHeight="1"/>
    <row r="37572" ht="8.25" customHeight="1"/>
    <row r="37573" ht="8.25" customHeight="1"/>
    <row r="37574" ht="8.25" customHeight="1"/>
    <row r="37575" ht="8.25" customHeight="1"/>
    <row r="37576" ht="8.25" customHeight="1"/>
    <row r="37577" ht="8.25" customHeight="1"/>
    <row r="37578" ht="8.25" customHeight="1"/>
    <row r="37579" ht="8.25" customHeight="1"/>
    <row r="37580" ht="8.25" customHeight="1"/>
    <row r="37581" ht="8.25" customHeight="1"/>
    <row r="37582" ht="8.25" customHeight="1"/>
    <row r="37583" ht="8.25" customHeight="1"/>
    <row r="37584" ht="8.25" customHeight="1"/>
    <row r="37585" ht="8.25" customHeight="1"/>
    <row r="37586" ht="8.25" customHeight="1"/>
    <row r="37587" ht="8.25" customHeight="1"/>
    <row r="37588" ht="8.25" customHeight="1"/>
    <row r="37589" ht="8.25" customHeight="1"/>
    <row r="37590" ht="8.25" customHeight="1"/>
    <row r="37591" ht="8.25" customHeight="1"/>
    <row r="37592" ht="8.25" customHeight="1"/>
    <row r="37593" ht="8.25" customHeight="1"/>
    <row r="37594" ht="8.25" customHeight="1"/>
    <row r="37595" ht="8.25" customHeight="1"/>
    <row r="37596" ht="8.25" customHeight="1"/>
    <row r="37597" ht="8.25" customHeight="1"/>
    <row r="37598" ht="8.25" customHeight="1"/>
    <row r="37599" ht="8.25" customHeight="1"/>
    <row r="37600" ht="8.25" customHeight="1"/>
    <row r="37601" ht="8.25" customHeight="1"/>
    <row r="37602" ht="8.25" customHeight="1"/>
    <row r="37603" ht="8.25" customHeight="1"/>
    <row r="37604" ht="8.25" customHeight="1"/>
    <row r="37605" ht="8.25" customHeight="1"/>
    <row r="37606" ht="8.25" customHeight="1"/>
    <row r="37607" ht="8.25" customHeight="1"/>
    <row r="37608" ht="8.25" customHeight="1"/>
    <row r="37609" ht="8.25" customHeight="1"/>
    <row r="37610" ht="8.25" customHeight="1"/>
    <row r="37611" ht="8.25" customHeight="1"/>
    <row r="37612" ht="8.25" customHeight="1"/>
    <row r="37613" ht="8.25" customHeight="1"/>
    <row r="37614" ht="8.25" customHeight="1"/>
    <row r="37615" ht="8.25" customHeight="1"/>
    <row r="37616" ht="8.25" customHeight="1"/>
    <row r="37617" ht="8.25" customHeight="1"/>
    <row r="37618" ht="8.25" customHeight="1"/>
    <row r="37619" ht="8.25" customHeight="1"/>
    <row r="37620" ht="8.25" customHeight="1"/>
    <row r="37621" ht="8.25" customHeight="1"/>
    <row r="37622" ht="8.25" customHeight="1"/>
    <row r="37623" ht="8.25" customHeight="1"/>
    <row r="37624" ht="8.25" customHeight="1"/>
    <row r="37625" ht="8.25" customHeight="1"/>
    <row r="37626" ht="8.25" customHeight="1"/>
    <row r="37627" ht="8.25" customHeight="1"/>
    <row r="37628" ht="8.25" customHeight="1"/>
    <row r="37629" ht="8.25" customHeight="1"/>
    <row r="37630" ht="8.25" customHeight="1"/>
    <row r="37631" ht="8.25" customHeight="1"/>
    <row r="37632" ht="8.25" customHeight="1"/>
    <row r="37633" ht="8.25" customHeight="1"/>
    <row r="37634" ht="8.25" customHeight="1"/>
    <row r="37635" ht="8.25" customHeight="1"/>
    <row r="37636" ht="8.25" customHeight="1"/>
    <row r="37637" ht="8.25" customHeight="1"/>
    <row r="37638" ht="8.25" customHeight="1"/>
    <row r="37639" ht="8.25" customHeight="1"/>
    <row r="37640" ht="8.25" customHeight="1"/>
    <row r="37641" ht="8.25" customHeight="1"/>
    <row r="37642" ht="8.25" customHeight="1"/>
    <row r="37643" ht="8.25" customHeight="1"/>
    <row r="37644" ht="8.25" customHeight="1"/>
    <row r="37645" ht="8.25" customHeight="1"/>
    <row r="37646" ht="8.25" customHeight="1"/>
    <row r="37647" ht="8.25" customHeight="1"/>
    <row r="37648" ht="8.25" customHeight="1"/>
    <row r="37649" ht="8.25" customHeight="1"/>
    <row r="37650" ht="8.25" customHeight="1"/>
    <row r="37651" ht="8.25" customHeight="1"/>
    <row r="37652" ht="8.25" customHeight="1"/>
    <row r="37653" ht="8.25" customHeight="1"/>
    <row r="37654" ht="8.25" customHeight="1"/>
    <row r="37655" ht="8.25" customHeight="1"/>
    <row r="37656" ht="8.25" customHeight="1"/>
    <row r="37657" ht="8.25" customHeight="1"/>
    <row r="37658" ht="8.25" customHeight="1"/>
    <row r="37659" ht="8.25" customHeight="1"/>
    <row r="37660" ht="8.25" customHeight="1"/>
    <row r="37661" ht="8.25" customHeight="1"/>
    <row r="37662" ht="8.25" customHeight="1"/>
    <row r="37663" ht="8.25" customHeight="1"/>
    <row r="37664" ht="8.25" customHeight="1"/>
    <row r="37665" ht="8.25" customHeight="1"/>
    <row r="37666" ht="8.25" customHeight="1"/>
    <row r="37667" ht="8.25" customHeight="1"/>
    <row r="37668" ht="8.25" customHeight="1"/>
    <row r="37669" ht="8.25" customHeight="1"/>
    <row r="37670" ht="8.25" customHeight="1"/>
    <row r="37671" ht="8.25" customHeight="1"/>
    <row r="37672" ht="8.25" customHeight="1"/>
    <row r="37673" ht="8.25" customHeight="1"/>
    <row r="37674" ht="8.25" customHeight="1"/>
    <row r="37675" ht="8.25" customHeight="1"/>
    <row r="37676" ht="8.25" customHeight="1"/>
    <row r="37677" ht="8.25" customHeight="1"/>
    <row r="37678" ht="8.25" customHeight="1"/>
    <row r="37679" ht="8.25" customHeight="1"/>
    <row r="37680" ht="8.25" customHeight="1"/>
    <row r="37681" ht="8.25" customHeight="1"/>
    <row r="37682" ht="8.25" customHeight="1"/>
    <row r="37683" ht="8.25" customHeight="1"/>
    <row r="37684" ht="8.25" customHeight="1"/>
    <row r="37685" ht="8.25" customHeight="1"/>
    <row r="37686" ht="8.25" customHeight="1"/>
    <row r="37687" ht="8.25" customHeight="1"/>
    <row r="37688" ht="8.25" customHeight="1"/>
    <row r="37689" ht="8.25" customHeight="1"/>
    <row r="37690" ht="8.25" customHeight="1"/>
    <row r="37691" ht="8.25" customHeight="1"/>
    <row r="37692" ht="8.25" customHeight="1"/>
    <row r="37693" ht="8.25" customHeight="1"/>
    <row r="37694" ht="8.25" customHeight="1"/>
    <row r="37695" ht="8.25" customHeight="1"/>
    <row r="37696" ht="8.25" customHeight="1"/>
    <row r="37697" ht="8.25" customHeight="1"/>
    <row r="37698" ht="8.25" customHeight="1"/>
    <row r="37699" ht="8.25" customHeight="1"/>
    <row r="37700" ht="8.25" customHeight="1"/>
    <row r="37701" ht="8.25" customHeight="1"/>
    <row r="37702" ht="8.25" customHeight="1"/>
    <row r="37703" ht="8.25" customHeight="1"/>
    <row r="37704" ht="8.25" customHeight="1"/>
    <row r="37705" ht="8.25" customHeight="1"/>
    <row r="37706" ht="8.25" customHeight="1"/>
    <row r="37707" ht="8.25" customHeight="1"/>
    <row r="37708" ht="8.25" customHeight="1"/>
    <row r="37709" ht="8.25" customHeight="1"/>
    <row r="37710" ht="8.25" customHeight="1"/>
    <row r="37711" ht="8.25" customHeight="1"/>
    <row r="37712" ht="8.25" customHeight="1"/>
    <row r="37713" ht="8.25" customHeight="1"/>
    <row r="37714" ht="8.25" customHeight="1"/>
    <row r="37715" ht="8.25" customHeight="1"/>
    <row r="37716" ht="8.25" customHeight="1"/>
    <row r="37717" ht="8.25" customHeight="1"/>
    <row r="37718" ht="8.25" customHeight="1"/>
    <row r="37719" ht="8.25" customHeight="1"/>
    <row r="37720" ht="8.25" customHeight="1"/>
    <row r="37721" ht="8.25" customHeight="1"/>
    <row r="37722" ht="8.25" customHeight="1"/>
    <row r="37723" ht="8.25" customHeight="1"/>
    <row r="37724" ht="8.25" customHeight="1"/>
    <row r="37725" ht="8.25" customHeight="1"/>
    <row r="37726" ht="8.25" customHeight="1"/>
    <row r="37727" ht="8.25" customHeight="1"/>
    <row r="37728" ht="8.25" customHeight="1"/>
    <row r="37729" ht="8.25" customHeight="1"/>
    <row r="37730" ht="8.25" customHeight="1"/>
    <row r="37731" ht="8.25" customHeight="1"/>
    <row r="37732" ht="8.25" customHeight="1"/>
    <row r="37733" ht="8.25" customHeight="1"/>
    <row r="37734" ht="8.25" customHeight="1"/>
    <row r="37735" ht="8.25" customHeight="1"/>
    <row r="37736" ht="8.25" customHeight="1"/>
    <row r="37737" ht="8.25" customHeight="1"/>
    <row r="37738" ht="8.25" customHeight="1"/>
    <row r="37739" ht="8.25" customHeight="1"/>
    <row r="37740" ht="8.25" customHeight="1"/>
    <row r="37741" ht="8.25" customHeight="1"/>
    <row r="37742" ht="8.25" customHeight="1"/>
    <row r="37743" ht="8.25" customHeight="1"/>
    <row r="37744" ht="8.25" customHeight="1"/>
    <row r="37745" ht="8.25" customHeight="1"/>
    <row r="37746" ht="8.25" customHeight="1"/>
    <row r="37747" ht="8.25" customHeight="1"/>
    <row r="37748" ht="8.25" customHeight="1"/>
    <row r="37749" ht="8.25" customHeight="1"/>
    <row r="37750" ht="8.25" customHeight="1"/>
    <row r="37751" ht="8.25" customHeight="1"/>
    <row r="37752" ht="8.25" customHeight="1"/>
    <row r="37753" ht="8.25" customHeight="1"/>
    <row r="37754" ht="8.25" customHeight="1"/>
    <row r="37755" ht="8.25" customHeight="1"/>
    <row r="37756" ht="8.25" customHeight="1"/>
    <row r="37757" ht="8.25" customHeight="1"/>
    <row r="37758" ht="8.25" customHeight="1"/>
    <row r="37759" ht="8.25" customHeight="1"/>
    <row r="37760" ht="8.25" customHeight="1"/>
    <row r="37761" ht="8.25" customHeight="1"/>
    <row r="37762" ht="8.25" customHeight="1"/>
    <row r="37763" ht="8.25" customHeight="1"/>
    <row r="37764" ht="8.25" customHeight="1"/>
    <row r="37765" ht="8.25" customHeight="1"/>
    <row r="37766" ht="8.25" customHeight="1"/>
    <row r="37767" ht="8.25" customHeight="1"/>
    <row r="37768" ht="8.25" customHeight="1"/>
    <row r="37769" ht="8.25" customHeight="1"/>
    <row r="37770" ht="8.25" customHeight="1"/>
    <row r="37771" ht="8.25" customHeight="1"/>
    <row r="37772" ht="8.25" customHeight="1"/>
    <row r="37773" ht="8.25" customHeight="1"/>
    <row r="37774" ht="8.25" customHeight="1"/>
    <row r="37775" ht="8.25" customHeight="1"/>
    <row r="37776" ht="8.25" customHeight="1"/>
    <row r="37777" ht="8.25" customHeight="1"/>
    <row r="37778" ht="8.25" customHeight="1"/>
    <row r="37779" ht="8.25" customHeight="1"/>
    <row r="37780" ht="8.25" customHeight="1"/>
    <row r="37781" ht="8.25" customHeight="1"/>
    <row r="37782" ht="8.25" customHeight="1"/>
    <row r="37783" ht="8.25" customHeight="1"/>
    <row r="37784" ht="8.25" customHeight="1"/>
    <row r="37785" ht="8.25" customHeight="1"/>
    <row r="37786" ht="8.25" customHeight="1"/>
    <row r="37787" ht="8.25" customHeight="1"/>
    <row r="37788" ht="8.25" customHeight="1"/>
    <row r="37789" ht="8.25" customHeight="1"/>
    <row r="37790" ht="8.25" customHeight="1"/>
    <row r="37791" ht="8.25" customHeight="1"/>
    <row r="37792" ht="8.25" customHeight="1"/>
    <row r="37793" ht="8.25" customHeight="1"/>
    <row r="37794" ht="8.25" customHeight="1"/>
    <row r="37795" ht="8.25" customHeight="1"/>
    <row r="37796" ht="8.25" customHeight="1"/>
    <row r="37797" ht="8.25" customHeight="1"/>
    <row r="37798" ht="8.25" customHeight="1"/>
    <row r="37799" ht="8.25" customHeight="1"/>
    <row r="37800" ht="8.25" customHeight="1"/>
    <row r="37801" ht="8.25" customHeight="1"/>
    <row r="37802" ht="8.25" customHeight="1"/>
    <row r="37803" ht="8.25" customHeight="1"/>
    <row r="37804" ht="8.25" customHeight="1"/>
    <row r="37805" ht="8.25" customHeight="1"/>
    <row r="37806" ht="8.25" customHeight="1"/>
    <row r="37807" ht="8.25" customHeight="1"/>
    <row r="37808" ht="8.25" customHeight="1"/>
    <row r="37809" ht="8.25" customHeight="1"/>
    <row r="37810" ht="8.25" customHeight="1"/>
    <row r="37811" ht="8.25" customHeight="1"/>
    <row r="37812" ht="8.25" customHeight="1"/>
    <row r="37813" ht="8.25" customHeight="1"/>
    <row r="37814" ht="8.25" customHeight="1"/>
    <row r="37815" ht="8.25" customHeight="1"/>
    <row r="37816" ht="8.25" customHeight="1"/>
    <row r="37817" ht="8.25" customHeight="1"/>
    <row r="37818" ht="8.25" customHeight="1"/>
    <row r="37819" ht="8.25" customHeight="1"/>
    <row r="37820" ht="8.25" customHeight="1"/>
    <row r="37821" ht="8.25" customHeight="1"/>
    <row r="37822" ht="8.25" customHeight="1"/>
    <row r="37823" ht="8.25" customHeight="1"/>
    <row r="37824" ht="8.25" customHeight="1"/>
    <row r="37825" ht="8.25" customHeight="1"/>
    <row r="37826" ht="8.25" customHeight="1"/>
    <row r="37827" ht="8.25" customHeight="1"/>
    <row r="37828" ht="8.25" customHeight="1"/>
    <row r="37829" ht="8.25" customHeight="1"/>
    <row r="37830" ht="8.25" customHeight="1"/>
    <row r="37831" ht="8.25" customHeight="1"/>
    <row r="37832" ht="8.25" customHeight="1"/>
    <row r="37833" ht="8.25" customHeight="1"/>
    <row r="37834" ht="8.25" customHeight="1"/>
    <row r="37835" ht="8.25" customHeight="1"/>
    <row r="37836" ht="8.25" customHeight="1"/>
    <row r="37837" ht="8.25" customHeight="1"/>
    <row r="37838" ht="8.25" customHeight="1"/>
    <row r="37839" ht="8.25" customHeight="1"/>
    <row r="37840" ht="8.25" customHeight="1"/>
    <row r="37841" ht="8.25" customHeight="1"/>
    <row r="37842" ht="8.25" customHeight="1"/>
    <row r="37843" ht="8.25" customHeight="1"/>
    <row r="37844" ht="8.25" customHeight="1"/>
    <row r="37845" ht="8.25" customHeight="1"/>
    <row r="37846" ht="8.25" customHeight="1"/>
    <row r="37847" ht="8.25" customHeight="1"/>
    <row r="37848" ht="8.25" customHeight="1"/>
    <row r="37849" ht="8.25" customHeight="1"/>
    <row r="37850" ht="8.25" customHeight="1"/>
    <row r="37851" ht="8.25" customHeight="1"/>
    <row r="37852" ht="8.25" customHeight="1"/>
    <row r="37853" ht="8.25" customHeight="1"/>
    <row r="37854" ht="8.25" customHeight="1"/>
    <row r="37855" ht="8.25" customHeight="1"/>
    <row r="37856" ht="8.25" customHeight="1"/>
    <row r="37857" ht="8.25" customHeight="1"/>
    <row r="37858" ht="8.25" customHeight="1"/>
    <row r="37859" ht="8.25" customHeight="1"/>
    <row r="37860" ht="8.25" customHeight="1"/>
    <row r="37861" ht="8.25" customHeight="1"/>
    <row r="37862" ht="8.25" customHeight="1"/>
    <row r="37863" ht="8.25" customHeight="1"/>
    <row r="37864" ht="8.25" customHeight="1"/>
    <row r="37865" ht="8.25" customHeight="1"/>
    <row r="37866" ht="8.25" customHeight="1"/>
    <row r="37867" ht="8.25" customHeight="1"/>
    <row r="37868" ht="8.25" customHeight="1"/>
    <row r="37869" ht="8.25" customHeight="1"/>
    <row r="37870" ht="8.25" customHeight="1"/>
    <row r="37871" ht="8.25" customHeight="1"/>
    <row r="37872" ht="8.25" customHeight="1"/>
    <row r="37873" ht="8.25" customHeight="1"/>
    <row r="37874" ht="8.25" customHeight="1"/>
    <row r="37875" ht="8.25" customHeight="1"/>
    <row r="37876" ht="8.25" customHeight="1"/>
    <row r="37877" ht="8.25" customHeight="1"/>
    <row r="37878" ht="8.25" customHeight="1"/>
    <row r="37879" ht="8.25" customHeight="1"/>
    <row r="37880" ht="8.25" customHeight="1"/>
    <row r="37881" ht="8.25" customHeight="1"/>
    <row r="37882" ht="8.25" customHeight="1"/>
    <row r="37883" ht="8.25" customHeight="1"/>
    <row r="37884" ht="8.25" customHeight="1"/>
    <row r="37885" ht="8.25" customHeight="1"/>
    <row r="37886" ht="8.25" customHeight="1"/>
    <row r="37887" ht="8.25" customHeight="1"/>
    <row r="37888" ht="8.25" customHeight="1"/>
    <row r="37889" ht="8.25" customHeight="1"/>
    <row r="37890" ht="8.25" customHeight="1"/>
    <row r="37891" ht="8.25" customHeight="1"/>
    <row r="37892" ht="8.25" customHeight="1"/>
    <row r="37893" ht="8.25" customHeight="1"/>
    <row r="37894" ht="8.25" customHeight="1"/>
    <row r="37895" ht="8.25" customHeight="1"/>
    <row r="37896" ht="8.25" customHeight="1"/>
    <row r="37897" ht="8.25" customHeight="1"/>
    <row r="37898" ht="8.25" customHeight="1"/>
    <row r="37899" ht="8.25" customHeight="1"/>
    <row r="37900" ht="8.25" customHeight="1"/>
    <row r="37901" ht="8.25" customHeight="1"/>
    <row r="37902" ht="8.25" customHeight="1"/>
    <row r="37903" ht="8.25" customHeight="1"/>
    <row r="37904" ht="8.25" customHeight="1"/>
    <row r="37905" ht="8.25" customHeight="1"/>
    <row r="37906" ht="8.25" customHeight="1"/>
    <row r="37907" ht="8.25" customHeight="1"/>
    <row r="37908" ht="8.25" customHeight="1"/>
    <row r="37909" ht="8.25" customHeight="1"/>
    <row r="37910" ht="8.25" customHeight="1"/>
    <row r="37911" ht="8.25" customHeight="1"/>
    <row r="37912" ht="8.25" customHeight="1"/>
    <row r="37913" ht="8.25" customHeight="1"/>
    <row r="37914" ht="8.25" customHeight="1"/>
    <row r="37915" ht="8.25" customHeight="1"/>
    <row r="37916" ht="8.25" customHeight="1"/>
    <row r="37917" ht="8.25" customHeight="1"/>
    <row r="37918" ht="8.25" customHeight="1"/>
    <row r="37919" ht="8.25" customHeight="1"/>
    <row r="37920" ht="8.25" customHeight="1"/>
    <row r="37921" ht="8.25" customHeight="1"/>
    <row r="37922" ht="8.25" customHeight="1"/>
    <row r="37923" ht="8.25" customHeight="1"/>
    <row r="37924" ht="8.25" customHeight="1"/>
    <row r="37925" ht="8.25" customHeight="1"/>
    <row r="37926" ht="8.25" customHeight="1"/>
    <row r="37927" ht="8.25" customHeight="1"/>
    <row r="37928" ht="8.25" customHeight="1"/>
    <row r="37929" ht="8.25" customHeight="1"/>
    <row r="37930" ht="8.25" customHeight="1"/>
    <row r="37931" ht="8.25" customHeight="1"/>
    <row r="37932" ht="8.25" customHeight="1"/>
    <row r="37933" ht="8.25" customHeight="1"/>
    <row r="37934" ht="8.25" customHeight="1"/>
    <row r="37935" ht="8.25" customHeight="1"/>
    <row r="37936" ht="8.25" customHeight="1"/>
    <row r="37937" ht="8.25" customHeight="1"/>
    <row r="37938" ht="8.25" customHeight="1"/>
    <row r="37939" ht="8.25" customHeight="1"/>
    <row r="37940" ht="8.25" customHeight="1"/>
    <row r="37941" ht="8.25" customHeight="1"/>
    <row r="37942" ht="8.25" customHeight="1"/>
    <row r="37943" ht="8.25" customHeight="1"/>
    <row r="37944" ht="8.25" customHeight="1"/>
    <row r="37945" ht="8.25" customHeight="1"/>
    <row r="37946" ht="8.25" customHeight="1"/>
    <row r="37947" ht="8.25" customHeight="1"/>
    <row r="37948" ht="8.25" customHeight="1"/>
    <row r="37949" ht="8.25" customHeight="1"/>
    <row r="37950" ht="8.25" customHeight="1"/>
    <row r="37951" ht="8.25" customHeight="1"/>
    <row r="37952" ht="8.25" customHeight="1"/>
    <row r="37953" ht="8.25" customHeight="1"/>
    <row r="37954" ht="8.25" customHeight="1"/>
    <row r="37955" ht="8.25" customHeight="1"/>
    <row r="37956" ht="8.25" customHeight="1"/>
    <row r="37957" ht="8.25" customHeight="1"/>
    <row r="37958" ht="8.25" customHeight="1"/>
    <row r="37959" ht="8.25" customHeight="1"/>
    <row r="37960" ht="8.25" customHeight="1"/>
    <row r="37961" ht="8.25" customHeight="1"/>
    <row r="37962" ht="8.25" customHeight="1"/>
    <row r="37963" ht="8.25" customHeight="1"/>
    <row r="37964" ht="8.25" customHeight="1"/>
    <row r="37965" ht="8.25" customHeight="1"/>
    <row r="37966" ht="8.25" customHeight="1"/>
    <row r="37967" ht="8.25" customHeight="1"/>
    <row r="37968" ht="8.25" customHeight="1"/>
    <row r="37969" ht="8.25" customHeight="1"/>
    <row r="37970" ht="8.25" customHeight="1"/>
    <row r="37971" ht="8.25" customHeight="1"/>
    <row r="37972" ht="8.25" customHeight="1"/>
    <row r="37973" ht="8.25" customHeight="1"/>
    <row r="37974" ht="8.25" customHeight="1"/>
    <row r="37975" ht="8.25" customHeight="1"/>
    <row r="37976" ht="8.25" customHeight="1"/>
    <row r="37977" ht="8.25" customHeight="1"/>
    <row r="37978" ht="8.25" customHeight="1"/>
    <row r="37979" ht="8.25" customHeight="1"/>
    <row r="37980" ht="8.25" customHeight="1"/>
    <row r="37981" ht="8.25" customHeight="1"/>
    <row r="37982" ht="8.25" customHeight="1"/>
    <row r="37983" ht="8.25" customHeight="1"/>
    <row r="37984" ht="8.25" customHeight="1"/>
    <row r="37985" ht="8.25" customHeight="1"/>
    <row r="37986" ht="8.25" customHeight="1"/>
    <row r="37987" ht="8.25" customHeight="1"/>
    <row r="37988" ht="8.25" customHeight="1"/>
    <row r="37989" ht="8.25" customHeight="1"/>
    <row r="37990" ht="8.25" customHeight="1"/>
    <row r="37991" ht="8.25" customHeight="1"/>
    <row r="37992" ht="8.25" customHeight="1"/>
    <row r="37993" ht="8.25" customHeight="1"/>
    <row r="37994" ht="8.25" customHeight="1"/>
    <row r="37995" ht="8.25" customHeight="1"/>
    <row r="37996" ht="8.25" customHeight="1"/>
    <row r="37997" ht="8.25" customHeight="1"/>
    <row r="37998" ht="8.25" customHeight="1"/>
    <row r="37999" ht="8.25" customHeight="1"/>
    <row r="38000" ht="8.25" customHeight="1"/>
    <row r="38001" ht="8.25" customHeight="1"/>
    <row r="38002" ht="8.25" customHeight="1"/>
    <row r="38003" ht="8.25" customHeight="1"/>
    <row r="38004" ht="8.25" customHeight="1"/>
    <row r="38005" ht="8.25" customHeight="1"/>
    <row r="38006" ht="8.25" customHeight="1"/>
    <row r="38007" ht="8.25" customHeight="1"/>
    <row r="38008" ht="8.25" customHeight="1"/>
    <row r="38009" ht="8.25" customHeight="1"/>
    <row r="38010" ht="8.25" customHeight="1"/>
    <row r="38011" ht="8.25" customHeight="1"/>
    <row r="38012" ht="8.25" customHeight="1"/>
    <row r="38013" ht="8.25" customHeight="1"/>
    <row r="38014" ht="8.25" customHeight="1"/>
    <row r="38015" ht="8.25" customHeight="1"/>
    <row r="38016" ht="8.25" customHeight="1"/>
    <row r="38017" ht="8.25" customHeight="1"/>
    <row r="38018" ht="8.25" customHeight="1"/>
    <row r="38019" ht="8.25" customHeight="1"/>
    <row r="38020" ht="8.25" customHeight="1"/>
    <row r="38021" ht="8.25" customHeight="1"/>
    <row r="38022" ht="8.25" customHeight="1"/>
    <row r="38023" ht="8.25" customHeight="1"/>
    <row r="38024" ht="8.25" customHeight="1"/>
    <row r="38025" ht="8.25" customHeight="1"/>
    <row r="38026" ht="8.25" customHeight="1"/>
    <row r="38027" ht="8.25" customHeight="1"/>
    <row r="38028" ht="8.25" customHeight="1"/>
    <row r="38029" ht="8.25" customHeight="1"/>
    <row r="38030" ht="8.25" customHeight="1"/>
    <row r="38031" ht="8.25" customHeight="1"/>
    <row r="38032" ht="8.25" customHeight="1"/>
    <row r="38033" ht="8.25" customHeight="1"/>
    <row r="38034" ht="8.25" customHeight="1"/>
    <row r="38035" ht="8.25" customHeight="1"/>
    <row r="38036" ht="8.25" customHeight="1"/>
    <row r="38037" ht="8.25" customHeight="1"/>
    <row r="38038" ht="8.25" customHeight="1"/>
    <row r="38039" ht="8.25" customHeight="1"/>
    <row r="38040" ht="8.25" customHeight="1"/>
    <row r="38041" ht="8.25" customHeight="1"/>
    <row r="38042" ht="8.25" customHeight="1"/>
    <row r="38043" ht="8.25" customHeight="1"/>
    <row r="38044" ht="8.25" customHeight="1"/>
    <row r="38045" ht="8.25" customHeight="1"/>
    <row r="38046" ht="8.25" customHeight="1"/>
    <row r="38047" ht="8.25" customHeight="1"/>
    <row r="38048" ht="8.25" customHeight="1"/>
    <row r="38049" ht="8.25" customHeight="1"/>
    <row r="38050" ht="8.25" customHeight="1"/>
    <row r="38051" ht="8.25" customHeight="1"/>
    <row r="38052" ht="8.25" customHeight="1"/>
    <row r="38053" ht="8.25" customHeight="1"/>
    <row r="38054" ht="8.25" customHeight="1"/>
    <row r="38055" ht="8.25" customHeight="1"/>
    <row r="38056" ht="8.25" customHeight="1"/>
    <row r="38057" ht="8.25" customHeight="1"/>
    <row r="38058" ht="8.25" customHeight="1"/>
    <row r="38059" ht="8.25" customHeight="1"/>
    <row r="38060" ht="8.25" customHeight="1"/>
    <row r="38061" ht="8.25" customHeight="1"/>
    <row r="38062" ht="8.25" customHeight="1"/>
    <row r="38063" ht="8.25" customHeight="1"/>
    <row r="38064" ht="8.25" customHeight="1"/>
    <row r="38065" ht="8.25" customHeight="1"/>
    <row r="38066" ht="8.25" customHeight="1"/>
    <row r="38067" ht="8.25" customHeight="1"/>
    <row r="38068" ht="8.25" customHeight="1"/>
    <row r="38069" ht="8.25" customHeight="1"/>
    <row r="38070" ht="8.25" customHeight="1"/>
    <row r="38071" ht="8.25" customHeight="1"/>
    <row r="38072" ht="8.25" customHeight="1"/>
    <row r="38073" ht="8.25" customHeight="1"/>
    <row r="38074" ht="8.25" customHeight="1"/>
    <row r="38075" ht="8.25" customHeight="1"/>
    <row r="38076" ht="8.25" customHeight="1"/>
    <row r="38077" ht="8.25" customHeight="1"/>
    <row r="38078" ht="8.25" customHeight="1"/>
    <row r="38079" ht="8.25" customHeight="1"/>
    <row r="38080" ht="8.25" customHeight="1"/>
    <row r="38081" ht="8.25" customHeight="1"/>
    <row r="38082" ht="8.25" customHeight="1"/>
    <row r="38083" ht="8.25" customHeight="1"/>
    <row r="38084" ht="8.25" customHeight="1"/>
    <row r="38085" ht="8.25" customHeight="1"/>
    <row r="38086" ht="8.25" customHeight="1"/>
    <row r="38087" ht="8.25" customHeight="1"/>
    <row r="38088" ht="8.25" customHeight="1"/>
    <row r="38089" ht="8.25" customHeight="1"/>
    <row r="38090" ht="8.25" customHeight="1"/>
    <row r="38091" ht="8.25" customHeight="1"/>
    <row r="38092" ht="8.25" customHeight="1"/>
    <row r="38093" ht="8.25" customHeight="1"/>
    <row r="38094" ht="8.25" customHeight="1"/>
    <row r="38095" ht="8.25" customHeight="1"/>
    <row r="38096" ht="8.25" customHeight="1"/>
    <row r="38097" ht="8.25" customHeight="1"/>
    <row r="38098" ht="8.25" customHeight="1"/>
    <row r="38099" ht="8.25" customHeight="1"/>
    <row r="38100" ht="8.25" customHeight="1"/>
    <row r="38101" ht="8.25" customHeight="1"/>
    <row r="38102" ht="8.25" customHeight="1"/>
    <row r="38103" ht="8.25" customHeight="1"/>
    <row r="38104" ht="8.25" customHeight="1"/>
    <row r="38105" ht="8.25" customHeight="1"/>
    <row r="38106" ht="8.25" customHeight="1"/>
    <row r="38107" ht="8.25" customHeight="1"/>
    <row r="38108" ht="8.25" customHeight="1"/>
    <row r="38109" ht="8.25" customHeight="1"/>
    <row r="38110" ht="8.25" customHeight="1"/>
    <row r="38111" ht="8.25" customHeight="1"/>
    <row r="38112" ht="8.25" customHeight="1"/>
    <row r="38113" ht="8.25" customHeight="1"/>
    <row r="38114" ht="8.25" customHeight="1"/>
    <row r="38115" ht="8.25" customHeight="1"/>
    <row r="38116" ht="8.25" customHeight="1"/>
    <row r="38117" ht="8.25" customHeight="1"/>
    <row r="38118" ht="8.25" customHeight="1"/>
    <row r="38119" ht="8.25" customHeight="1"/>
    <row r="38120" ht="8.25" customHeight="1"/>
    <row r="38121" ht="8.25" customHeight="1"/>
    <row r="38122" ht="8.25" customHeight="1"/>
    <row r="38123" ht="8.25" customHeight="1"/>
    <row r="38124" ht="8.25" customHeight="1"/>
    <row r="38125" ht="8.25" customHeight="1"/>
    <row r="38126" ht="8.25" customHeight="1"/>
    <row r="38127" ht="8.25" customHeight="1"/>
    <row r="38128" ht="8.25" customHeight="1"/>
    <row r="38129" ht="8.25" customHeight="1"/>
    <row r="38130" ht="8.25" customHeight="1"/>
    <row r="38131" ht="8.25" customHeight="1"/>
    <row r="38132" ht="8.25" customHeight="1"/>
    <row r="38133" ht="8.25" customHeight="1"/>
    <row r="38134" ht="8.25" customHeight="1"/>
    <row r="38135" ht="8.25" customHeight="1"/>
    <row r="38136" ht="8.25" customHeight="1"/>
    <row r="38137" ht="8.25" customHeight="1"/>
    <row r="38138" ht="8.25" customHeight="1"/>
    <row r="38139" ht="8.25" customHeight="1"/>
    <row r="38140" ht="8.25" customHeight="1"/>
    <row r="38141" ht="8.25" customHeight="1"/>
    <row r="38142" ht="8.25" customHeight="1"/>
    <row r="38143" ht="8.25" customHeight="1"/>
    <row r="38144" ht="8.25" customHeight="1"/>
    <row r="38145" ht="8.25" customHeight="1"/>
    <row r="38146" ht="8.25" customHeight="1"/>
    <row r="38147" ht="8.25" customHeight="1"/>
    <row r="38148" ht="8.25" customHeight="1"/>
    <row r="38149" ht="8.25" customHeight="1"/>
    <row r="38150" ht="8.25" customHeight="1"/>
    <row r="38151" ht="8.25" customHeight="1"/>
    <row r="38152" ht="8.25" customHeight="1"/>
    <row r="38153" ht="8.25" customHeight="1"/>
    <row r="38154" ht="8.25" customHeight="1"/>
    <row r="38155" ht="8.25" customHeight="1"/>
    <row r="38156" ht="8.25" customHeight="1"/>
    <row r="38157" ht="8.25" customHeight="1"/>
    <row r="38158" ht="8.25" customHeight="1"/>
    <row r="38159" ht="8.25" customHeight="1"/>
    <row r="38160" ht="8.25" customHeight="1"/>
    <row r="38161" ht="8.25" customHeight="1"/>
    <row r="38162" ht="8.25" customHeight="1"/>
    <row r="38163" ht="8.25" customHeight="1"/>
    <row r="38164" ht="8.25" customHeight="1"/>
    <row r="38165" ht="8.25" customHeight="1"/>
    <row r="38166" ht="8.25" customHeight="1"/>
    <row r="38167" ht="8.25" customHeight="1"/>
    <row r="38168" ht="8.25" customHeight="1"/>
    <row r="38169" ht="8.25" customHeight="1"/>
    <row r="38170" ht="8.25" customHeight="1"/>
    <row r="38171" ht="8.25" customHeight="1"/>
    <row r="38172" ht="8.25" customHeight="1"/>
    <row r="38173" ht="8.25" customHeight="1"/>
    <row r="38174" ht="8.25" customHeight="1"/>
    <row r="38175" ht="8.25" customHeight="1"/>
    <row r="38176" ht="8.25" customHeight="1"/>
    <row r="38177" ht="8.25" customHeight="1"/>
    <row r="38178" ht="8.25" customHeight="1"/>
    <row r="38179" ht="8.25" customHeight="1"/>
    <row r="38180" ht="8.25" customHeight="1"/>
    <row r="38181" ht="8.25" customHeight="1"/>
    <row r="38182" ht="8.25" customHeight="1"/>
    <row r="38183" ht="8.25" customHeight="1"/>
    <row r="38184" ht="8.25" customHeight="1"/>
    <row r="38185" ht="8.25" customHeight="1"/>
    <row r="38186" ht="8.25" customHeight="1"/>
    <row r="38187" ht="8.25" customHeight="1"/>
    <row r="38188" ht="8.25" customHeight="1"/>
    <row r="38189" ht="8.25" customHeight="1"/>
    <row r="38190" ht="8.25" customHeight="1"/>
    <row r="38191" ht="8.25" customHeight="1"/>
    <row r="38192" ht="8.25" customHeight="1"/>
    <row r="38193" ht="8.25" customHeight="1"/>
    <row r="38194" ht="8.25" customHeight="1"/>
    <row r="38195" ht="8.25" customHeight="1"/>
    <row r="38196" ht="8.25" customHeight="1"/>
    <row r="38197" ht="8.25" customHeight="1"/>
    <row r="38198" ht="8.25" customHeight="1"/>
    <row r="38199" ht="8.25" customHeight="1"/>
    <row r="38200" ht="8.25" customHeight="1"/>
    <row r="38201" ht="8.25" customHeight="1"/>
    <row r="38202" ht="8.25" customHeight="1"/>
    <row r="38203" ht="8.25" customHeight="1"/>
    <row r="38204" ht="8.25" customHeight="1"/>
    <row r="38205" ht="8.25" customHeight="1"/>
    <row r="38206" ht="8.25" customHeight="1"/>
    <row r="38207" ht="8.25" customHeight="1"/>
    <row r="38208" ht="8.25" customHeight="1"/>
    <row r="38209" ht="8.25" customHeight="1"/>
    <row r="38210" ht="8.25" customHeight="1"/>
    <row r="38211" ht="8.25" customHeight="1"/>
    <row r="38212" ht="8.25" customHeight="1"/>
    <row r="38213" ht="8.25" customHeight="1"/>
    <row r="38214" ht="8.25" customHeight="1"/>
    <row r="38215" ht="8.25" customHeight="1"/>
    <row r="38216" ht="8.25" customHeight="1"/>
    <row r="38217" ht="8.25" customHeight="1"/>
    <row r="38218" ht="8.25" customHeight="1"/>
    <row r="38219" ht="8.25" customHeight="1"/>
    <row r="38220" ht="8.25" customHeight="1"/>
    <row r="38221" ht="8.25" customHeight="1"/>
    <row r="38222" ht="8.25" customHeight="1"/>
    <row r="38223" ht="8.25" customHeight="1"/>
    <row r="38224" ht="8.25" customHeight="1"/>
    <row r="38225" ht="8.25" customHeight="1"/>
    <row r="38226" ht="8.25" customHeight="1"/>
    <row r="38227" ht="8.25" customHeight="1"/>
    <row r="38228" ht="8.25" customHeight="1"/>
    <row r="38229" ht="8.25" customHeight="1"/>
    <row r="38230" ht="8.25" customHeight="1"/>
    <row r="38231" ht="8.25" customHeight="1"/>
    <row r="38232" ht="8.25" customHeight="1"/>
    <row r="38233" ht="8.25" customHeight="1"/>
    <row r="38234" ht="8.25" customHeight="1"/>
    <row r="38235" ht="8.25" customHeight="1"/>
    <row r="38236" ht="8.25" customHeight="1"/>
    <row r="38237" ht="8.25" customHeight="1"/>
    <row r="38238" ht="8.25" customHeight="1"/>
    <row r="38239" ht="8.25" customHeight="1"/>
    <row r="38240" ht="8.25" customHeight="1"/>
    <row r="38241" ht="8.25" customHeight="1"/>
    <row r="38242" ht="8.25" customHeight="1"/>
    <row r="38243" ht="8.25" customHeight="1"/>
    <row r="38244" ht="8.25" customHeight="1"/>
    <row r="38245" ht="8.25" customHeight="1"/>
    <row r="38246" ht="8.25" customHeight="1"/>
    <row r="38247" ht="8.25" customHeight="1"/>
    <row r="38248" ht="8.25" customHeight="1"/>
    <row r="38249" ht="8.25" customHeight="1"/>
    <row r="38250" ht="8.25" customHeight="1"/>
    <row r="38251" ht="8.25" customHeight="1"/>
    <row r="38252" ht="8.25" customHeight="1"/>
    <row r="38253" ht="8.25" customHeight="1"/>
    <row r="38254" ht="8.25" customHeight="1"/>
    <row r="38255" ht="8.25" customHeight="1"/>
    <row r="38256" ht="8.25" customHeight="1"/>
    <row r="38257" ht="8.25" customHeight="1"/>
    <row r="38258" ht="8.25" customHeight="1"/>
    <row r="38259" ht="8.25" customHeight="1"/>
    <row r="38260" ht="8.25" customHeight="1"/>
    <row r="38261" ht="8.25" customHeight="1"/>
    <row r="38262" ht="8.25" customHeight="1"/>
    <row r="38263" ht="8.25" customHeight="1"/>
    <row r="38264" ht="8.25" customHeight="1"/>
    <row r="38265" ht="8.25" customHeight="1"/>
    <row r="38266" ht="8.25" customHeight="1"/>
    <row r="38267" ht="8.25" customHeight="1"/>
    <row r="38268" ht="8.25" customHeight="1"/>
    <row r="38269" ht="8.25" customHeight="1"/>
    <row r="38270" ht="8.25" customHeight="1"/>
    <row r="38271" ht="8.25" customHeight="1"/>
    <row r="38272" ht="8.25" customHeight="1"/>
    <row r="38273" ht="8.25" customHeight="1"/>
    <row r="38274" ht="8.25" customHeight="1"/>
    <row r="38275" ht="8.25" customHeight="1"/>
    <row r="38276" ht="8.25" customHeight="1"/>
    <row r="38277" ht="8.25" customHeight="1"/>
    <row r="38278" ht="8.25" customHeight="1"/>
    <row r="38279" ht="8.25" customHeight="1"/>
    <row r="38280" ht="8.25" customHeight="1"/>
    <row r="38281" ht="8.25" customHeight="1"/>
    <row r="38282" ht="8.25" customHeight="1"/>
    <row r="38283" ht="8.25" customHeight="1"/>
    <row r="38284" ht="8.25" customHeight="1"/>
    <row r="38285" ht="8.25" customHeight="1"/>
    <row r="38286" ht="8.25" customHeight="1"/>
    <row r="38287" ht="8.25" customHeight="1"/>
    <row r="38288" ht="8.25" customHeight="1"/>
    <row r="38289" ht="8.25" customHeight="1"/>
    <row r="38290" ht="8.25" customHeight="1"/>
    <row r="38291" ht="8.25" customHeight="1"/>
    <row r="38292" ht="8.25" customHeight="1"/>
    <row r="38293" ht="8.25" customHeight="1"/>
    <row r="38294" ht="8.25" customHeight="1"/>
    <row r="38295" ht="8.25" customHeight="1"/>
    <row r="38296" ht="8.25" customHeight="1"/>
    <row r="38297" ht="8.25" customHeight="1"/>
    <row r="38298" ht="8.25" customHeight="1"/>
    <row r="38299" ht="8.25" customHeight="1"/>
    <row r="38300" ht="8.25" customHeight="1"/>
    <row r="38301" ht="8.25" customHeight="1"/>
    <row r="38302" ht="8.25" customHeight="1"/>
    <row r="38303" ht="8.25" customHeight="1"/>
    <row r="38304" ht="8.25" customHeight="1"/>
    <row r="38305" ht="8.25" customHeight="1"/>
    <row r="38306" ht="8.25" customHeight="1"/>
    <row r="38307" ht="8.25" customHeight="1"/>
    <row r="38308" ht="8.25" customHeight="1"/>
    <row r="38309" ht="8.25" customHeight="1"/>
    <row r="38310" ht="8.25" customHeight="1"/>
    <row r="38311" ht="8.25" customHeight="1"/>
    <row r="38312" ht="8.25" customHeight="1"/>
    <row r="38313" ht="8.25" customHeight="1"/>
    <row r="38314" ht="8.25" customHeight="1"/>
    <row r="38315" ht="8.25" customHeight="1"/>
    <row r="38316" ht="8.25" customHeight="1"/>
    <row r="38317" ht="8.25" customHeight="1"/>
    <row r="38318" ht="8.25" customHeight="1"/>
    <row r="38319" ht="8.25" customHeight="1"/>
    <row r="38320" ht="8.25" customHeight="1"/>
    <row r="38321" ht="8.25" customHeight="1"/>
    <row r="38322" ht="8.25" customHeight="1"/>
    <row r="38323" ht="8.25" customHeight="1"/>
    <row r="38324" ht="8.25" customHeight="1"/>
    <row r="38325" ht="8.25" customHeight="1"/>
    <row r="38326" ht="8.25" customHeight="1"/>
    <row r="38327" ht="8.25" customHeight="1"/>
    <row r="38328" ht="8.25" customHeight="1"/>
    <row r="38329" ht="8.25" customHeight="1"/>
    <row r="38330" ht="8.25" customHeight="1"/>
    <row r="38331" ht="8.25" customHeight="1"/>
    <row r="38332" ht="8.25" customHeight="1"/>
    <row r="38333" ht="8.25" customHeight="1"/>
    <row r="38334" ht="8.25" customHeight="1"/>
    <row r="38335" ht="8.25" customHeight="1"/>
    <row r="38336" ht="8.25" customHeight="1"/>
    <row r="38337" ht="8.25" customHeight="1"/>
    <row r="38338" ht="8.25" customHeight="1"/>
    <row r="38339" ht="8.25" customHeight="1"/>
    <row r="38340" ht="8.25" customHeight="1"/>
    <row r="38341" ht="8.25" customHeight="1"/>
    <row r="38342" ht="8.25" customHeight="1"/>
    <row r="38343" ht="8.25" customHeight="1"/>
    <row r="38344" ht="8.25" customHeight="1"/>
    <row r="38345" ht="8.25" customHeight="1"/>
    <row r="38346" ht="8.25" customHeight="1"/>
    <row r="38347" ht="8.25" customHeight="1"/>
    <row r="38348" ht="8.25" customHeight="1"/>
    <row r="38349" ht="8.25" customHeight="1"/>
    <row r="38350" ht="8.25" customHeight="1"/>
    <row r="38351" ht="8.25" customHeight="1"/>
    <row r="38352" ht="8.25" customHeight="1"/>
    <row r="38353" ht="8.25" customHeight="1"/>
    <row r="38354" ht="8.25" customHeight="1"/>
    <row r="38355" ht="8.25" customHeight="1"/>
    <row r="38356" ht="8.25" customHeight="1"/>
    <row r="38357" ht="8.25" customHeight="1"/>
    <row r="38358" ht="8.25" customHeight="1"/>
    <row r="38359" ht="8.25" customHeight="1"/>
    <row r="38360" ht="8.25" customHeight="1"/>
    <row r="38361" ht="8.25" customHeight="1"/>
    <row r="38362" ht="8.25" customHeight="1"/>
    <row r="38363" ht="8.25" customHeight="1"/>
    <row r="38364" ht="8.25" customHeight="1"/>
    <row r="38365" ht="8.25" customHeight="1"/>
    <row r="38366" ht="8.25" customHeight="1"/>
    <row r="38367" ht="8.25" customHeight="1"/>
    <row r="38368" ht="8.25" customHeight="1"/>
    <row r="38369" ht="8.25" customHeight="1"/>
    <row r="38370" ht="8.25" customHeight="1"/>
    <row r="38371" ht="8.25" customHeight="1"/>
    <row r="38372" ht="8.25" customHeight="1"/>
    <row r="38373" ht="8.25" customHeight="1"/>
    <row r="38374" ht="8.25" customHeight="1"/>
    <row r="38375" ht="8.25" customHeight="1"/>
    <row r="38376" ht="8.25" customHeight="1"/>
    <row r="38377" ht="8.25" customHeight="1"/>
    <row r="38378" ht="8.25" customHeight="1"/>
    <row r="38379" ht="8.25" customHeight="1"/>
    <row r="38380" ht="8.25" customHeight="1"/>
    <row r="38381" ht="8.25" customHeight="1"/>
    <row r="38382" ht="8.25" customHeight="1"/>
    <row r="38383" ht="8.25" customHeight="1"/>
    <row r="38384" ht="8.25" customHeight="1"/>
    <row r="38385" ht="8.25" customHeight="1"/>
    <row r="38386" ht="8.25" customHeight="1"/>
    <row r="38387" ht="8.25" customHeight="1"/>
    <row r="38388" ht="8.25" customHeight="1"/>
    <row r="38389" ht="8.25" customHeight="1"/>
    <row r="38390" ht="8.25" customHeight="1"/>
    <row r="38391" ht="8.25" customHeight="1"/>
    <row r="38392" ht="8.25" customHeight="1"/>
    <row r="38393" ht="8.25" customHeight="1"/>
    <row r="38394" ht="8.25" customHeight="1"/>
    <row r="38395" ht="8.25" customHeight="1"/>
    <row r="38396" ht="8.25" customHeight="1"/>
    <row r="38397" ht="8.25" customHeight="1"/>
    <row r="38398" ht="8.25" customHeight="1"/>
    <row r="38399" ht="8.25" customHeight="1"/>
    <row r="38400" ht="8.25" customHeight="1"/>
    <row r="38401" ht="8.25" customHeight="1"/>
    <row r="38402" ht="8.25" customHeight="1"/>
    <row r="38403" ht="8.25" customHeight="1"/>
    <row r="38404" ht="8.25" customHeight="1"/>
    <row r="38405" ht="8.25" customHeight="1"/>
    <row r="38406" ht="8.25" customHeight="1"/>
    <row r="38407" ht="8.25" customHeight="1"/>
    <row r="38408" ht="8.25" customHeight="1"/>
    <row r="38409" ht="8.25" customHeight="1"/>
    <row r="38410" ht="8.25" customHeight="1"/>
    <row r="38411" ht="8.25" customHeight="1"/>
    <row r="38412" ht="8.25" customHeight="1"/>
    <row r="38413" ht="8.25" customHeight="1"/>
    <row r="38414" ht="8.25" customHeight="1"/>
    <row r="38415" ht="8.25" customHeight="1"/>
    <row r="38416" ht="8.25" customHeight="1"/>
    <row r="38417" ht="8.25" customHeight="1"/>
    <row r="38418" ht="8.25" customHeight="1"/>
    <row r="38419" ht="8.25" customHeight="1"/>
    <row r="38420" ht="8.25" customHeight="1"/>
    <row r="38421" ht="8.25" customHeight="1"/>
    <row r="38422" ht="8.25" customHeight="1"/>
    <row r="38423" ht="8.25" customHeight="1"/>
    <row r="38424" ht="8.25" customHeight="1"/>
    <row r="38425" ht="8.25" customHeight="1"/>
    <row r="38426" ht="8.25" customHeight="1"/>
    <row r="38427" ht="8.25" customHeight="1"/>
    <row r="38428" ht="8.25" customHeight="1"/>
    <row r="38429" ht="8.25" customHeight="1"/>
    <row r="38430" ht="8.25" customHeight="1"/>
    <row r="38431" ht="8.25" customHeight="1"/>
    <row r="38432" ht="8.25" customHeight="1"/>
    <row r="38433" ht="8.25" customHeight="1"/>
    <row r="38434" ht="8.25" customHeight="1"/>
    <row r="38435" ht="8.25" customHeight="1"/>
    <row r="38436" ht="8.25" customHeight="1"/>
    <row r="38437" ht="8.25" customHeight="1"/>
    <row r="38438" ht="8.25" customHeight="1"/>
    <row r="38439" ht="8.25" customHeight="1"/>
    <row r="38440" ht="8.25" customHeight="1"/>
    <row r="38441" ht="8.25" customHeight="1"/>
    <row r="38442" ht="8.25" customHeight="1"/>
    <row r="38443" ht="8.25" customHeight="1"/>
    <row r="38444" ht="8.25" customHeight="1"/>
    <row r="38445" ht="8.25" customHeight="1"/>
    <row r="38446" ht="8.25" customHeight="1"/>
    <row r="38447" ht="8.25" customHeight="1"/>
    <row r="38448" ht="8.25" customHeight="1"/>
    <row r="38449" ht="8.25" customHeight="1"/>
    <row r="38450" ht="8.25" customHeight="1"/>
    <row r="38451" ht="8.25" customHeight="1"/>
    <row r="38452" ht="8.25" customHeight="1"/>
    <row r="38453" ht="8.25" customHeight="1"/>
    <row r="38454" ht="8.25" customHeight="1"/>
    <row r="38455" ht="8.25" customHeight="1"/>
    <row r="38456" ht="8.25" customHeight="1"/>
    <row r="38457" ht="8.25" customHeight="1"/>
    <row r="38458" ht="8.25" customHeight="1"/>
    <row r="38459" ht="8.25" customHeight="1"/>
    <row r="38460" ht="8.25" customHeight="1"/>
    <row r="38461" ht="8.25" customHeight="1"/>
    <row r="38462" ht="8.25" customHeight="1"/>
    <row r="38463" ht="8.25" customHeight="1"/>
    <row r="38464" ht="8.25" customHeight="1"/>
    <row r="38465" ht="8.25" customHeight="1"/>
    <row r="38466" ht="8.25" customHeight="1"/>
    <row r="38467" ht="8.25" customHeight="1"/>
    <row r="38468" ht="8.25" customHeight="1"/>
    <row r="38469" ht="8.25" customHeight="1"/>
    <row r="38470" ht="8.25" customHeight="1"/>
    <row r="38471" ht="8.25" customHeight="1"/>
    <row r="38472" ht="8.25" customHeight="1"/>
    <row r="38473" ht="8.25" customHeight="1"/>
    <row r="38474" ht="8.25" customHeight="1"/>
    <row r="38475" ht="8.25" customHeight="1"/>
    <row r="38476" ht="8.25" customHeight="1"/>
    <row r="38477" ht="8.25" customHeight="1"/>
    <row r="38478" ht="8.25" customHeight="1"/>
    <row r="38479" ht="8.25" customHeight="1"/>
    <row r="38480" ht="8.25" customHeight="1"/>
    <row r="38481" ht="8.25" customHeight="1"/>
    <row r="38482" ht="8.25" customHeight="1"/>
    <row r="38483" ht="8.25" customHeight="1"/>
    <row r="38484" ht="8.25" customHeight="1"/>
    <row r="38485" ht="8.25" customHeight="1"/>
    <row r="38486" ht="8.25" customHeight="1"/>
    <row r="38487" ht="8.25" customHeight="1"/>
    <row r="38488" ht="8.25" customHeight="1"/>
    <row r="38489" ht="8.25" customHeight="1"/>
    <row r="38490" ht="8.25" customHeight="1"/>
    <row r="38491" ht="8.25" customHeight="1"/>
    <row r="38492" ht="8.25" customHeight="1"/>
    <row r="38493" ht="8.25" customHeight="1"/>
    <row r="38494" ht="8.25" customHeight="1"/>
    <row r="38495" ht="8.25" customHeight="1"/>
    <row r="38496" ht="8.25" customHeight="1"/>
    <row r="38497" ht="8.25" customHeight="1"/>
    <row r="38498" ht="8.25" customHeight="1"/>
    <row r="38499" ht="8.25" customHeight="1"/>
    <row r="38500" ht="8.25" customHeight="1"/>
    <row r="38501" ht="8.25" customHeight="1"/>
    <row r="38502" ht="8.25" customHeight="1"/>
    <row r="38503" ht="8.25" customHeight="1"/>
    <row r="38504" ht="8.25" customHeight="1"/>
    <row r="38505" ht="8.25" customHeight="1"/>
    <row r="38506" ht="8.25" customHeight="1"/>
    <row r="38507" ht="8.25" customHeight="1"/>
    <row r="38508" ht="8.25" customHeight="1"/>
    <row r="38509" ht="8.25" customHeight="1"/>
    <row r="38510" ht="8.25" customHeight="1"/>
    <row r="38511" ht="8.25" customHeight="1"/>
    <row r="38512" ht="8.25" customHeight="1"/>
    <row r="38513" ht="8.25" customHeight="1"/>
    <row r="38514" ht="8.25" customHeight="1"/>
    <row r="38515" ht="8.25" customHeight="1"/>
    <row r="38516" ht="8.25" customHeight="1"/>
    <row r="38517" ht="8.25" customHeight="1"/>
    <row r="38518" ht="8.25" customHeight="1"/>
    <row r="38519" ht="8.25" customHeight="1"/>
    <row r="38520" ht="8.25" customHeight="1"/>
    <row r="38521" ht="8.25" customHeight="1"/>
    <row r="38522" ht="8.25" customHeight="1"/>
    <row r="38523" ht="8.25" customHeight="1"/>
    <row r="38524" ht="8.25" customHeight="1"/>
    <row r="38525" ht="8.25" customHeight="1"/>
    <row r="38526" ht="8.25" customHeight="1"/>
    <row r="38527" ht="8.25" customHeight="1"/>
    <row r="38528" ht="8.25" customHeight="1"/>
    <row r="38529" ht="8.25" customHeight="1"/>
    <row r="38530" ht="8.25" customHeight="1"/>
    <row r="38531" ht="8.25" customHeight="1"/>
    <row r="38532" ht="8.25" customHeight="1"/>
    <row r="38533" ht="8.25" customHeight="1"/>
    <row r="38534" ht="8.25" customHeight="1"/>
    <row r="38535" ht="8.25" customHeight="1"/>
    <row r="38536" ht="8.25" customHeight="1"/>
    <row r="38537" ht="8.25" customHeight="1"/>
    <row r="38538" ht="8.25" customHeight="1"/>
    <row r="38539" ht="8.25" customHeight="1"/>
    <row r="38540" ht="8.25" customHeight="1"/>
    <row r="38541" ht="8.25" customHeight="1"/>
    <row r="38542" ht="8.25" customHeight="1"/>
    <row r="38543" ht="8.25" customHeight="1"/>
    <row r="38544" ht="8.25" customHeight="1"/>
    <row r="38545" ht="8.25" customHeight="1"/>
    <row r="38546" ht="8.25" customHeight="1"/>
    <row r="38547" ht="8.25" customHeight="1"/>
    <row r="38548" ht="8.25" customHeight="1"/>
    <row r="38549" ht="8.25" customHeight="1"/>
    <row r="38550" ht="8.25" customHeight="1"/>
    <row r="38551" ht="8.25" customHeight="1"/>
    <row r="38552" ht="8.25" customHeight="1"/>
    <row r="38553" ht="8.25" customHeight="1"/>
    <row r="38554" ht="8.25" customHeight="1"/>
    <row r="38555" ht="8.25" customHeight="1"/>
    <row r="38556" ht="8.25" customHeight="1"/>
    <row r="38557" ht="8.25" customHeight="1"/>
    <row r="38558" ht="8.25" customHeight="1"/>
    <row r="38559" ht="8.25" customHeight="1"/>
    <row r="38560" ht="8.25" customHeight="1"/>
    <row r="38561" ht="8.25" customHeight="1"/>
    <row r="38562" ht="8.25" customHeight="1"/>
    <row r="38563" ht="8.25" customHeight="1"/>
    <row r="38564" ht="8.25" customHeight="1"/>
    <row r="38565" ht="8.25" customHeight="1"/>
    <row r="38566" ht="8.25" customHeight="1"/>
    <row r="38567" ht="8.25" customHeight="1"/>
    <row r="38568" ht="8.25" customHeight="1"/>
    <row r="38569" ht="8.25" customHeight="1"/>
    <row r="38570" ht="8.25" customHeight="1"/>
    <row r="38571" ht="8.25" customHeight="1"/>
    <row r="38572" ht="8.25" customHeight="1"/>
    <row r="38573" ht="8.25" customHeight="1"/>
    <row r="38574" ht="8.25" customHeight="1"/>
    <row r="38575" ht="8.25" customHeight="1"/>
    <row r="38576" ht="8.25" customHeight="1"/>
    <row r="38577" ht="8.25" customHeight="1"/>
    <row r="38578" ht="8.25" customHeight="1"/>
    <row r="38579" ht="8.25" customHeight="1"/>
    <row r="38580" ht="8.25" customHeight="1"/>
    <row r="38581" ht="8.25" customHeight="1"/>
    <row r="38582" ht="8.25" customHeight="1"/>
    <row r="38583" ht="8.25" customHeight="1"/>
    <row r="38584" ht="8.25" customHeight="1"/>
    <row r="38585" ht="8.25" customHeight="1"/>
    <row r="38586" ht="8.25" customHeight="1"/>
    <row r="38587" ht="8.25" customHeight="1"/>
    <row r="38588" ht="8.25" customHeight="1"/>
    <row r="38589" ht="8.25" customHeight="1"/>
    <row r="38590" ht="8.25" customHeight="1"/>
    <row r="38591" ht="8.25" customHeight="1"/>
    <row r="38592" ht="8.25" customHeight="1"/>
    <row r="38593" ht="8.25" customHeight="1"/>
    <row r="38594" ht="8.25" customHeight="1"/>
    <row r="38595" ht="8.25" customHeight="1"/>
    <row r="38596" ht="8.25" customHeight="1"/>
    <row r="38597" ht="8.25" customHeight="1"/>
    <row r="38598" ht="8.25" customHeight="1"/>
    <row r="38599" ht="8.25" customHeight="1"/>
    <row r="38600" ht="8.25" customHeight="1"/>
    <row r="38601" ht="8.25" customHeight="1"/>
    <row r="38602" ht="8.25" customHeight="1"/>
    <row r="38603" ht="8.25" customHeight="1"/>
    <row r="38604" ht="8.25" customHeight="1"/>
    <row r="38605" ht="8.25" customHeight="1"/>
    <row r="38606" ht="8.25" customHeight="1"/>
    <row r="38607" ht="8.25" customHeight="1"/>
    <row r="38608" ht="8.25" customHeight="1"/>
    <row r="38609" ht="8.25" customHeight="1"/>
    <row r="38610" ht="8.25" customHeight="1"/>
    <row r="38611" ht="8.25" customHeight="1"/>
    <row r="38612" ht="8.25" customHeight="1"/>
    <row r="38613" ht="8.25" customHeight="1"/>
    <row r="38614" ht="8.25" customHeight="1"/>
    <row r="38615" ht="8.25" customHeight="1"/>
    <row r="38616" ht="8.25" customHeight="1"/>
    <row r="38617" ht="8.25" customHeight="1"/>
    <row r="38618" ht="8.25" customHeight="1"/>
    <row r="38619" ht="8.25" customHeight="1"/>
    <row r="38620" ht="8.25" customHeight="1"/>
    <row r="38621" ht="8.25" customHeight="1"/>
    <row r="38622" ht="8.25" customHeight="1"/>
    <row r="38623" ht="8.25" customHeight="1"/>
    <row r="38624" ht="8.25" customHeight="1"/>
    <row r="38625" ht="8.25" customHeight="1"/>
    <row r="38626" ht="8.25" customHeight="1"/>
    <row r="38627" ht="8.25" customHeight="1"/>
    <row r="38628" ht="8.25" customHeight="1"/>
    <row r="38629" ht="8.25" customHeight="1"/>
    <row r="38630" ht="8.25" customHeight="1"/>
    <row r="38631" ht="8.25" customHeight="1"/>
    <row r="38632" ht="8.25" customHeight="1"/>
    <row r="38633" ht="8.25" customHeight="1"/>
    <row r="38634" ht="8.25" customHeight="1"/>
    <row r="38635" ht="8.25" customHeight="1"/>
    <row r="38636" ht="8.25" customHeight="1"/>
    <row r="38637" ht="8.25" customHeight="1"/>
    <row r="38638" ht="8.25" customHeight="1"/>
    <row r="38639" ht="8.25" customHeight="1"/>
    <row r="38640" ht="8.25" customHeight="1"/>
    <row r="38641" ht="8.25" customHeight="1"/>
    <row r="38642" ht="8.25" customHeight="1"/>
    <row r="38643" ht="8.25" customHeight="1"/>
    <row r="38644" ht="8.25" customHeight="1"/>
    <row r="38645" ht="8.25" customHeight="1"/>
    <row r="38646" ht="8.25" customHeight="1"/>
    <row r="38647" ht="8.25" customHeight="1"/>
    <row r="38648" ht="8.25" customHeight="1"/>
    <row r="38649" ht="8.25" customHeight="1"/>
    <row r="38650" ht="8.25" customHeight="1"/>
    <row r="38651" ht="8.25" customHeight="1"/>
    <row r="38652" ht="8.25" customHeight="1"/>
    <row r="38653" ht="8.25" customHeight="1"/>
    <row r="38654" ht="8.25" customHeight="1"/>
    <row r="38655" ht="8.25" customHeight="1"/>
    <row r="38656" ht="8.25" customHeight="1"/>
    <row r="38657" ht="8.25" customHeight="1"/>
    <row r="38658" ht="8.25" customHeight="1"/>
    <row r="38659" ht="8.25" customHeight="1"/>
    <row r="38660" ht="8.25" customHeight="1"/>
    <row r="38661" ht="8.25" customHeight="1"/>
    <row r="38662" ht="8.25" customHeight="1"/>
    <row r="38663" ht="8.25" customHeight="1"/>
    <row r="38664" ht="8.25" customHeight="1"/>
    <row r="38665" ht="8.25" customHeight="1"/>
    <row r="38666" ht="8.25" customHeight="1"/>
    <row r="38667" ht="8.25" customHeight="1"/>
    <row r="38668" ht="8.25" customHeight="1"/>
    <row r="38669" ht="8.25" customHeight="1"/>
    <row r="38670" ht="8.25" customHeight="1"/>
    <row r="38671" ht="8.25" customHeight="1"/>
    <row r="38672" ht="8.25" customHeight="1"/>
    <row r="38673" ht="8.25" customHeight="1"/>
    <row r="38674" ht="8.25" customHeight="1"/>
    <row r="38675" ht="8.25" customHeight="1"/>
    <row r="38676" ht="8.25" customHeight="1"/>
    <row r="38677" ht="8.25" customHeight="1"/>
    <row r="38678" ht="8.25" customHeight="1"/>
    <row r="38679" ht="8.25" customHeight="1"/>
    <row r="38680" ht="8.25" customHeight="1"/>
    <row r="38681" ht="8.25" customHeight="1"/>
    <row r="38682" ht="8.25" customHeight="1"/>
    <row r="38683" ht="8.25" customHeight="1"/>
    <row r="38684" ht="8.25" customHeight="1"/>
    <row r="38685" ht="8.25" customHeight="1"/>
    <row r="38686" ht="8.25" customHeight="1"/>
    <row r="38687" ht="8.25" customHeight="1"/>
    <row r="38688" ht="8.25" customHeight="1"/>
    <row r="38689" ht="8.25" customHeight="1"/>
    <row r="38690" ht="8.25" customHeight="1"/>
    <row r="38691" ht="8.25" customHeight="1"/>
    <row r="38692" ht="8.25" customHeight="1"/>
    <row r="38693" ht="8.25" customHeight="1"/>
    <row r="38694" ht="8.25" customHeight="1"/>
    <row r="38695" ht="8.25" customHeight="1"/>
    <row r="38696" ht="8.25" customHeight="1"/>
    <row r="38697" ht="8.25" customHeight="1"/>
    <row r="38698" ht="8.25" customHeight="1"/>
    <row r="38699" ht="8.25" customHeight="1"/>
    <row r="38700" ht="8.25" customHeight="1"/>
    <row r="38701" ht="8.25" customHeight="1"/>
    <row r="38702" ht="8.25" customHeight="1"/>
    <row r="38703" ht="8.25" customHeight="1"/>
    <row r="38704" ht="8.25" customHeight="1"/>
    <row r="38705" ht="8.25" customHeight="1"/>
    <row r="38706" ht="8.25" customHeight="1"/>
    <row r="38707" ht="8.25" customHeight="1"/>
    <row r="38708" ht="8.25" customHeight="1"/>
    <row r="38709" ht="8.25" customHeight="1"/>
    <row r="38710" ht="8.25" customHeight="1"/>
    <row r="38711" ht="8.25" customHeight="1"/>
    <row r="38712" ht="8.25" customHeight="1"/>
    <row r="38713" ht="8.25" customHeight="1"/>
    <row r="38714" ht="8.25" customHeight="1"/>
    <row r="38715" ht="8.25" customHeight="1"/>
    <row r="38716" ht="8.25" customHeight="1"/>
    <row r="38717" ht="8.25" customHeight="1"/>
    <row r="38718" ht="8.25" customHeight="1"/>
    <row r="38719" ht="8.25" customHeight="1"/>
    <row r="38720" ht="8.25" customHeight="1"/>
    <row r="38721" ht="8.25" customHeight="1"/>
    <row r="38722" ht="8.25" customHeight="1"/>
    <row r="38723" ht="8.25" customHeight="1"/>
    <row r="38724" ht="8.25" customHeight="1"/>
    <row r="38725" ht="8.25" customHeight="1"/>
    <row r="38726" ht="8.25" customHeight="1"/>
    <row r="38727" ht="8.25" customHeight="1"/>
    <row r="38728" ht="8.25" customHeight="1"/>
    <row r="38729" ht="8.25" customHeight="1"/>
    <row r="38730" ht="8.25" customHeight="1"/>
    <row r="38731" ht="8.25" customHeight="1"/>
    <row r="38732" ht="8.25" customHeight="1"/>
    <row r="38733" ht="8.25" customHeight="1"/>
    <row r="38734" ht="8.25" customHeight="1"/>
    <row r="38735" ht="8.25" customHeight="1"/>
    <row r="38736" ht="8.25" customHeight="1"/>
    <row r="38737" ht="8.25" customHeight="1"/>
    <row r="38738" ht="8.25" customHeight="1"/>
    <row r="38739" ht="8.25" customHeight="1"/>
    <row r="38740" ht="8.25" customHeight="1"/>
    <row r="38741" ht="8.25" customHeight="1"/>
    <row r="38742" ht="8.25" customHeight="1"/>
    <row r="38743" ht="8.25" customHeight="1"/>
    <row r="38744" ht="8.25" customHeight="1"/>
    <row r="38745" ht="8.25" customHeight="1"/>
    <row r="38746" ht="8.25" customHeight="1"/>
    <row r="38747" ht="8.25" customHeight="1"/>
    <row r="38748" ht="8.25" customHeight="1"/>
    <row r="38749" ht="8.25" customHeight="1"/>
    <row r="38750" ht="8.25" customHeight="1"/>
    <row r="38751" ht="8.25" customHeight="1"/>
    <row r="38752" ht="8.25" customHeight="1"/>
    <row r="38753" ht="8.25" customHeight="1"/>
    <row r="38754" ht="8.25" customHeight="1"/>
    <row r="38755" ht="8.25" customHeight="1"/>
    <row r="38756" ht="8.25" customHeight="1"/>
    <row r="38757" ht="8.25" customHeight="1"/>
    <row r="38758" ht="8.25" customHeight="1"/>
    <row r="38759" ht="8.25" customHeight="1"/>
    <row r="38760" ht="8.25" customHeight="1"/>
    <row r="38761" ht="8.25" customHeight="1"/>
    <row r="38762" ht="8.25" customHeight="1"/>
    <row r="38763" ht="8.25" customHeight="1"/>
    <row r="38764" ht="8.25" customHeight="1"/>
    <row r="38765" ht="8.25" customHeight="1"/>
    <row r="38766" ht="8.25" customHeight="1"/>
    <row r="38767" ht="8.25" customHeight="1"/>
    <row r="38768" ht="8.25" customHeight="1"/>
    <row r="38769" ht="8.25" customHeight="1"/>
    <row r="38770" ht="8.25" customHeight="1"/>
    <row r="38771" ht="8.25" customHeight="1"/>
    <row r="38772" ht="8.25" customHeight="1"/>
    <row r="38773" ht="8.25" customHeight="1"/>
    <row r="38774" ht="8.25" customHeight="1"/>
    <row r="38775" ht="8.25" customHeight="1"/>
    <row r="38776" ht="8.25" customHeight="1"/>
    <row r="38777" ht="8.25" customHeight="1"/>
    <row r="38778" ht="8.25" customHeight="1"/>
    <row r="38779" ht="8.25" customHeight="1"/>
    <row r="38780" ht="8.25" customHeight="1"/>
    <row r="38781" ht="8.25" customHeight="1"/>
    <row r="38782" ht="8.25" customHeight="1"/>
    <row r="38783" ht="8.25" customHeight="1"/>
    <row r="38784" ht="8.25" customHeight="1"/>
    <row r="38785" ht="8.25" customHeight="1"/>
    <row r="38786" ht="8.25" customHeight="1"/>
    <row r="38787" ht="8.25" customHeight="1"/>
    <row r="38788" ht="8.25" customHeight="1"/>
    <row r="38789" ht="8.25" customHeight="1"/>
    <row r="38790" ht="8.25" customHeight="1"/>
    <row r="38791" ht="8.25" customHeight="1"/>
    <row r="38792" ht="8.25" customHeight="1"/>
    <row r="38793" ht="8.25" customHeight="1"/>
    <row r="38794" ht="8.25" customHeight="1"/>
    <row r="38795" ht="8.25" customHeight="1"/>
    <row r="38796" ht="8.25" customHeight="1"/>
    <row r="38797" ht="8.25" customHeight="1"/>
    <row r="38798" ht="8.25" customHeight="1"/>
    <row r="38799" ht="8.25" customHeight="1"/>
    <row r="38800" ht="8.25" customHeight="1"/>
    <row r="38801" ht="8.25" customHeight="1"/>
    <row r="38802" ht="8.25" customHeight="1"/>
    <row r="38803" ht="8.25" customHeight="1"/>
    <row r="38804" ht="8.25" customHeight="1"/>
    <row r="38805" ht="8.25" customHeight="1"/>
    <row r="38806" ht="8.25" customHeight="1"/>
    <row r="38807" ht="8.25" customHeight="1"/>
    <row r="38808" ht="8.25" customHeight="1"/>
    <row r="38809" ht="8.25" customHeight="1"/>
    <row r="38810" ht="8.25" customHeight="1"/>
    <row r="38811" ht="8.25" customHeight="1"/>
    <row r="38812" ht="8.25" customHeight="1"/>
    <row r="38813" ht="8.25" customHeight="1"/>
    <row r="38814" ht="8.25" customHeight="1"/>
    <row r="38815" ht="8.25" customHeight="1"/>
    <row r="38816" ht="8.25" customHeight="1"/>
    <row r="38817" ht="8.25" customHeight="1"/>
    <row r="38818" ht="8.25" customHeight="1"/>
    <row r="38819" ht="8.25" customHeight="1"/>
    <row r="38820" ht="8.25" customHeight="1"/>
    <row r="38821" ht="8.25" customHeight="1"/>
    <row r="38822" ht="8.25" customHeight="1"/>
    <row r="38823" ht="8.25" customHeight="1"/>
    <row r="38824" ht="8.25" customHeight="1"/>
    <row r="38825" ht="8.25" customHeight="1"/>
    <row r="38826" ht="8.25" customHeight="1"/>
    <row r="38827" ht="8.25" customHeight="1"/>
    <row r="38828" ht="8.25" customHeight="1"/>
    <row r="38829" ht="8.25" customHeight="1"/>
    <row r="38830" ht="8.25" customHeight="1"/>
    <row r="38831" ht="8.25" customHeight="1"/>
    <row r="38832" ht="8.25" customHeight="1"/>
    <row r="38833" ht="8.25" customHeight="1"/>
    <row r="38834" ht="8.25" customHeight="1"/>
    <row r="38835" ht="8.25" customHeight="1"/>
    <row r="38836" ht="8.25" customHeight="1"/>
    <row r="38837" ht="8.25" customHeight="1"/>
    <row r="38838" ht="8.25" customHeight="1"/>
    <row r="38839" ht="8.25" customHeight="1"/>
    <row r="38840" ht="8.25" customHeight="1"/>
    <row r="38841" ht="8.25" customHeight="1"/>
    <row r="38842" ht="8.25" customHeight="1"/>
    <row r="38843" ht="8.25" customHeight="1"/>
    <row r="38844" ht="8.25" customHeight="1"/>
    <row r="38845" ht="8.25" customHeight="1"/>
    <row r="38846" ht="8.25" customHeight="1"/>
    <row r="38847" ht="8.25" customHeight="1"/>
    <row r="38848" ht="8.25" customHeight="1"/>
    <row r="38849" ht="8.25" customHeight="1"/>
    <row r="38850" ht="8.25" customHeight="1"/>
    <row r="38851" ht="8.25" customHeight="1"/>
    <row r="38852" ht="8.25" customHeight="1"/>
    <row r="38853" ht="8.25" customHeight="1"/>
    <row r="38854" ht="8.25" customHeight="1"/>
    <row r="38855" ht="8.25" customHeight="1"/>
    <row r="38856" ht="8.25" customHeight="1"/>
    <row r="38857" ht="8.25" customHeight="1"/>
    <row r="38858" ht="8.25" customHeight="1"/>
    <row r="38859" ht="8.25" customHeight="1"/>
    <row r="38860" ht="8.25" customHeight="1"/>
    <row r="38861" ht="8.25" customHeight="1"/>
    <row r="38862" ht="8.25" customHeight="1"/>
    <row r="38863" ht="8.25" customHeight="1"/>
    <row r="38864" ht="8.25" customHeight="1"/>
    <row r="38865" ht="8.25" customHeight="1"/>
    <row r="38866" ht="8.25" customHeight="1"/>
    <row r="38867" ht="8.25" customHeight="1"/>
    <row r="38868" ht="8.25" customHeight="1"/>
    <row r="38869" ht="8.25" customHeight="1"/>
    <row r="38870" ht="8.25" customHeight="1"/>
    <row r="38871" ht="8.25" customHeight="1"/>
    <row r="38872" ht="8.25" customHeight="1"/>
    <row r="38873" ht="8.25" customHeight="1"/>
    <row r="38874" ht="8.25" customHeight="1"/>
    <row r="38875" ht="8.25" customHeight="1"/>
    <row r="38876" ht="8.25" customHeight="1"/>
    <row r="38877" ht="8.25" customHeight="1"/>
    <row r="38878" ht="8.25" customHeight="1"/>
    <row r="38879" ht="8.25" customHeight="1"/>
    <row r="38880" ht="8.25" customHeight="1"/>
    <row r="38881" ht="8.25" customHeight="1"/>
    <row r="38882" ht="8.25" customHeight="1"/>
    <row r="38883" ht="8.25" customHeight="1"/>
    <row r="38884" ht="8.25" customHeight="1"/>
    <row r="38885" ht="8.25" customHeight="1"/>
    <row r="38886" ht="8.25" customHeight="1"/>
    <row r="38887" ht="8.25" customHeight="1"/>
    <row r="38888" ht="8.25" customHeight="1"/>
    <row r="38889" ht="8.25" customHeight="1"/>
    <row r="38890" ht="8.25" customHeight="1"/>
    <row r="38891" ht="8.25" customHeight="1"/>
    <row r="38892" ht="8.25" customHeight="1"/>
    <row r="38893" ht="8.25" customHeight="1"/>
    <row r="38894" ht="8.25" customHeight="1"/>
    <row r="38895" ht="8.25" customHeight="1"/>
    <row r="38896" ht="8.25" customHeight="1"/>
    <row r="38897" ht="8.25" customHeight="1"/>
    <row r="38898" ht="8.25" customHeight="1"/>
    <row r="38899" ht="8.25" customHeight="1"/>
    <row r="38900" ht="8.25" customHeight="1"/>
    <row r="38901" ht="8.25" customHeight="1"/>
    <row r="38902" ht="8.25" customHeight="1"/>
    <row r="38903" ht="8.25" customHeight="1"/>
    <row r="38904" ht="8.25" customHeight="1"/>
    <row r="38905" ht="8.25" customHeight="1"/>
    <row r="38906" ht="8.25" customHeight="1"/>
    <row r="38907" ht="8.25" customHeight="1"/>
    <row r="38908" ht="8.25" customHeight="1"/>
    <row r="38909" ht="8.25" customHeight="1"/>
    <row r="38910" ht="8.25" customHeight="1"/>
    <row r="38911" ht="8.25" customHeight="1"/>
    <row r="38912" ht="8.25" customHeight="1"/>
    <row r="38913" ht="8.25" customHeight="1"/>
    <row r="38914" ht="8.25" customHeight="1"/>
    <row r="38915" ht="8.25" customHeight="1"/>
    <row r="38916" ht="8.25" customHeight="1"/>
    <row r="38917" ht="8.25" customHeight="1"/>
    <row r="38918" ht="8.25" customHeight="1"/>
    <row r="38919" ht="8.25" customHeight="1"/>
    <row r="38920" ht="8.25" customHeight="1"/>
    <row r="38921" ht="8.25" customHeight="1"/>
    <row r="38922" ht="8.25" customHeight="1"/>
    <row r="38923" ht="8.25" customHeight="1"/>
    <row r="38924" ht="8.25" customHeight="1"/>
    <row r="38925" ht="8.25" customHeight="1"/>
    <row r="38926" ht="8.25" customHeight="1"/>
    <row r="38927" ht="8.25" customHeight="1"/>
    <row r="38928" ht="8.25" customHeight="1"/>
    <row r="38929" ht="8.25" customHeight="1"/>
    <row r="38930" ht="8.25" customHeight="1"/>
    <row r="38931" ht="8.25" customHeight="1"/>
    <row r="38932" ht="8.25" customHeight="1"/>
    <row r="38933" ht="8.25" customHeight="1"/>
    <row r="38934" ht="8.25" customHeight="1"/>
    <row r="38935" ht="8.25" customHeight="1"/>
    <row r="38936" ht="8.25" customHeight="1"/>
    <row r="38937" ht="8.25" customHeight="1"/>
    <row r="38938" ht="8.25" customHeight="1"/>
    <row r="38939" ht="8.25" customHeight="1"/>
    <row r="38940" ht="8.25" customHeight="1"/>
    <row r="38941" ht="8.25" customHeight="1"/>
    <row r="38942" ht="8.25" customHeight="1"/>
    <row r="38943" ht="8.25" customHeight="1"/>
    <row r="38944" ht="8.25" customHeight="1"/>
    <row r="38945" ht="8.25" customHeight="1"/>
    <row r="38946" ht="8.25" customHeight="1"/>
    <row r="38947" ht="8.25" customHeight="1"/>
    <row r="38948" ht="8.25" customHeight="1"/>
    <row r="38949" ht="8.25" customHeight="1"/>
    <row r="38950" ht="8.25" customHeight="1"/>
    <row r="38951" ht="8.25" customHeight="1"/>
    <row r="38952" ht="8.25" customHeight="1"/>
    <row r="38953" ht="8.25" customHeight="1"/>
    <row r="38954" ht="8.25" customHeight="1"/>
    <row r="38955" ht="8.25" customHeight="1"/>
    <row r="38956" ht="8.25" customHeight="1"/>
    <row r="38957" ht="8.25" customHeight="1"/>
    <row r="38958" ht="8.25" customHeight="1"/>
    <row r="38959" ht="8.25" customHeight="1"/>
    <row r="38960" ht="8.25" customHeight="1"/>
    <row r="38961" ht="8.25" customHeight="1"/>
    <row r="38962" ht="8.25" customHeight="1"/>
    <row r="38963" ht="8.25" customHeight="1"/>
    <row r="38964" ht="8.25" customHeight="1"/>
    <row r="38965" ht="8.25" customHeight="1"/>
    <row r="38966" ht="8.25" customHeight="1"/>
    <row r="38967" ht="8.25" customHeight="1"/>
    <row r="38968" ht="8.25" customHeight="1"/>
    <row r="38969" ht="8.25" customHeight="1"/>
    <row r="38970" ht="8.25" customHeight="1"/>
    <row r="38971" ht="8.25" customHeight="1"/>
    <row r="38972" ht="8.25" customHeight="1"/>
    <row r="38973" ht="8.25" customHeight="1"/>
    <row r="38974" ht="8.25" customHeight="1"/>
    <row r="38975" ht="8.25" customHeight="1"/>
    <row r="38976" ht="8.25" customHeight="1"/>
    <row r="38977" ht="8.25" customHeight="1"/>
    <row r="38978" ht="8.25" customHeight="1"/>
    <row r="38979" ht="8.25" customHeight="1"/>
    <row r="38980" ht="8.25" customHeight="1"/>
    <row r="38981" ht="8.25" customHeight="1"/>
    <row r="38982" ht="8.25" customHeight="1"/>
    <row r="38983" ht="8.25" customHeight="1"/>
    <row r="38984" ht="8.25" customHeight="1"/>
    <row r="38985" ht="8.25" customHeight="1"/>
    <row r="38986" ht="8.25" customHeight="1"/>
    <row r="38987" ht="8.25" customHeight="1"/>
    <row r="38988" ht="8.25" customHeight="1"/>
    <row r="38989" ht="8.25" customHeight="1"/>
    <row r="38990" ht="8.25" customHeight="1"/>
    <row r="38991" ht="8.25" customHeight="1"/>
    <row r="38992" ht="8.25" customHeight="1"/>
    <row r="38993" ht="8.25" customHeight="1"/>
    <row r="38994" ht="8.25" customHeight="1"/>
    <row r="38995" ht="8.25" customHeight="1"/>
    <row r="38996" ht="8.25" customHeight="1"/>
    <row r="38997" ht="8.25" customHeight="1"/>
    <row r="38998" ht="8.25" customHeight="1"/>
    <row r="38999" ht="8.25" customHeight="1"/>
    <row r="39000" ht="8.25" customHeight="1"/>
    <row r="39001" ht="8.25" customHeight="1"/>
    <row r="39002" ht="8.25" customHeight="1"/>
    <row r="39003" ht="8.25" customHeight="1"/>
    <row r="39004" ht="8.25" customHeight="1"/>
    <row r="39005" ht="8.25" customHeight="1"/>
    <row r="39006" ht="8.25" customHeight="1"/>
    <row r="39007" ht="8.25" customHeight="1"/>
    <row r="39008" ht="8.25" customHeight="1"/>
    <row r="39009" ht="8.25" customHeight="1"/>
    <row r="39010" ht="8.25" customHeight="1"/>
    <row r="39011" ht="8.25" customHeight="1"/>
    <row r="39012" ht="8.25" customHeight="1"/>
    <row r="39013" ht="8.25" customHeight="1"/>
    <row r="39014" ht="8.25" customHeight="1"/>
    <row r="39015" ht="8.25" customHeight="1"/>
    <row r="39016" ht="8.25" customHeight="1"/>
    <row r="39017" ht="8.25" customHeight="1"/>
    <row r="39018" ht="8.25" customHeight="1"/>
    <row r="39019" ht="8.25" customHeight="1"/>
    <row r="39020" ht="8.25" customHeight="1"/>
    <row r="39021" ht="8.25" customHeight="1"/>
    <row r="39022" ht="8.25" customHeight="1"/>
    <row r="39023" ht="8.25" customHeight="1"/>
    <row r="39024" ht="8.25" customHeight="1"/>
    <row r="39025" ht="8.25" customHeight="1"/>
    <row r="39026" ht="8.25" customHeight="1"/>
    <row r="39027" ht="8.25" customHeight="1"/>
    <row r="39028" ht="8.25" customHeight="1"/>
    <row r="39029" ht="8.25" customHeight="1"/>
    <row r="39030" ht="8.25" customHeight="1"/>
    <row r="39031" ht="8.25" customHeight="1"/>
    <row r="39032" ht="8.25" customHeight="1"/>
    <row r="39033" ht="8.25" customHeight="1"/>
    <row r="39034" ht="8.25" customHeight="1"/>
    <row r="39035" ht="8.25" customHeight="1"/>
    <row r="39036" ht="8.25" customHeight="1"/>
    <row r="39037" ht="8.25" customHeight="1"/>
    <row r="39038" ht="8.25" customHeight="1"/>
    <row r="39039" ht="8.25" customHeight="1"/>
    <row r="39040" ht="8.25" customHeight="1"/>
    <row r="39041" ht="8.25" customHeight="1"/>
    <row r="39042" ht="8.25" customHeight="1"/>
    <row r="39043" ht="8.25" customHeight="1"/>
    <row r="39044" ht="8.25" customHeight="1"/>
    <row r="39045" ht="8.25" customHeight="1"/>
    <row r="39046" ht="8.25" customHeight="1"/>
    <row r="39047" ht="8.25" customHeight="1"/>
    <row r="39048" ht="8.25" customHeight="1"/>
    <row r="39049" ht="8.25" customHeight="1"/>
    <row r="39050" ht="8.25" customHeight="1"/>
    <row r="39051" ht="8.25" customHeight="1"/>
    <row r="39052" ht="8.25" customHeight="1"/>
    <row r="39053" ht="8.25" customHeight="1"/>
    <row r="39054" ht="8.25" customHeight="1"/>
    <row r="39055" ht="8.25" customHeight="1"/>
    <row r="39056" ht="8.25" customHeight="1"/>
    <row r="39057" ht="8.25" customHeight="1"/>
    <row r="39058" ht="8.25" customHeight="1"/>
    <row r="39059" ht="8.25" customHeight="1"/>
    <row r="39060" ht="8.25" customHeight="1"/>
    <row r="39061" ht="8.25" customHeight="1"/>
    <row r="39062" ht="8.25" customHeight="1"/>
    <row r="39063" ht="8.25" customHeight="1"/>
    <row r="39064" ht="8.25" customHeight="1"/>
    <row r="39065" ht="8.25" customHeight="1"/>
    <row r="39066" ht="8.25" customHeight="1"/>
    <row r="39067" ht="8.25" customHeight="1"/>
    <row r="39068" ht="8.25" customHeight="1"/>
    <row r="39069" ht="8.25" customHeight="1"/>
    <row r="39070" ht="8.25" customHeight="1"/>
    <row r="39071" ht="8.25" customHeight="1"/>
    <row r="39072" ht="8.25" customHeight="1"/>
    <row r="39073" ht="8.25" customHeight="1"/>
    <row r="39074" ht="8.25" customHeight="1"/>
    <row r="39075" ht="8.25" customHeight="1"/>
    <row r="39076" ht="8.25" customHeight="1"/>
    <row r="39077" ht="8.25" customHeight="1"/>
    <row r="39078" ht="8.25" customHeight="1"/>
    <row r="39079" ht="8.25" customHeight="1"/>
    <row r="39080" ht="8.25" customHeight="1"/>
    <row r="39081" ht="8.25" customHeight="1"/>
    <row r="39082" ht="8.25" customHeight="1"/>
    <row r="39083" ht="8.25" customHeight="1"/>
    <row r="39084" ht="8.25" customHeight="1"/>
    <row r="39085" ht="8.25" customHeight="1"/>
    <row r="39086" ht="8.25" customHeight="1"/>
    <row r="39087" ht="8.25" customHeight="1"/>
    <row r="39088" ht="8.25" customHeight="1"/>
    <row r="39089" ht="8.25" customHeight="1"/>
    <row r="39090" ht="8.25" customHeight="1"/>
    <row r="39091" ht="8.25" customHeight="1"/>
    <row r="39092" ht="8.25" customHeight="1"/>
    <row r="39093" ht="8.25" customHeight="1"/>
    <row r="39094" ht="8.25" customHeight="1"/>
    <row r="39095" ht="8.25" customHeight="1"/>
    <row r="39096" ht="8.25" customHeight="1"/>
    <row r="39097" ht="8.25" customHeight="1"/>
    <row r="39098" ht="8.25" customHeight="1"/>
    <row r="39099" ht="8.25" customHeight="1"/>
    <row r="39100" ht="8.25" customHeight="1"/>
    <row r="39101" ht="8.25" customHeight="1"/>
    <row r="39102" ht="8.25" customHeight="1"/>
    <row r="39103" ht="8.25" customHeight="1"/>
    <row r="39104" ht="8.25" customHeight="1"/>
    <row r="39105" ht="8.25" customHeight="1"/>
    <row r="39106" ht="8.25" customHeight="1"/>
    <row r="39107" ht="8.25" customHeight="1"/>
    <row r="39108" ht="8.25" customHeight="1"/>
    <row r="39109" ht="8.25" customHeight="1"/>
    <row r="39110" ht="8.25" customHeight="1"/>
    <row r="39111" ht="8.25" customHeight="1"/>
    <row r="39112" ht="8.25" customHeight="1"/>
    <row r="39113" ht="8.25" customHeight="1"/>
    <row r="39114" ht="8.25" customHeight="1"/>
    <row r="39115" ht="8.25" customHeight="1"/>
    <row r="39116" ht="8.25" customHeight="1"/>
    <row r="39117" ht="8.25" customHeight="1"/>
    <row r="39118" ht="8.25" customHeight="1"/>
    <row r="39119" ht="8.25" customHeight="1"/>
    <row r="39120" ht="8.25" customHeight="1"/>
    <row r="39121" ht="8.25" customHeight="1"/>
    <row r="39122" ht="8.25" customHeight="1"/>
    <row r="39123" ht="8.25" customHeight="1"/>
    <row r="39124" ht="8.25" customHeight="1"/>
    <row r="39125" ht="8.25" customHeight="1"/>
    <row r="39126" ht="8.25" customHeight="1"/>
    <row r="39127" ht="8.25" customHeight="1"/>
    <row r="39128" ht="8.25" customHeight="1"/>
    <row r="39129" ht="8.25" customHeight="1"/>
    <row r="39130" ht="8.25" customHeight="1"/>
    <row r="39131" ht="8.25" customHeight="1"/>
    <row r="39132" ht="8.25" customHeight="1"/>
    <row r="39133" ht="8.25" customHeight="1"/>
    <row r="39134" ht="8.25" customHeight="1"/>
    <row r="39135" ht="8.25" customHeight="1"/>
    <row r="39136" ht="8.25" customHeight="1"/>
    <row r="39137" ht="8.25" customHeight="1"/>
    <row r="39138" ht="8.25" customHeight="1"/>
    <row r="39139" ht="8.25" customHeight="1"/>
    <row r="39140" ht="8.25" customHeight="1"/>
    <row r="39141" ht="8.25" customHeight="1"/>
    <row r="39142" ht="8.25" customHeight="1"/>
    <row r="39143" ht="8.25" customHeight="1"/>
    <row r="39144" ht="8.25" customHeight="1"/>
    <row r="39145" ht="8.25" customHeight="1"/>
    <row r="39146" ht="8.25" customHeight="1"/>
    <row r="39147" ht="8.25" customHeight="1"/>
    <row r="39148" ht="8.25" customHeight="1"/>
    <row r="39149" ht="8.25" customHeight="1"/>
    <row r="39150" ht="8.25" customHeight="1"/>
    <row r="39151" ht="8.25" customHeight="1"/>
    <row r="39152" ht="8.25" customHeight="1"/>
    <row r="39153" ht="8.25" customHeight="1"/>
    <row r="39154" ht="8.25" customHeight="1"/>
    <row r="39155" ht="8.25" customHeight="1"/>
    <row r="39156" ht="8.25" customHeight="1"/>
    <row r="39157" ht="8.25" customHeight="1"/>
    <row r="39158" ht="8.25" customHeight="1"/>
    <row r="39159" ht="8.25" customHeight="1"/>
    <row r="39160" ht="8.25" customHeight="1"/>
    <row r="39161" ht="8.25" customHeight="1"/>
    <row r="39162" ht="8.25" customHeight="1"/>
    <row r="39163" ht="8.25" customHeight="1"/>
    <row r="39164" ht="8.25" customHeight="1"/>
    <row r="39165" ht="8.25" customHeight="1"/>
    <row r="39166" ht="8.25" customHeight="1"/>
    <row r="39167" ht="8.25" customHeight="1"/>
    <row r="39168" ht="8.25" customHeight="1"/>
    <row r="39169" ht="8.25" customHeight="1"/>
    <row r="39170" ht="8.25" customHeight="1"/>
    <row r="39171" ht="8.25" customHeight="1"/>
    <row r="39172" ht="8.25" customHeight="1"/>
    <row r="39173" ht="8.25" customHeight="1"/>
    <row r="39174" ht="8.25" customHeight="1"/>
    <row r="39175" ht="8.25" customHeight="1"/>
    <row r="39176" ht="8.25" customHeight="1"/>
    <row r="39177" ht="8.25" customHeight="1"/>
    <row r="39178" ht="8.25" customHeight="1"/>
    <row r="39179" ht="8.25" customHeight="1"/>
    <row r="39180" ht="8.25" customHeight="1"/>
    <row r="39181" ht="8.25" customHeight="1"/>
    <row r="39182" ht="8.25" customHeight="1"/>
    <row r="39183" ht="8.25" customHeight="1"/>
    <row r="39184" ht="8.25" customHeight="1"/>
    <row r="39185" ht="8.25" customHeight="1"/>
    <row r="39186" ht="8.25" customHeight="1"/>
    <row r="39187" ht="8.25" customHeight="1"/>
    <row r="39188" ht="8.25" customHeight="1"/>
    <row r="39189" ht="8.25" customHeight="1"/>
    <row r="39190" ht="8.25" customHeight="1"/>
    <row r="39191" ht="8.25" customHeight="1"/>
    <row r="39192" ht="8.25" customHeight="1"/>
    <row r="39193" ht="8.25" customHeight="1"/>
    <row r="39194" ht="8.25" customHeight="1"/>
    <row r="39195" ht="8.25" customHeight="1"/>
    <row r="39196" ht="8.25" customHeight="1"/>
    <row r="39197" ht="8.25" customHeight="1"/>
    <row r="39198" ht="8.25" customHeight="1"/>
    <row r="39199" ht="8.25" customHeight="1"/>
    <row r="39200" ht="8.25" customHeight="1"/>
    <row r="39201" ht="8.25" customHeight="1"/>
    <row r="39202" ht="8.25" customHeight="1"/>
    <row r="39203" ht="8.25" customHeight="1"/>
    <row r="39204" ht="8.25" customHeight="1"/>
    <row r="39205" ht="8.25" customHeight="1"/>
    <row r="39206" ht="8.25" customHeight="1"/>
    <row r="39207" ht="8.25" customHeight="1"/>
    <row r="39208" ht="8.25" customHeight="1"/>
    <row r="39209" ht="8.25" customHeight="1"/>
    <row r="39210" ht="8.25" customHeight="1"/>
    <row r="39211" ht="8.25" customHeight="1"/>
    <row r="39212" ht="8.25" customHeight="1"/>
    <row r="39213" ht="8.25" customHeight="1"/>
    <row r="39214" ht="8.25" customHeight="1"/>
    <row r="39215" ht="8.25" customHeight="1"/>
    <row r="39216" ht="8.25" customHeight="1"/>
    <row r="39217" ht="8.25" customHeight="1"/>
    <row r="39218" ht="8.25" customHeight="1"/>
    <row r="39219" ht="8.25" customHeight="1"/>
    <row r="39220" ht="8.25" customHeight="1"/>
    <row r="39221" ht="8.25" customHeight="1"/>
    <row r="39222" ht="8.25" customHeight="1"/>
    <row r="39223" ht="8.25" customHeight="1"/>
    <row r="39224" ht="8.25" customHeight="1"/>
    <row r="39225" ht="8.25" customHeight="1"/>
    <row r="39226" ht="8.25" customHeight="1"/>
    <row r="39227" ht="8.25" customHeight="1"/>
    <row r="39228" ht="8.25" customHeight="1"/>
    <row r="39229" ht="8.25" customHeight="1"/>
    <row r="39230" ht="8.25" customHeight="1"/>
    <row r="39231" ht="8.25" customHeight="1"/>
    <row r="39232" ht="8.25" customHeight="1"/>
    <row r="39233" ht="8.25" customHeight="1"/>
    <row r="39234" ht="8.25" customHeight="1"/>
    <row r="39235" ht="8.25" customHeight="1"/>
    <row r="39236" ht="8.25" customHeight="1"/>
    <row r="39237" ht="8.25" customHeight="1"/>
    <row r="39238" ht="8.25" customHeight="1"/>
    <row r="39239" ht="8.25" customHeight="1"/>
    <row r="39240" ht="8.25" customHeight="1"/>
    <row r="39241" ht="8.25" customHeight="1"/>
    <row r="39242" ht="8.25" customHeight="1"/>
    <row r="39243" ht="8.25" customHeight="1"/>
    <row r="39244" ht="8.25" customHeight="1"/>
    <row r="39245" ht="8.25" customHeight="1"/>
    <row r="39246" ht="8.25" customHeight="1"/>
    <row r="39247" ht="8.25" customHeight="1"/>
    <row r="39248" ht="8.25" customHeight="1"/>
    <row r="39249" ht="8.25" customHeight="1"/>
    <row r="39250" ht="8.25" customHeight="1"/>
    <row r="39251" ht="8.25" customHeight="1"/>
    <row r="39252" ht="8.25" customHeight="1"/>
    <row r="39253" ht="8.25" customHeight="1"/>
    <row r="39254" ht="8.25" customHeight="1"/>
    <row r="39255" ht="8.25" customHeight="1"/>
    <row r="39256" ht="8.25" customHeight="1"/>
    <row r="39257" ht="8.25" customHeight="1"/>
    <row r="39258" ht="8.25" customHeight="1"/>
    <row r="39259" ht="8.25" customHeight="1"/>
    <row r="39260" ht="8.25" customHeight="1"/>
    <row r="39261" ht="8.25" customHeight="1"/>
    <row r="39262" ht="8.25" customHeight="1"/>
    <row r="39263" ht="8.25" customHeight="1"/>
    <row r="39264" ht="8.25" customHeight="1"/>
    <row r="39265" ht="8.25" customHeight="1"/>
    <row r="39266" ht="8.25" customHeight="1"/>
    <row r="39267" ht="8.25" customHeight="1"/>
    <row r="39268" ht="8.25" customHeight="1"/>
    <row r="39269" ht="8.25" customHeight="1"/>
    <row r="39270" ht="8.25" customHeight="1"/>
    <row r="39271" ht="8.25" customHeight="1"/>
    <row r="39272" ht="8.25" customHeight="1"/>
    <row r="39273" ht="8.25" customHeight="1"/>
    <row r="39274" ht="8.25" customHeight="1"/>
    <row r="39275" ht="8.25" customHeight="1"/>
    <row r="39276" ht="8.25" customHeight="1"/>
    <row r="39277" ht="8.25" customHeight="1"/>
    <row r="39278" ht="8.25" customHeight="1"/>
    <row r="39279" ht="8.25" customHeight="1"/>
    <row r="39280" ht="8.25" customHeight="1"/>
    <row r="39281" ht="8.25" customHeight="1"/>
    <row r="39282" ht="8.25" customHeight="1"/>
    <row r="39283" ht="8.25" customHeight="1"/>
    <row r="39284" ht="8.25" customHeight="1"/>
    <row r="39285" ht="8.25" customHeight="1"/>
    <row r="39286" ht="8.25" customHeight="1"/>
    <row r="39287" ht="8.25" customHeight="1"/>
    <row r="39288" ht="8.25" customHeight="1"/>
    <row r="39289" ht="8.25" customHeight="1"/>
    <row r="39290" ht="8.25" customHeight="1"/>
    <row r="39291" ht="8.25" customHeight="1"/>
    <row r="39292" ht="8.25" customHeight="1"/>
    <row r="39293" ht="8.25" customHeight="1"/>
    <row r="39294" ht="8.25" customHeight="1"/>
    <row r="39295" ht="8.25" customHeight="1"/>
    <row r="39296" ht="8.25" customHeight="1"/>
    <row r="39297" ht="8.25" customHeight="1"/>
    <row r="39298" ht="8.25" customHeight="1"/>
    <row r="39299" ht="8.25" customHeight="1"/>
    <row r="39300" ht="8.25" customHeight="1"/>
    <row r="39301" ht="8.25" customHeight="1"/>
    <row r="39302" ht="8.25" customHeight="1"/>
    <row r="39303" ht="8.25" customHeight="1"/>
    <row r="39304" ht="8.25" customHeight="1"/>
    <row r="39305" ht="8.25" customHeight="1"/>
    <row r="39306" ht="8.25" customHeight="1"/>
    <row r="39307" ht="8.25" customHeight="1"/>
    <row r="39308" ht="8.25" customHeight="1"/>
    <row r="39309" ht="8.25" customHeight="1"/>
    <row r="39310" ht="8.25" customHeight="1"/>
    <row r="39311" ht="8.25" customHeight="1"/>
    <row r="39312" ht="8.25" customHeight="1"/>
    <row r="39313" ht="8.25" customHeight="1"/>
    <row r="39314" ht="8.25" customHeight="1"/>
    <row r="39315" ht="8.25" customHeight="1"/>
    <row r="39316" ht="8.25" customHeight="1"/>
    <row r="39317" ht="8.25" customHeight="1"/>
    <row r="39318" ht="8.25" customHeight="1"/>
    <row r="39319" ht="8.25" customHeight="1"/>
    <row r="39320" ht="8.25" customHeight="1"/>
    <row r="39321" ht="8.25" customHeight="1"/>
    <row r="39322" ht="8.25" customHeight="1"/>
    <row r="39323" ht="8.25" customHeight="1"/>
    <row r="39324" ht="8.25" customHeight="1"/>
    <row r="39325" ht="8.25" customHeight="1"/>
    <row r="39326" ht="8.25" customHeight="1"/>
    <row r="39327" ht="8.25" customHeight="1"/>
    <row r="39328" ht="8.25" customHeight="1"/>
    <row r="39329" ht="8.25" customHeight="1"/>
    <row r="39330" ht="8.25" customHeight="1"/>
    <row r="39331" ht="8.25" customHeight="1"/>
    <row r="39332" ht="8.25" customHeight="1"/>
    <row r="39333" ht="8.25" customHeight="1"/>
    <row r="39334" ht="8.25" customHeight="1"/>
    <row r="39335" ht="8.25" customHeight="1"/>
    <row r="39336" ht="8.25" customHeight="1"/>
    <row r="39337" ht="8.25" customHeight="1"/>
    <row r="39338" ht="8.25" customHeight="1"/>
    <row r="39339" ht="8.25" customHeight="1"/>
    <row r="39340" ht="8.25" customHeight="1"/>
    <row r="39341" ht="8.25" customHeight="1"/>
    <row r="39342" ht="8.25" customHeight="1"/>
    <row r="39343" ht="8.25" customHeight="1"/>
    <row r="39344" ht="8.25" customHeight="1"/>
    <row r="39345" ht="8.25" customHeight="1"/>
    <row r="39346" ht="8.25" customHeight="1"/>
    <row r="39347" ht="8.25" customHeight="1"/>
    <row r="39348" ht="8.25" customHeight="1"/>
    <row r="39349" ht="8.25" customHeight="1"/>
    <row r="39350" ht="8.25" customHeight="1"/>
    <row r="39351" ht="8.25" customHeight="1"/>
    <row r="39352" ht="8.25" customHeight="1"/>
    <row r="39353" ht="8.25" customHeight="1"/>
    <row r="39354" ht="8.25" customHeight="1"/>
    <row r="39355" ht="8.25" customHeight="1"/>
    <row r="39356" ht="8.25" customHeight="1"/>
    <row r="39357" ht="8.25" customHeight="1"/>
    <row r="39358" ht="8.25" customHeight="1"/>
    <row r="39359" ht="8.25" customHeight="1"/>
    <row r="39360" ht="8.25" customHeight="1"/>
    <row r="39361" ht="8.25" customHeight="1"/>
    <row r="39362" ht="8.25" customHeight="1"/>
    <row r="39363" ht="8.25" customHeight="1"/>
    <row r="39364" ht="8.25" customHeight="1"/>
    <row r="39365" ht="8.25" customHeight="1"/>
    <row r="39366" ht="8.25" customHeight="1"/>
    <row r="39367" ht="8.25" customHeight="1"/>
    <row r="39368" ht="8.25" customHeight="1"/>
    <row r="39369" ht="8.25" customHeight="1"/>
    <row r="39370" ht="8.25" customHeight="1"/>
    <row r="39371" ht="8.25" customHeight="1"/>
    <row r="39372" ht="8.25" customHeight="1"/>
    <row r="39373" ht="8.25" customHeight="1"/>
    <row r="39374" ht="8.25" customHeight="1"/>
    <row r="39375" ht="8.25" customHeight="1"/>
    <row r="39376" ht="8.25" customHeight="1"/>
    <row r="39377" ht="8.25" customHeight="1"/>
    <row r="39378" ht="8.25" customHeight="1"/>
    <row r="39379" ht="8.25" customHeight="1"/>
    <row r="39380" ht="8.25" customHeight="1"/>
    <row r="39381" ht="8.25" customHeight="1"/>
    <row r="39382" ht="8.25" customHeight="1"/>
    <row r="39383" ht="8.25" customHeight="1"/>
    <row r="39384" ht="8.25" customHeight="1"/>
    <row r="39385" ht="8.25" customHeight="1"/>
    <row r="39386" ht="8.25" customHeight="1"/>
    <row r="39387" ht="8.25" customHeight="1"/>
    <row r="39388" ht="8.25" customHeight="1"/>
    <row r="39389" ht="8.25" customHeight="1"/>
    <row r="39390" ht="8.25" customHeight="1"/>
    <row r="39391" ht="8.25" customHeight="1"/>
    <row r="39392" ht="8.25" customHeight="1"/>
    <row r="39393" ht="8.25" customHeight="1"/>
    <row r="39394" ht="8.25" customHeight="1"/>
    <row r="39395" ht="8.25" customHeight="1"/>
    <row r="39396" ht="8.25" customHeight="1"/>
    <row r="39397" ht="8.25" customHeight="1"/>
    <row r="39398" ht="8.25" customHeight="1"/>
    <row r="39399" ht="8.25" customHeight="1"/>
    <row r="39400" ht="8.25" customHeight="1"/>
    <row r="39401" ht="8.25" customHeight="1"/>
    <row r="39402" ht="8.25" customHeight="1"/>
    <row r="39403" ht="8.25" customHeight="1"/>
    <row r="39404" ht="8.25" customHeight="1"/>
    <row r="39405" ht="8.25" customHeight="1"/>
    <row r="39406" ht="8.25" customHeight="1"/>
    <row r="39407" ht="8.25" customHeight="1"/>
    <row r="39408" ht="8.25" customHeight="1"/>
    <row r="39409" ht="8.25" customHeight="1"/>
    <row r="39410" ht="8.25" customHeight="1"/>
    <row r="39411" ht="8.25" customHeight="1"/>
    <row r="39412" ht="8.25" customHeight="1"/>
    <row r="39413" ht="8.25" customHeight="1"/>
    <row r="39414" ht="8.25" customHeight="1"/>
    <row r="39415" ht="8.25" customHeight="1"/>
    <row r="39416" ht="8.25" customHeight="1"/>
    <row r="39417" ht="8.25" customHeight="1"/>
    <row r="39418" ht="8.25" customHeight="1"/>
    <row r="39419" ht="8.25" customHeight="1"/>
    <row r="39420" ht="8.25" customHeight="1"/>
    <row r="39421" ht="8.25" customHeight="1"/>
    <row r="39422" ht="8.25" customHeight="1"/>
    <row r="39423" ht="8.25" customHeight="1"/>
    <row r="39424" ht="8.25" customHeight="1"/>
    <row r="39425" ht="8.25" customHeight="1"/>
    <row r="39426" ht="8.25" customHeight="1"/>
    <row r="39427" ht="8.25" customHeight="1"/>
    <row r="39428" ht="8.25" customHeight="1"/>
    <row r="39429" ht="8.25" customHeight="1"/>
    <row r="39430" ht="8.25" customHeight="1"/>
    <row r="39431" ht="8.25" customHeight="1"/>
    <row r="39432" ht="8.25" customHeight="1"/>
    <row r="39433" ht="8.25" customHeight="1"/>
    <row r="39434" ht="8.25" customHeight="1"/>
    <row r="39435" ht="8.25" customHeight="1"/>
    <row r="39436" ht="8.25" customHeight="1"/>
    <row r="39437" ht="8.25" customHeight="1"/>
    <row r="39438" ht="8.25" customHeight="1"/>
    <row r="39439" ht="8.25" customHeight="1"/>
    <row r="39440" ht="8.25" customHeight="1"/>
    <row r="39441" ht="8.25" customHeight="1"/>
    <row r="39442" ht="8.25" customHeight="1"/>
    <row r="39443" ht="8.25" customHeight="1"/>
    <row r="39444" ht="8.25" customHeight="1"/>
    <row r="39445" ht="8.25" customHeight="1"/>
    <row r="39446" ht="8.25" customHeight="1"/>
    <row r="39447" ht="8.25" customHeight="1"/>
    <row r="39448" ht="8.25" customHeight="1"/>
    <row r="39449" ht="8.25" customHeight="1"/>
    <row r="39450" ht="8.25" customHeight="1"/>
    <row r="39451" ht="8.25" customHeight="1"/>
    <row r="39452" ht="8.25" customHeight="1"/>
    <row r="39453" ht="8.25" customHeight="1"/>
    <row r="39454" ht="8.25" customHeight="1"/>
    <row r="39455" ht="8.25" customHeight="1"/>
    <row r="39456" ht="8.25" customHeight="1"/>
    <row r="39457" ht="8.25" customHeight="1"/>
    <row r="39458" ht="8.25" customHeight="1"/>
    <row r="39459" ht="8.25" customHeight="1"/>
    <row r="39460" ht="8.25" customHeight="1"/>
    <row r="39461" ht="8.25" customHeight="1"/>
    <row r="39462" ht="8.25" customHeight="1"/>
    <row r="39463" ht="8.25" customHeight="1"/>
    <row r="39464" ht="8.25" customHeight="1"/>
    <row r="39465" ht="8.25" customHeight="1"/>
    <row r="39466" ht="8.25" customHeight="1"/>
    <row r="39467" ht="8.25" customHeight="1"/>
    <row r="39468" ht="8.25" customHeight="1"/>
    <row r="39469" ht="8.25" customHeight="1"/>
    <row r="39470" ht="8.25" customHeight="1"/>
    <row r="39471" ht="8.25" customHeight="1"/>
    <row r="39472" ht="8.25" customHeight="1"/>
    <row r="39473" ht="8.25" customHeight="1"/>
    <row r="39474" ht="8.25" customHeight="1"/>
    <row r="39475" ht="8.25" customHeight="1"/>
    <row r="39476" ht="8.25" customHeight="1"/>
    <row r="39477" ht="8.25" customHeight="1"/>
    <row r="39478" ht="8.25" customHeight="1"/>
    <row r="39479" ht="8.25" customHeight="1"/>
    <row r="39480" ht="8.25" customHeight="1"/>
    <row r="39481" ht="8.25" customHeight="1"/>
    <row r="39482" ht="8.25" customHeight="1"/>
    <row r="39483" ht="8.25" customHeight="1"/>
    <row r="39484" ht="8.25" customHeight="1"/>
    <row r="39485" ht="8.25" customHeight="1"/>
    <row r="39486" ht="8.25" customHeight="1"/>
    <row r="39487" ht="8.25" customHeight="1"/>
    <row r="39488" ht="8.25" customHeight="1"/>
    <row r="39489" ht="8.25" customHeight="1"/>
    <row r="39490" ht="8.25" customHeight="1"/>
    <row r="39491" ht="8.25" customHeight="1"/>
    <row r="39492" ht="8.25" customHeight="1"/>
    <row r="39493" ht="8.25" customHeight="1"/>
    <row r="39494" ht="8.25" customHeight="1"/>
    <row r="39495" ht="8.25" customHeight="1"/>
    <row r="39496" ht="8.25" customHeight="1"/>
    <row r="39497" ht="8.25" customHeight="1"/>
    <row r="39498" ht="8.25" customHeight="1"/>
    <row r="39499" ht="8.25" customHeight="1"/>
    <row r="39500" ht="8.25" customHeight="1"/>
    <row r="39501" ht="8.25" customHeight="1"/>
    <row r="39502" ht="8.25" customHeight="1"/>
    <row r="39503" ht="8.25" customHeight="1"/>
    <row r="39504" ht="8.25" customHeight="1"/>
    <row r="39505" ht="8.25" customHeight="1"/>
    <row r="39506" ht="8.25" customHeight="1"/>
    <row r="39507" ht="8.25" customHeight="1"/>
    <row r="39508" ht="8.25" customHeight="1"/>
    <row r="39509" ht="8.25" customHeight="1"/>
    <row r="39510" ht="8.25" customHeight="1"/>
    <row r="39511" ht="8.25" customHeight="1"/>
    <row r="39512" ht="8.25" customHeight="1"/>
    <row r="39513" ht="8.25" customHeight="1"/>
    <row r="39514" ht="8.25" customHeight="1"/>
    <row r="39515" ht="8.25" customHeight="1"/>
    <row r="39516" ht="8.25" customHeight="1"/>
    <row r="39517" ht="8.25" customHeight="1"/>
    <row r="39518" ht="8.25" customHeight="1"/>
    <row r="39519" ht="8.25" customHeight="1"/>
    <row r="39520" ht="8.25" customHeight="1"/>
    <row r="39521" ht="8.25" customHeight="1"/>
    <row r="39522" ht="8.25" customHeight="1"/>
    <row r="39523" ht="8.25" customHeight="1"/>
    <row r="39524" ht="8.25" customHeight="1"/>
    <row r="39525" ht="8.25" customHeight="1"/>
    <row r="39526" ht="8.25" customHeight="1"/>
    <row r="39527" ht="8.25" customHeight="1"/>
    <row r="39528" ht="8.25" customHeight="1"/>
    <row r="39529" ht="8.25" customHeight="1"/>
    <row r="39530" ht="8.25" customHeight="1"/>
    <row r="39531" ht="8.25" customHeight="1"/>
    <row r="39532" ht="8.25" customHeight="1"/>
    <row r="39533" ht="8.25" customHeight="1"/>
    <row r="39534" ht="8.25" customHeight="1"/>
    <row r="39535" ht="8.25" customHeight="1"/>
    <row r="39536" ht="8.25" customHeight="1"/>
    <row r="39537" ht="8.25" customHeight="1"/>
    <row r="39538" ht="8.25" customHeight="1"/>
    <row r="39539" ht="8.25" customHeight="1"/>
    <row r="39540" ht="8.25" customHeight="1"/>
    <row r="39541" ht="8.25" customHeight="1"/>
    <row r="39542" ht="8.25" customHeight="1"/>
    <row r="39543" ht="8.25" customHeight="1"/>
    <row r="39544" ht="8.25" customHeight="1"/>
    <row r="39545" ht="8.25" customHeight="1"/>
    <row r="39546" ht="8.25" customHeight="1"/>
    <row r="39547" ht="8.25" customHeight="1"/>
    <row r="39548" ht="8.25" customHeight="1"/>
    <row r="39549" ht="8.25" customHeight="1"/>
    <row r="39550" ht="8.25" customHeight="1"/>
    <row r="39551" ht="8.25" customHeight="1"/>
    <row r="39552" ht="8.25" customHeight="1"/>
    <row r="39553" ht="8.25" customHeight="1"/>
    <row r="39554" ht="8.25" customHeight="1"/>
    <row r="39555" ht="8.25" customHeight="1"/>
    <row r="39556" ht="8.25" customHeight="1"/>
    <row r="39557" ht="8.25" customHeight="1"/>
    <row r="39558" ht="8.25" customHeight="1"/>
    <row r="39559" ht="8.25" customHeight="1"/>
    <row r="39560" ht="8.25" customHeight="1"/>
    <row r="39561" ht="8.25" customHeight="1"/>
    <row r="39562" ht="8.25" customHeight="1"/>
    <row r="39563" ht="8.25" customHeight="1"/>
    <row r="39564" ht="8.25" customHeight="1"/>
    <row r="39565" ht="8.25" customHeight="1"/>
    <row r="39566" ht="8.25" customHeight="1"/>
    <row r="39567" ht="8.25" customHeight="1"/>
    <row r="39568" ht="8.25" customHeight="1"/>
    <row r="39569" ht="8.25" customHeight="1"/>
    <row r="39570" ht="8.25" customHeight="1"/>
    <row r="39571" ht="8.25" customHeight="1"/>
    <row r="39572" ht="8.25" customHeight="1"/>
    <row r="39573" ht="8.25" customHeight="1"/>
    <row r="39574" ht="8.25" customHeight="1"/>
    <row r="39575" ht="8.25" customHeight="1"/>
    <row r="39576" ht="8.25" customHeight="1"/>
    <row r="39577" ht="8.25" customHeight="1"/>
    <row r="39578" ht="8.25" customHeight="1"/>
    <row r="39579" ht="8.25" customHeight="1"/>
    <row r="39580" ht="8.25" customHeight="1"/>
    <row r="39581" ht="8.25" customHeight="1"/>
    <row r="39582" ht="8.25" customHeight="1"/>
    <row r="39583" ht="8.25" customHeight="1"/>
    <row r="39584" ht="8.25" customHeight="1"/>
    <row r="39585" ht="8.25" customHeight="1"/>
    <row r="39586" ht="8.25" customHeight="1"/>
    <row r="39587" ht="8.25" customHeight="1"/>
    <row r="39588" ht="8.25" customHeight="1"/>
    <row r="39589" ht="8.25" customHeight="1"/>
    <row r="39590" ht="8.25" customHeight="1"/>
    <row r="39591" ht="8.25" customHeight="1"/>
    <row r="39592" ht="8.25" customHeight="1"/>
    <row r="39593" ht="8.25" customHeight="1"/>
    <row r="39594" ht="8.25" customHeight="1"/>
    <row r="39595" ht="8.25" customHeight="1"/>
    <row r="39596" ht="8.25" customHeight="1"/>
    <row r="39597" ht="8.25" customHeight="1"/>
    <row r="39598" ht="8.25" customHeight="1"/>
    <row r="39599" ht="8.25" customHeight="1"/>
    <row r="39600" ht="8.25" customHeight="1"/>
    <row r="39601" ht="8.25" customHeight="1"/>
    <row r="39602" ht="8.25" customHeight="1"/>
    <row r="39603" ht="8.25" customHeight="1"/>
    <row r="39604" ht="8.25" customHeight="1"/>
    <row r="39605" ht="8.25" customHeight="1"/>
    <row r="39606" ht="8.25" customHeight="1"/>
    <row r="39607" ht="8.25" customHeight="1"/>
    <row r="39608" ht="8.25" customHeight="1"/>
    <row r="39609" ht="8.25" customHeight="1"/>
    <row r="39610" ht="8.25" customHeight="1"/>
    <row r="39611" ht="8.25" customHeight="1"/>
    <row r="39612" ht="8.25" customHeight="1"/>
    <row r="39613" ht="8.25" customHeight="1"/>
    <row r="39614" ht="8.25" customHeight="1"/>
    <row r="39615" ht="8.25" customHeight="1"/>
    <row r="39616" ht="8.25" customHeight="1"/>
    <row r="39617" ht="8.25" customHeight="1"/>
    <row r="39618" ht="8.25" customHeight="1"/>
    <row r="39619" ht="8.25" customHeight="1"/>
    <row r="39620" ht="8.25" customHeight="1"/>
    <row r="39621" ht="8.25" customHeight="1"/>
    <row r="39622" ht="8.25" customHeight="1"/>
    <row r="39623" ht="8.25" customHeight="1"/>
    <row r="39624" ht="8.25" customHeight="1"/>
    <row r="39625" ht="8.25" customHeight="1"/>
    <row r="39626" ht="8.25" customHeight="1"/>
    <row r="39627" ht="8.25" customHeight="1"/>
    <row r="39628" ht="8.25" customHeight="1"/>
    <row r="39629" ht="8.25" customHeight="1"/>
    <row r="39630" ht="8.25" customHeight="1"/>
    <row r="39631" ht="8.25" customHeight="1"/>
    <row r="39632" ht="8.25" customHeight="1"/>
    <row r="39633" ht="8.25" customHeight="1"/>
    <row r="39634" ht="8.25" customHeight="1"/>
    <row r="39635" ht="8.25" customHeight="1"/>
    <row r="39636" ht="8.25" customHeight="1"/>
    <row r="39637" ht="8.25" customHeight="1"/>
    <row r="39638" ht="8.25" customHeight="1"/>
    <row r="39639" ht="8.25" customHeight="1"/>
    <row r="39640" ht="8.25" customHeight="1"/>
    <row r="39641" ht="8.25" customHeight="1"/>
    <row r="39642" ht="8.25" customHeight="1"/>
    <row r="39643" ht="8.25" customHeight="1"/>
    <row r="39644" ht="8.25" customHeight="1"/>
    <row r="39645" ht="8.25" customHeight="1"/>
    <row r="39646" ht="8.25" customHeight="1"/>
    <row r="39647" ht="8.25" customHeight="1"/>
    <row r="39648" ht="8.25" customHeight="1"/>
    <row r="39649" ht="8.25" customHeight="1"/>
    <row r="39650" ht="8.25" customHeight="1"/>
    <row r="39651" ht="8.25" customHeight="1"/>
    <row r="39652" ht="8.25" customHeight="1"/>
    <row r="39653" ht="8.25" customHeight="1"/>
    <row r="39654" ht="8.25" customHeight="1"/>
    <row r="39655" ht="8.25" customHeight="1"/>
    <row r="39656" ht="8.25" customHeight="1"/>
    <row r="39657" ht="8.25" customHeight="1"/>
    <row r="39658" ht="8.25" customHeight="1"/>
    <row r="39659" ht="8.25" customHeight="1"/>
    <row r="39660" ht="8.25" customHeight="1"/>
    <row r="39661" ht="8.25" customHeight="1"/>
    <row r="39662" ht="8.25" customHeight="1"/>
    <row r="39663" ht="8.25" customHeight="1"/>
    <row r="39664" ht="8.25" customHeight="1"/>
    <row r="39665" ht="8.25" customHeight="1"/>
    <row r="39666" ht="8.25" customHeight="1"/>
    <row r="39667" ht="8.25" customHeight="1"/>
    <row r="39668" ht="8.25" customHeight="1"/>
    <row r="39669" ht="8.25" customHeight="1"/>
    <row r="39670" ht="8.25" customHeight="1"/>
    <row r="39671" ht="8.25" customHeight="1"/>
    <row r="39672" ht="8.25" customHeight="1"/>
    <row r="39673" ht="8.25" customHeight="1"/>
    <row r="39674" ht="8.25" customHeight="1"/>
    <row r="39675" ht="8.25" customHeight="1"/>
    <row r="39676" ht="8.25" customHeight="1"/>
    <row r="39677" ht="8.25" customHeight="1"/>
    <row r="39678" ht="8.25" customHeight="1"/>
    <row r="39679" ht="8.25" customHeight="1"/>
    <row r="39680" ht="8.25" customHeight="1"/>
    <row r="39681" ht="8.25" customHeight="1"/>
    <row r="39682" ht="8.25" customHeight="1"/>
    <row r="39683" ht="8.25" customHeight="1"/>
    <row r="39684" ht="8.25" customHeight="1"/>
    <row r="39685" ht="8.25" customHeight="1"/>
    <row r="39686" ht="8.25" customHeight="1"/>
    <row r="39687" ht="8.25" customHeight="1"/>
    <row r="39688" ht="8.25" customHeight="1"/>
    <row r="39689" ht="8.25" customHeight="1"/>
    <row r="39690" ht="8.25" customHeight="1"/>
    <row r="39691" ht="8.25" customHeight="1"/>
    <row r="39692" ht="8.25" customHeight="1"/>
    <row r="39693" ht="8.25" customHeight="1"/>
    <row r="39694" ht="8.25" customHeight="1"/>
    <row r="39695" ht="8.25" customHeight="1"/>
    <row r="39696" ht="8.25" customHeight="1"/>
    <row r="39697" ht="8.25" customHeight="1"/>
    <row r="39698" ht="8.25" customHeight="1"/>
    <row r="39699" ht="8.25" customHeight="1"/>
    <row r="39700" ht="8.25" customHeight="1"/>
    <row r="39701" ht="8.25" customHeight="1"/>
    <row r="39702" ht="8.25" customHeight="1"/>
    <row r="39703" ht="8.25" customHeight="1"/>
    <row r="39704" ht="8.25" customHeight="1"/>
    <row r="39705" ht="8.25" customHeight="1"/>
    <row r="39706" ht="8.25" customHeight="1"/>
    <row r="39707" ht="8.25" customHeight="1"/>
    <row r="39708" ht="8.25" customHeight="1"/>
    <row r="39709" ht="8.25" customHeight="1"/>
    <row r="39710" ht="8.25" customHeight="1"/>
    <row r="39711" ht="8.25" customHeight="1"/>
    <row r="39712" ht="8.25" customHeight="1"/>
    <row r="39713" ht="8.25" customHeight="1"/>
    <row r="39714" ht="8.25" customHeight="1"/>
    <row r="39715" ht="8.25" customHeight="1"/>
    <row r="39716" ht="8.25" customHeight="1"/>
    <row r="39717" ht="8.25" customHeight="1"/>
    <row r="39718" ht="8.25" customHeight="1"/>
    <row r="39719" ht="8.25" customHeight="1"/>
    <row r="39720" ht="8.25" customHeight="1"/>
    <row r="39721" ht="8.25" customHeight="1"/>
    <row r="39722" ht="8.25" customHeight="1"/>
    <row r="39723" ht="8.25" customHeight="1"/>
    <row r="39724" ht="8.25" customHeight="1"/>
    <row r="39725" ht="8.25" customHeight="1"/>
    <row r="39726" ht="8.25" customHeight="1"/>
    <row r="39727" ht="8.25" customHeight="1"/>
    <row r="39728" ht="8.25" customHeight="1"/>
    <row r="39729" ht="8.25" customHeight="1"/>
    <row r="39730" ht="8.25" customHeight="1"/>
    <row r="39731" ht="8.25" customHeight="1"/>
    <row r="39732" ht="8.25" customHeight="1"/>
    <row r="39733" ht="8.25" customHeight="1"/>
    <row r="39734" ht="8.25" customHeight="1"/>
    <row r="39735" ht="8.25" customHeight="1"/>
    <row r="39736" ht="8.25" customHeight="1"/>
    <row r="39737" ht="8.25" customHeight="1"/>
    <row r="39738" ht="8.25" customHeight="1"/>
    <row r="39739" ht="8.25" customHeight="1"/>
    <row r="39740" ht="8.25" customHeight="1"/>
    <row r="39741" ht="8.25" customHeight="1"/>
    <row r="39742" ht="8.25" customHeight="1"/>
    <row r="39743" ht="8.25" customHeight="1"/>
    <row r="39744" ht="8.25" customHeight="1"/>
    <row r="39745" ht="8.25" customHeight="1"/>
    <row r="39746" ht="8.25" customHeight="1"/>
    <row r="39747" ht="8.25" customHeight="1"/>
    <row r="39748" ht="8.25" customHeight="1"/>
    <row r="39749" ht="8.25" customHeight="1"/>
    <row r="39750" ht="8.25" customHeight="1"/>
    <row r="39751" ht="8.25" customHeight="1"/>
    <row r="39752" ht="8.25" customHeight="1"/>
    <row r="39753" ht="8.25" customHeight="1"/>
    <row r="39754" ht="8.25" customHeight="1"/>
    <row r="39755" ht="8.25" customHeight="1"/>
    <row r="39756" ht="8.25" customHeight="1"/>
    <row r="39757" ht="8.25" customHeight="1"/>
    <row r="39758" ht="8.25" customHeight="1"/>
    <row r="39759" ht="8.25" customHeight="1"/>
    <row r="39760" ht="8.25" customHeight="1"/>
    <row r="39761" ht="8.25" customHeight="1"/>
    <row r="39762" ht="8.25" customHeight="1"/>
    <row r="39763" ht="8.25" customHeight="1"/>
    <row r="39764" ht="8.25" customHeight="1"/>
    <row r="39765" ht="8.25" customHeight="1"/>
    <row r="39766" ht="8.25" customHeight="1"/>
    <row r="39767" ht="8.25" customHeight="1"/>
    <row r="39768" ht="8.25" customHeight="1"/>
    <row r="39769" ht="8.25" customHeight="1"/>
    <row r="39770" ht="8.25" customHeight="1"/>
    <row r="39771" ht="8.25" customHeight="1"/>
    <row r="39772" ht="8.25" customHeight="1"/>
    <row r="39773" ht="8.25" customHeight="1"/>
    <row r="39774" ht="8.25" customHeight="1"/>
    <row r="39775" ht="8.25" customHeight="1"/>
    <row r="39776" ht="8.25" customHeight="1"/>
    <row r="39777" ht="8.25" customHeight="1"/>
    <row r="39778" ht="8.25" customHeight="1"/>
    <row r="39779" ht="8.25" customHeight="1"/>
    <row r="39780" ht="8.25" customHeight="1"/>
    <row r="39781" ht="8.25" customHeight="1"/>
    <row r="39782" ht="8.25" customHeight="1"/>
    <row r="39783" ht="8.25" customHeight="1"/>
    <row r="39784" ht="8.25" customHeight="1"/>
    <row r="39785" ht="8.25" customHeight="1"/>
    <row r="39786" ht="8.25" customHeight="1"/>
    <row r="39787" ht="8.25" customHeight="1"/>
    <row r="39788" ht="8.25" customHeight="1"/>
    <row r="39789" ht="8.25" customHeight="1"/>
    <row r="39790" ht="8.25" customHeight="1"/>
    <row r="39791" ht="8.25" customHeight="1"/>
    <row r="39792" ht="8.25" customHeight="1"/>
    <row r="39793" ht="8.25" customHeight="1"/>
    <row r="39794" ht="8.25" customHeight="1"/>
    <row r="39795" ht="8.25" customHeight="1"/>
    <row r="39796" ht="8.25" customHeight="1"/>
    <row r="39797" ht="8.25" customHeight="1"/>
    <row r="39798" ht="8.25" customHeight="1"/>
    <row r="39799" ht="8.25" customHeight="1"/>
    <row r="39800" ht="8.25" customHeight="1"/>
    <row r="39801" ht="8.25" customHeight="1"/>
    <row r="39802" ht="8.25" customHeight="1"/>
    <row r="39803" ht="8.25" customHeight="1"/>
    <row r="39804" ht="8.25" customHeight="1"/>
    <row r="39805" ht="8.25" customHeight="1"/>
    <row r="39806" ht="8.25" customHeight="1"/>
    <row r="39807" ht="8.25" customHeight="1"/>
    <row r="39808" ht="8.25" customHeight="1"/>
    <row r="39809" ht="8.25" customHeight="1"/>
    <row r="39810" ht="8.25" customHeight="1"/>
    <row r="39811" ht="8.25" customHeight="1"/>
    <row r="39812" ht="8.25" customHeight="1"/>
    <row r="39813" ht="8.25" customHeight="1"/>
    <row r="39814" ht="8.25" customHeight="1"/>
    <row r="39815" ht="8.25" customHeight="1"/>
    <row r="39816" ht="8.25" customHeight="1"/>
    <row r="39817" ht="8.25" customHeight="1"/>
    <row r="39818" ht="8.25" customHeight="1"/>
    <row r="39819" ht="8.25" customHeight="1"/>
    <row r="39820" ht="8.25" customHeight="1"/>
    <row r="39821" ht="8.25" customHeight="1"/>
    <row r="39822" ht="8.25" customHeight="1"/>
    <row r="39823" ht="8.25" customHeight="1"/>
    <row r="39824" ht="8.25" customHeight="1"/>
    <row r="39825" ht="8.25" customHeight="1"/>
    <row r="39826" ht="8.25" customHeight="1"/>
    <row r="39827" ht="8.25" customHeight="1"/>
    <row r="39828" ht="8.25" customHeight="1"/>
    <row r="39829" ht="8.25" customHeight="1"/>
    <row r="39830" ht="8.25" customHeight="1"/>
    <row r="39831" ht="8.25" customHeight="1"/>
    <row r="39832" ht="8.25" customHeight="1"/>
    <row r="39833" ht="8.25" customHeight="1"/>
    <row r="39834" ht="8.25" customHeight="1"/>
    <row r="39835" ht="8.25" customHeight="1"/>
    <row r="39836" ht="8.25" customHeight="1"/>
    <row r="39837" ht="8.25" customHeight="1"/>
    <row r="39838" ht="8.25" customHeight="1"/>
    <row r="39839" ht="8.25" customHeight="1"/>
    <row r="39840" ht="8.25" customHeight="1"/>
    <row r="39841" ht="8.25" customHeight="1"/>
    <row r="39842" ht="8.25" customHeight="1"/>
    <row r="39843" ht="8.25" customHeight="1"/>
    <row r="39844" ht="8.25" customHeight="1"/>
    <row r="39845" ht="8.25" customHeight="1"/>
    <row r="39846" ht="8.25" customHeight="1"/>
    <row r="39847" ht="8.25" customHeight="1"/>
    <row r="39848" ht="8.25" customHeight="1"/>
    <row r="39849" ht="8.25" customHeight="1"/>
    <row r="39850" ht="8.25" customHeight="1"/>
    <row r="39851" ht="8.25" customHeight="1"/>
    <row r="39852" ht="8.25" customHeight="1"/>
    <row r="39853" ht="8.25" customHeight="1"/>
    <row r="39854" ht="8.25" customHeight="1"/>
    <row r="39855" ht="8.25" customHeight="1"/>
    <row r="39856" ht="8.25" customHeight="1"/>
    <row r="39857" ht="8.25" customHeight="1"/>
    <row r="39858" ht="8.25" customHeight="1"/>
    <row r="39859" ht="8.25" customHeight="1"/>
    <row r="39860" ht="8.25" customHeight="1"/>
    <row r="39861" ht="8.25" customHeight="1"/>
    <row r="39862" ht="8.25" customHeight="1"/>
    <row r="39863" ht="8.25" customHeight="1"/>
    <row r="39864" ht="8.25" customHeight="1"/>
    <row r="39865" ht="8.25" customHeight="1"/>
    <row r="39866" ht="8.25" customHeight="1"/>
    <row r="39867" ht="8.25" customHeight="1"/>
    <row r="39868" ht="8.25" customHeight="1"/>
    <row r="39869" ht="8.25" customHeight="1"/>
    <row r="39870" ht="8.25" customHeight="1"/>
    <row r="39871" ht="8.25" customHeight="1"/>
    <row r="39872" ht="8.25" customHeight="1"/>
    <row r="39873" ht="8.25" customHeight="1"/>
    <row r="39874" ht="8.25" customHeight="1"/>
    <row r="39875" ht="8.25" customHeight="1"/>
    <row r="39876" ht="8.25" customHeight="1"/>
    <row r="39877" ht="8.25" customHeight="1"/>
    <row r="39878" ht="8.25" customHeight="1"/>
    <row r="39879" ht="8.25" customHeight="1"/>
    <row r="39880" ht="8.25" customHeight="1"/>
    <row r="39881" ht="8.25" customHeight="1"/>
    <row r="39882" ht="8.25" customHeight="1"/>
    <row r="39883" ht="8.25" customHeight="1"/>
    <row r="39884" ht="8.25" customHeight="1"/>
    <row r="39885" ht="8.25" customHeight="1"/>
    <row r="39886" ht="8.25" customHeight="1"/>
    <row r="39887" ht="8.25" customHeight="1"/>
    <row r="39888" ht="8.25" customHeight="1"/>
    <row r="39889" ht="8.25" customHeight="1"/>
    <row r="39890" ht="8.25" customHeight="1"/>
    <row r="39891" ht="8.25" customHeight="1"/>
    <row r="39892" ht="8.25" customHeight="1"/>
    <row r="39893" ht="8.25" customHeight="1"/>
    <row r="39894" ht="8.25" customHeight="1"/>
    <row r="39895" ht="8.25" customHeight="1"/>
    <row r="39896" ht="8.25" customHeight="1"/>
    <row r="39897" ht="8.25" customHeight="1"/>
    <row r="39898" ht="8.25" customHeight="1"/>
    <row r="39899" ht="8.25" customHeight="1"/>
    <row r="39900" ht="8.25" customHeight="1"/>
    <row r="39901" ht="8.25" customHeight="1"/>
    <row r="39902" ht="8.25" customHeight="1"/>
    <row r="39903" ht="8.25" customHeight="1"/>
    <row r="39904" ht="8.25" customHeight="1"/>
    <row r="39905" ht="8.25" customHeight="1"/>
    <row r="39906" ht="8.25" customHeight="1"/>
    <row r="39907" ht="8.25" customHeight="1"/>
    <row r="39908" ht="8.25" customHeight="1"/>
    <row r="39909" ht="8.25" customHeight="1"/>
    <row r="39910" ht="8.25" customHeight="1"/>
    <row r="39911" ht="8.25" customHeight="1"/>
    <row r="39912" ht="8.25" customHeight="1"/>
    <row r="39913" ht="8.25" customHeight="1"/>
    <row r="39914" ht="8.25" customHeight="1"/>
    <row r="39915" ht="8.25" customHeight="1"/>
    <row r="39916" ht="8.25" customHeight="1"/>
    <row r="39917" ht="8.25" customHeight="1"/>
    <row r="39918" ht="8.25" customHeight="1"/>
    <row r="39919" ht="8.25" customHeight="1"/>
    <row r="39920" ht="8.25" customHeight="1"/>
    <row r="39921" ht="8.25" customHeight="1"/>
    <row r="39922" ht="8.25" customHeight="1"/>
    <row r="39923" ht="8.25" customHeight="1"/>
    <row r="39924" ht="8.25" customHeight="1"/>
    <row r="39925" ht="8.25" customHeight="1"/>
    <row r="39926" ht="8.25" customHeight="1"/>
    <row r="39927" ht="8.25" customHeight="1"/>
    <row r="39928" ht="8.25" customHeight="1"/>
    <row r="39929" ht="8.25" customHeight="1"/>
    <row r="39930" ht="8.25" customHeight="1"/>
    <row r="39931" ht="8.25" customHeight="1"/>
    <row r="39932" ht="8.25" customHeight="1"/>
    <row r="39933" ht="8.25" customHeight="1"/>
    <row r="39934" ht="8.25" customHeight="1"/>
    <row r="39935" ht="8.25" customHeight="1"/>
    <row r="39936" ht="8.25" customHeight="1"/>
    <row r="39937" ht="8.25" customHeight="1"/>
    <row r="39938" ht="8.25" customHeight="1"/>
    <row r="39939" ht="8.25" customHeight="1"/>
    <row r="39940" ht="8.25" customHeight="1"/>
    <row r="39941" ht="8.25" customHeight="1"/>
    <row r="39942" ht="8.25" customHeight="1"/>
    <row r="39943" ht="8.25" customHeight="1"/>
    <row r="39944" ht="8.25" customHeight="1"/>
    <row r="39945" ht="8.25" customHeight="1"/>
    <row r="39946" ht="8.25" customHeight="1"/>
    <row r="39947" ht="8.25" customHeight="1"/>
    <row r="39948" ht="8.25" customHeight="1"/>
    <row r="39949" ht="8.25" customHeight="1"/>
    <row r="39950" ht="8.25" customHeight="1"/>
    <row r="39951" ht="8.25" customHeight="1"/>
    <row r="39952" ht="8.25" customHeight="1"/>
    <row r="39953" ht="8.25" customHeight="1"/>
    <row r="39954" ht="8.25" customHeight="1"/>
    <row r="39955" ht="8.25" customHeight="1"/>
    <row r="39956" ht="8.25" customHeight="1"/>
    <row r="39957" ht="8.25" customHeight="1"/>
    <row r="39958" ht="8.25" customHeight="1"/>
    <row r="39959" ht="8.25" customHeight="1"/>
    <row r="39960" ht="8.25" customHeight="1"/>
    <row r="39961" ht="8.25" customHeight="1"/>
    <row r="39962" ht="8.25" customHeight="1"/>
    <row r="39963" ht="8.25" customHeight="1"/>
    <row r="39964" ht="8.25" customHeight="1"/>
    <row r="39965" ht="8.25" customHeight="1"/>
    <row r="39966" ht="8.25" customHeight="1"/>
    <row r="39967" ht="8.25" customHeight="1"/>
    <row r="39968" ht="8.25" customHeight="1"/>
    <row r="39969" ht="8.25" customHeight="1"/>
    <row r="39970" ht="8.25" customHeight="1"/>
    <row r="39971" ht="8.25" customHeight="1"/>
    <row r="39972" ht="8.25" customHeight="1"/>
    <row r="39973" ht="8.25" customHeight="1"/>
    <row r="39974" ht="8.25" customHeight="1"/>
    <row r="39975" ht="8.25" customHeight="1"/>
    <row r="39976" ht="8.25" customHeight="1"/>
    <row r="39977" ht="8.25" customHeight="1"/>
    <row r="39978" ht="8.25" customHeight="1"/>
    <row r="39979" ht="8.25" customHeight="1"/>
    <row r="39980" ht="8.25" customHeight="1"/>
    <row r="39981" ht="8.25" customHeight="1"/>
    <row r="39982" ht="8.25" customHeight="1"/>
    <row r="39983" ht="8.25" customHeight="1"/>
    <row r="39984" ht="8.25" customHeight="1"/>
    <row r="39985" ht="8.25" customHeight="1"/>
    <row r="39986" ht="8.25" customHeight="1"/>
    <row r="39987" ht="8.25" customHeight="1"/>
    <row r="39988" ht="8.25" customHeight="1"/>
    <row r="39989" ht="8.25" customHeight="1"/>
    <row r="39990" ht="8.25" customHeight="1"/>
    <row r="39991" ht="8.25" customHeight="1"/>
    <row r="39992" ht="8.25" customHeight="1"/>
    <row r="39993" ht="8.25" customHeight="1"/>
    <row r="39994" ht="8.25" customHeight="1"/>
    <row r="39995" ht="8.25" customHeight="1"/>
    <row r="39996" ht="8.25" customHeight="1"/>
    <row r="39997" ht="8.25" customHeight="1"/>
    <row r="39998" ht="8.25" customHeight="1"/>
    <row r="39999" ht="8.25" customHeight="1"/>
    <row r="40000" ht="8.25" customHeight="1"/>
    <row r="40001" ht="8.25" customHeight="1"/>
    <row r="40002" ht="8.25" customHeight="1"/>
    <row r="40003" ht="8.25" customHeight="1"/>
    <row r="40004" ht="8.25" customHeight="1"/>
    <row r="40005" ht="8.25" customHeight="1"/>
    <row r="40006" ht="8.25" customHeight="1"/>
    <row r="40007" ht="8.25" customHeight="1"/>
    <row r="40008" ht="8.25" customHeight="1"/>
    <row r="40009" ht="8.25" customHeight="1"/>
    <row r="40010" ht="8.25" customHeight="1"/>
    <row r="40011" ht="8.25" customHeight="1"/>
    <row r="40012" ht="8.25" customHeight="1"/>
    <row r="40013" ht="8.25" customHeight="1"/>
    <row r="40014" ht="8.25" customHeight="1"/>
    <row r="40015" ht="8.25" customHeight="1"/>
    <row r="40016" ht="8.25" customHeight="1"/>
    <row r="40017" ht="8.25" customHeight="1"/>
    <row r="40018" ht="8.25" customHeight="1"/>
    <row r="40019" ht="8.25" customHeight="1"/>
    <row r="40020" ht="8.25" customHeight="1"/>
    <row r="40021" ht="8.25" customHeight="1"/>
    <row r="40022" ht="8.25" customHeight="1"/>
    <row r="40023" ht="8.25" customHeight="1"/>
    <row r="40024" ht="8.25" customHeight="1"/>
    <row r="40025" ht="8.25" customHeight="1"/>
    <row r="40026" ht="8.25" customHeight="1"/>
    <row r="40027" ht="8.25" customHeight="1"/>
    <row r="40028" ht="8.25" customHeight="1"/>
    <row r="40029" ht="8.25" customHeight="1"/>
    <row r="40030" ht="8.25" customHeight="1"/>
    <row r="40031" ht="8.25" customHeight="1"/>
    <row r="40032" ht="8.25" customHeight="1"/>
    <row r="40033" ht="8.25" customHeight="1"/>
    <row r="40034" ht="8.25" customHeight="1"/>
    <row r="40035" ht="8.25" customHeight="1"/>
    <row r="40036" ht="8.25" customHeight="1"/>
    <row r="40037" ht="8.25" customHeight="1"/>
    <row r="40038" ht="8.25" customHeight="1"/>
    <row r="40039" ht="8.25" customHeight="1"/>
    <row r="40040" ht="8.25" customHeight="1"/>
    <row r="40041" ht="8.25" customHeight="1"/>
    <row r="40042" ht="8.25" customHeight="1"/>
    <row r="40043" ht="8.25" customHeight="1"/>
    <row r="40044" ht="8.25" customHeight="1"/>
    <row r="40045" ht="8.25" customHeight="1"/>
    <row r="40046" ht="8.25" customHeight="1"/>
    <row r="40047" ht="8.25" customHeight="1"/>
    <row r="40048" ht="8.25" customHeight="1"/>
    <row r="40049" ht="8.25" customHeight="1"/>
    <row r="40050" ht="8.25" customHeight="1"/>
    <row r="40051" ht="8.25" customHeight="1"/>
    <row r="40052" ht="8.25" customHeight="1"/>
    <row r="40053" ht="8.25" customHeight="1"/>
    <row r="40054" ht="8.25" customHeight="1"/>
    <row r="40055" ht="8.25" customHeight="1"/>
    <row r="40056" ht="8.25" customHeight="1"/>
    <row r="40057" ht="8.25" customHeight="1"/>
    <row r="40058" ht="8.25" customHeight="1"/>
    <row r="40059" ht="8.25" customHeight="1"/>
    <row r="40060" ht="8.25" customHeight="1"/>
    <row r="40061" ht="8.25" customHeight="1"/>
    <row r="40062" ht="8.25" customHeight="1"/>
    <row r="40063" ht="8.25" customHeight="1"/>
    <row r="40064" ht="8.25" customHeight="1"/>
    <row r="40065" ht="8.25" customHeight="1"/>
    <row r="40066" ht="8.25" customHeight="1"/>
    <row r="40067" ht="8.25" customHeight="1"/>
    <row r="40068" ht="8.25" customHeight="1"/>
    <row r="40069" ht="8.25" customHeight="1"/>
    <row r="40070" ht="8.25" customHeight="1"/>
    <row r="40071" ht="8.25" customHeight="1"/>
    <row r="40072" ht="8.25" customHeight="1"/>
    <row r="40073" ht="8.25" customHeight="1"/>
    <row r="40074" ht="8.25" customHeight="1"/>
    <row r="40075" ht="8.25" customHeight="1"/>
    <row r="40076" ht="8.25" customHeight="1"/>
    <row r="40077" ht="8.25" customHeight="1"/>
    <row r="40078" ht="8.25" customHeight="1"/>
    <row r="40079" ht="8.25" customHeight="1"/>
    <row r="40080" ht="8.25" customHeight="1"/>
    <row r="40081" ht="8.25" customHeight="1"/>
    <row r="40082" ht="8.25" customHeight="1"/>
    <row r="40083" ht="8.25" customHeight="1"/>
    <row r="40084" ht="8.25" customHeight="1"/>
    <row r="40085" ht="8.25" customHeight="1"/>
    <row r="40086" ht="8.25" customHeight="1"/>
    <row r="40087" ht="8.25" customHeight="1"/>
    <row r="40088" ht="8.25" customHeight="1"/>
    <row r="40089" ht="8.25" customHeight="1"/>
    <row r="40090" ht="8.25" customHeight="1"/>
    <row r="40091" ht="8.25" customHeight="1"/>
    <row r="40092" ht="8.25" customHeight="1"/>
    <row r="40093" ht="8.25" customHeight="1"/>
    <row r="40094" ht="8.25" customHeight="1"/>
    <row r="40095" ht="8.25" customHeight="1"/>
    <row r="40096" ht="8.25" customHeight="1"/>
    <row r="40097" ht="8.25" customHeight="1"/>
    <row r="40098" ht="8.25" customHeight="1"/>
    <row r="40099" ht="8.25" customHeight="1"/>
    <row r="40100" ht="8.25" customHeight="1"/>
    <row r="40101" ht="8.25" customHeight="1"/>
    <row r="40102" ht="8.25" customHeight="1"/>
    <row r="40103" ht="8.25" customHeight="1"/>
    <row r="40104" ht="8.25" customHeight="1"/>
    <row r="40105" ht="8.25" customHeight="1"/>
    <row r="40106" ht="8.25" customHeight="1"/>
    <row r="40107" ht="8.25" customHeight="1"/>
    <row r="40108" ht="8.25" customHeight="1"/>
    <row r="40109" ht="8.25" customHeight="1"/>
    <row r="40110" ht="8.25" customHeight="1"/>
    <row r="40111" ht="8.25" customHeight="1"/>
    <row r="40112" ht="8.25" customHeight="1"/>
    <row r="40113" ht="8.25" customHeight="1"/>
    <row r="40114" ht="8.25" customHeight="1"/>
    <row r="40115" ht="8.25" customHeight="1"/>
    <row r="40116" ht="8.25" customHeight="1"/>
    <row r="40117" ht="8.25" customHeight="1"/>
    <row r="40118" ht="8.25" customHeight="1"/>
    <row r="40119" ht="8.25" customHeight="1"/>
    <row r="40120" ht="8.25" customHeight="1"/>
    <row r="40121" ht="8.25" customHeight="1"/>
    <row r="40122" ht="8.25" customHeight="1"/>
    <row r="40123" ht="8.25" customHeight="1"/>
    <row r="40124" ht="8.25" customHeight="1"/>
    <row r="40125" ht="8.25" customHeight="1"/>
    <row r="40126" ht="8.25" customHeight="1"/>
    <row r="40127" ht="8.25" customHeight="1"/>
    <row r="40128" ht="8.25" customHeight="1"/>
    <row r="40129" ht="8.25" customHeight="1"/>
    <row r="40130" ht="8.25" customHeight="1"/>
    <row r="40131" ht="8.25" customHeight="1"/>
    <row r="40132" ht="8.25" customHeight="1"/>
    <row r="40133" ht="8.25" customHeight="1"/>
    <row r="40134" ht="8.25" customHeight="1"/>
    <row r="40135" ht="8.25" customHeight="1"/>
    <row r="40136" ht="8.25" customHeight="1"/>
    <row r="40137" ht="8.25" customHeight="1"/>
    <row r="40138" ht="8.25" customHeight="1"/>
    <row r="40139" ht="8.25" customHeight="1"/>
    <row r="40140" ht="8.25" customHeight="1"/>
    <row r="40141" ht="8.25" customHeight="1"/>
    <row r="40142" ht="8.25" customHeight="1"/>
    <row r="40143" ht="8.25" customHeight="1"/>
    <row r="40144" ht="8.25" customHeight="1"/>
    <row r="40145" ht="8.25" customHeight="1"/>
    <row r="40146" ht="8.25" customHeight="1"/>
    <row r="40147" ht="8.25" customHeight="1"/>
    <row r="40148" ht="8.25" customHeight="1"/>
    <row r="40149" ht="8.25" customHeight="1"/>
    <row r="40150" ht="8.25" customHeight="1"/>
    <row r="40151" ht="8.25" customHeight="1"/>
    <row r="40152" ht="8.25" customHeight="1"/>
    <row r="40153" ht="8.25" customHeight="1"/>
    <row r="40154" ht="8.25" customHeight="1"/>
    <row r="40155" ht="8.25" customHeight="1"/>
    <row r="40156" ht="8.25" customHeight="1"/>
    <row r="40157" ht="8.25" customHeight="1"/>
    <row r="40158" ht="8.25" customHeight="1"/>
    <row r="40159" ht="8.25" customHeight="1"/>
    <row r="40160" ht="8.25" customHeight="1"/>
    <row r="40161" ht="8.25" customHeight="1"/>
    <row r="40162" ht="8.25" customHeight="1"/>
    <row r="40163" ht="8.25" customHeight="1"/>
    <row r="40164" ht="8.25" customHeight="1"/>
    <row r="40165" ht="8.25" customHeight="1"/>
    <row r="40166" ht="8.25" customHeight="1"/>
    <row r="40167" ht="8.25" customHeight="1"/>
    <row r="40168" ht="8.25" customHeight="1"/>
    <row r="40169" ht="8.25" customHeight="1"/>
    <row r="40170" ht="8.25" customHeight="1"/>
    <row r="40171" ht="8.25" customHeight="1"/>
    <row r="40172" ht="8.25" customHeight="1"/>
    <row r="40173" ht="8.25" customHeight="1"/>
    <row r="40174" ht="8.25" customHeight="1"/>
    <row r="40175" ht="8.25" customHeight="1"/>
    <row r="40176" ht="8.25" customHeight="1"/>
    <row r="40177" ht="8.25" customHeight="1"/>
    <row r="40178" ht="8.25" customHeight="1"/>
    <row r="40179" ht="8.25" customHeight="1"/>
    <row r="40180" ht="8.25" customHeight="1"/>
    <row r="40181" ht="8.25" customHeight="1"/>
    <row r="40182" ht="8.25" customHeight="1"/>
    <row r="40183" ht="8.25" customHeight="1"/>
    <row r="40184" ht="8.25" customHeight="1"/>
    <row r="40185" ht="8.25" customHeight="1"/>
    <row r="40186" ht="8.25" customHeight="1"/>
    <row r="40187" ht="8.25" customHeight="1"/>
    <row r="40188" ht="8.25" customHeight="1"/>
    <row r="40189" ht="8.25" customHeight="1"/>
    <row r="40190" ht="8.25" customHeight="1"/>
    <row r="40191" ht="8.25" customHeight="1"/>
    <row r="40192" ht="8.25" customHeight="1"/>
    <row r="40193" ht="8.25" customHeight="1"/>
    <row r="40194" ht="8.25" customHeight="1"/>
    <row r="40195" ht="8.25" customHeight="1"/>
    <row r="40196" ht="8.25" customHeight="1"/>
    <row r="40197" ht="8.25" customHeight="1"/>
    <row r="40198" ht="8.25" customHeight="1"/>
    <row r="40199" ht="8.25" customHeight="1"/>
    <row r="40200" ht="8.25" customHeight="1"/>
    <row r="40201" ht="8.25" customHeight="1"/>
    <row r="40202" ht="8.25" customHeight="1"/>
    <row r="40203" ht="8.25" customHeight="1"/>
    <row r="40204" ht="8.25" customHeight="1"/>
    <row r="40205" ht="8.25" customHeight="1"/>
    <row r="40206" ht="8.25" customHeight="1"/>
    <row r="40207" ht="8.25" customHeight="1"/>
    <row r="40208" ht="8.25" customHeight="1"/>
    <row r="40209" ht="8.25" customHeight="1"/>
    <row r="40210" ht="8.25" customHeight="1"/>
    <row r="40211" ht="8.25" customHeight="1"/>
    <row r="40212" ht="8.25" customHeight="1"/>
    <row r="40213" ht="8.25" customHeight="1"/>
    <row r="40214" ht="8.25" customHeight="1"/>
    <row r="40215" ht="8.25" customHeight="1"/>
    <row r="40216" ht="8.25" customHeight="1"/>
    <row r="40217" ht="8.25" customHeight="1"/>
    <row r="40218" ht="8.25" customHeight="1"/>
    <row r="40219" ht="8.25" customHeight="1"/>
    <row r="40220" ht="8.25" customHeight="1"/>
    <row r="40221" ht="8.25" customHeight="1"/>
    <row r="40222" ht="8.25" customHeight="1"/>
    <row r="40223" ht="8.25" customHeight="1"/>
    <row r="40224" ht="8.25" customHeight="1"/>
    <row r="40225" ht="8.25" customHeight="1"/>
    <row r="40226" ht="8.25" customHeight="1"/>
    <row r="40227" ht="8.25" customHeight="1"/>
    <row r="40228" ht="8.25" customHeight="1"/>
    <row r="40229" ht="8.25" customHeight="1"/>
    <row r="40230" ht="8.25" customHeight="1"/>
    <row r="40231" ht="8.25" customHeight="1"/>
    <row r="40232" ht="8.25" customHeight="1"/>
    <row r="40233" ht="8.25" customHeight="1"/>
    <row r="40234" ht="8.25" customHeight="1"/>
    <row r="40235" ht="8.25" customHeight="1"/>
    <row r="40236" ht="8.25" customHeight="1"/>
    <row r="40237" ht="8.25" customHeight="1"/>
    <row r="40238" ht="8.25" customHeight="1"/>
    <row r="40239" ht="8.25" customHeight="1"/>
    <row r="40240" ht="8.25" customHeight="1"/>
    <row r="40241" ht="8.25" customHeight="1"/>
    <row r="40242" ht="8.25" customHeight="1"/>
    <row r="40243" ht="8.25" customHeight="1"/>
    <row r="40244" ht="8.25" customHeight="1"/>
    <row r="40245" ht="8.25" customHeight="1"/>
    <row r="40246" ht="8.25" customHeight="1"/>
    <row r="40247" ht="8.25" customHeight="1"/>
    <row r="40248" ht="8.25" customHeight="1"/>
    <row r="40249" ht="8.25" customHeight="1"/>
    <row r="40250" ht="8.25" customHeight="1"/>
    <row r="40251" ht="8.25" customHeight="1"/>
    <row r="40252" ht="8.25" customHeight="1"/>
    <row r="40253" ht="8.25" customHeight="1"/>
    <row r="40254" ht="8.25" customHeight="1"/>
    <row r="40255" ht="8.25" customHeight="1"/>
    <row r="40256" ht="8.25" customHeight="1"/>
    <row r="40257" ht="8.25" customHeight="1"/>
    <row r="40258" ht="8.25" customHeight="1"/>
    <row r="40259" ht="8.25" customHeight="1"/>
    <row r="40260" ht="8.25" customHeight="1"/>
    <row r="40261" ht="8.25" customHeight="1"/>
    <row r="40262" ht="8.25" customHeight="1"/>
    <row r="40263" ht="8.25" customHeight="1"/>
    <row r="40264" ht="8.25" customHeight="1"/>
    <row r="40265" ht="8.25" customHeight="1"/>
    <row r="40266" ht="8.25" customHeight="1"/>
    <row r="40267" ht="8.25" customHeight="1"/>
    <row r="40268" ht="8.25" customHeight="1"/>
    <row r="40269" ht="8.25" customHeight="1"/>
    <row r="40270" ht="8.25" customHeight="1"/>
    <row r="40271" ht="8.25" customHeight="1"/>
    <row r="40272" ht="8.25" customHeight="1"/>
    <row r="40273" ht="8.25" customHeight="1"/>
    <row r="40274" ht="8.25" customHeight="1"/>
    <row r="40275" ht="8.25" customHeight="1"/>
    <row r="40276" ht="8.25" customHeight="1"/>
    <row r="40277" ht="8.25" customHeight="1"/>
    <row r="40278" ht="8.25" customHeight="1"/>
    <row r="40279" ht="8.25" customHeight="1"/>
    <row r="40280" ht="8.25" customHeight="1"/>
    <row r="40281" ht="8.25" customHeight="1"/>
    <row r="40282" ht="8.25" customHeight="1"/>
    <row r="40283" ht="8.25" customHeight="1"/>
    <row r="40284" ht="8.25" customHeight="1"/>
    <row r="40285" ht="8.25" customHeight="1"/>
    <row r="40286" ht="8.25" customHeight="1"/>
    <row r="40287" ht="8.25" customHeight="1"/>
    <row r="40288" ht="8.25" customHeight="1"/>
    <row r="40289" ht="8.25" customHeight="1"/>
    <row r="40290" ht="8.25" customHeight="1"/>
    <row r="40291" ht="8.25" customHeight="1"/>
    <row r="40292" ht="8.25" customHeight="1"/>
    <row r="40293" ht="8.25" customHeight="1"/>
    <row r="40294" ht="8.25" customHeight="1"/>
    <row r="40295" ht="8.25" customHeight="1"/>
    <row r="40296" ht="8.25" customHeight="1"/>
    <row r="40297" ht="8.25" customHeight="1"/>
    <row r="40298" ht="8.25" customHeight="1"/>
    <row r="40299" ht="8.25" customHeight="1"/>
    <row r="40300" ht="8.25" customHeight="1"/>
    <row r="40301" ht="8.25" customHeight="1"/>
    <row r="40302" ht="8.25" customHeight="1"/>
    <row r="40303" ht="8.25" customHeight="1"/>
    <row r="40304" ht="8.25" customHeight="1"/>
    <row r="40305" ht="8.25" customHeight="1"/>
    <row r="40306" ht="8.25" customHeight="1"/>
    <row r="40307" ht="8.25" customHeight="1"/>
    <row r="40308" ht="8.25" customHeight="1"/>
    <row r="40309" ht="8.25" customHeight="1"/>
    <row r="40310" ht="8.25" customHeight="1"/>
    <row r="40311" ht="8.25" customHeight="1"/>
    <row r="40312" ht="8.25" customHeight="1"/>
    <row r="40313" ht="8.25" customHeight="1"/>
    <row r="40314" ht="8.25" customHeight="1"/>
    <row r="40315" ht="8.25" customHeight="1"/>
    <row r="40316" ht="8.25" customHeight="1"/>
    <row r="40317" ht="8.25" customHeight="1"/>
    <row r="40318" ht="8.25" customHeight="1"/>
    <row r="40319" ht="8.25" customHeight="1"/>
    <row r="40320" ht="8.25" customHeight="1"/>
    <row r="40321" ht="8.25" customHeight="1"/>
    <row r="40322" ht="8.25" customHeight="1"/>
    <row r="40323" ht="8.25" customHeight="1"/>
    <row r="40324" ht="8.25" customHeight="1"/>
    <row r="40325" ht="8.25" customHeight="1"/>
    <row r="40326" ht="8.25" customHeight="1"/>
    <row r="40327" ht="8.25" customHeight="1"/>
    <row r="40328" ht="8.25" customHeight="1"/>
    <row r="40329" ht="8.25" customHeight="1"/>
    <row r="40330" ht="8.25" customHeight="1"/>
    <row r="40331" ht="8.25" customHeight="1"/>
    <row r="40332" ht="8.25" customHeight="1"/>
    <row r="40333" ht="8.25" customHeight="1"/>
    <row r="40334" ht="8.25" customHeight="1"/>
    <row r="40335" ht="8.25" customHeight="1"/>
    <row r="40336" ht="8.25" customHeight="1"/>
    <row r="40337" ht="8.25" customHeight="1"/>
    <row r="40338" ht="8.25" customHeight="1"/>
    <row r="40339" ht="8.25" customHeight="1"/>
    <row r="40340" ht="8.25" customHeight="1"/>
    <row r="40341" ht="8.25" customHeight="1"/>
    <row r="40342" ht="8.25" customHeight="1"/>
    <row r="40343" ht="8.25" customHeight="1"/>
    <row r="40344" ht="8.25" customHeight="1"/>
    <row r="40345" ht="8.25" customHeight="1"/>
    <row r="40346" ht="8.25" customHeight="1"/>
    <row r="40347" ht="8.25" customHeight="1"/>
    <row r="40348" ht="8.25" customHeight="1"/>
    <row r="40349" ht="8.25" customHeight="1"/>
    <row r="40350" ht="8.25" customHeight="1"/>
    <row r="40351" ht="8.25" customHeight="1"/>
    <row r="40352" ht="8.25" customHeight="1"/>
    <row r="40353" ht="8.25" customHeight="1"/>
    <row r="40354" ht="8.25" customHeight="1"/>
    <row r="40355" ht="8.25" customHeight="1"/>
    <row r="40356" ht="8.25" customHeight="1"/>
    <row r="40357" ht="8.25" customHeight="1"/>
    <row r="40358" ht="8.25" customHeight="1"/>
    <row r="40359" ht="8.25" customHeight="1"/>
    <row r="40360" ht="8.25" customHeight="1"/>
    <row r="40361" ht="8.25" customHeight="1"/>
    <row r="40362" ht="8.25" customHeight="1"/>
    <row r="40363" ht="8.25" customHeight="1"/>
    <row r="40364" ht="8.25" customHeight="1"/>
    <row r="40365" ht="8.25" customHeight="1"/>
    <row r="40366" ht="8.25" customHeight="1"/>
    <row r="40367" ht="8.25" customHeight="1"/>
    <row r="40368" ht="8.25" customHeight="1"/>
    <row r="40369" ht="8.25" customHeight="1"/>
    <row r="40370" ht="8.25" customHeight="1"/>
    <row r="40371" ht="8.25" customHeight="1"/>
    <row r="40372" ht="8.25" customHeight="1"/>
    <row r="40373" ht="8.25" customHeight="1"/>
    <row r="40374" ht="8.25" customHeight="1"/>
    <row r="40375" ht="8.25" customHeight="1"/>
    <row r="40376" ht="8.25" customHeight="1"/>
    <row r="40377" ht="8.25" customHeight="1"/>
    <row r="40378" ht="8.25" customHeight="1"/>
    <row r="40379" ht="8.25" customHeight="1"/>
    <row r="40380" ht="8.25" customHeight="1"/>
    <row r="40381" ht="8.25" customHeight="1"/>
    <row r="40382" ht="8.25" customHeight="1"/>
    <row r="40383" ht="8.25" customHeight="1"/>
    <row r="40384" ht="8.25" customHeight="1"/>
    <row r="40385" ht="8.25" customHeight="1"/>
    <row r="40386" ht="8.25" customHeight="1"/>
    <row r="40387" ht="8.25" customHeight="1"/>
    <row r="40388" ht="8.25" customHeight="1"/>
    <row r="40389" ht="8.25" customHeight="1"/>
    <row r="40390" ht="8.25" customHeight="1"/>
    <row r="40391" ht="8.25" customHeight="1"/>
    <row r="40392" ht="8.25" customHeight="1"/>
    <row r="40393" ht="8.25" customHeight="1"/>
    <row r="40394" ht="8.25" customHeight="1"/>
    <row r="40395" ht="8.25" customHeight="1"/>
    <row r="40396" ht="8.25" customHeight="1"/>
    <row r="40397" ht="8.25" customHeight="1"/>
    <row r="40398" ht="8.25" customHeight="1"/>
    <row r="40399" ht="8.25" customHeight="1"/>
    <row r="40400" ht="8.25" customHeight="1"/>
    <row r="40401" ht="8.25" customHeight="1"/>
    <row r="40402" ht="8.25" customHeight="1"/>
    <row r="40403" ht="8.25" customHeight="1"/>
    <row r="40404" ht="8.25" customHeight="1"/>
    <row r="40405" ht="8.25" customHeight="1"/>
    <row r="40406" ht="8.25" customHeight="1"/>
    <row r="40407" ht="8.25" customHeight="1"/>
    <row r="40408" ht="8.25" customHeight="1"/>
    <row r="40409" ht="8.25" customHeight="1"/>
    <row r="40410" ht="8.25" customHeight="1"/>
    <row r="40411" ht="8.25" customHeight="1"/>
    <row r="40412" ht="8.25" customHeight="1"/>
    <row r="40413" ht="8.25" customHeight="1"/>
    <row r="40414" ht="8.25" customHeight="1"/>
    <row r="40415" ht="8.25" customHeight="1"/>
    <row r="40416" ht="8.25" customHeight="1"/>
    <row r="40417" ht="8.25" customHeight="1"/>
    <row r="40418" ht="8.25" customHeight="1"/>
    <row r="40419" ht="8.25" customHeight="1"/>
    <row r="40420" ht="8.25" customHeight="1"/>
    <row r="40421" ht="8.25" customHeight="1"/>
    <row r="40422" ht="8.25" customHeight="1"/>
    <row r="40423" ht="8.25" customHeight="1"/>
    <row r="40424" ht="8.25" customHeight="1"/>
    <row r="40425" ht="8.25" customHeight="1"/>
    <row r="40426" ht="8.25" customHeight="1"/>
    <row r="40427" ht="8.25" customHeight="1"/>
    <row r="40428" ht="8.25" customHeight="1"/>
    <row r="40429" ht="8.25" customHeight="1"/>
    <row r="40430" ht="8.25" customHeight="1"/>
    <row r="40431" ht="8.25" customHeight="1"/>
    <row r="40432" ht="8.25" customHeight="1"/>
    <row r="40433" ht="8.25" customHeight="1"/>
    <row r="40434" ht="8.25" customHeight="1"/>
    <row r="40435" ht="8.25" customHeight="1"/>
    <row r="40436" ht="8.25" customHeight="1"/>
    <row r="40437" ht="8.25" customHeight="1"/>
    <row r="40438" ht="8.25" customHeight="1"/>
    <row r="40439" ht="8.25" customHeight="1"/>
    <row r="40440" ht="8.25" customHeight="1"/>
    <row r="40441" ht="8.25" customHeight="1"/>
    <row r="40442" ht="8.25" customHeight="1"/>
    <row r="40443" ht="8.25" customHeight="1"/>
    <row r="40444" ht="8.25" customHeight="1"/>
    <row r="40445" ht="8.25" customHeight="1"/>
    <row r="40446" ht="8.25" customHeight="1"/>
    <row r="40447" ht="8.25" customHeight="1"/>
    <row r="40448" ht="8.25" customHeight="1"/>
    <row r="40449" ht="8.25" customHeight="1"/>
    <row r="40450" ht="8.25" customHeight="1"/>
    <row r="40451" ht="8.25" customHeight="1"/>
    <row r="40452" ht="8.25" customHeight="1"/>
    <row r="40453" ht="8.25" customHeight="1"/>
    <row r="40454" ht="8.25" customHeight="1"/>
    <row r="40455" ht="8.25" customHeight="1"/>
    <row r="40456" ht="8.25" customHeight="1"/>
    <row r="40457" ht="8.25" customHeight="1"/>
    <row r="40458" ht="8.25" customHeight="1"/>
    <row r="40459" ht="8.25" customHeight="1"/>
    <row r="40460" ht="8.25" customHeight="1"/>
    <row r="40461" ht="8.25" customHeight="1"/>
    <row r="40462" ht="8.25" customHeight="1"/>
    <row r="40463" ht="8.25" customHeight="1"/>
    <row r="40464" ht="8.25" customHeight="1"/>
    <row r="40465" ht="8.25" customHeight="1"/>
    <row r="40466" ht="8.25" customHeight="1"/>
    <row r="40467" ht="8.25" customHeight="1"/>
    <row r="40468" ht="8.25" customHeight="1"/>
    <row r="40469" ht="8.25" customHeight="1"/>
    <row r="40470" ht="8.25" customHeight="1"/>
    <row r="40471" ht="8.25" customHeight="1"/>
    <row r="40472" ht="8.25" customHeight="1"/>
    <row r="40473" ht="8.25" customHeight="1"/>
    <row r="40474" ht="8.25" customHeight="1"/>
    <row r="40475" ht="8.25" customHeight="1"/>
    <row r="40476" ht="8.25" customHeight="1"/>
    <row r="40477" ht="8.25" customHeight="1"/>
    <row r="40478" ht="8.25" customHeight="1"/>
    <row r="40479" ht="8.25" customHeight="1"/>
    <row r="40480" ht="8.25" customHeight="1"/>
    <row r="40481" ht="8.25" customHeight="1"/>
    <row r="40482" ht="8.25" customHeight="1"/>
    <row r="40483" ht="8.25" customHeight="1"/>
    <row r="40484" ht="8.25" customHeight="1"/>
    <row r="40485" ht="8.25" customHeight="1"/>
    <row r="40486" ht="8.25" customHeight="1"/>
    <row r="40487" ht="8.25" customHeight="1"/>
    <row r="40488" ht="8.25" customHeight="1"/>
    <row r="40489" ht="8.25" customHeight="1"/>
    <row r="40490" ht="8.25" customHeight="1"/>
    <row r="40491" ht="8.25" customHeight="1"/>
    <row r="40492" ht="8.25" customHeight="1"/>
    <row r="40493" ht="8.25" customHeight="1"/>
    <row r="40494" ht="8.25" customHeight="1"/>
    <row r="40495" ht="8.25" customHeight="1"/>
    <row r="40496" ht="8.25" customHeight="1"/>
    <row r="40497" ht="8.25" customHeight="1"/>
    <row r="40498" ht="8.25" customHeight="1"/>
    <row r="40499" ht="8.25" customHeight="1"/>
    <row r="40500" ht="8.25" customHeight="1"/>
    <row r="40501" ht="8.25" customHeight="1"/>
    <row r="40502" ht="8.25" customHeight="1"/>
    <row r="40503" ht="8.25" customHeight="1"/>
    <row r="40504" ht="8.25" customHeight="1"/>
    <row r="40505" ht="8.25" customHeight="1"/>
    <row r="40506" ht="8.25" customHeight="1"/>
    <row r="40507" ht="8.25" customHeight="1"/>
    <row r="40508" ht="8.25" customHeight="1"/>
    <row r="40509" ht="8.25" customHeight="1"/>
    <row r="40510" ht="8.25" customHeight="1"/>
    <row r="40511" ht="8.25" customHeight="1"/>
    <row r="40512" ht="8.25" customHeight="1"/>
    <row r="40513" ht="8.25" customHeight="1"/>
    <row r="40514" ht="8.25" customHeight="1"/>
    <row r="40515" ht="8.25" customHeight="1"/>
    <row r="40516" ht="8.25" customHeight="1"/>
    <row r="40517" ht="8.25" customHeight="1"/>
    <row r="40518" ht="8.25" customHeight="1"/>
    <row r="40519" ht="8.25" customHeight="1"/>
    <row r="40520" ht="8.25" customHeight="1"/>
    <row r="40521" ht="8.25" customHeight="1"/>
    <row r="40522" ht="8.25" customHeight="1"/>
    <row r="40523" ht="8.25" customHeight="1"/>
    <row r="40524" ht="8.25" customHeight="1"/>
    <row r="40525" ht="8.25" customHeight="1"/>
    <row r="40526" ht="8.25" customHeight="1"/>
    <row r="40527" ht="8.25" customHeight="1"/>
    <row r="40528" ht="8.25" customHeight="1"/>
    <row r="40529" ht="8.25" customHeight="1"/>
    <row r="40530" ht="8.25" customHeight="1"/>
    <row r="40531" ht="8.25" customHeight="1"/>
    <row r="40532" ht="8.25" customHeight="1"/>
    <row r="40533" ht="8.25" customHeight="1"/>
    <row r="40534" ht="8.25" customHeight="1"/>
    <row r="40535" ht="8.25" customHeight="1"/>
    <row r="40536" ht="8.25" customHeight="1"/>
    <row r="40537" ht="8.25" customHeight="1"/>
    <row r="40538" ht="8.25" customHeight="1"/>
    <row r="40539" ht="8.25" customHeight="1"/>
    <row r="40540" ht="8.25" customHeight="1"/>
    <row r="40541" ht="8.25" customHeight="1"/>
    <row r="40542" ht="8.25" customHeight="1"/>
    <row r="40543" ht="8.25" customHeight="1"/>
    <row r="40544" ht="8.25" customHeight="1"/>
    <row r="40545" ht="8.25" customHeight="1"/>
    <row r="40546" ht="8.25" customHeight="1"/>
    <row r="40547" ht="8.25" customHeight="1"/>
    <row r="40548" ht="8.25" customHeight="1"/>
    <row r="40549" ht="8.25" customHeight="1"/>
    <row r="40550" ht="8.25" customHeight="1"/>
    <row r="40551" ht="8.25" customHeight="1"/>
    <row r="40552" ht="8.25" customHeight="1"/>
    <row r="40553" ht="8.25" customHeight="1"/>
    <row r="40554" ht="8.25" customHeight="1"/>
    <row r="40555" ht="8.25" customHeight="1"/>
    <row r="40556" ht="8.25" customHeight="1"/>
    <row r="40557" ht="8.25" customHeight="1"/>
    <row r="40558" ht="8.25" customHeight="1"/>
    <row r="40559" ht="8.25" customHeight="1"/>
    <row r="40560" ht="8.25" customHeight="1"/>
    <row r="40561" ht="8.25" customHeight="1"/>
    <row r="40562" ht="8.25" customHeight="1"/>
    <row r="40563" ht="8.25" customHeight="1"/>
    <row r="40564" ht="8.25" customHeight="1"/>
    <row r="40565" ht="8.25" customHeight="1"/>
    <row r="40566" ht="8.25" customHeight="1"/>
    <row r="40567" ht="8.25" customHeight="1"/>
    <row r="40568" ht="8.25" customHeight="1"/>
    <row r="40569" ht="8.25" customHeight="1"/>
    <row r="40570" ht="8.25" customHeight="1"/>
    <row r="40571" ht="8.25" customHeight="1"/>
    <row r="40572" ht="8.25" customHeight="1"/>
    <row r="40573" ht="8.25" customHeight="1"/>
    <row r="40574" ht="8.25" customHeight="1"/>
    <row r="40575" ht="8.25" customHeight="1"/>
    <row r="40576" ht="8.25" customHeight="1"/>
    <row r="40577" ht="8.25" customHeight="1"/>
    <row r="40578" ht="8.25" customHeight="1"/>
    <row r="40579" ht="8.25" customHeight="1"/>
    <row r="40580" ht="8.25" customHeight="1"/>
    <row r="40581" ht="8.25" customHeight="1"/>
    <row r="40582" ht="8.25" customHeight="1"/>
    <row r="40583" ht="8.25" customHeight="1"/>
    <row r="40584" ht="8.25" customHeight="1"/>
    <row r="40585" ht="8.25" customHeight="1"/>
    <row r="40586" ht="8.25" customHeight="1"/>
    <row r="40587" ht="8.25" customHeight="1"/>
    <row r="40588" ht="8.25" customHeight="1"/>
    <row r="40589" ht="8.25" customHeight="1"/>
    <row r="40590" ht="8.25" customHeight="1"/>
    <row r="40591" ht="8.25" customHeight="1"/>
    <row r="40592" ht="8.25" customHeight="1"/>
    <row r="40593" ht="8.25" customHeight="1"/>
    <row r="40594" ht="8.25" customHeight="1"/>
    <row r="40595" ht="8.25" customHeight="1"/>
    <row r="40596" ht="8.25" customHeight="1"/>
    <row r="40597" ht="8.25" customHeight="1"/>
    <row r="40598" ht="8.25" customHeight="1"/>
    <row r="40599" ht="8.25" customHeight="1"/>
    <row r="40600" ht="8.25" customHeight="1"/>
    <row r="40601" ht="8.25" customHeight="1"/>
    <row r="40602" ht="8.25" customHeight="1"/>
    <row r="40603" ht="8.25" customHeight="1"/>
    <row r="40604" ht="8.25" customHeight="1"/>
    <row r="40605" ht="8.25" customHeight="1"/>
    <row r="40606" ht="8.25" customHeight="1"/>
    <row r="40607" ht="8.25" customHeight="1"/>
    <row r="40608" ht="8.25" customHeight="1"/>
    <row r="40609" ht="8.25" customHeight="1"/>
    <row r="40610" ht="8.25" customHeight="1"/>
    <row r="40611" ht="8.25" customHeight="1"/>
    <row r="40612" ht="8.25" customHeight="1"/>
    <row r="40613" ht="8.25" customHeight="1"/>
    <row r="40614" ht="8.25" customHeight="1"/>
    <row r="40615" ht="8.25" customHeight="1"/>
    <row r="40616" ht="8.25" customHeight="1"/>
    <row r="40617" ht="8.25" customHeight="1"/>
    <row r="40618" ht="8.25" customHeight="1"/>
    <row r="40619" ht="8.25" customHeight="1"/>
    <row r="40620" ht="8.25" customHeight="1"/>
    <row r="40621" ht="8.25" customHeight="1"/>
    <row r="40622" ht="8.25" customHeight="1"/>
    <row r="40623" ht="8.25" customHeight="1"/>
    <row r="40624" ht="8.25" customHeight="1"/>
    <row r="40625" ht="8.25" customHeight="1"/>
    <row r="40626" ht="8.25" customHeight="1"/>
    <row r="40627" ht="8.25" customHeight="1"/>
    <row r="40628" ht="8.25" customHeight="1"/>
    <row r="40629" ht="8.25" customHeight="1"/>
    <row r="40630" ht="8.25" customHeight="1"/>
    <row r="40631" ht="8.25" customHeight="1"/>
    <row r="40632" ht="8.25" customHeight="1"/>
    <row r="40633" ht="8.25" customHeight="1"/>
    <row r="40634" ht="8.25" customHeight="1"/>
    <row r="40635" ht="8.25" customHeight="1"/>
    <row r="40636" ht="8.25" customHeight="1"/>
    <row r="40637" ht="8.25" customHeight="1"/>
    <row r="40638" ht="8.25" customHeight="1"/>
    <row r="40639" ht="8.25" customHeight="1"/>
    <row r="40640" ht="8.25" customHeight="1"/>
    <row r="40641" ht="8.25" customHeight="1"/>
    <row r="40642" ht="8.25" customHeight="1"/>
    <row r="40643" ht="8.25" customHeight="1"/>
    <row r="40644" ht="8.25" customHeight="1"/>
    <row r="40645" ht="8.25" customHeight="1"/>
    <row r="40646" ht="8.25" customHeight="1"/>
    <row r="40647" ht="8.25" customHeight="1"/>
    <row r="40648" ht="8.25" customHeight="1"/>
    <row r="40649" ht="8.25" customHeight="1"/>
    <row r="40650" ht="8.25" customHeight="1"/>
    <row r="40651" ht="8.25" customHeight="1"/>
    <row r="40652" ht="8.25" customHeight="1"/>
    <row r="40653" ht="8.25" customHeight="1"/>
    <row r="40654" ht="8.25" customHeight="1"/>
    <row r="40655" ht="8.25" customHeight="1"/>
    <row r="40656" ht="8.25" customHeight="1"/>
    <row r="40657" ht="8.25" customHeight="1"/>
    <row r="40658" ht="8.25" customHeight="1"/>
    <row r="40659" ht="8.25" customHeight="1"/>
    <row r="40660" ht="8.25" customHeight="1"/>
    <row r="40661" ht="8.25" customHeight="1"/>
    <row r="40662" ht="8.25" customHeight="1"/>
    <row r="40663" ht="8.25" customHeight="1"/>
    <row r="40664" ht="8.25" customHeight="1"/>
    <row r="40665" ht="8.25" customHeight="1"/>
    <row r="40666" ht="8.25" customHeight="1"/>
    <row r="40667" ht="8.25" customHeight="1"/>
    <row r="40668" ht="8.25" customHeight="1"/>
    <row r="40669" ht="8.25" customHeight="1"/>
    <row r="40670" ht="8.25" customHeight="1"/>
    <row r="40671" ht="8.25" customHeight="1"/>
    <row r="40672" ht="8.25" customHeight="1"/>
    <row r="40673" ht="8.25" customHeight="1"/>
    <row r="40674" ht="8.25" customHeight="1"/>
    <row r="40675" ht="8.25" customHeight="1"/>
    <row r="40676" ht="8.25" customHeight="1"/>
    <row r="40677" ht="8.25" customHeight="1"/>
    <row r="40678" ht="8.25" customHeight="1"/>
    <row r="40679" ht="8.25" customHeight="1"/>
    <row r="40680" ht="8.25" customHeight="1"/>
    <row r="40681" ht="8.25" customHeight="1"/>
    <row r="40682" ht="8.25" customHeight="1"/>
    <row r="40683" ht="8.25" customHeight="1"/>
    <row r="40684" ht="8.25" customHeight="1"/>
    <row r="40685" ht="8.25" customHeight="1"/>
    <row r="40686" ht="8.25" customHeight="1"/>
    <row r="40687" ht="8.25" customHeight="1"/>
    <row r="40688" ht="8.25" customHeight="1"/>
    <row r="40689" ht="8.25" customHeight="1"/>
    <row r="40690" ht="8.25" customHeight="1"/>
    <row r="40691" ht="8.25" customHeight="1"/>
    <row r="40692" ht="8.25" customHeight="1"/>
    <row r="40693" ht="8.25" customHeight="1"/>
    <row r="40694" ht="8.25" customHeight="1"/>
    <row r="40695" ht="8.25" customHeight="1"/>
    <row r="40696" ht="8.25" customHeight="1"/>
    <row r="40697" ht="8.25" customHeight="1"/>
    <row r="40698" ht="8.25" customHeight="1"/>
    <row r="40699" ht="8.25" customHeight="1"/>
    <row r="40700" ht="8.25" customHeight="1"/>
    <row r="40701" ht="8.25" customHeight="1"/>
    <row r="40702" ht="8.25" customHeight="1"/>
    <row r="40703" ht="8.25" customHeight="1"/>
    <row r="40704" ht="8.25" customHeight="1"/>
    <row r="40705" ht="8.25" customHeight="1"/>
    <row r="40706" ht="8.25" customHeight="1"/>
    <row r="40707" ht="8.25" customHeight="1"/>
    <row r="40708" ht="8.25" customHeight="1"/>
    <row r="40709" ht="8.25" customHeight="1"/>
    <row r="40710" ht="8.25" customHeight="1"/>
    <row r="40711" ht="8.25" customHeight="1"/>
    <row r="40712" ht="8.25" customHeight="1"/>
    <row r="40713" ht="8.25" customHeight="1"/>
    <row r="40714" ht="8.25" customHeight="1"/>
    <row r="40715" ht="8.25" customHeight="1"/>
    <row r="40716" ht="8.25" customHeight="1"/>
    <row r="40717" ht="8.25" customHeight="1"/>
    <row r="40718" ht="8.25" customHeight="1"/>
    <row r="40719" ht="8.25" customHeight="1"/>
    <row r="40720" ht="8.25" customHeight="1"/>
    <row r="40721" ht="8.25" customHeight="1"/>
    <row r="40722" ht="8.25" customHeight="1"/>
    <row r="40723" ht="8.25" customHeight="1"/>
    <row r="40724" ht="8.25" customHeight="1"/>
    <row r="40725" ht="8.25" customHeight="1"/>
    <row r="40726" ht="8.25" customHeight="1"/>
    <row r="40727" ht="8.25" customHeight="1"/>
    <row r="40728" ht="8.25" customHeight="1"/>
    <row r="40729" ht="8.25" customHeight="1"/>
    <row r="40730" ht="8.25" customHeight="1"/>
    <row r="40731" ht="8.25" customHeight="1"/>
    <row r="40732" ht="8.25" customHeight="1"/>
    <row r="40733" ht="8.25" customHeight="1"/>
    <row r="40734" ht="8.25" customHeight="1"/>
    <row r="40735" ht="8.25" customHeight="1"/>
    <row r="40736" ht="8.25" customHeight="1"/>
    <row r="40737" ht="8.25" customHeight="1"/>
    <row r="40738" ht="8.25" customHeight="1"/>
    <row r="40739" ht="8.25" customHeight="1"/>
    <row r="40740" ht="8.25" customHeight="1"/>
    <row r="40741" ht="8.25" customHeight="1"/>
    <row r="40742" ht="8.25" customHeight="1"/>
    <row r="40743" ht="8.25" customHeight="1"/>
    <row r="40744" ht="8.25" customHeight="1"/>
    <row r="40745" ht="8.25" customHeight="1"/>
    <row r="40746" ht="8.25" customHeight="1"/>
    <row r="40747" ht="8.25" customHeight="1"/>
    <row r="40748" ht="8.25" customHeight="1"/>
    <row r="40749" ht="8.25" customHeight="1"/>
    <row r="40750" ht="8.25" customHeight="1"/>
    <row r="40751" ht="8.25" customHeight="1"/>
    <row r="40752" ht="8.25" customHeight="1"/>
    <row r="40753" ht="8.25" customHeight="1"/>
    <row r="40754" ht="8.25" customHeight="1"/>
    <row r="40755" ht="8.25" customHeight="1"/>
    <row r="40756" ht="8.25" customHeight="1"/>
    <row r="40757" ht="8.25" customHeight="1"/>
    <row r="40758" ht="8.25" customHeight="1"/>
    <row r="40759" ht="8.25" customHeight="1"/>
    <row r="40760" ht="8.25" customHeight="1"/>
    <row r="40761" ht="8.25" customHeight="1"/>
    <row r="40762" ht="8.25" customHeight="1"/>
    <row r="40763" ht="8.25" customHeight="1"/>
    <row r="40764" ht="8.25" customHeight="1"/>
    <row r="40765" ht="8.25" customHeight="1"/>
    <row r="40766" ht="8.25" customHeight="1"/>
    <row r="40767" ht="8.25" customHeight="1"/>
    <row r="40768" ht="8.25" customHeight="1"/>
    <row r="40769" ht="8.25" customHeight="1"/>
    <row r="40770" ht="8.25" customHeight="1"/>
    <row r="40771" ht="8.25" customHeight="1"/>
    <row r="40772" ht="8.25" customHeight="1"/>
    <row r="40773" ht="8.25" customHeight="1"/>
    <row r="40774" ht="8.25" customHeight="1"/>
    <row r="40775" ht="8.25" customHeight="1"/>
    <row r="40776" ht="8.25" customHeight="1"/>
    <row r="40777" ht="8.25" customHeight="1"/>
    <row r="40778" ht="8.25" customHeight="1"/>
    <row r="40779" ht="8.25" customHeight="1"/>
    <row r="40780" ht="8.25" customHeight="1"/>
    <row r="40781" ht="8.25" customHeight="1"/>
    <row r="40782" ht="8.25" customHeight="1"/>
    <row r="40783" ht="8.25" customHeight="1"/>
    <row r="40784" ht="8.25" customHeight="1"/>
    <row r="40785" ht="8.25" customHeight="1"/>
    <row r="40786" ht="8.25" customHeight="1"/>
    <row r="40787" ht="8.25" customHeight="1"/>
    <row r="40788" ht="8.25" customHeight="1"/>
    <row r="40789" ht="8.25" customHeight="1"/>
    <row r="40790" ht="8.25" customHeight="1"/>
    <row r="40791" ht="8.25" customHeight="1"/>
    <row r="40792" ht="8.25" customHeight="1"/>
    <row r="40793" ht="8.25" customHeight="1"/>
    <row r="40794" ht="8.25" customHeight="1"/>
    <row r="40795" ht="8.25" customHeight="1"/>
    <row r="40796" ht="8.25" customHeight="1"/>
    <row r="40797" ht="8.25" customHeight="1"/>
    <row r="40798" ht="8.25" customHeight="1"/>
    <row r="40799" ht="8.25" customHeight="1"/>
    <row r="40800" ht="8.25" customHeight="1"/>
    <row r="40801" ht="8.25" customHeight="1"/>
    <row r="40802" ht="8.25" customHeight="1"/>
    <row r="40803" ht="8.25" customHeight="1"/>
    <row r="40804" ht="8.25" customHeight="1"/>
    <row r="40805" ht="8.25" customHeight="1"/>
    <row r="40806" ht="8.25" customHeight="1"/>
    <row r="40807" ht="8.25" customHeight="1"/>
    <row r="40808" ht="8.25" customHeight="1"/>
    <row r="40809" ht="8.25" customHeight="1"/>
    <row r="40810" ht="8.25" customHeight="1"/>
    <row r="40811" ht="8.25" customHeight="1"/>
    <row r="40812" ht="8.25" customHeight="1"/>
    <row r="40813" ht="8.25" customHeight="1"/>
    <row r="40814" ht="8.25" customHeight="1"/>
    <row r="40815" ht="8.25" customHeight="1"/>
    <row r="40816" ht="8.25" customHeight="1"/>
    <row r="40817" ht="8.25" customHeight="1"/>
    <row r="40818" ht="8.25" customHeight="1"/>
    <row r="40819" ht="8.25" customHeight="1"/>
    <row r="40820" ht="8.25" customHeight="1"/>
    <row r="40821" ht="8.25" customHeight="1"/>
    <row r="40822" ht="8.25" customHeight="1"/>
    <row r="40823" ht="8.25" customHeight="1"/>
    <row r="40824" ht="8.25" customHeight="1"/>
    <row r="40825" ht="8.25" customHeight="1"/>
    <row r="40826" ht="8.25" customHeight="1"/>
    <row r="40827" ht="8.25" customHeight="1"/>
    <row r="40828" ht="8.25" customHeight="1"/>
    <row r="40829" ht="8.25" customHeight="1"/>
    <row r="40830" ht="8.25" customHeight="1"/>
    <row r="40831" ht="8.25" customHeight="1"/>
    <row r="40832" ht="8.25" customHeight="1"/>
    <row r="40833" ht="8.25" customHeight="1"/>
    <row r="40834" ht="8.25" customHeight="1"/>
    <row r="40835" ht="8.25" customHeight="1"/>
    <row r="40836" ht="8.25" customHeight="1"/>
    <row r="40837" ht="8.25" customHeight="1"/>
    <row r="40838" ht="8.25" customHeight="1"/>
    <row r="40839" ht="8.25" customHeight="1"/>
    <row r="40840" ht="8.25" customHeight="1"/>
    <row r="40841" ht="8.25" customHeight="1"/>
    <row r="40842" ht="8.25" customHeight="1"/>
    <row r="40843" ht="8.25" customHeight="1"/>
    <row r="40844" ht="8.25" customHeight="1"/>
    <row r="40845" ht="8.25" customHeight="1"/>
    <row r="40846" ht="8.25" customHeight="1"/>
    <row r="40847" ht="8.25" customHeight="1"/>
    <row r="40848" ht="8.25" customHeight="1"/>
    <row r="40849" ht="8.25" customHeight="1"/>
    <row r="40850" ht="8.25" customHeight="1"/>
    <row r="40851" ht="8.25" customHeight="1"/>
    <row r="40852" ht="8.25" customHeight="1"/>
    <row r="40853" ht="8.25" customHeight="1"/>
    <row r="40854" ht="8.25" customHeight="1"/>
    <row r="40855" ht="8.25" customHeight="1"/>
    <row r="40856" ht="8.25" customHeight="1"/>
    <row r="40857" ht="8.25" customHeight="1"/>
    <row r="40858" ht="8.25" customHeight="1"/>
    <row r="40859" ht="8.25" customHeight="1"/>
    <row r="40860" ht="8.25" customHeight="1"/>
    <row r="40861" ht="8.25" customHeight="1"/>
    <row r="40862" ht="8.25" customHeight="1"/>
    <row r="40863" ht="8.25" customHeight="1"/>
    <row r="40864" ht="8.25" customHeight="1"/>
    <row r="40865" ht="8.25" customHeight="1"/>
    <row r="40866" ht="8.25" customHeight="1"/>
    <row r="40867" ht="8.25" customHeight="1"/>
    <row r="40868" ht="8.25" customHeight="1"/>
    <row r="40869" ht="8.25" customHeight="1"/>
    <row r="40870" ht="8.25" customHeight="1"/>
    <row r="40871" ht="8.25" customHeight="1"/>
    <row r="40872" ht="8.25" customHeight="1"/>
    <row r="40873" ht="8.25" customHeight="1"/>
    <row r="40874" ht="8.25" customHeight="1"/>
    <row r="40875" ht="8.25" customHeight="1"/>
    <row r="40876" ht="8.25" customHeight="1"/>
    <row r="40877" ht="8.25" customHeight="1"/>
    <row r="40878" ht="8.25" customHeight="1"/>
    <row r="40879" ht="8.25" customHeight="1"/>
    <row r="40880" ht="8.25" customHeight="1"/>
    <row r="40881" ht="8.25" customHeight="1"/>
    <row r="40882" ht="8.25" customHeight="1"/>
    <row r="40883" ht="8.25" customHeight="1"/>
    <row r="40884" ht="8.25" customHeight="1"/>
    <row r="40885" ht="8.25" customHeight="1"/>
    <row r="40886" ht="8.25" customHeight="1"/>
    <row r="40887" ht="8.25" customHeight="1"/>
    <row r="40888" ht="8.25" customHeight="1"/>
    <row r="40889" ht="8.25" customHeight="1"/>
    <row r="40890" ht="8.25" customHeight="1"/>
    <row r="40891" ht="8.25" customHeight="1"/>
    <row r="40892" ht="8.25" customHeight="1"/>
    <row r="40893" ht="8.25" customHeight="1"/>
    <row r="40894" ht="8.25" customHeight="1"/>
    <row r="40895" ht="8.25" customHeight="1"/>
    <row r="40896" ht="8.25" customHeight="1"/>
    <row r="40897" ht="8.25" customHeight="1"/>
    <row r="40898" ht="8.25" customHeight="1"/>
    <row r="40899" ht="8.25" customHeight="1"/>
    <row r="40900" ht="8.25" customHeight="1"/>
    <row r="40901" ht="8.25" customHeight="1"/>
    <row r="40902" ht="8.25" customHeight="1"/>
    <row r="40903" ht="8.25" customHeight="1"/>
    <row r="40904" ht="8.25" customHeight="1"/>
    <row r="40905" ht="8.25" customHeight="1"/>
    <row r="40906" ht="8.25" customHeight="1"/>
    <row r="40907" ht="8.25" customHeight="1"/>
    <row r="40908" ht="8.25" customHeight="1"/>
    <row r="40909" ht="8.25" customHeight="1"/>
    <row r="40910" ht="8.25" customHeight="1"/>
    <row r="40911" ht="8.25" customHeight="1"/>
    <row r="40912" ht="8.25" customHeight="1"/>
    <row r="40913" ht="8.25" customHeight="1"/>
    <row r="40914" ht="8.25" customHeight="1"/>
    <row r="40915" ht="8.25" customHeight="1"/>
    <row r="40916" ht="8.25" customHeight="1"/>
    <row r="40917" ht="8.25" customHeight="1"/>
    <row r="40918" ht="8.25" customHeight="1"/>
    <row r="40919" ht="8.25" customHeight="1"/>
    <row r="40920" ht="8.25" customHeight="1"/>
    <row r="40921" ht="8.25" customHeight="1"/>
    <row r="40922" ht="8.25" customHeight="1"/>
    <row r="40923" ht="8.25" customHeight="1"/>
    <row r="40924" ht="8.25" customHeight="1"/>
    <row r="40925" ht="8.25" customHeight="1"/>
    <row r="40926" ht="8.25" customHeight="1"/>
    <row r="40927" ht="8.25" customHeight="1"/>
    <row r="40928" ht="8.25" customHeight="1"/>
    <row r="40929" ht="8.25" customHeight="1"/>
    <row r="40930" ht="8.25" customHeight="1"/>
    <row r="40931" ht="8.25" customHeight="1"/>
    <row r="40932" ht="8.25" customHeight="1"/>
    <row r="40933" ht="8.25" customHeight="1"/>
    <row r="40934" ht="8.25" customHeight="1"/>
    <row r="40935" ht="8.25" customHeight="1"/>
    <row r="40936" ht="8.25" customHeight="1"/>
    <row r="40937" ht="8.25" customHeight="1"/>
    <row r="40938" ht="8.25" customHeight="1"/>
    <row r="40939" ht="8.25" customHeight="1"/>
    <row r="40940" ht="8.25" customHeight="1"/>
    <row r="40941" ht="8.25" customHeight="1"/>
    <row r="40942" ht="8.25" customHeight="1"/>
    <row r="40943" ht="8.25" customHeight="1"/>
    <row r="40944" ht="8.25" customHeight="1"/>
    <row r="40945" ht="8.25" customHeight="1"/>
    <row r="40946" ht="8.25" customHeight="1"/>
    <row r="40947" ht="8.25" customHeight="1"/>
    <row r="40948" ht="8.25" customHeight="1"/>
    <row r="40949" ht="8.25" customHeight="1"/>
    <row r="40950" ht="8.25" customHeight="1"/>
    <row r="40951" ht="8.25" customHeight="1"/>
    <row r="40952" ht="8.25" customHeight="1"/>
    <row r="40953" ht="8.25" customHeight="1"/>
    <row r="40954" ht="8.25" customHeight="1"/>
    <row r="40955" ht="8.25" customHeight="1"/>
    <row r="40956" ht="8.25" customHeight="1"/>
    <row r="40957" ht="8.25" customHeight="1"/>
    <row r="40958" ht="8.25" customHeight="1"/>
    <row r="40959" ht="8.25" customHeight="1"/>
    <row r="40960" ht="8.25" customHeight="1"/>
    <row r="40961" ht="8.25" customHeight="1"/>
    <row r="40962" ht="8.25" customHeight="1"/>
    <row r="40963" ht="8.25" customHeight="1"/>
    <row r="40964" ht="8.25" customHeight="1"/>
    <row r="40965" ht="8.25" customHeight="1"/>
    <row r="40966" ht="8.25" customHeight="1"/>
    <row r="40967" ht="8.25" customHeight="1"/>
    <row r="40968" ht="8.25" customHeight="1"/>
    <row r="40969" ht="8.25" customHeight="1"/>
    <row r="40970" ht="8.25" customHeight="1"/>
    <row r="40971" ht="8.25" customHeight="1"/>
    <row r="40972" ht="8.25" customHeight="1"/>
    <row r="40973" ht="8.25" customHeight="1"/>
    <row r="40974" ht="8.25" customHeight="1"/>
    <row r="40975" ht="8.25" customHeight="1"/>
    <row r="40976" ht="8.25" customHeight="1"/>
    <row r="40977" ht="8.25" customHeight="1"/>
    <row r="40978" ht="8.25" customHeight="1"/>
    <row r="40979" ht="8.25" customHeight="1"/>
    <row r="40980" ht="8.25" customHeight="1"/>
    <row r="40981" ht="8.25" customHeight="1"/>
    <row r="40982" ht="8.25" customHeight="1"/>
    <row r="40983" ht="8.25" customHeight="1"/>
    <row r="40984" ht="8.25" customHeight="1"/>
    <row r="40985" ht="8.25" customHeight="1"/>
    <row r="40986" ht="8.25" customHeight="1"/>
    <row r="40987" ht="8.25" customHeight="1"/>
    <row r="40988" ht="8.25" customHeight="1"/>
    <row r="40989" ht="8.25" customHeight="1"/>
    <row r="40990" ht="8.25" customHeight="1"/>
    <row r="40991" ht="8.25" customHeight="1"/>
    <row r="40992" ht="8.25" customHeight="1"/>
    <row r="40993" ht="8.25" customHeight="1"/>
    <row r="40994" ht="8.25" customHeight="1"/>
    <row r="40995" ht="8.25" customHeight="1"/>
    <row r="40996" ht="8.25" customHeight="1"/>
    <row r="40997" ht="8.25" customHeight="1"/>
    <row r="40998" ht="8.25" customHeight="1"/>
    <row r="40999" ht="8.25" customHeight="1"/>
    <row r="41000" ht="8.25" customHeight="1"/>
    <row r="41001" ht="8.25" customHeight="1"/>
    <row r="41002" ht="8.25" customHeight="1"/>
    <row r="41003" ht="8.25" customHeight="1"/>
    <row r="41004" ht="8.25" customHeight="1"/>
    <row r="41005" ht="8.25" customHeight="1"/>
    <row r="41006" ht="8.25" customHeight="1"/>
    <row r="41007" ht="8.25" customHeight="1"/>
    <row r="41008" ht="8.25" customHeight="1"/>
    <row r="41009" ht="8.25" customHeight="1"/>
    <row r="41010" ht="8.25" customHeight="1"/>
    <row r="41011" ht="8.25" customHeight="1"/>
    <row r="41012" ht="8.25" customHeight="1"/>
    <row r="41013" ht="8.25" customHeight="1"/>
    <row r="41014" ht="8.25" customHeight="1"/>
    <row r="41015" ht="8.25" customHeight="1"/>
    <row r="41016" ht="8.25" customHeight="1"/>
    <row r="41017" ht="8.25" customHeight="1"/>
    <row r="41018" ht="8.25" customHeight="1"/>
    <row r="41019" ht="8.25" customHeight="1"/>
    <row r="41020" ht="8.25" customHeight="1"/>
    <row r="41021" ht="8.25" customHeight="1"/>
    <row r="41022" ht="8.25" customHeight="1"/>
    <row r="41023" ht="8.25" customHeight="1"/>
    <row r="41024" ht="8.25" customHeight="1"/>
    <row r="41025" ht="8.25" customHeight="1"/>
    <row r="41026" ht="8.25" customHeight="1"/>
    <row r="41027" ht="8.25" customHeight="1"/>
    <row r="41028" ht="8.25" customHeight="1"/>
    <row r="41029" ht="8.25" customHeight="1"/>
    <row r="41030" ht="8.25" customHeight="1"/>
    <row r="41031" ht="8.25" customHeight="1"/>
    <row r="41032" ht="8.25" customHeight="1"/>
    <row r="41033" ht="8.25" customHeight="1"/>
    <row r="41034" ht="8.25" customHeight="1"/>
    <row r="41035" ht="8.25" customHeight="1"/>
    <row r="41036" ht="8.25" customHeight="1"/>
    <row r="41037" ht="8.25" customHeight="1"/>
    <row r="41038" ht="8.25" customHeight="1"/>
    <row r="41039" ht="8.25" customHeight="1"/>
    <row r="41040" ht="8.25" customHeight="1"/>
    <row r="41041" ht="8.25" customHeight="1"/>
    <row r="41042" ht="8.25" customHeight="1"/>
    <row r="41043" ht="8.25" customHeight="1"/>
    <row r="41044" ht="8.25" customHeight="1"/>
    <row r="41045" ht="8.25" customHeight="1"/>
    <row r="41046" ht="8.25" customHeight="1"/>
    <row r="41047" ht="8.25" customHeight="1"/>
    <row r="41048" ht="8.25" customHeight="1"/>
    <row r="41049" ht="8.25" customHeight="1"/>
    <row r="41050" ht="8.25" customHeight="1"/>
    <row r="41051" ht="8.25" customHeight="1"/>
    <row r="41052" ht="8.25" customHeight="1"/>
    <row r="41053" ht="8.25" customHeight="1"/>
    <row r="41054" ht="8.25" customHeight="1"/>
    <row r="41055" ht="8.25" customHeight="1"/>
    <row r="41056" ht="8.25" customHeight="1"/>
    <row r="41057" ht="8.25" customHeight="1"/>
    <row r="41058" ht="8.25" customHeight="1"/>
    <row r="41059" ht="8.25" customHeight="1"/>
    <row r="41060" ht="8.25" customHeight="1"/>
    <row r="41061" ht="8.25" customHeight="1"/>
    <row r="41062" ht="8.25" customHeight="1"/>
    <row r="41063" ht="8.25" customHeight="1"/>
    <row r="41064" ht="8.25" customHeight="1"/>
    <row r="41065" ht="8.25" customHeight="1"/>
    <row r="41066" ht="8.25" customHeight="1"/>
    <row r="41067" ht="8.25" customHeight="1"/>
    <row r="41068" ht="8.25" customHeight="1"/>
    <row r="41069" ht="8.25" customHeight="1"/>
    <row r="41070" ht="8.25" customHeight="1"/>
    <row r="41071" ht="8.25" customHeight="1"/>
    <row r="41072" ht="8.25" customHeight="1"/>
    <row r="41073" ht="8.25" customHeight="1"/>
    <row r="41074" ht="8.25" customHeight="1"/>
    <row r="41075" ht="8.25" customHeight="1"/>
    <row r="41076" ht="8.25" customHeight="1"/>
    <row r="41077" ht="8.25" customHeight="1"/>
    <row r="41078" ht="8.25" customHeight="1"/>
    <row r="41079" ht="8.25" customHeight="1"/>
    <row r="41080" ht="8.25" customHeight="1"/>
    <row r="41081" ht="8.25" customHeight="1"/>
    <row r="41082" ht="8.25" customHeight="1"/>
    <row r="41083" ht="8.25" customHeight="1"/>
    <row r="41084" ht="8.25" customHeight="1"/>
    <row r="41085" ht="8.25" customHeight="1"/>
    <row r="41086" ht="8.25" customHeight="1"/>
    <row r="41087" ht="8.25" customHeight="1"/>
    <row r="41088" ht="8.25" customHeight="1"/>
    <row r="41089" ht="8.25" customHeight="1"/>
    <row r="41090" ht="8.25" customHeight="1"/>
    <row r="41091" ht="8.25" customHeight="1"/>
    <row r="41092" ht="8.25" customHeight="1"/>
    <row r="41093" ht="8.25" customHeight="1"/>
    <row r="41094" ht="8.25" customHeight="1"/>
    <row r="41095" ht="8.25" customHeight="1"/>
    <row r="41096" ht="8.25" customHeight="1"/>
    <row r="41097" ht="8.25" customHeight="1"/>
    <row r="41098" ht="8.25" customHeight="1"/>
    <row r="41099" ht="8.25" customHeight="1"/>
    <row r="41100" ht="8.25" customHeight="1"/>
    <row r="41101" ht="8.25" customHeight="1"/>
    <row r="41102" ht="8.25" customHeight="1"/>
    <row r="41103" ht="8.25" customHeight="1"/>
    <row r="41104" ht="8.25" customHeight="1"/>
    <row r="41105" ht="8.25" customHeight="1"/>
    <row r="41106" ht="8.25" customHeight="1"/>
    <row r="41107" ht="8.25" customHeight="1"/>
    <row r="41108" ht="8.25" customHeight="1"/>
    <row r="41109" ht="8.25" customHeight="1"/>
    <row r="41110" ht="8.25" customHeight="1"/>
    <row r="41111" ht="8.25" customHeight="1"/>
    <row r="41112" ht="8.25" customHeight="1"/>
    <row r="41113" ht="8.25" customHeight="1"/>
    <row r="41114" ht="8.25" customHeight="1"/>
    <row r="41115" ht="8.25" customHeight="1"/>
    <row r="41116" ht="8.25" customHeight="1"/>
    <row r="41117" ht="8.25" customHeight="1"/>
    <row r="41118" ht="8.25" customHeight="1"/>
    <row r="41119" ht="8.25" customHeight="1"/>
    <row r="41120" ht="8.25" customHeight="1"/>
    <row r="41121" ht="8.25" customHeight="1"/>
    <row r="41122" ht="8.25" customHeight="1"/>
    <row r="41123" ht="8.25" customHeight="1"/>
    <row r="41124" ht="8.25" customHeight="1"/>
    <row r="41125" ht="8.25" customHeight="1"/>
    <row r="41126" ht="8.25" customHeight="1"/>
    <row r="41127" ht="8.25" customHeight="1"/>
    <row r="41128" ht="8.25" customHeight="1"/>
    <row r="41129" ht="8.25" customHeight="1"/>
    <row r="41130" ht="8.25" customHeight="1"/>
    <row r="41131" ht="8.25" customHeight="1"/>
    <row r="41132" ht="8.25" customHeight="1"/>
    <row r="41133" ht="8.25" customHeight="1"/>
    <row r="41134" ht="8.25" customHeight="1"/>
    <row r="41135" ht="8.25" customHeight="1"/>
    <row r="41136" ht="8.25" customHeight="1"/>
    <row r="41137" ht="8.25" customHeight="1"/>
    <row r="41138" ht="8.25" customHeight="1"/>
    <row r="41139" ht="8.25" customHeight="1"/>
    <row r="41140" ht="8.25" customHeight="1"/>
    <row r="41141" ht="8.25" customHeight="1"/>
    <row r="41142" ht="8.25" customHeight="1"/>
    <row r="41143" ht="8.25" customHeight="1"/>
    <row r="41144" ht="8.25" customHeight="1"/>
    <row r="41145" ht="8.25" customHeight="1"/>
    <row r="41146" ht="8.25" customHeight="1"/>
    <row r="41147" ht="8.25" customHeight="1"/>
    <row r="41148" ht="8.25" customHeight="1"/>
    <row r="41149" ht="8.25" customHeight="1"/>
    <row r="41150" ht="8.25" customHeight="1"/>
    <row r="41151" ht="8.25" customHeight="1"/>
    <row r="41152" ht="8.25" customHeight="1"/>
    <row r="41153" ht="8.25" customHeight="1"/>
    <row r="41154" ht="8.25" customHeight="1"/>
    <row r="41155" ht="8.25" customHeight="1"/>
    <row r="41156" ht="8.25" customHeight="1"/>
    <row r="41157" ht="8.25" customHeight="1"/>
    <row r="41158" ht="8.25" customHeight="1"/>
    <row r="41159" ht="8.25" customHeight="1"/>
    <row r="41160" ht="8.25" customHeight="1"/>
    <row r="41161" ht="8.25" customHeight="1"/>
    <row r="41162" ht="8.25" customHeight="1"/>
    <row r="41163" ht="8.25" customHeight="1"/>
    <row r="41164" ht="8.25" customHeight="1"/>
    <row r="41165" ht="8.25" customHeight="1"/>
    <row r="41166" ht="8.25" customHeight="1"/>
    <row r="41167" ht="8.25" customHeight="1"/>
    <row r="41168" ht="8.25" customHeight="1"/>
    <row r="41169" ht="8.25" customHeight="1"/>
    <row r="41170" ht="8.25" customHeight="1"/>
    <row r="41171" ht="8.25" customHeight="1"/>
    <row r="41172" ht="8.25" customHeight="1"/>
    <row r="41173" ht="8.25" customHeight="1"/>
    <row r="41174" ht="8.25" customHeight="1"/>
    <row r="41175" ht="8.25" customHeight="1"/>
    <row r="41176" ht="8.25" customHeight="1"/>
    <row r="41177" ht="8.25" customHeight="1"/>
    <row r="41178" ht="8.25" customHeight="1"/>
    <row r="41179" ht="8.25" customHeight="1"/>
    <row r="41180" ht="8.25" customHeight="1"/>
    <row r="41181" ht="8.25" customHeight="1"/>
    <row r="41182" ht="8.25" customHeight="1"/>
    <row r="41183" ht="8.25" customHeight="1"/>
    <row r="41184" ht="8.25" customHeight="1"/>
    <row r="41185" ht="8.25" customHeight="1"/>
    <row r="41186" ht="8.25" customHeight="1"/>
    <row r="41187" ht="8.25" customHeight="1"/>
    <row r="41188" ht="8.25" customHeight="1"/>
    <row r="41189" ht="8.25" customHeight="1"/>
    <row r="41190" ht="8.25" customHeight="1"/>
    <row r="41191" ht="8.25" customHeight="1"/>
    <row r="41192" ht="8.25" customHeight="1"/>
    <row r="41193" ht="8.25" customHeight="1"/>
    <row r="41194" ht="8.25" customHeight="1"/>
    <row r="41195" ht="8.25" customHeight="1"/>
    <row r="41196" ht="8.25" customHeight="1"/>
    <row r="41197" ht="8.25" customHeight="1"/>
    <row r="41198" ht="8.25" customHeight="1"/>
    <row r="41199" ht="8.25" customHeight="1"/>
    <row r="41200" ht="8.25" customHeight="1"/>
    <row r="41201" ht="8.25" customHeight="1"/>
    <row r="41202" ht="8.25" customHeight="1"/>
    <row r="41203" ht="8.25" customHeight="1"/>
    <row r="41204" ht="8.25" customHeight="1"/>
    <row r="41205" ht="8.25" customHeight="1"/>
    <row r="41206" ht="8.25" customHeight="1"/>
    <row r="41207" ht="8.25" customHeight="1"/>
    <row r="41208" ht="8.25" customHeight="1"/>
    <row r="41209" ht="8.25" customHeight="1"/>
    <row r="41210" ht="8.25" customHeight="1"/>
    <row r="41211" ht="8.25" customHeight="1"/>
    <row r="41212" ht="8.25" customHeight="1"/>
    <row r="41213" ht="8.25" customHeight="1"/>
    <row r="41214" ht="8.25" customHeight="1"/>
    <row r="41215" ht="8.25" customHeight="1"/>
    <row r="41216" ht="8.25" customHeight="1"/>
    <row r="41217" ht="8.25" customHeight="1"/>
    <row r="41218" ht="8.25" customHeight="1"/>
    <row r="41219" ht="8.25" customHeight="1"/>
    <row r="41220" ht="8.25" customHeight="1"/>
    <row r="41221" ht="8.25" customHeight="1"/>
    <row r="41222" ht="8.25" customHeight="1"/>
    <row r="41223" ht="8.25" customHeight="1"/>
    <row r="41224" ht="8.25" customHeight="1"/>
    <row r="41225" ht="8.25" customHeight="1"/>
    <row r="41226" ht="8.25" customHeight="1"/>
    <row r="41227" ht="8.25" customHeight="1"/>
    <row r="41228" ht="8.25" customHeight="1"/>
    <row r="41229" ht="8.25" customHeight="1"/>
    <row r="41230" ht="8.25" customHeight="1"/>
    <row r="41231" ht="8.25" customHeight="1"/>
    <row r="41232" ht="8.25" customHeight="1"/>
    <row r="41233" ht="8.25" customHeight="1"/>
    <row r="41234" ht="8.25" customHeight="1"/>
    <row r="41235" ht="8.25" customHeight="1"/>
    <row r="41236" ht="8.25" customHeight="1"/>
    <row r="41237" ht="8.25" customHeight="1"/>
    <row r="41238" ht="8.25" customHeight="1"/>
    <row r="41239" ht="8.25" customHeight="1"/>
    <row r="41240" ht="8.25" customHeight="1"/>
    <row r="41241" ht="8.25" customHeight="1"/>
    <row r="41242" ht="8.25" customHeight="1"/>
    <row r="41243" ht="8.25" customHeight="1"/>
    <row r="41244" ht="8.25" customHeight="1"/>
    <row r="41245" ht="8.25" customHeight="1"/>
    <row r="41246" ht="8.25" customHeight="1"/>
    <row r="41247" ht="8.25" customHeight="1"/>
    <row r="41248" ht="8.25" customHeight="1"/>
    <row r="41249" ht="8.25" customHeight="1"/>
    <row r="41250" ht="8.25" customHeight="1"/>
    <row r="41251" ht="8.25" customHeight="1"/>
    <row r="41252" ht="8.25" customHeight="1"/>
    <row r="41253" ht="8.25" customHeight="1"/>
    <row r="41254" ht="8.25" customHeight="1"/>
    <row r="41255" ht="8.25" customHeight="1"/>
    <row r="41256" ht="8.25" customHeight="1"/>
    <row r="41257" ht="8.25" customHeight="1"/>
    <row r="41258" ht="8.25" customHeight="1"/>
    <row r="41259" ht="8.25" customHeight="1"/>
    <row r="41260" ht="8.25" customHeight="1"/>
    <row r="41261" ht="8.25" customHeight="1"/>
    <row r="41262" ht="8.25" customHeight="1"/>
    <row r="41263" ht="8.25" customHeight="1"/>
    <row r="41264" ht="8.25" customHeight="1"/>
    <row r="41265" ht="8.25" customHeight="1"/>
    <row r="41266" ht="8.25" customHeight="1"/>
    <row r="41267" ht="8.25" customHeight="1"/>
    <row r="41268" ht="8.25" customHeight="1"/>
    <row r="41269" ht="8.25" customHeight="1"/>
    <row r="41270" ht="8.25" customHeight="1"/>
    <row r="41271" ht="8.25" customHeight="1"/>
    <row r="41272" ht="8.25" customHeight="1"/>
    <row r="41273" ht="8.25" customHeight="1"/>
    <row r="41274" ht="8.25" customHeight="1"/>
    <row r="41275" ht="8.25" customHeight="1"/>
    <row r="41276" ht="8.25" customHeight="1"/>
    <row r="41277" ht="8.25" customHeight="1"/>
    <row r="41278" ht="8.25" customHeight="1"/>
    <row r="41279" ht="8.25" customHeight="1"/>
    <row r="41280" ht="8.25" customHeight="1"/>
    <row r="41281" ht="8.25" customHeight="1"/>
    <row r="41282" ht="8.25" customHeight="1"/>
    <row r="41283" ht="8.25" customHeight="1"/>
    <row r="41284" ht="8.25" customHeight="1"/>
    <row r="41285" ht="8.25" customHeight="1"/>
    <row r="41286" ht="8.25" customHeight="1"/>
    <row r="41287" ht="8.25" customHeight="1"/>
    <row r="41288" ht="8.25" customHeight="1"/>
    <row r="41289" ht="8.25" customHeight="1"/>
    <row r="41290" ht="8.25" customHeight="1"/>
    <row r="41291" ht="8.25" customHeight="1"/>
    <row r="41292" ht="8.25" customHeight="1"/>
    <row r="41293" ht="8.25" customHeight="1"/>
    <row r="41294" ht="8.25" customHeight="1"/>
    <row r="41295" ht="8.25" customHeight="1"/>
    <row r="41296" ht="8.25" customHeight="1"/>
    <row r="41297" ht="8.25" customHeight="1"/>
    <row r="41298" ht="8.25" customHeight="1"/>
    <row r="41299" ht="8.25" customHeight="1"/>
    <row r="41300" ht="8.25" customHeight="1"/>
    <row r="41301" ht="8.25" customHeight="1"/>
    <row r="41302" ht="8.25" customHeight="1"/>
    <row r="41303" ht="8.25" customHeight="1"/>
    <row r="41304" ht="8.25" customHeight="1"/>
    <row r="41305" ht="8.25" customHeight="1"/>
    <row r="41306" ht="8.25" customHeight="1"/>
    <row r="41307" ht="8.25" customHeight="1"/>
    <row r="41308" ht="8.25" customHeight="1"/>
    <row r="41309" ht="8.25" customHeight="1"/>
    <row r="41310" ht="8.25" customHeight="1"/>
    <row r="41311" ht="8.25" customHeight="1"/>
    <row r="41312" ht="8.25" customHeight="1"/>
    <row r="41313" ht="8.25" customHeight="1"/>
    <row r="41314" ht="8.25" customHeight="1"/>
    <row r="41315" ht="8.25" customHeight="1"/>
    <row r="41316" ht="8.25" customHeight="1"/>
    <row r="41317" ht="8.25" customHeight="1"/>
    <row r="41318" ht="8.25" customHeight="1"/>
    <row r="41319" ht="8.25" customHeight="1"/>
    <row r="41320" ht="8.25" customHeight="1"/>
    <row r="41321" ht="8.25" customHeight="1"/>
    <row r="41322" ht="8.25" customHeight="1"/>
    <row r="41323" ht="8.25" customHeight="1"/>
    <row r="41324" ht="8.25" customHeight="1"/>
    <row r="41325" ht="8.25" customHeight="1"/>
    <row r="41326" ht="8.25" customHeight="1"/>
    <row r="41327" ht="8.25" customHeight="1"/>
    <row r="41328" ht="8.25" customHeight="1"/>
    <row r="41329" ht="8.25" customHeight="1"/>
    <row r="41330" ht="8.25" customHeight="1"/>
    <row r="41331" ht="8.25" customHeight="1"/>
    <row r="41332" ht="8.25" customHeight="1"/>
    <row r="41333" ht="8.25" customHeight="1"/>
    <row r="41334" ht="8.25" customHeight="1"/>
    <row r="41335" ht="8.25" customHeight="1"/>
    <row r="41336" ht="8.25" customHeight="1"/>
    <row r="41337" ht="8.25" customHeight="1"/>
    <row r="41338" ht="8.25" customHeight="1"/>
    <row r="41339" ht="8.25" customHeight="1"/>
    <row r="41340" ht="8.25" customHeight="1"/>
    <row r="41341" ht="8.25" customHeight="1"/>
    <row r="41342" ht="8.25" customHeight="1"/>
    <row r="41343" ht="8.25" customHeight="1"/>
    <row r="41344" ht="8.25" customHeight="1"/>
    <row r="41345" ht="8.25" customHeight="1"/>
    <row r="41346" ht="8.25" customHeight="1"/>
    <row r="41347" ht="8.25" customHeight="1"/>
    <row r="41348" ht="8.25" customHeight="1"/>
    <row r="41349" ht="8.25" customHeight="1"/>
    <row r="41350" ht="8.25" customHeight="1"/>
    <row r="41351" ht="8.25" customHeight="1"/>
    <row r="41352" ht="8.25" customHeight="1"/>
    <row r="41353" ht="8.25" customHeight="1"/>
    <row r="41354" ht="8.25" customHeight="1"/>
    <row r="41355" ht="8.25" customHeight="1"/>
    <row r="41356" ht="8.25" customHeight="1"/>
    <row r="41357" ht="8.25" customHeight="1"/>
    <row r="41358" ht="8.25" customHeight="1"/>
    <row r="41359" ht="8.25" customHeight="1"/>
    <row r="41360" ht="8.25" customHeight="1"/>
    <row r="41361" ht="8.25" customHeight="1"/>
    <row r="41362" ht="8.25" customHeight="1"/>
    <row r="41363" ht="8.25" customHeight="1"/>
    <row r="41364" ht="8.25" customHeight="1"/>
    <row r="41365" ht="8.25" customHeight="1"/>
    <row r="41366" ht="8.25" customHeight="1"/>
    <row r="41367" ht="8.25" customHeight="1"/>
    <row r="41368" ht="8.25" customHeight="1"/>
    <row r="41369" ht="8.25" customHeight="1"/>
    <row r="41370" ht="8.25" customHeight="1"/>
    <row r="41371" ht="8.25" customHeight="1"/>
    <row r="41372" ht="8.25" customHeight="1"/>
    <row r="41373" ht="8.25" customHeight="1"/>
    <row r="41374" ht="8.25" customHeight="1"/>
    <row r="41375" ht="8.25" customHeight="1"/>
    <row r="41376" ht="8.25" customHeight="1"/>
    <row r="41377" ht="8.25" customHeight="1"/>
    <row r="41378" ht="8.25" customHeight="1"/>
    <row r="41379" ht="8.25" customHeight="1"/>
    <row r="41380" ht="8.25" customHeight="1"/>
    <row r="41381" ht="8.25" customHeight="1"/>
    <row r="41382" ht="8.25" customHeight="1"/>
    <row r="41383" ht="8.25" customHeight="1"/>
    <row r="41384" ht="8.25" customHeight="1"/>
    <row r="41385" ht="8.25" customHeight="1"/>
    <row r="41386" ht="8.25" customHeight="1"/>
    <row r="41387" ht="8.25" customHeight="1"/>
    <row r="41388" ht="8.25" customHeight="1"/>
    <row r="41389" ht="8.25" customHeight="1"/>
    <row r="41390" ht="8.25" customHeight="1"/>
    <row r="41391" ht="8.25" customHeight="1"/>
    <row r="41392" ht="8.25" customHeight="1"/>
    <row r="41393" ht="8.25" customHeight="1"/>
    <row r="41394" ht="8.25" customHeight="1"/>
    <row r="41395" ht="8.25" customHeight="1"/>
    <row r="41396" ht="8.25" customHeight="1"/>
    <row r="41397" ht="8.25" customHeight="1"/>
    <row r="41398" ht="8.25" customHeight="1"/>
    <row r="41399" ht="8.25" customHeight="1"/>
    <row r="41400" ht="8.25" customHeight="1"/>
    <row r="41401" ht="8.25" customHeight="1"/>
    <row r="41402" ht="8.25" customHeight="1"/>
    <row r="41403" ht="8.25" customHeight="1"/>
    <row r="41404" ht="8.25" customHeight="1"/>
    <row r="41405" ht="8.25" customHeight="1"/>
    <row r="41406" ht="8.25" customHeight="1"/>
    <row r="41407" ht="8.25" customHeight="1"/>
    <row r="41408" ht="8.25" customHeight="1"/>
    <row r="41409" ht="8.25" customHeight="1"/>
    <row r="41410" ht="8.25" customHeight="1"/>
    <row r="41411" ht="8.25" customHeight="1"/>
    <row r="41412" ht="8.25" customHeight="1"/>
    <row r="41413" ht="8.25" customHeight="1"/>
    <row r="41414" ht="8.25" customHeight="1"/>
    <row r="41415" ht="8.25" customHeight="1"/>
    <row r="41416" ht="8.25" customHeight="1"/>
    <row r="41417" ht="8.25" customHeight="1"/>
    <row r="41418" ht="8.25" customHeight="1"/>
    <row r="41419" ht="8.25" customHeight="1"/>
    <row r="41420" ht="8.25" customHeight="1"/>
    <row r="41421" ht="8.25" customHeight="1"/>
    <row r="41422" ht="8.25" customHeight="1"/>
    <row r="41423" ht="8.25" customHeight="1"/>
    <row r="41424" ht="8.25" customHeight="1"/>
    <row r="41425" ht="8.25" customHeight="1"/>
    <row r="41426" ht="8.25" customHeight="1"/>
    <row r="41427" ht="8.25" customHeight="1"/>
    <row r="41428" ht="8.25" customHeight="1"/>
    <row r="41429" ht="8.25" customHeight="1"/>
    <row r="41430" ht="8.25" customHeight="1"/>
    <row r="41431" ht="8.25" customHeight="1"/>
    <row r="41432" ht="8.25" customHeight="1"/>
    <row r="41433" ht="8.25" customHeight="1"/>
    <row r="41434" ht="8.25" customHeight="1"/>
    <row r="41435" ht="8.25" customHeight="1"/>
    <row r="41436" ht="8.25" customHeight="1"/>
    <row r="41437" ht="8.25" customHeight="1"/>
    <row r="41438" ht="8.25" customHeight="1"/>
    <row r="41439" ht="8.25" customHeight="1"/>
    <row r="41440" ht="8.25" customHeight="1"/>
    <row r="41441" ht="8.25" customHeight="1"/>
    <row r="41442" ht="8.25" customHeight="1"/>
    <row r="41443" ht="8.25" customHeight="1"/>
    <row r="41444" ht="8.25" customHeight="1"/>
    <row r="41445" ht="8.25" customHeight="1"/>
    <row r="41446" ht="8.25" customHeight="1"/>
    <row r="41447" ht="8.25" customHeight="1"/>
    <row r="41448" ht="8.25" customHeight="1"/>
    <row r="41449" ht="8.25" customHeight="1"/>
    <row r="41450" ht="8.25" customHeight="1"/>
    <row r="41451" ht="8.25" customHeight="1"/>
    <row r="41452" ht="8.25" customHeight="1"/>
    <row r="41453" ht="8.25" customHeight="1"/>
    <row r="41454" ht="8.25" customHeight="1"/>
    <row r="41455" ht="8.25" customHeight="1"/>
    <row r="41456" ht="8.25" customHeight="1"/>
    <row r="41457" ht="8.25" customHeight="1"/>
    <row r="41458" ht="8.25" customHeight="1"/>
    <row r="41459" ht="8.25" customHeight="1"/>
    <row r="41460" ht="8.25" customHeight="1"/>
    <row r="41461" ht="8.25" customHeight="1"/>
    <row r="41462" ht="8.25" customHeight="1"/>
    <row r="41463" ht="8.25" customHeight="1"/>
    <row r="41464" ht="8.25" customHeight="1"/>
    <row r="41465" ht="8.25" customHeight="1"/>
    <row r="41466" ht="8.25" customHeight="1"/>
    <row r="41467" ht="8.25" customHeight="1"/>
    <row r="41468" ht="8.25" customHeight="1"/>
    <row r="41469" ht="8.25" customHeight="1"/>
    <row r="41470" ht="8.25" customHeight="1"/>
    <row r="41471" ht="8.25" customHeight="1"/>
    <row r="41472" ht="8.25" customHeight="1"/>
    <row r="41473" ht="8.25" customHeight="1"/>
    <row r="41474" ht="8.25" customHeight="1"/>
    <row r="41475" ht="8.25" customHeight="1"/>
    <row r="41476" ht="8.25" customHeight="1"/>
    <row r="41477" ht="8.25" customHeight="1"/>
    <row r="41478" ht="8.25" customHeight="1"/>
    <row r="41479" ht="8.25" customHeight="1"/>
    <row r="41480" ht="8.25" customHeight="1"/>
    <row r="41481" ht="8.25" customHeight="1"/>
    <row r="41482" ht="8.25" customHeight="1"/>
    <row r="41483" ht="8.25" customHeight="1"/>
    <row r="41484" ht="8.25" customHeight="1"/>
    <row r="41485" ht="8.25" customHeight="1"/>
    <row r="41486" ht="8.25" customHeight="1"/>
    <row r="41487" ht="8.25" customHeight="1"/>
    <row r="41488" ht="8.25" customHeight="1"/>
    <row r="41489" ht="8.25" customHeight="1"/>
    <row r="41490" ht="8.25" customHeight="1"/>
    <row r="41491" ht="8.25" customHeight="1"/>
    <row r="41492" ht="8.25" customHeight="1"/>
    <row r="41493" ht="8.25" customHeight="1"/>
    <row r="41494" ht="8.25" customHeight="1"/>
    <row r="41495" ht="8.25" customHeight="1"/>
    <row r="41496" ht="8.25" customHeight="1"/>
    <row r="41497" ht="8.25" customHeight="1"/>
    <row r="41498" ht="8.25" customHeight="1"/>
    <row r="41499" ht="8.25" customHeight="1"/>
    <row r="41500" ht="8.25" customHeight="1"/>
    <row r="41501" ht="8.25" customHeight="1"/>
    <row r="41502" ht="8.25" customHeight="1"/>
    <row r="41503" ht="8.25" customHeight="1"/>
    <row r="41504" ht="8.25" customHeight="1"/>
    <row r="41505" ht="8.25" customHeight="1"/>
    <row r="41506" ht="8.25" customHeight="1"/>
    <row r="41507" ht="8.25" customHeight="1"/>
    <row r="41508" ht="8.25" customHeight="1"/>
    <row r="41509" ht="8.25" customHeight="1"/>
    <row r="41510" ht="8.25" customHeight="1"/>
    <row r="41511" ht="8.25" customHeight="1"/>
    <row r="41512" ht="8.25" customHeight="1"/>
    <row r="41513" ht="8.25" customHeight="1"/>
    <row r="41514" ht="8.25" customHeight="1"/>
    <row r="41515" ht="8.25" customHeight="1"/>
    <row r="41516" ht="8.25" customHeight="1"/>
    <row r="41517" ht="8.25" customHeight="1"/>
    <row r="41518" ht="8.25" customHeight="1"/>
    <row r="41519" ht="8.25" customHeight="1"/>
    <row r="41520" ht="8.25" customHeight="1"/>
    <row r="41521" ht="8.25" customHeight="1"/>
    <row r="41522" ht="8.25" customHeight="1"/>
    <row r="41523" ht="8.25" customHeight="1"/>
    <row r="41524" ht="8.25" customHeight="1"/>
    <row r="41525" ht="8.25" customHeight="1"/>
    <row r="41526" ht="8.25" customHeight="1"/>
    <row r="41527" ht="8.25" customHeight="1"/>
    <row r="41528" ht="8.25" customHeight="1"/>
    <row r="41529" ht="8.25" customHeight="1"/>
    <row r="41530" ht="8.25" customHeight="1"/>
    <row r="41531" ht="8.25" customHeight="1"/>
    <row r="41532" ht="8.25" customHeight="1"/>
    <row r="41533" ht="8.25" customHeight="1"/>
    <row r="41534" ht="8.25" customHeight="1"/>
    <row r="41535" ht="8.25" customHeight="1"/>
    <row r="41536" ht="8.25" customHeight="1"/>
    <row r="41537" ht="8.25" customHeight="1"/>
    <row r="41538" ht="8.25" customHeight="1"/>
    <row r="41539" ht="8.25" customHeight="1"/>
    <row r="41540" ht="8.25" customHeight="1"/>
    <row r="41541" ht="8.25" customHeight="1"/>
    <row r="41542" ht="8.25" customHeight="1"/>
    <row r="41543" ht="8.25" customHeight="1"/>
    <row r="41544" ht="8.25" customHeight="1"/>
    <row r="41545" ht="8.25" customHeight="1"/>
    <row r="41546" ht="8.25" customHeight="1"/>
    <row r="41547" ht="8.25" customHeight="1"/>
    <row r="41548" ht="8.25" customHeight="1"/>
    <row r="41549" ht="8.25" customHeight="1"/>
    <row r="41550" ht="8.25" customHeight="1"/>
    <row r="41551" ht="8.25" customHeight="1"/>
    <row r="41552" ht="8.25" customHeight="1"/>
    <row r="41553" ht="8.25" customHeight="1"/>
    <row r="41554" ht="8.25" customHeight="1"/>
    <row r="41555" ht="8.25" customHeight="1"/>
    <row r="41556" ht="8.25" customHeight="1"/>
    <row r="41557" ht="8.25" customHeight="1"/>
    <row r="41558" ht="8.25" customHeight="1"/>
    <row r="41559" ht="8.25" customHeight="1"/>
    <row r="41560" ht="8.25" customHeight="1"/>
    <row r="41561" ht="8.25" customHeight="1"/>
    <row r="41562" ht="8.25" customHeight="1"/>
    <row r="41563" ht="8.25" customHeight="1"/>
    <row r="41564" ht="8.25" customHeight="1"/>
    <row r="41565" ht="8.25" customHeight="1"/>
    <row r="41566" ht="8.25" customHeight="1"/>
    <row r="41567" ht="8.25" customHeight="1"/>
    <row r="41568" ht="8.25" customHeight="1"/>
    <row r="41569" ht="8.25" customHeight="1"/>
    <row r="41570" ht="8.25" customHeight="1"/>
    <row r="41571" ht="8.25" customHeight="1"/>
    <row r="41572" ht="8.25" customHeight="1"/>
    <row r="41573" ht="8.25" customHeight="1"/>
    <row r="41574" ht="8.25" customHeight="1"/>
    <row r="41575" ht="8.25" customHeight="1"/>
    <row r="41576" ht="8.25" customHeight="1"/>
    <row r="41577" ht="8.25" customHeight="1"/>
    <row r="41578" ht="8.25" customHeight="1"/>
    <row r="41579" ht="8.25" customHeight="1"/>
    <row r="41580" ht="8.25" customHeight="1"/>
    <row r="41581" ht="8.25" customHeight="1"/>
    <row r="41582" ht="8.25" customHeight="1"/>
    <row r="41583" ht="8.25" customHeight="1"/>
    <row r="41584" ht="8.25" customHeight="1"/>
    <row r="41585" ht="8.25" customHeight="1"/>
    <row r="41586" ht="8.25" customHeight="1"/>
    <row r="41587" ht="8.25" customHeight="1"/>
    <row r="41588" ht="8.25" customHeight="1"/>
    <row r="41589" ht="8.25" customHeight="1"/>
    <row r="41590" ht="8.25" customHeight="1"/>
    <row r="41591" ht="8.25" customHeight="1"/>
    <row r="41592" ht="8.25" customHeight="1"/>
    <row r="41593" ht="8.25" customHeight="1"/>
    <row r="41594" ht="8.25" customHeight="1"/>
    <row r="41595" ht="8.25" customHeight="1"/>
    <row r="41596" ht="8.25" customHeight="1"/>
    <row r="41597" ht="8.25" customHeight="1"/>
    <row r="41598" ht="8.25" customHeight="1"/>
    <row r="41599" ht="8.25" customHeight="1"/>
    <row r="41600" ht="8.25" customHeight="1"/>
    <row r="41601" ht="8.25" customHeight="1"/>
    <row r="41602" ht="8.25" customHeight="1"/>
    <row r="41603" ht="8.25" customHeight="1"/>
    <row r="41604" ht="8.25" customHeight="1"/>
    <row r="41605" ht="8.25" customHeight="1"/>
    <row r="41606" ht="8.25" customHeight="1"/>
    <row r="41607" ht="8.25" customHeight="1"/>
    <row r="41608" ht="8.25" customHeight="1"/>
    <row r="41609" ht="8.25" customHeight="1"/>
    <row r="41610" ht="8.25" customHeight="1"/>
    <row r="41611" ht="8.25" customHeight="1"/>
    <row r="41612" ht="8.25" customHeight="1"/>
    <row r="41613" ht="8.25" customHeight="1"/>
    <row r="41614" ht="8.25" customHeight="1"/>
    <row r="41615" ht="8.25" customHeight="1"/>
    <row r="41616" ht="8.25" customHeight="1"/>
    <row r="41617" ht="8.25" customHeight="1"/>
    <row r="41618" ht="8.25" customHeight="1"/>
    <row r="41619" ht="8.25" customHeight="1"/>
    <row r="41620" ht="8.25" customHeight="1"/>
    <row r="41621" ht="8.25" customHeight="1"/>
    <row r="41622" ht="8.25" customHeight="1"/>
    <row r="41623" ht="8.25" customHeight="1"/>
    <row r="41624" ht="8.25" customHeight="1"/>
    <row r="41625" ht="8.25" customHeight="1"/>
    <row r="41626" ht="8.25" customHeight="1"/>
    <row r="41627" ht="8.25" customHeight="1"/>
    <row r="41628" ht="8.25" customHeight="1"/>
    <row r="41629" ht="8.25" customHeight="1"/>
    <row r="41630" ht="8.25" customHeight="1"/>
    <row r="41631" ht="8.25" customHeight="1"/>
    <row r="41632" ht="8.25" customHeight="1"/>
    <row r="41633" ht="8.25" customHeight="1"/>
    <row r="41634" ht="8.25" customHeight="1"/>
    <row r="41635" ht="8.25" customHeight="1"/>
    <row r="41636" ht="8.25" customHeight="1"/>
    <row r="41637" ht="8.25" customHeight="1"/>
    <row r="41638" ht="8.25" customHeight="1"/>
    <row r="41639" ht="8.25" customHeight="1"/>
    <row r="41640" ht="8.25" customHeight="1"/>
    <row r="41641" ht="8.25" customHeight="1"/>
    <row r="41642" ht="8.25" customHeight="1"/>
    <row r="41643" ht="8.25" customHeight="1"/>
    <row r="41644" ht="8.25" customHeight="1"/>
    <row r="41645" ht="8.25" customHeight="1"/>
    <row r="41646" ht="8.25" customHeight="1"/>
    <row r="41647" ht="8.25" customHeight="1"/>
    <row r="41648" ht="8.25" customHeight="1"/>
    <row r="41649" ht="8.25" customHeight="1"/>
    <row r="41650" ht="8.25" customHeight="1"/>
    <row r="41651" ht="8.25" customHeight="1"/>
    <row r="41652" ht="8.25" customHeight="1"/>
    <row r="41653" ht="8.25" customHeight="1"/>
    <row r="41654" ht="8.25" customHeight="1"/>
    <row r="41655" ht="8.25" customHeight="1"/>
    <row r="41656" ht="8.25" customHeight="1"/>
    <row r="41657" ht="8.25" customHeight="1"/>
    <row r="41658" ht="8.25" customHeight="1"/>
    <row r="41659" ht="8.25" customHeight="1"/>
    <row r="41660" ht="8.25" customHeight="1"/>
    <row r="41661" ht="8.25" customHeight="1"/>
    <row r="41662" ht="8.25" customHeight="1"/>
    <row r="41663" ht="8.25" customHeight="1"/>
    <row r="41664" ht="8.25" customHeight="1"/>
    <row r="41665" ht="8.25" customHeight="1"/>
    <row r="41666" ht="8.25" customHeight="1"/>
    <row r="41667" ht="8.25" customHeight="1"/>
    <row r="41668" ht="8.25" customHeight="1"/>
    <row r="41669" ht="8.25" customHeight="1"/>
    <row r="41670" ht="8.25" customHeight="1"/>
    <row r="41671" ht="8.25" customHeight="1"/>
    <row r="41672" ht="8.25" customHeight="1"/>
    <row r="41673" ht="8.25" customHeight="1"/>
    <row r="41674" ht="8.25" customHeight="1"/>
    <row r="41675" ht="8.25" customHeight="1"/>
    <row r="41676" ht="8.25" customHeight="1"/>
    <row r="41677" ht="8.25" customHeight="1"/>
    <row r="41678" ht="8.25" customHeight="1"/>
    <row r="41679" ht="8.25" customHeight="1"/>
    <row r="41680" ht="8.25" customHeight="1"/>
    <row r="41681" ht="8.25" customHeight="1"/>
    <row r="41682" ht="8.25" customHeight="1"/>
    <row r="41683" ht="8.25" customHeight="1"/>
    <row r="41684" ht="8.25" customHeight="1"/>
    <row r="41685" ht="8.25" customHeight="1"/>
    <row r="41686" ht="8.25" customHeight="1"/>
    <row r="41687" ht="8.25" customHeight="1"/>
    <row r="41688" ht="8.25" customHeight="1"/>
    <row r="41689" ht="8.25" customHeight="1"/>
    <row r="41690" ht="8.25" customHeight="1"/>
    <row r="41691" ht="8.25" customHeight="1"/>
    <row r="41692" ht="8.25" customHeight="1"/>
    <row r="41693" ht="8.25" customHeight="1"/>
    <row r="41694" ht="8.25" customHeight="1"/>
    <row r="41695" ht="8.25" customHeight="1"/>
    <row r="41696" ht="8.25" customHeight="1"/>
    <row r="41697" ht="8.25" customHeight="1"/>
    <row r="41698" ht="8.25" customHeight="1"/>
    <row r="41699" ht="8.25" customHeight="1"/>
    <row r="41700" ht="8.25" customHeight="1"/>
    <row r="41701" ht="8.25" customHeight="1"/>
    <row r="41702" ht="8.25" customHeight="1"/>
    <row r="41703" ht="8.25" customHeight="1"/>
    <row r="41704" ht="8.25" customHeight="1"/>
    <row r="41705" ht="8.25" customHeight="1"/>
    <row r="41706" ht="8.25" customHeight="1"/>
    <row r="41707" ht="8.25" customHeight="1"/>
    <row r="41708" ht="8.25" customHeight="1"/>
    <row r="41709" ht="8.25" customHeight="1"/>
    <row r="41710" ht="8.25" customHeight="1"/>
    <row r="41711" ht="8.25" customHeight="1"/>
    <row r="41712" ht="8.25" customHeight="1"/>
    <row r="41713" ht="8.25" customHeight="1"/>
    <row r="41714" ht="8.25" customHeight="1"/>
    <row r="41715" ht="8.25" customHeight="1"/>
    <row r="41716" ht="8.25" customHeight="1"/>
    <row r="41717" ht="8.25" customHeight="1"/>
    <row r="41718" ht="8.25" customHeight="1"/>
    <row r="41719" ht="8.25" customHeight="1"/>
    <row r="41720" ht="8.25" customHeight="1"/>
    <row r="41721" ht="8.25" customHeight="1"/>
    <row r="41722" ht="8.25" customHeight="1"/>
    <row r="41723" ht="8.25" customHeight="1"/>
    <row r="41724" ht="8.25" customHeight="1"/>
    <row r="41725" ht="8.25" customHeight="1"/>
    <row r="41726" ht="8.25" customHeight="1"/>
    <row r="41727" ht="8.25" customHeight="1"/>
    <row r="41728" ht="8.25" customHeight="1"/>
    <row r="41729" ht="8.25" customHeight="1"/>
    <row r="41730" ht="8.25" customHeight="1"/>
    <row r="41731" ht="8.25" customHeight="1"/>
    <row r="41732" ht="8.25" customHeight="1"/>
    <row r="41733" ht="8.25" customHeight="1"/>
    <row r="41734" ht="8.25" customHeight="1"/>
    <row r="41735" ht="8.25" customHeight="1"/>
    <row r="41736" ht="8.25" customHeight="1"/>
    <row r="41737" ht="8.25" customHeight="1"/>
    <row r="41738" ht="8.25" customHeight="1"/>
    <row r="41739" ht="8.25" customHeight="1"/>
    <row r="41740" ht="8.25" customHeight="1"/>
    <row r="41741" ht="8.25" customHeight="1"/>
    <row r="41742" ht="8.25" customHeight="1"/>
    <row r="41743" ht="8.25" customHeight="1"/>
    <row r="41744" ht="8.25" customHeight="1"/>
    <row r="41745" ht="8.25" customHeight="1"/>
    <row r="41746" ht="8.25" customHeight="1"/>
    <row r="41747" ht="8.25" customHeight="1"/>
    <row r="41748" ht="8.25" customHeight="1"/>
    <row r="41749" ht="8.25" customHeight="1"/>
    <row r="41750" ht="8.25" customHeight="1"/>
    <row r="41751" ht="8.25" customHeight="1"/>
    <row r="41752" ht="8.25" customHeight="1"/>
    <row r="41753" ht="8.25" customHeight="1"/>
    <row r="41754" ht="8.25" customHeight="1"/>
    <row r="41755" ht="8.25" customHeight="1"/>
    <row r="41756" ht="8.25" customHeight="1"/>
    <row r="41757" ht="8.25" customHeight="1"/>
    <row r="41758" ht="8.25" customHeight="1"/>
    <row r="41759" ht="8.25" customHeight="1"/>
    <row r="41760" ht="8.25" customHeight="1"/>
    <row r="41761" ht="8.25" customHeight="1"/>
    <row r="41762" ht="8.25" customHeight="1"/>
    <row r="41763" ht="8.25" customHeight="1"/>
    <row r="41764" ht="8.25" customHeight="1"/>
    <row r="41765" ht="8.25" customHeight="1"/>
    <row r="41766" ht="8.25" customHeight="1"/>
    <row r="41767" ht="8.25" customHeight="1"/>
    <row r="41768" ht="8.25" customHeight="1"/>
    <row r="41769" ht="8.25" customHeight="1"/>
    <row r="41770" ht="8.25" customHeight="1"/>
    <row r="41771" ht="8.25" customHeight="1"/>
    <row r="41772" ht="8.25" customHeight="1"/>
    <row r="41773" ht="8.25" customHeight="1"/>
    <row r="41774" ht="8.25" customHeight="1"/>
    <row r="41775" ht="8.25" customHeight="1"/>
    <row r="41776" ht="8.25" customHeight="1"/>
    <row r="41777" ht="8.25" customHeight="1"/>
    <row r="41778" ht="8.25" customHeight="1"/>
    <row r="41779" ht="8.25" customHeight="1"/>
    <row r="41780" ht="8.25" customHeight="1"/>
    <row r="41781" ht="8.25" customHeight="1"/>
    <row r="41782" ht="8.25" customHeight="1"/>
    <row r="41783" ht="8.25" customHeight="1"/>
    <row r="41784" ht="8.25" customHeight="1"/>
    <row r="41785" ht="8.25" customHeight="1"/>
    <row r="41786" ht="8.25" customHeight="1"/>
    <row r="41787" ht="8.25" customHeight="1"/>
    <row r="41788" ht="8.25" customHeight="1"/>
    <row r="41789" ht="8.25" customHeight="1"/>
    <row r="41790" ht="8.25" customHeight="1"/>
    <row r="41791" ht="8.25" customHeight="1"/>
    <row r="41792" ht="8.25" customHeight="1"/>
    <row r="41793" ht="8.25" customHeight="1"/>
    <row r="41794" ht="8.25" customHeight="1"/>
    <row r="41795" ht="8.25" customHeight="1"/>
    <row r="41796" ht="8.25" customHeight="1"/>
    <row r="41797" ht="8.25" customHeight="1"/>
    <row r="41798" ht="8.25" customHeight="1"/>
    <row r="41799" ht="8.25" customHeight="1"/>
    <row r="41800" ht="8.25" customHeight="1"/>
    <row r="41801" ht="8.25" customHeight="1"/>
    <row r="41802" ht="8.25" customHeight="1"/>
    <row r="41803" ht="8.25" customHeight="1"/>
    <row r="41804" ht="8.25" customHeight="1"/>
    <row r="41805" ht="8.25" customHeight="1"/>
    <row r="41806" ht="8.25" customHeight="1"/>
    <row r="41807" ht="8.25" customHeight="1"/>
    <row r="41808" ht="8.25" customHeight="1"/>
    <row r="41809" ht="8.25" customHeight="1"/>
    <row r="41810" ht="8.25" customHeight="1"/>
    <row r="41811" ht="8.25" customHeight="1"/>
    <row r="41812" ht="8.25" customHeight="1"/>
    <row r="41813" ht="8.25" customHeight="1"/>
    <row r="41814" ht="8.25" customHeight="1"/>
    <row r="41815" ht="8.25" customHeight="1"/>
    <row r="41816" ht="8.25" customHeight="1"/>
    <row r="41817" ht="8.25" customHeight="1"/>
    <row r="41818" ht="8.25" customHeight="1"/>
    <row r="41819" ht="8.25" customHeight="1"/>
    <row r="41820" ht="8.25" customHeight="1"/>
    <row r="41821" ht="8.25" customHeight="1"/>
    <row r="41822" ht="8.25" customHeight="1"/>
    <row r="41823" ht="8.25" customHeight="1"/>
    <row r="41824" ht="8.25" customHeight="1"/>
    <row r="41825" ht="8.25" customHeight="1"/>
    <row r="41826" ht="8.25" customHeight="1"/>
    <row r="41827" ht="8.25" customHeight="1"/>
    <row r="41828" ht="8.25" customHeight="1"/>
    <row r="41829" ht="8.25" customHeight="1"/>
    <row r="41830" ht="8.25" customHeight="1"/>
    <row r="41831" ht="8.25" customHeight="1"/>
    <row r="41832" ht="8.25" customHeight="1"/>
    <row r="41833" ht="8.25" customHeight="1"/>
    <row r="41834" ht="8.25" customHeight="1"/>
    <row r="41835" ht="8.25" customHeight="1"/>
    <row r="41836" ht="8.25" customHeight="1"/>
    <row r="41837" ht="8.25" customHeight="1"/>
    <row r="41838" ht="8.25" customHeight="1"/>
    <row r="41839" ht="8.25" customHeight="1"/>
    <row r="41840" ht="8.25" customHeight="1"/>
    <row r="41841" ht="8.25" customHeight="1"/>
    <row r="41842" ht="8.25" customHeight="1"/>
    <row r="41843" ht="8.25" customHeight="1"/>
    <row r="41844" ht="8.25" customHeight="1"/>
    <row r="41845" ht="8.25" customHeight="1"/>
    <row r="41846" ht="8.25" customHeight="1"/>
    <row r="41847" ht="8.25" customHeight="1"/>
    <row r="41848" ht="8.25" customHeight="1"/>
    <row r="41849" ht="8.25" customHeight="1"/>
    <row r="41850" ht="8.25" customHeight="1"/>
    <row r="41851" ht="8.25" customHeight="1"/>
    <row r="41852" ht="8.25" customHeight="1"/>
    <row r="41853" ht="8.25" customHeight="1"/>
    <row r="41854" ht="8.25" customHeight="1"/>
    <row r="41855" ht="8.25" customHeight="1"/>
    <row r="41856" ht="8.25" customHeight="1"/>
    <row r="41857" ht="8.25" customHeight="1"/>
    <row r="41858" ht="8.25" customHeight="1"/>
    <row r="41859" ht="8.25" customHeight="1"/>
    <row r="41860" ht="8.25" customHeight="1"/>
    <row r="41861" ht="8.25" customHeight="1"/>
    <row r="41862" ht="8.25" customHeight="1"/>
    <row r="41863" ht="8.25" customHeight="1"/>
    <row r="41864" ht="8.25" customHeight="1"/>
    <row r="41865" ht="8.25" customHeight="1"/>
    <row r="41866" ht="8.25" customHeight="1"/>
    <row r="41867" ht="8.25" customHeight="1"/>
    <row r="41868" ht="8.25" customHeight="1"/>
    <row r="41869" ht="8.25" customHeight="1"/>
    <row r="41870" ht="8.25" customHeight="1"/>
    <row r="41871" ht="8.25" customHeight="1"/>
    <row r="41872" ht="8.25" customHeight="1"/>
    <row r="41873" ht="8.25" customHeight="1"/>
    <row r="41874" ht="8.25" customHeight="1"/>
    <row r="41875" ht="8.25" customHeight="1"/>
    <row r="41876" ht="8.25" customHeight="1"/>
    <row r="41877" ht="8.25" customHeight="1"/>
    <row r="41878" ht="8.25" customHeight="1"/>
    <row r="41879" ht="8.25" customHeight="1"/>
    <row r="41880" ht="8.25" customHeight="1"/>
    <row r="41881" ht="8.25" customHeight="1"/>
    <row r="41882" ht="8.25" customHeight="1"/>
    <row r="41883" ht="8.25" customHeight="1"/>
    <row r="41884" ht="8.25" customHeight="1"/>
    <row r="41885" ht="8.25" customHeight="1"/>
    <row r="41886" ht="8.25" customHeight="1"/>
    <row r="41887" ht="8.25" customHeight="1"/>
    <row r="41888" ht="8.25" customHeight="1"/>
    <row r="41889" ht="8.25" customHeight="1"/>
    <row r="41890" ht="8.25" customHeight="1"/>
    <row r="41891" ht="8.25" customHeight="1"/>
    <row r="41892" ht="8.25" customHeight="1"/>
    <row r="41893" ht="8.25" customHeight="1"/>
    <row r="41894" ht="8.25" customHeight="1"/>
    <row r="41895" ht="8.25" customHeight="1"/>
    <row r="41896" ht="8.25" customHeight="1"/>
    <row r="41897" ht="8.25" customHeight="1"/>
    <row r="41898" ht="8.25" customHeight="1"/>
    <row r="41899" ht="8.25" customHeight="1"/>
    <row r="41900" ht="8.25" customHeight="1"/>
    <row r="41901" ht="8.25" customHeight="1"/>
    <row r="41902" ht="8.25" customHeight="1"/>
    <row r="41903" ht="8.25" customHeight="1"/>
    <row r="41904" ht="8.25" customHeight="1"/>
    <row r="41905" ht="8.25" customHeight="1"/>
    <row r="41906" ht="8.25" customHeight="1"/>
    <row r="41907" ht="8.25" customHeight="1"/>
    <row r="41908" ht="8.25" customHeight="1"/>
    <row r="41909" ht="8.25" customHeight="1"/>
    <row r="41910" ht="8.25" customHeight="1"/>
    <row r="41911" ht="8.25" customHeight="1"/>
    <row r="41912" ht="8.25" customHeight="1"/>
    <row r="41913" ht="8.25" customHeight="1"/>
    <row r="41914" ht="8.25" customHeight="1"/>
    <row r="41915" ht="8.25" customHeight="1"/>
    <row r="41916" ht="8.25" customHeight="1"/>
    <row r="41917" ht="8.25" customHeight="1"/>
    <row r="41918" ht="8.25" customHeight="1"/>
    <row r="41919" ht="8.25" customHeight="1"/>
    <row r="41920" ht="8.25" customHeight="1"/>
    <row r="41921" ht="8.25" customHeight="1"/>
    <row r="41922" ht="8.25" customHeight="1"/>
    <row r="41923" ht="8.25" customHeight="1"/>
    <row r="41924" ht="8.25" customHeight="1"/>
    <row r="41925" ht="8.25" customHeight="1"/>
    <row r="41926" ht="8.25" customHeight="1"/>
    <row r="41927" ht="8.25" customHeight="1"/>
    <row r="41928" ht="8.25" customHeight="1"/>
    <row r="41929" ht="8.25" customHeight="1"/>
    <row r="41930" ht="8.25" customHeight="1"/>
    <row r="41931" ht="8.25" customHeight="1"/>
    <row r="41932" ht="8.25" customHeight="1"/>
    <row r="41933" ht="8.25" customHeight="1"/>
    <row r="41934" ht="8.25" customHeight="1"/>
    <row r="41935" ht="8.25" customHeight="1"/>
    <row r="41936" ht="8.25" customHeight="1"/>
    <row r="41937" ht="8.25" customHeight="1"/>
    <row r="41938" ht="8.25" customHeight="1"/>
    <row r="41939" ht="8.25" customHeight="1"/>
    <row r="41940" ht="8.25" customHeight="1"/>
    <row r="41941" ht="8.25" customHeight="1"/>
    <row r="41942" ht="8.25" customHeight="1"/>
    <row r="41943" ht="8.25" customHeight="1"/>
    <row r="41944" ht="8.25" customHeight="1"/>
    <row r="41945" ht="8.25" customHeight="1"/>
    <row r="41946" ht="8.25" customHeight="1"/>
    <row r="41947" ht="8.25" customHeight="1"/>
    <row r="41948" ht="8.25" customHeight="1"/>
    <row r="41949" ht="8.25" customHeight="1"/>
    <row r="41950" ht="8.25" customHeight="1"/>
    <row r="41951" ht="8.25" customHeight="1"/>
    <row r="41952" ht="8.25" customHeight="1"/>
    <row r="41953" ht="8.25" customHeight="1"/>
    <row r="41954" ht="8.25" customHeight="1"/>
    <row r="41955" ht="8.25" customHeight="1"/>
    <row r="41956" ht="8.25" customHeight="1"/>
    <row r="41957" ht="8.25" customHeight="1"/>
    <row r="41958" ht="8.25" customHeight="1"/>
    <row r="41959" ht="8.25" customHeight="1"/>
    <row r="41960" ht="8.25" customHeight="1"/>
    <row r="41961" ht="8.25" customHeight="1"/>
    <row r="41962" ht="8.25" customHeight="1"/>
    <row r="41963" ht="8.25" customHeight="1"/>
    <row r="41964" ht="8.25" customHeight="1"/>
    <row r="41965" ht="8.25" customHeight="1"/>
    <row r="41966" ht="8.25" customHeight="1"/>
    <row r="41967" ht="8.25" customHeight="1"/>
    <row r="41968" ht="8.25" customHeight="1"/>
    <row r="41969" ht="8.25" customHeight="1"/>
    <row r="41970" ht="8.25" customHeight="1"/>
    <row r="41971" ht="8.25" customHeight="1"/>
    <row r="41972" ht="8.25" customHeight="1"/>
    <row r="41973" ht="8.25" customHeight="1"/>
    <row r="41974" ht="8.25" customHeight="1"/>
    <row r="41975" ht="8.25" customHeight="1"/>
    <row r="41976" ht="8.25" customHeight="1"/>
    <row r="41977" ht="8.25" customHeight="1"/>
    <row r="41978" ht="8.25" customHeight="1"/>
    <row r="41979" ht="8.25" customHeight="1"/>
    <row r="41980" ht="8.25" customHeight="1"/>
    <row r="41981" ht="8.25" customHeight="1"/>
    <row r="41982" ht="8.25" customHeight="1"/>
    <row r="41983" ht="8.25" customHeight="1"/>
    <row r="41984" ht="8.25" customHeight="1"/>
    <row r="41985" ht="8.25" customHeight="1"/>
    <row r="41986" ht="8.25" customHeight="1"/>
    <row r="41987" ht="8.25" customHeight="1"/>
    <row r="41988" ht="8.25" customHeight="1"/>
    <row r="41989" ht="8.25" customHeight="1"/>
    <row r="41990" ht="8.25" customHeight="1"/>
    <row r="41991" ht="8.25" customHeight="1"/>
    <row r="41992" ht="8.25" customHeight="1"/>
    <row r="41993" ht="8.25" customHeight="1"/>
    <row r="41994" ht="8.25" customHeight="1"/>
    <row r="41995" ht="8.25" customHeight="1"/>
    <row r="41996" ht="8.25" customHeight="1"/>
    <row r="41997" ht="8.25" customHeight="1"/>
    <row r="41998" ht="8.25" customHeight="1"/>
    <row r="41999" ht="8.25" customHeight="1"/>
    <row r="42000" ht="8.25" customHeight="1"/>
    <row r="42001" ht="8.25" customHeight="1"/>
    <row r="42002" ht="8.25" customHeight="1"/>
    <row r="42003" ht="8.25" customHeight="1"/>
    <row r="42004" ht="8.25" customHeight="1"/>
    <row r="42005" ht="8.25" customHeight="1"/>
    <row r="42006" ht="8.25" customHeight="1"/>
    <row r="42007" ht="8.25" customHeight="1"/>
    <row r="42008" ht="8.25" customHeight="1"/>
    <row r="42009" ht="8.25" customHeight="1"/>
    <row r="42010" ht="8.25" customHeight="1"/>
    <row r="42011" ht="8.25" customHeight="1"/>
    <row r="42012" ht="8.25" customHeight="1"/>
    <row r="42013" ht="8.25" customHeight="1"/>
    <row r="42014" ht="8.25" customHeight="1"/>
    <row r="42015" ht="8.25" customHeight="1"/>
    <row r="42016" ht="8.25" customHeight="1"/>
    <row r="42017" ht="8.25" customHeight="1"/>
    <row r="42018" ht="8.25" customHeight="1"/>
    <row r="42019" ht="8.25" customHeight="1"/>
    <row r="42020" ht="8.25" customHeight="1"/>
    <row r="42021" ht="8.25" customHeight="1"/>
    <row r="42022" ht="8.25" customHeight="1"/>
    <row r="42023" ht="8.25" customHeight="1"/>
    <row r="42024" ht="8.25" customHeight="1"/>
    <row r="42025" ht="8.25" customHeight="1"/>
    <row r="42026" ht="8.25" customHeight="1"/>
    <row r="42027" ht="8.25" customHeight="1"/>
    <row r="42028" ht="8.25" customHeight="1"/>
    <row r="42029" ht="8.25" customHeight="1"/>
    <row r="42030" ht="8.25" customHeight="1"/>
    <row r="42031" ht="8.25" customHeight="1"/>
    <row r="42032" ht="8.25" customHeight="1"/>
    <row r="42033" ht="8.25" customHeight="1"/>
    <row r="42034" ht="8.25" customHeight="1"/>
    <row r="42035" ht="8.25" customHeight="1"/>
    <row r="42036" ht="8.25" customHeight="1"/>
    <row r="42037" ht="8.25" customHeight="1"/>
    <row r="42038" ht="8.25" customHeight="1"/>
    <row r="42039" ht="8.25" customHeight="1"/>
    <row r="42040" ht="8.25" customHeight="1"/>
    <row r="42041" ht="8.25" customHeight="1"/>
    <row r="42042" ht="8.25" customHeight="1"/>
    <row r="42043" ht="8.25" customHeight="1"/>
    <row r="42044" ht="8.25" customHeight="1"/>
    <row r="42045" ht="8.25" customHeight="1"/>
    <row r="42046" ht="8.25" customHeight="1"/>
    <row r="42047" ht="8.25" customHeight="1"/>
    <row r="42048" ht="8.25" customHeight="1"/>
    <row r="42049" ht="8.25" customHeight="1"/>
    <row r="42050" ht="8.25" customHeight="1"/>
    <row r="42051" ht="8.25" customHeight="1"/>
    <row r="42052" ht="8.25" customHeight="1"/>
    <row r="42053" ht="8.25" customHeight="1"/>
    <row r="42054" ht="8.25" customHeight="1"/>
    <row r="42055" ht="8.25" customHeight="1"/>
    <row r="42056" ht="8.25" customHeight="1"/>
    <row r="42057" ht="8.25" customHeight="1"/>
    <row r="42058" ht="8.25" customHeight="1"/>
    <row r="42059" ht="8.25" customHeight="1"/>
    <row r="42060" ht="8.25" customHeight="1"/>
    <row r="42061" ht="8.25" customHeight="1"/>
    <row r="42062" ht="8.25" customHeight="1"/>
    <row r="42063" ht="8.25" customHeight="1"/>
    <row r="42064" ht="8.25" customHeight="1"/>
    <row r="42065" ht="8.25" customHeight="1"/>
    <row r="42066" ht="8.25" customHeight="1"/>
    <row r="42067" ht="8.25" customHeight="1"/>
    <row r="42068" ht="8.25" customHeight="1"/>
    <row r="42069" ht="8.25" customHeight="1"/>
    <row r="42070" ht="8.25" customHeight="1"/>
    <row r="42071" ht="8.25" customHeight="1"/>
    <row r="42072" ht="8.25" customHeight="1"/>
    <row r="42073" ht="8.25" customHeight="1"/>
    <row r="42074" ht="8.25" customHeight="1"/>
    <row r="42075" ht="8.25" customHeight="1"/>
    <row r="42076" ht="8.25" customHeight="1"/>
    <row r="42077" ht="8.25" customHeight="1"/>
    <row r="42078" ht="8.25" customHeight="1"/>
    <row r="42079" ht="8.25" customHeight="1"/>
    <row r="42080" ht="8.25" customHeight="1"/>
    <row r="42081" ht="8.25" customHeight="1"/>
    <row r="42082" ht="8.25" customHeight="1"/>
    <row r="42083" ht="8.25" customHeight="1"/>
    <row r="42084" ht="8.25" customHeight="1"/>
    <row r="42085" ht="8.25" customHeight="1"/>
    <row r="42086" ht="8.25" customHeight="1"/>
    <row r="42087" ht="8.25" customHeight="1"/>
    <row r="42088" ht="8.25" customHeight="1"/>
    <row r="42089" ht="8.25" customHeight="1"/>
    <row r="42090" ht="8.25" customHeight="1"/>
    <row r="42091" ht="8.25" customHeight="1"/>
    <row r="42092" ht="8.25" customHeight="1"/>
    <row r="42093" ht="8.25" customHeight="1"/>
    <row r="42094" ht="8.25" customHeight="1"/>
    <row r="42095" ht="8.25" customHeight="1"/>
    <row r="42096" ht="8.25" customHeight="1"/>
    <row r="42097" ht="8.25" customHeight="1"/>
    <row r="42098" ht="8.25" customHeight="1"/>
    <row r="42099" ht="8.25" customHeight="1"/>
    <row r="42100" ht="8.25" customHeight="1"/>
    <row r="42101" ht="8.25" customHeight="1"/>
    <row r="42102" ht="8.25" customHeight="1"/>
    <row r="42103" ht="8.25" customHeight="1"/>
    <row r="42104" ht="8.25" customHeight="1"/>
    <row r="42105" ht="8.25" customHeight="1"/>
    <row r="42106" ht="8.25" customHeight="1"/>
    <row r="42107" ht="8.25" customHeight="1"/>
    <row r="42108" ht="8.25" customHeight="1"/>
    <row r="42109" ht="8.25" customHeight="1"/>
    <row r="42110" ht="8.25" customHeight="1"/>
    <row r="42111" ht="8.25" customHeight="1"/>
    <row r="42112" ht="8.25" customHeight="1"/>
    <row r="42113" ht="8.25" customHeight="1"/>
    <row r="42114" ht="8.25" customHeight="1"/>
    <row r="42115" ht="8.25" customHeight="1"/>
    <row r="42116" ht="8.25" customHeight="1"/>
    <row r="42117" ht="8.25" customHeight="1"/>
    <row r="42118" ht="8.25" customHeight="1"/>
    <row r="42119" ht="8.25" customHeight="1"/>
    <row r="42120" ht="8.25" customHeight="1"/>
    <row r="42121" ht="8.25" customHeight="1"/>
    <row r="42122" ht="8.25" customHeight="1"/>
    <row r="42123" ht="8.25" customHeight="1"/>
    <row r="42124" ht="8.25" customHeight="1"/>
    <row r="42125" ht="8.25" customHeight="1"/>
    <row r="42126" ht="8.25" customHeight="1"/>
    <row r="42127" ht="8.25" customHeight="1"/>
    <row r="42128" ht="8.25" customHeight="1"/>
    <row r="42129" ht="8.25" customHeight="1"/>
    <row r="42130" ht="8.25" customHeight="1"/>
    <row r="42131" ht="8.25" customHeight="1"/>
    <row r="42132" ht="8.25" customHeight="1"/>
    <row r="42133" ht="8.25" customHeight="1"/>
    <row r="42134" ht="8.25" customHeight="1"/>
    <row r="42135" ht="8.25" customHeight="1"/>
    <row r="42136" ht="8.25" customHeight="1"/>
    <row r="42137" ht="8.25" customHeight="1"/>
    <row r="42138" ht="8.25" customHeight="1"/>
    <row r="42139" ht="8.25" customHeight="1"/>
    <row r="42140" ht="8.25" customHeight="1"/>
    <row r="42141" ht="8.25" customHeight="1"/>
    <row r="42142" ht="8.25" customHeight="1"/>
    <row r="42143" ht="8.25" customHeight="1"/>
    <row r="42144" ht="8.25" customHeight="1"/>
    <row r="42145" ht="8.25" customHeight="1"/>
    <row r="42146" ht="8.25" customHeight="1"/>
    <row r="42147" ht="8.25" customHeight="1"/>
    <row r="42148" ht="8.25" customHeight="1"/>
    <row r="42149" ht="8.25" customHeight="1"/>
    <row r="42150" ht="8.25" customHeight="1"/>
    <row r="42151" ht="8.25" customHeight="1"/>
    <row r="42152" ht="8.25" customHeight="1"/>
    <row r="42153" ht="8.25" customHeight="1"/>
    <row r="42154" ht="8.25" customHeight="1"/>
    <row r="42155" ht="8.25" customHeight="1"/>
    <row r="42156" ht="8.25" customHeight="1"/>
    <row r="42157" ht="8.25" customHeight="1"/>
    <row r="42158" ht="8.25" customHeight="1"/>
    <row r="42159" ht="8.25" customHeight="1"/>
    <row r="42160" ht="8.25" customHeight="1"/>
    <row r="42161" ht="8.25" customHeight="1"/>
    <row r="42162" ht="8.25" customHeight="1"/>
    <row r="42163" ht="8.25" customHeight="1"/>
    <row r="42164" ht="8.25" customHeight="1"/>
    <row r="42165" ht="8.25" customHeight="1"/>
    <row r="42166" ht="8.25" customHeight="1"/>
    <row r="42167" ht="8.25" customHeight="1"/>
    <row r="42168" ht="8.25" customHeight="1"/>
    <row r="42169" ht="8.25" customHeight="1"/>
    <row r="42170" ht="8.25" customHeight="1"/>
    <row r="42171" ht="8.25" customHeight="1"/>
    <row r="42172" ht="8.25" customHeight="1"/>
    <row r="42173" ht="8.25" customHeight="1"/>
    <row r="42174" ht="8.25" customHeight="1"/>
    <row r="42175" ht="8.25" customHeight="1"/>
    <row r="42176" ht="8.25" customHeight="1"/>
    <row r="42177" ht="8.25" customHeight="1"/>
    <row r="42178" ht="8.25" customHeight="1"/>
    <row r="42179" ht="8.25" customHeight="1"/>
    <row r="42180" ht="8.25" customHeight="1"/>
    <row r="42181" ht="8.25" customHeight="1"/>
    <row r="42182" ht="8.25" customHeight="1"/>
    <row r="42183" ht="8.25" customHeight="1"/>
    <row r="42184" ht="8.25" customHeight="1"/>
    <row r="42185" ht="8.25" customHeight="1"/>
    <row r="42186" ht="8.25" customHeight="1"/>
    <row r="42187" ht="8.25" customHeight="1"/>
    <row r="42188" ht="8.25" customHeight="1"/>
    <row r="42189" ht="8.25" customHeight="1"/>
    <row r="42190" ht="8.25" customHeight="1"/>
    <row r="42191" ht="8.25" customHeight="1"/>
    <row r="42192" ht="8.25" customHeight="1"/>
    <row r="42193" ht="8.25" customHeight="1"/>
    <row r="42194" ht="8.25" customHeight="1"/>
    <row r="42195" ht="8.25" customHeight="1"/>
    <row r="42196" ht="8.25" customHeight="1"/>
    <row r="42197" ht="8.25" customHeight="1"/>
    <row r="42198" ht="8.25" customHeight="1"/>
    <row r="42199" ht="8.25" customHeight="1"/>
    <row r="42200" ht="8.25" customHeight="1"/>
    <row r="42201" ht="8.25" customHeight="1"/>
    <row r="42202" ht="8.25" customHeight="1"/>
    <row r="42203" ht="8.25" customHeight="1"/>
    <row r="42204" ht="8.25" customHeight="1"/>
    <row r="42205" ht="8.25" customHeight="1"/>
    <row r="42206" ht="8.25" customHeight="1"/>
    <row r="42207" ht="8.25" customHeight="1"/>
    <row r="42208" ht="8.25" customHeight="1"/>
    <row r="42209" ht="8.25" customHeight="1"/>
    <row r="42210" ht="8.25" customHeight="1"/>
    <row r="42211" ht="8.25" customHeight="1"/>
    <row r="42212" ht="8.25" customHeight="1"/>
    <row r="42213" ht="8.25" customHeight="1"/>
    <row r="42214" ht="8.25" customHeight="1"/>
    <row r="42215" ht="8.25" customHeight="1"/>
    <row r="42216" ht="8.25" customHeight="1"/>
    <row r="42217" ht="8.25" customHeight="1"/>
    <row r="42218" ht="8.25" customHeight="1"/>
    <row r="42219" ht="8.25" customHeight="1"/>
    <row r="42220" ht="8.25" customHeight="1"/>
    <row r="42221" ht="8.25" customHeight="1"/>
    <row r="42222" ht="8.25" customHeight="1"/>
    <row r="42223" ht="8.25" customHeight="1"/>
    <row r="42224" ht="8.25" customHeight="1"/>
    <row r="42225" ht="8.25" customHeight="1"/>
    <row r="42226" ht="8.25" customHeight="1"/>
    <row r="42227" ht="8.25" customHeight="1"/>
    <row r="42228" ht="8.25" customHeight="1"/>
    <row r="42229" ht="8.25" customHeight="1"/>
    <row r="42230" ht="8.25" customHeight="1"/>
    <row r="42231" ht="8.25" customHeight="1"/>
    <row r="42232" ht="8.25" customHeight="1"/>
    <row r="42233" ht="8.25" customHeight="1"/>
    <row r="42234" ht="8.25" customHeight="1"/>
    <row r="42235" ht="8.25" customHeight="1"/>
    <row r="42236" ht="8.25" customHeight="1"/>
    <row r="42237" ht="8.25" customHeight="1"/>
    <row r="42238" ht="8.25" customHeight="1"/>
    <row r="42239" ht="8.25" customHeight="1"/>
    <row r="42240" ht="8.25" customHeight="1"/>
    <row r="42241" ht="8.25" customHeight="1"/>
    <row r="42242" ht="8.25" customHeight="1"/>
    <row r="42243" ht="8.25" customHeight="1"/>
    <row r="42244" ht="8.25" customHeight="1"/>
    <row r="42245" ht="8.25" customHeight="1"/>
    <row r="42246" ht="8.25" customHeight="1"/>
    <row r="42247" ht="8.25" customHeight="1"/>
    <row r="42248" ht="8.25" customHeight="1"/>
    <row r="42249" ht="8.25" customHeight="1"/>
    <row r="42250" ht="8.25" customHeight="1"/>
    <row r="42251" ht="8.25" customHeight="1"/>
    <row r="42252" ht="8.25" customHeight="1"/>
    <row r="42253" ht="8.25" customHeight="1"/>
    <row r="42254" ht="8.25" customHeight="1"/>
    <row r="42255" ht="8.25" customHeight="1"/>
    <row r="42256" ht="8.25" customHeight="1"/>
    <row r="42257" ht="8.25" customHeight="1"/>
    <row r="42258" ht="8.25" customHeight="1"/>
    <row r="42259" ht="8.25" customHeight="1"/>
    <row r="42260" ht="8.25" customHeight="1"/>
    <row r="42261" ht="8.25" customHeight="1"/>
    <row r="42262" ht="8.25" customHeight="1"/>
    <row r="42263" ht="8.25" customHeight="1"/>
    <row r="42264" ht="8.25" customHeight="1"/>
    <row r="42265" ht="8.25" customHeight="1"/>
    <row r="42266" ht="8.25" customHeight="1"/>
    <row r="42267" ht="8.25" customHeight="1"/>
    <row r="42268" ht="8.25" customHeight="1"/>
    <row r="42269" ht="8.25" customHeight="1"/>
    <row r="42270" ht="8.25" customHeight="1"/>
    <row r="42271" ht="8.25" customHeight="1"/>
    <row r="42272" ht="8.25" customHeight="1"/>
    <row r="42273" ht="8.25" customHeight="1"/>
    <row r="42274" ht="8.25" customHeight="1"/>
    <row r="42275" ht="8.25" customHeight="1"/>
    <row r="42276" ht="8.25" customHeight="1"/>
    <row r="42277" ht="8.25" customHeight="1"/>
    <row r="42278" ht="8.25" customHeight="1"/>
    <row r="42279" ht="8.25" customHeight="1"/>
    <row r="42280" ht="8.25" customHeight="1"/>
    <row r="42281" ht="8.25" customHeight="1"/>
    <row r="42282" ht="8.25" customHeight="1"/>
    <row r="42283" ht="8.25" customHeight="1"/>
    <row r="42284" ht="8.25" customHeight="1"/>
    <row r="42285" ht="8.25" customHeight="1"/>
    <row r="42286" ht="8.25" customHeight="1"/>
    <row r="42287" ht="8.25" customHeight="1"/>
    <row r="42288" ht="8.25" customHeight="1"/>
    <row r="42289" ht="8.25" customHeight="1"/>
    <row r="42290" ht="8.25" customHeight="1"/>
    <row r="42291" ht="8.25" customHeight="1"/>
    <row r="42292" ht="8.25" customHeight="1"/>
    <row r="42293" ht="8.25" customHeight="1"/>
    <row r="42294" ht="8.25" customHeight="1"/>
    <row r="42295" ht="8.25" customHeight="1"/>
    <row r="42296" ht="8.25" customHeight="1"/>
    <row r="42297" ht="8.25" customHeight="1"/>
    <row r="42298" ht="8.25" customHeight="1"/>
    <row r="42299" ht="8.25" customHeight="1"/>
    <row r="42300" ht="8.25" customHeight="1"/>
    <row r="42301" ht="8.25" customHeight="1"/>
    <row r="42302" ht="8.25" customHeight="1"/>
    <row r="42303" ht="8.25" customHeight="1"/>
    <row r="42304" ht="8.25" customHeight="1"/>
    <row r="42305" ht="8.25" customHeight="1"/>
    <row r="42306" ht="8.25" customHeight="1"/>
    <row r="42307" ht="8.25" customHeight="1"/>
    <row r="42308" ht="8.25" customHeight="1"/>
    <row r="42309" ht="8.25" customHeight="1"/>
    <row r="42310" ht="8.25" customHeight="1"/>
    <row r="42311" ht="8.25" customHeight="1"/>
    <row r="42312" ht="8.25" customHeight="1"/>
    <row r="42313" ht="8.25" customHeight="1"/>
    <row r="42314" ht="8.25" customHeight="1"/>
    <row r="42315" ht="8.25" customHeight="1"/>
    <row r="42316" ht="8.25" customHeight="1"/>
    <row r="42317" ht="8.25" customHeight="1"/>
    <row r="42318" ht="8.25" customHeight="1"/>
    <row r="42319" ht="8.25" customHeight="1"/>
    <row r="42320" ht="8.25" customHeight="1"/>
    <row r="42321" ht="8.25" customHeight="1"/>
    <row r="42322" ht="8.25" customHeight="1"/>
    <row r="42323" ht="8.25" customHeight="1"/>
    <row r="42324" ht="8.25" customHeight="1"/>
    <row r="42325" ht="8.25" customHeight="1"/>
    <row r="42326" ht="8.25" customHeight="1"/>
    <row r="42327" ht="8.25" customHeight="1"/>
    <row r="42328" ht="8.25" customHeight="1"/>
    <row r="42329" ht="8.25" customHeight="1"/>
    <row r="42330" ht="8.25" customHeight="1"/>
    <row r="42331" ht="8.25" customHeight="1"/>
    <row r="42332" ht="8.25" customHeight="1"/>
    <row r="42333" ht="8.25" customHeight="1"/>
    <row r="42334" ht="8.25" customHeight="1"/>
    <row r="42335" ht="8.25" customHeight="1"/>
    <row r="42336" ht="8.25" customHeight="1"/>
    <row r="42337" ht="8.25" customHeight="1"/>
    <row r="42338" ht="8.25" customHeight="1"/>
    <row r="42339" ht="8.25" customHeight="1"/>
    <row r="42340" ht="8.25" customHeight="1"/>
    <row r="42341" ht="8.25" customHeight="1"/>
    <row r="42342" ht="8.25" customHeight="1"/>
    <row r="42343" ht="8.25" customHeight="1"/>
    <row r="42344" ht="8.25" customHeight="1"/>
    <row r="42345" ht="8.25" customHeight="1"/>
    <row r="42346" ht="8.25" customHeight="1"/>
    <row r="42347" ht="8.25" customHeight="1"/>
    <row r="42348" ht="8.25" customHeight="1"/>
    <row r="42349" ht="8.25" customHeight="1"/>
    <row r="42350" ht="8.25" customHeight="1"/>
    <row r="42351" ht="8.25" customHeight="1"/>
    <row r="42352" ht="8.25" customHeight="1"/>
    <row r="42353" ht="8.25" customHeight="1"/>
    <row r="42354" ht="8.25" customHeight="1"/>
    <row r="42355" ht="8.25" customHeight="1"/>
    <row r="42356" ht="8.25" customHeight="1"/>
    <row r="42357" ht="8.25" customHeight="1"/>
    <row r="42358" ht="8.25" customHeight="1"/>
    <row r="42359" ht="8.25" customHeight="1"/>
    <row r="42360" ht="8.25" customHeight="1"/>
    <row r="42361" ht="8.25" customHeight="1"/>
    <row r="42362" ht="8.25" customHeight="1"/>
    <row r="42363" ht="8.25" customHeight="1"/>
    <row r="42364" ht="8.25" customHeight="1"/>
    <row r="42365" ht="8.25" customHeight="1"/>
    <row r="42366" ht="8.25" customHeight="1"/>
    <row r="42367" ht="8.25" customHeight="1"/>
    <row r="42368" ht="8.25" customHeight="1"/>
    <row r="42369" ht="8.25" customHeight="1"/>
    <row r="42370" ht="8.25" customHeight="1"/>
    <row r="42371" ht="8.25" customHeight="1"/>
    <row r="42372" ht="8.25" customHeight="1"/>
    <row r="42373" ht="8.25" customHeight="1"/>
    <row r="42374" ht="8.25" customHeight="1"/>
    <row r="42375" ht="8.25" customHeight="1"/>
    <row r="42376" ht="8.25" customHeight="1"/>
    <row r="42377" ht="8.25" customHeight="1"/>
    <row r="42378" ht="8.25" customHeight="1"/>
    <row r="42379" ht="8.25" customHeight="1"/>
    <row r="42380" ht="8.25" customHeight="1"/>
    <row r="42381" ht="8.25" customHeight="1"/>
    <row r="42382" ht="8.25" customHeight="1"/>
    <row r="42383" ht="8.25" customHeight="1"/>
    <row r="42384" ht="8.25" customHeight="1"/>
    <row r="42385" ht="8.25" customHeight="1"/>
    <row r="42386" ht="8.25" customHeight="1"/>
    <row r="42387" ht="8.25" customHeight="1"/>
    <row r="42388" ht="8.25" customHeight="1"/>
    <row r="42389" ht="8.25" customHeight="1"/>
    <row r="42390" ht="8.25" customHeight="1"/>
    <row r="42391" ht="8.25" customHeight="1"/>
    <row r="42392" ht="8.25" customHeight="1"/>
    <row r="42393" ht="8.25" customHeight="1"/>
    <row r="42394" ht="8.25" customHeight="1"/>
    <row r="42395" ht="8.25" customHeight="1"/>
    <row r="42396" ht="8.25" customHeight="1"/>
    <row r="42397" ht="8.25" customHeight="1"/>
    <row r="42398" ht="8.25" customHeight="1"/>
    <row r="42399" ht="8.25" customHeight="1"/>
    <row r="42400" ht="8.25" customHeight="1"/>
    <row r="42401" ht="8.25" customHeight="1"/>
    <row r="42402" ht="8.25" customHeight="1"/>
    <row r="42403" ht="8.25" customHeight="1"/>
    <row r="42404" ht="8.25" customHeight="1"/>
    <row r="42405" ht="8.25" customHeight="1"/>
    <row r="42406" ht="8.25" customHeight="1"/>
    <row r="42407" ht="8.25" customHeight="1"/>
    <row r="42408" ht="8.25" customHeight="1"/>
    <row r="42409" ht="8.25" customHeight="1"/>
    <row r="42410" ht="8.25" customHeight="1"/>
    <row r="42411" ht="8.25" customHeight="1"/>
    <row r="42412" ht="8.25" customHeight="1"/>
    <row r="42413" ht="8.25" customHeight="1"/>
    <row r="42414" ht="8.25" customHeight="1"/>
    <row r="42415" ht="8.25" customHeight="1"/>
    <row r="42416" ht="8.25" customHeight="1"/>
    <row r="42417" ht="8.25" customHeight="1"/>
    <row r="42418" ht="8.25" customHeight="1"/>
    <row r="42419" ht="8.25" customHeight="1"/>
    <row r="42420" ht="8.25" customHeight="1"/>
    <row r="42421" ht="8.25" customHeight="1"/>
    <row r="42422" ht="8.25" customHeight="1"/>
    <row r="42423" ht="8.25" customHeight="1"/>
    <row r="42424" ht="8.25" customHeight="1"/>
    <row r="42425" ht="8.25" customHeight="1"/>
    <row r="42426" ht="8.25" customHeight="1"/>
    <row r="42427" ht="8.25" customHeight="1"/>
    <row r="42428" ht="8.25" customHeight="1"/>
    <row r="42429" ht="8.25" customHeight="1"/>
    <row r="42430" ht="8.25" customHeight="1"/>
    <row r="42431" ht="8.25" customHeight="1"/>
    <row r="42432" ht="8.25" customHeight="1"/>
    <row r="42433" ht="8.25" customHeight="1"/>
    <row r="42434" ht="8.25" customHeight="1"/>
    <row r="42435" ht="8.25" customHeight="1"/>
    <row r="42436" ht="8.25" customHeight="1"/>
    <row r="42437" ht="8.25" customHeight="1"/>
    <row r="42438" ht="8.25" customHeight="1"/>
    <row r="42439" ht="8.25" customHeight="1"/>
    <row r="42440" ht="8.25" customHeight="1"/>
    <row r="42441" ht="8.25" customHeight="1"/>
    <row r="42442" ht="8.25" customHeight="1"/>
    <row r="42443" ht="8.25" customHeight="1"/>
    <row r="42444" ht="8.25" customHeight="1"/>
    <row r="42445" ht="8.25" customHeight="1"/>
    <row r="42446" ht="8.25" customHeight="1"/>
    <row r="42447" ht="8.25" customHeight="1"/>
    <row r="42448" ht="8.25" customHeight="1"/>
    <row r="42449" ht="8.25" customHeight="1"/>
    <row r="42450" ht="8.25" customHeight="1"/>
    <row r="42451" ht="8.25" customHeight="1"/>
    <row r="42452" ht="8.25" customHeight="1"/>
    <row r="42453" ht="8.25" customHeight="1"/>
    <row r="42454" ht="8.25" customHeight="1"/>
    <row r="42455" ht="8.25" customHeight="1"/>
    <row r="42456" ht="8.25" customHeight="1"/>
    <row r="42457" ht="8.25" customHeight="1"/>
    <row r="42458" ht="8.25" customHeight="1"/>
    <row r="42459" ht="8.25" customHeight="1"/>
    <row r="42460" ht="8.25" customHeight="1"/>
    <row r="42461" ht="8.25" customHeight="1"/>
    <row r="42462" ht="8.25" customHeight="1"/>
    <row r="42463" ht="8.25" customHeight="1"/>
    <row r="42464" ht="8.25" customHeight="1"/>
    <row r="42465" ht="8.25" customHeight="1"/>
    <row r="42466" ht="8.25" customHeight="1"/>
    <row r="42467" ht="8.25" customHeight="1"/>
    <row r="42468" ht="8.25" customHeight="1"/>
    <row r="42469" ht="8.25" customHeight="1"/>
    <row r="42470" ht="8.25" customHeight="1"/>
    <row r="42471" ht="8.25" customHeight="1"/>
    <row r="42472" ht="8.25" customHeight="1"/>
    <row r="42473" ht="8.25" customHeight="1"/>
    <row r="42474" ht="8.25" customHeight="1"/>
    <row r="42475" ht="8.25" customHeight="1"/>
    <row r="42476" ht="8.25" customHeight="1"/>
    <row r="42477" ht="8.25" customHeight="1"/>
    <row r="42478" ht="8.25" customHeight="1"/>
    <row r="42479" ht="8.25" customHeight="1"/>
    <row r="42480" ht="8.25" customHeight="1"/>
    <row r="42481" ht="8.25" customHeight="1"/>
    <row r="42482" ht="8.25" customHeight="1"/>
    <row r="42483" ht="8.25" customHeight="1"/>
    <row r="42484" ht="8.25" customHeight="1"/>
    <row r="42485" ht="8.25" customHeight="1"/>
    <row r="42486" ht="8.25" customHeight="1"/>
    <row r="42487" ht="8.25" customHeight="1"/>
    <row r="42488" ht="8.25" customHeight="1"/>
    <row r="42489" ht="8.25" customHeight="1"/>
    <row r="42490" ht="8.25" customHeight="1"/>
    <row r="42491" ht="8.25" customHeight="1"/>
    <row r="42492" ht="8.25" customHeight="1"/>
    <row r="42493" ht="8.25" customHeight="1"/>
    <row r="42494" ht="8.25" customHeight="1"/>
    <row r="42495" ht="8.25" customHeight="1"/>
    <row r="42496" ht="8.25" customHeight="1"/>
    <row r="42497" ht="8.25" customHeight="1"/>
    <row r="42498" ht="8.25" customHeight="1"/>
    <row r="42499" ht="8.25" customHeight="1"/>
    <row r="42500" ht="8.25" customHeight="1"/>
    <row r="42501" ht="8.25" customHeight="1"/>
    <row r="42502" ht="8.25" customHeight="1"/>
    <row r="42503" ht="8.25" customHeight="1"/>
    <row r="42504" ht="8.25" customHeight="1"/>
    <row r="42505" ht="8.25" customHeight="1"/>
    <row r="42506" ht="8.25" customHeight="1"/>
    <row r="42507" ht="8.25" customHeight="1"/>
    <row r="42508" ht="8.25" customHeight="1"/>
    <row r="42509" ht="8.25" customHeight="1"/>
    <row r="42510" ht="8.25" customHeight="1"/>
    <row r="42511" ht="8.25" customHeight="1"/>
    <row r="42512" ht="8.25" customHeight="1"/>
    <row r="42513" ht="8.25" customHeight="1"/>
    <row r="42514" ht="8.25" customHeight="1"/>
    <row r="42515" ht="8.25" customHeight="1"/>
    <row r="42516" ht="8.25" customHeight="1"/>
    <row r="42517" ht="8.25" customHeight="1"/>
    <row r="42518" ht="8.25" customHeight="1"/>
    <row r="42519" ht="8.25" customHeight="1"/>
    <row r="42520" ht="8.25" customHeight="1"/>
    <row r="42521" ht="8.25" customHeight="1"/>
    <row r="42522" ht="8.25" customHeight="1"/>
    <row r="42523" ht="8.25" customHeight="1"/>
    <row r="42524" ht="8.25" customHeight="1"/>
    <row r="42525" ht="8.25" customHeight="1"/>
    <row r="42526" ht="8.25" customHeight="1"/>
    <row r="42527" ht="8.25" customHeight="1"/>
    <row r="42528" ht="8.25" customHeight="1"/>
    <row r="42529" ht="8.25" customHeight="1"/>
    <row r="42530" ht="8.25" customHeight="1"/>
    <row r="42531" ht="8.25" customHeight="1"/>
    <row r="42532" ht="8.25" customHeight="1"/>
    <row r="42533" ht="8.25" customHeight="1"/>
    <row r="42534" ht="8.25" customHeight="1"/>
    <row r="42535" ht="8.25" customHeight="1"/>
    <row r="42536" ht="8.25" customHeight="1"/>
    <row r="42537" ht="8.25" customHeight="1"/>
    <row r="42538" ht="8.25" customHeight="1"/>
    <row r="42539" ht="8.25" customHeight="1"/>
    <row r="42540" ht="8.25" customHeight="1"/>
    <row r="42541" ht="8.25" customHeight="1"/>
    <row r="42542" ht="8.25" customHeight="1"/>
    <row r="42543" ht="8.25" customHeight="1"/>
    <row r="42544" ht="8.25" customHeight="1"/>
    <row r="42545" ht="8.25" customHeight="1"/>
    <row r="42546" ht="8.25" customHeight="1"/>
    <row r="42547" ht="8.25" customHeight="1"/>
    <row r="42548" ht="8.25" customHeight="1"/>
    <row r="42549" ht="8.25" customHeight="1"/>
    <row r="42550" ht="8.25" customHeight="1"/>
    <row r="42551" ht="8.25" customHeight="1"/>
    <row r="42552" ht="8.25" customHeight="1"/>
    <row r="42553" ht="8.25" customHeight="1"/>
    <row r="42554" ht="8.25" customHeight="1"/>
    <row r="42555" ht="8.25" customHeight="1"/>
    <row r="42556" ht="8.25" customHeight="1"/>
    <row r="42557" ht="8.25" customHeight="1"/>
    <row r="42558" ht="8.25" customHeight="1"/>
    <row r="42559" ht="8.25" customHeight="1"/>
    <row r="42560" ht="8.25" customHeight="1"/>
    <row r="42561" ht="8.25" customHeight="1"/>
    <row r="42562" ht="8.25" customHeight="1"/>
    <row r="42563" ht="8.25" customHeight="1"/>
    <row r="42564" ht="8.25" customHeight="1"/>
    <row r="42565" ht="8.25" customHeight="1"/>
    <row r="42566" ht="8.25" customHeight="1"/>
    <row r="42567" ht="8.25" customHeight="1"/>
    <row r="42568" ht="8.25" customHeight="1"/>
    <row r="42569" ht="8.25" customHeight="1"/>
    <row r="42570" ht="8.25" customHeight="1"/>
    <row r="42571" ht="8.25" customHeight="1"/>
    <row r="42572" ht="8.25" customHeight="1"/>
    <row r="42573" ht="8.25" customHeight="1"/>
    <row r="42574" ht="8.25" customHeight="1"/>
    <row r="42575" ht="8.25" customHeight="1"/>
    <row r="42576" ht="8.25" customHeight="1"/>
    <row r="42577" ht="8.25" customHeight="1"/>
    <row r="42578" ht="8.25" customHeight="1"/>
    <row r="42579" ht="8.25" customHeight="1"/>
    <row r="42580" ht="8.25" customHeight="1"/>
    <row r="42581" ht="8.25" customHeight="1"/>
    <row r="42582" ht="8.25" customHeight="1"/>
    <row r="42583" ht="8.25" customHeight="1"/>
    <row r="42584" ht="8.25" customHeight="1"/>
    <row r="42585" ht="8.25" customHeight="1"/>
    <row r="42586" ht="8.25" customHeight="1"/>
    <row r="42587" ht="8.25" customHeight="1"/>
    <row r="42588" ht="8.25" customHeight="1"/>
    <row r="42589" ht="8.25" customHeight="1"/>
    <row r="42590" ht="8.25" customHeight="1"/>
    <row r="42591" ht="8.25" customHeight="1"/>
    <row r="42592" ht="8.25" customHeight="1"/>
    <row r="42593" ht="8.25" customHeight="1"/>
    <row r="42594" ht="8.25" customHeight="1"/>
    <row r="42595" ht="8.25" customHeight="1"/>
    <row r="42596" ht="8.25" customHeight="1"/>
    <row r="42597" ht="8.25" customHeight="1"/>
    <row r="42598" ht="8.25" customHeight="1"/>
    <row r="42599" ht="8.25" customHeight="1"/>
    <row r="42600" ht="8.25" customHeight="1"/>
    <row r="42601" ht="8.25" customHeight="1"/>
    <row r="42602" ht="8.25" customHeight="1"/>
    <row r="42603" ht="8.25" customHeight="1"/>
    <row r="42604" ht="8.25" customHeight="1"/>
    <row r="42605" ht="8.25" customHeight="1"/>
    <row r="42606" ht="8.25" customHeight="1"/>
    <row r="42607" ht="8.25" customHeight="1"/>
    <row r="42608" ht="8.25" customHeight="1"/>
    <row r="42609" ht="8.25" customHeight="1"/>
    <row r="42610" ht="8.25" customHeight="1"/>
    <row r="42611" ht="8.25" customHeight="1"/>
    <row r="42612" ht="8.25" customHeight="1"/>
    <row r="42613" ht="8.25" customHeight="1"/>
    <row r="42614" ht="8.25" customHeight="1"/>
    <row r="42615" ht="8.25" customHeight="1"/>
    <row r="42616" ht="8.25" customHeight="1"/>
    <row r="42617" ht="8.25" customHeight="1"/>
    <row r="42618" ht="8.25" customHeight="1"/>
    <row r="42619" ht="8.25" customHeight="1"/>
    <row r="42620" ht="8.25" customHeight="1"/>
    <row r="42621" ht="8.25" customHeight="1"/>
    <row r="42622" ht="8.25" customHeight="1"/>
    <row r="42623" ht="8.25" customHeight="1"/>
    <row r="42624" ht="8.25" customHeight="1"/>
    <row r="42625" ht="8.25" customHeight="1"/>
    <row r="42626" ht="8.25" customHeight="1"/>
    <row r="42627" ht="8.25" customHeight="1"/>
    <row r="42628" ht="8.25" customHeight="1"/>
    <row r="42629" ht="8.25" customHeight="1"/>
    <row r="42630" ht="8.25" customHeight="1"/>
    <row r="42631" ht="8.25" customHeight="1"/>
    <row r="42632" ht="8.25" customHeight="1"/>
    <row r="42633" ht="8.25" customHeight="1"/>
    <row r="42634" ht="8.25" customHeight="1"/>
    <row r="42635" ht="8.25" customHeight="1"/>
    <row r="42636" ht="8.25" customHeight="1"/>
    <row r="42637" ht="8.25" customHeight="1"/>
    <row r="42638" ht="8.25" customHeight="1"/>
    <row r="42639" ht="8.25" customHeight="1"/>
    <row r="42640" ht="8.25" customHeight="1"/>
    <row r="42641" ht="8.25" customHeight="1"/>
    <row r="42642" ht="8.25" customHeight="1"/>
    <row r="42643" ht="8.25" customHeight="1"/>
    <row r="42644" ht="8.25" customHeight="1"/>
    <row r="42645" ht="8.25" customHeight="1"/>
    <row r="42646" ht="8.25" customHeight="1"/>
    <row r="42647" ht="8.25" customHeight="1"/>
    <row r="42648" ht="8.25" customHeight="1"/>
    <row r="42649" ht="8.25" customHeight="1"/>
    <row r="42650" ht="8.25" customHeight="1"/>
    <row r="42651" ht="8.25" customHeight="1"/>
    <row r="42652" ht="8.25" customHeight="1"/>
    <row r="42653" ht="8.25" customHeight="1"/>
    <row r="42654" ht="8.25" customHeight="1"/>
    <row r="42655" ht="8.25" customHeight="1"/>
    <row r="42656" ht="8.25" customHeight="1"/>
    <row r="42657" ht="8.25" customHeight="1"/>
    <row r="42658" ht="8.25" customHeight="1"/>
    <row r="42659" ht="8.25" customHeight="1"/>
    <row r="42660" ht="8.25" customHeight="1"/>
    <row r="42661" ht="8.25" customHeight="1"/>
    <row r="42662" ht="8.25" customHeight="1"/>
    <row r="42663" ht="8.25" customHeight="1"/>
    <row r="42664" ht="8.25" customHeight="1"/>
    <row r="42665" ht="8.25" customHeight="1"/>
    <row r="42666" ht="8.25" customHeight="1"/>
    <row r="42667" ht="8.25" customHeight="1"/>
    <row r="42668" ht="8.25" customHeight="1"/>
    <row r="42669" ht="8.25" customHeight="1"/>
    <row r="42670" ht="8.25" customHeight="1"/>
    <row r="42671" ht="8.25" customHeight="1"/>
    <row r="42672" ht="8.25" customHeight="1"/>
    <row r="42673" ht="8.25" customHeight="1"/>
    <row r="42674" ht="8.25" customHeight="1"/>
    <row r="42675" ht="8.25" customHeight="1"/>
    <row r="42676" ht="8.25" customHeight="1"/>
    <row r="42677" ht="8.25" customHeight="1"/>
    <row r="42678" ht="8.25" customHeight="1"/>
    <row r="42679" ht="8.25" customHeight="1"/>
    <row r="42680" ht="8.25" customHeight="1"/>
    <row r="42681" ht="8.25" customHeight="1"/>
    <row r="42682" ht="8.25" customHeight="1"/>
    <row r="42683" ht="8.25" customHeight="1"/>
    <row r="42684" ht="8.25" customHeight="1"/>
    <row r="42685" ht="8.25" customHeight="1"/>
    <row r="42686" ht="8.25" customHeight="1"/>
    <row r="42687" ht="8.25" customHeight="1"/>
    <row r="42688" ht="8.25" customHeight="1"/>
    <row r="42689" ht="8.25" customHeight="1"/>
    <row r="42690" ht="8.25" customHeight="1"/>
    <row r="42691" ht="8.25" customHeight="1"/>
    <row r="42692" ht="8.25" customHeight="1"/>
    <row r="42693" ht="8.25" customHeight="1"/>
    <row r="42694" ht="8.25" customHeight="1"/>
    <row r="42695" ht="8.25" customHeight="1"/>
    <row r="42696" ht="8.25" customHeight="1"/>
    <row r="42697" ht="8.25" customHeight="1"/>
    <row r="42698" ht="8.25" customHeight="1"/>
    <row r="42699" ht="8.25" customHeight="1"/>
    <row r="42700" ht="8.25" customHeight="1"/>
    <row r="42701" ht="8.25" customHeight="1"/>
    <row r="42702" ht="8.25" customHeight="1"/>
    <row r="42703" ht="8.25" customHeight="1"/>
    <row r="42704" ht="8.25" customHeight="1"/>
    <row r="42705" ht="8.25" customHeight="1"/>
    <row r="42706" ht="8.25" customHeight="1"/>
    <row r="42707" ht="8.25" customHeight="1"/>
    <row r="42708" ht="8.25" customHeight="1"/>
    <row r="42709" ht="8.25" customHeight="1"/>
    <row r="42710" ht="8.25" customHeight="1"/>
    <row r="42711" ht="8.25" customHeight="1"/>
    <row r="42712" ht="8.25" customHeight="1"/>
    <row r="42713" ht="8.25" customHeight="1"/>
    <row r="42714" ht="8.25" customHeight="1"/>
    <row r="42715" ht="8.25" customHeight="1"/>
    <row r="42716" ht="8.25" customHeight="1"/>
    <row r="42717" ht="8.25" customHeight="1"/>
    <row r="42718" ht="8.25" customHeight="1"/>
    <row r="42719" ht="8.25" customHeight="1"/>
    <row r="42720" ht="8.25" customHeight="1"/>
    <row r="42721" ht="8.25" customHeight="1"/>
    <row r="42722" ht="8.25" customHeight="1"/>
    <row r="42723" ht="8.25" customHeight="1"/>
    <row r="42724" ht="8.25" customHeight="1"/>
    <row r="42725" ht="8.25" customHeight="1"/>
    <row r="42726" ht="8.25" customHeight="1"/>
    <row r="42727" ht="8.25" customHeight="1"/>
    <row r="42728" ht="8.25" customHeight="1"/>
    <row r="42729" ht="8.25" customHeight="1"/>
    <row r="42730" ht="8.25" customHeight="1"/>
    <row r="42731" ht="8.25" customHeight="1"/>
    <row r="42732" ht="8.25" customHeight="1"/>
    <row r="42733" ht="8.25" customHeight="1"/>
    <row r="42734" ht="8.25" customHeight="1"/>
    <row r="42735" ht="8.25" customHeight="1"/>
    <row r="42736" ht="8.25" customHeight="1"/>
    <row r="42737" ht="8.25" customHeight="1"/>
    <row r="42738" ht="8.25" customHeight="1"/>
    <row r="42739" ht="8.25" customHeight="1"/>
    <row r="42740" ht="8.25" customHeight="1"/>
    <row r="42741" ht="8.25" customHeight="1"/>
    <row r="42742" ht="8.25" customHeight="1"/>
    <row r="42743" ht="8.25" customHeight="1"/>
    <row r="42744" ht="8.25" customHeight="1"/>
    <row r="42745" ht="8.25" customHeight="1"/>
    <row r="42746" ht="8.25" customHeight="1"/>
    <row r="42747" ht="8.25" customHeight="1"/>
    <row r="42748" ht="8.25" customHeight="1"/>
    <row r="42749" ht="8.25" customHeight="1"/>
    <row r="42750" ht="8.25" customHeight="1"/>
    <row r="42751" ht="8.25" customHeight="1"/>
    <row r="42752" ht="8.25" customHeight="1"/>
    <row r="42753" ht="8.25" customHeight="1"/>
    <row r="42754" ht="8.25" customHeight="1"/>
    <row r="42755" ht="8.25" customHeight="1"/>
    <row r="42756" ht="8.25" customHeight="1"/>
    <row r="42757" ht="8.25" customHeight="1"/>
    <row r="42758" ht="8.25" customHeight="1"/>
    <row r="42759" ht="8.25" customHeight="1"/>
    <row r="42760" ht="8.25" customHeight="1"/>
    <row r="42761" ht="8.25" customHeight="1"/>
    <row r="42762" ht="8.25" customHeight="1"/>
    <row r="42763" ht="8.25" customHeight="1"/>
    <row r="42764" ht="8.25" customHeight="1"/>
    <row r="42765" ht="8.25" customHeight="1"/>
    <row r="42766" ht="8.25" customHeight="1"/>
    <row r="42767" ht="8.25" customHeight="1"/>
    <row r="42768" ht="8.25" customHeight="1"/>
    <row r="42769" ht="8.25" customHeight="1"/>
    <row r="42770" ht="8.25" customHeight="1"/>
    <row r="42771" ht="8.25" customHeight="1"/>
    <row r="42772" ht="8.25" customHeight="1"/>
    <row r="42773" ht="8.25" customHeight="1"/>
    <row r="42774" ht="8.25" customHeight="1"/>
    <row r="42775" ht="8.25" customHeight="1"/>
    <row r="42776" ht="8.25" customHeight="1"/>
    <row r="42777" ht="8.25" customHeight="1"/>
    <row r="42778" ht="8.25" customHeight="1"/>
    <row r="42779" ht="8.25" customHeight="1"/>
    <row r="42780" ht="8.25" customHeight="1"/>
    <row r="42781" ht="8.25" customHeight="1"/>
    <row r="42782" ht="8.25" customHeight="1"/>
    <row r="42783" ht="8.25" customHeight="1"/>
    <row r="42784" ht="8.25" customHeight="1"/>
    <row r="42785" ht="8.25" customHeight="1"/>
    <row r="42786" ht="8.25" customHeight="1"/>
    <row r="42787" ht="8.25" customHeight="1"/>
    <row r="42788" ht="8.25" customHeight="1"/>
    <row r="42789" ht="8.25" customHeight="1"/>
    <row r="42790" ht="8.25" customHeight="1"/>
    <row r="42791" ht="8.25" customHeight="1"/>
    <row r="42792" ht="8.25" customHeight="1"/>
    <row r="42793" ht="8.25" customHeight="1"/>
    <row r="42794" ht="8.25" customHeight="1"/>
    <row r="42795" ht="8.25" customHeight="1"/>
    <row r="42796" ht="8.25" customHeight="1"/>
    <row r="42797" ht="8.25" customHeight="1"/>
    <row r="42798" ht="8.25" customHeight="1"/>
    <row r="42799" ht="8.25" customHeight="1"/>
    <row r="42800" ht="8.25" customHeight="1"/>
    <row r="42801" ht="8.25" customHeight="1"/>
    <row r="42802" ht="8.25" customHeight="1"/>
    <row r="42803" ht="8.25" customHeight="1"/>
    <row r="42804" ht="8.25" customHeight="1"/>
    <row r="42805" ht="8.25" customHeight="1"/>
    <row r="42806" ht="8.25" customHeight="1"/>
    <row r="42807" ht="8.25" customHeight="1"/>
    <row r="42808" ht="8.25" customHeight="1"/>
    <row r="42809" ht="8.25" customHeight="1"/>
    <row r="42810" ht="8.25" customHeight="1"/>
    <row r="42811" ht="8.25" customHeight="1"/>
    <row r="42812" ht="8.25" customHeight="1"/>
    <row r="42813" ht="8.25" customHeight="1"/>
    <row r="42814" ht="8.25" customHeight="1"/>
    <row r="42815" ht="8.25" customHeight="1"/>
    <row r="42816" ht="8.25" customHeight="1"/>
    <row r="42817" ht="8.25" customHeight="1"/>
    <row r="42818" ht="8.25" customHeight="1"/>
    <row r="42819" ht="8.25" customHeight="1"/>
    <row r="42820" ht="8.25" customHeight="1"/>
    <row r="42821" ht="8.25" customHeight="1"/>
    <row r="42822" ht="8.25" customHeight="1"/>
    <row r="42823" ht="8.25" customHeight="1"/>
    <row r="42824" ht="8.25" customHeight="1"/>
    <row r="42825" ht="8.25" customHeight="1"/>
    <row r="42826" ht="8.25" customHeight="1"/>
    <row r="42827" ht="8.25" customHeight="1"/>
    <row r="42828" ht="8.25" customHeight="1"/>
    <row r="42829" ht="8.25" customHeight="1"/>
    <row r="42830" ht="8.25" customHeight="1"/>
    <row r="42831" ht="8.25" customHeight="1"/>
    <row r="42832" ht="8.25" customHeight="1"/>
    <row r="42833" ht="8.25" customHeight="1"/>
    <row r="42834" ht="8.25" customHeight="1"/>
    <row r="42835" ht="8.25" customHeight="1"/>
    <row r="42836" ht="8.25" customHeight="1"/>
    <row r="42837" ht="8.25" customHeight="1"/>
    <row r="42838" ht="8.25" customHeight="1"/>
    <row r="42839" ht="8.25" customHeight="1"/>
    <row r="42840" ht="8.25" customHeight="1"/>
    <row r="42841" ht="8.25" customHeight="1"/>
    <row r="42842" ht="8.25" customHeight="1"/>
    <row r="42843" ht="8.25" customHeight="1"/>
    <row r="42844" ht="8.25" customHeight="1"/>
    <row r="42845" ht="8.25" customHeight="1"/>
    <row r="42846" ht="8.25" customHeight="1"/>
    <row r="42847" ht="8.25" customHeight="1"/>
    <row r="42848" ht="8.25" customHeight="1"/>
    <row r="42849" ht="8.25" customHeight="1"/>
    <row r="42850" ht="8.25" customHeight="1"/>
    <row r="42851" ht="8.25" customHeight="1"/>
    <row r="42852" ht="8.25" customHeight="1"/>
    <row r="42853" ht="8.25" customHeight="1"/>
    <row r="42854" ht="8.25" customHeight="1"/>
    <row r="42855" ht="8.25" customHeight="1"/>
    <row r="42856" ht="8.25" customHeight="1"/>
    <row r="42857" ht="8.25" customHeight="1"/>
    <row r="42858" ht="8.25" customHeight="1"/>
    <row r="42859" ht="8.25" customHeight="1"/>
    <row r="42860" ht="8.25" customHeight="1"/>
    <row r="42861" ht="8.25" customHeight="1"/>
    <row r="42862" ht="8.25" customHeight="1"/>
    <row r="42863" ht="8.25" customHeight="1"/>
    <row r="42864" ht="8.25" customHeight="1"/>
    <row r="42865" ht="8.25" customHeight="1"/>
    <row r="42866" ht="8.25" customHeight="1"/>
    <row r="42867" ht="8.25" customHeight="1"/>
    <row r="42868" ht="8.25" customHeight="1"/>
    <row r="42869" ht="8.25" customHeight="1"/>
    <row r="42870" ht="8.25" customHeight="1"/>
    <row r="42871" ht="8.25" customHeight="1"/>
    <row r="42872" ht="8.25" customHeight="1"/>
    <row r="42873" ht="8.25" customHeight="1"/>
    <row r="42874" ht="8.25" customHeight="1"/>
    <row r="42875" ht="8.25" customHeight="1"/>
    <row r="42876" ht="8.25" customHeight="1"/>
    <row r="42877" ht="8.25" customHeight="1"/>
    <row r="42878" ht="8.25" customHeight="1"/>
    <row r="42879" ht="8.25" customHeight="1"/>
    <row r="42880" ht="8.25" customHeight="1"/>
    <row r="42881" ht="8.25" customHeight="1"/>
    <row r="42882" ht="8.25" customHeight="1"/>
    <row r="42883" ht="8.25" customHeight="1"/>
    <row r="42884" ht="8.25" customHeight="1"/>
    <row r="42885" ht="8.25" customHeight="1"/>
    <row r="42886" ht="8.25" customHeight="1"/>
    <row r="42887" ht="8.25" customHeight="1"/>
    <row r="42888" ht="8.25" customHeight="1"/>
    <row r="42889" ht="8.25" customHeight="1"/>
    <row r="42890" ht="8.25" customHeight="1"/>
    <row r="42891" ht="8.25" customHeight="1"/>
    <row r="42892" ht="8.25" customHeight="1"/>
    <row r="42893" ht="8.25" customHeight="1"/>
    <row r="42894" ht="8.25" customHeight="1"/>
    <row r="42895" ht="8.25" customHeight="1"/>
    <row r="42896" ht="8.25" customHeight="1"/>
    <row r="42897" ht="8.25" customHeight="1"/>
    <row r="42898" ht="8.25" customHeight="1"/>
    <row r="42899" ht="8.25" customHeight="1"/>
    <row r="42900" ht="8.25" customHeight="1"/>
    <row r="42901" ht="8.25" customHeight="1"/>
    <row r="42902" ht="8.25" customHeight="1"/>
    <row r="42903" ht="8.25" customHeight="1"/>
    <row r="42904" ht="8.25" customHeight="1"/>
    <row r="42905" ht="8.25" customHeight="1"/>
    <row r="42906" ht="8.25" customHeight="1"/>
    <row r="42907" ht="8.25" customHeight="1"/>
    <row r="42908" ht="8.25" customHeight="1"/>
    <row r="42909" ht="8.25" customHeight="1"/>
    <row r="42910" ht="8.25" customHeight="1"/>
    <row r="42911" ht="8.25" customHeight="1"/>
    <row r="42912" ht="8.25" customHeight="1"/>
    <row r="42913" ht="8.25" customHeight="1"/>
    <row r="42914" ht="8.25" customHeight="1"/>
    <row r="42915" ht="8.25" customHeight="1"/>
    <row r="42916" ht="8.25" customHeight="1"/>
    <row r="42917" ht="8.25" customHeight="1"/>
    <row r="42918" ht="8.25" customHeight="1"/>
    <row r="42919" ht="8.25" customHeight="1"/>
    <row r="42920" ht="8.25" customHeight="1"/>
    <row r="42921" ht="8.25" customHeight="1"/>
    <row r="42922" ht="8.25" customHeight="1"/>
    <row r="42923" ht="8.25" customHeight="1"/>
    <row r="42924" ht="8.25" customHeight="1"/>
    <row r="42925" ht="8.25" customHeight="1"/>
    <row r="42926" ht="8.25" customHeight="1"/>
    <row r="42927" ht="8.25" customHeight="1"/>
    <row r="42928" ht="8.25" customHeight="1"/>
    <row r="42929" ht="8.25" customHeight="1"/>
    <row r="42930" ht="8.25" customHeight="1"/>
    <row r="42931" ht="8.25" customHeight="1"/>
    <row r="42932" ht="8.25" customHeight="1"/>
    <row r="42933" ht="8.25" customHeight="1"/>
    <row r="42934" ht="8.25" customHeight="1"/>
    <row r="42935" ht="8.25" customHeight="1"/>
    <row r="42936" ht="8.25" customHeight="1"/>
    <row r="42937" ht="8.25" customHeight="1"/>
    <row r="42938" ht="8.25" customHeight="1"/>
    <row r="42939" ht="8.25" customHeight="1"/>
    <row r="42940" ht="8.25" customHeight="1"/>
    <row r="42941" ht="8.25" customHeight="1"/>
    <row r="42942" ht="8.25" customHeight="1"/>
    <row r="42943" ht="8.25" customHeight="1"/>
    <row r="42944" ht="8.25" customHeight="1"/>
    <row r="42945" ht="8.25" customHeight="1"/>
    <row r="42946" ht="8.25" customHeight="1"/>
    <row r="42947" ht="8.25" customHeight="1"/>
    <row r="42948" ht="8.25" customHeight="1"/>
    <row r="42949" ht="8.25" customHeight="1"/>
    <row r="42950" ht="8.25" customHeight="1"/>
    <row r="42951" ht="8.25" customHeight="1"/>
    <row r="42952" ht="8.25" customHeight="1"/>
    <row r="42953" ht="8.25" customHeight="1"/>
    <row r="42954" ht="8.25" customHeight="1"/>
    <row r="42955" ht="8.25" customHeight="1"/>
    <row r="42956" ht="8.25" customHeight="1"/>
    <row r="42957" ht="8.25" customHeight="1"/>
    <row r="42958" ht="8.25" customHeight="1"/>
    <row r="42959" ht="8.25" customHeight="1"/>
    <row r="42960" ht="8.25" customHeight="1"/>
    <row r="42961" ht="8.25" customHeight="1"/>
    <row r="42962" ht="8.25" customHeight="1"/>
    <row r="42963" ht="8.25" customHeight="1"/>
    <row r="42964" ht="8.25" customHeight="1"/>
    <row r="42965" ht="8.25" customHeight="1"/>
    <row r="42966" ht="8.25" customHeight="1"/>
    <row r="42967" ht="8.25" customHeight="1"/>
    <row r="42968" ht="8.25" customHeight="1"/>
    <row r="42969" ht="8.25" customHeight="1"/>
    <row r="42970" ht="8.25" customHeight="1"/>
    <row r="42971" ht="8.25" customHeight="1"/>
    <row r="42972" ht="8.25" customHeight="1"/>
    <row r="42973" ht="8.25" customHeight="1"/>
    <row r="42974" ht="8.25" customHeight="1"/>
    <row r="42975" ht="8.25" customHeight="1"/>
    <row r="42976" ht="8.25" customHeight="1"/>
    <row r="42977" ht="8.25" customHeight="1"/>
    <row r="42978" ht="8.25" customHeight="1"/>
    <row r="42979" ht="8.25" customHeight="1"/>
    <row r="42980" ht="8.25" customHeight="1"/>
    <row r="42981" ht="8.25" customHeight="1"/>
    <row r="42982" ht="8.25" customHeight="1"/>
    <row r="42983" ht="8.25" customHeight="1"/>
    <row r="42984" ht="8.25" customHeight="1"/>
    <row r="42985" ht="8.25" customHeight="1"/>
    <row r="42986" ht="8.25" customHeight="1"/>
    <row r="42987" ht="8.25" customHeight="1"/>
    <row r="42988" ht="8.25" customHeight="1"/>
    <row r="42989" ht="8.25" customHeight="1"/>
    <row r="42990" ht="8.25" customHeight="1"/>
    <row r="42991" ht="8.25" customHeight="1"/>
    <row r="42992" ht="8.25" customHeight="1"/>
    <row r="42993" ht="8.25" customHeight="1"/>
    <row r="42994" ht="8.25" customHeight="1"/>
    <row r="42995" ht="8.25" customHeight="1"/>
    <row r="42996" ht="8.25" customHeight="1"/>
    <row r="42997" ht="8.25" customHeight="1"/>
    <row r="42998" ht="8.25" customHeight="1"/>
    <row r="42999" ht="8.25" customHeight="1"/>
    <row r="43000" ht="8.25" customHeight="1"/>
    <row r="43001" ht="8.25" customHeight="1"/>
    <row r="43002" ht="8.25" customHeight="1"/>
    <row r="43003" ht="8.25" customHeight="1"/>
    <row r="43004" ht="8.25" customHeight="1"/>
    <row r="43005" ht="8.25" customHeight="1"/>
    <row r="43006" ht="8.25" customHeight="1"/>
    <row r="43007" ht="8.25" customHeight="1"/>
    <row r="43008" ht="8.25" customHeight="1"/>
    <row r="43009" ht="8.25" customHeight="1"/>
    <row r="43010" ht="8.25" customHeight="1"/>
    <row r="43011" ht="8.25" customHeight="1"/>
    <row r="43012" ht="8.25" customHeight="1"/>
    <row r="43013" ht="8.25" customHeight="1"/>
    <row r="43014" ht="8.25" customHeight="1"/>
    <row r="43015" ht="8.25" customHeight="1"/>
    <row r="43016" ht="8.25" customHeight="1"/>
    <row r="43017" ht="8.25" customHeight="1"/>
    <row r="43018" ht="8.25" customHeight="1"/>
    <row r="43019" ht="8.25" customHeight="1"/>
    <row r="43020" ht="8.25" customHeight="1"/>
    <row r="43021" ht="8.25" customHeight="1"/>
    <row r="43022" ht="8.25" customHeight="1"/>
    <row r="43023" ht="8.25" customHeight="1"/>
    <row r="43024" ht="8.25" customHeight="1"/>
    <row r="43025" ht="8.25" customHeight="1"/>
    <row r="43026" ht="8.25" customHeight="1"/>
    <row r="43027" ht="8.25" customHeight="1"/>
    <row r="43028" ht="8.25" customHeight="1"/>
    <row r="43029" ht="8.25" customHeight="1"/>
    <row r="43030" ht="8.25" customHeight="1"/>
    <row r="43031" ht="8.25" customHeight="1"/>
    <row r="43032" ht="8.25" customHeight="1"/>
    <row r="43033" ht="8.25" customHeight="1"/>
    <row r="43034" ht="8.25" customHeight="1"/>
    <row r="43035" ht="8.25" customHeight="1"/>
    <row r="43036" ht="8.25" customHeight="1"/>
    <row r="43037" ht="8.25" customHeight="1"/>
    <row r="43038" ht="8.25" customHeight="1"/>
    <row r="43039" ht="8.25" customHeight="1"/>
    <row r="43040" ht="8.25" customHeight="1"/>
    <row r="43041" ht="8.25" customHeight="1"/>
    <row r="43042" ht="8.25" customHeight="1"/>
    <row r="43043" ht="8.25" customHeight="1"/>
    <row r="43044" ht="8.25" customHeight="1"/>
    <row r="43045" ht="8.25" customHeight="1"/>
    <row r="43046" ht="8.25" customHeight="1"/>
    <row r="43047" ht="8.25" customHeight="1"/>
    <row r="43048" ht="8.25" customHeight="1"/>
    <row r="43049" ht="8.25" customHeight="1"/>
    <row r="43050" ht="8.25" customHeight="1"/>
    <row r="43051" ht="8.25" customHeight="1"/>
    <row r="43052" ht="8.25" customHeight="1"/>
    <row r="43053" ht="8.25" customHeight="1"/>
    <row r="43054" ht="8.25" customHeight="1"/>
    <row r="43055" ht="8.25" customHeight="1"/>
    <row r="43056" ht="8.25" customHeight="1"/>
    <row r="43057" ht="8.25" customHeight="1"/>
    <row r="43058" ht="8.25" customHeight="1"/>
    <row r="43059" ht="8.25" customHeight="1"/>
    <row r="43060" ht="8.25" customHeight="1"/>
    <row r="43061" ht="8.25" customHeight="1"/>
    <row r="43062" ht="8.25" customHeight="1"/>
    <row r="43063" ht="8.25" customHeight="1"/>
    <row r="43064" ht="8.25" customHeight="1"/>
    <row r="43065" ht="8.25" customHeight="1"/>
    <row r="43066" ht="8.25" customHeight="1"/>
    <row r="43067" ht="8.25" customHeight="1"/>
    <row r="43068" ht="8.25" customHeight="1"/>
    <row r="43069" ht="8.25" customHeight="1"/>
    <row r="43070" ht="8.25" customHeight="1"/>
    <row r="43071" ht="8.25" customHeight="1"/>
    <row r="43072" ht="8.25" customHeight="1"/>
    <row r="43073" ht="8.25" customHeight="1"/>
    <row r="43074" ht="8.25" customHeight="1"/>
    <row r="43075" ht="8.25" customHeight="1"/>
    <row r="43076" ht="8.25" customHeight="1"/>
    <row r="43077" ht="8.25" customHeight="1"/>
    <row r="43078" ht="8.25" customHeight="1"/>
    <row r="43079" ht="8.25" customHeight="1"/>
    <row r="43080" ht="8.25" customHeight="1"/>
    <row r="43081" ht="8.25" customHeight="1"/>
    <row r="43082" ht="8.25" customHeight="1"/>
    <row r="43083" ht="8.25" customHeight="1"/>
    <row r="43084" ht="8.25" customHeight="1"/>
    <row r="43085" ht="8.25" customHeight="1"/>
    <row r="43086" ht="8.25" customHeight="1"/>
    <row r="43087" ht="8.25" customHeight="1"/>
    <row r="43088" ht="8.25" customHeight="1"/>
    <row r="43089" ht="8.25" customHeight="1"/>
    <row r="43090" ht="8.25" customHeight="1"/>
    <row r="43091" ht="8.25" customHeight="1"/>
    <row r="43092" ht="8.25" customHeight="1"/>
    <row r="43093" ht="8.25" customHeight="1"/>
    <row r="43094" ht="8.25" customHeight="1"/>
    <row r="43095" ht="8.25" customHeight="1"/>
    <row r="43096" ht="8.25" customHeight="1"/>
    <row r="43097" ht="8.25" customHeight="1"/>
    <row r="43098" ht="8.25" customHeight="1"/>
    <row r="43099" ht="8.25" customHeight="1"/>
    <row r="43100" ht="8.25" customHeight="1"/>
    <row r="43101" ht="8.25" customHeight="1"/>
    <row r="43102" ht="8.25" customHeight="1"/>
    <row r="43103" ht="8.25" customHeight="1"/>
    <row r="43104" ht="8.25" customHeight="1"/>
    <row r="43105" ht="8.25" customHeight="1"/>
    <row r="43106" ht="8.25" customHeight="1"/>
    <row r="43107" ht="8.25" customHeight="1"/>
    <row r="43108" ht="8.25" customHeight="1"/>
    <row r="43109" ht="8.25" customHeight="1"/>
    <row r="43110" ht="8.25" customHeight="1"/>
    <row r="43111" ht="8.25" customHeight="1"/>
    <row r="43112" ht="8.25" customHeight="1"/>
    <row r="43113" ht="8.25" customHeight="1"/>
    <row r="43114" ht="8.25" customHeight="1"/>
    <row r="43115" ht="8.25" customHeight="1"/>
    <row r="43116" ht="8.25" customHeight="1"/>
    <row r="43117" ht="8.25" customHeight="1"/>
    <row r="43118" ht="8.25" customHeight="1"/>
    <row r="43119" ht="8.25" customHeight="1"/>
    <row r="43120" ht="8.25" customHeight="1"/>
    <row r="43121" ht="8.25" customHeight="1"/>
    <row r="43122" ht="8.25" customHeight="1"/>
    <row r="43123" ht="8.25" customHeight="1"/>
    <row r="43124" ht="8.25" customHeight="1"/>
    <row r="43125" ht="8.25" customHeight="1"/>
    <row r="43126" ht="8.25" customHeight="1"/>
    <row r="43127" ht="8.25" customHeight="1"/>
    <row r="43128" ht="8.25" customHeight="1"/>
    <row r="43129" ht="8.25" customHeight="1"/>
    <row r="43130" ht="8.25" customHeight="1"/>
    <row r="43131" ht="8.25" customHeight="1"/>
    <row r="43132" ht="8.25" customHeight="1"/>
    <row r="43133" ht="8.25" customHeight="1"/>
    <row r="43134" ht="8.25" customHeight="1"/>
    <row r="43135" ht="8.25" customHeight="1"/>
    <row r="43136" ht="8.25" customHeight="1"/>
    <row r="43137" ht="8.25" customHeight="1"/>
    <row r="43138" ht="8.25" customHeight="1"/>
    <row r="43139" ht="8.25" customHeight="1"/>
    <row r="43140" ht="8.25" customHeight="1"/>
    <row r="43141" ht="8.25" customHeight="1"/>
    <row r="43142" ht="8.25" customHeight="1"/>
    <row r="43143" ht="8.25" customHeight="1"/>
    <row r="43144" ht="8.25" customHeight="1"/>
    <row r="43145" ht="8.25" customHeight="1"/>
    <row r="43146" ht="8.25" customHeight="1"/>
    <row r="43147" ht="8.25" customHeight="1"/>
    <row r="43148" ht="8.25" customHeight="1"/>
    <row r="43149" ht="8.25" customHeight="1"/>
    <row r="43150" ht="8.25" customHeight="1"/>
    <row r="43151" ht="8.25" customHeight="1"/>
    <row r="43152" ht="8.25" customHeight="1"/>
    <row r="43153" ht="8.25" customHeight="1"/>
    <row r="43154" ht="8.25" customHeight="1"/>
    <row r="43155" ht="8.25" customHeight="1"/>
    <row r="43156" ht="8.25" customHeight="1"/>
    <row r="43157" ht="8.25" customHeight="1"/>
    <row r="43158" ht="8.25" customHeight="1"/>
    <row r="43159" ht="8.25" customHeight="1"/>
    <row r="43160" ht="8.25" customHeight="1"/>
    <row r="43161" ht="8.25" customHeight="1"/>
    <row r="43162" ht="8.25" customHeight="1"/>
    <row r="43163" ht="8.25" customHeight="1"/>
    <row r="43164" ht="8.25" customHeight="1"/>
    <row r="43165" ht="8.25" customHeight="1"/>
    <row r="43166" ht="8.25" customHeight="1"/>
    <row r="43167" ht="8.25" customHeight="1"/>
    <row r="43168" ht="8.25" customHeight="1"/>
    <row r="43169" ht="8.25" customHeight="1"/>
    <row r="43170" ht="8.25" customHeight="1"/>
    <row r="43171" ht="8.25" customHeight="1"/>
    <row r="43172" ht="8.25" customHeight="1"/>
    <row r="43173" ht="8.25" customHeight="1"/>
    <row r="43174" ht="8.25" customHeight="1"/>
    <row r="43175" ht="8.25" customHeight="1"/>
    <row r="43176" ht="8.25" customHeight="1"/>
    <row r="43177" ht="8.25" customHeight="1"/>
    <row r="43178" ht="8.25" customHeight="1"/>
    <row r="43179" ht="8.25" customHeight="1"/>
    <row r="43180" ht="8.25" customHeight="1"/>
    <row r="43181" ht="8.25" customHeight="1"/>
    <row r="43182" ht="8.25" customHeight="1"/>
    <row r="43183" ht="8.25" customHeight="1"/>
    <row r="43184" ht="8.25" customHeight="1"/>
    <row r="43185" ht="8.25" customHeight="1"/>
    <row r="43186" ht="8.25" customHeight="1"/>
    <row r="43187" ht="8.25" customHeight="1"/>
    <row r="43188" ht="8.25" customHeight="1"/>
    <row r="43189" ht="8.25" customHeight="1"/>
    <row r="43190" ht="8.25" customHeight="1"/>
    <row r="43191" ht="8.25" customHeight="1"/>
    <row r="43192" ht="8.25" customHeight="1"/>
    <row r="43193" ht="8.25" customHeight="1"/>
    <row r="43194" ht="8.25" customHeight="1"/>
    <row r="43195" ht="8.25" customHeight="1"/>
    <row r="43196" ht="8.25" customHeight="1"/>
    <row r="43197" ht="8.25" customHeight="1"/>
    <row r="43198" ht="8.25" customHeight="1"/>
    <row r="43199" ht="8.25" customHeight="1"/>
    <row r="43200" ht="8.25" customHeight="1"/>
    <row r="43201" ht="8.25" customHeight="1"/>
    <row r="43202" ht="8.25" customHeight="1"/>
    <row r="43203" ht="8.25" customHeight="1"/>
    <row r="43204" ht="8.25" customHeight="1"/>
    <row r="43205" ht="8.25" customHeight="1"/>
    <row r="43206" ht="8.25" customHeight="1"/>
    <row r="43207" ht="8.25" customHeight="1"/>
    <row r="43208" ht="8.25" customHeight="1"/>
    <row r="43209" ht="8.25" customHeight="1"/>
    <row r="43210" ht="8.25" customHeight="1"/>
    <row r="43211" ht="8.25" customHeight="1"/>
    <row r="43212" ht="8.25" customHeight="1"/>
    <row r="43213" ht="8.25" customHeight="1"/>
    <row r="43214" ht="8.25" customHeight="1"/>
    <row r="43215" ht="8.25" customHeight="1"/>
    <row r="43216" ht="8.25" customHeight="1"/>
    <row r="43217" ht="8.25" customHeight="1"/>
    <row r="43218" ht="8.25" customHeight="1"/>
    <row r="43219" ht="8.25" customHeight="1"/>
    <row r="43220" ht="8.25" customHeight="1"/>
    <row r="43221" ht="8.25" customHeight="1"/>
    <row r="43222" ht="8.25" customHeight="1"/>
    <row r="43223" ht="8.25" customHeight="1"/>
    <row r="43224" ht="8.25" customHeight="1"/>
    <row r="43225" ht="8.25" customHeight="1"/>
    <row r="43226" ht="8.25" customHeight="1"/>
    <row r="43227" ht="8.25" customHeight="1"/>
    <row r="43228" ht="8.25" customHeight="1"/>
    <row r="43229" ht="8.25" customHeight="1"/>
    <row r="43230" ht="8.25" customHeight="1"/>
    <row r="43231" ht="8.25" customHeight="1"/>
    <row r="43232" ht="8.25" customHeight="1"/>
    <row r="43233" ht="8.25" customHeight="1"/>
    <row r="43234" ht="8.25" customHeight="1"/>
    <row r="43235" ht="8.25" customHeight="1"/>
    <row r="43236" ht="8.25" customHeight="1"/>
    <row r="43237" ht="8.25" customHeight="1"/>
    <row r="43238" ht="8.25" customHeight="1"/>
    <row r="43239" ht="8.25" customHeight="1"/>
    <row r="43240" ht="8.25" customHeight="1"/>
    <row r="43241" ht="8.25" customHeight="1"/>
    <row r="43242" ht="8.25" customHeight="1"/>
    <row r="43243" ht="8.25" customHeight="1"/>
    <row r="43244" ht="8.25" customHeight="1"/>
    <row r="43245" ht="8.25" customHeight="1"/>
    <row r="43246" ht="8.25" customHeight="1"/>
    <row r="43247" ht="8.25" customHeight="1"/>
    <row r="43248" ht="8.25" customHeight="1"/>
    <row r="43249" ht="8.25" customHeight="1"/>
    <row r="43250" ht="8.25" customHeight="1"/>
    <row r="43251" ht="8.25" customHeight="1"/>
    <row r="43252" ht="8.25" customHeight="1"/>
    <row r="43253" ht="8.25" customHeight="1"/>
    <row r="43254" ht="8.25" customHeight="1"/>
    <row r="43255" ht="8.25" customHeight="1"/>
    <row r="43256" ht="8.25" customHeight="1"/>
    <row r="43257" ht="8.25" customHeight="1"/>
    <row r="43258" ht="8.25" customHeight="1"/>
    <row r="43259" ht="8.25" customHeight="1"/>
    <row r="43260" ht="8.25" customHeight="1"/>
    <row r="43261" ht="8.25" customHeight="1"/>
    <row r="43262" ht="8.25" customHeight="1"/>
    <row r="43263" ht="8.25" customHeight="1"/>
    <row r="43264" ht="8.25" customHeight="1"/>
    <row r="43265" ht="8.25" customHeight="1"/>
    <row r="43266" ht="8.25" customHeight="1"/>
    <row r="43267" ht="8.25" customHeight="1"/>
    <row r="43268" ht="8.25" customHeight="1"/>
    <row r="43269" ht="8.25" customHeight="1"/>
    <row r="43270" ht="8.25" customHeight="1"/>
    <row r="43271" ht="8.25" customHeight="1"/>
    <row r="43272" ht="8.25" customHeight="1"/>
    <row r="43273" ht="8.25" customHeight="1"/>
    <row r="43274" ht="8.25" customHeight="1"/>
    <row r="43275" ht="8.25" customHeight="1"/>
    <row r="43276" ht="8.25" customHeight="1"/>
    <row r="43277" ht="8.25" customHeight="1"/>
    <row r="43278" ht="8.25" customHeight="1"/>
    <row r="43279" ht="8.25" customHeight="1"/>
    <row r="43280" ht="8.25" customHeight="1"/>
    <row r="43281" ht="8.25" customHeight="1"/>
    <row r="43282" ht="8.25" customHeight="1"/>
    <row r="43283" ht="8.25" customHeight="1"/>
    <row r="43284" ht="8.25" customHeight="1"/>
    <row r="43285" ht="8.25" customHeight="1"/>
    <row r="43286" ht="8.25" customHeight="1"/>
    <row r="43287" ht="8.25" customHeight="1"/>
    <row r="43288" ht="8.25" customHeight="1"/>
    <row r="43289" ht="8.25" customHeight="1"/>
    <row r="43290" ht="8.25" customHeight="1"/>
    <row r="43291" ht="8.25" customHeight="1"/>
    <row r="43292" ht="8.25" customHeight="1"/>
    <row r="43293" ht="8.25" customHeight="1"/>
    <row r="43294" ht="8.25" customHeight="1"/>
    <row r="43295" ht="8.25" customHeight="1"/>
    <row r="43296" ht="8.25" customHeight="1"/>
    <row r="43297" ht="8.25" customHeight="1"/>
    <row r="43298" ht="8.25" customHeight="1"/>
    <row r="43299" ht="8.25" customHeight="1"/>
    <row r="43300" ht="8.25" customHeight="1"/>
    <row r="43301" ht="8.25" customHeight="1"/>
    <row r="43302" ht="8.25" customHeight="1"/>
    <row r="43303" ht="8.25" customHeight="1"/>
    <row r="43304" ht="8.25" customHeight="1"/>
    <row r="43305" ht="8.25" customHeight="1"/>
    <row r="43306" ht="8.25" customHeight="1"/>
    <row r="43307" ht="8.25" customHeight="1"/>
    <row r="43308" ht="8.25" customHeight="1"/>
    <row r="43309" ht="8.25" customHeight="1"/>
    <row r="43310" ht="8.25" customHeight="1"/>
    <row r="43311" ht="8.25" customHeight="1"/>
    <row r="43312" ht="8.25" customHeight="1"/>
    <row r="43313" ht="8.25" customHeight="1"/>
    <row r="43314" ht="8.25" customHeight="1"/>
    <row r="43315" ht="8.25" customHeight="1"/>
    <row r="43316" ht="8.25" customHeight="1"/>
    <row r="43317" ht="8.25" customHeight="1"/>
    <row r="43318" ht="8.25" customHeight="1"/>
    <row r="43319" ht="8.25" customHeight="1"/>
    <row r="43320" ht="8.25" customHeight="1"/>
    <row r="43321" ht="8.25" customHeight="1"/>
    <row r="43322" ht="8.25" customHeight="1"/>
    <row r="43323" ht="8.25" customHeight="1"/>
    <row r="43324" ht="8.25" customHeight="1"/>
    <row r="43325" ht="8.25" customHeight="1"/>
    <row r="43326" ht="8.25" customHeight="1"/>
    <row r="43327" ht="8.25" customHeight="1"/>
    <row r="43328" ht="8.25" customHeight="1"/>
    <row r="43329" ht="8.25" customHeight="1"/>
    <row r="43330" ht="8.25" customHeight="1"/>
    <row r="43331" ht="8.25" customHeight="1"/>
    <row r="43332" ht="8.25" customHeight="1"/>
    <row r="43333" ht="8.25" customHeight="1"/>
    <row r="43334" ht="8.25" customHeight="1"/>
    <row r="43335" ht="8.25" customHeight="1"/>
    <row r="43336" ht="8.25" customHeight="1"/>
    <row r="43337" ht="8.25" customHeight="1"/>
    <row r="43338" ht="8.25" customHeight="1"/>
    <row r="43339" ht="8.25" customHeight="1"/>
    <row r="43340" ht="8.25" customHeight="1"/>
    <row r="43341" ht="8.25" customHeight="1"/>
    <row r="43342" ht="8.25" customHeight="1"/>
    <row r="43343" ht="8.25" customHeight="1"/>
    <row r="43344" ht="8.25" customHeight="1"/>
    <row r="43345" ht="8.25" customHeight="1"/>
    <row r="43346" ht="8.25" customHeight="1"/>
    <row r="43347" ht="8.25" customHeight="1"/>
    <row r="43348" ht="8.25" customHeight="1"/>
    <row r="43349" ht="8.25" customHeight="1"/>
    <row r="43350" ht="8.25" customHeight="1"/>
    <row r="43351" ht="8.25" customHeight="1"/>
    <row r="43352" ht="8.25" customHeight="1"/>
    <row r="43353" ht="8.25" customHeight="1"/>
    <row r="43354" ht="8.25" customHeight="1"/>
    <row r="43355" ht="8.25" customHeight="1"/>
    <row r="43356" ht="8.25" customHeight="1"/>
    <row r="43357" ht="8.25" customHeight="1"/>
    <row r="43358" ht="8.25" customHeight="1"/>
    <row r="43359" ht="8.25" customHeight="1"/>
    <row r="43360" ht="8.25" customHeight="1"/>
    <row r="43361" ht="8.25" customHeight="1"/>
    <row r="43362" ht="8.25" customHeight="1"/>
    <row r="43363" ht="8.25" customHeight="1"/>
    <row r="43364" ht="8.25" customHeight="1"/>
    <row r="43365" ht="8.25" customHeight="1"/>
    <row r="43366" ht="8.25" customHeight="1"/>
    <row r="43367" ht="8.25" customHeight="1"/>
    <row r="43368" ht="8.25" customHeight="1"/>
    <row r="43369" ht="8.25" customHeight="1"/>
    <row r="43370" ht="8.25" customHeight="1"/>
    <row r="43371" ht="8.25" customHeight="1"/>
    <row r="43372" ht="8.25" customHeight="1"/>
    <row r="43373" ht="8.25" customHeight="1"/>
    <row r="43374" ht="8.25" customHeight="1"/>
    <row r="43375" ht="8.25" customHeight="1"/>
    <row r="43376" ht="8.25" customHeight="1"/>
    <row r="43377" ht="8.25" customHeight="1"/>
    <row r="43378" ht="8.25" customHeight="1"/>
    <row r="43379" ht="8.25" customHeight="1"/>
    <row r="43380" ht="8.25" customHeight="1"/>
    <row r="43381" ht="8.25" customHeight="1"/>
    <row r="43382" ht="8.25" customHeight="1"/>
    <row r="43383" ht="8.25" customHeight="1"/>
    <row r="43384" ht="8.25" customHeight="1"/>
    <row r="43385" ht="8.25" customHeight="1"/>
    <row r="43386" ht="8.25" customHeight="1"/>
    <row r="43387" ht="8.25" customHeight="1"/>
    <row r="43388" ht="8.25" customHeight="1"/>
    <row r="43389" ht="8.25" customHeight="1"/>
    <row r="43390" ht="8.25" customHeight="1"/>
    <row r="43391" ht="8.25" customHeight="1"/>
    <row r="43392" ht="8.25" customHeight="1"/>
    <row r="43393" ht="8.25" customHeight="1"/>
    <row r="43394" ht="8.25" customHeight="1"/>
    <row r="43395" ht="8.25" customHeight="1"/>
    <row r="43396" ht="8.25" customHeight="1"/>
    <row r="43397" ht="8.25" customHeight="1"/>
    <row r="43398" ht="8.25" customHeight="1"/>
    <row r="43399" ht="8.25" customHeight="1"/>
    <row r="43400" ht="8.25" customHeight="1"/>
    <row r="43401" ht="8.25" customHeight="1"/>
    <row r="43402" ht="8.25" customHeight="1"/>
    <row r="43403" ht="8.25" customHeight="1"/>
    <row r="43404" ht="8.25" customHeight="1"/>
    <row r="43405" ht="8.25" customHeight="1"/>
    <row r="43406" ht="8.25" customHeight="1"/>
    <row r="43407" ht="8.25" customHeight="1"/>
    <row r="43408" ht="8.25" customHeight="1"/>
    <row r="43409" ht="8.25" customHeight="1"/>
    <row r="43410" ht="8.25" customHeight="1"/>
    <row r="43411" ht="8.25" customHeight="1"/>
    <row r="43412" ht="8.25" customHeight="1"/>
    <row r="43413" ht="8.25" customHeight="1"/>
    <row r="43414" ht="8.25" customHeight="1"/>
    <row r="43415" ht="8.25" customHeight="1"/>
    <row r="43416" ht="8.25" customHeight="1"/>
    <row r="43417" ht="8.25" customHeight="1"/>
    <row r="43418" ht="8.25" customHeight="1"/>
    <row r="43419" ht="8.25" customHeight="1"/>
    <row r="43420" ht="8.25" customHeight="1"/>
    <row r="43421" ht="8.25" customHeight="1"/>
    <row r="43422" ht="8.25" customHeight="1"/>
    <row r="43423" ht="8.25" customHeight="1"/>
    <row r="43424" ht="8.25" customHeight="1"/>
    <row r="43425" ht="8.25" customHeight="1"/>
    <row r="43426" ht="8.25" customHeight="1"/>
    <row r="43427" ht="8.25" customHeight="1"/>
    <row r="43428" ht="8.25" customHeight="1"/>
    <row r="43429" ht="8.25" customHeight="1"/>
    <row r="43430" ht="8.25" customHeight="1"/>
    <row r="43431" ht="8.25" customHeight="1"/>
    <row r="43432" ht="8.25" customHeight="1"/>
    <row r="43433" ht="8.25" customHeight="1"/>
    <row r="43434" ht="8.25" customHeight="1"/>
    <row r="43435" ht="8.25" customHeight="1"/>
    <row r="43436" ht="8.25" customHeight="1"/>
    <row r="43437" ht="8.25" customHeight="1"/>
    <row r="43438" ht="8.25" customHeight="1"/>
    <row r="43439" ht="8.25" customHeight="1"/>
    <row r="43440" ht="8.25" customHeight="1"/>
    <row r="43441" ht="8.25" customHeight="1"/>
    <row r="43442" ht="8.25" customHeight="1"/>
    <row r="43443" ht="8.25" customHeight="1"/>
    <row r="43444" ht="8.25" customHeight="1"/>
    <row r="43445" ht="8.25" customHeight="1"/>
    <row r="43446" ht="8.25" customHeight="1"/>
    <row r="43447" ht="8.25" customHeight="1"/>
    <row r="43448" ht="8.25" customHeight="1"/>
    <row r="43449" ht="8.25" customHeight="1"/>
    <row r="43450" ht="8.25" customHeight="1"/>
    <row r="43451" ht="8.25" customHeight="1"/>
    <row r="43452" ht="8.25" customHeight="1"/>
    <row r="43453" ht="8.25" customHeight="1"/>
    <row r="43454" ht="8.25" customHeight="1"/>
    <row r="43455" ht="8.25" customHeight="1"/>
    <row r="43456" ht="8.25" customHeight="1"/>
    <row r="43457" ht="8.25" customHeight="1"/>
    <row r="43458" ht="8.25" customHeight="1"/>
    <row r="43459" ht="8.25" customHeight="1"/>
    <row r="43460" ht="8.25" customHeight="1"/>
    <row r="43461" ht="8.25" customHeight="1"/>
    <row r="43462" ht="8.25" customHeight="1"/>
    <row r="43463" ht="8.25" customHeight="1"/>
    <row r="43464" ht="8.25" customHeight="1"/>
    <row r="43465" ht="8.25" customHeight="1"/>
    <row r="43466" ht="8.25" customHeight="1"/>
    <row r="43467" ht="8.25" customHeight="1"/>
    <row r="43468" ht="8.25" customHeight="1"/>
    <row r="43469" ht="8.25" customHeight="1"/>
    <row r="43470" ht="8.25" customHeight="1"/>
    <row r="43471" ht="8.25" customHeight="1"/>
    <row r="43472" ht="8.25" customHeight="1"/>
    <row r="43473" ht="8.25" customHeight="1"/>
    <row r="43474" ht="8.25" customHeight="1"/>
    <row r="43475" ht="8.25" customHeight="1"/>
    <row r="43476" ht="8.25" customHeight="1"/>
    <row r="43477" ht="8.25" customHeight="1"/>
    <row r="43478" ht="8.25" customHeight="1"/>
    <row r="43479" ht="8.25" customHeight="1"/>
    <row r="43480" ht="8.25" customHeight="1"/>
    <row r="43481" ht="8.25" customHeight="1"/>
    <row r="43482" ht="8.25" customHeight="1"/>
    <row r="43483" ht="8.25" customHeight="1"/>
    <row r="43484" ht="8.25" customHeight="1"/>
    <row r="43485" ht="8.25" customHeight="1"/>
    <row r="43486" ht="8.25" customHeight="1"/>
    <row r="43487" ht="8.25" customHeight="1"/>
    <row r="43488" ht="8.25" customHeight="1"/>
    <row r="43489" ht="8.25" customHeight="1"/>
    <row r="43490" ht="8.25" customHeight="1"/>
    <row r="43491" ht="8.25" customHeight="1"/>
    <row r="43492" ht="8.25" customHeight="1"/>
    <row r="43493" ht="8.25" customHeight="1"/>
    <row r="43494" ht="8.25" customHeight="1"/>
    <row r="43495" ht="8.25" customHeight="1"/>
    <row r="43496" ht="8.25" customHeight="1"/>
    <row r="43497" ht="8.25" customHeight="1"/>
    <row r="43498" ht="8.25" customHeight="1"/>
    <row r="43499" ht="8.25" customHeight="1"/>
    <row r="43500" ht="8.25" customHeight="1"/>
    <row r="43501" ht="8.25" customHeight="1"/>
    <row r="43502" ht="8.25" customHeight="1"/>
    <row r="43503" ht="8.25" customHeight="1"/>
    <row r="43504" ht="8.25" customHeight="1"/>
    <row r="43505" ht="8.25" customHeight="1"/>
    <row r="43506" ht="8.25" customHeight="1"/>
    <row r="43507" ht="8.25" customHeight="1"/>
    <row r="43508" ht="8.25" customHeight="1"/>
    <row r="43509" ht="8.25" customHeight="1"/>
    <row r="43510" ht="8.25" customHeight="1"/>
    <row r="43511" ht="8.25" customHeight="1"/>
    <row r="43512" ht="8.25" customHeight="1"/>
    <row r="43513" ht="8.25" customHeight="1"/>
    <row r="43514" ht="8.25" customHeight="1"/>
    <row r="43515" ht="8.25" customHeight="1"/>
    <row r="43516" ht="8.25" customHeight="1"/>
    <row r="43517" ht="8.25" customHeight="1"/>
    <row r="43518" ht="8.25" customHeight="1"/>
    <row r="43519" ht="8.25" customHeight="1"/>
    <row r="43520" ht="8.25" customHeight="1"/>
    <row r="43521" ht="8.25" customHeight="1"/>
    <row r="43522" ht="8.25" customHeight="1"/>
    <row r="43523" ht="8.25" customHeight="1"/>
    <row r="43524" ht="8.25" customHeight="1"/>
    <row r="43525" ht="8.25" customHeight="1"/>
    <row r="43526" ht="8.25" customHeight="1"/>
    <row r="43527" ht="8.25" customHeight="1"/>
    <row r="43528" ht="8.25" customHeight="1"/>
    <row r="43529" ht="8.25" customHeight="1"/>
    <row r="43530" ht="8.25" customHeight="1"/>
    <row r="43531" ht="8.25" customHeight="1"/>
    <row r="43532" ht="8.25" customHeight="1"/>
    <row r="43533" ht="8.25" customHeight="1"/>
    <row r="43534" ht="8.25" customHeight="1"/>
    <row r="43535" ht="8.25" customHeight="1"/>
    <row r="43536" ht="8.25" customHeight="1"/>
    <row r="43537" ht="8.25" customHeight="1"/>
    <row r="43538" ht="8.25" customHeight="1"/>
    <row r="43539" ht="8.25" customHeight="1"/>
    <row r="43540" ht="8.25" customHeight="1"/>
    <row r="43541" ht="8.25" customHeight="1"/>
    <row r="43542" ht="8.25" customHeight="1"/>
    <row r="43543" ht="8.25" customHeight="1"/>
    <row r="43544" ht="8.25" customHeight="1"/>
    <row r="43545" ht="8.25" customHeight="1"/>
    <row r="43546" ht="8.25" customHeight="1"/>
    <row r="43547" ht="8.25" customHeight="1"/>
    <row r="43548" ht="8.25" customHeight="1"/>
    <row r="43549" ht="8.25" customHeight="1"/>
    <row r="43550" ht="8.25" customHeight="1"/>
    <row r="43551" ht="8.25" customHeight="1"/>
    <row r="43552" ht="8.25" customHeight="1"/>
    <row r="43553" ht="8.25" customHeight="1"/>
    <row r="43554" ht="8.25" customHeight="1"/>
    <row r="43555" ht="8.25" customHeight="1"/>
    <row r="43556" ht="8.25" customHeight="1"/>
    <row r="43557" ht="8.25" customHeight="1"/>
    <row r="43558" ht="8.25" customHeight="1"/>
    <row r="43559" ht="8.25" customHeight="1"/>
    <row r="43560" ht="8.25" customHeight="1"/>
    <row r="43561" ht="8.25" customHeight="1"/>
    <row r="43562" ht="8.25" customHeight="1"/>
    <row r="43563" ht="8.25" customHeight="1"/>
    <row r="43564" ht="8.25" customHeight="1"/>
    <row r="43565" ht="8.25" customHeight="1"/>
    <row r="43566" ht="8.25" customHeight="1"/>
    <row r="43567" ht="8.25" customHeight="1"/>
    <row r="43568" ht="8.25" customHeight="1"/>
    <row r="43569" ht="8.25" customHeight="1"/>
    <row r="43570" ht="8.25" customHeight="1"/>
    <row r="43571" ht="8.25" customHeight="1"/>
    <row r="43572" ht="8.25" customHeight="1"/>
    <row r="43573" ht="8.25" customHeight="1"/>
    <row r="43574" ht="8.25" customHeight="1"/>
    <row r="43575" ht="8.25" customHeight="1"/>
    <row r="43576" ht="8.25" customHeight="1"/>
    <row r="43577" ht="8.25" customHeight="1"/>
    <row r="43578" ht="8.25" customHeight="1"/>
    <row r="43579" ht="8.25" customHeight="1"/>
    <row r="43580" ht="8.25" customHeight="1"/>
    <row r="43581" ht="8.25" customHeight="1"/>
    <row r="43582" ht="8.25" customHeight="1"/>
    <row r="43583" ht="8.25" customHeight="1"/>
    <row r="43584" ht="8.25" customHeight="1"/>
    <row r="43585" ht="8.25" customHeight="1"/>
    <row r="43586" ht="8.25" customHeight="1"/>
    <row r="43587" ht="8.25" customHeight="1"/>
    <row r="43588" ht="8.25" customHeight="1"/>
    <row r="43589" ht="8.25" customHeight="1"/>
    <row r="43590" ht="8.25" customHeight="1"/>
    <row r="43591" ht="8.25" customHeight="1"/>
    <row r="43592" ht="8.25" customHeight="1"/>
    <row r="43593" ht="8.25" customHeight="1"/>
    <row r="43594" ht="8.25" customHeight="1"/>
    <row r="43595" ht="8.25" customHeight="1"/>
    <row r="43596" ht="8.25" customHeight="1"/>
    <row r="43597" ht="8.25" customHeight="1"/>
    <row r="43598" ht="8.25" customHeight="1"/>
    <row r="43599" ht="8.25" customHeight="1"/>
    <row r="43600" ht="8.25" customHeight="1"/>
    <row r="43601" ht="8.25" customHeight="1"/>
    <row r="43602" ht="8.25" customHeight="1"/>
    <row r="43603" ht="8.25" customHeight="1"/>
    <row r="43604" ht="8.25" customHeight="1"/>
    <row r="43605" ht="8.25" customHeight="1"/>
    <row r="43606" ht="8.25" customHeight="1"/>
    <row r="43607" ht="8.25" customHeight="1"/>
    <row r="43608" ht="8.25" customHeight="1"/>
    <row r="43609" ht="8.25" customHeight="1"/>
    <row r="43610" ht="8.25" customHeight="1"/>
    <row r="43611" ht="8.25" customHeight="1"/>
    <row r="43612" ht="8.25" customHeight="1"/>
    <row r="43613" ht="8.25" customHeight="1"/>
    <row r="43614" ht="8.25" customHeight="1"/>
    <row r="43615" ht="8.25" customHeight="1"/>
    <row r="43616" ht="8.25" customHeight="1"/>
    <row r="43617" ht="8.25" customHeight="1"/>
    <row r="43618" ht="8.25" customHeight="1"/>
    <row r="43619" ht="8.25" customHeight="1"/>
    <row r="43620" ht="8.25" customHeight="1"/>
    <row r="43621" ht="8.25" customHeight="1"/>
    <row r="43622" ht="8.25" customHeight="1"/>
    <row r="43623" ht="8.25" customHeight="1"/>
    <row r="43624" ht="8.25" customHeight="1"/>
    <row r="43625" ht="8.25" customHeight="1"/>
    <row r="43626" ht="8.25" customHeight="1"/>
    <row r="43627" ht="8.25" customHeight="1"/>
    <row r="43628" ht="8.25" customHeight="1"/>
    <row r="43629" ht="8.25" customHeight="1"/>
    <row r="43630" ht="8.25" customHeight="1"/>
    <row r="43631" ht="8.25" customHeight="1"/>
    <row r="43632" ht="8.25" customHeight="1"/>
    <row r="43633" ht="8.25" customHeight="1"/>
    <row r="43634" ht="8.25" customHeight="1"/>
    <row r="43635" ht="8.25" customHeight="1"/>
    <row r="43636" ht="8.25" customHeight="1"/>
    <row r="43637" ht="8.25" customHeight="1"/>
    <row r="43638" ht="8.25" customHeight="1"/>
    <row r="43639" ht="8.25" customHeight="1"/>
    <row r="43640" ht="8.25" customHeight="1"/>
    <row r="43641" ht="8.25" customHeight="1"/>
    <row r="43642" ht="8.25" customHeight="1"/>
    <row r="43643" ht="8.25" customHeight="1"/>
    <row r="43644" ht="8.25" customHeight="1"/>
    <row r="43645" ht="8.25" customHeight="1"/>
    <row r="43646" ht="8.25" customHeight="1"/>
    <row r="43647" ht="8.25" customHeight="1"/>
    <row r="43648" ht="8.25" customHeight="1"/>
    <row r="43649" ht="8.25" customHeight="1"/>
    <row r="43650" ht="8.25" customHeight="1"/>
    <row r="43651" ht="8.25" customHeight="1"/>
    <row r="43652" ht="8.25" customHeight="1"/>
    <row r="43653" ht="8.25" customHeight="1"/>
    <row r="43654" ht="8.25" customHeight="1"/>
    <row r="43655" ht="8.25" customHeight="1"/>
    <row r="43656" ht="8.25" customHeight="1"/>
    <row r="43657" ht="8.25" customHeight="1"/>
    <row r="43658" ht="8.25" customHeight="1"/>
    <row r="43659" ht="8.25" customHeight="1"/>
    <row r="43660" ht="8.25" customHeight="1"/>
    <row r="43661" ht="8.25" customHeight="1"/>
    <row r="43662" ht="8.25" customHeight="1"/>
    <row r="43663" ht="8.25" customHeight="1"/>
    <row r="43664" ht="8.25" customHeight="1"/>
    <row r="43665" ht="8.25" customHeight="1"/>
    <row r="43666" ht="8.25" customHeight="1"/>
    <row r="43667" ht="8.25" customHeight="1"/>
    <row r="43668" ht="8.25" customHeight="1"/>
    <row r="43669" ht="8.25" customHeight="1"/>
    <row r="43670" ht="8.25" customHeight="1"/>
    <row r="43671" ht="8.25" customHeight="1"/>
    <row r="43672" ht="8.25" customHeight="1"/>
    <row r="43673" ht="8.25" customHeight="1"/>
    <row r="43674" ht="8.25" customHeight="1"/>
    <row r="43675" ht="8.25" customHeight="1"/>
    <row r="43676" ht="8.25" customHeight="1"/>
    <row r="43677" ht="8.25" customHeight="1"/>
    <row r="43678" ht="8.25" customHeight="1"/>
    <row r="43679" ht="8.25" customHeight="1"/>
    <row r="43680" ht="8.25" customHeight="1"/>
    <row r="43681" ht="8.25" customHeight="1"/>
    <row r="43682" ht="8.25" customHeight="1"/>
    <row r="43683" ht="8.25" customHeight="1"/>
    <row r="43684" ht="8.25" customHeight="1"/>
    <row r="43685" ht="8.25" customHeight="1"/>
    <row r="43686" ht="8.25" customHeight="1"/>
    <row r="43687" ht="8.25" customHeight="1"/>
    <row r="43688" ht="8.25" customHeight="1"/>
    <row r="43689" ht="8.25" customHeight="1"/>
    <row r="43690" ht="8.25" customHeight="1"/>
    <row r="43691" ht="8.25" customHeight="1"/>
    <row r="43692" ht="8.25" customHeight="1"/>
    <row r="43693" ht="8.25" customHeight="1"/>
    <row r="43694" ht="8.25" customHeight="1"/>
    <row r="43695" ht="8.25" customHeight="1"/>
    <row r="43696" ht="8.25" customHeight="1"/>
    <row r="43697" ht="8.25" customHeight="1"/>
    <row r="43698" ht="8.25" customHeight="1"/>
    <row r="43699" ht="8.25" customHeight="1"/>
    <row r="43700" ht="8.25" customHeight="1"/>
    <row r="43701" ht="8.25" customHeight="1"/>
    <row r="43702" ht="8.25" customHeight="1"/>
    <row r="43703" ht="8.25" customHeight="1"/>
    <row r="43704" ht="8.25" customHeight="1"/>
    <row r="43705" ht="8.25" customHeight="1"/>
    <row r="43706" ht="8.25" customHeight="1"/>
    <row r="43707" ht="8.25" customHeight="1"/>
    <row r="43708" ht="8.25" customHeight="1"/>
    <row r="43709" ht="8.25" customHeight="1"/>
    <row r="43710" ht="8.25" customHeight="1"/>
    <row r="43711" ht="8.25" customHeight="1"/>
    <row r="43712" ht="8.25" customHeight="1"/>
    <row r="43713" ht="8.25" customHeight="1"/>
    <row r="43714" ht="8.25" customHeight="1"/>
    <row r="43715" ht="8.25" customHeight="1"/>
    <row r="43716" ht="8.25" customHeight="1"/>
    <row r="43717" ht="8.25" customHeight="1"/>
    <row r="43718" ht="8.25" customHeight="1"/>
    <row r="43719" ht="8.25" customHeight="1"/>
    <row r="43720" ht="8.25" customHeight="1"/>
    <row r="43721" ht="8.25" customHeight="1"/>
    <row r="43722" ht="8.25" customHeight="1"/>
    <row r="43723" ht="8.25" customHeight="1"/>
    <row r="43724" ht="8.25" customHeight="1"/>
    <row r="43725" ht="8.25" customHeight="1"/>
    <row r="43726" ht="8.25" customHeight="1"/>
    <row r="43727" ht="8.25" customHeight="1"/>
    <row r="43728" ht="8.25" customHeight="1"/>
    <row r="43729" ht="8.25" customHeight="1"/>
    <row r="43730" ht="8.25" customHeight="1"/>
    <row r="43731" ht="8.25" customHeight="1"/>
    <row r="43732" ht="8.25" customHeight="1"/>
    <row r="43733" ht="8.25" customHeight="1"/>
    <row r="43734" ht="8.25" customHeight="1"/>
    <row r="43735" ht="8.25" customHeight="1"/>
    <row r="43736" ht="8.25" customHeight="1"/>
    <row r="43737" ht="8.25" customHeight="1"/>
    <row r="43738" ht="8.25" customHeight="1"/>
    <row r="43739" ht="8.25" customHeight="1"/>
    <row r="43740" ht="8.25" customHeight="1"/>
    <row r="43741" ht="8.25" customHeight="1"/>
    <row r="43742" ht="8.25" customHeight="1"/>
    <row r="43743" ht="8.25" customHeight="1"/>
    <row r="43744" ht="8.25" customHeight="1"/>
    <row r="43745" ht="8.25" customHeight="1"/>
    <row r="43746" ht="8.25" customHeight="1"/>
    <row r="43747" ht="8.25" customHeight="1"/>
    <row r="43748" ht="8.25" customHeight="1"/>
    <row r="43749" ht="8.25" customHeight="1"/>
    <row r="43750" ht="8.25" customHeight="1"/>
    <row r="43751" ht="8.25" customHeight="1"/>
    <row r="43752" ht="8.25" customHeight="1"/>
    <row r="43753" ht="8.25" customHeight="1"/>
    <row r="43754" ht="8.25" customHeight="1"/>
    <row r="43755" ht="8.25" customHeight="1"/>
    <row r="43756" ht="8.25" customHeight="1"/>
    <row r="43757" ht="8.25" customHeight="1"/>
    <row r="43758" ht="8.25" customHeight="1"/>
    <row r="43759" ht="8.25" customHeight="1"/>
    <row r="43760" ht="8.25" customHeight="1"/>
    <row r="43761" ht="8.25" customHeight="1"/>
    <row r="43762" ht="8.25" customHeight="1"/>
    <row r="43763" ht="8.25" customHeight="1"/>
    <row r="43764" ht="8.25" customHeight="1"/>
    <row r="43765" ht="8.25" customHeight="1"/>
    <row r="43766" ht="8.25" customHeight="1"/>
    <row r="43767" ht="8.25" customHeight="1"/>
    <row r="43768" ht="8.25" customHeight="1"/>
    <row r="43769" ht="8.25" customHeight="1"/>
    <row r="43770" ht="8.25" customHeight="1"/>
    <row r="43771" ht="8.25" customHeight="1"/>
    <row r="43772" ht="8.25" customHeight="1"/>
    <row r="43773" ht="8.25" customHeight="1"/>
    <row r="43774" ht="8.25" customHeight="1"/>
    <row r="43775" ht="8.25" customHeight="1"/>
    <row r="43776" ht="8.25" customHeight="1"/>
    <row r="43777" ht="8.25" customHeight="1"/>
    <row r="43778" ht="8.25" customHeight="1"/>
    <row r="43779" ht="8.25" customHeight="1"/>
    <row r="43780" ht="8.25" customHeight="1"/>
    <row r="43781" ht="8.25" customHeight="1"/>
    <row r="43782" ht="8.25" customHeight="1"/>
    <row r="43783" ht="8.25" customHeight="1"/>
    <row r="43784" ht="8.25" customHeight="1"/>
    <row r="43785" ht="8.25" customHeight="1"/>
    <row r="43786" ht="8.25" customHeight="1"/>
    <row r="43787" ht="8.25" customHeight="1"/>
    <row r="43788" ht="8.25" customHeight="1"/>
    <row r="43789" ht="8.25" customHeight="1"/>
    <row r="43790" ht="8.25" customHeight="1"/>
    <row r="43791" ht="8.25" customHeight="1"/>
    <row r="43792" ht="8.25" customHeight="1"/>
    <row r="43793" ht="8.25" customHeight="1"/>
    <row r="43794" ht="8.25" customHeight="1"/>
    <row r="43795" ht="8.25" customHeight="1"/>
    <row r="43796" ht="8.25" customHeight="1"/>
    <row r="43797" ht="8.25" customHeight="1"/>
    <row r="43798" ht="8.25" customHeight="1"/>
    <row r="43799" ht="8.25" customHeight="1"/>
    <row r="43800" ht="8.25" customHeight="1"/>
    <row r="43801" ht="8.25" customHeight="1"/>
    <row r="43802" ht="8.25" customHeight="1"/>
    <row r="43803" ht="8.25" customHeight="1"/>
    <row r="43804" ht="8.25" customHeight="1"/>
    <row r="43805" ht="8.25" customHeight="1"/>
    <row r="43806" ht="8.25" customHeight="1"/>
    <row r="43807" ht="8.25" customHeight="1"/>
    <row r="43808" ht="8.25" customHeight="1"/>
    <row r="43809" ht="8.25" customHeight="1"/>
    <row r="43810" ht="8.25" customHeight="1"/>
    <row r="43811" ht="8.25" customHeight="1"/>
    <row r="43812" ht="8.25" customHeight="1"/>
    <row r="43813" ht="8.25" customHeight="1"/>
    <row r="43814" ht="8.25" customHeight="1"/>
    <row r="43815" ht="8.25" customHeight="1"/>
    <row r="43816" ht="8.25" customHeight="1"/>
    <row r="43817" ht="8.25" customHeight="1"/>
    <row r="43818" ht="8.25" customHeight="1"/>
    <row r="43819" ht="8.25" customHeight="1"/>
    <row r="43820" ht="8.25" customHeight="1"/>
    <row r="43821" ht="8.25" customHeight="1"/>
    <row r="43822" ht="8.25" customHeight="1"/>
    <row r="43823" ht="8.25" customHeight="1"/>
    <row r="43824" ht="8.25" customHeight="1"/>
    <row r="43825" ht="8.25" customHeight="1"/>
    <row r="43826" ht="8.25" customHeight="1"/>
    <row r="43827" ht="8.25" customHeight="1"/>
    <row r="43828" ht="8.25" customHeight="1"/>
    <row r="43829" ht="8.25" customHeight="1"/>
    <row r="43830" ht="8.25" customHeight="1"/>
    <row r="43831" ht="8.25" customHeight="1"/>
    <row r="43832" ht="8.25" customHeight="1"/>
    <row r="43833" ht="8.25" customHeight="1"/>
    <row r="43834" ht="8.25" customHeight="1"/>
    <row r="43835" ht="8.25" customHeight="1"/>
    <row r="43836" ht="8.25" customHeight="1"/>
    <row r="43837" ht="8.25" customHeight="1"/>
    <row r="43838" ht="8.25" customHeight="1"/>
    <row r="43839" ht="8.25" customHeight="1"/>
    <row r="43840" ht="8.25" customHeight="1"/>
    <row r="43841" ht="8.25" customHeight="1"/>
    <row r="43842" ht="8.25" customHeight="1"/>
    <row r="43843" ht="8.25" customHeight="1"/>
    <row r="43844" ht="8.25" customHeight="1"/>
    <row r="43845" ht="8.25" customHeight="1"/>
    <row r="43846" ht="8.25" customHeight="1"/>
    <row r="43847" ht="8.25" customHeight="1"/>
    <row r="43848" ht="8.25" customHeight="1"/>
    <row r="43849" ht="8.25" customHeight="1"/>
    <row r="43850" ht="8.25" customHeight="1"/>
    <row r="43851" ht="8.25" customHeight="1"/>
    <row r="43852" ht="8.25" customHeight="1"/>
    <row r="43853" ht="8.25" customHeight="1"/>
    <row r="43854" ht="8.25" customHeight="1"/>
    <row r="43855" ht="8.25" customHeight="1"/>
    <row r="43856" ht="8.25" customHeight="1"/>
    <row r="43857" ht="8.25" customHeight="1"/>
    <row r="43858" ht="8.25" customHeight="1"/>
    <row r="43859" ht="8.25" customHeight="1"/>
    <row r="43860" ht="8.25" customHeight="1"/>
    <row r="43861" ht="8.25" customHeight="1"/>
    <row r="43862" ht="8.25" customHeight="1"/>
    <row r="43863" ht="8.25" customHeight="1"/>
    <row r="43864" ht="8.25" customHeight="1"/>
    <row r="43865" ht="8.25" customHeight="1"/>
    <row r="43866" ht="8.25" customHeight="1"/>
    <row r="43867" ht="8.25" customHeight="1"/>
    <row r="43868" ht="8.25" customHeight="1"/>
    <row r="43869" ht="8.25" customHeight="1"/>
    <row r="43870" ht="8.25" customHeight="1"/>
    <row r="43871" ht="8.25" customHeight="1"/>
    <row r="43872" ht="8.25" customHeight="1"/>
    <row r="43873" ht="8.25" customHeight="1"/>
    <row r="43874" ht="8.25" customHeight="1"/>
    <row r="43875" ht="8.25" customHeight="1"/>
    <row r="43876" ht="8.25" customHeight="1"/>
    <row r="43877" ht="8.25" customHeight="1"/>
    <row r="43878" ht="8.25" customHeight="1"/>
    <row r="43879" ht="8.25" customHeight="1"/>
    <row r="43880" ht="8.25" customHeight="1"/>
    <row r="43881" ht="8.25" customHeight="1"/>
    <row r="43882" ht="8.25" customHeight="1"/>
    <row r="43883" ht="8.25" customHeight="1"/>
    <row r="43884" ht="8.25" customHeight="1"/>
    <row r="43885" ht="8.25" customHeight="1"/>
    <row r="43886" ht="8.25" customHeight="1"/>
    <row r="43887" ht="8.25" customHeight="1"/>
    <row r="43888" ht="8.25" customHeight="1"/>
    <row r="43889" ht="8.25" customHeight="1"/>
    <row r="43890" ht="8.25" customHeight="1"/>
    <row r="43891" ht="8.25" customHeight="1"/>
    <row r="43892" ht="8.25" customHeight="1"/>
    <row r="43893" ht="8.25" customHeight="1"/>
    <row r="43894" ht="8.25" customHeight="1"/>
    <row r="43895" ht="8.25" customHeight="1"/>
    <row r="43896" ht="8.25" customHeight="1"/>
    <row r="43897" ht="8.25" customHeight="1"/>
    <row r="43898" ht="8.25" customHeight="1"/>
    <row r="43899" ht="8.25" customHeight="1"/>
    <row r="43900" ht="8.25" customHeight="1"/>
    <row r="43901" ht="8.25" customHeight="1"/>
    <row r="43902" ht="8.25" customHeight="1"/>
    <row r="43903" ht="8.25" customHeight="1"/>
    <row r="43904" ht="8.25" customHeight="1"/>
    <row r="43905" ht="8.25" customHeight="1"/>
    <row r="43906" ht="8.25" customHeight="1"/>
    <row r="43907" ht="8.25" customHeight="1"/>
    <row r="43908" ht="8.25" customHeight="1"/>
    <row r="43909" ht="8.25" customHeight="1"/>
    <row r="43910" ht="8.25" customHeight="1"/>
    <row r="43911" ht="8.25" customHeight="1"/>
    <row r="43912" ht="8.25" customHeight="1"/>
    <row r="43913" ht="8.25" customHeight="1"/>
    <row r="43914" ht="8.25" customHeight="1"/>
    <row r="43915" ht="8.25" customHeight="1"/>
    <row r="43916" ht="8.25" customHeight="1"/>
    <row r="43917" ht="8.25" customHeight="1"/>
    <row r="43918" ht="8.25" customHeight="1"/>
    <row r="43919" ht="8.25" customHeight="1"/>
    <row r="43920" ht="8.25" customHeight="1"/>
    <row r="43921" ht="8.25" customHeight="1"/>
    <row r="43922" ht="8.25" customHeight="1"/>
    <row r="43923" ht="8.25" customHeight="1"/>
    <row r="43924" ht="8.25" customHeight="1"/>
    <row r="43925" ht="8.25" customHeight="1"/>
    <row r="43926" ht="8.25" customHeight="1"/>
    <row r="43927" ht="8.25" customHeight="1"/>
    <row r="43928" ht="8.25" customHeight="1"/>
    <row r="43929" ht="8.25" customHeight="1"/>
    <row r="43930" ht="8.25" customHeight="1"/>
    <row r="43931" ht="8.25" customHeight="1"/>
    <row r="43932" ht="8.25" customHeight="1"/>
    <row r="43933" ht="8.25" customHeight="1"/>
    <row r="43934" ht="8.25" customHeight="1"/>
    <row r="43935" ht="8.25" customHeight="1"/>
    <row r="43936" ht="8.25" customHeight="1"/>
    <row r="43937" ht="8.25" customHeight="1"/>
    <row r="43938" ht="8.25" customHeight="1"/>
    <row r="43939" ht="8.25" customHeight="1"/>
    <row r="43940" ht="8.25" customHeight="1"/>
    <row r="43941" ht="8.25" customHeight="1"/>
    <row r="43942" ht="8.25" customHeight="1"/>
    <row r="43943" ht="8.25" customHeight="1"/>
    <row r="43944" ht="8.25" customHeight="1"/>
    <row r="43945" ht="8.25" customHeight="1"/>
    <row r="43946" ht="8.25" customHeight="1"/>
    <row r="43947" ht="8.25" customHeight="1"/>
    <row r="43948" ht="8.25" customHeight="1"/>
    <row r="43949" ht="8.25" customHeight="1"/>
    <row r="43950" ht="8.25" customHeight="1"/>
    <row r="43951" ht="8.25" customHeight="1"/>
    <row r="43952" ht="8.25" customHeight="1"/>
    <row r="43953" ht="8.25" customHeight="1"/>
    <row r="43954" ht="8.25" customHeight="1"/>
    <row r="43955" ht="8.25" customHeight="1"/>
    <row r="43956" ht="8.25" customHeight="1"/>
    <row r="43957" ht="8.25" customHeight="1"/>
    <row r="43958" ht="8.25" customHeight="1"/>
    <row r="43959" ht="8.25" customHeight="1"/>
    <row r="43960" ht="8.25" customHeight="1"/>
    <row r="43961" ht="8.25" customHeight="1"/>
    <row r="43962" ht="8.25" customHeight="1"/>
    <row r="43963" ht="8.25" customHeight="1"/>
    <row r="43964" ht="8.25" customHeight="1"/>
    <row r="43965" ht="8.25" customHeight="1"/>
    <row r="43966" ht="8.25" customHeight="1"/>
    <row r="43967" ht="8.25" customHeight="1"/>
    <row r="43968" ht="8.25" customHeight="1"/>
    <row r="43969" ht="8.25" customHeight="1"/>
    <row r="43970" ht="8.25" customHeight="1"/>
    <row r="43971" ht="8.25" customHeight="1"/>
    <row r="43972" ht="8.25" customHeight="1"/>
    <row r="43973" ht="8.25" customHeight="1"/>
    <row r="43974" ht="8.25" customHeight="1"/>
    <row r="43975" ht="8.25" customHeight="1"/>
    <row r="43976" ht="8.25" customHeight="1"/>
    <row r="43977" ht="8.25" customHeight="1"/>
    <row r="43978" ht="8.25" customHeight="1"/>
    <row r="43979" ht="8.25" customHeight="1"/>
    <row r="43980" ht="8.25" customHeight="1"/>
    <row r="43981" ht="8.25" customHeight="1"/>
    <row r="43982" ht="8.25" customHeight="1"/>
    <row r="43983" ht="8.25" customHeight="1"/>
    <row r="43984" ht="8.25" customHeight="1"/>
    <row r="43985" ht="8.25" customHeight="1"/>
    <row r="43986" ht="8.25" customHeight="1"/>
    <row r="43987" ht="8.25" customHeight="1"/>
    <row r="43988" ht="8.25" customHeight="1"/>
    <row r="43989" ht="8.25" customHeight="1"/>
    <row r="43990" ht="8.25" customHeight="1"/>
    <row r="43991" ht="8.25" customHeight="1"/>
    <row r="43992" ht="8.25" customHeight="1"/>
    <row r="43993" ht="8.25" customHeight="1"/>
    <row r="43994" ht="8.25" customHeight="1"/>
    <row r="43995" ht="8.25" customHeight="1"/>
    <row r="43996" ht="8.25" customHeight="1"/>
    <row r="43997" ht="8.25" customHeight="1"/>
    <row r="43998" ht="8.25" customHeight="1"/>
    <row r="43999" ht="8.25" customHeight="1"/>
    <row r="44000" ht="8.25" customHeight="1"/>
    <row r="44001" ht="8.25" customHeight="1"/>
    <row r="44002" ht="8.25" customHeight="1"/>
    <row r="44003" ht="8.25" customHeight="1"/>
    <row r="44004" ht="8.25" customHeight="1"/>
    <row r="44005" ht="8.25" customHeight="1"/>
    <row r="44006" ht="8.25" customHeight="1"/>
    <row r="44007" ht="8.25" customHeight="1"/>
    <row r="44008" ht="8.25" customHeight="1"/>
    <row r="44009" ht="8.25" customHeight="1"/>
    <row r="44010" ht="8.25" customHeight="1"/>
    <row r="44011" ht="8.25" customHeight="1"/>
    <row r="44012" ht="8.25" customHeight="1"/>
    <row r="44013" ht="8.25" customHeight="1"/>
    <row r="44014" ht="8.25" customHeight="1"/>
    <row r="44015" ht="8.25" customHeight="1"/>
    <row r="44016" ht="8.25" customHeight="1"/>
    <row r="44017" ht="8.25" customHeight="1"/>
    <row r="44018" ht="8.25" customHeight="1"/>
    <row r="44019" ht="8.25" customHeight="1"/>
    <row r="44020" ht="8.25" customHeight="1"/>
    <row r="44021" ht="8.25" customHeight="1"/>
    <row r="44022" ht="8.25" customHeight="1"/>
    <row r="44023" ht="8.25" customHeight="1"/>
    <row r="44024" ht="8.25" customHeight="1"/>
    <row r="44025" ht="8.25" customHeight="1"/>
    <row r="44026" ht="8.25" customHeight="1"/>
    <row r="44027" ht="8.25" customHeight="1"/>
    <row r="44028" ht="8.25" customHeight="1"/>
    <row r="44029" ht="8.25" customHeight="1"/>
    <row r="44030" ht="8.25" customHeight="1"/>
    <row r="44031" ht="8.25" customHeight="1"/>
    <row r="44032" ht="8.25" customHeight="1"/>
    <row r="44033" ht="8.25" customHeight="1"/>
    <row r="44034" ht="8.25" customHeight="1"/>
    <row r="44035" ht="8.25" customHeight="1"/>
    <row r="44036" ht="8.25" customHeight="1"/>
    <row r="44037" ht="8.25" customHeight="1"/>
    <row r="44038" ht="8.25" customHeight="1"/>
    <row r="44039" ht="8.25" customHeight="1"/>
    <row r="44040" ht="8.25" customHeight="1"/>
    <row r="44041" ht="8.25" customHeight="1"/>
    <row r="44042" ht="8.25" customHeight="1"/>
    <row r="44043" ht="8.25" customHeight="1"/>
    <row r="44044" ht="8.25" customHeight="1"/>
    <row r="44045" ht="8.25" customHeight="1"/>
    <row r="44046" ht="8.25" customHeight="1"/>
    <row r="44047" ht="8.25" customHeight="1"/>
    <row r="44048" ht="8.25" customHeight="1"/>
    <row r="44049" ht="8.25" customHeight="1"/>
    <row r="44050" ht="8.25" customHeight="1"/>
    <row r="44051" ht="8.25" customHeight="1"/>
    <row r="44052" ht="8.25" customHeight="1"/>
    <row r="44053" ht="8.25" customHeight="1"/>
    <row r="44054" ht="8.25" customHeight="1"/>
    <row r="44055" ht="8.25" customHeight="1"/>
    <row r="44056" ht="8.25" customHeight="1"/>
    <row r="44057" ht="8.25" customHeight="1"/>
    <row r="44058" ht="8.25" customHeight="1"/>
    <row r="44059" ht="8.25" customHeight="1"/>
    <row r="44060" ht="8.25" customHeight="1"/>
    <row r="44061" ht="8.25" customHeight="1"/>
    <row r="44062" ht="8.25" customHeight="1"/>
    <row r="44063" ht="8.25" customHeight="1"/>
    <row r="44064" ht="8.25" customHeight="1"/>
    <row r="44065" ht="8.25" customHeight="1"/>
    <row r="44066" ht="8.25" customHeight="1"/>
    <row r="44067" ht="8.25" customHeight="1"/>
    <row r="44068" ht="8.25" customHeight="1"/>
    <row r="44069" ht="8.25" customHeight="1"/>
    <row r="44070" ht="8.25" customHeight="1"/>
    <row r="44071" ht="8.25" customHeight="1"/>
    <row r="44072" ht="8.25" customHeight="1"/>
    <row r="44073" ht="8.25" customHeight="1"/>
    <row r="44074" ht="8.25" customHeight="1"/>
    <row r="44075" ht="8.25" customHeight="1"/>
    <row r="44076" ht="8.25" customHeight="1"/>
    <row r="44077" ht="8.25" customHeight="1"/>
    <row r="44078" ht="8.25" customHeight="1"/>
    <row r="44079" ht="8.25" customHeight="1"/>
    <row r="44080" ht="8.25" customHeight="1"/>
    <row r="44081" ht="8.25" customHeight="1"/>
    <row r="44082" ht="8.25" customHeight="1"/>
    <row r="44083" ht="8.25" customHeight="1"/>
    <row r="44084" ht="8.25" customHeight="1"/>
    <row r="44085" ht="8.25" customHeight="1"/>
    <row r="44086" ht="8.25" customHeight="1"/>
    <row r="44087" ht="8.25" customHeight="1"/>
    <row r="44088" ht="8.25" customHeight="1"/>
    <row r="44089" ht="8.25" customHeight="1"/>
    <row r="44090" ht="8.25" customHeight="1"/>
    <row r="44091" ht="8.25" customHeight="1"/>
    <row r="44092" ht="8.25" customHeight="1"/>
    <row r="44093" ht="8.25" customHeight="1"/>
    <row r="44094" ht="8.25" customHeight="1"/>
    <row r="44095" ht="8.25" customHeight="1"/>
    <row r="44096" ht="8.25" customHeight="1"/>
    <row r="44097" ht="8.25" customHeight="1"/>
    <row r="44098" ht="8.25" customHeight="1"/>
    <row r="44099" ht="8.25" customHeight="1"/>
    <row r="44100" ht="8.25" customHeight="1"/>
    <row r="44101" ht="8.25" customHeight="1"/>
    <row r="44102" ht="8.25" customHeight="1"/>
    <row r="44103" ht="8.25" customHeight="1"/>
    <row r="44104" ht="8.25" customHeight="1"/>
    <row r="44105" ht="8.25" customHeight="1"/>
    <row r="44106" ht="8.25" customHeight="1"/>
    <row r="44107" ht="8.25" customHeight="1"/>
    <row r="44108" ht="8.25" customHeight="1"/>
    <row r="44109" ht="8.25" customHeight="1"/>
    <row r="44110" ht="8.25" customHeight="1"/>
    <row r="44111" ht="8.25" customHeight="1"/>
    <row r="44112" ht="8.25" customHeight="1"/>
    <row r="44113" ht="8.25" customHeight="1"/>
    <row r="44114" ht="8.25" customHeight="1"/>
    <row r="44115" ht="8.25" customHeight="1"/>
    <row r="44116" ht="8.25" customHeight="1"/>
    <row r="44117" ht="8.25" customHeight="1"/>
    <row r="44118" ht="8.25" customHeight="1"/>
    <row r="44119" ht="8.25" customHeight="1"/>
    <row r="44120" ht="8.25" customHeight="1"/>
    <row r="44121" ht="8.25" customHeight="1"/>
    <row r="44122" ht="8.25" customHeight="1"/>
    <row r="44123" ht="8.25" customHeight="1"/>
    <row r="44124" ht="8.25" customHeight="1"/>
    <row r="44125" ht="8.25" customHeight="1"/>
    <row r="44126" ht="8.25" customHeight="1"/>
    <row r="44127" ht="8.25" customHeight="1"/>
    <row r="44128" ht="8.25" customHeight="1"/>
    <row r="44129" ht="8.25" customHeight="1"/>
    <row r="44130" ht="8.25" customHeight="1"/>
    <row r="44131" ht="8.25" customHeight="1"/>
    <row r="44132" ht="8.25" customHeight="1"/>
    <row r="44133" ht="8.25" customHeight="1"/>
    <row r="44134" ht="8.25" customHeight="1"/>
    <row r="44135" ht="8.25" customHeight="1"/>
    <row r="44136" ht="8.25" customHeight="1"/>
    <row r="44137" ht="8.25" customHeight="1"/>
    <row r="44138" ht="8.25" customHeight="1"/>
    <row r="44139" ht="8.25" customHeight="1"/>
    <row r="44140" ht="8.25" customHeight="1"/>
    <row r="44141" ht="8.25" customHeight="1"/>
    <row r="44142" ht="8.25" customHeight="1"/>
    <row r="44143" ht="8.25" customHeight="1"/>
    <row r="44144" ht="8.25" customHeight="1"/>
    <row r="44145" ht="8.25" customHeight="1"/>
    <row r="44146" ht="8.25" customHeight="1"/>
    <row r="44147" ht="8.25" customHeight="1"/>
    <row r="44148" ht="8.25" customHeight="1"/>
    <row r="44149" ht="8.25" customHeight="1"/>
    <row r="44150" ht="8.25" customHeight="1"/>
    <row r="44151" ht="8.25" customHeight="1"/>
    <row r="44152" ht="8.25" customHeight="1"/>
    <row r="44153" ht="8.25" customHeight="1"/>
    <row r="44154" ht="8.25" customHeight="1"/>
    <row r="44155" ht="8.25" customHeight="1"/>
    <row r="44156" ht="8.25" customHeight="1"/>
    <row r="44157" ht="8.25" customHeight="1"/>
    <row r="44158" ht="8.25" customHeight="1"/>
    <row r="44159" ht="8.25" customHeight="1"/>
    <row r="44160" ht="8.25" customHeight="1"/>
    <row r="44161" ht="8.25" customHeight="1"/>
    <row r="44162" ht="8.25" customHeight="1"/>
    <row r="44163" ht="8.25" customHeight="1"/>
    <row r="44164" ht="8.25" customHeight="1"/>
    <row r="44165" ht="8.25" customHeight="1"/>
    <row r="44166" ht="8.25" customHeight="1"/>
    <row r="44167" ht="8.25" customHeight="1"/>
    <row r="44168" ht="8.25" customHeight="1"/>
    <row r="44169" ht="8.25" customHeight="1"/>
    <row r="44170" ht="8.25" customHeight="1"/>
    <row r="44171" ht="8.25" customHeight="1"/>
    <row r="44172" ht="8.25" customHeight="1"/>
    <row r="44173" ht="8.25" customHeight="1"/>
    <row r="44174" ht="8.25" customHeight="1"/>
    <row r="44175" ht="8.25" customHeight="1"/>
    <row r="44176" ht="8.25" customHeight="1"/>
    <row r="44177" ht="8.25" customHeight="1"/>
    <row r="44178" ht="8.25" customHeight="1"/>
    <row r="44179" ht="8.25" customHeight="1"/>
    <row r="44180" ht="8.25" customHeight="1"/>
    <row r="44181" ht="8.25" customHeight="1"/>
    <row r="44182" ht="8.25" customHeight="1"/>
    <row r="44183" ht="8.25" customHeight="1"/>
    <row r="44184" ht="8.25" customHeight="1"/>
    <row r="44185" ht="8.25" customHeight="1"/>
    <row r="44186" ht="8.25" customHeight="1"/>
    <row r="44187" ht="8.25" customHeight="1"/>
    <row r="44188" ht="8.25" customHeight="1"/>
    <row r="44189" ht="8.25" customHeight="1"/>
    <row r="44190" ht="8.25" customHeight="1"/>
    <row r="44191" ht="8.25" customHeight="1"/>
    <row r="44192" ht="8.25" customHeight="1"/>
    <row r="44193" ht="8.25" customHeight="1"/>
    <row r="44194" ht="8.25" customHeight="1"/>
    <row r="44195" ht="8.25" customHeight="1"/>
    <row r="44196" ht="8.25" customHeight="1"/>
    <row r="44197" ht="8.25" customHeight="1"/>
    <row r="44198" ht="8.25" customHeight="1"/>
    <row r="44199" ht="8.25" customHeight="1"/>
    <row r="44200" ht="8.25" customHeight="1"/>
    <row r="44201" ht="8.25" customHeight="1"/>
    <row r="44202" ht="8.25" customHeight="1"/>
    <row r="44203" ht="8.25" customHeight="1"/>
    <row r="44204" ht="8.25" customHeight="1"/>
    <row r="44205" ht="8.25" customHeight="1"/>
    <row r="44206" ht="8.25" customHeight="1"/>
    <row r="44207" ht="8.25" customHeight="1"/>
    <row r="44208" ht="8.25" customHeight="1"/>
    <row r="44209" ht="8.25" customHeight="1"/>
    <row r="44210" ht="8.25" customHeight="1"/>
    <row r="44211" ht="8.25" customHeight="1"/>
    <row r="44212" ht="8.25" customHeight="1"/>
    <row r="44213" ht="8.25" customHeight="1"/>
    <row r="44214" ht="8.25" customHeight="1"/>
    <row r="44215" ht="8.25" customHeight="1"/>
    <row r="44216" ht="8.25" customHeight="1"/>
    <row r="44217" ht="8.25" customHeight="1"/>
    <row r="44218" ht="8.25" customHeight="1"/>
    <row r="44219" ht="8.25" customHeight="1"/>
    <row r="44220" ht="8.25" customHeight="1"/>
    <row r="44221" ht="8.25" customHeight="1"/>
    <row r="44222" ht="8.25" customHeight="1"/>
    <row r="44223" ht="8.25" customHeight="1"/>
    <row r="44224" ht="8.25" customHeight="1"/>
    <row r="44225" ht="8.25" customHeight="1"/>
    <row r="44226" ht="8.25" customHeight="1"/>
    <row r="44227" ht="8.25" customHeight="1"/>
    <row r="44228" ht="8.25" customHeight="1"/>
    <row r="44229" ht="8.25" customHeight="1"/>
    <row r="44230" ht="8.25" customHeight="1"/>
    <row r="44231" ht="8.25" customHeight="1"/>
    <row r="44232" ht="8.25" customHeight="1"/>
    <row r="44233" ht="8.25" customHeight="1"/>
    <row r="44234" ht="8.25" customHeight="1"/>
    <row r="44235" ht="8.25" customHeight="1"/>
    <row r="44236" ht="8.25" customHeight="1"/>
    <row r="44237" ht="8.25" customHeight="1"/>
    <row r="44238" ht="8.25" customHeight="1"/>
    <row r="44239" ht="8.25" customHeight="1"/>
    <row r="44240" ht="8.25" customHeight="1"/>
    <row r="44241" ht="8.25" customHeight="1"/>
    <row r="44242" ht="8.25" customHeight="1"/>
    <row r="44243" ht="8.25" customHeight="1"/>
    <row r="44244" ht="8.25" customHeight="1"/>
    <row r="44245" ht="8.25" customHeight="1"/>
    <row r="44246" ht="8.25" customHeight="1"/>
    <row r="44247" ht="8.25" customHeight="1"/>
    <row r="44248" ht="8.25" customHeight="1"/>
    <row r="44249" ht="8.25" customHeight="1"/>
    <row r="44250" ht="8.25" customHeight="1"/>
    <row r="44251" ht="8.25" customHeight="1"/>
    <row r="44252" ht="8.25" customHeight="1"/>
    <row r="44253" ht="8.25" customHeight="1"/>
    <row r="44254" ht="8.25" customHeight="1"/>
    <row r="44255" ht="8.25" customHeight="1"/>
    <row r="44256" ht="8.25" customHeight="1"/>
    <row r="44257" ht="8.25" customHeight="1"/>
    <row r="44258" ht="8.25" customHeight="1"/>
    <row r="44259" ht="8.25" customHeight="1"/>
    <row r="44260" ht="8.25" customHeight="1"/>
    <row r="44261" ht="8.25" customHeight="1"/>
    <row r="44262" ht="8.25" customHeight="1"/>
    <row r="44263" ht="8.25" customHeight="1"/>
    <row r="44264" ht="8.25" customHeight="1"/>
    <row r="44265" ht="8.25" customHeight="1"/>
    <row r="44266" ht="8.25" customHeight="1"/>
    <row r="44267" ht="8.25" customHeight="1"/>
    <row r="44268" ht="8.25" customHeight="1"/>
    <row r="44269" ht="8.25" customHeight="1"/>
    <row r="44270" ht="8.25" customHeight="1"/>
    <row r="44271" ht="8.25" customHeight="1"/>
    <row r="44272" ht="8.25" customHeight="1"/>
    <row r="44273" ht="8.25" customHeight="1"/>
    <row r="44274" ht="8.25" customHeight="1"/>
    <row r="44275" ht="8.25" customHeight="1"/>
    <row r="44276" ht="8.25" customHeight="1"/>
    <row r="44277" ht="8.25" customHeight="1"/>
    <row r="44278" ht="8.25" customHeight="1"/>
    <row r="44279" ht="8.25" customHeight="1"/>
    <row r="44280" ht="8.25" customHeight="1"/>
    <row r="44281" ht="8.25" customHeight="1"/>
    <row r="44282" ht="8.25" customHeight="1"/>
    <row r="44283" ht="8.25" customHeight="1"/>
    <row r="44284" ht="8.25" customHeight="1"/>
    <row r="44285" ht="8.25" customHeight="1"/>
    <row r="44286" ht="8.25" customHeight="1"/>
    <row r="44287" ht="8.25" customHeight="1"/>
    <row r="44288" ht="8.25" customHeight="1"/>
    <row r="44289" ht="8.25" customHeight="1"/>
    <row r="44290" ht="8.25" customHeight="1"/>
    <row r="44291" ht="8.25" customHeight="1"/>
    <row r="44292" ht="8.25" customHeight="1"/>
    <row r="44293" ht="8.25" customHeight="1"/>
    <row r="44294" ht="8.25" customHeight="1"/>
    <row r="44295" ht="8.25" customHeight="1"/>
    <row r="44296" ht="8.25" customHeight="1"/>
    <row r="44297" ht="8.25" customHeight="1"/>
    <row r="44298" ht="8.25" customHeight="1"/>
    <row r="44299" ht="8.25" customHeight="1"/>
    <row r="44300" ht="8.25" customHeight="1"/>
    <row r="44301" ht="8.25" customHeight="1"/>
    <row r="44302" ht="8.25" customHeight="1"/>
    <row r="44303" ht="8.25" customHeight="1"/>
    <row r="44304" ht="8.25" customHeight="1"/>
    <row r="44305" ht="8.25" customHeight="1"/>
    <row r="44306" ht="8.25" customHeight="1"/>
    <row r="44307" ht="8.25" customHeight="1"/>
    <row r="44308" ht="8.25" customHeight="1"/>
    <row r="44309" ht="8.25" customHeight="1"/>
    <row r="44310" ht="8.25" customHeight="1"/>
    <row r="44311" ht="8.25" customHeight="1"/>
    <row r="44312" ht="8.25" customHeight="1"/>
    <row r="44313" ht="8.25" customHeight="1"/>
    <row r="44314" ht="8.25" customHeight="1"/>
    <row r="44315" ht="8.25" customHeight="1"/>
    <row r="44316" ht="8.25" customHeight="1"/>
    <row r="44317" ht="8.25" customHeight="1"/>
    <row r="44318" ht="8.25" customHeight="1"/>
    <row r="44319" ht="8.25" customHeight="1"/>
    <row r="44320" ht="8.25" customHeight="1"/>
    <row r="44321" ht="8.25" customHeight="1"/>
    <row r="44322" ht="8.25" customHeight="1"/>
    <row r="44323" ht="8.25" customHeight="1"/>
    <row r="44324" ht="8.25" customHeight="1"/>
    <row r="44325" ht="8.25" customHeight="1"/>
    <row r="44326" ht="8.25" customHeight="1"/>
    <row r="44327" ht="8.25" customHeight="1"/>
    <row r="44328" ht="8.25" customHeight="1"/>
    <row r="44329" ht="8.25" customHeight="1"/>
    <row r="44330" ht="8.25" customHeight="1"/>
    <row r="44331" ht="8.25" customHeight="1"/>
    <row r="44332" ht="8.25" customHeight="1"/>
    <row r="44333" ht="8.25" customHeight="1"/>
    <row r="44334" ht="8.25" customHeight="1"/>
    <row r="44335" ht="8.25" customHeight="1"/>
    <row r="44336" ht="8.25" customHeight="1"/>
    <row r="44337" ht="8.25" customHeight="1"/>
    <row r="44338" ht="8.25" customHeight="1"/>
    <row r="44339" ht="8.25" customHeight="1"/>
    <row r="44340" ht="8.25" customHeight="1"/>
    <row r="44341" ht="8.25" customHeight="1"/>
    <row r="44342" ht="8.25" customHeight="1"/>
    <row r="44343" ht="8.25" customHeight="1"/>
    <row r="44344" ht="8.25" customHeight="1"/>
    <row r="44345" ht="8.25" customHeight="1"/>
    <row r="44346" ht="8.25" customHeight="1"/>
    <row r="44347" ht="8.25" customHeight="1"/>
    <row r="44348" ht="8.25" customHeight="1"/>
    <row r="44349" ht="8.25" customHeight="1"/>
    <row r="44350" ht="8.25" customHeight="1"/>
    <row r="44351" ht="8.25" customHeight="1"/>
    <row r="44352" ht="8.25" customHeight="1"/>
    <row r="44353" ht="8.25" customHeight="1"/>
    <row r="44354" ht="8.25" customHeight="1"/>
    <row r="44355" ht="8.25" customHeight="1"/>
    <row r="44356" ht="8.25" customHeight="1"/>
    <row r="44357" ht="8.25" customHeight="1"/>
    <row r="44358" ht="8.25" customHeight="1"/>
    <row r="44359" ht="8.25" customHeight="1"/>
    <row r="44360" ht="8.25" customHeight="1"/>
    <row r="44361" ht="8.25" customHeight="1"/>
    <row r="44362" ht="8.25" customHeight="1"/>
    <row r="44363" ht="8.25" customHeight="1"/>
    <row r="44364" ht="8.25" customHeight="1"/>
    <row r="44365" ht="8.25" customHeight="1"/>
    <row r="44366" ht="8.25" customHeight="1"/>
    <row r="44367" ht="8.25" customHeight="1"/>
    <row r="44368" ht="8.25" customHeight="1"/>
    <row r="44369" ht="8.25" customHeight="1"/>
    <row r="44370" ht="8.25" customHeight="1"/>
    <row r="44371" ht="8.25" customHeight="1"/>
    <row r="44372" ht="8.25" customHeight="1"/>
    <row r="44373" ht="8.25" customHeight="1"/>
    <row r="44374" ht="8.25" customHeight="1"/>
    <row r="44375" ht="8.25" customHeight="1"/>
    <row r="44376" ht="8.25" customHeight="1"/>
    <row r="44377" ht="8.25" customHeight="1"/>
    <row r="44378" ht="8.25" customHeight="1"/>
    <row r="44379" ht="8.25" customHeight="1"/>
    <row r="44380" ht="8.25" customHeight="1"/>
    <row r="44381" ht="8.25" customHeight="1"/>
    <row r="44382" ht="8.25" customHeight="1"/>
    <row r="44383" ht="8.25" customHeight="1"/>
    <row r="44384" ht="8.25" customHeight="1"/>
    <row r="44385" ht="8.25" customHeight="1"/>
    <row r="44386" ht="8.25" customHeight="1"/>
    <row r="44387" ht="8.25" customHeight="1"/>
    <row r="44388" ht="8.25" customHeight="1"/>
    <row r="44389" ht="8.25" customHeight="1"/>
    <row r="44390" ht="8.25" customHeight="1"/>
    <row r="44391" ht="8.25" customHeight="1"/>
    <row r="44392" ht="8.25" customHeight="1"/>
    <row r="44393" ht="8.25" customHeight="1"/>
    <row r="44394" ht="8.25" customHeight="1"/>
    <row r="44395" ht="8.25" customHeight="1"/>
    <row r="44396" ht="8.25" customHeight="1"/>
    <row r="44397" ht="8.25" customHeight="1"/>
    <row r="44398" ht="8.25" customHeight="1"/>
    <row r="44399" ht="8.25" customHeight="1"/>
    <row r="44400" ht="8.25" customHeight="1"/>
    <row r="44401" ht="8.25" customHeight="1"/>
    <row r="44402" ht="8.25" customHeight="1"/>
    <row r="44403" ht="8.25" customHeight="1"/>
    <row r="44404" ht="8.25" customHeight="1"/>
    <row r="44405" ht="8.25" customHeight="1"/>
    <row r="44406" ht="8.25" customHeight="1"/>
    <row r="44407" ht="8.25" customHeight="1"/>
    <row r="44408" ht="8.25" customHeight="1"/>
    <row r="44409" ht="8.25" customHeight="1"/>
    <row r="44410" ht="8.25" customHeight="1"/>
    <row r="44411" ht="8.25" customHeight="1"/>
    <row r="44412" ht="8.25" customHeight="1"/>
    <row r="44413" ht="8.25" customHeight="1"/>
    <row r="44414" ht="8.25" customHeight="1"/>
    <row r="44415" ht="8.25" customHeight="1"/>
    <row r="44416" ht="8.25" customHeight="1"/>
    <row r="44417" ht="8.25" customHeight="1"/>
    <row r="44418" ht="8.25" customHeight="1"/>
    <row r="44419" ht="8.25" customHeight="1"/>
    <row r="44420" ht="8.25" customHeight="1"/>
    <row r="44421" ht="8.25" customHeight="1"/>
    <row r="44422" ht="8.25" customHeight="1"/>
    <row r="44423" ht="8.25" customHeight="1"/>
    <row r="44424" ht="8.25" customHeight="1"/>
    <row r="44425" ht="8.25" customHeight="1"/>
    <row r="44426" ht="8.25" customHeight="1"/>
    <row r="44427" ht="8.25" customHeight="1"/>
    <row r="44428" ht="8.25" customHeight="1"/>
    <row r="44429" ht="8.25" customHeight="1"/>
    <row r="44430" ht="8.25" customHeight="1"/>
    <row r="44431" ht="8.25" customHeight="1"/>
    <row r="44432" ht="8.25" customHeight="1"/>
    <row r="44433" ht="8.25" customHeight="1"/>
    <row r="44434" ht="8.25" customHeight="1"/>
    <row r="44435" ht="8.25" customHeight="1"/>
    <row r="44436" ht="8.25" customHeight="1"/>
    <row r="44437" ht="8.25" customHeight="1"/>
    <row r="44438" ht="8.25" customHeight="1"/>
    <row r="44439" ht="8.25" customHeight="1"/>
    <row r="44440" ht="8.25" customHeight="1"/>
    <row r="44441" ht="8.25" customHeight="1"/>
    <row r="44442" ht="8.25" customHeight="1"/>
    <row r="44443" ht="8.25" customHeight="1"/>
    <row r="44444" ht="8.25" customHeight="1"/>
    <row r="44445" ht="8.25" customHeight="1"/>
    <row r="44446" ht="8.25" customHeight="1"/>
    <row r="44447" ht="8.25" customHeight="1"/>
    <row r="44448" ht="8.25" customHeight="1"/>
    <row r="44449" ht="8.25" customHeight="1"/>
    <row r="44450" ht="8.25" customHeight="1"/>
    <row r="44451" ht="8.25" customHeight="1"/>
    <row r="44452" ht="8.25" customHeight="1"/>
    <row r="44453" ht="8.25" customHeight="1"/>
    <row r="44454" ht="8.25" customHeight="1"/>
    <row r="44455" ht="8.25" customHeight="1"/>
    <row r="44456" ht="8.25" customHeight="1"/>
    <row r="44457" ht="8.25" customHeight="1"/>
    <row r="44458" ht="8.25" customHeight="1"/>
    <row r="44459" ht="8.25" customHeight="1"/>
    <row r="44460" ht="8.25" customHeight="1"/>
    <row r="44461" ht="8.25" customHeight="1"/>
    <row r="44462" ht="8.25" customHeight="1"/>
    <row r="44463" ht="8.25" customHeight="1"/>
    <row r="44464" ht="8.25" customHeight="1"/>
    <row r="44465" ht="8.25" customHeight="1"/>
    <row r="44466" ht="8.25" customHeight="1"/>
    <row r="44467" ht="8.25" customHeight="1"/>
    <row r="44468" ht="8.25" customHeight="1"/>
    <row r="44469" ht="8.25" customHeight="1"/>
    <row r="44470" ht="8.25" customHeight="1"/>
    <row r="44471" ht="8.25" customHeight="1"/>
    <row r="44472" ht="8.25" customHeight="1"/>
    <row r="44473" ht="8.25" customHeight="1"/>
    <row r="44474" ht="8.25" customHeight="1"/>
    <row r="44475" ht="8.25" customHeight="1"/>
    <row r="44476" ht="8.25" customHeight="1"/>
    <row r="44477" ht="8.25" customHeight="1"/>
    <row r="44478" ht="8.25" customHeight="1"/>
    <row r="44479" ht="8.25" customHeight="1"/>
    <row r="44480" ht="8.25" customHeight="1"/>
    <row r="44481" ht="8.25" customHeight="1"/>
    <row r="44482" ht="8.25" customHeight="1"/>
    <row r="44483" ht="8.25" customHeight="1"/>
    <row r="44484" ht="8.25" customHeight="1"/>
    <row r="44485" ht="8.25" customHeight="1"/>
    <row r="44486" ht="8.25" customHeight="1"/>
    <row r="44487" ht="8.25" customHeight="1"/>
    <row r="44488" ht="8.25" customHeight="1"/>
    <row r="44489" ht="8.25" customHeight="1"/>
    <row r="44490" ht="8.25" customHeight="1"/>
    <row r="44491" ht="8.25" customHeight="1"/>
    <row r="44492" ht="8.25" customHeight="1"/>
    <row r="44493" ht="8.25" customHeight="1"/>
    <row r="44494" ht="8.25" customHeight="1"/>
    <row r="44495" ht="8.25" customHeight="1"/>
    <row r="44496" ht="8.25" customHeight="1"/>
    <row r="44497" ht="8.25" customHeight="1"/>
    <row r="44498" ht="8.25" customHeight="1"/>
    <row r="44499" ht="8.25" customHeight="1"/>
    <row r="44500" ht="8.25" customHeight="1"/>
    <row r="44501" ht="8.25" customHeight="1"/>
    <row r="44502" ht="8.25" customHeight="1"/>
    <row r="44503" ht="8.25" customHeight="1"/>
    <row r="44504" ht="8.25" customHeight="1"/>
    <row r="44505" ht="8.25" customHeight="1"/>
    <row r="44506" ht="8.25" customHeight="1"/>
    <row r="44507" ht="8.25" customHeight="1"/>
    <row r="44508" ht="8.25" customHeight="1"/>
    <row r="44509" ht="8.25" customHeight="1"/>
    <row r="44510" ht="8.25" customHeight="1"/>
    <row r="44511" ht="8.25" customHeight="1"/>
    <row r="44512" ht="8.25" customHeight="1"/>
    <row r="44513" ht="8.25" customHeight="1"/>
    <row r="44514" ht="8.25" customHeight="1"/>
    <row r="44515" ht="8.25" customHeight="1"/>
    <row r="44516" ht="8.25" customHeight="1"/>
    <row r="44517" ht="8.25" customHeight="1"/>
    <row r="44518" ht="8.25" customHeight="1"/>
    <row r="44519" ht="8.25" customHeight="1"/>
    <row r="44520" ht="8.25" customHeight="1"/>
    <row r="44521" ht="8.25" customHeight="1"/>
    <row r="44522" ht="8.25" customHeight="1"/>
    <row r="44523" ht="8.25" customHeight="1"/>
    <row r="44524" ht="8.25" customHeight="1"/>
    <row r="44525" ht="8.25" customHeight="1"/>
    <row r="44526" ht="8.25" customHeight="1"/>
    <row r="44527" ht="8.25" customHeight="1"/>
    <row r="44528" ht="8.25" customHeight="1"/>
    <row r="44529" ht="8.25" customHeight="1"/>
    <row r="44530" ht="8.25" customHeight="1"/>
    <row r="44531" ht="8.25" customHeight="1"/>
    <row r="44532" ht="8.25" customHeight="1"/>
    <row r="44533" ht="8.25" customHeight="1"/>
    <row r="44534" ht="8.25" customHeight="1"/>
    <row r="44535" ht="8.25" customHeight="1"/>
    <row r="44536" ht="8.25" customHeight="1"/>
    <row r="44537" ht="8.25" customHeight="1"/>
    <row r="44538" ht="8.25" customHeight="1"/>
    <row r="44539" ht="8.25" customHeight="1"/>
    <row r="44540" ht="8.25" customHeight="1"/>
    <row r="44541" ht="8.25" customHeight="1"/>
    <row r="44542" ht="8.25" customHeight="1"/>
    <row r="44543" ht="8.25" customHeight="1"/>
    <row r="44544" ht="8.25" customHeight="1"/>
    <row r="44545" ht="8.25" customHeight="1"/>
    <row r="44546" ht="8.25" customHeight="1"/>
    <row r="44547" ht="8.25" customHeight="1"/>
    <row r="44548" ht="8.25" customHeight="1"/>
    <row r="44549" ht="8.25" customHeight="1"/>
    <row r="44550" ht="8.25" customHeight="1"/>
    <row r="44551" ht="8.25" customHeight="1"/>
    <row r="44552" ht="8.25" customHeight="1"/>
    <row r="44553" ht="8.25" customHeight="1"/>
    <row r="44554" ht="8.25" customHeight="1"/>
    <row r="44555" ht="8.25" customHeight="1"/>
    <row r="44556" ht="8.25" customHeight="1"/>
    <row r="44557" ht="8.25" customHeight="1"/>
    <row r="44558" ht="8.25" customHeight="1"/>
    <row r="44559" ht="8.25" customHeight="1"/>
    <row r="44560" ht="8.25" customHeight="1"/>
    <row r="44561" ht="8.25" customHeight="1"/>
    <row r="44562" ht="8.25" customHeight="1"/>
    <row r="44563" ht="8.25" customHeight="1"/>
    <row r="44564" ht="8.25" customHeight="1"/>
    <row r="44565" ht="8.25" customHeight="1"/>
    <row r="44566" ht="8.25" customHeight="1"/>
    <row r="44567" ht="8.25" customHeight="1"/>
    <row r="44568" ht="8.25" customHeight="1"/>
    <row r="44569" ht="8.25" customHeight="1"/>
    <row r="44570" ht="8.25" customHeight="1"/>
    <row r="44571" ht="8.25" customHeight="1"/>
    <row r="44572" ht="8.25" customHeight="1"/>
    <row r="44573" ht="8.25" customHeight="1"/>
    <row r="44574" ht="8.25" customHeight="1"/>
    <row r="44575" ht="8.25" customHeight="1"/>
    <row r="44576" ht="8.25" customHeight="1"/>
    <row r="44577" ht="8.25" customHeight="1"/>
    <row r="44578" ht="8.25" customHeight="1"/>
    <row r="44579" ht="8.25" customHeight="1"/>
    <row r="44580" ht="8.25" customHeight="1"/>
    <row r="44581" ht="8.25" customHeight="1"/>
    <row r="44582" ht="8.25" customHeight="1"/>
    <row r="44583" ht="8.25" customHeight="1"/>
    <row r="44584" ht="8.25" customHeight="1"/>
    <row r="44585" ht="8.25" customHeight="1"/>
    <row r="44586" ht="8.25" customHeight="1"/>
    <row r="44587" ht="8.25" customHeight="1"/>
    <row r="44588" ht="8.25" customHeight="1"/>
    <row r="44589" ht="8.25" customHeight="1"/>
    <row r="44590" ht="8.25" customHeight="1"/>
    <row r="44591" ht="8.25" customHeight="1"/>
    <row r="44592" ht="8.25" customHeight="1"/>
    <row r="44593" ht="8.25" customHeight="1"/>
    <row r="44594" ht="8.25" customHeight="1"/>
    <row r="44595" ht="8.25" customHeight="1"/>
    <row r="44596" ht="8.25" customHeight="1"/>
    <row r="44597" ht="8.25" customHeight="1"/>
    <row r="44598" ht="8.25" customHeight="1"/>
    <row r="44599" ht="8.25" customHeight="1"/>
    <row r="44600" ht="8.25" customHeight="1"/>
    <row r="44601" ht="8.25" customHeight="1"/>
    <row r="44602" ht="8.25" customHeight="1"/>
    <row r="44603" ht="8.25" customHeight="1"/>
    <row r="44604" ht="8.25" customHeight="1"/>
    <row r="44605" ht="8.25" customHeight="1"/>
    <row r="44606" ht="8.25" customHeight="1"/>
    <row r="44607" ht="8.25" customHeight="1"/>
    <row r="44608" ht="8.25" customHeight="1"/>
    <row r="44609" ht="8.25" customHeight="1"/>
    <row r="44610" ht="8.25" customHeight="1"/>
    <row r="44611" ht="8.25" customHeight="1"/>
    <row r="44612" ht="8.25" customHeight="1"/>
    <row r="44613" ht="8.25" customHeight="1"/>
    <row r="44614" ht="8.25" customHeight="1"/>
    <row r="44615" ht="8.25" customHeight="1"/>
    <row r="44616" ht="8.25" customHeight="1"/>
    <row r="44617" ht="8.25" customHeight="1"/>
    <row r="44618" ht="8.25" customHeight="1"/>
    <row r="44619" ht="8.25" customHeight="1"/>
    <row r="44620" ht="8.25" customHeight="1"/>
    <row r="44621" ht="8.25" customHeight="1"/>
    <row r="44622" ht="8.25" customHeight="1"/>
    <row r="44623" ht="8.25" customHeight="1"/>
    <row r="44624" ht="8.25" customHeight="1"/>
    <row r="44625" ht="8.25" customHeight="1"/>
    <row r="44626" ht="8.25" customHeight="1"/>
    <row r="44627" ht="8.25" customHeight="1"/>
    <row r="44628" ht="8.25" customHeight="1"/>
    <row r="44629" ht="8.25" customHeight="1"/>
    <row r="44630" ht="8.25" customHeight="1"/>
    <row r="44631" ht="8.25" customHeight="1"/>
    <row r="44632" ht="8.25" customHeight="1"/>
    <row r="44633" ht="8.25" customHeight="1"/>
    <row r="44634" ht="8.25" customHeight="1"/>
    <row r="44635" ht="8.25" customHeight="1"/>
    <row r="44636" ht="8.25" customHeight="1"/>
    <row r="44637" ht="8.25" customHeight="1"/>
    <row r="44638" ht="8.25" customHeight="1"/>
    <row r="44639" ht="8.25" customHeight="1"/>
    <row r="44640" ht="8.25" customHeight="1"/>
    <row r="44641" ht="8.25" customHeight="1"/>
    <row r="44642" ht="8.25" customHeight="1"/>
    <row r="44643" ht="8.25" customHeight="1"/>
    <row r="44644" ht="8.25" customHeight="1"/>
    <row r="44645" ht="8.25" customHeight="1"/>
    <row r="44646" ht="8.25" customHeight="1"/>
    <row r="44647" ht="8.25" customHeight="1"/>
    <row r="44648" ht="8.25" customHeight="1"/>
    <row r="44649" ht="8.25" customHeight="1"/>
    <row r="44650" ht="8.25" customHeight="1"/>
    <row r="44651" ht="8.25" customHeight="1"/>
    <row r="44652" ht="8.25" customHeight="1"/>
    <row r="44653" ht="8.25" customHeight="1"/>
    <row r="44654" ht="8.25" customHeight="1"/>
    <row r="44655" ht="8.25" customHeight="1"/>
    <row r="44656" ht="8.25" customHeight="1"/>
    <row r="44657" ht="8.25" customHeight="1"/>
    <row r="44658" ht="8.25" customHeight="1"/>
    <row r="44659" ht="8.25" customHeight="1"/>
    <row r="44660" ht="8.25" customHeight="1"/>
    <row r="44661" ht="8.25" customHeight="1"/>
    <row r="44662" ht="8.25" customHeight="1"/>
    <row r="44663" ht="8.25" customHeight="1"/>
    <row r="44664" ht="8.25" customHeight="1"/>
    <row r="44665" ht="8.25" customHeight="1"/>
    <row r="44666" ht="8.25" customHeight="1"/>
    <row r="44667" ht="8.25" customHeight="1"/>
    <row r="44668" ht="8.25" customHeight="1"/>
    <row r="44669" ht="8.25" customHeight="1"/>
    <row r="44670" ht="8.25" customHeight="1"/>
    <row r="44671" ht="8.25" customHeight="1"/>
    <row r="44672" ht="8.25" customHeight="1"/>
    <row r="44673" ht="8.25" customHeight="1"/>
    <row r="44674" ht="8.25" customHeight="1"/>
    <row r="44675" ht="8.25" customHeight="1"/>
    <row r="44676" ht="8.25" customHeight="1"/>
    <row r="44677" ht="8.25" customHeight="1"/>
    <row r="44678" ht="8.25" customHeight="1"/>
    <row r="44679" ht="8.25" customHeight="1"/>
    <row r="44680" ht="8.25" customHeight="1"/>
    <row r="44681" ht="8.25" customHeight="1"/>
    <row r="44682" ht="8.25" customHeight="1"/>
    <row r="44683" ht="8.25" customHeight="1"/>
    <row r="44684" ht="8.25" customHeight="1"/>
    <row r="44685" ht="8.25" customHeight="1"/>
    <row r="44686" ht="8.25" customHeight="1"/>
    <row r="44687" ht="8.25" customHeight="1"/>
    <row r="44688" ht="8.25" customHeight="1"/>
    <row r="44689" ht="8.25" customHeight="1"/>
    <row r="44690" ht="8.25" customHeight="1"/>
    <row r="44691" ht="8.25" customHeight="1"/>
    <row r="44692" ht="8.25" customHeight="1"/>
    <row r="44693" ht="8.25" customHeight="1"/>
    <row r="44694" ht="8.25" customHeight="1"/>
    <row r="44695" ht="8.25" customHeight="1"/>
    <row r="44696" ht="8.25" customHeight="1"/>
    <row r="44697" ht="8.25" customHeight="1"/>
    <row r="44698" ht="8.25" customHeight="1"/>
    <row r="44699" ht="8.25" customHeight="1"/>
    <row r="44700" ht="8.25" customHeight="1"/>
    <row r="44701" ht="8.25" customHeight="1"/>
    <row r="44702" ht="8.25" customHeight="1"/>
    <row r="44703" ht="8.25" customHeight="1"/>
    <row r="44704" ht="8.25" customHeight="1"/>
    <row r="44705" ht="8.25" customHeight="1"/>
    <row r="44706" ht="8.25" customHeight="1"/>
    <row r="44707" ht="8.25" customHeight="1"/>
    <row r="44708" ht="8.25" customHeight="1"/>
    <row r="44709" ht="8.25" customHeight="1"/>
    <row r="44710" ht="8.25" customHeight="1"/>
    <row r="44711" ht="8.25" customHeight="1"/>
    <row r="44712" ht="8.25" customHeight="1"/>
    <row r="44713" ht="8.25" customHeight="1"/>
    <row r="44714" ht="8.25" customHeight="1"/>
    <row r="44715" ht="8.25" customHeight="1"/>
    <row r="44716" ht="8.25" customHeight="1"/>
    <row r="44717" ht="8.25" customHeight="1"/>
    <row r="44718" ht="8.25" customHeight="1"/>
    <row r="44719" ht="8.25" customHeight="1"/>
    <row r="44720" ht="8.25" customHeight="1"/>
    <row r="44721" ht="8.25" customHeight="1"/>
    <row r="44722" ht="8.25" customHeight="1"/>
    <row r="44723" ht="8.25" customHeight="1"/>
    <row r="44724" ht="8.25" customHeight="1"/>
    <row r="44725" ht="8.25" customHeight="1"/>
    <row r="44726" ht="8.25" customHeight="1"/>
    <row r="44727" ht="8.25" customHeight="1"/>
    <row r="44728" ht="8.25" customHeight="1"/>
    <row r="44729" ht="8.25" customHeight="1"/>
    <row r="44730" ht="8.25" customHeight="1"/>
    <row r="44731" ht="8.25" customHeight="1"/>
    <row r="44732" ht="8.25" customHeight="1"/>
    <row r="44733" ht="8.25" customHeight="1"/>
    <row r="44734" ht="8.25" customHeight="1"/>
    <row r="44735" ht="8.25" customHeight="1"/>
    <row r="44736" ht="8.25" customHeight="1"/>
    <row r="44737" ht="8.25" customHeight="1"/>
    <row r="44738" ht="8.25" customHeight="1"/>
    <row r="44739" ht="8.25" customHeight="1"/>
    <row r="44740" ht="8.25" customHeight="1"/>
    <row r="44741" ht="8.25" customHeight="1"/>
    <row r="44742" ht="8.25" customHeight="1"/>
    <row r="44743" ht="8.25" customHeight="1"/>
    <row r="44744" ht="8.25" customHeight="1"/>
    <row r="44745" ht="8.25" customHeight="1"/>
    <row r="44746" ht="8.25" customHeight="1"/>
    <row r="44747" ht="8.25" customHeight="1"/>
    <row r="44748" ht="8.25" customHeight="1"/>
    <row r="44749" ht="8.25" customHeight="1"/>
    <row r="44750" ht="8.25" customHeight="1"/>
    <row r="44751" ht="8.25" customHeight="1"/>
    <row r="44752" ht="8.25" customHeight="1"/>
    <row r="44753" ht="8.25" customHeight="1"/>
    <row r="44754" ht="8.25" customHeight="1"/>
    <row r="44755" ht="8.25" customHeight="1"/>
    <row r="44756" ht="8.25" customHeight="1"/>
    <row r="44757" ht="8.25" customHeight="1"/>
    <row r="44758" ht="8.25" customHeight="1"/>
    <row r="44759" ht="8.25" customHeight="1"/>
    <row r="44760" ht="8.25" customHeight="1"/>
    <row r="44761" ht="8.25" customHeight="1"/>
    <row r="44762" ht="8.25" customHeight="1"/>
    <row r="44763" ht="8.25" customHeight="1"/>
    <row r="44764" ht="8.25" customHeight="1"/>
    <row r="44765" ht="8.25" customHeight="1"/>
    <row r="44766" ht="8.25" customHeight="1"/>
    <row r="44767" ht="8.25" customHeight="1"/>
    <row r="44768" ht="8.25" customHeight="1"/>
    <row r="44769" ht="8.25" customHeight="1"/>
    <row r="44770" ht="8.25" customHeight="1"/>
    <row r="44771" ht="8.25" customHeight="1"/>
    <row r="44772" ht="8.25" customHeight="1"/>
    <row r="44773" ht="8.25" customHeight="1"/>
    <row r="44774" ht="8.25" customHeight="1"/>
    <row r="44775" ht="8.25" customHeight="1"/>
    <row r="44776" ht="8.25" customHeight="1"/>
    <row r="44777" ht="8.25" customHeight="1"/>
    <row r="44778" ht="8.25" customHeight="1"/>
    <row r="44779" ht="8.25" customHeight="1"/>
    <row r="44780" ht="8.25" customHeight="1"/>
    <row r="44781" ht="8.25" customHeight="1"/>
    <row r="44782" ht="8.25" customHeight="1"/>
    <row r="44783" ht="8.25" customHeight="1"/>
    <row r="44784" ht="8.25" customHeight="1"/>
    <row r="44785" ht="8.25" customHeight="1"/>
    <row r="44786" ht="8.25" customHeight="1"/>
    <row r="44787" ht="8.25" customHeight="1"/>
    <row r="44788" ht="8.25" customHeight="1"/>
    <row r="44789" ht="8.25" customHeight="1"/>
    <row r="44790" ht="8.25" customHeight="1"/>
    <row r="44791" ht="8.25" customHeight="1"/>
    <row r="44792" ht="8.25" customHeight="1"/>
    <row r="44793" ht="8.25" customHeight="1"/>
    <row r="44794" ht="8.25" customHeight="1"/>
    <row r="44795" ht="8.25" customHeight="1"/>
    <row r="44796" ht="8.25" customHeight="1"/>
    <row r="44797" ht="8.25" customHeight="1"/>
    <row r="44798" ht="8.25" customHeight="1"/>
    <row r="44799" ht="8.25" customHeight="1"/>
    <row r="44800" ht="8.25" customHeight="1"/>
    <row r="44801" ht="8.25" customHeight="1"/>
    <row r="44802" ht="8.25" customHeight="1"/>
    <row r="44803" ht="8.25" customHeight="1"/>
    <row r="44804" ht="8.25" customHeight="1"/>
    <row r="44805" ht="8.25" customHeight="1"/>
    <row r="44806" ht="8.25" customHeight="1"/>
    <row r="44807" ht="8.25" customHeight="1"/>
    <row r="44808" ht="8.25" customHeight="1"/>
    <row r="44809" ht="8.25" customHeight="1"/>
    <row r="44810" ht="8.25" customHeight="1"/>
    <row r="44811" ht="8.25" customHeight="1"/>
    <row r="44812" ht="8.25" customHeight="1"/>
    <row r="44813" ht="8.25" customHeight="1"/>
    <row r="44814" ht="8.25" customHeight="1"/>
    <row r="44815" ht="8.25" customHeight="1"/>
    <row r="44816" ht="8.25" customHeight="1"/>
    <row r="44817" ht="8.25" customHeight="1"/>
    <row r="44818" ht="8.25" customHeight="1"/>
    <row r="44819" ht="8.25" customHeight="1"/>
    <row r="44820" ht="8.25" customHeight="1"/>
    <row r="44821" ht="8.25" customHeight="1"/>
    <row r="44822" ht="8.25" customHeight="1"/>
    <row r="44823" ht="8.25" customHeight="1"/>
    <row r="44824" ht="8.25" customHeight="1"/>
    <row r="44825" ht="8.25" customHeight="1"/>
    <row r="44826" ht="8.25" customHeight="1"/>
    <row r="44827" ht="8.25" customHeight="1"/>
    <row r="44828" ht="8.25" customHeight="1"/>
    <row r="44829" ht="8.25" customHeight="1"/>
    <row r="44830" ht="8.25" customHeight="1"/>
    <row r="44831" ht="8.25" customHeight="1"/>
    <row r="44832" ht="8.25" customHeight="1"/>
    <row r="44833" ht="8.25" customHeight="1"/>
    <row r="44834" ht="8.25" customHeight="1"/>
    <row r="44835" ht="8.25" customHeight="1"/>
    <row r="44836" ht="8.25" customHeight="1"/>
    <row r="44837" ht="8.25" customHeight="1"/>
    <row r="44838" ht="8.25" customHeight="1"/>
    <row r="44839" ht="8.25" customHeight="1"/>
    <row r="44840" ht="8.25" customHeight="1"/>
    <row r="44841" ht="8.25" customHeight="1"/>
    <row r="44842" ht="8.25" customHeight="1"/>
    <row r="44843" ht="8.25" customHeight="1"/>
    <row r="44844" ht="8.25" customHeight="1"/>
    <row r="44845" ht="8.25" customHeight="1"/>
    <row r="44846" ht="8.25" customHeight="1"/>
    <row r="44847" ht="8.25" customHeight="1"/>
    <row r="44848" ht="8.25" customHeight="1"/>
    <row r="44849" ht="8.25" customHeight="1"/>
    <row r="44850" ht="8.25" customHeight="1"/>
    <row r="44851" ht="8.25" customHeight="1"/>
    <row r="44852" ht="8.25" customHeight="1"/>
    <row r="44853" ht="8.25" customHeight="1"/>
    <row r="44854" ht="8.25" customHeight="1"/>
    <row r="44855" ht="8.25" customHeight="1"/>
    <row r="44856" ht="8.25" customHeight="1"/>
    <row r="44857" ht="8.25" customHeight="1"/>
    <row r="44858" ht="8.25" customHeight="1"/>
    <row r="44859" ht="8.25" customHeight="1"/>
    <row r="44860" ht="8.25" customHeight="1"/>
    <row r="44861" ht="8.25" customHeight="1"/>
    <row r="44862" ht="8.25" customHeight="1"/>
    <row r="44863" ht="8.25" customHeight="1"/>
    <row r="44864" ht="8.25" customHeight="1"/>
    <row r="44865" ht="8.25" customHeight="1"/>
    <row r="44866" ht="8.25" customHeight="1"/>
    <row r="44867" ht="8.25" customHeight="1"/>
    <row r="44868" ht="8.25" customHeight="1"/>
    <row r="44869" ht="8.25" customHeight="1"/>
    <row r="44870" ht="8.25" customHeight="1"/>
    <row r="44871" ht="8.25" customHeight="1"/>
    <row r="44872" ht="8.25" customHeight="1"/>
    <row r="44873" ht="8.25" customHeight="1"/>
    <row r="44874" ht="8.25" customHeight="1"/>
    <row r="44875" ht="8.25" customHeight="1"/>
    <row r="44876" ht="8.25" customHeight="1"/>
    <row r="44877" ht="8.25" customHeight="1"/>
    <row r="44878" ht="8.25" customHeight="1"/>
    <row r="44879" ht="8.25" customHeight="1"/>
    <row r="44880" ht="8.25" customHeight="1"/>
    <row r="44881" ht="8.25" customHeight="1"/>
    <row r="44882" ht="8.25" customHeight="1"/>
    <row r="44883" ht="8.25" customHeight="1"/>
    <row r="44884" ht="8.25" customHeight="1"/>
    <row r="44885" ht="8.25" customHeight="1"/>
    <row r="44886" ht="8.25" customHeight="1"/>
    <row r="44887" ht="8.25" customHeight="1"/>
    <row r="44888" ht="8.25" customHeight="1"/>
    <row r="44889" ht="8.25" customHeight="1"/>
    <row r="44890" ht="8.25" customHeight="1"/>
    <row r="44891" ht="8.25" customHeight="1"/>
    <row r="44892" ht="8.25" customHeight="1"/>
    <row r="44893" ht="8.25" customHeight="1"/>
    <row r="44894" ht="8.25" customHeight="1"/>
    <row r="44895" ht="8.25" customHeight="1"/>
    <row r="44896" ht="8.25" customHeight="1"/>
    <row r="44897" ht="8.25" customHeight="1"/>
    <row r="44898" ht="8.25" customHeight="1"/>
    <row r="44899" ht="8.25" customHeight="1"/>
    <row r="44900" ht="8.25" customHeight="1"/>
    <row r="44901" ht="8.25" customHeight="1"/>
    <row r="44902" ht="8.25" customHeight="1"/>
    <row r="44903" ht="8.25" customHeight="1"/>
    <row r="44904" ht="8.25" customHeight="1"/>
    <row r="44905" ht="8.25" customHeight="1"/>
    <row r="44906" ht="8.25" customHeight="1"/>
    <row r="44907" ht="8.25" customHeight="1"/>
    <row r="44908" ht="8.25" customHeight="1"/>
    <row r="44909" ht="8.25" customHeight="1"/>
    <row r="44910" ht="8.25" customHeight="1"/>
    <row r="44911" ht="8.25" customHeight="1"/>
    <row r="44912" ht="8.25" customHeight="1"/>
    <row r="44913" ht="8.25" customHeight="1"/>
    <row r="44914" ht="8.25" customHeight="1"/>
    <row r="44915" ht="8.25" customHeight="1"/>
    <row r="44916" ht="8.25" customHeight="1"/>
    <row r="44917" ht="8.25" customHeight="1"/>
    <row r="44918" ht="8.25" customHeight="1"/>
    <row r="44919" ht="8.25" customHeight="1"/>
    <row r="44920" ht="8.25" customHeight="1"/>
    <row r="44921" ht="8.25" customHeight="1"/>
    <row r="44922" ht="8.25" customHeight="1"/>
    <row r="44923" ht="8.25" customHeight="1"/>
    <row r="44924" ht="8.25" customHeight="1"/>
    <row r="44925" ht="8.25" customHeight="1"/>
    <row r="44926" ht="8.25" customHeight="1"/>
    <row r="44927" ht="8.25" customHeight="1"/>
    <row r="44928" ht="8.25" customHeight="1"/>
    <row r="44929" ht="8.25" customHeight="1"/>
    <row r="44930" ht="8.25" customHeight="1"/>
    <row r="44931" ht="8.25" customHeight="1"/>
    <row r="44932" ht="8.25" customHeight="1"/>
    <row r="44933" ht="8.25" customHeight="1"/>
    <row r="44934" ht="8.25" customHeight="1"/>
    <row r="44935" ht="8.25" customHeight="1"/>
    <row r="44936" ht="8.25" customHeight="1"/>
    <row r="44937" ht="8.25" customHeight="1"/>
    <row r="44938" ht="8.25" customHeight="1"/>
    <row r="44939" ht="8.25" customHeight="1"/>
    <row r="44940" ht="8.25" customHeight="1"/>
    <row r="44941" ht="8.25" customHeight="1"/>
    <row r="44942" ht="8.25" customHeight="1"/>
    <row r="44943" ht="8.25" customHeight="1"/>
    <row r="44944" ht="8.25" customHeight="1"/>
    <row r="44945" ht="8.25" customHeight="1"/>
    <row r="44946" ht="8.25" customHeight="1"/>
    <row r="44947" ht="8.25" customHeight="1"/>
    <row r="44948" ht="8.25" customHeight="1"/>
    <row r="44949" ht="8.25" customHeight="1"/>
    <row r="44950" ht="8.25" customHeight="1"/>
    <row r="44951" ht="8.25" customHeight="1"/>
    <row r="44952" ht="8.25" customHeight="1"/>
    <row r="44953" ht="8.25" customHeight="1"/>
    <row r="44954" ht="8.25" customHeight="1"/>
    <row r="44955" ht="8.25" customHeight="1"/>
    <row r="44956" ht="8.25" customHeight="1"/>
    <row r="44957" ht="8.25" customHeight="1"/>
    <row r="44958" ht="8.25" customHeight="1"/>
    <row r="44959" ht="8.25" customHeight="1"/>
    <row r="44960" ht="8.25" customHeight="1"/>
    <row r="44961" ht="8.25" customHeight="1"/>
    <row r="44962" ht="8.25" customHeight="1"/>
    <row r="44963" ht="8.25" customHeight="1"/>
    <row r="44964" ht="8.25" customHeight="1"/>
    <row r="44965" ht="8.25" customHeight="1"/>
    <row r="44966" ht="8.25" customHeight="1"/>
    <row r="44967" ht="8.25" customHeight="1"/>
    <row r="44968" ht="8.25" customHeight="1"/>
    <row r="44969" ht="8.25" customHeight="1"/>
    <row r="44970" ht="8.25" customHeight="1"/>
    <row r="44971" ht="8.25" customHeight="1"/>
    <row r="44972" ht="8.25" customHeight="1"/>
    <row r="44973" ht="8.25" customHeight="1"/>
    <row r="44974" ht="8.25" customHeight="1"/>
    <row r="44975" ht="8.25" customHeight="1"/>
    <row r="44976" ht="8.25" customHeight="1"/>
    <row r="44977" ht="8.25" customHeight="1"/>
    <row r="44978" ht="8.25" customHeight="1"/>
    <row r="44979" ht="8.25" customHeight="1"/>
    <row r="44980" ht="8.25" customHeight="1"/>
    <row r="44981" ht="8.25" customHeight="1"/>
    <row r="44982" ht="8.25" customHeight="1"/>
    <row r="44983" ht="8.25" customHeight="1"/>
    <row r="44984" ht="8.25" customHeight="1"/>
    <row r="44985" ht="8.25" customHeight="1"/>
    <row r="44986" ht="8.25" customHeight="1"/>
    <row r="44987" ht="8.25" customHeight="1"/>
    <row r="44988" ht="8.25" customHeight="1"/>
    <row r="44989" ht="8.25" customHeight="1"/>
    <row r="44990" ht="8.25" customHeight="1"/>
    <row r="44991" ht="8.25" customHeight="1"/>
    <row r="44992" ht="8.25" customHeight="1"/>
    <row r="44993" ht="8.25" customHeight="1"/>
    <row r="44994" ht="8.25" customHeight="1"/>
    <row r="44995" ht="8.25" customHeight="1"/>
    <row r="44996" ht="8.25" customHeight="1"/>
    <row r="44997" ht="8.25" customHeight="1"/>
    <row r="44998" ht="8.25" customHeight="1"/>
    <row r="44999" ht="8.25" customHeight="1"/>
    <row r="45000" ht="8.25" customHeight="1"/>
    <row r="45001" ht="8.25" customHeight="1"/>
    <row r="45002" ht="8.25" customHeight="1"/>
    <row r="45003" ht="8.25" customHeight="1"/>
    <row r="45004" ht="8.25" customHeight="1"/>
    <row r="45005" ht="8.25" customHeight="1"/>
    <row r="45006" ht="8.25" customHeight="1"/>
    <row r="45007" ht="8.25" customHeight="1"/>
    <row r="45008" ht="8.25" customHeight="1"/>
    <row r="45009" ht="8.25" customHeight="1"/>
    <row r="45010" ht="8.25" customHeight="1"/>
    <row r="45011" ht="8.25" customHeight="1"/>
    <row r="45012" ht="8.25" customHeight="1"/>
    <row r="45013" ht="8.25" customHeight="1"/>
    <row r="45014" ht="8.25" customHeight="1"/>
    <row r="45015" ht="8.25" customHeight="1"/>
    <row r="45016" ht="8.25" customHeight="1"/>
    <row r="45017" ht="8.25" customHeight="1"/>
    <row r="45018" ht="8.25" customHeight="1"/>
    <row r="45019" ht="8.25" customHeight="1"/>
    <row r="45020" ht="8.25" customHeight="1"/>
    <row r="45021" ht="8.25" customHeight="1"/>
    <row r="45022" ht="8.25" customHeight="1"/>
    <row r="45023" ht="8.25" customHeight="1"/>
    <row r="45024" ht="8.25" customHeight="1"/>
    <row r="45025" ht="8.25" customHeight="1"/>
    <row r="45026" ht="8.25" customHeight="1"/>
    <row r="45027" ht="8.25" customHeight="1"/>
    <row r="45028" ht="8.25" customHeight="1"/>
    <row r="45029" ht="8.25" customHeight="1"/>
    <row r="45030" ht="8.25" customHeight="1"/>
    <row r="45031" ht="8.25" customHeight="1"/>
    <row r="45032" ht="8.25" customHeight="1"/>
    <row r="45033" ht="8.25" customHeight="1"/>
    <row r="45034" ht="8.25" customHeight="1"/>
    <row r="45035" ht="8.25" customHeight="1"/>
    <row r="45036" ht="8.25" customHeight="1"/>
    <row r="45037" ht="8.25" customHeight="1"/>
    <row r="45038" ht="8.25" customHeight="1"/>
    <row r="45039" ht="8.25" customHeight="1"/>
    <row r="45040" ht="8.25" customHeight="1"/>
    <row r="45041" ht="8.25" customHeight="1"/>
    <row r="45042" ht="8.25" customHeight="1"/>
    <row r="45043" ht="8.25" customHeight="1"/>
    <row r="45044" ht="8.25" customHeight="1"/>
    <row r="45045" ht="8.25" customHeight="1"/>
    <row r="45046" ht="8.25" customHeight="1"/>
    <row r="45047" ht="8.25" customHeight="1"/>
    <row r="45048" ht="8.25" customHeight="1"/>
    <row r="45049" ht="8.25" customHeight="1"/>
    <row r="45050" ht="8.25" customHeight="1"/>
    <row r="45051" ht="8.25" customHeight="1"/>
    <row r="45052" ht="8.25" customHeight="1"/>
    <row r="45053" ht="8.25" customHeight="1"/>
    <row r="45054" ht="8.25" customHeight="1"/>
    <row r="45055" ht="8.25" customHeight="1"/>
    <row r="45056" ht="8.25" customHeight="1"/>
    <row r="45057" ht="8.25" customHeight="1"/>
    <row r="45058" ht="8.25" customHeight="1"/>
    <row r="45059" ht="8.25" customHeight="1"/>
    <row r="45060" ht="8.25" customHeight="1"/>
    <row r="45061" ht="8.25" customHeight="1"/>
    <row r="45062" ht="8.25" customHeight="1"/>
    <row r="45063" ht="8.25" customHeight="1"/>
    <row r="45064" ht="8.25" customHeight="1"/>
    <row r="45065" ht="8.25" customHeight="1"/>
    <row r="45066" ht="8.25" customHeight="1"/>
    <row r="45067" ht="8.25" customHeight="1"/>
    <row r="45068" ht="8.25" customHeight="1"/>
    <row r="45069" ht="8.25" customHeight="1"/>
    <row r="45070" ht="8.25" customHeight="1"/>
    <row r="45071" ht="8.25" customHeight="1"/>
    <row r="45072" ht="8.25" customHeight="1"/>
    <row r="45073" ht="8.25" customHeight="1"/>
    <row r="45074" ht="8.25" customHeight="1"/>
    <row r="45075" ht="8.25" customHeight="1"/>
    <row r="45076" ht="8.25" customHeight="1"/>
    <row r="45077" ht="8.25" customHeight="1"/>
    <row r="45078" ht="8.25" customHeight="1"/>
    <row r="45079" ht="8.25" customHeight="1"/>
    <row r="45080" ht="8.25" customHeight="1"/>
    <row r="45081" ht="8.25" customHeight="1"/>
    <row r="45082" ht="8.25" customHeight="1"/>
    <row r="45083" ht="8.25" customHeight="1"/>
    <row r="45084" ht="8.25" customHeight="1"/>
    <row r="45085" ht="8.25" customHeight="1"/>
    <row r="45086" ht="8.25" customHeight="1"/>
    <row r="45087" ht="8.25" customHeight="1"/>
    <row r="45088" ht="8.25" customHeight="1"/>
    <row r="45089" ht="8.25" customHeight="1"/>
    <row r="45090" ht="8.25" customHeight="1"/>
    <row r="45091" ht="8.25" customHeight="1"/>
    <row r="45092" ht="8.25" customHeight="1"/>
    <row r="45093" ht="8.25" customHeight="1"/>
    <row r="45094" ht="8.25" customHeight="1"/>
    <row r="45095" ht="8.25" customHeight="1"/>
    <row r="45096" ht="8.25" customHeight="1"/>
    <row r="45097" ht="8.25" customHeight="1"/>
    <row r="45098" ht="8.25" customHeight="1"/>
    <row r="45099" ht="8.25" customHeight="1"/>
    <row r="45100" ht="8.25" customHeight="1"/>
    <row r="45101" ht="8.25" customHeight="1"/>
    <row r="45102" ht="8.25" customHeight="1"/>
    <row r="45103" ht="8.25" customHeight="1"/>
    <row r="45104" ht="8.25" customHeight="1"/>
    <row r="45105" ht="8.25" customHeight="1"/>
    <row r="45106" ht="8.25" customHeight="1"/>
    <row r="45107" ht="8.25" customHeight="1"/>
    <row r="45108" ht="8.25" customHeight="1"/>
    <row r="45109" ht="8.25" customHeight="1"/>
    <row r="45110" ht="8.25" customHeight="1"/>
    <row r="45111" ht="8.25" customHeight="1"/>
    <row r="45112" ht="8.25" customHeight="1"/>
    <row r="45113" ht="8.25" customHeight="1"/>
    <row r="45114" ht="8.25" customHeight="1"/>
    <row r="45115" ht="8.25" customHeight="1"/>
    <row r="45116" ht="8.25" customHeight="1"/>
    <row r="45117" ht="8.25" customHeight="1"/>
    <row r="45118" ht="8.25" customHeight="1"/>
    <row r="45119" ht="8.25" customHeight="1"/>
    <row r="45120" ht="8.25" customHeight="1"/>
    <row r="45121" ht="8.25" customHeight="1"/>
    <row r="45122" ht="8.25" customHeight="1"/>
    <row r="45123" ht="8.25" customHeight="1"/>
    <row r="45124" ht="8.25" customHeight="1"/>
    <row r="45125" ht="8.25" customHeight="1"/>
    <row r="45126" ht="8.25" customHeight="1"/>
    <row r="45127" ht="8.25" customHeight="1"/>
    <row r="45128" ht="8.25" customHeight="1"/>
    <row r="45129" ht="8.25" customHeight="1"/>
    <row r="45130" ht="8.25" customHeight="1"/>
    <row r="45131" ht="8.25" customHeight="1"/>
    <row r="45132" ht="8.25" customHeight="1"/>
    <row r="45133" ht="8.25" customHeight="1"/>
    <row r="45134" ht="8.25" customHeight="1"/>
    <row r="45135" ht="8.25" customHeight="1"/>
    <row r="45136" ht="8.25" customHeight="1"/>
    <row r="45137" ht="8.25" customHeight="1"/>
    <row r="45138" ht="8.25" customHeight="1"/>
    <row r="45139" ht="8.25" customHeight="1"/>
    <row r="45140" ht="8.25" customHeight="1"/>
    <row r="45141" ht="8.25" customHeight="1"/>
    <row r="45142" ht="8.25" customHeight="1"/>
    <row r="45143" ht="8.25" customHeight="1"/>
    <row r="45144" ht="8.25" customHeight="1"/>
    <row r="45145" ht="8.25" customHeight="1"/>
    <row r="45146" ht="8.25" customHeight="1"/>
    <row r="45147" ht="8.25" customHeight="1"/>
    <row r="45148" ht="8.25" customHeight="1"/>
    <row r="45149" ht="8.25" customHeight="1"/>
    <row r="45150" ht="8.25" customHeight="1"/>
    <row r="45151" ht="8.25" customHeight="1"/>
    <row r="45152" ht="8.25" customHeight="1"/>
    <row r="45153" ht="8.25" customHeight="1"/>
    <row r="45154" ht="8.25" customHeight="1"/>
    <row r="45155" ht="8.25" customHeight="1"/>
    <row r="45156" ht="8.25" customHeight="1"/>
    <row r="45157" ht="8.25" customHeight="1"/>
    <row r="45158" ht="8.25" customHeight="1"/>
    <row r="45159" ht="8.25" customHeight="1"/>
    <row r="45160" ht="8.25" customHeight="1"/>
    <row r="45161" ht="8.25" customHeight="1"/>
    <row r="45162" ht="8.25" customHeight="1"/>
    <row r="45163" ht="8.25" customHeight="1"/>
    <row r="45164" ht="8.25" customHeight="1"/>
    <row r="45165" ht="8.25" customHeight="1"/>
    <row r="45166" ht="8.25" customHeight="1"/>
    <row r="45167" ht="8.25" customHeight="1"/>
    <row r="45168" ht="8.25" customHeight="1"/>
    <row r="45169" ht="8.25" customHeight="1"/>
    <row r="45170" ht="8.25" customHeight="1"/>
    <row r="45171" ht="8.25" customHeight="1"/>
    <row r="45172" ht="8.25" customHeight="1"/>
    <row r="45173" ht="8.25" customHeight="1"/>
    <row r="45174" ht="8.25" customHeight="1"/>
    <row r="45175" ht="8.25" customHeight="1"/>
    <row r="45176" ht="8.25" customHeight="1"/>
    <row r="45177" ht="8.25" customHeight="1"/>
    <row r="45178" ht="8.25" customHeight="1"/>
    <row r="45179" ht="8.25" customHeight="1"/>
    <row r="45180" ht="8.25" customHeight="1"/>
    <row r="45181" ht="8.25" customHeight="1"/>
    <row r="45182" ht="8.25" customHeight="1"/>
    <row r="45183" ht="8.25" customHeight="1"/>
    <row r="45184" ht="8.25" customHeight="1"/>
    <row r="45185" ht="8.25" customHeight="1"/>
    <row r="45186" ht="8.25" customHeight="1"/>
    <row r="45187" ht="8.25" customHeight="1"/>
    <row r="45188" ht="8.25" customHeight="1"/>
    <row r="45189" ht="8.25" customHeight="1"/>
    <row r="45190" ht="8.25" customHeight="1"/>
    <row r="45191" ht="8.25" customHeight="1"/>
    <row r="45192" ht="8.25" customHeight="1"/>
    <row r="45193" ht="8.25" customHeight="1"/>
    <row r="45194" ht="8.25" customHeight="1"/>
    <row r="45195" ht="8.25" customHeight="1"/>
    <row r="45196" ht="8.25" customHeight="1"/>
    <row r="45197" ht="8.25" customHeight="1"/>
    <row r="45198" ht="8.25" customHeight="1"/>
    <row r="45199" ht="8.25" customHeight="1"/>
    <row r="45200" ht="8.25" customHeight="1"/>
    <row r="45201" ht="8.25" customHeight="1"/>
    <row r="45202" ht="8.25" customHeight="1"/>
    <row r="45203" ht="8.25" customHeight="1"/>
    <row r="45204" ht="8.25" customHeight="1"/>
    <row r="45205" ht="8.25" customHeight="1"/>
    <row r="45206" ht="8.25" customHeight="1"/>
    <row r="45207" ht="8.25" customHeight="1"/>
    <row r="45208" ht="8.25" customHeight="1"/>
    <row r="45209" ht="8.25" customHeight="1"/>
    <row r="45210" ht="8.25" customHeight="1"/>
    <row r="45211" ht="8.25" customHeight="1"/>
    <row r="45212" ht="8.25" customHeight="1"/>
    <row r="45213" ht="8.25" customHeight="1"/>
    <row r="45214" ht="8.25" customHeight="1"/>
    <row r="45215" ht="8.25" customHeight="1"/>
    <row r="45216" ht="8.25" customHeight="1"/>
    <row r="45217" ht="8.25" customHeight="1"/>
    <row r="45218" ht="8.25" customHeight="1"/>
    <row r="45219" ht="8.25" customHeight="1"/>
    <row r="45220" ht="8.25" customHeight="1"/>
    <row r="45221" ht="8.25" customHeight="1"/>
    <row r="45222" ht="8.25" customHeight="1"/>
    <row r="45223" ht="8.25" customHeight="1"/>
    <row r="45224" ht="8.25" customHeight="1"/>
    <row r="45225" ht="8.25" customHeight="1"/>
    <row r="45226" ht="8.25" customHeight="1"/>
    <row r="45227" ht="8.25" customHeight="1"/>
    <row r="45228" ht="8.25" customHeight="1"/>
    <row r="45229" ht="8.25" customHeight="1"/>
    <row r="45230" ht="8.25" customHeight="1"/>
    <row r="45231" ht="8.25" customHeight="1"/>
    <row r="45232" ht="8.25" customHeight="1"/>
    <row r="45233" ht="8.25" customHeight="1"/>
    <row r="45234" ht="8.25" customHeight="1"/>
    <row r="45235" ht="8.25" customHeight="1"/>
    <row r="45236" ht="8.25" customHeight="1"/>
    <row r="45237" ht="8.25" customHeight="1"/>
    <row r="45238" ht="8.25" customHeight="1"/>
    <row r="45239" ht="8.25" customHeight="1"/>
    <row r="45240" ht="8.25" customHeight="1"/>
    <row r="45241" ht="8.25" customHeight="1"/>
    <row r="45242" ht="8.25" customHeight="1"/>
    <row r="45243" ht="8.25" customHeight="1"/>
    <row r="45244" ht="8.25" customHeight="1"/>
    <row r="45245" ht="8.25" customHeight="1"/>
    <row r="45246" ht="8.25" customHeight="1"/>
    <row r="45247" ht="8.25" customHeight="1"/>
    <row r="45248" ht="8.25" customHeight="1"/>
    <row r="45249" ht="8.25" customHeight="1"/>
    <row r="45250" ht="8.25" customHeight="1"/>
    <row r="45251" ht="8.25" customHeight="1"/>
    <row r="45252" ht="8.25" customHeight="1"/>
    <row r="45253" ht="8.25" customHeight="1"/>
    <row r="45254" ht="8.25" customHeight="1"/>
    <row r="45255" ht="8.25" customHeight="1"/>
    <row r="45256" ht="8.25" customHeight="1"/>
    <row r="45257" ht="8.25" customHeight="1"/>
    <row r="45258" ht="8.25" customHeight="1"/>
    <row r="45259" ht="8.25" customHeight="1"/>
    <row r="45260" ht="8.25" customHeight="1"/>
    <row r="45261" ht="8.25" customHeight="1"/>
    <row r="45262" ht="8.25" customHeight="1"/>
    <row r="45263" ht="8.25" customHeight="1"/>
    <row r="45264" ht="8.25" customHeight="1"/>
    <row r="45265" ht="8.25" customHeight="1"/>
    <row r="45266" ht="8.25" customHeight="1"/>
    <row r="45267" ht="8.25" customHeight="1"/>
    <row r="45268" ht="8.25" customHeight="1"/>
    <row r="45269" ht="8.25" customHeight="1"/>
    <row r="45270" ht="8.25" customHeight="1"/>
    <row r="45271" ht="8.25" customHeight="1"/>
    <row r="45272" ht="8.25" customHeight="1"/>
    <row r="45273" ht="8.25" customHeight="1"/>
    <row r="45274" ht="8.25" customHeight="1"/>
    <row r="45275" ht="8.25" customHeight="1"/>
    <row r="45276" ht="8.25" customHeight="1"/>
    <row r="45277" ht="8.25" customHeight="1"/>
    <row r="45278" ht="8.25" customHeight="1"/>
    <row r="45279" ht="8.25" customHeight="1"/>
    <row r="45280" ht="8.25" customHeight="1"/>
    <row r="45281" ht="8.25" customHeight="1"/>
    <row r="45282" ht="8.25" customHeight="1"/>
    <row r="45283" ht="8.25" customHeight="1"/>
    <row r="45284" ht="8.25" customHeight="1"/>
    <row r="45285" ht="8.25" customHeight="1"/>
    <row r="45286" ht="8.25" customHeight="1"/>
    <row r="45287" ht="8.25" customHeight="1"/>
    <row r="45288" ht="8.25" customHeight="1"/>
    <row r="45289" ht="8.25" customHeight="1"/>
    <row r="45290" ht="8.25" customHeight="1"/>
    <row r="45291" ht="8.25" customHeight="1"/>
    <row r="45292" ht="8.25" customHeight="1"/>
    <row r="45293" ht="8.25" customHeight="1"/>
    <row r="45294" ht="8.25" customHeight="1"/>
    <row r="45295" ht="8.25" customHeight="1"/>
    <row r="45296" ht="8.25" customHeight="1"/>
    <row r="45297" ht="8.25" customHeight="1"/>
    <row r="45298" ht="8.25" customHeight="1"/>
    <row r="45299" ht="8.25" customHeight="1"/>
    <row r="45300" ht="8.25" customHeight="1"/>
    <row r="45301" ht="8.25" customHeight="1"/>
    <row r="45302" ht="8.25" customHeight="1"/>
    <row r="45303" ht="8.25" customHeight="1"/>
    <row r="45304" ht="8.25" customHeight="1"/>
    <row r="45305" ht="8.25" customHeight="1"/>
    <row r="45306" ht="8.25" customHeight="1"/>
    <row r="45307" ht="8.25" customHeight="1"/>
    <row r="45308" ht="8.25" customHeight="1"/>
    <row r="45309" ht="8.25" customHeight="1"/>
    <row r="45310" ht="8.25" customHeight="1"/>
    <row r="45311" ht="8.25" customHeight="1"/>
    <row r="45312" ht="8.25" customHeight="1"/>
    <row r="45313" ht="8.25" customHeight="1"/>
    <row r="45314" ht="8.25" customHeight="1"/>
    <row r="45315" ht="8.25" customHeight="1"/>
    <row r="45316" ht="8.25" customHeight="1"/>
    <row r="45317" ht="8.25" customHeight="1"/>
    <row r="45318" ht="8.25" customHeight="1"/>
    <row r="45319" ht="8.25" customHeight="1"/>
    <row r="45320" ht="8.25" customHeight="1"/>
    <row r="45321" ht="8.25" customHeight="1"/>
    <row r="45322" ht="8.25" customHeight="1"/>
    <row r="45323" ht="8.25" customHeight="1"/>
    <row r="45324" ht="8.25" customHeight="1"/>
    <row r="45325" ht="8.25" customHeight="1"/>
    <row r="45326" ht="8.25" customHeight="1"/>
    <row r="45327" ht="8.25" customHeight="1"/>
    <row r="45328" ht="8.25" customHeight="1"/>
    <row r="45329" ht="8.25" customHeight="1"/>
    <row r="45330" ht="8.25" customHeight="1"/>
    <row r="45331" ht="8.25" customHeight="1"/>
    <row r="45332" ht="8.25" customHeight="1"/>
    <row r="45333" ht="8.25" customHeight="1"/>
    <row r="45334" ht="8.25" customHeight="1"/>
    <row r="45335" ht="8.25" customHeight="1"/>
    <row r="45336" ht="8.25" customHeight="1"/>
    <row r="45337" ht="8.25" customHeight="1"/>
    <row r="45338" ht="8.25" customHeight="1"/>
    <row r="45339" ht="8.25" customHeight="1"/>
    <row r="45340" ht="8.25" customHeight="1"/>
    <row r="45341" ht="8.25" customHeight="1"/>
    <row r="45342" ht="8.25" customHeight="1"/>
    <row r="45343" ht="8.25" customHeight="1"/>
    <row r="45344" ht="8.25" customHeight="1"/>
    <row r="45345" ht="8.25" customHeight="1"/>
    <row r="45346" ht="8.25" customHeight="1"/>
    <row r="45347" ht="8.25" customHeight="1"/>
    <row r="45348" ht="8.25" customHeight="1"/>
    <row r="45349" ht="8.25" customHeight="1"/>
    <row r="45350" ht="8.25" customHeight="1"/>
    <row r="45351" ht="8.25" customHeight="1"/>
    <row r="45352" ht="8.25" customHeight="1"/>
    <row r="45353" ht="8.25" customHeight="1"/>
    <row r="45354" ht="8.25" customHeight="1"/>
    <row r="45355" ht="8.25" customHeight="1"/>
    <row r="45356" ht="8.25" customHeight="1"/>
    <row r="45357" ht="8.25" customHeight="1"/>
    <row r="45358" ht="8.25" customHeight="1"/>
    <row r="45359" ht="8.25" customHeight="1"/>
    <row r="45360" ht="8.25" customHeight="1"/>
    <row r="45361" ht="8.25" customHeight="1"/>
    <row r="45362" ht="8.25" customHeight="1"/>
    <row r="45363" ht="8.25" customHeight="1"/>
    <row r="45364" ht="8.25" customHeight="1"/>
    <row r="45365" ht="8.25" customHeight="1"/>
    <row r="45366" ht="8.25" customHeight="1"/>
    <row r="45367" ht="8.25" customHeight="1"/>
    <row r="45368" ht="8.25" customHeight="1"/>
    <row r="45369" ht="8.25" customHeight="1"/>
    <row r="45370" ht="8.25" customHeight="1"/>
    <row r="45371" ht="8.25" customHeight="1"/>
    <row r="45372" ht="8.25" customHeight="1"/>
    <row r="45373" ht="8.25" customHeight="1"/>
    <row r="45374" ht="8.25" customHeight="1"/>
    <row r="45375" ht="8.25" customHeight="1"/>
    <row r="45376" ht="8.25" customHeight="1"/>
    <row r="45377" ht="8.25" customHeight="1"/>
    <row r="45378" ht="8.25" customHeight="1"/>
    <row r="45379" ht="8.25" customHeight="1"/>
    <row r="45380" ht="8.25" customHeight="1"/>
    <row r="45381" ht="8.25" customHeight="1"/>
    <row r="45382" ht="8.25" customHeight="1"/>
    <row r="45383" ht="8.25" customHeight="1"/>
    <row r="45384" ht="8.25" customHeight="1"/>
    <row r="45385" ht="8.25" customHeight="1"/>
    <row r="45386" ht="8.25" customHeight="1"/>
    <row r="45387" ht="8.25" customHeight="1"/>
    <row r="45388" ht="8.25" customHeight="1"/>
    <row r="45389" ht="8.25" customHeight="1"/>
    <row r="45390" ht="8.25" customHeight="1"/>
    <row r="45391" ht="8.25" customHeight="1"/>
    <row r="45392" ht="8.25" customHeight="1"/>
    <row r="45393" ht="8.25" customHeight="1"/>
    <row r="45394" ht="8.25" customHeight="1"/>
    <row r="45395" ht="8.25" customHeight="1"/>
    <row r="45396" ht="8.25" customHeight="1"/>
    <row r="45397" ht="8.25" customHeight="1"/>
    <row r="45398" ht="8.25" customHeight="1"/>
    <row r="45399" ht="8.25" customHeight="1"/>
    <row r="45400" ht="8.25" customHeight="1"/>
    <row r="45401" ht="8.25" customHeight="1"/>
    <row r="45402" ht="8.25" customHeight="1"/>
    <row r="45403" ht="8.25" customHeight="1"/>
    <row r="45404" ht="8.25" customHeight="1"/>
    <row r="45405" ht="8.25" customHeight="1"/>
    <row r="45406" ht="8.25" customHeight="1"/>
    <row r="45407" ht="8.25" customHeight="1"/>
    <row r="45408" ht="8.25" customHeight="1"/>
    <row r="45409" ht="8.25" customHeight="1"/>
    <row r="45410" ht="8.25" customHeight="1"/>
    <row r="45411" ht="8.25" customHeight="1"/>
    <row r="45412" ht="8.25" customHeight="1"/>
    <row r="45413" ht="8.25" customHeight="1"/>
    <row r="45414" ht="8.25" customHeight="1"/>
    <row r="45415" ht="8.25" customHeight="1"/>
    <row r="45416" ht="8.25" customHeight="1"/>
    <row r="45417" ht="8.25" customHeight="1"/>
    <row r="45418" ht="8.25" customHeight="1"/>
    <row r="45419" ht="8.25" customHeight="1"/>
    <row r="45420" ht="8.25" customHeight="1"/>
    <row r="45421" ht="8.25" customHeight="1"/>
    <row r="45422" ht="8.25" customHeight="1"/>
    <row r="45423" ht="8.25" customHeight="1"/>
    <row r="45424" ht="8.25" customHeight="1"/>
    <row r="45425" ht="8.25" customHeight="1"/>
    <row r="45426" ht="8.25" customHeight="1"/>
    <row r="45427" ht="8.25" customHeight="1"/>
    <row r="45428" ht="8.25" customHeight="1"/>
    <row r="45429" ht="8.25" customHeight="1"/>
    <row r="45430" ht="8.25" customHeight="1"/>
    <row r="45431" ht="8.25" customHeight="1"/>
    <row r="45432" ht="8.25" customHeight="1"/>
    <row r="45433" ht="8.25" customHeight="1"/>
    <row r="45434" ht="8.25" customHeight="1"/>
    <row r="45435" ht="8.25" customHeight="1"/>
    <row r="45436" ht="8.25" customHeight="1"/>
    <row r="45437" ht="8.25" customHeight="1"/>
    <row r="45438" ht="8.25" customHeight="1"/>
    <row r="45439" ht="8.25" customHeight="1"/>
    <row r="45440" ht="8.25" customHeight="1"/>
    <row r="45441" ht="8.25" customHeight="1"/>
    <row r="45442" ht="8.25" customHeight="1"/>
    <row r="45443" ht="8.25" customHeight="1"/>
    <row r="45444" ht="8.25" customHeight="1"/>
    <row r="45445" ht="8.25" customHeight="1"/>
    <row r="45446" ht="8.25" customHeight="1"/>
    <row r="45447" ht="8.25" customHeight="1"/>
    <row r="45448" ht="8.25" customHeight="1"/>
    <row r="45449" ht="8.25" customHeight="1"/>
    <row r="45450" ht="8.25" customHeight="1"/>
    <row r="45451" ht="8.25" customHeight="1"/>
    <row r="45452" ht="8.25" customHeight="1"/>
    <row r="45453" ht="8.25" customHeight="1"/>
    <row r="45454" ht="8.25" customHeight="1"/>
    <row r="45455" ht="8.25" customHeight="1"/>
    <row r="45456" ht="8.25" customHeight="1"/>
    <row r="45457" ht="8.25" customHeight="1"/>
    <row r="45458" ht="8.25" customHeight="1"/>
    <row r="45459" ht="8.25" customHeight="1"/>
    <row r="45460" ht="8.25" customHeight="1"/>
    <row r="45461" ht="8.25" customHeight="1"/>
    <row r="45462" ht="8.25" customHeight="1"/>
    <row r="45463" ht="8.25" customHeight="1"/>
    <row r="45464" ht="8.25" customHeight="1"/>
    <row r="45465" ht="8.25" customHeight="1"/>
    <row r="45466" ht="8.25" customHeight="1"/>
    <row r="45467" ht="8.25" customHeight="1"/>
    <row r="45468" ht="8.25" customHeight="1"/>
    <row r="45469" ht="8.25" customHeight="1"/>
    <row r="45470" ht="8.25" customHeight="1"/>
    <row r="45471" ht="8.25" customHeight="1"/>
    <row r="45472" ht="8.25" customHeight="1"/>
    <row r="45473" ht="8.25" customHeight="1"/>
    <row r="45474" ht="8.25" customHeight="1"/>
    <row r="45475" ht="8.25" customHeight="1"/>
    <row r="45476" ht="8.25" customHeight="1"/>
    <row r="45477" ht="8.25" customHeight="1"/>
    <row r="45478" ht="8.25" customHeight="1"/>
    <row r="45479" ht="8.25" customHeight="1"/>
    <row r="45480" ht="8.25" customHeight="1"/>
    <row r="45481" ht="8.25" customHeight="1"/>
    <row r="45482" ht="8.25" customHeight="1"/>
    <row r="45483" ht="8.25" customHeight="1"/>
    <row r="45484" ht="8.25" customHeight="1"/>
    <row r="45485" ht="8.25" customHeight="1"/>
    <row r="45486" ht="8.25" customHeight="1"/>
    <row r="45487" ht="8.25" customHeight="1"/>
    <row r="45488" ht="8.25" customHeight="1"/>
    <row r="45489" ht="8.25" customHeight="1"/>
    <row r="45490" ht="8.25" customHeight="1"/>
    <row r="45491" ht="8.25" customHeight="1"/>
    <row r="45492" ht="8.25" customHeight="1"/>
    <row r="45493" ht="8.25" customHeight="1"/>
    <row r="45494" ht="8.25" customHeight="1"/>
    <row r="45495" ht="8.25" customHeight="1"/>
    <row r="45496" ht="8.25" customHeight="1"/>
    <row r="45497" ht="8.25" customHeight="1"/>
    <row r="45498" ht="8.25" customHeight="1"/>
    <row r="45499" ht="8.25" customHeight="1"/>
    <row r="45500" ht="8.25" customHeight="1"/>
    <row r="45501" ht="8.25" customHeight="1"/>
    <row r="45502" ht="8.25" customHeight="1"/>
    <row r="45503" ht="8.25" customHeight="1"/>
    <row r="45504" ht="8.25" customHeight="1"/>
    <row r="45505" ht="8.25" customHeight="1"/>
    <row r="45506" ht="8.25" customHeight="1"/>
    <row r="45507" ht="8.25" customHeight="1"/>
    <row r="45508" ht="8.25" customHeight="1"/>
    <row r="45509" ht="8.25" customHeight="1"/>
    <row r="45510" ht="8.25" customHeight="1"/>
    <row r="45511" ht="8.25" customHeight="1"/>
    <row r="45512" ht="8.25" customHeight="1"/>
    <row r="45513" ht="8.25" customHeight="1"/>
    <row r="45514" ht="8.25" customHeight="1"/>
    <row r="45515" ht="8.25" customHeight="1"/>
    <row r="45516" ht="8.25" customHeight="1"/>
    <row r="45517" ht="8.25" customHeight="1"/>
    <row r="45518" ht="8.25" customHeight="1"/>
    <row r="45519" ht="8.25" customHeight="1"/>
    <row r="45520" ht="8.25" customHeight="1"/>
    <row r="45521" ht="8.25" customHeight="1"/>
    <row r="45522" ht="8.25" customHeight="1"/>
    <row r="45523" ht="8.25" customHeight="1"/>
    <row r="45524" ht="8.25" customHeight="1"/>
    <row r="45525" ht="8.25" customHeight="1"/>
    <row r="45526" ht="8.25" customHeight="1"/>
    <row r="45527" ht="8.25" customHeight="1"/>
    <row r="45528" ht="8.25" customHeight="1"/>
    <row r="45529" ht="8.25" customHeight="1"/>
    <row r="45530" ht="8.25" customHeight="1"/>
    <row r="45531" ht="8.25" customHeight="1"/>
    <row r="45532" ht="8.25" customHeight="1"/>
    <row r="45533" ht="8.25" customHeight="1"/>
    <row r="45534" ht="8.25" customHeight="1"/>
    <row r="45535" ht="8.25" customHeight="1"/>
    <row r="45536" ht="8.25" customHeight="1"/>
    <row r="45537" ht="8.25" customHeight="1"/>
    <row r="45538" ht="8.25" customHeight="1"/>
    <row r="45539" ht="8.25" customHeight="1"/>
    <row r="45540" ht="8.25" customHeight="1"/>
    <row r="45541" ht="8.25" customHeight="1"/>
    <row r="45542" ht="8.25" customHeight="1"/>
    <row r="45543" ht="8.25" customHeight="1"/>
    <row r="45544" ht="8.25" customHeight="1"/>
    <row r="45545" ht="8.25" customHeight="1"/>
    <row r="45546" ht="8.25" customHeight="1"/>
    <row r="45547" ht="8.25" customHeight="1"/>
    <row r="45548" ht="8.25" customHeight="1"/>
    <row r="45549" ht="8.25" customHeight="1"/>
    <row r="45550" ht="8.25" customHeight="1"/>
    <row r="45551" ht="8.25" customHeight="1"/>
    <row r="45552" ht="8.25" customHeight="1"/>
    <row r="45553" ht="8.25" customHeight="1"/>
    <row r="45554" ht="8.25" customHeight="1"/>
    <row r="45555" ht="8.25" customHeight="1"/>
    <row r="45556" ht="8.25" customHeight="1"/>
    <row r="45557" ht="8.25" customHeight="1"/>
    <row r="45558" ht="8.25" customHeight="1"/>
    <row r="45559" ht="8.25" customHeight="1"/>
    <row r="45560" ht="8.25" customHeight="1"/>
    <row r="45561" ht="8.25" customHeight="1"/>
    <row r="45562" ht="8.25" customHeight="1"/>
    <row r="45563" ht="8.25" customHeight="1"/>
    <row r="45564" ht="8.25" customHeight="1"/>
    <row r="45565" ht="8.25" customHeight="1"/>
    <row r="45566" ht="8.25" customHeight="1"/>
    <row r="45567" ht="8.25" customHeight="1"/>
    <row r="45568" ht="8.25" customHeight="1"/>
    <row r="45569" ht="8.25" customHeight="1"/>
    <row r="45570" ht="8.25" customHeight="1"/>
    <row r="45571" ht="8.25" customHeight="1"/>
    <row r="45572" ht="8.25" customHeight="1"/>
    <row r="45573" ht="8.25" customHeight="1"/>
    <row r="45574" ht="8.25" customHeight="1"/>
    <row r="45575" ht="8.25" customHeight="1"/>
    <row r="45576" ht="8.25" customHeight="1"/>
    <row r="45577" ht="8.25" customHeight="1"/>
    <row r="45578" ht="8.25" customHeight="1"/>
    <row r="45579" ht="8.25" customHeight="1"/>
    <row r="45580" ht="8.25" customHeight="1"/>
    <row r="45581" ht="8.25" customHeight="1"/>
    <row r="45582" ht="8.25" customHeight="1"/>
    <row r="45583" ht="8.25" customHeight="1"/>
    <row r="45584" ht="8.25" customHeight="1"/>
    <row r="45585" ht="8.25" customHeight="1"/>
    <row r="45586" ht="8.25" customHeight="1"/>
    <row r="45587" ht="8.25" customHeight="1"/>
    <row r="45588" ht="8.25" customHeight="1"/>
    <row r="45589" ht="8.25" customHeight="1"/>
    <row r="45590" ht="8.25" customHeight="1"/>
    <row r="45591" ht="8.25" customHeight="1"/>
    <row r="45592" ht="8.25" customHeight="1"/>
    <row r="45593" ht="8.25" customHeight="1"/>
    <row r="45594" ht="8.25" customHeight="1"/>
    <row r="45595" ht="8.25" customHeight="1"/>
    <row r="45596" ht="8.25" customHeight="1"/>
    <row r="45597" ht="8.25" customHeight="1"/>
    <row r="45598" ht="8.25" customHeight="1"/>
    <row r="45599" ht="8.25" customHeight="1"/>
    <row r="45600" ht="8.25" customHeight="1"/>
    <row r="45601" ht="8.25" customHeight="1"/>
    <row r="45602" ht="8.25" customHeight="1"/>
    <row r="45603" ht="8.25" customHeight="1"/>
    <row r="45604" ht="8.25" customHeight="1"/>
    <row r="45605" ht="8.25" customHeight="1"/>
    <row r="45606" ht="8.25" customHeight="1"/>
    <row r="45607" ht="8.25" customHeight="1"/>
    <row r="45608" ht="8.25" customHeight="1"/>
    <row r="45609" ht="8.25" customHeight="1"/>
    <row r="45610" ht="8.25" customHeight="1"/>
    <row r="45611" ht="8.25" customHeight="1"/>
    <row r="45612" ht="8.25" customHeight="1"/>
    <row r="45613" ht="8.25" customHeight="1"/>
    <row r="45614" ht="8.25" customHeight="1"/>
    <row r="45615" ht="8.25" customHeight="1"/>
    <row r="45616" ht="8.25" customHeight="1"/>
    <row r="45617" ht="8.25" customHeight="1"/>
    <row r="45618" ht="8.25" customHeight="1"/>
    <row r="45619" ht="8.25" customHeight="1"/>
    <row r="45620" ht="8.25" customHeight="1"/>
    <row r="45621" ht="8.25" customHeight="1"/>
    <row r="45622" ht="8.25" customHeight="1"/>
    <row r="45623" ht="8.25" customHeight="1"/>
    <row r="45624" ht="8.25" customHeight="1"/>
    <row r="45625" ht="8.25" customHeight="1"/>
    <row r="45626" ht="8.25" customHeight="1"/>
    <row r="45627" ht="8.25" customHeight="1"/>
    <row r="45628" ht="8.25" customHeight="1"/>
    <row r="45629" ht="8.25" customHeight="1"/>
    <row r="45630" ht="8.25" customHeight="1"/>
    <row r="45631" ht="8.25" customHeight="1"/>
    <row r="45632" ht="8.25" customHeight="1"/>
    <row r="45633" ht="8.25" customHeight="1"/>
    <row r="45634" ht="8.25" customHeight="1"/>
    <row r="45635" ht="8.25" customHeight="1"/>
    <row r="45636" ht="8.25" customHeight="1"/>
    <row r="45637" ht="8.25" customHeight="1"/>
    <row r="45638" ht="8.25" customHeight="1"/>
    <row r="45639" ht="8.25" customHeight="1"/>
    <row r="45640" ht="8.25" customHeight="1"/>
    <row r="45641" ht="8.25" customHeight="1"/>
    <row r="45642" ht="8.25" customHeight="1"/>
    <row r="45643" ht="8.25" customHeight="1"/>
    <row r="45644" ht="8.25" customHeight="1"/>
    <row r="45645" ht="8.25" customHeight="1"/>
    <row r="45646" ht="8.25" customHeight="1"/>
    <row r="45647" ht="8.25" customHeight="1"/>
    <row r="45648" ht="8.25" customHeight="1"/>
    <row r="45649" ht="8.25" customHeight="1"/>
    <row r="45650" ht="8.25" customHeight="1"/>
    <row r="45651" ht="8.25" customHeight="1"/>
    <row r="45652" ht="8.25" customHeight="1"/>
    <row r="45653" ht="8.25" customHeight="1"/>
    <row r="45654" ht="8.25" customHeight="1"/>
    <row r="45655" ht="8.25" customHeight="1"/>
    <row r="45656" ht="8.25" customHeight="1"/>
    <row r="45657" ht="8.25" customHeight="1"/>
    <row r="45658" ht="8.25" customHeight="1"/>
    <row r="45659" ht="8.25" customHeight="1"/>
    <row r="45660" ht="8.25" customHeight="1"/>
    <row r="45661" ht="8.25" customHeight="1"/>
    <row r="45662" ht="8.25" customHeight="1"/>
    <row r="45663" ht="8.25" customHeight="1"/>
    <row r="45664" ht="8.25" customHeight="1"/>
    <row r="45665" ht="8.25" customHeight="1"/>
    <row r="45666" ht="8.25" customHeight="1"/>
    <row r="45667" ht="8.25" customHeight="1"/>
    <row r="45668" ht="8.25" customHeight="1"/>
    <row r="45669" ht="8.25" customHeight="1"/>
    <row r="45670" ht="8.25" customHeight="1"/>
    <row r="45671" ht="8.25" customHeight="1"/>
    <row r="45672" ht="8.25" customHeight="1"/>
    <row r="45673" ht="8.25" customHeight="1"/>
    <row r="45674" ht="8.25" customHeight="1"/>
    <row r="45675" ht="8.25" customHeight="1"/>
    <row r="45676" ht="8.25" customHeight="1"/>
    <row r="45677" ht="8.25" customHeight="1"/>
    <row r="45678" ht="8.25" customHeight="1"/>
    <row r="45679" ht="8.25" customHeight="1"/>
    <row r="45680" ht="8.25" customHeight="1"/>
    <row r="45681" ht="8.25" customHeight="1"/>
    <row r="45682" ht="8.25" customHeight="1"/>
    <row r="45683" ht="8.25" customHeight="1"/>
    <row r="45684" ht="8.25" customHeight="1"/>
    <row r="45685" ht="8.25" customHeight="1"/>
    <row r="45686" ht="8.25" customHeight="1"/>
    <row r="45687" ht="8.25" customHeight="1"/>
    <row r="45688" ht="8.25" customHeight="1"/>
    <row r="45689" ht="8.25" customHeight="1"/>
    <row r="45690" ht="8.25" customHeight="1"/>
    <row r="45691" ht="8.25" customHeight="1"/>
    <row r="45692" ht="8.25" customHeight="1"/>
    <row r="45693" ht="8.25" customHeight="1"/>
    <row r="45694" ht="8.25" customHeight="1"/>
    <row r="45695" ht="8.25" customHeight="1"/>
    <row r="45696" ht="8.25" customHeight="1"/>
    <row r="45697" ht="8.25" customHeight="1"/>
    <row r="45698" ht="8.25" customHeight="1"/>
    <row r="45699" ht="8.25" customHeight="1"/>
    <row r="45700" ht="8.25" customHeight="1"/>
    <row r="45701" ht="8.25" customHeight="1"/>
    <row r="45702" ht="8.25" customHeight="1"/>
    <row r="45703" ht="8.25" customHeight="1"/>
    <row r="45704" ht="8.25" customHeight="1"/>
    <row r="45705" ht="8.25" customHeight="1"/>
    <row r="45706" ht="8.25" customHeight="1"/>
    <row r="45707" ht="8.25" customHeight="1"/>
    <row r="45708" ht="8.25" customHeight="1"/>
    <row r="45709" ht="8.25" customHeight="1"/>
    <row r="45710" ht="8.25" customHeight="1"/>
    <row r="45711" ht="8.25" customHeight="1"/>
    <row r="45712" ht="8.25" customHeight="1"/>
    <row r="45713" ht="8.25" customHeight="1"/>
    <row r="45714" ht="8.25" customHeight="1"/>
    <row r="45715" ht="8.25" customHeight="1"/>
    <row r="45716" ht="8.25" customHeight="1"/>
    <row r="45717" ht="8.25" customHeight="1"/>
    <row r="45718" ht="8.25" customHeight="1"/>
    <row r="45719" ht="8.25" customHeight="1"/>
    <row r="45720" ht="8.25" customHeight="1"/>
    <row r="45721" ht="8.25" customHeight="1"/>
    <row r="45722" ht="8.25" customHeight="1"/>
    <row r="45723" ht="8.25" customHeight="1"/>
    <row r="45724" ht="8.25" customHeight="1"/>
    <row r="45725" ht="8.25" customHeight="1"/>
    <row r="45726" ht="8.25" customHeight="1"/>
    <row r="45727" ht="8.25" customHeight="1"/>
    <row r="45728" ht="8.25" customHeight="1"/>
    <row r="45729" ht="8.25" customHeight="1"/>
    <row r="45730" ht="8.25" customHeight="1"/>
    <row r="45731" ht="8.25" customHeight="1"/>
    <row r="45732" ht="8.25" customHeight="1"/>
    <row r="45733" ht="8.25" customHeight="1"/>
    <row r="45734" ht="8.25" customHeight="1"/>
    <row r="45735" ht="8.25" customHeight="1"/>
    <row r="45736" ht="8.25" customHeight="1"/>
    <row r="45737" ht="8.25" customHeight="1"/>
    <row r="45738" ht="8.25" customHeight="1"/>
    <row r="45739" ht="8.25" customHeight="1"/>
    <row r="45740" ht="8.25" customHeight="1"/>
    <row r="45741" ht="8.25" customHeight="1"/>
    <row r="45742" ht="8.25" customHeight="1"/>
    <row r="45743" ht="8.25" customHeight="1"/>
    <row r="45744" ht="8.25" customHeight="1"/>
    <row r="45745" ht="8.25" customHeight="1"/>
    <row r="45746" ht="8.25" customHeight="1"/>
    <row r="45747" ht="8.25" customHeight="1"/>
    <row r="45748" ht="8.25" customHeight="1"/>
    <row r="45749" ht="8.25" customHeight="1"/>
    <row r="45750" ht="8.25" customHeight="1"/>
    <row r="45751" ht="8.25" customHeight="1"/>
    <row r="45752" ht="8.25" customHeight="1"/>
    <row r="45753" ht="8.25" customHeight="1"/>
    <row r="45754" ht="8.25" customHeight="1"/>
    <row r="45755" ht="8.25" customHeight="1"/>
    <row r="45756" ht="8.25" customHeight="1"/>
    <row r="45757" ht="8.25" customHeight="1"/>
    <row r="45758" ht="8.25" customHeight="1"/>
    <row r="45759" ht="8.25" customHeight="1"/>
    <row r="45760" ht="8.25" customHeight="1"/>
    <row r="45761" ht="8.25" customHeight="1"/>
    <row r="45762" ht="8.25" customHeight="1"/>
    <row r="45763" ht="8.25" customHeight="1"/>
    <row r="45764" ht="8.25" customHeight="1"/>
    <row r="45765" ht="8.25" customHeight="1"/>
    <row r="45766" ht="8.25" customHeight="1"/>
    <row r="45767" ht="8.25" customHeight="1"/>
    <row r="45768" ht="8.25" customHeight="1"/>
    <row r="45769" ht="8.25" customHeight="1"/>
    <row r="45770" ht="8.25" customHeight="1"/>
    <row r="45771" ht="8.25" customHeight="1"/>
    <row r="45772" ht="8.25" customHeight="1"/>
    <row r="45773" ht="8.25" customHeight="1"/>
    <row r="45774" ht="8.25" customHeight="1"/>
    <row r="45775" ht="8.25" customHeight="1"/>
    <row r="45776" ht="8.25" customHeight="1"/>
    <row r="45777" ht="8.25" customHeight="1"/>
    <row r="45778" ht="8.25" customHeight="1"/>
    <row r="45779" ht="8.25" customHeight="1"/>
    <row r="45780" ht="8.25" customHeight="1"/>
    <row r="45781" ht="8.25" customHeight="1"/>
    <row r="45782" ht="8.25" customHeight="1"/>
    <row r="45783" ht="8.25" customHeight="1"/>
    <row r="45784" ht="8.25" customHeight="1"/>
    <row r="45785" ht="8.25" customHeight="1"/>
    <row r="45786" ht="8.25" customHeight="1"/>
    <row r="45787" ht="8.25" customHeight="1"/>
    <row r="45788" ht="8.25" customHeight="1"/>
    <row r="45789" ht="8.25" customHeight="1"/>
    <row r="45790" ht="8.25" customHeight="1"/>
    <row r="45791" ht="8.25" customHeight="1"/>
    <row r="45792" ht="8.25" customHeight="1"/>
    <row r="45793" ht="8.25" customHeight="1"/>
    <row r="45794" ht="8.25" customHeight="1"/>
    <row r="45795" ht="8.25" customHeight="1"/>
    <row r="45796" ht="8.25" customHeight="1"/>
    <row r="45797" ht="8.25" customHeight="1"/>
    <row r="45798" ht="8.25" customHeight="1"/>
    <row r="45799" ht="8.25" customHeight="1"/>
    <row r="45800" ht="8.25" customHeight="1"/>
    <row r="45801" ht="8.25" customHeight="1"/>
    <row r="45802" ht="8.25" customHeight="1"/>
    <row r="45803" ht="8.25" customHeight="1"/>
    <row r="45804" ht="8.25" customHeight="1"/>
    <row r="45805" ht="8.25" customHeight="1"/>
    <row r="45806" ht="8.25" customHeight="1"/>
    <row r="45807" ht="8.25" customHeight="1"/>
    <row r="45808" ht="8.25" customHeight="1"/>
    <row r="45809" ht="8.25" customHeight="1"/>
    <row r="45810" ht="8.25" customHeight="1"/>
    <row r="45811" ht="8.25" customHeight="1"/>
    <row r="45812" ht="8.25" customHeight="1"/>
    <row r="45813" ht="8.25" customHeight="1"/>
    <row r="45814" ht="8.25" customHeight="1"/>
    <row r="45815" ht="8.25" customHeight="1"/>
    <row r="45816" ht="8.25" customHeight="1"/>
    <row r="45817" ht="8.25" customHeight="1"/>
    <row r="45818" ht="8.25" customHeight="1"/>
    <row r="45819" ht="8.25" customHeight="1"/>
    <row r="45820" ht="8.25" customHeight="1"/>
    <row r="45821" ht="8.25" customHeight="1"/>
    <row r="45822" ht="8.25" customHeight="1"/>
    <row r="45823" ht="8.25" customHeight="1"/>
    <row r="45824" ht="8.25" customHeight="1"/>
    <row r="45825" ht="8.25" customHeight="1"/>
    <row r="45826" ht="8.25" customHeight="1"/>
    <row r="45827" ht="8.25" customHeight="1"/>
    <row r="45828" ht="8.25" customHeight="1"/>
    <row r="45829" ht="8.25" customHeight="1"/>
    <row r="45830" ht="8.25" customHeight="1"/>
    <row r="45831" ht="8.25" customHeight="1"/>
    <row r="45832" ht="8.25" customHeight="1"/>
    <row r="45833" ht="8.25" customHeight="1"/>
    <row r="45834" ht="8.25" customHeight="1"/>
    <row r="45835" ht="8.25" customHeight="1"/>
    <row r="45836" ht="8.25" customHeight="1"/>
    <row r="45837" ht="8.25" customHeight="1"/>
    <row r="45838" ht="8.25" customHeight="1"/>
    <row r="45839" ht="8.25" customHeight="1"/>
    <row r="45840" ht="8.25" customHeight="1"/>
    <row r="45841" ht="8.25" customHeight="1"/>
    <row r="45842" ht="8.25" customHeight="1"/>
    <row r="45843" ht="8.25" customHeight="1"/>
    <row r="45844" ht="8.25" customHeight="1"/>
    <row r="45845" ht="8.25" customHeight="1"/>
    <row r="45846" ht="8.25" customHeight="1"/>
    <row r="45847" ht="8.25" customHeight="1"/>
    <row r="45848" ht="8.25" customHeight="1"/>
    <row r="45849" ht="8.25" customHeight="1"/>
    <row r="45850" ht="8.25" customHeight="1"/>
    <row r="45851" ht="8.25" customHeight="1"/>
    <row r="45852" ht="8.25" customHeight="1"/>
    <row r="45853" ht="8.25" customHeight="1"/>
    <row r="45854" ht="8.25" customHeight="1"/>
    <row r="45855" ht="8.25" customHeight="1"/>
    <row r="45856" ht="8.25" customHeight="1"/>
    <row r="45857" ht="8.25" customHeight="1"/>
    <row r="45858" ht="8.25" customHeight="1"/>
    <row r="45859" ht="8.25" customHeight="1"/>
    <row r="45860" ht="8.25" customHeight="1"/>
    <row r="45861" ht="8.25" customHeight="1"/>
    <row r="45862" ht="8.25" customHeight="1"/>
    <row r="45863" ht="8.25" customHeight="1"/>
    <row r="45864" ht="8.25" customHeight="1"/>
    <row r="45865" ht="8.25" customHeight="1"/>
    <row r="45866" ht="8.25" customHeight="1"/>
    <row r="45867" ht="8.25" customHeight="1"/>
    <row r="45868" ht="8.25" customHeight="1"/>
    <row r="45869" ht="8.25" customHeight="1"/>
    <row r="45870" ht="8.25" customHeight="1"/>
    <row r="45871" ht="8.25" customHeight="1"/>
    <row r="45872" ht="8.25" customHeight="1"/>
    <row r="45873" ht="8.25" customHeight="1"/>
    <row r="45874" ht="8.25" customHeight="1"/>
    <row r="45875" ht="8.25" customHeight="1"/>
    <row r="45876" ht="8.25" customHeight="1"/>
    <row r="45877" ht="8.25" customHeight="1"/>
    <row r="45878" ht="8.25" customHeight="1"/>
    <row r="45879" ht="8.25" customHeight="1"/>
    <row r="45880" ht="8.25" customHeight="1"/>
    <row r="45881" ht="8.25" customHeight="1"/>
    <row r="45882" ht="8.25" customHeight="1"/>
    <row r="45883" ht="8.25" customHeight="1"/>
    <row r="45884" ht="8.25" customHeight="1"/>
    <row r="45885" ht="8.25" customHeight="1"/>
    <row r="45886" ht="8.25" customHeight="1"/>
    <row r="45887" ht="8.25" customHeight="1"/>
    <row r="45888" ht="8.25" customHeight="1"/>
    <row r="45889" ht="8.25" customHeight="1"/>
    <row r="45890" ht="8.25" customHeight="1"/>
    <row r="45891" ht="8.25" customHeight="1"/>
    <row r="45892" ht="8.25" customHeight="1"/>
    <row r="45893" ht="8.25" customHeight="1"/>
    <row r="45894" ht="8.25" customHeight="1"/>
    <row r="45895" ht="8.25" customHeight="1"/>
    <row r="45896" ht="8.25" customHeight="1"/>
    <row r="45897" ht="8.25" customHeight="1"/>
    <row r="45898" ht="8.25" customHeight="1"/>
    <row r="45899" ht="8.25" customHeight="1"/>
    <row r="45900" ht="8.25" customHeight="1"/>
    <row r="45901" ht="8.25" customHeight="1"/>
    <row r="45902" ht="8.25" customHeight="1"/>
    <row r="45903" ht="8.25" customHeight="1"/>
    <row r="45904" ht="8.25" customHeight="1"/>
    <row r="45905" ht="8.25" customHeight="1"/>
    <row r="45906" ht="8.25" customHeight="1"/>
    <row r="45907" ht="8.25" customHeight="1"/>
    <row r="45908" ht="8.25" customHeight="1"/>
    <row r="45909" ht="8.25" customHeight="1"/>
    <row r="45910" ht="8.25" customHeight="1"/>
    <row r="45911" ht="8.25" customHeight="1"/>
    <row r="45912" ht="8.25" customHeight="1"/>
    <row r="45913" ht="8.25" customHeight="1"/>
    <row r="45914" ht="8.25" customHeight="1"/>
    <row r="45915" ht="8.25" customHeight="1"/>
    <row r="45916" ht="8.25" customHeight="1"/>
    <row r="45917" ht="8.25" customHeight="1"/>
    <row r="45918" ht="8.25" customHeight="1"/>
    <row r="45919" ht="8.25" customHeight="1"/>
    <row r="45920" ht="8.25" customHeight="1"/>
    <row r="45921" ht="8.25" customHeight="1"/>
    <row r="45922" ht="8.25" customHeight="1"/>
    <row r="45923" ht="8.25" customHeight="1"/>
    <row r="45924" ht="8.25" customHeight="1"/>
    <row r="45925" ht="8.25" customHeight="1"/>
    <row r="45926" ht="8.25" customHeight="1"/>
    <row r="45927" ht="8.25" customHeight="1"/>
    <row r="45928" ht="8.25" customHeight="1"/>
    <row r="45929" ht="8.25" customHeight="1"/>
    <row r="45930" ht="8.25" customHeight="1"/>
    <row r="45931" ht="8.25" customHeight="1"/>
    <row r="45932" ht="8.25" customHeight="1"/>
    <row r="45933" ht="8.25" customHeight="1"/>
    <row r="45934" ht="8.25" customHeight="1"/>
    <row r="45935" ht="8.25" customHeight="1"/>
    <row r="45936" ht="8.25" customHeight="1"/>
    <row r="45937" ht="8.25" customHeight="1"/>
    <row r="45938" ht="8.25" customHeight="1"/>
    <row r="45939" ht="8.25" customHeight="1"/>
    <row r="45940" ht="8.25" customHeight="1"/>
    <row r="45941" ht="8.25" customHeight="1"/>
    <row r="45942" ht="8.25" customHeight="1"/>
    <row r="45943" ht="8.25" customHeight="1"/>
    <row r="45944" ht="8.25" customHeight="1"/>
    <row r="45945" ht="8.25" customHeight="1"/>
    <row r="45946" ht="8.25" customHeight="1"/>
    <row r="45947" ht="8.25" customHeight="1"/>
    <row r="45948" ht="8.25" customHeight="1"/>
    <row r="45949" ht="8.25" customHeight="1"/>
    <row r="45950" ht="8.25" customHeight="1"/>
    <row r="45951" ht="8.25" customHeight="1"/>
    <row r="45952" ht="8.25" customHeight="1"/>
    <row r="45953" ht="8.25" customHeight="1"/>
    <row r="45954" ht="8.25" customHeight="1"/>
    <row r="45955" ht="8.25" customHeight="1"/>
    <row r="45956" ht="8.25" customHeight="1"/>
    <row r="45957" ht="8.25" customHeight="1"/>
    <row r="45958" ht="8.25" customHeight="1"/>
    <row r="45959" ht="8.25" customHeight="1"/>
    <row r="45960" ht="8.25" customHeight="1"/>
    <row r="45961" ht="8.25" customHeight="1"/>
    <row r="45962" ht="8.25" customHeight="1"/>
    <row r="45963" ht="8.25" customHeight="1"/>
    <row r="45964" ht="8.25" customHeight="1"/>
    <row r="45965" ht="8.25" customHeight="1"/>
    <row r="45966" ht="8.25" customHeight="1"/>
    <row r="45967" ht="8.25" customHeight="1"/>
    <row r="45968" ht="8.25" customHeight="1"/>
    <row r="45969" ht="8.25" customHeight="1"/>
    <row r="45970" ht="8.25" customHeight="1"/>
    <row r="45971" ht="8.25" customHeight="1"/>
    <row r="45972" ht="8.25" customHeight="1"/>
    <row r="45973" ht="8.25" customHeight="1"/>
    <row r="45974" ht="8.25" customHeight="1"/>
    <row r="45975" ht="8.25" customHeight="1"/>
    <row r="45976" ht="8.25" customHeight="1"/>
    <row r="45977" ht="8.25" customHeight="1"/>
    <row r="45978" ht="8.25" customHeight="1"/>
    <row r="45979" ht="8.25" customHeight="1"/>
    <row r="45980" ht="8.25" customHeight="1"/>
    <row r="45981" ht="8.25" customHeight="1"/>
    <row r="45982" ht="8.25" customHeight="1"/>
    <row r="45983" ht="8.25" customHeight="1"/>
    <row r="45984" ht="8.25" customHeight="1"/>
    <row r="45985" ht="8.25" customHeight="1"/>
    <row r="45986" ht="8.25" customHeight="1"/>
    <row r="45987" ht="8.25" customHeight="1"/>
    <row r="45988" ht="8.25" customHeight="1"/>
    <row r="45989" ht="8.25" customHeight="1"/>
    <row r="45990" ht="8.25" customHeight="1"/>
    <row r="45991" ht="8.25" customHeight="1"/>
    <row r="45992" ht="8.25" customHeight="1"/>
    <row r="45993" ht="8.25" customHeight="1"/>
    <row r="45994" ht="8.25" customHeight="1"/>
    <row r="45995" ht="8.25" customHeight="1"/>
    <row r="45996" ht="8.25" customHeight="1"/>
    <row r="45997" ht="8.25" customHeight="1"/>
    <row r="45998" ht="8.25" customHeight="1"/>
    <row r="45999" ht="8.25" customHeight="1"/>
    <row r="46000" ht="8.25" customHeight="1"/>
    <row r="46001" ht="8.25" customHeight="1"/>
    <row r="46002" ht="8.25" customHeight="1"/>
    <row r="46003" ht="8.25" customHeight="1"/>
    <row r="46004" ht="8.25" customHeight="1"/>
    <row r="46005" ht="8.25" customHeight="1"/>
    <row r="46006" ht="8.25" customHeight="1"/>
    <row r="46007" ht="8.25" customHeight="1"/>
    <row r="46008" ht="8.25" customHeight="1"/>
    <row r="46009" ht="8.25" customHeight="1"/>
    <row r="46010" ht="8.25" customHeight="1"/>
    <row r="46011" ht="8.25" customHeight="1"/>
    <row r="46012" ht="8.25" customHeight="1"/>
    <row r="46013" ht="8.25" customHeight="1"/>
    <row r="46014" ht="8.25" customHeight="1"/>
    <row r="46015" ht="8.25" customHeight="1"/>
    <row r="46016" ht="8.25" customHeight="1"/>
    <row r="46017" ht="8.25" customHeight="1"/>
    <row r="46018" ht="8.25" customHeight="1"/>
    <row r="46019" ht="8.25" customHeight="1"/>
    <row r="46020" ht="8.25" customHeight="1"/>
    <row r="46021" ht="8.25" customHeight="1"/>
    <row r="46022" ht="8.25" customHeight="1"/>
    <row r="46023" ht="8.25" customHeight="1"/>
    <row r="46024" ht="8.25" customHeight="1"/>
    <row r="46025" ht="8.25" customHeight="1"/>
    <row r="46026" ht="8.25" customHeight="1"/>
    <row r="46027" ht="8.25" customHeight="1"/>
    <row r="46028" ht="8.25" customHeight="1"/>
    <row r="46029" ht="8.25" customHeight="1"/>
    <row r="46030" ht="8.25" customHeight="1"/>
    <row r="46031" ht="8.25" customHeight="1"/>
    <row r="46032" ht="8.25" customHeight="1"/>
    <row r="46033" ht="8.25" customHeight="1"/>
    <row r="46034" ht="8.25" customHeight="1"/>
    <row r="46035" ht="8.25" customHeight="1"/>
    <row r="46036" ht="8.25" customHeight="1"/>
    <row r="46037" ht="8.25" customHeight="1"/>
    <row r="46038" ht="8.25" customHeight="1"/>
    <row r="46039" ht="8.25" customHeight="1"/>
    <row r="46040" ht="8.25" customHeight="1"/>
    <row r="46041" ht="8.25" customHeight="1"/>
    <row r="46042" ht="8.25" customHeight="1"/>
    <row r="46043" ht="8.25" customHeight="1"/>
    <row r="46044" ht="8.25" customHeight="1"/>
    <row r="46045" ht="8.25" customHeight="1"/>
    <row r="46046" ht="8.25" customHeight="1"/>
    <row r="46047" ht="8.25" customHeight="1"/>
    <row r="46048" ht="8.25" customHeight="1"/>
    <row r="46049" ht="8.25" customHeight="1"/>
    <row r="46050" ht="8.25" customHeight="1"/>
    <row r="46051" ht="8.25" customHeight="1"/>
    <row r="46052" ht="8.25" customHeight="1"/>
    <row r="46053" ht="8.25" customHeight="1"/>
    <row r="46054" ht="8.25" customHeight="1"/>
    <row r="46055" ht="8.25" customHeight="1"/>
    <row r="46056" ht="8.25" customHeight="1"/>
    <row r="46057" ht="8.25" customHeight="1"/>
    <row r="46058" ht="8.25" customHeight="1"/>
    <row r="46059" ht="8.25" customHeight="1"/>
    <row r="46060" ht="8.25" customHeight="1"/>
    <row r="46061" ht="8.25" customHeight="1"/>
    <row r="46062" ht="8.25" customHeight="1"/>
    <row r="46063" ht="8.25" customHeight="1"/>
    <row r="46064" ht="8.25" customHeight="1"/>
    <row r="46065" ht="8.25" customHeight="1"/>
    <row r="46066" ht="8.25" customHeight="1"/>
    <row r="46067" ht="8.25" customHeight="1"/>
    <row r="46068" ht="8.25" customHeight="1"/>
    <row r="46069" ht="8.25" customHeight="1"/>
    <row r="46070" ht="8.25" customHeight="1"/>
    <row r="46071" ht="8.25" customHeight="1"/>
    <row r="46072" ht="8.25" customHeight="1"/>
    <row r="46073" ht="8.25" customHeight="1"/>
    <row r="46074" ht="8.25" customHeight="1"/>
    <row r="46075" ht="8.25" customHeight="1"/>
    <row r="46076" ht="8.25" customHeight="1"/>
    <row r="46077" ht="8.25" customHeight="1"/>
    <row r="46078" ht="8.25" customHeight="1"/>
    <row r="46079" ht="8.25" customHeight="1"/>
    <row r="46080" ht="8.25" customHeight="1"/>
    <row r="46081" ht="8.25" customHeight="1"/>
    <row r="46082" ht="8.25" customHeight="1"/>
    <row r="46083" ht="8.25" customHeight="1"/>
    <row r="46084" ht="8.25" customHeight="1"/>
    <row r="46085" ht="8.25" customHeight="1"/>
    <row r="46086" ht="8.25" customHeight="1"/>
    <row r="46087" ht="8.25" customHeight="1"/>
    <row r="46088" ht="8.25" customHeight="1"/>
    <row r="46089" ht="8.25" customHeight="1"/>
    <row r="46090" ht="8.25" customHeight="1"/>
    <row r="46091" ht="8.25" customHeight="1"/>
    <row r="46092" ht="8.25" customHeight="1"/>
    <row r="46093" ht="8.25" customHeight="1"/>
    <row r="46094" ht="8.25" customHeight="1"/>
    <row r="46095" ht="8.25" customHeight="1"/>
    <row r="46096" ht="8.25" customHeight="1"/>
    <row r="46097" ht="8.25" customHeight="1"/>
    <row r="46098" ht="8.25" customHeight="1"/>
    <row r="46099" ht="8.25" customHeight="1"/>
    <row r="46100" ht="8.25" customHeight="1"/>
    <row r="46101" ht="8.25" customHeight="1"/>
    <row r="46102" ht="8.25" customHeight="1"/>
    <row r="46103" ht="8.25" customHeight="1"/>
    <row r="46104" ht="8.25" customHeight="1"/>
    <row r="46105" ht="8.25" customHeight="1"/>
    <row r="46106" ht="8.25" customHeight="1"/>
    <row r="46107" ht="8.25" customHeight="1"/>
    <row r="46108" ht="8.25" customHeight="1"/>
    <row r="46109" ht="8.25" customHeight="1"/>
    <row r="46110" ht="8.25" customHeight="1"/>
    <row r="46111" ht="8.25" customHeight="1"/>
    <row r="46112" ht="8.25" customHeight="1"/>
    <row r="46113" ht="8.25" customHeight="1"/>
    <row r="46114" ht="8.25" customHeight="1"/>
    <row r="46115" ht="8.25" customHeight="1"/>
    <row r="46116" ht="8.25" customHeight="1"/>
    <row r="46117" ht="8.25" customHeight="1"/>
    <row r="46118" ht="8.25" customHeight="1"/>
    <row r="46119" ht="8.25" customHeight="1"/>
    <row r="46120" ht="8.25" customHeight="1"/>
    <row r="46121" ht="8.25" customHeight="1"/>
    <row r="46122" ht="8.25" customHeight="1"/>
    <row r="46123" ht="8.25" customHeight="1"/>
    <row r="46124" ht="8.25" customHeight="1"/>
    <row r="46125" ht="8.25" customHeight="1"/>
    <row r="46126" ht="8.25" customHeight="1"/>
    <row r="46127" ht="8.25" customHeight="1"/>
    <row r="46128" ht="8.25" customHeight="1"/>
    <row r="46129" ht="8.25" customHeight="1"/>
    <row r="46130" ht="8.25" customHeight="1"/>
    <row r="46131" ht="8.25" customHeight="1"/>
    <row r="46132" ht="8.25" customHeight="1"/>
    <row r="46133" ht="8.25" customHeight="1"/>
    <row r="46134" ht="8.25" customHeight="1"/>
    <row r="46135" ht="8.25" customHeight="1"/>
    <row r="46136" ht="8.25" customHeight="1"/>
    <row r="46137" ht="8.25" customHeight="1"/>
    <row r="46138" ht="8.25" customHeight="1"/>
    <row r="46139" ht="8.25" customHeight="1"/>
    <row r="46140" ht="8.25" customHeight="1"/>
    <row r="46141" ht="8.25" customHeight="1"/>
    <row r="46142" ht="8.25" customHeight="1"/>
    <row r="46143" ht="8.25" customHeight="1"/>
    <row r="46144" ht="8.25" customHeight="1"/>
    <row r="46145" ht="8.25" customHeight="1"/>
    <row r="46146" ht="8.25" customHeight="1"/>
    <row r="46147" ht="8.25" customHeight="1"/>
    <row r="46148" ht="8.25" customHeight="1"/>
    <row r="46149" ht="8.25" customHeight="1"/>
    <row r="46150" ht="8.25" customHeight="1"/>
    <row r="46151" ht="8.25" customHeight="1"/>
    <row r="46152" ht="8.25" customHeight="1"/>
    <row r="46153" ht="8.25" customHeight="1"/>
    <row r="46154" ht="8.25" customHeight="1"/>
    <row r="46155" ht="8.25" customHeight="1"/>
    <row r="46156" ht="8.25" customHeight="1"/>
    <row r="46157" ht="8.25" customHeight="1"/>
    <row r="46158" ht="8.25" customHeight="1"/>
    <row r="46159" ht="8.25" customHeight="1"/>
    <row r="46160" ht="8.25" customHeight="1"/>
    <row r="46161" ht="8.25" customHeight="1"/>
    <row r="46162" ht="8.25" customHeight="1"/>
    <row r="46163" ht="8.25" customHeight="1"/>
    <row r="46164" ht="8.25" customHeight="1"/>
    <row r="46165" ht="8.25" customHeight="1"/>
    <row r="46166" ht="8.25" customHeight="1"/>
    <row r="46167" ht="8.25" customHeight="1"/>
    <row r="46168" ht="8.25" customHeight="1"/>
    <row r="46169" ht="8.25" customHeight="1"/>
    <row r="46170" ht="8.25" customHeight="1"/>
    <row r="46171" ht="8.25" customHeight="1"/>
    <row r="46172" ht="8.25" customHeight="1"/>
    <row r="46173" ht="8.25" customHeight="1"/>
    <row r="46174" ht="8.25" customHeight="1"/>
    <row r="46175" ht="8.25" customHeight="1"/>
    <row r="46176" ht="8.25" customHeight="1"/>
    <row r="46177" ht="8.25" customHeight="1"/>
    <row r="46178" ht="8.25" customHeight="1"/>
    <row r="46179" ht="8.25" customHeight="1"/>
    <row r="46180" ht="8.25" customHeight="1"/>
    <row r="46181" ht="8.25" customHeight="1"/>
    <row r="46182" ht="8.25" customHeight="1"/>
    <row r="46183" ht="8.25" customHeight="1"/>
    <row r="46184" ht="8.25" customHeight="1"/>
    <row r="46185" ht="8.25" customHeight="1"/>
    <row r="46186" ht="8.25" customHeight="1"/>
    <row r="46187" ht="8.25" customHeight="1"/>
    <row r="46188" ht="8.25" customHeight="1"/>
    <row r="46189" ht="8.25" customHeight="1"/>
    <row r="46190" ht="8.25" customHeight="1"/>
    <row r="46191" ht="8.25" customHeight="1"/>
    <row r="46192" ht="8.25" customHeight="1"/>
    <row r="46193" ht="8.25" customHeight="1"/>
    <row r="46194" ht="8.25" customHeight="1"/>
    <row r="46195" ht="8.25" customHeight="1"/>
    <row r="46196" ht="8.25" customHeight="1"/>
    <row r="46197" ht="8.25" customHeight="1"/>
    <row r="46198" ht="8.25" customHeight="1"/>
    <row r="46199" ht="8.25" customHeight="1"/>
    <row r="46200" ht="8.25" customHeight="1"/>
    <row r="46201" ht="8.25" customHeight="1"/>
    <row r="46202" ht="8.25" customHeight="1"/>
    <row r="46203" ht="8.25" customHeight="1"/>
    <row r="46204" ht="8.25" customHeight="1"/>
    <row r="46205" ht="8.25" customHeight="1"/>
    <row r="46206" ht="8.25" customHeight="1"/>
    <row r="46207" ht="8.25" customHeight="1"/>
    <row r="46208" ht="8.25" customHeight="1"/>
    <row r="46209" ht="8.25" customHeight="1"/>
    <row r="46210" ht="8.25" customHeight="1"/>
    <row r="46211" ht="8.25" customHeight="1"/>
    <row r="46212" ht="8.25" customHeight="1"/>
    <row r="46213" ht="8.25" customHeight="1"/>
    <row r="46214" ht="8.25" customHeight="1"/>
    <row r="46215" ht="8.25" customHeight="1"/>
    <row r="46216" ht="8.25" customHeight="1"/>
    <row r="46217" ht="8.25" customHeight="1"/>
    <row r="46218" ht="8.25" customHeight="1"/>
    <row r="46219" ht="8.25" customHeight="1"/>
    <row r="46220" ht="8.25" customHeight="1"/>
    <row r="46221" ht="8.25" customHeight="1"/>
    <row r="46222" ht="8.25" customHeight="1"/>
    <row r="46223" ht="8.25" customHeight="1"/>
    <row r="46224" ht="8.25" customHeight="1"/>
    <row r="46225" ht="8.25" customHeight="1"/>
    <row r="46226" ht="8.25" customHeight="1"/>
    <row r="46227" ht="8.25" customHeight="1"/>
    <row r="46228" ht="8.25" customHeight="1"/>
    <row r="46229" ht="8.25" customHeight="1"/>
    <row r="46230" ht="8.25" customHeight="1"/>
    <row r="46231" ht="8.25" customHeight="1"/>
    <row r="46232" ht="8.25" customHeight="1"/>
    <row r="46233" ht="8.25" customHeight="1"/>
    <row r="46234" ht="8.25" customHeight="1"/>
    <row r="46235" ht="8.25" customHeight="1"/>
    <row r="46236" ht="8.25" customHeight="1"/>
    <row r="46237" ht="8.25" customHeight="1"/>
    <row r="46238" ht="8.25" customHeight="1"/>
    <row r="46239" ht="8.25" customHeight="1"/>
    <row r="46240" ht="8.25" customHeight="1"/>
    <row r="46241" ht="8.25" customHeight="1"/>
    <row r="46242" ht="8.25" customHeight="1"/>
    <row r="46243" ht="8.25" customHeight="1"/>
    <row r="46244" ht="8.25" customHeight="1"/>
    <row r="46245" ht="8.25" customHeight="1"/>
    <row r="46246" ht="8.25" customHeight="1"/>
    <row r="46247" ht="8.25" customHeight="1"/>
    <row r="46248" ht="8.25" customHeight="1"/>
    <row r="46249" ht="8.25" customHeight="1"/>
    <row r="46250" ht="8.25" customHeight="1"/>
    <row r="46251" ht="8.25" customHeight="1"/>
    <row r="46252" ht="8.25" customHeight="1"/>
    <row r="46253" ht="8.25" customHeight="1"/>
    <row r="46254" ht="8.25" customHeight="1"/>
    <row r="46255" ht="8.25" customHeight="1"/>
    <row r="46256" ht="8.25" customHeight="1"/>
    <row r="46257" ht="8.25" customHeight="1"/>
    <row r="46258" ht="8.25" customHeight="1"/>
    <row r="46259" ht="8.25" customHeight="1"/>
    <row r="46260" ht="8.25" customHeight="1"/>
    <row r="46261" ht="8.25" customHeight="1"/>
    <row r="46262" ht="8.25" customHeight="1"/>
    <row r="46263" ht="8.25" customHeight="1"/>
    <row r="46264" ht="8.25" customHeight="1"/>
    <row r="46265" ht="8.25" customHeight="1"/>
    <row r="46266" ht="8.25" customHeight="1"/>
    <row r="46267" ht="8.25" customHeight="1"/>
    <row r="46268" ht="8.25" customHeight="1"/>
    <row r="46269" ht="8.25" customHeight="1"/>
    <row r="46270" ht="8.25" customHeight="1"/>
    <row r="46271" ht="8.25" customHeight="1"/>
    <row r="46272" ht="8.25" customHeight="1"/>
    <row r="46273" ht="8.25" customHeight="1"/>
    <row r="46274" ht="8.25" customHeight="1"/>
    <row r="46275" ht="8.25" customHeight="1"/>
    <row r="46276" ht="8.25" customHeight="1"/>
    <row r="46277" ht="8.25" customHeight="1"/>
    <row r="46278" ht="8.25" customHeight="1"/>
    <row r="46279" ht="8.25" customHeight="1"/>
    <row r="46280" ht="8.25" customHeight="1"/>
    <row r="46281" ht="8.25" customHeight="1"/>
    <row r="46282" ht="8.25" customHeight="1"/>
    <row r="46283" ht="8.25" customHeight="1"/>
    <row r="46284" ht="8.25" customHeight="1"/>
    <row r="46285" ht="8.25" customHeight="1"/>
    <row r="46286" ht="8.25" customHeight="1"/>
    <row r="46287" ht="8.25" customHeight="1"/>
    <row r="46288" ht="8.25" customHeight="1"/>
    <row r="46289" ht="8.25" customHeight="1"/>
    <row r="46290" ht="8.25" customHeight="1"/>
    <row r="46291" ht="8.25" customHeight="1"/>
    <row r="46292" ht="8.25" customHeight="1"/>
    <row r="46293" ht="8.25" customHeight="1"/>
    <row r="46294" ht="8.25" customHeight="1"/>
    <row r="46295" ht="8.25" customHeight="1"/>
    <row r="46296" ht="8.25" customHeight="1"/>
    <row r="46297" ht="8.25" customHeight="1"/>
    <row r="46298" ht="8.25" customHeight="1"/>
    <row r="46299" ht="8.25" customHeight="1"/>
    <row r="46300" ht="8.25" customHeight="1"/>
    <row r="46301" ht="8.25" customHeight="1"/>
    <row r="46302" ht="8.25" customHeight="1"/>
    <row r="46303" ht="8.25" customHeight="1"/>
    <row r="46304" ht="8.25" customHeight="1"/>
    <row r="46305" ht="8.25" customHeight="1"/>
    <row r="46306" ht="8.25" customHeight="1"/>
    <row r="46307" ht="8.25" customHeight="1"/>
    <row r="46308" ht="8.25" customHeight="1"/>
    <row r="46309" ht="8.25" customHeight="1"/>
    <row r="46310" ht="8.25" customHeight="1"/>
    <row r="46311" ht="8.25" customHeight="1"/>
    <row r="46312" ht="8.25" customHeight="1"/>
    <row r="46313" ht="8.25" customHeight="1"/>
    <row r="46314" ht="8.25" customHeight="1"/>
    <row r="46315" ht="8.25" customHeight="1"/>
    <row r="46316" ht="8.25" customHeight="1"/>
    <row r="46317" ht="8.25" customHeight="1"/>
    <row r="46318" ht="8.25" customHeight="1"/>
    <row r="46319" ht="8.25" customHeight="1"/>
    <row r="46320" ht="8.25" customHeight="1"/>
    <row r="46321" ht="8.25" customHeight="1"/>
    <row r="46322" ht="8.25" customHeight="1"/>
    <row r="46323" ht="8.25" customHeight="1"/>
    <row r="46324" ht="8.25" customHeight="1"/>
    <row r="46325" ht="8.25" customHeight="1"/>
    <row r="46326" ht="8.25" customHeight="1"/>
    <row r="46327" ht="8.25" customHeight="1"/>
    <row r="46328" ht="8.25" customHeight="1"/>
    <row r="46329" ht="8.25" customHeight="1"/>
    <row r="46330" ht="8.25" customHeight="1"/>
    <row r="46331" ht="8.25" customHeight="1"/>
    <row r="46332" ht="8.25" customHeight="1"/>
    <row r="46333" ht="8.25" customHeight="1"/>
    <row r="46334" ht="8.25" customHeight="1"/>
    <row r="46335" ht="8.25" customHeight="1"/>
    <row r="46336" ht="8.25" customHeight="1"/>
    <row r="46337" ht="8.25" customHeight="1"/>
    <row r="46338" ht="8.25" customHeight="1"/>
    <row r="46339" ht="8.25" customHeight="1"/>
    <row r="46340" ht="8.25" customHeight="1"/>
    <row r="46341" ht="8.25" customHeight="1"/>
    <row r="46342" ht="8.25" customHeight="1"/>
    <row r="46343" ht="8.25" customHeight="1"/>
    <row r="46344" ht="8.25" customHeight="1"/>
    <row r="46345" ht="8.25" customHeight="1"/>
    <row r="46346" ht="8.25" customHeight="1"/>
    <row r="46347" ht="8.25" customHeight="1"/>
    <row r="46348" ht="8.25" customHeight="1"/>
    <row r="46349" ht="8.25" customHeight="1"/>
    <row r="46350" ht="8.25" customHeight="1"/>
    <row r="46351" ht="8.25" customHeight="1"/>
    <row r="46352" ht="8.25" customHeight="1"/>
    <row r="46353" ht="8.25" customHeight="1"/>
    <row r="46354" ht="8.25" customHeight="1"/>
    <row r="46355" ht="8.25" customHeight="1"/>
    <row r="46356" ht="8.25" customHeight="1"/>
    <row r="46357" ht="8.25" customHeight="1"/>
    <row r="46358" ht="8.25" customHeight="1"/>
    <row r="46359" ht="8.25" customHeight="1"/>
    <row r="46360" ht="8.25" customHeight="1"/>
    <row r="46361" ht="8.25" customHeight="1"/>
    <row r="46362" ht="8.25" customHeight="1"/>
    <row r="46363" ht="8.25" customHeight="1"/>
    <row r="46364" ht="8.25" customHeight="1"/>
    <row r="46365" ht="8.25" customHeight="1"/>
    <row r="46366" ht="8.25" customHeight="1"/>
    <row r="46367" ht="8.25" customHeight="1"/>
    <row r="46368" ht="8.25" customHeight="1"/>
    <row r="46369" ht="8.25" customHeight="1"/>
    <row r="46370" ht="8.25" customHeight="1"/>
    <row r="46371" ht="8.25" customHeight="1"/>
    <row r="46372" ht="8.25" customHeight="1"/>
    <row r="46373" ht="8.25" customHeight="1"/>
    <row r="46374" ht="8.25" customHeight="1"/>
    <row r="46375" ht="8.25" customHeight="1"/>
    <row r="46376" ht="8.25" customHeight="1"/>
    <row r="46377" ht="8.25" customHeight="1"/>
    <row r="46378" ht="8.25" customHeight="1"/>
    <row r="46379" ht="8.25" customHeight="1"/>
    <row r="46380" ht="8.25" customHeight="1"/>
    <row r="46381" ht="8.25" customHeight="1"/>
    <row r="46382" ht="8.25" customHeight="1"/>
    <row r="46383" ht="8.25" customHeight="1"/>
    <row r="46384" ht="8.25" customHeight="1"/>
    <row r="46385" ht="8.25" customHeight="1"/>
    <row r="46386" ht="8.25" customHeight="1"/>
    <row r="46387" ht="8.25" customHeight="1"/>
    <row r="46388" ht="8.25" customHeight="1"/>
    <row r="46389" ht="8.25" customHeight="1"/>
    <row r="46390" ht="8.25" customHeight="1"/>
    <row r="46391" ht="8.25" customHeight="1"/>
    <row r="46392" ht="8.25" customHeight="1"/>
    <row r="46393" ht="8.25" customHeight="1"/>
    <row r="46394" ht="8.25" customHeight="1"/>
    <row r="46395" ht="8.25" customHeight="1"/>
    <row r="46396" ht="8.25" customHeight="1"/>
    <row r="46397" ht="8.25" customHeight="1"/>
    <row r="46398" ht="8.25" customHeight="1"/>
    <row r="46399" ht="8.25" customHeight="1"/>
    <row r="46400" ht="8.25" customHeight="1"/>
    <row r="46401" ht="8.25" customHeight="1"/>
    <row r="46402" ht="8.25" customHeight="1"/>
    <row r="46403" ht="8.25" customHeight="1"/>
    <row r="46404" ht="8.25" customHeight="1"/>
    <row r="46405" ht="8.25" customHeight="1"/>
    <row r="46406" ht="8.25" customHeight="1"/>
    <row r="46407" ht="8.25" customHeight="1"/>
    <row r="46408" ht="8.25" customHeight="1"/>
    <row r="46409" ht="8.25" customHeight="1"/>
    <row r="46410" ht="8.25" customHeight="1"/>
    <row r="46411" ht="8.25" customHeight="1"/>
    <row r="46412" ht="8.25" customHeight="1"/>
    <row r="46413" ht="8.25" customHeight="1"/>
    <row r="46414" ht="8.25" customHeight="1"/>
    <row r="46415" ht="8.25" customHeight="1"/>
    <row r="46416" ht="8.25" customHeight="1"/>
    <row r="46417" ht="8.25" customHeight="1"/>
    <row r="46418" ht="8.25" customHeight="1"/>
    <row r="46419" ht="8.25" customHeight="1"/>
    <row r="46420" ht="8.25" customHeight="1"/>
    <row r="46421" ht="8.25" customHeight="1"/>
    <row r="46422" ht="8.25" customHeight="1"/>
    <row r="46423" ht="8.25" customHeight="1"/>
    <row r="46424" ht="8.25" customHeight="1"/>
    <row r="46425" ht="8.25" customHeight="1"/>
    <row r="46426" ht="8.25" customHeight="1"/>
    <row r="46427" ht="8.25" customHeight="1"/>
    <row r="46428" ht="8.25" customHeight="1"/>
    <row r="46429" ht="8.25" customHeight="1"/>
    <row r="46430" ht="8.25" customHeight="1"/>
    <row r="46431" ht="8.25" customHeight="1"/>
    <row r="46432" ht="8.25" customHeight="1"/>
    <row r="46433" ht="8.25" customHeight="1"/>
    <row r="46434" ht="8.25" customHeight="1"/>
    <row r="46435" ht="8.25" customHeight="1"/>
    <row r="46436" ht="8.25" customHeight="1"/>
    <row r="46437" ht="8.25" customHeight="1"/>
    <row r="46438" ht="8.25" customHeight="1"/>
    <row r="46439" ht="8.25" customHeight="1"/>
    <row r="46440" ht="8.25" customHeight="1"/>
    <row r="46441" ht="8.25" customHeight="1"/>
    <row r="46442" ht="8.25" customHeight="1"/>
    <row r="46443" ht="8.25" customHeight="1"/>
    <row r="46444" ht="8.25" customHeight="1"/>
    <row r="46445" ht="8.25" customHeight="1"/>
    <row r="46446" ht="8.25" customHeight="1"/>
    <row r="46447" ht="8.25" customHeight="1"/>
    <row r="46448" ht="8.25" customHeight="1"/>
    <row r="46449" ht="8.25" customHeight="1"/>
    <row r="46450" ht="8.25" customHeight="1"/>
    <row r="46451" ht="8.25" customHeight="1"/>
    <row r="46452" ht="8.25" customHeight="1"/>
    <row r="46453" ht="8.25" customHeight="1"/>
    <row r="46454" ht="8.25" customHeight="1"/>
    <row r="46455" ht="8.25" customHeight="1"/>
    <row r="46456" ht="8.25" customHeight="1"/>
    <row r="46457" ht="8.25" customHeight="1"/>
    <row r="46458" ht="8.25" customHeight="1"/>
    <row r="46459" ht="8.25" customHeight="1"/>
    <row r="46460" ht="8.25" customHeight="1"/>
    <row r="46461" ht="8.25" customHeight="1"/>
    <row r="46462" ht="8.25" customHeight="1"/>
    <row r="46463" ht="8.25" customHeight="1"/>
    <row r="46464" ht="8.25" customHeight="1"/>
    <row r="46465" ht="8.25" customHeight="1"/>
    <row r="46466" ht="8.25" customHeight="1"/>
    <row r="46467" ht="8.25" customHeight="1"/>
    <row r="46468" ht="8.25" customHeight="1"/>
    <row r="46469" ht="8.25" customHeight="1"/>
    <row r="46470" ht="8.25" customHeight="1"/>
    <row r="46471" ht="8.25" customHeight="1"/>
    <row r="46472" ht="8.25" customHeight="1"/>
    <row r="46473" ht="8.25" customHeight="1"/>
    <row r="46474" ht="8.25" customHeight="1"/>
    <row r="46475" ht="8.25" customHeight="1"/>
    <row r="46476" ht="8.25" customHeight="1"/>
    <row r="46477" ht="8.25" customHeight="1"/>
    <row r="46478" ht="8.25" customHeight="1"/>
    <row r="46479" ht="8.25" customHeight="1"/>
    <row r="46480" ht="8.25" customHeight="1"/>
    <row r="46481" ht="8.25" customHeight="1"/>
    <row r="46482" ht="8.25" customHeight="1"/>
    <row r="46483" ht="8.25" customHeight="1"/>
    <row r="46484" ht="8.25" customHeight="1"/>
    <row r="46485" ht="8.25" customHeight="1"/>
    <row r="46486" ht="8.25" customHeight="1"/>
    <row r="46487" ht="8.25" customHeight="1"/>
    <row r="46488" ht="8.25" customHeight="1"/>
    <row r="46489" ht="8.25" customHeight="1"/>
    <row r="46490" ht="8.25" customHeight="1"/>
    <row r="46491" ht="8.25" customHeight="1"/>
    <row r="46492" ht="8.25" customHeight="1"/>
    <row r="46493" ht="8.25" customHeight="1"/>
    <row r="46494" ht="8.25" customHeight="1"/>
    <row r="46495" ht="8.25" customHeight="1"/>
    <row r="46496" ht="8.25" customHeight="1"/>
    <row r="46497" ht="8.25" customHeight="1"/>
    <row r="46498" ht="8.25" customHeight="1"/>
    <row r="46499" ht="8.25" customHeight="1"/>
    <row r="46500" ht="8.25" customHeight="1"/>
    <row r="46501" ht="8.25" customHeight="1"/>
    <row r="46502" ht="8.25" customHeight="1"/>
    <row r="46503" ht="8.25" customHeight="1"/>
    <row r="46504" ht="8.25" customHeight="1"/>
    <row r="46505" ht="8.25" customHeight="1"/>
    <row r="46506" ht="8.25" customHeight="1"/>
    <row r="46507" ht="8.25" customHeight="1"/>
    <row r="46508" ht="8.25" customHeight="1"/>
    <row r="46509" ht="8.25" customHeight="1"/>
    <row r="46510" ht="8.25" customHeight="1"/>
    <row r="46511" ht="8.25" customHeight="1"/>
    <row r="46512" ht="8.25" customHeight="1"/>
    <row r="46513" ht="8.25" customHeight="1"/>
    <row r="46514" ht="8.25" customHeight="1"/>
    <row r="46515" ht="8.25" customHeight="1"/>
    <row r="46516" ht="8.25" customHeight="1"/>
    <row r="46517" ht="8.25" customHeight="1"/>
    <row r="46518" ht="8.25" customHeight="1"/>
    <row r="46519" ht="8.25" customHeight="1"/>
    <row r="46520" ht="8.25" customHeight="1"/>
    <row r="46521" ht="8.25" customHeight="1"/>
    <row r="46522" ht="8.25" customHeight="1"/>
    <row r="46523" ht="8.25" customHeight="1"/>
    <row r="46524" ht="8.25" customHeight="1"/>
    <row r="46525" ht="8.25" customHeight="1"/>
    <row r="46526" ht="8.25" customHeight="1"/>
    <row r="46527" ht="8.25" customHeight="1"/>
    <row r="46528" ht="8.25" customHeight="1"/>
    <row r="46529" ht="8.25" customHeight="1"/>
    <row r="46530" ht="8.25" customHeight="1"/>
    <row r="46531" ht="8.25" customHeight="1"/>
    <row r="46532" ht="8.25" customHeight="1"/>
    <row r="46533" ht="8.25" customHeight="1"/>
    <row r="46534" ht="8.25" customHeight="1"/>
    <row r="46535" ht="8.25" customHeight="1"/>
    <row r="46536" ht="8.25" customHeight="1"/>
    <row r="46537" ht="8.25" customHeight="1"/>
    <row r="46538" ht="8.25" customHeight="1"/>
    <row r="46539" ht="8.25" customHeight="1"/>
    <row r="46540" ht="8.25" customHeight="1"/>
    <row r="46541" ht="8.25" customHeight="1"/>
    <row r="46542" ht="8.25" customHeight="1"/>
    <row r="46543" ht="8.25" customHeight="1"/>
    <row r="46544" ht="8.25" customHeight="1"/>
    <row r="46545" ht="8.25" customHeight="1"/>
    <row r="46546" ht="8.25" customHeight="1"/>
    <row r="46547" ht="8.25" customHeight="1"/>
    <row r="46548" ht="8.25" customHeight="1"/>
    <row r="46549" ht="8.25" customHeight="1"/>
    <row r="46550" ht="8.25" customHeight="1"/>
    <row r="46551" ht="8.25" customHeight="1"/>
    <row r="46552" ht="8.25" customHeight="1"/>
    <row r="46553" ht="8.25" customHeight="1"/>
    <row r="46554" ht="8.25" customHeight="1"/>
    <row r="46555" ht="8.25" customHeight="1"/>
    <row r="46556" ht="8.25" customHeight="1"/>
    <row r="46557" ht="8.25" customHeight="1"/>
    <row r="46558" ht="8.25" customHeight="1"/>
    <row r="46559" ht="8.25" customHeight="1"/>
    <row r="46560" ht="8.25" customHeight="1"/>
    <row r="46561" ht="8.25" customHeight="1"/>
    <row r="46562" ht="8.25" customHeight="1"/>
    <row r="46563" ht="8.25" customHeight="1"/>
    <row r="46564" ht="8.25" customHeight="1"/>
    <row r="46565" ht="8.25" customHeight="1"/>
    <row r="46566" ht="8.25" customHeight="1"/>
    <row r="46567" ht="8.25" customHeight="1"/>
    <row r="46568" ht="8.25" customHeight="1"/>
    <row r="46569" ht="8.25" customHeight="1"/>
    <row r="46570" ht="8.25" customHeight="1"/>
    <row r="46571" ht="8.25" customHeight="1"/>
    <row r="46572" ht="8.25" customHeight="1"/>
    <row r="46573" ht="8.25" customHeight="1"/>
    <row r="46574" ht="8.25" customHeight="1"/>
    <row r="46575" ht="8.25" customHeight="1"/>
    <row r="46576" ht="8.25" customHeight="1"/>
    <row r="46577" ht="8.25" customHeight="1"/>
    <row r="46578" ht="8.25" customHeight="1"/>
    <row r="46579" ht="8.25" customHeight="1"/>
    <row r="46580" ht="8.25" customHeight="1"/>
    <row r="46581" ht="8.25" customHeight="1"/>
    <row r="46582" ht="8.25" customHeight="1"/>
    <row r="46583" ht="8.25" customHeight="1"/>
    <row r="46584" ht="8.25" customHeight="1"/>
    <row r="46585" ht="8.25" customHeight="1"/>
    <row r="46586" ht="8.25" customHeight="1"/>
    <row r="46587" ht="8.25" customHeight="1"/>
    <row r="46588" ht="8.25" customHeight="1"/>
    <row r="46589" ht="8.25" customHeight="1"/>
    <row r="46590" ht="8.25" customHeight="1"/>
    <row r="46591" ht="8.25" customHeight="1"/>
    <row r="46592" ht="8.25" customHeight="1"/>
    <row r="46593" ht="8.25" customHeight="1"/>
    <row r="46594" ht="8.25" customHeight="1"/>
    <row r="46595" ht="8.25" customHeight="1"/>
    <row r="46596" ht="8.25" customHeight="1"/>
    <row r="46597" ht="8.25" customHeight="1"/>
    <row r="46598" ht="8.25" customHeight="1"/>
    <row r="46599" ht="8.25" customHeight="1"/>
    <row r="46600" ht="8.25" customHeight="1"/>
    <row r="46601" ht="8.25" customHeight="1"/>
    <row r="46602" ht="8.25" customHeight="1"/>
    <row r="46603" ht="8.25" customHeight="1"/>
    <row r="46604" ht="8.25" customHeight="1"/>
    <row r="46605" ht="8.25" customHeight="1"/>
    <row r="46606" ht="8.25" customHeight="1"/>
    <row r="46607" ht="8.25" customHeight="1"/>
    <row r="46608" ht="8.25" customHeight="1"/>
    <row r="46609" ht="8.25" customHeight="1"/>
    <row r="46610" ht="8.25" customHeight="1"/>
    <row r="46611" ht="8.25" customHeight="1"/>
    <row r="46612" ht="8.25" customHeight="1"/>
    <row r="46613" ht="8.25" customHeight="1"/>
    <row r="46614" ht="8.25" customHeight="1"/>
    <row r="46615" ht="8.25" customHeight="1"/>
    <row r="46616" ht="8.25" customHeight="1"/>
    <row r="46617" ht="8.25" customHeight="1"/>
    <row r="46618" ht="8.25" customHeight="1"/>
    <row r="46619" ht="8.25" customHeight="1"/>
    <row r="46620" ht="8.25" customHeight="1"/>
    <row r="46621" ht="8.25" customHeight="1"/>
    <row r="46622" ht="8.25" customHeight="1"/>
    <row r="46623" ht="8.25" customHeight="1"/>
    <row r="46624" ht="8.25" customHeight="1"/>
    <row r="46625" ht="8.25" customHeight="1"/>
    <row r="46626" ht="8.25" customHeight="1"/>
    <row r="46627" ht="8.25" customHeight="1"/>
    <row r="46628" ht="8.25" customHeight="1"/>
    <row r="46629" ht="8.25" customHeight="1"/>
    <row r="46630" ht="8.25" customHeight="1"/>
    <row r="46631" ht="8.25" customHeight="1"/>
    <row r="46632" ht="8.25" customHeight="1"/>
    <row r="46633" ht="8.25" customHeight="1"/>
    <row r="46634" ht="8.25" customHeight="1"/>
    <row r="46635" ht="8.25" customHeight="1"/>
    <row r="46636" ht="8.25" customHeight="1"/>
    <row r="46637" ht="8.25" customHeight="1"/>
    <row r="46638" ht="8.25" customHeight="1"/>
    <row r="46639" ht="8.25" customHeight="1"/>
    <row r="46640" ht="8.25" customHeight="1"/>
    <row r="46641" ht="8.25" customHeight="1"/>
    <row r="46642" ht="8.25" customHeight="1"/>
    <row r="46643" ht="8.25" customHeight="1"/>
    <row r="46644" ht="8.25" customHeight="1"/>
    <row r="46645" ht="8.25" customHeight="1"/>
    <row r="46646" ht="8.25" customHeight="1"/>
    <row r="46647" ht="8.25" customHeight="1"/>
    <row r="46648" ht="8.25" customHeight="1"/>
    <row r="46649" ht="8.25" customHeight="1"/>
    <row r="46650" ht="8.25" customHeight="1"/>
    <row r="46651" ht="8.25" customHeight="1"/>
    <row r="46652" ht="8.25" customHeight="1"/>
    <row r="46653" ht="8.25" customHeight="1"/>
    <row r="46654" ht="8.25" customHeight="1"/>
    <row r="46655" ht="8.25" customHeight="1"/>
    <row r="46656" ht="8.25" customHeight="1"/>
    <row r="46657" ht="8.25" customHeight="1"/>
    <row r="46658" ht="8.25" customHeight="1"/>
    <row r="46659" ht="8.25" customHeight="1"/>
    <row r="46660" ht="8.25" customHeight="1"/>
    <row r="46661" ht="8.25" customHeight="1"/>
    <row r="46662" ht="8.25" customHeight="1"/>
    <row r="46663" ht="8.25" customHeight="1"/>
    <row r="46664" ht="8.25" customHeight="1"/>
    <row r="46665" ht="8.25" customHeight="1"/>
    <row r="46666" ht="8.25" customHeight="1"/>
    <row r="46667" ht="8.25" customHeight="1"/>
    <row r="46668" ht="8.25" customHeight="1"/>
    <row r="46669" ht="8.25" customHeight="1"/>
    <row r="46670" ht="8.25" customHeight="1"/>
    <row r="46671" ht="8.25" customHeight="1"/>
    <row r="46672" ht="8.25" customHeight="1"/>
    <row r="46673" ht="8.25" customHeight="1"/>
    <row r="46674" ht="8.25" customHeight="1"/>
    <row r="46675" ht="8.25" customHeight="1"/>
    <row r="46676" ht="8.25" customHeight="1"/>
    <row r="46677" ht="8.25" customHeight="1"/>
    <row r="46678" ht="8.25" customHeight="1"/>
    <row r="46679" ht="8.25" customHeight="1"/>
    <row r="46680" ht="8.25" customHeight="1"/>
    <row r="46681" ht="8.25" customHeight="1"/>
    <row r="46682" ht="8.25" customHeight="1"/>
    <row r="46683" ht="8.25" customHeight="1"/>
    <row r="46684" ht="8.25" customHeight="1"/>
    <row r="46685" ht="8.25" customHeight="1"/>
    <row r="46686" ht="8.25" customHeight="1"/>
    <row r="46687" ht="8.25" customHeight="1"/>
    <row r="46688" ht="8.25" customHeight="1"/>
    <row r="46689" ht="8.25" customHeight="1"/>
    <row r="46690" ht="8.25" customHeight="1"/>
    <row r="46691" ht="8.25" customHeight="1"/>
    <row r="46692" ht="8.25" customHeight="1"/>
    <row r="46693" ht="8.25" customHeight="1"/>
    <row r="46694" ht="8.25" customHeight="1"/>
    <row r="46695" ht="8.25" customHeight="1"/>
    <row r="46696" ht="8.25" customHeight="1"/>
    <row r="46697" ht="8.25" customHeight="1"/>
    <row r="46698" ht="8.25" customHeight="1"/>
    <row r="46699" ht="8.25" customHeight="1"/>
    <row r="46700" ht="8.25" customHeight="1"/>
    <row r="46701" ht="8.25" customHeight="1"/>
    <row r="46702" ht="8.25" customHeight="1"/>
    <row r="46703" ht="8.25" customHeight="1"/>
    <row r="46704" ht="8.25" customHeight="1"/>
    <row r="46705" ht="8.25" customHeight="1"/>
    <row r="46706" ht="8.25" customHeight="1"/>
    <row r="46707" ht="8.25" customHeight="1"/>
    <row r="46708" ht="8.25" customHeight="1"/>
    <row r="46709" ht="8.25" customHeight="1"/>
    <row r="46710" ht="8.25" customHeight="1"/>
    <row r="46711" ht="8.25" customHeight="1"/>
    <row r="46712" ht="8.25" customHeight="1"/>
    <row r="46713" ht="8.25" customHeight="1"/>
    <row r="46714" ht="8.25" customHeight="1"/>
    <row r="46715" ht="8.25" customHeight="1"/>
    <row r="46716" ht="8.25" customHeight="1"/>
    <row r="46717" ht="8.25" customHeight="1"/>
    <row r="46718" ht="8.25" customHeight="1"/>
    <row r="46719" ht="8.25" customHeight="1"/>
    <row r="46720" ht="8.25" customHeight="1"/>
    <row r="46721" ht="8.25" customHeight="1"/>
    <row r="46722" ht="8.25" customHeight="1"/>
    <row r="46723" ht="8.25" customHeight="1"/>
    <row r="46724" ht="8.25" customHeight="1"/>
    <row r="46725" ht="8.25" customHeight="1"/>
    <row r="46726" ht="8.25" customHeight="1"/>
    <row r="46727" ht="8.25" customHeight="1"/>
    <row r="46728" ht="8.25" customHeight="1"/>
    <row r="46729" ht="8.25" customHeight="1"/>
    <row r="46730" ht="8.25" customHeight="1"/>
    <row r="46731" ht="8.25" customHeight="1"/>
    <row r="46732" ht="8.25" customHeight="1"/>
    <row r="46733" ht="8.25" customHeight="1"/>
    <row r="46734" ht="8.25" customHeight="1"/>
    <row r="46735" ht="8.25" customHeight="1"/>
    <row r="46736" ht="8.25" customHeight="1"/>
    <row r="46737" ht="8.25" customHeight="1"/>
    <row r="46738" ht="8.25" customHeight="1"/>
    <row r="46739" ht="8.25" customHeight="1"/>
    <row r="46740" ht="8.25" customHeight="1"/>
    <row r="46741" ht="8.25" customHeight="1"/>
    <row r="46742" ht="8.25" customHeight="1"/>
    <row r="46743" ht="8.25" customHeight="1"/>
    <row r="46744" ht="8.25" customHeight="1"/>
    <row r="46745" ht="8.25" customHeight="1"/>
    <row r="46746" ht="8.25" customHeight="1"/>
    <row r="46747" ht="8.25" customHeight="1"/>
    <row r="46748" ht="8.25" customHeight="1"/>
    <row r="46749" ht="8.25" customHeight="1"/>
    <row r="46750" ht="8.25" customHeight="1"/>
    <row r="46751" ht="8.25" customHeight="1"/>
    <row r="46752" ht="8.25" customHeight="1"/>
    <row r="46753" ht="8.25" customHeight="1"/>
    <row r="46754" ht="8.25" customHeight="1"/>
    <row r="46755" ht="8.25" customHeight="1"/>
    <row r="46756" ht="8.25" customHeight="1"/>
    <row r="46757" ht="8.25" customHeight="1"/>
    <row r="46758" ht="8.25" customHeight="1"/>
    <row r="46759" ht="8.25" customHeight="1"/>
    <row r="46760" ht="8.25" customHeight="1"/>
    <row r="46761" ht="8.25" customHeight="1"/>
    <row r="46762" ht="8.25" customHeight="1"/>
    <row r="46763" ht="8.25" customHeight="1"/>
    <row r="46764" ht="8.25" customHeight="1"/>
    <row r="46765" ht="8.25" customHeight="1"/>
    <row r="46766" ht="8.25" customHeight="1"/>
    <row r="46767" ht="8.25" customHeight="1"/>
    <row r="46768" ht="8.25" customHeight="1"/>
    <row r="46769" ht="8.25" customHeight="1"/>
    <row r="46770" ht="8.25" customHeight="1"/>
    <row r="46771" ht="8.25" customHeight="1"/>
    <row r="46772" ht="8.25" customHeight="1"/>
    <row r="46773" ht="8.25" customHeight="1"/>
    <row r="46774" ht="8.25" customHeight="1"/>
    <row r="46775" ht="8.25" customHeight="1"/>
    <row r="46776" ht="8.25" customHeight="1"/>
    <row r="46777" ht="8.25" customHeight="1"/>
    <row r="46778" ht="8.25" customHeight="1"/>
    <row r="46779" ht="8.25" customHeight="1"/>
    <row r="46780" ht="8.25" customHeight="1"/>
    <row r="46781" ht="8.25" customHeight="1"/>
    <row r="46782" ht="8.25" customHeight="1"/>
    <row r="46783" ht="8.25" customHeight="1"/>
    <row r="46784" ht="8.25" customHeight="1"/>
    <row r="46785" ht="8.25" customHeight="1"/>
    <row r="46786" ht="8.25" customHeight="1"/>
    <row r="46787" ht="8.25" customHeight="1"/>
    <row r="46788" ht="8.25" customHeight="1"/>
    <row r="46789" ht="8.25" customHeight="1"/>
    <row r="46790" ht="8.25" customHeight="1"/>
    <row r="46791" ht="8.25" customHeight="1"/>
    <row r="46792" ht="8.25" customHeight="1"/>
    <row r="46793" ht="8.25" customHeight="1"/>
    <row r="46794" ht="8.25" customHeight="1"/>
    <row r="46795" ht="8.25" customHeight="1"/>
    <row r="46796" ht="8.25" customHeight="1"/>
    <row r="46797" ht="8.25" customHeight="1"/>
    <row r="46798" ht="8.25" customHeight="1"/>
    <row r="46799" ht="8.25" customHeight="1"/>
    <row r="46800" ht="8.25" customHeight="1"/>
    <row r="46801" ht="8.25" customHeight="1"/>
    <row r="46802" ht="8.25" customHeight="1"/>
    <row r="46803" ht="8.25" customHeight="1"/>
    <row r="46804" ht="8.25" customHeight="1"/>
    <row r="46805" ht="8.25" customHeight="1"/>
    <row r="46806" ht="8.25" customHeight="1"/>
    <row r="46807" ht="8.25" customHeight="1"/>
    <row r="46808" ht="8.25" customHeight="1"/>
    <row r="46809" ht="8.25" customHeight="1"/>
    <row r="46810" ht="8.25" customHeight="1"/>
    <row r="46811" ht="8.25" customHeight="1"/>
    <row r="46812" ht="8.25" customHeight="1"/>
    <row r="46813" ht="8.25" customHeight="1"/>
    <row r="46814" ht="8.25" customHeight="1"/>
    <row r="46815" ht="8.25" customHeight="1"/>
    <row r="46816" ht="8.25" customHeight="1"/>
    <row r="46817" ht="8.25" customHeight="1"/>
    <row r="46818" ht="8.25" customHeight="1"/>
    <row r="46819" ht="8.25" customHeight="1"/>
    <row r="46820" ht="8.25" customHeight="1"/>
    <row r="46821" ht="8.25" customHeight="1"/>
    <row r="46822" ht="8.25" customHeight="1"/>
    <row r="46823" ht="8.25" customHeight="1"/>
    <row r="46824" ht="8.25" customHeight="1"/>
    <row r="46825" ht="8.25" customHeight="1"/>
    <row r="46826" ht="8.25" customHeight="1"/>
    <row r="46827" ht="8.25" customHeight="1"/>
    <row r="46828" ht="8.25" customHeight="1"/>
    <row r="46829" ht="8.25" customHeight="1"/>
    <row r="46830" ht="8.25" customHeight="1"/>
    <row r="46831" ht="8.25" customHeight="1"/>
    <row r="46832" ht="8.25" customHeight="1"/>
    <row r="46833" ht="8.25" customHeight="1"/>
    <row r="46834" ht="8.25" customHeight="1"/>
    <row r="46835" ht="8.25" customHeight="1"/>
    <row r="46836" ht="8.25" customHeight="1"/>
    <row r="46837" ht="8.25" customHeight="1"/>
    <row r="46838" ht="8.25" customHeight="1"/>
    <row r="46839" ht="8.25" customHeight="1"/>
    <row r="46840" ht="8.25" customHeight="1"/>
    <row r="46841" ht="8.25" customHeight="1"/>
    <row r="46842" ht="8.25" customHeight="1"/>
    <row r="46843" ht="8.25" customHeight="1"/>
    <row r="46844" ht="8.25" customHeight="1"/>
    <row r="46845" ht="8.25" customHeight="1"/>
    <row r="46846" ht="8.25" customHeight="1"/>
    <row r="46847" ht="8.25" customHeight="1"/>
    <row r="46848" ht="8.25" customHeight="1"/>
    <row r="46849" ht="8.25" customHeight="1"/>
    <row r="46850" ht="8.25" customHeight="1"/>
    <row r="46851" ht="8.25" customHeight="1"/>
    <row r="46852" ht="8.25" customHeight="1"/>
    <row r="46853" ht="8.25" customHeight="1"/>
    <row r="46854" ht="8.25" customHeight="1"/>
    <row r="46855" ht="8.25" customHeight="1"/>
    <row r="46856" ht="8.25" customHeight="1"/>
    <row r="46857" ht="8.25" customHeight="1"/>
    <row r="46858" ht="8.25" customHeight="1"/>
    <row r="46859" ht="8.25" customHeight="1"/>
    <row r="46860" ht="8.25" customHeight="1"/>
    <row r="46861" ht="8.25" customHeight="1"/>
    <row r="46862" ht="8.25" customHeight="1"/>
    <row r="46863" ht="8.25" customHeight="1"/>
    <row r="46864" ht="8.25" customHeight="1"/>
    <row r="46865" ht="8.25" customHeight="1"/>
    <row r="46866" ht="8.25" customHeight="1"/>
    <row r="46867" ht="8.25" customHeight="1"/>
    <row r="46868" ht="8.25" customHeight="1"/>
    <row r="46869" ht="8.25" customHeight="1"/>
    <row r="46870" ht="8.25" customHeight="1"/>
    <row r="46871" ht="8.25" customHeight="1"/>
    <row r="46872" ht="8.25" customHeight="1"/>
    <row r="46873" ht="8.25" customHeight="1"/>
    <row r="46874" ht="8.25" customHeight="1"/>
    <row r="46875" ht="8.25" customHeight="1"/>
    <row r="46876" ht="8.25" customHeight="1"/>
    <row r="46877" ht="8.25" customHeight="1"/>
    <row r="46878" ht="8.25" customHeight="1"/>
    <row r="46879" ht="8.25" customHeight="1"/>
    <row r="46880" ht="8.25" customHeight="1"/>
    <row r="46881" ht="8.25" customHeight="1"/>
    <row r="46882" ht="8.25" customHeight="1"/>
    <row r="46883" ht="8.25" customHeight="1"/>
    <row r="46884" ht="8.25" customHeight="1"/>
    <row r="46885" ht="8.25" customHeight="1"/>
    <row r="46886" ht="8.25" customHeight="1"/>
    <row r="46887" ht="8.25" customHeight="1"/>
    <row r="46888" ht="8.25" customHeight="1"/>
    <row r="46889" ht="8.25" customHeight="1"/>
    <row r="46890" ht="8.25" customHeight="1"/>
    <row r="46891" ht="8.25" customHeight="1"/>
    <row r="46892" ht="8.25" customHeight="1"/>
    <row r="46893" ht="8.25" customHeight="1"/>
    <row r="46894" ht="8.25" customHeight="1"/>
    <row r="46895" ht="8.25" customHeight="1"/>
    <row r="46896" ht="8.25" customHeight="1"/>
    <row r="46897" ht="8.25" customHeight="1"/>
    <row r="46898" ht="8.25" customHeight="1"/>
    <row r="46899" ht="8.25" customHeight="1"/>
    <row r="46900" ht="8.25" customHeight="1"/>
    <row r="46901" ht="8.25" customHeight="1"/>
    <row r="46902" ht="8.25" customHeight="1"/>
    <row r="46903" ht="8.25" customHeight="1"/>
    <row r="46904" ht="8.25" customHeight="1"/>
    <row r="46905" ht="8.25" customHeight="1"/>
    <row r="46906" ht="8.25" customHeight="1"/>
    <row r="46907" ht="8.25" customHeight="1"/>
    <row r="46908" ht="8.25" customHeight="1"/>
    <row r="46909" ht="8.25" customHeight="1"/>
    <row r="46910" ht="8.25" customHeight="1"/>
    <row r="46911" ht="8.25" customHeight="1"/>
    <row r="46912" ht="8.25" customHeight="1"/>
    <row r="46913" ht="8.25" customHeight="1"/>
    <row r="46914" ht="8.25" customHeight="1"/>
    <row r="46915" ht="8.25" customHeight="1"/>
    <row r="46916" ht="8.25" customHeight="1"/>
    <row r="46917" ht="8.25" customHeight="1"/>
    <row r="46918" ht="8.25" customHeight="1"/>
    <row r="46919" ht="8.25" customHeight="1"/>
    <row r="46920" ht="8.25" customHeight="1"/>
    <row r="46921" ht="8.25" customHeight="1"/>
    <row r="46922" ht="8.25" customHeight="1"/>
    <row r="46923" ht="8.25" customHeight="1"/>
    <row r="46924" ht="8.25" customHeight="1"/>
    <row r="46925" ht="8.25" customHeight="1"/>
    <row r="46926" ht="8.25" customHeight="1"/>
    <row r="46927" ht="8.25" customHeight="1"/>
    <row r="46928" ht="8.25" customHeight="1"/>
    <row r="46929" ht="8.25" customHeight="1"/>
    <row r="46930" ht="8.25" customHeight="1"/>
    <row r="46931" ht="8.25" customHeight="1"/>
    <row r="46932" ht="8.25" customHeight="1"/>
    <row r="46933" ht="8.25" customHeight="1"/>
    <row r="46934" ht="8.25" customHeight="1"/>
    <row r="46935" ht="8.25" customHeight="1"/>
    <row r="46936" ht="8.25" customHeight="1"/>
    <row r="46937" ht="8.25" customHeight="1"/>
    <row r="46938" ht="8.25" customHeight="1"/>
    <row r="46939" ht="8.25" customHeight="1"/>
    <row r="46940" ht="8.25" customHeight="1"/>
    <row r="46941" ht="8.25" customHeight="1"/>
    <row r="46942" ht="8.25" customHeight="1"/>
    <row r="46943" ht="8.25" customHeight="1"/>
    <row r="46944" ht="8.25" customHeight="1"/>
    <row r="46945" ht="8.25" customHeight="1"/>
    <row r="46946" ht="8.25" customHeight="1"/>
    <row r="46947" ht="8.25" customHeight="1"/>
    <row r="46948" ht="8.25" customHeight="1"/>
    <row r="46949" ht="8.25" customHeight="1"/>
    <row r="46950" ht="8.25" customHeight="1"/>
    <row r="46951" ht="8.25" customHeight="1"/>
    <row r="46952" ht="8.25" customHeight="1"/>
    <row r="46953" ht="8.25" customHeight="1"/>
    <row r="46954" ht="8.25" customHeight="1"/>
    <row r="46955" ht="8.25" customHeight="1"/>
    <row r="46956" ht="8.25" customHeight="1"/>
    <row r="46957" ht="8.25" customHeight="1"/>
    <row r="46958" ht="8.25" customHeight="1"/>
    <row r="46959" ht="8.25" customHeight="1"/>
    <row r="46960" ht="8.25" customHeight="1"/>
    <row r="46961" ht="8.25" customHeight="1"/>
    <row r="46962" ht="8.25" customHeight="1"/>
    <row r="46963" ht="8.25" customHeight="1"/>
    <row r="46964" ht="8.25" customHeight="1"/>
    <row r="46965" ht="8.25" customHeight="1"/>
    <row r="46966" ht="8.25" customHeight="1"/>
    <row r="46967" ht="8.25" customHeight="1"/>
    <row r="46968" ht="8.25" customHeight="1"/>
    <row r="46969" ht="8.25" customHeight="1"/>
    <row r="46970" ht="8.25" customHeight="1"/>
    <row r="46971" ht="8.25" customHeight="1"/>
    <row r="46972" ht="8.25" customHeight="1"/>
    <row r="46973" ht="8.25" customHeight="1"/>
    <row r="46974" ht="8.25" customHeight="1"/>
    <row r="46975" ht="8.25" customHeight="1"/>
    <row r="46976" ht="8.25" customHeight="1"/>
    <row r="46977" ht="8.25" customHeight="1"/>
    <row r="46978" ht="8.25" customHeight="1"/>
    <row r="46979" ht="8.25" customHeight="1"/>
    <row r="46980" ht="8.25" customHeight="1"/>
    <row r="46981" ht="8.25" customHeight="1"/>
    <row r="46982" ht="8.25" customHeight="1"/>
    <row r="46983" ht="8.25" customHeight="1"/>
    <row r="46984" ht="8.25" customHeight="1"/>
    <row r="46985" ht="8.25" customHeight="1"/>
    <row r="46986" ht="8.25" customHeight="1"/>
    <row r="46987" ht="8.25" customHeight="1"/>
    <row r="46988" ht="8.25" customHeight="1"/>
    <row r="46989" ht="8.25" customHeight="1"/>
    <row r="46990" ht="8.25" customHeight="1"/>
    <row r="46991" ht="8.25" customHeight="1"/>
    <row r="46992" ht="8.25" customHeight="1"/>
    <row r="46993" ht="8.25" customHeight="1"/>
    <row r="46994" ht="8.25" customHeight="1"/>
    <row r="46995" ht="8.25" customHeight="1"/>
    <row r="46996" ht="8.25" customHeight="1"/>
    <row r="46997" ht="8.25" customHeight="1"/>
    <row r="46998" ht="8.25" customHeight="1"/>
    <row r="46999" ht="8.25" customHeight="1"/>
    <row r="47000" ht="8.25" customHeight="1"/>
    <row r="47001" ht="8.25" customHeight="1"/>
    <row r="47002" ht="8.25" customHeight="1"/>
    <row r="47003" ht="8.25" customHeight="1"/>
    <row r="47004" ht="8.25" customHeight="1"/>
    <row r="47005" ht="8.25" customHeight="1"/>
    <row r="47006" ht="8.25" customHeight="1"/>
    <row r="47007" ht="8.25" customHeight="1"/>
    <row r="47008" ht="8.25" customHeight="1"/>
    <row r="47009" ht="8.25" customHeight="1"/>
    <row r="47010" ht="8.25" customHeight="1"/>
    <row r="47011" ht="8.25" customHeight="1"/>
    <row r="47012" ht="8.25" customHeight="1"/>
    <row r="47013" ht="8.25" customHeight="1"/>
    <row r="47014" ht="8.25" customHeight="1"/>
    <row r="47015" ht="8.25" customHeight="1"/>
    <row r="47016" ht="8.25" customHeight="1"/>
    <row r="47017" ht="8.25" customHeight="1"/>
    <row r="47018" ht="8.25" customHeight="1"/>
    <row r="47019" ht="8.25" customHeight="1"/>
    <row r="47020" ht="8.25" customHeight="1"/>
    <row r="47021" ht="8.25" customHeight="1"/>
    <row r="47022" ht="8.25" customHeight="1"/>
    <row r="47023" ht="8.25" customHeight="1"/>
    <row r="47024" ht="8.25" customHeight="1"/>
    <row r="47025" ht="8.25" customHeight="1"/>
    <row r="47026" ht="8.25" customHeight="1"/>
    <row r="47027" ht="8.25" customHeight="1"/>
    <row r="47028" ht="8.25" customHeight="1"/>
    <row r="47029" ht="8.25" customHeight="1"/>
    <row r="47030" ht="8.25" customHeight="1"/>
    <row r="47031" ht="8.25" customHeight="1"/>
    <row r="47032" ht="8.25" customHeight="1"/>
    <row r="47033" ht="8.25" customHeight="1"/>
    <row r="47034" ht="8.25" customHeight="1"/>
    <row r="47035" ht="8.25" customHeight="1"/>
    <row r="47036" ht="8.25" customHeight="1"/>
    <row r="47037" ht="8.25" customHeight="1"/>
    <row r="47038" ht="8.25" customHeight="1"/>
    <row r="47039" ht="8.25" customHeight="1"/>
    <row r="47040" ht="8.25" customHeight="1"/>
    <row r="47041" ht="8.25" customHeight="1"/>
    <row r="47042" ht="8.25" customHeight="1"/>
    <row r="47043" ht="8.25" customHeight="1"/>
    <row r="47044" ht="8.25" customHeight="1"/>
    <row r="47045" ht="8.25" customHeight="1"/>
    <row r="47046" ht="8.25" customHeight="1"/>
    <row r="47047" ht="8.25" customHeight="1"/>
    <row r="47048" ht="8.25" customHeight="1"/>
    <row r="47049" ht="8.25" customHeight="1"/>
    <row r="47050" ht="8.25" customHeight="1"/>
    <row r="47051" ht="8.25" customHeight="1"/>
    <row r="47052" ht="8.25" customHeight="1"/>
    <row r="47053" ht="8.25" customHeight="1"/>
    <row r="47054" ht="8.25" customHeight="1"/>
    <row r="47055" ht="8.25" customHeight="1"/>
    <row r="47056" ht="8.25" customHeight="1"/>
    <row r="47057" ht="8.25" customHeight="1"/>
    <row r="47058" ht="8.25" customHeight="1"/>
    <row r="47059" ht="8.25" customHeight="1"/>
    <row r="47060" ht="8.25" customHeight="1"/>
    <row r="47061" ht="8.25" customHeight="1"/>
    <row r="47062" ht="8.25" customHeight="1"/>
    <row r="47063" ht="8.25" customHeight="1"/>
    <row r="47064" ht="8.25" customHeight="1"/>
    <row r="47065" ht="8.25" customHeight="1"/>
    <row r="47066" ht="8.25" customHeight="1"/>
    <row r="47067" ht="8.25" customHeight="1"/>
    <row r="47068" ht="8.25" customHeight="1"/>
    <row r="47069" ht="8.25" customHeight="1"/>
    <row r="47070" ht="8.25" customHeight="1"/>
    <row r="47071" ht="8.25" customHeight="1"/>
    <row r="47072" ht="8.25" customHeight="1"/>
    <row r="47073" ht="8.25" customHeight="1"/>
    <row r="47074" ht="8.25" customHeight="1"/>
    <row r="47075" ht="8.25" customHeight="1"/>
    <row r="47076" ht="8.25" customHeight="1"/>
    <row r="47077" ht="8.25" customHeight="1"/>
    <row r="47078" ht="8.25" customHeight="1"/>
    <row r="47079" ht="8.25" customHeight="1"/>
    <row r="47080" ht="8.25" customHeight="1"/>
    <row r="47081" ht="8.25" customHeight="1"/>
    <row r="47082" ht="8.25" customHeight="1"/>
    <row r="47083" ht="8.25" customHeight="1"/>
    <row r="47084" ht="8.25" customHeight="1"/>
    <row r="47085" ht="8.25" customHeight="1"/>
    <row r="47086" ht="8.25" customHeight="1"/>
    <row r="47087" ht="8.25" customHeight="1"/>
    <row r="47088" ht="8.25" customHeight="1"/>
    <row r="47089" ht="8.25" customHeight="1"/>
    <row r="47090" ht="8.25" customHeight="1"/>
    <row r="47091" ht="8.25" customHeight="1"/>
    <row r="47092" ht="8.25" customHeight="1"/>
    <row r="47093" ht="8.25" customHeight="1"/>
    <row r="47094" ht="8.25" customHeight="1"/>
    <row r="47095" ht="8.25" customHeight="1"/>
    <row r="47096" ht="8.25" customHeight="1"/>
    <row r="47097" ht="8.25" customHeight="1"/>
    <row r="47098" ht="8.25" customHeight="1"/>
    <row r="47099" ht="8.25" customHeight="1"/>
    <row r="47100" ht="8.25" customHeight="1"/>
    <row r="47101" ht="8.25" customHeight="1"/>
    <row r="47102" ht="8.25" customHeight="1"/>
    <row r="47103" ht="8.25" customHeight="1"/>
    <row r="47104" ht="8.25" customHeight="1"/>
    <row r="47105" ht="8.25" customHeight="1"/>
    <row r="47106" ht="8.25" customHeight="1"/>
    <row r="47107" ht="8.25" customHeight="1"/>
    <row r="47108" ht="8.25" customHeight="1"/>
    <row r="47109" ht="8.25" customHeight="1"/>
    <row r="47110" ht="8.25" customHeight="1"/>
    <row r="47111" ht="8.25" customHeight="1"/>
    <row r="47112" ht="8.25" customHeight="1"/>
    <row r="47113" ht="8.25" customHeight="1"/>
    <row r="47114" ht="8.25" customHeight="1"/>
    <row r="47115" ht="8.25" customHeight="1"/>
    <row r="47116" ht="8.25" customHeight="1"/>
    <row r="47117" ht="8.25" customHeight="1"/>
    <row r="47118" ht="8.25" customHeight="1"/>
    <row r="47119" ht="8.25" customHeight="1"/>
    <row r="47120" ht="8.25" customHeight="1"/>
    <row r="47121" ht="8.25" customHeight="1"/>
    <row r="47122" ht="8.25" customHeight="1"/>
    <row r="47123" ht="8.25" customHeight="1"/>
    <row r="47124" ht="8.25" customHeight="1"/>
    <row r="47125" ht="8.25" customHeight="1"/>
    <row r="47126" ht="8.25" customHeight="1"/>
    <row r="47127" ht="8.25" customHeight="1"/>
    <row r="47128" ht="8.25" customHeight="1"/>
    <row r="47129" ht="8.25" customHeight="1"/>
    <row r="47130" ht="8.25" customHeight="1"/>
    <row r="47131" ht="8.25" customHeight="1"/>
    <row r="47132" ht="8.25" customHeight="1"/>
    <row r="47133" ht="8.25" customHeight="1"/>
    <row r="47134" ht="8.25" customHeight="1"/>
    <row r="47135" ht="8.25" customHeight="1"/>
    <row r="47136" ht="8.25" customHeight="1"/>
    <row r="47137" ht="8.25" customHeight="1"/>
    <row r="47138" ht="8.25" customHeight="1"/>
    <row r="47139" ht="8.25" customHeight="1"/>
    <row r="47140" ht="8.25" customHeight="1"/>
    <row r="47141" ht="8.25" customHeight="1"/>
    <row r="47142" ht="8.25" customHeight="1"/>
    <row r="47143" ht="8.25" customHeight="1"/>
    <row r="47144" ht="8.25" customHeight="1"/>
    <row r="47145" ht="8.25" customHeight="1"/>
    <row r="47146" ht="8.25" customHeight="1"/>
    <row r="47147" ht="8.25" customHeight="1"/>
    <row r="47148" ht="8.25" customHeight="1"/>
    <row r="47149" ht="8.25" customHeight="1"/>
    <row r="47150" ht="8.25" customHeight="1"/>
    <row r="47151" ht="8.25" customHeight="1"/>
    <row r="47152" ht="8.25" customHeight="1"/>
    <row r="47153" ht="8.25" customHeight="1"/>
    <row r="47154" ht="8.25" customHeight="1"/>
    <row r="47155" ht="8.25" customHeight="1"/>
    <row r="47156" ht="8.25" customHeight="1"/>
    <row r="47157" ht="8.25" customHeight="1"/>
    <row r="47158" ht="8.25" customHeight="1"/>
    <row r="47159" ht="8.25" customHeight="1"/>
    <row r="47160" ht="8.25" customHeight="1"/>
    <row r="47161" ht="8.25" customHeight="1"/>
    <row r="47162" ht="8.25" customHeight="1"/>
    <row r="47163" ht="8.25" customHeight="1"/>
    <row r="47164" ht="8.25" customHeight="1"/>
    <row r="47165" ht="8.25" customHeight="1"/>
    <row r="47166" ht="8.25" customHeight="1"/>
    <row r="47167" ht="8.25" customHeight="1"/>
    <row r="47168" ht="8.25" customHeight="1"/>
    <row r="47169" ht="8.25" customHeight="1"/>
    <row r="47170" ht="8.25" customHeight="1"/>
    <row r="47171" ht="8.25" customHeight="1"/>
    <row r="47172" ht="8.25" customHeight="1"/>
    <row r="47173" ht="8.25" customHeight="1"/>
    <row r="47174" ht="8.25" customHeight="1"/>
    <row r="47175" ht="8.25" customHeight="1"/>
    <row r="47176" ht="8.25" customHeight="1"/>
    <row r="47177" ht="8.25" customHeight="1"/>
    <row r="47178" ht="8.25" customHeight="1"/>
    <row r="47179" ht="8.25" customHeight="1"/>
    <row r="47180" ht="8.25" customHeight="1"/>
    <row r="47181" ht="8.25" customHeight="1"/>
    <row r="47182" ht="8.25" customHeight="1"/>
    <row r="47183" ht="8.25" customHeight="1"/>
    <row r="47184" ht="8.25" customHeight="1"/>
    <row r="47185" ht="8.25" customHeight="1"/>
    <row r="47186" ht="8.25" customHeight="1"/>
    <row r="47187" ht="8.25" customHeight="1"/>
    <row r="47188" ht="8.25" customHeight="1"/>
    <row r="47189" ht="8.25" customHeight="1"/>
    <row r="47190" ht="8.25" customHeight="1"/>
    <row r="47191" ht="8.25" customHeight="1"/>
    <row r="47192" ht="8.25" customHeight="1"/>
    <row r="47193" ht="8.25" customHeight="1"/>
    <row r="47194" ht="8.25" customHeight="1"/>
    <row r="47195" ht="8.25" customHeight="1"/>
    <row r="47196" ht="8.25" customHeight="1"/>
    <row r="47197" ht="8.25" customHeight="1"/>
    <row r="47198" ht="8.25" customHeight="1"/>
    <row r="47199" ht="8.25" customHeight="1"/>
    <row r="47200" ht="8.25" customHeight="1"/>
    <row r="47201" ht="8.25" customHeight="1"/>
    <row r="47202" ht="8.25" customHeight="1"/>
    <row r="47203" ht="8.25" customHeight="1"/>
    <row r="47204" ht="8.25" customHeight="1"/>
    <row r="47205" ht="8.25" customHeight="1"/>
    <row r="47206" ht="8.25" customHeight="1"/>
    <row r="47207" ht="8.25" customHeight="1"/>
    <row r="47208" ht="8.25" customHeight="1"/>
    <row r="47209" ht="8.25" customHeight="1"/>
    <row r="47210" ht="8.25" customHeight="1"/>
    <row r="47211" ht="8.25" customHeight="1"/>
    <row r="47212" ht="8.25" customHeight="1"/>
    <row r="47213" ht="8.25" customHeight="1"/>
    <row r="47214" ht="8.25" customHeight="1"/>
    <row r="47215" ht="8.25" customHeight="1"/>
    <row r="47216" ht="8.25" customHeight="1"/>
    <row r="47217" ht="8.25" customHeight="1"/>
    <row r="47218" ht="8.25" customHeight="1"/>
    <row r="47219" ht="8.25" customHeight="1"/>
    <row r="47220" ht="8.25" customHeight="1"/>
    <row r="47221" ht="8.25" customHeight="1"/>
    <row r="47222" ht="8.25" customHeight="1"/>
    <row r="47223" ht="8.25" customHeight="1"/>
    <row r="47224" ht="8.25" customHeight="1"/>
    <row r="47225" ht="8.25" customHeight="1"/>
    <row r="47226" ht="8.25" customHeight="1"/>
    <row r="47227" ht="8.25" customHeight="1"/>
    <row r="47228" ht="8.25" customHeight="1"/>
    <row r="47229" ht="8.25" customHeight="1"/>
    <row r="47230" ht="8.25" customHeight="1"/>
    <row r="47231" ht="8.25" customHeight="1"/>
    <row r="47232" ht="8.25" customHeight="1"/>
    <row r="47233" ht="8.25" customHeight="1"/>
    <row r="47234" ht="8.25" customHeight="1"/>
    <row r="47235" ht="8.25" customHeight="1"/>
    <row r="47236" ht="8.25" customHeight="1"/>
    <row r="47237" ht="8.25" customHeight="1"/>
    <row r="47238" ht="8.25" customHeight="1"/>
    <row r="47239" ht="8.25" customHeight="1"/>
    <row r="47240" ht="8.25" customHeight="1"/>
    <row r="47241" ht="8.25" customHeight="1"/>
    <row r="47242" ht="8.25" customHeight="1"/>
    <row r="47243" ht="8.25" customHeight="1"/>
    <row r="47244" ht="8.25" customHeight="1"/>
    <row r="47245" ht="8.25" customHeight="1"/>
    <row r="47246" ht="8.25" customHeight="1"/>
    <row r="47247" ht="8.25" customHeight="1"/>
    <row r="47248" ht="8.25" customHeight="1"/>
    <row r="47249" ht="8.25" customHeight="1"/>
    <row r="47250" ht="8.25" customHeight="1"/>
    <row r="47251" ht="8.25" customHeight="1"/>
    <row r="47252" ht="8.25" customHeight="1"/>
    <row r="47253" ht="8.25" customHeight="1"/>
    <row r="47254" ht="8.25" customHeight="1"/>
    <row r="47255" ht="8.25" customHeight="1"/>
    <row r="47256" ht="8.25" customHeight="1"/>
    <row r="47257" ht="8.25" customHeight="1"/>
    <row r="47258" ht="8.25" customHeight="1"/>
    <row r="47259" ht="8.25" customHeight="1"/>
    <row r="47260" ht="8.25" customHeight="1"/>
    <row r="47261" ht="8.25" customHeight="1"/>
    <row r="47262" ht="8.25" customHeight="1"/>
    <row r="47263" ht="8.25" customHeight="1"/>
    <row r="47264" ht="8.25" customHeight="1"/>
    <row r="47265" ht="8.25" customHeight="1"/>
    <row r="47266" ht="8.25" customHeight="1"/>
    <row r="47267" ht="8.25" customHeight="1"/>
    <row r="47268" ht="8.25" customHeight="1"/>
    <row r="47269" ht="8.25" customHeight="1"/>
    <row r="47270" ht="8.25" customHeight="1"/>
    <row r="47271" ht="8.25" customHeight="1"/>
    <row r="47272" ht="8.25" customHeight="1"/>
    <row r="47273" ht="8.25" customHeight="1"/>
    <row r="47274" ht="8.25" customHeight="1"/>
    <row r="47275" ht="8.25" customHeight="1"/>
    <row r="47276" ht="8.25" customHeight="1"/>
    <row r="47277" ht="8.25" customHeight="1"/>
    <row r="47278" ht="8.25" customHeight="1"/>
    <row r="47279" ht="8.25" customHeight="1"/>
    <row r="47280" ht="8.25" customHeight="1"/>
    <row r="47281" ht="8.25" customHeight="1"/>
    <row r="47282" ht="8.25" customHeight="1"/>
    <row r="47283" ht="8.25" customHeight="1"/>
    <row r="47284" ht="8.25" customHeight="1"/>
    <row r="47285" ht="8.25" customHeight="1"/>
    <row r="47286" ht="8.25" customHeight="1"/>
    <row r="47287" ht="8.25" customHeight="1"/>
    <row r="47288" ht="8.25" customHeight="1"/>
    <row r="47289" ht="8.25" customHeight="1"/>
    <row r="47290" ht="8.25" customHeight="1"/>
    <row r="47291" ht="8.25" customHeight="1"/>
    <row r="47292" ht="8.25" customHeight="1"/>
    <row r="47293" ht="8.25" customHeight="1"/>
    <row r="47294" ht="8.25" customHeight="1"/>
    <row r="47295" ht="8.25" customHeight="1"/>
    <row r="47296" ht="8.25" customHeight="1"/>
    <row r="47297" ht="8.25" customHeight="1"/>
    <row r="47298" ht="8.25" customHeight="1"/>
    <row r="47299" ht="8.25" customHeight="1"/>
    <row r="47300" ht="8.25" customHeight="1"/>
    <row r="47301" ht="8.25" customHeight="1"/>
    <row r="47302" ht="8.25" customHeight="1"/>
    <row r="47303" ht="8.25" customHeight="1"/>
    <row r="47304" ht="8.25" customHeight="1"/>
    <row r="47305" ht="8.25" customHeight="1"/>
    <row r="47306" ht="8.25" customHeight="1"/>
    <row r="47307" ht="8.25" customHeight="1"/>
    <row r="47308" ht="8.25" customHeight="1"/>
    <row r="47309" ht="8.25" customHeight="1"/>
    <row r="47310" ht="8.25" customHeight="1"/>
    <row r="47311" ht="8.25" customHeight="1"/>
    <row r="47312" ht="8.25" customHeight="1"/>
    <row r="47313" ht="8.25" customHeight="1"/>
    <row r="47314" ht="8.25" customHeight="1"/>
    <row r="47315" ht="8.25" customHeight="1"/>
    <row r="47316" ht="8.25" customHeight="1"/>
    <row r="47317" ht="8.25" customHeight="1"/>
    <row r="47318" ht="8.25" customHeight="1"/>
    <row r="47319" ht="8.25" customHeight="1"/>
    <row r="47320" ht="8.25" customHeight="1"/>
    <row r="47321" ht="8.25" customHeight="1"/>
    <row r="47322" ht="8.25" customHeight="1"/>
    <row r="47323" ht="8.25" customHeight="1"/>
    <row r="47324" ht="8.25" customHeight="1"/>
    <row r="47325" ht="8.25" customHeight="1"/>
    <row r="47326" ht="8.25" customHeight="1"/>
    <row r="47327" ht="8.25" customHeight="1"/>
    <row r="47328" ht="8.25" customHeight="1"/>
    <row r="47329" ht="8.25" customHeight="1"/>
    <row r="47330" ht="8.25" customHeight="1"/>
    <row r="47331" ht="8.25" customHeight="1"/>
    <row r="47332" ht="8.25" customHeight="1"/>
    <row r="47333" ht="8.25" customHeight="1"/>
    <row r="47334" ht="8.25" customHeight="1"/>
    <row r="47335" ht="8.25" customHeight="1"/>
    <row r="47336" ht="8.25" customHeight="1"/>
    <row r="47337" ht="8.25" customHeight="1"/>
    <row r="47338" ht="8.25" customHeight="1"/>
    <row r="47339" ht="8.25" customHeight="1"/>
    <row r="47340" ht="8.25" customHeight="1"/>
    <row r="47341" ht="8.25" customHeight="1"/>
    <row r="47342" ht="8.25" customHeight="1"/>
    <row r="47343" ht="8.25" customHeight="1"/>
    <row r="47344" ht="8.25" customHeight="1"/>
    <row r="47345" ht="8.25" customHeight="1"/>
    <row r="47346" ht="8.25" customHeight="1"/>
    <row r="47347" ht="8.25" customHeight="1"/>
    <row r="47348" ht="8.25" customHeight="1"/>
    <row r="47349" ht="8.25" customHeight="1"/>
    <row r="47350" ht="8.25" customHeight="1"/>
    <row r="47351" ht="8.25" customHeight="1"/>
    <row r="47352" ht="8.25" customHeight="1"/>
    <row r="47353" ht="8.25" customHeight="1"/>
    <row r="47354" ht="8.25" customHeight="1"/>
    <row r="47355" ht="8.25" customHeight="1"/>
    <row r="47356" ht="8.25" customHeight="1"/>
    <row r="47357" ht="8.25" customHeight="1"/>
    <row r="47358" ht="8.25" customHeight="1"/>
    <row r="47359" ht="8.25" customHeight="1"/>
    <row r="47360" ht="8.25" customHeight="1"/>
    <row r="47361" ht="8.25" customHeight="1"/>
    <row r="47362" ht="8.25" customHeight="1"/>
    <row r="47363" ht="8.25" customHeight="1"/>
    <row r="47364" ht="8.25" customHeight="1"/>
    <row r="47365" ht="8.25" customHeight="1"/>
    <row r="47366" ht="8.25" customHeight="1"/>
    <row r="47367" ht="8.25" customHeight="1"/>
    <row r="47368" ht="8.25" customHeight="1"/>
    <row r="47369" ht="8.25" customHeight="1"/>
    <row r="47370" ht="8.25" customHeight="1"/>
    <row r="47371" ht="8.25" customHeight="1"/>
    <row r="47372" ht="8.25" customHeight="1"/>
    <row r="47373" ht="8.25" customHeight="1"/>
    <row r="47374" ht="8.25" customHeight="1"/>
    <row r="47375" ht="8.25" customHeight="1"/>
    <row r="47376" ht="8.25" customHeight="1"/>
    <row r="47377" ht="8.25" customHeight="1"/>
    <row r="47378" ht="8.25" customHeight="1"/>
    <row r="47379" ht="8.25" customHeight="1"/>
    <row r="47380" ht="8.25" customHeight="1"/>
    <row r="47381" ht="8.25" customHeight="1"/>
    <row r="47382" ht="8.25" customHeight="1"/>
    <row r="47383" ht="8.25" customHeight="1"/>
    <row r="47384" ht="8.25" customHeight="1"/>
    <row r="47385" ht="8.25" customHeight="1"/>
    <row r="47386" ht="8.25" customHeight="1"/>
    <row r="47387" ht="8.25" customHeight="1"/>
    <row r="47388" ht="8.25" customHeight="1"/>
    <row r="47389" ht="8.25" customHeight="1"/>
    <row r="47390" ht="8.25" customHeight="1"/>
    <row r="47391" ht="8.25" customHeight="1"/>
    <row r="47392" ht="8.25" customHeight="1"/>
    <row r="47393" ht="8.25" customHeight="1"/>
    <row r="47394" ht="8.25" customHeight="1"/>
    <row r="47395" ht="8.25" customHeight="1"/>
    <row r="47396" ht="8.25" customHeight="1"/>
    <row r="47397" ht="8.25" customHeight="1"/>
    <row r="47398" ht="8.25" customHeight="1"/>
    <row r="47399" ht="8.25" customHeight="1"/>
    <row r="47400" ht="8.25" customHeight="1"/>
    <row r="47401" ht="8.25" customHeight="1"/>
    <row r="47402" ht="8.25" customHeight="1"/>
    <row r="47403" ht="8.25" customHeight="1"/>
    <row r="47404" ht="8.25" customHeight="1"/>
    <row r="47405" ht="8.25" customHeight="1"/>
    <row r="47406" ht="8.25" customHeight="1"/>
    <row r="47407" ht="8.25" customHeight="1"/>
    <row r="47408" ht="8.25" customHeight="1"/>
    <row r="47409" ht="8.25" customHeight="1"/>
    <row r="47410" ht="8.25" customHeight="1"/>
    <row r="47411" ht="8.25" customHeight="1"/>
    <row r="47412" ht="8.25" customHeight="1"/>
    <row r="47413" ht="8.25" customHeight="1"/>
    <row r="47414" ht="8.25" customHeight="1"/>
    <row r="47415" ht="8.25" customHeight="1"/>
    <row r="47416" ht="8.25" customHeight="1"/>
    <row r="47417" ht="8.25" customHeight="1"/>
    <row r="47418" ht="8.25" customHeight="1"/>
    <row r="47419" ht="8.25" customHeight="1"/>
    <row r="47420" ht="8.25" customHeight="1"/>
    <row r="47421" ht="8.25" customHeight="1"/>
    <row r="47422" ht="8.25" customHeight="1"/>
    <row r="47423" ht="8.25" customHeight="1"/>
    <row r="47424" ht="8.25" customHeight="1"/>
    <row r="47425" ht="8.25" customHeight="1"/>
    <row r="47426" ht="8.25" customHeight="1"/>
    <row r="47427" ht="8.25" customHeight="1"/>
    <row r="47428" ht="8.25" customHeight="1"/>
    <row r="47429" ht="8.25" customHeight="1"/>
    <row r="47430" ht="8.25" customHeight="1"/>
    <row r="47431" ht="8.25" customHeight="1"/>
    <row r="47432" ht="8.25" customHeight="1"/>
    <row r="47433" ht="8.25" customHeight="1"/>
    <row r="47434" ht="8.25" customHeight="1"/>
    <row r="47435" ht="8.25" customHeight="1"/>
    <row r="47436" ht="8.25" customHeight="1"/>
    <row r="47437" ht="8.25" customHeight="1"/>
    <row r="47438" ht="8.25" customHeight="1"/>
    <row r="47439" ht="8.25" customHeight="1"/>
    <row r="47440" ht="8.25" customHeight="1"/>
    <row r="47441" ht="8.25" customHeight="1"/>
    <row r="47442" ht="8.25" customHeight="1"/>
    <row r="47443" ht="8.25" customHeight="1"/>
    <row r="47444" ht="8.25" customHeight="1"/>
    <row r="47445" ht="8.25" customHeight="1"/>
    <row r="47446" ht="8.25" customHeight="1"/>
    <row r="47447" ht="8.25" customHeight="1"/>
    <row r="47448" ht="8.25" customHeight="1"/>
    <row r="47449" ht="8.25" customHeight="1"/>
    <row r="47450" ht="8.25" customHeight="1"/>
    <row r="47451" ht="8.25" customHeight="1"/>
    <row r="47452" ht="8.25" customHeight="1"/>
    <row r="47453" ht="8.25" customHeight="1"/>
    <row r="47454" ht="8.25" customHeight="1"/>
    <row r="47455" ht="8.25" customHeight="1"/>
    <row r="47456" ht="8.25" customHeight="1"/>
    <row r="47457" ht="8.25" customHeight="1"/>
    <row r="47458" ht="8.25" customHeight="1"/>
    <row r="47459" ht="8.25" customHeight="1"/>
    <row r="47460" ht="8.25" customHeight="1"/>
    <row r="47461" ht="8.25" customHeight="1"/>
    <row r="47462" ht="8.25" customHeight="1"/>
    <row r="47463" ht="8.25" customHeight="1"/>
    <row r="47464" ht="8.25" customHeight="1"/>
    <row r="47465" ht="8.25" customHeight="1"/>
    <row r="47466" ht="8.25" customHeight="1"/>
    <row r="47467" ht="8.25" customHeight="1"/>
    <row r="47468" ht="8.25" customHeight="1"/>
    <row r="47469" ht="8.25" customHeight="1"/>
    <row r="47470" ht="8.25" customHeight="1"/>
    <row r="47471" ht="8.25" customHeight="1"/>
    <row r="47472" ht="8.25" customHeight="1"/>
    <row r="47473" ht="8.25" customHeight="1"/>
    <row r="47474" ht="8.25" customHeight="1"/>
    <row r="47475" ht="8.25" customHeight="1"/>
    <row r="47476" ht="8.25" customHeight="1"/>
    <row r="47477" ht="8.25" customHeight="1"/>
    <row r="47478" ht="8.25" customHeight="1"/>
    <row r="47479" ht="8.25" customHeight="1"/>
    <row r="47480" ht="8.25" customHeight="1"/>
    <row r="47481" ht="8.25" customHeight="1"/>
    <row r="47482" ht="8.25" customHeight="1"/>
    <row r="47483" ht="8.25" customHeight="1"/>
    <row r="47484" ht="8.25" customHeight="1"/>
    <row r="47485" ht="8.25" customHeight="1"/>
    <row r="47486" ht="8.25" customHeight="1"/>
    <row r="47487" ht="8.25" customHeight="1"/>
    <row r="47488" ht="8.25" customHeight="1"/>
    <row r="47489" ht="8.25" customHeight="1"/>
    <row r="47490" ht="8.25" customHeight="1"/>
    <row r="47491" ht="8.25" customHeight="1"/>
    <row r="47492" ht="8.25" customHeight="1"/>
    <row r="47493" ht="8.25" customHeight="1"/>
    <row r="47494" ht="8.25" customHeight="1"/>
    <row r="47495" ht="8.25" customHeight="1"/>
    <row r="47496" ht="8.25" customHeight="1"/>
    <row r="47497" ht="8.25" customHeight="1"/>
    <row r="47498" ht="8.25" customHeight="1"/>
    <row r="47499" ht="8.25" customHeight="1"/>
    <row r="47500" ht="8.25" customHeight="1"/>
    <row r="47501" ht="8.25" customHeight="1"/>
    <row r="47502" ht="8.25" customHeight="1"/>
    <row r="47503" ht="8.25" customHeight="1"/>
    <row r="47504" ht="8.25" customHeight="1"/>
    <row r="47505" ht="8.25" customHeight="1"/>
    <row r="47506" ht="8.25" customHeight="1"/>
    <row r="47507" ht="8.25" customHeight="1"/>
    <row r="47508" ht="8.25" customHeight="1"/>
    <row r="47509" ht="8.25" customHeight="1"/>
    <row r="47510" ht="8.25" customHeight="1"/>
    <row r="47511" ht="8.25" customHeight="1"/>
    <row r="47512" ht="8.25" customHeight="1"/>
    <row r="47513" ht="8.25" customHeight="1"/>
    <row r="47514" ht="8.25" customHeight="1"/>
    <row r="47515" ht="8.25" customHeight="1"/>
    <row r="47516" ht="8.25" customHeight="1"/>
    <row r="47517" ht="8.25" customHeight="1"/>
    <row r="47518" ht="8.25" customHeight="1"/>
    <row r="47519" ht="8.25" customHeight="1"/>
    <row r="47520" ht="8.25" customHeight="1"/>
    <row r="47521" ht="8.25" customHeight="1"/>
    <row r="47522" ht="8.25" customHeight="1"/>
    <row r="47523" ht="8.25" customHeight="1"/>
    <row r="47524" ht="8.25" customHeight="1"/>
    <row r="47525" ht="8.25" customHeight="1"/>
    <row r="47526" ht="8.25" customHeight="1"/>
    <row r="47527" ht="8.25" customHeight="1"/>
    <row r="47528" ht="8.25" customHeight="1"/>
    <row r="47529" ht="8.25" customHeight="1"/>
    <row r="47530" ht="8.25" customHeight="1"/>
    <row r="47531" ht="8.25" customHeight="1"/>
    <row r="47532" ht="8.25" customHeight="1"/>
    <row r="47533" ht="8.25" customHeight="1"/>
    <row r="47534" ht="8.25" customHeight="1"/>
    <row r="47535" ht="8.25" customHeight="1"/>
    <row r="47536" ht="8.25" customHeight="1"/>
    <row r="47537" ht="8.25" customHeight="1"/>
    <row r="47538" ht="8.25" customHeight="1"/>
    <row r="47539" ht="8.25" customHeight="1"/>
    <row r="47540" ht="8.25" customHeight="1"/>
    <row r="47541" ht="8.25" customHeight="1"/>
    <row r="47542" ht="8.25" customHeight="1"/>
    <row r="47543" ht="8.25" customHeight="1"/>
    <row r="47544" ht="8.25" customHeight="1"/>
    <row r="47545" ht="8.25" customHeight="1"/>
    <row r="47546" ht="8.25" customHeight="1"/>
    <row r="47547" ht="8.25" customHeight="1"/>
    <row r="47548" ht="8.25" customHeight="1"/>
    <row r="47549" ht="8.25" customHeight="1"/>
    <row r="47550" ht="8.25" customHeight="1"/>
    <row r="47551" ht="8.25" customHeight="1"/>
    <row r="47552" ht="8.25" customHeight="1"/>
    <row r="47553" ht="8.25" customHeight="1"/>
    <row r="47554" ht="8.25" customHeight="1"/>
    <row r="47555" ht="8.25" customHeight="1"/>
    <row r="47556" ht="8.25" customHeight="1"/>
    <row r="47557" ht="8.25" customHeight="1"/>
    <row r="47558" ht="8.25" customHeight="1"/>
    <row r="47559" ht="8.25" customHeight="1"/>
    <row r="47560" ht="8.25" customHeight="1"/>
    <row r="47561" ht="8.25" customHeight="1"/>
    <row r="47562" ht="8.25" customHeight="1"/>
    <row r="47563" ht="8.25" customHeight="1"/>
    <row r="47564" ht="8.25" customHeight="1"/>
    <row r="47565" ht="8.25" customHeight="1"/>
    <row r="47566" ht="8.25" customHeight="1"/>
    <row r="47567" ht="8.25" customHeight="1"/>
    <row r="47568" ht="8.25" customHeight="1"/>
    <row r="47569" ht="8.25" customHeight="1"/>
    <row r="47570" ht="8.25" customHeight="1"/>
    <row r="47571" ht="8.25" customHeight="1"/>
    <row r="47572" ht="8.25" customHeight="1"/>
    <row r="47573" ht="8.25" customHeight="1"/>
    <row r="47574" ht="8.25" customHeight="1"/>
    <row r="47575" ht="8.25" customHeight="1"/>
    <row r="47576" ht="8.25" customHeight="1"/>
    <row r="47577" ht="8.25" customHeight="1"/>
    <row r="47578" ht="8.25" customHeight="1"/>
    <row r="47579" ht="8.25" customHeight="1"/>
    <row r="47580" ht="8.25" customHeight="1"/>
    <row r="47581" ht="8.25" customHeight="1"/>
    <row r="47582" ht="8.25" customHeight="1"/>
    <row r="47583" ht="8.25" customHeight="1"/>
    <row r="47584" ht="8.25" customHeight="1"/>
    <row r="47585" ht="8.25" customHeight="1"/>
    <row r="47586" ht="8.25" customHeight="1"/>
    <row r="47587" ht="8.25" customHeight="1"/>
    <row r="47588" ht="8.25" customHeight="1"/>
    <row r="47589" ht="8.25" customHeight="1"/>
    <row r="47590" ht="8.25" customHeight="1"/>
    <row r="47591" ht="8.25" customHeight="1"/>
    <row r="47592" ht="8.25" customHeight="1"/>
    <row r="47593" ht="8.25" customHeight="1"/>
    <row r="47594" ht="8.25" customHeight="1"/>
    <row r="47595" ht="8.25" customHeight="1"/>
    <row r="47596" ht="8.25" customHeight="1"/>
    <row r="47597" ht="8.25" customHeight="1"/>
    <row r="47598" ht="8.25" customHeight="1"/>
    <row r="47599" ht="8.25" customHeight="1"/>
    <row r="47600" ht="8.25" customHeight="1"/>
    <row r="47601" ht="8.25" customHeight="1"/>
    <row r="47602" ht="8.25" customHeight="1"/>
    <row r="47603" ht="8.25" customHeight="1"/>
    <row r="47604" ht="8.25" customHeight="1"/>
    <row r="47605" ht="8.25" customHeight="1"/>
    <row r="47606" ht="8.25" customHeight="1"/>
    <row r="47607" ht="8.25" customHeight="1"/>
    <row r="47608" ht="8.25" customHeight="1"/>
    <row r="47609" ht="8.25" customHeight="1"/>
    <row r="47610" ht="8.25" customHeight="1"/>
    <row r="47611" ht="8.25" customHeight="1"/>
    <row r="47612" ht="8.25" customHeight="1"/>
    <row r="47613" ht="8.25" customHeight="1"/>
    <row r="47614" ht="8.25" customHeight="1"/>
    <row r="47615" ht="8.25" customHeight="1"/>
    <row r="47616" ht="8.25" customHeight="1"/>
    <row r="47617" ht="8.25" customHeight="1"/>
    <row r="47618" ht="8.25" customHeight="1"/>
    <row r="47619" ht="8.25" customHeight="1"/>
    <row r="47620" ht="8.25" customHeight="1"/>
    <row r="47621" ht="8.25" customHeight="1"/>
    <row r="47622" ht="8.25" customHeight="1"/>
    <row r="47623" ht="8.25" customHeight="1"/>
    <row r="47624" ht="8.25" customHeight="1"/>
    <row r="47625" ht="8.25" customHeight="1"/>
    <row r="47626" ht="8.25" customHeight="1"/>
    <row r="47627" ht="8.25" customHeight="1"/>
    <row r="47628" ht="8.25" customHeight="1"/>
    <row r="47629" ht="8.25" customHeight="1"/>
    <row r="47630" ht="8.25" customHeight="1"/>
    <row r="47631" ht="8.25" customHeight="1"/>
    <row r="47632" ht="8.25" customHeight="1"/>
    <row r="47633" ht="8.25" customHeight="1"/>
    <row r="47634" ht="8.25" customHeight="1"/>
    <row r="47635" ht="8.25" customHeight="1"/>
    <row r="47636" ht="8.25" customHeight="1"/>
    <row r="47637" ht="8.25" customHeight="1"/>
    <row r="47638" ht="8.25" customHeight="1"/>
    <row r="47639" ht="8.25" customHeight="1"/>
    <row r="47640" ht="8.25" customHeight="1"/>
    <row r="47641" ht="8.25" customHeight="1"/>
    <row r="47642" ht="8.25" customHeight="1"/>
    <row r="47643" ht="8.25" customHeight="1"/>
    <row r="47644" ht="8.25" customHeight="1"/>
    <row r="47645" ht="8.25" customHeight="1"/>
    <row r="47646" ht="8.25" customHeight="1"/>
    <row r="47647" ht="8.25" customHeight="1"/>
    <row r="47648" ht="8.25" customHeight="1"/>
    <row r="47649" ht="8.25" customHeight="1"/>
    <row r="47650" ht="8.25" customHeight="1"/>
    <row r="47651" ht="8.25" customHeight="1"/>
    <row r="47652" ht="8.25" customHeight="1"/>
    <row r="47653" ht="8.25" customHeight="1"/>
    <row r="47654" ht="8.25" customHeight="1"/>
    <row r="47655" ht="8.25" customHeight="1"/>
    <row r="47656" ht="8.25" customHeight="1"/>
    <row r="47657" ht="8.25" customHeight="1"/>
    <row r="47658" ht="8.25" customHeight="1"/>
    <row r="47659" ht="8.25" customHeight="1"/>
    <row r="47660" ht="8.25" customHeight="1"/>
    <row r="47661" ht="8.25" customHeight="1"/>
    <row r="47662" ht="8.25" customHeight="1"/>
    <row r="47663" ht="8.25" customHeight="1"/>
    <row r="47664" ht="8.25" customHeight="1"/>
    <row r="47665" ht="8.25" customHeight="1"/>
    <row r="47666" ht="8.25" customHeight="1"/>
    <row r="47667" ht="8.25" customHeight="1"/>
    <row r="47668" ht="8.25" customHeight="1"/>
    <row r="47669" ht="8.25" customHeight="1"/>
    <row r="47670" ht="8.25" customHeight="1"/>
    <row r="47671" ht="8.25" customHeight="1"/>
    <row r="47672" ht="8.25" customHeight="1"/>
    <row r="47673" ht="8.25" customHeight="1"/>
    <row r="47674" ht="8.25" customHeight="1"/>
    <row r="47675" ht="8.25" customHeight="1"/>
    <row r="47676" ht="8.25" customHeight="1"/>
    <row r="47677" ht="8.25" customHeight="1"/>
    <row r="47678" ht="8.25" customHeight="1"/>
    <row r="47679" ht="8.25" customHeight="1"/>
    <row r="47680" ht="8.25" customHeight="1"/>
    <row r="47681" ht="8.25" customHeight="1"/>
    <row r="47682" ht="8.25" customHeight="1"/>
    <row r="47683" ht="8.25" customHeight="1"/>
    <row r="47684" ht="8.25" customHeight="1"/>
    <row r="47685" ht="8.25" customHeight="1"/>
    <row r="47686" ht="8.25" customHeight="1"/>
    <row r="47687" ht="8.25" customHeight="1"/>
    <row r="47688" ht="8.25" customHeight="1"/>
    <row r="47689" ht="8.25" customHeight="1"/>
    <row r="47690" ht="8.25" customHeight="1"/>
    <row r="47691" ht="8.25" customHeight="1"/>
    <row r="47692" ht="8.25" customHeight="1"/>
    <row r="47693" ht="8.25" customHeight="1"/>
    <row r="47694" ht="8.25" customHeight="1"/>
    <row r="47695" ht="8.25" customHeight="1"/>
    <row r="47696" ht="8.25" customHeight="1"/>
    <row r="47697" ht="8.25" customHeight="1"/>
    <row r="47698" ht="8.25" customHeight="1"/>
    <row r="47699" ht="8.25" customHeight="1"/>
    <row r="47700" ht="8.25" customHeight="1"/>
    <row r="47701" ht="8.25" customHeight="1"/>
    <row r="47702" ht="8.25" customHeight="1"/>
    <row r="47703" ht="8.25" customHeight="1"/>
    <row r="47704" ht="8.25" customHeight="1"/>
    <row r="47705" ht="8.25" customHeight="1"/>
    <row r="47706" ht="8.25" customHeight="1"/>
    <row r="47707" ht="8.25" customHeight="1"/>
    <row r="47708" ht="8.25" customHeight="1"/>
    <row r="47709" ht="8.25" customHeight="1"/>
    <row r="47710" ht="8.25" customHeight="1"/>
    <row r="47711" ht="8.25" customHeight="1"/>
    <row r="47712" ht="8.25" customHeight="1"/>
    <row r="47713" ht="8.25" customHeight="1"/>
    <row r="47714" ht="8.25" customHeight="1"/>
    <row r="47715" ht="8.25" customHeight="1"/>
    <row r="47716" ht="8.25" customHeight="1"/>
    <row r="47717" ht="8.25" customHeight="1"/>
    <row r="47718" ht="8.25" customHeight="1"/>
    <row r="47719" ht="8.25" customHeight="1"/>
    <row r="47720" ht="8.25" customHeight="1"/>
    <row r="47721" ht="8.25" customHeight="1"/>
    <row r="47722" ht="8.25" customHeight="1"/>
    <row r="47723" ht="8.25" customHeight="1"/>
    <row r="47724" ht="8.25" customHeight="1"/>
    <row r="47725" ht="8.25" customHeight="1"/>
    <row r="47726" ht="8.25" customHeight="1"/>
    <row r="47727" ht="8.25" customHeight="1"/>
    <row r="47728" ht="8.25" customHeight="1"/>
    <row r="47729" ht="8.25" customHeight="1"/>
    <row r="47730" ht="8.25" customHeight="1"/>
    <row r="47731" ht="8.25" customHeight="1"/>
    <row r="47732" ht="8.25" customHeight="1"/>
    <row r="47733" ht="8.25" customHeight="1"/>
    <row r="47734" ht="8.25" customHeight="1"/>
    <row r="47735" ht="8.25" customHeight="1"/>
    <row r="47736" ht="8.25" customHeight="1"/>
    <row r="47737" ht="8.25" customHeight="1"/>
    <row r="47738" ht="8.25" customHeight="1"/>
    <row r="47739" ht="8.25" customHeight="1"/>
    <row r="47740" ht="8.25" customHeight="1"/>
    <row r="47741" ht="8.25" customHeight="1"/>
    <row r="47742" ht="8.25" customHeight="1"/>
    <row r="47743" ht="8.25" customHeight="1"/>
    <row r="47744" ht="8.25" customHeight="1"/>
    <row r="47745" ht="8.25" customHeight="1"/>
    <row r="47746" ht="8.25" customHeight="1"/>
    <row r="47747" ht="8.25" customHeight="1"/>
    <row r="47748" ht="8.25" customHeight="1"/>
    <row r="47749" ht="8.25" customHeight="1"/>
    <row r="47750" ht="8.25" customHeight="1"/>
    <row r="47751" ht="8.25" customHeight="1"/>
    <row r="47752" ht="8.25" customHeight="1"/>
    <row r="47753" ht="8.25" customHeight="1"/>
    <row r="47754" ht="8.25" customHeight="1"/>
    <row r="47755" ht="8.25" customHeight="1"/>
    <row r="47756" ht="8.25" customHeight="1"/>
    <row r="47757" ht="8.25" customHeight="1"/>
    <row r="47758" ht="8.25" customHeight="1"/>
    <row r="47759" ht="8.25" customHeight="1"/>
    <row r="47760" ht="8.25" customHeight="1"/>
    <row r="47761" ht="8.25" customHeight="1"/>
    <row r="47762" ht="8.25" customHeight="1"/>
    <row r="47763" ht="8.25" customHeight="1"/>
    <row r="47764" ht="8.25" customHeight="1"/>
    <row r="47765" ht="8.25" customHeight="1"/>
    <row r="47766" ht="8.25" customHeight="1"/>
    <row r="47767" ht="8.25" customHeight="1"/>
    <row r="47768" ht="8.25" customHeight="1"/>
    <row r="47769" ht="8.25" customHeight="1"/>
    <row r="47770" ht="8.25" customHeight="1"/>
    <row r="47771" ht="8.25" customHeight="1"/>
    <row r="47772" ht="8.25" customHeight="1"/>
    <row r="47773" ht="8.25" customHeight="1"/>
    <row r="47774" ht="8.25" customHeight="1"/>
    <row r="47775" ht="8.25" customHeight="1"/>
    <row r="47776" ht="8.25" customHeight="1"/>
    <row r="47777" ht="8.25" customHeight="1"/>
    <row r="47778" ht="8.25" customHeight="1"/>
    <row r="47779" ht="8.25" customHeight="1"/>
    <row r="47780" ht="8.25" customHeight="1"/>
    <row r="47781" ht="8.25" customHeight="1"/>
    <row r="47782" ht="8.25" customHeight="1"/>
    <row r="47783" ht="8.25" customHeight="1"/>
    <row r="47784" ht="8.25" customHeight="1"/>
    <row r="47785" ht="8.25" customHeight="1"/>
    <row r="47786" ht="8.25" customHeight="1"/>
    <row r="47787" ht="8.25" customHeight="1"/>
    <row r="47788" ht="8.25" customHeight="1"/>
    <row r="47789" ht="8.25" customHeight="1"/>
    <row r="47790" ht="8.25" customHeight="1"/>
    <row r="47791" ht="8.25" customHeight="1"/>
    <row r="47792" ht="8.25" customHeight="1"/>
    <row r="47793" ht="8.25" customHeight="1"/>
    <row r="47794" ht="8.25" customHeight="1"/>
    <row r="47795" ht="8.25" customHeight="1"/>
    <row r="47796" ht="8.25" customHeight="1"/>
    <row r="47797" ht="8.25" customHeight="1"/>
    <row r="47798" ht="8.25" customHeight="1"/>
    <row r="47799" ht="8.25" customHeight="1"/>
    <row r="47800" ht="8.25" customHeight="1"/>
    <row r="47801" ht="8.25" customHeight="1"/>
    <row r="47802" ht="8.25" customHeight="1"/>
    <row r="47803" ht="8.25" customHeight="1"/>
    <row r="47804" ht="8.25" customHeight="1"/>
    <row r="47805" ht="8.25" customHeight="1"/>
    <row r="47806" ht="8.25" customHeight="1"/>
    <row r="47807" ht="8.25" customHeight="1"/>
    <row r="47808" ht="8.25" customHeight="1"/>
    <row r="47809" ht="8.25" customHeight="1"/>
    <row r="47810" ht="8.25" customHeight="1"/>
    <row r="47811" ht="8.25" customHeight="1"/>
    <row r="47812" ht="8.25" customHeight="1"/>
    <row r="47813" ht="8.25" customHeight="1"/>
    <row r="47814" ht="8.25" customHeight="1"/>
    <row r="47815" ht="8.25" customHeight="1"/>
    <row r="47816" ht="8.25" customHeight="1"/>
    <row r="47817" ht="8.25" customHeight="1"/>
    <row r="47818" ht="8.25" customHeight="1"/>
    <row r="47819" ht="8.25" customHeight="1"/>
    <row r="47820" ht="8.25" customHeight="1"/>
    <row r="47821" ht="8.25" customHeight="1"/>
    <row r="47822" ht="8.25" customHeight="1"/>
    <row r="47823" ht="8.25" customHeight="1"/>
    <row r="47824" ht="8.25" customHeight="1"/>
    <row r="47825" ht="8.25" customHeight="1"/>
    <row r="47826" ht="8.25" customHeight="1"/>
    <row r="47827" ht="8.25" customHeight="1"/>
    <row r="47828" ht="8.25" customHeight="1"/>
    <row r="47829" ht="8.25" customHeight="1"/>
    <row r="47830" ht="8.25" customHeight="1"/>
    <row r="47831" ht="8.25" customHeight="1"/>
    <row r="47832" ht="8.25" customHeight="1"/>
    <row r="47833" ht="8.25" customHeight="1"/>
    <row r="47834" ht="8.25" customHeight="1"/>
    <row r="47835" ht="8.25" customHeight="1"/>
    <row r="47836" ht="8.25" customHeight="1"/>
    <row r="47837" ht="8.25" customHeight="1"/>
    <row r="47838" ht="8.25" customHeight="1"/>
    <row r="47839" ht="8.25" customHeight="1"/>
    <row r="47840" ht="8.25" customHeight="1"/>
    <row r="47841" ht="8.25" customHeight="1"/>
    <row r="47842" ht="8.25" customHeight="1"/>
    <row r="47843" ht="8.25" customHeight="1"/>
    <row r="47844" ht="8.25" customHeight="1"/>
    <row r="47845" ht="8.25" customHeight="1"/>
    <row r="47846" ht="8.25" customHeight="1"/>
    <row r="47847" ht="8.25" customHeight="1"/>
    <row r="47848" ht="8.25" customHeight="1"/>
    <row r="47849" ht="8.25" customHeight="1"/>
    <row r="47850" ht="8.25" customHeight="1"/>
    <row r="47851" ht="8.25" customHeight="1"/>
    <row r="47852" ht="8.25" customHeight="1"/>
    <row r="47853" ht="8.25" customHeight="1"/>
    <row r="47854" ht="8.25" customHeight="1"/>
    <row r="47855" ht="8.25" customHeight="1"/>
    <row r="47856" ht="8.25" customHeight="1"/>
    <row r="47857" ht="8.25" customHeight="1"/>
    <row r="47858" ht="8.25" customHeight="1"/>
    <row r="47859" ht="8.25" customHeight="1"/>
    <row r="47860" ht="8.25" customHeight="1"/>
    <row r="47861" ht="8.25" customHeight="1"/>
    <row r="47862" ht="8.25" customHeight="1"/>
    <row r="47863" ht="8.25" customHeight="1"/>
    <row r="47864" ht="8.25" customHeight="1"/>
    <row r="47865" ht="8.25" customHeight="1"/>
    <row r="47866" ht="8.25" customHeight="1"/>
    <row r="47867" ht="8.25" customHeight="1"/>
    <row r="47868" ht="8.25" customHeight="1"/>
    <row r="47869" ht="8.25" customHeight="1"/>
    <row r="47870" ht="8.25" customHeight="1"/>
    <row r="47871" ht="8.25" customHeight="1"/>
    <row r="47872" ht="8.25" customHeight="1"/>
    <row r="47873" ht="8.25" customHeight="1"/>
    <row r="47874" ht="8.25" customHeight="1"/>
    <row r="47875" ht="8.25" customHeight="1"/>
    <row r="47876" ht="8.25" customHeight="1"/>
    <row r="47877" ht="8.25" customHeight="1"/>
    <row r="47878" ht="8.25" customHeight="1"/>
    <row r="47879" ht="8.25" customHeight="1"/>
    <row r="47880" ht="8.25" customHeight="1"/>
    <row r="47881" ht="8.25" customHeight="1"/>
    <row r="47882" ht="8.25" customHeight="1"/>
    <row r="47883" ht="8.25" customHeight="1"/>
    <row r="47884" ht="8.25" customHeight="1"/>
    <row r="47885" ht="8.25" customHeight="1"/>
    <row r="47886" ht="8.25" customHeight="1"/>
    <row r="47887" ht="8.25" customHeight="1"/>
    <row r="47888" ht="8.25" customHeight="1"/>
    <row r="47889" ht="8.25" customHeight="1"/>
    <row r="47890" ht="8.25" customHeight="1"/>
    <row r="47891" ht="8.25" customHeight="1"/>
    <row r="47892" ht="8.25" customHeight="1"/>
    <row r="47893" ht="8.25" customHeight="1"/>
    <row r="47894" ht="8.25" customHeight="1"/>
    <row r="47895" ht="8.25" customHeight="1"/>
    <row r="47896" ht="8.25" customHeight="1"/>
    <row r="47897" ht="8.25" customHeight="1"/>
    <row r="47898" ht="8.25" customHeight="1"/>
    <row r="47899" ht="8.25" customHeight="1"/>
    <row r="47900" ht="8.25" customHeight="1"/>
    <row r="47901" ht="8.25" customHeight="1"/>
    <row r="47902" ht="8.25" customHeight="1"/>
    <row r="47903" ht="8.25" customHeight="1"/>
    <row r="47904" ht="8.25" customHeight="1"/>
    <row r="47905" ht="8.25" customHeight="1"/>
    <row r="47906" ht="8.25" customHeight="1"/>
    <row r="47907" ht="8.25" customHeight="1"/>
    <row r="47908" ht="8.25" customHeight="1"/>
    <row r="47909" ht="8.25" customHeight="1"/>
    <row r="47910" ht="8.25" customHeight="1"/>
    <row r="47911" ht="8.25" customHeight="1"/>
    <row r="47912" ht="8.25" customHeight="1"/>
    <row r="47913" ht="8.25" customHeight="1"/>
    <row r="47914" ht="8.25" customHeight="1"/>
    <row r="47915" ht="8.25" customHeight="1"/>
    <row r="47916" ht="8.25" customHeight="1"/>
    <row r="47917" ht="8.25" customHeight="1"/>
    <row r="47918" ht="8.25" customHeight="1"/>
    <row r="47919" ht="8.25" customHeight="1"/>
    <row r="47920" ht="8.25" customHeight="1"/>
    <row r="47921" ht="8.25" customHeight="1"/>
    <row r="47922" ht="8.25" customHeight="1"/>
    <row r="47923" ht="8.25" customHeight="1"/>
    <row r="47924" ht="8.25" customHeight="1"/>
    <row r="47925" ht="8.25" customHeight="1"/>
    <row r="47926" ht="8.25" customHeight="1"/>
    <row r="47927" ht="8.25" customHeight="1"/>
    <row r="47928" ht="8.25" customHeight="1"/>
    <row r="47929" ht="8.25" customHeight="1"/>
    <row r="47930" ht="8.25" customHeight="1"/>
    <row r="47931" ht="8.25" customHeight="1"/>
    <row r="47932" ht="8.25" customHeight="1"/>
    <row r="47933" ht="8.25" customHeight="1"/>
    <row r="47934" ht="8.25" customHeight="1"/>
    <row r="47935" ht="8.25" customHeight="1"/>
    <row r="47936" ht="8.25" customHeight="1"/>
    <row r="47937" ht="8.25" customHeight="1"/>
    <row r="47938" ht="8.25" customHeight="1"/>
    <row r="47939" ht="8.25" customHeight="1"/>
    <row r="47940" ht="8.25" customHeight="1"/>
    <row r="47941" ht="8.25" customHeight="1"/>
    <row r="47942" ht="8.25" customHeight="1"/>
    <row r="47943" ht="8.25" customHeight="1"/>
    <row r="47944" ht="8.25" customHeight="1"/>
    <row r="47945" ht="8.25" customHeight="1"/>
    <row r="47946" ht="8.25" customHeight="1"/>
    <row r="47947" ht="8.25" customHeight="1"/>
    <row r="47948" ht="8.25" customHeight="1"/>
    <row r="47949" ht="8.25" customHeight="1"/>
    <row r="47950" ht="8.25" customHeight="1"/>
    <row r="47951" ht="8.25" customHeight="1"/>
    <row r="47952" ht="8.25" customHeight="1"/>
    <row r="47953" ht="8.25" customHeight="1"/>
    <row r="47954" ht="8.25" customHeight="1"/>
    <row r="47955" ht="8.25" customHeight="1"/>
    <row r="47956" ht="8.25" customHeight="1"/>
    <row r="47957" ht="8.25" customHeight="1"/>
    <row r="47958" ht="8.25" customHeight="1"/>
    <row r="47959" ht="8.25" customHeight="1"/>
    <row r="47960" ht="8.25" customHeight="1"/>
    <row r="47961" ht="8.25" customHeight="1"/>
    <row r="47962" ht="8.25" customHeight="1"/>
    <row r="47963" ht="8.25" customHeight="1"/>
    <row r="47964" ht="8.25" customHeight="1"/>
    <row r="47965" ht="8.25" customHeight="1"/>
    <row r="47966" ht="8.25" customHeight="1"/>
    <row r="47967" ht="8.25" customHeight="1"/>
    <row r="47968" ht="8.25" customHeight="1"/>
    <row r="47969" ht="8.25" customHeight="1"/>
    <row r="47970" ht="8.25" customHeight="1"/>
    <row r="47971" ht="8.25" customHeight="1"/>
    <row r="47972" ht="8.25" customHeight="1"/>
    <row r="47973" ht="8.25" customHeight="1"/>
    <row r="47974" ht="8.25" customHeight="1"/>
    <row r="47975" ht="8.25" customHeight="1"/>
    <row r="47976" ht="8.25" customHeight="1"/>
    <row r="47977" ht="8.25" customHeight="1"/>
    <row r="47978" ht="8.25" customHeight="1"/>
    <row r="47979" ht="8.25" customHeight="1"/>
    <row r="47980" ht="8.25" customHeight="1"/>
    <row r="47981" ht="8.25" customHeight="1"/>
    <row r="47982" ht="8.25" customHeight="1"/>
    <row r="47983" ht="8.25" customHeight="1"/>
    <row r="47984" ht="8.25" customHeight="1"/>
    <row r="47985" ht="8.25" customHeight="1"/>
    <row r="47986" ht="8.25" customHeight="1"/>
    <row r="47987" ht="8.25" customHeight="1"/>
    <row r="47988" ht="8.25" customHeight="1"/>
    <row r="47989" ht="8.25" customHeight="1"/>
    <row r="47990" ht="8.25" customHeight="1"/>
    <row r="47991" ht="8.25" customHeight="1"/>
    <row r="47992" ht="8.25" customHeight="1"/>
    <row r="47993" ht="8.25" customHeight="1"/>
    <row r="47994" ht="8.25" customHeight="1"/>
    <row r="47995" ht="8.25" customHeight="1"/>
    <row r="47996" ht="8.25" customHeight="1"/>
    <row r="47997" ht="8.25" customHeight="1"/>
    <row r="47998" ht="8.25" customHeight="1"/>
    <row r="47999" ht="8.25" customHeight="1"/>
    <row r="48000" ht="8.25" customHeight="1"/>
    <row r="48001" ht="8.25" customHeight="1"/>
    <row r="48002" ht="8.25" customHeight="1"/>
    <row r="48003" ht="8.25" customHeight="1"/>
    <row r="48004" ht="8.25" customHeight="1"/>
    <row r="48005" ht="8.25" customHeight="1"/>
    <row r="48006" ht="8.25" customHeight="1"/>
    <row r="48007" ht="8.25" customHeight="1"/>
    <row r="48008" ht="8.25" customHeight="1"/>
    <row r="48009" ht="8.25" customHeight="1"/>
    <row r="48010" ht="8.25" customHeight="1"/>
    <row r="48011" ht="8.25" customHeight="1"/>
    <row r="48012" ht="8.25" customHeight="1"/>
    <row r="48013" ht="8.25" customHeight="1"/>
    <row r="48014" ht="8.25" customHeight="1"/>
    <row r="48015" ht="8.25" customHeight="1"/>
    <row r="48016" ht="8.25" customHeight="1"/>
    <row r="48017" ht="8.25" customHeight="1"/>
    <row r="48018" ht="8.25" customHeight="1"/>
    <row r="48019" ht="8.25" customHeight="1"/>
    <row r="48020" ht="8.25" customHeight="1"/>
    <row r="48021" ht="8.25" customHeight="1"/>
    <row r="48022" ht="8.25" customHeight="1"/>
    <row r="48023" ht="8.25" customHeight="1"/>
    <row r="48024" ht="8.25" customHeight="1"/>
    <row r="48025" ht="8.25" customHeight="1"/>
    <row r="48026" ht="8.25" customHeight="1"/>
    <row r="48027" ht="8.25" customHeight="1"/>
    <row r="48028" ht="8.25" customHeight="1"/>
    <row r="48029" ht="8.25" customHeight="1"/>
    <row r="48030" ht="8.25" customHeight="1"/>
    <row r="48031" ht="8.25" customHeight="1"/>
    <row r="48032" ht="8.25" customHeight="1"/>
    <row r="48033" ht="8.25" customHeight="1"/>
    <row r="48034" ht="8.25" customHeight="1"/>
    <row r="48035" ht="8.25" customHeight="1"/>
    <row r="48036" ht="8.25" customHeight="1"/>
    <row r="48037" ht="8.25" customHeight="1"/>
    <row r="48038" ht="8.25" customHeight="1"/>
    <row r="48039" ht="8.25" customHeight="1"/>
    <row r="48040" ht="8.25" customHeight="1"/>
    <row r="48041" ht="8.25" customHeight="1"/>
    <row r="48042" ht="8.25" customHeight="1"/>
    <row r="48043" ht="8.25" customHeight="1"/>
    <row r="48044" ht="8.25" customHeight="1"/>
    <row r="48045" ht="8.25" customHeight="1"/>
    <row r="48046" ht="8.25" customHeight="1"/>
    <row r="48047" ht="8.25" customHeight="1"/>
    <row r="48048" ht="8.25" customHeight="1"/>
    <row r="48049" ht="8.25" customHeight="1"/>
    <row r="48050" ht="8.25" customHeight="1"/>
    <row r="48051" ht="8.25" customHeight="1"/>
    <row r="48052" ht="8.25" customHeight="1"/>
    <row r="48053" ht="8.25" customHeight="1"/>
    <row r="48054" ht="8.25" customHeight="1"/>
    <row r="48055" ht="8.25" customHeight="1"/>
    <row r="48056" ht="8.25" customHeight="1"/>
    <row r="48057" ht="8.25" customHeight="1"/>
    <row r="48058" ht="8.25" customHeight="1"/>
    <row r="48059" ht="8.25" customHeight="1"/>
    <row r="48060" ht="8.25" customHeight="1"/>
    <row r="48061" ht="8.25" customHeight="1"/>
    <row r="48062" ht="8.25" customHeight="1"/>
    <row r="48063" ht="8.25" customHeight="1"/>
    <row r="48064" ht="8.25" customHeight="1"/>
    <row r="48065" ht="8.25" customHeight="1"/>
    <row r="48066" ht="8.25" customHeight="1"/>
    <row r="48067" ht="8.25" customHeight="1"/>
    <row r="48068" ht="8.25" customHeight="1"/>
    <row r="48069" ht="8.25" customHeight="1"/>
    <row r="48070" ht="8.25" customHeight="1"/>
    <row r="48071" ht="8.25" customHeight="1"/>
    <row r="48072" ht="8.25" customHeight="1"/>
    <row r="48073" ht="8.25" customHeight="1"/>
    <row r="48074" ht="8.25" customHeight="1"/>
    <row r="48075" ht="8.25" customHeight="1"/>
    <row r="48076" ht="8.25" customHeight="1"/>
    <row r="48077" ht="8.25" customHeight="1"/>
    <row r="48078" ht="8.25" customHeight="1"/>
    <row r="48079" ht="8.25" customHeight="1"/>
    <row r="48080" ht="8.25" customHeight="1"/>
    <row r="48081" ht="8.25" customHeight="1"/>
    <row r="48082" ht="8.25" customHeight="1"/>
    <row r="48083" ht="8.25" customHeight="1"/>
    <row r="48084" ht="8.25" customHeight="1"/>
    <row r="48085" ht="8.25" customHeight="1"/>
    <row r="48086" ht="8.25" customHeight="1"/>
    <row r="48087" ht="8.25" customHeight="1"/>
    <row r="48088" ht="8.25" customHeight="1"/>
    <row r="48089" ht="8.25" customHeight="1"/>
    <row r="48090" ht="8.25" customHeight="1"/>
    <row r="48091" ht="8.25" customHeight="1"/>
    <row r="48092" ht="8.25" customHeight="1"/>
    <row r="48093" ht="8.25" customHeight="1"/>
    <row r="48094" ht="8.25" customHeight="1"/>
    <row r="48095" ht="8.25" customHeight="1"/>
    <row r="48096" ht="8.25" customHeight="1"/>
    <row r="48097" ht="8.25" customHeight="1"/>
    <row r="48098" ht="8.25" customHeight="1"/>
    <row r="48099" ht="8.25" customHeight="1"/>
    <row r="48100" ht="8.25" customHeight="1"/>
    <row r="48101" ht="8.25" customHeight="1"/>
    <row r="48102" ht="8.25" customHeight="1"/>
    <row r="48103" ht="8.25" customHeight="1"/>
    <row r="48104" ht="8.25" customHeight="1"/>
    <row r="48105" ht="8.25" customHeight="1"/>
    <row r="48106" ht="8.25" customHeight="1"/>
    <row r="48107" ht="8.25" customHeight="1"/>
    <row r="48108" ht="8.25" customHeight="1"/>
    <row r="48109" ht="8.25" customHeight="1"/>
    <row r="48110" ht="8.25" customHeight="1"/>
    <row r="48111" ht="8.25" customHeight="1"/>
    <row r="48112" ht="8.25" customHeight="1"/>
    <row r="48113" ht="8.25" customHeight="1"/>
    <row r="48114" ht="8.25" customHeight="1"/>
    <row r="48115" ht="8.25" customHeight="1"/>
    <row r="48116" ht="8.25" customHeight="1"/>
    <row r="48117" ht="8.25" customHeight="1"/>
    <row r="48118" ht="8.25" customHeight="1"/>
    <row r="48119" ht="8.25" customHeight="1"/>
    <row r="48120" ht="8.25" customHeight="1"/>
    <row r="48121" ht="8.25" customHeight="1"/>
    <row r="48122" ht="8.25" customHeight="1"/>
    <row r="48123" ht="8.25" customHeight="1"/>
    <row r="48124" ht="8.25" customHeight="1"/>
    <row r="48125" ht="8.25" customHeight="1"/>
    <row r="48126" ht="8.25" customHeight="1"/>
    <row r="48127" ht="8.25" customHeight="1"/>
    <row r="48128" ht="8.25" customHeight="1"/>
    <row r="48129" ht="8.25" customHeight="1"/>
    <row r="48130" ht="8.25" customHeight="1"/>
    <row r="48131" ht="8.25" customHeight="1"/>
    <row r="48132" ht="8.25" customHeight="1"/>
    <row r="48133" ht="8.25" customHeight="1"/>
    <row r="48134" ht="8.25" customHeight="1"/>
    <row r="48135" ht="8.25" customHeight="1"/>
    <row r="48136" ht="8.25" customHeight="1"/>
    <row r="48137" ht="8.25" customHeight="1"/>
    <row r="48138" ht="8.25" customHeight="1"/>
    <row r="48139" ht="8.25" customHeight="1"/>
    <row r="48140" ht="8.25" customHeight="1"/>
    <row r="48141" ht="8.25" customHeight="1"/>
    <row r="48142" ht="8.25" customHeight="1"/>
    <row r="48143" ht="8.25" customHeight="1"/>
    <row r="48144" ht="8.25" customHeight="1"/>
    <row r="48145" ht="8.25" customHeight="1"/>
    <row r="48146" ht="8.25" customHeight="1"/>
    <row r="48147" ht="8.25" customHeight="1"/>
    <row r="48148" ht="8.25" customHeight="1"/>
    <row r="48149" ht="8.25" customHeight="1"/>
    <row r="48150" ht="8.25" customHeight="1"/>
    <row r="48151" ht="8.25" customHeight="1"/>
    <row r="48152" ht="8.25" customHeight="1"/>
    <row r="48153" ht="8.25" customHeight="1"/>
    <row r="48154" ht="8.25" customHeight="1"/>
    <row r="48155" ht="8.25" customHeight="1"/>
    <row r="48156" ht="8.25" customHeight="1"/>
    <row r="48157" ht="8.25" customHeight="1"/>
    <row r="48158" ht="8.25" customHeight="1"/>
    <row r="48159" ht="8.25" customHeight="1"/>
    <row r="48160" ht="8.25" customHeight="1"/>
    <row r="48161" ht="8.25" customHeight="1"/>
    <row r="48162" ht="8.25" customHeight="1"/>
    <row r="48163" ht="8.25" customHeight="1"/>
    <row r="48164" ht="8.25" customHeight="1"/>
    <row r="48165" ht="8.25" customHeight="1"/>
    <row r="48166" ht="8.25" customHeight="1"/>
    <row r="48167" ht="8.25" customHeight="1"/>
    <row r="48168" ht="8.25" customHeight="1"/>
    <row r="48169" ht="8.25" customHeight="1"/>
    <row r="48170" ht="8.25" customHeight="1"/>
    <row r="48171" ht="8.25" customHeight="1"/>
    <row r="48172" ht="8.25" customHeight="1"/>
    <row r="48173" ht="8.25" customHeight="1"/>
    <row r="48174" ht="8.25" customHeight="1"/>
    <row r="48175" ht="8.25" customHeight="1"/>
    <row r="48176" ht="8.25" customHeight="1"/>
    <row r="48177" ht="8.25" customHeight="1"/>
    <row r="48178" ht="8.25" customHeight="1"/>
    <row r="48179" ht="8.25" customHeight="1"/>
    <row r="48180" ht="8.25" customHeight="1"/>
    <row r="48181" ht="8.25" customHeight="1"/>
    <row r="48182" ht="8.25" customHeight="1"/>
    <row r="48183" ht="8.25" customHeight="1"/>
    <row r="48184" ht="8.25" customHeight="1"/>
    <row r="48185" ht="8.25" customHeight="1"/>
    <row r="48186" ht="8.25" customHeight="1"/>
    <row r="48187" ht="8.25" customHeight="1"/>
    <row r="48188" ht="8.25" customHeight="1"/>
    <row r="48189" ht="8.25" customHeight="1"/>
    <row r="48190" ht="8.25" customHeight="1"/>
    <row r="48191" ht="8.25" customHeight="1"/>
    <row r="48192" ht="8.25" customHeight="1"/>
    <row r="48193" ht="8.25" customHeight="1"/>
    <row r="48194" ht="8.25" customHeight="1"/>
    <row r="48195" ht="8.25" customHeight="1"/>
    <row r="48196" ht="8.25" customHeight="1"/>
    <row r="48197" ht="8.25" customHeight="1"/>
    <row r="48198" ht="8.25" customHeight="1"/>
    <row r="48199" ht="8.25" customHeight="1"/>
    <row r="48200" ht="8.25" customHeight="1"/>
    <row r="48201" ht="8.25" customHeight="1"/>
    <row r="48202" ht="8.25" customHeight="1"/>
    <row r="48203" ht="8.25" customHeight="1"/>
    <row r="48204" ht="8.25" customHeight="1"/>
    <row r="48205" ht="8.25" customHeight="1"/>
    <row r="48206" ht="8.25" customHeight="1"/>
    <row r="48207" ht="8.25" customHeight="1"/>
    <row r="48208" ht="8.25" customHeight="1"/>
    <row r="48209" ht="8.25" customHeight="1"/>
    <row r="48210" ht="8.25" customHeight="1"/>
    <row r="48211" ht="8.25" customHeight="1"/>
    <row r="48212" ht="8.25" customHeight="1"/>
    <row r="48213" ht="8.25" customHeight="1"/>
    <row r="48214" ht="8.25" customHeight="1"/>
    <row r="48215" ht="8.25" customHeight="1"/>
    <row r="48216" ht="8.25" customHeight="1"/>
    <row r="48217" ht="8.25" customHeight="1"/>
    <row r="48218" ht="8.25" customHeight="1"/>
    <row r="48219" ht="8.25" customHeight="1"/>
    <row r="48220" ht="8.25" customHeight="1"/>
    <row r="48221" ht="8.25" customHeight="1"/>
    <row r="48222" ht="8.25" customHeight="1"/>
    <row r="48223" ht="8.25" customHeight="1"/>
    <row r="48224" ht="8.25" customHeight="1"/>
    <row r="48225" ht="8.25" customHeight="1"/>
    <row r="48226" ht="8.25" customHeight="1"/>
    <row r="48227" ht="8.25" customHeight="1"/>
    <row r="48228" ht="8.25" customHeight="1"/>
    <row r="48229" ht="8.25" customHeight="1"/>
    <row r="48230" ht="8.25" customHeight="1"/>
    <row r="48231" ht="8.25" customHeight="1"/>
    <row r="48232" ht="8.25" customHeight="1"/>
    <row r="48233" ht="8.25" customHeight="1"/>
    <row r="48234" ht="8.25" customHeight="1"/>
    <row r="48235" ht="8.25" customHeight="1"/>
    <row r="48236" ht="8.25" customHeight="1"/>
    <row r="48237" ht="8.25" customHeight="1"/>
    <row r="48238" ht="8.25" customHeight="1"/>
    <row r="48239" ht="8.25" customHeight="1"/>
    <row r="48240" ht="8.25" customHeight="1"/>
    <row r="48241" ht="8.25" customHeight="1"/>
    <row r="48242" ht="8.25" customHeight="1"/>
    <row r="48243" ht="8.25" customHeight="1"/>
    <row r="48244" ht="8.25" customHeight="1"/>
    <row r="48245" ht="8.25" customHeight="1"/>
    <row r="48246" ht="8.25" customHeight="1"/>
    <row r="48247" ht="8.25" customHeight="1"/>
    <row r="48248" ht="8.25" customHeight="1"/>
    <row r="48249" ht="8.25" customHeight="1"/>
    <row r="48250" ht="8.25" customHeight="1"/>
    <row r="48251" ht="8.25" customHeight="1"/>
    <row r="48252" ht="8.25" customHeight="1"/>
    <row r="48253" ht="8.25" customHeight="1"/>
    <row r="48254" ht="8.25" customHeight="1"/>
    <row r="48255" ht="8.25" customHeight="1"/>
    <row r="48256" ht="8.25" customHeight="1"/>
    <row r="48257" ht="8.25" customHeight="1"/>
    <row r="48258" ht="8.25" customHeight="1"/>
    <row r="48259" ht="8.25" customHeight="1"/>
    <row r="48260" ht="8.25" customHeight="1"/>
    <row r="48261" ht="8.25" customHeight="1"/>
    <row r="48262" ht="8.25" customHeight="1"/>
    <row r="48263" ht="8.25" customHeight="1"/>
    <row r="48264" ht="8.25" customHeight="1"/>
    <row r="48265" ht="8.25" customHeight="1"/>
    <row r="48266" ht="8.25" customHeight="1"/>
    <row r="48267" ht="8.25" customHeight="1"/>
    <row r="48268" ht="8.25" customHeight="1"/>
    <row r="48269" ht="8.25" customHeight="1"/>
    <row r="48270" ht="8.25" customHeight="1"/>
    <row r="48271" ht="8.25" customHeight="1"/>
    <row r="48272" ht="8.25" customHeight="1"/>
    <row r="48273" ht="8.25" customHeight="1"/>
    <row r="48274" ht="8.25" customHeight="1"/>
    <row r="48275" ht="8.25" customHeight="1"/>
    <row r="48276" ht="8.25" customHeight="1"/>
    <row r="48277" ht="8.25" customHeight="1"/>
    <row r="48278" ht="8.25" customHeight="1"/>
    <row r="48279" ht="8.25" customHeight="1"/>
    <row r="48280" ht="8.25" customHeight="1"/>
    <row r="48281" ht="8.25" customHeight="1"/>
    <row r="48282" ht="8.25" customHeight="1"/>
    <row r="48283" ht="8.25" customHeight="1"/>
    <row r="48284" ht="8.25" customHeight="1"/>
    <row r="48285" ht="8.25" customHeight="1"/>
    <row r="48286" ht="8.25" customHeight="1"/>
    <row r="48287" ht="8.25" customHeight="1"/>
    <row r="48288" ht="8.25" customHeight="1"/>
    <row r="48289" ht="8.25" customHeight="1"/>
    <row r="48290" ht="8.25" customHeight="1"/>
    <row r="48291" ht="8.25" customHeight="1"/>
    <row r="48292" ht="8.25" customHeight="1"/>
    <row r="48293" ht="8.25" customHeight="1"/>
    <row r="48294" ht="8.25" customHeight="1"/>
    <row r="48295" ht="8.25" customHeight="1"/>
    <row r="48296" ht="8.25" customHeight="1"/>
    <row r="48297" ht="8.25" customHeight="1"/>
    <row r="48298" ht="8.25" customHeight="1"/>
    <row r="48299" ht="8.25" customHeight="1"/>
    <row r="48300" ht="8.25" customHeight="1"/>
    <row r="48301" ht="8.25" customHeight="1"/>
    <row r="48302" ht="8.25" customHeight="1"/>
    <row r="48303" ht="8.25" customHeight="1"/>
    <row r="48304" ht="8.25" customHeight="1"/>
    <row r="48305" ht="8.25" customHeight="1"/>
    <row r="48306" ht="8.25" customHeight="1"/>
    <row r="48307" ht="8.25" customHeight="1"/>
    <row r="48308" ht="8.25" customHeight="1"/>
    <row r="48309" ht="8.25" customHeight="1"/>
    <row r="48310" ht="8.25" customHeight="1"/>
    <row r="48311" ht="8.25" customHeight="1"/>
    <row r="48312" ht="8.25" customHeight="1"/>
    <row r="48313" ht="8.25" customHeight="1"/>
    <row r="48314" ht="8.25" customHeight="1"/>
    <row r="48315" ht="8.25" customHeight="1"/>
    <row r="48316" ht="8.25" customHeight="1"/>
    <row r="48317" ht="8.25" customHeight="1"/>
    <row r="48318" ht="8.25" customHeight="1"/>
    <row r="48319" ht="8.25" customHeight="1"/>
    <row r="48320" ht="8.25" customHeight="1"/>
    <row r="48321" ht="8.25" customHeight="1"/>
    <row r="48322" ht="8.25" customHeight="1"/>
    <row r="48323" ht="8.25" customHeight="1"/>
    <row r="48324" ht="8.25" customHeight="1"/>
    <row r="48325" ht="8.25" customHeight="1"/>
    <row r="48326" ht="8.25" customHeight="1"/>
    <row r="48327" ht="8.25" customHeight="1"/>
    <row r="48328" ht="8.25" customHeight="1"/>
    <row r="48329" ht="8.25" customHeight="1"/>
    <row r="48330" ht="8.25" customHeight="1"/>
    <row r="48331" ht="8.25" customHeight="1"/>
    <row r="48332" ht="8.25" customHeight="1"/>
    <row r="48333" ht="8.25" customHeight="1"/>
    <row r="48334" ht="8.25" customHeight="1"/>
    <row r="48335" ht="8.25" customHeight="1"/>
    <row r="48336" ht="8.25" customHeight="1"/>
    <row r="48337" ht="8.25" customHeight="1"/>
    <row r="48338" ht="8.25" customHeight="1"/>
    <row r="48339" ht="8.25" customHeight="1"/>
    <row r="48340" ht="8.25" customHeight="1"/>
    <row r="48341" ht="8.25" customHeight="1"/>
    <row r="48342" ht="8.25" customHeight="1"/>
    <row r="48343" ht="8.25" customHeight="1"/>
    <row r="48344" ht="8.25" customHeight="1"/>
    <row r="48345" ht="8.25" customHeight="1"/>
    <row r="48346" ht="8.25" customHeight="1"/>
    <row r="48347" ht="8.25" customHeight="1"/>
    <row r="48348" ht="8.25" customHeight="1"/>
    <row r="48349" ht="8.25" customHeight="1"/>
    <row r="48350" ht="8.25" customHeight="1"/>
    <row r="48351" ht="8.25" customHeight="1"/>
    <row r="48352" ht="8.25" customHeight="1"/>
    <row r="48353" ht="8.25" customHeight="1"/>
    <row r="48354" ht="8.25" customHeight="1"/>
    <row r="48355" ht="8.25" customHeight="1"/>
    <row r="48356" ht="8.25" customHeight="1"/>
    <row r="48357" ht="8.25" customHeight="1"/>
    <row r="48358" ht="8.25" customHeight="1"/>
    <row r="48359" ht="8.25" customHeight="1"/>
    <row r="48360" ht="8.25" customHeight="1"/>
    <row r="48361" ht="8.25" customHeight="1"/>
    <row r="48362" ht="8.25" customHeight="1"/>
    <row r="48363" ht="8.25" customHeight="1"/>
    <row r="48364" ht="8.25" customHeight="1"/>
    <row r="48365" ht="8.25" customHeight="1"/>
    <row r="48366" ht="8.25" customHeight="1"/>
    <row r="48367" ht="8.25" customHeight="1"/>
    <row r="48368" ht="8.25" customHeight="1"/>
    <row r="48369" ht="8.25" customHeight="1"/>
    <row r="48370" ht="8.25" customHeight="1"/>
    <row r="48371" ht="8.25" customHeight="1"/>
    <row r="48372" ht="8.25" customHeight="1"/>
    <row r="48373" ht="8.25" customHeight="1"/>
    <row r="48374" ht="8.25" customHeight="1"/>
    <row r="48375" ht="8.25" customHeight="1"/>
    <row r="48376" ht="8.25" customHeight="1"/>
    <row r="48377" ht="8.25" customHeight="1"/>
    <row r="48378" ht="8.25" customHeight="1"/>
    <row r="48379" ht="8.25" customHeight="1"/>
    <row r="48380" ht="8.25" customHeight="1"/>
    <row r="48381" ht="8.25" customHeight="1"/>
    <row r="48382" ht="8.25" customHeight="1"/>
    <row r="48383" ht="8.25" customHeight="1"/>
    <row r="48384" ht="8.25" customHeight="1"/>
    <row r="48385" ht="8.25" customHeight="1"/>
    <row r="48386" ht="8.25" customHeight="1"/>
    <row r="48387" ht="8.25" customHeight="1"/>
    <row r="48388" ht="8.25" customHeight="1"/>
    <row r="48389" ht="8.25" customHeight="1"/>
    <row r="48390" ht="8.25" customHeight="1"/>
    <row r="48391" ht="8.25" customHeight="1"/>
    <row r="48392" ht="8.25" customHeight="1"/>
    <row r="48393" ht="8.25" customHeight="1"/>
    <row r="48394" ht="8.25" customHeight="1"/>
    <row r="48395" ht="8.25" customHeight="1"/>
    <row r="48396" ht="8.25" customHeight="1"/>
    <row r="48397" ht="8.25" customHeight="1"/>
    <row r="48398" ht="8.25" customHeight="1"/>
    <row r="48399" ht="8.25" customHeight="1"/>
    <row r="48400" ht="8.25" customHeight="1"/>
    <row r="48401" ht="8.25" customHeight="1"/>
    <row r="48402" ht="8.25" customHeight="1"/>
    <row r="48403" ht="8.25" customHeight="1"/>
    <row r="48404" ht="8.25" customHeight="1"/>
    <row r="48405" ht="8.25" customHeight="1"/>
    <row r="48406" ht="8.25" customHeight="1"/>
    <row r="48407" ht="8.25" customHeight="1"/>
    <row r="48408" ht="8.25" customHeight="1"/>
    <row r="48409" ht="8.25" customHeight="1"/>
    <row r="48410" ht="8.25" customHeight="1"/>
    <row r="48411" ht="8.25" customHeight="1"/>
    <row r="48412" ht="8.25" customHeight="1"/>
    <row r="48413" ht="8.25" customHeight="1"/>
    <row r="48414" ht="8.25" customHeight="1"/>
    <row r="48415" ht="8.25" customHeight="1"/>
    <row r="48416" ht="8.25" customHeight="1"/>
    <row r="48417" ht="8.25" customHeight="1"/>
    <row r="48418" ht="8.25" customHeight="1"/>
    <row r="48419" ht="8.25" customHeight="1"/>
    <row r="48420" ht="8.25" customHeight="1"/>
    <row r="48421" ht="8.25" customHeight="1"/>
    <row r="48422" ht="8.25" customHeight="1"/>
    <row r="48423" ht="8.25" customHeight="1"/>
    <row r="48424" ht="8.25" customHeight="1"/>
    <row r="48425" ht="8.25" customHeight="1"/>
    <row r="48426" ht="8.25" customHeight="1"/>
    <row r="48427" ht="8.25" customHeight="1"/>
    <row r="48428" ht="8.25" customHeight="1"/>
    <row r="48429" ht="8.25" customHeight="1"/>
    <row r="48430" ht="8.25" customHeight="1"/>
    <row r="48431" ht="8.25" customHeight="1"/>
    <row r="48432" ht="8.25" customHeight="1"/>
    <row r="48433" ht="8.25" customHeight="1"/>
    <row r="48434" ht="8.25" customHeight="1"/>
    <row r="48435" ht="8.25" customHeight="1"/>
    <row r="48436" ht="8.25" customHeight="1"/>
    <row r="48437" ht="8.25" customHeight="1"/>
    <row r="48438" ht="8.25" customHeight="1"/>
    <row r="48439" ht="8.25" customHeight="1"/>
    <row r="48440" ht="8.25" customHeight="1"/>
    <row r="48441" ht="8.25" customHeight="1"/>
    <row r="48442" ht="8.25" customHeight="1"/>
    <row r="48443" ht="8.25" customHeight="1"/>
    <row r="48444" ht="8.25" customHeight="1"/>
    <row r="48445" ht="8.25" customHeight="1"/>
    <row r="48446" ht="8.25" customHeight="1"/>
    <row r="48447" ht="8.25" customHeight="1"/>
    <row r="48448" ht="8.25" customHeight="1"/>
    <row r="48449" ht="8.25" customHeight="1"/>
    <row r="48450" ht="8.25" customHeight="1"/>
    <row r="48451" ht="8.25" customHeight="1"/>
    <row r="48452" ht="8.25" customHeight="1"/>
    <row r="48453" ht="8.25" customHeight="1"/>
    <row r="48454" ht="8.25" customHeight="1"/>
    <row r="48455" ht="8.25" customHeight="1"/>
    <row r="48456" ht="8.25" customHeight="1"/>
    <row r="48457" ht="8.25" customHeight="1"/>
    <row r="48458" ht="8.25" customHeight="1"/>
    <row r="48459" ht="8.25" customHeight="1"/>
    <row r="48460" ht="8.25" customHeight="1"/>
    <row r="48461" ht="8.25" customHeight="1"/>
    <row r="48462" ht="8.25" customHeight="1"/>
    <row r="48463" ht="8.25" customHeight="1"/>
    <row r="48464" ht="8.25" customHeight="1"/>
    <row r="48465" ht="8.25" customHeight="1"/>
    <row r="48466" ht="8.25" customHeight="1"/>
    <row r="48467" ht="8.25" customHeight="1"/>
    <row r="48468" ht="8.25" customHeight="1"/>
    <row r="48469" ht="8.25" customHeight="1"/>
    <row r="48470" ht="8.25" customHeight="1"/>
    <row r="48471" ht="8.25" customHeight="1"/>
    <row r="48472" ht="8.25" customHeight="1"/>
    <row r="48473" ht="8.25" customHeight="1"/>
    <row r="48474" ht="8.25" customHeight="1"/>
    <row r="48475" ht="8.25" customHeight="1"/>
    <row r="48476" ht="8.25" customHeight="1"/>
    <row r="48477" ht="8.25" customHeight="1"/>
    <row r="48478" ht="8.25" customHeight="1"/>
    <row r="48479" ht="8.25" customHeight="1"/>
    <row r="48480" ht="8.25" customHeight="1"/>
    <row r="48481" ht="8.25" customHeight="1"/>
    <row r="48482" ht="8.25" customHeight="1"/>
    <row r="48483" ht="8.25" customHeight="1"/>
    <row r="48484" ht="8.25" customHeight="1"/>
    <row r="48485" ht="8.25" customHeight="1"/>
    <row r="48486" ht="8.25" customHeight="1"/>
    <row r="48487" ht="8.25" customHeight="1"/>
    <row r="48488" ht="8.25" customHeight="1"/>
    <row r="48489" ht="8.25" customHeight="1"/>
    <row r="48490" ht="8.25" customHeight="1"/>
    <row r="48491" ht="8.25" customHeight="1"/>
    <row r="48492" ht="8.25" customHeight="1"/>
    <row r="48493" ht="8.25" customHeight="1"/>
    <row r="48494" ht="8.25" customHeight="1"/>
    <row r="48495" ht="8.25" customHeight="1"/>
    <row r="48496" ht="8.25" customHeight="1"/>
    <row r="48497" ht="8.25" customHeight="1"/>
    <row r="48498" ht="8.25" customHeight="1"/>
    <row r="48499" ht="8.25" customHeight="1"/>
    <row r="48500" ht="8.25" customHeight="1"/>
    <row r="48501" ht="8.25" customHeight="1"/>
    <row r="48502" ht="8.25" customHeight="1"/>
    <row r="48503" ht="8.25" customHeight="1"/>
    <row r="48504" ht="8.25" customHeight="1"/>
    <row r="48505" ht="8.25" customHeight="1"/>
    <row r="48506" ht="8.25" customHeight="1"/>
    <row r="48507" ht="8.25" customHeight="1"/>
    <row r="48508" ht="8.25" customHeight="1"/>
    <row r="48509" ht="8.25" customHeight="1"/>
    <row r="48510" ht="8.25" customHeight="1"/>
    <row r="48511" ht="8.25" customHeight="1"/>
    <row r="48512" ht="8.25" customHeight="1"/>
    <row r="48513" ht="8.25" customHeight="1"/>
    <row r="48514" ht="8.25" customHeight="1"/>
    <row r="48515" ht="8.25" customHeight="1"/>
    <row r="48516" ht="8.25" customHeight="1"/>
    <row r="48517" ht="8.25" customHeight="1"/>
    <row r="48518" ht="8.25" customHeight="1"/>
    <row r="48519" ht="8.25" customHeight="1"/>
    <row r="48520" ht="8.25" customHeight="1"/>
    <row r="48521" ht="8.25" customHeight="1"/>
    <row r="48522" ht="8.25" customHeight="1"/>
    <row r="48523" ht="8.25" customHeight="1"/>
    <row r="48524" ht="8.25" customHeight="1"/>
    <row r="48525" ht="8.25" customHeight="1"/>
    <row r="48526" ht="8.25" customHeight="1"/>
    <row r="48527" ht="8.25" customHeight="1"/>
    <row r="48528" ht="8.25" customHeight="1"/>
    <row r="48529" ht="8.25" customHeight="1"/>
    <row r="48530" ht="8.25" customHeight="1"/>
    <row r="48531" ht="8.25" customHeight="1"/>
    <row r="48532" ht="8.25" customHeight="1"/>
    <row r="48533" ht="8.25" customHeight="1"/>
    <row r="48534" ht="8.25" customHeight="1"/>
    <row r="48535" ht="8.25" customHeight="1"/>
    <row r="48536" ht="8.25" customHeight="1"/>
    <row r="48537" ht="8.25" customHeight="1"/>
    <row r="48538" ht="8.25" customHeight="1"/>
    <row r="48539" ht="8.25" customHeight="1"/>
    <row r="48540" ht="8.25" customHeight="1"/>
    <row r="48541" ht="8.25" customHeight="1"/>
    <row r="48542" ht="8.25" customHeight="1"/>
    <row r="48543" ht="8.25" customHeight="1"/>
    <row r="48544" ht="8.25" customHeight="1"/>
    <row r="48545" ht="8.25" customHeight="1"/>
    <row r="48546" ht="8.25" customHeight="1"/>
    <row r="48547" ht="8.25" customHeight="1"/>
    <row r="48548" ht="8.25" customHeight="1"/>
    <row r="48549" ht="8.25" customHeight="1"/>
    <row r="48550" ht="8.25" customHeight="1"/>
    <row r="48551" ht="8.25" customHeight="1"/>
    <row r="48552" ht="8.25" customHeight="1"/>
    <row r="48553" ht="8.25" customHeight="1"/>
    <row r="48554" ht="8.25" customHeight="1"/>
    <row r="48555" ht="8.25" customHeight="1"/>
    <row r="48556" ht="8.25" customHeight="1"/>
    <row r="48557" ht="8.25" customHeight="1"/>
    <row r="48558" ht="8.25" customHeight="1"/>
    <row r="48559" ht="8.25" customHeight="1"/>
    <row r="48560" ht="8.25" customHeight="1"/>
    <row r="48561" ht="8.25" customHeight="1"/>
    <row r="48562" ht="8.25" customHeight="1"/>
    <row r="48563" ht="8.25" customHeight="1"/>
    <row r="48564" ht="8.25" customHeight="1"/>
    <row r="48565" ht="8.25" customHeight="1"/>
    <row r="48566" ht="8.25" customHeight="1"/>
    <row r="48567" ht="8.25" customHeight="1"/>
    <row r="48568" ht="8.25" customHeight="1"/>
    <row r="48569" ht="8.25" customHeight="1"/>
    <row r="48570" ht="8.25" customHeight="1"/>
    <row r="48571" ht="8.25" customHeight="1"/>
    <row r="48572" ht="8.25" customHeight="1"/>
    <row r="48573" ht="8.25" customHeight="1"/>
    <row r="48574" ht="8.25" customHeight="1"/>
    <row r="48575" ht="8.25" customHeight="1"/>
    <row r="48576" ht="8.25" customHeight="1"/>
    <row r="48577" ht="8.25" customHeight="1"/>
    <row r="48578" ht="8.25" customHeight="1"/>
    <row r="48579" ht="8.25" customHeight="1"/>
    <row r="48580" ht="8.25" customHeight="1"/>
    <row r="48581" ht="8.25" customHeight="1"/>
    <row r="48582" ht="8.25" customHeight="1"/>
    <row r="48583" ht="8.25" customHeight="1"/>
    <row r="48584" ht="8.25" customHeight="1"/>
    <row r="48585" ht="8.25" customHeight="1"/>
    <row r="48586" ht="8.25" customHeight="1"/>
    <row r="48587" ht="8.25" customHeight="1"/>
    <row r="48588" ht="8.25" customHeight="1"/>
    <row r="48589" ht="8.25" customHeight="1"/>
    <row r="48590" ht="8.25" customHeight="1"/>
    <row r="48591" ht="8.25" customHeight="1"/>
    <row r="48592" ht="8.25" customHeight="1"/>
    <row r="48593" ht="8.25" customHeight="1"/>
    <row r="48594" ht="8.25" customHeight="1"/>
    <row r="48595" ht="8.25" customHeight="1"/>
    <row r="48596" ht="8.25" customHeight="1"/>
    <row r="48597" ht="8.25" customHeight="1"/>
    <row r="48598" ht="8.25" customHeight="1"/>
    <row r="48599" ht="8.25" customHeight="1"/>
    <row r="48600" ht="8.25" customHeight="1"/>
    <row r="48601" ht="8.25" customHeight="1"/>
    <row r="48602" ht="8.25" customHeight="1"/>
    <row r="48603" ht="8.25" customHeight="1"/>
    <row r="48604" ht="8.25" customHeight="1"/>
    <row r="48605" ht="8.25" customHeight="1"/>
    <row r="48606" ht="8.25" customHeight="1"/>
    <row r="48607" ht="8.25" customHeight="1"/>
    <row r="48608" ht="8.25" customHeight="1"/>
    <row r="48609" ht="8.25" customHeight="1"/>
    <row r="48610" ht="8.25" customHeight="1"/>
    <row r="48611" ht="8.25" customHeight="1"/>
    <row r="48612" ht="8.25" customHeight="1"/>
    <row r="48613" ht="8.25" customHeight="1"/>
    <row r="48614" ht="8.25" customHeight="1"/>
    <row r="48615" ht="8.25" customHeight="1"/>
    <row r="48616" ht="8.25" customHeight="1"/>
    <row r="48617" ht="8.25" customHeight="1"/>
    <row r="48618" ht="8.25" customHeight="1"/>
    <row r="48619" ht="8.25" customHeight="1"/>
    <row r="48620" ht="8.25" customHeight="1"/>
    <row r="48621" ht="8.25" customHeight="1"/>
    <row r="48622" ht="8.25" customHeight="1"/>
    <row r="48623" ht="8.25" customHeight="1"/>
    <row r="48624" ht="8.25" customHeight="1"/>
    <row r="48625" ht="8.25" customHeight="1"/>
    <row r="48626" ht="8.25" customHeight="1"/>
    <row r="48627" ht="8.25" customHeight="1"/>
    <row r="48628" ht="8.25" customHeight="1"/>
    <row r="48629" ht="8.25" customHeight="1"/>
    <row r="48630" ht="8.25" customHeight="1"/>
    <row r="48631" ht="8.25" customHeight="1"/>
    <row r="48632" ht="8.25" customHeight="1"/>
    <row r="48633" ht="8.25" customHeight="1"/>
    <row r="48634" ht="8.25" customHeight="1"/>
    <row r="48635" ht="8.25" customHeight="1"/>
    <row r="48636" ht="8.25" customHeight="1"/>
    <row r="48637" ht="8.25" customHeight="1"/>
    <row r="48638" ht="8.25" customHeight="1"/>
    <row r="48639" ht="8.25" customHeight="1"/>
    <row r="48640" ht="8.25" customHeight="1"/>
    <row r="48641" ht="8.25" customHeight="1"/>
    <row r="48642" ht="8.25" customHeight="1"/>
    <row r="48643" ht="8.25" customHeight="1"/>
    <row r="48644" ht="8.25" customHeight="1"/>
    <row r="48645" ht="8.25" customHeight="1"/>
    <row r="48646" ht="8.25" customHeight="1"/>
    <row r="48647" ht="8.25" customHeight="1"/>
    <row r="48648" ht="8.25" customHeight="1"/>
    <row r="48649" ht="8.25" customHeight="1"/>
    <row r="48650" ht="8.25" customHeight="1"/>
    <row r="48651" ht="8.25" customHeight="1"/>
    <row r="48652" ht="8.25" customHeight="1"/>
    <row r="48653" ht="8.25" customHeight="1"/>
    <row r="48654" ht="8.25" customHeight="1"/>
    <row r="48655" ht="8.25" customHeight="1"/>
    <row r="48656" ht="8.25" customHeight="1"/>
    <row r="48657" ht="8.25" customHeight="1"/>
    <row r="48658" ht="8.25" customHeight="1"/>
    <row r="48659" ht="8.25" customHeight="1"/>
    <row r="48660" ht="8.25" customHeight="1"/>
    <row r="48661" ht="8.25" customHeight="1"/>
    <row r="48662" ht="8.25" customHeight="1"/>
    <row r="48663" ht="8.25" customHeight="1"/>
    <row r="48664" ht="8.25" customHeight="1"/>
    <row r="48665" ht="8.25" customHeight="1"/>
    <row r="48666" ht="8.25" customHeight="1"/>
    <row r="48667" ht="8.25" customHeight="1"/>
    <row r="48668" ht="8.25" customHeight="1"/>
    <row r="48669" ht="8.25" customHeight="1"/>
    <row r="48670" ht="8.25" customHeight="1"/>
    <row r="48671" ht="8.25" customHeight="1"/>
    <row r="48672" ht="8.25" customHeight="1"/>
    <row r="48673" ht="8.25" customHeight="1"/>
    <row r="48674" ht="8.25" customHeight="1"/>
    <row r="48675" ht="8.25" customHeight="1"/>
    <row r="48676" ht="8.25" customHeight="1"/>
    <row r="48677" ht="8.25" customHeight="1"/>
    <row r="48678" ht="8.25" customHeight="1"/>
    <row r="48679" ht="8.25" customHeight="1"/>
    <row r="48680" ht="8.25" customHeight="1"/>
    <row r="48681" ht="8.25" customHeight="1"/>
    <row r="48682" ht="8.25" customHeight="1"/>
    <row r="48683" ht="8.25" customHeight="1"/>
    <row r="48684" ht="8.25" customHeight="1"/>
    <row r="48685" ht="8.25" customHeight="1"/>
    <row r="48686" ht="8.25" customHeight="1"/>
    <row r="48687" ht="8.25" customHeight="1"/>
    <row r="48688" ht="8.25" customHeight="1"/>
    <row r="48689" ht="8.25" customHeight="1"/>
    <row r="48690" ht="8.25" customHeight="1"/>
    <row r="48691" ht="8.25" customHeight="1"/>
    <row r="48692" ht="8.25" customHeight="1"/>
    <row r="48693" ht="8.25" customHeight="1"/>
    <row r="48694" ht="8.25" customHeight="1"/>
    <row r="48695" ht="8.25" customHeight="1"/>
    <row r="48696" ht="8.25" customHeight="1"/>
    <row r="48697" ht="8.25" customHeight="1"/>
    <row r="48698" ht="8.25" customHeight="1"/>
    <row r="48699" ht="8.25" customHeight="1"/>
    <row r="48700" ht="8.25" customHeight="1"/>
    <row r="48701" ht="8.25" customHeight="1"/>
    <row r="48702" ht="8.25" customHeight="1"/>
    <row r="48703" ht="8.25" customHeight="1"/>
    <row r="48704" ht="8.25" customHeight="1"/>
    <row r="48705" ht="8.25" customHeight="1"/>
    <row r="48706" ht="8.25" customHeight="1"/>
    <row r="48707" ht="8.25" customHeight="1"/>
    <row r="48708" ht="8.25" customHeight="1"/>
    <row r="48709" ht="8.25" customHeight="1"/>
    <row r="48710" ht="8.25" customHeight="1"/>
    <row r="48711" ht="8.25" customHeight="1"/>
    <row r="48712" ht="8.25" customHeight="1"/>
    <row r="48713" ht="8.25" customHeight="1"/>
    <row r="48714" ht="8.25" customHeight="1"/>
    <row r="48715" ht="8.25" customHeight="1"/>
    <row r="48716" ht="8.25" customHeight="1"/>
    <row r="48717" ht="8.25" customHeight="1"/>
    <row r="48718" ht="8.25" customHeight="1"/>
    <row r="48719" ht="8.25" customHeight="1"/>
    <row r="48720" ht="8.25" customHeight="1"/>
    <row r="48721" ht="8.25" customHeight="1"/>
    <row r="48722" ht="8.25" customHeight="1"/>
    <row r="48723" ht="8.25" customHeight="1"/>
    <row r="48724" ht="8.25" customHeight="1"/>
    <row r="48725" ht="8.25" customHeight="1"/>
    <row r="48726" ht="8.25" customHeight="1"/>
    <row r="48727" ht="8.25" customHeight="1"/>
    <row r="48728" ht="8.25" customHeight="1"/>
    <row r="48729" ht="8.25" customHeight="1"/>
    <row r="48730" ht="8.25" customHeight="1"/>
    <row r="48731" ht="8.25" customHeight="1"/>
    <row r="48732" ht="8.25" customHeight="1"/>
    <row r="48733" ht="8.25" customHeight="1"/>
    <row r="48734" ht="8.25" customHeight="1"/>
    <row r="48735" ht="8.25" customHeight="1"/>
    <row r="48736" ht="8.25" customHeight="1"/>
    <row r="48737" ht="8.25" customHeight="1"/>
    <row r="48738" ht="8.25" customHeight="1"/>
    <row r="48739" ht="8.25" customHeight="1"/>
    <row r="48740" ht="8.25" customHeight="1"/>
    <row r="48741" ht="8.25" customHeight="1"/>
    <row r="48742" ht="8.25" customHeight="1"/>
    <row r="48743" ht="8.25" customHeight="1"/>
    <row r="48744" ht="8.25" customHeight="1"/>
    <row r="48745" ht="8.25" customHeight="1"/>
    <row r="48746" ht="8.25" customHeight="1"/>
    <row r="48747" ht="8.25" customHeight="1"/>
    <row r="48748" ht="8.25" customHeight="1"/>
    <row r="48749" ht="8.25" customHeight="1"/>
    <row r="48750" ht="8.25" customHeight="1"/>
    <row r="48751" ht="8.25" customHeight="1"/>
    <row r="48752" ht="8.25" customHeight="1"/>
    <row r="48753" ht="8.25" customHeight="1"/>
    <row r="48754" ht="8.25" customHeight="1"/>
    <row r="48755" ht="8.25" customHeight="1"/>
    <row r="48756" ht="8.25" customHeight="1"/>
    <row r="48757" ht="8.25" customHeight="1"/>
    <row r="48758" ht="8.25" customHeight="1"/>
    <row r="48759" ht="8.25" customHeight="1"/>
    <row r="48760" ht="8.25" customHeight="1"/>
    <row r="48761" ht="8.25" customHeight="1"/>
    <row r="48762" ht="8.25" customHeight="1"/>
    <row r="48763" ht="8.25" customHeight="1"/>
    <row r="48764" ht="8.25" customHeight="1"/>
    <row r="48765" ht="8.25" customHeight="1"/>
    <row r="48766" ht="8.25" customHeight="1"/>
    <row r="48767" ht="8.25" customHeight="1"/>
    <row r="48768" ht="8.25" customHeight="1"/>
    <row r="48769" ht="8.25" customHeight="1"/>
    <row r="48770" ht="8.25" customHeight="1"/>
    <row r="48771" ht="8.25" customHeight="1"/>
    <row r="48772" ht="8.25" customHeight="1"/>
    <row r="48773" ht="8.25" customHeight="1"/>
    <row r="48774" ht="8.25" customHeight="1"/>
    <row r="48775" ht="8.25" customHeight="1"/>
    <row r="48776" ht="8.25" customHeight="1"/>
    <row r="48777" ht="8.25" customHeight="1"/>
    <row r="48778" ht="8.25" customHeight="1"/>
    <row r="48779" ht="8.25" customHeight="1"/>
    <row r="48780" ht="8.25" customHeight="1"/>
    <row r="48781" ht="8.25" customHeight="1"/>
    <row r="48782" ht="8.25" customHeight="1"/>
    <row r="48783" ht="8.25" customHeight="1"/>
    <row r="48784" ht="8.25" customHeight="1"/>
    <row r="48785" ht="8.25" customHeight="1"/>
    <row r="48786" ht="8.25" customHeight="1"/>
    <row r="48787" ht="8.25" customHeight="1"/>
    <row r="48788" ht="8.25" customHeight="1"/>
    <row r="48789" ht="8.25" customHeight="1"/>
    <row r="48790" ht="8.25" customHeight="1"/>
    <row r="48791" ht="8.25" customHeight="1"/>
    <row r="48792" ht="8.25" customHeight="1"/>
    <row r="48793" ht="8.25" customHeight="1"/>
    <row r="48794" ht="8.25" customHeight="1"/>
    <row r="48795" ht="8.25" customHeight="1"/>
    <row r="48796" ht="8.25" customHeight="1"/>
    <row r="48797" ht="8.25" customHeight="1"/>
    <row r="48798" ht="8.25" customHeight="1"/>
    <row r="48799" ht="8.25" customHeight="1"/>
    <row r="48800" ht="8.25" customHeight="1"/>
    <row r="48801" ht="8.25" customHeight="1"/>
    <row r="48802" ht="8.25" customHeight="1"/>
    <row r="48803" ht="8.25" customHeight="1"/>
    <row r="48804" ht="8.25" customHeight="1"/>
    <row r="48805" ht="8.25" customHeight="1"/>
    <row r="48806" ht="8.25" customHeight="1"/>
    <row r="48807" ht="8.25" customHeight="1"/>
    <row r="48808" ht="8.25" customHeight="1"/>
    <row r="48809" ht="8.25" customHeight="1"/>
    <row r="48810" ht="8.25" customHeight="1"/>
    <row r="48811" ht="8.25" customHeight="1"/>
    <row r="48812" ht="8.25" customHeight="1"/>
    <row r="48813" ht="8.25" customHeight="1"/>
    <row r="48814" ht="8.25" customHeight="1"/>
    <row r="48815" ht="8.25" customHeight="1"/>
    <row r="48816" ht="8.25" customHeight="1"/>
    <row r="48817" ht="8.25" customHeight="1"/>
    <row r="48818" ht="8.25" customHeight="1"/>
    <row r="48819" ht="8.25" customHeight="1"/>
    <row r="48820" ht="8.25" customHeight="1"/>
    <row r="48821" ht="8.25" customHeight="1"/>
    <row r="48822" ht="8.25" customHeight="1"/>
    <row r="48823" ht="8.25" customHeight="1"/>
    <row r="48824" ht="8.25" customHeight="1"/>
    <row r="48825" ht="8.25" customHeight="1"/>
    <row r="48826" ht="8.25" customHeight="1"/>
    <row r="48827" ht="8.25" customHeight="1"/>
    <row r="48828" ht="8.25" customHeight="1"/>
    <row r="48829" ht="8.25" customHeight="1"/>
    <row r="48830" ht="8.25" customHeight="1"/>
    <row r="48831" ht="8.25" customHeight="1"/>
    <row r="48832" ht="8.25" customHeight="1"/>
    <row r="48833" ht="8.25" customHeight="1"/>
    <row r="48834" ht="8.25" customHeight="1"/>
    <row r="48835" ht="8.25" customHeight="1"/>
    <row r="48836" ht="8.25" customHeight="1"/>
    <row r="48837" ht="8.25" customHeight="1"/>
    <row r="48838" ht="8.25" customHeight="1"/>
    <row r="48839" ht="8.25" customHeight="1"/>
    <row r="48840" ht="8.25" customHeight="1"/>
    <row r="48841" ht="8.25" customHeight="1"/>
    <row r="48842" ht="8.25" customHeight="1"/>
    <row r="48843" ht="8.25" customHeight="1"/>
    <row r="48844" ht="8.25" customHeight="1"/>
    <row r="48845" ht="8.25" customHeight="1"/>
    <row r="48846" ht="8.25" customHeight="1"/>
    <row r="48847" ht="8.25" customHeight="1"/>
    <row r="48848" ht="8.25" customHeight="1"/>
    <row r="48849" ht="8.25" customHeight="1"/>
    <row r="48850" ht="8.25" customHeight="1"/>
    <row r="48851" ht="8.25" customHeight="1"/>
    <row r="48852" ht="8.25" customHeight="1"/>
    <row r="48853" ht="8.25" customHeight="1"/>
    <row r="48854" ht="8.25" customHeight="1"/>
    <row r="48855" ht="8.25" customHeight="1"/>
    <row r="48856" ht="8.25" customHeight="1"/>
    <row r="48857" ht="8.25" customHeight="1"/>
    <row r="48858" ht="8.25" customHeight="1"/>
    <row r="48859" ht="8.25" customHeight="1"/>
    <row r="48860" ht="8.25" customHeight="1"/>
    <row r="48861" ht="8.25" customHeight="1"/>
    <row r="48862" ht="8.25" customHeight="1"/>
    <row r="48863" ht="8.25" customHeight="1"/>
    <row r="48864" ht="8.25" customHeight="1"/>
    <row r="48865" ht="8.25" customHeight="1"/>
    <row r="48866" ht="8.25" customHeight="1"/>
    <row r="48867" ht="8.25" customHeight="1"/>
    <row r="48868" ht="8.25" customHeight="1"/>
    <row r="48869" ht="8.25" customHeight="1"/>
    <row r="48870" ht="8.25" customHeight="1"/>
    <row r="48871" ht="8.25" customHeight="1"/>
    <row r="48872" ht="8.25" customHeight="1"/>
    <row r="48873" ht="8.25" customHeight="1"/>
    <row r="48874" ht="8.25" customHeight="1"/>
    <row r="48875" ht="8.25" customHeight="1"/>
    <row r="48876" ht="8.25" customHeight="1"/>
    <row r="48877" ht="8.25" customHeight="1"/>
    <row r="48878" ht="8.25" customHeight="1"/>
    <row r="48879" ht="8.25" customHeight="1"/>
    <row r="48880" ht="8.25" customHeight="1"/>
    <row r="48881" ht="8.25" customHeight="1"/>
    <row r="48882" ht="8.25" customHeight="1"/>
    <row r="48883" ht="8.25" customHeight="1"/>
    <row r="48884" ht="8.25" customHeight="1"/>
    <row r="48885" ht="8.25" customHeight="1"/>
    <row r="48886" ht="8.25" customHeight="1"/>
    <row r="48887" ht="8.25" customHeight="1"/>
    <row r="48888" ht="8.25" customHeight="1"/>
    <row r="48889" ht="8.25" customHeight="1"/>
    <row r="48890" ht="8.25" customHeight="1"/>
    <row r="48891" ht="8.25" customHeight="1"/>
    <row r="48892" ht="8.25" customHeight="1"/>
    <row r="48893" ht="8.25" customHeight="1"/>
    <row r="48894" ht="8.25" customHeight="1"/>
    <row r="48895" ht="8.25" customHeight="1"/>
    <row r="48896" ht="8.25" customHeight="1"/>
    <row r="48897" ht="8.25" customHeight="1"/>
    <row r="48898" ht="8.25" customHeight="1"/>
    <row r="48899" ht="8.25" customHeight="1"/>
    <row r="48900" ht="8.25" customHeight="1"/>
    <row r="48901" ht="8.25" customHeight="1"/>
    <row r="48902" ht="8.25" customHeight="1"/>
    <row r="48903" ht="8.25" customHeight="1"/>
    <row r="48904" ht="8.25" customHeight="1"/>
    <row r="48905" ht="8.25" customHeight="1"/>
    <row r="48906" ht="8.25" customHeight="1"/>
    <row r="48907" ht="8.25" customHeight="1"/>
    <row r="48908" ht="8.25" customHeight="1"/>
    <row r="48909" ht="8.25" customHeight="1"/>
    <row r="48910" ht="8.25" customHeight="1"/>
    <row r="48911" ht="8.25" customHeight="1"/>
    <row r="48912" ht="8.25" customHeight="1"/>
    <row r="48913" ht="8.25" customHeight="1"/>
    <row r="48914" ht="8.25" customHeight="1"/>
    <row r="48915" ht="8.25" customHeight="1"/>
    <row r="48916" ht="8.25" customHeight="1"/>
    <row r="48917" ht="8.25" customHeight="1"/>
    <row r="48918" ht="8.25" customHeight="1"/>
    <row r="48919" ht="8.25" customHeight="1"/>
    <row r="48920" ht="8.25" customHeight="1"/>
    <row r="48921" ht="8.25" customHeight="1"/>
    <row r="48922" ht="8.25" customHeight="1"/>
    <row r="48923" ht="8.25" customHeight="1"/>
    <row r="48924" ht="8.25" customHeight="1"/>
    <row r="48925" ht="8.25" customHeight="1"/>
    <row r="48926" ht="8.25" customHeight="1"/>
    <row r="48927" ht="8.25" customHeight="1"/>
    <row r="48928" ht="8.25" customHeight="1"/>
    <row r="48929" ht="8.25" customHeight="1"/>
    <row r="48930" ht="8.25" customHeight="1"/>
    <row r="48931" ht="8.25" customHeight="1"/>
    <row r="48932" ht="8.25" customHeight="1"/>
    <row r="48933" ht="8.25" customHeight="1"/>
    <row r="48934" ht="8.25" customHeight="1"/>
    <row r="48935" ht="8.25" customHeight="1"/>
    <row r="48936" ht="8.25" customHeight="1"/>
    <row r="48937" ht="8.25" customHeight="1"/>
    <row r="48938" ht="8.25" customHeight="1"/>
    <row r="48939" ht="8.25" customHeight="1"/>
    <row r="48940" ht="8.25" customHeight="1"/>
    <row r="48941" ht="8.25" customHeight="1"/>
    <row r="48942" ht="8.25" customHeight="1"/>
    <row r="48943" ht="8.25" customHeight="1"/>
    <row r="48944" ht="8.25" customHeight="1"/>
    <row r="48945" ht="8.25" customHeight="1"/>
    <row r="48946" ht="8.25" customHeight="1"/>
    <row r="48947" ht="8.25" customHeight="1"/>
    <row r="48948" ht="8.25" customHeight="1"/>
    <row r="48949" ht="8.25" customHeight="1"/>
    <row r="48950" ht="8.25" customHeight="1"/>
    <row r="48951" ht="8.25" customHeight="1"/>
    <row r="48952" ht="8.25" customHeight="1"/>
    <row r="48953" ht="8.25" customHeight="1"/>
    <row r="48954" ht="8.25" customHeight="1"/>
    <row r="48955" ht="8.25" customHeight="1"/>
    <row r="48956" ht="8.25" customHeight="1"/>
    <row r="48957" ht="8.25" customHeight="1"/>
    <row r="48958" ht="8.25" customHeight="1"/>
    <row r="48959" ht="8.25" customHeight="1"/>
    <row r="48960" ht="8.25" customHeight="1"/>
    <row r="48961" ht="8.25" customHeight="1"/>
    <row r="48962" ht="8.25" customHeight="1"/>
    <row r="48963" ht="8.25" customHeight="1"/>
    <row r="48964" ht="8.25" customHeight="1"/>
    <row r="48965" ht="8.25" customHeight="1"/>
    <row r="48966" ht="8.25" customHeight="1"/>
    <row r="48967" ht="8.25" customHeight="1"/>
    <row r="48968" ht="8.25" customHeight="1"/>
    <row r="48969" ht="8.25" customHeight="1"/>
    <row r="48970" ht="8.25" customHeight="1"/>
    <row r="48971" ht="8.25" customHeight="1"/>
    <row r="48972" ht="8.25" customHeight="1"/>
    <row r="48973" ht="8.25" customHeight="1"/>
    <row r="48974" ht="8.25" customHeight="1"/>
    <row r="48975" ht="8.25" customHeight="1"/>
    <row r="48976" ht="8.25" customHeight="1"/>
    <row r="48977" ht="8.25" customHeight="1"/>
    <row r="48978" ht="8.25" customHeight="1"/>
    <row r="48979" ht="8.25" customHeight="1"/>
    <row r="48980" ht="8.25" customHeight="1"/>
    <row r="48981" ht="8.25" customHeight="1"/>
    <row r="48982" ht="8.25" customHeight="1"/>
    <row r="48983" ht="8.25" customHeight="1"/>
    <row r="48984" ht="8.25" customHeight="1"/>
    <row r="48985" ht="8.25" customHeight="1"/>
    <row r="48986" ht="8.25" customHeight="1"/>
    <row r="48987" ht="8.25" customHeight="1"/>
    <row r="48988" ht="8.25" customHeight="1"/>
    <row r="48989" ht="8.25" customHeight="1"/>
    <row r="48990" ht="8.25" customHeight="1"/>
    <row r="48991" ht="8.25" customHeight="1"/>
    <row r="48992" ht="8.25" customHeight="1"/>
    <row r="48993" ht="8.25" customHeight="1"/>
    <row r="48994" ht="8.25" customHeight="1"/>
    <row r="48995" ht="8.25" customHeight="1"/>
    <row r="48996" ht="8.25" customHeight="1"/>
    <row r="48997" ht="8.25" customHeight="1"/>
    <row r="48998" ht="8.25" customHeight="1"/>
    <row r="48999" ht="8.25" customHeight="1"/>
    <row r="49000" ht="8.25" customHeight="1"/>
    <row r="49001" ht="8.25" customHeight="1"/>
    <row r="49002" ht="8.25" customHeight="1"/>
    <row r="49003" ht="8.25" customHeight="1"/>
    <row r="49004" ht="8.25" customHeight="1"/>
    <row r="49005" ht="8.25" customHeight="1"/>
    <row r="49006" ht="8.25" customHeight="1"/>
    <row r="49007" ht="8.25" customHeight="1"/>
    <row r="49008" ht="8.25" customHeight="1"/>
    <row r="49009" ht="8.25" customHeight="1"/>
    <row r="49010" ht="8.25" customHeight="1"/>
    <row r="49011" ht="8.25" customHeight="1"/>
    <row r="49012" ht="8.25" customHeight="1"/>
    <row r="49013" ht="8.25" customHeight="1"/>
    <row r="49014" ht="8.25" customHeight="1"/>
    <row r="49015" ht="8.25" customHeight="1"/>
    <row r="49016" ht="8.25" customHeight="1"/>
    <row r="49017" ht="8.25" customHeight="1"/>
    <row r="49018" ht="8.25" customHeight="1"/>
    <row r="49019" ht="8.25" customHeight="1"/>
    <row r="49020" ht="8.25" customHeight="1"/>
    <row r="49021" ht="8.25" customHeight="1"/>
    <row r="49022" ht="8.25" customHeight="1"/>
    <row r="49023" ht="8.25" customHeight="1"/>
    <row r="49024" ht="8.25" customHeight="1"/>
    <row r="49025" ht="8.25" customHeight="1"/>
    <row r="49026" ht="8.25" customHeight="1"/>
    <row r="49027" ht="8.25" customHeight="1"/>
    <row r="49028" ht="8.25" customHeight="1"/>
    <row r="49029" ht="8.25" customHeight="1"/>
    <row r="49030" ht="8.25" customHeight="1"/>
    <row r="49031" ht="8.25" customHeight="1"/>
    <row r="49032" ht="8.25" customHeight="1"/>
    <row r="49033" ht="8.25" customHeight="1"/>
    <row r="49034" ht="8.25" customHeight="1"/>
    <row r="49035" ht="8.25" customHeight="1"/>
    <row r="49036" ht="8.25" customHeight="1"/>
    <row r="49037" ht="8.25" customHeight="1"/>
    <row r="49038" ht="8.25" customHeight="1"/>
    <row r="49039" ht="8.25" customHeight="1"/>
    <row r="49040" ht="8.25" customHeight="1"/>
    <row r="49041" ht="8.25" customHeight="1"/>
    <row r="49042" ht="8.25" customHeight="1"/>
    <row r="49043" ht="8.25" customHeight="1"/>
    <row r="49044" ht="8.25" customHeight="1"/>
    <row r="49045" ht="8.25" customHeight="1"/>
    <row r="49046" ht="8.25" customHeight="1"/>
    <row r="49047" ht="8.25" customHeight="1"/>
    <row r="49048" ht="8.25" customHeight="1"/>
    <row r="49049" ht="8.25" customHeight="1"/>
    <row r="49050" ht="8.25" customHeight="1"/>
    <row r="49051" ht="8.25" customHeight="1"/>
    <row r="49052" ht="8.25" customHeight="1"/>
    <row r="49053" ht="8.25" customHeight="1"/>
    <row r="49054" ht="8.25" customHeight="1"/>
    <row r="49055" ht="8.25" customHeight="1"/>
    <row r="49056" ht="8.25" customHeight="1"/>
    <row r="49057" ht="8.25" customHeight="1"/>
    <row r="49058" ht="8.25" customHeight="1"/>
    <row r="49059" ht="8.25" customHeight="1"/>
    <row r="49060" ht="8.25" customHeight="1"/>
    <row r="49061" ht="8.25" customHeight="1"/>
    <row r="49062" ht="8.25" customHeight="1"/>
    <row r="49063" ht="8.25" customHeight="1"/>
    <row r="49064" ht="8.25" customHeight="1"/>
    <row r="49065" ht="8.25" customHeight="1"/>
    <row r="49066" ht="8.25" customHeight="1"/>
    <row r="49067" ht="8.25" customHeight="1"/>
    <row r="49068" ht="8.25" customHeight="1"/>
    <row r="49069" ht="8.25" customHeight="1"/>
    <row r="49070" ht="8.25" customHeight="1"/>
    <row r="49071" ht="8.25" customHeight="1"/>
    <row r="49072" ht="8.25" customHeight="1"/>
    <row r="49073" ht="8.25" customHeight="1"/>
    <row r="49074" ht="8.25" customHeight="1"/>
    <row r="49075" ht="8.25" customHeight="1"/>
    <row r="49076" ht="8.25" customHeight="1"/>
    <row r="49077" ht="8.25" customHeight="1"/>
    <row r="49078" ht="8.25" customHeight="1"/>
    <row r="49079" ht="8.25" customHeight="1"/>
    <row r="49080" ht="8.25" customHeight="1"/>
    <row r="49081" ht="8.25" customHeight="1"/>
    <row r="49082" ht="8.25" customHeight="1"/>
    <row r="49083" ht="8.25" customHeight="1"/>
    <row r="49084" ht="8.25" customHeight="1"/>
    <row r="49085" ht="8.25" customHeight="1"/>
    <row r="49086" ht="8.25" customHeight="1"/>
    <row r="49087" ht="8.25" customHeight="1"/>
    <row r="49088" ht="8.25" customHeight="1"/>
    <row r="49089" ht="8.25" customHeight="1"/>
    <row r="49090" ht="8.25" customHeight="1"/>
    <row r="49091" ht="8.25" customHeight="1"/>
    <row r="49092" ht="8.25" customHeight="1"/>
    <row r="49093" ht="8.25" customHeight="1"/>
    <row r="49094" ht="8.25" customHeight="1"/>
    <row r="49095" ht="8.25" customHeight="1"/>
    <row r="49096" ht="8.25" customHeight="1"/>
    <row r="49097" ht="8.25" customHeight="1"/>
    <row r="49098" ht="8.25" customHeight="1"/>
    <row r="49099" ht="8.25" customHeight="1"/>
    <row r="49100" ht="8.25" customHeight="1"/>
    <row r="49101" ht="8.25" customHeight="1"/>
    <row r="49102" ht="8.25" customHeight="1"/>
    <row r="49103" ht="8.25" customHeight="1"/>
    <row r="49104" ht="8.25" customHeight="1"/>
    <row r="49105" ht="8.25" customHeight="1"/>
    <row r="49106" ht="8.25" customHeight="1"/>
    <row r="49107" ht="8.25" customHeight="1"/>
    <row r="49108" ht="8.25" customHeight="1"/>
    <row r="49109" ht="8.25" customHeight="1"/>
    <row r="49110" ht="8.25" customHeight="1"/>
    <row r="49111" ht="8.25" customHeight="1"/>
    <row r="49112" ht="8.25" customHeight="1"/>
    <row r="49113" ht="8.25" customHeight="1"/>
    <row r="49114" ht="8.25" customHeight="1"/>
    <row r="49115" ht="8.25" customHeight="1"/>
    <row r="49116" ht="8.25" customHeight="1"/>
    <row r="49117" ht="8.25" customHeight="1"/>
    <row r="49118" ht="8.25" customHeight="1"/>
    <row r="49119" ht="8.25" customHeight="1"/>
    <row r="49120" ht="8.25" customHeight="1"/>
    <row r="49121" ht="8.25" customHeight="1"/>
    <row r="49122" ht="8.25" customHeight="1"/>
    <row r="49123" ht="8.25" customHeight="1"/>
    <row r="49124" ht="8.25" customHeight="1"/>
    <row r="49125" ht="8.25" customHeight="1"/>
    <row r="49126" ht="8.25" customHeight="1"/>
    <row r="49127" ht="8.25" customHeight="1"/>
    <row r="49128" ht="8.25" customHeight="1"/>
    <row r="49129" ht="8.25" customHeight="1"/>
    <row r="49130" ht="8.25" customHeight="1"/>
    <row r="49131" ht="8.25" customHeight="1"/>
    <row r="49132" ht="8.25" customHeight="1"/>
    <row r="49133" ht="8.25" customHeight="1"/>
    <row r="49134" ht="8.25" customHeight="1"/>
    <row r="49135" ht="8.25" customHeight="1"/>
    <row r="49136" ht="8.25" customHeight="1"/>
    <row r="49137" ht="8.25" customHeight="1"/>
    <row r="49138" ht="8.25" customHeight="1"/>
    <row r="49139" ht="8.25" customHeight="1"/>
    <row r="49140" ht="8.25" customHeight="1"/>
    <row r="49141" ht="8.25" customHeight="1"/>
    <row r="49142" ht="8.25" customHeight="1"/>
    <row r="49143" ht="8.25" customHeight="1"/>
    <row r="49144" ht="8.25" customHeight="1"/>
    <row r="49145" ht="8.25" customHeight="1"/>
    <row r="49146" ht="8.25" customHeight="1"/>
    <row r="49147" ht="8.25" customHeight="1"/>
    <row r="49148" ht="8.25" customHeight="1"/>
    <row r="49149" ht="8.25" customHeight="1"/>
    <row r="49150" ht="8.25" customHeight="1"/>
    <row r="49151" ht="8.25" customHeight="1"/>
    <row r="49152" ht="8.25" customHeight="1"/>
    <row r="49153" ht="8.25" customHeight="1"/>
    <row r="49154" ht="8.25" customHeight="1"/>
    <row r="49155" ht="8.25" customHeight="1"/>
    <row r="49156" ht="8.25" customHeight="1"/>
    <row r="49157" ht="8.25" customHeight="1"/>
    <row r="49158" ht="8.25" customHeight="1"/>
    <row r="49159" ht="8.25" customHeight="1"/>
    <row r="49160" ht="8.25" customHeight="1"/>
    <row r="49161" ht="8.25" customHeight="1"/>
    <row r="49162" ht="8.25" customHeight="1"/>
    <row r="49163" ht="8.25" customHeight="1"/>
    <row r="49164" ht="8.25" customHeight="1"/>
    <row r="49165" ht="8.25" customHeight="1"/>
    <row r="49166" ht="8.25" customHeight="1"/>
    <row r="49167" ht="8.25" customHeight="1"/>
    <row r="49168" ht="8.25" customHeight="1"/>
    <row r="49169" ht="8.25" customHeight="1"/>
    <row r="49170" ht="8.25" customHeight="1"/>
    <row r="49171" ht="8.25" customHeight="1"/>
    <row r="49172" ht="8.25" customHeight="1"/>
    <row r="49173" ht="8.25" customHeight="1"/>
    <row r="49174" ht="8.25" customHeight="1"/>
    <row r="49175" ht="8.25" customHeight="1"/>
    <row r="49176" ht="8.25" customHeight="1"/>
    <row r="49177" ht="8.25" customHeight="1"/>
    <row r="49178" ht="8.25" customHeight="1"/>
    <row r="49179" ht="8.25" customHeight="1"/>
    <row r="49180" ht="8.25" customHeight="1"/>
    <row r="49181" ht="8.25" customHeight="1"/>
    <row r="49182" ht="8.25" customHeight="1"/>
    <row r="49183" ht="8.25" customHeight="1"/>
    <row r="49184" ht="8.25" customHeight="1"/>
    <row r="49185" ht="8.25" customHeight="1"/>
    <row r="49186" ht="8.25" customHeight="1"/>
    <row r="49187" ht="8.25" customHeight="1"/>
    <row r="49188" ht="8.25" customHeight="1"/>
    <row r="49189" ht="8.25" customHeight="1"/>
    <row r="49190" ht="8.25" customHeight="1"/>
    <row r="49191" ht="8.25" customHeight="1"/>
    <row r="49192" ht="8.25" customHeight="1"/>
    <row r="49193" ht="8.25" customHeight="1"/>
    <row r="49194" ht="8.25" customHeight="1"/>
    <row r="49195" ht="8.25" customHeight="1"/>
    <row r="49196" ht="8.25" customHeight="1"/>
    <row r="49197" ht="8.25" customHeight="1"/>
    <row r="49198" ht="8.25" customHeight="1"/>
    <row r="49199" ht="8.25" customHeight="1"/>
    <row r="49200" ht="8.25" customHeight="1"/>
    <row r="49201" ht="8.25" customHeight="1"/>
    <row r="49202" ht="8.25" customHeight="1"/>
    <row r="49203" ht="8.25" customHeight="1"/>
    <row r="49204" ht="8.25" customHeight="1"/>
    <row r="49205" ht="8.25" customHeight="1"/>
    <row r="49206" ht="8.25" customHeight="1"/>
    <row r="49207" ht="8.25" customHeight="1"/>
    <row r="49208" ht="8.25" customHeight="1"/>
    <row r="49209" ht="8.25" customHeight="1"/>
    <row r="49210" ht="8.25" customHeight="1"/>
    <row r="49211" ht="8.25" customHeight="1"/>
    <row r="49212" ht="8.25" customHeight="1"/>
    <row r="49213" ht="8.25" customHeight="1"/>
    <row r="49214" ht="8.25" customHeight="1"/>
    <row r="49215" ht="8.25" customHeight="1"/>
    <row r="49216" ht="8.25" customHeight="1"/>
    <row r="49217" ht="8.25" customHeight="1"/>
    <row r="49218" ht="8.25" customHeight="1"/>
    <row r="49219" ht="8.25" customHeight="1"/>
    <row r="49220" ht="8.25" customHeight="1"/>
    <row r="49221" ht="8.25" customHeight="1"/>
    <row r="49222" ht="8.25" customHeight="1"/>
    <row r="49223" ht="8.25" customHeight="1"/>
    <row r="49224" ht="8.25" customHeight="1"/>
    <row r="49225" ht="8.25" customHeight="1"/>
    <row r="49226" ht="8.25" customHeight="1"/>
    <row r="49227" ht="8.25" customHeight="1"/>
    <row r="49228" ht="8.25" customHeight="1"/>
    <row r="49229" ht="8.25" customHeight="1"/>
    <row r="49230" ht="8.25" customHeight="1"/>
    <row r="49231" ht="8.25" customHeight="1"/>
    <row r="49232" ht="8.25" customHeight="1"/>
    <row r="49233" ht="8.25" customHeight="1"/>
    <row r="49234" ht="8.25" customHeight="1"/>
    <row r="49235" ht="8.25" customHeight="1"/>
    <row r="49236" ht="8.25" customHeight="1"/>
    <row r="49237" ht="8.25" customHeight="1"/>
    <row r="49238" ht="8.25" customHeight="1"/>
    <row r="49239" ht="8.25" customHeight="1"/>
    <row r="49240" ht="8.25" customHeight="1"/>
    <row r="49241" ht="8.25" customHeight="1"/>
    <row r="49242" ht="8.25" customHeight="1"/>
    <row r="49243" ht="8.25" customHeight="1"/>
    <row r="49244" ht="8.25" customHeight="1"/>
    <row r="49245" ht="8.25" customHeight="1"/>
    <row r="49246" ht="8.25" customHeight="1"/>
    <row r="49247" ht="8.25" customHeight="1"/>
    <row r="49248" ht="8.25" customHeight="1"/>
    <row r="49249" ht="8.25" customHeight="1"/>
    <row r="49250" ht="8.25" customHeight="1"/>
    <row r="49251" ht="8.25" customHeight="1"/>
    <row r="49252" ht="8.25" customHeight="1"/>
    <row r="49253" ht="8.25" customHeight="1"/>
    <row r="49254" ht="8.25" customHeight="1"/>
    <row r="49255" ht="8.25" customHeight="1"/>
    <row r="49256" ht="8.25" customHeight="1"/>
    <row r="49257" ht="8.25" customHeight="1"/>
    <row r="49258" ht="8.25" customHeight="1"/>
    <row r="49259" ht="8.25" customHeight="1"/>
    <row r="49260" ht="8.25" customHeight="1"/>
    <row r="49261" ht="8.25" customHeight="1"/>
    <row r="49262" ht="8.25" customHeight="1"/>
    <row r="49263" ht="8.25" customHeight="1"/>
    <row r="49264" ht="8.25" customHeight="1"/>
    <row r="49265" ht="8.25" customHeight="1"/>
    <row r="49266" ht="8.25" customHeight="1"/>
    <row r="49267" ht="8.25" customHeight="1"/>
    <row r="49268" ht="8.25" customHeight="1"/>
    <row r="49269" ht="8.25" customHeight="1"/>
    <row r="49270" ht="8.25" customHeight="1"/>
    <row r="49271" ht="8.25" customHeight="1"/>
    <row r="49272" ht="8.25" customHeight="1"/>
    <row r="49273" ht="8.25" customHeight="1"/>
    <row r="49274" ht="8.25" customHeight="1"/>
    <row r="49275" ht="8.25" customHeight="1"/>
    <row r="49276" ht="8.25" customHeight="1"/>
    <row r="49277" ht="8.25" customHeight="1"/>
    <row r="49278" ht="8.25" customHeight="1"/>
    <row r="49279" ht="8.25" customHeight="1"/>
    <row r="49280" ht="8.25" customHeight="1"/>
    <row r="49281" ht="8.25" customHeight="1"/>
    <row r="49282" ht="8.25" customHeight="1"/>
    <row r="49283" ht="8.25" customHeight="1"/>
    <row r="49284" ht="8.25" customHeight="1"/>
    <row r="49285" ht="8.25" customHeight="1"/>
    <row r="49286" ht="8.25" customHeight="1"/>
    <row r="49287" ht="8.25" customHeight="1"/>
    <row r="49288" ht="8.25" customHeight="1"/>
    <row r="49289" ht="8.25" customHeight="1"/>
    <row r="49290" ht="8.25" customHeight="1"/>
    <row r="49291" ht="8.25" customHeight="1"/>
    <row r="49292" ht="8.25" customHeight="1"/>
    <row r="49293" ht="8.25" customHeight="1"/>
    <row r="49294" ht="8.25" customHeight="1"/>
    <row r="49295" ht="8.25" customHeight="1"/>
    <row r="49296" ht="8.25" customHeight="1"/>
    <row r="49297" ht="8.25" customHeight="1"/>
    <row r="49298" ht="8.25" customHeight="1"/>
    <row r="49299" ht="8.25" customHeight="1"/>
    <row r="49300" ht="8.25" customHeight="1"/>
    <row r="49301" ht="8.25" customHeight="1"/>
    <row r="49302" ht="8.25" customHeight="1"/>
    <row r="49303" ht="8.25" customHeight="1"/>
    <row r="49304" ht="8.25" customHeight="1"/>
    <row r="49305" ht="8.25" customHeight="1"/>
    <row r="49306" ht="8.25" customHeight="1"/>
    <row r="49307" ht="8.25" customHeight="1"/>
    <row r="49308" ht="8.25" customHeight="1"/>
    <row r="49309" ht="8.25" customHeight="1"/>
    <row r="49310" ht="8.25" customHeight="1"/>
    <row r="49311" ht="8.25" customHeight="1"/>
    <row r="49312" ht="8.25" customHeight="1"/>
    <row r="49313" ht="8.25" customHeight="1"/>
    <row r="49314" ht="8.25" customHeight="1"/>
    <row r="49315" ht="8.25" customHeight="1"/>
    <row r="49316" ht="8.25" customHeight="1"/>
    <row r="49317" ht="8.25" customHeight="1"/>
    <row r="49318" ht="8.25" customHeight="1"/>
    <row r="49319" ht="8.25" customHeight="1"/>
    <row r="49320" ht="8.25" customHeight="1"/>
    <row r="49321" ht="8.25" customHeight="1"/>
    <row r="49322" ht="8.25" customHeight="1"/>
    <row r="49323" ht="8.25" customHeight="1"/>
    <row r="49324" ht="8.25" customHeight="1"/>
    <row r="49325" ht="8.25" customHeight="1"/>
    <row r="49326" ht="8.25" customHeight="1"/>
    <row r="49327" ht="8.25" customHeight="1"/>
    <row r="49328" ht="8.25" customHeight="1"/>
    <row r="49329" ht="8.25" customHeight="1"/>
    <row r="49330" ht="8.25" customHeight="1"/>
    <row r="49331" ht="8.25" customHeight="1"/>
    <row r="49332" ht="8.25" customHeight="1"/>
    <row r="49333" ht="8.25" customHeight="1"/>
    <row r="49334" ht="8.25" customHeight="1"/>
    <row r="49335" ht="8.25" customHeight="1"/>
    <row r="49336" ht="8.25" customHeight="1"/>
    <row r="49337" ht="8.25" customHeight="1"/>
    <row r="49338" ht="8.25" customHeight="1"/>
    <row r="49339" ht="8.25" customHeight="1"/>
    <row r="49340" ht="8.25" customHeight="1"/>
    <row r="49341" ht="8.25" customHeight="1"/>
    <row r="49342" ht="8.25" customHeight="1"/>
    <row r="49343" ht="8.25" customHeight="1"/>
    <row r="49344" ht="8.25" customHeight="1"/>
    <row r="49345" ht="8.25" customHeight="1"/>
    <row r="49346" ht="8.25" customHeight="1"/>
    <row r="49347" ht="8.25" customHeight="1"/>
    <row r="49348" ht="8.25" customHeight="1"/>
    <row r="49349" ht="8.25" customHeight="1"/>
    <row r="49350" ht="8.25" customHeight="1"/>
    <row r="49351" ht="8.25" customHeight="1"/>
    <row r="49352" ht="8.25" customHeight="1"/>
    <row r="49353" ht="8.25" customHeight="1"/>
    <row r="49354" ht="8.25" customHeight="1"/>
    <row r="49355" ht="8.25" customHeight="1"/>
    <row r="49356" ht="8.25" customHeight="1"/>
    <row r="49357" ht="8.25" customHeight="1"/>
    <row r="49358" ht="8.25" customHeight="1"/>
    <row r="49359" ht="8.25" customHeight="1"/>
    <row r="49360" ht="8.25" customHeight="1"/>
    <row r="49361" ht="8.25" customHeight="1"/>
    <row r="49362" ht="8.25" customHeight="1"/>
    <row r="49363" ht="8.25" customHeight="1"/>
    <row r="49364" ht="8.25" customHeight="1"/>
    <row r="49365" ht="8.25" customHeight="1"/>
    <row r="49366" ht="8.25" customHeight="1"/>
    <row r="49367" ht="8.25" customHeight="1"/>
    <row r="49368" ht="8.25" customHeight="1"/>
    <row r="49369" ht="8.25" customHeight="1"/>
    <row r="49370" ht="8.25" customHeight="1"/>
    <row r="49371" ht="8.25" customHeight="1"/>
    <row r="49372" ht="8.25" customHeight="1"/>
    <row r="49373" ht="8.25" customHeight="1"/>
    <row r="49374" ht="8.25" customHeight="1"/>
    <row r="49375" ht="8.25" customHeight="1"/>
    <row r="49376" ht="8.25" customHeight="1"/>
    <row r="49377" ht="8.25" customHeight="1"/>
    <row r="49378" ht="8.25" customHeight="1"/>
    <row r="49379" ht="8.25" customHeight="1"/>
    <row r="49380" ht="8.25" customHeight="1"/>
    <row r="49381" ht="8.25" customHeight="1"/>
    <row r="49382" ht="8.25" customHeight="1"/>
    <row r="49383" ht="8.25" customHeight="1"/>
    <row r="49384" ht="8.25" customHeight="1"/>
    <row r="49385" ht="8.25" customHeight="1"/>
    <row r="49386" ht="8.25" customHeight="1"/>
    <row r="49387" ht="8.25" customHeight="1"/>
    <row r="49388" ht="8.25" customHeight="1"/>
    <row r="49389" ht="8.25" customHeight="1"/>
    <row r="49390" ht="8.25" customHeight="1"/>
    <row r="49391" ht="8.25" customHeight="1"/>
    <row r="49392" ht="8.25" customHeight="1"/>
    <row r="49393" ht="8.25" customHeight="1"/>
    <row r="49394" ht="8.25" customHeight="1"/>
    <row r="49395" ht="8.25" customHeight="1"/>
    <row r="49396" ht="8.25" customHeight="1"/>
    <row r="49397" ht="8.25" customHeight="1"/>
    <row r="49398" ht="8.25" customHeight="1"/>
    <row r="49399" ht="8.25" customHeight="1"/>
    <row r="49400" ht="8.25" customHeight="1"/>
    <row r="49401" ht="8.25" customHeight="1"/>
    <row r="49402" ht="8.25" customHeight="1"/>
    <row r="49403" ht="8.25" customHeight="1"/>
    <row r="49404" ht="8.25" customHeight="1"/>
    <row r="49405" ht="8.25" customHeight="1"/>
    <row r="49406" ht="8.25" customHeight="1"/>
    <row r="49407" ht="8.25" customHeight="1"/>
    <row r="49408" ht="8.25" customHeight="1"/>
    <row r="49409" ht="8.25" customHeight="1"/>
    <row r="49410" ht="8.25" customHeight="1"/>
    <row r="49411" ht="8.25" customHeight="1"/>
    <row r="49412" ht="8.25" customHeight="1"/>
    <row r="49413" ht="8.25" customHeight="1"/>
    <row r="49414" ht="8.25" customHeight="1"/>
    <row r="49415" ht="8.25" customHeight="1"/>
    <row r="49416" ht="8.25" customHeight="1"/>
    <row r="49417" ht="8.25" customHeight="1"/>
    <row r="49418" ht="8.25" customHeight="1"/>
    <row r="49419" ht="8.25" customHeight="1"/>
    <row r="49420" ht="8.25" customHeight="1"/>
    <row r="49421" ht="8.25" customHeight="1"/>
    <row r="49422" ht="8.25" customHeight="1"/>
    <row r="49423" ht="8.25" customHeight="1"/>
    <row r="49424" ht="8.25" customHeight="1"/>
    <row r="49425" ht="8.25" customHeight="1"/>
    <row r="49426" ht="8.25" customHeight="1"/>
    <row r="49427" ht="8.25" customHeight="1"/>
    <row r="49428" ht="8.25" customHeight="1"/>
    <row r="49429" ht="8.25" customHeight="1"/>
    <row r="49430" ht="8.25" customHeight="1"/>
    <row r="49431" ht="8.25" customHeight="1"/>
    <row r="49432" ht="8.25" customHeight="1"/>
    <row r="49433" ht="8.25" customHeight="1"/>
    <row r="49434" ht="8.25" customHeight="1"/>
    <row r="49435" ht="8.25" customHeight="1"/>
    <row r="49436" ht="8.25" customHeight="1"/>
    <row r="49437" ht="8.25" customHeight="1"/>
    <row r="49438" ht="8.25" customHeight="1"/>
    <row r="49439" ht="8.25" customHeight="1"/>
    <row r="49440" ht="8.25" customHeight="1"/>
    <row r="49441" ht="8.25" customHeight="1"/>
    <row r="49442" ht="8.25" customHeight="1"/>
    <row r="49443" ht="8.25" customHeight="1"/>
    <row r="49444" ht="8.25" customHeight="1"/>
    <row r="49445" ht="8.25" customHeight="1"/>
    <row r="49446" ht="8.25" customHeight="1"/>
    <row r="49447" ht="8.25" customHeight="1"/>
    <row r="49448" ht="8.25" customHeight="1"/>
    <row r="49449" ht="8.25" customHeight="1"/>
    <row r="49450" ht="8.25" customHeight="1"/>
    <row r="49451" ht="8.25" customHeight="1"/>
    <row r="49452" ht="8.25" customHeight="1"/>
    <row r="49453" ht="8.25" customHeight="1"/>
    <row r="49454" ht="8.25" customHeight="1"/>
    <row r="49455" ht="8.25" customHeight="1"/>
    <row r="49456" ht="8.25" customHeight="1"/>
    <row r="49457" ht="8.25" customHeight="1"/>
    <row r="49458" ht="8.25" customHeight="1"/>
    <row r="49459" ht="8.25" customHeight="1"/>
    <row r="49460" ht="8.25" customHeight="1"/>
    <row r="49461" ht="8.25" customHeight="1"/>
    <row r="49462" ht="8.25" customHeight="1"/>
    <row r="49463" ht="8.25" customHeight="1"/>
    <row r="49464" ht="8.25" customHeight="1"/>
    <row r="49465" ht="8.25" customHeight="1"/>
    <row r="49466" ht="8.25" customHeight="1"/>
    <row r="49467" ht="8.25" customHeight="1"/>
    <row r="49468" ht="8.25" customHeight="1"/>
    <row r="49469" ht="8.25" customHeight="1"/>
    <row r="49470" ht="8.25" customHeight="1"/>
    <row r="49471" ht="8.25" customHeight="1"/>
    <row r="49472" ht="8.25" customHeight="1"/>
    <row r="49473" ht="8.25" customHeight="1"/>
    <row r="49474" ht="8.25" customHeight="1"/>
    <row r="49475" ht="8.25" customHeight="1"/>
    <row r="49476" ht="8.25" customHeight="1"/>
    <row r="49477" ht="8.25" customHeight="1"/>
    <row r="49478" ht="8.25" customHeight="1"/>
    <row r="49479" ht="8.25" customHeight="1"/>
    <row r="49480" ht="8.25" customHeight="1"/>
    <row r="49481" ht="8.25" customHeight="1"/>
    <row r="49482" ht="8.25" customHeight="1"/>
    <row r="49483" ht="8.25" customHeight="1"/>
    <row r="49484" ht="8.25" customHeight="1"/>
    <row r="49485" ht="8.25" customHeight="1"/>
    <row r="49486" ht="8.25" customHeight="1"/>
    <row r="49487" ht="8.25" customHeight="1"/>
    <row r="49488" ht="8.25" customHeight="1"/>
    <row r="49489" ht="8.25" customHeight="1"/>
    <row r="49490" ht="8.25" customHeight="1"/>
    <row r="49491" ht="8.25" customHeight="1"/>
    <row r="49492" ht="8.25" customHeight="1"/>
    <row r="49493" ht="8.25" customHeight="1"/>
    <row r="49494" ht="8.25" customHeight="1"/>
    <row r="49495" ht="8.25" customHeight="1"/>
    <row r="49496" ht="8.25" customHeight="1"/>
    <row r="49497" ht="8.25" customHeight="1"/>
    <row r="49498" ht="8.25" customHeight="1"/>
    <row r="49499" ht="8.25" customHeight="1"/>
    <row r="49500" ht="8.25" customHeight="1"/>
    <row r="49501" ht="8.25" customHeight="1"/>
    <row r="49502" ht="8.25" customHeight="1"/>
    <row r="49503" ht="8.25" customHeight="1"/>
    <row r="49504" ht="8.25" customHeight="1"/>
    <row r="49505" ht="8.25" customHeight="1"/>
    <row r="49506" ht="8.25" customHeight="1"/>
    <row r="49507" ht="8.25" customHeight="1"/>
    <row r="49508" ht="8.25" customHeight="1"/>
    <row r="49509" ht="8.25" customHeight="1"/>
    <row r="49510" ht="8.25" customHeight="1"/>
    <row r="49511" ht="8.25" customHeight="1"/>
    <row r="49512" ht="8.25" customHeight="1"/>
    <row r="49513" ht="8.25" customHeight="1"/>
    <row r="49514" ht="8.25" customHeight="1"/>
    <row r="49515" ht="8.25" customHeight="1"/>
    <row r="49516" ht="8.25" customHeight="1"/>
    <row r="49517" ht="8.25" customHeight="1"/>
    <row r="49518" ht="8.25" customHeight="1"/>
    <row r="49519" ht="8.25" customHeight="1"/>
    <row r="49520" ht="8.25" customHeight="1"/>
    <row r="49521" ht="8.25" customHeight="1"/>
    <row r="49522" ht="8.25" customHeight="1"/>
    <row r="49523" ht="8.25" customHeight="1"/>
    <row r="49524" ht="8.25" customHeight="1"/>
    <row r="49525" ht="8.25" customHeight="1"/>
    <row r="49526" ht="8.25" customHeight="1"/>
    <row r="49527" ht="8.25" customHeight="1"/>
    <row r="49528" ht="8.25" customHeight="1"/>
    <row r="49529" ht="8.25" customHeight="1"/>
    <row r="49530" ht="8.25" customHeight="1"/>
    <row r="49531" ht="8.25" customHeight="1"/>
    <row r="49532" ht="8.25" customHeight="1"/>
    <row r="49533" ht="8.25" customHeight="1"/>
    <row r="49534" ht="8.25" customHeight="1"/>
    <row r="49535" ht="8.25" customHeight="1"/>
    <row r="49536" ht="8.25" customHeight="1"/>
    <row r="49537" ht="8.25" customHeight="1"/>
    <row r="49538" ht="8.25" customHeight="1"/>
    <row r="49539" ht="8.25" customHeight="1"/>
    <row r="49540" ht="8.25" customHeight="1"/>
    <row r="49541" ht="8.25" customHeight="1"/>
    <row r="49542" ht="8.25" customHeight="1"/>
    <row r="49543" ht="8.25" customHeight="1"/>
    <row r="49544" ht="8.25" customHeight="1"/>
    <row r="49545" ht="8.25" customHeight="1"/>
    <row r="49546" ht="8.25" customHeight="1"/>
    <row r="49547" ht="8.25" customHeight="1"/>
    <row r="49548" ht="8.25" customHeight="1"/>
    <row r="49549" ht="8.25" customHeight="1"/>
    <row r="49550" ht="8.25" customHeight="1"/>
    <row r="49551" ht="8.25" customHeight="1"/>
    <row r="49552" ht="8.25" customHeight="1"/>
    <row r="49553" ht="8.25" customHeight="1"/>
    <row r="49554" ht="8.25" customHeight="1"/>
    <row r="49555" ht="8.25" customHeight="1"/>
    <row r="49556" ht="8.25" customHeight="1"/>
    <row r="49557" ht="8.25" customHeight="1"/>
    <row r="49558" ht="8.25" customHeight="1"/>
    <row r="49559" ht="8.25" customHeight="1"/>
    <row r="49560" ht="8.25" customHeight="1"/>
    <row r="49561" ht="8.25" customHeight="1"/>
    <row r="49562" ht="8.25" customHeight="1"/>
    <row r="49563" ht="8.25" customHeight="1"/>
    <row r="49564" ht="8.25" customHeight="1"/>
    <row r="49565" ht="8.25" customHeight="1"/>
    <row r="49566" ht="8.25" customHeight="1"/>
    <row r="49567" ht="8.25" customHeight="1"/>
    <row r="49568" ht="8.25" customHeight="1"/>
    <row r="49569" ht="8.25" customHeight="1"/>
    <row r="49570" ht="8.25" customHeight="1"/>
    <row r="49571" ht="8.25" customHeight="1"/>
    <row r="49572" ht="8.25" customHeight="1"/>
    <row r="49573" ht="8.25" customHeight="1"/>
    <row r="49574" ht="8.25" customHeight="1"/>
    <row r="49575" ht="8.25" customHeight="1"/>
    <row r="49576" ht="8.25" customHeight="1"/>
    <row r="49577" ht="8.25" customHeight="1"/>
    <row r="49578" ht="8.25" customHeight="1"/>
    <row r="49579" ht="8.25" customHeight="1"/>
    <row r="49580" ht="8.25" customHeight="1"/>
    <row r="49581" ht="8.25" customHeight="1"/>
    <row r="49582" ht="8.25" customHeight="1"/>
    <row r="49583" ht="8.25" customHeight="1"/>
    <row r="49584" ht="8.25" customHeight="1"/>
    <row r="49585" ht="8.25" customHeight="1"/>
    <row r="49586" ht="8.25" customHeight="1"/>
    <row r="49587" ht="8.25" customHeight="1"/>
    <row r="49588" ht="8.25" customHeight="1"/>
    <row r="49589" ht="8.25" customHeight="1"/>
    <row r="49590" ht="8.25" customHeight="1"/>
    <row r="49591" ht="8.25" customHeight="1"/>
    <row r="49592" ht="8.25" customHeight="1"/>
    <row r="49593" ht="8.25" customHeight="1"/>
    <row r="49594" ht="8.25" customHeight="1"/>
    <row r="49595" ht="8.25" customHeight="1"/>
    <row r="49596" ht="8.25" customHeight="1"/>
    <row r="49597" ht="8.25" customHeight="1"/>
    <row r="49598" ht="8.25" customHeight="1"/>
    <row r="49599" ht="8.25" customHeight="1"/>
    <row r="49600" ht="8.25" customHeight="1"/>
    <row r="49601" ht="8.25" customHeight="1"/>
    <row r="49602" ht="8.25" customHeight="1"/>
    <row r="49603" ht="8.25" customHeight="1"/>
    <row r="49604" ht="8.25" customHeight="1"/>
    <row r="49605" ht="8.25" customHeight="1"/>
    <row r="49606" ht="8.25" customHeight="1"/>
    <row r="49607" ht="8.25" customHeight="1"/>
    <row r="49608" ht="8.25" customHeight="1"/>
    <row r="49609" ht="8.25" customHeight="1"/>
    <row r="49610" ht="8.25" customHeight="1"/>
    <row r="49611" ht="8.25" customHeight="1"/>
    <row r="49612" ht="8.25" customHeight="1"/>
    <row r="49613" ht="8.25" customHeight="1"/>
    <row r="49614" ht="8.25" customHeight="1"/>
    <row r="49615" ht="8.25" customHeight="1"/>
    <row r="49616" ht="8.25" customHeight="1"/>
    <row r="49617" ht="8.25" customHeight="1"/>
    <row r="49618" ht="8.25" customHeight="1"/>
    <row r="49619" ht="8.25" customHeight="1"/>
    <row r="49620" ht="8.25" customHeight="1"/>
    <row r="49621" ht="8.25" customHeight="1"/>
    <row r="49622" ht="8.25" customHeight="1"/>
    <row r="49623" ht="8.25" customHeight="1"/>
    <row r="49624" ht="8.25" customHeight="1"/>
    <row r="49625" ht="8.25" customHeight="1"/>
    <row r="49626" ht="8.25" customHeight="1"/>
    <row r="49627" ht="8.25" customHeight="1"/>
    <row r="49628" ht="8.25" customHeight="1"/>
    <row r="49629" ht="8.25" customHeight="1"/>
    <row r="49630" ht="8.25" customHeight="1"/>
    <row r="49631" ht="8.25" customHeight="1"/>
    <row r="49632" ht="8.25" customHeight="1"/>
    <row r="49633" ht="8.25" customHeight="1"/>
    <row r="49634" ht="8.25" customHeight="1"/>
    <row r="49635" ht="8.25" customHeight="1"/>
    <row r="49636" ht="8.25" customHeight="1"/>
    <row r="49637" ht="8.25" customHeight="1"/>
    <row r="49638" ht="8.25" customHeight="1"/>
    <row r="49639" ht="8.25" customHeight="1"/>
    <row r="49640" ht="8.25" customHeight="1"/>
    <row r="49641" ht="8.25" customHeight="1"/>
    <row r="49642" ht="8.25" customHeight="1"/>
    <row r="49643" ht="8.25" customHeight="1"/>
    <row r="49644" ht="8.25" customHeight="1"/>
    <row r="49645" ht="8.25" customHeight="1"/>
    <row r="49646" ht="8.25" customHeight="1"/>
    <row r="49647" ht="8.25" customHeight="1"/>
    <row r="49648" ht="8.25" customHeight="1"/>
    <row r="49649" ht="8.25" customHeight="1"/>
    <row r="49650" ht="8.25" customHeight="1"/>
    <row r="49651" ht="8.25" customHeight="1"/>
    <row r="49652" ht="8.25" customHeight="1"/>
    <row r="49653" ht="8.25" customHeight="1"/>
    <row r="49654" ht="8.25" customHeight="1"/>
    <row r="49655" ht="8.25" customHeight="1"/>
    <row r="49656" ht="8.25" customHeight="1"/>
    <row r="49657" ht="8.25" customHeight="1"/>
    <row r="49658" ht="8.25" customHeight="1"/>
    <row r="49659" ht="8.25" customHeight="1"/>
    <row r="49660" ht="8.25" customHeight="1"/>
    <row r="49661" ht="8.25" customHeight="1"/>
    <row r="49662" ht="8.25" customHeight="1"/>
    <row r="49663" ht="8.25" customHeight="1"/>
    <row r="49664" ht="8.25" customHeight="1"/>
    <row r="49665" ht="8.25" customHeight="1"/>
    <row r="49666" ht="8.25" customHeight="1"/>
    <row r="49667" ht="8.25" customHeight="1"/>
    <row r="49668" ht="8.25" customHeight="1"/>
    <row r="49669" ht="8.25" customHeight="1"/>
    <row r="49670" ht="8.25" customHeight="1"/>
    <row r="49671" ht="8.25" customHeight="1"/>
    <row r="49672" ht="8.25" customHeight="1"/>
    <row r="49673" ht="8.25" customHeight="1"/>
    <row r="49674" ht="8.25" customHeight="1"/>
    <row r="49675" ht="8.25" customHeight="1"/>
    <row r="49676" ht="8.25" customHeight="1"/>
    <row r="49677" ht="8.25" customHeight="1"/>
    <row r="49678" ht="8.25" customHeight="1"/>
    <row r="49679" ht="8.25" customHeight="1"/>
    <row r="49680" ht="8.25" customHeight="1"/>
    <row r="49681" ht="8.25" customHeight="1"/>
    <row r="49682" ht="8.25" customHeight="1"/>
    <row r="49683" ht="8.25" customHeight="1"/>
    <row r="49684" ht="8.25" customHeight="1"/>
    <row r="49685" ht="8.25" customHeight="1"/>
    <row r="49686" ht="8.25" customHeight="1"/>
    <row r="49687" ht="8.25" customHeight="1"/>
    <row r="49688" ht="8.25" customHeight="1"/>
    <row r="49689" ht="8.25" customHeight="1"/>
    <row r="49690" ht="8.25" customHeight="1"/>
    <row r="49691" ht="8.25" customHeight="1"/>
    <row r="49692" ht="8.25" customHeight="1"/>
    <row r="49693" ht="8.25" customHeight="1"/>
    <row r="49694" ht="8.25" customHeight="1"/>
    <row r="49695" ht="8.25" customHeight="1"/>
    <row r="49696" ht="8.25" customHeight="1"/>
    <row r="49697" ht="8.25" customHeight="1"/>
    <row r="49698" ht="8.25" customHeight="1"/>
    <row r="49699" ht="8.25" customHeight="1"/>
    <row r="49700" ht="8.25" customHeight="1"/>
    <row r="49701" ht="8.25" customHeight="1"/>
    <row r="49702" ht="8.25" customHeight="1"/>
    <row r="49703" ht="8.25" customHeight="1"/>
    <row r="49704" ht="8.25" customHeight="1"/>
    <row r="49705" ht="8.25" customHeight="1"/>
    <row r="49706" ht="8.25" customHeight="1"/>
    <row r="49707" ht="8.25" customHeight="1"/>
    <row r="49708" ht="8.25" customHeight="1"/>
    <row r="49709" ht="8.25" customHeight="1"/>
    <row r="49710" ht="8.25" customHeight="1"/>
    <row r="49711" ht="8.25" customHeight="1"/>
    <row r="49712" ht="8.25" customHeight="1"/>
    <row r="49713" ht="8.25" customHeight="1"/>
    <row r="49714" ht="8.25" customHeight="1"/>
    <row r="49715" ht="8.25" customHeight="1"/>
    <row r="49716" ht="8.25" customHeight="1"/>
    <row r="49717" ht="8.25" customHeight="1"/>
    <row r="49718" ht="8.25" customHeight="1"/>
    <row r="49719" ht="8.25" customHeight="1"/>
    <row r="49720" ht="8.25" customHeight="1"/>
    <row r="49721" ht="8.25" customHeight="1"/>
    <row r="49722" ht="8.25" customHeight="1"/>
    <row r="49723" ht="8.25" customHeight="1"/>
    <row r="49724" ht="8.25" customHeight="1"/>
    <row r="49725" ht="8.25" customHeight="1"/>
    <row r="49726" ht="8.25" customHeight="1"/>
    <row r="49727" ht="8.25" customHeight="1"/>
    <row r="49728" ht="8.25" customHeight="1"/>
    <row r="49729" ht="8.25" customHeight="1"/>
    <row r="49730" ht="8.25" customHeight="1"/>
    <row r="49731" ht="8.25" customHeight="1"/>
    <row r="49732" ht="8.25" customHeight="1"/>
    <row r="49733" ht="8.25" customHeight="1"/>
    <row r="49734" ht="8.25" customHeight="1"/>
    <row r="49735" ht="8.25" customHeight="1"/>
    <row r="49736" ht="8.25" customHeight="1"/>
    <row r="49737" ht="8.25" customHeight="1"/>
    <row r="49738" ht="8.25" customHeight="1"/>
    <row r="49739" ht="8.25" customHeight="1"/>
    <row r="49740" ht="8.25" customHeight="1"/>
    <row r="49741" ht="8.25" customHeight="1"/>
    <row r="49742" ht="8.25" customHeight="1"/>
    <row r="49743" ht="8.25" customHeight="1"/>
    <row r="49744" ht="8.25" customHeight="1"/>
    <row r="49745" ht="8.25" customHeight="1"/>
    <row r="49746" ht="8.25" customHeight="1"/>
    <row r="49747" ht="8.25" customHeight="1"/>
    <row r="49748" ht="8.25" customHeight="1"/>
    <row r="49749" ht="8.25" customHeight="1"/>
    <row r="49750" ht="8.25" customHeight="1"/>
    <row r="49751" ht="8.25" customHeight="1"/>
    <row r="49752" ht="8.25" customHeight="1"/>
    <row r="49753" ht="8.25" customHeight="1"/>
    <row r="49754" ht="8.25" customHeight="1"/>
    <row r="49755" ht="8.25" customHeight="1"/>
    <row r="49756" ht="8.25" customHeight="1"/>
    <row r="49757" ht="8.25" customHeight="1"/>
    <row r="49758" ht="8.25" customHeight="1"/>
    <row r="49759" ht="8.25" customHeight="1"/>
    <row r="49760" ht="8.25" customHeight="1"/>
    <row r="49761" ht="8.25" customHeight="1"/>
    <row r="49762" ht="8.25" customHeight="1"/>
    <row r="49763" ht="8.25" customHeight="1"/>
    <row r="49764" ht="8.25" customHeight="1"/>
    <row r="49765" ht="8.25" customHeight="1"/>
    <row r="49766" ht="8.25" customHeight="1"/>
    <row r="49767" ht="8.25" customHeight="1"/>
    <row r="49768" ht="8.25" customHeight="1"/>
    <row r="49769" ht="8.25" customHeight="1"/>
    <row r="49770" ht="8.25" customHeight="1"/>
    <row r="49771" ht="8.25" customHeight="1"/>
    <row r="49772" ht="8.25" customHeight="1"/>
    <row r="49773" ht="8.25" customHeight="1"/>
    <row r="49774" ht="8.25" customHeight="1"/>
    <row r="49775" ht="8.25" customHeight="1"/>
    <row r="49776" ht="8.25" customHeight="1"/>
    <row r="49777" ht="8.25" customHeight="1"/>
    <row r="49778" ht="8.25" customHeight="1"/>
    <row r="49779" ht="8.25" customHeight="1"/>
    <row r="49780" ht="8.25" customHeight="1"/>
    <row r="49781" ht="8.25" customHeight="1"/>
    <row r="49782" ht="8.25" customHeight="1"/>
    <row r="49783" ht="8.25" customHeight="1"/>
    <row r="49784" ht="8.25" customHeight="1"/>
    <row r="49785" ht="8.25" customHeight="1"/>
    <row r="49786" ht="8.25" customHeight="1"/>
    <row r="49787" ht="8.25" customHeight="1"/>
    <row r="49788" ht="8.25" customHeight="1"/>
    <row r="49789" ht="8.25" customHeight="1"/>
    <row r="49790" ht="8.25" customHeight="1"/>
    <row r="49791" ht="8.25" customHeight="1"/>
    <row r="49792" ht="8.25" customHeight="1"/>
    <row r="49793" ht="8.25" customHeight="1"/>
    <row r="49794" ht="8.25" customHeight="1"/>
    <row r="49795" ht="8.25" customHeight="1"/>
    <row r="49796" ht="8.25" customHeight="1"/>
    <row r="49797" ht="8.25" customHeight="1"/>
    <row r="49798" ht="8.25" customHeight="1"/>
    <row r="49799" ht="8.25" customHeight="1"/>
    <row r="49800" ht="8.25" customHeight="1"/>
    <row r="49801" ht="8.25" customHeight="1"/>
    <row r="49802" ht="8.25" customHeight="1"/>
    <row r="49803" ht="8.25" customHeight="1"/>
    <row r="49804" ht="8.25" customHeight="1"/>
    <row r="49805" ht="8.25" customHeight="1"/>
    <row r="49806" ht="8.25" customHeight="1"/>
    <row r="49807" ht="8.25" customHeight="1"/>
    <row r="49808" ht="8.25" customHeight="1"/>
    <row r="49809" ht="8.25" customHeight="1"/>
    <row r="49810" ht="8.25" customHeight="1"/>
    <row r="49811" ht="8.25" customHeight="1"/>
    <row r="49812" ht="8.25" customHeight="1"/>
    <row r="49813" ht="8.25" customHeight="1"/>
    <row r="49814" ht="8.25" customHeight="1"/>
    <row r="49815" ht="8.25" customHeight="1"/>
    <row r="49816" ht="8.25" customHeight="1"/>
    <row r="49817" ht="8.25" customHeight="1"/>
    <row r="49818" ht="8.25" customHeight="1"/>
    <row r="49819" ht="8.25" customHeight="1"/>
    <row r="49820" ht="8.25" customHeight="1"/>
    <row r="49821" ht="8.25" customHeight="1"/>
    <row r="49822" ht="8.25" customHeight="1"/>
    <row r="49823" ht="8.25" customHeight="1"/>
    <row r="49824" ht="8.25" customHeight="1"/>
    <row r="49825" ht="8.25" customHeight="1"/>
    <row r="49826" ht="8.25" customHeight="1"/>
    <row r="49827" ht="8.25" customHeight="1"/>
    <row r="49828" ht="8.25" customHeight="1"/>
    <row r="49829" ht="8.25" customHeight="1"/>
    <row r="49830" ht="8.25" customHeight="1"/>
    <row r="49831" ht="8.25" customHeight="1"/>
    <row r="49832" ht="8.25" customHeight="1"/>
    <row r="49833" ht="8.25" customHeight="1"/>
    <row r="49834" ht="8.25" customHeight="1"/>
    <row r="49835" ht="8.25" customHeight="1"/>
    <row r="49836" ht="8.25" customHeight="1"/>
    <row r="49837" ht="8.25" customHeight="1"/>
    <row r="49838" ht="8.25" customHeight="1"/>
    <row r="49839" ht="8.25" customHeight="1"/>
    <row r="49840" ht="8.25" customHeight="1"/>
    <row r="49841" ht="8.25" customHeight="1"/>
    <row r="49842" ht="8.25" customHeight="1"/>
    <row r="49843" ht="8.25" customHeight="1"/>
    <row r="49844" ht="8.25" customHeight="1"/>
    <row r="49845" ht="8.25" customHeight="1"/>
    <row r="49846" ht="8.25" customHeight="1"/>
    <row r="49847" ht="8.25" customHeight="1"/>
    <row r="49848" ht="8.25" customHeight="1"/>
    <row r="49849" ht="8.25" customHeight="1"/>
    <row r="49850" ht="8.25" customHeight="1"/>
    <row r="49851" ht="8.25" customHeight="1"/>
    <row r="49852" ht="8.25" customHeight="1"/>
    <row r="49853" ht="8.25" customHeight="1"/>
    <row r="49854" ht="8.25" customHeight="1"/>
    <row r="49855" ht="8.25" customHeight="1"/>
    <row r="49856" ht="8.25" customHeight="1"/>
    <row r="49857" ht="8.25" customHeight="1"/>
    <row r="49858" ht="8.25" customHeight="1"/>
    <row r="49859" ht="8.25" customHeight="1"/>
    <row r="49860" ht="8.25" customHeight="1"/>
    <row r="49861" ht="8.25" customHeight="1"/>
    <row r="49862" ht="8.25" customHeight="1"/>
    <row r="49863" ht="8.25" customHeight="1"/>
    <row r="49864" ht="8.25" customHeight="1"/>
    <row r="49865" ht="8.25" customHeight="1"/>
    <row r="49866" ht="8.25" customHeight="1"/>
    <row r="49867" ht="8.25" customHeight="1"/>
    <row r="49868" ht="8.25" customHeight="1"/>
    <row r="49869" ht="8.25" customHeight="1"/>
    <row r="49870" ht="8.25" customHeight="1"/>
    <row r="49871" ht="8.25" customHeight="1"/>
    <row r="49872" ht="8.25" customHeight="1"/>
    <row r="49873" ht="8.25" customHeight="1"/>
    <row r="49874" ht="8.25" customHeight="1"/>
    <row r="49875" ht="8.25" customHeight="1"/>
    <row r="49876" ht="8.25" customHeight="1"/>
    <row r="49877" ht="8.25" customHeight="1"/>
    <row r="49878" ht="8.25" customHeight="1"/>
    <row r="49879" ht="8.25" customHeight="1"/>
    <row r="49880" ht="8.25" customHeight="1"/>
    <row r="49881" ht="8.25" customHeight="1"/>
    <row r="49882" ht="8.25" customHeight="1"/>
    <row r="49883" ht="8.25" customHeight="1"/>
    <row r="49884" ht="8.25" customHeight="1"/>
    <row r="49885" ht="8.25" customHeight="1"/>
    <row r="49886" ht="8.25" customHeight="1"/>
    <row r="49887" ht="8.25" customHeight="1"/>
    <row r="49888" ht="8.25" customHeight="1"/>
    <row r="49889" ht="8.25" customHeight="1"/>
    <row r="49890" ht="8.25" customHeight="1"/>
    <row r="49891" ht="8.25" customHeight="1"/>
    <row r="49892" ht="8.25" customHeight="1"/>
    <row r="49893" ht="8.25" customHeight="1"/>
    <row r="49894" ht="8.25" customHeight="1"/>
    <row r="49895" ht="8.25" customHeight="1"/>
    <row r="49896" ht="8.25" customHeight="1"/>
    <row r="49897" ht="8.25" customHeight="1"/>
    <row r="49898" ht="8.25" customHeight="1"/>
    <row r="49899" ht="8.25" customHeight="1"/>
    <row r="49900" ht="8.25" customHeight="1"/>
    <row r="49901" ht="8.25" customHeight="1"/>
    <row r="49902" ht="8.25" customHeight="1"/>
    <row r="49903" ht="8.25" customHeight="1"/>
    <row r="49904" ht="8.25" customHeight="1"/>
    <row r="49905" ht="8.25" customHeight="1"/>
    <row r="49906" ht="8.25" customHeight="1"/>
    <row r="49907" ht="8.25" customHeight="1"/>
    <row r="49908" ht="8.25" customHeight="1"/>
    <row r="49909" ht="8.25" customHeight="1"/>
    <row r="49910" ht="8.25" customHeight="1"/>
    <row r="49911" ht="8.25" customHeight="1"/>
    <row r="49912" ht="8.25" customHeight="1"/>
    <row r="49913" ht="8.25" customHeight="1"/>
    <row r="49914" ht="8.25" customHeight="1"/>
    <row r="49915" ht="8.25" customHeight="1"/>
    <row r="49916" ht="8.25" customHeight="1"/>
    <row r="49917" ht="8.25" customHeight="1"/>
    <row r="49918" ht="8.25" customHeight="1"/>
    <row r="49919" ht="8.25" customHeight="1"/>
    <row r="49920" ht="8.25" customHeight="1"/>
    <row r="49921" ht="8.25" customHeight="1"/>
    <row r="49922" ht="8.25" customHeight="1"/>
    <row r="49923" ht="8.25" customHeight="1"/>
    <row r="49924" ht="8.25" customHeight="1"/>
    <row r="49925" ht="8.25" customHeight="1"/>
    <row r="49926" ht="8.25" customHeight="1"/>
    <row r="49927" ht="8.25" customHeight="1"/>
    <row r="49928" ht="8.25" customHeight="1"/>
    <row r="49929" ht="8.25" customHeight="1"/>
    <row r="49930" ht="8.25" customHeight="1"/>
    <row r="49931" ht="8.25" customHeight="1"/>
    <row r="49932" ht="8.25" customHeight="1"/>
    <row r="49933" ht="8.25" customHeight="1"/>
    <row r="49934" ht="8.25" customHeight="1"/>
    <row r="49935" ht="8.25" customHeight="1"/>
    <row r="49936" ht="8.25" customHeight="1"/>
    <row r="49937" ht="8.25" customHeight="1"/>
    <row r="49938" ht="8.25" customHeight="1"/>
    <row r="49939" ht="8.25" customHeight="1"/>
    <row r="49940" ht="8.25" customHeight="1"/>
    <row r="49941" ht="8.25" customHeight="1"/>
    <row r="49942" ht="8.25" customHeight="1"/>
    <row r="49943" ht="8.25" customHeight="1"/>
    <row r="49944" ht="8.25" customHeight="1"/>
    <row r="49945" ht="8.25" customHeight="1"/>
    <row r="49946" ht="8.25" customHeight="1"/>
    <row r="49947" ht="8.25" customHeight="1"/>
    <row r="49948" ht="8.25" customHeight="1"/>
    <row r="49949" ht="8.25" customHeight="1"/>
    <row r="49950" ht="8.25" customHeight="1"/>
    <row r="49951" ht="8.25" customHeight="1"/>
    <row r="49952" ht="8.25" customHeight="1"/>
    <row r="49953" ht="8.25" customHeight="1"/>
    <row r="49954" ht="8.25" customHeight="1"/>
    <row r="49955" ht="8.25" customHeight="1"/>
    <row r="49956" ht="8.25" customHeight="1"/>
    <row r="49957" ht="8.25" customHeight="1"/>
    <row r="49958" ht="8.25" customHeight="1"/>
    <row r="49959" ht="8.25" customHeight="1"/>
    <row r="49960" ht="8.25" customHeight="1"/>
    <row r="49961" ht="8.25" customHeight="1"/>
    <row r="49962" ht="8.25" customHeight="1"/>
    <row r="49963" ht="8.25" customHeight="1"/>
    <row r="49964" ht="8.25" customHeight="1"/>
    <row r="49965" ht="8.25" customHeight="1"/>
    <row r="49966" ht="8.25" customHeight="1"/>
    <row r="49967" ht="8.25" customHeight="1"/>
    <row r="49968" ht="8.25" customHeight="1"/>
    <row r="49969" ht="8.25" customHeight="1"/>
    <row r="49970" ht="8.25" customHeight="1"/>
    <row r="49971" ht="8.25" customHeight="1"/>
    <row r="49972" ht="8.25" customHeight="1"/>
    <row r="49973" ht="8.25" customHeight="1"/>
    <row r="49974" ht="8.25" customHeight="1"/>
    <row r="49975" ht="8.25" customHeight="1"/>
    <row r="49976" ht="8.25" customHeight="1"/>
    <row r="49977" ht="8.25" customHeight="1"/>
    <row r="49978" ht="8.25" customHeight="1"/>
    <row r="49979" ht="8.25" customHeight="1"/>
    <row r="49980" ht="8.25" customHeight="1"/>
    <row r="49981" ht="8.25" customHeight="1"/>
    <row r="49982" ht="8.25" customHeight="1"/>
    <row r="49983" ht="8.25" customHeight="1"/>
    <row r="49984" ht="8.25" customHeight="1"/>
    <row r="49985" ht="8.25" customHeight="1"/>
    <row r="49986" ht="8.25" customHeight="1"/>
    <row r="49987" ht="8.25" customHeight="1"/>
    <row r="49988" ht="8.25" customHeight="1"/>
    <row r="49989" ht="8.25" customHeight="1"/>
    <row r="49990" ht="8.25" customHeight="1"/>
    <row r="49991" ht="8.25" customHeight="1"/>
    <row r="49992" ht="8.25" customHeight="1"/>
    <row r="49993" ht="8.25" customHeight="1"/>
    <row r="49994" ht="8.25" customHeight="1"/>
    <row r="49995" ht="8.25" customHeight="1"/>
    <row r="49996" ht="8.25" customHeight="1"/>
    <row r="49997" ht="8.25" customHeight="1"/>
    <row r="49998" ht="8.25" customHeight="1"/>
    <row r="49999" ht="8.25" customHeight="1"/>
    <row r="50000" ht="8.25" customHeight="1"/>
    <row r="50001" ht="8.25" customHeight="1"/>
    <row r="50002" ht="8.25" customHeight="1"/>
    <row r="50003" ht="8.25" customHeight="1"/>
    <row r="50004" ht="8.25" customHeight="1"/>
    <row r="50005" ht="8.25" customHeight="1"/>
    <row r="50006" ht="8.25" customHeight="1"/>
    <row r="50007" ht="8.25" customHeight="1"/>
    <row r="50008" ht="8.25" customHeight="1"/>
    <row r="50009" ht="8.25" customHeight="1"/>
    <row r="50010" ht="8.25" customHeight="1"/>
    <row r="50011" ht="8.25" customHeight="1"/>
    <row r="50012" ht="8.25" customHeight="1"/>
    <row r="50013" ht="8.25" customHeight="1"/>
    <row r="50014" ht="8.25" customHeight="1"/>
    <row r="50015" ht="8.25" customHeight="1"/>
    <row r="50016" ht="8.25" customHeight="1"/>
    <row r="50017" ht="8.25" customHeight="1"/>
    <row r="50018" ht="8.25" customHeight="1"/>
    <row r="50019" ht="8.25" customHeight="1"/>
    <row r="50020" ht="8.25" customHeight="1"/>
    <row r="50021" ht="8.25" customHeight="1"/>
    <row r="50022" ht="8.25" customHeight="1"/>
    <row r="50023" ht="8.25" customHeight="1"/>
    <row r="50024" ht="8.25" customHeight="1"/>
    <row r="50025" ht="8.25" customHeight="1"/>
    <row r="50026" ht="8.25" customHeight="1"/>
    <row r="50027" ht="8.25" customHeight="1"/>
    <row r="50028" ht="8.25" customHeight="1"/>
    <row r="50029" ht="8.25" customHeight="1"/>
    <row r="50030" ht="8.25" customHeight="1"/>
    <row r="50031" ht="8.25" customHeight="1"/>
    <row r="50032" ht="8.25" customHeight="1"/>
    <row r="50033" ht="8.25" customHeight="1"/>
    <row r="50034" ht="8.25" customHeight="1"/>
    <row r="50035" ht="8.25" customHeight="1"/>
    <row r="50036" ht="8.25" customHeight="1"/>
    <row r="50037" ht="8.25" customHeight="1"/>
    <row r="50038" ht="8.25" customHeight="1"/>
    <row r="50039" ht="8.25" customHeight="1"/>
    <row r="50040" ht="8.25" customHeight="1"/>
    <row r="50041" ht="8.25" customHeight="1"/>
    <row r="50042" ht="8.25" customHeight="1"/>
    <row r="50043" ht="8.25" customHeight="1"/>
    <row r="50044" ht="8.25" customHeight="1"/>
    <row r="50045" ht="8.25" customHeight="1"/>
    <row r="50046" ht="8.25" customHeight="1"/>
    <row r="50047" ht="8.25" customHeight="1"/>
    <row r="50048" ht="8.25" customHeight="1"/>
    <row r="50049" ht="8.25" customHeight="1"/>
    <row r="50050" ht="8.25" customHeight="1"/>
    <row r="50051" ht="8.25" customHeight="1"/>
    <row r="50052" ht="8.25" customHeight="1"/>
    <row r="50053" ht="8.25" customHeight="1"/>
    <row r="50054" ht="8.25" customHeight="1"/>
    <row r="50055" ht="8.25" customHeight="1"/>
    <row r="50056" ht="8.25" customHeight="1"/>
    <row r="50057" ht="8.25" customHeight="1"/>
    <row r="50058" ht="8.25" customHeight="1"/>
    <row r="50059" ht="8.25" customHeight="1"/>
    <row r="50060" ht="8.25" customHeight="1"/>
    <row r="50061" ht="8.25" customHeight="1"/>
    <row r="50062" ht="8.25" customHeight="1"/>
    <row r="50063" ht="8.25" customHeight="1"/>
    <row r="50064" ht="8.25" customHeight="1"/>
    <row r="50065" ht="8.25" customHeight="1"/>
    <row r="50066" ht="8.25" customHeight="1"/>
    <row r="50067" ht="8.25" customHeight="1"/>
    <row r="50068" ht="8.25" customHeight="1"/>
    <row r="50069" ht="8.25" customHeight="1"/>
    <row r="50070" ht="8.25" customHeight="1"/>
    <row r="50071" ht="8.25" customHeight="1"/>
    <row r="50072" ht="8.25" customHeight="1"/>
    <row r="50073" ht="8.25" customHeight="1"/>
    <row r="50074" ht="8.25" customHeight="1"/>
    <row r="50075" ht="8.25" customHeight="1"/>
    <row r="50076" ht="8.25" customHeight="1"/>
    <row r="50077" ht="8.25" customHeight="1"/>
    <row r="50078" ht="8.25" customHeight="1"/>
    <row r="50079" ht="8.25" customHeight="1"/>
    <row r="50080" ht="8.25" customHeight="1"/>
    <row r="50081" ht="8.25" customHeight="1"/>
    <row r="50082" ht="8.25" customHeight="1"/>
    <row r="50083" ht="8.25" customHeight="1"/>
    <row r="50084" ht="8.25" customHeight="1"/>
    <row r="50085" ht="8.25" customHeight="1"/>
    <row r="50086" ht="8.25" customHeight="1"/>
    <row r="50087" ht="8.25" customHeight="1"/>
    <row r="50088" ht="8.25" customHeight="1"/>
    <row r="50089" ht="8.25" customHeight="1"/>
    <row r="50090" ht="8.25" customHeight="1"/>
    <row r="50091" ht="8.25" customHeight="1"/>
    <row r="50092" ht="8.25" customHeight="1"/>
    <row r="50093" ht="8.25" customHeight="1"/>
    <row r="50094" ht="8.25" customHeight="1"/>
    <row r="50095" ht="8.25" customHeight="1"/>
    <row r="50096" ht="8.25" customHeight="1"/>
    <row r="50097" ht="8.25" customHeight="1"/>
    <row r="50098" ht="8.25" customHeight="1"/>
    <row r="50099" ht="8.25" customHeight="1"/>
    <row r="50100" ht="8.25" customHeight="1"/>
    <row r="50101" ht="8.25" customHeight="1"/>
    <row r="50102" ht="8.25" customHeight="1"/>
    <row r="50103" ht="8.25" customHeight="1"/>
    <row r="50104" ht="8.25" customHeight="1"/>
    <row r="50105" ht="8.25" customHeight="1"/>
    <row r="50106" ht="8.25" customHeight="1"/>
    <row r="50107" ht="8.25" customHeight="1"/>
    <row r="50108" ht="8.25" customHeight="1"/>
    <row r="50109" ht="8.25" customHeight="1"/>
    <row r="50110" ht="8.25" customHeight="1"/>
    <row r="50111" ht="8.25" customHeight="1"/>
    <row r="50112" ht="8.25" customHeight="1"/>
    <row r="50113" ht="8.25" customHeight="1"/>
    <row r="50114" ht="8.25" customHeight="1"/>
    <row r="50115" ht="8.25" customHeight="1"/>
    <row r="50116" ht="8.25" customHeight="1"/>
    <row r="50117" ht="8.25" customHeight="1"/>
    <row r="50118" ht="8.25" customHeight="1"/>
    <row r="50119" ht="8.25" customHeight="1"/>
    <row r="50120" ht="8.25" customHeight="1"/>
    <row r="50121" ht="8.25" customHeight="1"/>
    <row r="50122" ht="8.25" customHeight="1"/>
    <row r="50123" ht="8.25" customHeight="1"/>
    <row r="50124" ht="8.25" customHeight="1"/>
    <row r="50125" ht="8.25" customHeight="1"/>
    <row r="50126" ht="8.25" customHeight="1"/>
    <row r="50127" ht="8.25" customHeight="1"/>
    <row r="50128" ht="8.25" customHeight="1"/>
    <row r="50129" ht="8.25" customHeight="1"/>
    <row r="50130" ht="8.25" customHeight="1"/>
    <row r="50131" ht="8.25" customHeight="1"/>
    <row r="50132" ht="8.25" customHeight="1"/>
    <row r="50133" ht="8.25" customHeight="1"/>
    <row r="50134" ht="8.25" customHeight="1"/>
    <row r="50135" ht="8.25" customHeight="1"/>
    <row r="50136" ht="8.25" customHeight="1"/>
    <row r="50137" ht="8.25" customHeight="1"/>
    <row r="50138" ht="8.25" customHeight="1"/>
    <row r="50139" ht="8.25" customHeight="1"/>
    <row r="50140" ht="8.25" customHeight="1"/>
    <row r="50141" ht="8.25" customHeight="1"/>
    <row r="50142" ht="8.25" customHeight="1"/>
    <row r="50143" ht="8.25" customHeight="1"/>
    <row r="50144" ht="8.25" customHeight="1"/>
    <row r="50145" ht="8.25" customHeight="1"/>
    <row r="50146" ht="8.25" customHeight="1"/>
    <row r="50147" ht="8.25" customHeight="1"/>
    <row r="50148" ht="8.25" customHeight="1"/>
    <row r="50149" ht="8.25" customHeight="1"/>
    <row r="50150" ht="8.25" customHeight="1"/>
    <row r="50151" ht="8.25" customHeight="1"/>
    <row r="50152" ht="8.25" customHeight="1"/>
    <row r="50153" ht="8.25" customHeight="1"/>
    <row r="50154" ht="8.25" customHeight="1"/>
    <row r="50155" ht="8.25" customHeight="1"/>
    <row r="50156" ht="8.25" customHeight="1"/>
    <row r="50157" ht="8.25" customHeight="1"/>
    <row r="50158" ht="8.25" customHeight="1"/>
    <row r="50159" ht="8.25" customHeight="1"/>
    <row r="50160" ht="8.25" customHeight="1"/>
    <row r="50161" ht="8.25" customHeight="1"/>
    <row r="50162" ht="8.25" customHeight="1"/>
    <row r="50163" ht="8.25" customHeight="1"/>
    <row r="50164" ht="8.25" customHeight="1"/>
    <row r="50165" ht="8.25" customHeight="1"/>
    <row r="50166" ht="8.25" customHeight="1"/>
    <row r="50167" ht="8.25" customHeight="1"/>
    <row r="50168" ht="8.25" customHeight="1"/>
    <row r="50169" ht="8.25" customHeight="1"/>
    <row r="50170" ht="8.25" customHeight="1"/>
    <row r="50171" ht="8.25" customHeight="1"/>
    <row r="50172" ht="8.25" customHeight="1"/>
    <row r="50173" ht="8.25" customHeight="1"/>
    <row r="50174" ht="8.25" customHeight="1"/>
    <row r="50175" ht="8.25" customHeight="1"/>
    <row r="50176" ht="8.25" customHeight="1"/>
    <row r="50177" ht="8.25" customHeight="1"/>
    <row r="50178" ht="8.25" customHeight="1"/>
    <row r="50179" ht="8.25" customHeight="1"/>
    <row r="50180" ht="8.25" customHeight="1"/>
    <row r="50181" ht="8.25" customHeight="1"/>
    <row r="50182" ht="8.25" customHeight="1"/>
    <row r="50183" ht="8.25" customHeight="1"/>
    <row r="50184" ht="8.25" customHeight="1"/>
    <row r="50185" ht="8.25" customHeight="1"/>
    <row r="50186" ht="8.25" customHeight="1"/>
    <row r="50187" ht="8.25" customHeight="1"/>
    <row r="50188" ht="8.25" customHeight="1"/>
    <row r="50189" ht="8.25" customHeight="1"/>
    <row r="50190" ht="8.25" customHeight="1"/>
    <row r="50191" ht="8.25" customHeight="1"/>
    <row r="50192" ht="8.25" customHeight="1"/>
    <row r="50193" ht="8.25" customHeight="1"/>
    <row r="50194" ht="8.25" customHeight="1"/>
    <row r="50195" ht="8.25" customHeight="1"/>
    <row r="50196" ht="8.25" customHeight="1"/>
    <row r="50197" ht="8.25" customHeight="1"/>
    <row r="50198" ht="8.25" customHeight="1"/>
    <row r="50199" ht="8.25" customHeight="1"/>
    <row r="50200" ht="8.25" customHeight="1"/>
    <row r="50201" ht="8.25" customHeight="1"/>
    <row r="50202" ht="8.25" customHeight="1"/>
    <row r="50203" ht="8.25" customHeight="1"/>
    <row r="50204" ht="8.25" customHeight="1"/>
    <row r="50205" ht="8.25" customHeight="1"/>
    <row r="50206" ht="8.25" customHeight="1"/>
    <row r="50207" ht="8.25" customHeight="1"/>
    <row r="50208" ht="8.25" customHeight="1"/>
    <row r="50209" ht="8.25" customHeight="1"/>
    <row r="50210" ht="8.25" customHeight="1"/>
    <row r="50211" ht="8.25" customHeight="1"/>
    <row r="50212" ht="8.25" customHeight="1"/>
    <row r="50213" ht="8.25" customHeight="1"/>
    <row r="50214" ht="8.25" customHeight="1"/>
    <row r="50215" ht="8.25" customHeight="1"/>
    <row r="50216" ht="8.25" customHeight="1"/>
    <row r="50217" ht="8.25" customHeight="1"/>
    <row r="50218" ht="8.25" customHeight="1"/>
    <row r="50219" ht="8.25" customHeight="1"/>
    <row r="50220" ht="8.25" customHeight="1"/>
    <row r="50221" ht="8.25" customHeight="1"/>
    <row r="50222" ht="8.25" customHeight="1"/>
    <row r="50223" ht="8.25" customHeight="1"/>
    <row r="50224" ht="8.25" customHeight="1"/>
    <row r="50225" ht="8.25" customHeight="1"/>
    <row r="50226" ht="8.25" customHeight="1"/>
    <row r="50227" ht="8.25" customHeight="1"/>
    <row r="50228" ht="8.25" customHeight="1"/>
    <row r="50229" ht="8.25" customHeight="1"/>
    <row r="50230" ht="8.25" customHeight="1"/>
    <row r="50231" ht="8.25" customHeight="1"/>
    <row r="50232" ht="8.25" customHeight="1"/>
    <row r="50233" ht="8.25" customHeight="1"/>
    <row r="50234" ht="8.25" customHeight="1"/>
    <row r="50235" ht="8.25" customHeight="1"/>
    <row r="50236" ht="8.25" customHeight="1"/>
    <row r="50237" ht="8.25" customHeight="1"/>
    <row r="50238" ht="8.25" customHeight="1"/>
    <row r="50239" ht="8.25" customHeight="1"/>
    <row r="50240" ht="8.25" customHeight="1"/>
    <row r="50241" ht="8.25" customHeight="1"/>
    <row r="50242" ht="8.25" customHeight="1"/>
    <row r="50243" ht="8.25" customHeight="1"/>
    <row r="50244" ht="8.25" customHeight="1"/>
    <row r="50245" ht="8.25" customHeight="1"/>
    <row r="50246" ht="8.25" customHeight="1"/>
    <row r="50247" ht="8.25" customHeight="1"/>
    <row r="50248" ht="8.25" customHeight="1"/>
    <row r="50249" ht="8.25" customHeight="1"/>
    <row r="50250" ht="8.25" customHeight="1"/>
    <row r="50251" ht="8.25" customHeight="1"/>
    <row r="50252" ht="8.25" customHeight="1"/>
    <row r="50253" ht="8.25" customHeight="1"/>
    <row r="50254" ht="8.25" customHeight="1"/>
    <row r="50255" ht="8.25" customHeight="1"/>
    <row r="50256" ht="8.25" customHeight="1"/>
    <row r="50257" ht="8.25" customHeight="1"/>
    <row r="50258" ht="8.25" customHeight="1"/>
    <row r="50259" ht="8.25" customHeight="1"/>
    <row r="50260" ht="8.25" customHeight="1"/>
    <row r="50261" ht="8.25" customHeight="1"/>
    <row r="50262" ht="8.25" customHeight="1"/>
    <row r="50263" ht="8.25" customHeight="1"/>
    <row r="50264" ht="8.25" customHeight="1"/>
    <row r="50265" ht="8.25" customHeight="1"/>
    <row r="50266" ht="8.25" customHeight="1"/>
    <row r="50267" ht="8.25" customHeight="1"/>
    <row r="50268" ht="8.25" customHeight="1"/>
    <row r="50269" ht="8.25" customHeight="1"/>
    <row r="50270" ht="8.25" customHeight="1"/>
    <row r="50271" ht="8.25" customHeight="1"/>
    <row r="50272" ht="8.25" customHeight="1"/>
    <row r="50273" ht="8.25" customHeight="1"/>
    <row r="50274" ht="8.25" customHeight="1"/>
    <row r="50275" ht="8.25" customHeight="1"/>
    <row r="50276" ht="8.25" customHeight="1"/>
    <row r="50277" ht="8.25" customHeight="1"/>
    <row r="50278" ht="8.25" customHeight="1"/>
    <row r="50279" ht="8.25" customHeight="1"/>
    <row r="50280" ht="8.25" customHeight="1"/>
    <row r="50281" ht="8.25" customHeight="1"/>
    <row r="50282" ht="8.25" customHeight="1"/>
    <row r="50283" ht="8.25" customHeight="1"/>
    <row r="50284" ht="8.25" customHeight="1"/>
    <row r="50285" ht="8.25" customHeight="1"/>
    <row r="50286" ht="8.25" customHeight="1"/>
    <row r="50287" ht="8.25" customHeight="1"/>
    <row r="50288" ht="8.25" customHeight="1"/>
    <row r="50289" ht="8.25" customHeight="1"/>
    <row r="50290" ht="8.25" customHeight="1"/>
    <row r="50291" ht="8.25" customHeight="1"/>
    <row r="50292" ht="8.25" customHeight="1"/>
    <row r="50293" ht="8.25" customHeight="1"/>
    <row r="50294" ht="8.25" customHeight="1"/>
    <row r="50295" ht="8.25" customHeight="1"/>
    <row r="50296" ht="8.25" customHeight="1"/>
    <row r="50297" ht="8.25" customHeight="1"/>
    <row r="50298" ht="8.25" customHeight="1"/>
    <row r="50299" ht="8.25" customHeight="1"/>
    <row r="50300" ht="8.25" customHeight="1"/>
    <row r="50301" ht="8.25" customHeight="1"/>
    <row r="50302" ht="8.25" customHeight="1"/>
    <row r="50303" ht="8.25" customHeight="1"/>
    <row r="50304" ht="8.25" customHeight="1"/>
    <row r="50305" ht="8.25" customHeight="1"/>
    <row r="50306" ht="8.25" customHeight="1"/>
    <row r="50307" ht="8.25" customHeight="1"/>
    <row r="50308" ht="8.25" customHeight="1"/>
    <row r="50309" ht="8.25" customHeight="1"/>
    <row r="50310" ht="8.25" customHeight="1"/>
    <row r="50311" ht="8.25" customHeight="1"/>
    <row r="50312" ht="8.25" customHeight="1"/>
    <row r="50313" ht="8.25" customHeight="1"/>
    <row r="50314" ht="8.25" customHeight="1"/>
    <row r="50315" ht="8.25" customHeight="1"/>
    <row r="50316" ht="8.25" customHeight="1"/>
    <row r="50317" ht="8.25" customHeight="1"/>
    <row r="50318" ht="8.25" customHeight="1"/>
    <row r="50319" ht="8.25" customHeight="1"/>
    <row r="50320" ht="8.25" customHeight="1"/>
    <row r="50321" ht="8.25" customHeight="1"/>
    <row r="50322" ht="8.25" customHeight="1"/>
    <row r="50323" ht="8.25" customHeight="1"/>
    <row r="50324" ht="8.25" customHeight="1"/>
    <row r="50325" ht="8.25" customHeight="1"/>
    <row r="50326" ht="8.25" customHeight="1"/>
    <row r="50327" ht="8.25" customHeight="1"/>
    <row r="50328" ht="8.25" customHeight="1"/>
    <row r="50329" ht="8.25" customHeight="1"/>
    <row r="50330" ht="8.25" customHeight="1"/>
    <row r="50331" ht="8.25" customHeight="1"/>
    <row r="50332" ht="8.25" customHeight="1"/>
    <row r="50333" ht="8.25" customHeight="1"/>
    <row r="50334" ht="8.25" customHeight="1"/>
    <row r="50335" ht="8.25" customHeight="1"/>
    <row r="50336" ht="8.25" customHeight="1"/>
    <row r="50337" ht="8.25" customHeight="1"/>
    <row r="50338" ht="8.25" customHeight="1"/>
    <row r="50339" ht="8.25" customHeight="1"/>
    <row r="50340" ht="8.25" customHeight="1"/>
    <row r="50341" ht="8.25" customHeight="1"/>
    <row r="50342" ht="8.25" customHeight="1"/>
    <row r="50343" ht="8.25" customHeight="1"/>
    <row r="50344" ht="8.25" customHeight="1"/>
    <row r="50345" ht="8.25" customHeight="1"/>
    <row r="50346" ht="8.25" customHeight="1"/>
    <row r="50347" ht="8.25" customHeight="1"/>
    <row r="50348" ht="8.25" customHeight="1"/>
    <row r="50349" ht="8.25" customHeight="1"/>
    <row r="50350" ht="8.25" customHeight="1"/>
    <row r="50351" ht="8.25" customHeight="1"/>
    <row r="50352" ht="8.25" customHeight="1"/>
    <row r="50353" ht="8.25" customHeight="1"/>
    <row r="50354" ht="8.25" customHeight="1"/>
    <row r="50355" ht="8.25" customHeight="1"/>
    <row r="50356" ht="8.25" customHeight="1"/>
    <row r="50357" ht="8.25" customHeight="1"/>
    <row r="50358" ht="8.25" customHeight="1"/>
    <row r="50359" ht="8.25" customHeight="1"/>
    <row r="50360" ht="8.25" customHeight="1"/>
    <row r="50361" ht="8.25" customHeight="1"/>
    <row r="50362" ht="8.25" customHeight="1"/>
    <row r="50363" ht="8.25" customHeight="1"/>
    <row r="50364" ht="8.25" customHeight="1"/>
    <row r="50365" ht="8.25" customHeight="1"/>
    <row r="50366" ht="8.25" customHeight="1"/>
    <row r="50367" ht="8.25" customHeight="1"/>
    <row r="50368" ht="8.25" customHeight="1"/>
    <row r="50369" ht="8.25" customHeight="1"/>
    <row r="50370" ht="8.25" customHeight="1"/>
    <row r="50371" ht="8.25" customHeight="1"/>
    <row r="50372" ht="8.25" customHeight="1"/>
    <row r="50373" ht="8.25" customHeight="1"/>
    <row r="50374" ht="8.25" customHeight="1"/>
    <row r="50375" ht="8.25" customHeight="1"/>
    <row r="50376" ht="8.25" customHeight="1"/>
    <row r="50377" ht="8.25" customHeight="1"/>
    <row r="50378" ht="8.25" customHeight="1"/>
    <row r="50379" ht="8.25" customHeight="1"/>
    <row r="50380" ht="8.25" customHeight="1"/>
    <row r="50381" ht="8.25" customHeight="1"/>
    <row r="50382" ht="8.25" customHeight="1"/>
    <row r="50383" ht="8.25" customHeight="1"/>
    <row r="50384" ht="8.25" customHeight="1"/>
    <row r="50385" ht="8.25" customHeight="1"/>
    <row r="50386" ht="8.25" customHeight="1"/>
    <row r="50387" ht="8.25" customHeight="1"/>
    <row r="50388" ht="8.25" customHeight="1"/>
    <row r="50389" ht="8.25" customHeight="1"/>
    <row r="50390" ht="8.25" customHeight="1"/>
    <row r="50391" ht="8.25" customHeight="1"/>
    <row r="50392" ht="8.25" customHeight="1"/>
    <row r="50393" ht="8.25" customHeight="1"/>
    <row r="50394" ht="8.25" customHeight="1"/>
    <row r="50395" ht="8.25" customHeight="1"/>
    <row r="50396" ht="8.25" customHeight="1"/>
    <row r="50397" ht="8.25" customHeight="1"/>
    <row r="50398" ht="8.25" customHeight="1"/>
    <row r="50399" ht="8.25" customHeight="1"/>
    <row r="50400" ht="8.25" customHeight="1"/>
    <row r="50401" ht="8.25" customHeight="1"/>
    <row r="50402" ht="8.25" customHeight="1"/>
    <row r="50403" ht="8.25" customHeight="1"/>
    <row r="50404" ht="8.25" customHeight="1"/>
    <row r="50405" ht="8.25" customHeight="1"/>
    <row r="50406" ht="8.25" customHeight="1"/>
    <row r="50407" ht="8.25" customHeight="1"/>
    <row r="50408" ht="8.25" customHeight="1"/>
    <row r="50409" ht="8.25" customHeight="1"/>
    <row r="50410" ht="8.25" customHeight="1"/>
    <row r="50411" ht="8.25" customHeight="1"/>
    <row r="50412" ht="8.25" customHeight="1"/>
    <row r="50413" ht="8.25" customHeight="1"/>
    <row r="50414" ht="8.25" customHeight="1"/>
    <row r="50415" ht="8.25" customHeight="1"/>
    <row r="50416" ht="8.25" customHeight="1"/>
    <row r="50417" ht="8.25" customHeight="1"/>
    <row r="50418" ht="8.25" customHeight="1"/>
    <row r="50419" ht="8.25" customHeight="1"/>
    <row r="50420" ht="8.25" customHeight="1"/>
    <row r="50421" ht="8.25" customHeight="1"/>
    <row r="50422" ht="8.25" customHeight="1"/>
    <row r="50423" ht="8.25" customHeight="1"/>
    <row r="50424" ht="8.25" customHeight="1"/>
    <row r="50425" ht="8.25" customHeight="1"/>
    <row r="50426" ht="8.25" customHeight="1"/>
    <row r="50427" ht="8.25" customHeight="1"/>
    <row r="50428" ht="8.25" customHeight="1"/>
    <row r="50429" ht="8.25" customHeight="1"/>
    <row r="50430" ht="8.25" customHeight="1"/>
    <row r="50431" ht="8.25" customHeight="1"/>
    <row r="50432" ht="8.25" customHeight="1"/>
    <row r="50433" ht="8.25" customHeight="1"/>
    <row r="50434" ht="8.25" customHeight="1"/>
    <row r="50435" ht="8.25" customHeight="1"/>
    <row r="50436" ht="8.25" customHeight="1"/>
    <row r="50437" ht="8.25" customHeight="1"/>
    <row r="50438" ht="8.25" customHeight="1"/>
    <row r="50439" ht="8.25" customHeight="1"/>
    <row r="50440" ht="8.25" customHeight="1"/>
    <row r="50441" ht="8.25" customHeight="1"/>
    <row r="50442" ht="8.25" customHeight="1"/>
    <row r="50443" ht="8.25" customHeight="1"/>
    <row r="50444" ht="8.25" customHeight="1"/>
    <row r="50445" ht="8.25" customHeight="1"/>
    <row r="50446" ht="8.25" customHeight="1"/>
    <row r="50447" ht="8.25" customHeight="1"/>
    <row r="50448" ht="8.25" customHeight="1"/>
    <row r="50449" ht="8.25" customHeight="1"/>
    <row r="50450" ht="8.25" customHeight="1"/>
    <row r="50451" ht="8.25" customHeight="1"/>
    <row r="50452" ht="8.25" customHeight="1"/>
    <row r="50453" ht="8.25" customHeight="1"/>
    <row r="50454" ht="8.25" customHeight="1"/>
    <row r="50455" ht="8.25" customHeight="1"/>
    <row r="50456" ht="8.25" customHeight="1"/>
    <row r="50457" ht="8.25" customHeight="1"/>
    <row r="50458" ht="8.25" customHeight="1"/>
    <row r="50459" ht="8.25" customHeight="1"/>
    <row r="50460" ht="8.25" customHeight="1"/>
    <row r="50461" ht="8.25" customHeight="1"/>
    <row r="50462" ht="8.25" customHeight="1"/>
    <row r="50463" ht="8.25" customHeight="1"/>
    <row r="50464" ht="8.25" customHeight="1"/>
    <row r="50465" ht="8.25" customHeight="1"/>
    <row r="50466" ht="8.25" customHeight="1"/>
    <row r="50467" ht="8.25" customHeight="1"/>
    <row r="50468" ht="8.25" customHeight="1"/>
    <row r="50469" ht="8.25" customHeight="1"/>
    <row r="50470" ht="8.25" customHeight="1"/>
    <row r="50471" ht="8.25" customHeight="1"/>
    <row r="50472" ht="8.25" customHeight="1"/>
    <row r="50473" ht="8.25" customHeight="1"/>
    <row r="50474" ht="8.25" customHeight="1"/>
    <row r="50475" ht="8.25" customHeight="1"/>
    <row r="50476" ht="8.25" customHeight="1"/>
    <row r="50477" ht="8.25" customHeight="1"/>
    <row r="50478" ht="8.25" customHeight="1"/>
    <row r="50479" ht="8.25" customHeight="1"/>
    <row r="50480" ht="8.25" customHeight="1"/>
    <row r="50481" ht="8.25" customHeight="1"/>
    <row r="50482" ht="8.25" customHeight="1"/>
    <row r="50483" ht="8.25" customHeight="1"/>
    <row r="50484" ht="8.25" customHeight="1"/>
    <row r="50485" ht="8.25" customHeight="1"/>
    <row r="50486" ht="8.25" customHeight="1"/>
    <row r="50487" ht="8.25" customHeight="1"/>
    <row r="50488" ht="8.25" customHeight="1"/>
    <row r="50489" ht="8.25" customHeight="1"/>
    <row r="50490" ht="8.25" customHeight="1"/>
    <row r="50491" ht="8.25" customHeight="1"/>
    <row r="50492" ht="8.25" customHeight="1"/>
    <row r="50493" ht="8.25" customHeight="1"/>
    <row r="50494" ht="8.25" customHeight="1"/>
    <row r="50495" ht="8.25" customHeight="1"/>
    <row r="50496" ht="8.25" customHeight="1"/>
    <row r="50497" ht="8.25" customHeight="1"/>
    <row r="50498" ht="8.25" customHeight="1"/>
    <row r="50499" ht="8.25" customHeight="1"/>
    <row r="50500" ht="8.25" customHeight="1"/>
    <row r="50501" ht="8.25" customHeight="1"/>
    <row r="50502" ht="8.25" customHeight="1"/>
    <row r="50503" ht="8.25" customHeight="1"/>
    <row r="50504" ht="8.25" customHeight="1"/>
    <row r="50505" ht="8.25" customHeight="1"/>
    <row r="50506" ht="8.25" customHeight="1"/>
    <row r="50507" ht="8.25" customHeight="1"/>
    <row r="50508" ht="8.25" customHeight="1"/>
    <row r="50509" ht="8.25" customHeight="1"/>
    <row r="50510" ht="8.25" customHeight="1"/>
    <row r="50511" ht="8.25" customHeight="1"/>
    <row r="50512" ht="8.25" customHeight="1"/>
    <row r="50513" ht="8.25" customHeight="1"/>
    <row r="50514" ht="8.25" customHeight="1"/>
    <row r="50515" ht="8.25" customHeight="1"/>
    <row r="50516" ht="8.25" customHeight="1"/>
    <row r="50517" ht="8.25" customHeight="1"/>
    <row r="50518" ht="8.25" customHeight="1"/>
    <row r="50519" ht="8.25" customHeight="1"/>
    <row r="50520" ht="8.25" customHeight="1"/>
    <row r="50521" ht="8.25" customHeight="1"/>
    <row r="50522" ht="8.25" customHeight="1"/>
    <row r="50523" ht="8.25" customHeight="1"/>
    <row r="50524" ht="8.25" customHeight="1"/>
    <row r="50525" ht="8.25" customHeight="1"/>
    <row r="50526" ht="8.25" customHeight="1"/>
    <row r="50527" ht="8.25" customHeight="1"/>
    <row r="50528" ht="8.25" customHeight="1"/>
    <row r="50529" ht="8.25" customHeight="1"/>
    <row r="50530" ht="8.25" customHeight="1"/>
    <row r="50531" ht="8.25" customHeight="1"/>
    <row r="50532" ht="8.25" customHeight="1"/>
    <row r="50533" ht="8.25" customHeight="1"/>
    <row r="50534" ht="8.25" customHeight="1"/>
    <row r="50535" ht="8.25" customHeight="1"/>
    <row r="50536" ht="8.25" customHeight="1"/>
    <row r="50537" ht="8.25" customHeight="1"/>
    <row r="50538" ht="8.25" customHeight="1"/>
    <row r="50539" ht="8.25" customHeight="1"/>
    <row r="50540" ht="8.25" customHeight="1"/>
    <row r="50541" ht="8.25" customHeight="1"/>
    <row r="50542" ht="8.25" customHeight="1"/>
    <row r="50543" ht="8.25" customHeight="1"/>
    <row r="50544" ht="8.25" customHeight="1"/>
    <row r="50545" ht="8.25" customHeight="1"/>
    <row r="50546" ht="8.25" customHeight="1"/>
    <row r="50547" ht="8.25" customHeight="1"/>
    <row r="50548" ht="8.25" customHeight="1"/>
    <row r="50549" ht="8.25" customHeight="1"/>
    <row r="50550" ht="8.25" customHeight="1"/>
    <row r="50551" ht="8.25" customHeight="1"/>
    <row r="50552" ht="8.25" customHeight="1"/>
    <row r="50553" ht="8.25" customHeight="1"/>
    <row r="50554" ht="8.25" customHeight="1"/>
    <row r="50555" ht="8.25" customHeight="1"/>
    <row r="50556" ht="8.25" customHeight="1"/>
    <row r="50557" ht="8.25" customHeight="1"/>
    <row r="50558" ht="8.25" customHeight="1"/>
    <row r="50559" ht="8.25" customHeight="1"/>
    <row r="50560" ht="8.25" customHeight="1"/>
    <row r="50561" ht="8.25" customHeight="1"/>
    <row r="50562" ht="8.25" customHeight="1"/>
    <row r="50563" ht="8.25" customHeight="1"/>
    <row r="50564" ht="8.25" customHeight="1"/>
    <row r="50565" ht="8.25" customHeight="1"/>
    <row r="50566" ht="8.25" customHeight="1"/>
    <row r="50567" ht="8.25" customHeight="1"/>
    <row r="50568" ht="8.25" customHeight="1"/>
    <row r="50569" ht="8.25" customHeight="1"/>
    <row r="50570" ht="8.25" customHeight="1"/>
    <row r="50571" ht="8.25" customHeight="1"/>
    <row r="50572" ht="8.25" customHeight="1"/>
    <row r="50573" ht="8.25" customHeight="1"/>
    <row r="50574" ht="8.25" customHeight="1"/>
    <row r="50575" ht="8.25" customHeight="1"/>
    <row r="50576" ht="8.25" customHeight="1"/>
    <row r="50577" ht="8.25" customHeight="1"/>
    <row r="50578" ht="8.25" customHeight="1"/>
    <row r="50579" ht="8.25" customHeight="1"/>
    <row r="50580" ht="8.25" customHeight="1"/>
    <row r="50581" ht="8.25" customHeight="1"/>
    <row r="50582" ht="8.25" customHeight="1"/>
    <row r="50583" ht="8.25" customHeight="1"/>
    <row r="50584" ht="8.25" customHeight="1"/>
    <row r="50585" ht="8.25" customHeight="1"/>
    <row r="50586" ht="8.25" customHeight="1"/>
    <row r="50587" ht="8.25" customHeight="1"/>
    <row r="50588" ht="8.25" customHeight="1"/>
    <row r="50589" ht="8.25" customHeight="1"/>
    <row r="50590" ht="8.25" customHeight="1"/>
    <row r="50591" ht="8.25" customHeight="1"/>
    <row r="50592" ht="8.25" customHeight="1"/>
    <row r="50593" ht="8.25" customHeight="1"/>
    <row r="50594" ht="8.25" customHeight="1"/>
    <row r="50595" ht="8.25" customHeight="1"/>
    <row r="50596" ht="8.25" customHeight="1"/>
    <row r="50597" ht="8.25" customHeight="1"/>
    <row r="50598" ht="8.25" customHeight="1"/>
    <row r="50599" ht="8.25" customHeight="1"/>
    <row r="50600" ht="8.25" customHeight="1"/>
    <row r="50601" ht="8.25" customHeight="1"/>
    <row r="50602" ht="8.25" customHeight="1"/>
    <row r="50603" ht="8.25" customHeight="1"/>
    <row r="50604" ht="8.25" customHeight="1"/>
    <row r="50605" ht="8.25" customHeight="1"/>
    <row r="50606" ht="8.25" customHeight="1"/>
    <row r="50607" ht="8.25" customHeight="1"/>
    <row r="50608" ht="8.25" customHeight="1"/>
    <row r="50609" ht="8.25" customHeight="1"/>
    <row r="50610" ht="8.25" customHeight="1"/>
    <row r="50611" ht="8.25" customHeight="1"/>
    <row r="50612" ht="8.25" customHeight="1"/>
    <row r="50613" ht="8.25" customHeight="1"/>
    <row r="50614" ht="8.25" customHeight="1"/>
    <row r="50615" ht="8.25" customHeight="1"/>
    <row r="50616" ht="8.25" customHeight="1"/>
    <row r="50617" ht="8.25" customHeight="1"/>
    <row r="50618" ht="8.25" customHeight="1"/>
    <row r="50619" ht="8.25" customHeight="1"/>
    <row r="50620" ht="8.25" customHeight="1"/>
    <row r="50621" ht="8.25" customHeight="1"/>
    <row r="50622" ht="8.25" customHeight="1"/>
    <row r="50623" ht="8.25" customHeight="1"/>
    <row r="50624" ht="8.25" customHeight="1"/>
    <row r="50625" ht="8.25" customHeight="1"/>
    <row r="50626" ht="8.25" customHeight="1"/>
    <row r="50627" ht="8.25" customHeight="1"/>
    <row r="50628" ht="8.25" customHeight="1"/>
    <row r="50629" ht="8.25" customHeight="1"/>
    <row r="50630" ht="8.25" customHeight="1"/>
    <row r="50631" ht="8.25" customHeight="1"/>
    <row r="50632" ht="8.25" customHeight="1"/>
    <row r="50633" ht="8.25" customHeight="1"/>
    <row r="50634" ht="8.25" customHeight="1"/>
    <row r="50635" ht="8.25" customHeight="1"/>
    <row r="50636" ht="8.25" customHeight="1"/>
    <row r="50637" ht="8.25" customHeight="1"/>
    <row r="50638" ht="8.25" customHeight="1"/>
    <row r="50639" ht="8.25" customHeight="1"/>
    <row r="50640" ht="8.25" customHeight="1"/>
    <row r="50641" ht="8.25" customHeight="1"/>
    <row r="50642" ht="8.25" customHeight="1"/>
    <row r="50643" ht="8.25" customHeight="1"/>
    <row r="50644" ht="8.25" customHeight="1"/>
    <row r="50645" ht="8.25" customHeight="1"/>
    <row r="50646" ht="8.25" customHeight="1"/>
    <row r="50647" ht="8.25" customHeight="1"/>
    <row r="50648" ht="8.25" customHeight="1"/>
    <row r="50649" ht="8.25" customHeight="1"/>
    <row r="50650" ht="8.25" customHeight="1"/>
    <row r="50651" ht="8.25" customHeight="1"/>
    <row r="50652" ht="8.25" customHeight="1"/>
    <row r="50653" ht="8.25" customHeight="1"/>
    <row r="50654" ht="8.25" customHeight="1"/>
    <row r="50655" ht="8.25" customHeight="1"/>
    <row r="50656" ht="8.25" customHeight="1"/>
    <row r="50657" ht="8.25" customHeight="1"/>
    <row r="50658" ht="8.25" customHeight="1"/>
    <row r="50659" ht="8.25" customHeight="1"/>
    <row r="50660" ht="8.25" customHeight="1"/>
    <row r="50661" ht="8.25" customHeight="1"/>
    <row r="50662" ht="8.25" customHeight="1"/>
    <row r="50663" ht="8.25" customHeight="1"/>
    <row r="50664" ht="8.25" customHeight="1"/>
    <row r="50665" ht="8.25" customHeight="1"/>
    <row r="50666" ht="8.25" customHeight="1"/>
    <row r="50667" ht="8.25" customHeight="1"/>
    <row r="50668" ht="8.25" customHeight="1"/>
    <row r="50669" ht="8.25" customHeight="1"/>
    <row r="50670" ht="8.25" customHeight="1"/>
    <row r="50671" ht="8.25" customHeight="1"/>
    <row r="50672" ht="8.25" customHeight="1"/>
    <row r="50673" ht="8.25" customHeight="1"/>
    <row r="50674" ht="8.25" customHeight="1"/>
    <row r="50675" ht="8.25" customHeight="1"/>
    <row r="50676" ht="8.25" customHeight="1"/>
    <row r="50677" ht="8.25" customHeight="1"/>
    <row r="50678" ht="8.25" customHeight="1"/>
    <row r="50679" ht="8.25" customHeight="1"/>
    <row r="50680" ht="8.25" customHeight="1"/>
    <row r="50681" ht="8.25" customHeight="1"/>
    <row r="50682" ht="8.25" customHeight="1"/>
    <row r="50683" ht="8.25" customHeight="1"/>
    <row r="50684" ht="8.25" customHeight="1"/>
    <row r="50685" ht="8.25" customHeight="1"/>
    <row r="50686" ht="8.25" customHeight="1"/>
    <row r="50687" ht="8.25" customHeight="1"/>
    <row r="50688" ht="8.25" customHeight="1"/>
    <row r="50689" ht="8.25" customHeight="1"/>
    <row r="50690" ht="8.25" customHeight="1"/>
    <row r="50691" ht="8.25" customHeight="1"/>
    <row r="50692" ht="8.25" customHeight="1"/>
    <row r="50693" ht="8.25" customHeight="1"/>
    <row r="50694" ht="8.25" customHeight="1"/>
    <row r="50695" ht="8.25" customHeight="1"/>
    <row r="50696" ht="8.25" customHeight="1"/>
    <row r="50697" ht="8.25" customHeight="1"/>
    <row r="50698" ht="8.25" customHeight="1"/>
    <row r="50699" ht="8.25" customHeight="1"/>
    <row r="50700" ht="8.25" customHeight="1"/>
    <row r="50701" ht="8.25" customHeight="1"/>
    <row r="50702" ht="8.25" customHeight="1"/>
    <row r="50703" ht="8.25" customHeight="1"/>
    <row r="50704" ht="8.25" customHeight="1"/>
    <row r="50705" ht="8.25" customHeight="1"/>
    <row r="50706" ht="8.25" customHeight="1"/>
    <row r="50707" ht="8.25" customHeight="1"/>
    <row r="50708" ht="8.25" customHeight="1"/>
    <row r="50709" ht="8.25" customHeight="1"/>
    <row r="50710" ht="8.25" customHeight="1"/>
    <row r="50711" ht="8.25" customHeight="1"/>
    <row r="50712" ht="8.25" customHeight="1"/>
    <row r="50713" ht="8.25" customHeight="1"/>
    <row r="50714" ht="8.25" customHeight="1"/>
    <row r="50715" ht="8.25" customHeight="1"/>
    <row r="50716" ht="8.25" customHeight="1"/>
    <row r="50717" ht="8.25" customHeight="1"/>
    <row r="50718" ht="8.25" customHeight="1"/>
    <row r="50719" ht="8.25" customHeight="1"/>
    <row r="50720" ht="8.25" customHeight="1"/>
    <row r="50721" ht="8.25" customHeight="1"/>
    <row r="50722" ht="8.25" customHeight="1"/>
    <row r="50723" ht="8.25" customHeight="1"/>
    <row r="50724" ht="8.25" customHeight="1"/>
    <row r="50725" ht="8.25" customHeight="1"/>
    <row r="50726" ht="8.25" customHeight="1"/>
    <row r="50727" ht="8.25" customHeight="1"/>
    <row r="50728" ht="8.25" customHeight="1"/>
    <row r="50729" ht="8.25" customHeight="1"/>
    <row r="50730" ht="8.25" customHeight="1"/>
    <row r="50731" ht="8.25" customHeight="1"/>
    <row r="50732" ht="8.25" customHeight="1"/>
    <row r="50733" ht="8.25" customHeight="1"/>
    <row r="50734" ht="8.25" customHeight="1"/>
    <row r="50735" ht="8.25" customHeight="1"/>
    <row r="50736" ht="8.25" customHeight="1"/>
    <row r="50737" ht="8.25" customHeight="1"/>
    <row r="50738" ht="8.25" customHeight="1"/>
    <row r="50739" ht="8.25" customHeight="1"/>
    <row r="50740" ht="8.25" customHeight="1"/>
    <row r="50741" ht="8.25" customHeight="1"/>
    <row r="50742" ht="8.25" customHeight="1"/>
    <row r="50743" ht="8.25" customHeight="1"/>
    <row r="50744" ht="8.25" customHeight="1"/>
    <row r="50745" ht="8.25" customHeight="1"/>
    <row r="50746" ht="8.25" customHeight="1"/>
    <row r="50747" ht="8.25" customHeight="1"/>
    <row r="50748" ht="8.25" customHeight="1"/>
    <row r="50749" ht="8.25" customHeight="1"/>
    <row r="50750" ht="8.25" customHeight="1"/>
    <row r="50751" ht="8.25" customHeight="1"/>
    <row r="50752" ht="8.25" customHeight="1"/>
    <row r="50753" ht="8.25" customHeight="1"/>
    <row r="50754" ht="8.25" customHeight="1"/>
    <row r="50755" ht="8.25" customHeight="1"/>
    <row r="50756" ht="8.25" customHeight="1"/>
    <row r="50757" ht="8.25" customHeight="1"/>
    <row r="50758" ht="8.25" customHeight="1"/>
    <row r="50759" ht="8.25" customHeight="1"/>
    <row r="50760" ht="8.25" customHeight="1"/>
    <row r="50761" ht="8.25" customHeight="1"/>
    <row r="50762" ht="8.25" customHeight="1"/>
    <row r="50763" ht="8.25" customHeight="1"/>
    <row r="50764" ht="8.25" customHeight="1"/>
    <row r="50765" ht="8.25" customHeight="1"/>
    <row r="50766" ht="8.25" customHeight="1"/>
    <row r="50767" ht="8.25" customHeight="1"/>
    <row r="50768" ht="8.25" customHeight="1"/>
    <row r="50769" ht="8.25" customHeight="1"/>
    <row r="50770" ht="8.25" customHeight="1"/>
    <row r="50771" ht="8.25" customHeight="1"/>
    <row r="50772" ht="8.25" customHeight="1"/>
    <row r="50773" ht="8.25" customHeight="1"/>
    <row r="50774" ht="8.25" customHeight="1"/>
    <row r="50775" ht="8.25" customHeight="1"/>
    <row r="50776" ht="8.25" customHeight="1"/>
    <row r="50777" ht="8.25" customHeight="1"/>
    <row r="50778" ht="8.25" customHeight="1"/>
    <row r="50779" ht="8.25" customHeight="1"/>
    <row r="50780" ht="8.25" customHeight="1"/>
    <row r="50781" ht="8.25" customHeight="1"/>
    <row r="50782" ht="8.25" customHeight="1"/>
    <row r="50783" ht="8.25" customHeight="1"/>
    <row r="50784" ht="8.25" customHeight="1"/>
    <row r="50785" ht="8.25" customHeight="1"/>
    <row r="50786" ht="8.25" customHeight="1"/>
    <row r="50787" ht="8.25" customHeight="1"/>
    <row r="50788" ht="8.25" customHeight="1"/>
    <row r="50789" ht="8.25" customHeight="1"/>
    <row r="50790" ht="8.25" customHeight="1"/>
    <row r="50791" ht="8.25" customHeight="1"/>
    <row r="50792" ht="8.25" customHeight="1"/>
    <row r="50793" ht="8.25" customHeight="1"/>
    <row r="50794" ht="8.25" customHeight="1"/>
    <row r="50795" ht="8.25" customHeight="1"/>
    <row r="50796" ht="8.25" customHeight="1"/>
    <row r="50797" ht="8.25" customHeight="1"/>
    <row r="50798" ht="8.25" customHeight="1"/>
    <row r="50799" ht="8.25" customHeight="1"/>
    <row r="50800" ht="8.25" customHeight="1"/>
    <row r="50801" ht="8.25" customHeight="1"/>
    <row r="50802" ht="8.25" customHeight="1"/>
    <row r="50803" ht="8.25" customHeight="1"/>
    <row r="50804" ht="8.25" customHeight="1"/>
    <row r="50805" ht="8.25" customHeight="1"/>
    <row r="50806" ht="8.25" customHeight="1"/>
    <row r="50807" ht="8.25" customHeight="1"/>
    <row r="50808" ht="8.25" customHeight="1"/>
    <row r="50809" ht="8.25" customHeight="1"/>
    <row r="50810" ht="8.25" customHeight="1"/>
    <row r="50811" ht="8.25" customHeight="1"/>
    <row r="50812" ht="8.25" customHeight="1"/>
    <row r="50813" ht="8.25" customHeight="1"/>
    <row r="50814" ht="8.25" customHeight="1"/>
    <row r="50815" ht="8.25" customHeight="1"/>
    <row r="50816" ht="8.25" customHeight="1"/>
    <row r="50817" ht="8.25" customHeight="1"/>
    <row r="50818" ht="8.25" customHeight="1"/>
    <row r="50819" ht="8.25" customHeight="1"/>
    <row r="50820" ht="8.25" customHeight="1"/>
    <row r="50821" ht="8.25" customHeight="1"/>
    <row r="50822" ht="8.25" customHeight="1"/>
    <row r="50823" ht="8.25" customHeight="1"/>
    <row r="50824" ht="8.25" customHeight="1"/>
    <row r="50825" ht="8.25" customHeight="1"/>
    <row r="50826" ht="8.25" customHeight="1"/>
    <row r="50827" ht="8.25" customHeight="1"/>
    <row r="50828" ht="8.25" customHeight="1"/>
    <row r="50829" ht="8.25" customHeight="1"/>
    <row r="50830" ht="8.25" customHeight="1"/>
    <row r="50831" ht="8.25" customHeight="1"/>
    <row r="50832" ht="8.25" customHeight="1"/>
    <row r="50833" ht="8.25" customHeight="1"/>
    <row r="50834" ht="8.25" customHeight="1"/>
    <row r="50835" ht="8.25" customHeight="1"/>
    <row r="50836" ht="8.25" customHeight="1"/>
    <row r="50837" ht="8.25" customHeight="1"/>
    <row r="50838" ht="8.25" customHeight="1"/>
    <row r="50839" ht="8.25" customHeight="1"/>
    <row r="50840" ht="8.25" customHeight="1"/>
    <row r="50841" ht="8.25" customHeight="1"/>
    <row r="50842" ht="8.25" customHeight="1"/>
    <row r="50843" ht="8.25" customHeight="1"/>
    <row r="50844" ht="8.25" customHeight="1"/>
    <row r="50845" ht="8.25" customHeight="1"/>
    <row r="50846" ht="8.25" customHeight="1"/>
    <row r="50847" ht="8.25" customHeight="1"/>
    <row r="50848" ht="8.25" customHeight="1"/>
    <row r="50849" ht="8.25" customHeight="1"/>
    <row r="50850" ht="8.25" customHeight="1"/>
    <row r="50851" ht="8.25" customHeight="1"/>
    <row r="50852" ht="8.25" customHeight="1"/>
    <row r="50853" ht="8.25" customHeight="1"/>
    <row r="50854" ht="8.25" customHeight="1"/>
    <row r="50855" ht="8.25" customHeight="1"/>
    <row r="50856" ht="8.25" customHeight="1"/>
    <row r="50857" ht="8.25" customHeight="1"/>
    <row r="50858" ht="8.25" customHeight="1"/>
    <row r="50859" ht="8.25" customHeight="1"/>
    <row r="50860" ht="8.25" customHeight="1"/>
    <row r="50861" ht="8.25" customHeight="1"/>
    <row r="50862" ht="8.25" customHeight="1"/>
    <row r="50863" ht="8.25" customHeight="1"/>
    <row r="50864" ht="8.25" customHeight="1"/>
    <row r="50865" ht="8.25" customHeight="1"/>
    <row r="50866" ht="8.25" customHeight="1"/>
    <row r="50867" ht="8.25" customHeight="1"/>
    <row r="50868" ht="8.25" customHeight="1"/>
    <row r="50869" ht="8.25" customHeight="1"/>
    <row r="50870" ht="8.25" customHeight="1"/>
    <row r="50871" ht="8.25" customHeight="1"/>
    <row r="50872" ht="8.25" customHeight="1"/>
    <row r="50873" ht="8.25" customHeight="1"/>
    <row r="50874" ht="8.25" customHeight="1"/>
    <row r="50875" ht="8.25" customHeight="1"/>
    <row r="50876" ht="8.25" customHeight="1"/>
    <row r="50877" ht="8.25" customHeight="1"/>
    <row r="50878" ht="8.25" customHeight="1"/>
    <row r="50879" ht="8.25" customHeight="1"/>
    <row r="50880" ht="8.25" customHeight="1"/>
    <row r="50881" ht="8.25" customHeight="1"/>
    <row r="50882" ht="8.25" customHeight="1"/>
    <row r="50883" ht="8.25" customHeight="1"/>
    <row r="50884" ht="8.25" customHeight="1"/>
    <row r="50885" ht="8.25" customHeight="1"/>
    <row r="50886" ht="8.25" customHeight="1"/>
    <row r="50887" ht="8.25" customHeight="1"/>
    <row r="50888" ht="8.25" customHeight="1"/>
    <row r="50889" ht="8.25" customHeight="1"/>
    <row r="50890" ht="8.25" customHeight="1"/>
    <row r="50891" ht="8.25" customHeight="1"/>
    <row r="50892" ht="8.25" customHeight="1"/>
    <row r="50893" ht="8.25" customHeight="1"/>
    <row r="50894" ht="8.25" customHeight="1"/>
    <row r="50895" ht="8.25" customHeight="1"/>
    <row r="50896" ht="8.25" customHeight="1"/>
    <row r="50897" ht="8.25" customHeight="1"/>
    <row r="50898" ht="8.25" customHeight="1"/>
    <row r="50899" ht="8.25" customHeight="1"/>
    <row r="50900" ht="8.25" customHeight="1"/>
    <row r="50901" ht="8.25" customHeight="1"/>
    <row r="50902" ht="8.25" customHeight="1"/>
    <row r="50903" ht="8.25" customHeight="1"/>
    <row r="50904" ht="8.25" customHeight="1"/>
    <row r="50905" ht="8.25" customHeight="1"/>
    <row r="50906" ht="8.25" customHeight="1"/>
    <row r="50907" ht="8.25" customHeight="1"/>
    <row r="50908" ht="8.25" customHeight="1"/>
    <row r="50909" ht="8.25" customHeight="1"/>
    <row r="50910" ht="8.25" customHeight="1"/>
    <row r="50911" ht="8.25" customHeight="1"/>
    <row r="50912" ht="8.25" customHeight="1"/>
    <row r="50913" ht="8.25" customHeight="1"/>
    <row r="50914" ht="8.25" customHeight="1"/>
    <row r="50915" ht="8.25" customHeight="1"/>
    <row r="50916" ht="8.25" customHeight="1"/>
    <row r="50917" ht="8.25" customHeight="1"/>
    <row r="50918" ht="8.25" customHeight="1"/>
    <row r="50919" ht="8.25" customHeight="1"/>
    <row r="50920" ht="8.25" customHeight="1"/>
    <row r="50921" ht="8.25" customHeight="1"/>
    <row r="50922" ht="8.25" customHeight="1"/>
    <row r="50923" ht="8.25" customHeight="1"/>
    <row r="50924" ht="8.25" customHeight="1"/>
    <row r="50925" ht="8.25" customHeight="1"/>
    <row r="50926" ht="8.25" customHeight="1"/>
    <row r="50927" ht="8.25" customHeight="1"/>
    <row r="50928" ht="8.25" customHeight="1"/>
    <row r="50929" ht="8.25" customHeight="1"/>
    <row r="50930" ht="8.25" customHeight="1"/>
    <row r="50931" ht="8.25" customHeight="1"/>
    <row r="50932" ht="8.25" customHeight="1"/>
    <row r="50933" ht="8.25" customHeight="1"/>
    <row r="50934" ht="8.25" customHeight="1"/>
    <row r="50935" ht="8.25" customHeight="1"/>
    <row r="50936" ht="8.25" customHeight="1"/>
    <row r="50937" ht="8.25" customHeight="1"/>
    <row r="50938" ht="8.25" customHeight="1"/>
    <row r="50939" ht="8.25" customHeight="1"/>
    <row r="50940" ht="8.25" customHeight="1"/>
    <row r="50941" ht="8.25" customHeight="1"/>
    <row r="50942" ht="8.25" customHeight="1"/>
    <row r="50943" ht="8.25" customHeight="1"/>
    <row r="50944" ht="8.25" customHeight="1"/>
    <row r="50945" ht="8.25" customHeight="1"/>
    <row r="50946" ht="8.25" customHeight="1"/>
    <row r="50947" ht="8.25" customHeight="1"/>
    <row r="50948" ht="8.25" customHeight="1"/>
    <row r="50949" ht="8.25" customHeight="1"/>
    <row r="50950" ht="8.25" customHeight="1"/>
    <row r="50951" ht="8.25" customHeight="1"/>
    <row r="50952" ht="8.25" customHeight="1"/>
    <row r="50953" ht="8.25" customHeight="1"/>
    <row r="50954" ht="8.25" customHeight="1"/>
    <row r="50955" ht="8.25" customHeight="1"/>
    <row r="50956" ht="8.25" customHeight="1"/>
    <row r="50957" ht="8.25" customHeight="1"/>
    <row r="50958" ht="8.25" customHeight="1"/>
    <row r="50959" ht="8.25" customHeight="1"/>
    <row r="50960" ht="8.25" customHeight="1"/>
    <row r="50961" ht="8.25" customHeight="1"/>
    <row r="50962" ht="8.25" customHeight="1"/>
    <row r="50963" ht="8.25" customHeight="1"/>
    <row r="50964" ht="8.25" customHeight="1"/>
    <row r="50965" ht="8.25" customHeight="1"/>
    <row r="50966" ht="8.25" customHeight="1"/>
    <row r="50967" ht="8.25" customHeight="1"/>
    <row r="50968" ht="8.25" customHeight="1"/>
    <row r="50969" ht="8.25" customHeight="1"/>
    <row r="50970" ht="8.25" customHeight="1"/>
    <row r="50971" ht="8.25" customHeight="1"/>
    <row r="50972" ht="8.25" customHeight="1"/>
    <row r="50973" ht="8.25" customHeight="1"/>
    <row r="50974" ht="8.25" customHeight="1"/>
    <row r="50975" ht="8.25" customHeight="1"/>
    <row r="50976" ht="8.25" customHeight="1"/>
    <row r="50977" ht="8.25" customHeight="1"/>
    <row r="50978" ht="8.25" customHeight="1"/>
    <row r="50979" ht="8.25" customHeight="1"/>
    <row r="50980" ht="8.25" customHeight="1"/>
    <row r="50981" ht="8.25" customHeight="1"/>
    <row r="50982" ht="8.25" customHeight="1"/>
    <row r="50983" ht="8.25" customHeight="1"/>
    <row r="50984" ht="8.25" customHeight="1"/>
    <row r="50985" ht="8.25" customHeight="1"/>
    <row r="50986" ht="8.25" customHeight="1"/>
    <row r="50987" ht="8.25" customHeight="1"/>
    <row r="50988" ht="8.25" customHeight="1"/>
    <row r="50989" ht="8.25" customHeight="1"/>
    <row r="50990" ht="8.25" customHeight="1"/>
    <row r="50991" ht="8.25" customHeight="1"/>
    <row r="50992" ht="8.25" customHeight="1"/>
    <row r="50993" ht="8.25" customHeight="1"/>
    <row r="50994" ht="8.25" customHeight="1"/>
    <row r="50995" ht="8.25" customHeight="1"/>
    <row r="50996" ht="8.25" customHeight="1"/>
    <row r="50997" ht="8.25" customHeight="1"/>
    <row r="50998" ht="8.25" customHeight="1"/>
    <row r="50999" ht="8.25" customHeight="1"/>
    <row r="51000" ht="8.25" customHeight="1"/>
    <row r="51001" ht="8.25" customHeight="1"/>
    <row r="51002" ht="8.25" customHeight="1"/>
    <row r="51003" ht="8.25" customHeight="1"/>
    <row r="51004" ht="8.25" customHeight="1"/>
    <row r="51005" ht="8.25" customHeight="1"/>
    <row r="51006" ht="8.25" customHeight="1"/>
    <row r="51007" ht="8.25" customHeight="1"/>
    <row r="51008" ht="8.25" customHeight="1"/>
    <row r="51009" ht="8.25" customHeight="1"/>
    <row r="51010" ht="8.25" customHeight="1"/>
    <row r="51011" ht="8.25" customHeight="1"/>
    <row r="51012" ht="8.25" customHeight="1"/>
    <row r="51013" ht="8.25" customHeight="1"/>
    <row r="51014" ht="8.25" customHeight="1"/>
    <row r="51015" ht="8.25" customHeight="1"/>
    <row r="51016" ht="8.25" customHeight="1"/>
    <row r="51017" ht="8.25" customHeight="1"/>
    <row r="51018" ht="8.25" customHeight="1"/>
    <row r="51019" ht="8.25" customHeight="1"/>
    <row r="51020" ht="8.25" customHeight="1"/>
    <row r="51021" ht="8.25" customHeight="1"/>
    <row r="51022" ht="8.25" customHeight="1"/>
    <row r="51023" ht="8.25" customHeight="1"/>
    <row r="51024" ht="8.25" customHeight="1"/>
    <row r="51025" ht="8.25" customHeight="1"/>
    <row r="51026" ht="8.25" customHeight="1"/>
    <row r="51027" ht="8.25" customHeight="1"/>
    <row r="51028" ht="8.25" customHeight="1"/>
    <row r="51029" ht="8.25" customHeight="1"/>
    <row r="51030" ht="8.25" customHeight="1"/>
    <row r="51031" ht="8.25" customHeight="1"/>
    <row r="51032" ht="8.25" customHeight="1"/>
    <row r="51033" ht="8.25" customHeight="1"/>
    <row r="51034" ht="8.25" customHeight="1"/>
    <row r="51035" ht="8.25" customHeight="1"/>
    <row r="51036" ht="8.25" customHeight="1"/>
    <row r="51037" ht="8.25" customHeight="1"/>
    <row r="51038" ht="8.25" customHeight="1"/>
    <row r="51039" ht="8.25" customHeight="1"/>
    <row r="51040" ht="8.25" customHeight="1"/>
    <row r="51041" ht="8.25" customHeight="1"/>
    <row r="51042" ht="8.25" customHeight="1"/>
    <row r="51043" ht="8.25" customHeight="1"/>
    <row r="51044" ht="8.25" customHeight="1"/>
    <row r="51045" ht="8.25" customHeight="1"/>
    <row r="51046" ht="8.25" customHeight="1"/>
    <row r="51047" ht="8.25" customHeight="1"/>
    <row r="51048" ht="8.25" customHeight="1"/>
    <row r="51049" ht="8.25" customHeight="1"/>
    <row r="51050" ht="8.25" customHeight="1"/>
    <row r="51051" ht="8.25" customHeight="1"/>
    <row r="51052" ht="8.25" customHeight="1"/>
    <row r="51053" ht="8.25" customHeight="1"/>
    <row r="51054" ht="8.25" customHeight="1"/>
    <row r="51055" ht="8.25" customHeight="1"/>
    <row r="51056" ht="8.25" customHeight="1"/>
    <row r="51057" ht="8.25" customHeight="1"/>
    <row r="51058" ht="8.25" customHeight="1"/>
    <row r="51059" ht="8.25" customHeight="1"/>
    <row r="51060" ht="8.25" customHeight="1"/>
    <row r="51061" ht="8.25" customHeight="1"/>
    <row r="51062" ht="8.25" customHeight="1"/>
    <row r="51063" ht="8.25" customHeight="1"/>
    <row r="51064" ht="8.25" customHeight="1"/>
    <row r="51065" ht="8.25" customHeight="1"/>
    <row r="51066" ht="8.25" customHeight="1"/>
    <row r="51067" ht="8.25" customHeight="1"/>
    <row r="51068" ht="8.25" customHeight="1"/>
    <row r="51069" ht="8.25" customHeight="1"/>
    <row r="51070" ht="8.25" customHeight="1"/>
    <row r="51071" ht="8.25" customHeight="1"/>
    <row r="51072" ht="8.25" customHeight="1"/>
    <row r="51073" ht="8.25" customHeight="1"/>
    <row r="51074" ht="8.25" customHeight="1"/>
    <row r="51075" ht="8.25" customHeight="1"/>
    <row r="51076" ht="8.25" customHeight="1"/>
    <row r="51077" ht="8.25" customHeight="1"/>
    <row r="51078" ht="8.25" customHeight="1"/>
    <row r="51079" ht="8.25" customHeight="1"/>
    <row r="51080" ht="8.25" customHeight="1"/>
    <row r="51081" ht="8.25" customHeight="1"/>
    <row r="51082" ht="8.25" customHeight="1"/>
    <row r="51083" ht="8.25" customHeight="1"/>
    <row r="51084" ht="8.25" customHeight="1"/>
    <row r="51085" ht="8.25" customHeight="1"/>
    <row r="51086" ht="8.25" customHeight="1"/>
    <row r="51087" ht="8.25" customHeight="1"/>
    <row r="51088" ht="8.25" customHeight="1"/>
    <row r="51089" ht="8.25" customHeight="1"/>
    <row r="51090" ht="8.25" customHeight="1"/>
    <row r="51091" ht="8.25" customHeight="1"/>
    <row r="51092" ht="8.25" customHeight="1"/>
    <row r="51093" ht="8.25" customHeight="1"/>
    <row r="51094" ht="8.25" customHeight="1"/>
    <row r="51095" ht="8.25" customHeight="1"/>
    <row r="51096" ht="8.25" customHeight="1"/>
    <row r="51097" ht="8.25" customHeight="1"/>
    <row r="51098" ht="8.25" customHeight="1"/>
    <row r="51099" ht="8.25" customHeight="1"/>
    <row r="51100" ht="8.25" customHeight="1"/>
    <row r="51101" ht="8.25" customHeight="1"/>
    <row r="51102" ht="8.25" customHeight="1"/>
    <row r="51103" ht="8.25" customHeight="1"/>
    <row r="51104" ht="8.25" customHeight="1"/>
    <row r="51105" ht="8.25" customHeight="1"/>
    <row r="51106" ht="8.25" customHeight="1"/>
    <row r="51107" ht="8.25" customHeight="1"/>
    <row r="51108" ht="8.25" customHeight="1"/>
    <row r="51109" ht="8.25" customHeight="1"/>
    <row r="51110" ht="8.25" customHeight="1"/>
    <row r="51111" ht="8.25" customHeight="1"/>
    <row r="51112" ht="8.25" customHeight="1"/>
    <row r="51113" ht="8.25" customHeight="1"/>
    <row r="51114" ht="8.25" customHeight="1"/>
    <row r="51115" ht="8.25" customHeight="1"/>
    <row r="51116" ht="8.25" customHeight="1"/>
    <row r="51117" ht="8.25" customHeight="1"/>
    <row r="51118" ht="8.25" customHeight="1"/>
    <row r="51119" ht="8.25" customHeight="1"/>
    <row r="51120" ht="8.25" customHeight="1"/>
    <row r="51121" ht="8.25" customHeight="1"/>
    <row r="51122" ht="8.25" customHeight="1"/>
    <row r="51123" ht="8.25" customHeight="1"/>
    <row r="51124" ht="8.25" customHeight="1"/>
    <row r="51125" ht="8.25" customHeight="1"/>
    <row r="51126" ht="8.25" customHeight="1"/>
    <row r="51127" ht="8.25" customHeight="1"/>
    <row r="51128" ht="8.25" customHeight="1"/>
    <row r="51129" ht="8.25" customHeight="1"/>
    <row r="51130" ht="8.25" customHeight="1"/>
    <row r="51131" ht="8.25" customHeight="1"/>
    <row r="51132" ht="8.25" customHeight="1"/>
    <row r="51133" ht="8.25" customHeight="1"/>
    <row r="51134" ht="8.25" customHeight="1"/>
    <row r="51135" ht="8.25" customHeight="1"/>
    <row r="51136" ht="8.25" customHeight="1"/>
    <row r="51137" ht="8.25" customHeight="1"/>
    <row r="51138" ht="8.25" customHeight="1"/>
    <row r="51139" ht="8.25" customHeight="1"/>
    <row r="51140" ht="8.25" customHeight="1"/>
    <row r="51141" ht="8.25" customHeight="1"/>
    <row r="51142" ht="8.25" customHeight="1"/>
    <row r="51143" ht="8.25" customHeight="1"/>
    <row r="51144" ht="8.25" customHeight="1"/>
    <row r="51145" ht="8.25" customHeight="1"/>
    <row r="51146" ht="8.25" customHeight="1"/>
    <row r="51147" ht="8.25" customHeight="1"/>
    <row r="51148" ht="8.25" customHeight="1"/>
    <row r="51149" ht="8.25" customHeight="1"/>
    <row r="51150" ht="8.25" customHeight="1"/>
    <row r="51151" ht="8.25" customHeight="1"/>
    <row r="51152" ht="8.25" customHeight="1"/>
    <row r="51153" ht="8.25" customHeight="1"/>
    <row r="51154" ht="8.25" customHeight="1"/>
    <row r="51155" ht="8.25" customHeight="1"/>
    <row r="51156" ht="8.25" customHeight="1"/>
    <row r="51157" ht="8.25" customHeight="1"/>
    <row r="51158" ht="8.25" customHeight="1"/>
    <row r="51159" ht="8.25" customHeight="1"/>
    <row r="51160" ht="8.25" customHeight="1"/>
    <row r="51161" ht="8.25" customHeight="1"/>
    <row r="51162" ht="8.25" customHeight="1"/>
    <row r="51163" ht="8.25" customHeight="1"/>
    <row r="51164" ht="8.25" customHeight="1"/>
    <row r="51165" ht="8.25" customHeight="1"/>
    <row r="51166" ht="8.25" customHeight="1"/>
    <row r="51167" ht="8.25" customHeight="1"/>
    <row r="51168" ht="8.25" customHeight="1"/>
    <row r="51169" ht="8.25" customHeight="1"/>
    <row r="51170" ht="8.25" customHeight="1"/>
    <row r="51171" ht="8.25" customHeight="1"/>
    <row r="51172" ht="8.25" customHeight="1"/>
    <row r="51173" ht="8.25" customHeight="1"/>
    <row r="51174" ht="8.25" customHeight="1"/>
    <row r="51175" ht="8.25" customHeight="1"/>
    <row r="51176" ht="8.25" customHeight="1"/>
    <row r="51177" ht="8.25" customHeight="1"/>
    <row r="51178" ht="8.25" customHeight="1"/>
    <row r="51179" ht="8.25" customHeight="1"/>
    <row r="51180" ht="8.25" customHeight="1"/>
    <row r="51181" ht="8.25" customHeight="1"/>
    <row r="51182" ht="8.25" customHeight="1"/>
    <row r="51183" ht="8.25" customHeight="1"/>
    <row r="51184" ht="8.25" customHeight="1"/>
    <row r="51185" ht="8.25" customHeight="1"/>
    <row r="51186" ht="8.25" customHeight="1"/>
    <row r="51187" ht="8.25" customHeight="1"/>
    <row r="51188" ht="8.25" customHeight="1"/>
    <row r="51189" ht="8.25" customHeight="1"/>
    <row r="51190" ht="8.25" customHeight="1"/>
    <row r="51191" ht="8.25" customHeight="1"/>
    <row r="51192" ht="8.25" customHeight="1"/>
    <row r="51193" ht="8.25" customHeight="1"/>
    <row r="51194" ht="8.25" customHeight="1"/>
    <row r="51195" ht="8.25" customHeight="1"/>
    <row r="51196" ht="8.25" customHeight="1"/>
    <row r="51197" ht="8.25" customHeight="1"/>
    <row r="51198" ht="8.25" customHeight="1"/>
    <row r="51199" ht="8.25" customHeight="1"/>
    <row r="51200" ht="8.25" customHeight="1"/>
    <row r="51201" ht="8.25" customHeight="1"/>
    <row r="51202" ht="8.25" customHeight="1"/>
    <row r="51203" ht="8.25" customHeight="1"/>
    <row r="51204" ht="8.25" customHeight="1"/>
    <row r="51205" ht="8.25" customHeight="1"/>
    <row r="51206" ht="8.25" customHeight="1"/>
    <row r="51207" ht="8.25" customHeight="1"/>
    <row r="51208" ht="8.25" customHeight="1"/>
    <row r="51209" ht="8.25" customHeight="1"/>
    <row r="51210" ht="8.25" customHeight="1"/>
    <row r="51211" ht="8.25" customHeight="1"/>
    <row r="51212" ht="8.25" customHeight="1"/>
    <row r="51213" ht="8.25" customHeight="1"/>
    <row r="51214" ht="8.25" customHeight="1"/>
    <row r="51215" ht="8.25" customHeight="1"/>
    <row r="51216" ht="8.25" customHeight="1"/>
    <row r="51217" ht="8.25" customHeight="1"/>
    <row r="51218" ht="8.25" customHeight="1"/>
    <row r="51219" ht="8.25" customHeight="1"/>
    <row r="51220" ht="8.25" customHeight="1"/>
    <row r="51221" ht="8.25" customHeight="1"/>
    <row r="51222" ht="8.25" customHeight="1"/>
    <row r="51223" ht="8.25" customHeight="1"/>
    <row r="51224" ht="8.25" customHeight="1"/>
    <row r="51225" ht="8.25" customHeight="1"/>
    <row r="51226" ht="8.25" customHeight="1"/>
    <row r="51227" ht="8.25" customHeight="1"/>
    <row r="51228" ht="8.25" customHeight="1"/>
    <row r="51229" ht="8.25" customHeight="1"/>
    <row r="51230" ht="8.25" customHeight="1"/>
    <row r="51231" ht="8.25" customHeight="1"/>
    <row r="51232" ht="8.25" customHeight="1"/>
    <row r="51233" ht="8.25" customHeight="1"/>
    <row r="51234" ht="8.25" customHeight="1"/>
    <row r="51235" ht="8.25" customHeight="1"/>
    <row r="51236" ht="8.25" customHeight="1"/>
    <row r="51237" ht="8.25" customHeight="1"/>
    <row r="51238" ht="8.25" customHeight="1"/>
    <row r="51239" ht="8.25" customHeight="1"/>
    <row r="51240" ht="8.25" customHeight="1"/>
    <row r="51241" ht="8.25" customHeight="1"/>
    <row r="51242" ht="8.25" customHeight="1"/>
    <row r="51243" ht="8.25" customHeight="1"/>
    <row r="51244" ht="8.25" customHeight="1"/>
    <row r="51245" ht="8.25" customHeight="1"/>
    <row r="51246" ht="8.25" customHeight="1"/>
    <row r="51247" ht="8.25" customHeight="1"/>
    <row r="51248" ht="8.25" customHeight="1"/>
    <row r="51249" ht="8.25" customHeight="1"/>
    <row r="51250" ht="8.25" customHeight="1"/>
    <row r="51251" ht="8.25" customHeight="1"/>
    <row r="51252" ht="8.25" customHeight="1"/>
    <row r="51253" ht="8.25" customHeight="1"/>
    <row r="51254" ht="8.25" customHeight="1"/>
    <row r="51255" ht="8.25" customHeight="1"/>
    <row r="51256" ht="8.25" customHeight="1"/>
    <row r="51257" ht="8.25" customHeight="1"/>
    <row r="51258" ht="8.25" customHeight="1"/>
    <row r="51259" ht="8.25" customHeight="1"/>
    <row r="51260" ht="8.25" customHeight="1"/>
    <row r="51261" ht="8.25" customHeight="1"/>
    <row r="51262" ht="8.25" customHeight="1"/>
    <row r="51263" ht="8.25" customHeight="1"/>
    <row r="51264" ht="8.25" customHeight="1"/>
    <row r="51265" ht="8.25" customHeight="1"/>
    <row r="51266" ht="8.25" customHeight="1"/>
    <row r="51267" ht="8.25" customHeight="1"/>
    <row r="51268" ht="8.25" customHeight="1"/>
    <row r="51269" ht="8.25" customHeight="1"/>
    <row r="51270" ht="8.25" customHeight="1"/>
    <row r="51271" ht="8.25" customHeight="1"/>
    <row r="51272" ht="8.25" customHeight="1"/>
    <row r="51273" ht="8.25" customHeight="1"/>
    <row r="51274" ht="8.25" customHeight="1"/>
    <row r="51275" ht="8.25" customHeight="1"/>
    <row r="51276" ht="8.25" customHeight="1"/>
    <row r="51277" ht="8.25" customHeight="1"/>
    <row r="51278" ht="8.25" customHeight="1"/>
    <row r="51279" ht="8.25" customHeight="1"/>
    <row r="51280" ht="8.25" customHeight="1"/>
    <row r="51281" ht="8.25" customHeight="1"/>
    <row r="51282" ht="8.25" customHeight="1"/>
    <row r="51283" ht="8.25" customHeight="1"/>
    <row r="51284" ht="8.25" customHeight="1"/>
    <row r="51285" ht="8.25" customHeight="1"/>
    <row r="51286" ht="8.25" customHeight="1"/>
    <row r="51287" ht="8.25" customHeight="1"/>
    <row r="51288" ht="8.25" customHeight="1"/>
    <row r="51289" ht="8.25" customHeight="1"/>
    <row r="51290" ht="8.25" customHeight="1"/>
    <row r="51291" ht="8.25" customHeight="1"/>
    <row r="51292" ht="8.25" customHeight="1"/>
    <row r="51293" ht="8.25" customHeight="1"/>
    <row r="51294" ht="8.25" customHeight="1"/>
    <row r="51295" ht="8.25" customHeight="1"/>
    <row r="51296" ht="8.25" customHeight="1"/>
    <row r="51297" ht="8.25" customHeight="1"/>
    <row r="51298" ht="8.25" customHeight="1"/>
    <row r="51299" ht="8.25" customHeight="1"/>
    <row r="51300" ht="8.25" customHeight="1"/>
    <row r="51301" ht="8.25" customHeight="1"/>
    <row r="51302" ht="8.25" customHeight="1"/>
    <row r="51303" ht="8.25" customHeight="1"/>
    <row r="51304" ht="8.25" customHeight="1"/>
    <row r="51305" ht="8.25" customHeight="1"/>
    <row r="51306" ht="8.25" customHeight="1"/>
    <row r="51307" ht="8.25" customHeight="1"/>
    <row r="51308" ht="8.25" customHeight="1"/>
    <row r="51309" ht="8.25" customHeight="1"/>
    <row r="51310" ht="8.25" customHeight="1"/>
    <row r="51311" ht="8.25" customHeight="1"/>
    <row r="51312" ht="8.25" customHeight="1"/>
    <row r="51313" ht="8.25" customHeight="1"/>
    <row r="51314" ht="8.25" customHeight="1"/>
    <row r="51315" ht="8.25" customHeight="1"/>
    <row r="51316" ht="8.25" customHeight="1"/>
    <row r="51317" ht="8.25" customHeight="1"/>
    <row r="51318" ht="8.25" customHeight="1"/>
    <row r="51319" ht="8.25" customHeight="1"/>
    <row r="51320" ht="8.25" customHeight="1"/>
    <row r="51321" ht="8.25" customHeight="1"/>
    <row r="51322" ht="8.25" customHeight="1"/>
    <row r="51323" ht="8.25" customHeight="1"/>
    <row r="51324" ht="8.25" customHeight="1"/>
    <row r="51325" ht="8.25" customHeight="1"/>
    <row r="51326" ht="8.25" customHeight="1"/>
    <row r="51327" ht="8.25" customHeight="1"/>
    <row r="51328" ht="8.25" customHeight="1"/>
    <row r="51329" ht="8.25" customHeight="1"/>
    <row r="51330" ht="8.25" customHeight="1"/>
    <row r="51331" ht="8.25" customHeight="1"/>
    <row r="51332" ht="8.25" customHeight="1"/>
    <row r="51333" ht="8.25" customHeight="1"/>
    <row r="51334" ht="8.25" customHeight="1"/>
    <row r="51335" ht="8.25" customHeight="1"/>
    <row r="51336" ht="8.25" customHeight="1"/>
    <row r="51337" ht="8.25" customHeight="1"/>
    <row r="51338" ht="8.25" customHeight="1"/>
    <row r="51339" ht="8.25" customHeight="1"/>
    <row r="51340" ht="8.25" customHeight="1"/>
    <row r="51341" ht="8.25" customHeight="1"/>
    <row r="51342" ht="8.25" customHeight="1"/>
    <row r="51343" ht="8.25" customHeight="1"/>
    <row r="51344" ht="8.25" customHeight="1"/>
    <row r="51345" ht="8.25" customHeight="1"/>
    <row r="51346" ht="8.25" customHeight="1"/>
    <row r="51347" ht="8.25" customHeight="1"/>
    <row r="51348" ht="8.25" customHeight="1"/>
    <row r="51349" ht="8.25" customHeight="1"/>
    <row r="51350" ht="8.25" customHeight="1"/>
    <row r="51351" ht="8.25" customHeight="1"/>
    <row r="51352" ht="8.25" customHeight="1"/>
    <row r="51353" ht="8.25" customHeight="1"/>
    <row r="51354" ht="8.25" customHeight="1"/>
    <row r="51355" ht="8.25" customHeight="1"/>
    <row r="51356" ht="8.25" customHeight="1"/>
    <row r="51357" ht="8.25" customHeight="1"/>
    <row r="51358" ht="8.25" customHeight="1"/>
    <row r="51359" ht="8.25" customHeight="1"/>
    <row r="51360" ht="8.25" customHeight="1"/>
    <row r="51361" ht="8.25" customHeight="1"/>
    <row r="51362" ht="8.25" customHeight="1"/>
    <row r="51363" ht="8.25" customHeight="1"/>
    <row r="51364" ht="8.25" customHeight="1"/>
    <row r="51365" ht="8.25" customHeight="1"/>
    <row r="51366" ht="8.25" customHeight="1"/>
    <row r="51367" ht="8.25" customHeight="1"/>
    <row r="51368" ht="8.25" customHeight="1"/>
    <row r="51369" ht="8.25" customHeight="1"/>
    <row r="51370" ht="8.25" customHeight="1"/>
    <row r="51371" ht="8.25" customHeight="1"/>
    <row r="51372" ht="8.25" customHeight="1"/>
    <row r="51373" ht="8.25" customHeight="1"/>
    <row r="51374" ht="8.25" customHeight="1"/>
    <row r="51375" ht="8.25" customHeight="1"/>
    <row r="51376" ht="8.25" customHeight="1"/>
    <row r="51377" ht="8.25" customHeight="1"/>
    <row r="51378" ht="8.25" customHeight="1"/>
    <row r="51379" ht="8.25" customHeight="1"/>
    <row r="51380" ht="8.25" customHeight="1"/>
    <row r="51381" ht="8.25" customHeight="1"/>
    <row r="51382" ht="8.25" customHeight="1"/>
    <row r="51383" ht="8.25" customHeight="1"/>
    <row r="51384" ht="8.25" customHeight="1"/>
    <row r="51385" ht="8.25" customHeight="1"/>
    <row r="51386" ht="8.25" customHeight="1"/>
    <row r="51387" ht="8.25" customHeight="1"/>
    <row r="51388" ht="8.25" customHeight="1"/>
    <row r="51389" ht="8.25" customHeight="1"/>
    <row r="51390" ht="8.25" customHeight="1"/>
    <row r="51391" ht="8.25" customHeight="1"/>
    <row r="51392" ht="8.25" customHeight="1"/>
    <row r="51393" ht="8.25" customHeight="1"/>
    <row r="51394" ht="8.25" customHeight="1"/>
    <row r="51395" ht="8.25" customHeight="1"/>
    <row r="51396" ht="8.25" customHeight="1"/>
    <row r="51397" ht="8.25" customHeight="1"/>
    <row r="51398" ht="8.25" customHeight="1"/>
    <row r="51399" ht="8.25" customHeight="1"/>
    <row r="51400" ht="8.25" customHeight="1"/>
    <row r="51401" ht="8.25" customHeight="1"/>
    <row r="51402" ht="8.25" customHeight="1"/>
    <row r="51403" ht="8.25" customHeight="1"/>
    <row r="51404" ht="8.25" customHeight="1"/>
    <row r="51405" ht="8.25" customHeight="1"/>
    <row r="51406" ht="8.25" customHeight="1"/>
    <row r="51407" ht="8.25" customHeight="1"/>
    <row r="51408" ht="8.25" customHeight="1"/>
    <row r="51409" ht="8.25" customHeight="1"/>
    <row r="51410" ht="8.25" customHeight="1"/>
    <row r="51411" ht="8.25" customHeight="1"/>
    <row r="51412" ht="8.25" customHeight="1"/>
    <row r="51413" ht="8.25" customHeight="1"/>
    <row r="51414" ht="8.25" customHeight="1"/>
    <row r="51415" ht="8.25" customHeight="1"/>
    <row r="51416" ht="8.25" customHeight="1"/>
    <row r="51417" ht="8.25" customHeight="1"/>
    <row r="51418" ht="8.25" customHeight="1"/>
    <row r="51419" ht="8.25" customHeight="1"/>
    <row r="51420" ht="8.25" customHeight="1"/>
    <row r="51421" ht="8.25" customHeight="1"/>
    <row r="51422" ht="8.25" customHeight="1"/>
    <row r="51423" ht="8.25" customHeight="1"/>
    <row r="51424" ht="8.25" customHeight="1"/>
    <row r="51425" ht="8.25" customHeight="1"/>
    <row r="51426" ht="8.25" customHeight="1"/>
    <row r="51427" ht="8.25" customHeight="1"/>
    <row r="51428" ht="8.25" customHeight="1"/>
    <row r="51429" ht="8.25" customHeight="1"/>
    <row r="51430" ht="8.25" customHeight="1"/>
    <row r="51431" ht="8.25" customHeight="1"/>
    <row r="51432" ht="8.25" customHeight="1"/>
    <row r="51433" ht="8.25" customHeight="1"/>
    <row r="51434" ht="8.25" customHeight="1"/>
    <row r="51435" ht="8.25" customHeight="1"/>
    <row r="51436" ht="8.25" customHeight="1"/>
    <row r="51437" ht="8.25" customHeight="1"/>
    <row r="51438" ht="8.25" customHeight="1"/>
    <row r="51439" ht="8.25" customHeight="1"/>
    <row r="51440" ht="8.25" customHeight="1"/>
    <row r="51441" ht="8.25" customHeight="1"/>
    <row r="51442" ht="8.25" customHeight="1"/>
    <row r="51443" ht="8.25" customHeight="1"/>
    <row r="51444" ht="8.25" customHeight="1"/>
    <row r="51445" ht="8.25" customHeight="1"/>
    <row r="51446" ht="8.25" customHeight="1"/>
    <row r="51447" ht="8.25" customHeight="1"/>
    <row r="51448" ht="8.25" customHeight="1"/>
    <row r="51449" ht="8.25" customHeight="1"/>
    <row r="51450" ht="8.25" customHeight="1"/>
    <row r="51451" ht="8.25" customHeight="1"/>
    <row r="51452" ht="8.25" customHeight="1"/>
    <row r="51453" ht="8.25" customHeight="1"/>
    <row r="51454" ht="8.25" customHeight="1"/>
    <row r="51455" ht="8.25" customHeight="1"/>
    <row r="51456" ht="8.25" customHeight="1"/>
    <row r="51457" ht="8.25" customHeight="1"/>
    <row r="51458" ht="8.25" customHeight="1"/>
    <row r="51459" ht="8.25" customHeight="1"/>
    <row r="51460" ht="8.25" customHeight="1"/>
    <row r="51461" ht="8.25" customHeight="1"/>
    <row r="51462" ht="8.25" customHeight="1"/>
    <row r="51463" ht="8.25" customHeight="1"/>
    <row r="51464" ht="8.25" customHeight="1"/>
    <row r="51465" ht="8.25" customHeight="1"/>
    <row r="51466" ht="8.25" customHeight="1"/>
    <row r="51467" ht="8.25" customHeight="1"/>
    <row r="51468" ht="8.25" customHeight="1"/>
    <row r="51469" ht="8.25" customHeight="1"/>
    <row r="51470" ht="8.25" customHeight="1"/>
    <row r="51471" ht="8.25" customHeight="1"/>
    <row r="51472" ht="8.25" customHeight="1"/>
    <row r="51473" ht="8.25" customHeight="1"/>
    <row r="51474" ht="8.25" customHeight="1"/>
    <row r="51475" ht="8.25" customHeight="1"/>
    <row r="51476" ht="8.25" customHeight="1"/>
    <row r="51477" ht="8.25" customHeight="1"/>
    <row r="51478" ht="8.25" customHeight="1"/>
    <row r="51479" ht="8.25" customHeight="1"/>
    <row r="51480" ht="8.25" customHeight="1"/>
    <row r="51481" ht="8.25" customHeight="1"/>
    <row r="51482" ht="8.25" customHeight="1"/>
    <row r="51483" ht="8.25" customHeight="1"/>
    <row r="51484" ht="8.25" customHeight="1"/>
    <row r="51485" ht="8.25" customHeight="1"/>
    <row r="51486" ht="8.25" customHeight="1"/>
    <row r="51487" ht="8.25" customHeight="1"/>
    <row r="51488" ht="8.25" customHeight="1"/>
    <row r="51489" ht="8.25" customHeight="1"/>
    <row r="51490" ht="8.25" customHeight="1"/>
    <row r="51491" ht="8.25" customHeight="1"/>
    <row r="51492" ht="8.25" customHeight="1"/>
    <row r="51493" ht="8.25" customHeight="1"/>
    <row r="51494" ht="8.25" customHeight="1"/>
    <row r="51495" ht="8.25" customHeight="1"/>
    <row r="51496" ht="8.25" customHeight="1"/>
    <row r="51497" ht="8.25" customHeight="1"/>
    <row r="51498" ht="8.25" customHeight="1"/>
    <row r="51499" ht="8.25" customHeight="1"/>
    <row r="51500" ht="8.25" customHeight="1"/>
    <row r="51501" ht="8.25" customHeight="1"/>
    <row r="51502" ht="8.25" customHeight="1"/>
    <row r="51503" ht="8.25" customHeight="1"/>
    <row r="51504" ht="8.25" customHeight="1"/>
    <row r="51505" ht="8.25" customHeight="1"/>
    <row r="51506" ht="8.25" customHeight="1"/>
    <row r="51507" ht="8.25" customHeight="1"/>
    <row r="51508" ht="8.25" customHeight="1"/>
    <row r="51509" ht="8.25" customHeight="1"/>
    <row r="51510" ht="8.25" customHeight="1"/>
    <row r="51511" ht="8.25" customHeight="1"/>
    <row r="51512" ht="8.25" customHeight="1"/>
    <row r="51513" ht="8.25" customHeight="1"/>
    <row r="51514" ht="8.25" customHeight="1"/>
    <row r="51515" ht="8.25" customHeight="1"/>
    <row r="51516" ht="8.25" customHeight="1"/>
    <row r="51517" ht="8.25" customHeight="1"/>
    <row r="51518" ht="8.25" customHeight="1"/>
    <row r="51519" ht="8.25" customHeight="1"/>
    <row r="51520" ht="8.25" customHeight="1"/>
    <row r="51521" ht="8.25" customHeight="1"/>
    <row r="51522" ht="8.25" customHeight="1"/>
    <row r="51523" ht="8.25" customHeight="1"/>
    <row r="51524" ht="8.25" customHeight="1"/>
    <row r="51525" ht="8.25" customHeight="1"/>
    <row r="51526" ht="8.25" customHeight="1"/>
    <row r="51527" ht="8.25" customHeight="1"/>
    <row r="51528" ht="8.25" customHeight="1"/>
    <row r="51529" ht="8.25" customHeight="1"/>
    <row r="51530" ht="8.25" customHeight="1"/>
    <row r="51531" ht="8.25" customHeight="1"/>
    <row r="51532" ht="8.25" customHeight="1"/>
    <row r="51533" ht="8.25" customHeight="1"/>
    <row r="51534" ht="8.25" customHeight="1"/>
    <row r="51535" ht="8.25" customHeight="1"/>
    <row r="51536" ht="8.25" customHeight="1"/>
    <row r="51537" ht="8.25" customHeight="1"/>
    <row r="51538" ht="8.25" customHeight="1"/>
    <row r="51539" ht="8.25" customHeight="1"/>
    <row r="51540" ht="8.25" customHeight="1"/>
    <row r="51541" ht="8.25" customHeight="1"/>
    <row r="51542" ht="8.25" customHeight="1"/>
    <row r="51543" ht="8.25" customHeight="1"/>
    <row r="51544" ht="8.25" customHeight="1"/>
    <row r="51545" ht="8.25" customHeight="1"/>
    <row r="51546" ht="8.25" customHeight="1"/>
    <row r="51547" ht="8.25" customHeight="1"/>
    <row r="51548" ht="8.25" customHeight="1"/>
    <row r="51549" ht="8.25" customHeight="1"/>
    <row r="51550" ht="8.25" customHeight="1"/>
    <row r="51551" ht="8.25" customHeight="1"/>
    <row r="51552" ht="8.25" customHeight="1"/>
    <row r="51553" ht="8.25" customHeight="1"/>
    <row r="51554" ht="8.25" customHeight="1"/>
    <row r="51555" ht="8.25" customHeight="1"/>
    <row r="51556" ht="8.25" customHeight="1"/>
    <row r="51557" ht="8.25" customHeight="1"/>
    <row r="51558" ht="8.25" customHeight="1"/>
    <row r="51559" ht="8.25" customHeight="1"/>
    <row r="51560" ht="8.25" customHeight="1"/>
    <row r="51561" ht="8.25" customHeight="1"/>
    <row r="51562" ht="8.25" customHeight="1"/>
    <row r="51563" ht="8.25" customHeight="1"/>
    <row r="51564" ht="8.25" customHeight="1"/>
    <row r="51565" ht="8.25" customHeight="1"/>
    <row r="51566" ht="8.25" customHeight="1"/>
    <row r="51567" ht="8.25" customHeight="1"/>
    <row r="51568" ht="8.25" customHeight="1"/>
    <row r="51569" ht="8.25" customHeight="1"/>
    <row r="51570" ht="8.25" customHeight="1"/>
    <row r="51571" ht="8.25" customHeight="1"/>
    <row r="51572" ht="8.25" customHeight="1"/>
    <row r="51573" ht="8.25" customHeight="1"/>
    <row r="51574" ht="8.25" customHeight="1"/>
    <row r="51575" ht="8.25" customHeight="1"/>
    <row r="51576" ht="8.25" customHeight="1"/>
    <row r="51577" ht="8.25" customHeight="1"/>
    <row r="51578" ht="8.25" customHeight="1"/>
    <row r="51579" ht="8.25" customHeight="1"/>
    <row r="51580" ht="8.25" customHeight="1"/>
    <row r="51581" ht="8.25" customHeight="1"/>
    <row r="51582" ht="8.25" customHeight="1"/>
    <row r="51583" ht="8.25" customHeight="1"/>
    <row r="51584" ht="8.25" customHeight="1"/>
    <row r="51585" ht="8.25" customHeight="1"/>
    <row r="51586" ht="8.25" customHeight="1"/>
    <row r="51587" ht="8.25" customHeight="1"/>
    <row r="51588" ht="8.25" customHeight="1"/>
    <row r="51589" ht="8.25" customHeight="1"/>
    <row r="51590" ht="8.25" customHeight="1"/>
    <row r="51591" ht="8.25" customHeight="1"/>
    <row r="51592" ht="8.25" customHeight="1"/>
    <row r="51593" ht="8.25" customHeight="1"/>
    <row r="51594" ht="8.25" customHeight="1"/>
    <row r="51595" ht="8.25" customHeight="1"/>
    <row r="51596" ht="8.25" customHeight="1"/>
    <row r="51597" ht="8.25" customHeight="1"/>
    <row r="51598" ht="8.25" customHeight="1"/>
    <row r="51599" ht="8.25" customHeight="1"/>
    <row r="51600" ht="8.25" customHeight="1"/>
    <row r="51601" ht="8.25" customHeight="1"/>
    <row r="51602" ht="8.25" customHeight="1"/>
    <row r="51603" ht="8.25" customHeight="1"/>
    <row r="51604" ht="8.25" customHeight="1"/>
    <row r="51605" ht="8.25" customHeight="1"/>
    <row r="51606" ht="8.25" customHeight="1"/>
    <row r="51607" ht="8.25" customHeight="1"/>
    <row r="51608" ht="8.25" customHeight="1"/>
    <row r="51609" ht="8.25" customHeight="1"/>
    <row r="51610" ht="8.25" customHeight="1"/>
    <row r="51611" ht="8.25" customHeight="1"/>
    <row r="51612" ht="8.25" customHeight="1"/>
    <row r="51613" ht="8.25" customHeight="1"/>
    <row r="51614" ht="8.25" customHeight="1"/>
    <row r="51615" ht="8.25" customHeight="1"/>
    <row r="51616" ht="8.25" customHeight="1"/>
    <row r="51617" ht="8.25" customHeight="1"/>
    <row r="51618" ht="8.25" customHeight="1"/>
    <row r="51619" ht="8.25" customHeight="1"/>
    <row r="51620" ht="8.25" customHeight="1"/>
    <row r="51621" ht="8.25" customHeight="1"/>
    <row r="51622" ht="8.25" customHeight="1"/>
    <row r="51623" ht="8.25" customHeight="1"/>
    <row r="51624" ht="8.25" customHeight="1"/>
    <row r="51625" ht="8.25" customHeight="1"/>
    <row r="51626" ht="8.25" customHeight="1"/>
    <row r="51627" ht="8.25" customHeight="1"/>
    <row r="51628" ht="8.25" customHeight="1"/>
    <row r="51629" ht="8.25" customHeight="1"/>
    <row r="51630" ht="8.25" customHeight="1"/>
    <row r="51631" ht="8.25" customHeight="1"/>
    <row r="51632" ht="8.25" customHeight="1"/>
    <row r="51633" ht="8.25" customHeight="1"/>
    <row r="51634" ht="8.25" customHeight="1"/>
    <row r="51635" ht="8.25" customHeight="1"/>
    <row r="51636" ht="8.25" customHeight="1"/>
    <row r="51637" ht="8.25" customHeight="1"/>
    <row r="51638" ht="8.25" customHeight="1"/>
    <row r="51639" ht="8.25" customHeight="1"/>
    <row r="51640" ht="8.25" customHeight="1"/>
    <row r="51641" ht="8.25" customHeight="1"/>
    <row r="51642" ht="8.25" customHeight="1"/>
    <row r="51643" ht="8.25" customHeight="1"/>
    <row r="51644" ht="8.25" customHeight="1"/>
    <row r="51645" ht="8.25" customHeight="1"/>
    <row r="51646" ht="8.25" customHeight="1"/>
    <row r="51647" ht="8.25" customHeight="1"/>
    <row r="51648" ht="8.25" customHeight="1"/>
    <row r="51649" ht="8.25" customHeight="1"/>
    <row r="51650" ht="8.25" customHeight="1"/>
    <row r="51651" ht="8.25" customHeight="1"/>
    <row r="51652" ht="8.25" customHeight="1"/>
    <row r="51653" ht="8.25" customHeight="1"/>
    <row r="51654" ht="8.25" customHeight="1"/>
    <row r="51655" ht="8.25" customHeight="1"/>
    <row r="51656" ht="8.25" customHeight="1"/>
    <row r="51657" ht="8.25" customHeight="1"/>
    <row r="51658" ht="8.25" customHeight="1"/>
    <row r="51659" ht="8.25" customHeight="1"/>
    <row r="51660" ht="8.25" customHeight="1"/>
    <row r="51661" ht="8.25" customHeight="1"/>
    <row r="51662" ht="8.25" customHeight="1"/>
    <row r="51663" ht="8.25" customHeight="1"/>
    <row r="51664" ht="8.25" customHeight="1"/>
    <row r="51665" ht="8.25" customHeight="1"/>
    <row r="51666" ht="8.25" customHeight="1"/>
    <row r="51667" ht="8.25" customHeight="1"/>
    <row r="51668" ht="8.25" customHeight="1"/>
    <row r="51669" ht="8.25" customHeight="1"/>
    <row r="51670" ht="8.25" customHeight="1"/>
    <row r="51671" ht="8.25" customHeight="1"/>
    <row r="51672" ht="8.25" customHeight="1"/>
    <row r="51673" ht="8.25" customHeight="1"/>
    <row r="51674" ht="8.25" customHeight="1"/>
    <row r="51675" ht="8.25" customHeight="1"/>
    <row r="51676" ht="8.25" customHeight="1"/>
    <row r="51677" ht="8.25" customHeight="1"/>
    <row r="51678" ht="8.25" customHeight="1"/>
    <row r="51679" ht="8.25" customHeight="1"/>
    <row r="51680" ht="8.25" customHeight="1"/>
    <row r="51681" ht="8.25" customHeight="1"/>
    <row r="51682" ht="8.25" customHeight="1"/>
    <row r="51683" ht="8.25" customHeight="1"/>
    <row r="51684" ht="8.25" customHeight="1"/>
    <row r="51685" ht="8.25" customHeight="1"/>
    <row r="51686" ht="8.25" customHeight="1"/>
    <row r="51687" ht="8.25" customHeight="1"/>
    <row r="51688" ht="8.25" customHeight="1"/>
    <row r="51689" ht="8.25" customHeight="1"/>
    <row r="51690" ht="8.25" customHeight="1"/>
    <row r="51691" ht="8.25" customHeight="1"/>
    <row r="51692" ht="8.25" customHeight="1"/>
    <row r="51693" ht="8.25" customHeight="1"/>
    <row r="51694" ht="8.25" customHeight="1"/>
    <row r="51695" ht="8.25" customHeight="1"/>
    <row r="51696" ht="8.25" customHeight="1"/>
    <row r="51697" ht="8.25" customHeight="1"/>
    <row r="51698" ht="8.25" customHeight="1"/>
    <row r="51699" ht="8.25" customHeight="1"/>
    <row r="51700" ht="8.25" customHeight="1"/>
    <row r="51701" ht="8.25" customHeight="1"/>
    <row r="51702" ht="8.25" customHeight="1"/>
    <row r="51703" ht="8.25" customHeight="1"/>
    <row r="51704" ht="8.25" customHeight="1"/>
    <row r="51705" ht="8.25" customHeight="1"/>
    <row r="51706" ht="8.25" customHeight="1"/>
    <row r="51707" ht="8.25" customHeight="1"/>
    <row r="51708" ht="8.25" customHeight="1"/>
    <row r="51709" ht="8.25" customHeight="1"/>
    <row r="51710" ht="8.25" customHeight="1"/>
    <row r="51711" ht="8.25" customHeight="1"/>
    <row r="51712" ht="8.25" customHeight="1"/>
    <row r="51713" ht="8.25" customHeight="1"/>
    <row r="51714" ht="8.25" customHeight="1"/>
    <row r="51715" ht="8.25" customHeight="1"/>
    <row r="51716" ht="8.25" customHeight="1"/>
    <row r="51717" ht="8.25" customHeight="1"/>
    <row r="51718" ht="8.25" customHeight="1"/>
    <row r="51719" ht="8.25" customHeight="1"/>
    <row r="51720" ht="8.25" customHeight="1"/>
    <row r="51721" ht="8.25" customHeight="1"/>
    <row r="51722" ht="8.25" customHeight="1"/>
    <row r="51723" ht="8.25" customHeight="1"/>
    <row r="51724" ht="8.25" customHeight="1"/>
    <row r="51725" ht="8.25" customHeight="1"/>
    <row r="51726" ht="8.25" customHeight="1"/>
    <row r="51727" ht="8.25" customHeight="1"/>
    <row r="51728" ht="8.25" customHeight="1"/>
    <row r="51729" ht="8.25" customHeight="1"/>
    <row r="51730" ht="8.25" customHeight="1"/>
    <row r="51731" ht="8.25" customHeight="1"/>
    <row r="51732" ht="8.25" customHeight="1"/>
    <row r="51733" ht="8.25" customHeight="1"/>
    <row r="51734" ht="8.25" customHeight="1"/>
    <row r="51735" ht="8.25" customHeight="1"/>
    <row r="51736" ht="8.25" customHeight="1"/>
    <row r="51737" ht="8.25" customHeight="1"/>
    <row r="51738" ht="8.25" customHeight="1"/>
    <row r="51739" ht="8.25" customHeight="1"/>
    <row r="51740" ht="8.25" customHeight="1"/>
    <row r="51741" ht="8.25" customHeight="1"/>
    <row r="51742" ht="8.25" customHeight="1"/>
    <row r="51743" ht="8.25" customHeight="1"/>
    <row r="51744" ht="8.25" customHeight="1"/>
    <row r="51745" ht="8.25" customHeight="1"/>
    <row r="51746" ht="8.25" customHeight="1"/>
    <row r="51747" ht="8.25" customHeight="1"/>
    <row r="51748" ht="8.25" customHeight="1"/>
    <row r="51749" ht="8.25" customHeight="1"/>
    <row r="51750" ht="8.25" customHeight="1"/>
    <row r="51751" ht="8.25" customHeight="1"/>
    <row r="51752" ht="8.25" customHeight="1"/>
    <row r="51753" ht="8.25" customHeight="1"/>
    <row r="51754" ht="8.25" customHeight="1"/>
    <row r="51755" ht="8.25" customHeight="1"/>
    <row r="51756" ht="8.25" customHeight="1"/>
    <row r="51757" ht="8.25" customHeight="1"/>
    <row r="51758" ht="8.25" customHeight="1"/>
    <row r="51759" ht="8.25" customHeight="1"/>
    <row r="51760" ht="8.25" customHeight="1"/>
    <row r="51761" ht="8.25" customHeight="1"/>
    <row r="51762" ht="8.25" customHeight="1"/>
    <row r="51763" ht="8.25" customHeight="1"/>
    <row r="51764" ht="8.25" customHeight="1"/>
    <row r="51765" ht="8.25" customHeight="1"/>
    <row r="51766" ht="8.25" customHeight="1"/>
    <row r="51767" ht="8.25" customHeight="1"/>
    <row r="51768" ht="8.25" customHeight="1"/>
    <row r="51769" ht="8.25" customHeight="1"/>
    <row r="51770" ht="8.25" customHeight="1"/>
    <row r="51771" ht="8.25" customHeight="1"/>
    <row r="51772" ht="8.25" customHeight="1"/>
    <row r="51773" ht="8.25" customHeight="1"/>
    <row r="51774" ht="8.25" customHeight="1"/>
    <row r="51775" ht="8.25" customHeight="1"/>
    <row r="51776" ht="8.25" customHeight="1"/>
    <row r="51777" ht="8.25" customHeight="1"/>
    <row r="51778" ht="8.25" customHeight="1"/>
    <row r="51779" ht="8.25" customHeight="1"/>
    <row r="51780" ht="8.25" customHeight="1"/>
    <row r="51781" ht="8.25" customHeight="1"/>
    <row r="51782" ht="8.25" customHeight="1"/>
    <row r="51783" ht="8.25" customHeight="1"/>
    <row r="51784" ht="8.25" customHeight="1"/>
    <row r="51785" ht="8.25" customHeight="1"/>
    <row r="51786" ht="8.25" customHeight="1"/>
    <row r="51787" ht="8.25" customHeight="1"/>
    <row r="51788" ht="8.25" customHeight="1"/>
    <row r="51789" ht="8.25" customHeight="1"/>
    <row r="51790" ht="8.25" customHeight="1"/>
    <row r="51791" ht="8.25" customHeight="1"/>
    <row r="51792" ht="8.25" customHeight="1"/>
    <row r="51793" ht="8.25" customHeight="1"/>
    <row r="51794" ht="8.25" customHeight="1"/>
    <row r="51795" ht="8.25" customHeight="1"/>
    <row r="51796" ht="8.25" customHeight="1"/>
    <row r="51797" ht="8.25" customHeight="1"/>
    <row r="51798" ht="8.25" customHeight="1"/>
    <row r="51799" ht="8.25" customHeight="1"/>
    <row r="51800" ht="8.25" customHeight="1"/>
    <row r="51801" ht="8.25" customHeight="1"/>
    <row r="51802" ht="8.25" customHeight="1"/>
    <row r="51803" ht="8.25" customHeight="1"/>
    <row r="51804" ht="8.25" customHeight="1"/>
    <row r="51805" ht="8.25" customHeight="1"/>
    <row r="51806" ht="8.25" customHeight="1"/>
    <row r="51807" ht="8.25" customHeight="1"/>
    <row r="51808" ht="8.25" customHeight="1"/>
    <row r="51809" ht="8.25" customHeight="1"/>
    <row r="51810" ht="8.25" customHeight="1"/>
    <row r="51811" ht="8.25" customHeight="1"/>
    <row r="51812" ht="8.25" customHeight="1"/>
    <row r="51813" ht="8.25" customHeight="1"/>
    <row r="51814" ht="8.25" customHeight="1"/>
    <row r="51815" ht="8.25" customHeight="1"/>
    <row r="51816" ht="8.25" customHeight="1"/>
    <row r="51817" ht="8.25" customHeight="1"/>
    <row r="51818" ht="8.25" customHeight="1"/>
    <row r="51819" ht="8.25" customHeight="1"/>
    <row r="51820" ht="8.25" customHeight="1"/>
    <row r="51821" ht="8.25" customHeight="1"/>
    <row r="51822" ht="8.25" customHeight="1"/>
    <row r="51823" ht="8.25" customHeight="1"/>
    <row r="51824" ht="8.25" customHeight="1"/>
    <row r="51825" ht="8.25" customHeight="1"/>
    <row r="51826" ht="8.25" customHeight="1"/>
    <row r="51827" ht="8.25" customHeight="1"/>
    <row r="51828" ht="8.25" customHeight="1"/>
    <row r="51829" ht="8.25" customHeight="1"/>
    <row r="51830" ht="8.25" customHeight="1"/>
    <row r="51831" ht="8.25" customHeight="1"/>
    <row r="51832" ht="8.25" customHeight="1"/>
    <row r="51833" ht="8.25" customHeight="1"/>
    <row r="51834" ht="8.25" customHeight="1"/>
    <row r="51835" ht="8.25" customHeight="1"/>
    <row r="51836" ht="8.25" customHeight="1"/>
    <row r="51837" ht="8.25" customHeight="1"/>
    <row r="51838" ht="8.25" customHeight="1"/>
    <row r="51839" ht="8.25" customHeight="1"/>
    <row r="51840" ht="8.25" customHeight="1"/>
    <row r="51841" ht="8.25" customHeight="1"/>
    <row r="51842" ht="8.25" customHeight="1"/>
    <row r="51843" ht="8.25" customHeight="1"/>
    <row r="51844" ht="8.25" customHeight="1"/>
    <row r="51845" ht="8.25" customHeight="1"/>
    <row r="51846" ht="8.25" customHeight="1"/>
    <row r="51847" ht="8.25" customHeight="1"/>
    <row r="51848" ht="8.25" customHeight="1"/>
    <row r="51849" ht="8.25" customHeight="1"/>
    <row r="51850" ht="8.25" customHeight="1"/>
    <row r="51851" ht="8.25" customHeight="1"/>
    <row r="51852" ht="8.25" customHeight="1"/>
    <row r="51853" ht="8.25" customHeight="1"/>
    <row r="51854" ht="8.25" customHeight="1"/>
    <row r="51855" ht="8.25" customHeight="1"/>
    <row r="51856" ht="8.25" customHeight="1"/>
    <row r="51857" ht="8.25" customHeight="1"/>
    <row r="51858" ht="8.25" customHeight="1"/>
    <row r="51859" ht="8.25" customHeight="1"/>
    <row r="51860" ht="8.25" customHeight="1"/>
    <row r="51861" ht="8.25" customHeight="1"/>
    <row r="51862" ht="8.25" customHeight="1"/>
    <row r="51863" ht="8.25" customHeight="1"/>
    <row r="51864" ht="8.25" customHeight="1"/>
    <row r="51865" ht="8.25" customHeight="1"/>
    <row r="51866" ht="8.25" customHeight="1"/>
    <row r="51867" ht="8.25" customHeight="1"/>
    <row r="51868" ht="8.25" customHeight="1"/>
    <row r="51869" ht="8.25" customHeight="1"/>
    <row r="51870" ht="8.25" customHeight="1"/>
    <row r="51871" ht="8.25" customHeight="1"/>
    <row r="51872" ht="8.25" customHeight="1"/>
    <row r="51873" ht="8.25" customHeight="1"/>
    <row r="51874" ht="8.25" customHeight="1"/>
    <row r="51875" ht="8.25" customHeight="1"/>
    <row r="51876" ht="8.25" customHeight="1"/>
    <row r="51877" ht="8.25" customHeight="1"/>
    <row r="51878" ht="8.25" customHeight="1"/>
    <row r="51879" ht="8.25" customHeight="1"/>
    <row r="51880" ht="8.25" customHeight="1"/>
    <row r="51881" ht="8.25" customHeight="1"/>
    <row r="51882" ht="8.25" customHeight="1"/>
    <row r="51883" ht="8.25" customHeight="1"/>
    <row r="51884" ht="8.25" customHeight="1"/>
    <row r="51885" ht="8.25" customHeight="1"/>
    <row r="51886" ht="8.25" customHeight="1"/>
    <row r="51887" ht="8.25" customHeight="1"/>
    <row r="51888" ht="8.25" customHeight="1"/>
    <row r="51889" ht="8.25" customHeight="1"/>
    <row r="51890" ht="8.25" customHeight="1"/>
    <row r="51891" ht="8.25" customHeight="1"/>
    <row r="51892" ht="8.25" customHeight="1"/>
    <row r="51893" ht="8.25" customHeight="1"/>
    <row r="51894" ht="8.25" customHeight="1"/>
    <row r="51895" ht="8.25" customHeight="1"/>
    <row r="51896" ht="8.25" customHeight="1"/>
    <row r="51897" ht="8.25" customHeight="1"/>
    <row r="51898" ht="8.25" customHeight="1"/>
    <row r="51899" ht="8.25" customHeight="1"/>
    <row r="51900" ht="8.25" customHeight="1"/>
    <row r="51901" ht="8.25" customHeight="1"/>
    <row r="51902" ht="8.25" customHeight="1"/>
    <row r="51903" ht="8.25" customHeight="1"/>
    <row r="51904" ht="8.25" customHeight="1"/>
    <row r="51905" ht="8.25" customHeight="1"/>
    <row r="51906" ht="8.25" customHeight="1"/>
    <row r="51907" ht="8.25" customHeight="1"/>
    <row r="51908" ht="8.25" customHeight="1"/>
    <row r="51909" ht="8.25" customHeight="1"/>
    <row r="51910" ht="8.25" customHeight="1"/>
    <row r="51911" ht="8.25" customHeight="1"/>
    <row r="51912" ht="8.25" customHeight="1"/>
    <row r="51913" ht="8.25" customHeight="1"/>
    <row r="51914" ht="8.25" customHeight="1"/>
    <row r="51915" ht="8.25" customHeight="1"/>
    <row r="51916" ht="8.25" customHeight="1"/>
    <row r="51917" ht="8.25" customHeight="1"/>
    <row r="51918" ht="8.25" customHeight="1"/>
    <row r="51919" ht="8.25" customHeight="1"/>
    <row r="51920" ht="8.25" customHeight="1"/>
    <row r="51921" ht="8.25" customHeight="1"/>
    <row r="51922" ht="8.25" customHeight="1"/>
    <row r="51923" ht="8.25" customHeight="1"/>
    <row r="51924" ht="8.25" customHeight="1"/>
    <row r="51925" ht="8.25" customHeight="1"/>
    <row r="51926" ht="8.25" customHeight="1"/>
    <row r="51927" ht="8.25" customHeight="1"/>
    <row r="51928" ht="8.25" customHeight="1"/>
    <row r="51929" ht="8.25" customHeight="1"/>
    <row r="51930" ht="8.25" customHeight="1"/>
    <row r="51931" ht="8.25" customHeight="1"/>
    <row r="51932" ht="8.25" customHeight="1"/>
    <row r="51933" ht="8.25" customHeight="1"/>
    <row r="51934" ht="8.25" customHeight="1"/>
    <row r="51935" ht="8.25" customHeight="1"/>
    <row r="51936" ht="8.25" customHeight="1"/>
    <row r="51937" ht="8.25" customHeight="1"/>
    <row r="51938" ht="8.25" customHeight="1"/>
    <row r="51939" ht="8.25" customHeight="1"/>
    <row r="51940" ht="8.25" customHeight="1"/>
    <row r="51941" ht="8.25" customHeight="1"/>
    <row r="51942" ht="8.25" customHeight="1"/>
    <row r="51943" ht="8.25" customHeight="1"/>
    <row r="51944" ht="8.25" customHeight="1"/>
    <row r="51945" ht="8.25" customHeight="1"/>
    <row r="51946" ht="8.25" customHeight="1"/>
    <row r="51947" ht="8.25" customHeight="1"/>
    <row r="51948" ht="8.25" customHeight="1"/>
    <row r="51949" ht="8.25" customHeight="1"/>
    <row r="51950" ht="8.25" customHeight="1"/>
    <row r="51951" ht="8.25" customHeight="1"/>
    <row r="51952" ht="8.25" customHeight="1"/>
    <row r="51953" ht="8.25" customHeight="1"/>
    <row r="51954" ht="8.25" customHeight="1"/>
    <row r="51955" ht="8.25" customHeight="1"/>
    <row r="51956" ht="8.25" customHeight="1"/>
    <row r="51957" ht="8.25" customHeight="1"/>
    <row r="51958" ht="8.25" customHeight="1"/>
    <row r="51959" ht="8.25" customHeight="1"/>
    <row r="51960" ht="8.25" customHeight="1"/>
    <row r="51961" ht="8.25" customHeight="1"/>
    <row r="51962" ht="8.25" customHeight="1"/>
    <row r="51963" ht="8.25" customHeight="1"/>
    <row r="51964" ht="8.25" customHeight="1"/>
    <row r="51965" ht="8.25" customHeight="1"/>
    <row r="51966" ht="8.25" customHeight="1"/>
    <row r="51967" ht="8.25" customHeight="1"/>
    <row r="51968" ht="8.25" customHeight="1"/>
    <row r="51969" ht="8.25" customHeight="1"/>
    <row r="51970" ht="8.25" customHeight="1"/>
    <row r="51971" ht="8.25" customHeight="1"/>
    <row r="51972" ht="8.25" customHeight="1"/>
    <row r="51973" ht="8.25" customHeight="1"/>
    <row r="51974" ht="8.25" customHeight="1"/>
    <row r="51975" ht="8.25" customHeight="1"/>
    <row r="51976" ht="8.25" customHeight="1"/>
    <row r="51977" ht="8.25" customHeight="1"/>
    <row r="51978" ht="8.25" customHeight="1"/>
    <row r="51979" ht="8.25" customHeight="1"/>
    <row r="51980" ht="8.25" customHeight="1"/>
    <row r="51981" ht="8.25" customHeight="1"/>
    <row r="51982" ht="8.25" customHeight="1"/>
    <row r="51983" ht="8.25" customHeight="1"/>
    <row r="51984" ht="8.25" customHeight="1"/>
    <row r="51985" ht="8.25" customHeight="1"/>
    <row r="51986" ht="8.25" customHeight="1"/>
    <row r="51987" ht="8.25" customHeight="1"/>
    <row r="51988" ht="8.25" customHeight="1"/>
    <row r="51989" ht="8.25" customHeight="1"/>
    <row r="51990" ht="8.25" customHeight="1"/>
    <row r="51991" ht="8.25" customHeight="1"/>
    <row r="51992" ht="8.25" customHeight="1"/>
    <row r="51993" ht="8.25" customHeight="1"/>
    <row r="51994" ht="8.25" customHeight="1"/>
    <row r="51995" ht="8.25" customHeight="1"/>
    <row r="51996" ht="8.25" customHeight="1"/>
    <row r="51997" ht="8.25" customHeight="1"/>
    <row r="51998" ht="8.25" customHeight="1"/>
    <row r="51999" ht="8.25" customHeight="1"/>
    <row r="52000" ht="8.25" customHeight="1"/>
    <row r="52001" ht="8.25" customHeight="1"/>
    <row r="52002" ht="8.25" customHeight="1"/>
    <row r="52003" ht="8.25" customHeight="1"/>
    <row r="52004" ht="8.25" customHeight="1"/>
    <row r="52005" ht="8.25" customHeight="1"/>
    <row r="52006" ht="8.25" customHeight="1"/>
    <row r="52007" ht="8.25" customHeight="1"/>
    <row r="52008" ht="8.25" customHeight="1"/>
    <row r="52009" ht="8.25" customHeight="1"/>
    <row r="52010" ht="8.25" customHeight="1"/>
    <row r="52011" ht="8.25" customHeight="1"/>
    <row r="52012" ht="8.25" customHeight="1"/>
    <row r="52013" ht="8.25" customHeight="1"/>
    <row r="52014" ht="8.25" customHeight="1"/>
    <row r="52015" ht="8.25" customHeight="1"/>
    <row r="52016" ht="8.25" customHeight="1"/>
    <row r="52017" ht="8.25" customHeight="1"/>
    <row r="52018" ht="8.25" customHeight="1"/>
    <row r="52019" ht="8.25" customHeight="1"/>
    <row r="52020" ht="8.25" customHeight="1"/>
    <row r="52021" ht="8.25" customHeight="1"/>
    <row r="52022" ht="8.25" customHeight="1"/>
    <row r="52023" ht="8.25" customHeight="1"/>
    <row r="52024" ht="8.25" customHeight="1"/>
    <row r="52025" ht="8.25" customHeight="1"/>
    <row r="52026" ht="8.25" customHeight="1"/>
    <row r="52027" ht="8.25" customHeight="1"/>
    <row r="52028" ht="8.25" customHeight="1"/>
    <row r="52029" ht="8.25" customHeight="1"/>
    <row r="52030" ht="8.25" customHeight="1"/>
    <row r="52031" ht="8.25" customHeight="1"/>
    <row r="52032" ht="8.25" customHeight="1"/>
    <row r="52033" ht="8.25" customHeight="1"/>
    <row r="52034" ht="8.25" customHeight="1"/>
    <row r="52035" ht="8.25" customHeight="1"/>
    <row r="52036" ht="8.25" customHeight="1"/>
    <row r="52037" ht="8.25" customHeight="1"/>
    <row r="52038" ht="8.25" customHeight="1"/>
    <row r="52039" ht="8.25" customHeight="1"/>
    <row r="52040" ht="8.25" customHeight="1"/>
    <row r="52041" ht="8.25" customHeight="1"/>
    <row r="52042" ht="8.25" customHeight="1"/>
    <row r="52043" ht="8.25" customHeight="1"/>
    <row r="52044" ht="8.25" customHeight="1"/>
    <row r="52045" ht="8.25" customHeight="1"/>
    <row r="52046" ht="8.25" customHeight="1"/>
    <row r="52047" ht="8.25" customHeight="1"/>
    <row r="52048" ht="8.25" customHeight="1"/>
    <row r="52049" ht="8.25" customHeight="1"/>
    <row r="52050" ht="8.25" customHeight="1"/>
    <row r="52051" ht="8.25" customHeight="1"/>
    <row r="52052" ht="8.25" customHeight="1"/>
    <row r="52053" ht="8.25" customHeight="1"/>
    <row r="52054" ht="8.25" customHeight="1"/>
    <row r="52055" ht="8.25" customHeight="1"/>
    <row r="52056" ht="8.25" customHeight="1"/>
    <row r="52057" ht="8.25" customHeight="1"/>
    <row r="52058" ht="8.25" customHeight="1"/>
    <row r="52059" ht="8.25" customHeight="1"/>
    <row r="52060" ht="8.25" customHeight="1"/>
    <row r="52061" ht="8.25" customHeight="1"/>
    <row r="52062" ht="8.25" customHeight="1"/>
    <row r="52063" ht="8.25" customHeight="1"/>
    <row r="52064" ht="8.25" customHeight="1"/>
    <row r="52065" ht="8.25" customHeight="1"/>
    <row r="52066" ht="8.25" customHeight="1"/>
    <row r="52067" ht="8.25" customHeight="1"/>
    <row r="52068" ht="8.25" customHeight="1"/>
    <row r="52069" ht="8.25" customHeight="1"/>
    <row r="52070" ht="8.25" customHeight="1"/>
    <row r="52071" ht="8.25" customHeight="1"/>
    <row r="52072" ht="8.25" customHeight="1"/>
    <row r="52073" ht="8.25" customHeight="1"/>
    <row r="52074" ht="8.25" customHeight="1"/>
    <row r="52075" ht="8.25" customHeight="1"/>
    <row r="52076" ht="8.25" customHeight="1"/>
    <row r="52077" ht="8.25" customHeight="1"/>
    <row r="52078" ht="8.25" customHeight="1"/>
    <row r="52079" ht="8.25" customHeight="1"/>
    <row r="52080" ht="8.25" customHeight="1"/>
    <row r="52081" ht="8.25" customHeight="1"/>
    <row r="52082" ht="8.25" customHeight="1"/>
    <row r="52083" ht="8.25" customHeight="1"/>
    <row r="52084" ht="8.25" customHeight="1"/>
    <row r="52085" ht="8.25" customHeight="1"/>
    <row r="52086" ht="8.25" customHeight="1"/>
    <row r="52087" ht="8.25" customHeight="1"/>
    <row r="52088" ht="8.25" customHeight="1"/>
    <row r="52089" ht="8.25" customHeight="1"/>
    <row r="52090" ht="8.25" customHeight="1"/>
    <row r="52091" ht="8.25" customHeight="1"/>
    <row r="52092" ht="8.25" customHeight="1"/>
    <row r="52093" ht="8.25" customHeight="1"/>
    <row r="52094" ht="8.25" customHeight="1"/>
    <row r="52095" ht="8.25" customHeight="1"/>
    <row r="52096" ht="8.25" customHeight="1"/>
    <row r="52097" ht="8.25" customHeight="1"/>
    <row r="52098" ht="8.25" customHeight="1"/>
    <row r="52099" ht="8.25" customHeight="1"/>
    <row r="52100" ht="8.25" customHeight="1"/>
    <row r="52101" ht="8.25" customHeight="1"/>
    <row r="52102" ht="8.25" customHeight="1"/>
    <row r="52103" ht="8.25" customHeight="1"/>
    <row r="52104" ht="8.25" customHeight="1"/>
    <row r="52105" ht="8.25" customHeight="1"/>
    <row r="52106" ht="8.25" customHeight="1"/>
    <row r="52107" ht="8.25" customHeight="1"/>
    <row r="52108" ht="8.25" customHeight="1"/>
    <row r="52109" ht="8.25" customHeight="1"/>
    <row r="52110" ht="8.25" customHeight="1"/>
    <row r="52111" ht="8.25" customHeight="1"/>
    <row r="52112" ht="8.25" customHeight="1"/>
    <row r="52113" ht="8.25" customHeight="1"/>
    <row r="52114" ht="8.25" customHeight="1"/>
    <row r="52115" ht="8.25" customHeight="1"/>
    <row r="52116" ht="8.25" customHeight="1"/>
    <row r="52117" ht="8.25" customHeight="1"/>
    <row r="52118" ht="8.25" customHeight="1"/>
    <row r="52119" ht="8.25" customHeight="1"/>
    <row r="52120" ht="8.25" customHeight="1"/>
    <row r="52121" ht="8.25" customHeight="1"/>
    <row r="52122" ht="8.25" customHeight="1"/>
    <row r="52123" ht="8.25" customHeight="1"/>
    <row r="52124" ht="8.25" customHeight="1"/>
    <row r="52125" ht="8.25" customHeight="1"/>
    <row r="52126" ht="8.25" customHeight="1"/>
    <row r="52127" ht="8.25" customHeight="1"/>
    <row r="52128" ht="8.25" customHeight="1"/>
    <row r="52129" ht="8.25" customHeight="1"/>
    <row r="52130" ht="8.25" customHeight="1"/>
    <row r="52131" ht="8.25" customHeight="1"/>
    <row r="52132" ht="8.25" customHeight="1"/>
    <row r="52133" ht="8.25" customHeight="1"/>
    <row r="52134" ht="8.25" customHeight="1"/>
    <row r="52135" ht="8.25" customHeight="1"/>
    <row r="52136" ht="8.25" customHeight="1"/>
    <row r="52137" ht="8.25" customHeight="1"/>
    <row r="52138" ht="8.25" customHeight="1"/>
    <row r="52139" ht="8.25" customHeight="1"/>
    <row r="52140" ht="8.25" customHeight="1"/>
    <row r="52141" ht="8.25" customHeight="1"/>
    <row r="52142" ht="8.25" customHeight="1"/>
    <row r="52143" ht="8.25" customHeight="1"/>
    <row r="52144" ht="8.25" customHeight="1"/>
    <row r="52145" ht="8.25" customHeight="1"/>
    <row r="52146" ht="8.25" customHeight="1"/>
    <row r="52147" ht="8.25" customHeight="1"/>
    <row r="52148" ht="8.25" customHeight="1"/>
    <row r="52149" ht="8.25" customHeight="1"/>
    <row r="52150" ht="8.25" customHeight="1"/>
    <row r="52151" ht="8.25" customHeight="1"/>
    <row r="52152" ht="8.25" customHeight="1"/>
    <row r="52153" ht="8.25" customHeight="1"/>
    <row r="52154" ht="8.25" customHeight="1"/>
    <row r="52155" ht="8.25" customHeight="1"/>
    <row r="52156" ht="8.25" customHeight="1"/>
    <row r="52157" ht="8.25" customHeight="1"/>
    <row r="52158" ht="8.25" customHeight="1"/>
    <row r="52159" ht="8.25" customHeight="1"/>
    <row r="52160" ht="8.25" customHeight="1"/>
    <row r="52161" ht="8.25" customHeight="1"/>
    <row r="52162" ht="8.25" customHeight="1"/>
    <row r="52163" ht="8.25" customHeight="1"/>
    <row r="52164" ht="8.25" customHeight="1"/>
    <row r="52165" ht="8.25" customHeight="1"/>
    <row r="52166" ht="8.25" customHeight="1"/>
    <row r="52167" ht="8.25" customHeight="1"/>
    <row r="52168" ht="8.25" customHeight="1"/>
    <row r="52169" ht="8.25" customHeight="1"/>
    <row r="52170" ht="8.25" customHeight="1"/>
    <row r="52171" ht="8.25" customHeight="1"/>
    <row r="52172" ht="8.25" customHeight="1"/>
    <row r="52173" ht="8.25" customHeight="1"/>
    <row r="52174" ht="8.25" customHeight="1"/>
    <row r="52175" ht="8.25" customHeight="1"/>
    <row r="52176" ht="8.25" customHeight="1"/>
    <row r="52177" ht="8.25" customHeight="1"/>
    <row r="52178" ht="8.25" customHeight="1"/>
    <row r="52179" ht="8.25" customHeight="1"/>
    <row r="52180" ht="8.25" customHeight="1"/>
    <row r="52181" ht="8.25" customHeight="1"/>
    <row r="52182" ht="8.25" customHeight="1"/>
    <row r="52183" ht="8.25" customHeight="1"/>
    <row r="52184" ht="8.25" customHeight="1"/>
    <row r="52185" ht="8.25" customHeight="1"/>
    <row r="52186" ht="8.25" customHeight="1"/>
    <row r="52187" ht="8.25" customHeight="1"/>
    <row r="52188" ht="8.25" customHeight="1"/>
    <row r="52189" ht="8.25" customHeight="1"/>
    <row r="52190" ht="8.25" customHeight="1"/>
    <row r="52191" ht="8.25" customHeight="1"/>
    <row r="52192" ht="8.25" customHeight="1"/>
    <row r="52193" ht="8.25" customHeight="1"/>
    <row r="52194" ht="8.25" customHeight="1"/>
    <row r="52195" ht="8.25" customHeight="1"/>
    <row r="52196" ht="8.25" customHeight="1"/>
    <row r="52197" ht="8.25" customHeight="1"/>
    <row r="52198" ht="8.25" customHeight="1"/>
    <row r="52199" ht="8.25" customHeight="1"/>
    <row r="52200" ht="8.25" customHeight="1"/>
    <row r="52201" ht="8.25" customHeight="1"/>
    <row r="52202" ht="8.25" customHeight="1"/>
    <row r="52203" ht="8.25" customHeight="1"/>
    <row r="52204" ht="8.25" customHeight="1"/>
    <row r="52205" ht="8.25" customHeight="1"/>
    <row r="52206" ht="8.25" customHeight="1"/>
    <row r="52207" ht="8.25" customHeight="1"/>
    <row r="52208" ht="8.25" customHeight="1"/>
    <row r="52209" ht="8.25" customHeight="1"/>
    <row r="52210" ht="8.25" customHeight="1"/>
    <row r="52211" ht="8.25" customHeight="1"/>
    <row r="52212" ht="8.25" customHeight="1"/>
    <row r="52213" ht="8.25" customHeight="1"/>
    <row r="52214" ht="8.25" customHeight="1"/>
    <row r="52215" ht="8.25" customHeight="1"/>
    <row r="52216" ht="8.25" customHeight="1"/>
    <row r="52217" ht="8.25" customHeight="1"/>
    <row r="52218" ht="8.25" customHeight="1"/>
    <row r="52219" ht="8.25" customHeight="1"/>
    <row r="52220" ht="8.25" customHeight="1"/>
    <row r="52221" ht="8.25" customHeight="1"/>
    <row r="52222" ht="8.25" customHeight="1"/>
    <row r="52223" ht="8.25" customHeight="1"/>
    <row r="52224" ht="8.25" customHeight="1"/>
    <row r="52225" ht="8.25" customHeight="1"/>
    <row r="52226" ht="8.25" customHeight="1"/>
    <row r="52227" ht="8.25" customHeight="1"/>
    <row r="52228" ht="8.25" customHeight="1"/>
    <row r="52229" ht="8.25" customHeight="1"/>
    <row r="52230" ht="8.25" customHeight="1"/>
    <row r="52231" ht="8.25" customHeight="1"/>
    <row r="52232" ht="8.25" customHeight="1"/>
    <row r="52233" ht="8.25" customHeight="1"/>
    <row r="52234" ht="8.25" customHeight="1"/>
    <row r="52235" ht="8.25" customHeight="1"/>
    <row r="52236" ht="8.25" customHeight="1"/>
    <row r="52237" ht="8.25" customHeight="1"/>
    <row r="52238" ht="8.25" customHeight="1"/>
    <row r="52239" ht="8.25" customHeight="1"/>
    <row r="52240" ht="8.25" customHeight="1"/>
    <row r="52241" ht="8.25" customHeight="1"/>
    <row r="52242" ht="8.25" customHeight="1"/>
    <row r="52243" ht="8.25" customHeight="1"/>
    <row r="52244" ht="8.25" customHeight="1"/>
    <row r="52245" ht="8.25" customHeight="1"/>
    <row r="52246" ht="8.25" customHeight="1"/>
    <row r="52247" ht="8.25" customHeight="1"/>
    <row r="52248" ht="8.25" customHeight="1"/>
    <row r="52249" ht="8.25" customHeight="1"/>
    <row r="52250" ht="8.25" customHeight="1"/>
    <row r="52251" ht="8.25" customHeight="1"/>
    <row r="52252" ht="8.25" customHeight="1"/>
    <row r="52253" ht="8.25" customHeight="1"/>
    <row r="52254" ht="8.25" customHeight="1"/>
    <row r="52255" ht="8.25" customHeight="1"/>
    <row r="52256" ht="8.25" customHeight="1"/>
    <row r="52257" ht="8.25" customHeight="1"/>
    <row r="52258" ht="8.25" customHeight="1"/>
    <row r="52259" ht="8.25" customHeight="1"/>
    <row r="52260" ht="8.25" customHeight="1"/>
    <row r="52261" ht="8.25" customHeight="1"/>
    <row r="52262" ht="8.25" customHeight="1"/>
    <row r="52263" ht="8.25" customHeight="1"/>
    <row r="52264" ht="8.25" customHeight="1"/>
    <row r="52265" ht="8.25" customHeight="1"/>
    <row r="52266" ht="8.25" customHeight="1"/>
    <row r="52267" ht="8.25" customHeight="1"/>
    <row r="52268" ht="8.25" customHeight="1"/>
    <row r="52269" ht="8.25" customHeight="1"/>
    <row r="52270" ht="8.25" customHeight="1"/>
    <row r="52271" ht="8.25" customHeight="1"/>
    <row r="52272" ht="8.25" customHeight="1"/>
    <row r="52273" ht="8.25" customHeight="1"/>
    <row r="52274" ht="8.25" customHeight="1"/>
    <row r="52275" ht="8.25" customHeight="1"/>
    <row r="52276" ht="8.25" customHeight="1"/>
    <row r="52277" ht="8.25" customHeight="1"/>
    <row r="52278" ht="8.25" customHeight="1"/>
    <row r="52279" ht="8.25" customHeight="1"/>
    <row r="52280" ht="8.25" customHeight="1"/>
    <row r="52281" ht="8.25" customHeight="1"/>
    <row r="52282" ht="8.25" customHeight="1"/>
    <row r="52283" ht="8.25" customHeight="1"/>
    <row r="52284" ht="8.25" customHeight="1"/>
    <row r="52285" ht="8.25" customHeight="1"/>
    <row r="52286" ht="8.25" customHeight="1"/>
    <row r="52287" ht="8.25" customHeight="1"/>
    <row r="52288" ht="8.25" customHeight="1"/>
    <row r="52289" ht="8.25" customHeight="1"/>
    <row r="52290" ht="8.25" customHeight="1"/>
    <row r="52291" ht="8.25" customHeight="1"/>
    <row r="52292" ht="8.25" customHeight="1"/>
    <row r="52293" ht="8.25" customHeight="1"/>
    <row r="52294" ht="8.25" customHeight="1"/>
    <row r="52295" ht="8.25" customHeight="1"/>
    <row r="52296" ht="8.25" customHeight="1"/>
    <row r="52297" ht="8.25" customHeight="1"/>
    <row r="52298" ht="8.25" customHeight="1"/>
    <row r="52299" ht="8.25" customHeight="1"/>
    <row r="52300" ht="8.25" customHeight="1"/>
    <row r="52301" ht="8.25" customHeight="1"/>
    <row r="52302" ht="8.25" customHeight="1"/>
    <row r="52303" ht="8.25" customHeight="1"/>
    <row r="52304" ht="8.25" customHeight="1"/>
    <row r="52305" ht="8.25" customHeight="1"/>
    <row r="52306" ht="8.25" customHeight="1"/>
    <row r="52307" ht="8.25" customHeight="1"/>
    <row r="52308" ht="8.25" customHeight="1"/>
    <row r="52309" ht="8.25" customHeight="1"/>
    <row r="52310" ht="8.25" customHeight="1"/>
    <row r="52311" ht="8.25" customHeight="1"/>
    <row r="52312" ht="8.25" customHeight="1"/>
    <row r="52313" ht="8.25" customHeight="1"/>
    <row r="52314" ht="8.25" customHeight="1"/>
    <row r="52315" ht="8.25" customHeight="1"/>
    <row r="52316" ht="8.25" customHeight="1"/>
    <row r="52317" ht="8.25" customHeight="1"/>
    <row r="52318" ht="8.25" customHeight="1"/>
    <row r="52319" ht="8.25" customHeight="1"/>
    <row r="52320" ht="8.25" customHeight="1"/>
    <row r="52321" ht="8.25" customHeight="1"/>
    <row r="52322" ht="8.25" customHeight="1"/>
    <row r="52323" ht="8.25" customHeight="1"/>
    <row r="52324" ht="8.25" customHeight="1"/>
    <row r="52325" ht="8.25" customHeight="1"/>
    <row r="52326" ht="8.25" customHeight="1"/>
    <row r="52327" ht="8.25" customHeight="1"/>
    <row r="52328" ht="8.25" customHeight="1"/>
    <row r="52329" ht="8.25" customHeight="1"/>
    <row r="52330" ht="8.25" customHeight="1"/>
    <row r="52331" ht="8.25" customHeight="1"/>
    <row r="52332" ht="8.25" customHeight="1"/>
    <row r="52333" ht="8.25" customHeight="1"/>
    <row r="52334" ht="8.25" customHeight="1"/>
    <row r="52335" ht="8.25" customHeight="1"/>
    <row r="52336" ht="8.25" customHeight="1"/>
    <row r="52337" ht="8.25" customHeight="1"/>
    <row r="52338" ht="8.25" customHeight="1"/>
    <row r="52339" ht="8.25" customHeight="1"/>
    <row r="52340" ht="8.25" customHeight="1"/>
    <row r="52341" ht="8.25" customHeight="1"/>
    <row r="52342" ht="8.25" customHeight="1"/>
    <row r="52343" ht="8.25" customHeight="1"/>
    <row r="52344" ht="8.25" customHeight="1"/>
    <row r="52345" ht="8.25" customHeight="1"/>
    <row r="52346" ht="8.25" customHeight="1"/>
    <row r="52347" ht="8.25" customHeight="1"/>
    <row r="52348" ht="8.25" customHeight="1"/>
    <row r="52349" ht="8.25" customHeight="1"/>
    <row r="52350" ht="8.25" customHeight="1"/>
    <row r="52351" ht="8.25" customHeight="1"/>
    <row r="52352" ht="8.25" customHeight="1"/>
    <row r="52353" ht="8.25" customHeight="1"/>
    <row r="52354" ht="8.25" customHeight="1"/>
    <row r="52355" ht="8.25" customHeight="1"/>
    <row r="52356" ht="8.25" customHeight="1"/>
    <row r="52357" ht="8.25" customHeight="1"/>
    <row r="52358" ht="8.25" customHeight="1"/>
    <row r="52359" ht="8.25" customHeight="1"/>
    <row r="52360" ht="8.25" customHeight="1"/>
    <row r="52361" ht="8.25" customHeight="1"/>
    <row r="52362" ht="8.25" customHeight="1"/>
    <row r="52363" ht="8.25" customHeight="1"/>
    <row r="52364" ht="8.25" customHeight="1"/>
    <row r="52365" ht="8.25" customHeight="1"/>
    <row r="52366" ht="8.25" customHeight="1"/>
    <row r="52367" ht="8.25" customHeight="1"/>
    <row r="52368" ht="8.25" customHeight="1"/>
    <row r="52369" ht="8.25" customHeight="1"/>
    <row r="52370" ht="8.25" customHeight="1"/>
    <row r="52371" ht="8.25" customHeight="1"/>
    <row r="52372" ht="8.25" customHeight="1"/>
    <row r="52373" ht="8.25" customHeight="1"/>
    <row r="52374" ht="8.25" customHeight="1"/>
    <row r="52375" ht="8.25" customHeight="1"/>
    <row r="52376" ht="8.25" customHeight="1"/>
    <row r="52377" ht="8.25" customHeight="1"/>
    <row r="52378" ht="8.25" customHeight="1"/>
    <row r="52379" ht="8.25" customHeight="1"/>
    <row r="52380" ht="8.25" customHeight="1"/>
    <row r="52381" ht="8.25" customHeight="1"/>
    <row r="52382" ht="8.25" customHeight="1"/>
    <row r="52383" ht="8.25" customHeight="1"/>
    <row r="52384" ht="8.25" customHeight="1"/>
    <row r="52385" ht="8.25" customHeight="1"/>
    <row r="52386" ht="8.25" customHeight="1"/>
    <row r="52387" ht="8.25" customHeight="1"/>
    <row r="52388" ht="8.25" customHeight="1"/>
    <row r="52389" ht="8.25" customHeight="1"/>
    <row r="52390" ht="8.25" customHeight="1"/>
    <row r="52391" ht="8.25" customHeight="1"/>
    <row r="52392" ht="8.25" customHeight="1"/>
    <row r="52393" ht="8.25" customHeight="1"/>
    <row r="52394" ht="8.25" customHeight="1"/>
    <row r="52395" ht="8.25" customHeight="1"/>
    <row r="52396" ht="8.25" customHeight="1"/>
    <row r="52397" ht="8.25" customHeight="1"/>
    <row r="52398" ht="8.25" customHeight="1"/>
    <row r="52399" ht="8.25" customHeight="1"/>
    <row r="52400" ht="8.25" customHeight="1"/>
    <row r="52401" ht="8.25" customHeight="1"/>
    <row r="52402" ht="8.25" customHeight="1"/>
    <row r="52403" ht="8.25" customHeight="1"/>
    <row r="52404" ht="8.25" customHeight="1"/>
    <row r="52405" ht="8.25" customHeight="1"/>
    <row r="52406" ht="8.25" customHeight="1"/>
    <row r="52407" ht="8.25" customHeight="1"/>
    <row r="52408" ht="8.25" customHeight="1"/>
    <row r="52409" ht="8.25" customHeight="1"/>
    <row r="52410" ht="8.25" customHeight="1"/>
    <row r="52411" ht="8.25" customHeight="1"/>
    <row r="52412" ht="8.25" customHeight="1"/>
    <row r="52413" ht="8.25" customHeight="1"/>
    <row r="52414" ht="8.25" customHeight="1"/>
    <row r="52415" ht="8.25" customHeight="1"/>
    <row r="52416" ht="8.25" customHeight="1"/>
    <row r="52417" ht="8.25" customHeight="1"/>
    <row r="52418" ht="8.25" customHeight="1"/>
    <row r="52419" ht="8.25" customHeight="1"/>
    <row r="52420" ht="8.25" customHeight="1"/>
    <row r="52421" ht="8.25" customHeight="1"/>
    <row r="52422" ht="8.25" customHeight="1"/>
    <row r="52423" ht="8.25" customHeight="1"/>
    <row r="52424" ht="8.25" customHeight="1"/>
    <row r="52425" ht="8.25" customHeight="1"/>
    <row r="52426" ht="8.25" customHeight="1"/>
    <row r="52427" ht="8.25" customHeight="1"/>
    <row r="52428" ht="8.25" customHeight="1"/>
    <row r="52429" ht="8.25" customHeight="1"/>
    <row r="52430" ht="8.25" customHeight="1"/>
    <row r="52431" ht="8.25" customHeight="1"/>
    <row r="52432" ht="8.25" customHeight="1"/>
    <row r="52433" ht="8.25" customHeight="1"/>
    <row r="52434" ht="8.25" customHeight="1"/>
    <row r="52435" ht="8.25" customHeight="1"/>
    <row r="52436" ht="8.25" customHeight="1"/>
    <row r="52437" ht="8.25" customHeight="1"/>
    <row r="52438" ht="8.25" customHeight="1"/>
    <row r="52439" ht="8.25" customHeight="1"/>
    <row r="52440" ht="8.25" customHeight="1"/>
    <row r="52441" ht="8.25" customHeight="1"/>
    <row r="52442" ht="8.25" customHeight="1"/>
    <row r="52443" ht="8.25" customHeight="1"/>
    <row r="52444" ht="8.25" customHeight="1"/>
    <row r="52445" ht="8.25" customHeight="1"/>
    <row r="52446" ht="8.25" customHeight="1"/>
    <row r="52447" ht="8.25" customHeight="1"/>
    <row r="52448" ht="8.25" customHeight="1"/>
    <row r="52449" ht="8.25" customHeight="1"/>
    <row r="52450" ht="8.25" customHeight="1"/>
    <row r="52451" ht="8.25" customHeight="1"/>
    <row r="52452" ht="8.25" customHeight="1"/>
    <row r="52453" ht="8.25" customHeight="1"/>
    <row r="52454" ht="8.25" customHeight="1"/>
    <row r="52455" ht="8.25" customHeight="1"/>
    <row r="52456" ht="8.25" customHeight="1"/>
    <row r="52457" ht="8.25" customHeight="1"/>
    <row r="52458" ht="8.25" customHeight="1"/>
    <row r="52459" ht="8.25" customHeight="1"/>
    <row r="52460" ht="8.25" customHeight="1"/>
    <row r="52461" ht="8.25" customHeight="1"/>
    <row r="52462" ht="8.25" customHeight="1"/>
    <row r="52463" ht="8.25" customHeight="1"/>
    <row r="52464" ht="8.25" customHeight="1"/>
    <row r="52465" ht="8.25" customHeight="1"/>
    <row r="52466" ht="8.25" customHeight="1"/>
    <row r="52467" ht="8.25" customHeight="1"/>
    <row r="52468" ht="8.25" customHeight="1"/>
    <row r="52469" ht="8.25" customHeight="1"/>
    <row r="52470" ht="8.25" customHeight="1"/>
    <row r="52471" ht="8.25" customHeight="1"/>
    <row r="52472" ht="8.25" customHeight="1"/>
    <row r="52473" ht="8.25" customHeight="1"/>
    <row r="52474" ht="8.25" customHeight="1"/>
    <row r="52475" ht="8.25" customHeight="1"/>
    <row r="52476" ht="8.25" customHeight="1"/>
    <row r="52477" ht="8.25" customHeight="1"/>
    <row r="52478" ht="8.25" customHeight="1"/>
    <row r="52479" ht="8.25" customHeight="1"/>
    <row r="52480" ht="8.25" customHeight="1"/>
    <row r="52481" ht="8.25" customHeight="1"/>
    <row r="52482" ht="8.25" customHeight="1"/>
    <row r="52483" ht="8.25" customHeight="1"/>
    <row r="52484" ht="8.25" customHeight="1"/>
    <row r="52485" ht="8.25" customHeight="1"/>
    <row r="52486" ht="8.25" customHeight="1"/>
    <row r="52487" ht="8.25" customHeight="1"/>
    <row r="52488" ht="8.25" customHeight="1"/>
    <row r="52489" ht="8.25" customHeight="1"/>
    <row r="52490" ht="8.25" customHeight="1"/>
    <row r="52491" ht="8.25" customHeight="1"/>
    <row r="52492" ht="8.25" customHeight="1"/>
    <row r="52493" ht="8.25" customHeight="1"/>
    <row r="52494" ht="8.25" customHeight="1"/>
    <row r="52495" ht="8.25" customHeight="1"/>
    <row r="52496" ht="8.25" customHeight="1"/>
    <row r="52497" ht="8.25" customHeight="1"/>
    <row r="52498" ht="8.25" customHeight="1"/>
    <row r="52499" ht="8.25" customHeight="1"/>
    <row r="52500" ht="8.25" customHeight="1"/>
    <row r="52501" ht="8.25" customHeight="1"/>
    <row r="52502" ht="8.25" customHeight="1"/>
    <row r="52503" ht="8.25" customHeight="1"/>
    <row r="52504" ht="8.25" customHeight="1"/>
    <row r="52505" ht="8.25" customHeight="1"/>
    <row r="52506" ht="8.25" customHeight="1"/>
    <row r="52507" ht="8.25" customHeight="1"/>
    <row r="52508" ht="8.25" customHeight="1"/>
    <row r="52509" ht="8.25" customHeight="1"/>
    <row r="52510" ht="8.25" customHeight="1"/>
    <row r="52511" ht="8.25" customHeight="1"/>
    <row r="52512" ht="8.25" customHeight="1"/>
    <row r="52513" ht="8.25" customHeight="1"/>
    <row r="52514" ht="8.25" customHeight="1"/>
    <row r="52515" ht="8.25" customHeight="1"/>
    <row r="52516" ht="8.25" customHeight="1"/>
    <row r="52517" ht="8.25" customHeight="1"/>
    <row r="52518" ht="8.25" customHeight="1"/>
    <row r="52519" ht="8.25" customHeight="1"/>
    <row r="52520" ht="8.25" customHeight="1"/>
    <row r="52521" ht="8.25" customHeight="1"/>
    <row r="52522" ht="8.25" customHeight="1"/>
    <row r="52523" ht="8.25" customHeight="1"/>
    <row r="52524" ht="8.25" customHeight="1"/>
    <row r="52525" ht="8.25" customHeight="1"/>
    <row r="52526" ht="8.25" customHeight="1"/>
    <row r="52527" ht="8.25" customHeight="1"/>
    <row r="52528" ht="8.25" customHeight="1"/>
    <row r="52529" ht="8.25" customHeight="1"/>
    <row r="52530" ht="8.25" customHeight="1"/>
    <row r="52531" ht="8.25" customHeight="1"/>
    <row r="52532" ht="8.25" customHeight="1"/>
    <row r="52533" ht="8.25" customHeight="1"/>
    <row r="52534" ht="8.25" customHeight="1"/>
    <row r="52535" ht="8.25" customHeight="1"/>
    <row r="52536" ht="8.25" customHeight="1"/>
    <row r="52537" ht="8.25" customHeight="1"/>
    <row r="52538" ht="8.25" customHeight="1"/>
    <row r="52539" ht="8.25" customHeight="1"/>
    <row r="52540" ht="8.25" customHeight="1"/>
    <row r="52541" ht="8.25" customHeight="1"/>
    <row r="52542" ht="8.25" customHeight="1"/>
    <row r="52543" ht="8.25" customHeight="1"/>
    <row r="52544" ht="8.25" customHeight="1"/>
    <row r="52545" ht="8.25" customHeight="1"/>
    <row r="52546" ht="8.25" customHeight="1"/>
    <row r="52547" ht="8.25" customHeight="1"/>
    <row r="52548" ht="8.25" customHeight="1"/>
    <row r="52549" ht="8.25" customHeight="1"/>
    <row r="52550" ht="8.25" customHeight="1"/>
    <row r="52551" ht="8.25" customHeight="1"/>
    <row r="52552" ht="8.25" customHeight="1"/>
    <row r="52553" ht="8.25" customHeight="1"/>
    <row r="52554" ht="8.25" customHeight="1"/>
    <row r="52555" ht="8.25" customHeight="1"/>
    <row r="52556" ht="8.25" customHeight="1"/>
    <row r="52557" ht="8.25" customHeight="1"/>
    <row r="52558" ht="8.25" customHeight="1"/>
    <row r="52559" ht="8.25" customHeight="1"/>
    <row r="52560" ht="8.25" customHeight="1"/>
    <row r="52561" ht="8.25" customHeight="1"/>
    <row r="52562" ht="8.25" customHeight="1"/>
    <row r="52563" ht="8.25" customHeight="1"/>
    <row r="52564" ht="8.25" customHeight="1"/>
    <row r="52565" ht="8.25" customHeight="1"/>
    <row r="52566" ht="8.25" customHeight="1"/>
    <row r="52567" ht="8.25" customHeight="1"/>
    <row r="52568" ht="8.25" customHeight="1"/>
    <row r="52569" ht="8.25" customHeight="1"/>
    <row r="52570" ht="8.25" customHeight="1"/>
    <row r="52571" ht="8.25" customHeight="1"/>
    <row r="52572" ht="8.25" customHeight="1"/>
    <row r="52573" ht="8.25" customHeight="1"/>
    <row r="52574" ht="8.25" customHeight="1"/>
    <row r="52575" ht="8.25" customHeight="1"/>
    <row r="52576" ht="8.25" customHeight="1"/>
    <row r="52577" ht="8.25" customHeight="1"/>
    <row r="52578" ht="8.25" customHeight="1"/>
    <row r="52579" ht="8.25" customHeight="1"/>
    <row r="52580" ht="8.25" customHeight="1"/>
    <row r="52581" ht="8.25" customHeight="1"/>
    <row r="52582" ht="8.25" customHeight="1"/>
    <row r="52583" ht="8.25" customHeight="1"/>
    <row r="52584" ht="8.25" customHeight="1"/>
    <row r="52585" ht="8.25" customHeight="1"/>
    <row r="52586" ht="8.25" customHeight="1"/>
    <row r="52587" ht="8.25" customHeight="1"/>
    <row r="52588" ht="8.25" customHeight="1"/>
    <row r="52589" ht="8.25" customHeight="1"/>
    <row r="52590" ht="8.25" customHeight="1"/>
    <row r="52591" ht="8.25" customHeight="1"/>
    <row r="52592" ht="8.25" customHeight="1"/>
    <row r="52593" ht="8.25" customHeight="1"/>
    <row r="52594" ht="8.25" customHeight="1"/>
    <row r="52595" ht="8.25" customHeight="1"/>
    <row r="52596" ht="8.25" customHeight="1"/>
    <row r="52597" ht="8.25" customHeight="1"/>
    <row r="52598" ht="8.25" customHeight="1"/>
    <row r="52599" ht="8.25" customHeight="1"/>
    <row r="52600" ht="8.25" customHeight="1"/>
    <row r="52601" ht="8.25" customHeight="1"/>
    <row r="52602" ht="8.25" customHeight="1"/>
    <row r="52603" ht="8.25" customHeight="1"/>
    <row r="52604" ht="8.25" customHeight="1"/>
    <row r="52605" ht="8.25" customHeight="1"/>
    <row r="52606" ht="8.25" customHeight="1"/>
    <row r="52607" ht="8.25" customHeight="1"/>
    <row r="52608" ht="8.25" customHeight="1"/>
    <row r="52609" ht="8.25" customHeight="1"/>
    <row r="52610" ht="8.25" customHeight="1"/>
    <row r="52611" ht="8.25" customHeight="1"/>
    <row r="52612" ht="8.25" customHeight="1"/>
    <row r="52613" ht="8.25" customHeight="1"/>
    <row r="52614" ht="8.25" customHeight="1"/>
    <row r="52615" ht="8.25" customHeight="1"/>
    <row r="52616" ht="8.25" customHeight="1"/>
    <row r="52617" ht="8.25" customHeight="1"/>
    <row r="52618" ht="8.25" customHeight="1"/>
    <row r="52619" ht="8.25" customHeight="1"/>
    <row r="52620" ht="8.25" customHeight="1"/>
    <row r="52621" ht="8.25" customHeight="1"/>
    <row r="52622" ht="8.25" customHeight="1"/>
    <row r="52623" ht="8.25" customHeight="1"/>
    <row r="52624" ht="8.25" customHeight="1"/>
    <row r="52625" ht="8.25" customHeight="1"/>
    <row r="52626" ht="8.25" customHeight="1"/>
    <row r="52627" ht="8.25" customHeight="1"/>
    <row r="52628" ht="8.25" customHeight="1"/>
    <row r="52629" ht="8.25" customHeight="1"/>
    <row r="52630" ht="8.25" customHeight="1"/>
    <row r="52631" ht="8.25" customHeight="1"/>
    <row r="52632" ht="8.25" customHeight="1"/>
    <row r="52633" ht="8.25" customHeight="1"/>
    <row r="52634" ht="8.25" customHeight="1"/>
    <row r="52635" ht="8.25" customHeight="1"/>
    <row r="52636" ht="8.25" customHeight="1"/>
    <row r="52637" ht="8.25" customHeight="1"/>
    <row r="52638" ht="8.25" customHeight="1"/>
    <row r="52639" ht="8.25" customHeight="1"/>
    <row r="52640" ht="8.25" customHeight="1"/>
    <row r="52641" ht="8.25" customHeight="1"/>
    <row r="52642" ht="8.25" customHeight="1"/>
    <row r="52643" ht="8.25" customHeight="1"/>
    <row r="52644" ht="8.25" customHeight="1"/>
    <row r="52645" ht="8.25" customHeight="1"/>
    <row r="52646" ht="8.25" customHeight="1"/>
    <row r="52647" ht="8.25" customHeight="1"/>
    <row r="52648" ht="8.25" customHeight="1"/>
    <row r="52649" ht="8.25" customHeight="1"/>
    <row r="52650" ht="8.25" customHeight="1"/>
    <row r="52651" ht="8.25" customHeight="1"/>
    <row r="52652" ht="8.25" customHeight="1"/>
    <row r="52653" ht="8.25" customHeight="1"/>
    <row r="52654" ht="8.25" customHeight="1"/>
    <row r="52655" ht="8.25" customHeight="1"/>
    <row r="52656" ht="8.25" customHeight="1"/>
    <row r="52657" ht="8.25" customHeight="1"/>
    <row r="52658" ht="8.25" customHeight="1"/>
    <row r="52659" ht="8.25" customHeight="1"/>
    <row r="52660" ht="8.25" customHeight="1"/>
    <row r="52661" ht="8.25" customHeight="1"/>
    <row r="52662" ht="8.25" customHeight="1"/>
    <row r="52663" ht="8.25" customHeight="1"/>
    <row r="52664" ht="8.25" customHeight="1"/>
    <row r="52665" ht="8.25" customHeight="1"/>
    <row r="52666" ht="8.25" customHeight="1"/>
    <row r="52667" ht="8.25" customHeight="1"/>
    <row r="52668" ht="8.25" customHeight="1"/>
    <row r="52669" ht="8.25" customHeight="1"/>
    <row r="52670" ht="8.25" customHeight="1"/>
    <row r="52671" ht="8.25" customHeight="1"/>
    <row r="52672" ht="8.25" customHeight="1"/>
    <row r="52673" ht="8.25" customHeight="1"/>
    <row r="52674" ht="8.25" customHeight="1"/>
    <row r="52675" ht="8.25" customHeight="1"/>
    <row r="52676" ht="8.25" customHeight="1"/>
    <row r="52677" ht="8.25" customHeight="1"/>
    <row r="52678" ht="8.25" customHeight="1"/>
    <row r="52679" ht="8.25" customHeight="1"/>
    <row r="52680" ht="8.25" customHeight="1"/>
    <row r="52681" ht="8.25" customHeight="1"/>
    <row r="52682" ht="8.25" customHeight="1"/>
    <row r="52683" ht="8.25" customHeight="1"/>
    <row r="52684" ht="8.25" customHeight="1"/>
    <row r="52685" ht="8.25" customHeight="1"/>
    <row r="52686" ht="8.25" customHeight="1"/>
    <row r="52687" ht="8.25" customHeight="1"/>
    <row r="52688" ht="8.25" customHeight="1"/>
    <row r="52689" ht="8.25" customHeight="1"/>
    <row r="52690" ht="8.25" customHeight="1"/>
    <row r="52691" ht="8.25" customHeight="1"/>
    <row r="52692" ht="8.25" customHeight="1"/>
    <row r="52693" ht="8.25" customHeight="1"/>
    <row r="52694" ht="8.25" customHeight="1"/>
    <row r="52695" ht="8.25" customHeight="1"/>
    <row r="52696" ht="8.25" customHeight="1"/>
    <row r="52697" ht="8.25" customHeight="1"/>
    <row r="52698" ht="8.25" customHeight="1"/>
    <row r="52699" ht="8.25" customHeight="1"/>
    <row r="52700" ht="8.25" customHeight="1"/>
    <row r="52701" ht="8.25" customHeight="1"/>
    <row r="52702" ht="8.25" customHeight="1"/>
    <row r="52703" ht="8.25" customHeight="1"/>
    <row r="52704" ht="8.25" customHeight="1"/>
    <row r="52705" ht="8.25" customHeight="1"/>
    <row r="52706" ht="8.25" customHeight="1"/>
    <row r="52707" ht="8.25" customHeight="1"/>
    <row r="52708" ht="8.25" customHeight="1"/>
    <row r="52709" ht="8.25" customHeight="1"/>
    <row r="52710" ht="8.25" customHeight="1"/>
    <row r="52711" ht="8.25" customHeight="1"/>
    <row r="52712" ht="8.25" customHeight="1"/>
    <row r="52713" ht="8.25" customHeight="1"/>
    <row r="52714" ht="8.25" customHeight="1"/>
    <row r="52715" ht="8.25" customHeight="1"/>
    <row r="52716" ht="8.25" customHeight="1"/>
    <row r="52717" ht="8.25" customHeight="1"/>
    <row r="52718" ht="8.25" customHeight="1"/>
    <row r="52719" ht="8.25" customHeight="1"/>
    <row r="52720" ht="8.25" customHeight="1"/>
    <row r="52721" ht="8.25" customHeight="1"/>
    <row r="52722" ht="8.25" customHeight="1"/>
    <row r="52723" ht="8.25" customHeight="1"/>
    <row r="52724" ht="8.25" customHeight="1"/>
    <row r="52725" ht="8.25" customHeight="1"/>
    <row r="52726" ht="8.25" customHeight="1"/>
    <row r="52727" ht="8.25" customHeight="1"/>
    <row r="52728" ht="8.25" customHeight="1"/>
    <row r="52729" ht="8.25" customHeight="1"/>
    <row r="52730" ht="8.25" customHeight="1"/>
    <row r="52731" ht="8.25" customHeight="1"/>
    <row r="52732" ht="8.25" customHeight="1"/>
    <row r="52733" ht="8.25" customHeight="1"/>
    <row r="52734" ht="8.25" customHeight="1"/>
    <row r="52735" ht="8.25" customHeight="1"/>
    <row r="52736" ht="8.25" customHeight="1"/>
    <row r="52737" ht="8.25" customHeight="1"/>
    <row r="52738" ht="8.25" customHeight="1"/>
    <row r="52739" ht="8.25" customHeight="1"/>
    <row r="52740" ht="8.25" customHeight="1"/>
    <row r="52741" ht="8.25" customHeight="1"/>
    <row r="52742" ht="8.25" customHeight="1"/>
    <row r="52743" ht="8.25" customHeight="1"/>
    <row r="52744" ht="8.25" customHeight="1"/>
    <row r="52745" ht="8.25" customHeight="1"/>
    <row r="52746" ht="8.25" customHeight="1"/>
    <row r="52747" ht="8.25" customHeight="1"/>
    <row r="52748" ht="8.25" customHeight="1"/>
    <row r="52749" ht="8.25" customHeight="1"/>
    <row r="52750" ht="8.25" customHeight="1"/>
    <row r="52751" ht="8.25" customHeight="1"/>
    <row r="52752" ht="8.25" customHeight="1"/>
    <row r="52753" ht="8.25" customHeight="1"/>
    <row r="52754" ht="8.25" customHeight="1"/>
    <row r="52755" ht="8.25" customHeight="1"/>
    <row r="52756" ht="8.25" customHeight="1"/>
    <row r="52757" ht="8.25" customHeight="1"/>
    <row r="52758" ht="8.25" customHeight="1"/>
    <row r="52759" ht="8.25" customHeight="1"/>
    <row r="52760" ht="8.25" customHeight="1"/>
    <row r="52761" ht="8.25" customHeight="1"/>
    <row r="52762" ht="8.25" customHeight="1"/>
    <row r="52763" ht="8.25" customHeight="1"/>
    <row r="52764" ht="8.25" customHeight="1"/>
    <row r="52765" ht="8.25" customHeight="1"/>
    <row r="52766" ht="8.25" customHeight="1"/>
    <row r="52767" ht="8.25" customHeight="1"/>
    <row r="52768" ht="8.25" customHeight="1"/>
    <row r="52769" ht="8.25" customHeight="1"/>
    <row r="52770" ht="8.25" customHeight="1"/>
    <row r="52771" ht="8.25" customHeight="1"/>
    <row r="52772" ht="8.25" customHeight="1"/>
    <row r="52773" ht="8.25" customHeight="1"/>
    <row r="52774" ht="8.25" customHeight="1"/>
    <row r="52775" ht="8.25" customHeight="1"/>
    <row r="52776" ht="8.25" customHeight="1"/>
    <row r="52777" ht="8.25" customHeight="1"/>
    <row r="52778" ht="8.25" customHeight="1"/>
    <row r="52779" ht="8.25" customHeight="1"/>
    <row r="52780" ht="8.25" customHeight="1"/>
    <row r="52781" ht="8.25" customHeight="1"/>
    <row r="52782" ht="8.25" customHeight="1"/>
    <row r="52783" ht="8.25" customHeight="1"/>
    <row r="52784" ht="8.25" customHeight="1"/>
    <row r="52785" ht="8.25" customHeight="1"/>
    <row r="52786" ht="8.25" customHeight="1"/>
    <row r="52787" ht="8.25" customHeight="1"/>
    <row r="52788" ht="8.25" customHeight="1"/>
    <row r="52789" ht="8.25" customHeight="1"/>
    <row r="52790" ht="8.25" customHeight="1"/>
    <row r="52791" ht="8.25" customHeight="1"/>
    <row r="52792" ht="8.25" customHeight="1"/>
    <row r="52793" ht="8.25" customHeight="1"/>
    <row r="52794" ht="8.25" customHeight="1"/>
    <row r="52795" ht="8.25" customHeight="1"/>
    <row r="52796" ht="8.25" customHeight="1"/>
    <row r="52797" ht="8.25" customHeight="1"/>
    <row r="52798" ht="8.25" customHeight="1"/>
    <row r="52799" ht="8.25" customHeight="1"/>
    <row r="52800" ht="8.25" customHeight="1"/>
    <row r="52801" ht="8.25" customHeight="1"/>
    <row r="52802" ht="8.25" customHeight="1"/>
    <row r="52803" ht="8.25" customHeight="1"/>
    <row r="52804" ht="8.25" customHeight="1"/>
    <row r="52805" ht="8.25" customHeight="1"/>
    <row r="52806" ht="8.25" customHeight="1"/>
    <row r="52807" ht="8.25" customHeight="1"/>
    <row r="52808" ht="8.25" customHeight="1"/>
    <row r="52809" ht="8.25" customHeight="1"/>
    <row r="52810" ht="8.25" customHeight="1"/>
    <row r="52811" ht="8.25" customHeight="1"/>
    <row r="52812" ht="8.25" customHeight="1"/>
    <row r="52813" ht="8.25" customHeight="1"/>
    <row r="52814" ht="8.25" customHeight="1"/>
    <row r="52815" ht="8.25" customHeight="1"/>
    <row r="52816" ht="8.25" customHeight="1"/>
    <row r="52817" ht="8.25" customHeight="1"/>
    <row r="52818" ht="8.25" customHeight="1"/>
    <row r="52819" ht="8.25" customHeight="1"/>
    <row r="52820" ht="8.25" customHeight="1"/>
    <row r="52821" ht="8.25" customHeight="1"/>
    <row r="52822" ht="8.25" customHeight="1"/>
    <row r="52823" ht="8.25" customHeight="1"/>
    <row r="52824" ht="8.25" customHeight="1"/>
    <row r="52825" ht="8.25" customHeight="1"/>
    <row r="52826" ht="8.25" customHeight="1"/>
    <row r="52827" ht="8.25" customHeight="1"/>
    <row r="52828" ht="8.25" customHeight="1"/>
    <row r="52829" ht="8.25" customHeight="1"/>
    <row r="52830" ht="8.25" customHeight="1"/>
    <row r="52831" ht="8.25" customHeight="1"/>
    <row r="52832" ht="8.25" customHeight="1"/>
    <row r="52833" ht="8.25" customHeight="1"/>
    <row r="52834" ht="8.25" customHeight="1"/>
    <row r="52835" ht="8.25" customHeight="1"/>
    <row r="52836" ht="8.25" customHeight="1"/>
    <row r="52837" ht="8.25" customHeight="1"/>
    <row r="52838" ht="8.25" customHeight="1"/>
    <row r="52839" ht="8.25" customHeight="1"/>
    <row r="52840" ht="8.25" customHeight="1"/>
    <row r="52841" ht="8.25" customHeight="1"/>
    <row r="52842" ht="8.25" customHeight="1"/>
    <row r="52843" ht="8.25" customHeight="1"/>
    <row r="52844" ht="8.25" customHeight="1"/>
    <row r="52845" ht="8.25" customHeight="1"/>
    <row r="52846" ht="8.25" customHeight="1"/>
    <row r="52847" ht="8.25" customHeight="1"/>
    <row r="52848" ht="8.25" customHeight="1"/>
    <row r="52849" ht="8.25" customHeight="1"/>
    <row r="52850" ht="8.25" customHeight="1"/>
    <row r="52851" ht="8.25" customHeight="1"/>
    <row r="52852" ht="8.25" customHeight="1"/>
    <row r="52853" ht="8.25" customHeight="1"/>
    <row r="52854" ht="8.25" customHeight="1"/>
    <row r="52855" ht="8.25" customHeight="1"/>
    <row r="52856" ht="8.25" customHeight="1"/>
    <row r="52857" ht="8.25" customHeight="1"/>
    <row r="52858" ht="8.25" customHeight="1"/>
    <row r="52859" ht="8.25" customHeight="1"/>
    <row r="52860" ht="8.25" customHeight="1"/>
    <row r="52861" ht="8.25" customHeight="1"/>
    <row r="52862" ht="8.25" customHeight="1"/>
    <row r="52863" ht="8.25" customHeight="1"/>
    <row r="52864" ht="8.25" customHeight="1"/>
    <row r="52865" ht="8.25" customHeight="1"/>
    <row r="52866" ht="8.25" customHeight="1"/>
    <row r="52867" ht="8.25" customHeight="1"/>
    <row r="52868" ht="8.25" customHeight="1"/>
    <row r="52869" ht="8.25" customHeight="1"/>
    <row r="52870" ht="8.25" customHeight="1"/>
    <row r="52871" ht="8.25" customHeight="1"/>
    <row r="52872" ht="8.25" customHeight="1"/>
    <row r="52873" ht="8.25" customHeight="1"/>
    <row r="52874" ht="8.25" customHeight="1"/>
    <row r="52875" ht="8.25" customHeight="1"/>
    <row r="52876" ht="8.25" customHeight="1"/>
    <row r="52877" ht="8.25" customHeight="1"/>
    <row r="52878" ht="8.25" customHeight="1"/>
    <row r="52879" ht="8.25" customHeight="1"/>
    <row r="52880" ht="8.25" customHeight="1"/>
    <row r="52881" ht="8.25" customHeight="1"/>
    <row r="52882" ht="8.25" customHeight="1"/>
    <row r="52883" ht="8.25" customHeight="1"/>
    <row r="52884" ht="8.25" customHeight="1"/>
    <row r="52885" ht="8.25" customHeight="1"/>
    <row r="52886" ht="8.25" customHeight="1"/>
    <row r="52887" ht="8.25" customHeight="1"/>
    <row r="52888" ht="8.25" customHeight="1"/>
    <row r="52889" ht="8.25" customHeight="1"/>
    <row r="52890" ht="8.25" customHeight="1"/>
    <row r="52891" ht="8.25" customHeight="1"/>
    <row r="52892" ht="8.25" customHeight="1"/>
    <row r="52893" ht="8.25" customHeight="1"/>
    <row r="52894" ht="8.25" customHeight="1"/>
    <row r="52895" ht="8.25" customHeight="1"/>
    <row r="52896" ht="8.25" customHeight="1"/>
    <row r="52897" ht="8.25" customHeight="1"/>
    <row r="52898" ht="8.25" customHeight="1"/>
    <row r="52899" ht="8.25" customHeight="1"/>
    <row r="52900" ht="8.25" customHeight="1"/>
    <row r="52901" ht="8.25" customHeight="1"/>
    <row r="52902" ht="8.25" customHeight="1"/>
    <row r="52903" ht="8.25" customHeight="1"/>
    <row r="52904" ht="8.25" customHeight="1"/>
    <row r="52905" ht="8.25" customHeight="1"/>
    <row r="52906" ht="8.25" customHeight="1"/>
    <row r="52907" ht="8.25" customHeight="1"/>
    <row r="52908" ht="8.25" customHeight="1"/>
    <row r="52909" ht="8.25" customHeight="1"/>
    <row r="52910" ht="8.25" customHeight="1"/>
    <row r="52911" ht="8.25" customHeight="1"/>
    <row r="52912" ht="8.25" customHeight="1"/>
    <row r="52913" ht="8.25" customHeight="1"/>
    <row r="52914" ht="8.25" customHeight="1"/>
    <row r="52915" ht="8.25" customHeight="1"/>
    <row r="52916" ht="8.25" customHeight="1"/>
    <row r="52917" ht="8.25" customHeight="1"/>
    <row r="52918" ht="8.25" customHeight="1"/>
    <row r="52919" ht="8.25" customHeight="1"/>
    <row r="52920" ht="8.25" customHeight="1"/>
    <row r="52921" ht="8.25" customHeight="1"/>
    <row r="52922" ht="8.25" customHeight="1"/>
    <row r="52923" ht="8.25" customHeight="1"/>
    <row r="52924" ht="8.25" customHeight="1"/>
    <row r="52925" ht="8.25" customHeight="1"/>
    <row r="52926" ht="8.25" customHeight="1"/>
    <row r="52927" ht="8.25" customHeight="1"/>
    <row r="52928" ht="8.25" customHeight="1"/>
    <row r="52929" ht="8.25" customHeight="1"/>
    <row r="52930" ht="8.25" customHeight="1"/>
    <row r="52931" ht="8.25" customHeight="1"/>
    <row r="52932" ht="8.25" customHeight="1"/>
    <row r="52933" ht="8.25" customHeight="1"/>
    <row r="52934" ht="8.25" customHeight="1"/>
    <row r="52935" ht="8.25" customHeight="1"/>
    <row r="52936" ht="8.25" customHeight="1"/>
    <row r="52937" ht="8.25" customHeight="1"/>
    <row r="52938" ht="8.25" customHeight="1"/>
    <row r="52939" ht="8.25" customHeight="1"/>
    <row r="52940" ht="8.25" customHeight="1"/>
    <row r="52941" ht="8.25" customHeight="1"/>
    <row r="52942" ht="8.25" customHeight="1"/>
    <row r="52943" ht="8.25" customHeight="1"/>
    <row r="52944" ht="8.25" customHeight="1"/>
    <row r="52945" ht="8.25" customHeight="1"/>
    <row r="52946" ht="8.25" customHeight="1"/>
    <row r="52947" ht="8.25" customHeight="1"/>
    <row r="52948" ht="8.25" customHeight="1"/>
    <row r="52949" ht="8.25" customHeight="1"/>
    <row r="52950" ht="8.25" customHeight="1"/>
    <row r="52951" ht="8.25" customHeight="1"/>
    <row r="52952" ht="8.25" customHeight="1"/>
    <row r="52953" ht="8.25" customHeight="1"/>
    <row r="52954" ht="8.25" customHeight="1"/>
    <row r="52955" ht="8.25" customHeight="1"/>
    <row r="52956" ht="8.25" customHeight="1"/>
    <row r="52957" ht="8.25" customHeight="1"/>
    <row r="52958" ht="8.25" customHeight="1"/>
    <row r="52959" ht="8.25" customHeight="1"/>
    <row r="52960" ht="8.25" customHeight="1"/>
    <row r="52961" ht="8.25" customHeight="1"/>
    <row r="52962" ht="8.25" customHeight="1"/>
    <row r="52963" ht="8.25" customHeight="1"/>
    <row r="52964" ht="8.25" customHeight="1"/>
    <row r="52965" ht="8.25" customHeight="1"/>
    <row r="52966" ht="8.25" customHeight="1"/>
    <row r="52967" ht="8.25" customHeight="1"/>
    <row r="52968" ht="8.25" customHeight="1"/>
    <row r="52969" ht="8.25" customHeight="1"/>
    <row r="52970" ht="8.25" customHeight="1"/>
    <row r="52971" ht="8.25" customHeight="1"/>
    <row r="52972" ht="8.25" customHeight="1"/>
    <row r="52973" ht="8.25" customHeight="1"/>
    <row r="52974" ht="8.25" customHeight="1"/>
    <row r="52975" ht="8.25" customHeight="1"/>
    <row r="52976" ht="8.25" customHeight="1"/>
    <row r="52977" ht="8.25" customHeight="1"/>
    <row r="52978" ht="8.25" customHeight="1"/>
    <row r="52979" ht="8.25" customHeight="1"/>
    <row r="52980" ht="8.25" customHeight="1"/>
    <row r="52981" ht="8.25" customHeight="1"/>
    <row r="52982" ht="8.25" customHeight="1"/>
    <row r="52983" ht="8.25" customHeight="1"/>
    <row r="52984" ht="8.25" customHeight="1"/>
    <row r="52985" ht="8.25" customHeight="1"/>
    <row r="52986" ht="8.25" customHeight="1"/>
    <row r="52987" ht="8.25" customHeight="1"/>
    <row r="52988" ht="8.25" customHeight="1"/>
    <row r="52989" ht="8.25" customHeight="1"/>
    <row r="52990" ht="8.25" customHeight="1"/>
    <row r="52991" ht="8.25" customHeight="1"/>
    <row r="52992" ht="8.25" customHeight="1"/>
    <row r="52993" ht="8.25" customHeight="1"/>
    <row r="52994" ht="8.25" customHeight="1"/>
    <row r="52995" ht="8.25" customHeight="1"/>
    <row r="52996" ht="8.25" customHeight="1"/>
    <row r="52997" ht="8.25" customHeight="1"/>
    <row r="52998" ht="8.25" customHeight="1"/>
    <row r="52999" ht="8.25" customHeight="1"/>
    <row r="53000" ht="8.25" customHeight="1"/>
    <row r="53001" ht="8.25" customHeight="1"/>
    <row r="53002" ht="8.25" customHeight="1"/>
    <row r="53003" ht="8.25" customHeight="1"/>
    <row r="53004" ht="8.25" customHeight="1"/>
    <row r="53005" ht="8.25" customHeight="1"/>
    <row r="53006" ht="8.25" customHeight="1"/>
    <row r="53007" ht="8.25" customHeight="1"/>
    <row r="53008" ht="8.25" customHeight="1"/>
    <row r="53009" ht="8.25" customHeight="1"/>
    <row r="53010" ht="8.25" customHeight="1"/>
    <row r="53011" ht="8.25" customHeight="1"/>
    <row r="53012" ht="8.25" customHeight="1"/>
    <row r="53013" ht="8.25" customHeight="1"/>
    <row r="53014" ht="8.25" customHeight="1"/>
    <row r="53015" ht="8.25" customHeight="1"/>
    <row r="53016" ht="8.25" customHeight="1"/>
    <row r="53017" ht="8.25" customHeight="1"/>
    <row r="53018" ht="8.25" customHeight="1"/>
    <row r="53019" ht="8.25" customHeight="1"/>
    <row r="53020" ht="8.25" customHeight="1"/>
    <row r="53021" ht="8.25" customHeight="1"/>
    <row r="53022" ht="8.25" customHeight="1"/>
    <row r="53023" ht="8.25" customHeight="1"/>
    <row r="53024" ht="8.25" customHeight="1"/>
    <row r="53025" ht="8.25" customHeight="1"/>
    <row r="53026" ht="8.25" customHeight="1"/>
    <row r="53027" ht="8.25" customHeight="1"/>
    <row r="53028" ht="8.25" customHeight="1"/>
    <row r="53029" ht="8.25" customHeight="1"/>
    <row r="53030" ht="8.25" customHeight="1"/>
    <row r="53031" ht="8.25" customHeight="1"/>
    <row r="53032" ht="8.25" customHeight="1"/>
    <row r="53033" ht="8.25" customHeight="1"/>
    <row r="53034" ht="8.25" customHeight="1"/>
    <row r="53035" ht="8.25" customHeight="1"/>
    <row r="53036" ht="8.25" customHeight="1"/>
    <row r="53037" ht="8.25" customHeight="1"/>
    <row r="53038" ht="8.25" customHeight="1"/>
    <row r="53039" ht="8.25" customHeight="1"/>
    <row r="53040" ht="8.25" customHeight="1"/>
    <row r="53041" ht="8.25" customHeight="1"/>
    <row r="53042" ht="8.25" customHeight="1"/>
    <row r="53043" ht="8.25" customHeight="1"/>
    <row r="53044" ht="8.25" customHeight="1"/>
    <row r="53045" ht="8.25" customHeight="1"/>
    <row r="53046" ht="8.25" customHeight="1"/>
    <row r="53047" ht="8.25" customHeight="1"/>
    <row r="53048" ht="8.25" customHeight="1"/>
    <row r="53049" ht="8.25" customHeight="1"/>
    <row r="53050" ht="8.25" customHeight="1"/>
    <row r="53051" ht="8.25" customHeight="1"/>
    <row r="53052" ht="8.25" customHeight="1"/>
    <row r="53053" ht="8.25" customHeight="1"/>
    <row r="53054" ht="8.25" customHeight="1"/>
    <row r="53055" ht="8.25" customHeight="1"/>
    <row r="53056" ht="8.25" customHeight="1"/>
    <row r="53057" ht="8.25" customHeight="1"/>
    <row r="53058" ht="8.25" customHeight="1"/>
    <row r="53059" ht="8.25" customHeight="1"/>
    <row r="53060" ht="8.25" customHeight="1"/>
    <row r="53061" ht="8.25" customHeight="1"/>
    <row r="53062" ht="8.25" customHeight="1"/>
    <row r="53063" ht="8.25" customHeight="1"/>
    <row r="53064" ht="8.25" customHeight="1"/>
    <row r="53065" ht="8.25" customHeight="1"/>
    <row r="53066" ht="8.25" customHeight="1"/>
    <row r="53067" ht="8.25" customHeight="1"/>
    <row r="53068" ht="8.25" customHeight="1"/>
    <row r="53069" ht="8.25" customHeight="1"/>
    <row r="53070" ht="8.25" customHeight="1"/>
    <row r="53071" ht="8.25" customHeight="1"/>
    <row r="53072" ht="8.25" customHeight="1"/>
    <row r="53073" ht="8.25" customHeight="1"/>
    <row r="53074" ht="8.25" customHeight="1"/>
    <row r="53075" ht="8.25" customHeight="1"/>
    <row r="53076" ht="8.25" customHeight="1"/>
    <row r="53077" ht="8.25" customHeight="1"/>
    <row r="53078" ht="8.25" customHeight="1"/>
    <row r="53079" ht="8.25" customHeight="1"/>
    <row r="53080" ht="8.25" customHeight="1"/>
    <row r="53081" ht="8.25" customHeight="1"/>
    <row r="53082" ht="8.25" customHeight="1"/>
    <row r="53083" ht="8.25" customHeight="1"/>
    <row r="53084" ht="8.25" customHeight="1"/>
    <row r="53085" ht="8.25" customHeight="1"/>
    <row r="53086" ht="8.25" customHeight="1"/>
    <row r="53087" ht="8.25" customHeight="1"/>
    <row r="53088" ht="8.25" customHeight="1"/>
    <row r="53089" ht="8.25" customHeight="1"/>
    <row r="53090" ht="8.25" customHeight="1"/>
    <row r="53091" ht="8.25" customHeight="1"/>
    <row r="53092" ht="8.25" customHeight="1"/>
    <row r="53093" ht="8.25" customHeight="1"/>
    <row r="53094" ht="8.25" customHeight="1"/>
    <row r="53095" ht="8.25" customHeight="1"/>
    <row r="53096" ht="8.25" customHeight="1"/>
    <row r="53097" ht="8.25" customHeight="1"/>
    <row r="53098" ht="8.25" customHeight="1"/>
    <row r="53099" ht="8.25" customHeight="1"/>
    <row r="53100" ht="8.25" customHeight="1"/>
    <row r="53101" ht="8.25" customHeight="1"/>
    <row r="53102" ht="8.25" customHeight="1"/>
    <row r="53103" ht="8.25" customHeight="1"/>
    <row r="53104" ht="8.25" customHeight="1"/>
    <row r="53105" ht="8.25" customHeight="1"/>
    <row r="53106" ht="8.25" customHeight="1"/>
    <row r="53107" ht="8.25" customHeight="1"/>
    <row r="53108" ht="8.25" customHeight="1"/>
    <row r="53109" ht="8.25" customHeight="1"/>
    <row r="53110" ht="8.25" customHeight="1"/>
    <row r="53111" ht="8.25" customHeight="1"/>
    <row r="53112" ht="8.25" customHeight="1"/>
    <row r="53113" ht="8.25" customHeight="1"/>
    <row r="53114" ht="8.25" customHeight="1"/>
    <row r="53115" ht="8.25" customHeight="1"/>
    <row r="53116" ht="8.25" customHeight="1"/>
    <row r="53117" ht="8.25" customHeight="1"/>
    <row r="53118" ht="8.25" customHeight="1"/>
    <row r="53119" ht="8.25" customHeight="1"/>
    <row r="53120" ht="8.25" customHeight="1"/>
    <row r="53121" ht="8.25" customHeight="1"/>
    <row r="53122" ht="8.25" customHeight="1"/>
    <row r="53123" ht="8.25" customHeight="1"/>
    <row r="53124" ht="8.25" customHeight="1"/>
    <row r="53125" ht="8.25" customHeight="1"/>
    <row r="53126" ht="8.25" customHeight="1"/>
    <row r="53127" ht="8.25" customHeight="1"/>
    <row r="53128" ht="8.25" customHeight="1"/>
    <row r="53129" ht="8.25" customHeight="1"/>
    <row r="53130" ht="8.25" customHeight="1"/>
    <row r="53131" ht="8.25" customHeight="1"/>
    <row r="53132" ht="8.25" customHeight="1"/>
    <row r="53133" ht="8.25" customHeight="1"/>
    <row r="53134" ht="8.25" customHeight="1"/>
    <row r="53135" ht="8.25" customHeight="1"/>
    <row r="53136" ht="8.25" customHeight="1"/>
    <row r="53137" ht="8.25" customHeight="1"/>
    <row r="53138" ht="8.25" customHeight="1"/>
    <row r="53139" ht="8.25" customHeight="1"/>
    <row r="53140" ht="8.25" customHeight="1"/>
    <row r="53141" ht="8.25" customHeight="1"/>
    <row r="53142" ht="8.25" customHeight="1"/>
    <row r="53143" ht="8.25" customHeight="1"/>
    <row r="53144" ht="8.25" customHeight="1"/>
    <row r="53145" ht="8.25" customHeight="1"/>
    <row r="53146" ht="8.25" customHeight="1"/>
    <row r="53147" ht="8.25" customHeight="1"/>
    <row r="53148" ht="8.25" customHeight="1"/>
    <row r="53149" ht="8.25" customHeight="1"/>
    <row r="53150" ht="8.25" customHeight="1"/>
    <row r="53151" ht="8.25" customHeight="1"/>
    <row r="53152" ht="8.25" customHeight="1"/>
    <row r="53153" ht="8.25" customHeight="1"/>
    <row r="53154" ht="8.25" customHeight="1"/>
    <row r="53155" ht="8.25" customHeight="1"/>
    <row r="53156" ht="8.25" customHeight="1"/>
    <row r="53157" ht="8.25" customHeight="1"/>
    <row r="53158" ht="8.25" customHeight="1"/>
    <row r="53159" ht="8.25" customHeight="1"/>
    <row r="53160" ht="8.25" customHeight="1"/>
    <row r="53161" ht="8.25" customHeight="1"/>
    <row r="53162" ht="8.25" customHeight="1"/>
    <row r="53163" ht="8.25" customHeight="1"/>
    <row r="53164" ht="8.25" customHeight="1"/>
    <row r="53165" ht="8.25" customHeight="1"/>
    <row r="53166" ht="8.25" customHeight="1"/>
    <row r="53167" ht="8.25" customHeight="1"/>
    <row r="53168" ht="8.25" customHeight="1"/>
    <row r="53169" ht="8.25" customHeight="1"/>
    <row r="53170" ht="8.25" customHeight="1"/>
    <row r="53171" ht="8.25" customHeight="1"/>
    <row r="53172" ht="8.25" customHeight="1"/>
    <row r="53173" ht="8.25" customHeight="1"/>
    <row r="53174" ht="8.25" customHeight="1"/>
    <row r="53175" ht="8.25" customHeight="1"/>
    <row r="53176" ht="8.25" customHeight="1"/>
    <row r="53177" ht="8.25" customHeight="1"/>
    <row r="53178" ht="8.25" customHeight="1"/>
    <row r="53179" ht="8.25" customHeight="1"/>
    <row r="53180" ht="8.25" customHeight="1"/>
    <row r="53181" ht="8.25" customHeight="1"/>
    <row r="53182" ht="8.25" customHeight="1"/>
    <row r="53183" ht="8.25" customHeight="1"/>
    <row r="53184" ht="8.25" customHeight="1"/>
    <row r="53185" ht="8.25" customHeight="1"/>
    <row r="53186" ht="8.25" customHeight="1"/>
    <row r="53187" ht="8.25" customHeight="1"/>
    <row r="53188" ht="8.25" customHeight="1"/>
    <row r="53189" ht="8.25" customHeight="1"/>
    <row r="53190" ht="8.25" customHeight="1"/>
    <row r="53191" ht="8.25" customHeight="1"/>
    <row r="53192" ht="8.25" customHeight="1"/>
    <row r="53193" ht="8.25" customHeight="1"/>
    <row r="53194" ht="8.25" customHeight="1"/>
    <row r="53195" ht="8.25" customHeight="1"/>
    <row r="53196" ht="8.25" customHeight="1"/>
    <row r="53197" ht="8.25" customHeight="1"/>
    <row r="53198" ht="8.25" customHeight="1"/>
    <row r="53199" ht="8.25" customHeight="1"/>
    <row r="53200" ht="8.25" customHeight="1"/>
    <row r="53201" ht="8.25" customHeight="1"/>
    <row r="53202" ht="8.25" customHeight="1"/>
    <row r="53203" ht="8.25" customHeight="1"/>
    <row r="53204" ht="8.25" customHeight="1"/>
    <row r="53205" ht="8.25" customHeight="1"/>
    <row r="53206" ht="8.25" customHeight="1"/>
    <row r="53207" ht="8.25" customHeight="1"/>
    <row r="53208" ht="8.25" customHeight="1"/>
    <row r="53209" ht="8.25" customHeight="1"/>
    <row r="53210" ht="8.25" customHeight="1"/>
    <row r="53211" ht="8.25" customHeight="1"/>
    <row r="53212" ht="8.25" customHeight="1"/>
    <row r="53213" ht="8.25" customHeight="1"/>
    <row r="53214" ht="8.25" customHeight="1"/>
    <row r="53215" ht="8.25" customHeight="1"/>
    <row r="53216" ht="8.25" customHeight="1"/>
    <row r="53217" ht="8.25" customHeight="1"/>
    <row r="53218" ht="8.25" customHeight="1"/>
    <row r="53219" ht="8.25" customHeight="1"/>
    <row r="53220" ht="8.25" customHeight="1"/>
    <row r="53221" ht="8.25" customHeight="1"/>
    <row r="53222" ht="8.25" customHeight="1"/>
    <row r="53223" ht="8.25" customHeight="1"/>
    <row r="53224" ht="8.25" customHeight="1"/>
    <row r="53225" ht="8.25" customHeight="1"/>
    <row r="53226" ht="8.25" customHeight="1"/>
    <row r="53227" ht="8.25" customHeight="1"/>
    <row r="53228" ht="8.25" customHeight="1"/>
    <row r="53229" ht="8.25" customHeight="1"/>
    <row r="53230" ht="8.25" customHeight="1"/>
    <row r="53231" ht="8.25" customHeight="1"/>
    <row r="53232" ht="8.25" customHeight="1"/>
    <row r="53233" ht="8.25" customHeight="1"/>
    <row r="53234" ht="8.25" customHeight="1"/>
    <row r="53235" ht="8.25" customHeight="1"/>
    <row r="53236" ht="8.25" customHeight="1"/>
    <row r="53237" ht="8.25" customHeight="1"/>
    <row r="53238" ht="8.25" customHeight="1"/>
    <row r="53239" ht="8.25" customHeight="1"/>
    <row r="53240" ht="8.25" customHeight="1"/>
    <row r="53241" ht="8.25" customHeight="1"/>
    <row r="53242" ht="8.25" customHeight="1"/>
    <row r="53243" ht="8.25" customHeight="1"/>
    <row r="53244" ht="8.25" customHeight="1"/>
    <row r="53245" ht="8.25" customHeight="1"/>
    <row r="53246" ht="8.25" customHeight="1"/>
    <row r="53247" ht="8.25" customHeight="1"/>
    <row r="53248" ht="8.25" customHeight="1"/>
    <row r="53249" ht="8.25" customHeight="1"/>
    <row r="53250" ht="8.25" customHeight="1"/>
    <row r="53251" ht="8.25" customHeight="1"/>
    <row r="53252" ht="8.25" customHeight="1"/>
    <row r="53253" ht="8.25" customHeight="1"/>
    <row r="53254" ht="8.25" customHeight="1"/>
    <row r="53255" ht="8.25" customHeight="1"/>
    <row r="53256" ht="8.25" customHeight="1"/>
    <row r="53257" ht="8.25" customHeight="1"/>
    <row r="53258" ht="8.25" customHeight="1"/>
    <row r="53259" ht="8.25" customHeight="1"/>
    <row r="53260" ht="8.25" customHeight="1"/>
    <row r="53261" ht="8.25" customHeight="1"/>
    <row r="53262" ht="8.25" customHeight="1"/>
    <row r="53263" ht="8.25" customHeight="1"/>
    <row r="53264" ht="8.25" customHeight="1"/>
    <row r="53265" ht="8.25" customHeight="1"/>
    <row r="53266" ht="8.25" customHeight="1"/>
    <row r="53267" ht="8.25" customHeight="1"/>
    <row r="53268" ht="8.25" customHeight="1"/>
    <row r="53269" ht="8.25" customHeight="1"/>
    <row r="53270" ht="8.25" customHeight="1"/>
    <row r="53271" ht="8.25" customHeight="1"/>
    <row r="53272" ht="8.25" customHeight="1"/>
    <row r="53273" ht="8.25" customHeight="1"/>
    <row r="53274" ht="8.25" customHeight="1"/>
    <row r="53275" ht="8.25" customHeight="1"/>
    <row r="53276" ht="8.25" customHeight="1"/>
    <row r="53277" ht="8.25" customHeight="1"/>
    <row r="53278" ht="8.25" customHeight="1"/>
    <row r="53279" ht="8.25" customHeight="1"/>
    <row r="53280" ht="8.25" customHeight="1"/>
    <row r="53281" ht="8.25" customHeight="1"/>
    <row r="53282" ht="8.25" customHeight="1"/>
    <row r="53283" ht="8.25" customHeight="1"/>
    <row r="53284" ht="8.25" customHeight="1"/>
    <row r="53285" ht="8.25" customHeight="1"/>
    <row r="53286" ht="8.25" customHeight="1"/>
    <row r="53287" ht="8.25" customHeight="1"/>
    <row r="53288" ht="8.25" customHeight="1"/>
    <row r="53289" ht="8.25" customHeight="1"/>
    <row r="53290" ht="8.25" customHeight="1"/>
    <row r="53291" ht="8.25" customHeight="1"/>
    <row r="53292" ht="8.25" customHeight="1"/>
    <row r="53293" ht="8.25" customHeight="1"/>
    <row r="53294" ht="8.25" customHeight="1"/>
    <row r="53295" ht="8.25" customHeight="1"/>
    <row r="53296" ht="8.25" customHeight="1"/>
    <row r="53297" ht="8.25" customHeight="1"/>
    <row r="53298" ht="8.25" customHeight="1"/>
    <row r="53299" ht="8.25" customHeight="1"/>
    <row r="53300" ht="8.25" customHeight="1"/>
    <row r="53301" ht="8.25" customHeight="1"/>
    <row r="53302" ht="8.25" customHeight="1"/>
    <row r="53303" ht="8.25" customHeight="1"/>
    <row r="53304" ht="8.25" customHeight="1"/>
    <row r="53305" ht="8.25" customHeight="1"/>
    <row r="53306" ht="8.25" customHeight="1"/>
    <row r="53307" ht="8.25" customHeight="1"/>
    <row r="53308" ht="8.25" customHeight="1"/>
    <row r="53309" ht="8.25" customHeight="1"/>
    <row r="53310" ht="8.25" customHeight="1"/>
    <row r="53311" ht="8.25" customHeight="1"/>
    <row r="53312" ht="8.25" customHeight="1"/>
    <row r="53313" ht="8.25" customHeight="1"/>
    <row r="53314" ht="8.25" customHeight="1"/>
    <row r="53315" ht="8.25" customHeight="1"/>
    <row r="53316" ht="8.25" customHeight="1"/>
    <row r="53317" ht="8.25" customHeight="1"/>
    <row r="53318" ht="8.25" customHeight="1"/>
    <row r="53319" ht="8.25" customHeight="1"/>
    <row r="53320" ht="8.25" customHeight="1"/>
    <row r="53321" ht="8.25" customHeight="1"/>
    <row r="53322" ht="8.25" customHeight="1"/>
    <row r="53323" ht="8.25" customHeight="1"/>
    <row r="53324" ht="8.25" customHeight="1"/>
    <row r="53325" ht="8.25" customHeight="1"/>
    <row r="53326" ht="8.25" customHeight="1"/>
    <row r="53327" ht="8.25" customHeight="1"/>
    <row r="53328" ht="8.25" customHeight="1"/>
    <row r="53329" ht="8.25" customHeight="1"/>
    <row r="53330" ht="8.25" customHeight="1"/>
    <row r="53331" ht="8.25" customHeight="1"/>
    <row r="53332" ht="8.25" customHeight="1"/>
    <row r="53333" ht="8.25" customHeight="1"/>
    <row r="53334" ht="8.25" customHeight="1"/>
    <row r="53335" ht="8.25" customHeight="1"/>
    <row r="53336" ht="8.25" customHeight="1"/>
    <row r="53337" ht="8.25" customHeight="1"/>
    <row r="53338" ht="8.25" customHeight="1"/>
    <row r="53339" ht="8.25" customHeight="1"/>
    <row r="53340" ht="8.25" customHeight="1"/>
    <row r="53341" ht="8.25" customHeight="1"/>
    <row r="53342" ht="8.25" customHeight="1"/>
    <row r="53343" ht="8.25" customHeight="1"/>
    <row r="53344" ht="8.25" customHeight="1"/>
    <row r="53345" ht="8.25" customHeight="1"/>
    <row r="53346" ht="8.25" customHeight="1"/>
    <row r="53347" ht="8.25" customHeight="1"/>
    <row r="53348" ht="8.25" customHeight="1"/>
    <row r="53349" ht="8.25" customHeight="1"/>
    <row r="53350" ht="8.25" customHeight="1"/>
    <row r="53351" ht="8.25" customHeight="1"/>
    <row r="53352" ht="8.25" customHeight="1"/>
    <row r="53353" ht="8.25" customHeight="1"/>
    <row r="53354" ht="8.25" customHeight="1"/>
    <row r="53355" ht="8.25" customHeight="1"/>
    <row r="53356" ht="8.25" customHeight="1"/>
    <row r="53357" ht="8.25" customHeight="1"/>
    <row r="53358" ht="8.25" customHeight="1"/>
    <row r="53359" ht="8.25" customHeight="1"/>
    <row r="53360" ht="8.25" customHeight="1"/>
    <row r="53361" ht="8.25" customHeight="1"/>
    <row r="53362" ht="8.25" customHeight="1"/>
    <row r="53363" ht="8.25" customHeight="1"/>
    <row r="53364" ht="8.25" customHeight="1"/>
    <row r="53365" ht="8.25" customHeight="1"/>
    <row r="53366" ht="8.25" customHeight="1"/>
    <row r="53367" ht="8.25" customHeight="1"/>
    <row r="53368" ht="8.25" customHeight="1"/>
    <row r="53369" ht="8.25" customHeight="1"/>
    <row r="53370" ht="8.25" customHeight="1"/>
    <row r="53371" ht="8.25" customHeight="1"/>
    <row r="53372" ht="8.25" customHeight="1"/>
    <row r="53373" ht="8.25" customHeight="1"/>
    <row r="53374" ht="8.25" customHeight="1"/>
    <row r="53375" ht="8.25" customHeight="1"/>
    <row r="53376" ht="8.25" customHeight="1"/>
    <row r="53377" ht="8.25" customHeight="1"/>
    <row r="53378" ht="8.25" customHeight="1"/>
    <row r="53379" ht="8.25" customHeight="1"/>
    <row r="53380" ht="8.25" customHeight="1"/>
    <row r="53381" ht="8.25" customHeight="1"/>
    <row r="53382" ht="8.25" customHeight="1"/>
    <row r="53383" ht="8.25" customHeight="1"/>
    <row r="53384" ht="8.25" customHeight="1"/>
    <row r="53385" ht="8.25" customHeight="1"/>
    <row r="53386" ht="8.25" customHeight="1"/>
    <row r="53387" ht="8.25" customHeight="1"/>
    <row r="53388" ht="8.25" customHeight="1"/>
    <row r="53389" ht="8.25" customHeight="1"/>
    <row r="53390" ht="8.25" customHeight="1"/>
    <row r="53391" ht="8.25" customHeight="1"/>
    <row r="53392" ht="8.25" customHeight="1"/>
    <row r="53393" ht="8.25" customHeight="1"/>
    <row r="53394" ht="8.25" customHeight="1"/>
    <row r="53395" ht="8.25" customHeight="1"/>
    <row r="53396" ht="8.25" customHeight="1"/>
    <row r="53397" ht="8.25" customHeight="1"/>
    <row r="53398" ht="8.25" customHeight="1"/>
    <row r="53399" ht="8.25" customHeight="1"/>
    <row r="53400" ht="8.25" customHeight="1"/>
    <row r="53401" ht="8.25" customHeight="1"/>
    <row r="53402" ht="8.25" customHeight="1"/>
    <row r="53403" ht="8.25" customHeight="1"/>
    <row r="53404" ht="8.25" customHeight="1"/>
    <row r="53405" ht="8.25" customHeight="1"/>
    <row r="53406" ht="8.25" customHeight="1"/>
    <row r="53407" ht="8.25" customHeight="1"/>
    <row r="53408" ht="8.25" customHeight="1"/>
    <row r="53409" ht="8.25" customHeight="1"/>
    <row r="53410" ht="8.25" customHeight="1"/>
    <row r="53411" ht="8.25" customHeight="1"/>
    <row r="53412" ht="8.25" customHeight="1"/>
    <row r="53413" ht="8.25" customHeight="1"/>
    <row r="53414" ht="8.25" customHeight="1"/>
    <row r="53415" ht="8.25" customHeight="1"/>
    <row r="53416" ht="8.25" customHeight="1"/>
    <row r="53417" ht="8.25" customHeight="1"/>
    <row r="53418" ht="8.25" customHeight="1"/>
    <row r="53419" ht="8.25" customHeight="1"/>
    <row r="53420" ht="8.25" customHeight="1"/>
    <row r="53421" ht="8.25" customHeight="1"/>
    <row r="53422" ht="8.25" customHeight="1"/>
    <row r="53423" ht="8.25" customHeight="1"/>
    <row r="53424" ht="8.25" customHeight="1"/>
    <row r="53425" ht="8.25" customHeight="1"/>
    <row r="53426" ht="8.25" customHeight="1"/>
    <row r="53427" ht="8.25" customHeight="1"/>
    <row r="53428" ht="8.25" customHeight="1"/>
    <row r="53429" ht="8.25" customHeight="1"/>
    <row r="53430" ht="8.25" customHeight="1"/>
    <row r="53431" ht="8.25" customHeight="1"/>
    <row r="53432" ht="8.25" customHeight="1"/>
    <row r="53433" ht="8.25" customHeight="1"/>
    <row r="53434" ht="8.25" customHeight="1"/>
    <row r="53435" ht="8.25" customHeight="1"/>
    <row r="53436" ht="8.25" customHeight="1"/>
    <row r="53437" ht="8.25" customHeight="1"/>
    <row r="53438" ht="8.25" customHeight="1"/>
    <row r="53439" ht="8.25" customHeight="1"/>
    <row r="53440" ht="8.25" customHeight="1"/>
    <row r="53441" ht="8.25" customHeight="1"/>
    <row r="53442" ht="8.25" customHeight="1"/>
    <row r="53443" ht="8.25" customHeight="1"/>
    <row r="53444" ht="8.25" customHeight="1"/>
    <row r="53445" ht="8.25" customHeight="1"/>
    <row r="53446" ht="8.25" customHeight="1"/>
    <row r="53447" ht="8.25" customHeight="1"/>
    <row r="53448" ht="8.25" customHeight="1"/>
    <row r="53449" ht="8.25" customHeight="1"/>
    <row r="53450" ht="8.25" customHeight="1"/>
    <row r="53451" ht="8.25" customHeight="1"/>
    <row r="53452" ht="8.25" customHeight="1"/>
    <row r="53453" ht="8.25" customHeight="1"/>
    <row r="53454" ht="8.25" customHeight="1"/>
    <row r="53455" ht="8.25" customHeight="1"/>
    <row r="53456" ht="8.25" customHeight="1"/>
    <row r="53457" ht="8.25" customHeight="1"/>
    <row r="53458" ht="8.25" customHeight="1"/>
    <row r="53459" ht="8.25" customHeight="1"/>
    <row r="53460" ht="8.25" customHeight="1"/>
    <row r="53461" ht="8.25" customHeight="1"/>
    <row r="53462" ht="8.25" customHeight="1"/>
    <row r="53463" ht="8.25" customHeight="1"/>
    <row r="53464" ht="8.25" customHeight="1"/>
    <row r="53465" ht="8.25" customHeight="1"/>
    <row r="53466" ht="8.25" customHeight="1"/>
    <row r="53467" ht="8.25" customHeight="1"/>
    <row r="53468" ht="8.25" customHeight="1"/>
    <row r="53469" ht="8.25" customHeight="1"/>
    <row r="53470" ht="8.25" customHeight="1"/>
    <row r="53471" ht="8.25" customHeight="1"/>
    <row r="53472" ht="8.25" customHeight="1"/>
    <row r="53473" ht="8.25" customHeight="1"/>
    <row r="53474" ht="8.25" customHeight="1"/>
    <row r="53475" ht="8.25" customHeight="1"/>
    <row r="53476" ht="8.25" customHeight="1"/>
    <row r="53477" ht="8.25" customHeight="1"/>
    <row r="53478" ht="8.25" customHeight="1"/>
    <row r="53479" ht="8.25" customHeight="1"/>
    <row r="53480" ht="8.25" customHeight="1"/>
    <row r="53481" ht="8.25" customHeight="1"/>
    <row r="53482" ht="8.25" customHeight="1"/>
    <row r="53483" ht="8.25" customHeight="1"/>
    <row r="53484" ht="8.25" customHeight="1"/>
    <row r="53485" ht="8.25" customHeight="1"/>
    <row r="53486" ht="8.25" customHeight="1"/>
    <row r="53487" ht="8.25" customHeight="1"/>
    <row r="53488" ht="8.25" customHeight="1"/>
    <row r="53489" ht="8.25" customHeight="1"/>
    <row r="53490" ht="8.25" customHeight="1"/>
    <row r="53491" ht="8.25" customHeight="1"/>
    <row r="53492" ht="8.25" customHeight="1"/>
    <row r="53493" ht="8.25" customHeight="1"/>
    <row r="53494" ht="8.25" customHeight="1"/>
    <row r="53495" ht="8.25" customHeight="1"/>
    <row r="53496" ht="8.25" customHeight="1"/>
    <row r="53497" ht="8.25" customHeight="1"/>
    <row r="53498" ht="8.25" customHeight="1"/>
    <row r="53499" ht="8.25" customHeight="1"/>
    <row r="53500" ht="8.25" customHeight="1"/>
    <row r="53501" ht="8.25" customHeight="1"/>
    <row r="53502" ht="8.25" customHeight="1"/>
    <row r="53503" ht="8.25" customHeight="1"/>
    <row r="53504" ht="8.25" customHeight="1"/>
    <row r="53505" ht="8.25" customHeight="1"/>
    <row r="53506" ht="8.25" customHeight="1"/>
    <row r="53507" ht="8.25" customHeight="1"/>
    <row r="53508" ht="8.25" customHeight="1"/>
    <row r="53509" ht="8.25" customHeight="1"/>
    <row r="53510" ht="8.25" customHeight="1"/>
    <row r="53511" ht="8.25" customHeight="1"/>
    <row r="53512" ht="8.25" customHeight="1"/>
    <row r="53513" ht="8.25" customHeight="1"/>
    <row r="53514" ht="8.25" customHeight="1"/>
    <row r="53515" ht="8.25" customHeight="1"/>
    <row r="53516" ht="8.25" customHeight="1"/>
    <row r="53517" ht="8.25" customHeight="1"/>
    <row r="53518" ht="8.25" customHeight="1"/>
    <row r="53519" ht="8.25" customHeight="1"/>
    <row r="53520" ht="8.25" customHeight="1"/>
    <row r="53521" ht="8.25" customHeight="1"/>
    <row r="53522" ht="8.25" customHeight="1"/>
    <row r="53523" ht="8.25" customHeight="1"/>
    <row r="53524" ht="8.25" customHeight="1"/>
    <row r="53525" ht="8.25" customHeight="1"/>
    <row r="53526" ht="8.25" customHeight="1"/>
    <row r="53527" ht="8.25" customHeight="1"/>
    <row r="53528" ht="8.25" customHeight="1"/>
    <row r="53529" ht="8.25" customHeight="1"/>
    <row r="53530" ht="8.25" customHeight="1"/>
    <row r="53531" ht="8.25" customHeight="1"/>
    <row r="53532" ht="8.25" customHeight="1"/>
    <row r="53533" ht="8.25" customHeight="1"/>
    <row r="53534" ht="8.25" customHeight="1"/>
    <row r="53535" ht="8.25" customHeight="1"/>
    <row r="53536" ht="8.25" customHeight="1"/>
    <row r="53537" ht="8.25" customHeight="1"/>
    <row r="53538" ht="8.25" customHeight="1"/>
    <row r="53539" ht="8.25" customHeight="1"/>
    <row r="53540" ht="8.25" customHeight="1"/>
    <row r="53541" ht="8.25" customHeight="1"/>
    <row r="53542" ht="8.25" customHeight="1"/>
    <row r="53543" ht="8.25" customHeight="1"/>
    <row r="53544" ht="8.25" customHeight="1"/>
    <row r="53545" ht="8.25" customHeight="1"/>
    <row r="53546" ht="8.25" customHeight="1"/>
    <row r="53547" ht="8.25" customHeight="1"/>
    <row r="53548" ht="8.25" customHeight="1"/>
    <row r="53549" ht="8.25" customHeight="1"/>
    <row r="53550" ht="8.25" customHeight="1"/>
    <row r="53551" ht="8.25" customHeight="1"/>
    <row r="53552" ht="8.25" customHeight="1"/>
    <row r="53553" ht="8.25" customHeight="1"/>
    <row r="53554" ht="8.25" customHeight="1"/>
    <row r="53555" ht="8.25" customHeight="1"/>
    <row r="53556" ht="8.25" customHeight="1"/>
    <row r="53557" ht="8.25" customHeight="1"/>
    <row r="53558" ht="8.25" customHeight="1"/>
    <row r="53559" ht="8.25" customHeight="1"/>
    <row r="53560" ht="8.25" customHeight="1"/>
    <row r="53561" ht="8.25" customHeight="1"/>
    <row r="53562" ht="8.25" customHeight="1"/>
    <row r="53563" ht="8.25" customHeight="1"/>
    <row r="53564" ht="8.25" customHeight="1"/>
    <row r="53565" ht="8.25" customHeight="1"/>
    <row r="53566" ht="8.25" customHeight="1"/>
    <row r="53567" ht="8.25" customHeight="1"/>
    <row r="53568" ht="8.25" customHeight="1"/>
    <row r="53569" ht="8.25" customHeight="1"/>
    <row r="53570" ht="8.25" customHeight="1"/>
    <row r="53571" ht="8.25" customHeight="1"/>
    <row r="53572" ht="8.25" customHeight="1"/>
    <row r="53573" ht="8.25" customHeight="1"/>
    <row r="53574" ht="8.25" customHeight="1"/>
    <row r="53575" ht="8.25" customHeight="1"/>
    <row r="53576" ht="8.25" customHeight="1"/>
    <row r="53577" ht="8.25" customHeight="1"/>
    <row r="53578" ht="8.25" customHeight="1"/>
    <row r="53579" ht="8.25" customHeight="1"/>
    <row r="53580" ht="8.25" customHeight="1"/>
    <row r="53581" ht="8.25" customHeight="1"/>
    <row r="53582" ht="8.25" customHeight="1"/>
    <row r="53583" ht="8.25" customHeight="1"/>
    <row r="53584" ht="8.25" customHeight="1"/>
    <row r="53585" ht="8.25" customHeight="1"/>
    <row r="53586" ht="8.25" customHeight="1"/>
    <row r="53587" ht="8.25" customHeight="1"/>
    <row r="53588" ht="8.25" customHeight="1"/>
    <row r="53589" ht="8.25" customHeight="1"/>
    <row r="53590" ht="8.25" customHeight="1"/>
    <row r="53591" ht="8.25" customHeight="1"/>
    <row r="53592" ht="8.25" customHeight="1"/>
    <row r="53593" ht="8.25" customHeight="1"/>
    <row r="53594" ht="8.25" customHeight="1"/>
    <row r="53595" ht="8.25" customHeight="1"/>
    <row r="53596" ht="8.25" customHeight="1"/>
    <row r="53597" ht="8.25" customHeight="1"/>
    <row r="53598" ht="8.25" customHeight="1"/>
    <row r="53599" ht="8.25" customHeight="1"/>
    <row r="53600" ht="8.25" customHeight="1"/>
    <row r="53601" ht="8.25" customHeight="1"/>
    <row r="53602" ht="8.25" customHeight="1"/>
    <row r="53603" ht="8.25" customHeight="1"/>
    <row r="53604" ht="8.25" customHeight="1"/>
    <row r="53605" ht="8.25" customHeight="1"/>
    <row r="53606" ht="8.25" customHeight="1"/>
    <row r="53607" ht="8.25" customHeight="1"/>
    <row r="53608" ht="8.25" customHeight="1"/>
    <row r="53609" ht="8.25" customHeight="1"/>
    <row r="53610" ht="8.25" customHeight="1"/>
    <row r="53611" ht="8.25" customHeight="1"/>
    <row r="53612" ht="8.25" customHeight="1"/>
    <row r="53613" ht="8.25" customHeight="1"/>
    <row r="53614" ht="8.25" customHeight="1"/>
    <row r="53615" ht="8.25" customHeight="1"/>
    <row r="53616" ht="8.25" customHeight="1"/>
    <row r="53617" ht="8.25" customHeight="1"/>
    <row r="53618" ht="8.25" customHeight="1"/>
    <row r="53619" ht="8.25" customHeight="1"/>
    <row r="53620" ht="8.25" customHeight="1"/>
    <row r="53621" ht="8.25" customHeight="1"/>
    <row r="53622" ht="8.25" customHeight="1"/>
    <row r="53623" ht="8.25" customHeight="1"/>
    <row r="53624" ht="8.25" customHeight="1"/>
    <row r="53625" ht="8.25" customHeight="1"/>
    <row r="53626" ht="8.25" customHeight="1"/>
    <row r="53627" ht="8.25" customHeight="1"/>
    <row r="53628" ht="8.25" customHeight="1"/>
    <row r="53629" ht="8.25" customHeight="1"/>
    <row r="53630" ht="8.25" customHeight="1"/>
    <row r="53631" ht="8.25" customHeight="1"/>
    <row r="53632" ht="8.25" customHeight="1"/>
    <row r="53633" ht="8.25" customHeight="1"/>
    <row r="53634" ht="8.25" customHeight="1"/>
    <row r="53635" ht="8.25" customHeight="1"/>
    <row r="53636" ht="8.25" customHeight="1"/>
    <row r="53637" ht="8.25" customHeight="1"/>
    <row r="53638" ht="8.25" customHeight="1"/>
    <row r="53639" ht="8.25" customHeight="1"/>
    <row r="53640" ht="8.25" customHeight="1"/>
    <row r="53641" ht="8.25" customHeight="1"/>
    <row r="53642" ht="8.25" customHeight="1"/>
    <row r="53643" ht="8.25" customHeight="1"/>
    <row r="53644" ht="8.25" customHeight="1"/>
    <row r="53645" ht="8.25" customHeight="1"/>
    <row r="53646" ht="8.25" customHeight="1"/>
    <row r="53647" ht="8.25" customHeight="1"/>
    <row r="53648" ht="8.25" customHeight="1"/>
    <row r="53649" ht="8.25" customHeight="1"/>
    <row r="53650" ht="8.25" customHeight="1"/>
    <row r="53651" ht="8.25" customHeight="1"/>
    <row r="53652" ht="8.25" customHeight="1"/>
    <row r="53653" ht="8.25" customHeight="1"/>
    <row r="53654" ht="8.25" customHeight="1"/>
    <row r="53655" ht="8.25" customHeight="1"/>
    <row r="53656" ht="8.25" customHeight="1"/>
    <row r="53657" ht="8.25" customHeight="1"/>
    <row r="53658" ht="8.25" customHeight="1"/>
    <row r="53659" ht="8.25" customHeight="1"/>
    <row r="53660" ht="8.25" customHeight="1"/>
    <row r="53661" ht="8.25" customHeight="1"/>
    <row r="53662" ht="8.25" customHeight="1"/>
    <row r="53663" ht="8.25" customHeight="1"/>
    <row r="53664" ht="8.25" customHeight="1"/>
    <row r="53665" ht="8.25" customHeight="1"/>
    <row r="53666" ht="8.25" customHeight="1"/>
    <row r="53667" ht="8.25" customHeight="1"/>
    <row r="53668" ht="8.25" customHeight="1"/>
    <row r="53669" ht="8.25" customHeight="1"/>
    <row r="53670" ht="8.25" customHeight="1"/>
    <row r="53671" ht="8.25" customHeight="1"/>
    <row r="53672" ht="8.25" customHeight="1"/>
    <row r="53673" ht="8.25" customHeight="1"/>
    <row r="53674" ht="8.25" customHeight="1"/>
    <row r="53675" ht="8.25" customHeight="1"/>
    <row r="53676" ht="8.25" customHeight="1"/>
    <row r="53677" ht="8.25" customHeight="1"/>
    <row r="53678" ht="8.25" customHeight="1"/>
    <row r="53679" ht="8.25" customHeight="1"/>
    <row r="53680" ht="8.25" customHeight="1"/>
    <row r="53681" ht="8.25" customHeight="1"/>
    <row r="53682" ht="8.25" customHeight="1"/>
    <row r="53683" ht="8.25" customHeight="1"/>
    <row r="53684" ht="8.25" customHeight="1"/>
    <row r="53685" ht="8.25" customHeight="1"/>
    <row r="53686" ht="8.25" customHeight="1"/>
    <row r="53687" ht="8.25" customHeight="1"/>
    <row r="53688" ht="8.25" customHeight="1"/>
    <row r="53689" ht="8.25" customHeight="1"/>
    <row r="53690" ht="8.25" customHeight="1"/>
    <row r="53691" ht="8.25" customHeight="1"/>
    <row r="53692" ht="8.25" customHeight="1"/>
    <row r="53693" ht="8.25" customHeight="1"/>
    <row r="53694" ht="8.25" customHeight="1"/>
    <row r="53695" ht="8.25" customHeight="1"/>
    <row r="53696" ht="8.25" customHeight="1"/>
    <row r="53697" ht="8.25" customHeight="1"/>
    <row r="53698" ht="8.25" customHeight="1"/>
    <row r="53699" ht="8.25" customHeight="1"/>
    <row r="53700" ht="8.25" customHeight="1"/>
    <row r="53701" ht="8.25" customHeight="1"/>
    <row r="53702" ht="8.25" customHeight="1"/>
    <row r="53703" ht="8.25" customHeight="1"/>
    <row r="53704" ht="8.25" customHeight="1"/>
    <row r="53705" ht="8.25" customHeight="1"/>
    <row r="53706" ht="8.25" customHeight="1"/>
    <row r="53707" ht="8.25" customHeight="1"/>
    <row r="53708" ht="8.25" customHeight="1"/>
    <row r="53709" ht="8.25" customHeight="1"/>
    <row r="53710" ht="8.25" customHeight="1"/>
    <row r="53711" ht="8.25" customHeight="1"/>
    <row r="53712" ht="8.25" customHeight="1"/>
    <row r="53713" ht="8.25" customHeight="1"/>
    <row r="53714" ht="8.25" customHeight="1"/>
    <row r="53715" ht="8.25" customHeight="1"/>
    <row r="53716" ht="8.25" customHeight="1"/>
    <row r="53717" ht="8.25" customHeight="1"/>
    <row r="53718" ht="8.25" customHeight="1"/>
    <row r="53719" ht="8.25" customHeight="1"/>
    <row r="53720" ht="8.25" customHeight="1"/>
    <row r="53721" ht="8.25" customHeight="1"/>
    <row r="53722" ht="8.25" customHeight="1"/>
    <row r="53723" ht="8.25" customHeight="1"/>
    <row r="53724" ht="8.25" customHeight="1"/>
    <row r="53725" ht="8.25" customHeight="1"/>
    <row r="53726" ht="8.25" customHeight="1"/>
    <row r="53727" ht="8.25" customHeight="1"/>
    <row r="53728" ht="8.25" customHeight="1"/>
    <row r="53729" ht="8.25" customHeight="1"/>
    <row r="53730" ht="8.25" customHeight="1"/>
    <row r="53731" ht="8.25" customHeight="1"/>
    <row r="53732" ht="8.25" customHeight="1"/>
    <row r="53733" ht="8.25" customHeight="1"/>
    <row r="53734" ht="8.25" customHeight="1"/>
    <row r="53735" ht="8.25" customHeight="1"/>
    <row r="53736" ht="8.25" customHeight="1"/>
    <row r="53737" ht="8.25" customHeight="1"/>
    <row r="53738" ht="8.25" customHeight="1"/>
    <row r="53739" ht="8.25" customHeight="1"/>
    <row r="53740" ht="8.25" customHeight="1"/>
    <row r="53741" ht="8.25" customHeight="1"/>
    <row r="53742" ht="8.25" customHeight="1"/>
    <row r="53743" ht="8.25" customHeight="1"/>
    <row r="53744" ht="8.25" customHeight="1"/>
    <row r="53745" ht="8.25" customHeight="1"/>
    <row r="53746" ht="8.25" customHeight="1"/>
    <row r="53747" ht="8.25" customHeight="1"/>
    <row r="53748" ht="8.25" customHeight="1"/>
    <row r="53749" ht="8.25" customHeight="1"/>
    <row r="53750" ht="8.25" customHeight="1"/>
    <row r="53751" ht="8.25" customHeight="1"/>
    <row r="53752" ht="8.25" customHeight="1"/>
    <row r="53753" ht="8.25" customHeight="1"/>
    <row r="53754" ht="8.25" customHeight="1"/>
    <row r="53755" ht="8.25" customHeight="1"/>
    <row r="53756" ht="8.25" customHeight="1"/>
    <row r="53757" ht="8.25" customHeight="1"/>
    <row r="53758" ht="8.25" customHeight="1"/>
    <row r="53759" ht="8.25" customHeight="1"/>
    <row r="53760" ht="8.25" customHeight="1"/>
    <row r="53761" ht="8.25" customHeight="1"/>
    <row r="53762" ht="8.25" customHeight="1"/>
    <row r="53763" ht="8.25" customHeight="1"/>
    <row r="53764" ht="8.25" customHeight="1"/>
    <row r="53765" ht="8.25" customHeight="1"/>
    <row r="53766" ht="8.25" customHeight="1"/>
    <row r="53767" ht="8.25" customHeight="1"/>
    <row r="53768" ht="8.25" customHeight="1"/>
    <row r="53769" ht="8.25" customHeight="1"/>
    <row r="53770" ht="8.25" customHeight="1"/>
    <row r="53771" ht="8.25" customHeight="1"/>
    <row r="53772" ht="8.25" customHeight="1"/>
    <row r="53773" ht="8.25" customHeight="1"/>
    <row r="53774" ht="8.25" customHeight="1"/>
    <row r="53775" ht="8.25" customHeight="1"/>
    <row r="53776" ht="8.25" customHeight="1"/>
    <row r="53777" ht="8.25" customHeight="1"/>
    <row r="53778" ht="8.25" customHeight="1"/>
    <row r="53779" ht="8.25" customHeight="1"/>
    <row r="53780" ht="8.25" customHeight="1"/>
    <row r="53781" ht="8.25" customHeight="1"/>
    <row r="53782" ht="8.25" customHeight="1"/>
    <row r="53783" ht="8.25" customHeight="1"/>
    <row r="53784" ht="8.25" customHeight="1"/>
    <row r="53785" ht="8.25" customHeight="1"/>
    <row r="53786" ht="8.25" customHeight="1"/>
    <row r="53787" ht="8.25" customHeight="1"/>
    <row r="53788" ht="8.25" customHeight="1"/>
    <row r="53789" ht="8.25" customHeight="1"/>
    <row r="53790" ht="8.25" customHeight="1"/>
    <row r="53791" ht="8.25" customHeight="1"/>
    <row r="53792" ht="8.25" customHeight="1"/>
    <row r="53793" ht="8.25" customHeight="1"/>
    <row r="53794" ht="8.25" customHeight="1"/>
    <row r="53795" ht="8.25" customHeight="1"/>
    <row r="53796" ht="8.25" customHeight="1"/>
    <row r="53797" ht="8.25" customHeight="1"/>
    <row r="53798" ht="8.25" customHeight="1"/>
    <row r="53799" ht="8.25" customHeight="1"/>
    <row r="53800" ht="8.25" customHeight="1"/>
    <row r="53801" ht="8.25" customHeight="1"/>
    <row r="53802" ht="8.25" customHeight="1"/>
    <row r="53803" ht="8.25" customHeight="1"/>
    <row r="53804" ht="8.25" customHeight="1"/>
    <row r="53805" ht="8.25" customHeight="1"/>
    <row r="53806" ht="8.25" customHeight="1"/>
    <row r="53807" ht="8.25" customHeight="1"/>
    <row r="53808" ht="8.25" customHeight="1"/>
    <row r="53809" ht="8.25" customHeight="1"/>
    <row r="53810" ht="8.25" customHeight="1"/>
    <row r="53811" ht="8.25" customHeight="1"/>
    <row r="53812" ht="8.25" customHeight="1"/>
    <row r="53813" ht="8.25" customHeight="1"/>
    <row r="53814" ht="8.25" customHeight="1"/>
    <row r="53815" ht="8.25" customHeight="1"/>
    <row r="53816" ht="8.25" customHeight="1"/>
    <row r="53817" ht="8.25" customHeight="1"/>
    <row r="53818" ht="8.25" customHeight="1"/>
    <row r="53819" ht="8.25" customHeight="1"/>
    <row r="53820" ht="8.25" customHeight="1"/>
    <row r="53821" ht="8.25" customHeight="1"/>
    <row r="53822" ht="8.25" customHeight="1"/>
    <row r="53823" ht="8.25" customHeight="1"/>
    <row r="53824" ht="8.25" customHeight="1"/>
    <row r="53825" ht="8.25" customHeight="1"/>
    <row r="53826" ht="8.25" customHeight="1"/>
    <row r="53827" ht="8.25" customHeight="1"/>
    <row r="53828" ht="8.25" customHeight="1"/>
    <row r="53829" ht="8.25" customHeight="1"/>
    <row r="53830" ht="8.25" customHeight="1"/>
    <row r="53831" ht="8.25" customHeight="1"/>
    <row r="53832" ht="8.25" customHeight="1"/>
    <row r="53833" ht="8.25" customHeight="1"/>
    <row r="53834" ht="8.25" customHeight="1"/>
    <row r="53835" ht="8.25" customHeight="1"/>
    <row r="53836" ht="8.25" customHeight="1"/>
    <row r="53837" ht="8.25" customHeight="1"/>
    <row r="53838" ht="8.25" customHeight="1"/>
    <row r="53839" ht="8.25" customHeight="1"/>
    <row r="53840" ht="8.25" customHeight="1"/>
    <row r="53841" ht="8.25" customHeight="1"/>
    <row r="53842" ht="8.25" customHeight="1"/>
    <row r="53843" ht="8.25" customHeight="1"/>
    <row r="53844" ht="8.25" customHeight="1"/>
    <row r="53845" ht="8.25" customHeight="1"/>
    <row r="53846" ht="8.25" customHeight="1"/>
    <row r="53847" ht="8.25" customHeight="1"/>
    <row r="53848" ht="8.25" customHeight="1"/>
    <row r="53849" ht="8.25" customHeight="1"/>
    <row r="53850" ht="8.25" customHeight="1"/>
    <row r="53851" ht="8.25" customHeight="1"/>
    <row r="53852" ht="8.25" customHeight="1"/>
    <row r="53853" ht="8.25" customHeight="1"/>
    <row r="53854" ht="8.25" customHeight="1"/>
    <row r="53855" ht="8.25" customHeight="1"/>
    <row r="53856" ht="8.25" customHeight="1"/>
    <row r="53857" ht="8.25" customHeight="1"/>
    <row r="53858" ht="8.25" customHeight="1"/>
    <row r="53859" ht="8.25" customHeight="1"/>
    <row r="53860" ht="8.25" customHeight="1"/>
    <row r="53861" ht="8.25" customHeight="1"/>
    <row r="53862" ht="8.25" customHeight="1"/>
    <row r="53863" ht="8.25" customHeight="1"/>
    <row r="53864" ht="8.25" customHeight="1"/>
    <row r="53865" ht="8.25" customHeight="1"/>
    <row r="53866" ht="8.25" customHeight="1"/>
    <row r="53867" ht="8.25" customHeight="1"/>
    <row r="53868" ht="8.25" customHeight="1"/>
    <row r="53869" ht="8.25" customHeight="1"/>
    <row r="53870" ht="8.25" customHeight="1"/>
    <row r="53871" ht="8.25" customHeight="1"/>
    <row r="53872" ht="8.25" customHeight="1"/>
    <row r="53873" ht="8.25" customHeight="1"/>
    <row r="53874" ht="8.25" customHeight="1"/>
    <row r="53875" ht="8.25" customHeight="1"/>
    <row r="53876" ht="8.25" customHeight="1"/>
    <row r="53877" ht="8.25" customHeight="1"/>
    <row r="53878" ht="8.25" customHeight="1"/>
    <row r="53879" ht="8.25" customHeight="1"/>
    <row r="53880" ht="8.25" customHeight="1"/>
    <row r="53881" ht="8.25" customHeight="1"/>
    <row r="53882" ht="8.25" customHeight="1"/>
    <row r="53883" ht="8.25" customHeight="1"/>
    <row r="53884" ht="8.25" customHeight="1"/>
    <row r="53885" ht="8.25" customHeight="1"/>
    <row r="53886" ht="8.25" customHeight="1"/>
    <row r="53887" ht="8.25" customHeight="1"/>
    <row r="53888" ht="8.25" customHeight="1"/>
    <row r="53889" ht="8.25" customHeight="1"/>
    <row r="53890" ht="8.25" customHeight="1"/>
    <row r="53891" ht="8.25" customHeight="1"/>
    <row r="53892" ht="8.25" customHeight="1"/>
    <row r="53893" ht="8.25" customHeight="1"/>
    <row r="53894" ht="8.25" customHeight="1"/>
    <row r="53895" ht="8.25" customHeight="1"/>
    <row r="53896" ht="8.25" customHeight="1"/>
    <row r="53897" ht="8.25" customHeight="1"/>
    <row r="53898" ht="8.25" customHeight="1"/>
    <row r="53899" ht="8.25" customHeight="1"/>
    <row r="53900" ht="8.25" customHeight="1"/>
    <row r="53901" ht="8.25" customHeight="1"/>
    <row r="53902" ht="8.25" customHeight="1"/>
    <row r="53903" ht="8.25" customHeight="1"/>
    <row r="53904" ht="8.25" customHeight="1"/>
    <row r="53905" ht="8.25" customHeight="1"/>
    <row r="53906" ht="8.25" customHeight="1"/>
    <row r="53907" ht="8.25" customHeight="1"/>
    <row r="53908" ht="8.25" customHeight="1"/>
    <row r="53909" ht="8.25" customHeight="1"/>
    <row r="53910" ht="8.25" customHeight="1"/>
    <row r="53911" ht="8.25" customHeight="1"/>
    <row r="53912" ht="8.25" customHeight="1"/>
    <row r="53913" ht="8.25" customHeight="1"/>
    <row r="53914" ht="8.25" customHeight="1"/>
    <row r="53915" ht="8.25" customHeight="1"/>
    <row r="53916" ht="8.25" customHeight="1"/>
    <row r="53917" ht="8.25" customHeight="1"/>
    <row r="53918" ht="8.25" customHeight="1"/>
    <row r="53919" ht="8.25" customHeight="1"/>
    <row r="53920" ht="8.25" customHeight="1"/>
    <row r="53921" ht="8.25" customHeight="1"/>
    <row r="53922" ht="8.25" customHeight="1"/>
    <row r="53923" ht="8.25" customHeight="1"/>
    <row r="53924" ht="8.25" customHeight="1"/>
    <row r="53925" ht="8.25" customHeight="1"/>
    <row r="53926" ht="8.25" customHeight="1"/>
    <row r="53927" ht="8.25" customHeight="1"/>
    <row r="53928" ht="8.25" customHeight="1"/>
    <row r="53929" ht="8.25" customHeight="1"/>
    <row r="53930" ht="8.25" customHeight="1"/>
    <row r="53931" ht="8.25" customHeight="1"/>
    <row r="53932" ht="8.25" customHeight="1"/>
    <row r="53933" ht="8.25" customHeight="1"/>
    <row r="53934" ht="8.25" customHeight="1"/>
    <row r="53935" ht="8.25" customHeight="1"/>
    <row r="53936" ht="8.25" customHeight="1"/>
    <row r="53937" ht="8.25" customHeight="1"/>
    <row r="53938" ht="8.25" customHeight="1"/>
    <row r="53939" ht="8.25" customHeight="1"/>
    <row r="53940" ht="8.25" customHeight="1"/>
    <row r="53941" ht="8.25" customHeight="1"/>
    <row r="53942" ht="8.25" customHeight="1"/>
    <row r="53943" ht="8.25" customHeight="1"/>
    <row r="53944" ht="8.25" customHeight="1"/>
    <row r="53945" ht="8.25" customHeight="1"/>
    <row r="53946" ht="8.25" customHeight="1"/>
    <row r="53947" ht="8.25" customHeight="1"/>
    <row r="53948" ht="8.25" customHeight="1"/>
    <row r="53949" ht="8.25" customHeight="1"/>
    <row r="53950" ht="8.25" customHeight="1"/>
    <row r="53951" ht="8.25" customHeight="1"/>
    <row r="53952" ht="8.25" customHeight="1"/>
    <row r="53953" ht="8.25" customHeight="1"/>
    <row r="53954" ht="8.25" customHeight="1"/>
    <row r="53955" ht="8.25" customHeight="1"/>
    <row r="53956" ht="8.25" customHeight="1"/>
    <row r="53957" ht="8.25" customHeight="1"/>
    <row r="53958" ht="8.25" customHeight="1"/>
    <row r="53959" ht="8.25" customHeight="1"/>
    <row r="53960" ht="8.25" customHeight="1"/>
    <row r="53961" ht="8.25" customHeight="1"/>
    <row r="53962" ht="8.25" customHeight="1"/>
    <row r="53963" ht="8.25" customHeight="1"/>
    <row r="53964" ht="8.25" customHeight="1"/>
    <row r="53965" ht="8.25" customHeight="1"/>
    <row r="53966" ht="8.25" customHeight="1"/>
    <row r="53967" ht="8.25" customHeight="1"/>
    <row r="53968" ht="8.25" customHeight="1"/>
    <row r="53969" ht="8.25" customHeight="1"/>
    <row r="53970" ht="8.25" customHeight="1"/>
    <row r="53971" ht="8.25" customHeight="1"/>
    <row r="53972" ht="8.25" customHeight="1"/>
    <row r="53973" ht="8.25" customHeight="1"/>
    <row r="53974" ht="8.25" customHeight="1"/>
    <row r="53975" ht="8.25" customHeight="1"/>
    <row r="53976" ht="8.25" customHeight="1"/>
    <row r="53977" ht="8.25" customHeight="1"/>
    <row r="53978" ht="8.25" customHeight="1"/>
    <row r="53979" ht="8.25" customHeight="1"/>
    <row r="53980" ht="8.25" customHeight="1"/>
    <row r="53981" ht="8.25" customHeight="1"/>
    <row r="53982" ht="8.25" customHeight="1"/>
    <row r="53983" ht="8.25" customHeight="1"/>
    <row r="53984" ht="8.25" customHeight="1"/>
    <row r="53985" ht="8.25" customHeight="1"/>
    <row r="53986" ht="8.25" customHeight="1"/>
    <row r="53987" ht="8.25" customHeight="1"/>
    <row r="53988" ht="8.25" customHeight="1"/>
    <row r="53989" ht="8.25" customHeight="1"/>
    <row r="53990" ht="8.25" customHeight="1"/>
    <row r="53991" ht="8.25" customHeight="1"/>
    <row r="53992" ht="8.25" customHeight="1"/>
    <row r="53993" ht="8.25" customHeight="1"/>
    <row r="53994" ht="8.25" customHeight="1"/>
    <row r="53995" ht="8.25" customHeight="1"/>
    <row r="53996" ht="8.25" customHeight="1"/>
    <row r="53997" ht="8.25" customHeight="1"/>
    <row r="53998" ht="8.25" customHeight="1"/>
    <row r="53999" ht="8.25" customHeight="1"/>
    <row r="54000" ht="8.25" customHeight="1"/>
    <row r="54001" ht="8.25" customHeight="1"/>
    <row r="54002" ht="8.25" customHeight="1"/>
    <row r="54003" ht="8.25" customHeight="1"/>
    <row r="54004" ht="8.25" customHeight="1"/>
    <row r="54005" ht="8.25" customHeight="1"/>
    <row r="54006" ht="8.25" customHeight="1"/>
    <row r="54007" ht="8.25" customHeight="1"/>
    <row r="54008" ht="8.25" customHeight="1"/>
    <row r="54009" ht="8.25" customHeight="1"/>
    <row r="54010" ht="8.25" customHeight="1"/>
    <row r="54011" ht="8.25" customHeight="1"/>
    <row r="54012" ht="8.25" customHeight="1"/>
    <row r="54013" ht="8.25" customHeight="1"/>
    <row r="54014" ht="8.25" customHeight="1"/>
    <row r="54015" ht="8.25" customHeight="1"/>
    <row r="54016" ht="8.25" customHeight="1"/>
    <row r="54017" ht="8.25" customHeight="1"/>
    <row r="54018" ht="8.25" customHeight="1"/>
    <row r="54019" ht="8.25" customHeight="1"/>
    <row r="54020" ht="8.25" customHeight="1"/>
    <row r="54021" ht="8.25" customHeight="1"/>
    <row r="54022" ht="8.25" customHeight="1"/>
    <row r="54023" ht="8.25" customHeight="1"/>
    <row r="54024" ht="8.25" customHeight="1"/>
    <row r="54025" ht="8.25" customHeight="1"/>
    <row r="54026" ht="8.25" customHeight="1"/>
    <row r="54027" ht="8.25" customHeight="1"/>
    <row r="54028" ht="8.25" customHeight="1"/>
    <row r="54029" ht="8.25" customHeight="1"/>
    <row r="54030" ht="8.25" customHeight="1"/>
    <row r="54031" ht="8.25" customHeight="1"/>
    <row r="54032" ht="8.25" customHeight="1"/>
    <row r="54033" ht="8.25" customHeight="1"/>
    <row r="54034" ht="8.25" customHeight="1"/>
    <row r="54035" ht="8.25" customHeight="1"/>
    <row r="54036" ht="8.25" customHeight="1"/>
    <row r="54037" ht="8.25" customHeight="1"/>
    <row r="54038" ht="8.25" customHeight="1"/>
    <row r="54039" ht="8.25" customHeight="1"/>
    <row r="54040" ht="8.25" customHeight="1"/>
    <row r="54041" ht="8.25" customHeight="1"/>
    <row r="54042" ht="8.25" customHeight="1"/>
    <row r="54043" ht="8.25" customHeight="1"/>
    <row r="54044" ht="8.25" customHeight="1"/>
    <row r="54045" ht="8.25" customHeight="1"/>
    <row r="54046" ht="8.25" customHeight="1"/>
    <row r="54047" ht="8.25" customHeight="1"/>
    <row r="54048" ht="8.25" customHeight="1"/>
    <row r="54049" ht="8.25" customHeight="1"/>
    <row r="54050" ht="8.25" customHeight="1"/>
    <row r="54051" ht="8.25" customHeight="1"/>
    <row r="54052" ht="8.25" customHeight="1"/>
    <row r="54053" ht="8.25" customHeight="1"/>
    <row r="54054" ht="8.25" customHeight="1"/>
    <row r="54055" ht="8.25" customHeight="1"/>
    <row r="54056" ht="8.25" customHeight="1"/>
    <row r="54057" ht="8.25" customHeight="1"/>
    <row r="54058" ht="8.25" customHeight="1"/>
    <row r="54059" ht="8.25" customHeight="1"/>
    <row r="54060" ht="8.25" customHeight="1"/>
    <row r="54061" ht="8.25" customHeight="1"/>
    <row r="54062" ht="8.25" customHeight="1"/>
    <row r="54063" ht="8.25" customHeight="1"/>
    <row r="54064" ht="8.25" customHeight="1"/>
    <row r="54065" ht="8.25" customHeight="1"/>
    <row r="54066" ht="8.25" customHeight="1"/>
    <row r="54067" ht="8.25" customHeight="1"/>
    <row r="54068" ht="8.25" customHeight="1"/>
    <row r="54069" ht="8.25" customHeight="1"/>
    <row r="54070" ht="8.25" customHeight="1"/>
    <row r="54071" ht="8.25" customHeight="1"/>
    <row r="54072" ht="8.25" customHeight="1"/>
    <row r="54073" ht="8.25" customHeight="1"/>
    <row r="54074" ht="8.25" customHeight="1"/>
    <row r="54075" ht="8.25" customHeight="1"/>
    <row r="54076" ht="8.25" customHeight="1"/>
    <row r="54077" ht="8.25" customHeight="1"/>
    <row r="54078" ht="8.25" customHeight="1"/>
    <row r="54079" ht="8.25" customHeight="1"/>
    <row r="54080" ht="8.25" customHeight="1"/>
    <row r="54081" ht="8.25" customHeight="1"/>
    <row r="54082" ht="8.25" customHeight="1"/>
    <row r="54083" ht="8.25" customHeight="1"/>
    <row r="54084" ht="8.25" customHeight="1"/>
    <row r="54085" ht="8.25" customHeight="1"/>
    <row r="54086" ht="8.25" customHeight="1"/>
    <row r="54087" ht="8.25" customHeight="1"/>
    <row r="54088" ht="8.25" customHeight="1"/>
    <row r="54089" ht="8.25" customHeight="1"/>
    <row r="54090" ht="8.25" customHeight="1"/>
    <row r="54091" ht="8.25" customHeight="1"/>
    <row r="54092" ht="8.25" customHeight="1"/>
    <row r="54093" ht="8.25" customHeight="1"/>
    <row r="54094" ht="8.25" customHeight="1"/>
    <row r="54095" ht="8.25" customHeight="1"/>
    <row r="54096" ht="8.25" customHeight="1"/>
    <row r="54097" ht="8.25" customHeight="1"/>
    <row r="54098" ht="8.25" customHeight="1"/>
    <row r="54099" ht="8.25" customHeight="1"/>
    <row r="54100" ht="8.25" customHeight="1"/>
    <row r="54101" ht="8.25" customHeight="1"/>
    <row r="54102" ht="8.25" customHeight="1"/>
    <row r="54103" ht="8.25" customHeight="1"/>
    <row r="54104" ht="8.25" customHeight="1"/>
    <row r="54105" ht="8.25" customHeight="1"/>
    <row r="54106" ht="8.25" customHeight="1"/>
    <row r="54107" ht="8.25" customHeight="1"/>
    <row r="54108" ht="8.25" customHeight="1"/>
    <row r="54109" ht="8.25" customHeight="1"/>
    <row r="54110" ht="8.25" customHeight="1"/>
    <row r="54111" ht="8.25" customHeight="1"/>
    <row r="54112" ht="8.25" customHeight="1"/>
    <row r="54113" ht="8.25" customHeight="1"/>
    <row r="54114" ht="8.25" customHeight="1"/>
    <row r="54115" ht="8.25" customHeight="1"/>
    <row r="54116" ht="8.25" customHeight="1"/>
    <row r="54117" ht="8.25" customHeight="1"/>
    <row r="54118" ht="8.25" customHeight="1"/>
    <row r="54119" ht="8.25" customHeight="1"/>
    <row r="54120" ht="8.25" customHeight="1"/>
    <row r="54121" ht="8.25" customHeight="1"/>
    <row r="54122" ht="8.25" customHeight="1"/>
    <row r="54123" ht="8.25" customHeight="1"/>
    <row r="54124" ht="8.25" customHeight="1"/>
    <row r="54125" ht="8.25" customHeight="1"/>
    <row r="54126" ht="8.25" customHeight="1"/>
    <row r="54127" ht="8.25" customHeight="1"/>
    <row r="54128" ht="8.25" customHeight="1"/>
    <row r="54129" ht="8.25" customHeight="1"/>
    <row r="54130" ht="8.25" customHeight="1"/>
    <row r="54131" ht="8.25" customHeight="1"/>
    <row r="54132" ht="8.25" customHeight="1"/>
    <row r="54133" ht="8.25" customHeight="1"/>
    <row r="54134" ht="8.25" customHeight="1"/>
    <row r="54135" ht="8.25" customHeight="1"/>
    <row r="54136" ht="8.25" customHeight="1"/>
    <row r="54137" ht="8.25" customHeight="1"/>
    <row r="54138" ht="8.25" customHeight="1"/>
    <row r="54139" ht="8.25" customHeight="1"/>
    <row r="54140" ht="8.25" customHeight="1"/>
    <row r="54141" ht="8.25" customHeight="1"/>
    <row r="54142" ht="8.25" customHeight="1"/>
    <row r="54143" ht="8.25" customHeight="1"/>
    <row r="54144" ht="8.25" customHeight="1"/>
    <row r="54145" ht="8.25" customHeight="1"/>
    <row r="54146" ht="8.25" customHeight="1"/>
    <row r="54147" ht="8.25" customHeight="1"/>
    <row r="54148" ht="8.25" customHeight="1"/>
    <row r="54149" ht="8.25" customHeight="1"/>
    <row r="54150" ht="8.25" customHeight="1"/>
    <row r="54151" ht="8.25" customHeight="1"/>
    <row r="54152" ht="8.25" customHeight="1"/>
    <row r="54153" ht="8.25" customHeight="1"/>
    <row r="54154" ht="8.25" customHeight="1"/>
    <row r="54155" ht="8.25" customHeight="1"/>
    <row r="54156" ht="8.25" customHeight="1"/>
    <row r="54157" ht="8.25" customHeight="1"/>
    <row r="54158" ht="8.25" customHeight="1"/>
    <row r="54159" ht="8.25" customHeight="1"/>
    <row r="54160" ht="8.25" customHeight="1"/>
    <row r="54161" ht="8.25" customHeight="1"/>
    <row r="54162" ht="8.25" customHeight="1"/>
    <row r="54163" ht="8.25" customHeight="1"/>
    <row r="54164" ht="8.25" customHeight="1"/>
    <row r="54165" ht="8.25" customHeight="1"/>
    <row r="54166" ht="8.25" customHeight="1"/>
    <row r="54167" ht="8.25" customHeight="1"/>
    <row r="54168" ht="8.25" customHeight="1"/>
    <row r="54169" ht="8.25" customHeight="1"/>
    <row r="54170" ht="8.25" customHeight="1"/>
    <row r="54171" ht="8.25" customHeight="1"/>
    <row r="54172" ht="8.25" customHeight="1"/>
    <row r="54173" ht="8.25" customHeight="1"/>
    <row r="54174" ht="8.25" customHeight="1"/>
    <row r="54175" ht="8.25" customHeight="1"/>
    <row r="54176" ht="8.25" customHeight="1"/>
    <row r="54177" ht="8.25" customHeight="1"/>
    <row r="54178" ht="8.25" customHeight="1"/>
    <row r="54179" ht="8.25" customHeight="1"/>
    <row r="54180" ht="8.25" customHeight="1"/>
    <row r="54181" ht="8.25" customHeight="1"/>
    <row r="54182" ht="8.25" customHeight="1"/>
    <row r="54183" ht="8.25" customHeight="1"/>
    <row r="54184" ht="8.25" customHeight="1"/>
    <row r="54185" ht="8.25" customHeight="1"/>
    <row r="54186" ht="8.25" customHeight="1"/>
    <row r="54187" ht="8.25" customHeight="1"/>
    <row r="54188" ht="8.25" customHeight="1"/>
    <row r="54189" ht="8.25" customHeight="1"/>
    <row r="54190" ht="8.25" customHeight="1"/>
    <row r="54191" ht="8.25" customHeight="1"/>
    <row r="54192" ht="8.25" customHeight="1"/>
    <row r="54193" ht="8.25" customHeight="1"/>
    <row r="54194" ht="8.25" customHeight="1"/>
    <row r="54195" ht="8.25" customHeight="1"/>
    <row r="54196" ht="8.25" customHeight="1"/>
    <row r="54197" ht="8.25" customHeight="1"/>
    <row r="54198" ht="8.25" customHeight="1"/>
    <row r="54199" ht="8.25" customHeight="1"/>
    <row r="54200" ht="8.25" customHeight="1"/>
    <row r="54201" ht="8.25" customHeight="1"/>
    <row r="54202" ht="8.25" customHeight="1"/>
    <row r="54203" ht="8.25" customHeight="1"/>
    <row r="54204" ht="8.25" customHeight="1"/>
    <row r="54205" ht="8.25" customHeight="1"/>
    <row r="54206" ht="8.25" customHeight="1"/>
    <row r="54207" ht="8.25" customHeight="1"/>
    <row r="54208" ht="8.25" customHeight="1"/>
    <row r="54209" ht="8.25" customHeight="1"/>
    <row r="54210" ht="8.25" customHeight="1"/>
    <row r="54211" ht="8.25" customHeight="1"/>
    <row r="54212" ht="8.25" customHeight="1"/>
    <row r="54213" ht="8.25" customHeight="1"/>
    <row r="54214" ht="8.25" customHeight="1"/>
    <row r="54215" ht="8.25" customHeight="1"/>
    <row r="54216" ht="8.25" customHeight="1"/>
    <row r="54217" ht="8.25" customHeight="1"/>
    <row r="54218" ht="8.25" customHeight="1"/>
    <row r="54219" ht="8.25" customHeight="1"/>
    <row r="54220" ht="8.25" customHeight="1"/>
    <row r="54221" ht="8.25" customHeight="1"/>
    <row r="54222" ht="8.25" customHeight="1"/>
    <row r="54223" ht="8.25" customHeight="1"/>
    <row r="54224" ht="8.25" customHeight="1"/>
    <row r="54225" ht="8.25" customHeight="1"/>
    <row r="54226" ht="8.25" customHeight="1"/>
    <row r="54227" ht="8.25" customHeight="1"/>
    <row r="54228" ht="8.25" customHeight="1"/>
    <row r="54229" ht="8.25" customHeight="1"/>
    <row r="54230" ht="8.25" customHeight="1"/>
    <row r="54231" ht="8.25" customHeight="1"/>
    <row r="54232" ht="8.25" customHeight="1"/>
    <row r="54233" ht="8.25" customHeight="1"/>
    <row r="54234" ht="8.25" customHeight="1"/>
    <row r="54235" ht="8.25" customHeight="1"/>
    <row r="54236" ht="8.25" customHeight="1"/>
    <row r="54237" ht="8.25" customHeight="1"/>
    <row r="54238" ht="8.25" customHeight="1"/>
    <row r="54239" ht="8.25" customHeight="1"/>
    <row r="54240" ht="8.25" customHeight="1"/>
    <row r="54241" ht="8.25" customHeight="1"/>
    <row r="54242" ht="8.25" customHeight="1"/>
    <row r="54243" ht="8.25" customHeight="1"/>
    <row r="54244" ht="8.25" customHeight="1"/>
    <row r="54245" ht="8.25" customHeight="1"/>
    <row r="54246" ht="8.25" customHeight="1"/>
    <row r="54247" ht="8.25" customHeight="1"/>
    <row r="54248" ht="8.25" customHeight="1"/>
    <row r="54249" ht="8.25" customHeight="1"/>
    <row r="54250" ht="8.25" customHeight="1"/>
    <row r="54251" ht="8.25" customHeight="1"/>
    <row r="54252" ht="8.25" customHeight="1"/>
    <row r="54253" ht="8.25" customHeight="1"/>
    <row r="54254" ht="8.25" customHeight="1"/>
    <row r="54255" ht="8.25" customHeight="1"/>
    <row r="54256" ht="8.25" customHeight="1"/>
    <row r="54257" ht="8.25" customHeight="1"/>
    <row r="54258" ht="8.25" customHeight="1"/>
    <row r="54259" ht="8.25" customHeight="1"/>
    <row r="54260" ht="8.25" customHeight="1"/>
    <row r="54261" ht="8.25" customHeight="1"/>
    <row r="54262" ht="8.25" customHeight="1"/>
    <row r="54263" ht="8.25" customHeight="1"/>
    <row r="54264" ht="8.25" customHeight="1"/>
    <row r="54265" ht="8.25" customHeight="1"/>
    <row r="54266" ht="8.25" customHeight="1"/>
    <row r="54267" ht="8.25" customHeight="1"/>
    <row r="54268" ht="8.25" customHeight="1"/>
    <row r="54269" ht="8.25" customHeight="1"/>
    <row r="54270" ht="8.25" customHeight="1"/>
    <row r="54271" ht="8.25" customHeight="1"/>
    <row r="54272" ht="8.25" customHeight="1"/>
    <row r="54273" ht="8.25" customHeight="1"/>
    <row r="54274" ht="8.25" customHeight="1"/>
    <row r="54275" ht="8.25" customHeight="1"/>
    <row r="54276" ht="8.25" customHeight="1"/>
    <row r="54277" ht="8.25" customHeight="1"/>
    <row r="54278" ht="8.25" customHeight="1"/>
    <row r="54279" ht="8.25" customHeight="1"/>
    <row r="54280" ht="8.25" customHeight="1"/>
    <row r="54281" ht="8.25" customHeight="1"/>
    <row r="54282" ht="8.25" customHeight="1"/>
    <row r="54283" ht="8.25" customHeight="1"/>
    <row r="54284" ht="8.25" customHeight="1"/>
    <row r="54285" ht="8.25" customHeight="1"/>
    <row r="54286" ht="8.25" customHeight="1"/>
    <row r="54287" ht="8.25" customHeight="1"/>
    <row r="54288" ht="8.25" customHeight="1"/>
    <row r="54289" ht="8.25" customHeight="1"/>
    <row r="54290" ht="8.25" customHeight="1"/>
    <row r="54291" ht="8.25" customHeight="1"/>
    <row r="54292" ht="8.25" customHeight="1"/>
    <row r="54293" ht="8.25" customHeight="1"/>
    <row r="54294" ht="8.25" customHeight="1"/>
    <row r="54295" ht="8.25" customHeight="1"/>
    <row r="54296" ht="8.25" customHeight="1"/>
    <row r="54297" ht="8.25" customHeight="1"/>
    <row r="54298" ht="8.25" customHeight="1"/>
    <row r="54299" ht="8.25" customHeight="1"/>
    <row r="54300" ht="8.25" customHeight="1"/>
    <row r="54301" ht="8.25" customHeight="1"/>
    <row r="54302" ht="8.25" customHeight="1"/>
    <row r="54303" ht="8.25" customHeight="1"/>
    <row r="54304" ht="8.25" customHeight="1"/>
    <row r="54305" ht="8.25" customHeight="1"/>
    <row r="54306" ht="8.25" customHeight="1"/>
    <row r="54307" ht="8.25" customHeight="1"/>
    <row r="54308" ht="8.25" customHeight="1"/>
    <row r="54309" ht="8.25" customHeight="1"/>
    <row r="54310" ht="8.25" customHeight="1"/>
    <row r="54311" ht="8.25" customHeight="1"/>
    <row r="54312" ht="8.25" customHeight="1"/>
    <row r="54313" ht="8.25" customHeight="1"/>
    <row r="54314" ht="8.25" customHeight="1"/>
    <row r="54315" ht="8.25" customHeight="1"/>
    <row r="54316" ht="8.25" customHeight="1"/>
    <row r="54317" ht="8.25" customHeight="1"/>
    <row r="54318" ht="8.25" customHeight="1"/>
    <row r="54319" ht="8.25" customHeight="1"/>
    <row r="54320" ht="8.25" customHeight="1"/>
    <row r="54321" ht="8.25" customHeight="1"/>
    <row r="54322" ht="8.25" customHeight="1"/>
    <row r="54323" ht="8.25" customHeight="1"/>
    <row r="54324" ht="8.25" customHeight="1"/>
    <row r="54325" ht="8.25" customHeight="1"/>
    <row r="54326" ht="8.25" customHeight="1"/>
    <row r="54327" ht="8.25" customHeight="1"/>
    <row r="54328" ht="8.25" customHeight="1"/>
    <row r="54329" ht="8.25" customHeight="1"/>
    <row r="54330" ht="8.25" customHeight="1"/>
    <row r="54331" ht="8.25" customHeight="1"/>
    <row r="54332" ht="8.25" customHeight="1"/>
    <row r="54333" ht="8.25" customHeight="1"/>
    <row r="54334" ht="8.25" customHeight="1"/>
    <row r="54335" ht="8.25" customHeight="1"/>
    <row r="54336" ht="8.25" customHeight="1"/>
    <row r="54337" ht="8.25" customHeight="1"/>
    <row r="54338" ht="8.25" customHeight="1"/>
    <row r="54339" ht="8.25" customHeight="1"/>
    <row r="54340" ht="8.25" customHeight="1"/>
    <row r="54341" ht="8.25" customHeight="1"/>
    <row r="54342" ht="8.25" customHeight="1"/>
    <row r="54343" ht="8.25" customHeight="1"/>
    <row r="54344" ht="8.25" customHeight="1"/>
    <row r="54345" ht="8.25" customHeight="1"/>
    <row r="54346" ht="8.25" customHeight="1"/>
    <row r="54347" ht="8.25" customHeight="1"/>
    <row r="54348" ht="8.25" customHeight="1"/>
    <row r="54349" ht="8.25" customHeight="1"/>
    <row r="54350" ht="8.25" customHeight="1"/>
    <row r="54351" ht="8.25" customHeight="1"/>
    <row r="54352" ht="8.25" customHeight="1"/>
    <row r="54353" ht="8.25" customHeight="1"/>
    <row r="54354" ht="8.25" customHeight="1"/>
    <row r="54355" ht="8.25" customHeight="1"/>
    <row r="54356" ht="8.25" customHeight="1"/>
    <row r="54357" ht="8.25" customHeight="1"/>
    <row r="54358" ht="8.25" customHeight="1"/>
    <row r="54359" ht="8.25" customHeight="1"/>
    <row r="54360" ht="8.25" customHeight="1"/>
    <row r="54361" ht="8.25" customHeight="1"/>
    <row r="54362" ht="8.25" customHeight="1"/>
    <row r="54363" ht="8.25" customHeight="1"/>
    <row r="54364" ht="8.25" customHeight="1"/>
    <row r="54365" ht="8.25" customHeight="1"/>
    <row r="54366" ht="8.25" customHeight="1"/>
    <row r="54367" ht="8.25" customHeight="1"/>
    <row r="54368" ht="8.25" customHeight="1"/>
    <row r="54369" ht="8.25" customHeight="1"/>
    <row r="54370" ht="8.25" customHeight="1"/>
    <row r="54371" ht="8.25" customHeight="1"/>
    <row r="54372" ht="8.25" customHeight="1"/>
    <row r="54373" ht="8.25" customHeight="1"/>
    <row r="54374" ht="8.25" customHeight="1"/>
    <row r="54375" ht="8.25" customHeight="1"/>
    <row r="54376" ht="8.25" customHeight="1"/>
    <row r="54377" ht="8.25" customHeight="1"/>
    <row r="54378" ht="8.25" customHeight="1"/>
    <row r="54379" ht="8.25" customHeight="1"/>
    <row r="54380" ht="8.25" customHeight="1"/>
    <row r="54381" ht="8.25" customHeight="1"/>
    <row r="54382" ht="8.25" customHeight="1"/>
    <row r="54383" ht="8.25" customHeight="1"/>
    <row r="54384" ht="8.25" customHeight="1"/>
    <row r="54385" ht="8.25" customHeight="1"/>
    <row r="54386" ht="8.25" customHeight="1"/>
    <row r="54387" ht="8.25" customHeight="1"/>
    <row r="54388" ht="8.25" customHeight="1"/>
    <row r="54389" ht="8.25" customHeight="1"/>
    <row r="54390" ht="8.25" customHeight="1"/>
    <row r="54391" ht="8.25" customHeight="1"/>
    <row r="54392" ht="8.25" customHeight="1"/>
    <row r="54393" ht="8.25" customHeight="1"/>
    <row r="54394" ht="8.25" customHeight="1"/>
    <row r="54395" ht="8.25" customHeight="1"/>
    <row r="54396" ht="8.25" customHeight="1"/>
    <row r="54397" ht="8.25" customHeight="1"/>
    <row r="54398" ht="8.25" customHeight="1"/>
    <row r="54399" ht="8.25" customHeight="1"/>
    <row r="54400" ht="8.25" customHeight="1"/>
    <row r="54401" ht="8.25" customHeight="1"/>
    <row r="54402" ht="8.25" customHeight="1"/>
    <row r="54403" ht="8.25" customHeight="1"/>
    <row r="54404" ht="8.25" customHeight="1"/>
    <row r="54405" ht="8.25" customHeight="1"/>
    <row r="54406" ht="8.25" customHeight="1"/>
    <row r="54407" ht="8.25" customHeight="1"/>
    <row r="54408" ht="8.25" customHeight="1"/>
    <row r="54409" ht="8.25" customHeight="1"/>
    <row r="54410" ht="8.25" customHeight="1"/>
    <row r="54411" ht="8.25" customHeight="1"/>
    <row r="54412" ht="8.25" customHeight="1"/>
    <row r="54413" ht="8.25" customHeight="1"/>
    <row r="54414" ht="8.25" customHeight="1"/>
    <row r="54415" ht="8.25" customHeight="1"/>
    <row r="54416" ht="8.25" customHeight="1"/>
    <row r="54417" ht="8.25" customHeight="1"/>
    <row r="54418" ht="8.25" customHeight="1"/>
    <row r="54419" ht="8.25" customHeight="1"/>
    <row r="54420" ht="8.25" customHeight="1"/>
    <row r="54421" ht="8.25" customHeight="1"/>
    <row r="54422" ht="8.25" customHeight="1"/>
    <row r="54423" ht="8.25" customHeight="1"/>
    <row r="54424" ht="8.25" customHeight="1"/>
    <row r="54425" ht="8.25" customHeight="1"/>
    <row r="54426" ht="8.25" customHeight="1"/>
    <row r="54427" ht="8.25" customHeight="1"/>
    <row r="54428" ht="8.25" customHeight="1"/>
    <row r="54429" ht="8.25" customHeight="1"/>
    <row r="54430" ht="8.25" customHeight="1"/>
    <row r="54431" ht="8.25" customHeight="1"/>
    <row r="54432" ht="8.25" customHeight="1"/>
    <row r="54433" ht="8.25" customHeight="1"/>
    <row r="54434" ht="8.25" customHeight="1"/>
    <row r="54435" ht="8.25" customHeight="1"/>
    <row r="54436" ht="8.25" customHeight="1"/>
    <row r="54437" ht="8.25" customHeight="1"/>
    <row r="54438" ht="8.25" customHeight="1"/>
    <row r="54439" ht="8.25" customHeight="1"/>
    <row r="54440" ht="8.25" customHeight="1"/>
    <row r="54441" ht="8.25" customHeight="1"/>
    <row r="54442" ht="8.25" customHeight="1"/>
    <row r="54443" ht="8.25" customHeight="1"/>
    <row r="54444" ht="8.25" customHeight="1"/>
    <row r="54445" ht="8.25" customHeight="1"/>
    <row r="54446" ht="8.25" customHeight="1"/>
    <row r="54447" ht="8.25" customHeight="1"/>
    <row r="54448" ht="8.25" customHeight="1"/>
    <row r="54449" ht="8.25" customHeight="1"/>
    <row r="54450" ht="8.25" customHeight="1"/>
    <row r="54451" ht="8.25" customHeight="1"/>
    <row r="54452" ht="8.25" customHeight="1"/>
    <row r="54453" ht="8.25" customHeight="1"/>
    <row r="54454" ht="8.25" customHeight="1"/>
    <row r="54455" ht="8.25" customHeight="1"/>
    <row r="54456" ht="8.25" customHeight="1"/>
    <row r="54457" ht="8.25" customHeight="1"/>
    <row r="54458" ht="8.25" customHeight="1"/>
    <row r="54459" ht="8.25" customHeight="1"/>
    <row r="54460" ht="8.25" customHeight="1"/>
    <row r="54461" ht="8.25" customHeight="1"/>
    <row r="54462" ht="8.25" customHeight="1"/>
    <row r="54463" ht="8.25" customHeight="1"/>
    <row r="54464" ht="8.25" customHeight="1"/>
    <row r="54465" ht="8.25" customHeight="1"/>
    <row r="54466" ht="8.25" customHeight="1"/>
    <row r="54467" ht="8.25" customHeight="1"/>
    <row r="54468" ht="8.25" customHeight="1"/>
    <row r="54469" ht="8.25" customHeight="1"/>
    <row r="54470" ht="8.25" customHeight="1"/>
    <row r="54471" ht="8.25" customHeight="1"/>
    <row r="54472" ht="8.25" customHeight="1"/>
    <row r="54473" ht="8.25" customHeight="1"/>
    <row r="54474" ht="8.25" customHeight="1"/>
    <row r="54475" ht="8.25" customHeight="1"/>
    <row r="54476" ht="8.25" customHeight="1"/>
    <row r="54477" ht="8.25" customHeight="1"/>
    <row r="54478" ht="8.25" customHeight="1"/>
    <row r="54479" ht="8.25" customHeight="1"/>
    <row r="54480" ht="8.25" customHeight="1"/>
    <row r="54481" ht="8.25" customHeight="1"/>
    <row r="54482" ht="8.25" customHeight="1"/>
    <row r="54483" ht="8.25" customHeight="1"/>
    <row r="54484" ht="8.25" customHeight="1"/>
    <row r="54485" ht="8.25" customHeight="1"/>
    <row r="54486" ht="8.25" customHeight="1"/>
    <row r="54487" ht="8.25" customHeight="1"/>
    <row r="54488" ht="8.25" customHeight="1"/>
    <row r="54489" ht="8.25" customHeight="1"/>
    <row r="54490" ht="8.25" customHeight="1"/>
    <row r="54491" ht="8.25" customHeight="1"/>
    <row r="54492" ht="8.25" customHeight="1"/>
    <row r="54493" ht="8.25" customHeight="1"/>
    <row r="54494" ht="8.25" customHeight="1"/>
    <row r="54495" ht="8.25" customHeight="1"/>
    <row r="54496" ht="8.25" customHeight="1"/>
    <row r="54497" ht="8.25" customHeight="1"/>
    <row r="54498" ht="8.25" customHeight="1"/>
    <row r="54499" ht="8.25" customHeight="1"/>
    <row r="54500" ht="8.25" customHeight="1"/>
    <row r="54501" ht="8.25" customHeight="1"/>
    <row r="54502" ht="8.25" customHeight="1"/>
    <row r="54503" ht="8.25" customHeight="1"/>
    <row r="54504" ht="8.25" customHeight="1"/>
    <row r="54505" ht="8.25" customHeight="1"/>
    <row r="54506" ht="8.25" customHeight="1"/>
    <row r="54507" ht="8.25" customHeight="1"/>
    <row r="54508" ht="8.25" customHeight="1"/>
    <row r="54509" ht="8.25" customHeight="1"/>
    <row r="54510" ht="8.25" customHeight="1"/>
    <row r="54511" ht="8.25" customHeight="1"/>
    <row r="54512" ht="8.25" customHeight="1"/>
    <row r="54513" ht="8.25" customHeight="1"/>
    <row r="54514" ht="8.25" customHeight="1"/>
    <row r="54515" ht="8.25" customHeight="1"/>
    <row r="54516" ht="8.25" customHeight="1"/>
    <row r="54517" ht="8.25" customHeight="1"/>
    <row r="54518" ht="8.25" customHeight="1"/>
    <row r="54519" ht="8.25" customHeight="1"/>
    <row r="54520" ht="8.25" customHeight="1"/>
    <row r="54521" ht="8.25" customHeight="1"/>
    <row r="54522" ht="8.25" customHeight="1"/>
    <row r="54523" ht="8.25" customHeight="1"/>
    <row r="54524" ht="8.25" customHeight="1"/>
    <row r="54525" ht="8.25" customHeight="1"/>
    <row r="54526" ht="8.25" customHeight="1"/>
    <row r="54527" ht="8.25" customHeight="1"/>
    <row r="54528" ht="8.25" customHeight="1"/>
    <row r="54529" ht="8.25" customHeight="1"/>
    <row r="54530" ht="8.25" customHeight="1"/>
    <row r="54531" ht="8.25" customHeight="1"/>
    <row r="54532" ht="8.25" customHeight="1"/>
    <row r="54533" ht="8.25" customHeight="1"/>
    <row r="54534" ht="8.25" customHeight="1"/>
    <row r="54535" ht="8.25" customHeight="1"/>
    <row r="54536" ht="8.25" customHeight="1"/>
    <row r="54537" ht="8.25" customHeight="1"/>
    <row r="54538" ht="8.25" customHeight="1"/>
    <row r="54539" ht="8.25" customHeight="1"/>
    <row r="54540" ht="8.25" customHeight="1"/>
    <row r="54541" ht="8.25" customHeight="1"/>
    <row r="54542" ht="8.25" customHeight="1"/>
    <row r="54543" ht="8.25" customHeight="1"/>
    <row r="54544" ht="8.25" customHeight="1"/>
    <row r="54545" ht="8.25" customHeight="1"/>
    <row r="54546" ht="8.25" customHeight="1"/>
    <row r="54547" ht="8.25" customHeight="1"/>
    <row r="54548" ht="8.25" customHeight="1"/>
    <row r="54549" ht="8.25" customHeight="1"/>
    <row r="54550" ht="8.25" customHeight="1"/>
    <row r="54551" ht="8.25" customHeight="1"/>
    <row r="54552" ht="8.25" customHeight="1"/>
    <row r="54553" ht="8.25" customHeight="1"/>
    <row r="54554" ht="8.25" customHeight="1"/>
    <row r="54555" ht="8.25" customHeight="1"/>
    <row r="54556" ht="8.25" customHeight="1"/>
    <row r="54557" ht="8.25" customHeight="1"/>
    <row r="54558" ht="8.25" customHeight="1"/>
    <row r="54559" ht="8.25" customHeight="1"/>
    <row r="54560" ht="8.25" customHeight="1"/>
    <row r="54561" ht="8.25" customHeight="1"/>
    <row r="54562" ht="8.25" customHeight="1"/>
    <row r="54563" ht="8.25" customHeight="1"/>
    <row r="54564" ht="8.25" customHeight="1"/>
    <row r="54565" ht="8.25" customHeight="1"/>
    <row r="54566" ht="8.25" customHeight="1"/>
    <row r="54567" ht="8.25" customHeight="1"/>
    <row r="54568" ht="8.25" customHeight="1"/>
    <row r="54569" ht="8.25" customHeight="1"/>
    <row r="54570" ht="8.25" customHeight="1"/>
    <row r="54571" ht="8.25" customHeight="1"/>
    <row r="54572" ht="8.25" customHeight="1"/>
    <row r="54573" ht="8.25" customHeight="1"/>
    <row r="54574" ht="8.25" customHeight="1"/>
    <row r="54575" ht="8.25" customHeight="1"/>
    <row r="54576" ht="8.25" customHeight="1"/>
    <row r="54577" ht="8.25" customHeight="1"/>
    <row r="54578" ht="8.25" customHeight="1"/>
    <row r="54579" ht="8.25" customHeight="1"/>
    <row r="54580" ht="8.25" customHeight="1"/>
    <row r="54581" ht="8.25" customHeight="1"/>
    <row r="54582" ht="8.25" customHeight="1"/>
    <row r="54583" ht="8.25" customHeight="1"/>
    <row r="54584" ht="8.25" customHeight="1"/>
    <row r="54585" ht="8.25" customHeight="1"/>
    <row r="54586" ht="8.25" customHeight="1"/>
    <row r="54587" ht="8.25" customHeight="1"/>
    <row r="54588" ht="8.25" customHeight="1"/>
    <row r="54589" ht="8.25" customHeight="1"/>
    <row r="54590" ht="8.25" customHeight="1"/>
    <row r="54591" ht="8.25" customHeight="1"/>
    <row r="54592" ht="8.25" customHeight="1"/>
    <row r="54593" ht="8.25" customHeight="1"/>
    <row r="54594" ht="8.25" customHeight="1"/>
    <row r="54595" ht="8.25" customHeight="1"/>
    <row r="54596" ht="8.25" customHeight="1"/>
    <row r="54597" ht="8.25" customHeight="1"/>
    <row r="54598" ht="8.25" customHeight="1"/>
    <row r="54599" ht="8.25" customHeight="1"/>
    <row r="54600" ht="8.25" customHeight="1"/>
    <row r="54601" ht="8.25" customHeight="1"/>
    <row r="54602" ht="8.25" customHeight="1"/>
    <row r="54603" ht="8.25" customHeight="1"/>
    <row r="54604" ht="8.25" customHeight="1"/>
    <row r="54605" ht="8.25" customHeight="1"/>
    <row r="54606" ht="8.25" customHeight="1"/>
    <row r="54607" ht="8.25" customHeight="1"/>
    <row r="54608" ht="8.25" customHeight="1"/>
    <row r="54609" ht="8.25" customHeight="1"/>
    <row r="54610" ht="8.25" customHeight="1"/>
    <row r="54611" ht="8.25" customHeight="1"/>
    <row r="54612" ht="8.25" customHeight="1"/>
    <row r="54613" ht="8.25" customHeight="1"/>
    <row r="54614" ht="8.25" customHeight="1"/>
    <row r="54615" ht="8.25" customHeight="1"/>
    <row r="54616" ht="8.25" customHeight="1"/>
    <row r="54617" ht="8.25" customHeight="1"/>
    <row r="54618" ht="8.25" customHeight="1"/>
    <row r="54619" ht="8.25" customHeight="1"/>
    <row r="54620" ht="8.25" customHeight="1"/>
    <row r="54621" ht="8.25" customHeight="1"/>
    <row r="54622" ht="8.25" customHeight="1"/>
    <row r="54623" ht="8.25" customHeight="1"/>
    <row r="54624" ht="8.25" customHeight="1"/>
    <row r="54625" ht="8.25" customHeight="1"/>
    <row r="54626" ht="8.25" customHeight="1"/>
    <row r="54627" ht="8.25" customHeight="1"/>
    <row r="54628" ht="8.25" customHeight="1"/>
    <row r="54629" ht="8.25" customHeight="1"/>
    <row r="54630" ht="8.25" customHeight="1"/>
    <row r="54631" ht="8.25" customHeight="1"/>
    <row r="54632" ht="8.25" customHeight="1"/>
    <row r="54633" ht="8.25" customHeight="1"/>
    <row r="54634" ht="8.25" customHeight="1"/>
    <row r="54635" ht="8.25" customHeight="1"/>
    <row r="54636" ht="8.25" customHeight="1"/>
    <row r="54637" ht="8.25" customHeight="1"/>
    <row r="54638" ht="8.25" customHeight="1"/>
    <row r="54639" ht="8.25" customHeight="1"/>
    <row r="54640" ht="8.25" customHeight="1"/>
    <row r="54641" ht="8.25" customHeight="1"/>
    <row r="54642" ht="8.25" customHeight="1"/>
    <row r="54643" ht="8.25" customHeight="1"/>
    <row r="54644" ht="8.25" customHeight="1"/>
    <row r="54645" ht="8.25" customHeight="1"/>
    <row r="54646" ht="8.25" customHeight="1"/>
    <row r="54647" ht="8.25" customHeight="1"/>
    <row r="54648" ht="8.25" customHeight="1"/>
    <row r="54649" ht="8.25" customHeight="1"/>
    <row r="54650" ht="8.25" customHeight="1"/>
    <row r="54651" ht="8.25" customHeight="1"/>
    <row r="54652" ht="8.25" customHeight="1"/>
    <row r="54653" ht="8.25" customHeight="1"/>
    <row r="54654" ht="8.25" customHeight="1"/>
    <row r="54655" ht="8.25" customHeight="1"/>
    <row r="54656" ht="8.25" customHeight="1"/>
    <row r="54657" ht="8.25" customHeight="1"/>
    <row r="54658" ht="8.25" customHeight="1"/>
    <row r="54659" ht="8.25" customHeight="1"/>
    <row r="54660" ht="8.25" customHeight="1"/>
    <row r="54661" ht="8.25" customHeight="1"/>
    <row r="54662" ht="8.25" customHeight="1"/>
    <row r="54663" ht="8.25" customHeight="1"/>
    <row r="54664" ht="8.25" customHeight="1"/>
    <row r="54665" ht="8.25" customHeight="1"/>
    <row r="54666" ht="8.25" customHeight="1"/>
    <row r="54667" ht="8.25" customHeight="1"/>
    <row r="54668" ht="8.25" customHeight="1"/>
    <row r="54669" ht="8.25" customHeight="1"/>
    <row r="54670" ht="8.25" customHeight="1"/>
    <row r="54671" ht="8.25" customHeight="1"/>
    <row r="54672" ht="8.25" customHeight="1"/>
    <row r="54673" ht="8.25" customHeight="1"/>
    <row r="54674" ht="8.25" customHeight="1"/>
    <row r="54675" ht="8.25" customHeight="1"/>
    <row r="54676" ht="8.25" customHeight="1"/>
    <row r="54677" ht="8.25" customHeight="1"/>
    <row r="54678" ht="8.25" customHeight="1"/>
    <row r="54679" ht="8.25" customHeight="1"/>
    <row r="54680" ht="8.25" customHeight="1"/>
    <row r="54681" ht="8.25" customHeight="1"/>
    <row r="54682" ht="8.25" customHeight="1"/>
    <row r="54683" ht="8.25" customHeight="1"/>
    <row r="54684" ht="8.25" customHeight="1"/>
    <row r="54685" ht="8.25" customHeight="1"/>
    <row r="54686" ht="8.25" customHeight="1"/>
    <row r="54687" ht="8.25" customHeight="1"/>
    <row r="54688" ht="8.25" customHeight="1"/>
    <row r="54689" ht="8.25" customHeight="1"/>
    <row r="54690" ht="8.25" customHeight="1"/>
    <row r="54691" ht="8.25" customHeight="1"/>
    <row r="54692" ht="8.25" customHeight="1"/>
    <row r="54693" ht="8.25" customHeight="1"/>
    <row r="54694" ht="8.25" customHeight="1"/>
    <row r="54695" ht="8.25" customHeight="1"/>
    <row r="54696" ht="8.25" customHeight="1"/>
    <row r="54697" ht="8.25" customHeight="1"/>
    <row r="54698" ht="8.25" customHeight="1"/>
    <row r="54699" ht="8.25" customHeight="1"/>
    <row r="54700" ht="8.25" customHeight="1"/>
    <row r="54701" ht="8.25" customHeight="1"/>
    <row r="54702" ht="8.25" customHeight="1"/>
    <row r="54703" ht="8.25" customHeight="1"/>
    <row r="54704" ht="8.25" customHeight="1"/>
    <row r="54705" ht="8.25" customHeight="1"/>
    <row r="54706" ht="8.25" customHeight="1"/>
    <row r="54707" ht="8.25" customHeight="1"/>
    <row r="54708" ht="8.25" customHeight="1"/>
    <row r="54709" ht="8.25" customHeight="1"/>
    <row r="54710" ht="8.25" customHeight="1"/>
    <row r="54711" ht="8.25" customHeight="1"/>
    <row r="54712" ht="8.25" customHeight="1"/>
    <row r="54713" ht="8.25" customHeight="1"/>
    <row r="54714" ht="8.25" customHeight="1"/>
    <row r="54715" ht="8.25" customHeight="1"/>
    <row r="54716" ht="8.25" customHeight="1"/>
    <row r="54717" ht="8.25" customHeight="1"/>
    <row r="54718" ht="8.25" customHeight="1"/>
    <row r="54719" ht="8.25" customHeight="1"/>
    <row r="54720" ht="8.25" customHeight="1"/>
    <row r="54721" ht="8.25" customHeight="1"/>
    <row r="54722" ht="8.25" customHeight="1"/>
    <row r="54723" ht="8.25" customHeight="1"/>
    <row r="54724" ht="8.25" customHeight="1"/>
    <row r="54725" ht="8.25" customHeight="1"/>
    <row r="54726" ht="8.25" customHeight="1"/>
    <row r="54727" ht="8.25" customHeight="1"/>
    <row r="54728" ht="8.25" customHeight="1"/>
    <row r="54729" ht="8.25" customHeight="1"/>
    <row r="54730" ht="8.25" customHeight="1"/>
    <row r="54731" ht="8.25" customHeight="1"/>
    <row r="54732" ht="8.25" customHeight="1"/>
    <row r="54733" ht="8.25" customHeight="1"/>
    <row r="54734" ht="8.25" customHeight="1"/>
    <row r="54735" ht="8.25" customHeight="1"/>
    <row r="54736" ht="8.25" customHeight="1"/>
    <row r="54737" ht="8.25" customHeight="1"/>
    <row r="54738" ht="8.25" customHeight="1"/>
    <row r="54739" ht="8.25" customHeight="1"/>
    <row r="54740" ht="8.25" customHeight="1"/>
    <row r="54741" ht="8.25" customHeight="1"/>
    <row r="54742" ht="8.25" customHeight="1"/>
    <row r="54743" ht="8.25" customHeight="1"/>
    <row r="54744" ht="8.25" customHeight="1"/>
    <row r="54745" ht="8.25" customHeight="1"/>
    <row r="54746" ht="8.25" customHeight="1"/>
    <row r="54747" ht="8.25" customHeight="1"/>
    <row r="54748" ht="8.25" customHeight="1"/>
    <row r="54749" ht="8.25" customHeight="1"/>
    <row r="54750" ht="8.25" customHeight="1"/>
    <row r="54751" ht="8.25" customHeight="1"/>
    <row r="54752" ht="8.25" customHeight="1"/>
    <row r="54753" ht="8.25" customHeight="1"/>
    <row r="54754" ht="8.25" customHeight="1"/>
    <row r="54755" ht="8.25" customHeight="1"/>
    <row r="54756" ht="8.25" customHeight="1"/>
    <row r="54757" ht="8.25" customHeight="1"/>
    <row r="54758" ht="8.25" customHeight="1"/>
    <row r="54759" ht="8.25" customHeight="1"/>
    <row r="54760" ht="8.25" customHeight="1"/>
    <row r="54761" ht="8.25" customHeight="1"/>
    <row r="54762" ht="8.25" customHeight="1"/>
    <row r="54763" ht="8.25" customHeight="1"/>
    <row r="54764" ht="8.25" customHeight="1"/>
    <row r="54765" ht="8.25" customHeight="1"/>
    <row r="54766" ht="8.25" customHeight="1"/>
    <row r="54767" ht="8.25" customHeight="1"/>
    <row r="54768" ht="8.25" customHeight="1"/>
    <row r="54769" ht="8.25" customHeight="1"/>
    <row r="54770" ht="8.25" customHeight="1"/>
    <row r="54771" ht="8.25" customHeight="1"/>
    <row r="54772" ht="8.25" customHeight="1"/>
    <row r="54773" ht="8.25" customHeight="1"/>
    <row r="54774" ht="8.25" customHeight="1"/>
    <row r="54775" ht="8.25" customHeight="1"/>
    <row r="54776" ht="8.25" customHeight="1"/>
    <row r="54777" ht="8.25" customHeight="1"/>
    <row r="54778" ht="8.25" customHeight="1"/>
    <row r="54779" ht="8.25" customHeight="1"/>
    <row r="54780" ht="8.25" customHeight="1"/>
    <row r="54781" ht="8.25" customHeight="1"/>
    <row r="54782" ht="8.25" customHeight="1"/>
    <row r="54783" ht="8.25" customHeight="1"/>
    <row r="54784" ht="8.25" customHeight="1"/>
    <row r="54785" ht="8.25" customHeight="1"/>
    <row r="54786" ht="8.25" customHeight="1"/>
    <row r="54787" ht="8.25" customHeight="1"/>
    <row r="54788" ht="8.25" customHeight="1"/>
    <row r="54789" ht="8.25" customHeight="1"/>
    <row r="54790" ht="8.25" customHeight="1"/>
    <row r="54791" ht="8.25" customHeight="1"/>
    <row r="54792" ht="8.25" customHeight="1"/>
    <row r="54793" ht="8.25" customHeight="1"/>
    <row r="54794" ht="8.25" customHeight="1"/>
    <row r="54795" ht="8.25" customHeight="1"/>
    <row r="54796" ht="8.25" customHeight="1"/>
    <row r="54797" ht="8.25" customHeight="1"/>
    <row r="54798" ht="8.25" customHeight="1"/>
    <row r="54799" ht="8.25" customHeight="1"/>
    <row r="54800" ht="8.25" customHeight="1"/>
    <row r="54801" ht="8.25" customHeight="1"/>
    <row r="54802" ht="8.25" customHeight="1"/>
    <row r="54803" ht="8.25" customHeight="1"/>
    <row r="54804" ht="8.25" customHeight="1"/>
    <row r="54805" ht="8.25" customHeight="1"/>
    <row r="54806" ht="8.25" customHeight="1"/>
    <row r="54807" ht="8.25" customHeight="1"/>
    <row r="54808" ht="8.25" customHeight="1"/>
    <row r="54809" ht="8.25" customHeight="1"/>
    <row r="54810" ht="8.25" customHeight="1"/>
    <row r="54811" ht="8.25" customHeight="1"/>
    <row r="54812" ht="8.25" customHeight="1"/>
    <row r="54813" ht="8.25" customHeight="1"/>
    <row r="54814" ht="8.25" customHeight="1"/>
    <row r="54815" ht="8.25" customHeight="1"/>
    <row r="54816" ht="8.25" customHeight="1"/>
    <row r="54817" ht="8.25" customHeight="1"/>
    <row r="54818" ht="8.25" customHeight="1"/>
    <row r="54819" ht="8.25" customHeight="1"/>
    <row r="54820" ht="8.25" customHeight="1"/>
    <row r="54821" ht="8.25" customHeight="1"/>
    <row r="54822" ht="8.25" customHeight="1"/>
    <row r="54823" ht="8.25" customHeight="1"/>
    <row r="54824" ht="8.25" customHeight="1"/>
    <row r="54825" ht="8.25" customHeight="1"/>
    <row r="54826" ht="8.25" customHeight="1"/>
    <row r="54827" ht="8.25" customHeight="1"/>
    <row r="54828" ht="8.25" customHeight="1"/>
    <row r="54829" ht="8.25" customHeight="1"/>
    <row r="54830" ht="8.25" customHeight="1"/>
    <row r="54831" ht="8.25" customHeight="1"/>
    <row r="54832" ht="8.25" customHeight="1"/>
    <row r="54833" ht="8.25" customHeight="1"/>
    <row r="54834" ht="8.25" customHeight="1"/>
    <row r="54835" ht="8.25" customHeight="1"/>
    <row r="54836" ht="8.25" customHeight="1"/>
    <row r="54837" ht="8.25" customHeight="1"/>
    <row r="54838" ht="8.25" customHeight="1"/>
    <row r="54839" ht="8.25" customHeight="1"/>
    <row r="54840" ht="8.25" customHeight="1"/>
    <row r="54841" ht="8.25" customHeight="1"/>
    <row r="54842" ht="8.25" customHeight="1"/>
    <row r="54843" ht="8.25" customHeight="1"/>
    <row r="54844" ht="8.25" customHeight="1"/>
    <row r="54845" ht="8.25" customHeight="1"/>
    <row r="54846" ht="8.25" customHeight="1"/>
    <row r="54847" ht="8.25" customHeight="1"/>
    <row r="54848" ht="8.25" customHeight="1"/>
    <row r="54849" ht="8.25" customHeight="1"/>
    <row r="54850" ht="8.25" customHeight="1"/>
    <row r="54851" ht="8.25" customHeight="1"/>
    <row r="54852" ht="8.25" customHeight="1"/>
    <row r="54853" ht="8.25" customHeight="1"/>
    <row r="54854" ht="8.25" customHeight="1"/>
    <row r="54855" ht="8.25" customHeight="1"/>
    <row r="54856" ht="8.25" customHeight="1"/>
    <row r="54857" ht="8.25" customHeight="1"/>
    <row r="54858" ht="8.25" customHeight="1"/>
    <row r="54859" ht="8.25" customHeight="1"/>
    <row r="54860" ht="8.25" customHeight="1"/>
    <row r="54861" ht="8.25" customHeight="1"/>
    <row r="54862" ht="8.25" customHeight="1"/>
    <row r="54863" ht="8.25" customHeight="1"/>
    <row r="54864" ht="8.25" customHeight="1"/>
    <row r="54865" ht="8.25" customHeight="1"/>
    <row r="54866" ht="8.25" customHeight="1"/>
    <row r="54867" ht="8.25" customHeight="1"/>
    <row r="54868" ht="8.25" customHeight="1"/>
    <row r="54869" ht="8.25" customHeight="1"/>
    <row r="54870" ht="8.25" customHeight="1"/>
    <row r="54871" ht="8.25" customHeight="1"/>
    <row r="54872" ht="8.25" customHeight="1"/>
    <row r="54873" ht="8.25" customHeight="1"/>
    <row r="54874" ht="8.25" customHeight="1"/>
    <row r="54875" ht="8.25" customHeight="1"/>
    <row r="54876" ht="8.25" customHeight="1"/>
    <row r="54877" ht="8.25" customHeight="1"/>
    <row r="54878" ht="8.25" customHeight="1"/>
    <row r="54879" ht="8.25" customHeight="1"/>
    <row r="54880" ht="8.25" customHeight="1"/>
    <row r="54881" ht="8.25" customHeight="1"/>
    <row r="54882" ht="8.25" customHeight="1"/>
    <row r="54883" ht="8.25" customHeight="1"/>
    <row r="54884" ht="8.25" customHeight="1"/>
    <row r="54885" ht="8.25" customHeight="1"/>
    <row r="54886" ht="8.25" customHeight="1"/>
    <row r="54887" ht="8.25" customHeight="1"/>
    <row r="54888" ht="8.25" customHeight="1"/>
    <row r="54889" ht="8.25" customHeight="1"/>
    <row r="54890" ht="8.25" customHeight="1"/>
    <row r="54891" ht="8.25" customHeight="1"/>
    <row r="54892" ht="8.25" customHeight="1"/>
    <row r="54893" ht="8.25" customHeight="1"/>
    <row r="54894" ht="8.25" customHeight="1"/>
    <row r="54895" ht="8.25" customHeight="1"/>
    <row r="54896" ht="8.25" customHeight="1"/>
    <row r="54897" ht="8.25" customHeight="1"/>
    <row r="54898" ht="8.25" customHeight="1"/>
    <row r="54899" ht="8.25" customHeight="1"/>
    <row r="54900" ht="8.25" customHeight="1"/>
    <row r="54901" ht="8.25" customHeight="1"/>
    <row r="54902" ht="8.25" customHeight="1"/>
    <row r="54903" ht="8.25" customHeight="1"/>
    <row r="54904" ht="8.25" customHeight="1"/>
    <row r="54905" ht="8.25" customHeight="1"/>
    <row r="54906" ht="8.25" customHeight="1"/>
    <row r="54907" ht="8.25" customHeight="1"/>
    <row r="54908" ht="8.25" customHeight="1"/>
    <row r="54909" ht="8.25" customHeight="1"/>
    <row r="54910" ht="8.25" customHeight="1"/>
    <row r="54911" ht="8.25" customHeight="1"/>
    <row r="54912" ht="8.25" customHeight="1"/>
    <row r="54913" ht="8.25" customHeight="1"/>
    <row r="54914" ht="8.25" customHeight="1"/>
    <row r="54915" ht="8.25" customHeight="1"/>
    <row r="54916" ht="8.25" customHeight="1"/>
    <row r="54917" ht="8.25" customHeight="1"/>
    <row r="54918" ht="8.25" customHeight="1"/>
    <row r="54919" ht="8.25" customHeight="1"/>
    <row r="54920" ht="8.25" customHeight="1"/>
    <row r="54921" ht="8.25" customHeight="1"/>
    <row r="54922" ht="8.25" customHeight="1"/>
    <row r="54923" ht="8.25" customHeight="1"/>
    <row r="54924" ht="8.25" customHeight="1"/>
    <row r="54925" ht="8.25" customHeight="1"/>
    <row r="54926" ht="8.25" customHeight="1"/>
    <row r="54927" ht="8.25" customHeight="1"/>
    <row r="54928" ht="8.25" customHeight="1"/>
    <row r="54929" ht="8.25" customHeight="1"/>
    <row r="54930" ht="8.25" customHeight="1"/>
    <row r="54931" ht="8.25" customHeight="1"/>
    <row r="54932" ht="8.25" customHeight="1"/>
    <row r="54933" ht="8.25" customHeight="1"/>
    <row r="54934" ht="8.25" customHeight="1"/>
    <row r="54935" ht="8.25" customHeight="1"/>
    <row r="54936" ht="8.25" customHeight="1"/>
    <row r="54937" ht="8.25" customHeight="1"/>
    <row r="54938" ht="8.25" customHeight="1"/>
    <row r="54939" ht="8.25" customHeight="1"/>
    <row r="54940" ht="8.25" customHeight="1"/>
    <row r="54941" ht="8.25" customHeight="1"/>
    <row r="54942" ht="8.25" customHeight="1"/>
    <row r="54943" ht="8.25" customHeight="1"/>
    <row r="54944" ht="8.25" customHeight="1"/>
    <row r="54945" ht="8.25" customHeight="1"/>
    <row r="54946" ht="8.25" customHeight="1"/>
    <row r="54947" ht="8.25" customHeight="1"/>
    <row r="54948" ht="8.25" customHeight="1"/>
    <row r="54949" ht="8.25" customHeight="1"/>
    <row r="54950" ht="8.25" customHeight="1"/>
    <row r="54951" ht="8.25" customHeight="1"/>
    <row r="54952" ht="8.25" customHeight="1"/>
    <row r="54953" ht="8.25" customHeight="1"/>
    <row r="54954" ht="8.25" customHeight="1"/>
    <row r="54955" ht="8.25" customHeight="1"/>
    <row r="54956" ht="8.25" customHeight="1"/>
    <row r="54957" ht="8.25" customHeight="1"/>
    <row r="54958" ht="8.25" customHeight="1"/>
    <row r="54959" ht="8.25" customHeight="1"/>
    <row r="54960" ht="8.25" customHeight="1"/>
    <row r="54961" ht="8.25" customHeight="1"/>
    <row r="54962" ht="8.25" customHeight="1"/>
    <row r="54963" ht="8.25" customHeight="1"/>
    <row r="54964" ht="8.25" customHeight="1"/>
    <row r="54965" ht="8.25" customHeight="1"/>
    <row r="54966" ht="8.25" customHeight="1"/>
    <row r="54967" ht="8.25" customHeight="1"/>
    <row r="54968" ht="8.25" customHeight="1"/>
    <row r="54969" ht="8.25" customHeight="1"/>
    <row r="54970" ht="8.25" customHeight="1"/>
    <row r="54971" ht="8.25" customHeight="1"/>
    <row r="54972" ht="8.25" customHeight="1"/>
    <row r="54973" ht="8.25" customHeight="1"/>
    <row r="54974" ht="8.25" customHeight="1"/>
    <row r="54975" ht="8.25" customHeight="1"/>
    <row r="54976" ht="8.25" customHeight="1"/>
    <row r="54977" ht="8.25" customHeight="1"/>
    <row r="54978" ht="8.25" customHeight="1"/>
    <row r="54979" ht="8.25" customHeight="1"/>
    <row r="54980" ht="8.25" customHeight="1"/>
    <row r="54981" ht="8.25" customHeight="1"/>
    <row r="54982" ht="8.25" customHeight="1"/>
    <row r="54983" ht="8.25" customHeight="1"/>
    <row r="54984" ht="8.25" customHeight="1"/>
    <row r="54985" ht="8.25" customHeight="1"/>
    <row r="54986" ht="8.25" customHeight="1"/>
    <row r="54987" ht="8.25" customHeight="1"/>
    <row r="54988" ht="8.25" customHeight="1"/>
    <row r="54989" ht="8.25" customHeight="1"/>
    <row r="54990" ht="8.25" customHeight="1"/>
    <row r="54991" ht="8.25" customHeight="1"/>
    <row r="54992" ht="8.25" customHeight="1"/>
    <row r="54993" ht="8.25" customHeight="1"/>
    <row r="54994" ht="8.25" customHeight="1"/>
    <row r="54995" ht="8.25" customHeight="1"/>
    <row r="54996" ht="8.25" customHeight="1"/>
    <row r="54997" ht="8.25" customHeight="1"/>
    <row r="54998" ht="8.25" customHeight="1"/>
    <row r="54999" ht="8.25" customHeight="1"/>
    <row r="55000" ht="8.25" customHeight="1"/>
    <row r="55001" ht="8.25" customHeight="1"/>
    <row r="55002" ht="8.25" customHeight="1"/>
    <row r="55003" ht="8.25" customHeight="1"/>
    <row r="55004" ht="8.25" customHeight="1"/>
    <row r="55005" ht="8.25" customHeight="1"/>
    <row r="55006" ht="8.25" customHeight="1"/>
    <row r="55007" ht="8.25" customHeight="1"/>
    <row r="55008" ht="8.25" customHeight="1"/>
    <row r="55009" ht="8.25" customHeight="1"/>
    <row r="55010" ht="8.25" customHeight="1"/>
    <row r="55011" ht="8.25" customHeight="1"/>
    <row r="55012" ht="8.25" customHeight="1"/>
    <row r="55013" ht="8.25" customHeight="1"/>
    <row r="55014" ht="8.25" customHeight="1"/>
    <row r="55015" ht="8.25" customHeight="1"/>
    <row r="55016" ht="8.25" customHeight="1"/>
    <row r="55017" ht="8.25" customHeight="1"/>
    <row r="55018" ht="8.25" customHeight="1"/>
    <row r="55019" ht="8.25" customHeight="1"/>
    <row r="55020" ht="8.25" customHeight="1"/>
    <row r="55021" ht="8.25" customHeight="1"/>
    <row r="55022" ht="8.25" customHeight="1"/>
    <row r="55023" ht="8.25" customHeight="1"/>
    <row r="55024" ht="8.25" customHeight="1"/>
    <row r="55025" ht="8.25" customHeight="1"/>
    <row r="55026" ht="8.25" customHeight="1"/>
    <row r="55027" ht="8.25" customHeight="1"/>
    <row r="55028" ht="8.25" customHeight="1"/>
    <row r="55029" ht="8.25" customHeight="1"/>
    <row r="55030" ht="8.25" customHeight="1"/>
    <row r="55031" ht="8.25" customHeight="1"/>
    <row r="55032" ht="8.25" customHeight="1"/>
    <row r="55033" ht="8.25" customHeight="1"/>
    <row r="55034" ht="8.25" customHeight="1"/>
    <row r="55035" ht="8.25" customHeight="1"/>
    <row r="55036" ht="8.25" customHeight="1"/>
    <row r="55037" ht="8.25" customHeight="1"/>
    <row r="55038" ht="8.25" customHeight="1"/>
    <row r="55039" ht="8.25" customHeight="1"/>
    <row r="55040" ht="8.25" customHeight="1"/>
    <row r="55041" ht="8.25" customHeight="1"/>
    <row r="55042" ht="8.25" customHeight="1"/>
    <row r="55043" ht="8.25" customHeight="1"/>
    <row r="55044" ht="8.25" customHeight="1"/>
    <row r="55045" ht="8.25" customHeight="1"/>
    <row r="55046" ht="8.25" customHeight="1"/>
    <row r="55047" ht="8.25" customHeight="1"/>
    <row r="55048" ht="8.25" customHeight="1"/>
    <row r="55049" ht="8.25" customHeight="1"/>
    <row r="55050" ht="8.25" customHeight="1"/>
    <row r="55051" ht="8.25" customHeight="1"/>
    <row r="55052" ht="8.25" customHeight="1"/>
    <row r="55053" ht="8.25" customHeight="1"/>
    <row r="55054" ht="8.25" customHeight="1"/>
    <row r="55055" ht="8.25" customHeight="1"/>
    <row r="55056" ht="8.25" customHeight="1"/>
    <row r="55057" ht="8.25" customHeight="1"/>
    <row r="55058" ht="8.25" customHeight="1"/>
    <row r="55059" ht="8.25" customHeight="1"/>
    <row r="55060" ht="8.25" customHeight="1"/>
    <row r="55061" ht="8.25" customHeight="1"/>
    <row r="55062" ht="8.25" customHeight="1"/>
    <row r="55063" ht="8.25" customHeight="1"/>
    <row r="55064" ht="8.25" customHeight="1"/>
    <row r="55065" ht="8.25" customHeight="1"/>
    <row r="55066" ht="8.25" customHeight="1"/>
    <row r="55067" ht="8.25" customHeight="1"/>
    <row r="55068" ht="8.25" customHeight="1"/>
    <row r="55069" ht="8.25" customHeight="1"/>
    <row r="55070" ht="8.25" customHeight="1"/>
    <row r="55071" ht="8.25" customHeight="1"/>
    <row r="55072" ht="8.25" customHeight="1"/>
    <row r="55073" ht="8.25" customHeight="1"/>
    <row r="55074" ht="8.25" customHeight="1"/>
    <row r="55075" ht="8.25" customHeight="1"/>
    <row r="55076" ht="8.25" customHeight="1"/>
    <row r="55077" ht="8.25" customHeight="1"/>
    <row r="55078" ht="8.25" customHeight="1"/>
    <row r="55079" ht="8.25" customHeight="1"/>
    <row r="55080" ht="8.25" customHeight="1"/>
    <row r="55081" ht="8.25" customHeight="1"/>
    <row r="55082" ht="8.25" customHeight="1"/>
    <row r="55083" ht="8.25" customHeight="1"/>
    <row r="55084" ht="8.25" customHeight="1"/>
    <row r="55085" ht="8.25" customHeight="1"/>
    <row r="55086" ht="8.25" customHeight="1"/>
    <row r="55087" ht="8.25" customHeight="1"/>
    <row r="55088" ht="8.25" customHeight="1"/>
    <row r="55089" ht="8.25" customHeight="1"/>
    <row r="55090" ht="8.25" customHeight="1"/>
    <row r="55091" ht="8.25" customHeight="1"/>
    <row r="55092" ht="8.25" customHeight="1"/>
    <row r="55093" ht="8.25" customHeight="1"/>
    <row r="55094" ht="8.25" customHeight="1"/>
    <row r="55095" ht="8.25" customHeight="1"/>
    <row r="55096" ht="8.25" customHeight="1"/>
    <row r="55097" ht="8.25" customHeight="1"/>
    <row r="55098" ht="8.25" customHeight="1"/>
    <row r="55099" ht="8.25" customHeight="1"/>
    <row r="55100" ht="8.25" customHeight="1"/>
    <row r="55101" ht="8.25" customHeight="1"/>
    <row r="55102" ht="8.25" customHeight="1"/>
    <row r="55103" ht="8.25" customHeight="1"/>
    <row r="55104" ht="8.25" customHeight="1"/>
    <row r="55105" ht="8.25" customHeight="1"/>
    <row r="55106" ht="8.25" customHeight="1"/>
    <row r="55107" ht="8.25" customHeight="1"/>
    <row r="55108" ht="8.25" customHeight="1"/>
    <row r="55109" ht="8.25" customHeight="1"/>
    <row r="55110" ht="8.25" customHeight="1"/>
    <row r="55111" ht="8.25" customHeight="1"/>
    <row r="55112" ht="8.25" customHeight="1"/>
    <row r="55113" ht="8.25" customHeight="1"/>
    <row r="55114" ht="8.25" customHeight="1"/>
    <row r="55115" ht="8.25" customHeight="1"/>
    <row r="55116" ht="8.25" customHeight="1"/>
    <row r="55117" ht="8.25" customHeight="1"/>
    <row r="55118" ht="8.25" customHeight="1"/>
    <row r="55119" ht="8.25" customHeight="1"/>
    <row r="55120" ht="8.25" customHeight="1"/>
    <row r="55121" ht="8.25" customHeight="1"/>
    <row r="55122" ht="8.25" customHeight="1"/>
    <row r="55123" ht="8.25" customHeight="1"/>
    <row r="55124" ht="8.25" customHeight="1"/>
    <row r="55125" ht="8.25" customHeight="1"/>
    <row r="55126" ht="8.25" customHeight="1"/>
    <row r="55127" ht="8.25" customHeight="1"/>
    <row r="55128" ht="8.25" customHeight="1"/>
    <row r="55129" ht="8.25" customHeight="1"/>
    <row r="55130" ht="8.25" customHeight="1"/>
    <row r="55131" ht="8.25" customHeight="1"/>
    <row r="55132" ht="8.25" customHeight="1"/>
    <row r="55133" ht="8.25" customHeight="1"/>
    <row r="55134" ht="8.25" customHeight="1"/>
    <row r="55135" ht="8.25" customHeight="1"/>
    <row r="55136" ht="8.25" customHeight="1"/>
    <row r="55137" ht="8.25" customHeight="1"/>
    <row r="55138" ht="8.25" customHeight="1"/>
    <row r="55139" ht="8.25" customHeight="1"/>
    <row r="55140" ht="8.25" customHeight="1"/>
    <row r="55141" ht="8.25" customHeight="1"/>
    <row r="55142" ht="8.25" customHeight="1"/>
    <row r="55143" ht="8.25" customHeight="1"/>
    <row r="55144" ht="8.25" customHeight="1"/>
    <row r="55145" ht="8.25" customHeight="1"/>
    <row r="55146" ht="8.25" customHeight="1"/>
    <row r="55147" ht="8.25" customHeight="1"/>
    <row r="55148" ht="8.25" customHeight="1"/>
    <row r="55149" ht="8.25" customHeight="1"/>
    <row r="55150" ht="8.25" customHeight="1"/>
    <row r="55151" ht="8.25" customHeight="1"/>
    <row r="55152" ht="8.25" customHeight="1"/>
    <row r="55153" ht="8.25" customHeight="1"/>
    <row r="55154" ht="8.25" customHeight="1"/>
    <row r="55155" ht="8.25" customHeight="1"/>
    <row r="55156" ht="8.25" customHeight="1"/>
    <row r="55157" ht="8.25" customHeight="1"/>
    <row r="55158" ht="8.25" customHeight="1"/>
    <row r="55159" ht="8.25" customHeight="1"/>
    <row r="55160" ht="8.25" customHeight="1"/>
    <row r="55161" ht="8.25" customHeight="1"/>
    <row r="55162" ht="8.25" customHeight="1"/>
    <row r="55163" ht="8.25" customHeight="1"/>
    <row r="55164" ht="8.25" customHeight="1"/>
    <row r="55165" ht="8.25" customHeight="1"/>
    <row r="55166" ht="8.25" customHeight="1"/>
    <row r="55167" ht="8.25" customHeight="1"/>
    <row r="55168" ht="8.25" customHeight="1"/>
    <row r="55169" ht="8.25" customHeight="1"/>
    <row r="55170" ht="8.25" customHeight="1"/>
    <row r="55171" ht="8.25" customHeight="1"/>
    <row r="55172" ht="8.25" customHeight="1"/>
    <row r="55173" ht="8.25" customHeight="1"/>
    <row r="55174" ht="8.25" customHeight="1"/>
    <row r="55175" ht="8.25" customHeight="1"/>
    <row r="55176" ht="8.25" customHeight="1"/>
    <row r="55177" ht="8.25" customHeight="1"/>
    <row r="55178" ht="8.25" customHeight="1"/>
    <row r="55179" ht="8.25" customHeight="1"/>
    <row r="55180" ht="8.25" customHeight="1"/>
    <row r="55181" ht="8.25" customHeight="1"/>
    <row r="55182" ht="8.25" customHeight="1"/>
    <row r="55183" ht="8.25" customHeight="1"/>
    <row r="55184" ht="8.25" customHeight="1"/>
    <row r="55185" ht="8.25" customHeight="1"/>
    <row r="55186" ht="8.25" customHeight="1"/>
    <row r="55187" ht="8.25" customHeight="1"/>
    <row r="55188" ht="8.25" customHeight="1"/>
    <row r="55189" ht="8.25" customHeight="1"/>
    <row r="55190" ht="8.25" customHeight="1"/>
    <row r="55191" ht="8.25" customHeight="1"/>
    <row r="55192" ht="8.25" customHeight="1"/>
    <row r="55193" ht="8.25" customHeight="1"/>
    <row r="55194" ht="8.25" customHeight="1"/>
    <row r="55195" ht="8.25" customHeight="1"/>
    <row r="55196" ht="8.25" customHeight="1"/>
    <row r="55197" ht="8.25" customHeight="1"/>
    <row r="55198" ht="8.25" customHeight="1"/>
    <row r="55199" ht="8.25" customHeight="1"/>
    <row r="55200" ht="8.25" customHeight="1"/>
    <row r="55201" ht="8.25" customHeight="1"/>
    <row r="55202" ht="8.25" customHeight="1"/>
    <row r="55203" ht="8.25" customHeight="1"/>
    <row r="55204" ht="8.25" customHeight="1"/>
    <row r="55205" ht="8.25" customHeight="1"/>
    <row r="55206" ht="8.25" customHeight="1"/>
    <row r="55207" ht="8.25" customHeight="1"/>
    <row r="55208" ht="8.25" customHeight="1"/>
    <row r="55209" ht="8.25" customHeight="1"/>
    <row r="55210" ht="8.25" customHeight="1"/>
    <row r="55211" ht="8.25" customHeight="1"/>
    <row r="55212" ht="8.25" customHeight="1"/>
    <row r="55213" ht="8.25" customHeight="1"/>
    <row r="55214" ht="8.25" customHeight="1"/>
    <row r="55215" ht="8.25" customHeight="1"/>
    <row r="55216" ht="8.25" customHeight="1"/>
    <row r="55217" ht="8.25" customHeight="1"/>
    <row r="55218" ht="8.25" customHeight="1"/>
    <row r="55219" ht="8.25" customHeight="1"/>
    <row r="55220" ht="8.25" customHeight="1"/>
    <row r="55221" ht="8.25" customHeight="1"/>
    <row r="55222" ht="8.25" customHeight="1"/>
    <row r="55223" ht="8.25" customHeight="1"/>
    <row r="55224" ht="8.25" customHeight="1"/>
    <row r="55225" ht="8.25" customHeight="1"/>
    <row r="55226" ht="8.25" customHeight="1"/>
    <row r="55227" ht="8.25" customHeight="1"/>
    <row r="55228" ht="8.25" customHeight="1"/>
    <row r="55229" ht="8.25" customHeight="1"/>
    <row r="55230" ht="8.25" customHeight="1"/>
    <row r="55231" ht="8.25" customHeight="1"/>
    <row r="55232" ht="8.25" customHeight="1"/>
    <row r="55233" ht="8.25" customHeight="1"/>
    <row r="55234" ht="8.25" customHeight="1"/>
    <row r="55235" ht="8.25" customHeight="1"/>
    <row r="55236" ht="8.25" customHeight="1"/>
    <row r="55237" ht="8.25" customHeight="1"/>
    <row r="55238" ht="8.25" customHeight="1"/>
    <row r="55239" ht="8.25" customHeight="1"/>
    <row r="55240" ht="8.25" customHeight="1"/>
    <row r="55241" ht="8.25" customHeight="1"/>
    <row r="55242" ht="8.25" customHeight="1"/>
    <row r="55243" ht="8.25" customHeight="1"/>
    <row r="55244" ht="8.25" customHeight="1"/>
    <row r="55245" ht="8.25" customHeight="1"/>
    <row r="55246" ht="8.25" customHeight="1"/>
    <row r="55247" ht="8.25" customHeight="1"/>
    <row r="55248" ht="8.25" customHeight="1"/>
    <row r="55249" ht="8.25" customHeight="1"/>
    <row r="55250" ht="8.25" customHeight="1"/>
    <row r="55251" ht="8.25" customHeight="1"/>
    <row r="55252" ht="8.25" customHeight="1"/>
    <row r="55253" ht="8.25" customHeight="1"/>
    <row r="55254" ht="8.25" customHeight="1"/>
    <row r="55255" ht="8.25" customHeight="1"/>
    <row r="55256" ht="8.25" customHeight="1"/>
    <row r="55257" ht="8.25" customHeight="1"/>
    <row r="55258" ht="8.25" customHeight="1"/>
    <row r="55259" ht="8.25" customHeight="1"/>
    <row r="55260" ht="8.25" customHeight="1"/>
    <row r="55261" ht="8.25" customHeight="1"/>
    <row r="55262" ht="8.25" customHeight="1"/>
    <row r="55263" ht="8.25" customHeight="1"/>
    <row r="55264" ht="8.25" customHeight="1"/>
    <row r="55265" ht="8.25" customHeight="1"/>
    <row r="55266" ht="8.25" customHeight="1"/>
    <row r="55267" ht="8.25" customHeight="1"/>
    <row r="55268" ht="8.25" customHeight="1"/>
    <row r="55269" ht="8.25" customHeight="1"/>
    <row r="55270" ht="8.25" customHeight="1"/>
    <row r="55271" ht="8.25" customHeight="1"/>
    <row r="55272" ht="8.25" customHeight="1"/>
    <row r="55273" ht="8.25" customHeight="1"/>
    <row r="55274" ht="8.25" customHeight="1"/>
    <row r="55275" ht="8.25" customHeight="1"/>
    <row r="55276" ht="8.25" customHeight="1"/>
    <row r="55277" ht="8.25" customHeight="1"/>
    <row r="55278" ht="8.25" customHeight="1"/>
    <row r="55279" ht="8.25" customHeight="1"/>
    <row r="55280" ht="8.25" customHeight="1"/>
    <row r="55281" ht="8.25" customHeight="1"/>
    <row r="55282" ht="8.25" customHeight="1"/>
    <row r="55283" ht="8.25" customHeight="1"/>
    <row r="55284" ht="8.25" customHeight="1"/>
    <row r="55285" ht="8.25" customHeight="1"/>
    <row r="55286" ht="8.25" customHeight="1"/>
    <row r="55287" ht="8.25" customHeight="1"/>
    <row r="55288" ht="8.25" customHeight="1"/>
    <row r="55289" ht="8.25" customHeight="1"/>
    <row r="55290" ht="8.25" customHeight="1"/>
    <row r="55291" ht="8.25" customHeight="1"/>
    <row r="55292" ht="8.25" customHeight="1"/>
    <row r="55293" ht="8.25" customHeight="1"/>
    <row r="55294" ht="8.25" customHeight="1"/>
    <row r="55295" ht="8.25" customHeight="1"/>
    <row r="55296" ht="8.25" customHeight="1"/>
    <row r="55297" ht="8.25" customHeight="1"/>
    <row r="55298" ht="8.25" customHeight="1"/>
    <row r="55299" ht="8.25" customHeight="1"/>
    <row r="55300" ht="8.25" customHeight="1"/>
    <row r="55301" ht="8.25" customHeight="1"/>
    <row r="55302" ht="8.25" customHeight="1"/>
    <row r="55303" ht="8.25" customHeight="1"/>
    <row r="55304" ht="8.25" customHeight="1"/>
    <row r="55305" ht="8.25" customHeight="1"/>
    <row r="55306" ht="8.25" customHeight="1"/>
    <row r="55307" ht="8.25" customHeight="1"/>
    <row r="55308" ht="8.25" customHeight="1"/>
    <row r="55309" ht="8.25" customHeight="1"/>
    <row r="55310" ht="8.25" customHeight="1"/>
    <row r="55311" ht="8.25" customHeight="1"/>
    <row r="55312" ht="8.25" customHeight="1"/>
    <row r="55313" ht="8.25" customHeight="1"/>
    <row r="55314" ht="8.25" customHeight="1"/>
    <row r="55315" ht="8.25" customHeight="1"/>
    <row r="55316" ht="8.25" customHeight="1"/>
    <row r="55317" ht="8.25" customHeight="1"/>
    <row r="55318" ht="8.25" customHeight="1"/>
    <row r="55319" ht="8.25" customHeight="1"/>
    <row r="55320" ht="8.25" customHeight="1"/>
    <row r="55321" ht="8.25" customHeight="1"/>
    <row r="55322" ht="8.25" customHeight="1"/>
    <row r="55323" ht="8.25" customHeight="1"/>
    <row r="55324" ht="8.25" customHeight="1"/>
    <row r="55325" ht="8.25" customHeight="1"/>
    <row r="55326" ht="8.25" customHeight="1"/>
    <row r="55327" ht="8.25" customHeight="1"/>
    <row r="55328" ht="8.25" customHeight="1"/>
    <row r="55329" ht="8.25" customHeight="1"/>
    <row r="55330" ht="8.25" customHeight="1"/>
    <row r="55331" ht="8.25" customHeight="1"/>
    <row r="55332" ht="8.25" customHeight="1"/>
    <row r="55333" ht="8.25" customHeight="1"/>
    <row r="55334" ht="8.25" customHeight="1"/>
    <row r="55335" ht="8.25" customHeight="1"/>
    <row r="55336" ht="8.25" customHeight="1"/>
    <row r="55337" ht="8.25" customHeight="1"/>
    <row r="55338" ht="8.25" customHeight="1"/>
    <row r="55339" ht="8.25" customHeight="1"/>
    <row r="55340" ht="8.25" customHeight="1"/>
    <row r="55341" ht="8.25" customHeight="1"/>
    <row r="55342" ht="8.25" customHeight="1"/>
    <row r="55343" ht="8.25" customHeight="1"/>
    <row r="55344" ht="8.25" customHeight="1"/>
    <row r="55345" ht="8.25" customHeight="1"/>
    <row r="55346" ht="8.25" customHeight="1"/>
    <row r="55347" ht="8.25" customHeight="1"/>
    <row r="55348" ht="8.25" customHeight="1"/>
    <row r="55349" ht="8.25" customHeight="1"/>
    <row r="55350" ht="8.25" customHeight="1"/>
    <row r="55351" ht="8.25" customHeight="1"/>
    <row r="55352" ht="8.25" customHeight="1"/>
    <row r="55353" ht="8.25" customHeight="1"/>
    <row r="55354" ht="8.25" customHeight="1"/>
    <row r="55355" ht="8.25" customHeight="1"/>
    <row r="55356" ht="8.25" customHeight="1"/>
    <row r="55357" ht="8.25" customHeight="1"/>
    <row r="55358" ht="8.25" customHeight="1"/>
    <row r="55359" ht="8.25" customHeight="1"/>
    <row r="55360" ht="8.25" customHeight="1"/>
    <row r="55361" ht="8.25" customHeight="1"/>
    <row r="55362" ht="8.25" customHeight="1"/>
    <row r="55363" ht="8.25" customHeight="1"/>
    <row r="55364" ht="8.25" customHeight="1"/>
    <row r="55365" ht="8.25" customHeight="1"/>
    <row r="55366" ht="8.25" customHeight="1"/>
    <row r="55367" ht="8.25" customHeight="1"/>
    <row r="55368" ht="8.25" customHeight="1"/>
    <row r="55369" ht="8.25" customHeight="1"/>
    <row r="55370" ht="8.25" customHeight="1"/>
    <row r="55371" ht="8.25" customHeight="1"/>
    <row r="55372" ht="8.25" customHeight="1"/>
    <row r="55373" ht="8.25" customHeight="1"/>
    <row r="55374" ht="8.25" customHeight="1"/>
    <row r="55375" ht="8.25" customHeight="1"/>
    <row r="55376" ht="8.25" customHeight="1"/>
    <row r="55377" ht="8.25" customHeight="1"/>
    <row r="55378" ht="8.25" customHeight="1"/>
    <row r="55379" ht="8.25" customHeight="1"/>
    <row r="55380" ht="8.25" customHeight="1"/>
    <row r="55381" ht="8.25" customHeight="1"/>
    <row r="55382" ht="8.25" customHeight="1"/>
    <row r="55383" ht="8.25" customHeight="1"/>
    <row r="55384" ht="8.25" customHeight="1"/>
    <row r="55385" ht="8.25" customHeight="1"/>
    <row r="55386" ht="8.25" customHeight="1"/>
    <row r="55387" ht="8.25" customHeight="1"/>
    <row r="55388" ht="8.25" customHeight="1"/>
    <row r="55389" ht="8.25" customHeight="1"/>
    <row r="55390" ht="8.25" customHeight="1"/>
    <row r="55391" ht="8.25" customHeight="1"/>
    <row r="55392" ht="8.25" customHeight="1"/>
    <row r="55393" ht="8.25" customHeight="1"/>
    <row r="55394" ht="8.25" customHeight="1"/>
    <row r="55395" ht="8.25" customHeight="1"/>
    <row r="55396" ht="8.25" customHeight="1"/>
    <row r="55397" ht="8.25" customHeight="1"/>
    <row r="55398" ht="8.25" customHeight="1"/>
    <row r="55399" ht="8.25" customHeight="1"/>
    <row r="55400" ht="8.25" customHeight="1"/>
    <row r="55401" ht="8.25" customHeight="1"/>
    <row r="55402" ht="8.25" customHeight="1"/>
    <row r="55403" ht="8.25" customHeight="1"/>
    <row r="55404" ht="8.25" customHeight="1"/>
    <row r="55405" ht="8.25" customHeight="1"/>
    <row r="55406" ht="8.25" customHeight="1"/>
    <row r="55407" ht="8.25" customHeight="1"/>
    <row r="55408" ht="8.25" customHeight="1"/>
    <row r="55409" ht="8.25" customHeight="1"/>
    <row r="55410" ht="8.25" customHeight="1"/>
    <row r="55411" ht="8.25" customHeight="1"/>
    <row r="55412" ht="8.25" customHeight="1"/>
    <row r="55413" ht="8.25" customHeight="1"/>
    <row r="55414" ht="8.25" customHeight="1"/>
    <row r="55415" ht="8.25" customHeight="1"/>
    <row r="55416" ht="8.25" customHeight="1"/>
    <row r="55417" ht="8.25" customHeight="1"/>
    <row r="55418" ht="8.25" customHeight="1"/>
    <row r="55419" ht="8.25" customHeight="1"/>
    <row r="55420" ht="8.25" customHeight="1"/>
    <row r="55421" ht="8.25" customHeight="1"/>
    <row r="55422" ht="8.25" customHeight="1"/>
    <row r="55423" ht="8.25" customHeight="1"/>
    <row r="55424" ht="8.25" customHeight="1"/>
    <row r="55425" ht="8.25" customHeight="1"/>
    <row r="55426" ht="8.25" customHeight="1"/>
    <row r="55427" ht="8.25" customHeight="1"/>
    <row r="55428" ht="8.25" customHeight="1"/>
    <row r="55429" ht="8.25" customHeight="1"/>
    <row r="55430" ht="8.25" customHeight="1"/>
    <row r="55431" ht="8.25" customHeight="1"/>
    <row r="55432" ht="8.25" customHeight="1"/>
    <row r="55433" ht="8.25" customHeight="1"/>
    <row r="55434" ht="8.25" customHeight="1"/>
    <row r="55435" ht="8.25" customHeight="1"/>
    <row r="55436" ht="8.25" customHeight="1"/>
    <row r="55437" ht="8.25" customHeight="1"/>
    <row r="55438" ht="8.25" customHeight="1"/>
    <row r="55439" ht="8.25" customHeight="1"/>
    <row r="55440" ht="8.25" customHeight="1"/>
    <row r="55441" ht="8.25" customHeight="1"/>
    <row r="55442" ht="8.25" customHeight="1"/>
    <row r="55443" ht="8.25" customHeight="1"/>
    <row r="55444" ht="8.25" customHeight="1"/>
    <row r="55445" ht="8.25" customHeight="1"/>
    <row r="55446" ht="8.25" customHeight="1"/>
    <row r="55447" ht="8.25" customHeight="1"/>
    <row r="55448" ht="8.25" customHeight="1"/>
    <row r="55449" ht="8.25" customHeight="1"/>
    <row r="55450" ht="8.25" customHeight="1"/>
    <row r="55451" ht="8.25" customHeight="1"/>
    <row r="55452" ht="8.25" customHeight="1"/>
    <row r="55453" ht="8.25" customHeight="1"/>
    <row r="55454" ht="8.25" customHeight="1"/>
    <row r="55455" ht="8.25" customHeight="1"/>
    <row r="55456" ht="8.25" customHeight="1"/>
    <row r="55457" ht="8.25" customHeight="1"/>
    <row r="55458" ht="8.25" customHeight="1"/>
    <row r="55459" ht="8.25" customHeight="1"/>
    <row r="55460" ht="8.25" customHeight="1"/>
    <row r="55461" ht="8.25" customHeight="1"/>
    <row r="55462" ht="8.25" customHeight="1"/>
    <row r="55463" ht="8.25" customHeight="1"/>
    <row r="55464" ht="8.25" customHeight="1"/>
    <row r="55465" ht="8.25" customHeight="1"/>
    <row r="55466" ht="8.25" customHeight="1"/>
    <row r="55467" ht="8.25" customHeight="1"/>
    <row r="55468" ht="8.25" customHeight="1"/>
    <row r="55469" ht="8.25" customHeight="1"/>
    <row r="55470" ht="8.25" customHeight="1"/>
    <row r="55471" ht="8.25" customHeight="1"/>
    <row r="55472" ht="8.25" customHeight="1"/>
    <row r="55473" ht="8.25" customHeight="1"/>
    <row r="55474" ht="8.25" customHeight="1"/>
    <row r="55475" ht="8.25" customHeight="1"/>
    <row r="55476" ht="8.25" customHeight="1"/>
    <row r="55477" ht="8.25" customHeight="1"/>
    <row r="55478" ht="8.25" customHeight="1"/>
    <row r="55479" ht="8.25" customHeight="1"/>
    <row r="55480" ht="8.25" customHeight="1"/>
    <row r="55481" ht="8.25" customHeight="1"/>
    <row r="55482" ht="8.25" customHeight="1"/>
    <row r="55483" ht="8.25" customHeight="1"/>
    <row r="55484" ht="8.25" customHeight="1"/>
    <row r="55485" ht="8.25" customHeight="1"/>
    <row r="55486" ht="8.25" customHeight="1"/>
    <row r="55487" ht="8.25" customHeight="1"/>
    <row r="55488" ht="8.25" customHeight="1"/>
    <row r="55489" ht="8.25" customHeight="1"/>
    <row r="55490" ht="8.25" customHeight="1"/>
    <row r="55491" ht="8.25" customHeight="1"/>
    <row r="55492" ht="8.25" customHeight="1"/>
    <row r="55493" ht="8.25" customHeight="1"/>
    <row r="55494" ht="8.25" customHeight="1"/>
    <row r="55495" ht="8.25" customHeight="1"/>
    <row r="55496" ht="8.25" customHeight="1"/>
    <row r="55497" ht="8.25" customHeight="1"/>
    <row r="55498" ht="8.25" customHeight="1"/>
    <row r="55499" ht="8.25" customHeight="1"/>
    <row r="55500" ht="8.25" customHeight="1"/>
    <row r="55501" ht="8.25" customHeight="1"/>
    <row r="55502" ht="8.25" customHeight="1"/>
    <row r="55503" ht="8.25" customHeight="1"/>
    <row r="55504" ht="8.25" customHeight="1"/>
    <row r="55505" ht="8.25" customHeight="1"/>
    <row r="55506" ht="8.25" customHeight="1"/>
    <row r="55507" ht="8.25" customHeight="1"/>
    <row r="55508" ht="8.25" customHeight="1"/>
    <row r="55509" ht="8.25" customHeight="1"/>
    <row r="55510" ht="8.25" customHeight="1"/>
    <row r="55511" ht="8.25" customHeight="1"/>
    <row r="55512" ht="8.25" customHeight="1"/>
    <row r="55513" ht="8.25" customHeight="1"/>
    <row r="55514" ht="8.25" customHeight="1"/>
    <row r="55515" ht="8.25" customHeight="1"/>
    <row r="55516" ht="8.25" customHeight="1"/>
    <row r="55517" ht="8.25" customHeight="1"/>
    <row r="55518" ht="8.25" customHeight="1"/>
    <row r="55519" ht="8.25" customHeight="1"/>
    <row r="55520" ht="8.25" customHeight="1"/>
    <row r="55521" ht="8.25" customHeight="1"/>
    <row r="55522" ht="8.25" customHeight="1"/>
    <row r="55523" ht="8.25" customHeight="1"/>
    <row r="55524" ht="8.25" customHeight="1"/>
    <row r="55525" ht="8.25" customHeight="1"/>
    <row r="55526" ht="8.25" customHeight="1"/>
    <row r="55527" ht="8.25" customHeight="1"/>
    <row r="55528" ht="8.25" customHeight="1"/>
    <row r="55529" ht="8.25" customHeight="1"/>
    <row r="55530" ht="8.25" customHeight="1"/>
    <row r="55531" ht="8.25" customHeight="1"/>
    <row r="55532" ht="8.25" customHeight="1"/>
    <row r="55533" ht="8.25" customHeight="1"/>
    <row r="55534" ht="8.25" customHeight="1"/>
    <row r="55535" ht="8.25" customHeight="1"/>
    <row r="55536" ht="8.25" customHeight="1"/>
    <row r="55537" ht="8.25" customHeight="1"/>
    <row r="55538" ht="8.25" customHeight="1"/>
    <row r="55539" ht="8.25" customHeight="1"/>
    <row r="55540" ht="8.25" customHeight="1"/>
    <row r="55541" ht="8.25" customHeight="1"/>
    <row r="55542" ht="8.25" customHeight="1"/>
    <row r="55543" ht="8.25" customHeight="1"/>
    <row r="55544" ht="8.25" customHeight="1"/>
    <row r="55545" ht="8.25" customHeight="1"/>
    <row r="55546" ht="8.25" customHeight="1"/>
    <row r="55547" ht="8.25" customHeight="1"/>
    <row r="55548" ht="8.25" customHeight="1"/>
    <row r="55549" ht="8.25" customHeight="1"/>
    <row r="55550" ht="8.25" customHeight="1"/>
    <row r="55551" ht="8.25" customHeight="1"/>
    <row r="55552" ht="8.25" customHeight="1"/>
    <row r="55553" ht="8.25" customHeight="1"/>
    <row r="55554" ht="8.25" customHeight="1"/>
    <row r="55555" ht="8.25" customHeight="1"/>
    <row r="55556" ht="8.25" customHeight="1"/>
    <row r="55557" ht="8.25" customHeight="1"/>
    <row r="55558" ht="8.25" customHeight="1"/>
    <row r="55559" ht="8.25" customHeight="1"/>
    <row r="55560" ht="8.25" customHeight="1"/>
    <row r="55561" ht="8.25" customHeight="1"/>
    <row r="55562" ht="8.25" customHeight="1"/>
    <row r="55563" ht="8.25" customHeight="1"/>
    <row r="55564" ht="8.25" customHeight="1"/>
    <row r="55565" ht="8.25" customHeight="1"/>
    <row r="55566" ht="8.25" customHeight="1"/>
    <row r="55567" ht="8.25" customHeight="1"/>
    <row r="55568" ht="8.25" customHeight="1"/>
    <row r="55569" ht="8.25" customHeight="1"/>
    <row r="55570" ht="8.25" customHeight="1"/>
    <row r="55571" ht="8.25" customHeight="1"/>
    <row r="55572" ht="8.25" customHeight="1"/>
    <row r="55573" ht="8.25" customHeight="1"/>
    <row r="55574" ht="8.25" customHeight="1"/>
    <row r="55575" ht="8.25" customHeight="1"/>
    <row r="55576" ht="8.25" customHeight="1"/>
    <row r="55577" ht="8.25" customHeight="1"/>
    <row r="55578" ht="8.25" customHeight="1"/>
    <row r="55579" ht="8.25" customHeight="1"/>
    <row r="55580" ht="8.25" customHeight="1"/>
    <row r="55581" ht="8.25" customHeight="1"/>
    <row r="55582" ht="8.25" customHeight="1"/>
    <row r="55583" ht="8.25" customHeight="1"/>
    <row r="55584" ht="8.25" customHeight="1"/>
    <row r="55585" ht="8.25" customHeight="1"/>
    <row r="55586" ht="8.25" customHeight="1"/>
    <row r="55587" ht="8.25" customHeight="1"/>
    <row r="55588" ht="8.25" customHeight="1"/>
    <row r="55589" ht="8.25" customHeight="1"/>
    <row r="55590" ht="8.25" customHeight="1"/>
    <row r="55591" ht="8.25" customHeight="1"/>
    <row r="55592" ht="8.25" customHeight="1"/>
    <row r="55593" ht="8.25" customHeight="1"/>
    <row r="55594" ht="8.25" customHeight="1"/>
    <row r="55595" ht="8.25" customHeight="1"/>
    <row r="55596" ht="8.25" customHeight="1"/>
    <row r="55597" ht="8.25" customHeight="1"/>
    <row r="55598" ht="8.25" customHeight="1"/>
    <row r="55599" ht="8.25" customHeight="1"/>
    <row r="55600" ht="8.25" customHeight="1"/>
    <row r="55601" ht="8.25" customHeight="1"/>
    <row r="55602" ht="8.25" customHeight="1"/>
    <row r="55603" ht="8.25" customHeight="1"/>
    <row r="55604" ht="8.25" customHeight="1"/>
    <row r="55605" ht="8.25" customHeight="1"/>
    <row r="55606" ht="8.25" customHeight="1"/>
    <row r="55607" ht="8.25" customHeight="1"/>
    <row r="55608" ht="8.25" customHeight="1"/>
    <row r="55609" ht="8.25" customHeight="1"/>
    <row r="55610" ht="8.25" customHeight="1"/>
    <row r="55611" ht="8.25" customHeight="1"/>
    <row r="55612" ht="8.25" customHeight="1"/>
    <row r="55613" ht="8.25" customHeight="1"/>
    <row r="55614" ht="8.25" customHeight="1"/>
    <row r="55615" ht="8.25" customHeight="1"/>
    <row r="55616" ht="8.25" customHeight="1"/>
    <row r="55617" ht="8.25" customHeight="1"/>
    <row r="55618" ht="8.25" customHeight="1"/>
    <row r="55619" ht="8.25" customHeight="1"/>
    <row r="55620" ht="8.25" customHeight="1"/>
    <row r="55621" ht="8.25" customHeight="1"/>
    <row r="55622" ht="8.25" customHeight="1"/>
    <row r="55623" ht="8.25" customHeight="1"/>
    <row r="55624" ht="8.25" customHeight="1"/>
    <row r="55625" ht="8.25" customHeight="1"/>
    <row r="55626" ht="8.25" customHeight="1"/>
    <row r="55627" ht="8.25" customHeight="1"/>
    <row r="55628" ht="8.25" customHeight="1"/>
    <row r="55629" ht="8.25" customHeight="1"/>
    <row r="55630" ht="8.25" customHeight="1"/>
    <row r="55631" ht="8.25" customHeight="1"/>
    <row r="55632" ht="8.25" customHeight="1"/>
    <row r="55633" ht="8.25" customHeight="1"/>
    <row r="55634" ht="8.25" customHeight="1"/>
    <row r="55635" ht="8.25" customHeight="1"/>
    <row r="55636" ht="8.25" customHeight="1"/>
    <row r="55637" ht="8.25" customHeight="1"/>
    <row r="55638" ht="8.25" customHeight="1"/>
    <row r="55639" ht="8.25" customHeight="1"/>
    <row r="55640" ht="8.25" customHeight="1"/>
    <row r="55641" ht="8.25" customHeight="1"/>
    <row r="55642" ht="8.25" customHeight="1"/>
    <row r="55643" ht="8.25" customHeight="1"/>
    <row r="55644" ht="8.25" customHeight="1"/>
    <row r="55645" ht="8.25" customHeight="1"/>
    <row r="55646" ht="8.25" customHeight="1"/>
    <row r="55647" ht="8.25" customHeight="1"/>
    <row r="55648" ht="8.25" customHeight="1"/>
    <row r="55649" ht="8.25" customHeight="1"/>
    <row r="55650" ht="8.25" customHeight="1"/>
    <row r="55651" ht="8.25" customHeight="1"/>
    <row r="55652" ht="8.25" customHeight="1"/>
    <row r="55653" ht="8.25" customHeight="1"/>
    <row r="55654" ht="8.25" customHeight="1"/>
    <row r="55655" ht="8.25" customHeight="1"/>
    <row r="55656" ht="8.25" customHeight="1"/>
    <row r="55657" ht="8.25" customHeight="1"/>
    <row r="55658" ht="8.25" customHeight="1"/>
    <row r="55659" ht="8.25" customHeight="1"/>
    <row r="55660" ht="8.25" customHeight="1"/>
    <row r="55661" ht="8.25" customHeight="1"/>
    <row r="55662" ht="8.25" customHeight="1"/>
    <row r="55663" ht="8.25" customHeight="1"/>
    <row r="55664" ht="8.25" customHeight="1"/>
    <row r="55665" ht="8.25" customHeight="1"/>
    <row r="55666" ht="8.25" customHeight="1"/>
    <row r="55667" ht="8.25" customHeight="1"/>
    <row r="55668" ht="8.25" customHeight="1"/>
    <row r="55669" ht="8.25" customHeight="1"/>
    <row r="55670" ht="8.25" customHeight="1"/>
    <row r="55671" ht="8.25" customHeight="1"/>
    <row r="55672" ht="8.25" customHeight="1"/>
    <row r="55673" ht="8.25" customHeight="1"/>
    <row r="55674" ht="8.25" customHeight="1"/>
    <row r="55675" ht="8.25" customHeight="1"/>
    <row r="55676" ht="8.25" customHeight="1"/>
    <row r="55677" ht="8.25" customHeight="1"/>
    <row r="55678" ht="8.25" customHeight="1"/>
    <row r="55679" ht="8.25" customHeight="1"/>
    <row r="55680" ht="8.25" customHeight="1"/>
    <row r="55681" ht="8.25" customHeight="1"/>
    <row r="55682" ht="8.25" customHeight="1"/>
    <row r="55683" ht="8.25" customHeight="1"/>
    <row r="55684" ht="8.25" customHeight="1"/>
    <row r="55685" ht="8.25" customHeight="1"/>
    <row r="55686" ht="8.25" customHeight="1"/>
    <row r="55687" ht="8.25" customHeight="1"/>
    <row r="55688" ht="8.25" customHeight="1"/>
    <row r="55689" ht="8.25" customHeight="1"/>
    <row r="55690" ht="8.25" customHeight="1"/>
    <row r="55691" ht="8.25" customHeight="1"/>
    <row r="55692" ht="8.25" customHeight="1"/>
    <row r="55693" ht="8.25" customHeight="1"/>
    <row r="55694" ht="8.25" customHeight="1"/>
    <row r="55695" ht="8.25" customHeight="1"/>
    <row r="55696" ht="8.25" customHeight="1"/>
    <row r="55697" ht="8.25" customHeight="1"/>
    <row r="55698" ht="8.25" customHeight="1"/>
    <row r="55699" ht="8.25" customHeight="1"/>
    <row r="55700" ht="8.25" customHeight="1"/>
    <row r="55701" ht="8.25" customHeight="1"/>
    <row r="55702" ht="8.25" customHeight="1"/>
    <row r="55703" ht="8.25" customHeight="1"/>
    <row r="55704" ht="8.25" customHeight="1"/>
    <row r="55705" ht="8.25" customHeight="1"/>
    <row r="55706" ht="8.25" customHeight="1"/>
    <row r="55707" ht="8.25" customHeight="1"/>
    <row r="55708" ht="8.25" customHeight="1"/>
    <row r="55709" ht="8.25" customHeight="1"/>
    <row r="55710" ht="8.25" customHeight="1"/>
    <row r="55711" ht="8.25" customHeight="1"/>
    <row r="55712" ht="8.25" customHeight="1"/>
    <row r="55713" ht="8.25" customHeight="1"/>
    <row r="55714" ht="8.25" customHeight="1"/>
    <row r="55715" ht="8.25" customHeight="1"/>
    <row r="55716" ht="8.25" customHeight="1"/>
    <row r="55717" ht="8.25" customHeight="1"/>
    <row r="55718" ht="8.25" customHeight="1"/>
    <row r="55719" ht="8.25" customHeight="1"/>
    <row r="55720" ht="8.25" customHeight="1"/>
    <row r="55721" ht="8.25" customHeight="1"/>
    <row r="55722" ht="8.25" customHeight="1"/>
    <row r="55723" ht="8.25" customHeight="1"/>
    <row r="55724" ht="8.25" customHeight="1"/>
    <row r="55725" ht="8.25" customHeight="1"/>
    <row r="55726" ht="8.25" customHeight="1"/>
    <row r="55727" ht="8.25" customHeight="1"/>
    <row r="55728" ht="8.25" customHeight="1"/>
    <row r="55729" ht="8.25" customHeight="1"/>
    <row r="55730" ht="8.25" customHeight="1"/>
    <row r="55731" ht="8.25" customHeight="1"/>
    <row r="55732" ht="8.25" customHeight="1"/>
    <row r="55733" ht="8.25" customHeight="1"/>
    <row r="55734" ht="8.25" customHeight="1"/>
    <row r="55735" ht="8.25" customHeight="1"/>
    <row r="55736" ht="8.25" customHeight="1"/>
    <row r="55737" ht="8.25" customHeight="1"/>
    <row r="55738" ht="8.25" customHeight="1"/>
    <row r="55739" ht="8.25" customHeight="1"/>
    <row r="55740" ht="8.25" customHeight="1"/>
    <row r="55741" ht="8.25" customHeight="1"/>
    <row r="55742" ht="8.25" customHeight="1"/>
    <row r="55743" ht="8.25" customHeight="1"/>
    <row r="55744" ht="8.25" customHeight="1"/>
    <row r="55745" ht="8.25" customHeight="1"/>
    <row r="55746" ht="8.25" customHeight="1"/>
    <row r="55747" ht="8.25" customHeight="1"/>
    <row r="55748" ht="8.25" customHeight="1"/>
    <row r="55749" ht="8.25" customHeight="1"/>
    <row r="55750" ht="8.25" customHeight="1"/>
    <row r="55751" ht="8.25" customHeight="1"/>
    <row r="55752" ht="8.25" customHeight="1"/>
    <row r="55753" ht="8.25" customHeight="1"/>
    <row r="55754" ht="8.25" customHeight="1"/>
    <row r="55755" ht="8.25" customHeight="1"/>
    <row r="55756" ht="8.25" customHeight="1"/>
    <row r="55757" ht="8.25" customHeight="1"/>
    <row r="55758" ht="8.25" customHeight="1"/>
    <row r="55759" ht="8.25" customHeight="1"/>
    <row r="55760" ht="8.25" customHeight="1"/>
    <row r="55761" ht="8.25" customHeight="1"/>
    <row r="55762" ht="8.25" customHeight="1"/>
    <row r="55763" ht="8.25" customHeight="1"/>
    <row r="55764" ht="8.25" customHeight="1"/>
    <row r="55765" ht="8.25" customHeight="1"/>
    <row r="55766" ht="8.25" customHeight="1"/>
    <row r="55767" ht="8.25" customHeight="1"/>
    <row r="55768" ht="8.25" customHeight="1"/>
    <row r="55769" ht="8.25" customHeight="1"/>
    <row r="55770" ht="8.25" customHeight="1"/>
    <row r="55771" ht="8.25" customHeight="1"/>
    <row r="55772" ht="8.25" customHeight="1"/>
    <row r="55773" ht="8.25" customHeight="1"/>
    <row r="55774" ht="8.25" customHeight="1"/>
    <row r="55775" ht="8.25" customHeight="1"/>
    <row r="55776" ht="8.25" customHeight="1"/>
    <row r="55777" ht="8.25" customHeight="1"/>
    <row r="55778" ht="8.25" customHeight="1"/>
    <row r="55779" ht="8.25" customHeight="1"/>
    <row r="55780" ht="8.25" customHeight="1"/>
    <row r="55781" ht="8.25" customHeight="1"/>
    <row r="55782" ht="8.25" customHeight="1"/>
    <row r="55783" ht="8.25" customHeight="1"/>
    <row r="55784" ht="8.25" customHeight="1"/>
    <row r="55785" ht="8.25" customHeight="1"/>
    <row r="55786" ht="8.25" customHeight="1"/>
    <row r="55787" ht="8.25" customHeight="1"/>
    <row r="55788" ht="8.25" customHeight="1"/>
    <row r="55789" ht="8.25" customHeight="1"/>
    <row r="55790" ht="8.25" customHeight="1"/>
    <row r="55791" ht="8.25" customHeight="1"/>
    <row r="55792" ht="8.25" customHeight="1"/>
    <row r="55793" ht="8.25" customHeight="1"/>
    <row r="55794" ht="8.25" customHeight="1"/>
    <row r="55795" ht="8.25" customHeight="1"/>
    <row r="55796" ht="8.25" customHeight="1"/>
    <row r="55797" ht="8.25" customHeight="1"/>
    <row r="55798" ht="8.25" customHeight="1"/>
    <row r="55799" ht="8.25" customHeight="1"/>
    <row r="55800" ht="8.25" customHeight="1"/>
    <row r="55801" ht="8.25" customHeight="1"/>
    <row r="55802" ht="8.25" customHeight="1"/>
    <row r="55803" ht="8.25" customHeight="1"/>
    <row r="55804" ht="8.25" customHeight="1"/>
    <row r="55805" ht="8.25" customHeight="1"/>
    <row r="55806" ht="8.25" customHeight="1"/>
    <row r="55807" ht="8.25" customHeight="1"/>
    <row r="55808" ht="8.25" customHeight="1"/>
    <row r="55809" ht="8.25" customHeight="1"/>
    <row r="55810" ht="8.25" customHeight="1"/>
    <row r="55811" ht="8.25" customHeight="1"/>
    <row r="55812" ht="8.25" customHeight="1"/>
    <row r="55813" ht="8.25" customHeight="1"/>
    <row r="55814" ht="8.25" customHeight="1"/>
    <row r="55815" ht="8.25" customHeight="1"/>
    <row r="55816" ht="8.25" customHeight="1"/>
    <row r="55817" ht="8.25" customHeight="1"/>
    <row r="55818" ht="8.25" customHeight="1"/>
    <row r="55819" ht="8.25" customHeight="1"/>
    <row r="55820" ht="8.25" customHeight="1"/>
    <row r="55821" ht="8.25" customHeight="1"/>
    <row r="55822" ht="8.25" customHeight="1"/>
    <row r="55823" ht="8.25" customHeight="1"/>
    <row r="55824" ht="8.25" customHeight="1"/>
    <row r="55825" ht="8.25" customHeight="1"/>
    <row r="55826" ht="8.25" customHeight="1"/>
    <row r="55827" ht="8.25" customHeight="1"/>
    <row r="55828" ht="8.25" customHeight="1"/>
    <row r="55829" ht="8.25" customHeight="1"/>
    <row r="55830" ht="8.25" customHeight="1"/>
    <row r="55831" ht="8.25" customHeight="1"/>
    <row r="55832" ht="8.25" customHeight="1"/>
    <row r="55833" ht="8.25" customHeight="1"/>
    <row r="55834" ht="8.25" customHeight="1"/>
    <row r="55835" ht="8.25" customHeight="1"/>
    <row r="55836" ht="8.25" customHeight="1"/>
    <row r="55837" ht="8.25" customHeight="1"/>
    <row r="55838" ht="8.25" customHeight="1"/>
    <row r="55839" ht="8.25" customHeight="1"/>
    <row r="55840" ht="8.25" customHeight="1"/>
    <row r="55841" ht="8.25" customHeight="1"/>
    <row r="55842" ht="8.25" customHeight="1"/>
    <row r="55843" ht="8.25" customHeight="1"/>
    <row r="55844" ht="8.25" customHeight="1"/>
    <row r="55845" ht="8.25" customHeight="1"/>
    <row r="55846" ht="8.25" customHeight="1"/>
    <row r="55847" ht="8.25" customHeight="1"/>
    <row r="55848" ht="8.25" customHeight="1"/>
    <row r="55849" ht="8.25" customHeight="1"/>
    <row r="55850" ht="8.25" customHeight="1"/>
    <row r="55851" ht="8.25" customHeight="1"/>
    <row r="55852" ht="8.25" customHeight="1"/>
    <row r="55853" ht="8.25" customHeight="1"/>
    <row r="55854" ht="8.25" customHeight="1"/>
    <row r="55855" ht="8.25" customHeight="1"/>
    <row r="55856" ht="8.25" customHeight="1"/>
    <row r="55857" ht="8.25" customHeight="1"/>
    <row r="55858" ht="8.25" customHeight="1"/>
    <row r="55859" ht="8.25" customHeight="1"/>
    <row r="55860" ht="8.25" customHeight="1"/>
    <row r="55861" ht="8.25" customHeight="1"/>
    <row r="55862" ht="8.25" customHeight="1"/>
    <row r="55863" ht="8.25" customHeight="1"/>
    <row r="55864" ht="8.25" customHeight="1"/>
    <row r="55865" ht="8.25" customHeight="1"/>
    <row r="55866" ht="8.25" customHeight="1"/>
    <row r="55867" ht="8.25" customHeight="1"/>
    <row r="55868" ht="8.25" customHeight="1"/>
    <row r="55869" ht="8.25" customHeight="1"/>
    <row r="55870" ht="8.25" customHeight="1"/>
    <row r="55871" ht="8.25" customHeight="1"/>
    <row r="55872" ht="8.25" customHeight="1"/>
    <row r="55873" ht="8.25" customHeight="1"/>
    <row r="55874" ht="8.25" customHeight="1"/>
    <row r="55875" ht="8.25" customHeight="1"/>
    <row r="55876" ht="8.25" customHeight="1"/>
    <row r="55877" ht="8.25" customHeight="1"/>
    <row r="55878" ht="8.25" customHeight="1"/>
    <row r="55879" ht="8.25" customHeight="1"/>
    <row r="55880" ht="8.25" customHeight="1"/>
    <row r="55881" ht="8.25" customHeight="1"/>
    <row r="55882" ht="8.25" customHeight="1"/>
    <row r="55883" ht="8.25" customHeight="1"/>
    <row r="55884" ht="8.25" customHeight="1"/>
    <row r="55885" ht="8.25" customHeight="1"/>
    <row r="55886" ht="8.25" customHeight="1"/>
    <row r="55887" ht="8.25" customHeight="1"/>
    <row r="55888" ht="8.25" customHeight="1"/>
    <row r="55889" ht="8.25" customHeight="1"/>
    <row r="55890" ht="8.25" customHeight="1"/>
    <row r="55891" ht="8.25" customHeight="1"/>
    <row r="55892" ht="8.25" customHeight="1"/>
    <row r="55893" ht="8.25" customHeight="1"/>
    <row r="55894" ht="8.25" customHeight="1"/>
    <row r="55895" ht="8.25" customHeight="1"/>
    <row r="55896" ht="8.25" customHeight="1"/>
    <row r="55897" ht="8.25" customHeight="1"/>
    <row r="55898" ht="8.25" customHeight="1"/>
    <row r="55899" ht="8.25" customHeight="1"/>
    <row r="55900" ht="8.25" customHeight="1"/>
    <row r="55901" ht="8.25" customHeight="1"/>
    <row r="55902" ht="8.25" customHeight="1"/>
    <row r="55903" ht="8.25" customHeight="1"/>
    <row r="55904" ht="8.25" customHeight="1"/>
    <row r="55905" ht="8.25" customHeight="1"/>
    <row r="55906" ht="8.25" customHeight="1"/>
    <row r="55907" ht="8.25" customHeight="1"/>
    <row r="55908" ht="8.25" customHeight="1"/>
    <row r="55909" ht="8.25" customHeight="1"/>
    <row r="55910" ht="8.25" customHeight="1"/>
    <row r="55911" ht="8.25" customHeight="1"/>
    <row r="55912" ht="8.25" customHeight="1"/>
    <row r="55913" ht="8.25" customHeight="1"/>
    <row r="55914" ht="8.25" customHeight="1"/>
    <row r="55915" ht="8.25" customHeight="1"/>
    <row r="55916" ht="8.25" customHeight="1"/>
    <row r="55917" ht="8.25" customHeight="1"/>
    <row r="55918" ht="8.25" customHeight="1"/>
    <row r="55919" ht="8.25" customHeight="1"/>
    <row r="55920" ht="8.25" customHeight="1"/>
    <row r="55921" ht="8.25" customHeight="1"/>
    <row r="55922" ht="8.25" customHeight="1"/>
    <row r="55923" ht="8.25" customHeight="1"/>
    <row r="55924" ht="8.25" customHeight="1"/>
    <row r="55925" ht="8.25" customHeight="1"/>
    <row r="55926" ht="8.25" customHeight="1"/>
    <row r="55927" ht="8.25" customHeight="1"/>
    <row r="55928" ht="8.25" customHeight="1"/>
    <row r="55929" ht="8.25" customHeight="1"/>
    <row r="55930" ht="8.25" customHeight="1"/>
    <row r="55931" ht="8.25" customHeight="1"/>
    <row r="55932" ht="8.25" customHeight="1"/>
    <row r="55933" ht="8.25" customHeight="1"/>
    <row r="55934" ht="8.25" customHeight="1"/>
    <row r="55935" ht="8.25" customHeight="1"/>
    <row r="55936" ht="8.25" customHeight="1"/>
    <row r="55937" ht="8.25" customHeight="1"/>
    <row r="55938" ht="8.25" customHeight="1"/>
    <row r="55939" ht="8.25" customHeight="1"/>
    <row r="55940" ht="8.25" customHeight="1"/>
    <row r="55941" ht="8.25" customHeight="1"/>
    <row r="55942" ht="8.25" customHeight="1"/>
    <row r="55943" ht="8.25" customHeight="1"/>
    <row r="55944" ht="8.25" customHeight="1"/>
    <row r="55945" ht="8.25" customHeight="1"/>
    <row r="55946" ht="8.25" customHeight="1"/>
    <row r="55947" ht="8.25" customHeight="1"/>
    <row r="55948" ht="8.25" customHeight="1"/>
    <row r="55949" ht="8.25" customHeight="1"/>
    <row r="55950" ht="8.25" customHeight="1"/>
    <row r="55951" ht="8.25" customHeight="1"/>
    <row r="55952" ht="8.25" customHeight="1"/>
    <row r="55953" ht="8.25" customHeight="1"/>
    <row r="55954" ht="8.25" customHeight="1"/>
    <row r="55955" ht="8.25" customHeight="1"/>
    <row r="55956" ht="8.25" customHeight="1"/>
    <row r="55957" ht="8.25" customHeight="1"/>
    <row r="55958" ht="8.25" customHeight="1"/>
    <row r="55959" ht="8.25" customHeight="1"/>
    <row r="55960" ht="8.25" customHeight="1"/>
    <row r="55961" ht="8.25" customHeight="1"/>
    <row r="55962" ht="8.25" customHeight="1"/>
    <row r="55963" ht="8.25" customHeight="1"/>
    <row r="55964" ht="8.25" customHeight="1"/>
    <row r="55965" ht="8.25" customHeight="1"/>
    <row r="55966" ht="8.25" customHeight="1"/>
    <row r="55967" ht="8.25" customHeight="1"/>
    <row r="55968" ht="8.25" customHeight="1"/>
    <row r="55969" ht="8.25" customHeight="1"/>
    <row r="55970" ht="8.25" customHeight="1"/>
    <row r="55971" ht="8.25" customHeight="1"/>
    <row r="55972" ht="8.25" customHeight="1"/>
    <row r="55973" ht="8.25" customHeight="1"/>
    <row r="55974" ht="8.25" customHeight="1"/>
    <row r="55975" ht="8.25" customHeight="1"/>
    <row r="55976" ht="8.25" customHeight="1"/>
    <row r="55977" ht="8.25" customHeight="1"/>
    <row r="55978" ht="8.25" customHeight="1"/>
    <row r="55979" ht="8.25" customHeight="1"/>
    <row r="55980" ht="8.25" customHeight="1"/>
    <row r="55981" ht="8.25" customHeight="1"/>
    <row r="55982" ht="8.25" customHeight="1"/>
    <row r="55983" ht="8.25" customHeight="1"/>
    <row r="55984" ht="8.25" customHeight="1"/>
    <row r="55985" ht="8.25" customHeight="1"/>
    <row r="55986" ht="8.25" customHeight="1"/>
    <row r="55987" ht="8.25" customHeight="1"/>
    <row r="55988" ht="8.25" customHeight="1"/>
    <row r="55989" ht="8.25" customHeight="1"/>
    <row r="55990" ht="8.25" customHeight="1"/>
    <row r="55991" ht="8.25" customHeight="1"/>
    <row r="55992" ht="8.25" customHeight="1"/>
    <row r="55993" ht="8.25" customHeight="1"/>
    <row r="55994" ht="8.25" customHeight="1"/>
    <row r="55995" ht="8.25" customHeight="1"/>
    <row r="55996" ht="8.25" customHeight="1"/>
    <row r="55997" ht="8.25" customHeight="1"/>
    <row r="55998" ht="8.25" customHeight="1"/>
    <row r="55999" ht="8.25" customHeight="1"/>
    <row r="56000" ht="8.25" customHeight="1"/>
    <row r="56001" ht="8.25" customHeight="1"/>
    <row r="56002" ht="8.25" customHeight="1"/>
    <row r="56003" ht="8.25" customHeight="1"/>
    <row r="56004" ht="8.25" customHeight="1"/>
    <row r="56005" ht="8.25" customHeight="1"/>
    <row r="56006" ht="8.25" customHeight="1"/>
    <row r="56007" ht="8.25" customHeight="1"/>
    <row r="56008" ht="8.25" customHeight="1"/>
    <row r="56009" ht="8.25" customHeight="1"/>
    <row r="56010" ht="8.25" customHeight="1"/>
    <row r="56011" ht="8.25" customHeight="1"/>
    <row r="56012" ht="8.25" customHeight="1"/>
    <row r="56013" ht="8.25" customHeight="1"/>
    <row r="56014" ht="8.25" customHeight="1"/>
    <row r="56015" ht="8.25" customHeight="1"/>
    <row r="56016" ht="8.25" customHeight="1"/>
    <row r="56017" ht="8.25" customHeight="1"/>
    <row r="56018" ht="8.25" customHeight="1"/>
    <row r="56019" ht="8.25" customHeight="1"/>
    <row r="56020" ht="8.25" customHeight="1"/>
    <row r="56021" ht="8.25" customHeight="1"/>
    <row r="56022" ht="8.25" customHeight="1"/>
    <row r="56023" ht="8.25" customHeight="1"/>
    <row r="56024" ht="8.25" customHeight="1"/>
    <row r="56025" ht="8.25" customHeight="1"/>
    <row r="56026" ht="8.25" customHeight="1"/>
    <row r="56027" ht="8.25" customHeight="1"/>
    <row r="56028" ht="8.25" customHeight="1"/>
    <row r="56029" ht="8.25" customHeight="1"/>
    <row r="56030" ht="8.25" customHeight="1"/>
    <row r="56031" ht="8.25" customHeight="1"/>
    <row r="56032" ht="8.25" customHeight="1"/>
    <row r="56033" ht="8.25" customHeight="1"/>
    <row r="56034" ht="8.25" customHeight="1"/>
    <row r="56035" ht="8.25" customHeight="1"/>
    <row r="56036" ht="8.25" customHeight="1"/>
    <row r="56037" ht="8.25" customHeight="1"/>
    <row r="56038" ht="8.25" customHeight="1"/>
    <row r="56039" ht="8.25" customHeight="1"/>
    <row r="56040" ht="8.25" customHeight="1"/>
    <row r="56041" ht="8.25" customHeight="1"/>
    <row r="56042" ht="8.25" customHeight="1"/>
    <row r="56043" ht="8.25" customHeight="1"/>
    <row r="56044" ht="8.25" customHeight="1"/>
    <row r="56045" ht="8.25" customHeight="1"/>
    <row r="56046" ht="8.25" customHeight="1"/>
    <row r="56047" ht="8.25" customHeight="1"/>
    <row r="56048" ht="8.25" customHeight="1"/>
    <row r="56049" ht="8.25" customHeight="1"/>
    <row r="56050" ht="8.25" customHeight="1"/>
    <row r="56051" ht="8.25" customHeight="1"/>
    <row r="56052" ht="8.25" customHeight="1"/>
    <row r="56053" ht="8.25" customHeight="1"/>
    <row r="56054" ht="8.25" customHeight="1"/>
    <row r="56055" ht="8.25" customHeight="1"/>
    <row r="56056" ht="8.25" customHeight="1"/>
    <row r="56057" ht="8.25" customHeight="1"/>
    <row r="56058" ht="8.25" customHeight="1"/>
    <row r="56059" ht="8.25" customHeight="1"/>
    <row r="56060" ht="8.25" customHeight="1"/>
    <row r="56061" ht="8.25" customHeight="1"/>
    <row r="56062" ht="8.25" customHeight="1"/>
    <row r="56063" ht="8.25" customHeight="1"/>
    <row r="56064" ht="8.25" customHeight="1"/>
    <row r="56065" ht="8.25" customHeight="1"/>
    <row r="56066" ht="8.25" customHeight="1"/>
    <row r="56067" ht="8.25" customHeight="1"/>
    <row r="56068" ht="8.25" customHeight="1"/>
    <row r="56069" ht="8.25" customHeight="1"/>
    <row r="56070" ht="8.25" customHeight="1"/>
    <row r="56071" ht="8.25" customHeight="1"/>
    <row r="56072" ht="8.25" customHeight="1"/>
    <row r="56073" ht="8.25" customHeight="1"/>
    <row r="56074" ht="8.25" customHeight="1"/>
    <row r="56075" ht="8.25" customHeight="1"/>
    <row r="56076" ht="8.25" customHeight="1"/>
    <row r="56077" ht="8.25" customHeight="1"/>
    <row r="56078" ht="8.25" customHeight="1"/>
    <row r="56079" ht="8.25" customHeight="1"/>
    <row r="56080" ht="8.25" customHeight="1"/>
    <row r="56081" ht="8.25" customHeight="1"/>
    <row r="56082" ht="8.25" customHeight="1"/>
    <row r="56083" ht="8.25" customHeight="1"/>
    <row r="56084" ht="8.25" customHeight="1"/>
    <row r="56085" ht="8.25" customHeight="1"/>
    <row r="56086" ht="8.25" customHeight="1"/>
    <row r="56087" ht="8.25" customHeight="1"/>
    <row r="56088" ht="8.25" customHeight="1"/>
    <row r="56089" ht="8.25" customHeight="1"/>
    <row r="56090" ht="8.25" customHeight="1"/>
    <row r="56091" ht="8.25" customHeight="1"/>
    <row r="56092" ht="8.25" customHeight="1"/>
    <row r="56093" ht="8.25" customHeight="1"/>
    <row r="56094" ht="8.25" customHeight="1"/>
    <row r="56095" ht="8.25" customHeight="1"/>
    <row r="56096" ht="8.25" customHeight="1"/>
    <row r="56097" ht="8.25" customHeight="1"/>
    <row r="56098" ht="8.25" customHeight="1"/>
    <row r="56099" ht="8.25" customHeight="1"/>
    <row r="56100" ht="8.25" customHeight="1"/>
    <row r="56101" ht="8.25" customHeight="1"/>
    <row r="56102" ht="8.25" customHeight="1"/>
    <row r="56103" ht="8.25" customHeight="1"/>
    <row r="56104" ht="8.25" customHeight="1"/>
    <row r="56105" ht="8.25" customHeight="1"/>
    <row r="56106" ht="8.25" customHeight="1"/>
    <row r="56107" ht="8.25" customHeight="1"/>
    <row r="56108" ht="8.25" customHeight="1"/>
    <row r="56109" ht="8.25" customHeight="1"/>
    <row r="56110" ht="8.25" customHeight="1"/>
    <row r="56111" ht="8.25" customHeight="1"/>
    <row r="56112" ht="8.25" customHeight="1"/>
    <row r="56113" ht="8.25" customHeight="1"/>
    <row r="56114" ht="8.25" customHeight="1"/>
    <row r="56115" ht="8.25" customHeight="1"/>
    <row r="56116" ht="8.25" customHeight="1"/>
    <row r="56117" ht="8.25" customHeight="1"/>
    <row r="56118" ht="8.25" customHeight="1"/>
    <row r="56119" ht="8.25" customHeight="1"/>
    <row r="56120" ht="8.25" customHeight="1"/>
    <row r="56121" ht="8.25" customHeight="1"/>
    <row r="56122" ht="8.25" customHeight="1"/>
    <row r="56123" ht="8.25" customHeight="1"/>
    <row r="56124" ht="8.25" customHeight="1"/>
    <row r="56125" ht="8.25" customHeight="1"/>
    <row r="56126" ht="8.25" customHeight="1"/>
    <row r="56127" ht="8.25" customHeight="1"/>
    <row r="56128" ht="8.25" customHeight="1"/>
    <row r="56129" ht="8.25" customHeight="1"/>
    <row r="56130" ht="8.25" customHeight="1"/>
    <row r="56131" ht="8.25" customHeight="1"/>
    <row r="56132" ht="8.25" customHeight="1"/>
    <row r="56133" ht="8.25" customHeight="1"/>
    <row r="56134" ht="8.25" customHeight="1"/>
    <row r="56135" ht="8.25" customHeight="1"/>
    <row r="56136" ht="8.25" customHeight="1"/>
    <row r="56137" ht="8.25" customHeight="1"/>
    <row r="56138" ht="8.25" customHeight="1"/>
    <row r="56139" ht="8.25" customHeight="1"/>
    <row r="56140" ht="8.25" customHeight="1"/>
    <row r="56141" ht="8.25" customHeight="1"/>
    <row r="56142" ht="8.25" customHeight="1"/>
    <row r="56143" ht="8.25" customHeight="1"/>
    <row r="56144" ht="8.25" customHeight="1"/>
    <row r="56145" ht="8.25" customHeight="1"/>
    <row r="56146" ht="8.25" customHeight="1"/>
    <row r="56147" ht="8.25" customHeight="1"/>
    <row r="56148" ht="8.25" customHeight="1"/>
    <row r="56149" ht="8.25" customHeight="1"/>
    <row r="56150" ht="8.25" customHeight="1"/>
    <row r="56151" ht="8.25" customHeight="1"/>
    <row r="56152" ht="8.25" customHeight="1"/>
    <row r="56153" ht="8.25" customHeight="1"/>
    <row r="56154" ht="8.25" customHeight="1"/>
    <row r="56155" ht="8.25" customHeight="1"/>
    <row r="56156" ht="8.25" customHeight="1"/>
    <row r="56157" ht="8.25" customHeight="1"/>
    <row r="56158" ht="8.25" customHeight="1"/>
    <row r="56159" ht="8.25" customHeight="1"/>
    <row r="56160" ht="8.25" customHeight="1"/>
    <row r="56161" ht="8.25" customHeight="1"/>
    <row r="56162" ht="8.25" customHeight="1"/>
    <row r="56163" ht="8.25" customHeight="1"/>
    <row r="56164" ht="8.25" customHeight="1"/>
    <row r="56165" ht="8.25" customHeight="1"/>
    <row r="56166" ht="8.25" customHeight="1"/>
    <row r="56167" ht="8.25" customHeight="1"/>
    <row r="56168" ht="8.25" customHeight="1"/>
    <row r="56169" ht="8.25" customHeight="1"/>
    <row r="56170" ht="8.25" customHeight="1"/>
    <row r="56171" ht="8.25" customHeight="1"/>
    <row r="56172" ht="8.25" customHeight="1"/>
    <row r="56173" ht="8.25" customHeight="1"/>
    <row r="56174" ht="8.25" customHeight="1"/>
    <row r="56175" ht="8.25" customHeight="1"/>
    <row r="56176" ht="8.25" customHeight="1"/>
    <row r="56177" ht="8.25" customHeight="1"/>
    <row r="56178" ht="8.25" customHeight="1"/>
    <row r="56179" ht="8.25" customHeight="1"/>
    <row r="56180" ht="8.25" customHeight="1"/>
    <row r="56181" ht="8.25" customHeight="1"/>
    <row r="56182" ht="8.25" customHeight="1"/>
    <row r="56183" ht="8.25" customHeight="1"/>
    <row r="56184" ht="8.25" customHeight="1"/>
    <row r="56185" ht="8.25" customHeight="1"/>
    <row r="56186" ht="8.25" customHeight="1"/>
    <row r="56187" ht="8.25" customHeight="1"/>
    <row r="56188" ht="8.25" customHeight="1"/>
    <row r="56189" ht="8.25" customHeight="1"/>
    <row r="56190" ht="8.25" customHeight="1"/>
    <row r="56191" ht="8.25" customHeight="1"/>
    <row r="56192" ht="8.25" customHeight="1"/>
    <row r="56193" ht="8.25" customHeight="1"/>
    <row r="56194" ht="8.25" customHeight="1"/>
    <row r="56195" ht="8.25" customHeight="1"/>
    <row r="56196" ht="8.25" customHeight="1"/>
    <row r="56197" ht="8.25" customHeight="1"/>
    <row r="56198" ht="8.25" customHeight="1"/>
    <row r="56199" ht="8.25" customHeight="1"/>
    <row r="56200" ht="8.25" customHeight="1"/>
    <row r="56201" ht="8.25" customHeight="1"/>
    <row r="56202" ht="8.25" customHeight="1"/>
    <row r="56203" ht="8.25" customHeight="1"/>
    <row r="56204" ht="8.25" customHeight="1"/>
    <row r="56205" ht="8.25" customHeight="1"/>
    <row r="56206" ht="8.25" customHeight="1"/>
    <row r="56207" ht="8.25" customHeight="1"/>
    <row r="56208" ht="8.25" customHeight="1"/>
    <row r="56209" ht="8.25" customHeight="1"/>
    <row r="56210" ht="8.25" customHeight="1"/>
    <row r="56211" ht="8.25" customHeight="1"/>
    <row r="56212" ht="8.25" customHeight="1"/>
    <row r="56213" ht="8.25" customHeight="1"/>
    <row r="56214" ht="8.25" customHeight="1"/>
    <row r="56215" ht="8.25" customHeight="1"/>
    <row r="56216" ht="8.25" customHeight="1"/>
    <row r="56217" ht="8.25" customHeight="1"/>
    <row r="56218" ht="8.25" customHeight="1"/>
    <row r="56219" ht="8.25" customHeight="1"/>
    <row r="56220" ht="8.25" customHeight="1"/>
    <row r="56221" ht="8.25" customHeight="1"/>
    <row r="56222" ht="8.25" customHeight="1"/>
    <row r="56223" ht="8.25" customHeight="1"/>
    <row r="56224" ht="8.25" customHeight="1"/>
    <row r="56225" ht="8.25" customHeight="1"/>
    <row r="56226" ht="8.25" customHeight="1"/>
    <row r="56227" ht="8.25" customHeight="1"/>
    <row r="56228" ht="8.25" customHeight="1"/>
    <row r="56229" ht="8.25" customHeight="1"/>
    <row r="56230" ht="8.25" customHeight="1"/>
    <row r="56231" ht="8.25" customHeight="1"/>
    <row r="56232" ht="8.25" customHeight="1"/>
    <row r="56233" ht="8.25" customHeight="1"/>
    <row r="56234" ht="8.25" customHeight="1"/>
    <row r="56235" ht="8.25" customHeight="1"/>
    <row r="56236" ht="8.25" customHeight="1"/>
    <row r="56237" ht="8.25" customHeight="1"/>
    <row r="56238" ht="8.25" customHeight="1"/>
    <row r="56239" ht="8.25" customHeight="1"/>
    <row r="56240" ht="8.25" customHeight="1"/>
    <row r="56241" ht="8.25" customHeight="1"/>
    <row r="56242" ht="8.25" customHeight="1"/>
    <row r="56243" ht="8.25" customHeight="1"/>
    <row r="56244" ht="8.25" customHeight="1"/>
    <row r="56245" ht="8.25" customHeight="1"/>
    <row r="56246" ht="8.25" customHeight="1"/>
    <row r="56247" ht="8.25" customHeight="1"/>
    <row r="56248" ht="8.25" customHeight="1"/>
    <row r="56249" ht="8.25" customHeight="1"/>
    <row r="56250" ht="8.25" customHeight="1"/>
    <row r="56251" ht="8.25" customHeight="1"/>
    <row r="56252" ht="8.25" customHeight="1"/>
    <row r="56253" ht="8.25" customHeight="1"/>
    <row r="56254" ht="8.25" customHeight="1"/>
    <row r="56255" ht="8.25" customHeight="1"/>
    <row r="56256" ht="8.25" customHeight="1"/>
    <row r="56257" ht="8.25" customHeight="1"/>
    <row r="56258" ht="8.25" customHeight="1"/>
    <row r="56259" ht="8.25" customHeight="1"/>
    <row r="56260" ht="8.25" customHeight="1"/>
    <row r="56261" ht="8.25" customHeight="1"/>
    <row r="56262" ht="8.25" customHeight="1"/>
    <row r="56263" ht="8.25" customHeight="1"/>
    <row r="56264" ht="8.25" customHeight="1"/>
    <row r="56265" ht="8.25" customHeight="1"/>
    <row r="56266" ht="8.25" customHeight="1"/>
    <row r="56267" ht="8.25" customHeight="1"/>
    <row r="56268" ht="8.25" customHeight="1"/>
    <row r="56269" ht="8.25" customHeight="1"/>
    <row r="56270" ht="8.25" customHeight="1"/>
    <row r="56271" ht="8.25" customHeight="1"/>
    <row r="56272" ht="8.25" customHeight="1"/>
    <row r="56273" ht="8.25" customHeight="1"/>
    <row r="56274" ht="8.25" customHeight="1"/>
    <row r="56275" ht="8.25" customHeight="1"/>
    <row r="56276" ht="8.25" customHeight="1"/>
    <row r="56277" ht="8.25" customHeight="1"/>
    <row r="56278" ht="8.25" customHeight="1"/>
    <row r="56279" ht="8.25" customHeight="1"/>
    <row r="56280" ht="8.25" customHeight="1"/>
    <row r="56281" ht="8.25" customHeight="1"/>
    <row r="56282" ht="8.25" customHeight="1"/>
    <row r="56283" ht="8.25" customHeight="1"/>
    <row r="56284" ht="8.25" customHeight="1"/>
    <row r="56285" ht="8.25" customHeight="1"/>
    <row r="56286" ht="8.25" customHeight="1"/>
    <row r="56287" ht="8.25" customHeight="1"/>
    <row r="56288" ht="8.25" customHeight="1"/>
    <row r="56289" ht="8.25" customHeight="1"/>
    <row r="56290" ht="8.25" customHeight="1"/>
    <row r="56291" ht="8.25" customHeight="1"/>
    <row r="56292" ht="8.25" customHeight="1"/>
    <row r="56293" ht="8.25" customHeight="1"/>
    <row r="56294" ht="8.25" customHeight="1"/>
    <row r="56295" ht="8.25" customHeight="1"/>
    <row r="56296" ht="8.25" customHeight="1"/>
    <row r="56297" ht="8.25" customHeight="1"/>
    <row r="56298" ht="8.25" customHeight="1"/>
    <row r="56299" ht="8.25" customHeight="1"/>
    <row r="56300" ht="8.25" customHeight="1"/>
    <row r="56301" ht="8.25" customHeight="1"/>
    <row r="56302" ht="8.25" customHeight="1"/>
    <row r="56303" ht="8.25" customHeight="1"/>
    <row r="56304" ht="8.25" customHeight="1"/>
    <row r="56305" ht="8.25" customHeight="1"/>
    <row r="56306" ht="8.25" customHeight="1"/>
    <row r="56307" ht="8.25" customHeight="1"/>
    <row r="56308" ht="8.25" customHeight="1"/>
    <row r="56309" ht="8.25" customHeight="1"/>
    <row r="56310" ht="8.25" customHeight="1"/>
    <row r="56311" ht="8.25" customHeight="1"/>
    <row r="56312" ht="8.25" customHeight="1"/>
    <row r="56313" ht="8.25" customHeight="1"/>
    <row r="56314" ht="8.25" customHeight="1"/>
    <row r="56315" ht="8.25" customHeight="1"/>
    <row r="56316" ht="8.25" customHeight="1"/>
    <row r="56317" ht="8.25" customHeight="1"/>
    <row r="56318" ht="8.25" customHeight="1"/>
    <row r="56319" ht="8.25" customHeight="1"/>
    <row r="56320" ht="8.25" customHeight="1"/>
    <row r="56321" ht="8.25" customHeight="1"/>
    <row r="56322" ht="8.25" customHeight="1"/>
    <row r="56323" ht="8.25" customHeight="1"/>
    <row r="56324" ht="8.25" customHeight="1"/>
    <row r="56325" ht="8.25" customHeight="1"/>
    <row r="56326" ht="8.25" customHeight="1"/>
    <row r="56327" ht="8.25" customHeight="1"/>
    <row r="56328" ht="8.25" customHeight="1"/>
    <row r="56329" ht="8.25" customHeight="1"/>
    <row r="56330" ht="8.25" customHeight="1"/>
    <row r="56331" ht="8.25" customHeight="1"/>
    <row r="56332" ht="8.25" customHeight="1"/>
    <row r="56333" ht="8.25" customHeight="1"/>
    <row r="56334" ht="8.25" customHeight="1"/>
    <row r="56335" ht="8.25" customHeight="1"/>
    <row r="56336" ht="8.25" customHeight="1"/>
    <row r="56337" ht="8.25" customHeight="1"/>
    <row r="56338" ht="8.25" customHeight="1"/>
    <row r="56339" ht="8.25" customHeight="1"/>
    <row r="56340" ht="8.25" customHeight="1"/>
    <row r="56341" ht="8.25" customHeight="1"/>
    <row r="56342" ht="8.25" customHeight="1"/>
    <row r="56343" ht="8.25" customHeight="1"/>
    <row r="56344" ht="8.25" customHeight="1"/>
    <row r="56345" ht="8.25" customHeight="1"/>
    <row r="56346" ht="8.25" customHeight="1"/>
    <row r="56347" ht="8.25" customHeight="1"/>
    <row r="56348" ht="8.25" customHeight="1"/>
    <row r="56349" ht="8.25" customHeight="1"/>
    <row r="56350" ht="8.25" customHeight="1"/>
    <row r="56351" ht="8.25" customHeight="1"/>
    <row r="56352" ht="8.25" customHeight="1"/>
    <row r="56353" ht="8.25" customHeight="1"/>
    <row r="56354" ht="8.25" customHeight="1"/>
    <row r="56355" ht="8.25" customHeight="1"/>
    <row r="56356" ht="8.25" customHeight="1"/>
    <row r="56357" ht="8.25" customHeight="1"/>
    <row r="56358" ht="8.25" customHeight="1"/>
    <row r="56359" ht="8.25" customHeight="1"/>
    <row r="56360" ht="8.25" customHeight="1"/>
    <row r="56361" ht="8.25" customHeight="1"/>
    <row r="56362" ht="8.25" customHeight="1"/>
    <row r="56363" ht="8.25" customHeight="1"/>
    <row r="56364" ht="8.25" customHeight="1"/>
    <row r="56365" ht="8.25" customHeight="1"/>
    <row r="56366" ht="8.25" customHeight="1"/>
    <row r="56367" ht="8.25" customHeight="1"/>
    <row r="56368" ht="8.25" customHeight="1"/>
    <row r="56369" ht="8.25" customHeight="1"/>
    <row r="56370" ht="8.25" customHeight="1"/>
    <row r="56371" ht="8.25" customHeight="1"/>
    <row r="56372" ht="8.25" customHeight="1"/>
    <row r="56373" ht="8.25" customHeight="1"/>
    <row r="56374" ht="8.25" customHeight="1"/>
    <row r="56375" ht="8.25" customHeight="1"/>
    <row r="56376" ht="8.25" customHeight="1"/>
    <row r="56377" ht="8.25" customHeight="1"/>
    <row r="56378" ht="8.25" customHeight="1"/>
    <row r="56379" ht="8.25" customHeight="1"/>
    <row r="56380" ht="8.25" customHeight="1"/>
    <row r="56381" ht="8.25" customHeight="1"/>
    <row r="56382" ht="8.25" customHeight="1"/>
    <row r="56383" ht="8.25" customHeight="1"/>
    <row r="56384" ht="8.25" customHeight="1"/>
    <row r="56385" ht="8.25" customHeight="1"/>
    <row r="56386" ht="8.25" customHeight="1"/>
    <row r="56387" ht="8.25" customHeight="1"/>
    <row r="56388" ht="8.25" customHeight="1"/>
    <row r="56389" ht="8.25" customHeight="1"/>
    <row r="56390" ht="8.25" customHeight="1"/>
    <row r="56391" ht="8.25" customHeight="1"/>
    <row r="56392" ht="8.25" customHeight="1"/>
    <row r="56393" ht="8.25" customHeight="1"/>
    <row r="56394" ht="8.25" customHeight="1"/>
    <row r="56395" ht="8.25" customHeight="1"/>
    <row r="56396" ht="8.25" customHeight="1"/>
    <row r="56397" ht="8.25" customHeight="1"/>
    <row r="56398" ht="8.25" customHeight="1"/>
    <row r="56399" ht="8.25" customHeight="1"/>
    <row r="56400" ht="8.25" customHeight="1"/>
    <row r="56401" ht="8.25" customHeight="1"/>
    <row r="56402" ht="8.25" customHeight="1"/>
    <row r="56403" ht="8.25" customHeight="1"/>
    <row r="56404" ht="8.25" customHeight="1"/>
    <row r="56405" ht="8.25" customHeight="1"/>
    <row r="56406" ht="8.25" customHeight="1"/>
    <row r="56407" ht="8.25" customHeight="1"/>
    <row r="56408" ht="8.25" customHeight="1"/>
    <row r="56409" ht="8.25" customHeight="1"/>
    <row r="56410" ht="8.25" customHeight="1"/>
    <row r="56411" ht="8.25" customHeight="1"/>
    <row r="56412" ht="8.25" customHeight="1"/>
    <row r="56413" ht="8.25" customHeight="1"/>
    <row r="56414" ht="8.25" customHeight="1"/>
    <row r="56415" ht="8.25" customHeight="1"/>
    <row r="56416" ht="8.25" customHeight="1"/>
    <row r="56417" ht="8.25" customHeight="1"/>
    <row r="56418" ht="8.25" customHeight="1"/>
    <row r="56419" ht="8.25" customHeight="1"/>
    <row r="56420" ht="8.25" customHeight="1"/>
    <row r="56421" ht="8.25" customHeight="1"/>
    <row r="56422" ht="8.25" customHeight="1"/>
    <row r="56423" ht="8.25" customHeight="1"/>
    <row r="56424" ht="8.25" customHeight="1"/>
    <row r="56425" ht="8.25" customHeight="1"/>
    <row r="56426" ht="8.25" customHeight="1"/>
    <row r="56427" ht="8.25" customHeight="1"/>
    <row r="56428" ht="8.25" customHeight="1"/>
    <row r="56429" ht="8.25" customHeight="1"/>
    <row r="56430" ht="8.25" customHeight="1"/>
    <row r="56431" ht="8.25" customHeight="1"/>
    <row r="56432" ht="8.25" customHeight="1"/>
    <row r="56433" ht="8.25" customHeight="1"/>
    <row r="56434" ht="8.25" customHeight="1"/>
    <row r="56435" ht="8.25" customHeight="1"/>
    <row r="56436" ht="8.25" customHeight="1"/>
    <row r="56437" ht="8.25" customHeight="1"/>
    <row r="56438" ht="8.25" customHeight="1"/>
    <row r="56439" ht="8.25" customHeight="1"/>
    <row r="56440" ht="8.25" customHeight="1"/>
    <row r="56441" ht="8.25" customHeight="1"/>
    <row r="56442" ht="8.25" customHeight="1"/>
    <row r="56443" ht="8.25" customHeight="1"/>
    <row r="56444" ht="8.25" customHeight="1"/>
    <row r="56445" ht="8.25" customHeight="1"/>
    <row r="56446" ht="8.25" customHeight="1"/>
    <row r="56447" ht="8.25" customHeight="1"/>
    <row r="56448" ht="8.25" customHeight="1"/>
    <row r="56449" ht="8.25" customHeight="1"/>
    <row r="56450" ht="8.25" customHeight="1"/>
    <row r="56451" ht="8.25" customHeight="1"/>
    <row r="56452" ht="8.25" customHeight="1"/>
    <row r="56453" ht="8.25" customHeight="1"/>
    <row r="56454" ht="8.25" customHeight="1"/>
    <row r="56455" ht="8.25" customHeight="1"/>
    <row r="56456" ht="8.25" customHeight="1"/>
    <row r="56457" ht="8.25" customHeight="1"/>
    <row r="56458" ht="8.25" customHeight="1"/>
    <row r="56459" ht="8.25" customHeight="1"/>
    <row r="56460" ht="8.25" customHeight="1"/>
    <row r="56461" ht="8.25" customHeight="1"/>
    <row r="56462" ht="8.25" customHeight="1"/>
    <row r="56463" ht="8.25" customHeight="1"/>
    <row r="56464" ht="8.25" customHeight="1"/>
    <row r="56465" ht="8.25" customHeight="1"/>
    <row r="56466" ht="8.25" customHeight="1"/>
    <row r="56467" ht="8.25" customHeight="1"/>
    <row r="56468" ht="8.25" customHeight="1"/>
    <row r="56469" ht="8.25" customHeight="1"/>
    <row r="56470" ht="8.25" customHeight="1"/>
    <row r="56471" ht="8.25" customHeight="1"/>
    <row r="56472" ht="8.25" customHeight="1"/>
    <row r="56473" ht="8.25" customHeight="1"/>
    <row r="56474" ht="8.25" customHeight="1"/>
    <row r="56475" ht="8.25" customHeight="1"/>
    <row r="56476" ht="8.25" customHeight="1"/>
    <row r="56477" ht="8.25" customHeight="1"/>
    <row r="56478" ht="8.25" customHeight="1"/>
    <row r="56479" ht="8.25" customHeight="1"/>
    <row r="56480" ht="8.25" customHeight="1"/>
    <row r="56481" ht="8.25" customHeight="1"/>
    <row r="56482" ht="8.25" customHeight="1"/>
    <row r="56483" ht="8.25" customHeight="1"/>
    <row r="56484" ht="8.25" customHeight="1"/>
    <row r="56485" ht="8.25" customHeight="1"/>
    <row r="56486" ht="8.25" customHeight="1"/>
    <row r="56487" ht="8.25" customHeight="1"/>
    <row r="56488" ht="8.25" customHeight="1"/>
    <row r="56489" ht="8.25" customHeight="1"/>
    <row r="56490" ht="8.25" customHeight="1"/>
    <row r="56491" ht="8.25" customHeight="1"/>
    <row r="56492" ht="8.25" customHeight="1"/>
    <row r="56493" ht="8.25" customHeight="1"/>
    <row r="56494" ht="8.25" customHeight="1"/>
    <row r="56495" ht="8.25" customHeight="1"/>
    <row r="56496" ht="8.25" customHeight="1"/>
    <row r="56497" ht="8.25" customHeight="1"/>
    <row r="56498" ht="8.25" customHeight="1"/>
    <row r="56499" ht="8.25" customHeight="1"/>
    <row r="56500" ht="8.25" customHeight="1"/>
    <row r="56501" ht="8.25" customHeight="1"/>
    <row r="56502" ht="8.25" customHeight="1"/>
    <row r="56503" ht="8.25" customHeight="1"/>
    <row r="56504" ht="8.25" customHeight="1"/>
    <row r="56505" ht="8.25" customHeight="1"/>
    <row r="56506" ht="8.25" customHeight="1"/>
    <row r="56507" ht="8.25" customHeight="1"/>
    <row r="56508" ht="8.25" customHeight="1"/>
    <row r="56509" ht="8.25" customHeight="1"/>
    <row r="56510" ht="8.25" customHeight="1"/>
    <row r="56511" ht="8.25" customHeight="1"/>
    <row r="56512" ht="8.25" customHeight="1"/>
    <row r="56513" ht="8.25" customHeight="1"/>
    <row r="56514" ht="8.25" customHeight="1"/>
    <row r="56515" ht="8.25" customHeight="1"/>
    <row r="56516" ht="8.25" customHeight="1"/>
    <row r="56517" ht="8.25" customHeight="1"/>
    <row r="56518" ht="8.25" customHeight="1"/>
    <row r="56519" ht="8.25" customHeight="1"/>
    <row r="56520" ht="8.25" customHeight="1"/>
    <row r="56521" ht="8.25" customHeight="1"/>
    <row r="56522" ht="8.25" customHeight="1"/>
    <row r="56523" ht="8.25" customHeight="1"/>
    <row r="56524" ht="8.25" customHeight="1"/>
    <row r="56525" ht="8.25" customHeight="1"/>
    <row r="56526" ht="8.25" customHeight="1"/>
    <row r="56527" ht="8.25" customHeight="1"/>
    <row r="56528" ht="8.25" customHeight="1"/>
    <row r="56529" ht="8.25" customHeight="1"/>
    <row r="56530" ht="8.25" customHeight="1"/>
    <row r="56531" ht="8.25" customHeight="1"/>
    <row r="56532" ht="8.25" customHeight="1"/>
    <row r="56533" ht="8.25" customHeight="1"/>
    <row r="56534" ht="8.25" customHeight="1"/>
    <row r="56535" ht="8.25" customHeight="1"/>
    <row r="56536" ht="8.25" customHeight="1"/>
    <row r="56537" ht="8.25" customHeight="1"/>
    <row r="56538" ht="8.25" customHeight="1"/>
    <row r="56539" ht="8.25" customHeight="1"/>
    <row r="56540" ht="8.25" customHeight="1"/>
    <row r="56541" ht="8.25" customHeight="1"/>
    <row r="56542" ht="8.25" customHeight="1"/>
    <row r="56543" ht="8.25" customHeight="1"/>
    <row r="56544" ht="8.25" customHeight="1"/>
    <row r="56545" ht="8.25" customHeight="1"/>
    <row r="56546" ht="8.25" customHeight="1"/>
    <row r="56547" ht="8.25" customHeight="1"/>
    <row r="56548" ht="8.25" customHeight="1"/>
    <row r="56549" ht="8.25" customHeight="1"/>
    <row r="56550" ht="8.25" customHeight="1"/>
    <row r="56551" ht="8.25" customHeight="1"/>
    <row r="56552" ht="8.25" customHeight="1"/>
    <row r="56553" ht="8.25" customHeight="1"/>
    <row r="56554" ht="8.25" customHeight="1"/>
    <row r="56555" ht="8.25" customHeight="1"/>
    <row r="56556" ht="8.25" customHeight="1"/>
    <row r="56557" ht="8.25" customHeight="1"/>
    <row r="56558" ht="8.25" customHeight="1"/>
    <row r="56559" ht="8.25" customHeight="1"/>
    <row r="56560" ht="8.25" customHeight="1"/>
    <row r="56561" ht="8.25" customHeight="1"/>
    <row r="56562" ht="8.25" customHeight="1"/>
    <row r="56563" ht="8.25" customHeight="1"/>
    <row r="56564" ht="8.25" customHeight="1"/>
    <row r="56565" ht="8.25" customHeight="1"/>
    <row r="56566" ht="8.25" customHeight="1"/>
    <row r="56567" ht="8.25" customHeight="1"/>
    <row r="56568" ht="8.25" customHeight="1"/>
    <row r="56569" ht="8.25" customHeight="1"/>
    <row r="56570" ht="8.25" customHeight="1"/>
    <row r="56571" ht="8.25" customHeight="1"/>
    <row r="56572" ht="8.25" customHeight="1"/>
    <row r="56573" ht="8.25" customHeight="1"/>
    <row r="56574" ht="8.25" customHeight="1"/>
    <row r="56575" ht="8.25" customHeight="1"/>
    <row r="56576" ht="8.25" customHeight="1"/>
    <row r="56577" ht="8.25" customHeight="1"/>
    <row r="56578" ht="8.25" customHeight="1"/>
    <row r="56579" ht="8.25" customHeight="1"/>
    <row r="56580" ht="8.25" customHeight="1"/>
    <row r="56581" ht="8.25" customHeight="1"/>
    <row r="56582" ht="8.25" customHeight="1"/>
    <row r="56583" ht="8.25" customHeight="1"/>
    <row r="56584" ht="8.25" customHeight="1"/>
    <row r="56585" ht="8.25" customHeight="1"/>
    <row r="56586" ht="8.25" customHeight="1"/>
    <row r="56587" ht="8.25" customHeight="1"/>
    <row r="56588" ht="8.25" customHeight="1"/>
    <row r="56589" ht="8.25" customHeight="1"/>
    <row r="56590" ht="8.25" customHeight="1"/>
    <row r="56591" ht="8.25" customHeight="1"/>
    <row r="56592" ht="8.25" customHeight="1"/>
    <row r="56593" ht="8.25" customHeight="1"/>
    <row r="56594" ht="8.25" customHeight="1"/>
    <row r="56595" ht="8.25" customHeight="1"/>
    <row r="56596" ht="8.25" customHeight="1"/>
    <row r="56597" ht="8.25" customHeight="1"/>
    <row r="56598" ht="8.25" customHeight="1"/>
    <row r="56599" ht="8.25" customHeight="1"/>
    <row r="56600" ht="8.25" customHeight="1"/>
    <row r="56601" ht="8.25" customHeight="1"/>
    <row r="56602" ht="8.25" customHeight="1"/>
    <row r="56603" ht="8.25" customHeight="1"/>
    <row r="56604" ht="8.25" customHeight="1"/>
    <row r="56605" ht="8.25" customHeight="1"/>
    <row r="56606" ht="8.25" customHeight="1"/>
    <row r="56607" ht="8.25" customHeight="1"/>
    <row r="56608" ht="8.25" customHeight="1"/>
    <row r="56609" ht="8.25" customHeight="1"/>
    <row r="56610" ht="8.25" customHeight="1"/>
    <row r="56611" ht="8.25" customHeight="1"/>
    <row r="56612" ht="8.25" customHeight="1"/>
    <row r="56613" ht="8.25" customHeight="1"/>
    <row r="56614" ht="8.25" customHeight="1"/>
    <row r="56615" ht="8.25" customHeight="1"/>
    <row r="56616" ht="8.25" customHeight="1"/>
    <row r="56617" ht="8.25" customHeight="1"/>
    <row r="56618" ht="8.25" customHeight="1"/>
    <row r="56619" ht="8.25" customHeight="1"/>
    <row r="56620" ht="8.25" customHeight="1"/>
    <row r="56621" ht="8.25" customHeight="1"/>
    <row r="56622" ht="8.25" customHeight="1"/>
    <row r="56623" ht="8.25" customHeight="1"/>
    <row r="56624" ht="8.25" customHeight="1"/>
    <row r="56625" ht="8.25" customHeight="1"/>
    <row r="56626" ht="8.25" customHeight="1"/>
    <row r="56627" ht="8.25" customHeight="1"/>
    <row r="56628" ht="8.25" customHeight="1"/>
    <row r="56629" ht="8.25" customHeight="1"/>
    <row r="56630" ht="8.25" customHeight="1"/>
    <row r="56631" ht="8.25" customHeight="1"/>
    <row r="56632" ht="8.25" customHeight="1"/>
    <row r="56633" ht="8.25" customHeight="1"/>
    <row r="56634" ht="8.25" customHeight="1"/>
    <row r="56635" ht="8.25" customHeight="1"/>
    <row r="56636" ht="8.25" customHeight="1"/>
    <row r="56637" ht="8.25" customHeight="1"/>
    <row r="56638" ht="8.25" customHeight="1"/>
    <row r="56639" ht="8.25" customHeight="1"/>
    <row r="56640" ht="8.25" customHeight="1"/>
    <row r="56641" ht="8.25" customHeight="1"/>
    <row r="56642" ht="8.25" customHeight="1"/>
    <row r="56643" ht="8.25" customHeight="1"/>
    <row r="56644" ht="8.25" customHeight="1"/>
    <row r="56645" ht="8.25" customHeight="1"/>
    <row r="56646" ht="8.25" customHeight="1"/>
    <row r="56647" ht="8.25" customHeight="1"/>
    <row r="56648" ht="8.25" customHeight="1"/>
    <row r="56649" ht="8.25" customHeight="1"/>
    <row r="56650" ht="8.25" customHeight="1"/>
    <row r="56651" ht="8.25" customHeight="1"/>
    <row r="56652" ht="8.25" customHeight="1"/>
    <row r="56653" ht="8.25" customHeight="1"/>
    <row r="56654" ht="8.25" customHeight="1"/>
    <row r="56655" ht="8.25" customHeight="1"/>
    <row r="56656" ht="8.25" customHeight="1"/>
    <row r="56657" ht="8.25" customHeight="1"/>
    <row r="56658" ht="8.25" customHeight="1"/>
    <row r="56659" ht="8.25" customHeight="1"/>
    <row r="56660" ht="8.25" customHeight="1"/>
    <row r="56661" ht="8.25" customHeight="1"/>
    <row r="56662" ht="8.25" customHeight="1"/>
    <row r="56663" ht="8.25" customHeight="1"/>
    <row r="56664" ht="8.25" customHeight="1"/>
    <row r="56665" ht="8.25" customHeight="1"/>
    <row r="56666" ht="8.25" customHeight="1"/>
    <row r="56667" ht="8.25" customHeight="1"/>
    <row r="56668" ht="8.25" customHeight="1"/>
    <row r="56669" ht="8.25" customHeight="1"/>
    <row r="56670" ht="8.25" customHeight="1"/>
    <row r="56671" ht="8.25" customHeight="1"/>
    <row r="56672" ht="8.25" customHeight="1"/>
    <row r="56673" ht="8.25" customHeight="1"/>
    <row r="56674" ht="8.25" customHeight="1"/>
    <row r="56675" ht="8.25" customHeight="1"/>
    <row r="56676" ht="8.25" customHeight="1"/>
    <row r="56677" ht="8.25" customHeight="1"/>
    <row r="56678" ht="8.25" customHeight="1"/>
    <row r="56679" ht="8.25" customHeight="1"/>
    <row r="56680" ht="8.25" customHeight="1"/>
    <row r="56681" ht="8.25" customHeight="1"/>
    <row r="56682" ht="8.25" customHeight="1"/>
    <row r="56683" ht="8.25" customHeight="1"/>
    <row r="56684" ht="8.25" customHeight="1"/>
    <row r="56685" ht="8.25" customHeight="1"/>
    <row r="56686" ht="8.25" customHeight="1"/>
    <row r="56687" ht="8.25" customHeight="1"/>
    <row r="56688" ht="8.25" customHeight="1"/>
    <row r="56689" ht="8.25" customHeight="1"/>
    <row r="56690" ht="8.25" customHeight="1"/>
    <row r="56691" ht="8.25" customHeight="1"/>
    <row r="56692" ht="8.25" customHeight="1"/>
    <row r="56693" ht="8.25" customHeight="1"/>
    <row r="56694" ht="8.25" customHeight="1"/>
    <row r="56695" ht="8.25" customHeight="1"/>
    <row r="56696" ht="8.25" customHeight="1"/>
    <row r="56697" ht="8.25" customHeight="1"/>
    <row r="56698" ht="8.25" customHeight="1"/>
    <row r="56699" ht="8.25" customHeight="1"/>
    <row r="56700" ht="8.25" customHeight="1"/>
    <row r="56701" ht="8.25" customHeight="1"/>
    <row r="56702" ht="8.25" customHeight="1"/>
    <row r="56703" ht="8.25" customHeight="1"/>
    <row r="56704" ht="8.25" customHeight="1"/>
    <row r="56705" ht="8.25" customHeight="1"/>
    <row r="56706" ht="8.25" customHeight="1"/>
    <row r="56707" ht="8.25" customHeight="1"/>
    <row r="56708" ht="8.25" customHeight="1"/>
    <row r="56709" ht="8.25" customHeight="1"/>
    <row r="56710" ht="8.25" customHeight="1"/>
    <row r="56711" ht="8.25" customHeight="1"/>
    <row r="56712" ht="8.25" customHeight="1"/>
    <row r="56713" ht="8.25" customHeight="1"/>
    <row r="56714" ht="8.25" customHeight="1"/>
    <row r="56715" ht="8.25" customHeight="1"/>
    <row r="56716" ht="8.25" customHeight="1"/>
    <row r="56717" ht="8.25" customHeight="1"/>
    <row r="56718" ht="8.25" customHeight="1"/>
    <row r="56719" ht="8.25" customHeight="1"/>
    <row r="56720" ht="8.25" customHeight="1"/>
    <row r="56721" ht="8.25" customHeight="1"/>
    <row r="56722" ht="8.25" customHeight="1"/>
    <row r="56723" ht="8.25" customHeight="1"/>
    <row r="56724" ht="8.25" customHeight="1"/>
    <row r="56725" ht="8.25" customHeight="1"/>
    <row r="56726" ht="8.25" customHeight="1"/>
    <row r="56727" ht="8.25" customHeight="1"/>
    <row r="56728" ht="8.25" customHeight="1"/>
    <row r="56729" ht="8.25" customHeight="1"/>
    <row r="56730" ht="8.25" customHeight="1"/>
    <row r="56731" ht="8.25" customHeight="1"/>
    <row r="56732" ht="8.25" customHeight="1"/>
    <row r="56733" ht="8.25" customHeight="1"/>
    <row r="56734" ht="8.25" customHeight="1"/>
    <row r="56735" ht="8.25" customHeight="1"/>
    <row r="56736" ht="8.25" customHeight="1"/>
    <row r="56737" ht="8.25" customHeight="1"/>
    <row r="56738" ht="8.25" customHeight="1"/>
    <row r="56739" ht="8.25" customHeight="1"/>
    <row r="56740" ht="8.25" customHeight="1"/>
    <row r="56741" ht="8.25" customHeight="1"/>
    <row r="56742" ht="8.25" customHeight="1"/>
    <row r="56743" ht="8.25" customHeight="1"/>
    <row r="56744" ht="8.25" customHeight="1"/>
    <row r="56745" ht="8.25" customHeight="1"/>
    <row r="56746" ht="8.25" customHeight="1"/>
    <row r="56747" ht="8.25" customHeight="1"/>
    <row r="56748" ht="8.25" customHeight="1"/>
    <row r="56749" ht="8.25" customHeight="1"/>
    <row r="56750" ht="8.25" customHeight="1"/>
    <row r="56751" ht="8.25" customHeight="1"/>
    <row r="56752" ht="8.25" customHeight="1"/>
    <row r="56753" ht="8.25" customHeight="1"/>
    <row r="56754" ht="8.25" customHeight="1"/>
    <row r="56755" ht="8.25" customHeight="1"/>
    <row r="56756" ht="8.25" customHeight="1"/>
    <row r="56757" ht="8.25" customHeight="1"/>
    <row r="56758" ht="8.25" customHeight="1"/>
    <row r="56759" ht="8.25" customHeight="1"/>
    <row r="56760" ht="8.25" customHeight="1"/>
    <row r="56761" ht="8.25" customHeight="1"/>
    <row r="56762" ht="8.25" customHeight="1"/>
    <row r="56763" ht="8.25" customHeight="1"/>
    <row r="56764" ht="8.25" customHeight="1"/>
    <row r="56765" ht="8.25" customHeight="1"/>
    <row r="56766" ht="8.25" customHeight="1"/>
    <row r="56767" ht="8.25" customHeight="1"/>
    <row r="56768" ht="8.25" customHeight="1"/>
    <row r="56769" ht="8.25" customHeight="1"/>
    <row r="56770" ht="8.25" customHeight="1"/>
    <row r="56771" ht="8.25" customHeight="1"/>
    <row r="56772" ht="8.25" customHeight="1"/>
    <row r="56773" ht="8.25" customHeight="1"/>
    <row r="56774" ht="8.25" customHeight="1"/>
    <row r="56775" ht="8.25" customHeight="1"/>
    <row r="56776" ht="8.25" customHeight="1"/>
    <row r="56777" ht="8.25" customHeight="1"/>
    <row r="56778" ht="8.25" customHeight="1"/>
    <row r="56779" ht="8.25" customHeight="1"/>
    <row r="56780" ht="8.25" customHeight="1"/>
    <row r="56781" ht="8.25" customHeight="1"/>
    <row r="56782" ht="8.25" customHeight="1"/>
    <row r="56783" ht="8.25" customHeight="1"/>
    <row r="56784" ht="8.25" customHeight="1"/>
    <row r="56785" ht="8.25" customHeight="1"/>
    <row r="56786" ht="8.25" customHeight="1"/>
    <row r="56787" ht="8.25" customHeight="1"/>
    <row r="56788" ht="8.25" customHeight="1"/>
    <row r="56789" ht="8.25" customHeight="1"/>
    <row r="56790" ht="8.25" customHeight="1"/>
    <row r="56791" ht="8.25" customHeight="1"/>
    <row r="56792" ht="8.25" customHeight="1"/>
    <row r="56793" ht="8.25" customHeight="1"/>
    <row r="56794" ht="8.25" customHeight="1"/>
    <row r="56795" ht="8.25" customHeight="1"/>
    <row r="56796" ht="8.25" customHeight="1"/>
    <row r="56797" ht="8.25" customHeight="1"/>
    <row r="56798" ht="8.25" customHeight="1"/>
    <row r="56799" ht="8.25" customHeight="1"/>
    <row r="56800" ht="8.25" customHeight="1"/>
    <row r="56801" ht="8.25" customHeight="1"/>
    <row r="56802" ht="8.25" customHeight="1"/>
    <row r="56803" ht="8.25" customHeight="1"/>
    <row r="56804" ht="8.25" customHeight="1"/>
    <row r="56805" ht="8.25" customHeight="1"/>
    <row r="56806" ht="8.25" customHeight="1"/>
    <row r="56807" ht="8.25" customHeight="1"/>
    <row r="56808" ht="8.25" customHeight="1"/>
    <row r="56809" ht="8.25" customHeight="1"/>
    <row r="56810" ht="8.25" customHeight="1"/>
    <row r="56811" ht="8.25" customHeight="1"/>
    <row r="56812" ht="8.25" customHeight="1"/>
    <row r="56813" ht="8.25" customHeight="1"/>
    <row r="56814" ht="8.25" customHeight="1"/>
    <row r="56815" ht="8.25" customHeight="1"/>
    <row r="56816" ht="8.25" customHeight="1"/>
    <row r="56817" ht="8.25" customHeight="1"/>
    <row r="56818" ht="8.25" customHeight="1"/>
    <row r="56819" ht="8.25" customHeight="1"/>
    <row r="56820" ht="8.25" customHeight="1"/>
    <row r="56821" ht="8.25" customHeight="1"/>
    <row r="56822" ht="8.25" customHeight="1"/>
    <row r="56823" ht="8.25" customHeight="1"/>
    <row r="56824" ht="8.25" customHeight="1"/>
    <row r="56825" ht="8.25" customHeight="1"/>
    <row r="56826" ht="8.25" customHeight="1"/>
    <row r="56827" ht="8.25" customHeight="1"/>
    <row r="56828" ht="8.25" customHeight="1"/>
    <row r="56829" ht="8.25" customHeight="1"/>
    <row r="56830" ht="8.25" customHeight="1"/>
    <row r="56831" ht="8.25" customHeight="1"/>
    <row r="56832" ht="8.25" customHeight="1"/>
    <row r="56833" ht="8.25" customHeight="1"/>
    <row r="56834" ht="8.25" customHeight="1"/>
    <row r="56835" ht="8.25" customHeight="1"/>
    <row r="56836" ht="8.25" customHeight="1"/>
    <row r="56837" ht="8.25" customHeight="1"/>
    <row r="56838" ht="8.25" customHeight="1"/>
    <row r="56839" ht="8.25" customHeight="1"/>
    <row r="56840" ht="8.25" customHeight="1"/>
    <row r="56841" ht="8.25" customHeight="1"/>
    <row r="56842" ht="8.25" customHeight="1"/>
    <row r="56843" ht="8.25" customHeight="1"/>
    <row r="56844" ht="8.25" customHeight="1"/>
    <row r="56845" ht="8.25" customHeight="1"/>
    <row r="56846" ht="8.25" customHeight="1"/>
    <row r="56847" ht="8.25" customHeight="1"/>
    <row r="56848" ht="8.25" customHeight="1"/>
    <row r="56849" ht="8.25" customHeight="1"/>
    <row r="56850" ht="8.25" customHeight="1"/>
    <row r="56851" ht="8.25" customHeight="1"/>
    <row r="56852" ht="8.25" customHeight="1"/>
    <row r="56853" ht="8.25" customHeight="1"/>
    <row r="56854" ht="8.25" customHeight="1"/>
    <row r="56855" ht="8.25" customHeight="1"/>
    <row r="56856" ht="8.25" customHeight="1"/>
    <row r="56857" ht="8.25" customHeight="1"/>
    <row r="56858" ht="8.25" customHeight="1"/>
    <row r="56859" ht="8.25" customHeight="1"/>
    <row r="56860" ht="8.25" customHeight="1"/>
    <row r="56861" ht="8.25" customHeight="1"/>
    <row r="56862" ht="8.25" customHeight="1"/>
    <row r="56863" ht="8.25" customHeight="1"/>
    <row r="56864" ht="8.25" customHeight="1"/>
    <row r="56865" ht="8.25" customHeight="1"/>
    <row r="56866" ht="8.25" customHeight="1"/>
    <row r="56867" ht="8.25" customHeight="1"/>
    <row r="56868" ht="8.25" customHeight="1"/>
    <row r="56869" ht="8.25" customHeight="1"/>
    <row r="56870" ht="8.25" customHeight="1"/>
    <row r="56871" ht="8.25" customHeight="1"/>
    <row r="56872" ht="8.25" customHeight="1"/>
    <row r="56873" ht="8.25" customHeight="1"/>
    <row r="56874" ht="8.25" customHeight="1"/>
    <row r="56875" ht="8.25" customHeight="1"/>
    <row r="56876" ht="8.25" customHeight="1"/>
    <row r="56877" ht="8.25" customHeight="1"/>
    <row r="56878" ht="8.25" customHeight="1"/>
    <row r="56879" ht="8.25" customHeight="1"/>
    <row r="56880" ht="8.25" customHeight="1"/>
    <row r="56881" ht="8.25" customHeight="1"/>
    <row r="56882" ht="8.25" customHeight="1"/>
    <row r="56883" ht="8.25" customHeight="1"/>
    <row r="56884" ht="8.25" customHeight="1"/>
    <row r="56885" ht="8.25" customHeight="1"/>
    <row r="56886" ht="8.25" customHeight="1"/>
    <row r="56887" ht="8.25" customHeight="1"/>
    <row r="56888" ht="8.25" customHeight="1"/>
    <row r="56889" ht="8.25" customHeight="1"/>
    <row r="56890" ht="8.25" customHeight="1"/>
    <row r="56891" ht="8.25" customHeight="1"/>
    <row r="56892" ht="8.25" customHeight="1"/>
    <row r="56893" ht="8.25" customHeight="1"/>
    <row r="56894" ht="8.25" customHeight="1"/>
    <row r="56895" ht="8.25" customHeight="1"/>
    <row r="56896" ht="8.25" customHeight="1"/>
    <row r="56897" ht="8.25" customHeight="1"/>
    <row r="56898" ht="8.25" customHeight="1"/>
    <row r="56899" ht="8.25" customHeight="1"/>
    <row r="56900" ht="8.25" customHeight="1"/>
    <row r="56901" ht="8.25" customHeight="1"/>
    <row r="56902" ht="8.25" customHeight="1"/>
    <row r="56903" ht="8.25" customHeight="1"/>
    <row r="56904" ht="8.25" customHeight="1"/>
    <row r="56905" ht="8.25" customHeight="1"/>
    <row r="56906" ht="8.25" customHeight="1"/>
    <row r="56907" ht="8.25" customHeight="1"/>
    <row r="56908" ht="8.25" customHeight="1"/>
    <row r="56909" ht="8.25" customHeight="1"/>
    <row r="56910" ht="8.25" customHeight="1"/>
    <row r="56911" ht="8.25" customHeight="1"/>
    <row r="56912" ht="8.25" customHeight="1"/>
    <row r="56913" ht="8.25" customHeight="1"/>
    <row r="56914" ht="8.25" customHeight="1"/>
    <row r="56915" ht="8.25" customHeight="1"/>
    <row r="56916" ht="8.25" customHeight="1"/>
    <row r="56917" ht="8.25" customHeight="1"/>
    <row r="56918" ht="8.25" customHeight="1"/>
    <row r="56919" ht="8.25" customHeight="1"/>
    <row r="56920" ht="8.25" customHeight="1"/>
    <row r="56921" ht="8.25" customHeight="1"/>
    <row r="56922" ht="8.25" customHeight="1"/>
    <row r="56923" ht="8.25" customHeight="1"/>
    <row r="56924" ht="8.25" customHeight="1"/>
    <row r="56925" ht="8.25" customHeight="1"/>
    <row r="56926" ht="8.25" customHeight="1"/>
    <row r="56927" ht="8.25" customHeight="1"/>
    <row r="56928" ht="8.25" customHeight="1"/>
    <row r="56929" ht="8.25" customHeight="1"/>
    <row r="56930" ht="8.25" customHeight="1"/>
    <row r="56931" ht="8.25" customHeight="1"/>
    <row r="56932" ht="8.25" customHeight="1"/>
    <row r="56933" ht="8.25" customHeight="1"/>
    <row r="56934" ht="8.25" customHeight="1"/>
    <row r="56935" ht="8.25" customHeight="1"/>
    <row r="56936" ht="8.25" customHeight="1"/>
    <row r="56937" ht="8.25" customHeight="1"/>
    <row r="56938" ht="8.25" customHeight="1"/>
    <row r="56939" ht="8.25" customHeight="1"/>
    <row r="56940" ht="8.25" customHeight="1"/>
    <row r="56941" ht="8.25" customHeight="1"/>
    <row r="56942" ht="8.25" customHeight="1"/>
    <row r="56943" ht="8.25" customHeight="1"/>
    <row r="56944" ht="8.25" customHeight="1"/>
    <row r="56945" ht="8.25" customHeight="1"/>
    <row r="56946" ht="8.25" customHeight="1"/>
    <row r="56947" ht="8.25" customHeight="1"/>
    <row r="56948" ht="8.25" customHeight="1"/>
    <row r="56949" ht="8.25" customHeight="1"/>
    <row r="56950" ht="8.25" customHeight="1"/>
    <row r="56951" ht="8.25" customHeight="1"/>
    <row r="56952" ht="8.25" customHeight="1"/>
    <row r="56953" ht="8.25" customHeight="1"/>
    <row r="56954" ht="8.25" customHeight="1"/>
    <row r="56955" ht="8.25" customHeight="1"/>
    <row r="56956" ht="8.25" customHeight="1"/>
    <row r="56957" ht="8.25" customHeight="1"/>
    <row r="56958" ht="8.25" customHeight="1"/>
    <row r="56959" ht="8.25" customHeight="1"/>
    <row r="56960" ht="8.25" customHeight="1"/>
    <row r="56961" ht="8.25" customHeight="1"/>
    <row r="56962" ht="8.25" customHeight="1"/>
    <row r="56963" ht="8.25" customHeight="1"/>
    <row r="56964" ht="8.25" customHeight="1"/>
    <row r="56965" ht="8.25" customHeight="1"/>
    <row r="56966" ht="8.25" customHeight="1"/>
    <row r="56967" ht="8.25" customHeight="1"/>
    <row r="56968" ht="8.25" customHeight="1"/>
    <row r="56969" ht="8.25" customHeight="1"/>
    <row r="56970" ht="8.25" customHeight="1"/>
    <row r="56971" ht="8.25" customHeight="1"/>
    <row r="56972" ht="8.25" customHeight="1"/>
    <row r="56973" ht="8.25" customHeight="1"/>
    <row r="56974" ht="8.25" customHeight="1"/>
    <row r="56975" ht="8.25" customHeight="1"/>
    <row r="56976" ht="8.25" customHeight="1"/>
    <row r="56977" ht="8.25" customHeight="1"/>
    <row r="56978" ht="8.25" customHeight="1"/>
    <row r="56979" ht="8.25" customHeight="1"/>
    <row r="56980" ht="8.25" customHeight="1"/>
    <row r="56981" ht="8.25" customHeight="1"/>
    <row r="56982" ht="8.25" customHeight="1"/>
    <row r="56983" ht="8.25" customHeight="1"/>
    <row r="56984" ht="8.25" customHeight="1"/>
    <row r="56985" ht="8.25" customHeight="1"/>
    <row r="56986" ht="8.25" customHeight="1"/>
    <row r="56987" ht="8.25" customHeight="1"/>
    <row r="56988" ht="8.25" customHeight="1"/>
    <row r="56989" ht="8.25" customHeight="1"/>
    <row r="56990" ht="8.25" customHeight="1"/>
    <row r="56991" ht="8.25" customHeight="1"/>
    <row r="56992" ht="8.25" customHeight="1"/>
    <row r="56993" ht="8.25" customHeight="1"/>
    <row r="56994" ht="8.25" customHeight="1"/>
    <row r="56995" ht="8.25" customHeight="1"/>
    <row r="56996" ht="8.25" customHeight="1"/>
    <row r="56997" ht="8.25" customHeight="1"/>
    <row r="56998" ht="8.25" customHeight="1"/>
    <row r="56999" ht="8.25" customHeight="1"/>
    <row r="57000" ht="8.25" customHeight="1"/>
    <row r="57001" ht="8.25" customHeight="1"/>
    <row r="57002" ht="8.25" customHeight="1"/>
    <row r="57003" ht="8.25" customHeight="1"/>
    <row r="57004" ht="8.25" customHeight="1"/>
    <row r="57005" ht="8.25" customHeight="1"/>
    <row r="57006" ht="8.25" customHeight="1"/>
    <row r="57007" ht="8.25" customHeight="1"/>
    <row r="57008" ht="8.25" customHeight="1"/>
    <row r="57009" ht="8.25" customHeight="1"/>
    <row r="57010" ht="8.25" customHeight="1"/>
    <row r="57011" ht="8.25" customHeight="1"/>
    <row r="57012" ht="8.25" customHeight="1"/>
    <row r="57013" ht="8.25" customHeight="1"/>
    <row r="57014" ht="8.25" customHeight="1"/>
    <row r="57015" ht="8.25" customHeight="1"/>
    <row r="57016" ht="8.25" customHeight="1"/>
    <row r="57017" ht="8.25" customHeight="1"/>
    <row r="57018" ht="8.25" customHeight="1"/>
    <row r="57019" ht="8.25" customHeight="1"/>
    <row r="57020" ht="8.25" customHeight="1"/>
    <row r="57021" ht="8.25" customHeight="1"/>
    <row r="57022" ht="8.25" customHeight="1"/>
    <row r="57023" ht="8.25" customHeight="1"/>
    <row r="57024" ht="8.25" customHeight="1"/>
    <row r="57025" ht="8.25" customHeight="1"/>
    <row r="57026" ht="8.25" customHeight="1"/>
    <row r="57027" ht="8.25" customHeight="1"/>
    <row r="57028" ht="8.25" customHeight="1"/>
    <row r="57029" ht="8.25" customHeight="1"/>
    <row r="57030" ht="8.25" customHeight="1"/>
    <row r="57031" ht="8.25" customHeight="1"/>
    <row r="57032" ht="8.25" customHeight="1"/>
    <row r="57033" ht="8.25" customHeight="1"/>
    <row r="57034" ht="8.25" customHeight="1"/>
    <row r="57035" ht="8.25" customHeight="1"/>
    <row r="57036" ht="8.25" customHeight="1"/>
    <row r="57037" ht="8.25" customHeight="1"/>
    <row r="57038" ht="8.25" customHeight="1"/>
    <row r="57039" ht="8.25" customHeight="1"/>
    <row r="57040" ht="8.25" customHeight="1"/>
    <row r="57041" ht="8.25" customHeight="1"/>
    <row r="57042" ht="8.25" customHeight="1"/>
    <row r="57043" ht="8.25" customHeight="1"/>
    <row r="57044" ht="8.25" customHeight="1"/>
    <row r="57045" ht="8.25" customHeight="1"/>
    <row r="57046" ht="8.25" customHeight="1"/>
    <row r="57047" ht="8.25" customHeight="1"/>
    <row r="57048" ht="8.25" customHeight="1"/>
    <row r="57049" ht="8.25" customHeight="1"/>
    <row r="57050" ht="8.25" customHeight="1"/>
    <row r="57051" ht="8.25" customHeight="1"/>
    <row r="57052" ht="8.25" customHeight="1"/>
    <row r="57053" ht="8.25" customHeight="1"/>
    <row r="57054" ht="8.25" customHeight="1"/>
    <row r="57055" ht="8.25" customHeight="1"/>
    <row r="57056" ht="8.25" customHeight="1"/>
    <row r="57057" ht="8.25" customHeight="1"/>
    <row r="57058" ht="8.25" customHeight="1"/>
    <row r="57059" ht="8.25" customHeight="1"/>
    <row r="57060" ht="8.25" customHeight="1"/>
    <row r="57061" ht="8.25" customHeight="1"/>
    <row r="57062" ht="8.25" customHeight="1"/>
    <row r="57063" ht="8.25" customHeight="1"/>
    <row r="57064" ht="8.25" customHeight="1"/>
    <row r="57065" ht="8.25" customHeight="1"/>
    <row r="57066" ht="8.25" customHeight="1"/>
    <row r="57067" ht="8.25" customHeight="1"/>
    <row r="57068" ht="8.25" customHeight="1"/>
    <row r="57069" ht="8.25" customHeight="1"/>
    <row r="57070" ht="8.25" customHeight="1"/>
    <row r="57071" ht="8.25" customHeight="1"/>
    <row r="57072" ht="8.25" customHeight="1"/>
    <row r="57073" ht="8.25" customHeight="1"/>
    <row r="57074" ht="8.25" customHeight="1"/>
    <row r="57075" ht="8.25" customHeight="1"/>
    <row r="57076" ht="8.25" customHeight="1"/>
    <row r="57077" ht="8.25" customHeight="1"/>
    <row r="57078" ht="8.25" customHeight="1"/>
    <row r="57079" ht="8.25" customHeight="1"/>
    <row r="57080" ht="8.25" customHeight="1"/>
    <row r="57081" ht="8.25" customHeight="1"/>
    <row r="57082" ht="8.25" customHeight="1"/>
    <row r="57083" ht="8.25" customHeight="1"/>
    <row r="57084" ht="8.25" customHeight="1"/>
    <row r="57085" ht="8.25" customHeight="1"/>
    <row r="57086" ht="8.25" customHeight="1"/>
    <row r="57087" ht="8.25" customHeight="1"/>
    <row r="57088" ht="8.25" customHeight="1"/>
    <row r="57089" ht="8.25" customHeight="1"/>
    <row r="57090" ht="8.25" customHeight="1"/>
    <row r="57091" ht="8.25" customHeight="1"/>
    <row r="57092" ht="8.25" customHeight="1"/>
    <row r="57093" ht="8.25" customHeight="1"/>
    <row r="57094" ht="8.25" customHeight="1"/>
    <row r="57095" ht="8.25" customHeight="1"/>
    <row r="57096" ht="8.25" customHeight="1"/>
    <row r="57097" ht="8.25" customHeight="1"/>
    <row r="57098" ht="8.25" customHeight="1"/>
    <row r="57099" ht="8.25" customHeight="1"/>
    <row r="57100" ht="8.25" customHeight="1"/>
    <row r="57101" ht="8.25" customHeight="1"/>
    <row r="57102" ht="8.25" customHeight="1"/>
    <row r="57103" ht="8.25" customHeight="1"/>
    <row r="57104" ht="8.25" customHeight="1"/>
    <row r="57105" ht="8.25" customHeight="1"/>
    <row r="57106" ht="8.25" customHeight="1"/>
    <row r="57107" ht="8.25" customHeight="1"/>
    <row r="57108" ht="8.25" customHeight="1"/>
    <row r="57109" ht="8.25" customHeight="1"/>
    <row r="57110" ht="8.25" customHeight="1"/>
    <row r="57111" ht="8.25" customHeight="1"/>
    <row r="57112" ht="8.25" customHeight="1"/>
    <row r="57113" ht="8.25" customHeight="1"/>
    <row r="57114" ht="8.25" customHeight="1"/>
    <row r="57115" ht="8.25" customHeight="1"/>
    <row r="57116" ht="8.25" customHeight="1"/>
    <row r="57117" ht="8.25" customHeight="1"/>
    <row r="57118" ht="8.25" customHeight="1"/>
    <row r="57119" ht="8.25" customHeight="1"/>
    <row r="57120" ht="8.25" customHeight="1"/>
    <row r="57121" ht="8.25" customHeight="1"/>
    <row r="57122" ht="8.25" customHeight="1"/>
    <row r="57123" ht="8.25" customHeight="1"/>
    <row r="57124" ht="8.25" customHeight="1"/>
    <row r="57125" ht="8.25" customHeight="1"/>
    <row r="57126" ht="8.25" customHeight="1"/>
    <row r="57127" ht="8.25" customHeight="1"/>
    <row r="57128" ht="8.25" customHeight="1"/>
    <row r="57129" ht="8.25" customHeight="1"/>
    <row r="57130" ht="8.25" customHeight="1"/>
    <row r="57131" ht="8.25" customHeight="1"/>
    <row r="57132" ht="8.25" customHeight="1"/>
    <row r="57133" ht="8.25" customHeight="1"/>
    <row r="57134" ht="8.25" customHeight="1"/>
    <row r="57135" ht="8.25" customHeight="1"/>
    <row r="57136" ht="8.25" customHeight="1"/>
    <row r="57137" ht="8.25" customHeight="1"/>
    <row r="57138" ht="8.25" customHeight="1"/>
    <row r="57139" ht="8.25" customHeight="1"/>
    <row r="57140" ht="8.25" customHeight="1"/>
    <row r="57141" ht="8.25" customHeight="1"/>
    <row r="57142" ht="8.25" customHeight="1"/>
    <row r="57143" ht="8.25" customHeight="1"/>
    <row r="57144" ht="8.25" customHeight="1"/>
    <row r="57145" ht="8.25" customHeight="1"/>
    <row r="57146" ht="8.25" customHeight="1"/>
    <row r="57147" ht="8.25" customHeight="1"/>
    <row r="57148" ht="8.25" customHeight="1"/>
    <row r="57149" ht="8.25" customHeight="1"/>
    <row r="57150" ht="8.25" customHeight="1"/>
    <row r="57151" ht="8.25" customHeight="1"/>
    <row r="57152" ht="8.25" customHeight="1"/>
    <row r="57153" ht="8.25" customHeight="1"/>
    <row r="57154" ht="8.25" customHeight="1"/>
    <row r="57155" ht="8.25" customHeight="1"/>
    <row r="57156" ht="8.25" customHeight="1"/>
    <row r="57157" ht="8.25" customHeight="1"/>
    <row r="57158" ht="8.25" customHeight="1"/>
    <row r="57159" ht="8.25" customHeight="1"/>
    <row r="57160" ht="8.25" customHeight="1"/>
    <row r="57161" ht="8.25" customHeight="1"/>
    <row r="57162" ht="8.25" customHeight="1"/>
    <row r="57163" ht="8.25" customHeight="1"/>
    <row r="57164" ht="8.25" customHeight="1"/>
    <row r="57165" ht="8.25" customHeight="1"/>
    <row r="57166" ht="8.25" customHeight="1"/>
    <row r="57167" ht="8.25" customHeight="1"/>
    <row r="57168" ht="8.25" customHeight="1"/>
    <row r="57169" ht="8.25" customHeight="1"/>
    <row r="57170" ht="8.25" customHeight="1"/>
    <row r="57171" ht="8.25" customHeight="1"/>
    <row r="57172" ht="8.25" customHeight="1"/>
    <row r="57173" ht="8.25" customHeight="1"/>
    <row r="57174" ht="8.25" customHeight="1"/>
    <row r="57175" ht="8.25" customHeight="1"/>
    <row r="57176" ht="8.25" customHeight="1"/>
    <row r="57177" ht="8.25" customHeight="1"/>
    <row r="57178" ht="8.25" customHeight="1"/>
    <row r="57179" ht="8.25" customHeight="1"/>
    <row r="57180" ht="8.25" customHeight="1"/>
    <row r="57181" ht="8.25" customHeight="1"/>
    <row r="57182" ht="8.25" customHeight="1"/>
    <row r="57183" ht="8.25" customHeight="1"/>
    <row r="57184" ht="8.25" customHeight="1"/>
    <row r="57185" ht="8.25" customHeight="1"/>
    <row r="57186" ht="8.25" customHeight="1"/>
    <row r="57187" ht="8.25" customHeight="1"/>
    <row r="57188" ht="8.25" customHeight="1"/>
    <row r="57189" ht="8.25" customHeight="1"/>
    <row r="57190" ht="8.25" customHeight="1"/>
    <row r="57191" ht="8.25" customHeight="1"/>
    <row r="57192" ht="8.25" customHeight="1"/>
    <row r="57193" ht="8.25" customHeight="1"/>
    <row r="57194" ht="8.25" customHeight="1"/>
    <row r="57195" ht="8.25" customHeight="1"/>
    <row r="57196" ht="8.25" customHeight="1"/>
    <row r="57197" ht="8.25" customHeight="1"/>
    <row r="57198" ht="8.25" customHeight="1"/>
    <row r="57199" ht="8.25" customHeight="1"/>
    <row r="57200" ht="8.25" customHeight="1"/>
    <row r="57201" ht="8.25" customHeight="1"/>
    <row r="57202" ht="8.25" customHeight="1"/>
    <row r="57203" ht="8.25" customHeight="1"/>
    <row r="57204" ht="8.25" customHeight="1"/>
    <row r="57205" ht="8.25" customHeight="1"/>
    <row r="57206" ht="8.25" customHeight="1"/>
    <row r="57207" ht="8.25" customHeight="1"/>
    <row r="57208" ht="8.25" customHeight="1"/>
    <row r="57209" ht="8.25" customHeight="1"/>
    <row r="57210" ht="8.25" customHeight="1"/>
    <row r="57211" ht="8.25" customHeight="1"/>
    <row r="57212" ht="8.25" customHeight="1"/>
    <row r="57213" ht="8.25" customHeight="1"/>
    <row r="57214" ht="8.25" customHeight="1"/>
    <row r="57215" ht="8.25" customHeight="1"/>
    <row r="57216" ht="8.25" customHeight="1"/>
    <row r="57217" ht="8.25" customHeight="1"/>
    <row r="57218" ht="8.25" customHeight="1"/>
    <row r="57219" ht="8.25" customHeight="1"/>
    <row r="57220" ht="8.25" customHeight="1"/>
    <row r="57221" ht="8.25" customHeight="1"/>
    <row r="57222" ht="8.25" customHeight="1"/>
    <row r="57223" ht="8.25" customHeight="1"/>
    <row r="57224" ht="8.25" customHeight="1"/>
    <row r="57225" ht="8.25" customHeight="1"/>
    <row r="57226" ht="8.25" customHeight="1"/>
    <row r="57227" ht="8.25" customHeight="1"/>
    <row r="57228" ht="8.25" customHeight="1"/>
    <row r="57229" ht="8.25" customHeight="1"/>
    <row r="57230" ht="8.25" customHeight="1"/>
    <row r="57231" ht="8.25" customHeight="1"/>
    <row r="57232" ht="8.25" customHeight="1"/>
    <row r="57233" ht="8.25" customHeight="1"/>
    <row r="57234" ht="8.25" customHeight="1"/>
    <row r="57235" ht="8.25" customHeight="1"/>
    <row r="57236" ht="8.25" customHeight="1"/>
    <row r="57237" ht="8.25" customHeight="1"/>
    <row r="57238" ht="8.25" customHeight="1"/>
    <row r="57239" ht="8.25" customHeight="1"/>
    <row r="57240" ht="8.25" customHeight="1"/>
    <row r="57241" ht="8.25" customHeight="1"/>
    <row r="57242" ht="8.25" customHeight="1"/>
    <row r="57243" ht="8.25" customHeight="1"/>
    <row r="57244" ht="8.25" customHeight="1"/>
    <row r="57245" ht="8.25" customHeight="1"/>
    <row r="57246" ht="8.25" customHeight="1"/>
    <row r="57247" ht="8.25" customHeight="1"/>
    <row r="57248" ht="8.25" customHeight="1"/>
    <row r="57249" ht="8.25" customHeight="1"/>
    <row r="57250" ht="8.25" customHeight="1"/>
    <row r="57251" ht="8.25" customHeight="1"/>
    <row r="57252" ht="8.25" customHeight="1"/>
    <row r="57253" ht="8.25" customHeight="1"/>
    <row r="57254" ht="8.25" customHeight="1"/>
    <row r="57255" ht="8.25" customHeight="1"/>
    <row r="57256" ht="8.25" customHeight="1"/>
    <row r="57257" ht="8.25" customHeight="1"/>
    <row r="57258" ht="8.25" customHeight="1"/>
    <row r="57259" ht="8.25" customHeight="1"/>
    <row r="57260" ht="8.25" customHeight="1"/>
    <row r="57261" ht="8.25" customHeight="1"/>
    <row r="57262" ht="8.25" customHeight="1"/>
    <row r="57263" ht="8.25" customHeight="1"/>
    <row r="57264" ht="8.25" customHeight="1"/>
    <row r="57265" ht="8.25" customHeight="1"/>
    <row r="57266" ht="8.25" customHeight="1"/>
    <row r="57267" ht="8.25" customHeight="1"/>
    <row r="57268" ht="8.25" customHeight="1"/>
    <row r="57269" ht="8.25" customHeight="1"/>
    <row r="57270" ht="8.25" customHeight="1"/>
    <row r="57271" ht="8.25" customHeight="1"/>
    <row r="57272" ht="8.25" customHeight="1"/>
    <row r="57273" ht="8.25" customHeight="1"/>
    <row r="57274" ht="8.25" customHeight="1"/>
    <row r="57275" ht="8.25" customHeight="1"/>
    <row r="57276" ht="8.25" customHeight="1"/>
    <row r="57277" ht="8.25" customHeight="1"/>
    <row r="57278" ht="8.25" customHeight="1"/>
    <row r="57279" ht="8.25" customHeight="1"/>
    <row r="57280" ht="8.25" customHeight="1"/>
    <row r="57281" ht="8.25" customHeight="1"/>
    <row r="57282" ht="8.25" customHeight="1"/>
    <row r="57283" ht="8.25" customHeight="1"/>
    <row r="57284" ht="8.25" customHeight="1"/>
    <row r="57285" ht="8.25" customHeight="1"/>
    <row r="57286" ht="8.25" customHeight="1"/>
    <row r="57287" ht="8.25" customHeight="1"/>
    <row r="57288" ht="8.25" customHeight="1"/>
    <row r="57289" ht="8.25" customHeight="1"/>
    <row r="57290" ht="8.25" customHeight="1"/>
    <row r="57291" ht="8.25" customHeight="1"/>
    <row r="57292" ht="8.25" customHeight="1"/>
    <row r="57293" ht="8.25" customHeight="1"/>
    <row r="57294" ht="8.25" customHeight="1"/>
    <row r="57295" ht="8.25" customHeight="1"/>
    <row r="57296" ht="8.25" customHeight="1"/>
    <row r="57297" ht="8.25" customHeight="1"/>
    <row r="57298" ht="8.25" customHeight="1"/>
    <row r="57299" ht="8.25" customHeight="1"/>
    <row r="57300" ht="8.25" customHeight="1"/>
    <row r="57301" ht="8.25" customHeight="1"/>
    <row r="57302" ht="8.25" customHeight="1"/>
    <row r="57303" ht="8.25" customHeight="1"/>
    <row r="57304" ht="8.25" customHeight="1"/>
    <row r="57305" ht="8.25" customHeight="1"/>
    <row r="57306" ht="8.25" customHeight="1"/>
    <row r="57307" ht="8.25" customHeight="1"/>
    <row r="57308" ht="8.25" customHeight="1"/>
    <row r="57309" ht="8.25" customHeight="1"/>
    <row r="57310" ht="8.25" customHeight="1"/>
    <row r="57311" ht="8.25" customHeight="1"/>
    <row r="57312" ht="8.25" customHeight="1"/>
    <row r="57313" ht="8.25" customHeight="1"/>
    <row r="57314" ht="8.25" customHeight="1"/>
    <row r="57315" ht="8.25" customHeight="1"/>
    <row r="57316" ht="8.25" customHeight="1"/>
    <row r="57317" ht="8.25" customHeight="1"/>
    <row r="57318" ht="8.25" customHeight="1"/>
    <row r="57319" ht="8.25" customHeight="1"/>
    <row r="57320" ht="8.25" customHeight="1"/>
    <row r="57321" ht="8.25" customHeight="1"/>
    <row r="57322" ht="8.25" customHeight="1"/>
    <row r="57323" ht="8.25" customHeight="1"/>
    <row r="57324" ht="8.25" customHeight="1"/>
    <row r="57325" ht="8.25" customHeight="1"/>
    <row r="57326" ht="8.25" customHeight="1"/>
    <row r="57327" ht="8.25" customHeight="1"/>
    <row r="57328" ht="8.25" customHeight="1"/>
    <row r="57329" ht="8.25" customHeight="1"/>
    <row r="57330" ht="8.25" customHeight="1"/>
    <row r="57331" ht="8.25" customHeight="1"/>
    <row r="57332" ht="8.25" customHeight="1"/>
    <row r="57333" ht="8.25" customHeight="1"/>
    <row r="57334" ht="8.25" customHeight="1"/>
    <row r="57335" ht="8.25" customHeight="1"/>
    <row r="57336" ht="8.25" customHeight="1"/>
    <row r="57337" ht="8.25" customHeight="1"/>
    <row r="57338" ht="8.25" customHeight="1"/>
    <row r="57339" ht="8.25" customHeight="1"/>
    <row r="57340" ht="8.25" customHeight="1"/>
    <row r="57341" ht="8.25" customHeight="1"/>
    <row r="57342" ht="8.25" customHeight="1"/>
    <row r="57343" ht="8.25" customHeight="1"/>
    <row r="57344" ht="8.25" customHeight="1"/>
    <row r="57345" ht="8.25" customHeight="1"/>
    <row r="57346" ht="8.25" customHeight="1"/>
    <row r="57347" ht="8.25" customHeight="1"/>
    <row r="57348" ht="8.25" customHeight="1"/>
    <row r="57349" ht="8.25" customHeight="1"/>
    <row r="57350" ht="8.25" customHeight="1"/>
    <row r="57351" ht="8.25" customHeight="1"/>
    <row r="57352" ht="8.25" customHeight="1"/>
    <row r="57353" ht="8.25" customHeight="1"/>
    <row r="57354" ht="8.25" customHeight="1"/>
    <row r="57355" ht="8.25" customHeight="1"/>
    <row r="57356" ht="8.25" customHeight="1"/>
    <row r="57357" ht="8.25" customHeight="1"/>
    <row r="57358" ht="8.25" customHeight="1"/>
    <row r="57359" ht="8.25" customHeight="1"/>
    <row r="57360" ht="8.25" customHeight="1"/>
    <row r="57361" ht="8.25" customHeight="1"/>
    <row r="57362" ht="8.25" customHeight="1"/>
    <row r="57363" ht="8.25" customHeight="1"/>
    <row r="57364" ht="8.25" customHeight="1"/>
    <row r="57365" ht="8.25" customHeight="1"/>
    <row r="57366" ht="8.25" customHeight="1"/>
    <row r="57367" ht="8.25" customHeight="1"/>
    <row r="57368" ht="8.25" customHeight="1"/>
    <row r="57369" ht="8.25" customHeight="1"/>
    <row r="57370" ht="8.25" customHeight="1"/>
    <row r="57371" ht="8.25" customHeight="1"/>
    <row r="57372" ht="8.25" customHeight="1"/>
    <row r="57373" ht="8.25" customHeight="1"/>
    <row r="57374" ht="8.25" customHeight="1"/>
    <row r="57375" ht="8.25" customHeight="1"/>
    <row r="57376" ht="8.25" customHeight="1"/>
    <row r="57377" ht="8.25" customHeight="1"/>
    <row r="57378" ht="8.25" customHeight="1"/>
    <row r="57379" ht="8.25" customHeight="1"/>
    <row r="57380" ht="8.25" customHeight="1"/>
    <row r="57381" ht="8.25" customHeight="1"/>
    <row r="57382" ht="8.25" customHeight="1"/>
    <row r="57383" ht="8.25" customHeight="1"/>
    <row r="57384" ht="8.25" customHeight="1"/>
    <row r="57385" ht="8.25" customHeight="1"/>
    <row r="57386" ht="8.25" customHeight="1"/>
    <row r="57387" ht="8.25" customHeight="1"/>
    <row r="57388" ht="8.25" customHeight="1"/>
    <row r="57389" ht="8.25" customHeight="1"/>
    <row r="57390" ht="8.25" customHeight="1"/>
    <row r="57391" ht="8.25" customHeight="1"/>
    <row r="57392" ht="8.25" customHeight="1"/>
    <row r="57393" ht="8.25" customHeight="1"/>
    <row r="57394" ht="8.25" customHeight="1"/>
    <row r="57395" ht="8.25" customHeight="1"/>
    <row r="57396" ht="8.25" customHeight="1"/>
    <row r="57397" ht="8.25" customHeight="1"/>
    <row r="57398" ht="8.25" customHeight="1"/>
    <row r="57399" ht="8.25" customHeight="1"/>
    <row r="57400" ht="8.25" customHeight="1"/>
    <row r="57401" ht="8.25" customHeight="1"/>
    <row r="57402" ht="8.25" customHeight="1"/>
    <row r="57403" ht="8.25" customHeight="1"/>
    <row r="57404" ht="8.25" customHeight="1"/>
    <row r="57405" ht="8.25" customHeight="1"/>
    <row r="57406" ht="8.25" customHeight="1"/>
    <row r="57407" ht="8.25" customHeight="1"/>
    <row r="57408" ht="8.25" customHeight="1"/>
    <row r="57409" ht="8.25" customHeight="1"/>
    <row r="57410" ht="8.25" customHeight="1"/>
    <row r="57411" ht="8.25" customHeight="1"/>
    <row r="57412" ht="8.25" customHeight="1"/>
    <row r="57413" ht="8.25" customHeight="1"/>
    <row r="57414" ht="8.25" customHeight="1"/>
    <row r="57415" ht="8.25" customHeight="1"/>
    <row r="57416" ht="8.25" customHeight="1"/>
    <row r="57417" ht="8.25" customHeight="1"/>
    <row r="57418" ht="8.25" customHeight="1"/>
    <row r="57419" ht="8.25" customHeight="1"/>
    <row r="57420" ht="8.25" customHeight="1"/>
    <row r="57421" ht="8.25" customHeight="1"/>
    <row r="57422" ht="8.25" customHeight="1"/>
    <row r="57423" ht="8.25" customHeight="1"/>
    <row r="57424" ht="8.25" customHeight="1"/>
    <row r="57425" ht="8.25" customHeight="1"/>
    <row r="57426" ht="8.25" customHeight="1"/>
    <row r="57427" ht="8.25" customHeight="1"/>
    <row r="57428" ht="8.25" customHeight="1"/>
    <row r="57429" ht="8.25" customHeight="1"/>
    <row r="57430" ht="8.25" customHeight="1"/>
    <row r="57431" ht="8.25" customHeight="1"/>
    <row r="57432" ht="8.25" customHeight="1"/>
    <row r="57433" ht="8.25" customHeight="1"/>
    <row r="57434" ht="8.25" customHeight="1"/>
    <row r="57435" ht="8.25" customHeight="1"/>
    <row r="57436" ht="8.25" customHeight="1"/>
    <row r="57437" ht="8.25" customHeight="1"/>
    <row r="57438" ht="8.25" customHeight="1"/>
    <row r="57439" ht="8.25" customHeight="1"/>
    <row r="57440" ht="8.25" customHeight="1"/>
    <row r="57441" ht="8.25" customHeight="1"/>
    <row r="57442" ht="8.25" customHeight="1"/>
    <row r="57443" ht="8.25" customHeight="1"/>
    <row r="57444" ht="8.25" customHeight="1"/>
    <row r="57445" ht="8.25" customHeight="1"/>
    <row r="57446" ht="8.25" customHeight="1"/>
    <row r="57447" ht="8.25" customHeight="1"/>
    <row r="57448" ht="8.25" customHeight="1"/>
    <row r="57449" ht="8.25" customHeight="1"/>
    <row r="57450" ht="8.25" customHeight="1"/>
    <row r="57451" ht="8.25" customHeight="1"/>
    <row r="57452" ht="8.25" customHeight="1"/>
    <row r="57453" ht="8.25" customHeight="1"/>
    <row r="57454" ht="8.25" customHeight="1"/>
    <row r="57455" ht="8.25" customHeight="1"/>
    <row r="57456" ht="8.25" customHeight="1"/>
    <row r="57457" ht="8.25" customHeight="1"/>
    <row r="57458" ht="8.25" customHeight="1"/>
    <row r="57459" ht="8.25" customHeight="1"/>
    <row r="57460" ht="8.25" customHeight="1"/>
    <row r="57461" ht="8.25" customHeight="1"/>
    <row r="57462" ht="8.25" customHeight="1"/>
    <row r="57463" ht="8.25" customHeight="1"/>
    <row r="57464" ht="8.25" customHeight="1"/>
    <row r="57465" ht="8.25" customHeight="1"/>
    <row r="57466" ht="8.25" customHeight="1"/>
    <row r="57467" ht="8.25" customHeight="1"/>
    <row r="57468" ht="8.25" customHeight="1"/>
    <row r="57469" ht="8.25" customHeight="1"/>
    <row r="57470" ht="8.25" customHeight="1"/>
    <row r="57471" ht="8.25" customHeight="1"/>
    <row r="57472" ht="8.25" customHeight="1"/>
    <row r="57473" ht="8.25" customHeight="1"/>
    <row r="57474" ht="8.25" customHeight="1"/>
    <row r="57475" ht="8.25" customHeight="1"/>
    <row r="57476" ht="8.25" customHeight="1"/>
    <row r="57477" ht="8.25" customHeight="1"/>
    <row r="57478" ht="8.25" customHeight="1"/>
    <row r="57479" ht="8.25" customHeight="1"/>
    <row r="57480" ht="8.25" customHeight="1"/>
    <row r="57481" ht="8.25" customHeight="1"/>
    <row r="57482" ht="8.25" customHeight="1"/>
    <row r="57483" ht="8.25" customHeight="1"/>
    <row r="57484" ht="8.25" customHeight="1"/>
    <row r="57485" ht="8.25" customHeight="1"/>
    <row r="57486" ht="8.25" customHeight="1"/>
    <row r="57487" ht="8.25" customHeight="1"/>
    <row r="57488" ht="8.25" customHeight="1"/>
    <row r="57489" ht="8.25" customHeight="1"/>
    <row r="57490" ht="8.25" customHeight="1"/>
    <row r="57491" ht="8.25" customHeight="1"/>
    <row r="57492" ht="8.25" customHeight="1"/>
    <row r="57493" ht="8.25" customHeight="1"/>
    <row r="57494" ht="8.25" customHeight="1"/>
    <row r="57495" ht="8.25" customHeight="1"/>
    <row r="57496" ht="8.25" customHeight="1"/>
    <row r="57497" ht="8.25" customHeight="1"/>
    <row r="57498" ht="8.25" customHeight="1"/>
    <row r="57499" ht="8.25" customHeight="1"/>
    <row r="57500" ht="8.25" customHeight="1"/>
    <row r="57501" ht="8.25" customHeight="1"/>
    <row r="57502" ht="8.25" customHeight="1"/>
    <row r="57503" ht="8.25" customHeight="1"/>
    <row r="57504" ht="8.25" customHeight="1"/>
    <row r="57505" ht="8.25" customHeight="1"/>
    <row r="57506" ht="8.25" customHeight="1"/>
    <row r="57507" ht="8.25" customHeight="1"/>
    <row r="57508" ht="8.25" customHeight="1"/>
    <row r="57509" ht="8.25" customHeight="1"/>
    <row r="57510" ht="8.25" customHeight="1"/>
    <row r="57511" ht="8.25" customHeight="1"/>
    <row r="57512" ht="8.25" customHeight="1"/>
    <row r="57513" ht="8.25" customHeight="1"/>
    <row r="57514" ht="8.25" customHeight="1"/>
    <row r="57515" ht="8.25" customHeight="1"/>
    <row r="57516" ht="8.25" customHeight="1"/>
    <row r="57517" ht="8.25" customHeight="1"/>
    <row r="57518" ht="8.25" customHeight="1"/>
    <row r="57519" ht="8.25" customHeight="1"/>
    <row r="57520" ht="8.25" customHeight="1"/>
    <row r="57521" ht="8.25" customHeight="1"/>
    <row r="57522" ht="8.25" customHeight="1"/>
    <row r="57523" ht="8.25" customHeight="1"/>
    <row r="57524" ht="8.25" customHeight="1"/>
    <row r="57525" ht="8.25" customHeight="1"/>
    <row r="57526" ht="8.25" customHeight="1"/>
    <row r="57527" ht="8.25" customHeight="1"/>
    <row r="57528" ht="8.25" customHeight="1"/>
    <row r="57529" ht="8.25" customHeight="1"/>
    <row r="57530" ht="8.25" customHeight="1"/>
    <row r="57531" ht="8.25" customHeight="1"/>
    <row r="57532" ht="8.25" customHeight="1"/>
    <row r="57533" ht="8.25" customHeight="1"/>
    <row r="57534" ht="8.25" customHeight="1"/>
    <row r="57535" ht="8.25" customHeight="1"/>
    <row r="57536" ht="8.25" customHeight="1"/>
    <row r="57537" ht="8.25" customHeight="1"/>
    <row r="57538" ht="8.25" customHeight="1"/>
    <row r="57539" ht="8.25" customHeight="1"/>
    <row r="57540" ht="8.25" customHeight="1"/>
    <row r="57541" ht="8.25" customHeight="1"/>
    <row r="57542" ht="8.25" customHeight="1"/>
    <row r="57543" ht="8.25" customHeight="1"/>
    <row r="57544" ht="8.25" customHeight="1"/>
    <row r="57545" ht="8.25" customHeight="1"/>
    <row r="57546" ht="8.25" customHeight="1"/>
    <row r="57547" ht="8.25" customHeight="1"/>
    <row r="57548" ht="8.25" customHeight="1"/>
    <row r="57549" ht="8.25" customHeight="1"/>
    <row r="57550" ht="8.25" customHeight="1"/>
    <row r="57551" ht="8.25" customHeight="1"/>
    <row r="57552" ht="8.25" customHeight="1"/>
    <row r="57553" ht="8.25" customHeight="1"/>
    <row r="57554" ht="8.25" customHeight="1"/>
    <row r="57555" ht="8.25" customHeight="1"/>
    <row r="57556" ht="8.25" customHeight="1"/>
    <row r="57557" ht="8.25" customHeight="1"/>
    <row r="57558" ht="8.25" customHeight="1"/>
    <row r="57559" ht="8.25" customHeight="1"/>
    <row r="57560" ht="8.25" customHeight="1"/>
    <row r="57561" ht="8.25" customHeight="1"/>
    <row r="57562" ht="8.25" customHeight="1"/>
    <row r="57563" ht="8.25" customHeight="1"/>
    <row r="57564" ht="8.25" customHeight="1"/>
    <row r="57565" ht="8.25" customHeight="1"/>
    <row r="57566" ht="8.25" customHeight="1"/>
    <row r="57567" ht="8.25" customHeight="1"/>
    <row r="57568" ht="8.25" customHeight="1"/>
    <row r="57569" ht="8.25" customHeight="1"/>
    <row r="57570" ht="8.25" customHeight="1"/>
    <row r="57571" ht="8.25" customHeight="1"/>
    <row r="57572" ht="8.25" customHeight="1"/>
    <row r="57573" ht="8.25" customHeight="1"/>
    <row r="57574" ht="8.25" customHeight="1"/>
    <row r="57575" ht="8.25" customHeight="1"/>
    <row r="57576" ht="8.25" customHeight="1"/>
    <row r="57577" ht="8.25" customHeight="1"/>
    <row r="57578" ht="8.25" customHeight="1"/>
    <row r="57579" ht="8.25" customHeight="1"/>
    <row r="57580" ht="8.25" customHeight="1"/>
    <row r="57581" ht="8.25" customHeight="1"/>
    <row r="57582" ht="8.25" customHeight="1"/>
    <row r="57583" ht="8.25" customHeight="1"/>
    <row r="57584" ht="8.25" customHeight="1"/>
    <row r="57585" ht="8.25" customHeight="1"/>
    <row r="57586" ht="8.25" customHeight="1"/>
    <row r="57587" ht="8.25" customHeight="1"/>
    <row r="57588" ht="8.25" customHeight="1"/>
    <row r="57589" ht="8.25" customHeight="1"/>
    <row r="57590" ht="8.25" customHeight="1"/>
    <row r="57591" ht="8.25" customHeight="1"/>
    <row r="57592" ht="8.25" customHeight="1"/>
    <row r="57593" ht="8.25" customHeight="1"/>
    <row r="57594" ht="8.25" customHeight="1"/>
    <row r="57595" ht="8.25" customHeight="1"/>
    <row r="57596" ht="8.25" customHeight="1"/>
    <row r="57597" ht="8.25" customHeight="1"/>
    <row r="57598" ht="8.25" customHeight="1"/>
    <row r="57599" ht="8.25" customHeight="1"/>
    <row r="57600" ht="8.25" customHeight="1"/>
    <row r="57601" ht="8.25" customHeight="1"/>
    <row r="57602" ht="8.25" customHeight="1"/>
    <row r="57603" ht="8.25" customHeight="1"/>
    <row r="57604" ht="8.25" customHeight="1"/>
    <row r="57605" ht="8.25" customHeight="1"/>
    <row r="57606" ht="8.25" customHeight="1"/>
    <row r="57607" ht="8.25" customHeight="1"/>
    <row r="57608" ht="8.25" customHeight="1"/>
    <row r="57609" ht="8.25" customHeight="1"/>
    <row r="57610" ht="8.25" customHeight="1"/>
    <row r="57611" ht="8.25" customHeight="1"/>
    <row r="57612" ht="8.25" customHeight="1"/>
    <row r="57613" ht="8.25" customHeight="1"/>
    <row r="57614" ht="8.25" customHeight="1"/>
    <row r="57615" ht="8.25" customHeight="1"/>
    <row r="57616" ht="8.25" customHeight="1"/>
    <row r="57617" ht="8.25" customHeight="1"/>
    <row r="57618" ht="8.25" customHeight="1"/>
    <row r="57619" ht="8.25" customHeight="1"/>
    <row r="57620" ht="8.25" customHeight="1"/>
    <row r="57621" ht="8.25" customHeight="1"/>
    <row r="57622" ht="8.25" customHeight="1"/>
    <row r="57623" ht="8.25" customHeight="1"/>
    <row r="57624" ht="8.25" customHeight="1"/>
    <row r="57625" ht="8.25" customHeight="1"/>
    <row r="57626" ht="8.25" customHeight="1"/>
    <row r="57627" ht="8.25" customHeight="1"/>
    <row r="57628" ht="8.25" customHeight="1"/>
    <row r="57629" ht="8.25" customHeight="1"/>
    <row r="57630" ht="8.25" customHeight="1"/>
    <row r="57631" ht="8.25" customHeight="1"/>
    <row r="57632" ht="8.25" customHeight="1"/>
    <row r="57633" ht="8.25" customHeight="1"/>
    <row r="57634" ht="8.25" customHeight="1"/>
    <row r="57635" ht="8.25" customHeight="1"/>
    <row r="57636" ht="8.25" customHeight="1"/>
    <row r="57637" ht="8.25" customHeight="1"/>
    <row r="57638" ht="8.25" customHeight="1"/>
    <row r="57639" ht="8.25" customHeight="1"/>
    <row r="57640" ht="8.25" customHeight="1"/>
    <row r="57641" ht="8.25" customHeight="1"/>
    <row r="57642" ht="8.25" customHeight="1"/>
    <row r="57643" ht="8.25" customHeight="1"/>
    <row r="57644" ht="8.25" customHeight="1"/>
    <row r="57645" ht="8.25" customHeight="1"/>
    <row r="57646" ht="8.25" customHeight="1"/>
    <row r="57647" ht="8.25" customHeight="1"/>
    <row r="57648" ht="8.25" customHeight="1"/>
    <row r="57649" ht="8.25" customHeight="1"/>
    <row r="57650" ht="8.25" customHeight="1"/>
    <row r="57651" ht="8.25" customHeight="1"/>
    <row r="57652" ht="8.25" customHeight="1"/>
    <row r="57653" ht="8.25" customHeight="1"/>
    <row r="57654" ht="8.25" customHeight="1"/>
    <row r="57655" ht="8.25" customHeight="1"/>
    <row r="57656" ht="8.25" customHeight="1"/>
    <row r="57657" ht="8.25" customHeight="1"/>
    <row r="57658" ht="8.25" customHeight="1"/>
    <row r="57659" ht="8.25" customHeight="1"/>
    <row r="57660" ht="8.25" customHeight="1"/>
    <row r="57661" ht="8.25" customHeight="1"/>
    <row r="57662" ht="8.25" customHeight="1"/>
    <row r="57663" ht="8.25" customHeight="1"/>
    <row r="57664" ht="8.25" customHeight="1"/>
    <row r="57665" ht="8.25" customHeight="1"/>
    <row r="57666" ht="8.25" customHeight="1"/>
    <row r="57667" ht="8.25" customHeight="1"/>
    <row r="57668" ht="8.25" customHeight="1"/>
    <row r="57669" ht="8.25" customHeight="1"/>
    <row r="57670" ht="8.25" customHeight="1"/>
    <row r="57671" ht="8.25" customHeight="1"/>
    <row r="57672" ht="8.25" customHeight="1"/>
    <row r="57673" ht="8.25" customHeight="1"/>
    <row r="57674" ht="8.25" customHeight="1"/>
    <row r="57675" ht="8.25" customHeight="1"/>
    <row r="57676" ht="8.25" customHeight="1"/>
    <row r="57677" ht="8.25" customHeight="1"/>
    <row r="57678" ht="8.25" customHeight="1"/>
    <row r="57679" ht="8.25" customHeight="1"/>
    <row r="57680" ht="8.25" customHeight="1"/>
    <row r="57681" ht="8.25" customHeight="1"/>
    <row r="57682" ht="8.25" customHeight="1"/>
    <row r="57683" ht="8.25" customHeight="1"/>
    <row r="57684" ht="8.25" customHeight="1"/>
    <row r="57685" ht="8.25" customHeight="1"/>
    <row r="57686" ht="8.25" customHeight="1"/>
    <row r="57687" ht="8.25" customHeight="1"/>
    <row r="57688" ht="8.25" customHeight="1"/>
    <row r="57689" ht="8.25" customHeight="1"/>
    <row r="57690" ht="8.25" customHeight="1"/>
    <row r="57691" ht="8.25" customHeight="1"/>
    <row r="57692" ht="8.25" customHeight="1"/>
    <row r="57693" ht="8.25" customHeight="1"/>
    <row r="57694" ht="8.25" customHeight="1"/>
    <row r="57695" ht="8.25" customHeight="1"/>
    <row r="57696" ht="8.25" customHeight="1"/>
    <row r="57697" ht="8.25" customHeight="1"/>
    <row r="57698" ht="8.25" customHeight="1"/>
    <row r="57699" ht="8.25" customHeight="1"/>
    <row r="57700" ht="8.25" customHeight="1"/>
    <row r="57701" ht="8.25" customHeight="1"/>
    <row r="57702" ht="8.25" customHeight="1"/>
    <row r="57703" ht="8.25" customHeight="1"/>
    <row r="57704" ht="8.25" customHeight="1"/>
    <row r="57705" ht="8.25" customHeight="1"/>
    <row r="57706" ht="8.25" customHeight="1"/>
    <row r="57707" ht="8.25" customHeight="1"/>
    <row r="57708" ht="8.25" customHeight="1"/>
    <row r="57709" ht="8.25" customHeight="1"/>
    <row r="57710" ht="8.25" customHeight="1"/>
    <row r="57711" ht="8.25" customHeight="1"/>
    <row r="57712" ht="8.25" customHeight="1"/>
    <row r="57713" ht="8.25" customHeight="1"/>
    <row r="57714" ht="8.25" customHeight="1"/>
    <row r="57715" ht="8.25" customHeight="1"/>
    <row r="57716" ht="8.25" customHeight="1"/>
    <row r="57717" ht="8.25" customHeight="1"/>
    <row r="57718" ht="8.25" customHeight="1"/>
    <row r="57719" ht="8.25" customHeight="1"/>
    <row r="57720" ht="8.25" customHeight="1"/>
    <row r="57721" ht="8.25" customHeight="1"/>
    <row r="57722" ht="8.25" customHeight="1"/>
    <row r="57723" ht="8.25" customHeight="1"/>
    <row r="57724" ht="8.25" customHeight="1"/>
    <row r="57725" ht="8.25" customHeight="1"/>
    <row r="57726" ht="8.25" customHeight="1"/>
    <row r="57727" ht="8.25" customHeight="1"/>
    <row r="57728" ht="8.25" customHeight="1"/>
    <row r="57729" ht="8.25" customHeight="1"/>
    <row r="57730" ht="8.25" customHeight="1"/>
    <row r="57731" ht="8.25" customHeight="1"/>
    <row r="57732" ht="8.25" customHeight="1"/>
    <row r="57733" ht="8.25" customHeight="1"/>
    <row r="57734" ht="8.25" customHeight="1"/>
    <row r="57735" ht="8.25" customHeight="1"/>
    <row r="57736" ht="8.25" customHeight="1"/>
    <row r="57737" ht="8.25" customHeight="1"/>
    <row r="57738" ht="8.25" customHeight="1"/>
    <row r="57739" ht="8.25" customHeight="1"/>
    <row r="57740" ht="8.25" customHeight="1"/>
    <row r="57741" ht="8.25" customHeight="1"/>
    <row r="57742" ht="8.25" customHeight="1"/>
    <row r="57743" ht="8.25" customHeight="1"/>
    <row r="57744" ht="8.25" customHeight="1"/>
    <row r="57745" ht="8.25" customHeight="1"/>
    <row r="57746" ht="8.25" customHeight="1"/>
    <row r="57747" ht="8.25" customHeight="1"/>
    <row r="57748" ht="8.25" customHeight="1"/>
    <row r="57749" ht="8.25" customHeight="1"/>
    <row r="57750" ht="8.25" customHeight="1"/>
    <row r="57751" ht="8.25" customHeight="1"/>
    <row r="57752" ht="8.25" customHeight="1"/>
    <row r="57753" ht="8.25" customHeight="1"/>
    <row r="57754" ht="8.25" customHeight="1"/>
    <row r="57755" ht="8.25" customHeight="1"/>
    <row r="57756" ht="8.25" customHeight="1"/>
    <row r="57757" ht="8.25" customHeight="1"/>
    <row r="57758" ht="8.25" customHeight="1"/>
    <row r="57759" ht="8.25" customHeight="1"/>
    <row r="57760" ht="8.25" customHeight="1"/>
    <row r="57761" ht="8.25" customHeight="1"/>
    <row r="57762" ht="8.25" customHeight="1"/>
    <row r="57763" ht="8.25" customHeight="1"/>
    <row r="57764" ht="8.25" customHeight="1"/>
    <row r="57765" ht="8.25" customHeight="1"/>
    <row r="57766" ht="8.25" customHeight="1"/>
    <row r="57767" ht="8.25" customHeight="1"/>
    <row r="57768" ht="8.25" customHeight="1"/>
    <row r="57769" ht="8.25" customHeight="1"/>
    <row r="57770" ht="8.25" customHeight="1"/>
    <row r="57771" ht="8.25" customHeight="1"/>
    <row r="57772" ht="8.25" customHeight="1"/>
    <row r="57773" ht="8.25" customHeight="1"/>
    <row r="57774" ht="8.25" customHeight="1"/>
    <row r="57775" ht="8.25" customHeight="1"/>
    <row r="57776" ht="8.25" customHeight="1"/>
    <row r="57777" ht="8.25" customHeight="1"/>
    <row r="57778" ht="8.25" customHeight="1"/>
    <row r="57779" ht="8.25" customHeight="1"/>
    <row r="57780" ht="8.25" customHeight="1"/>
    <row r="57781" ht="8.25" customHeight="1"/>
    <row r="57782" ht="8.25" customHeight="1"/>
    <row r="57783" ht="8.25" customHeight="1"/>
    <row r="57784" ht="8.25" customHeight="1"/>
    <row r="57785" ht="8.25" customHeight="1"/>
    <row r="57786" ht="8.25" customHeight="1"/>
    <row r="57787" ht="8.25" customHeight="1"/>
    <row r="57788" ht="8.25" customHeight="1"/>
    <row r="57789" ht="8.25" customHeight="1"/>
    <row r="57790" ht="8.25" customHeight="1"/>
    <row r="57791" ht="8.25" customHeight="1"/>
    <row r="57792" ht="8.25" customHeight="1"/>
    <row r="57793" ht="8.25" customHeight="1"/>
    <row r="57794" ht="8.25" customHeight="1"/>
    <row r="57795" ht="8.25" customHeight="1"/>
    <row r="57796" ht="8.25" customHeight="1"/>
    <row r="57797" ht="8.25" customHeight="1"/>
    <row r="57798" ht="8.25" customHeight="1"/>
    <row r="57799" ht="8.25" customHeight="1"/>
    <row r="57800" ht="8.25" customHeight="1"/>
    <row r="57801" ht="8.25" customHeight="1"/>
    <row r="57802" ht="8.25" customHeight="1"/>
    <row r="57803" ht="8.25" customHeight="1"/>
    <row r="57804" ht="8.25" customHeight="1"/>
    <row r="57805" ht="8.25" customHeight="1"/>
    <row r="57806" ht="8.25" customHeight="1"/>
    <row r="57807" ht="8.25" customHeight="1"/>
    <row r="57808" ht="8.25" customHeight="1"/>
    <row r="57809" ht="8.25" customHeight="1"/>
    <row r="57810" ht="8.25" customHeight="1"/>
    <row r="57811" ht="8.25" customHeight="1"/>
    <row r="57812" ht="8.25" customHeight="1"/>
    <row r="57813" ht="8.25" customHeight="1"/>
    <row r="57814" ht="8.25" customHeight="1"/>
    <row r="57815" ht="8.25" customHeight="1"/>
    <row r="57816" ht="8.25" customHeight="1"/>
    <row r="57817" ht="8.25" customHeight="1"/>
    <row r="57818" ht="8.25" customHeight="1"/>
    <row r="57819" ht="8.25" customHeight="1"/>
    <row r="57820" ht="8.25" customHeight="1"/>
    <row r="57821" ht="8.25" customHeight="1"/>
    <row r="57822" ht="8.25" customHeight="1"/>
    <row r="57823" ht="8.25" customHeight="1"/>
    <row r="57824" ht="8.25" customHeight="1"/>
    <row r="57825" ht="8.25" customHeight="1"/>
    <row r="57826" ht="8.25" customHeight="1"/>
    <row r="57827" ht="8.25" customHeight="1"/>
    <row r="57828" ht="8.25" customHeight="1"/>
    <row r="57829" ht="8.25" customHeight="1"/>
    <row r="57830" ht="8.25" customHeight="1"/>
    <row r="57831" ht="8.25" customHeight="1"/>
    <row r="57832" ht="8.25" customHeight="1"/>
    <row r="57833" ht="8.25" customHeight="1"/>
    <row r="57834" ht="8.25" customHeight="1"/>
    <row r="57835" ht="8.25" customHeight="1"/>
    <row r="57836" ht="8.25" customHeight="1"/>
    <row r="57837" ht="8.25" customHeight="1"/>
    <row r="57838" ht="8.25" customHeight="1"/>
    <row r="57839" ht="8.25" customHeight="1"/>
    <row r="57840" ht="8.25" customHeight="1"/>
    <row r="57841" ht="8.25" customHeight="1"/>
    <row r="57842" ht="8.25" customHeight="1"/>
    <row r="57843" ht="8.25" customHeight="1"/>
    <row r="57844" ht="8.25" customHeight="1"/>
    <row r="57845" ht="8.25" customHeight="1"/>
    <row r="57846" ht="8.25" customHeight="1"/>
    <row r="57847" ht="8.25" customHeight="1"/>
    <row r="57848" ht="8.25" customHeight="1"/>
    <row r="57849" ht="8.25" customHeight="1"/>
    <row r="57850" ht="8.25" customHeight="1"/>
    <row r="57851" ht="8.25" customHeight="1"/>
    <row r="57852" ht="8.25" customHeight="1"/>
    <row r="57853" ht="8.25" customHeight="1"/>
    <row r="57854" ht="8.25" customHeight="1"/>
    <row r="57855" ht="8.25" customHeight="1"/>
    <row r="57856" ht="8.25" customHeight="1"/>
    <row r="57857" ht="8.25" customHeight="1"/>
    <row r="57858" ht="8.25" customHeight="1"/>
    <row r="57859" ht="8.25" customHeight="1"/>
    <row r="57860" ht="8.25" customHeight="1"/>
    <row r="57861" ht="8.25" customHeight="1"/>
    <row r="57862" ht="8.25" customHeight="1"/>
    <row r="57863" ht="8.25" customHeight="1"/>
    <row r="57864" ht="8.25" customHeight="1"/>
    <row r="57865" ht="8.25" customHeight="1"/>
    <row r="57866" ht="8.25" customHeight="1"/>
    <row r="57867" ht="8.25" customHeight="1"/>
    <row r="57868" ht="8.25" customHeight="1"/>
    <row r="57869" ht="8.25" customHeight="1"/>
    <row r="57870" ht="8.25" customHeight="1"/>
    <row r="57871" ht="8.25" customHeight="1"/>
    <row r="57872" ht="8.25" customHeight="1"/>
    <row r="57873" ht="8.25" customHeight="1"/>
    <row r="57874" ht="8.25" customHeight="1"/>
    <row r="57875" ht="8.25" customHeight="1"/>
    <row r="57876" ht="8.25" customHeight="1"/>
    <row r="57877" ht="8.25" customHeight="1"/>
    <row r="57878" ht="8.25" customHeight="1"/>
    <row r="57879" ht="8.25" customHeight="1"/>
    <row r="57880" ht="8.25" customHeight="1"/>
    <row r="57881" ht="8.25" customHeight="1"/>
    <row r="57882" ht="8.25" customHeight="1"/>
    <row r="57883" ht="8.25" customHeight="1"/>
    <row r="57884" ht="8.25" customHeight="1"/>
    <row r="57885" ht="8.25" customHeight="1"/>
    <row r="57886" ht="8.25" customHeight="1"/>
    <row r="57887" ht="8.25" customHeight="1"/>
    <row r="57888" ht="8.25" customHeight="1"/>
    <row r="57889" ht="8.25" customHeight="1"/>
    <row r="57890" ht="8.25" customHeight="1"/>
    <row r="57891" ht="8.25" customHeight="1"/>
    <row r="57892" ht="8.25" customHeight="1"/>
    <row r="57893" ht="8.25" customHeight="1"/>
    <row r="57894" ht="8.25" customHeight="1"/>
    <row r="57895" ht="8.25" customHeight="1"/>
    <row r="57896" ht="8.25" customHeight="1"/>
    <row r="57897" ht="8.25" customHeight="1"/>
    <row r="57898" ht="8.25" customHeight="1"/>
    <row r="57899" ht="8.25" customHeight="1"/>
    <row r="57900" ht="8.25" customHeight="1"/>
    <row r="57901" ht="8.25" customHeight="1"/>
    <row r="57902" ht="8.25" customHeight="1"/>
    <row r="57903" ht="8.25" customHeight="1"/>
    <row r="57904" ht="8.25" customHeight="1"/>
    <row r="57905" ht="8.25" customHeight="1"/>
    <row r="57906" ht="8.25" customHeight="1"/>
    <row r="57907" ht="8.25" customHeight="1"/>
    <row r="57908" ht="8.25" customHeight="1"/>
    <row r="57909" ht="8.25" customHeight="1"/>
    <row r="57910" ht="8.25" customHeight="1"/>
    <row r="57911" ht="8.25" customHeight="1"/>
    <row r="57912" ht="8.25" customHeight="1"/>
    <row r="57913" ht="8.25" customHeight="1"/>
    <row r="57914" ht="8.25" customHeight="1"/>
    <row r="57915" ht="8.25" customHeight="1"/>
    <row r="57916" ht="8.25" customHeight="1"/>
    <row r="57917" ht="8.25" customHeight="1"/>
    <row r="57918" ht="8.25" customHeight="1"/>
    <row r="57919" ht="8.25" customHeight="1"/>
    <row r="57920" ht="8.25" customHeight="1"/>
    <row r="57921" ht="8.25" customHeight="1"/>
    <row r="57922" ht="8.25" customHeight="1"/>
    <row r="57923" ht="8.25" customHeight="1"/>
    <row r="57924" ht="8.25" customHeight="1"/>
    <row r="57925" ht="8.25" customHeight="1"/>
    <row r="57926" ht="8.25" customHeight="1"/>
    <row r="57927" ht="8.25" customHeight="1"/>
    <row r="57928" ht="8.25" customHeight="1"/>
    <row r="57929" ht="8.25" customHeight="1"/>
    <row r="57930" ht="8.25" customHeight="1"/>
    <row r="57931" ht="8.25" customHeight="1"/>
    <row r="57932" ht="8.25" customHeight="1"/>
    <row r="57933" ht="8.25" customHeight="1"/>
    <row r="57934" ht="8.25" customHeight="1"/>
    <row r="57935" ht="8.25" customHeight="1"/>
    <row r="57936" ht="8.25" customHeight="1"/>
    <row r="57937" ht="8.25" customHeight="1"/>
    <row r="57938" ht="8.25" customHeight="1"/>
    <row r="57939" ht="8.25" customHeight="1"/>
    <row r="57940" ht="8.25" customHeight="1"/>
    <row r="57941" ht="8.25" customHeight="1"/>
    <row r="57942" ht="8.25" customHeight="1"/>
    <row r="57943" ht="8.25" customHeight="1"/>
    <row r="57944" ht="8.25" customHeight="1"/>
    <row r="57945" ht="8.25" customHeight="1"/>
    <row r="57946" ht="8.25" customHeight="1"/>
    <row r="57947" ht="8.25" customHeight="1"/>
    <row r="57948" ht="8.25" customHeight="1"/>
    <row r="57949" ht="8.25" customHeight="1"/>
    <row r="57950" ht="8.25" customHeight="1"/>
    <row r="57951" ht="8.25" customHeight="1"/>
    <row r="57952" ht="8.25" customHeight="1"/>
    <row r="57953" ht="8.25" customHeight="1"/>
    <row r="57954" ht="8.25" customHeight="1"/>
    <row r="57955" ht="8.25" customHeight="1"/>
    <row r="57956" ht="8.25" customHeight="1"/>
    <row r="57957" ht="8.25" customHeight="1"/>
    <row r="57958" ht="8.25" customHeight="1"/>
    <row r="57959" ht="8.25" customHeight="1"/>
    <row r="57960" ht="8.25" customHeight="1"/>
    <row r="57961" ht="8.25" customHeight="1"/>
    <row r="57962" ht="8.25" customHeight="1"/>
    <row r="57963" ht="8.25" customHeight="1"/>
    <row r="57964" ht="8.25" customHeight="1"/>
    <row r="57965" ht="8.25" customHeight="1"/>
    <row r="57966" ht="8.25" customHeight="1"/>
    <row r="57967" ht="8.25" customHeight="1"/>
    <row r="57968" ht="8.25" customHeight="1"/>
    <row r="57969" ht="8.25" customHeight="1"/>
    <row r="57970" ht="8.25" customHeight="1"/>
    <row r="57971" ht="8.25" customHeight="1"/>
    <row r="57972" ht="8.25" customHeight="1"/>
    <row r="57973" ht="8.25" customHeight="1"/>
    <row r="57974" ht="8.25" customHeight="1"/>
    <row r="57975" ht="8.25" customHeight="1"/>
    <row r="57976" ht="8.25" customHeight="1"/>
    <row r="57977" ht="8.25" customHeight="1"/>
    <row r="57978" ht="8.25" customHeight="1"/>
    <row r="57979" ht="8.25" customHeight="1"/>
    <row r="57980" ht="8.25" customHeight="1"/>
    <row r="57981" ht="8.25" customHeight="1"/>
    <row r="57982" ht="8.25" customHeight="1"/>
    <row r="57983" ht="8.25" customHeight="1"/>
    <row r="57984" ht="8.25" customHeight="1"/>
    <row r="57985" ht="8.25" customHeight="1"/>
    <row r="57986" ht="8.25" customHeight="1"/>
    <row r="57987" ht="8.25" customHeight="1"/>
    <row r="57988" ht="8.25" customHeight="1"/>
    <row r="57989" ht="8.25" customHeight="1"/>
    <row r="57990" ht="8.25" customHeight="1"/>
    <row r="57991" ht="8.25" customHeight="1"/>
    <row r="57992" ht="8.25" customHeight="1"/>
    <row r="57993" ht="8.25" customHeight="1"/>
    <row r="57994" ht="8.25" customHeight="1"/>
    <row r="57995" ht="8.25" customHeight="1"/>
    <row r="57996" ht="8.25" customHeight="1"/>
    <row r="57997" ht="8.25" customHeight="1"/>
    <row r="57998" ht="8.25" customHeight="1"/>
    <row r="57999" ht="8.25" customHeight="1"/>
    <row r="58000" ht="8.25" customHeight="1"/>
    <row r="58001" ht="8.25" customHeight="1"/>
    <row r="58002" ht="8.25" customHeight="1"/>
    <row r="58003" ht="8.25" customHeight="1"/>
    <row r="58004" ht="8.25" customHeight="1"/>
    <row r="58005" ht="8.25" customHeight="1"/>
    <row r="58006" ht="8.25" customHeight="1"/>
    <row r="58007" ht="8.25" customHeight="1"/>
    <row r="58008" ht="8.25" customHeight="1"/>
    <row r="58009" ht="8.25" customHeight="1"/>
    <row r="58010" ht="8.25" customHeight="1"/>
    <row r="58011" ht="8.25" customHeight="1"/>
    <row r="58012" ht="8.25" customHeight="1"/>
    <row r="58013" ht="8.25" customHeight="1"/>
    <row r="58014" ht="8.25" customHeight="1"/>
    <row r="58015" ht="8.25" customHeight="1"/>
    <row r="58016" ht="8.25" customHeight="1"/>
    <row r="58017" ht="8.25" customHeight="1"/>
    <row r="58018" ht="8.25" customHeight="1"/>
    <row r="58019" ht="8.25" customHeight="1"/>
    <row r="58020" ht="8.25" customHeight="1"/>
    <row r="58021" ht="8.25" customHeight="1"/>
    <row r="58022" ht="8.25" customHeight="1"/>
    <row r="58023" ht="8.25" customHeight="1"/>
    <row r="58024" ht="8.25" customHeight="1"/>
    <row r="58025" ht="8.25" customHeight="1"/>
    <row r="58026" ht="8.25" customHeight="1"/>
    <row r="58027" ht="8.25" customHeight="1"/>
    <row r="58028" ht="8.25" customHeight="1"/>
    <row r="58029" ht="8.25" customHeight="1"/>
    <row r="58030" ht="8.25" customHeight="1"/>
    <row r="58031" ht="8.25" customHeight="1"/>
    <row r="58032" ht="8.25" customHeight="1"/>
    <row r="58033" ht="8.25" customHeight="1"/>
    <row r="58034" ht="8.25" customHeight="1"/>
    <row r="58035" ht="8.25" customHeight="1"/>
    <row r="58036" ht="8.25" customHeight="1"/>
    <row r="58037" ht="8.25" customHeight="1"/>
    <row r="58038" ht="8.25" customHeight="1"/>
    <row r="58039" ht="8.25" customHeight="1"/>
    <row r="58040" ht="8.25" customHeight="1"/>
    <row r="58041" ht="8.25" customHeight="1"/>
    <row r="58042" ht="8.25" customHeight="1"/>
    <row r="58043" ht="8.25" customHeight="1"/>
    <row r="58044" ht="8.25" customHeight="1"/>
    <row r="58045" ht="8.25" customHeight="1"/>
    <row r="58046" ht="8.25" customHeight="1"/>
    <row r="58047" ht="8.25" customHeight="1"/>
    <row r="58048" ht="8.25" customHeight="1"/>
    <row r="58049" ht="8.25" customHeight="1"/>
    <row r="58050" ht="8.25" customHeight="1"/>
    <row r="58051" ht="8.25" customHeight="1"/>
    <row r="58052" ht="8.25" customHeight="1"/>
    <row r="58053" ht="8.25" customHeight="1"/>
    <row r="58054" ht="8.25" customHeight="1"/>
    <row r="58055" ht="8.25" customHeight="1"/>
    <row r="58056" ht="8.25" customHeight="1"/>
    <row r="58057" ht="8.25" customHeight="1"/>
    <row r="58058" ht="8.25" customHeight="1"/>
    <row r="58059" ht="8.25" customHeight="1"/>
    <row r="58060" ht="8.25" customHeight="1"/>
    <row r="58061" ht="8.25" customHeight="1"/>
    <row r="58062" ht="8.25" customHeight="1"/>
    <row r="58063" ht="8.25" customHeight="1"/>
    <row r="58064" ht="8.25" customHeight="1"/>
    <row r="58065" ht="8.25" customHeight="1"/>
    <row r="58066" ht="8.25" customHeight="1"/>
    <row r="58067" ht="8.25" customHeight="1"/>
    <row r="58068" ht="8.25" customHeight="1"/>
    <row r="58069" ht="8.25" customHeight="1"/>
    <row r="58070" ht="8.25" customHeight="1"/>
    <row r="58071" ht="8.25" customHeight="1"/>
    <row r="58072" ht="8.25" customHeight="1"/>
    <row r="58073" ht="8.25" customHeight="1"/>
    <row r="58074" ht="8.25" customHeight="1"/>
    <row r="58075" ht="8.25" customHeight="1"/>
    <row r="58076" ht="8.25" customHeight="1"/>
    <row r="58077" ht="8.25" customHeight="1"/>
    <row r="58078" ht="8.25" customHeight="1"/>
    <row r="58079" ht="8.25" customHeight="1"/>
    <row r="58080" ht="8.25" customHeight="1"/>
    <row r="58081" ht="8.25" customHeight="1"/>
    <row r="58082" ht="8.25" customHeight="1"/>
    <row r="58083" ht="8.25" customHeight="1"/>
    <row r="58084" ht="8.25" customHeight="1"/>
    <row r="58085" ht="8.25" customHeight="1"/>
    <row r="58086" ht="8.25" customHeight="1"/>
    <row r="58087" ht="8.25" customHeight="1"/>
    <row r="58088" ht="8.25" customHeight="1"/>
    <row r="58089" ht="8.25" customHeight="1"/>
    <row r="58090" ht="8.25" customHeight="1"/>
    <row r="58091" ht="8.25" customHeight="1"/>
    <row r="58092" ht="8.25" customHeight="1"/>
    <row r="58093" ht="8.25" customHeight="1"/>
    <row r="58094" ht="8.25" customHeight="1"/>
    <row r="58095" ht="8.25" customHeight="1"/>
    <row r="58096" ht="8.25" customHeight="1"/>
    <row r="58097" ht="8.25" customHeight="1"/>
    <row r="58098" ht="8.25" customHeight="1"/>
    <row r="58099" ht="8.25" customHeight="1"/>
    <row r="58100" ht="8.25" customHeight="1"/>
    <row r="58101" ht="8.25" customHeight="1"/>
    <row r="58102" ht="8.25" customHeight="1"/>
    <row r="58103" ht="8.25" customHeight="1"/>
    <row r="58104" ht="8.25" customHeight="1"/>
    <row r="58105" ht="8.25" customHeight="1"/>
    <row r="58106" ht="8.25" customHeight="1"/>
    <row r="58107" ht="8.25" customHeight="1"/>
    <row r="58108" ht="8.25" customHeight="1"/>
    <row r="58109" ht="8.25" customHeight="1"/>
    <row r="58110" ht="8.25" customHeight="1"/>
    <row r="58111" ht="8.25" customHeight="1"/>
    <row r="58112" ht="8.25" customHeight="1"/>
    <row r="58113" ht="8.25" customHeight="1"/>
    <row r="58114" ht="8.25" customHeight="1"/>
    <row r="58115" ht="8.25" customHeight="1"/>
    <row r="58116" ht="8.25" customHeight="1"/>
    <row r="58117" ht="8.25" customHeight="1"/>
    <row r="58118" ht="8.25" customHeight="1"/>
    <row r="58119" ht="8.25" customHeight="1"/>
    <row r="58120" ht="8.25" customHeight="1"/>
    <row r="58121" ht="8.25" customHeight="1"/>
    <row r="58122" ht="8.25" customHeight="1"/>
    <row r="58123" ht="8.25" customHeight="1"/>
    <row r="58124" ht="8.25" customHeight="1"/>
    <row r="58125" ht="8.25" customHeight="1"/>
    <row r="58126" ht="8.25" customHeight="1"/>
    <row r="58127" ht="8.25" customHeight="1"/>
    <row r="58128" ht="8.25" customHeight="1"/>
    <row r="58129" ht="8.25" customHeight="1"/>
    <row r="58130" ht="8.25" customHeight="1"/>
    <row r="58131" ht="8.25" customHeight="1"/>
    <row r="58132" ht="8.25" customHeight="1"/>
    <row r="58133" ht="8.25" customHeight="1"/>
    <row r="58134" ht="8.25" customHeight="1"/>
    <row r="58135" ht="8.25" customHeight="1"/>
    <row r="58136" ht="8.25" customHeight="1"/>
    <row r="58137" ht="8.25" customHeight="1"/>
    <row r="58138" ht="8.25" customHeight="1"/>
    <row r="58139" ht="8.25" customHeight="1"/>
    <row r="58140" ht="8.25" customHeight="1"/>
    <row r="58141" ht="8.25" customHeight="1"/>
    <row r="58142" ht="8.25" customHeight="1"/>
    <row r="58143" ht="8.25" customHeight="1"/>
    <row r="58144" ht="8.25" customHeight="1"/>
    <row r="58145" ht="8.25" customHeight="1"/>
    <row r="58146" ht="8.25" customHeight="1"/>
    <row r="58147" ht="8.25" customHeight="1"/>
    <row r="58148" ht="8.25" customHeight="1"/>
    <row r="58149" ht="8.25" customHeight="1"/>
    <row r="58150" ht="8.25" customHeight="1"/>
    <row r="58151" ht="8.25" customHeight="1"/>
    <row r="58152" ht="8.25" customHeight="1"/>
    <row r="58153" ht="8.25" customHeight="1"/>
    <row r="58154" ht="8.25" customHeight="1"/>
    <row r="58155" ht="8.25" customHeight="1"/>
    <row r="58156" ht="8.25" customHeight="1"/>
    <row r="58157" ht="8.25" customHeight="1"/>
    <row r="58158" ht="8.25" customHeight="1"/>
    <row r="58159" ht="8.25" customHeight="1"/>
    <row r="58160" ht="8.25" customHeight="1"/>
    <row r="58161" ht="8.25" customHeight="1"/>
    <row r="58162" ht="8.25" customHeight="1"/>
    <row r="58163" ht="8.25" customHeight="1"/>
    <row r="58164" ht="8.25" customHeight="1"/>
    <row r="58165" ht="8.25" customHeight="1"/>
    <row r="58166" ht="8.25" customHeight="1"/>
    <row r="58167" ht="8.25" customHeight="1"/>
    <row r="58168" ht="8.25" customHeight="1"/>
    <row r="58169" ht="8.25" customHeight="1"/>
    <row r="58170" ht="8.25" customHeight="1"/>
    <row r="58171" ht="8.25" customHeight="1"/>
    <row r="58172" ht="8.25" customHeight="1"/>
    <row r="58173" ht="8.25" customHeight="1"/>
    <row r="58174" ht="8.25" customHeight="1"/>
    <row r="58175" ht="8.25" customHeight="1"/>
    <row r="58176" ht="8.25" customHeight="1"/>
    <row r="58177" ht="8.25" customHeight="1"/>
    <row r="58178" ht="8.25" customHeight="1"/>
    <row r="58179" ht="8.25" customHeight="1"/>
    <row r="58180" ht="8.25" customHeight="1"/>
    <row r="58181" ht="8.25" customHeight="1"/>
    <row r="58182" ht="8.25" customHeight="1"/>
    <row r="58183" ht="8.25" customHeight="1"/>
    <row r="58184" ht="8.25" customHeight="1"/>
    <row r="58185" ht="8.25" customHeight="1"/>
    <row r="58186" ht="8.25" customHeight="1"/>
    <row r="58187" ht="8.25" customHeight="1"/>
    <row r="58188" ht="8.25" customHeight="1"/>
    <row r="58189" ht="8.25" customHeight="1"/>
    <row r="58190" ht="8.25" customHeight="1"/>
    <row r="58191" ht="8.25" customHeight="1"/>
    <row r="58192" ht="8.25" customHeight="1"/>
    <row r="58193" ht="8.25" customHeight="1"/>
    <row r="58194" ht="8.25" customHeight="1"/>
    <row r="58195" ht="8.25" customHeight="1"/>
    <row r="58196" ht="8.25" customHeight="1"/>
    <row r="58197" ht="8.25" customHeight="1"/>
    <row r="58198" ht="8.25" customHeight="1"/>
    <row r="58199" ht="8.25" customHeight="1"/>
    <row r="58200" ht="8.25" customHeight="1"/>
    <row r="58201" ht="8.25" customHeight="1"/>
    <row r="58202" ht="8.25" customHeight="1"/>
    <row r="58203" ht="8.25" customHeight="1"/>
    <row r="58204" ht="8.25" customHeight="1"/>
    <row r="58205" ht="8.25" customHeight="1"/>
    <row r="58206" ht="8.25" customHeight="1"/>
    <row r="58207" ht="8.25" customHeight="1"/>
    <row r="58208" ht="8.25" customHeight="1"/>
    <row r="58209" ht="8.25" customHeight="1"/>
    <row r="58210" ht="8.25" customHeight="1"/>
    <row r="58211" ht="8.25" customHeight="1"/>
    <row r="58212" ht="8.25" customHeight="1"/>
    <row r="58213" ht="8.25" customHeight="1"/>
    <row r="58214" ht="8.25" customHeight="1"/>
    <row r="58215" ht="8.25" customHeight="1"/>
    <row r="58216" ht="8.25" customHeight="1"/>
    <row r="58217" ht="8.25" customHeight="1"/>
    <row r="58218" ht="8.25" customHeight="1"/>
    <row r="58219" ht="8.25" customHeight="1"/>
    <row r="58220" ht="8.25" customHeight="1"/>
    <row r="58221" ht="8.25" customHeight="1"/>
    <row r="58222" ht="8.25" customHeight="1"/>
    <row r="58223" ht="8.25" customHeight="1"/>
    <row r="58224" ht="8.25" customHeight="1"/>
    <row r="58225" ht="8.25" customHeight="1"/>
    <row r="58226" ht="8.25" customHeight="1"/>
    <row r="58227" ht="8.25" customHeight="1"/>
    <row r="58228" ht="8.25" customHeight="1"/>
    <row r="58229" ht="8.25" customHeight="1"/>
    <row r="58230" ht="8.25" customHeight="1"/>
    <row r="58231" ht="8.25" customHeight="1"/>
    <row r="58232" ht="8.25" customHeight="1"/>
    <row r="58233" ht="8.25" customHeight="1"/>
    <row r="58234" ht="8.25" customHeight="1"/>
    <row r="58235" ht="8.25" customHeight="1"/>
    <row r="58236" ht="8.25" customHeight="1"/>
    <row r="58237" ht="8.25" customHeight="1"/>
    <row r="58238" ht="8.25" customHeight="1"/>
    <row r="58239" ht="8.25" customHeight="1"/>
    <row r="58240" ht="8.25" customHeight="1"/>
    <row r="58241" ht="8.25" customHeight="1"/>
    <row r="58242" ht="8.25" customHeight="1"/>
    <row r="58243" ht="8.25" customHeight="1"/>
    <row r="58244" ht="8.25" customHeight="1"/>
    <row r="58245" ht="8.25" customHeight="1"/>
    <row r="58246" ht="8.25" customHeight="1"/>
    <row r="58247" ht="8.25" customHeight="1"/>
    <row r="58248" ht="8.25" customHeight="1"/>
    <row r="58249" ht="8.25" customHeight="1"/>
    <row r="58250" ht="8.25" customHeight="1"/>
    <row r="58251" ht="8.25" customHeight="1"/>
    <row r="58252" ht="8.25" customHeight="1"/>
    <row r="58253" ht="8.25" customHeight="1"/>
    <row r="58254" ht="8.25" customHeight="1"/>
    <row r="58255" ht="8.25" customHeight="1"/>
    <row r="58256" ht="8.25" customHeight="1"/>
    <row r="58257" ht="8.25" customHeight="1"/>
    <row r="58258" ht="8.25" customHeight="1"/>
    <row r="58259" ht="8.25" customHeight="1"/>
    <row r="58260" ht="8.25" customHeight="1"/>
    <row r="58261" ht="8.25" customHeight="1"/>
    <row r="58262" ht="8.25" customHeight="1"/>
    <row r="58263" ht="8.25" customHeight="1"/>
    <row r="58264" ht="8.25" customHeight="1"/>
    <row r="58265" ht="8.25" customHeight="1"/>
    <row r="58266" ht="8.25" customHeight="1"/>
    <row r="58267" ht="8.25" customHeight="1"/>
    <row r="58268" ht="8.25" customHeight="1"/>
    <row r="58269" ht="8.25" customHeight="1"/>
    <row r="58270" ht="8.25" customHeight="1"/>
    <row r="58271" ht="8.25" customHeight="1"/>
    <row r="58272" ht="8.25" customHeight="1"/>
    <row r="58273" ht="8.25" customHeight="1"/>
    <row r="58274" ht="8.25" customHeight="1"/>
    <row r="58275" ht="8.25" customHeight="1"/>
    <row r="58276" ht="8.25" customHeight="1"/>
    <row r="58277" ht="8.25" customHeight="1"/>
    <row r="58278" ht="8.25" customHeight="1"/>
    <row r="58279" ht="8.25" customHeight="1"/>
    <row r="58280" ht="8.25" customHeight="1"/>
    <row r="58281" ht="8.25" customHeight="1"/>
    <row r="58282" ht="8.25" customHeight="1"/>
    <row r="58283" ht="8.25" customHeight="1"/>
    <row r="58284" ht="8.25" customHeight="1"/>
    <row r="58285" ht="8.25" customHeight="1"/>
    <row r="58286" ht="8.25" customHeight="1"/>
    <row r="58287" ht="8.25" customHeight="1"/>
    <row r="58288" ht="8.25" customHeight="1"/>
    <row r="58289" ht="8.25" customHeight="1"/>
    <row r="58290" ht="8.25" customHeight="1"/>
    <row r="58291" ht="8.25" customHeight="1"/>
    <row r="58292" ht="8.25" customHeight="1"/>
    <row r="58293" ht="8.25" customHeight="1"/>
    <row r="58294" ht="8.25" customHeight="1"/>
    <row r="58295" ht="8.25" customHeight="1"/>
    <row r="58296" ht="8.25" customHeight="1"/>
    <row r="58297" ht="8.25" customHeight="1"/>
    <row r="58298" ht="8.25" customHeight="1"/>
    <row r="58299" ht="8.25" customHeight="1"/>
    <row r="58300" ht="8.25" customHeight="1"/>
    <row r="58301" ht="8.25" customHeight="1"/>
    <row r="58302" ht="8.25" customHeight="1"/>
    <row r="58303" ht="8.25" customHeight="1"/>
    <row r="58304" ht="8.25" customHeight="1"/>
    <row r="58305" ht="8.25" customHeight="1"/>
    <row r="58306" ht="8.25" customHeight="1"/>
    <row r="58307" ht="8.25" customHeight="1"/>
    <row r="58308" ht="8.25" customHeight="1"/>
    <row r="58309" ht="8.25" customHeight="1"/>
    <row r="58310" ht="8.25" customHeight="1"/>
    <row r="58311" ht="8.25" customHeight="1"/>
    <row r="58312" ht="8.25" customHeight="1"/>
    <row r="58313" ht="8.25" customHeight="1"/>
    <row r="58314" ht="8.25" customHeight="1"/>
    <row r="58315" ht="8.25" customHeight="1"/>
    <row r="58316" ht="8.25" customHeight="1"/>
    <row r="58317" ht="8.25" customHeight="1"/>
    <row r="58318" ht="8.25" customHeight="1"/>
    <row r="58319" ht="8.25" customHeight="1"/>
    <row r="58320" ht="8.25" customHeight="1"/>
    <row r="58321" ht="8.25" customHeight="1"/>
    <row r="58322" ht="8.25" customHeight="1"/>
    <row r="58323" ht="8.25" customHeight="1"/>
    <row r="58324" ht="8.25" customHeight="1"/>
    <row r="58325" ht="8.25" customHeight="1"/>
    <row r="58326" ht="8.25" customHeight="1"/>
    <row r="58327" ht="8.25" customHeight="1"/>
    <row r="58328" ht="8.25" customHeight="1"/>
    <row r="58329" ht="8.25" customHeight="1"/>
    <row r="58330" ht="8.25" customHeight="1"/>
    <row r="58331" ht="8.25" customHeight="1"/>
    <row r="58332" ht="8.25" customHeight="1"/>
    <row r="58333" ht="8.25" customHeight="1"/>
    <row r="58334" ht="8.25" customHeight="1"/>
    <row r="58335" ht="8.25" customHeight="1"/>
    <row r="58336" ht="8.25" customHeight="1"/>
    <row r="58337" ht="8.25" customHeight="1"/>
    <row r="58338" ht="8.25" customHeight="1"/>
    <row r="58339" ht="8.25" customHeight="1"/>
    <row r="58340" ht="8.25" customHeight="1"/>
    <row r="58341" ht="8.25" customHeight="1"/>
    <row r="58342" ht="8.25" customHeight="1"/>
    <row r="58343" ht="8.25" customHeight="1"/>
    <row r="58344" ht="8.25" customHeight="1"/>
    <row r="58345" ht="8.25" customHeight="1"/>
    <row r="58346" ht="8.25" customHeight="1"/>
    <row r="58347" ht="8.25" customHeight="1"/>
    <row r="58348" ht="8.25" customHeight="1"/>
    <row r="58349" ht="8.25" customHeight="1"/>
    <row r="58350" ht="8.25" customHeight="1"/>
    <row r="58351" ht="8.25" customHeight="1"/>
    <row r="58352" ht="8.25" customHeight="1"/>
    <row r="58353" ht="8.25" customHeight="1"/>
    <row r="58354" ht="8.25" customHeight="1"/>
    <row r="58355" ht="8.25" customHeight="1"/>
    <row r="58356" ht="8.25" customHeight="1"/>
    <row r="58357" ht="8.25" customHeight="1"/>
    <row r="58358" ht="8.25" customHeight="1"/>
    <row r="58359" ht="8.25" customHeight="1"/>
    <row r="58360" ht="8.25" customHeight="1"/>
    <row r="58361" ht="8.25" customHeight="1"/>
    <row r="58362" ht="8.25" customHeight="1"/>
    <row r="58363" ht="8.25" customHeight="1"/>
    <row r="58364" ht="8.25" customHeight="1"/>
    <row r="58365" ht="8.25" customHeight="1"/>
    <row r="58366" ht="8.25" customHeight="1"/>
    <row r="58367" ht="8.25" customHeight="1"/>
    <row r="58368" ht="8.25" customHeight="1"/>
    <row r="58369" ht="8.25" customHeight="1"/>
    <row r="58370" ht="8.25" customHeight="1"/>
    <row r="58371" ht="8.25" customHeight="1"/>
    <row r="58372" ht="8.25" customHeight="1"/>
    <row r="58373" ht="8.25" customHeight="1"/>
    <row r="58374" ht="8.25" customHeight="1"/>
    <row r="58375" ht="8.25" customHeight="1"/>
    <row r="58376" ht="8.25" customHeight="1"/>
    <row r="58377" ht="8.25" customHeight="1"/>
    <row r="58378" ht="8.25" customHeight="1"/>
    <row r="58379" ht="8.25" customHeight="1"/>
    <row r="58380" ht="8.25" customHeight="1"/>
    <row r="58381" ht="8.25" customHeight="1"/>
    <row r="58382" ht="8.25" customHeight="1"/>
    <row r="58383" ht="8.25" customHeight="1"/>
    <row r="58384" ht="8.25" customHeight="1"/>
    <row r="58385" ht="8.25" customHeight="1"/>
    <row r="58386" ht="8.25" customHeight="1"/>
    <row r="58387" ht="8.25" customHeight="1"/>
    <row r="58388" ht="8.25" customHeight="1"/>
    <row r="58389" ht="8.25" customHeight="1"/>
    <row r="58390" ht="8.25" customHeight="1"/>
    <row r="58391" ht="8.25" customHeight="1"/>
    <row r="58392" ht="8.25" customHeight="1"/>
    <row r="58393" ht="8.25" customHeight="1"/>
    <row r="58394" ht="8.25" customHeight="1"/>
    <row r="58395" ht="8.25" customHeight="1"/>
    <row r="58396" ht="8.25" customHeight="1"/>
    <row r="58397" ht="8.25" customHeight="1"/>
    <row r="58398" ht="8.25" customHeight="1"/>
    <row r="58399" ht="8.25" customHeight="1"/>
    <row r="58400" ht="8.25" customHeight="1"/>
    <row r="58401" ht="8.25" customHeight="1"/>
    <row r="58402" ht="8.25" customHeight="1"/>
    <row r="58403" ht="8.25" customHeight="1"/>
    <row r="58404" ht="8.25" customHeight="1"/>
    <row r="58405" ht="8.25" customHeight="1"/>
    <row r="58406" ht="8.25" customHeight="1"/>
    <row r="58407" ht="8.25" customHeight="1"/>
    <row r="58408" ht="8.25" customHeight="1"/>
    <row r="58409" ht="8.25" customHeight="1"/>
    <row r="58410" ht="8.25" customHeight="1"/>
    <row r="58411" ht="8.25" customHeight="1"/>
    <row r="58412" ht="8.25" customHeight="1"/>
    <row r="58413" ht="8.25" customHeight="1"/>
    <row r="58414" ht="8.25" customHeight="1"/>
    <row r="58415" ht="8.25" customHeight="1"/>
    <row r="58416" ht="8.25" customHeight="1"/>
    <row r="58417" ht="8.25" customHeight="1"/>
    <row r="58418" ht="8.25" customHeight="1"/>
    <row r="58419" ht="8.25" customHeight="1"/>
    <row r="58420" ht="8.25" customHeight="1"/>
    <row r="58421" ht="8.25" customHeight="1"/>
    <row r="58422" ht="8.25" customHeight="1"/>
    <row r="58423" ht="8.25" customHeight="1"/>
    <row r="58424" ht="8.25" customHeight="1"/>
    <row r="58425" ht="8.25" customHeight="1"/>
    <row r="58426" ht="8.25" customHeight="1"/>
    <row r="58427" ht="8.25" customHeight="1"/>
    <row r="58428" ht="8.25" customHeight="1"/>
    <row r="58429" ht="8.25" customHeight="1"/>
    <row r="58430" ht="8.25" customHeight="1"/>
    <row r="58431" ht="8.25" customHeight="1"/>
    <row r="58432" ht="8.25" customHeight="1"/>
    <row r="58433" ht="8.25" customHeight="1"/>
    <row r="58434" ht="8.25" customHeight="1"/>
    <row r="58435" ht="8.25" customHeight="1"/>
    <row r="58436" ht="8.25" customHeight="1"/>
    <row r="58437" ht="8.25" customHeight="1"/>
    <row r="58438" ht="8.25" customHeight="1"/>
    <row r="58439" ht="8.25" customHeight="1"/>
    <row r="58440" ht="8.25" customHeight="1"/>
    <row r="58441" ht="8.25" customHeight="1"/>
    <row r="58442" ht="8.25" customHeight="1"/>
    <row r="58443" ht="8.25" customHeight="1"/>
    <row r="58444" ht="8.25" customHeight="1"/>
    <row r="58445" ht="8.25" customHeight="1"/>
    <row r="58446" ht="8.25" customHeight="1"/>
    <row r="58447" ht="8.25" customHeight="1"/>
    <row r="58448" ht="8.25" customHeight="1"/>
    <row r="58449" ht="8.25" customHeight="1"/>
    <row r="58450" ht="8.25" customHeight="1"/>
    <row r="58451" ht="8.25" customHeight="1"/>
    <row r="58452" ht="8.25" customHeight="1"/>
    <row r="58453" ht="8.25" customHeight="1"/>
    <row r="58454" ht="8.25" customHeight="1"/>
    <row r="58455" ht="8.25" customHeight="1"/>
    <row r="58456" ht="8.25" customHeight="1"/>
    <row r="58457" ht="8.25" customHeight="1"/>
    <row r="58458" ht="8.25" customHeight="1"/>
    <row r="58459" ht="8.25" customHeight="1"/>
    <row r="58460" ht="8.25" customHeight="1"/>
    <row r="58461" ht="8.25" customHeight="1"/>
    <row r="58462" ht="8.25" customHeight="1"/>
    <row r="58463" ht="8.25" customHeight="1"/>
    <row r="58464" ht="8.25" customHeight="1"/>
    <row r="58465" ht="8.25" customHeight="1"/>
    <row r="58466" ht="8.25" customHeight="1"/>
    <row r="58467" ht="8.25" customHeight="1"/>
    <row r="58468" ht="8.25" customHeight="1"/>
    <row r="58469" ht="8.25" customHeight="1"/>
    <row r="58470" ht="8.25" customHeight="1"/>
    <row r="58471" ht="8.25" customHeight="1"/>
    <row r="58472" ht="8.25" customHeight="1"/>
    <row r="58473" ht="8.25" customHeight="1"/>
    <row r="58474" ht="8.25" customHeight="1"/>
    <row r="58475" ht="8.25" customHeight="1"/>
    <row r="58476" ht="8.25" customHeight="1"/>
    <row r="58477" ht="8.25" customHeight="1"/>
    <row r="58478" ht="8.25" customHeight="1"/>
    <row r="58479" ht="8.25" customHeight="1"/>
    <row r="58480" ht="8.25" customHeight="1"/>
    <row r="58481" ht="8.25" customHeight="1"/>
    <row r="58482" ht="8.25" customHeight="1"/>
    <row r="58483" ht="8.25" customHeight="1"/>
    <row r="58484" ht="8.25" customHeight="1"/>
    <row r="58485" ht="8.25" customHeight="1"/>
    <row r="58486" ht="8.25" customHeight="1"/>
    <row r="58487" ht="8.25" customHeight="1"/>
    <row r="58488" ht="8.25" customHeight="1"/>
    <row r="58489" ht="8.25" customHeight="1"/>
    <row r="58490" ht="8.25" customHeight="1"/>
    <row r="58491" ht="8.25" customHeight="1"/>
    <row r="58492" ht="8.25" customHeight="1"/>
    <row r="58493" ht="8.25" customHeight="1"/>
    <row r="58494" ht="8.25" customHeight="1"/>
    <row r="58495" ht="8.25" customHeight="1"/>
    <row r="58496" ht="8.25" customHeight="1"/>
    <row r="58497" ht="8.25" customHeight="1"/>
    <row r="58498" ht="8.25" customHeight="1"/>
    <row r="58499" ht="8.25" customHeight="1"/>
    <row r="58500" ht="8.25" customHeight="1"/>
    <row r="58501" ht="8.25" customHeight="1"/>
    <row r="58502" ht="8.25" customHeight="1"/>
    <row r="58503" ht="8.25" customHeight="1"/>
    <row r="58504" ht="8.25" customHeight="1"/>
    <row r="58505" ht="8.25" customHeight="1"/>
    <row r="58506" ht="8.25" customHeight="1"/>
    <row r="58507" ht="8.25" customHeight="1"/>
    <row r="58508" ht="8.25" customHeight="1"/>
    <row r="58509" ht="8.25" customHeight="1"/>
    <row r="58510" ht="8.25" customHeight="1"/>
    <row r="58511" ht="8.25" customHeight="1"/>
    <row r="58512" ht="8.25" customHeight="1"/>
    <row r="58513" ht="8.25" customHeight="1"/>
    <row r="58514" ht="8.25" customHeight="1"/>
    <row r="58515" ht="8.25" customHeight="1"/>
    <row r="58516" ht="8.25" customHeight="1"/>
    <row r="58517" ht="8.25" customHeight="1"/>
    <row r="58518" ht="8.25" customHeight="1"/>
    <row r="58519" ht="8.25" customHeight="1"/>
    <row r="58520" ht="8.25" customHeight="1"/>
    <row r="58521" ht="8.25" customHeight="1"/>
    <row r="58522" ht="8.25" customHeight="1"/>
    <row r="58523" ht="8.25" customHeight="1"/>
    <row r="58524" ht="8.25" customHeight="1"/>
    <row r="58525" ht="8.25" customHeight="1"/>
    <row r="58526" ht="8.25" customHeight="1"/>
    <row r="58527" ht="8.25" customHeight="1"/>
    <row r="58528" ht="8.25" customHeight="1"/>
    <row r="58529" ht="8.25" customHeight="1"/>
    <row r="58530" ht="8.25" customHeight="1"/>
    <row r="58531" ht="8.25" customHeight="1"/>
    <row r="58532" ht="8.25" customHeight="1"/>
    <row r="58533" ht="8.25" customHeight="1"/>
    <row r="58534" ht="8.25" customHeight="1"/>
    <row r="58535" ht="8.25" customHeight="1"/>
    <row r="58536" ht="8.25" customHeight="1"/>
    <row r="58537" ht="8.25" customHeight="1"/>
    <row r="58538" ht="8.25" customHeight="1"/>
    <row r="58539" ht="8.25" customHeight="1"/>
    <row r="58540" ht="8.25" customHeight="1"/>
    <row r="58541" ht="8.25" customHeight="1"/>
    <row r="58542" ht="8.25" customHeight="1"/>
    <row r="58543" ht="8.25" customHeight="1"/>
    <row r="58544" ht="8.25" customHeight="1"/>
    <row r="58545" ht="8.25" customHeight="1"/>
    <row r="58546" ht="8.25" customHeight="1"/>
    <row r="58547" ht="8.25" customHeight="1"/>
    <row r="58548" ht="8.25" customHeight="1"/>
    <row r="58549" ht="8.25" customHeight="1"/>
    <row r="58550" ht="8.25" customHeight="1"/>
    <row r="58551" ht="8.25" customHeight="1"/>
    <row r="58552" ht="8.25" customHeight="1"/>
    <row r="58553" ht="8.25" customHeight="1"/>
    <row r="58554" ht="8.25" customHeight="1"/>
    <row r="58555" ht="8.25" customHeight="1"/>
    <row r="58556" ht="8.25" customHeight="1"/>
    <row r="58557" ht="8.25" customHeight="1"/>
    <row r="58558" ht="8.25" customHeight="1"/>
    <row r="58559" ht="8.25" customHeight="1"/>
    <row r="58560" ht="8.25" customHeight="1"/>
    <row r="58561" ht="8.25" customHeight="1"/>
    <row r="58562" ht="8.25" customHeight="1"/>
    <row r="58563" ht="8.25" customHeight="1"/>
    <row r="58564" ht="8.25" customHeight="1"/>
    <row r="58565" ht="8.25" customHeight="1"/>
    <row r="58566" ht="8.25" customHeight="1"/>
    <row r="58567" ht="8.25" customHeight="1"/>
    <row r="58568" ht="8.25" customHeight="1"/>
    <row r="58569" ht="8.25" customHeight="1"/>
    <row r="58570" ht="8.25" customHeight="1"/>
    <row r="58571" ht="8.25" customHeight="1"/>
    <row r="58572" ht="8.25" customHeight="1"/>
    <row r="58573" ht="8.25" customHeight="1"/>
    <row r="58574" ht="8.25" customHeight="1"/>
    <row r="58575" ht="8.25" customHeight="1"/>
    <row r="58576" ht="8.25" customHeight="1"/>
    <row r="58577" ht="8.25" customHeight="1"/>
    <row r="58578" ht="8.25" customHeight="1"/>
    <row r="58579" ht="8.25" customHeight="1"/>
    <row r="58580" ht="8.25" customHeight="1"/>
    <row r="58581" ht="8.25" customHeight="1"/>
    <row r="58582" ht="8.25" customHeight="1"/>
    <row r="58583" ht="8.25" customHeight="1"/>
    <row r="58584" ht="8.25" customHeight="1"/>
    <row r="58585" ht="8.25" customHeight="1"/>
    <row r="58586" ht="8.25" customHeight="1"/>
    <row r="58587" ht="8.25" customHeight="1"/>
    <row r="58588" ht="8.25" customHeight="1"/>
    <row r="58589" ht="8.25" customHeight="1"/>
    <row r="58590" ht="8.25" customHeight="1"/>
    <row r="58591" ht="8.25" customHeight="1"/>
    <row r="58592" ht="8.25" customHeight="1"/>
    <row r="58593" ht="8.25" customHeight="1"/>
    <row r="58594" ht="8.25" customHeight="1"/>
    <row r="58595" ht="8.25" customHeight="1"/>
    <row r="58596" ht="8.25" customHeight="1"/>
    <row r="58597" ht="8.25" customHeight="1"/>
    <row r="58598" ht="8.25" customHeight="1"/>
    <row r="58599" ht="8.25" customHeight="1"/>
    <row r="58600" ht="8.25" customHeight="1"/>
    <row r="58601" ht="8.25" customHeight="1"/>
    <row r="58602" ht="8.25" customHeight="1"/>
    <row r="58603" ht="8.25" customHeight="1"/>
    <row r="58604" ht="8.25" customHeight="1"/>
    <row r="58605" ht="8.25" customHeight="1"/>
    <row r="58606" ht="8.25" customHeight="1"/>
    <row r="58607" ht="8.25" customHeight="1"/>
    <row r="58608" ht="8.25" customHeight="1"/>
    <row r="58609" ht="8.25" customHeight="1"/>
    <row r="58610" ht="8.25" customHeight="1"/>
    <row r="58611" ht="8.25" customHeight="1"/>
    <row r="58612" ht="8.25" customHeight="1"/>
    <row r="58613" ht="8.25" customHeight="1"/>
    <row r="58614" ht="8.25" customHeight="1"/>
    <row r="58615" ht="8.25" customHeight="1"/>
    <row r="58616" ht="8.25" customHeight="1"/>
    <row r="58617" ht="8.25" customHeight="1"/>
    <row r="58618" ht="8.25" customHeight="1"/>
    <row r="58619" ht="8.25" customHeight="1"/>
    <row r="58620" ht="8.25" customHeight="1"/>
    <row r="58621" ht="8.25" customHeight="1"/>
    <row r="58622" ht="8.25" customHeight="1"/>
    <row r="58623" ht="8.25" customHeight="1"/>
    <row r="58624" ht="8.25" customHeight="1"/>
    <row r="58625" ht="8.25" customHeight="1"/>
    <row r="58626" ht="8.25" customHeight="1"/>
    <row r="58627" ht="8.25" customHeight="1"/>
    <row r="58628" ht="8.25" customHeight="1"/>
    <row r="58629" ht="8.25" customHeight="1"/>
    <row r="58630" ht="8.25" customHeight="1"/>
    <row r="58631" ht="8.25" customHeight="1"/>
    <row r="58632" ht="8.25" customHeight="1"/>
    <row r="58633" ht="8.25" customHeight="1"/>
    <row r="58634" ht="8.25" customHeight="1"/>
    <row r="58635" ht="8.25" customHeight="1"/>
    <row r="58636" ht="8.25" customHeight="1"/>
    <row r="58637" ht="8.25" customHeight="1"/>
    <row r="58638" ht="8.25" customHeight="1"/>
    <row r="58639" ht="8.25" customHeight="1"/>
    <row r="58640" ht="8.25" customHeight="1"/>
    <row r="58641" ht="8.25" customHeight="1"/>
    <row r="58642" ht="8.25" customHeight="1"/>
    <row r="58643" ht="8.25" customHeight="1"/>
    <row r="58644" ht="8.25" customHeight="1"/>
    <row r="58645" ht="8.25" customHeight="1"/>
    <row r="58646" ht="8.25" customHeight="1"/>
    <row r="58647" ht="8.25" customHeight="1"/>
    <row r="58648" ht="8.25" customHeight="1"/>
    <row r="58649" ht="8.25" customHeight="1"/>
    <row r="58650" ht="8.25" customHeight="1"/>
    <row r="58651" ht="8.25" customHeight="1"/>
    <row r="58652" ht="8.25" customHeight="1"/>
    <row r="58653" ht="8.25" customHeight="1"/>
    <row r="58654" ht="8.25" customHeight="1"/>
    <row r="58655" ht="8.25" customHeight="1"/>
    <row r="58656" ht="8.25" customHeight="1"/>
    <row r="58657" ht="8.25" customHeight="1"/>
    <row r="58658" ht="8.25" customHeight="1"/>
    <row r="58659" ht="8.25" customHeight="1"/>
    <row r="58660" ht="8.25" customHeight="1"/>
    <row r="58661" ht="8.25" customHeight="1"/>
    <row r="58662" ht="8.25" customHeight="1"/>
    <row r="58663" ht="8.25" customHeight="1"/>
    <row r="58664" ht="8.25" customHeight="1"/>
    <row r="58665" ht="8.25" customHeight="1"/>
    <row r="58666" ht="8.25" customHeight="1"/>
    <row r="58667" ht="8.25" customHeight="1"/>
    <row r="58668" ht="8.25" customHeight="1"/>
    <row r="58669" ht="8.25" customHeight="1"/>
    <row r="58670" ht="8.25" customHeight="1"/>
    <row r="58671" ht="8.25" customHeight="1"/>
    <row r="58672" ht="8.25" customHeight="1"/>
    <row r="58673" ht="8.25" customHeight="1"/>
    <row r="58674" ht="8.25" customHeight="1"/>
    <row r="58675" ht="8.25" customHeight="1"/>
    <row r="58676" ht="8.25" customHeight="1"/>
    <row r="58677" ht="8.25" customHeight="1"/>
    <row r="58678" ht="8.25" customHeight="1"/>
    <row r="58679" ht="8.25" customHeight="1"/>
    <row r="58680" ht="8.25" customHeight="1"/>
    <row r="58681" ht="8.25" customHeight="1"/>
    <row r="58682" ht="8.25" customHeight="1"/>
    <row r="58683" ht="8.25" customHeight="1"/>
    <row r="58684" ht="8.25" customHeight="1"/>
    <row r="58685" ht="8.25" customHeight="1"/>
    <row r="58686" ht="8.25" customHeight="1"/>
    <row r="58687" ht="8.25" customHeight="1"/>
    <row r="58688" ht="8.25" customHeight="1"/>
    <row r="58689" ht="8.25" customHeight="1"/>
    <row r="58690" ht="8.25" customHeight="1"/>
    <row r="58691" ht="8.25" customHeight="1"/>
    <row r="58692" ht="8.25" customHeight="1"/>
    <row r="58693" ht="8.25" customHeight="1"/>
    <row r="58694" ht="8.25" customHeight="1"/>
    <row r="58695" ht="8.25" customHeight="1"/>
    <row r="58696" ht="8.25" customHeight="1"/>
    <row r="58697" ht="8.25" customHeight="1"/>
    <row r="58698" ht="8.25" customHeight="1"/>
    <row r="58699" ht="8.25" customHeight="1"/>
    <row r="58700" ht="8.25" customHeight="1"/>
    <row r="58701" ht="8.25" customHeight="1"/>
    <row r="58702" ht="8.25" customHeight="1"/>
    <row r="58703" ht="8.25" customHeight="1"/>
    <row r="58704" ht="8.25" customHeight="1"/>
    <row r="58705" ht="8.25" customHeight="1"/>
    <row r="58706" ht="8.25" customHeight="1"/>
    <row r="58707" ht="8.25" customHeight="1"/>
    <row r="58708" ht="8.25" customHeight="1"/>
    <row r="58709" ht="8.25" customHeight="1"/>
    <row r="58710" ht="8.25" customHeight="1"/>
    <row r="58711" ht="8.25" customHeight="1"/>
    <row r="58712" ht="8.25" customHeight="1"/>
    <row r="58713" ht="8.25" customHeight="1"/>
    <row r="58714" ht="8.25" customHeight="1"/>
    <row r="58715" ht="8.25" customHeight="1"/>
    <row r="58716" ht="8.25" customHeight="1"/>
    <row r="58717" ht="8.25" customHeight="1"/>
    <row r="58718" ht="8.25" customHeight="1"/>
    <row r="58719" ht="8.25" customHeight="1"/>
    <row r="58720" ht="8.25" customHeight="1"/>
    <row r="58721" ht="8.25" customHeight="1"/>
    <row r="58722" ht="8.25" customHeight="1"/>
    <row r="58723" ht="8.25" customHeight="1"/>
    <row r="58724" ht="8.25" customHeight="1"/>
    <row r="58725" ht="8.25" customHeight="1"/>
    <row r="58726" ht="8.25" customHeight="1"/>
    <row r="58727" ht="8.25" customHeight="1"/>
    <row r="58728" ht="8.25" customHeight="1"/>
    <row r="58729" ht="8.25" customHeight="1"/>
    <row r="58730" ht="8.25" customHeight="1"/>
    <row r="58731" ht="8.25" customHeight="1"/>
    <row r="58732" ht="8.25" customHeight="1"/>
    <row r="58733" ht="8.25" customHeight="1"/>
    <row r="58734" ht="8.25" customHeight="1"/>
    <row r="58735" ht="8.25" customHeight="1"/>
    <row r="58736" ht="8.25" customHeight="1"/>
    <row r="58737" ht="8.25" customHeight="1"/>
    <row r="58738" ht="8.25" customHeight="1"/>
    <row r="58739" ht="8.25" customHeight="1"/>
    <row r="58740" ht="8.25" customHeight="1"/>
    <row r="58741" ht="8.25" customHeight="1"/>
    <row r="58742" ht="8.25" customHeight="1"/>
    <row r="58743" ht="8.25" customHeight="1"/>
    <row r="58744" ht="8.25" customHeight="1"/>
    <row r="58745" ht="8.25" customHeight="1"/>
    <row r="58746" ht="8.25" customHeight="1"/>
    <row r="58747" ht="8.25" customHeight="1"/>
    <row r="58748" ht="8.25" customHeight="1"/>
    <row r="58749" ht="8.25" customHeight="1"/>
    <row r="58750" ht="8.25" customHeight="1"/>
    <row r="58751" ht="8.25" customHeight="1"/>
    <row r="58752" ht="8.25" customHeight="1"/>
    <row r="58753" ht="8.25" customHeight="1"/>
    <row r="58754" ht="8.25" customHeight="1"/>
    <row r="58755" ht="8.25" customHeight="1"/>
    <row r="58756" ht="8.25" customHeight="1"/>
    <row r="58757" ht="8.25" customHeight="1"/>
    <row r="58758" ht="8.25" customHeight="1"/>
    <row r="58759" ht="8.25" customHeight="1"/>
    <row r="58760" ht="8.25" customHeight="1"/>
    <row r="58761" ht="8.25" customHeight="1"/>
    <row r="58762" ht="8.25" customHeight="1"/>
    <row r="58763" ht="8.25" customHeight="1"/>
    <row r="58764" ht="8.25" customHeight="1"/>
    <row r="58765" ht="8.25" customHeight="1"/>
    <row r="58766" ht="8.25" customHeight="1"/>
    <row r="58767" ht="8.25" customHeight="1"/>
    <row r="58768" ht="8.25" customHeight="1"/>
    <row r="58769" ht="8.25" customHeight="1"/>
    <row r="58770" ht="8.25" customHeight="1"/>
    <row r="58771" ht="8.25" customHeight="1"/>
    <row r="58772" ht="8.25" customHeight="1"/>
    <row r="58773" ht="8.25" customHeight="1"/>
    <row r="58774" ht="8.25" customHeight="1"/>
    <row r="58775" ht="8.25" customHeight="1"/>
    <row r="58776" ht="8.25" customHeight="1"/>
    <row r="58777" ht="8.25" customHeight="1"/>
    <row r="58778" ht="8.25" customHeight="1"/>
    <row r="58779" ht="8.25" customHeight="1"/>
    <row r="58780" ht="8.25" customHeight="1"/>
    <row r="58781" ht="8.25" customHeight="1"/>
    <row r="58782" ht="8.25" customHeight="1"/>
    <row r="58783" ht="8.25" customHeight="1"/>
    <row r="58784" ht="8.25" customHeight="1"/>
    <row r="58785" ht="8.25" customHeight="1"/>
    <row r="58786" ht="8.25" customHeight="1"/>
    <row r="58787" ht="8.25" customHeight="1"/>
    <row r="58788" ht="8.25" customHeight="1"/>
    <row r="58789" ht="8.25" customHeight="1"/>
    <row r="58790" ht="8.25" customHeight="1"/>
    <row r="58791" ht="8.25" customHeight="1"/>
    <row r="58792" ht="8.25" customHeight="1"/>
    <row r="58793" ht="8.25" customHeight="1"/>
    <row r="58794" ht="8.25" customHeight="1"/>
    <row r="58795" ht="8.25" customHeight="1"/>
    <row r="58796" ht="8.25" customHeight="1"/>
    <row r="58797" ht="8.25" customHeight="1"/>
    <row r="58798" ht="8.25" customHeight="1"/>
    <row r="58799" ht="8.25" customHeight="1"/>
    <row r="58800" ht="8.25" customHeight="1"/>
    <row r="58801" ht="8.25" customHeight="1"/>
    <row r="58802" ht="8.25" customHeight="1"/>
    <row r="58803" ht="8.25" customHeight="1"/>
    <row r="58804" ht="8.25" customHeight="1"/>
    <row r="58805" ht="8.25" customHeight="1"/>
    <row r="58806" ht="8.25" customHeight="1"/>
    <row r="58807" ht="8.25" customHeight="1"/>
    <row r="58808" ht="8.25" customHeight="1"/>
    <row r="58809" ht="8.25" customHeight="1"/>
    <row r="58810" ht="8.25" customHeight="1"/>
    <row r="58811" ht="8.25" customHeight="1"/>
    <row r="58812" ht="8.25" customHeight="1"/>
    <row r="58813" ht="8.25" customHeight="1"/>
    <row r="58814" ht="8.25" customHeight="1"/>
    <row r="58815" ht="8.25" customHeight="1"/>
    <row r="58816" ht="8.25" customHeight="1"/>
    <row r="58817" ht="8.25" customHeight="1"/>
    <row r="58818" ht="8.25" customHeight="1"/>
    <row r="58819" ht="8.25" customHeight="1"/>
    <row r="58820" ht="8.25" customHeight="1"/>
    <row r="58821" ht="8.25" customHeight="1"/>
    <row r="58822" ht="8.25" customHeight="1"/>
    <row r="58823" ht="8.25" customHeight="1"/>
    <row r="58824" ht="8.25" customHeight="1"/>
    <row r="58825" ht="8.25" customHeight="1"/>
    <row r="58826" ht="8.25" customHeight="1"/>
    <row r="58827" ht="8.25" customHeight="1"/>
    <row r="58828" ht="8.25" customHeight="1"/>
    <row r="58829" ht="8.25" customHeight="1"/>
    <row r="58830" ht="8.25" customHeight="1"/>
    <row r="58831" ht="8.25" customHeight="1"/>
    <row r="58832" ht="8.25" customHeight="1"/>
    <row r="58833" ht="8.25" customHeight="1"/>
    <row r="58834" ht="8.25" customHeight="1"/>
    <row r="58835" ht="8.25" customHeight="1"/>
    <row r="58836" ht="8.25" customHeight="1"/>
    <row r="58837" ht="8.25" customHeight="1"/>
    <row r="58838" ht="8.25" customHeight="1"/>
    <row r="58839" ht="8.25" customHeight="1"/>
    <row r="58840" ht="8.25" customHeight="1"/>
    <row r="58841" ht="8.25" customHeight="1"/>
    <row r="58842" ht="8.25" customHeight="1"/>
    <row r="58843" ht="8.25" customHeight="1"/>
    <row r="58844" ht="8.25" customHeight="1"/>
    <row r="58845" ht="8.25" customHeight="1"/>
    <row r="58846" ht="8.25" customHeight="1"/>
    <row r="58847" ht="8.25" customHeight="1"/>
    <row r="58848" ht="8.25" customHeight="1"/>
    <row r="58849" ht="8.25" customHeight="1"/>
    <row r="58850" ht="8.25" customHeight="1"/>
    <row r="58851" ht="8.25" customHeight="1"/>
    <row r="58852" ht="8.25" customHeight="1"/>
    <row r="58853" ht="8.25" customHeight="1"/>
    <row r="58854" ht="8.25" customHeight="1"/>
    <row r="58855" ht="8.25" customHeight="1"/>
    <row r="58856" ht="8.25" customHeight="1"/>
    <row r="58857" ht="8.25" customHeight="1"/>
    <row r="58858" ht="8.25" customHeight="1"/>
    <row r="58859" ht="8.25" customHeight="1"/>
    <row r="58860" ht="8.25" customHeight="1"/>
    <row r="58861" ht="8.25" customHeight="1"/>
    <row r="58862" ht="8.25" customHeight="1"/>
    <row r="58863" ht="8.25" customHeight="1"/>
    <row r="58864" ht="8.25" customHeight="1"/>
    <row r="58865" ht="8.25" customHeight="1"/>
    <row r="58866" ht="8.25" customHeight="1"/>
    <row r="58867" ht="8.25" customHeight="1"/>
    <row r="58868" ht="8.25" customHeight="1"/>
    <row r="58869" ht="8.25" customHeight="1"/>
    <row r="58870" ht="8.25" customHeight="1"/>
    <row r="58871" ht="8.25" customHeight="1"/>
    <row r="58872" ht="8.25" customHeight="1"/>
    <row r="58873" ht="8.25" customHeight="1"/>
    <row r="58874" ht="8.25" customHeight="1"/>
    <row r="58875" ht="8.25" customHeight="1"/>
    <row r="58876" ht="8.25" customHeight="1"/>
    <row r="58877" ht="8.25" customHeight="1"/>
    <row r="58878" ht="8.25" customHeight="1"/>
    <row r="58879" ht="8.25" customHeight="1"/>
    <row r="58880" ht="8.25" customHeight="1"/>
    <row r="58881" ht="8.25" customHeight="1"/>
    <row r="58882" ht="8.25" customHeight="1"/>
    <row r="58883" ht="8.25" customHeight="1"/>
    <row r="58884" ht="8.25" customHeight="1"/>
    <row r="58885" ht="8.25" customHeight="1"/>
    <row r="58886" ht="8.25" customHeight="1"/>
    <row r="58887" ht="8.25" customHeight="1"/>
    <row r="58888" ht="8.25" customHeight="1"/>
    <row r="58889" ht="8.25" customHeight="1"/>
    <row r="58890" ht="8.25" customHeight="1"/>
    <row r="58891" ht="8.25" customHeight="1"/>
    <row r="58892" ht="8.25" customHeight="1"/>
    <row r="58893" ht="8.25" customHeight="1"/>
    <row r="58894" ht="8.25" customHeight="1"/>
    <row r="58895" ht="8.25" customHeight="1"/>
    <row r="58896" ht="8.25" customHeight="1"/>
    <row r="58897" ht="8.25" customHeight="1"/>
    <row r="58898" ht="8.25" customHeight="1"/>
    <row r="58899" ht="8.25" customHeight="1"/>
    <row r="58900" ht="8.25" customHeight="1"/>
    <row r="58901" ht="8.25" customHeight="1"/>
    <row r="58902" ht="8.25" customHeight="1"/>
    <row r="58903" ht="8.25" customHeight="1"/>
    <row r="58904" ht="8.25" customHeight="1"/>
    <row r="58905" ht="8.25" customHeight="1"/>
    <row r="58906" ht="8.25" customHeight="1"/>
    <row r="58907" ht="8.25" customHeight="1"/>
    <row r="58908" ht="8.25" customHeight="1"/>
    <row r="58909" ht="8.25" customHeight="1"/>
    <row r="58910" ht="8.25" customHeight="1"/>
    <row r="58911" ht="8.25" customHeight="1"/>
    <row r="58912" ht="8.25" customHeight="1"/>
    <row r="58913" ht="8.25" customHeight="1"/>
    <row r="58914" ht="8.25" customHeight="1"/>
    <row r="58915" ht="8.25" customHeight="1"/>
    <row r="58916" ht="8.25" customHeight="1"/>
    <row r="58917" ht="8.25" customHeight="1"/>
    <row r="58918" ht="8.25" customHeight="1"/>
    <row r="58919" ht="8.25" customHeight="1"/>
    <row r="58920" ht="8.25" customHeight="1"/>
    <row r="58921" ht="8.25" customHeight="1"/>
    <row r="58922" ht="8.25" customHeight="1"/>
    <row r="58923" ht="8.25" customHeight="1"/>
    <row r="58924" ht="8.25" customHeight="1"/>
    <row r="58925" ht="8.25" customHeight="1"/>
    <row r="58926" ht="8.25" customHeight="1"/>
    <row r="58927" ht="8.25" customHeight="1"/>
    <row r="58928" ht="8.25" customHeight="1"/>
    <row r="58929" ht="8.25" customHeight="1"/>
    <row r="58930" ht="8.25" customHeight="1"/>
    <row r="58931" ht="8.25" customHeight="1"/>
    <row r="58932" ht="8.25" customHeight="1"/>
    <row r="58933" ht="8.25" customHeight="1"/>
    <row r="58934" ht="8.25" customHeight="1"/>
    <row r="58935" ht="8.25" customHeight="1"/>
    <row r="58936" ht="8.25" customHeight="1"/>
    <row r="58937" ht="8.25" customHeight="1"/>
    <row r="58938" ht="8.25" customHeight="1"/>
    <row r="58939" ht="8.25" customHeight="1"/>
    <row r="58940" ht="8.25" customHeight="1"/>
    <row r="58941" ht="8.25" customHeight="1"/>
    <row r="58942" ht="8.25" customHeight="1"/>
    <row r="58943" ht="8.25" customHeight="1"/>
    <row r="58944" ht="8.25" customHeight="1"/>
    <row r="58945" ht="8.25" customHeight="1"/>
    <row r="58946" ht="8.25" customHeight="1"/>
    <row r="58947" ht="8.25" customHeight="1"/>
    <row r="58948" ht="8.25" customHeight="1"/>
    <row r="58949" ht="8.25" customHeight="1"/>
    <row r="58950" ht="8.25" customHeight="1"/>
    <row r="58951" ht="8.25" customHeight="1"/>
    <row r="58952" ht="8.25" customHeight="1"/>
    <row r="58953" ht="8.25" customHeight="1"/>
    <row r="58954" ht="8.25" customHeight="1"/>
    <row r="58955" ht="8.25" customHeight="1"/>
    <row r="58956" ht="8.25" customHeight="1"/>
    <row r="58957" ht="8.25" customHeight="1"/>
    <row r="58958" ht="8.25" customHeight="1"/>
    <row r="58959" ht="8.25" customHeight="1"/>
    <row r="58960" ht="8.25" customHeight="1"/>
    <row r="58961" ht="8.25" customHeight="1"/>
    <row r="58962" ht="8.25" customHeight="1"/>
    <row r="58963" ht="8.25" customHeight="1"/>
    <row r="58964" ht="8.25" customHeight="1"/>
    <row r="58965" ht="8.25" customHeight="1"/>
    <row r="58966" ht="8.25" customHeight="1"/>
    <row r="58967" ht="8.25" customHeight="1"/>
    <row r="58968" ht="8.25" customHeight="1"/>
    <row r="58969" ht="8.25" customHeight="1"/>
    <row r="58970" ht="8.25" customHeight="1"/>
    <row r="58971" ht="8.25" customHeight="1"/>
    <row r="58972" ht="8.25" customHeight="1"/>
    <row r="58973" ht="8.25" customHeight="1"/>
    <row r="58974" ht="8.25" customHeight="1"/>
    <row r="58975" ht="8.25" customHeight="1"/>
    <row r="58976" ht="8.25" customHeight="1"/>
    <row r="58977" ht="8.25" customHeight="1"/>
    <row r="58978" ht="8.25" customHeight="1"/>
    <row r="58979" ht="8.25" customHeight="1"/>
    <row r="58980" ht="8.25" customHeight="1"/>
    <row r="58981" ht="8.25" customHeight="1"/>
    <row r="58982" ht="8.25" customHeight="1"/>
    <row r="58983" ht="8.25" customHeight="1"/>
    <row r="58984" ht="8.25" customHeight="1"/>
    <row r="58985" ht="8.25" customHeight="1"/>
    <row r="58986" ht="8.25" customHeight="1"/>
    <row r="58987" ht="8.25" customHeight="1"/>
    <row r="58988" ht="8.25" customHeight="1"/>
    <row r="58989" ht="8.25" customHeight="1"/>
    <row r="58990" ht="8.25" customHeight="1"/>
    <row r="58991" ht="8.25" customHeight="1"/>
    <row r="58992" ht="8.25" customHeight="1"/>
    <row r="58993" ht="8.25" customHeight="1"/>
    <row r="58994" ht="8.25" customHeight="1"/>
    <row r="58995" ht="8.25" customHeight="1"/>
    <row r="58996" ht="8.25" customHeight="1"/>
    <row r="58997" ht="8.25" customHeight="1"/>
    <row r="58998" ht="8.25" customHeight="1"/>
    <row r="58999" ht="8.25" customHeight="1"/>
    <row r="59000" ht="8.25" customHeight="1"/>
    <row r="59001" ht="8.25" customHeight="1"/>
    <row r="59002" ht="8.25" customHeight="1"/>
    <row r="59003" ht="8.25" customHeight="1"/>
    <row r="59004" ht="8.25" customHeight="1"/>
    <row r="59005" ht="8.25" customHeight="1"/>
    <row r="59006" ht="8.25" customHeight="1"/>
    <row r="59007" ht="8.25" customHeight="1"/>
    <row r="59008" ht="8.25" customHeight="1"/>
    <row r="59009" ht="8.25" customHeight="1"/>
    <row r="59010" ht="8.25" customHeight="1"/>
    <row r="59011" ht="8.25" customHeight="1"/>
    <row r="59012" ht="8.25" customHeight="1"/>
    <row r="59013" ht="8.25" customHeight="1"/>
    <row r="59014" ht="8.25" customHeight="1"/>
    <row r="59015" ht="8.25" customHeight="1"/>
    <row r="59016" ht="8.25" customHeight="1"/>
    <row r="59017" ht="8.25" customHeight="1"/>
    <row r="59018" ht="8.25" customHeight="1"/>
    <row r="59019" ht="8.25" customHeight="1"/>
    <row r="59020" ht="8.25" customHeight="1"/>
    <row r="59021" ht="8.25" customHeight="1"/>
    <row r="59022" ht="8.25" customHeight="1"/>
    <row r="59023" ht="8.25" customHeight="1"/>
    <row r="59024" ht="8.25" customHeight="1"/>
    <row r="59025" ht="8.25" customHeight="1"/>
    <row r="59026" ht="8.25" customHeight="1"/>
    <row r="59027" ht="8.25" customHeight="1"/>
    <row r="59028" ht="8.25" customHeight="1"/>
    <row r="59029" ht="8.25" customHeight="1"/>
    <row r="59030" ht="8.25" customHeight="1"/>
    <row r="59031" ht="8.25" customHeight="1"/>
    <row r="59032" ht="8.25" customHeight="1"/>
    <row r="59033" ht="8.25" customHeight="1"/>
    <row r="59034" ht="8.25" customHeight="1"/>
    <row r="59035" ht="8.25" customHeight="1"/>
    <row r="59036" ht="8.25" customHeight="1"/>
    <row r="59037" ht="8.25" customHeight="1"/>
    <row r="59038" ht="8.25" customHeight="1"/>
    <row r="59039" ht="8.25" customHeight="1"/>
    <row r="59040" ht="8.25" customHeight="1"/>
    <row r="59041" ht="8.25" customHeight="1"/>
    <row r="59042" ht="8.25" customHeight="1"/>
    <row r="59043" ht="8.25" customHeight="1"/>
    <row r="59044" ht="8.25" customHeight="1"/>
    <row r="59045" ht="8.25" customHeight="1"/>
    <row r="59046" ht="8.25" customHeight="1"/>
    <row r="59047" ht="8.25" customHeight="1"/>
    <row r="59048" ht="8.25" customHeight="1"/>
    <row r="59049" ht="8.25" customHeight="1"/>
    <row r="59050" ht="8.25" customHeight="1"/>
    <row r="59051" ht="8.25" customHeight="1"/>
    <row r="59052" ht="8.25" customHeight="1"/>
    <row r="59053" ht="8.25" customHeight="1"/>
    <row r="59054" ht="8.25" customHeight="1"/>
    <row r="59055" ht="8.25" customHeight="1"/>
    <row r="59056" ht="8.25" customHeight="1"/>
    <row r="59057" ht="8.25" customHeight="1"/>
    <row r="59058" ht="8.25" customHeight="1"/>
    <row r="59059" ht="8.25" customHeight="1"/>
    <row r="59060" ht="8.25" customHeight="1"/>
    <row r="59061" ht="8.25" customHeight="1"/>
    <row r="59062" ht="8.25" customHeight="1"/>
    <row r="59063" ht="8.25" customHeight="1"/>
    <row r="59064" ht="8.25" customHeight="1"/>
    <row r="59065" ht="8.25" customHeight="1"/>
    <row r="59066" ht="8.25" customHeight="1"/>
    <row r="59067" ht="8.25" customHeight="1"/>
    <row r="59068" ht="8.25" customHeight="1"/>
    <row r="59069" ht="8.25" customHeight="1"/>
    <row r="59070" ht="8.25" customHeight="1"/>
    <row r="59071" ht="8.25" customHeight="1"/>
    <row r="59072" ht="8.25" customHeight="1"/>
    <row r="59073" ht="8.25" customHeight="1"/>
    <row r="59074" ht="8.25" customHeight="1"/>
    <row r="59075" ht="8.25" customHeight="1"/>
    <row r="59076" ht="8.25" customHeight="1"/>
    <row r="59077" ht="8.25" customHeight="1"/>
    <row r="59078" ht="8.25" customHeight="1"/>
    <row r="59079" ht="8.25" customHeight="1"/>
    <row r="59080" ht="8.25" customHeight="1"/>
    <row r="59081" ht="8.25" customHeight="1"/>
    <row r="59082" ht="8.25" customHeight="1"/>
    <row r="59083" ht="8.25" customHeight="1"/>
    <row r="59084" ht="8.25" customHeight="1"/>
    <row r="59085" ht="8.25" customHeight="1"/>
    <row r="59086" ht="8.25" customHeight="1"/>
    <row r="59087" ht="8.25" customHeight="1"/>
    <row r="59088" ht="8.25" customHeight="1"/>
    <row r="59089" ht="8.25" customHeight="1"/>
    <row r="59090" ht="8.25" customHeight="1"/>
    <row r="59091" ht="8.25" customHeight="1"/>
    <row r="59092" ht="8.25" customHeight="1"/>
    <row r="59093" ht="8.25" customHeight="1"/>
    <row r="59094" ht="8.25" customHeight="1"/>
    <row r="59095" ht="8.25" customHeight="1"/>
    <row r="59096" ht="8.25" customHeight="1"/>
    <row r="59097" ht="8.25" customHeight="1"/>
    <row r="59098" ht="8.25" customHeight="1"/>
    <row r="59099" ht="8.25" customHeight="1"/>
    <row r="59100" ht="8.25" customHeight="1"/>
    <row r="59101" ht="8.25" customHeight="1"/>
    <row r="59102" ht="8.25" customHeight="1"/>
    <row r="59103" ht="8.25" customHeight="1"/>
    <row r="59104" ht="8.25" customHeight="1"/>
    <row r="59105" ht="8.25" customHeight="1"/>
    <row r="59106" ht="8.25" customHeight="1"/>
    <row r="59107" ht="8.25" customHeight="1"/>
    <row r="59108" ht="8.25" customHeight="1"/>
    <row r="59109" ht="8.25" customHeight="1"/>
    <row r="59110" ht="8.25" customHeight="1"/>
    <row r="59111" ht="8.25" customHeight="1"/>
    <row r="59112" ht="8.25" customHeight="1"/>
    <row r="59113" ht="8.25" customHeight="1"/>
    <row r="59114" ht="8.25" customHeight="1"/>
    <row r="59115" ht="8.25" customHeight="1"/>
    <row r="59116" ht="8.25" customHeight="1"/>
    <row r="59117" ht="8.25" customHeight="1"/>
    <row r="59118" ht="8.25" customHeight="1"/>
    <row r="59119" ht="8.25" customHeight="1"/>
    <row r="59120" ht="8.25" customHeight="1"/>
    <row r="59121" ht="8.25" customHeight="1"/>
    <row r="59122" ht="8.25" customHeight="1"/>
    <row r="59123" ht="8.25" customHeight="1"/>
    <row r="59124" ht="8.25" customHeight="1"/>
    <row r="59125" ht="8.25" customHeight="1"/>
    <row r="59126" ht="8.25" customHeight="1"/>
    <row r="59127" ht="8.25" customHeight="1"/>
    <row r="59128" ht="8.25" customHeight="1"/>
    <row r="59129" ht="8.25" customHeight="1"/>
    <row r="59130" ht="8.25" customHeight="1"/>
    <row r="59131" ht="8.25" customHeight="1"/>
    <row r="59132" ht="8.25" customHeight="1"/>
    <row r="59133" ht="8.25" customHeight="1"/>
    <row r="59134" ht="8.25" customHeight="1"/>
    <row r="59135" ht="8.25" customHeight="1"/>
    <row r="59136" ht="8.25" customHeight="1"/>
    <row r="59137" ht="8.25" customHeight="1"/>
    <row r="59138" ht="8.25" customHeight="1"/>
    <row r="59139" ht="8.25" customHeight="1"/>
    <row r="59140" ht="8.25" customHeight="1"/>
    <row r="59141" ht="8.25" customHeight="1"/>
    <row r="59142" ht="8.25" customHeight="1"/>
    <row r="59143" ht="8.25" customHeight="1"/>
    <row r="59144" ht="8.25" customHeight="1"/>
    <row r="59145" ht="8.25" customHeight="1"/>
    <row r="59146" ht="8.25" customHeight="1"/>
    <row r="59147" ht="8.25" customHeight="1"/>
    <row r="59148" ht="8.25" customHeight="1"/>
    <row r="59149" ht="8.25" customHeight="1"/>
    <row r="59150" ht="8.25" customHeight="1"/>
    <row r="59151" ht="8.25" customHeight="1"/>
    <row r="59152" ht="8.25" customHeight="1"/>
    <row r="59153" ht="8.25" customHeight="1"/>
    <row r="59154" ht="8.25" customHeight="1"/>
    <row r="59155" ht="8.25" customHeight="1"/>
    <row r="59156" ht="8.25" customHeight="1"/>
    <row r="59157" ht="8.25" customHeight="1"/>
    <row r="59158" ht="8.25" customHeight="1"/>
    <row r="59159" ht="8.25" customHeight="1"/>
    <row r="59160" ht="8.25" customHeight="1"/>
    <row r="59161" ht="8.25" customHeight="1"/>
    <row r="59162" ht="8.25" customHeight="1"/>
    <row r="59163" ht="8.25" customHeight="1"/>
    <row r="59164" ht="8.25" customHeight="1"/>
    <row r="59165" ht="8.25" customHeight="1"/>
    <row r="59166" ht="8.25" customHeight="1"/>
    <row r="59167" ht="8.25" customHeight="1"/>
    <row r="59168" ht="8.25" customHeight="1"/>
    <row r="59169" ht="8.25" customHeight="1"/>
    <row r="59170" ht="8.25" customHeight="1"/>
    <row r="59171" ht="8.25" customHeight="1"/>
    <row r="59172" ht="8.25" customHeight="1"/>
    <row r="59173" ht="8.25" customHeight="1"/>
    <row r="59174" ht="8.25" customHeight="1"/>
    <row r="59175" ht="8.25" customHeight="1"/>
    <row r="59176" ht="8.25" customHeight="1"/>
    <row r="59177" ht="8.25" customHeight="1"/>
    <row r="59178" ht="8.25" customHeight="1"/>
    <row r="59179" ht="8.25" customHeight="1"/>
    <row r="59180" ht="8.25" customHeight="1"/>
    <row r="59181" ht="8.25" customHeight="1"/>
    <row r="59182" ht="8.25" customHeight="1"/>
    <row r="59183" ht="8.25" customHeight="1"/>
    <row r="59184" ht="8.25" customHeight="1"/>
    <row r="59185" ht="8.25" customHeight="1"/>
    <row r="59186" ht="8.25" customHeight="1"/>
    <row r="59187" ht="8.25" customHeight="1"/>
    <row r="59188" ht="8.25" customHeight="1"/>
    <row r="59189" ht="8.25" customHeight="1"/>
    <row r="59190" ht="8.25" customHeight="1"/>
    <row r="59191" ht="8.25" customHeight="1"/>
    <row r="59192" ht="8.25" customHeight="1"/>
    <row r="59193" ht="8.25" customHeight="1"/>
    <row r="59194" ht="8.25" customHeight="1"/>
    <row r="59195" ht="8.25" customHeight="1"/>
    <row r="59196" ht="8.25" customHeight="1"/>
    <row r="59197" ht="8.25" customHeight="1"/>
    <row r="59198" ht="8.25" customHeight="1"/>
    <row r="59199" ht="8.25" customHeight="1"/>
    <row r="59200" ht="8.25" customHeight="1"/>
    <row r="59201" ht="8.25" customHeight="1"/>
    <row r="59202" ht="8.25" customHeight="1"/>
    <row r="59203" ht="8.25" customHeight="1"/>
    <row r="59204" ht="8.25" customHeight="1"/>
    <row r="59205" ht="8.25" customHeight="1"/>
    <row r="59206" ht="8.25" customHeight="1"/>
    <row r="59207" ht="8.25" customHeight="1"/>
    <row r="59208" ht="8.25" customHeight="1"/>
    <row r="59209" ht="8.25" customHeight="1"/>
    <row r="59210" ht="8.25" customHeight="1"/>
    <row r="59211" ht="8.25" customHeight="1"/>
    <row r="59212" ht="8.25" customHeight="1"/>
    <row r="59213" ht="8.25" customHeight="1"/>
    <row r="59214" ht="8.25" customHeight="1"/>
    <row r="59215" ht="8.25" customHeight="1"/>
    <row r="59216" ht="8.25" customHeight="1"/>
    <row r="59217" ht="8.25" customHeight="1"/>
    <row r="59218" ht="8.25" customHeight="1"/>
    <row r="59219" ht="8.25" customHeight="1"/>
    <row r="59220" ht="8.25" customHeight="1"/>
    <row r="59221" ht="8.25" customHeight="1"/>
    <row r="59222" ht="8.25" customHeight="1"/>
    <row r="59223" ht="8.25" customHeight="1"/>
    <row r="59224" ht="8.25" customHeight="1"/>
    <row r="59225" ht="8.25" customHeight="1"/>
    <row r="59226" ht="8.25" customHeight="1"/>
    <row r="59227" ht="8.25" customHeight="1"/>
    <row r="59228" ht="8.25" customHeight="1"/>
    <row r="59229" ht="8.25" customHeight="1"/>
    <row r="59230" ht="8.25" customHeight="1"/>
    <row r="59231" ht="8.25" customHeight="1"/>
    <row r="59232" ht="8.25" customHeight="1"/>
    <row r="59233" ht="8.25" customHeight="1"/>
    <row r="59234" ht="8.25" customHeight="1"/>
    <row r="59235" ht="8.25" customHeight="1"/>
    <row r="59236" ht="8.25" customHeight="1"/>
    <row r="59237" ht="8.25" customHeight="1"/>
    <row r="59238" ht="8.25" customHeight="1"/>
    <row r="59239" ht="8.25" customHeight="1"/>
    <row r="59240" ht="8.25" customHeight="1"/>
    <row r="59241" ht="8.25" customHeight="1"/>
    <row r="59242" ht="8.25" customHeight="1"/>
    <row r="59243" ht="8.25" customHeight="1"/>
    <row r="59244" ht="8.25" customHeight="1"/>
    <row r="59245" ht="8.25" customHeight="1"/>
    <row r="59246" ht="8.25" customHeight="1"/>
    <row r="59247" ht="8.25" customHeight="1"/>
    <row r="59248" ht="8.25" customHeight="1"/>
    <row r="59249" ht="8.25" customHeight="1"/>
    <row r="59250" ht="8.25" customHeight="1"/>
    <row r="59251" ht="8.25" customHeight="1"/>
    <row r="59252" ht="8.25" customHeight="1"/>
    <row r="59253" ht="8.25" customHeight="1"/>
    <row r="59254" ht="8.25" customHeight="1"/>
    <row r="59255" ht="8.25" customHeight="1"/>
    <row r="59256" ht="8.25" customHeight="1"/>
    <row r="59257" ht="8.25" customHeight="1"/>
    <row r="59258" ht="8.25" customHeight="1"/>
    <row r="59259" ht="8.25" customHeight="1"/>
    <row r="59260" ht="8.25" customHeight="1"/>
    <row r="59261" ht="8.25" customHeight="1"/>
    <row r="59262" ht="8.25" customHeight="1"/>
    <row r="59263" ht="8.25" customHeight="1"/>
    <row r="59264" ht="8.25" customHeight="1"/>
    <row r="59265" ht="8.25" customHeight="1"/>
    <row r="59266" ht="8.25" customHeight="1"/>
    <row r="59267" ht="8.25" customHeight="1"/>
    <row r="59268" ht="8.25" customHeight="1"/>
    <row r="59269" ht="8.25" customHeight="1"/>
    <row r="59270" ht="8.25" customHeight="1"/>
    <row r="59271" ht="8.25" customHeight="1"/>
    <row r="59272" ht="8.25" customHeight="1"/>
    <row r="59273" ht="8.25" customHeight="1"/>
    <row r="59274" ht="8.25" customHeight="1"/>
    <row r="59275" ht="8.25" customHeight="1"/>
    <row r="59276" ht="8.25" customHeight="1"/>
    <row r="59277" ht="8.25" customHeight="1"/>
    <row r="59278" ht="8.25" customHeight="1"/>
    <row r="59279" ht="8.25" customHeight="1"/>
    <row r="59280" ht="8.25" customHeight="1"/>
    <row r="59281" ht="8.25" customHeight="1"/>
    <row r="59282" ht="8.25" customHeight="1"/>
    <row r="59283" ht="8.25" customHeight="1"/>
    <row r="59284" ht="8.25" customHeight="1"/>
    <row r="59285" ht="8.25" customHeight="1"/>
    <row r="59286" ht="8.25" customHeight="1"/>
    <row r="59287" ht="8.25" customHeight="1"/>
    <row r="59288" ht="8.25" customHeight="1"/>
    <row r="59289" ht="8.25" customHeight="1"/>
    <row r="59290" ht="8.25" customHeight="1"/>
    <row r="59291" ht="8.25" customHeight="1"/>
    <row r="59292" ht="8.25" customHeight="1"/>
    <row r="59293" ht="8.25" customHeight="1"/>
    <row r="59294" ht="8.25" customHeight="1"/>
    <row r="59295" ht="8.25" customHeight="1"/>
    <row r="59296" ht="8.25" customHeight="1"/>
    <row r="59297" ht="8.25" customHeight="1"/>
    <row r="59298" ht="8.25" customHeight="1"/>
    <row r="59299" ht="8.25" customHeight="1"/>
    <row r="59300" ht="8.25" customHeight="1"/>
    <row r="59301" ht="8.25" customHeight="1"/>
    <row r="59302" ht="8.25" customHeight="1"/>
    <row r="59303" ht="8.25" customHeight="1"/>
    <row r="59304" ht="8.25" customHeight="1"/>
    <row r="59305" ht="8.25" customHeight="1"/>
    <row r="59306" ht="8.25" customHeight="1"/>
    <row r="59307" ht="8.25" customHeight="1"/>
    <row r="59308" ht="8.25" customHeight="1"/>
    <row r="59309" ht="8.25" customHeight="1"/>
    <row r="59310" ht="8.25" customHeight="1"/>
    <row r="59311" ht="8.25" customHeight="1"/>
    <row r="59312" ht="8.25" customHeight="1"/>
    <row r="59313" ht="8.25" customHeight="1"/>
    <row r="59314" ht="8.25" customHeight="1"/>
    <row r="59315" ht="8.25" customHeight="1"/>
    <row r="59316" ht="8.25" customHeight="1"/>
    <row r="59317" ht="8.25" customHeight="1"/>
    <row r="59318" ht="8.25" customHeight="1"/>
    <row r="59319" ht="8.25" customHeight="1"/>
    <row r="59320" ht="8.25" customHeight="1"/>
    <row r="59321" ht="8.25" customHeight="1"/>
    <row r="59322" ht="8.25" customHeight="1"/>
    <row r="59323" ht="8.25" customHeight="1"/>
    <row r="59324" ht="8.25" customHeight="1"/>
    <row r="59325" ht="8.25" customHeight="1"/>
    <row r="59326" ht="8.25" customHeight="1"/>
    <row r="59327" ht="8.25" customHeight="1"/>
    <row r="59328" ht="8.25" customHeight="1"/>
    <row r="59329" ht="8.25" customHeight="1"/>
    <row r="59330" ht="8.25" customHeight="1"/>
    <row r="59331" ht="8.25" customHeight="1"/>
    <row r="59332" ht="8.25" customHeight="1"/>
    <row r="59333" ht="8.25" customHeight="1"/>
    <row r="59334" ht="8.25" customHeight="1"/>
    <row r="59335" ht="8.25" customHeight="1"/>
    <row r="59336" ht="8.25" customHeight="1"/>
    <row r="59337" ht="8.25" customHeight="1"/>
    <row r="59338" ht="8.25" customHeight="1"/>
    <row r="59339" ht="8.25" customHeight="1"/>
    <row r="59340" ht="8.25" customHeight="1"/>
    <row r="59341" ht="8.25" customHeight="1"/>
    <row r="59342" ht="8.25" customHeight="1"/>
    <row r="59343" ht="8.25" customHeight="1"/>
    <row r="59344" ht="8.25" customHeight="1"/>
    <row r="59345" ht="8.25" customHeight="1"/>
    <row r="59346" ht="8.25" customHeight="1"/>
    <row r="59347" ht="8.25" customHeight="1"/>
    <row r="59348" ht="8.25" customHeight="1"/>
    <row r="59349" ht="8.25" customHeight="1"/>
    <row r="59350" ht="8.25" customHeight="1"/>
    <row r="59351" ht="8.25" customHeight="1"/>
    <row r="59352" ht="8.25" customHeight="1"/>
    <row r="59353" ht="8.25" customHeight="1"/>
    <row r="59354" ht="8.25" customHeight="1"/>
    <row r="59355" ht="8.25" customHeight="1"/>
    <row r="59356" ht="8.25" customHeight="1"/>
    <row r="59357" ht="8.25" customHeight="1"/>
    <row r="59358" ht="8.25" customHeight="1"/>
    <row r="59359" ht="8.25" customHeight="1"/>
    <row r="59360" ht="8.25" customHeight="1"/>
    <row r="59361" ht="8.25" customHeight="1"/>
    <row r="59362" ht="8.25" customHeight="1"/>
    <row r="59363" ht="8.25" customHeight="1"/>
    <row r="59364" ht="8.25" customHeight="1"/>
    <row r="59365" ht="8.25" customHeight="1"/>
    <row r="59366" ht="8.25" customHeight="1"/>
    <row r="59367" ht="8.25" customHeight="1"/>
    <row r="59368" ht="8.25" customHeight="1"/>
    <row r="59369" ht="8.25" customHeight="1"/>
    <row r="59370" ht="8.25" customHeight="1"/>
    <row r="59371" ht="8.25" customHeight="1"/>
    <row r="59372" ht="8.25" customHeight="1"/>
    <row r="59373" ht="8.25" customHeight="1"/>
    <row r="59374" ht="8.25" customHeight="1"/>
    <row r="59375" ht="8.25" customHeight="1"/>
    <row r="59376" ht="8.25" customHeight="1"/>
    <row r="59377" ht="8.25" customHeight="1"/>
    <row r="59378" ht="8.25" customHeight="1"/>
    <row r="59379" ht="8.25" customHeight="1"/>
    <row r="59380" ht="8.25" customHeight="1"/>
    <row r="59381" ht="8.25" customHeight="1"/>
    <row r="59382" ht="8.25" customHeight="1"/>
    <row r="59383" ht="8.25" customHeight="1"/>
    <row r="59384" ht="8.25" customHeight="1"/>
    <row r="59385" ht="8.25" customHeight="1"/>
    <row r="59386" ht="8.25" customHeight="1"/>
    <row r="59387" ht="8.25" customHeight="1"/>
    <row r="59388" ht="8.25" customHeight="1"/>
    <row r="59389" ht="8.25" customHeight="1"/>
    <row r="59390" ht="8.25" customHeight="1"/>
    <row r="59391" ht="8.25" customHeight="1"/>
    <row r="59392" ht="8.25" customHeight="1"/>
    <row r="59393" ht="8.25" customHeight="1"/>
    <row r="59394" ht="8.25" customHeight="1"/>
    <row r="59395" ht="8.25" customHeight="1"/>
    <row r="59396" ht="8.25" customHeight="1"/>
    <row r="59397" ht="8.25" customHeight="1"/>
    <row r="59398" ht="8.25" customHeight="1"/>
    <row r="59399" ht="8.25" customHeight="1"/>
    <row r="59400" ht="8.25" customHeight="1"/>
    <row r="59401" ht="8.25" customHeight="1"/>
    <row r="59402" ht="8.25" customHeight="1"/>
    <row r="59403" ht="8.25" customHeight="1"/>
    <row r="59404" ht="8.25" customHeight="1"/>
    <row r="59405" ht="8.25" customHeight="1"/>
    <row r="59406" ht="8.25" customHeight="1"/>
    <row r="59407" ht="8.25" customHeight="1"/>
    <row r="59408" ht="8.25" customHeight="1"/>
    <row r="59409" ht="8.25" customHeight="1"/>
    <row r="59410" ht="8.25" customHeight="1"/>
    <row r="59411" ht="8.25" customHeight="1"/>
    <row r="59412" ht="8.25" customHeight="1"/>
    <row r="59413" ht="8.25" customHeight="1"/>
    <row r="59414" ht="8.25" customHeight="1"/>
    <row r="59415" ht="8.25" customHeight="1"/>
    <row r="59416" ht="8.25" customHeight="1"/>
    <row r="59417" ht="8.25" customHeight="1"/>
    <row r="59418" ht="8.25" customHeight="1"/>
    <row r="59419" ht="8.25" customHeight="1"/>
    <row r="59420" ht="8.25" customHeight="1"/>
    <row r="59421" ht="8.25" customHeight="1"/>
    <row r="59422" ht="8.25" customHeight="1"/>
    <row r="59423" ht="8.25" customHeight="1"/>
    <row r="59424" ht="8.25" customHeight="1"/>
    <row r="59425" ht="8.25" customHeight="1"/>
    <row r="59426" ht="8.25" customHeight="1"/>
    <row r="59427" ht="8.25" customHeight="1"/>
    <row r="59428" ht="8.25" customHeight="1"/>
    <row r="59429" ht="8.25" customHeight="1"/>
    <row r="59430" ht="8.25" customHeight="1"/>
    <row r="59431" ht="8.25" customHeight="1"/>
    <row r="59432" ht="8.25" customHeight="1"/>
    <row r="59433" ht="8.25" customHeight="1"/>
    <row r="59434" ht="8.25" customHeight="1"/>
    <row r="59435" ht="8.25" customHeight="1"/>
    <row r="59436" ht="8.25" customHeight="1"/>
    <row r="59437" ht="8.25" customHeight="1"/>
    <row r="59438" ht="8.25" customHeight="1"/>
    <row r="59439" ht="8.25" customHeight="1"/>
    <row r="59440" ht="8.25" customHeight="1"/>
    <row r="59441" ht="8.25" customHeight="1"/>
    <row r="59442" ht="8.25" customHeight="1"/>
    <row r="59443" ht="8.25" customHeight="1"/>
    <row r="59444" ht="8.25" customHeight="1"/>
    <row r="59445" ht="8.25" customHeight="1"/>
    <row r="59446" ht="8.25" customHeight="1"/>
    <row r="59447" ht="8.25" customHeight="1"/>
    <row r="59448" ht="8.25" customHeight="1"/>
    <row r="59449" ht="8.25" customHeight="1"/>
    <row r="59450" ht="8.25" customHeight="1"/>
    <row r="59451" ht="8.25" customHeight="1"/>
    <row r="59452" ht="8.25" customHeight="1"/>
    <row r="59453" ht="8.25" customHeight="1"/>
    <row r="59454" ht="8.25" customHeight="1"/>
    <row r="59455" ht="8.25" customHeight="1"/>
    <row r="59456" ht="8.25" customHeight="1"/>
    <row r="59457" ht="8.25" customHeight="1"/>
    <row r="59458" ht="8.25" customHeight="1"/>
    <row r="59459" ht="8.25" customHeight="1"/>
    <row r="59460" ht="8.25" customHeight="1"/>
    <row r="59461" ht="8.25" customHeight="1"/>
    <row r="59462" ht="8.25" customHeight="1"/>
    <row r="59463" ht="8.25" customHeight="1"/>
    <row r="59464" ht="8.25" customHeight="1"/>
    <row r="59465" ht="8.25" customHeight="1"/>
    <row r="59466" ht="8.25" customHeight="1"/>
    <row r="59467" ht="8.25" customHeight="1"/>
    <row r="59468" ht="8.25" customHeight="1"/>
    <row r="59469" ht="8.25" customHeight="1"/>
    <row r="59470" ht="8.25" customHeight="1"/>
    <row r="59471" ht="8.25" customHeight="1"/>
    <row r="59472" ht="8.25" customHeight="1"/>
    <row r="59473" ht="8.25" customHeight="1"/>
    <row r="59474" ht="8.25" customHeight="1"/>
    <row r="59475" ht="8.25" customHeight="1"/>
    <row r="59476" ht="8.25" customHeight="1"/>
    <row r="59477" ht="8.25" customHeight="1"/>
    <row r="59478" ht="8.25" customHeight="1"/>
    <row r="59479" ht="8.25" customHeight="1"/>
    <row r="59480" ht="8.25" customHeight="1"/>
    <row r="59481" ht="8.25" customHeight="1"/>
    <row r="59482" ht="8.25" customHeight="1"/>
    <row r="59483" ht="8.25" customHeight="1"/>
    <row r="59484" ht="8.25" customHeight="1"/>
    <row r="59485" ht="8.25" customHeight="1"/>
    <row r="59486" ht="8.25" customHeight="1"/>
    <row r="59487" ht="8.25" customHeight="1"/>
    <row r="59488" ht="8.25" customHeight="1"/>
    <row r="59489" ht="8.25" customHeight="1"/>
    <row r="59490" ht="8.25" customHeight="1"/>
    <row r="59491" ht="8.25" customHeight="1"/>
    <row r="59492" ht="8.25" customHeight="1"/>
    <row r="59493" ht="8.25" customHeight="1"/>
    <row r="59494" ht="8.25" customHeight="1"/>
    <row r="59495" ht="8.25" customHeight="1"/>
    <row r="59496" ht="8.25" customHeight="1"/>
    <row r="59497" ht="8.25" customHeight="1"/>
    <row r="59498" ht="8.25" customHeight="1"/>
    <row r="59499" ht="8.25" customHeight="1"/>
    <row r="59500" ht="8.25" customHeight="1"/>
    <row r="59501" ht="8.25" customHeight="1"/>
    <row r="59502" ht="8.25" customHeight="1"/>
    <row r="59503" ht="8.25" customHeight="1"/>
    <row r="59504" ht="8.25" customHeight="1"/>
    <row r="59505" ht="8.25" customHeight="1"/>
    <row r="59506" ht="8.25" customHeight="1"/>
    <row r="59507" ht="8.25" customHeight="1"/>
    <row r="59508" ht="8.25" customHeight="1"/>
    <row r="59509" ht="8.25" customHeight="1"/>
    <row r="59510" ht="8.25" customHeight="1"/>
    <row r="59511" ht="8.25" customHeight="1"/>
    <row r="59512" ht="8.25" customHeight="1"/>
    <row r="59513" ht="8.25" customHeight="1"/>
    <row r="59514" ht="8.25" customHeight="1"/>
    <row r="59515" ht="8.25" customHeight="1"/>
    <row r="59516" ht="8.25" customHeight="1"/>
    <row r="59517" ht="8.25" customHeight="1"/>
    <row r="59518" ht="8.25" customHeight="1"/>
    <row r="59519" ht="8.25" customHeight="1"/>
    <row r="59520" ht="8.25" customHeight="1"/>
    <row r="59521" ht="8.25" customHeight="1"/>
    <row r="59522" ht="8.25" customHeight="1"/>
    <row r="59523" ht="8.25" customHeight="1"/>
    <row r="59524" ht="8.25" customHeight="1"/>
    <row r="59525" ht="8.25" customHeight="1"/>
    <row r="59526" ht="8.25" customHeight="1"/>
    <row r="59527" ht="8.25" customHeight="1"/>
    <row r="59528" ht="8.25" customHeight="1"/>
    <row r="59529" ht="8.25" customHeight="1"/>
    <row r="59530" ht="8.25" customHeight="1"/>
    <row r="59531" ht="8.25" customHeight="1"/>
    <row r="59532" ht="8.25" customHeight="1"/>
    <row r="59533" ht="8.25" customHeight="1"/>
    <row r="59534" ht="8.25" customHeight="1"/>
    <row r="59535" ht="8.25" customHeight="1"/>
    <row r="59536" ht="8.25" customHeight="1"/>
    <row r="59537" ht="8.25" customHeight="1"/>
    <row r="59538" ht="8.25" customHeight="1"/>
    <row r="59539" ht="8.25" customHeight="1"/>
    <row r="59540" ht="8.25" customHeight="1"/>
    <row r="59541" ht="8.25" customHeight="1"/>
    <row r="59542" ht="8.25" customHeight="1"/>
    <row r="59543" ht="8.25" customHeight="1"/>
    <row r="59544" ht="8.25" customHeight="1"/>
    <row r="59545" ht="8.25" customHeight="1"/>
    <row r="59546" ht="8.25" customHeight="1"/>
    <row r="59547" ht="8.25" customHeight="1"/>
    <row r="59548" ht="8.25" customHeight="1"/>
    <row r="59549" ht="8.25" customHeight="1"/>
    <row r="59550" ht="8.25" customHeight="1"/>
    <row r="59551" ht="8.25" customHeight="1"/>
    <row r="59552" ht="8.25" customHeight="1"/>
    <row r="59553" ht="8.25" customHeight="1"/>
    <row r="59554" ht="8.25" customHeight="1"/>
    <row r="59555" ht="8.25" customHeight="1"/>
    <row r="59556" ht="8.25" customHeight="1"/>
    <row r="59557" ht="8.25" customHeight="1"/>
    <row r="59558" ht="8.25" customHeight="1"/>
    <row r="59559" ht="8.25" customHeight="1"/>
    <row r="59560" ht="8.25" customHeight="1"/>
    <row r="59561" ht="8.25" customHeight="1"/>
    <row r="59562" ht="8.25" customHeight="1"/>
    <row r="59563" ht="8.25" customHeight="1"/>
    <row r="59564" ht="8.25" customHeight="1"/>
    <row r="59565" ht="8.25" customHeight="1"/>
    <row r="59566" ht="8.25" customHeight="1"/>
    <row r="59567" ht="8.25" customHeight="1"/>
    <row r="59568" ht="8.25" customHeight="1"/>
    <row r="59569" ht="8.25" customHeight="1"/>
    <row r="59570" ht="8.25" customHeight="1"/>
    <row r="59571" ht="8.25" customHeight="1"/>
    <row r="59572" ht="8.25" customHeight="1"/>
    <row r="59573" ht="8.25" customHeight="1"/>
    <row r="59574" ht="8.25" customHeight="1"/>
    <row r="59575" ht="8.25" customHeight="1"/>
    <row r="59576" ht="8.25" customHeight="1"/>
    <row r="59577" ht="8.25" customHeight="1"/>
    <row r="59578" ht="8.25" customHeight="1"/>
    <row r="59579" ht="8.25" customHeight="1"/>
    <row r="59580" ht="8.25" customHeight="1"/>
    <row r="59581" ht="8.25" customHeight="1"/>
    <row r="59582" ht="8.25" customHeight="1"/>
    <row r="59583" ht="8.25" customHeight="1"/>
    <row r="59584" ht="8.25" customHeight="1"/>
    <row r="59585" ht="8.25" customHeight="1"/>
    <row r="59586" ht="8.25" customHeight="1"/>
    <row r="59587" ht="8.25" customHeight="1"/>
    <row r="59588" ht="8.25" customHeight="1"/>
    <row r="59589" ht="8.25" customHeight="1"/>
    <row r="59590" ht="8.25" customHeight="1"/>
    <row r="59591" ht="8.25" customHeight="1"/>
    <row r="59592" ht="8.25" customHeight="1"/>
    <row r="59593" ht="8.25" customHeight="1"/>
    <row r="59594" ht="8.25" customHeight="1"/>
    <row r="59595" ht="8.25" customHeight="1"/>
    <row r="59596" ht="8.25" customHeight="1"/>
    <row r="59597" ht="8.25" customHeight="1"/>
    <row r="59598" ht="8.25" customHeight="1"/>
    <row r="59599" ht="8.25" customHeight="1"/>
    <row r="59600" ht="8.25" customHeight="1"/>
    <row r="59601" ht="8.25" customHeight="1"/>
    <row r="59602" ht="8.25" customHeight="1"/>
    <row r="59603" ht="8.25" customHeight="1"/>
    <row r="59604" ht="8.25" customHeight="1"/>
    <row r="59605" ht="8.25" customHeight="1"/>
    <row r="59606" ht="8.25" customHeight="1"/>
    <row r="59607" ht="8.25" customHeight="1"/>
    <row r="59608" ht="8.25" customHeight="1"/>
    <row r="59609" ht="8.25" customHeight="1"/>
    <row r="59610" ht="8.25" customHeight="1"/>
    <row r="59611" ht="8.25" customHeight="1"/>
    <row r="59612" ht="8.25" customHeight="1"/>
    <row r="59613" ht="8.25" customHeight="1"/>
    <row r="59614" ht="8.25" customHeight="1"/>
    <row r="59615" ht="8.25" customHeight="1"/>
    <row r="59616" ht="8.25" customHeight="1"/>
    <row r="59617" ht="8.25" customHeight="1"/>
    <row r="59618" ht="8.25" customHeight="1"/>
    <row r="59619" ht="8.25" customHeight="1"/>
    <row r="59620" ht="8.25" customHeight="1"/>
    <row r="59621" ht="8.25" customHeight="1"/>
    <row r="59622" ht="8.25" customHeight="1"/>
    <row r="59623" ht="8.25" customHeight="1"/>
    <row r="59624" ht="8.25" customHeight="1"/>
    <row r="59625" ht="8.25" customHeight="1"/>
    <row r="59626" ht="8.25" customHeight="1"/>
    <row r="59627" ht="8.25" customHeight="1"/>
    <row r="59628" ht="8.25" customHeight="1"/>
    <row r="59629" ht="8.25" customHeight="1"/>
    <row r="59630" ht="8.25" customHeight="1"/>
    <row r="59631" ht="8.25" customHeight="1"/>
    <row r="59632" ht="8.25" customHeight="1"/>
    <row r="59633" ht="8.25" customHeight="1"/>
    <row r="59634" ht="8.25" customHeight="1"/>
    <row r="59635" ht="8.25" customHeight="1"/>
    <row r="59636" ht="8.25" customHeight="1"/>
    <row r="59637" ht="8.25" customHeight="1"/>
    <row r="59638" ht="8.25" customHeight="1"/>
    <row r="59639" ht="8.25" customHeight="1"/>
    <row r="59640" ht="8.25" customHeight="1"/>
    <row r="59641" ht="8.25" customHeight="1"/>
    <row r="59642" ht="8.25" customHeight="1"/>
    <row r="59643" ht="8.25" customHeight="1"/>
    <row r="59644" ht="8.25" customHeight="1"/>
    <row r="59645" ht="8.25" customHeight="1"/>
    <row r="59646" ht="8.25" customHeight="1"/>
    <row r="59647" ht="8.25" customHeight="1"/>
    <row r="59648" ht="8.25" customHeight="1"/>
    <row r="59649" ht="8.25" customHeight="1"/>
    <row r="59650" ht="8.25" customHeight="1"/>
    <row r="59651" ht="8.25" customHeight="1"/>
    <row r="59652" ht="8.25" customHeight="1"/>
    <row r="59653" ht="8.25" customHeight="1"/>
    <row r="59654" ht="8.25" customHeight="1"/>
    <row r="59655" ht="8.25" customHeight="1"/>
    <row r="59656" ht="8.25" customHeight="1"/>
    <row r="59657" ht="8.25" customHeight="1"/>
    <row r="59658" ht="8.25" customHeight="1"/>
    <row r="59659" ht="8.25" customHeight="1"/>
    <row r="59660" ht="8.25" customHeight="1"/>
    <row r="59661" ht="8.25" customHeight="1"/>
    <row r="59662" ht="8.25" customHeight="1"/>
    <row r="59663" ht="8.25" customHeight="1"/>
    <row r="59664" ht="8.25" customHeight="1"/>
    <row r="59665" ht="8.25" customHeight="1"/>
    <row r="59666" ht="8.25" customHeight="1"/>
    <row r="59667" ht="8.25" customHeight="1"/>
    <row r="59668" ht="8.25" customHeight="1"/>
    <row r="59669" ht="8.25" customHeight="1"/>
    <row r="59670" ht="8.25" customHeight="1"/>
    <row r="59671" ht="8.25" customHeight="1"/>
    <row r="59672" ht="8.25" customHeight="1"/>
    <row r="59673" ht="8.25" customHeight="1"/>
    <row r="59674" ht="8.25" customHeight="1"/>
    <row r="59675" ht="8.25" customHeight="1"/>
    <row r="59676" ht="8.25" customHeight="1"/>
    <row r="59677" ht="8.25" customHeight="1"/>
    <row r="59678" ht="8.25" customHeight="1"/>
    <row r="59679" ht="8.25" customHeight="1"/>
    <row r="59680" ht="8.25" customHeight="1"/>
    <row r="59681" ht="8.25" customHeight="1"/>
    <row r="59682" ht="8.25" customHeight="1"/>
    <row r="59683" ht="8.25" customHeight="1"/>
    <row r="59684" ht="8.25" customHeight="1"/>
    <row r="59685" ht="8.25" customHeight="1"/>
    <row r="59686" ht="8.25" customHeight="1"/>
    <row r="59687" ht="8.25" customHeight="1"/>
    <row r="59688" ht="8.25" customHeight="1"/>
    <row r="59689" ht="8.25" customHeight="1"/>
    <row r="59690" ht="8.25" customHeight="1"/>
    <row r="59691" ht="8.25" customHeight="1"/>
    <row r="59692" ht="8.25" customHeight="1"/>
    <row r="59693" ht="8.25" customHeight="1"/>
    <row r="59694" ht="8.25" customHeight="1"/>
    <row r="59695" ht="8.25" customHeight="1"/>
    <row r="59696" ht="8.25" customHeight="1"/>
    <row r="59697" ht="8.25" customHeight="1"/>
    <row r="59698" ht="8.25" customHeight="1"/>
    <row r="59699" ht="8.25" customHeight="1"/>
    <row r="59700" ht="8.25" customHeight="1"/>
    <row r="59701" ht="8.25" customHeight="1"/>
    <row r="59702" ht="8.25" customHeight="1"/>
    <row r="59703" ht="8.25" customHeight="1"/>
    <row r="59704" ht="8.25" customHeight="1"/>
    <row r="59705" ht="8.25" customHeight="1"/>
    <row r="59706" ht="8.25" customHeight="1"/>
    <row r="59707" ht="8.25" customHeight="1"/>
    <row r="59708" ht="8.25" customHeight="1"/>
    <row r="59709" ht="8.25" customHeight="1"/>
    <row r="59710" ht="8.25" customHeight="1"/>
    <row r="59711" ht="8.25" customHeight="1"/>
    <row r="59712" ht="8.25" customHeight="1"/>
    <row r="59713" ht="8.25" customHeight="1"/>
    <row r="59714" ht="8.25" customHeight="1"/>
    <row r="59715" ht="8.25" customHeight="1"/>
    <row r="59716" ht="8.25" customHeight="1"/>
    <row r="59717" ht="8.25" customHeight="1"/>
    <row r="59718" ht="8.25" customHeight="1"/>
    <row r="59719" ht="8.25" customHeight="1"/>
    <row r="59720" ht="8.25" customHeight="1"/>
    <row r="59721" ht="8.25" customHeight="1"/>
    <row r="59722" ht="8.25" customHeight="1"/>
    <row r="59723" ht="8.25" customHeight="1"/>
    <row r="59724" ht="8.25" customHeight="1"/>
    <row r="59725" ht="8.25" customHeight="1"/>
    <row r="59726" ht="8.25" customHeight="1"/>
    <row r="59727" ht="8.25" customHeight="1"/>
    <row r="59728" ht="8.25" customHeight="1"/>
    <row r="59729" ht="8.25" customHeight="1"/>
    <row r="59730" ht="8.25" customHeight="1"/>
    <row r="59731" ht="8.25" customHeight="1"/>
    <row r="59732" ht="8.25" customHeight="1"/>
    <row r="59733" ht="8.25" customHeight="1"/>
    <row r="59734" ht="8.25" customHeight="1"/>
    <row r="59735" ht="8.25" customHeight="1"/>
    <row r="59736" ht="8.25" customHeight="1"/>
    <row r="59737" ht="8.25" customHeight="1"/>
    <row r="59738" ht="8.25" customHeight="1"/>
    <row r="59739" ht="8.25" customHeight="1"/>
    <row r="59740" ht="8.25" customHeight="1"/>
    <row r="59741" ht="8.25" customHeight="1"/>
    <row r="59742" ht="8.25" customHeight="1"/>
    <row r="59743" ht="8.25" customHeight="1"/>
    <row r="59744" ht="8.25" customHeight="1"/>
    <row r="59745" ht="8.25" customHeight="1"/>
    <row r="59746" ht="8.25" customHeight="1"/>
    <row r="59747" ht="8.25" customHeight="1"/>
    <row r="59748" ht="8.25" customHeight="1"/>
    <row r="59749" ht="8.25" customHeight="1"/>
    <row r="59750" ht="8.25" customHeight="1"/>
    <row r="59751" ht="8.25" customHeight="1"/>
    <row r="59752" ht="8.25" customHeight="1"/>
    <row r="59753" ht="8.25" customHeight="1"/>
    <row r="59754" ht="8.25" customHeight="1"/>
    <row r="59755" ht="8.25" customHeight="1"/>
    <row r="59756" ht="8.25" customHeight="1"/>
    <row r="59757" ht="8.25" customHeight="1"/>
    <row r="59758" ht="8.25" customHeight="1"/>
    <row r="59759" ht="8.25" customHeight="1"/>
    <row r="59760" ht="8.25" customHeight="1"/>
    <row r="59761" ht="8.25" customHeight="1"/>
    <row r="59762" ht="8.25" customHeight="1"/>
    <row r="59763" ht="8.25" customHeight="1"/>
    <row r="59764" ht="8.25" customHeight="1"/>
    <row r="59765" ht="8.25" customHeight="1"/>
    <row r="59766" ht="8.25" customHeight="1"/>
    <row r="59767" ht="8.25" customHeight="1"/>
    <row r="59768" ht="8.25" customHeight="1"/>
    <row r="59769" ht="8.25" customHeight="1"/>
    <row r="59770" ht="8.25" customHeight="1"/>
    <row r="59771" ht="8.25" customHeight="1"/>
    <row r="59772" ht="8.25" customHeight="1"/>
    <row r="59773" ht="8.25" customHeight="1"/>
    <row r="59774" ht="8.25" customHeight="1"/>
    <row r="59775" ht="8.25" customHeight="1"/>
    <row r="59776" ht="8.25" customHeight="1"/>
    <row r="59777" ht="8.25" customHeight="1"/>
    <row r="59778" ht="8.25" customHeight="1"/>
    <row r="59779" ht="8.25" customHeight="1"/>
    <row r="59780" ht="8.25" customHeight="1"/>
    <row r="59781" ht="8.25" customHeight="1"/>
    <row r="59782" ht="8.25" customHeight="1"/>
    <row r="59783" ht="8.25" customHeight="1"/>
    <row r="59784" ht="8.25" customHeight="1"/>
    <row r="59785" ht="8.25" customHeight="1"/>
    <row r="59786" ht="8.25" customHeight="1"/>
    <row r="59787" ht="8.25" customHeight="1"/>
    <row r="59788" ht="8.25" customHeight="1"/>
    <row r="59789" ht="8.25" customHeight="1"/>
    <row r="59790" ht="8.25" customHeight="1"/>
    <row r="59791" ht="8.25" customHeight="1"/>
    <row r="59792" ht="8.25" customHeight="1"/>
    <row r="59793" ht="8.25" customHeight="1"/>
    <row r="59794" ht="8.25" customHeight="1"/>
    <row r="59795" ht="8.25" customHeight="1"/>
    <row r="59796" ht="8.25" customHeight="1"/>
    <row r="59797" ht="8.25" customHeight="1"/>
    <row r="59798" ht="8.25" customHeight="1"/>
    <row r="59799" ht="8.25" customHeight="1"/>
    <row r="59800" ht="8.25" customHeight="1"/>
    <row r="59801" ht="8.25" customHeight="1"/>
    <row r="59802" ht="8.25" customHeight="1"/>
    <row r="59803" ht="8.25" customHeight="1"/>
    <row r="59804" ht="8.25" customHeight="1"/>
    <row r="59805" ht="8.25" customHeight="1"/>
    <row r="59806" ht="8.25" customHeight="1"/>
    <row r="59807" ht="8.25" customHeight="1"/>
    <row r="59808" ht="8.25" customHeight="1"/>
    <row r="59809" ht="8.25" customHeight="1"/>
    <row r="59810" ht="8.25" customHeight="1"/>
    <row r="59811" ht="8.25" customHeight="1"/>
    <row r="59812" ht="8.25" customHeight="1"/>
    <row r="59813" ht="8.25" customHeight="1"/>
    <row r="59814" ht="8.25" customHeight="1"/>
    <row r="59815" ht="8.25" customHeight="1"/>
    <row r="59816" ht="8.25" customHeight="1"/>
    <row r="59817" ht="8.25" customHeight="1"/>
    <row r="59818" ht="8.25" customHeight="1"/>
    <row r="59819" ht="8.25" customHeight="1"/>
    <row r="59820" ht="8.25" customHeight="1"/>
    <row r="59821" ht="8.25" customHeight="1"/>
    <row r="59822" ht="8.25" customHeight="1"/>
    <row r="59823" ht="8.25" customHeight="1"/>
    <row r="59824" ht="8.25" customHeight="1"/>
    <row r="59825" ht="8.25" customHeight="1"/>
    <row r="59826" ht="8.25" customHeight="1"/>
    <row r="59827" ht="8.25" customHeight="1"/>
    <row r="59828" ht="8.25" customHeight="1"/>
    <row r="59829" ht="8.25" customHeight="1"/>
    <row r="59830" ht="8.25" customHeight="1"/>
    <row r="59831" ht="8.25" customHeight="1"/>
    <row r="59832" ht="8.25" customHeight="1"/>
    <row r="59833" ht="8.25" customHeight="1"/>
    <row r="59834" ht="8.25" customHeight="1"/>
    <row r="59835" ht="8.25" customHeight="1"/>
    <row r="59836" ht="8.25" customHeight="1"/>
    <row r="59837" ht="8.25" customHeight="1"/>
    <row r="59838" ht="8.25" customHeight="1"/>
    <row r="59839" ht="8.25" customHeight="1"/>
    <row r="59840" ht="8.25" customHeight="1"/>
    <row r="59841" ht="8.25" customHeight="1"/>
    <row r="59842" ht="8.25" customHeight="1"/>
    <row r="59843" ht="8.25" customHeight="1"/>
    <row r="59844" ht="8.25" customHeight="1"/>
    <row r="59845" ht="8.25" customHeight="1"/>
    <row r="59846" ht="8.25" customHeight="1"/>
    <row r="59847" ht="8.25" customHeight="1"/>
    <row r="59848" ht="8.25" customHeight="1"/>
    <row r="59849" ht="8.25" customHeight="1"/>
    <row r="59850" ht="8.25" customHeight="1"/>
    <row r="59851" ht="8.25" customHeight="1"/>
    <row r="59852" ht="8.25" customHeight="1"/>
    <row r="59853" ht="8.25" customHeight="1"/>
    <row r="59854" ht="8.25" customHeight="1"/>
    <row r="59855" ht="8.25" customHeight="1"/>
    <row r="59856" ht="8.25" customHeight="1"/>
    <row r="59857" ht="8.25" customHeight="1"/>
    <row r="59858" ht="8.25" customHeight="1"/>
    <row r="59859" ht="8.25" customHeight="1"/>
    <row r="59860" ht="8.25" customHeight="1"/>
    <row r="59861" ht="8.25" customHeight="1"/>
    <row r="59862" ht="8.25" customHeight="1"/>
    <row r="59863" ht="8.25" customHeight="1"/>
    <row r="59864" ht="8.25" customHeight="1"/>
    <row r="59865" ht="8.25" customHeight="1"/>
    <row r="59866" ht="8.25" customHeight="1"/>
    <row r="59867" ht="8.25" customHeight="1"/>
    <row r="59868" ht="8.25" customHeight="1"/>
    <row r="59869" ht="8.25" customHeight="1"/>
    <row r="59870" ht="8.25" customHeight="1"/>
    <row r="59871" ht="8.25" customHeight="1"/>
    <row r="59872" ht="8.25" customHeight="1"/>
    <row r="59873" ht="8.25" customHeight="1"/>
    <row r="59874" ht="8.25" customHeight="1"/>
    <row r="59875" ht="8.25" customHeight="1"/>
    <row r="59876" ht="8.25" customHeight="1"/>
    <row r="59877" ht="8.25" customHeight="1"/>
    <row r="59878" ht="8.25" customHeight="1"/>
    <row r="59879" ht="8.25" customHeight="1"/>
    <row r="59880" ht="8.25" customHeight="1"/>
    <row r="59881" ht="8.25" customHeight="1"/>
    <row r="59882" ht="8.25" customHeight="1"/>
    <row r="59883" ht="8.25" customHeight="1"/>
    <row r="59884" ht="8.25" customHeight="1"/>
    <row r="59885" ht="8.25" customHeight="1"/>
    <row r="59886" ht="8.25" customHeight="1"/>
    <row r="59887" ht="8.25" customHeight="1"/>
    <row r="59888" ht="8.25" customHeight="1"/>
    <row r="59889" ht="8.25" customHeight="1"/>
    <row r="59890" ht="8.25" customHeight="1"/>
    <row r="59891" ht="8.25" customHeight="1"/>
    <row r="59892" ht="8.25" customHeight="1"/>
    <row r="59893" ht="8.25" customHeight="1"/>
    <row r="59894" ht="8.25" customHeight="1"/>
    <row r="59895" ht="8.25" customHeight="1"/>
    <row r="59896" ht="8.25" customHeight="1"/>
    <row r="59897" ht="8.25" customHeight="1"/>
    <row r="59898" ht="8.25" customHeight="1"/>
    <row r="59899" ht="8.25" customHeight="1"/>
    <row r="59900" ht="8.25" customHeight="1"/>
    <row r="59901" ht="8.25" customHeight="1"/>
    <row r="59902" ht="8.25" customHeight="1"/>
    <row r="59903" ht="8.25" customHeight="1"/>
    <row r="59904" ht="8.25" customHeight="1"/>
    <row r="59905" ht="8.25" customHeight="1"/>
    <row r="59906" ht="8.25" customHeight="1"/>
    <row r="59907" ht="8.25" customHeight="1"/>
    <row r="59908" ht="8.25" customHeight="1"/>
    <row r="59909" ht="8.25" customHeight="1"/>
    <row r="59910" ht="8.25" customHeight="1"/>
    <row r="59911" ht="8.25" customHeight="1"/>
    <row r="59912" ht="8.25" customHeight="1"/>
    <row r="59913" ht="8.25" customHeight="1"/>
    <row r="59914" ht="8.25" customHeight="1"/>
    <row r="59915" ht="8.25" customHeight="1"/>
    <row r="59916" ht="8.25" customHeight="1"/>
    <row r="59917" ht="8.25" customHeight="1"/>
    <row r="59918" ht="8.25" customHeight="1"/>
    <row r="59919" ht="8.25" customHeight="1"/>
    <row r="59920" ht="8.25" customHeight="1"/>
    <row r="59921" ht="8.25" customHeight="1"/>
    <row r="59922" ht="8.25" customHeight="1"/>
    <row r="59923" ht="8.25" customHeight="1"/>
    <row r="59924" ht="8.25" customHeight="1"/>
    <row r="59925" ht="8.25" customHeight="1"/>
    <row r="59926" ht="8.25" customHeight="1"/>
    <row r="59927" ht="8.25" customHeight="1"/>
    <row r="59928" ht="8.25" customHeight="1"/>
    <row r="59929" ht="8.25" customHeight="1"/>
    <row r="59930" ht="8.25" customHeight="1"/>
    <row r="59931" ht="8.25" customHeight="1"/>
    <row r="59932" ht="8.25" customHeight="1"/>
    <row r="59933" ht="8.25" customHeight="1"/>
    <row r="59934" ht="8.25" customHeight="1"/>
    <row r="59935" ht="8.25" customHeight="1"/>
    <row r="59936" ht="8.25" customHeight="1"/>
    <row r="59937" ht="8.25" customHeight="1"/>
    <row r="59938" ht="8.25" customHeight="1"/>
    <row r="59939" ht="8.25" customHeight="1"/>
    <row r="59940" ht="8.25" customHeight="1"/>
    <row r="59941" ht="8.25" customHeight="1"/>
    <row r="59942" ht="8.25" customHeight="1"/>
    <row r="59943" ht="8.25" customHeight="1"/>
    <row r="59944" ht="8.25" customHeight="1"/>
    <row r="59945" ht="8.25" customHeight="1"/>
    <row r="59946" ht="8.25" customHeight="1"/>
    <row r="59947" ht="8.25" customHeight="1"/>
    <row r="59948" ht="8.25" customHeight="1"/>
    <row r="59949" ht="8.25" customHeight="1"/>
    <row r="59950" ht="8.25" customHeight="1"/>
    <row r="59951" ht="8.25" customHeight="1"/>
    <row r="59952" ht="8.25" customHeight="1"/>
    <row r="59953" ht="8.25" customHeight="1"/>
    <row r="59954" ht="8.25" customHeight="1"/>
    <row r="59955" ht="8.25" customHeight="1"/>
    <row r="59956" ht="8.25" customHeight="1"/>
    <row r="59957" ht="8.25" customHeight="1"/>
    <row r="59958" ht="8.25" customHeight="1"/>
    <row r="59959" ht="8.25" customHeight="1"/>
    <row r="59960" ht="8.25" customHeight="1"/>
    <row r="59961" ht="8.25" customHeight="1"/>
    <row r="59962" ht="8.25" customHeight="1"/>
    <row r="59963" ht="8.25" customHeight="1"/>
    <row r="59964" ht="8.25" customHeight="1"/>
    <row r="59965" ht="8.25" customHeight="1"/>
    <row r="59966" ht="8.25" customHeight="1"/>
    <row r="59967" ht="8.25" customHeight="1"/>
    <row r="59968" ht="8.25" customHeight="1"/>
    <row r="59969" ht="8.25" customHeight="1"/>
    <row r="59970" ht="8.25" customHeight="1"/>
    <row r="59971" ht="8.25" customHeight="1"/>
    <row r="59972" ht="8.25" customHeight="1"/>
    <row r="59973" ht="8.25" customHeight="1"/>
    <row r="59974" ht="8.25" customHeight="1"/>
    <row r="59975" ht="8.25" customHeight="1"/>
    <row r="59976" ht="8.25" customHeight="1"/>
    <row r="59977" ht="8.25" customHeight="1"/>
    <row r="59978" ht="8.25" customHeight="1"/>
    <row r="59979" ht="8.25" customHeight="1"/>
    <row r="59980" ht="8.25" customHeight="1"/>
    <row r="59981" ht="8.25" customHeight="1"/>
    <row r="59982" ht="8.25" customHeight="1"/>
    <row r="59983" ht="8.25" customHeight="1"/>
    <row r="59984" ht="8.25" customHeight="1"/>
    <row r="59985" ht="8.25" customHeight="1"/>
    <row r="59986" ht="8.25" customHeight="1"/>
    <row r="59987" ht="8.25" customHeight="1"/>
    <row r="59988" ht="8.25" customHeight="1"/>
    <row r="59989" ht="8.25" customHeight="1"/>
    <row r="59990" ht="8.25" customHeight="1"/>
    <row r="59991" ht="8.25" customHeight="1"/>
    <row r="59992" ht="8.25" customHeight="1"/>
    <row r="59993" ht="8.25" customHeight="1"/>
    <row r="59994" ht="8.25" customHeight="1"/>
    <row r="59995" ht="8.25" customHeight="1"/>
    <row r="59996" ht="8.25" customHeight="1"/>
    <row r="59997" ht="8.25" customHeight="1"/>
    <row r="59998" ht="8.25" customHeight="1"/>
    <row r="59999" ht="8.25" customHeight="1"/>
    <row r="60000" ht="8.25" customHeight="1"/>
    <row r="60001" ht="8.25" customHeight="1"/>
    <row r="60002" ht="8.25" customHeight="1"/>
    <row r="60003" ht="8.25" customHeight="1"/>
    <row r="60004" ht="8.25" customHeight="1"/>
    <row r="60005" ht="8.25" customHeight="1"/>
    <row r="60006" ht="8.25" customHeight="1"/>
    <row r="60007" ht="8.25" customHeight="1"/>
    <row r="60008" ht="8.25" customHeight="1"/>
    <row r="60009" ht="8.25" customHeight="1"/>
    <row r="60010" ht="8.25" customHeight="1"/>
    <row r="60011" ht="8.25" customHeight="1"/>
    <row r="60012" ht="8.25" customHeight="1"/>
    <row r="60013" ht="8.25" customHeight="1"/>
    <row r="60014" ht="8.25" customHeight="1"/>
    <row r="60015" ht="8.25" customHeight="1"/>
    <row r="60016" ht="8.25" customHeight="1"/>
    <row r="60017" ht="8.25" customHeight="1"/>
    <row r="60018" ht="8.25" customHeight="1"/>
    <row r="60019" ht="8.25" customHeight="1"/>
    <row r="60020" ht="8.25" customHeight="1"/>
    <row r="60021" ht="8.25" customHeight="1"/>
    <row r="60022" ht="8.25" customHeight="1"/>
    <row r="60023" ht="8.25" customHeight="1"/>
    <row r="60024" ht="8.25" customHeight="1"/>
    <row r="60025" ht="8.25" customHeight="1"/>
    <row r="60026" ht="8.25" customHeight="1"/>
    <row r="60027" ht="8.25" customHeight="1"/>
    <row r="60028" ht="8.25" customHeight="1"/>
    <row r="60029" ht="8.25" customHeight="1"/>
    <row r="60030" ht="8.25" customHeight="1"/>
    <row r="60031" ht="8.25" customHeight="1"/>
    <row r="60032" ht="8.25" customHeight="1"/>
    <row r="60033" ht="8.25" customHeight="1"/>
    <row r="60034" ht="8.25" customHeight="1"/>
    <row r="60035" ht="8.25" customHeight="1"/>
    <row r="60036" ht="8.25" customHeight="1"/>
    <row r="60037" ht="8.25" customHeight="1"/>
    <row r="60038" ht="8.25" customHeight="1"/>
    <row r="60039" ht="8.25" customHeight="1"/>
    <row r="60040" ht="8.25" customHeight="1"/>
    <row r="60041" ht="8.25" customHeight="1"/>
    <row r="60042" ht="8.25" customHeight="1"/>
    <row r="60043" ht="8.25" customHeight="1"/>
    <row r="60044" ht="8.25" customHeight="1"/>
    <row r="60045" ht="8.25" customHeight="1"/>
    <row r="60046" ht="8.25" customHeight="1"/>
    <row r="60047" ht="8.25" customHeight="1"/>
    <row r="60048" ht="8.25" customHeight="1"/>
    <row r="60049" ht="8.25" customHeight="1"/>
    <row r="60050" ht="8.25" customHeight="1"/>
    <row r="60051" ht="8.25" customHeight="1"/>
    <row r="60052" ht="8.25" customHeight="1"/>
    <row r="60053" ht="8.25" customHeight="1"/>
    <row r="60054" ht="8.25" customHeight="1"/>
    <row r="60055" ht="8.25" customHeight="1"/>
    <row r="60056" ht="8.25" customHeight="1"/>
    <row r="60057" ht="8.25" customHeight="1"/>
    <row r="60058" ht="8.25" customHeight="1"/>
    <row r="60059" ht="8.25" customHeight="1"/>
    <row r="60060" ht="8.25" customHeight="1"/>
    <row r="60061" ht="8.25" customHeight="1"/>
    <row r="60062" ht="8.25" customHeight="1"/>
    <row r="60063" ht="8.25" customHeight="1"/>
    <row r="60064" ht="8.25" customHeight="1"/>
    <row r="60065" ht="8.25" customHeight="1"/>
    <row r="60066" ht="8.25" customHeight="1"/>
    <row r="60067" ht="8.25" customHeight="1"/>
    <row r="60068" ht="8.25" customHeight="1"/>
    <row r="60069" ht="8.25" customHeight="1"/>
    <row r="60070" ht="8.25" customHeight="1"/>
    <row r="60071" ht="8.25" customHeight="1"/>
    <row r="60072" ht="8.25" customHeight="1"/>
    <row r="60073" ht="8.25" customHeight="1"/>
    <row r="60074" ht="8.25" customHeight="1"/>
    <row r="60075" ht="8.25" customHeight="1"/>
    <row r="60076" ht="8.25" customHeight="1"/>
    <row r="60077" ht="8.25" customHeight="1"/>
    <row r="60078" ht="8.25" customHeight="1"/>
    <row r="60079" ht="8.25" customHeight="1"/>
    <row r="60080" ht="8.25" customHeight="1"/>
    <row r="60081" ht="8.25" customHeight="1"/>
    <row r="60082" ht="8.25" customHeight="1"/>
    <row r="60083" ht="8.25" customHeight="1"/>
    <row r="60084" ht="8.25" customHeight="1"/>
    <row r="60085" ht="8.25" customHeight="1"/>
    <row r="60086" ht="8.25" customHeight="1"/>
    <row r="60087" ht="8.25" customHeight="1"/>
    <row r="60088" ht="8.25" customHeight="1"/>
    <row r="60089" ht="8.25" customHeight="1"/>
    <row r="60090" ht="8.25" customHeight="1"/>
    <row r="60091" ht="8.25" customHeight="1"/>
    <row r="60092" ht="8.25" customHeight="1"/>
    <row r="60093" ht="8.25" customHeight="1"/>
    <row r="60094" ht="8.25" customHeight="1"/>
    <row r="60095" ht="8.25" customHeight="1"/>
    <row r="60096" ht="8.25" customHeight="1"/>
    <row r="60097" ht="8.25" customHeight="1"/>
    <row r="60098" ht="8.25" customHeight="1"/>
    <row r="60099" ht="8.25" customHeight="1"/>
    <row r="60100" ht="8.25" customHeight="1"/>
    <row r="60101" ht="8.25" customHeight="1"/>
    <row r="60102" ht="8.25" customHeight="1"/>
    <row r="60103" ht="8.25" customHeight="1"/>
    <row r="60104" ht="8.25" customHeight="1"/>
    <row r="60105" ht="8.25" customHeight="1"/>
    <row r="60106" ht="8.25" customHeight="1"/>
    <row r="60107" ht="8.25" customHeight="1"/>
    <row r="60108" ht="8.25" customHeight="1"/>
    <row r="60109" ht="8.25" customHeight="1"/>
    <row r="60110" ht="8.25" customHeight="1"/>
    <row r="60111" ht="8.25" customHeight="1"/>
    <row r="60112" ht="8.25" customHeight="1"/>
    <row r="60113" ht="8.25" customHeight="1"/>
    <row r="60114" ht="8.25" customHeight="1"/>
    <row r="60115" ht="8.25" customHeight="1"/>
    <row r="60116" ht="8.25" customHeight="1"/>
    <row r="60117" ht="8.25" customHeight="1"/>
    <row r="60118" ht="8.25" customHeight="1"/>
    <row r="60119" ht="8.25" customHeight="1"/>
    <row r="60120" ht="8.25" customHeight="1"/>
    <row r="60121" ht="8.25" customHeight="1"/>
    <row r="60122" ht="8.25" customHeight="1"/>
    <row r="60123" ht="8.25" customHeight="1"/>
    <row r="60124" ht="8.25" customHeight="1"/>
    <row r="60125" ht="8.25" customHeight="1"/>
    <row r="60126" ht="8.25" customHeight="1"/>
    <row r="60127" ht="8.25" customHeight="1"/>
    <row r="60128" ht="8.25" customHeight="1"/>
    <row r="60129" ht="8.25" customHeight="1"/>
    <row r="60130" ht="8.25" customHeight="1"/>
    <row r="60131" ht="8.25" customHeight="1"/>
    <row r="60132" ht="8.25" customHeight="1"/>
    <row r="60133" ht="8.25" customHeight="1"/>
    <row r="60134" ht="8.25" customHeight="1"/>
    <row r="60135" ht="8.25" customHeight="1"/>
    <row r="60136" ht="8.25" customHeight="1"/>
    <row r="60137" ht="8.25" customHeight="1"/>
    <row r="60138" ht="8.25" customHeight="1"/>
    <row r="60139" ht="8.25" customHeight="1"/>
    <row r="60140" ht="8.25" customHeight="1"/>
    <row r="60141" ht="8.25" customHeight="1"/>
    <row r="60142" ht="8.25" customHeight="1"/>
    <row r="60143" ht="8.25" customHeight="1"/>
    <row r="60144" ht="8.25" customHeight="1"/>
    <row r="60145" ht="8.25" customHeight="1"/>
    <row r="60146" ht="8.25" customHeight="1"/>
    <row r="60147" ht="8.25" customHeight="1"/>
    <row r="60148" ht="8.25" customHeight="1"/>
    <row r="60149" ht="8.25" customHeight="1"/>
    <row r="60150" ht="8.25" customHeight="1"/>
    <row r="60151" ht="8.25" customHeight="1"/>
    <row r="60152" ht="8.25" customHeight="1"/>
    <row r="60153" ht="8.25" customHeight="1"/>
    <row r="60154" ht="8.25" customHeight="1"/>
    <row r="60155" ht="8.25" customHeight="1"/>
    <row r="60156" ht="8.25" customHeight="1"/>
    <row r="60157" ht="8.25" customHeight="1"/>
    <row r="60158" ht="8.25" customHeight="1"/>
    <row r="60159" ht="8.25" customHeight="1"/>
    <row r="60160" ht="8.25" customHeight="1"/>
    <row r="60161" ht="8.25" customHeight="1"/>
    <row r="60162" ht="8.25" customHeight="1"/>
    <row r="60163" ht="8.25" customHeight="1"/>
    <row r="60164" ht="8.25" customHeight="1"/>
    <row r="60165" ht="8.25" customHeight="1"/>
    <row r="60166" ht="8.25" customHeight="1"/>
    <row r="60167" ht="8.25" customHeight="1"/>
    <row r="60168" ht="8.25" customHeight="1"/>
    <row r="60169" ht="8.25" customHeight="1"/>
    <row r="60170" ht="8.25" customHeight="1"/>
    <row r="60171" ht="8.25" customHeight="1"/>
    <row r="60172" ht="8.25" customHeight="1"/>
    <row r="60173" ht="8.25" customHeight="1"/>
    <row r="60174" ht="8.25" customHeight="1"/>
    <row r="60175" ht="8.25" customHeight="1"/>
    <row r="60176" ht="8.25" customHeight="1"/>
    <row r="60177" ht="8.25" customHeight="1"/>
    <row r="60178" ht="8.25" customHeight="1"/>
    <row r="60179" ht="8.25" customHeight="1"/>
    <row r="60180" ht="8.25" customHeight="1"/>
    <row r="60181" ht="8.25" customHeight="1"/>
    <row r="60182" ht="8.25" customHeight="1"/>
    <row r="60183" ht="8.25" customHeight="1"/>
    <row r="60184" ht="8.25" customHeight="1"/>
    <row r="60185" ht="8.25" customHeight="1"/>
    <row r="60186" ht="8.25" customHeight="1"/>
    <row r="60187" ht="8.25" customHeight="1"/>
    <row r="60188" ht="8.25" customHeight="1"/>
    <row r="60189" ht="8.25" customHeight="1"/>
    <row r="60190" ht="8.25" customHeight="1"/>
    <row r="60191" ht="8.25" customHeight="1"/>
    <row r="60192" ht="8.25" customHeight="1"/>
    <row r="60193" ht="8.25" customHeight="1"/>
    <row r="60194" ht="8.25" customHeight="1"/>
    <row r="60195" ht="8.25" customHeight="1"/>
    <row r="60196" ht="8.25" customHeight="1"/>
    <row r="60197" ht="8.25" customHeight="1"/>
    <row r="60198" ht="8.25" customHeight="1"/>
    <row r="60199" ht="8.25" customHeight="1"/>
    <row r="60200" ht="8.25" customHeight="1"/>
    <row r="60201" ht="8.25" customHeight="1"/>
    <row r="60202" ht="8.25" customHeight="1"/>
    <row r="60203" ht="8.25" customHeight="1"/>
    <row r="60204" ht="8.25" customHeight="1"/>
    <row r="60205" ht="8.25" customHeight="1"/>
    <row r="60206" ht="8.25" customHeight="1"/>
    <row r="60207" ht="8.25" customHeight="1"/>
    <row r="60208" ht="8.25" customHeight="1"/>
    <row r="60209" ht="8.25" customHeight="1"/>
    <row r="60210" ht="8.25" customHeight="1"/>
    <row r="60211" ht="8.25" customHeight="1"/>
    <row r="60212" ht="8.25" customHeight="1"/>
    <row r="60213" ht="8.25" customHeight="1"/>
    <row r="60214" ht="8.25" customHeight="1"/>
    <row r="60215" ht="8.25" customHeight="1"/>
    <row r="60216" ht="8.25" customHeight="1"/>
    <row r="60217" ht="8.25" customHeight="1"/>
    <row r="60218" ht="8.25" customHeight="1"/>
    <row r="60219" ht="8.25" customHeight="1"/>
    <row r="60220" ht="8.25" customHeight="1"/>
    <row r="60221" ht="8.25" customHeight="1"/>
    <row r="60222" ht="8.25" customHeight="1"/>
    <row r="60223" ht="8.25" customHeight="1"/>
    <row r="60224" ht="8.25" customHeight="1"/>
    <row r="60225" ht="8.25" customHeight="1"/>
    <row r="60226" ht="8.25" customHeight="1"/>
    <row r="60227" ht="8.25" customHeight="1"/>
    <row r="60228" ht="8.25" customHeight="1"/>
    <row r="60229" ht="8.25" customHeight="1"/>
    <row r="60230" ht="8.25" customHeight="1"/>
    <row r="60231" ht="8.25" customHeight="1"/>
    <row r="60232" ht="8.25" customHeight="1"/>
    <row r="60233" ht="8.25" customHeight="1"/>
    <row r="60234" ht="8.25" customHeight="1"/>
    <row r="60235" ht="8.25" customHeight="1"/>
    <row r="60236" ht="8.25" customHeight="1"/>
    <row r="60237" ht="8.25" customHeight="1"/>
    <row r="60238" ht="8.25" customHeight="1"/>
    <row r="60239" ht="8.25" customHeight="1"/>
    <row r="60240" ht="8.25" customHeight="1"/>
    <row r="60241" ht="8.25" customHeight="1"/>
    <row r="60242" ht="8.25" customHeight="1"/>
    <row r="60243" ht="8.25" customHeight="1"/>
    <row r="60244" ht="8.25" customHeight="1"/>
    <row r="60245" ht="8.25" customHeight="1"/>
    <row r="60246" ht="8.25" customHeight="1"/>
    <row r="60247" ht="8.25" customHeight="1"/>
    <row r="60248" ht="8.25" customHeight="1"/>
    <row r="60249" ht="8.25" customHeight="1"/>
    <row r="60250" ht="8.25" customHeight="1"/>
    <row r="60251" ht="8.25" customHeight="1"/>
    <row r="60252" ht="8.25" customHeight="1"/>
    <row r="60253" ht="8.25" customHeight="1"/>
    <row r="60254" ht="8.25" customHeight="1"/>
    <row r="60255" ht="8.25" customHeight="1"/>
    <row r="60256" ht="8.25" customHeight="1"/>
    <row r="60257" ht="8.25" customHeight="1"/>
    <row r="60258" ht="8.25" customHeight="1"/>
    <row r="60259" ht="8.25" customHeight="1"/>
    <row r="60260" ht="8.25" customHeight="1"/>
    <row r="60261" ht="8.25" customHeight="1"/>
    <row r="60262" ht="8.25" customHeight="1"/>
    <row r="60263" ht="8.25" customHeight="1"/>
    <row r="60264" ht="8.25" customHeight="1"/>
    <row r="60265" ht="8.25" customHeight="1"/>
    <row r="60266" ht="8.25" customHeight="1"/>
    <row r="60267" ht="8.25" customHeight="1"/>
    <row r="60268" ht="8.25" customHeight="1"/>
    <row r="60269" ht="8.25" customHeight="1"/>
    <row r="60270" ht="8.25" customHeight="1"/>
    <row r="60271" ht="8.25" customHeight="1"/>
    <row r="60272" ht="8.25" customHeight="1"/>
    <row r="60273" ht="8.25" customHeight="1"/>
    <row r="60274" ht="8.25" customHeight="1"/>
    <row r="60275" ht="8.25" customHeight="1"/>
    <row r="60276" ht="8.25" customHeight="1"/>
    <row r="60277" ht="8.25" customHeight="1"/>
    <row r="60278" ht="8.25" customHeight="1"/>
    <row r="60279" ht="8.25" customHeight="1"/>
    <row r="60280" ht="8.25" customHeight="1"/>
    <row r="60281" ht="8.25" customHeight="1"/>
    <row r="60282" ht="8.25" customHeight="1"/>
    <row r="60283" ht="8.25" customHeight="1"/>
    <row r="60284" ht="8.25" customHeight="1"/>
    <row r="60285" ht="8.25" customHeight="1"/>
    <row r="60286" ht="8.25" customHeight="1"/>
    <row r="60287" ht="8.25" customHeight="1"/>
    <row r="60288" ht="8.25" customHeight="1"/>
    <row r="60289" ht="8.25" customHeight="1"/>
    <row r="60290" ht="8.25" customHeight="1"/>
    <row r="60291" ht="8.25" customHeight="1"/>
    <row r="60292" ht="8.25" customHeight="1"/>
    <row r="60293" ht="8.25" customHeight="1"/>
    <row r="60294" ht="8.25" customHeight="1"/>
    <row r="60295" ht="8.25" customHeight="1"/>
    <row r="60296" ht="8.25" customHeight="1"/>
    <row r="60297" ht="8.25" customHeight="1"/>
    <row r="60298" ht="8.25" customHeight="1"/>
    <row r="60299" ht="8.25" customHeight="1"/>
    <row r="60300" ht="8.25" customHeight="1"/>
    <row r="60301" ht="8.25" customHeight="1"/>
    <row r="60302" ht="8.25" customHeight="1"/>
    <row r="60303" ht="8.25" customHeight="1"/>
    <row r="60304" ht="8.25" customHeight="1"/>
    <row r="60305" ht="8.25" customHeight="1"/>
    <row r="60306" ht="8.25" customHeight="1"/>
    <row r="60307" ht="8.25" customHeight="1"/>
    <row r="60308" ht="8.25" customHeight="1"/>
    <row r="60309" ht="8.25" customHeight="1"/>
    <row r="60310" ht="8.25" customHeight="1"/>
    <row r="60311" ht="8.25" customHeight="1"/>
    <row r="60312" ht="8.25" customHeight="1"/>
    <row r="60313" ht="8.25" customHeight="1"/>
    <row r="60314" ht="8.25" customHeight="1"/>
    <row r="60315" ht="8.25" customHeight="1"/>
    <row r="60316" ht="8.25" customHeight="1"/>
    <row r="60317" ht="8.25" customHeight="1"/>
    <row r="60318" ht="8.25" customHeight="1"/>
    <row r="60319" ht="8.25" customHeight="1"/>
    <row r="60320" ht="8.25" customHeight="1"/>
    <row r="60321" ht="8.25" customHeight="1"/>
    <row r="60322" ht="8.25" customHeight="1"/>
    <row r="60323" ht="8.25" customHeight="1"/>
    <row r="60324" ht="8.25" customHeight="1"/>
    <row r="60325" ht="8.25" customHeight="1"/>
    <row r="60326" ht="8.25" customHeight="1"/>
    <row r="60327" ht="8.25" customHeight="1"/>
    <row r="60328" ht="8.25" customHeight="1"/>
    <row r="60329" ht="8.25" customHeight="1"/>
    <row r="60330" ht="8.25" customHeight="1"/>
    <row r="60331" ht="8.25" customHeight="1"/>
    <row r="60332" ht="8.25" customHeight="1"/>
    <row r="60333" ht="8.25" customHeight="1"/>
    <row r="60334" ht="8.25" customHeight="1"/>
    <row r="60335" ht="8.25" customHeight="1"/>
    <row r="60336" ht="8.25" customHeight="1"/>
    <row r="60337" ht="8.25" customHeight="1"/>
    <row r="60338" ht="8.25" customHeight="1"/>
    <row r="60339" ht="8.25" customHeight="1"/>
    <row r="60340" ht="8.25" customHeight="1"/>
    <row r="60341" ht="8.25" customHeight="1"/>
    <row r="60342" ht="8.25" customHeight="1"/>
    <row r="60343" ht="8.25" customHeight="1"/>
    <row r="60344" ht="8.25" customHeight="1"/>
    <row r="60345" ht="8.25" customHeight="1"/>
    <row r="60346" ht="8.25" customHeight="1"/>
    <row r="60347" ht="8.25" customHeight="1"/>
    <row r="60348" ht="8.25" customHeight="1"/>
    <row r="60349" ht="8.25" customHeight="1"/>
    <row r="60350" ht="8.25" customHeight="1"/>
    <row r="60351" ht="8.25" customHeight="1"/>
    <row r="60352" ht="8.25" customHeight="1"/>
    <row r="60353" ht="8.25" customHeight="1"/>
    <row r="60354" ht="8.25" customHeight="1"/>
    <row r="60355" ht="8.25" customHeight="1"/>
    <row r="60356" ht="8.25" customHeight="1"/>
    <row r="60357" ht="8.25" customHeight="1"/>
    <row r="60358" ht="8.25" customHeight="1"/>
    <row r="60359" ht="8.25" customHeight="1"/>
    <row r="60360" ht="8.25" customHeight="1"/>
    <row r="60361" ht="8.25" customHeight="1"/>
    <row r="60362" ht="8.25" customHeight="1"/>
    <row r="60363" ht="8.25" customHeight="1"/>
    <row r="60364" ht="8.25" customHeight="1"/>
    <row r="60365" ht="8.25" customHeight="1"/>
    <row r="60366" ht="8.25" customHeight="1"/>
    <row r="60367" ht="8.25" customHeight="1"/>
    <row r="60368" ht="8.25" customHeight="1"/>
    <row r="60369" ht="8.25" customHeight="1"/>
    <row r="60370" ht="8.25" customHeight="1"/>
    <row r="60371" ht="8.25" customHeight="1"/>
    <row r="60372" ht="8.25" customHeight="1"/>
    <row r="60373" ht="8.25" customHeight="1"/>
    <row r="60374" ht="8.25" customHeight="1"/>
    <row r="60375" ht="8.25" customHeight="1"/>
    <row r="60376" ht="8.25" customHeight="1"/>
    <row r="60377" ht="8.25" customHeight="1"/>
    <row r="60378" ht="8.25" customHeight="1"/>
    <row r="60379" ht="8.25" customHeight="1"/>
    <row r="60380" ht="8.25" customHeight="1"/>
    <row r="60381" ht="8.25" customHeight="1"/>
    <row r="60382" ht="8.25" customHeight="1"/>
    <row r="60383" ht="8.25" customHeight="1"/>
    <row r="60384" ht="8.25" customHeight="1"/>
    <row r="60385" ht="8.25" customHeight="1"/>
    <row r="60386" ht="8.25" customHeight="1"/>
    <row r="60387" ht="8.25" customHeight="1"/>
    <row r="60388" ht="8.25" customHeight="1"/>
    <row r="60389" ht="8.25" customHeight="1"/>
    <row r="60390" ht="8.25" customHeight="1"/>
    <row r="60391" ht="8.25" customHeight="1"/>
    <row r="60392" ht="8.25" customHeight="1"/>
    <row r="60393" ht="8.25" customHeight="1"/>
    <row r="60394" ht="8.25" customHeight="1"/>
    <row r="60395" ht="8.25" customHeight="1"/>
    <row r="60396" ht="8.25" customHeight="1"/>
    <row r="60397" ht="8.25" customHeight="1"/>
    <row r="60398" ht="8.25" customHeight="1"/>
    <row r="60399" ht="8.25" customHeight="1"/>
    <row r="60400" ht="8.25" customHeight="1"/>
    <row r="60401" ht="8.25" customHeight="1"/>
    <row r="60402" ht="8.25" customHeight="1"/>
    <row r="60403" ht="8.25" customHeight="1"/>
    <row r="60404" ht="8.25" customHeight="1"/>
    <row r="60405" ht="8.25" customHeight="1"/>
    <row r="60406" ht="8.25" customHeight="1"/>
    <row r="60407" ht="8.25" customHeight="1"/>
    <row r="60408" ht="8.25" customHeight="1"/>
    <row r="60409" ht="8.25" customHeight="1"/>
    <row r="60410" ht="8.25" customHeight="1"/>
    <row r="60411" ht="8.25" customHeight="1"/>
    <row r="60412" ht="8.25" customHeight="1"/>
    <row r="60413" ht="8.25" customHeight="1"/>
    <row r="60414" ht="8.25" customHeight="1"/>
    <row r="60415" ht="8.25" customHeight="1"/>
    <row r="60416" ht="8.25" customHeight="1"/>
    <row r="60417" ht="8.25" customHeight="1"/>
    <row r="60418" ht="8.25" customHeight="1"/>
    <row r="60419" ht="8.25" customHeight="1"/>
    <row r="60420" ht="8.25" customHeight="1"/>
    <row r="60421" ht="8.25" customHeight="1"/>
    <row r="60422" ht="8.25" customHeight="1"/>
    <row r="60423" ht="8.25" customHeight="1"/>
    <row r="60424" ht="8.25" customHeight="1"/>
    <row r="60425" ht="8.25" customHeight="1"/>
    <row r="60426" ht="8.25" customHeight="1"/>
    <row r="60427" ht="8.25" customHeight="1"/>
    <row r="60428" ht="8.25" customHeight="1"/>
    <row r="60429" ht="8.25" customHeight="1"/>
    <row r="60430" ht="8.25" customHeight="1"/>
    <row r="60431" ht="8.25" customHeight="1"/>
    <row r="60432" ht="8.25" customHeight="1"/>
    <row r="60433" ht="8.25" customHeight="1"/>
    <row r="60434" ht="8.25" customHeight="1"/>
    <row r="60435" ht="8.25" customHeight="1"/>
    <row r="60436" ht="8.25" customHeight="1"/>
    <row r="60437" ht="8.25" customHeight="1"/>
    <row r="60438" ht="8.25" customHeight="1"/>
    <row r="60439" ht="8.25" customHeight="1"/>
    <row r="60440" ht="8.25" customHeight="1"/>
    <row r="60441" ht="8.25" customHeight="1"/>
    <row r="60442" ht="8.25" customHeight="1"/>
    <row r="60443" ht="8.25" customHeight="1"/>
    <row r="60444" ht="8.25" customHeight="1"/>
    <row r="60445" ht="8.25" customHeight="1"/>
    <row r="60446" ht="8.25" customHeight="1"/>
    <row r="60447" ht="8.25" customHeight="1"/>
    <row r="60448" ht="8.25" customHeight="1"/>
    <row r="60449" ht="8.25" customHeight="1"/>
    <row r="60450" ht="8.25" customHeight="1"/>
    <row r="60451" ht="8.25" customHeight="1"/>
    <row r="60452" ht="8.25" customHeight="1"/>
    <row r="60453" ht="8.25" customHeight="1"/>
    <row r="60454" ht="8.25" customHeight="1"/>
    <row r="60455" ht="8.25" customHeight="1"/>
    <row r="60456" ht="8.25" customHeight="1"/>
    <row r="60457" ht="8.25" customHeight="1"/>
    <row r="60458" ht="8.25" customHeight="1"/>
    <row r="60459" ht="8.25" customHeight="1"/>
    <row r="60460" ht="8.25" customHeight="1"/>
    <row r="60461" ht="8.25" customHeight="1"/>
    <row r="60462" ht="8.25" customHeight="1"/>
    <row r="60463" ht="8.25" customHeight="1"/>
    <row r="60464" ht="8.25" customHeight="1"/>
    <row r="60465" ht="8.25" customHeight="1"/>
    <row r="60466" ht="8.25" customHeight="1"/>
    <row r="60467" ht="8.25" customHeight="1"/>
    <row r="60468" ht="8.25" customHeight="1"/>
    <row r="60469" ht="8.25" customHeight="1"/>
    <row r="60470" ht="8.25" customHeight="1"/>
    <row r="60471" ht="8.25" customHeight="1"/>
    <row r="60472" ht="8.25" customHeight="1"/>
    <row r="60473" ht="8.25" customHeight="1"/>
    <row r="60474" ht="8.25" customHeight="1"/>
    <row r="60475" ht="8.25" customHeight="1"/>
    <row r="60476" ht="8.25" customHeight="1"/>
    <row r="60477" ht="8.25" customHeight="1"/>
    <row r="60478" ht="8.25" customHeight="1"/>
    <row r="60479" ht="8.25" customHeight="1"/>
    <row r="60480" ht="8.25" customHeight="1"/>
    <row r="60481" ht="8.25" customHeight="1"/>
    <row r="60482" ht="8.25" customHeight="1"/>
    <row r="60483" ht="8.25" customHeight="1"/>
    <row r="60484" ht="8.25" customHeight="1"/>
    <row r="60485" ht="8.25" customHeight="1"/>
    <row r="60486" ht="8.25" customHeight="1"/>
    <row r="60487" ht="8.25" customHeight="1"/>
    <row r="60488" ht="8.25" customHeight="1"/>
    <row r="60489" ht="8.25" customHeight="1"/>
    <row r="60490" ht="8.25" customHeight="1"/>
    <row r="60491" ht="8.25" customHeight="1"/>
    <row r="60492" ht="8.25" customHeight="1"/>
    <row r="60493" ht="8.25" customHeight="1"/>
    <row r="60494" ht="8.25" customHeight="1"/>
    <row r="60495" ht="8.25" customHeight="1"/>
    <row r="60496" ht="8.25" customHeight="1"/>
    <row r="60497" ht="8.25" customHeight="1"/>
    <row r="60498" ht="8.25" customHeight="1"/>
    <row r="60499" ht="8.25" customHeight="1"/>
    <row r="60500" ht="8.25" customHeight="1"/>
    <row r="60501" ht="8.25" customHeight="1"/>
    <row r="60502" ht="8.25" customHeight="1"/>
    <row r="60503" ht="8.25" customHeight="1"/>
    <row r="60504" ht="8.25" customHeight="1"/>
    <row r="60505" ht="8.25" customHeight="1"/>
    <row r="60506" ht="8.25" customHeight="1"/>
    <row r="60507" ht="8.25" customHeight="1"/>
    <row r="60508" ht="8.25" customHeight="1"/>
    <row r="60509" ht="8.25" customHeight="1"/>
    <row r="60510" ht="8.25" customHeight="1"/>
    <row r="60511" ht="8.25" customHeight="1"/>
    <row r="60512" ht="8.25" customHeight="1"/>
    <row r="60513" ht="8.25" customHeight="1"/>
    <row r="60514" ht="8.25" customHeight="1"/>
    <row r="60515" ht="8.25" customHeight="1"/>
    <row r="60516" ht="8.25" customHeight="1"/>
    <row r="60517" ht="8.25" customHeight="1"/>
    <row r="60518" ht="8.25" customHeight="1"/>
    <row r="60519" ht="8.25" customHeight="1"/>
    <row r="60520" ht="8.25" customHeight="1"/>
    <row r="60521" ht="8.25" customHeight="1"/>
    <row r="60522" ht="8.25" customHeight="1"/>
    <row r="60523" ht="8.25" customHeight="1"/>
    <row r="60524" ht="8.25" customHeight="1"/>
    <row r="60525" ht="8.25" customHeight="1"/>
    <row r="60526" ht="8.25" customHeight="1"/>
    <row r="60527" ht="8.25" customHeight="1"/>
    <row r="60528" ht="8.25" customHeight="1"/>
    <row r="60529" ht="8.25" customHeight="1"/>
    <row r="60530" ht="8.25" customHeight="1"/>
    <row r="60531" ht="8.25" customHeight="1"/>
    <row r="60532" ht="8.25" customHeight="1"/>
    <row r="60533" ht="8.25" customHeight="1"/>
    <row r="60534" ht="8.25" customHeight="1"/>
    <row r="60535" ht="8.25" customHeight="1"/>
    <row r="60536" ht="8.25" customHeight="1"/>
    <row r="60537" ht="8.25" customHeight="1"/>
    <row r="60538" ht="8.25" customHeight="1"/>
    <row r="60539" ht="8.25" customHeight="1"/>
    <row r="60540" ht="8.25" customHeight="1"/>
    <row r="60541" ht="8.25" customHeight="1"/>
    <row r="60542" ht="8.25" customHeight="1"/>
    <row r="60543" ht="8.25" customHeight="1"/>
    <row r="60544" ht="8.25" customHeight="1"/>
    <row r="60545" ht="8.25" customHeight="1"/>
    <row r="60546" ht="8.25" customHeight="1"/>
    <row r="60547" ht="8.25" customHeight="1"/>
    <row r="60548" ht="8.25" customHeight="1"/>
    <row r="60549" ht="8.25" customHeight="1"/>
    <row r="60550" ht="8.25" customHeight="1"/>
    <row r="60551" ht="8.25" customHeight="1"/>
    <row r="60552" ht="8.25" customHeight="1"/>
    <row r="60553" ht="8.25" customHeight="1"/>
    <row r="60554" ht="8.25" customHeight="1"/>
    <row r="60555" ht="8.25" customHeight="1"/>
    <row r="60556" ht="8.25" customHeight="1"/>
    <row r="60557" ht="8.25" customHeight="1"/>
    <row r="60558" ht="8.25" customHeight="1"/>
    <row r="60559" ht="8.25" customHeight="1"/>
    <row r="60560" ht="8.25" customHeight="1"/>
    <row r="60561" ht="8.25" customHeight="1"/>
    <row r="60562" ht="8.25" customHeight="1"/>
    <row r="60563" ht="8.25" customHeight="1"/>
    <row r="60564" ht="8.25" customHeight="1"/>
    <row r="60565" ht="8.25" customHeight="1"/>
    <row r="60566" ht="8.25" customHeight="1"/>
    <row r="60567" ht="8.25" customHeight="1"/>
    <row r="60568" ht="8.25" customHeight="1"/>
    <row r="60569" ht="8.25" customHeight="1"/>
    <row r="60570" ht="8.25" customHeight="1"/>
    <row r="60571" ht="8.25" customHeight="1"/>
    <row r="60572" ht="8.25" customHeight="1"/>
    <row r="60573" ht="8.25" customHeight="1"/>
    <row r="60574" ht="8.25" customHeight="1"/>
    <row r="60575" ht="8.25" customHeight="1"/>
    <row r="60576" ht="8.25" customHeight="1"/>
    <row r="60577" ht="8.25" customHeight="1"/>
    <row r="60578" ht="8.25" customHeight="1"/>
    <row r="60579" ht="8.25" customHeight="1"/>
    <row r="60580" ht="8.25" customHeight="1"/>
    <row r="60581" ht="8.25" customHeight="1"/>
    <row r="60582" ht="8.25" customHeight="1"/>
    <row r="60583" ht="8.25" customHeight="1"/>
    <row r="60584" ht="8.25" customHeight="1"/>
    <row r="60585" ht="8.25" customHeight="1"/>
    <row r="60586" ht="8.25" customHeight="1"/>
    <row r="60587" ht="8.25" customHeight="1"/>
    <row r="60588" ht="8.25" customHeight="1"/>
    <row r="60589" ht="8.25" customHeight="1"/>
    <row r="60590" ht="8.25" customHeight="1"/>
    <row r="60591" ht="8.25" customHeight="1"/>
    <row r="60592" ht="8.25" customHeight="1"/>
    <row r="60593" ht="8.25" customHeight="1"/>
    <row r="60594" ht="8.25" customHeight="1"/>
    <row r="60595" ht="8.25" customHeight="1"/>
    <row r="60596" ht="8.25" customHeight="1"/>
    <row r="60597" ht="8.25" customHeight="1"/>
    <row r="60598" ht="8.25" customHeight="1"/>
    <row r="60599" ht="8.25" customHeight="1"/>
    <row r="60600" ht="8.25" customHeight="1"/>
    <row r="60601" ht="8.25" customHeight="1"/>
    <row r="60602" ht="8.25" customHeight="1"/>
    <row r="60603" ht="8.25" customHeight="1"/>
    <row r="60604" ht="8.25" customHeight="1"/>
    <row r="60605" ht="8.25" customHeight="1"/>
    <row r="60606" ht="8.25" customHeight="1"/>
    <row r="60607" ht="8.25" customHeight="1"/>
    <row r="60608" ht="8.25" customHeight="1"/>
    <row r="60609" ht="8.25" customHeight="1"/>
    <row r="60610" ht="8.25" customHeight="1"/>
    <row r="60611" ht="8.25" customHeight="1"/>
    <row r="60612" ht="8.25" customHeight="1"/>
    <row r="60613" ht="8.25" customHeight="1"/>
    <row r="60614" ht="8.25" customHeight="1"/>
    <row r="60615" ht="8.25" customHeight="1"/>
    <row r="60616" ht="8.25" customHeight="1"/>
    <row r="60617" ht="8.25" customHeight="1"/>
    <row r="60618" ht="8.25" customHeight="1"/>
    <row r="60619" ht="8.25" customHeight="1"/>
    <row r="60620" ht="8.25" customHeight="1"/>
    <row r="60621" ht="8.25" customHeight="1"/>
    <row r="60622" ht="8.25" customHeight="1"/>
    <row r="60623" ht="8.25" customHeight="1"/>
    <row r="60624" ht="8.25" customHeight="1"/>
    <row r="60625" ht="8.25" customHeight="1"/>
    <row r="60626" ht="8.25" customHeight="1"/>
    <row r="60627" ht="8.25" customHeight="1"/>
    <row r="60628" ht="8.25" customHeight="1"/>
    <row r="60629" ht="8.25" customHeight="1"/>
    <row r="60630" ht="8.25" customHeight="1"/>
    <row r="60631" ht="8.25" customHeight="1"/>
    <row r="60632" ht="8.25" customHeight="1"/>
    <row r="60633" ht="8.25" customHeight="1"/>
    <row r="60634" ht="8.25" customHeight="1"/>
    <row r="60635" ht="8.25" customHeight="1"/>
    <row r="60636" ht="8.25" customHeight="1"/>
    <row r="60637" ht="8.25" customHeight="1"/>
    <row r="60638" ht="8.25" customHeight="1"/>
    <row r="60639" ht="8.25" customHeight="1"/>
    <row r="60640" ht="8.25" customHeight="1"/>
    <row r="60641" ht="8.25" customHeight="1"/>
    <row r="60642" ht="8.25" customHeight="1"/>
    <row r="60643" ht="8.25" customHeight="1"/>
    <row r="60644" ht="8.25" customHeight="1"/>
    <row r="60645" ht="8.25" customHeight="1"/>
    <row r="60646" ht="8.25" customHeight="1"/>
    <row r="60647" ht="8.25" customHeight="1"/>
    <row r="60648" ht="8.25" customHeight="1"/>
    <row r="60649" ht="8.25" customHeight="1"/>
    <row r="60650" ht="8.25" customHeight="1"/>
    <row r="60651" ht="8.25" customHeight="1"/>
    <row r="60652" ht="8.25" customHeight="1"/>
    <row r="60653" ht="8.25" customHeight="1"/>
    <row r="60654" ht="8.25" customHeight="1"/>
    <row r="60655" ht="8.25" customHeight="1"/>
    <row r="60656" ht="8.25" customHeight="1"/>
    <row r="60657" ht="8.25" customHeight="1"/>
    <row r="60658" ht="8.25" customHeight="1"/>
    <row r="60659" ht="8.25" customHeight="1"/>
    <row r="60660" ht="8.25" customHeight="1"/>
    <row r="60661" ht="8.25" customHeight="1"/>
    <row r="60662" ht="8.25" customHeight="1"/>
    <row r="60663" ht="8.25" customHeight="1"/>
    <row r="60664" ht="8.25" customHeight="1"/>
    <row r="60665" ht="8.25" customHeight="1"/>
    <row r="60666" ht="8.25" customHeight="1"/>
    <row r="60667" ht="8.25" customHeight="1"/>
    <row r="60668" ht="8.25" customHeight="1"/>
    <row r="60669" ht="8.25" customHeight="1"/>
    <row r="60670" ht="8.25" customHeight="1"/>
    <row r="60671" ht="8.25" customHeight="1"/>
    <row r="60672" ht="8.25" customHeight="1"/>
    <row r="60673" ht="8.25" customHeight="1"/>
    <row r="60674" ht="8.25" customHeight="1"/>
    <row r="60675" ht="8.25" customHeight="1"/>
    <row r="60676" ht="8.25" customHeight="1"/>
    <row r="60677" ht="8.25" customHeight="1"/>
    <row r="60678" ht="8.25" customHeight="1"/>
    <row r="60679" ht="8.25" customHeight="1"/>
    <row r="60680" ht="8.25" customHeight="1"/>
    <row r="60681" ht="8.25" customHeight="1"/>
    <row r="60682" ht="8.25" customHeight="1"/>
    <row r="60683" ht="8.25" customHeight="1"/>
    <row r="60684" ht="8.25" customHeight="1"/>
    <row r="60685" ht="8.25" customHeight="1"/>
    <row r="60686" ht="8.25" customHeight="1"/>
    <row r="60687" ht="8.25" customHeight="1"/>
    <row r="60688" ht="8.25" customHeight="1"/>
    <row r="60689" ht="8.25" customHeight="1"/>
    <row r="60690" ht="8.25" customHeight="1"/>
    <row r="60691" ht="8.25" customHeight="1"/>
    <row r="60692" ht="8.25" customHeight="1"/>
    <row r="60693" ht="8.25" customHeight="1"/>
    <row r="60694" ht="8.25" customHeight="1"/>
    <row r="60695" ht="8.25" customHeight="1"/>
    <row r="60696" ht="8.25" customHeight="1"/>
    <row r="60697" ht="8.25" customHeight="1"/>
    <row r="60698" ht="8.25" customHeight="1"/>
    <row r="60699" ht="8.25" customHeight="1"/>
    <row r="60700" ht="8.25" customHeight="1"/>
    <row r="60701" ht="8.25" customHeight="1"/>
    <row r="60702" ht="8.25" customHeight="1"/>
    <row r="60703" ht="8.25" customHeight="1"/>
    <row r="60704" ht="8.25" customHeight="1"/>
    <row r="60705" ht="8.25" customHeight="1"/>
    <row r="60706" ht="8.25" customHeight="1"/>
    <row r="60707" ht="8.25" customHeight="1"/>
    <row r="60708" ht="8.25" customHeight="1"/>
    <row r="60709" ht="8.25" customHeight="1"/>
    <row r="60710" ht="8.25" customHeight="1"/>
    <row r="60711" ht="8.25" customHeight="1"/>
    <row r="60712" ht="8.25" customHeight="1"/>
    <row r="60713" ht="8.25" customHeight="1"/>
    <row r="60714" ht="8.25" customHeight="1"/>
    <row r="60715" ht="8.25" customHeight="1"/>
    <row r="60716" ht="8.25" customHeight="1"/>
    <row r="60717" ht="8.25" customHeight="1"/>
    <row r="60718" ht="8.25" customHeight="1"/>
    <row r="60719" ht="8.25" customHeight="1"/>
    <row r="60720" ht="8.25" customHeight="1"/>
    <row r="60721" ht="8.25" customHeight="1"/>
    <row r="60722" ht="8.25" customHeight="1"/>
    <row r="60723" ht="8.25" customHeight="1"/>
    <row r="60724" ht="8.25" customHeight="1"/>
    <row r="60725" ht="8.25" customHeight="1"/>
    <row r="60726" ht="8.25" customHeight="1"/>
    <row r="60727" ht="8.25" customHeight="1"/>
    <row r="60728" ht="8.25" customHeight="1"/>
    <row r="60729" ht="8.25" customHeight="1"/>
    <row r="60730" ht="8.25" customHeight="1"/>
    <row r="60731" ht="8.25" customHeight="1"/>
    <row r="60732" ht="8.25" customHeight="1"/>
    <row r="60733" ht="8.25" customHeight="1"/>
    <row r="60734" ht="8.25" customHeight="1"/>
    <row r="60735" ht="8.25" customHeight="1"/>
    <row r="60736" ht="8.25" customHeight="1"/>
    <row r="60737" ht="8.25" customHeight="1"/>
    <row r="60738" ht="8.25" customHeight="1"/>
    <row r="60739" ht="8.25" customHeight="1"/>
    <row r="60740" ht="8.25" customHeight="1"/>
    <row r="60741" ht="8.25" customHeight="1"/>
    <row r="60742" ht="8.25" customHeight="1"/>
    <row r="60743" ht="8.25" customHeight="1"/>
    <row r="60744" ht="8.25" customHeight="1"/>
    <row r="60745" ht="8.25" customHeight="1"/>
    <row r="60746" ht="8.25" customHeight="1"/>
    <row r="60747" ht="8.25" customHeight="1"/>
    <row r="60748" ht="8.25" customHeight="1"/>
    <row r="60749" ht="8.25" customHeight="1"/>
    <row r="60750" ht="8.25" customHeight="1"/>
    <row r="60751" ht="8.25" customHeight="1"/>
    <row r="60752" ht="8.25" customHeight="1"/>
    <row r="60753" ht="8.25" customHeight="1"/>
    <row r="60754" ht="8.25" customHeight="1"/>
    <row r="60755" ht="8.25" customHeight="1"/>
    <row r="60756" ht="8.25" customHeight="1"/>
    <row r="60757" ht="8.25" customHeight="1"/>
    <row r="60758" ht="8.25" customHeight="1"/>
    <row r="60759" ht="8.25" customHeight="1"/>
    <row r="60760" ht="8.25" customHeight="1"/>
    <row r="60761" ht="8.25" customHeight="1"/>
    <row r="60762" ht="8.25" customHeight="1"/>
    <row r="60763" ht="8.25" customHeight="1"/>
    <row r="60764" ht="8.25" customHeight="1"/>
    <row r="60765" ht="8.25" customHeight="1"/>
    <row r="60766" ht="8.25" customHeight="1"/>
    <row r="60767" ht="8.25" customHeight="1"/>
    <row r="60768" ht="8.25" customHeight="1"/>
    <row r="60769" ht="8.25" customHeight="1"/>
    <row r="60770" ht="8.25" customHeight="1"/>
    <row r="60771" ht="8.25" customHeight="1"/>
    <row r="60772" ht="8.25" customHeight="1"/>
    <row r="60773" ht="8.25" customHeight="1"/>
    <row r="60774" ht="8.25" customHeight="1"/>
    <row r="60775" ht="8.25" customHeight="1"/>
    <row r="60776" ht="8.25" customHeight="1"/>
    <row r="60777" ht="8.25" customHeight="1"/>
    <row r="60778" ht="8.25" customHeight="1"/>
    <row r="60779" ht="8.25" customHeight="1"/>
    <row r="60780" ht="8.25" customHeight="1"/>
    <row r="60781" ht="8.25" customHeight="1"/>
    <row r="60782" ht="8.25" customHeight="1"/>
    <row r="60783" ht="8.25" customHeight="1"/>
    <row r="60784" ht="8.25" customHeight="1"/>
    <row r="60785" ht="8.25" customHeight="1"/>
    <row r="60786" ht="8.25" customHeight="1"/>
    <row r="60787" ht="8.25" customHeight="1"/>
    <row r="60788" ht="8.25" customHeight="1"/>
    <row r="60789" ht="8.25" customHeight="1"/>
    <row r="60790" ht="8.25" customHeight="1"/>
    <row r="60791" ht="8.25" customHeight="1"/>
    <row r="60792" ht="8.25" customHeight="1"/>
    <row r="60793" ht="8.25" customHeight="1"/>
    <row r="60794" ht="8.25" customHeight="1"/>
    <row r="60795" ht="8.25" customHeight="1"/>
    <row r="60796" ht="8.25" customHeight="1"/>
    <row r="60797" ht="8.25" customHeight="1"/>
    <row r="60798" ht="8.25" customHeight="1"/>
    <row r="60799" ht="8.25" customHeight="1"/>
    <row r="60800" ht="8.25" customHeight="1"/>
    <row r="60801" ht="8.25" customHeight="1"/>
    <row r="60802" ht="8.25" customHeight="1"/>
    <row r="60803" ht="8.25" customHeight="1"/>
    <row r="60804" ht="8.25" customHeight="1"/>
    <row r="60805" ht="8.25" customHeight="1"/>
    <row r="60806" ht="8.25" customHeight="1"/>
    <row r="60807" ht="8.25" customHeight="1"/>
    <row r="60808" ht="8.25" customHeight="1"/>
    <row r="60809" ht="8.25" customHeight="1"/>
    <row r="60810" ht="8.25" customHeight="1"/>
    <row r="60811" ht="8.25" customHeight="1"/>
    <row r="60812" ht="8.25" customHeight="1"/>
    <row r="60813" ht="8.25" customHeight="1"/>
    <row r="60814" ht="8.25" customHeight="1"/>
    <row r="60815" ht="8.25" customHeight="1"/>
    <row r="60816" ht="8.25" customHeight="1"/>
    <row r="60817" ht="8.25" customHeight="1"/>
    <row r="60818" ht="8.25" customHeight="1"/>
    <row r="60819" ht="8.25" customHeight="1"/>
    <row r="60820" ht="8.25" customHeight="1"/>
    <row r="60821" ht="8.25" customHeight="1"/>
    <row r="60822" ht="8.25" customHeight="1"/>
    <row r="60823" ht="8.25" customHeight="1"/>
    <row r="60824" ht="8.25" customHeight="1"/>
    <row r="60825" ht="8.25" customHeight="1"/>
    <row r="60826" ht="8.25" customHeight="1"/>
    <row r="60827" ht="8.25" customHeight="1"/>
    <row r="60828" ht="8.25" customHeight="1"/>
    <row r="60829" ht="8.25" customHeight="1"/>
    <row r="60830" ht="8.25" customHeight="1"/>
    <row r="60831" ht="8.25" customHeight="1"/>
    <row r="60832" ht="8.25" customHeight="1"/>
    <row r="60833" ht="8.25" customHeight="1"/>
    <row r="60834" ht="8.25" customHeight="1"/>
    <row r="60835" ht="8.25" customHeight="1"/>
    <row r="60836" ht="8.25" customHeight="1"/>
    <row r="60837" ht="8.25" customHeight="1"/>
    <row r="60838" ht="8.25" customHeight="1"/>
    <row r="60839" ht="8.25" customHeight="1"/>
    <row r="60840" ht="8.25" customHeight="1"/>
    <row r="60841" ht="8.25" customHeight="1"/>
    <row r="60842" ht="8.25" customHeight="1"/>
    <row r="60843" ht="8.25" customHeight="1"/>
    <row r="60844" ht="8.25" customHeight="1"/>
    <row r="60845" ht="8.25" customHeight="1"/>
    <row r="60846" ht="8.25" customHeight="1"/>
    <row r="60847" ht="8.25" customHeight="1"/>
    <row r="60848" ht="8.25" customHeight="1"/>
    <row r="60849" ht="8.25" customHeight="1"/>
    <row r="60850" ht="8.25" customHeight="1"/>
    <row r="60851" ht="8.25" customHeight="1"/>
    <row r="60852" ht="8.25" customHeight="1"/>
    <row r="60853" ht="8.25" customHeight="1"/>
    <row r="60854" ht="8.25" customHeight="1"/>
    <row r="60855" ht="8.25" customHeight="1"/>
    <row r="60856" ht="8.25" customHeight="1"/>
    <row r="60857" ht="8.25" customHeight="1"/>
    <row r="60858" ht="8.25" customHeight="1"/>
    <row r="60859" ht="8.25" customHeight="1"/>
    <row r="60860" ht="8.25" customHeight="1"/>
    <row r="60861" ht="8.25" customHeight="1"/>
    <row r="60862" ht="8.25" customHeight="1"/>
    <row r="60863" ht="8.25" customHeight="1"/>
    <row r="60864" ht="8.25" customHeight="1"/>
    <row r="60865" ht="8.25" customHeight="1"/>
    <row r="60866" ht="8.25" customHeight="1"/>
    <row r="60867" ht="8.25" customHeight="1"/>
    <row r="60868" ht="8.25" customHeight="1"/>
    <row r="60869" ht="8.25" customHeight="1"/>
    <row r="60870" ht="8.25" customHeight="1"/>
    <row r="60871" ht="8.25" customHeight="1"/>
    <row r="60872" ht="8.25" customHeight="1"/>
    <row r="60873" ht="8.25" customHeight="1"/>
    <row r="60874" ht="8.25" customHeight="1"/>
    <row r="60875" ht="8.25" customHeight="1"/>
    <row r="60876" ht="8.25" customHeight="1"/>
    <row r="60877" ht="8.25" customHeight="1"/>
    <row r="60878" ht="8.25" customHeight="1"/>
    <row r="60879" ht="8.25" customHeight="1"/>
    <row r="60880" ht="8.25" customHeight="1"/>
    <row r="60881" ht="8.25" customHeight="1"/>
    <row r="60882" ht="8.25" customHeight="1"/>
    <row r="60883" ht="8.25" customHeight="1"/>
    <row r="60884" ht="8.25" customHeight="1"/>
    <row r="60885" ht="8.25" customHeight="1"/>
    <row r="60886" ht="8.25" customHeight="1"/>
    <row r="60887" ht="8.25" customHeight="1"/>
    <row r="60888" ht="8.25" customHeight="1"/>
    <row r="60889" ht="8.25" customHeight="1"/>
    <row r="60890" ht="8.25" customHeight="1"/>
    <row r="60891" ht="8.25" customHeight="1"/>
    <row r="60892" ht="8.25" customHeight="1"/>
    <row r="60893" ht="8.25" customHeight="1"/>
    <row r="60894" ht="8.25" customHeight="1"/>
    <row r="60895" ht="8.25" customHeight="1"/>
    <row r="60896" ht="8.25" customHeight="1"/>
    <row r="60897" ht="8.25" customHeight="1"/>
    <row r="60898" ht="8.25" customHeight="1"/>
    <row r="60899" ht="8.25" customHeight="1"/>
    <row r="60900" ht="8.25" customHeight="1"/>
    <row r="60901" ht="8.25" customHeight="1"/>
    <row r="60902" ht="8.25" customHeight="1"/>
    <row r="60903" ht="8.25" customHeight="1"/>
    <row r="60904" ht="8.25" customHeight="1"/>
    <row r="60905" ht="8.25" customHeight="1"/>
    <row r="60906" ht="8.25" customHeight="1"/>
    <row r="60907" ht="8.25" customHeight="1"/>
    <row r="60908" ht="8.25" customHeight="1"/>
    <row r="60909" ht="8.25" customHeight="1"/>
    <row r="60910" ht="8.25" customHeight="1"/>
    <row r="60911" ht="8.25" customHeight="1"/>
    <row r="60912" ht="8.25" customHeight="1"/>
    <row r="60913" ht="8.25" customHeight="1"/>
    <row r="60914" ht="8.25" customHeight="1"/>
    <row r="60915" ht="8.25" customHeight="1"/>
    <row r="60916" ht="8.25" customHeight="1"/>
    <row r="60917" ht="8.25" customHeight="1"/>
    <row r="60918" ht="8.25" customHeight="1"/>
    <row r="60919" ht="8.25" customHeight="1"/>
    <row r="60920" ht="8.25" customHeight="1"/>
    <row r="60921" ht="8.25" customHeight="1"/>
    <row r="60922" ht="8.25" customHeight="1"/>
    <row r="60923" ht="8.25" customHeight="1"/>
    <row r="60924" ht="8.25" customHeight="1"/>
    <row r="60925" ht="8.25" customHeight="1"/>
    <row r="60926" ht="8.25" customHeight="1"/>
    <row r="60927" ht="8.25" customHeight="1"/>
    <row r="60928" ht="8.25" customHeight="1"/>
    <row r="60929" ht="8.25" customHeight="1"/>
    <row r="60930" ht="8.25" customHeight="1"/>
    <row r="60931" ht="8.25" customHeight="1"/>
    <row r="60932" ht="8.25" customHeight="1"/>
    <row r="60933" ht="8.25" customHeight="1"/>
    <row r="60934" ht="8.25" customHeight="1"/>
    <row r="60935" ht="8.25" customHeight="1"/>
    <row r="60936" ht="8.25" customHeight="1"/>
    <row r="60937" ht="8.25" customHeight="1"/>
    <row r="60938" ht="8.25" customHeight="1"/>
    <row r="60939" ht="8.25" customHeight="1"/>
    <row r="60940" ht="8.25" customHeight="1"/>
    <row r="60941" ht="8.25" customHeight="1"/>
    <row r="60942" ht="8.25" customHeight="1"/>
    <row r="60943" ht="8.25" customHeight="1"/>
    <row r="60944" ht="8.25" customHeight="1"/>
    <row r="60945" ht="8.25" customHeight="1"/>
    <row r="60946" ht="8.25" customHeight="1"/>
    <row r="60947" ht="8.25" customHeight="1"/>
    <row r="60948" ht="8.25" customHeight="1"/>
    <row r="60949" ht="8.25" customHeight="1"/>
    <row r="60950" ht="8.25" customHeight="1"/>
    <row r="60951" ht="8.25" customHeight="1"/>
    <row r="60952" ht="8.25" customHeight="1"/>
    <row r="60953" ht="8.25" customHeight="1"/>
    <row r="60954" ht="8.25" customHeight="1"/>
    <row r="60955" ht="8.25" customHeight="1"/>
    <row r="60956" ht="8.25" customHeight="1"/>
    <row r="60957" ht="8.25" customHeight="1"/>
    <row r="60958" ht="8.25" customHeight="1"/>
    <row r="60959" ht="8.25" customHeight="1"/>
    <row r="60960" ht="8.25" customHeight="1"/>
    <row r="60961" ht="8.25" customHeight="1"/>
    <row r="60962" ht="8.25" customHeight="1"/>
    <row r="60963" ht="8.25" customHeight="1"/>
    <row r="60964" ht="8.25" customHeight="1"/>
    <row r="60965" ht="8.25" customHeight="1"/>
    <row r="60966" ht="8.25" customHeight="1"/>
    <row r="60967" ht="8.25" customHeight="1"/>
    <row r="60968" ht="8.25" customHeight="1"/>
    <row r="60969" ht="8.25" customHeight="1"/>
    <row r="60970" ht="8.25" customHeight="1"/>
    <row r="60971" ht="8.25" customHeight="1"/>
    <row r="60972" ht="8.25" customHeight="1"/>
    <row r="60973" ht="8.25" customHeight="1"/>
    <row r="60974" ht="8.25" customHeight="1"/>
    <row r="60975" ht="8.25" customHeight="1"/>
    <row r="60976" ht="8.25" customHeight="1"/>
    <row r="60977" ht="8.25" customHeight="1"/>
    <row r="60978" ht="8.25" customHeight="1"/>
    <row r="60979" ht="8.25" customHeight="1"/>
    <row r="60980" ht="8.25" customHeight="1"/>
    <row r="60981" ht="8.25" customHeight="1"/>
    <row r="60982" ht="8.25" customHeight="1"/>
    <row r="60983" ht="8.25" customHeight="1"/>
    <row r="60984" ht="8.25" customHeight="1"/>
    <row r="60985" ht="8.25" customHeight="1"/>
    <row r="60986" ht="8.25" customHeight="1"/>
    <row r="60987" ht="8.25" customHeight="1"/>
    <row r="60988" ht="8.25" customHeight="1"/>
    <row r="60989" ht="8.25" customHeight="1"/>
    <row r="60990" ht="8.25" customHeight="1"/>
    <row r="60991" ht="8.25" customHeight="1"/>
    <row r="60992" ht="8.25" customHeight="1"/>
    <row r="60993" ht="8.25" customHeight="1"/>
    <row r="60994" ht="8.25" customHeight="1"/>
    <row r="60995" ht="8.25" customHeight="1"/>
    <row r="60996" ht="8.25" customHeight="1"/>
    <row r="60997" ht="8.25" customHeight="1"/>
    <row r="60998" ht="8.25" customHeight="1"/>
    <row r="60999" ht="8.25" customHeight="1"/>
    <row r="61000" ht="8.25" customHeight="1"/>
    <row r="61001" ht="8.25" customHeight="1"/>
    <row r="61002" ht="8.25" customHeight="1"/>
    <row r="61003" ht="8.25" customHeight="1"/>
    <row r="61004" ht="8.25" customHeight="1"/>
    <row r="61005" ht="8.25" customHeight="1"/>
    <row r="61006" ht="8.25" customHeight="1"/>
    <row r="61007" ht="8.25" customHeight="1"/>
    <row r="61008" ht="8.25" customHeight="1"/>
    <row r="61009" ht="8.25" customHeight="1"/>
    <row r="61010" ht="8.25" customHeight="1"/>
    <row r="61011" ht="8.25" customHeight="1"/>
    <row r="61012" ht="8.25" customHeight="1"/>
    <row r="61013" ht="8.25" customHeight="1"/>
    <row r="61014" ht="8.25" customHeight="1"/>
    <row r="61015" ht="8.25" customHeight="1"/>
    <row r="61016" ht="8.25" customHeight="1"/>
    <row r="61017" ht="8.25" customHeight="1"/>
    <row r="61018" ht="8.25" customHeight="1"/>
    <row r="61019" ht="8.25" customHeight="1"/>
    <row r="61020" ht="8.25" customHeight="1"/>
    <row r="61021" ht="8.25" customHeight="1"/>
    <row r="61022" ht="8.25" customHeight="1"/>
    <row r="61023" ht="8.25" customHeight="1"/>
    <row r="61024" ht="8.25" customHeight="1"/>
    <row r="61025" ht="8.25" customHeight="1"/>
    <row r="61026" ht="8.25" customHeight="1"/>
    <row r="61027" ht="8.25" customHeight="1"/>
    <row r="61028" ht="8.25" customHeight="1"/>
    <row r="61029" ht="8.25" customHeight="1"/>
    <row r="61030" ht="8.25" customHeight="1"/>
    <row r="61031" ht="8.25" customHeight="1"/>
    <row r="61032" ht="8.25" customHeight="1"/>
    <row r="61033" ht="8.25" customHeight="1"/>
    <row r="61034" ht="8.25" customHeight="1"/>
    <row r="61035" ht="8.25" customHeight="1"/>
    <row r="61036" ht="8.25" customHeight="1"/>
    <row r="61037" ht="8.25" customHeight="1"/>
    <row r="61038" ht="8.25" customHeight="1"/>
    <row r="61039" ht="8.25" customHeight="1"/>
    <row r="61040" ht="8.25" customHeight="1"/>
    <row r="61041" ht="8.25" customHeight="1"/>
    <row r="61042" ht="8.25" customHeight="1"/>
    <row r="61043" ht="8.25" customHeight="1"/>
    <row r="61044" ht="8.25" customHeight="1"/>
    <row r="61045" ht="8.25" customHeight="1"/>
    <row r="61046" ht="8.25" customHeight="1"/>
    <row r="61047" ht="8.25" customHeight="1"/>
    <row r="61048" ht="8.25" customHeight="1"/>
    <row r="61049" ht="8.25" customHeight="1"/>
    <row r="61050" ht="8.25" customHeight="1"/>
    <row r="61051" ht="8.25" customHeight="1"/>
    <row r="61052" ht="8.25" customHeight="1"/>
    <row r="61053" ht="8.25" customHeight="1"/>
    <row r="61054" ht="8.25" customHeight="1"/>
    <row r="61055" ht="8.25" customHeight="1"/>
    <row r="61056" ht="8.25" customHeight="1"/>
    <row r="61057" ht="8.25" customHeight="1"/>
    <row r="61058" ht="8.25" customHeight="1"/>
    <row r="61059" ht="8.25" customHeight="1"/>
    <row r="61060" ht="8.25" customHeight="1"/>
    <row r="61061" ht="8.25" customHeight="1"/>
    <row r="61062" ht="8.25" customHeight="1"/>
    <row r="61063" ht="8.25" customHeight="1"/>
    <row r="61064" ht="8.25" customHeight="1"/>
    <row r="61065" ht="8.25" customHeight="1"/>
    <row r="61066" ht="8.25" customHeight="1"/>
    <row r="61067" ht="8.25" customHeight="1"/>
    <row r="61068" ht="8.25" customHeight="1"/>
    <row r="61069" ht="8.25" customHeight="1"/>
    <row r="61070" ht="8.25" customHeight="1"/>
    <row r="61071" ht="8.25" customHeight="1"/>
    <row r="61072" ht="8.25" customHeight="1"/>
    <row r="61073" ht="8.25" customHeight="1"/>
    <row r="61074" ht="8.25" customHeight="1"/>
    <row r="61075" ht="8.25" customHeight="1"/>
    <row r="61076" ht="8.25" customHeight="1"/>
    <row r="61077" ht="8.25" customHeight="1"/>
    <row r="61078" ht="8.25" customHeight="1"/>
    <row r="61079" ht="8.25" customHeight="1"/>
    <row r="61080" ht="8.25" customHeight="1"/>
    <row r="61081" ht="8.25" customHeight="1"/>
    <row r="61082" ht="8.25" customHeight="1"/>
    <row r="61083" ht="8.25" customHeight="1"/>
    <row r="61084" ht="8.25" customHeight="1"/>
    <row r="61085" ht="8.25" customHeight="1"/>
    <row r="61086" ht="8.25" customHeight="1"/>
    <row r="61087" ht="8.25" customHeight="1"/>
    <row r="61088" ht="8.25" customHeight="1"/>
    <row r="61089" ht="8.25" customHeight="1"/>
    <row r="61090" ht="8.25" customHeight="1"/>
    <row r="61091" ht="8.25" customHeight="1"/>
    <row r="61092" ht="8.25" customHeight="1"/>
    <row r="61093" ht="8.25" customHeight="1"/>
    <row r="61094" ht="8.25" customHeight="1"/>
    <row r="61095" ht="8.25" customHeight="1"/>
    <row r="61096" ht="8.25" customHeight="1"/>
    <row r="61097" ht="8.25" customHeight="1"/>
    <row r="61098" ht="8.25" customHeight="1"/>
    <row r="61099" ht="8.25" customHeight="1"/>
    <row r="61100" ht="8.25" customHeight="1"/>
    <row r="61101" ht="8.25" customHeight="1"/>
    <row r="61102" ht="8.25" customHeight="1"/>
    <row r="61103" ht="8.25" customHeight="1"/>
    <row r="61104" ht="8.25" customHeight="1"/>
    <row r="61105" ht="8.25" customHeight="1"/>
    <row r="61106" ht="8.25" customHeight="1"/>
    <row r="61107" ht="8.25" customHeight="1"/>
    <row r="61108" ht="8.25" customHeight="1"/>
    <row r="61109" ht="8.25" customHeight="1"/>
    <row r="61110" ht="8.25" customHeight="1"/>
    <row r="61111" ht="8.25" customHeight="1"/>
    <row r="61112" ht="8.25" customHeight="1"/>
    <row r="61113" ht="8.25" customHeight="1"/>
    <row r="61114" ht="8.25" customHeight="1"/>
    <row r="61115" ht="8.25" customHeight="1"/>
    <row r="61116" ht="8.25" customHeight="1"/>
    <row r="61117" ht="8.25" customHeight="1"/>
    <row r="61118" ht="8.25" customHeight="1"/>
    <row r="61119" ht="8.25" customHeight="1"/>
    <row r="61120" ht="8.25" customHeight="1"/>
    <row r="61121" ht="8.25" customHeight="1"/>
    <row r="61122" ht="8.25" customHeight="1"/>
    <row r="61123" ht="8.25" customHeight="1"/>
    <row r="61124" ht="8.25" customHeight="1"/>
    <row r="61125" ht="8.25" customHeight="1"/>
    <row r="61126" ht="8.25" customHeight="1"/>
    <row r="61127" ht="8.25" customHeight="1"/>
    <row r="61128" ht="8.25" customHeight="1"/>
    <row r="61129" ht="8.25" customHeight="1"/>
    <row r="61130" ht="8.25" customHeight="1"/>
    <row r="61131" ht="8.25" customHeight="1"/>
    <row r="61132" ht="8.25" customHeight="1"/>
    <row r="61133" ht="8.25" customHeight="1"/>
    <row r="61134" ht="8.25" customHeight="1"/>
    <row r="61135" ht="8.25" customHeight="1"/>
    <row r="61136" ht="8.25" customHeight="1"/>
    <row r="61137" ht="8.25" customHeight="1"/>
    <row r="61138" ht="8.25" customHeight="1"/>
    <row r="61139" ht="8.25" customHeight="1"/>
    <row r="61140" ht="8.25" customHeight="1"/>
    <row r="61141" ht="8.25" customHeight="1"/>
    <row r="61142" ht="8.25" customHeight="1"/>
    <row r="61143" ht="8.25" customHeight="1"/>
    <row r="61144" ht="8.25" customHeight="1"/>
    <row r="61145" ht="8.25" customHeight="1"/>
    <row r="61146" ht="8.25" customHeight="1"/>
    <row r="61147" ht="8.25" customHeight="1"/>
    <row r="61148" ht="8.25" customHeight="1"/>
    <row r="61149" ht="8.25" customHeight="1"/>
    <row r="61150" ht="8.25" customHeight="1"/>
    <row r="61151" ht="8.25" customHeight="1"/>
    <row r="61152" ht="8.25" customHeight="1"/>
    <row r="61153" ht="8.25" customHeight="1"/>
    <row r="61154" ht="8.25" customHeight="1"/>
    <row r="61155" ht="8.25" customHeight="1"/>
    <row r="61156" ht="8.25" customHeight="1"/>
    <row r="61157" ht="8.25" customHeight="1"/>
    <row r="61158" ht="8.25" customHeight="1"/>
    <row r="61159" ht="8.25" customHeight="1"/>
    <row r="61160" ht="8.25" customHeight="1"/>
    <row r="61161" ht="8.25" customHeight="1"/>
    <row r="61162" ht="8.25" customHeight="1"/>
    <row r="61163" ht="8.25" customHeight="1"/>
    <row r="61164" ht="8.25" customHeight="1"/>
    <row r="61165" ht="8.25" customHeight="1"/>
    <row r="61166" ht="8.25" customHeight="1"/>
    <row r="61167" ht="8.25" customHeight="1"/>
    <row r="61168" ht="8.25" customHeight="1"/>
    <row r="61169" ht="8.25" customHeight="1"/>
    <row r="61170" ht="8.25" customHeight="1"/>
    <row r="61171" ht="8.25" customHeight="1"/>
    <row r="61172" ht="8.25" customHeight="1"/>
    <row r="61173" ht="8.25" customHeight="1"/>
    <row r="61174" ht="8.25" customHeight="1"/>
    <row r="61175" ht="8.25" customHeight="1"/>
    <row r="61176" ht="8.25" customHeight="1"/>
    <row r="61177" ht="8.25" customHeight="1"/>
    <row r="61178" ht="8.25" customHeight="1"/>
    <row r="61179" ht="8.25" customHeight="1"/>
    <row r="61180" ht="8.25" customHeight="1"/>
    <row r="61181" ht="8.25" customHeight="1"/>
    <row r="61182" ht="8.25" customHeight="1"/>
    <row r="61183" ht="8.25" customHeight="1"/>
    <row r="61184" ht="8.25" customHeight="1"/>
    <row r="61185" ht="8.25" customHeight="1"/>
    <row r="61186" ht="8.25" customHeight="1"/>
    <row r="61187" ht="8.25" customHeight="1"/>
    <row r="61188" ht="8.25" customHeight="1"/>
    <row r="61189" ht="8.25" customHeight="1"/>
    <row r="61190" ht="8.25" customHeight="1"/>
    <row r="61191" ht="8.25" customHeight="1"/>
    <row r="61192" ht="8.25" customHeight="1"/>
    <row r="61193" ht="8.25" customHeight="1"/>
    <row r="61194" ht="8.25" customHeight="1"/>
    <row r="61195" ht="8.25" customHeight="1"/>
    <row r="61196" ht="8.25" customHeight="1"/>
    <row r="61197" ht="8.25" customHeight="1"/>
    <row r="61198" ht="8.25" customHeight="1"/>
    <row r="61199" ht="8.25" customHeight="1"/>
    <row r="61200" ht="8.25" customHeight="1"/>
    <row r="61201" ht="8.25" customHeight="1"/>
    <row r="61202" ht="8.25" customHeight="1"/>
    <row r="61203" ht="8.25" customHeight="1"/>
    <row r="61204" ht="8.25" customHeight="1"/>
    <row r="61205" ht="8.25" customHeight="1"/>
    <row r="61206" ht="8.25" customHeight="1"/>
    <row r="61207" ht="8.25" customHeight="1"/>
    <row r="61208" ht="8.25" customHeight="1"/>
    <row r="61209" ht="8.25" customHeight="1"/>
    <row r="61210" ht="8.25" customHeight="1"/>
    <row r="61211" ht="8.25" customHeight="1"/>
    <row r="61212" ht="8.25" customHeight="1"/>
    <row r="61213" ht="8.25" customHeight="1"/>
    <row r="61214" ht="8.25" customHeight="1"/>
    <row r="61215" ht="8.25" customHeight="1"/>
    <row r="61216" ht="8.25" customHeight="1"/>
    <row r="61217" ht="8.25" customHeight="1"/>
    <row r="61218" ht="8.25" customHeight="1"/>
    <row r="61219" ht="8.25" customHeight="1"/>
    <row r="61220" ht="8.25" customHeight="1"/>
    <row r="61221" ht="8.25" customHeight="1"/>
    <row r="61222" ht="8.25" customHeight="1"/>
    <row r="61223" ht="8.25" customHeight="1"/>
    <row r="61224" ht="8.25" customHeight="1"/>
    <row r="61225" ht="8.25" customHeight="1"/>
    <row r="61226" ht="8.25" customHeight="1"/>
    <row r="61227" ht="8.25" customHeight="1"/>
    <row r="61228" ht="8.25" customHeight="1"/>
    <row r="61229" ht="8.25" customHeight="1"/>
    <row r="61230" ht="8.25" customHeight="1"/>
    <row r="61231" ht="8.25" customHeight="1"/>
    <row r="61232" ht="8.25" customHeight="1"/>
    <row r="61233" ht="8.25" customHeight="1"/>
    <row r="61234" ht="8.25" customHeight="1"/>
    <row r="61235" ht="8.25" customHeight="1"/>
    <row r="61236" ht="8.25" customHeight="1"/>
    <row r="61237" ht="8.25" customHeight="1"/>
    <row r="61238" ht="8.25" customHeight="1"/>
    <row r="61239" ht="8.25" customHeight="1"/>
    <row r="61240" ht="8.25" customHeight="1"/>
    <row r="61241" ht="8.25" customHeight="1"/>
    <row r="61242" ht="8.25" customHeight="1"/>
    <row r="61243" ht="8.25" customHeight="1"/>
    <row r="61244" ht="8.25" customHeight="1"/>
    <row r="61245" ht="8.25" customHeight="1"/>
    <row r="61246" ht="8.25" customHeight="1"/>
    <row r="61247" ht="8.25" customHeight="1"/>
    <row r="61248" ht="8.25" customHeight="1"/>
    <row r="61249" ht="8.25" customHeight="1"/>
    <row r="61250" ht="8.25" customHeight="1"/>
    <row r="61251" ht="8.25" customHeight="1"/>
    <row r="61252" ht="8.25" customHeight="1"/>
    <row r="61253" ht="8.25" customHeight="1"/>
    <row r="61254" ht="8.25" customHeight="1"/>
    <row r="61255" ht="8.25" customHeight="1"/>
    <row r="61256" ht="8.25" customHeight="1"/>
    <row r="61257" ht="8.25" customHeight="1"/>
    <row r="61258" ht="8.25" customHeight="1"/>
    <row r="61259" ht="8.25" customHeight="1"/>
    <row r="61260" ht="8.25" customHeight="1"/>
    <row r="61261" ht="8.25" customHeight="1"/>
    <row r="61262" ht="8.25" customHeight="1"/>
    <row r="61263" ht="8.25" customHeight="1"/>
    <row r="61264" ht="8.25" customHeight="1"/>
    <row r="61265" ht="8.25" customHeight="1"/>
    <row r="61266" ht="8.25" customHeight="1"/>
    <row r="61267" ht="8.25" customHeight="1"/>
    <row r="61268" ht="8.25" customHeight="1"/>
    <row r="61269" ht="8.25" customHeight="1"/>
    <row r="61270" ht="8.25" customHeight="1"/>
    <row r="61271" ht="8.25" customHeight="1"/>
    <row r="61272" ht="8.25" customHeight="1"/>
    <row r="61273" ht="8.25" customHeight="1"/>
    <row r="61274" ht="8.25" customHeight="1"/>
    <row r="61275" ht="8.25" customHeight="1"/>
    <row r="61276" ht="8.25" customHeight="1"/>
    <row r="61277" ht="8.25" customHeight="1"/>
    <row r="61278" ht="8.25" customHeight="1"/>
    <row r="61279" ht="8.25" customHeight="1"/>
    <row r="61280" ht="8.25" customHeight="1"/>
    <row r="61281" ht="8.25" customHeight="1"/>
    <row r="61282" ht="8.25" customHeight="1"/>
    <row r="61283" ht="8.25" customHeight="1"/>
    <row r="61284" ht="8.25" customHeight="1"/>
    <row r="61285" ht="8.25" customHeight="1"/>
    <row r="61286" ht="8.25" customHeight="1"/>
    <row r="61287" ht="8.25" customHeight="1"/>
    <row r="61288" ht="8.25" customHeight="1"/>
    <row r="61289" ht="8.25" customHeight="1"/>
    <row r="61290" ht="8.25" customHeight="1"/>
    <row r="61291" ht="8.25" customHeight="1"/>
    <row r="61292" ht="8.25" customHeight="1"/>
    <row r="61293" ht="8.25" customHeight="1"/>
    <row r="61294" ht="8.25" customHeight="1"/>
    <row r="61295" ht="8.25" customHeight="1"/>
    <row r="61296" ht="8.25" customHeight="1"/>
    <row r="61297" ht="8.25" customHeight="1"/>
    <row r="61298" ht="8.25" customHeight="1"/>
    <row r="61299" ht="8.25" customHeight="1"/>
    <row r="61300" ht="8.25" customHeight="1"/>
    <row r="61301" ht="8.25" customHeight="1"/>
    <row r="61302" ht="8.25" customHeight="1"/>
    <row r="61303" ht="8.25" customHeight="1"/>
    <row r="61304" ht="8.25" customHeight="1"/>
    <row r="61305" ht="8.25" customHeight="1"/>
    <row r="61306" ht="8.25" customHeight="1"/>
    <row r="61307" ht="8.25" customHeight="1"/>
    <row r="61308" ht="8.25" customHeight="1"/>
    <row r="61309" ht="8.25" customHeight="1"/>
    <row r="61310" ht="8.25" customHeight="1"/>
    <row r="61311" ht="8.25" customHeight="1"/>
    <row r="61312" ht="8.25" customHeight="1"/>
    <row r="61313" ht="8.25" customHeight="1"/>
    <row r="61314" ht="8.25" customHeight="1"/>
    <row r="61315" ht="8.25" customHeight="1"/>
    <row r="61316" ht="8.25" customHeight="1"/>
    <row r="61317" ht="8.25" customHeight="1"/>
    <row r="61318" ht="8.25" customHeight="1"/>
    <row r="61319" ht="8.25" customHeight="1"/>
    <row r="61320" ht="8.25" customHeight="1"/>
    <row r="61321" ht="8.25" customHeight="1"/>
    <row r="61322" ht="8.25" customHeight="1"/>
    <row r="61323" ht="8.25" customHeight="1"/>
    <row r="61324" ht="8.25" customHeight="1"/>
    <row r="61325" ht="8.25" customHeight="1"/>
    <row r="61326" ht="8.25" customHeight="1"/>
    <row r="61327" ht="8.25" customHeight="1"/>
    <row r="61328" ht="8.25" customHeight="1"/>
    <row r="61329" ht="8.25" customHeight="1"/>
    <row r="61330" ht="8.25" customHeight="1"/>
    <row r="61331" ht="8.25" customHeight="1"/>
    <row r="61332" ht="8.25" customHeight="1"/>
    <row r="61333" ht="8.25" customHeight="1"/>
    <row r="61334" ht="8.25" customHeight="1"/>
    <row r="61335" ht="8.25" customHeight="1"/>
    <row r="61336" ht="8.25" customHeight="1"/>
    <row r="61337" ht="8.25" customHeight="1"/>
    <row r="61338" ht="8.25" customHeight="1"/>
    <row r="61339" ht="8.25" customHeight="1"/>
    <row r="61340" ht="8.25" customHeight="1"/>
    <row r="61341" ht="8.25" customHeight="1"/>
    <row r="61342" ht="8.25" customHeight="1"/>
    <row r="61343" ht="8.25" customHeight="1"/>
    <row r="61344" ht="8.25" customHeight="1"/>
    <row r="61345" ht="8.25" customHeight="1"/>
    <row r="61346" ht="8.25" customHeight="1"/>
    <row r="61347" ht="8.25" customHeight="1"/>
    <row r="61348" ht="8.25" customHeight="1"/>
    <row r="61349" ht="8.25" customHeight="1"/>
    <row r="61350" ht="8.25" customHeight="1"/>
    <row r="61351" ht="8.25" customHeight="1"/>
    <row r="61352" ht="8.25" customHeight="1"/>
    <row r="61353" ht="8.25" customHeight="1"/>
    <row r="61354" ht="8.25" customHeight="1"/>
    <row r="61355" ht="8.25" customHeight="1"/>
    <row r="61356" ht="8.25" customHeight="1"/>
    <row r="61357" ht="8.25" customHeight="1"/>
    <row r="61358" ht="8.25" customHeight="1"/>
    <row r="61359" ht="8.25" customHeight="1"/>
    <row r="61360" ht="8.25" customHeight="1"/>
    <row r="61361" ht="8.25" customHeight="1"/>
    <row r="61362" ht="8.25" customHeight="1"/>
    <row r="61363" ht="8.25" customHeight="1"/>
    <row r="61364" ht="8.25" customHeight="1"/>
    <row r="61365" ht="8.25" customHeight="1"/>
    <row r="61366" ht="8.25" customHeight="1"/>
    <row r="61367" ht="8.25" customHeight="1"/>
    <row r="61368" ht="8.25" customHeight="1"/>
    <row r="61369" ht="8.25" customHeight="1"/>
    <row r="61370" ht="8.25" customHeight="1"/>
    <row r="61371" ht="8.25" customHeight="1"/>
    <row r="61372" ht="8.25" customHeight="1"/>
    <row r="61373" ht="8.25" customHeight="1"/>
    <row r="61374" ht="8.25" customHeight="1"/>
    <row r="61375" ht="8.25" customHeight="1"/>
    <row r="61376" ht="8.25" customHeight="1"/>
    <row r="61377" ht="8.25" customHeight="1"/>
    <row r="61378" ht="8.25" customHeight="1"/>
    <row r="61379" ht="8.25" customHeight="1"/>
    <row r="61380" ht="8.25" customHeight="1"/>
    <row r="61381" ht="8.25" customHeight="1"/>
    <row r="61382" ht="8.25" customHeight="1"/>
    <row r="61383" ht="8.25" customHeight="1"/>
    <row r="61384" ht="8.25" customHeight="1"/>
    <row r="61385" ht="8.25" customHeight="1"/>
    <row r="61386" ht="8.25" customHeight="1"/>
    <row r="61387" ht="8.25" customHeight="1"/>
    <row r="61388" ht="8.25" customHeight="1"/>
    <row r="61389" ht="8.25" customHeight="1"/>
    <row r="61390" ht="8.25" customHeight="1"/>
    <row r="61391" ht="8.25" customHeight="1"/>
    <row r="61392" ht="8.25" customHeight="1"/>
    <row r="61393" ht="8.25" customHeight="1"/>
    <row r="61394" ht="8.25" customHeight="1"/>
    <row r="61395" ht="8.25" customHeight="1"/>
    <row r="61396" ht="8.25" customHeight="1"/>
    <row r="61397" ht="8.25" customHeight="1"/>
    <row r="61398" ht="8.25" customHeight="1"/>
    <row r="61399" ht="8.25" customHeight="1"/>
    <row r="61400" ht="8.25" customHeight="1"/>
    <row r="61401" ht="8.25" customHeight="1"/>
    <row r="61402" ht="8.25" customHeight="1"/>
    <row r="61403" ht="8.25" customHeight="1"/>
    <row r="61404" ht="8.25" customHeight="1"/>
    <row r="61405" ht="8.25" customHeight="1"/>
    <row r="61406" ht="8.25" customHeight="1"/>
    <row r="61407" ht="8.25" customHeight="1"/>
    <row r="61408" ht="8.25" customHeight="1"/>
    <row r="61409" ht="8.25" customHeight="1"/>
    <row r="61410" ht="8.25" customHeight="1"/>
    <row r="61411" ht="8.25" customHeight="1"/>
    <row r="61412" ht="8.25" customHeight="1"/>
    <row r="61413" ht="8.25" customHeight="1"/>
    <row r="61414" ht="8.25" customHeight="1"/>
    <row r="61415" ht="8.25" customHeight="1"/>
    <row r="61416" ht="8.25" customHeight="1"/>
    <row r="61417" ht="8.25" customHeight="1"/>
    <row r="61418" ht="8.25" customHeight="1"/>
    <row r="61419" ht="8.25" customHeight="1"/>
    <row r="61420" ht="8.25" customHeight="1"/>
    <row r="61421" ht="8.25" customHeight="1"/>
    <row r="61422" ht="8.25" customHeight="1"/>
    <row r="61423" ht="8.25" customHeight="1"/>
    <row r="61424" ht="8.25" customHeight="1"/>
    <row r="61425" ht="8.25" customHeight="1"/>
    <row r="61426" ht="8.25" customHeight="1"/>
    <row r="61427" ht="8.25" customHeight="1"/>
    <row r="61428" ht="8.25" customHeight="1"/>
    <row r="61429" ht="8.25" customHeight="1"/>
    <row r="61430" ht="8.25" customHeight="1"/>
    <row r="61431" ht="8.25" customHeight="1"/>
    <row r="61432" ht="8.25" customHeight="1"/>
    <row r="61433" ht="8.25" customHeight="1"/>
    <row r="61434" ht="8.25" customHeight="1"/>
    <row r="61435" ht="8.25" customHeight="1"/>
    <row r="61436" ht="8.25" customHeight="1"/>
    <row r="61437" ht="8.25" customHeight="1"/>
    <row r="61438" ht="8.25" customHeight="1"/>
    <row r="61439" ht="8.25" customHeight="1"/>
    <row r="61440" ht="8.25" customHeight="1"/>
    <row r="61441" ht="8.25" customHeight="1"/>
    <row r="61442" ht="8.25" customHeight="1"/>
    <row r="61443" ht="8.25" customHeight="1"/>
    <row r="61444" ht="8.25" customHeight="1"/>
    <row r="61445" ht="8.25" customHeight="1"/>
    <row r="61446" ht="8.25" customHeight="1"/>
    <row r="61447" ht="8.25" customHeight="1"/>
    <row r="61448" ht="8.25" customHeight="1"/>
    <row r="61449" ht="8.25" customHeight="1"/>
    <row r="61450" ht="8.25" customHeight="1"/>
    <row r="61451" ht="8.25" customHeight="1"/>
    <row r="61452" ht="8.25" customHeight="1"/>
    <row r="61453" ht="8.25" customHeight="1"/>
    <row r="61454" ht="8.25" customHeight="1"/>
    <row r="61455" ht="8.25" customHeight="1"/>
    <row r="61456" ht="8.25" customHeight="1"/>
    <row r="61457" ht="8.25" customHeight="1"/>
    <row r="61458" ht="8.25" customHeight="1"/>
    <row r="61459" ht="8.25" customHeight="1"/>
    <row r="61460" ht="8.25" customHeight="1"/>
    <row r="61461" ht="8.25" customHeight="1"/>
    <row r="61462" ht="8.25" customHeight="1"/>
    <row r="61463" ht="8.25" customHeight="1"/>
    <row r="61464" ht="8.25" customHeight="1"/>
    <row r="61465" ht="8.25" customHeight="1"/>
    <row r="61466" ht="8.25" customHeight="1"/>
    <row r="61467" ht="8.25" customHeight="1"/>
    <row r="61468" ht="8.25" customHeight="1"/>
    <row r="61469" ht="8.25" customHeight="1"/>
    <row r="61470" ht="8.25" customHeight="1"/>
    <row r="61471" ht="8.25" customHeight="1"/>
    <row r="61472" ht="8.25" customHeight="1"/>
    <row r="61473" ht="8.25" customHeight="1"/>
    <row r="61474" ht="8.25" customHeight="1"/>
    <row r="61475" ht="8.25" customHeight="1"/>
    <row r="61476" ht="8.25" customHeight="1"/>
    <row r="61477" ht="8.25" customHeight="1"/>
    <row r="61478" ht="8.25" customHeight="1"/>
    <row r="61479" ht="8.25" customHeight="1"/>
    <row r="61480" ht="8.25" customHeight="1"/>
    <row r="61481" ht="8.25" customHeight="1"/>
    <row r="61482" ht="8.25" customHeight="1"/>
    <row r="61483" ht="8.25" customHeight="1"/>
    <row r="61484" ht="8.25" customHeight="1"/>
    <row r="61485" ht="8.25" customHeight="1"/>
    <row r="61486" ht="8.25" customHeight="1"/>
    <row r="61487" ht="8.25" customHeight="1"/>
    <row r="61488" ht="8.25" customHeight="1"/>
    <row r="61489" ht="8.25" customHeight="1"/>
    <row r="61490" ht="8.25" customHeight="1"/>
    <row r="61491" ht="8.25" customHeight="1"/>
    <row r="61492" ht="8.25" customHeight="1"/>
    <row r="61493" ht="8.25" customHeight="1"/>
    <row r="61494" ht="8.25" customHeight="1"/>
    <row r="61495" ht="8.25" customHeight="1"/>
    <row r="61496" ht="8.25" customHeight="1"/>
    <row r="61497" ht="8.25" customHeight="1"/>
    <row r="61498" ht="8.25" customHeight="1"/>
    <row r="61499" ht="8.25" customHeight="1"/>
    <row r="61500" ht="8.25" customHeight="1"/>
    <row r="61501" ht="8.25" customHeight="1"/>
    <row r="61502" ht="8.25" customHeight="1"/>
    <row r="61503" ht="8.25" customHeight="1"/>
    <row r="61504" ht="8.25" customHeight="1"/>
    <row r="61505" ht="8.25" customHeight="1"/>
    <row r="61506" ht="8.25" customHeight="1"/>
    <row r="61507" ht="8.25" customHeight="1"/>
    <row r="61508" ht="8.25" customHeight="1"/>
    <row r="61509" ht="8.25" customHeight="1"/>
    <row r="61510" ht="8.25" customHeight="1"/>
    <row r="61511" ht="8.25" customHeight="1"/>
    <row r="61512" ht="8.25" customHeight="1"/>
    <row r="61513" ht="8.25" customHeight="1"/>
    <row r="61514" ht="8.25" customHeight="1"/>
    <row r="61515" ht="8.25" customHeight="1"/>
    <row r="61516" ht="8.25" customHeight="1"/>
    <row r="61517" ht="8.25" customHeight="1"/>
    <row r="61518" ht="8.25" customHeight="1"/>
    <row r="61519" ht="8.25" customHeight="1"/>
    <row r="61520" ht="8.25" customHeight="1"/>
    <row r="61521" ht="8.25" customHeight="1"/>
    <row r="61522" ht="8.25" customHeight="1"/>
    <row r="61523" ht="8.25" customHeight="1"/>
    <row r="61524" ht="8.25" customHeight="1"/>
    <row r="61525" ht="8.25" customHeight="1"/>
    <row r="61526" ht="8.25" customHeight="1"/>
    <row r="61527" ht="8.25" customHeight="1"/>
    <row r="61528" ht="8.25" customHeight="1"/>
    <row r="61529" ht="8.25" customHeight="1"/>
    <row r="61530" ht="8.25" customHeight="1"/>
    <row r="61531" ht="8.25" customHeight="1"/>
    <row r="61532" ht="8.25" customHeight="1"/>
    <row r="61533" ht="8.25" customHeight="1"/>
    <row r="61534" ht="8.25" customHeight="1"/>
    <row r="61535" ht="8.25" customHeight="1"/>
    <row r="61536" ht="8.25" customHeight="1"/>
    <row r="61537" ht="8.25" customHeight="1"/>
    <row r="61538" ht="8.25" customHeight="1"/>
    <row r="61539" ht="8.25" customHeight="1"/>
    <row r="61540" ht="8.25" customHeight="1"/>
    <row r="61541" ht="8.25" customHeight="1"/>
    <row r="61542" ht="8.25" customHeight="1"/>
    <row r="61543" ht="8.25" customHeight="1"/>
    <row r="61544" ht="8.25" customHeight="1"/>
    <row r="61545" ht="8.25" customHeight="1"/>
    <row r="61546" ht="8.25" customHeight="1"/>
    <row r="61547" ht="8.25" customHeight="1"/>
    <row r="61548" ht="8.25" customHeight="1"/>
    <row r="61549" ht="8.25" customHeight="1"/>
    <row r="61550" ht="8.25" customHeight="1"/>
    <row r="61551" ht="8.25" customHeight="1"/>
    <row r="61552" ht="8.25" customHeight="1"/>
    <row r="61553" ht="8.25" customHeight="1"/>
    <row r="61554" ht="8.25" customHeight="1"/>
    <row r="61555" ht="8.25" customHeight="1"/>
    <row r="61556" ht="8.25" customHeight="1"/>
    <row r="61557" ht="8.25" customHeight="1"/>
    <row r="61558" ht="8.25" customHeight="1"/>
    <row r="61559" ht="8.25" customHeight="1"/>
    <row r="61560" ht="8.25" customHeight="1"/>
    <row r="61561" ht="8.25" customHeight="1"/>
    <row r="61562" ht="8.25" customHeight="1"/>
    <row r="61563" ht="8.25" customHeight="1"/>
    <row r="61564" ht="8.25" customHeight="1"/>
    <row r="61565" ht="8.25" customHeight="1"/>
    <row r="61566" ht="8.25" customHeight="1"/>
    <row r="61567" ht="8.25" customHeight="1"/>
    <row r="61568" ht="8.25" customHeight="1"/>
    <row r="61569" ht="8.25" customHeight="1"/>
    <row r="61570" ht="8.25" customHeight="1"/>
    <row r="61571" ht="8.25" customHeight="1"/>
    <row r="61572" ht="8.25" customHeight="1"/>
    <row r="61573" ht="8.25" customHeight="1"/>
    <row r="61574" ht="8.25" customHeight="1"/>
    <row r="61575" ht="8.25" customHeight="1"/>
    <row r="61576" ht="8.25" customHeight="1"/>
    <row r="61577" ht="8.25" customHeight="1"/>
    <row r="61578" ht="8.25" customHeight="1"/>
    <row r="61579" ht="8.25" customHeight="1"/>
    <row r="61580" ht="8.25" customHeight="1"/>
    <row r="61581" ht="8.25" customHeight="1"/>
    <row r="61582" ht="8.25" customHeight="1"/>
    <row r="61583" ht="8.25" customHeight="1"/>
    <row r="61584" ht="8.25" customHeight="1"/>
    <row r="61585" ht="8.25" customHeight="1"/>
    <row r="61586" ht="8.25" customHeight="1"/>
    <row r="61587" ht="8.25" customHeight="1"/>
    <row r="61588" ht="8.25" customHeight="1"/>
    <row r="61589" ht="8.25" customHeight="1"/>
    <row r="61590" ht="8.25" customHeight="1"/>
    <row r="61591" ht="8.25" customHeight="1"/>
    <row r="61592" ht="8.25" customHeight="1"/>
    <row r="61593" ht="8.25" customHeight="1"/>
    <row r="61594" ht="8.25" customHeight="1"/>
    <row r="61595" ht="8.25" customHeight="1"/>
    <row r="61596" ht="8.25" customHeight="1"/>
    <row r="61597" ht="8.25" customHeight="1"/>
    <row r="61598" ht="8.25" customHeight="1"/>
    <row r="61599" ht="8.25" customHeight="1"/>
    <row r="61600" ht="8.25" customHeight="1"/>
    <row r="61601" ht="8.25" customHeight="1"/>
    <row r="61602" ht="8.25" customHeight="1"/>
    <row r="61603" ht="8.25" customHeight="1"/>
    <row r="61604" ht="8.25" customHeight="1"/>
    <row r="61605" ht="8.25" customHeight="1"/>
    <row r="61606" ht="8.25" customHeight="1"/>
    <row r="61607" ht="8.25" customHeight="1"/>
    <row r="61608" ht="8.25" customHeight="1"/>
    <row r="61609" ht="8.25" customHeight="1"/>
    <row r="61610" ht="8.25" customHeight="1"/>
    <row r="61611" ht="8.25" customHeight="1"/>
    <row r="61612" ht="8.25" customHeight="1"/>
    <row r="61613" ht="8.25" customHeight="1"/>
    <row r="61614" ht="8.25" customHeight="1"/>
    <row r="61615" ht="8.25" customHeight="1"/>
    <row r="61616" ht="8.25" customHeight="1"/>
    <row r="61617" ht="8.25" customHeight="1"/>
    <row r="61618" ht="8.25" customHeight="1"/>
    <row r="61619" ht="8.25" customHeight="1"/>
    <row r="61620" ht="8.25" customHeight="1"/>
    <row r="61621" ht="8.25" customHeight="1"/>
    <row r="61622" ht="8.25" customHeight="1"/>
    <row r="61623" ht="8.25" customHeight="1"/>
    <row r="61624" ht="8.25" customHeight="1"/>
    <row r="61625" ht="8.25" customHeight="1"/>
    <row r="61626" ht="8.25" customHeight="1"/>
    <row r="61627" ht="8.25" customHeight="1"/>
    <row r="61628" ht="8.25" customHeight="1"/>
    <row r="61629" ht="8.25" customHeight="1"/>
    <row r="61630" ht="8.25" customHeight="1"/>
    <row r="61631" ht="8.25" customHeight="1"/>
    <row r="61632" ht="8.25" customHeight="1"/>
    <row r="61633" ht="8.25" customHeight="1"/>
    <row r="61634" ht="8.25" customHeight="1"/>
    <row r="61635" ht="8.25" customHeight="1"/>
    <row r="61636" ht="8.25" customHeight="1"/>
    <row r="61637" ht="8.25" customHeight="1"/>
    <row r="61638" ht="8.25" customHeight="1"/>
    <row r="61639" ht="8.25" customHeight="1"/>
    <row r="61640" ht="8.25" customHeight="1"/>
    <row r="61641" ht="8.25" customHeight="1"/>
    <row r="61642" ht="8.25" customHeight="1"/>
    <row r="61643" ht="8.25" customHeight="1"/>
    <row r="61644" ht="8.25" customHeight="1"/>
    <row r="61645" ht="8.25" customHeight="1"/>
    <row r="61646" ht="8.25" customHeight="1"/>
    <row r="61647" ht="8.25" customHeight="1"/>
    <row r="61648" ht="8.25" customHeight="1"/>
    <row r="61649" ht="8.25" customHeight="1"/>
    <row r="61650" ht="8.25" customHeight="1"/>
    <row r="61651" ht="8.25" customHeight="1"/>
    <row r="61652" ht="8.25" customHeight="1"/>
    <row r="61653" ht="8.25" customHeight="1"/>
    <row r="61654" ht="8.25" customHeight="1"/>
    <row r="61655" ht="8.25" customHeight="1"/>
    <row r="61656" ht="8.25" customHeight="1"/>
    <row r="61657" ht="8.25" customHeight="1"/>
    <row r="61658" ht="8.25" customHeight="1"/>
    <row r="61659" ht="8.25" customHeight="1"/>
    <row r="61660" ht="8.25" customHeight="1"/>
    <row r="61661" ht="8.25" customHeight="1"/>
    <row r="61662" ht="8.25" customHeight="1"/>
    <row r="61663" ht="8.25" customHeight="1"/>
    <row r="61664" ht="8.25" customHeight="1"/>
    <row r="61665" ht="8.25" customHeight="1"/>
    <row r="61666" ht="8.25" customHeight="1"/>
    <row r="61667" ht="8.25" customHeight="1"/>
    <row r="61668" ht="8.25" customHeight="1"/>
    <row r="61669" ht="8.25" customHeight="1"/>
    <row r="61670" ht="8.25" customHeight="1"/>
    <row r="61671" ht="8.25" customHeight="1"/>
    <row r="61672" ht="8.25" customHeight="1"/>
    <row r="61673" ht="8.25" customHeight="1"/>
    <row r="61674" ht="8.25" customHeight="1"/>
    <row r="61675" ht="8.25" customHeight="1"/>
    <row r="61676" ht="8.25" customHeight="1"/>
    <row r="61677" ht="8.25" customHeight="1"/>
    <row r="61678" ht="8.25" customHeight="1"/>
    <row r="61679" ht="8.25" customHeight="1"/>
    <row r="61680" ht="8.25" customHeight="1"/>
    <row r="61681" ht="8.25" customHeight="1"/>
    <row r="61682" ht="8.25" customHeight="1"/>
    <row r="61683" ht="8.25" customHeight="1"/>
    <row r="61684" ht="8.25" customHeight="1"/>
    <row r="61685" ht="8.25" customHeight="1"/>
    <row r="61686" ht="8.25" customHeight="1"/>
    <row r="61687" ht="8.25" customHeight="1"/>
    <row r="61688" ht="8.25" customHeight="1"/>
    <row r="61689" ht="8.25" customHeight="1"/>
    <row r="61690" ht="8.25" customHeight="1"/>
    <row r="61691" ht="8.25" customHeight="1"/>
    <row r="61692" ht="8.25" customHeight="1"/>
    <row r="61693" ht="8.25" customHeight="1"/>
    <row r="61694" ht="8.25" customHeight="1"/>
    <row r="61695" ht="8.25" customHeight="1"/>
    <row r="61696" ht="8.25" customHeight="1"/>
    <row r="61697" ht="8.25" customHeight="1"/>
    <row r="61698" ht="8.25" customHeight="1"/>
    <row r="61699" ht="8.25" customHeight="1"/>
    <row r="61700" ht="8.25" customHeight="1"/>
    <row r="61701" ht="8.25" customHeight="1"/>
    <row r="61702" ht="8.25" customHeight="1"/>
    <row r="61703" ht="8.25" customHeight="1"/>
    <row r="61704" ht="8.25" customHeight="1"/>
    <row r="61705" ht="8.25" customHeight="1"/>
    <row r="61706" ht="8.25" customHeight="1"/>
    <row r="61707" ht="8.25" customHeight="1"/>
    <row r="61708" ht="8.25" customHeight="1"/>
    <row r="61709" ht="8.25" customHeight="1"/>
    <row r="61710" ht="8.25" customHeight="1"/>
    <row r="61711" ht="8.25" customHeight="1"/>
    <row r="61712" ht="8.25" customHeight="1"/>
    <row r="61713" ht="8.25" customHeight="1"/>
    <row r="61714" ht="8.25" customHeight="1"/>
    <row r="61715" ht="8.25" customHeight="1"/>
    <row r="61716" ht="8.25" customHeight="1"/>
    <row r="61717" ht="8.25" customHeight="1"/>
    <row r="61718" ht="8.25" customHeight="1"/>
    <row r="61719" ht="8.25" customHeight="1"/>
    <row r="61720" ht="8.25" customHeight="1"/>
    <row r="61721" ht="8.25" customHeight="1"/>
    <row r="61722" ht="8.25" customHeight="1"/>
    <row r="61723" ht="8.25" customHeight="1"/>
    <row r="61724" ht="8.25" customHeight="1"/>
    <row r="61725" ht="8.25" customHeight="1"/>
    <row r="61726" ht="8.25" customHeight="1"/>
    <row r="61727" ht="8.25" customHeight="1"/>
    <row r="61728" ht="8.25" customHeight="1"/>
    <row r="61729" ht="8.25" customHeight="1"/>
    <row r="61730" ht="8.25" customHeight="1"/>
    <row r="61731" ht="8.25" customHeight="1"/>
    <row r="61732" ht="8.25" customHeight="1"/>
    <row r="61733" ht="8.25" customHeight="1"/>
    <row r="61734" ht="8.25" customHeight="1"/>
    <row r="61735" ht="8.25" customHeight="1"/>
    <row r="61736" ht="8.25" customHeight="1"/>
    <row r="61737" ht="8.25" customHeight="1"/>
    <row r="61738" ht="8.25" customHeight="1"/>
    <row r="61739" ht="8.25" customHeight="1"/>
    <row r="61740" ht="8.25" customHeight="1"/>
    <row r="61741" ht="8.25" customHeight="1"/>
    <row r="61742" ht="8.25" customHeight="1"/>
    <row r="61743" ht="8.25" customHeight="1"/>
    <row r="61744" ht="8.25" customHeight="1"/>
    <row r="61745" ht="8.25" customHeight="1"/>
    <row r="61746" ht="8.25" customHeight="1"/>
    <row r="61747" ht="8.25" customHeight="1"/>
    <row r="61748" ht="8.25" customHeight="1"/>
    <row r="61749" ht="8.25" customHeight="1"/>
    <row r="61750" ht="8.25" customHeight="1"/>
    <row r="61751" ht="8.25" customHeight="1"/>
    <row r="61752" ht="8.25" customHeight="1"/>
    <row r="61753" ht="8.25" customHeight="1"/>
    <row r="61754" ht="8.25" customHeight="1"/>
    <row r="61755" ht="8.25" customHeight="1"/>
    <row r="61756" ht="8.25" customHeight="1"/>
    <row r="61757" ht="8.25" customHeight="1"/>
    <row r="61758" ht="8.25" customHeight="1"/>
    <row r="61759" ht="8.25" customHeight="1"/>
    <row r="61760" ht="8.25" customHeight="1"/>
    <row r="61761" ht="8.25" customHeight="1"/>
    <row r="61762" ht="8.25" customHeight="1"/>
    <row r="61763" ht="8.25" customHeight="1"/>
    <row r="61764" ht="8.25" customHeight="1"/>
    <row r="61765" ht="8.25" customHeight="1"/>
    <row r="61766" ht="8.25" customHeight="1"/>
    <row r="61767" ht="8.25" customHeight="1"/>
    <row r="61768" ht="8.25" customHeight="1"/>
    <row r="61769" ht="8.25" customHeight="1"/>
    <row r="61770" ht="8.25" customHeight="1"/>
    <row r="61771" ht="8.25" customHeight="1"/>
    <row r="61772" ht="8.25" customHeight="1"/>
    <row r="61773" ht="8.25" customHeight="1"/>
    <row r="61774" ht="8.25" customHeight="1"/>
    <row r="61775" ht="8.25" customHeight="1"/>
    <row r="61776" ht="8.25" customHeight="1"/>
    <row r="61777" ht="8.25" customHeight="1"/>
    <row r="61778" ht="8.25" customHeight="1"/>
    <row r="61779" ht="8.25" customHeight="1"/>
    <row r="61780" ht="8.25" customHeight="1"/>
    <row r="61781" ht="8.25" customHeight="1"/>
    <row r="61782" ht="8.25" customHeight="1"/>
    <row r="61783" ht="8.25" customHeight="1"/>
    <row r="61784" ht="8.25" customHeight="1"/>
    <row r="61785" ht="8.25" customHeight="1"/>
    <row r="61786" ht="8.25" customHeight="1"/>
    <row r="61787" ht="8.25" customHeight="1"/>
    <row r="61788" ht="8.25" customHeight="1"/>
    <row r="61789" ht="8.25" customHeight="1"/>
    <row r="61790" ht="8.25" customHeight="1"/>
    <row r="61791" ht="8.25" customHeight="1"/>
    <row r="61792" ht="8.25" customHeight="1"/>
    <row r="61793" ht="8.25" customHeight="1"/>
    <row r="61794" ht="8.25" customHeight="1"/>
    <row r="61795" ht="8.25" customHeight="1"/>
    <row r="61796" ht="8.25" customHeight="1"/>
    <row r="61797" ht="8.25" customHeight="1"/>
    <row r="61798" ht="8.25" customHeight="1"/>
    <row r="61799" ht="8.25" customHeight="1"/>
    <row r="61800" ht="8.25" customHeight="1"/>
    <row r="61801" ht="8.25" customHeight="1"/>
    <row r="61802" ht="8.25" customHeight="1"/>
    <row r="61803" ht="8.25" customHeight="1"/>
    <row r="61804" ht="8.25" customHeight="1"/>
    <row r="61805" ht="8.25" customHeight="1"/>
    <row r="61806" ht="8.25" customHeight="1"/>
    <row r="61807" ht="8.25" customHeight="1"/>
    <row r="61808" ht="8.25" customHeight="1"/>
    <row r="61809" ht="8.25" customHeight="1"/>
    <row r="61810" ht="8.25" customHeight="1"/>
    <row r="61811" ht="8.25" customHeight="1"/>
    <row r="61812" ht="8.25" customHeight="1"/>
    <row r="61813" ht="8.25" customHeight="1"/>
    <row r="61814" ht="8.25" customHeight="1"/>
    <row r="61815" ht="8.25" customHeight="1"/>
    <row r="61816" ht="8.25" customHeight="1"/>
    <row r="61817" ht="8.25" customHeight="1"/>
    <row r="61818" ht="8.25" customHeight="1"/>
    <row r="61819" ht="8.25" customHeight="1"/>
    <row r="61820" ht="8.25" customHeight="1"/>
    <row r="61821" ht="8.25" customHeight="1"/>
    <row r="61822" ht="8.25" customHeight="1"/>
    <row r="61823" ht="8.25" customHeight="1"/>
    <row r="61824" ht="8.25" customHeight="1"/>
    <row r="61825" ht="8.25" customHeight="1"/>
    <row r="61826" ht="8.25" customHeight="1"/>
    <row r="61827" ht="8.25" customHeight="1"/>
    <row r="61828" ht="8.25" customHeight="1"/>
    <row r="61829" ht="8.25" customHeight="1"/>
    <row r="61830" ht="8.25" customHeight="1"/>
    <row r="61831" ht="8.25" customHeight="1"/>
    <row r="61832" ht="8.25" customHeight="1"/>
    <row r="61833" ht="8.25" customHeight="1"/>
    <row r="61834" ht="8.25" customHeight="1"/>
    <row r="61835" ht="8.25" customHeight="1"/>
    <row r="61836" ht="8.25" customHeight="1"/>
    <row r="61837" ht="8.25" customHeight="1"/>
    <row r="61838" ht="8.25" customHeight="1"/>
    <row r="61839" ht="8.25" customHeight="1"/>
    <row r="61840" ht="8.25" customHeight="1"/>
    <row r="61841" ht="8.25" customHeight="1"/>
    <row r="61842" ht="8.25" customHeight="1"/>
    <row r="61843" ht="8.25" customHeight="1"/>
    <row r="61844" ht="8.25" customHeight="1"/>
    <row r="61845" ht="8.25" customHeight="1"/>
    <row r="61846" ht="8.25" customHeight="1"/>
    <row r="61847" ht="8.25" customHeight="1"/>
    <row r="61848" ht="8.25" customHeight="1"/>
    <row r="61849" ht="8.25" customHeight="1"/>
    <row r="61850" ht="8.25" customHeight="1"/>
    <row r="61851" ht="8.25" customHeight="1"/>
    <row r="61852" ht="8.25" customHeight="1"/>
    <row r="61853" ht="8.25" customHeight="1"/>
    <row r="61854" ht="8.25" customHeight="1"/>
    <row r="61855" ht="8.25" customHeight="1"/>
    <row r="61856" ht="8.25" customHeight="1"/>
    <row r="61857" ht="8.25" customHeight="1"/>
    <row r="61858" ht="8.25" customHeight="1"/>
    <row r="61859" ht="8.25" customHeight="1"/>
    <row r="61860" ht="8.25" customHeight="1"/>
    <row r="61861" ht="8.25" customHeight="1"/>
    <row r="61862" ht="8.25" customHeight="1"/>
    <row r="61863" ht="8.25" customHeight="1"/>
    <row r="61864" ht="8.25" customHeight="1"/>
    <row r="61865" ht="8.25" customHeight="1"/>
    <row r="61866" ht="8.25" customHeight="1"/>
    <row r="61867" ht="8.25" customHeight="1"/>
    <row r="61868" ht="8.25" customHeight="1"/>
    <row r="61869" ht="8.25" customHeight="1"/>
    <row r="61870" ht="8.25" customHeight="1"/>
    <row r="61871" ht="8.25" customHeight="1"/>
    <row r="61872" ht="8.25" customHeight="1"/>
    <row r="61873" ht="8.25" customHeight="1"/>
    <row r="61874" ht="8.25" customHeight="1"/>
    <row r="61875" ht="8.25" customHeight="1"/>
    <row r="61876" ht="8.25" customHeight="1"/>
    <row r="61877" ht="8.25" customHeight="1"/>
    <row r="61878" ht="8.25" customHeight="1"/>
    <row r="61879" ht="8.25" customHeight="1"/>
    <row r="61880" ht="8.25" customHeight="1"/>
    <row r="61881" ht="8.25" customHeight="1"/>
    <row r="61882" ht="8.25" customHeight="1"/>
    <row r="61883" ht="8.25" customHeight="1"/>
    <row r="61884" ht="8.25" customHeight="1"/>
    <row r="61885" ht="8.25" customHeight="1"/>
    <row r="61886" ht="8.25" customHeight="1"/>
    <row r="61887" ht="8.25" customHeight="1"/>
    <row r="61888" ht="8.25" customHeight="1"/>
    <row r="61889" ht="8.25" customHeight="1"/>
    <row r="61890" ht="8.25" customHeight="1"/>
    <row r="61891" ht="8.25" customHeight="1"/>
    <row r="61892" ht="8.25" customHeight="1"/>
    <row r="61893" ht="8.25" customHeight="1"/>
    <row r="61894" ht="8.25" customHeight="1"/>
    <row r="61895" ht="8.25" customHeight="1"/>
    <row r="61896" ht="8.25" customHeight="1"/>
    <row r="61897" ht="8.25" customHeight="1"/>
    <row r="61898" ht="8.25" customHeight="1"/>
    <row r="61899" ht="8.25" customHeight="1"/>
    <row r="61900" ht="8.25" customHeight="1"/>
    <row r="61901" ht="8.25" customHeight="1"/>
    <row r="61902" ht="8.25" customHeight="1"/>
    <row r="61903" ht="8.25" customHeight="1"/>
    <row r="61904" ht="8.25" customHeight="1"/>
    <row r="61905" ht="8.25" customHeight="1"/>
    <row r="61906" ht="8.25" customHeight="1"/>
    <row r="61907" ht="8.25" customHeight="1"/>
    <row r="61908" ht="8.25" customHeight="1"/>
    <row r="61909" ht="8.25" customHeight="1"/>
    <row r="61910" ht="8.25" customHeight="1"/>
    <row r="61911" ht="8.25" customHeight="1"/>
    <row r="61912" ht="8.25" customHeight="1"/>
    <row r="61913" ht="8.25" customHeight="1"/>
    <row r="61914" ht="8.25" customHeight="1"/>
    <row r="61915" ht="8.25" customHeight="1"/>
    <row r="61916" ht="8.25" customHeight="1"/>
    <row r="61917" ht="8.25" customHeight="1"/>
    <row r="61918" ht="8.25" customHeight="1"/>
    <row r="61919" ht="8.25" customHeight="1"/>
    <row r="61920" ht="8.25" customHeight="1"/>
    <row r="61921" ht="8.25" customHeight="1"/>
    <row r="61922" ht="8.25" customHeight="1"/>
    <row r="61923" ht="8.25" customHeight="1"/>
    <row r="61924" ht="8.25" customHeight="1"/>
    <row r="61925" ht="8.25" customHeight="1"/>
    <row r="61926" ht="8.25" customHeight="1"/>
    <row r="61927" ht="8.25" customHeight="1"/>
    <row r="61928" ht="8.25" customHeight="1"/>
    <row r="61929" ht="8.25" customHeight="1"/>
    <row r="61930" ht="8.25" customHeight="1"/>
    <row r="61931" ht="8.25" customHeight="1"/>
    <row r="61932" ht="8.25" customHeight="1"/>
    <row r="61933" ht="8.25" customHeight="1"/>
    <row r="61934" ht="8.25" customHeight="1"/>
    <row r="61935" ht="8.25" customHeight="1"/>
    <row r="61936" ht="8.25" customHeight="1"/>
    <row r="61937" ht="8.25" customHeight="1"/>
    <row r="61938" ht="8.25" customHeight="1"/>
    <row r="61939" ht="8.25" customHeight="1"/>
    <row r="61940" ht="8.25" customHeight="1"/>
    <row r="61941" ht="8.25" customHeight="1"/>
    <row r="61942" ht="8.25" customHeight="1"/>
    <row r="61943" ht="8.25" customHeight="1"/>
    <row r="61944" ht="8.25" customHeight="1"/>
    <row r="61945" ht="8.25" customHeight="1"/>
    <row r="61946" ht="8.25" customHeight="1"/>
    <row r="61947" ht="8.25" customHeight="1"/>
    <row r="61948" ht="8.25" customHeight="1"/>
    <row r="61949" ht="8.25" customHeight="1"/>
    <row r="61950" ht="8.25" customHeight="1"/>
    <row r="61951" ht="8.25" customHeight="1"/>
    <row r="61952" ht="8.25" customHeight="1"/>
    <row r="61953" ht="8.25" customHeight="1"/>
    <row r="61954" ht="8.25" customHeight="1"/>
    <row r="61955" ht="8.25" customHeight="1"/>
    <row r="61956" ht="8.25" customHeight="1"/>
    <row r="61957" ht="8.25" customHeight="1"/>
    <row r="61958" ht="8.25" customHeight="1"/>
    <row r="61959" ht="8.25" customHeight="1"/>
    <row r="61960" ht="8.25" customHeight="1"/>
    <row r="61961" ht="8.25" customHeight="1"/>
    <row r="61962" ht="8.25" customHeight="1"/>
    <row r="61963" ht="8.25" customHeight="1"/>
    <row r="61964" ht="8.25" customHeight="1"/>
    <row r="61965" ht="8.25" customHeight="1"/>
    <row r="61966" ht="8.25" customHeight="1"/>
    <row r="61967" ht="8.25" customHeight="1"/>
    <row r="61968" ht="8.25" customHeight="1"/>
    <row r="61969" ht="8.25" customHeight="1"/>
    <row r="61970" ht="8.25" customHeight="1"/>
    <row r="61971" ht="8.25" customHeight="1"/>
    <row r="61972" ht="8.25" customHeight="1"/>
    <row r="61973" ht="8.25" customHeight="1"/>
    <row r="61974" ht="8.25" customHeight="1"/>
    <row r="61975" ht="8.25" customHeight="1"/>
    <row r="61976" ht="8.25" customHeight="1"/>
    <row r="61977" ht="8.25" customHeight="1"/>
    <row r="61978" ht="8.25" customHeight="1"/>
    <row r="61979" ht="8.25" customHeight="1"/>
    <row r="61980" ht="8.25" customHeight="1"/>
    <row r="61981" ht="8.25" customHeight="1"/>
    <row r="61982" ht="8.25" customHeight="1"/>
    <row r="61983" ht="8.25" customHeight="1"/>
    <row r="61984" ht="8.25" customHeight="1"/>
    <row r="61985" ht="8.25" customHeight="1"/>
    <row r="61986" ht="8.25" customHeight="1"/>
    <row r="61987" ht="8.25" customHeight="1"/>
    <row r="61988" ht="8.25" customHeight="1"/>
    <row r="61989" ht="8.25" customHeight="1"/>
    <row r="61990" ht="8.25" customHeight="1"/>
    <row r="61991" ht="8.25" customHeight="1"/>
    <row r="61992" ht="8.25" customHeight="1"/>
    <row r="61993" ht="8.25" customHeight="1"/>
    <row r="61994" ht="8.25" customHeight="1"/>
    <row r="61995" ht="8.25" customHeight="1"/>
    <row r="61996" ht="8.25" customHeight="1"/>
    <row r="61997" ht="8.25" customHeight="1"/>
    <row r="61998" ht="8.25" customHeight="1"/>
    <row r="61999" ht="8.25" customHeight="1"/>
    <row r="62000" ht="8.25" customHeight="1"/>
    <row r="62001" ht="8.25" customHeight="1"/>
    <row r="62002" ht="8.25" customHeight="1"/>
    <row r="62003" ht="8.25" customHeight="1"/>
    <row r="62004" ht="8.25" customHeight="1"/>
    <row r="62005" ht="8.25" customHeight="1"/>
    <row r="62006" ht="8.25" customHeight="1"/>
    <row r="62007" ht="8.25" customHeight="1"/>
    <row r="62008" ht="8.25" customHeight="1"/>
    <row r="62009" ht="8.25" customHeight="1"/>
    <row r="62010" ht="8.25" customHeight="1"/>
    <row r="62011" ht="8.25" customHeight="1"/>
    <row r="62012" ht="8.25" customHeight="1"/>
    <row r="62013" ht="8.25" customHeight="1"/>
    <row r="62014" ht="8.25" customHeight="1"/>
    <row r="62015" ht="8.25" customHeight="1"/>
    <row r="62016" ht="8.25" customHeight="1"/>
    <row r="62017" ht="8.25" customHeight="1"/>
    <row r="62018" ht="8.25" customHeight="1"/>
    <row r="62019" ht="8.25" customHeight="1"/>
    <row r="62020" ht="8.25" customHeight="1"/>
    <row r="62021" ht="8.25" customHeight="1"/>
    <row r="62022" ht="8.25" customHeight="1"/>
    <row r="62023" ht="8.25" customHeight="1"/>
    <row r="62024" ht="8.25" customHeight="1"/>
    <row r="62025" ht="8.25" customHeight="1"/>
    <row r="62026" ht="8.25" customHeight="1"/>
    <row r="62027" ht="8.25" customHeight="1"/>
    <row r="62028" ht="8.25" customHeight="1"/>
    <row r="62029" ht="8.25" customHeight="1"/>
    <row r="62030" ht="8.25" customHeight="1"/>
    <row r="62031" ht="8.25" customHeight="1"/>
    <row r="62032" ht="8.25" customHeight="1"/>
    <row r="62033" ht="8.25" customHeight="1"/>
    <row r="62034" ht="8.25" customHeight="1"/>
    <row r="62035" ht="8.25" customHeight="1"/>
    <row r="62036" ht="8.25" customHeight="1"/>
    <row r="62037" ht="8.25" customHeight="1"/>
    <row r="62038" ht="8.25" customHeight="1"/>
    <row r="62039" ht="8.25" customHeight="1"/>
    <row r="62040" ht="8.25" customHeight="1"/>
    <row r="62041" ht="8.25" customHeight="1"/>
    <row r="62042" ht="8.25" customHeight="1"/>
    <row r="62043" ht="8.25" customHeight="1"/>
    <row r="62044" ht="8.25" customHeight="1"/>
    <row r="62045" ht="8.25" customHeight="1"/>
    <row r="62046" ht="8.25" customHeight="1"/>
    <row r="62047" ht="8.25" customHeight="1"/>
    <row r="62048" ht="8.25" customHeight="1"/>
    <row r="62049" ht="8.25" customHeight="1"/>
    <row r="62050" ht="8.25" customHeight="1"/>
    <row r="62051" ht="8.25" customHeight="1"/>
    <row r="62052" ht="8.25" customHeight="1"/>
    <row r="62053" ht="8.25" customHeight="1"/>
    <row r="62054" ht="8.25" customHeight="1"/>
    <row r="62055" ht="8.25" customHeight="1"/>
    <row r="62056" ht="8.25" customHeight="1"/>
    <row r="62057" ht="8.25" customHeight="1"/>
    <row r="62058" ht="8.25" customHeight="1"/>
    <row r="62059" ht="8.25" customHeight="1"/>
    <row r="62060" ht="8.25" customHeight="1"/>
    <row r="62061" ht="8.25" customHeight="1"/>
    <row r="62062" ht="8.25" customHeight="1"/>
    <row r="62063" ht="8.25" customHeight="1"/>
    <row r="62064" ht="8.25" customHeight="1"/>
    <row r="62065" ht="8.25" customHeight="1"/>
    <row r="62066" ht="8.25" customHeight="1"/>
    <row r="62067" ht="8.25" customHeight="1"/>
    <row r="62068" ht="8.25" customHeight="1"/>
    <row r="62069" ht="8.25" customHeight="1"/>
    <row r="62070" ht="8.25" customHeight="1"/>
    <row r="62071" ht="8.25" customHeight="1"/>
    <row r="62072" ht="8.25" customHeight="1"/>
    <row r="62073" ht="8.25" customHeight="1"/>
    <row r="62074" ht="8.25" customHeight="1"/>
    <row r="62075" ht="8.25" customHeight="1"/>
    <row r="62076" ht="8.25" customHeight="1"/>
    <row r="62077" ht="8.25" customHeight="1"/>
    <row r="62078" ht="8.25" customHeight="1"/>
    <row r="62079" ht="8.25" customHeight="1"/>
    <row r="62080" ht="8.25" customHeight="1"/>
    <row r="62081" ht="8.25" customHeight="1"/>
    <row r="62082" ht="8.25" customHeight="1"/>
    <row r="62083" ht="8.25" customHeight="1"/>
    <row r="62084" ht="8.25" customHeight="1"/>
    <row r="62085" ht="8.25" customHeight="1"/>
    <row r="62086" ht="8.25" customHeight="1"/>
    <row r="62087" ht="8.25" customHeight="1"/>
    <row r="62088" ht="8.25" customHeight="1"/>
    <row r="62089" ht="8.25" customHeight="1"/>
    <row r="62090" ht="8.25" customHeight="1"/>
    <row r="62091" ht="8.25" customHeight="1"/>
    <row r="62092" ht="8.25" customHeight="1"/>
    <row r="62093" ht="8.25" customHeight="1"/>
    <row r="62094" ht="8.25" customHeight="1"/>
    <row r="62095" ht="8.25" customHeight="1"/>
    <row r="62096" ht="8.25" customHeight="1"/>
    <row r="62097" ht="8.25" customHeight="1"/>
    <row r="62098" ht="8.25" customHeight="1"/>
    <row r="62099" ht="8.25" customHeight="1"/>
    <row r="62100" ht="8.25" customHeight="1"/>
    <row r="62101" ht="8.25" customHeight="1"/>
    <row r="62102" ht="8.25" customHeight="1"/>
    <row r="62103" ht="8.25" customHeight="1"/>
    <row r="62104" ht="8.25" customHeight="1"/>
    <row r="62105" ht="8.25" customHeight="1"/>
    <row r="62106" ht="8.25" customHeight="1"/>
    <row r="62107" ht="8.25" customHeight="1"/>
    <row r="62108" ht="8.25" customHeight="1"/>
    <row r="62109" ht="8.25" customHeight="1"/>
    <row r="62110" ht="8.25" customHeight="1"/>
    <row r="62111" ht="8.25" customHeight="1"/>
    <row r="62112" ht="8.25" customHeight="1"/>
    <row r="62113" ht="8.25" customHeight="1"/>
    <row r="62114" ht="8.25" customHeight="1"/>
    <row r="62115" ht="8.25" customHeight="1"/>
    <row r="62116" ht="8.25" customHeight="1"/>
    <row r="62117" ht="8.25" customHeight="1"/>
    <row r="62118" ht="8.25" customHeight="1"/>
    <row r="62119" ht="8.25" customHeight="1"/>
    <row r="62120" ht="8.25" customHeight="1"/>
    <row r="62121" ht="8.25" customHeight="1"/>
    <row r="62122" ht="8.25" customHeight="1"/>
    <row r="62123" ht="8.25" customHeight="1"/>
    <row r="62124" ht="8.25" customHeight="1"/>
    <row r="62125" ht="8.25" customHeight="1"/>
    <row r="62126" ht="8.25" customHeight="1"/>
    <row r="62127" ht="8.25" customHeight="1"/>
    <row r="62128" ht="8.25" customHeight="1"/>
    <row r="62129" ht="8.25" customHeight="1"/>
    <row r="62130" ht="8.25" customHeight="1"/>
    <row r="62131" ht="8.25" customHeight="1"/>
    <row r="62132" ht="8.25" customHeight="1"/>
    <row r="62133" ht="8.25" customHeight="1"/>
    <row r="62134" ht="8.25" customHeight="1"/>
    <row r="62135" ht="8.25" customHeight="1"/>
    <row r="62136" ht="8.25" customHeight="1"/>
    <row r="62137" ht="8.25" customHeight="1"/>
    <row r="62138" ht="8.25" customHeight="1"/>
    <row r="62139" ht="8.25" customHeight="1"/>
    <row r="62140" ht="8.25" customHeight="1"/>
    <row r="62141" ht="8.25" customHeight="1"/>
    <row r="62142" ht="8.25" customHeight="1"/>
    <row r="62143" ht="8.25" customHeight="1"/>
    <row r="62144" ht="8.25" customHeight="1"/>
    <row r="62145" ht="8.25" customHeight="1"/>
    <row r="62146" ht="8.25" customHeight="1"/>
    <row r="62147" ht="8.25" customHeight="1"/>
    <row r="62148" ht="8.25" customHeight="1"/>
    <row r="62149" ht="8.25" customHeight="1"/>
    <row r="62150" ht="8.25" customHeight="1"/>
    <row r="62151" ht="8.25" customHeight="1"/>
    <row r="62152" ht="8.25" customHeight="1"/>
    <row r="62153" ht="8.25" customHeight="1"/>
    <row r="62154" ht="8.25" customHeight="1"/>
    <row r="62155" ht="8.25" customHeight="1"/>
    <row r="62156" ht="8.25" customHeight="1"/>
    <row r="62157" ht="8.25" customHeight="1"/>
    <row r="62158" ht="8.25" customHeight="1"/>
    <row r="62159" ht="8.25" customHeight="1"/>
    <row r="62160" ht="8.25" customHeight="1"/>
    <row r="62161" ht="8.25" customHeight="1"/>
    <row r="62162" ht="8.25" customHeight="1"/>
    <row r="62163" ht="8.25" customHeight="1"/>
    <row r="62164" ht="8.25" customHeight="1"/>
    <row r="62165" ht="8.25" customHeight="1"/>
    <row r="62166" ht="8.25" customHeight="1"/>
    <row r="62167" ht="8.25" customHeight="1"/>
    <row r="62168" ht="8.25" customHeight="1"/>
    <row r="62169" ht="8.25" customHeight="1"/>
    <row r="62170" ht="8.25" customHeight="1"/>
    <row r="62171" ht="8.25" customHeight="1"/>
    <row r="62172" ht="8.25" customHeight="1"/>
    <row r="62173" ht="8.25" customHeight="1"/>
    <row r="62174" ht="8.25" customHeight="1"/>
    <row r="62175" ht="8.25" customHeight="1"/>
    <row r="62176" ht="8.25" customHeight="1"/>
    <row r="62177" ht="8.25" customHeight="1"/>
    <row r="62178" ht="8.25" customHeight="1"/>
    <row r="62179" ht="8.25" customHeight="1"/>
    <row r="62180" ht="8.25" customHeight="1"/>
    <row r="62181" ht="8.25" customHeight="1"/>
    <row r="62182" ht="8.25" customHeight="1"/>
    <row r="62183" ht="8.25" customHeight="1"/>
    <row r="62184" ht="8.25" customHeight="1"/>
    <row r="62185" ht="8.25" customHeight="1"/>
    <row r="62186" ht="8.25" customHeight="1"/>
    <row r="62187" ht="8.25" customHeight="1"/>
    <row r="62188" ht="8.25" customHeight="1"/>
    <row r="62189" ht="8.25" customHeight="1"/>
    <row r="62190" ht="8.25" customHeight="1"/>
    <row r="62191" ht="8.25" customHeight="1"/>
    <row r="62192" ht="8.25" customHeight="1"/>
    <row r="62193" ht="8.25" customHeight="1"/>
    <row r="62194" ht="8.25" customHeight="1"/>
    <row r="62195" ht="8.25" customHeight="1"/>
    <row r="62196" ht="8.25" customHeight="1"/>
    <row r="62197" ht="8.25" customHeight="1"/>
    <row r="62198" ht="8.25" customHeight="1"/>
    <row r="62199" ht="8.25" customHeight="1"/>
    <row r="62200" ht="8.25" customHeight="1"/>
    <row r="62201" ht="8.25" customHeight="1"/>
    <row r="62202" ht="8.25" customHeight="1"/>
    <row r="62203" ht="8.25" customHeight="1"/>
    <row r="62204" ht="8.25" customHeight="1"/>
    <row r="62205" ht="8.25" customHeight="1"/>
    <row r="62206" ht="8.25" customHeight="1"/>
    <row r="62207" ht="8.25" customHeight="1"/>
    <row r="62208" ht="8.25" customHeight="1"/>
    <row r="62209" ht="8.25" customHeight="1"/>
    <row r="62210" ht="8.25" customHeight="1"/>
    <row r="62211" ht="8.25" customHeight="1"/>
    <row r="62212" ht="8.25" customHeight="1"/>
    <row r="62213" ht="8.25" customHeight="1"/>
    <row r="62214" ht="8.25" customHeight="1"/>
    <row r="62215" ht="8.25" customHeight="1"/>
    <row r="62216" ht="8.25" customHeight="1"/>
    <row r="62217" ht="8.25" customHeight="1"/>
    <row r="62218" ht="8.25" customHeight="1"/>
    <row r="62219" ht="8.25" customHeight="1"/>
    <row r="62220" ht="8.25" customHeight="1"/>
    <row r="62221" ht="8.25" customHeight="1"/>
    <row r="62222" ht="8.25" customHeight="1"/>
    <row r="62223" ht="8.25" customHeight="1"/>
    <row r="62224" ht="8.25" customHeight="1"/>
    <row r="62225" ht="8.25" customHeight="1"/>
    <row r="62226" ht="8.25" customHeight="1"/>
    <row r="62227" ht="8.25" customHeight="1"/>
    <row r="62228" ht="8.25" customHeight="1"/>
    <row r="62229" ht="8.25" customHeight="1"/>
    <row r="62230" ht="8.25" customHeight="1"/>
    <row r="62231" ht="8.25" customHeight="1"/>
    <row r="62232" ht="8.25" customHeight="1"/>
    <row r="62233" ht="8.25" customHeight="1"/>
    <row r="62234" ht="8.25" customHeight="1"/>
    <row r="62235" ht="8.25" customHeight="1"/>
    <row r="62236" ht="8.25" customHeight="1"/>
    <row r="62237" ht="8.25" customHeight="1"/>
    <row r="62238" ht="8.25" customHeight="1"/>
    <row r="62239" ht="8.25" customHeight="1"/>
    <row r="62240" ht="8.25" customHeight="1"/>
    <row r="62241" ht="8.25" customHeight="1"/>
    <row r="62242" ht="8.25" customHeight="1"/>
    <row r="62243" ht="8.25" customHeight="1"/>
    <row r="62244" ht="8.25" customHeight="1"/>
    <row r="62245" ht="8.25" customHeight="1"/>
    <row r="62246" ht="8.25" customHeight="1"/>
    <row r="62247" ht="8.25" customHeight="1"/>
    <row r="62248" ht="8.25" customHeight="1"/>
    <row r="62249" ht="8.25" customHeight="1"/>
    <row r="62250" ht="8.25" customHeight="1"/>
    <row r="62251" ht="8.25" customHeight="1"/>
    <row r="62252" ht="8.25" customHeight="1"/>
    <row r="62253" ht="8.25" customHeight="1"/>
    <row r="62254" ht="8.25" customHeight="1"/>
    <row r="62255" ht="8.25" customHeight="1"/>
    <row r="62256" ht="8.25" customHeight="1"/>
    <row r="62257" ht="8.25" customHeight="1"/>
    <row r="62258" ht="8.25" customHeight="1"/>
    <row r="62259" ht="8.25" customHeight="1"/>
    <row r="62260" ht="8.25" customHeight="1"/>
    <row r="62261" ht="8.25" customHeight="1"/>
    <row r="62262" ht="8.25" customHeight="1"/>
    <row r="62263" ht="8.25" customHeight="1"/>
    <row r="62264" ht="8.25" customHeight="1"/>
    <row r="62265" ht="8.25" customHeight="1"/>
    <row r="62266" ht="8.25" customHeight="1"/>
    <row r="62267" ht="8.25" customHeight="1"/>
    <row r="62268" ht="8.25" customHeight="1"/>
    <row r="62269" ht="8.25" customHeight="1"/>
    <row r="62270" ht="8.25" customHeight="1"/>
    <row r="62271" ht="8.25" customHeight="1"/>
    <row r="62272" ht="8.25" customHeight="1"/>
    <row r="62273" ht="8.25" customHeight="1"/>
    <row r="62274" ht="8.25" customHeight="1"/>
    <row r="62275" ht="8.25" customHeight="1"/>
    <row r="62276" ht="8.25" customHeight="1"/>
    <row r="62277" ht="8.25" customHeight="1"/>
    <row r="62278" ht="8.25" customHeight="1"/>
    <row r="62279" ht="8.25" customHeight="1"/>
    <row r="62280" ht="8.25" customHeight="1"/>
    <row r="62281" ht="8.25" customHeight="1"/>
    <row r="62282" ht="8.25" customHeight="1"/>
    <row r="62283" ht="8.25" customHeight="1"/>
    <row r="62284" ht="8.25" customHeight="1"/>
    <row r="62285" ht="8.25" customHeight="1"/>
    <row r="62286" ht="8.25" customHeight="1"/>
    <row r="62287" ht="8.25" customHeight="1"/>
    <row r="62288" ht="8.25" customHeight="1"/>
    <row r="62289" ht="8.25" customHeight="1"/>
    <row r="62290" ht="8.25" customHeight="1"/>
    <row r="62291" ht="8.25" customHeight="1"/>
    <row r="62292" ht="8.25" customHeight="1"/>
    <row r="62293" ht="8.25" customHeight="1"/>
    <row r="62294" ht="8.25" customHeight="1"/>
    <row r="62295" ht="8.25" customHeight="1"/>
    <row r="62296" ht="8.25" customHeight="1"/>
    <row r="62297" ht="8.25" customHeight="1"/>
    <row r="62298" ht="8.25" customHeight="1"/>
    <row r="62299" ht="8.25" customHeight="1"/>
    <row r="62300" ht="8.25" customHeight="1"/>
    <row r="62301" ht="8.25" customHeight="1"/>
    <row r="62302" ht="8.25" customHeight="1"/>
    <row r="62303" ht="8.25" customHeight="1"/>
    <row r="62304" ht="8.25" customHeight="1"/>
    <row r="62305" ht="8.25" customHeight="1"/>
    <row r="62306" ht="8.25" customHeight="1"/>
    <row r="62307" ht="8.25" customHeight="1"/>
    <row r="62308" ht="8.25" customHeight="1"/>
    <row r="62309" ht="8.25" customHeight="1"/>
    <row r="62310" ht="8.25" customHeight="1"/>
    <row r="62311" ht="8.25" customHeight="1"/>
    <row r="62312" ht="8.25" customHeight="1"/>
    <row r="62313" ht="8.25" customHeight="1"/>
    <row r="62314" ht="8.25" customHeight="1"/>
    <row r="62315" ht="8.25" customHeight="1"/>
    <row r="62316" ht="8.25" customHeight="1"/>
    <row r="62317" ht="8.25" customHeight="1"/>
    <row r="62318" ht="8.25" customHeight="1"/>
    <row r="62319" ht="8.25" customHeight="1"/>
    <row r="62320" ht="8.25" customHeight="1"/>
    <row r="62321" ht="8.25" customHeight="1"/>
    <row r="62322" ht="8.25" customHeight="1"/>
    <row r="62323" ht="8.25" customHeight="1"/>
    <row r="62324" ht="8.25" customHeight="1"/>
    <row r="62325" ht="8.25" customHeight="1"/>
    <row r="62326" ht="8.25" customHeight="1"/>
    <row r="62327" ht="8.25" customHeight="1"/>
    <row r="62328" ht="8.25" customHeight="1"/>
    <row r="62329" ht="8.25" customHeight="1"/>
    <row r="62330" ht="8.25" customHeight="1"/>
    <row r="62331" ht="8.25" customHeight="1"/>
    <row r="62332" ht="8.25" customHeight="1"/>
    <row r="62333" ht="8.25" customHeight="1"/>
    <row r="62334" ht="8.25" customHeight="1"/>
    <row r="62335" ht="8.25" customHeight="1"/>
    <row r="62336" ht="8.25" customHeight="1"/>
    <row r="62337" ht="8.25" customHeight="1"/>
    <row r="62338" ht="8.25" customHeight="1"/>
    <row r="62339" ht="8.25" customHeight="1"/>
    <row r="62340" ht="8.25" customHeight="1"/>
    <row r="62341" ht="8.25" customHeight="1"/>
    <row r="62342" ht="8.25" customHeight="1"/>
    <row r="62343" ht="8.25" customHeight="1"/>
    <row r="62344" ht="8.25" customHeight="1"/>
    <row r="62345" ht="8.25" customHeight="1"/>
    <row r="62346" ht="8.25" customHeight="1"/>
    <row r="62347" ht="8.25" customHeight="1"/>
    <row r="62348" ht="8.25" customHeight="1"/>
    <row r="62349" ht="8.25" customHeight="1"/>
    <row r="62350" ht="8.25" customHeight="1"/>
    <row r="62351" ht="8.25" customHeight="1"/>
    <row r="62352" ht="8.25" customHeight="1"/>
    <row r="62353" ht="8.25" customHeight="1"/>
    <row r="62354" ht="8.25" customHeight="1"/>
    <row r="62355" ht="8.25" customHeight="1"/>
    <row r="62356" ht="8.25" customHeight="1"/>
    <row r="62357" ht="8.25" customHeight="1"/>
    <row r="62358" ht="8.25" customHeight="1"/>
    <row r="62359" ht="8.25" customHeight="1"/>
    <row r="62360" ht="8.25" customHeight="1"/>
    <row r="62361" ht="8.25" customHeight="1"/>
    <row r="62362" ht="8.25" customHeight="1"/>
    <row r="62363" ht="8.25" customHeight="1"/>
    <row r="62364" ht="8.25" customHeight="1"/>
    <row r="62365" ht="8.25" customHeight="1"/>
    <row r="62366" ht="8.25" customHeight="1"/>
    <row r="62367" ht="8.25" customHeight="1"/>
    <row r="62368" ht="8.25" customHeight="1"/>
    <row r="62369" ht="8.25" customHeight="1"/>
    <row r="62370" ht="8.25" customHeight="1"/>
    <row r="62371" ht="8.25" customHeight="1"/>
    <row r="62372" ht="8.25" customHeight="1"/>
    <row r="62373" ht="8.25" customHeight="1"/>
    <row r="62374" ht="8.25" customHeight="1"/>
    <row r="62375" ht="8.25" customHeight="1"/>
    <row r="62376" ht="8.25" customHeight="1"/>
    <row r="62377" ht="8.25" customHeight="1"/>
    <row r="62378" ht="8.25" customHeight="1"/>
    <row r="62379" ht="8.25" customHeight="1"/>
    <row r="62380" ht="8.25" customHeight="1"/>
    <row r="62381" ht="8.25" customHeight="1"/>
    <row r="62382" ht="8.25" customHeight="1"/>
    <row r="62383" ht="8.25" customHeight="1"/>
    <row r="62384" ht="8.25" customHeight="1"/>
    <row r="62385" ht="8.25" customHeight="1"/>
    <row r="62386" ht="8.25" customHeight="1"/>
    <row r="62387" ht="8.25" customHeight="1"/>
    <row r="62388" ht="8.25" customHeight="1"/>
    <row r="62389" ht="8.25" customHeight="1"/>
    <row r="62390" ht="8.25" customHeight="1"/>
    <row r="62391" ht="8.25" customHeight="1"/>
    <row r="62392" ht="8.25" customHeight="1"/>
    <row r="62393" ht="8.25" customHeight="1"/>
    <row r="62394" ht="8.25" customHeight="1"/>
    <row r="62395" ht="8.25" customHeight="1"/>
    <row r="62396" ht="8.25" customHeight="1"/>
    <row r="62397" ht="8.25" customHeight="1"/>
    <row r="62398" ht="8.25" customHeight="1"/>
    <row r="62399" ht="8.25" customHeight="1"/>
    <row r="62400" ht="8.25" customHeight="1"/>
    <row r="62401" ht="8.25" customHeight="1"/>
    <row r="62402" ht="8.25" customHeight="1"/>
    <row r="62403" ht="8.25" customHeight="1"/>
    <row r="62404" ht="8.25" customHeight="1"/>
    <row r="62405" ht="8.25" customHeight="1"/>
    <row r="62406" ht="8.25" customHeight="1"/>
    <row r="62407" ht="8.25" customHeight="1"/>
    <row r="62408" ht="8.25" customHeight="1"/>
    <row r="62409" ht="8.25" customHeight="1"/>
    <row r="62410" ht="8.25" customHeight="1"/>
    <row r="62411" ht="8.25" customHeight="1"/>
    <row r="62412" ht="8.25" customHeight="1"/>
    <row r="62413" ht="8.25" customHeight="1"/>
    <row r="62414" ht="8.25" customHeight="1"/>
    <row r="62415" ht="8.25" customHeight="1"/>
    <row r="62416" ht="8.25" customHeight="1"/>
    <row r="62417" ht="8.25" customHeight="1"/>
    <row r="62418" ht="8.25" customHeight="1"/>
    <row r="62419" ht="8.25" customHeight="1"/>
    <row r="62420" ht="8.25" customHeight="1"/>
    <row r="62421" ht="8.25" customHeight="1"/>
    <row r="62422" ht="8.25" customHeight="1"/>
    <row r="62423" ht="8.25" customHeight="1"/>
    <row r="62424" ht="8.25" customHeight="1"/>
    <row r="62425" ht="8.25" customHeight="1"/>
    <row r="62426" ht="8.25" customHeight="1"/>
    <row r="62427" ht="8.25" customHeight="1"/>
    <row r="62428" ht="8.25" customHeight="1"/>
    <row r="62429" ht="8.25" customHeight="1"/>
    <row r="62430" ht="8.25" customHeight="1"/>
    <row r="62431" ht="8.25" customHeight="1"/>
    <row r="62432" ht="8.25" customHeight="1"/>
    <row r="62433" ht="8.25" customHeight="1"/>
    <row r="62434" ht="8.25" customHeight="1"/>
    <row r="62435" ht="8.25" customHeight="1"/>
    <row r="62436" ht="8.25" customHeight="1"/>
    <row r="62437" ht="8.25" customHeight="1"/>
    <row r="62438" ht="8.25" customHeight="1"/>
    <row r="62439" ht="8.25" customHeight="1"/>
    <row r="62440" ht="8.25" customHeight="1"/>
    <row r="62441" ht="8.25" customHeight="1"/>
    <row r="62442" ht="8.25" customHeight="1"/>
    <row r="62443" ht="8.25" customHeight="1"/>
    <row r="62444" ht="8.25" customHeight="1"/>
    <row r="62445" ht="8.25" customHeight="1"/>
    <row r="62446" ht="8.25" customHeight="1"/>
    <row r="62447" ht="8.25" customHeight="1"/>
    <row r="62448" ht="8.25" customHeight="1"/>
    <row r="62449" ht="8.25" customHeight="1"/>
    <row r="62450" ht="8.25" customHeight="1"/>
    <row r="62451" ht="8.25" customHeight="1"/>
    <row r="62452" ht="8.25" customHeight="1"/>
    <row r="62453" ht="8.25" customHeight="1"/>
    <row r="62454" ht="8.25" customHeight="1"/>
    <row r="62455" ht="8.25" customHeight="1"/>
    <row r="62456" ht="8.25" customHeight="1"/>
    <row r="62457" ht="8.25" customHeight="1"/>
    <row r="62458" ht="8.25" customHeight="1"/>
    <row r="62459" ht="8.25" customHeight="1"/>
    <row r="62460" ht="8.25" customHeight="1"/>
    <row r="62461" ht="8.25" customHeight="1"/>
    <row r="62462" ht="8.25" customHeight="1"/>
    <row r="62463" ht="8.25" customHeight="1"/>
    <row r="62464" ht="8.25" customHeight="1"/>
    <row r="62465" ht="8.25" customHeight="1"/>
    <row r="62466" ht="8.25" customHeight="1"/>
    <row r="62467" ht="8.25" customHeight="1"/>
    <row r="62468" ht="8.25" customHeight="1"/>
    <row r="62469" ht="8.25" customHeight="1"/>
    <row r="62470" ht="8.25" customHeight="1"/>
    <row r="62471" ht="8.25" customHeight="1"/>
    <row r="62472" ht="8.25" customHeight="1"/>
    <row r="62473" ht="8.25" customHeight="1"/>
    <row r="62474" ht="8.25" customHeight="1"/>
    <row r="62475" ht="8.25" customHeight="1"/>
    <row r="62476" ht="8.25" customHeight="1"/>
    <row r="62477" ht="8.25" customHeight="1"/>
    <row r="62478" ht="8.25" customHeight="1"/>
    <row r="62479" ht="8.25" customHeight="1"/>
    <row r="62480" ht="8.25" customHeight="1"/>
    <row r="62481" ht="8.25" customHeight="1"/>
    <row r="62482" ht="8.25" customHeight="1"/>
    <row r="62483" ht="8.25" customHeight="1"/>
    <row r="62484" ht="8.25" customHeight="1"/>
    <row r="62485" ht="8.25" customHeight="1"/>
    <row r="62486" ht="8.25" customHeight="1"/>
    <row r="62487" ht="8.25" customHeight="1"/>
    <row r="62488" ht="8.25" customHeight="1"/>
    <row r="62489" ht="8.25" customHeight="1"/>
    <row r="62490" ht="8.25" customHeight="1"/>
    <row r="62491" ht="8.25" customHeight="1"/>
    <row r="62492" ht="8.25" customHeight="1"/>
    <row r="62493" ht="8.25" customHeight="1"/>
    <row r="62494" ht="8.25" customHeight="1"/>
    <row r="62495" ht="8.25" customHeight="1"/>
    <row r="62496" ht="8.25" customHeight="1"/>
    <row r="62497" ht="8.25" customHeight="1"/>
    <row r="62498" ht="8.25" customHeight="1"/>
    <row r="62499" ht="8.25" customHeight="1"/>
    <row r="62500" ht="8.25" customHeight="1"/>
    <row r="62501" ht="8.25" customHeight="1"/>
    <row r="62502" ht="8.25" customHeight="1"/>
    <row r="62503" ht="8.25" customHeight="1"/>
    <row r="62504" ht="8.25" customHeight="1"/>
    <row r="62505" ht="8.25" customHeight="1"/>
    <row r="62506" ht="8.25" customHeight="1"/>
    <row r="62507" ht="8.25" customHeight="1"/>
    <row r="62508" ht="8.25" customHeight="1"/>
    <row r="62509" ht="8.25" customHeight="1"/>
    <row r="62510" ht="8.25" customHeight="1"/>
    <row r="62511" ht="8.25" customHeight="1"/>
    <row r="62512" ht="8.25" customHeight="1"/>
    <row r="62513" ht="8.25" customHeight="1"/>
    <row r="62514" ht="8.25" customHeight="1"/>
    <row r="62515" ht="8.25" customHeight="1"/>
    <row r="62516" ht="8.25" customHeight="1"/>
    <row r="62517" ht="8.25" customHeight="1"/>
    <row r="62518" ht="8.25" customHeight="1"/>
    <row r="62519" ht="8.25" customHeight="1"/>
    <row r="62520" ht="8.25" customHeight="1"/>
    <row r="62521" ht="8.25" customHeight="1"/>
    <row r="62522" ht="8.25" customHeight="1"/>
    <row r="62523" ht="8.25" customHeight="1"/>
    <row r="62524" ht="8.25" customHeight="1"/>
    <row r="62525" ht="8.25" customHeight="1"/>
    <row r="62526" ht="8.25" customHeight="1"/>
    <row r="62527" ht="8.25" customHeight="1"/>
    <row r="62528" ht="8.25" customHeight="1"/>
    <row r="62529" ht="8.25" customHeight="1"/>
    <row r="62530" ht="8.25" customHeight="1"/>
    <row r="62531" ht="8.25" customHeight="1"/>
    <row r="62532" ht="8.25" customHeight="1"/>
    <row r="62533" ht="8.25" customHeight="1"/>
    <row r="62534" ht="8.25" customHeight="1"/>
    <row r="62535" ht="8.25" customHeight="1"/>
    <row r="62536" ht="8.25" customHeight="1"/>
    <row r="62537" ht="8.25" customHeight="1"/>
    <row r="62538" ht="8.25" customHeight="1"/>
    <row r="62539" ht="8.25" customHeight="1"/>
    <row r="62540" ht="8.25" customHeight="1"/>
    <row r="62541" ht="8.25" customHeight="1"/>
    <row r="62542" ht="8.25" customHeight="1"/>
    <row r="62543" ht="8.25" customHeight="1"/>
    <row r="62544" ht="8.25" customHeight="1"/>
    <row r="62545" ht="8.25" customHeight="1"/>
    <row r="62546" ht="8.25" customHeight="1"/>
    <row r="62547" ht="8.25" customHeight="1"/>
    <row r="62548" ht="8.25" customHeight="1"/>
    <row r="62549" ht="8.25" customHeight="1"/>
    <row r="62550" ht="8.25" customHeight="1"/>
    <row r="62551" ht="8.25" customHeight="1"/>
    <row r="62552" ht="8.25" customHeight="1"/>
    <row r="62553" ht="8.25" customHeight="1"/>
    <row r="62554" ht="8.25" customHeight="1"/>
    <row r="62555" ht="8.25" customHeight="1"/>
    <row r="62556" ht="8.25" customHeight="1"/>
    <row r="62557" ht="8.25" customHeight="1"/>
    <row r="62558" ht="8.25" customHeight="1"/>
    <row r="62559" ht="8.25" customHeight="1"/>
    <row r="62560" ht="8.25" customHeight="1"/>
    <row r="62561" ht="8.25" customHeight="1"/>
    <row r="62562" ht="8.25" customHeight="1"/>
    <row r="62563" ht="8.25" customHeight="1"/>
    <row r="62564" ht="8.25" customHeight="1"/>
    <row r="62565" ht="8.25" customHeight="1"/>
    <row r="62566" ht="8.25" customHeight="1"/>
    <row r="62567" ht="8.25" customHeight="1"/>
    <row r="62568" ht="8.25" customHeight="1"/>
    <row r="62569" ht="8.25" customHeight="1"/>
    <row r="62570" ht="8.25" customHeight="1"/>
    <row r="62571" ht="8.25" customHeight="1"/>
    <row r="62572" ht="8.25" customHeight="1"/>
    <row r="62573" ht="8.25" customHeight="1"/>
    <row r="62574" ht="8.25" customHeight="1"/>
    <row r="62575" ht="8.25" customHeight="1"/>
    <row r="62576" ht="8.25" customHeight="1"/>
    <row r="62577" ht="8.25" customHeight="1"/>
    <row r="62578" ht="8.25" customHeight="1"/>
    <row r="62579" ht="8.25" customHeight="1"/>
    <row r="62580" ht="8.25" customHeight="1"/>
    <row r="62581" ht="8.25" customHeight="1"/>
    <row r="62582" ht="8.25" customHeight="1"/>
    <row r="62583" ht="8.25" customHeight="1"/>
    <row r="62584" ht="8.25" customHeight="1"/>
    <row r="62585" ht="8.25" customHeight="1"/>
    <row r="62586" ht="8.25" customHeight="1"/>
    <row r="62587" ht="8.25" customHeight="1"/>
    <row r="62588" ht="8.25" customHeight="1"/>
    <row r="62589" ht="8.25" customHeight="1"/>
    <row r="62590" ht="8.25" customHeight="1"/>
    <row r="62591" ht="8.25" customHeight="1"/>
    <row r="62592" ht="8.25" customHeight="1"/>
    <row r="62593" ht="8.25" customHeight="1"/>
    <row r="62594" ht="8.25" customHeight="1"/>
    <row r="62595" ht="8.25" customHeight="1"/>
    <row r="62596" ht="8.25" customHeight="1"/>
    <row r="62597" ht="8.25" customHeight="1"/>
    <row r="62598" ht="8.25" customHeight="1"/>
    <row r="62599" ht="8.25" customHeight="1"/>
    <row r="62600" ht="8.25" customHeight="1"/>
    <row r="62601" ht="8.25" customHeight="1"/>
    <row r="62602" ht="8.25" customHeight="1"/>
    <row r="62603" ht="8.25" customHeight="1"/>
    <row r="62604" ht="8.25" customHeight="1"/>
    <row r="62605" ht="8.25" customHeight="1"/>
    <row r="62606" ht="8.25" customHeight="1"/>
    <row r="62607" ht="8.25" customHeight="1"/>
    <row r="62608" ht="8.25" customHeight="1"/>
    <row r="62609" ht="8.25" customHeight="1"/>
    <row r="62610" ht="8.25" customHeight="1"/>
    <row r="62611" ht="8.25" customHeight="1"/>
    <row r="62612" ht="8.25" customHeight="1"/>
    <row r="62613" ht="8.25" customHeight="1"/>
    <row r="62614" ht="8.25" customHeight="1"/>
    <row r="62615" ht="8.25" customHeight="1"/>
    <row r="62616" ht="8.25" customHeight="1"/>
    <row r="62617" ht="8.25" customHeight="1"/>
    <row r="62618" ht="8.25" customHeight="1"/>
    <row r="62619" ht="8.25" customHeight="1"/>
    <row r="62620" ht="8.25" customHeight="1"/>
    <row r="62621" ht="8.25" customHeight="1"/>
    <row r="62622" ht="8.25" customHeight="1"/>
    <row r="62623" ht="8.25" customHeight="1"/>
    <row r="62624" ht="8.25" customHeight="1"/>
    <row r="62625" ht="8.25" customHeight="1"/>
    <row r="62626" ht="8.25" customHeight="1"/>
    <row r="62627" ht="8.25" customHeight="1"/>
    <row r="62628" ht="8.25" customHeight="1"/>
    <row r="62629" ht="8.25" customHeight="1"/>
    <row r="62630" ht="8.25" customHeight="1"/>
    <row r="62631" ht="8.25" customHeight="1"/>
    <row r="62632" ht="8.25" customHeight="1"/>
    <row r="62633" ht="8.25" customHeight="1"/>
    <row r="62634" ht="8.25" customHeight="1"/>
    <row r="62635" ht="8.25" customHeight="1"/>
    <row r="62636" ht="8.25" customHeight="1"/>
    <row r="62637" ht="8.25" customHeight="1"/>
    <row r="62638" ht="8.25" customHeight="1"/>
    <row r="62639" ht="8.25" customHeight="1"/>
    <row r="62640" ht="8.25" customHeight="1"/>
    <row r="62641" ht="8.25" customHeight="1"/>
    <row r="62642" ht="8.25" customHeight="1"/>
    <row r="62643" ht="8.25" customHeight="1"/>
    <row r="62644" ht="8.25" customHeight="1"/>
    <row r="62645" ht="8.25" customHeight="1"/>
    <row r="62646" ht="8.25" customHeight="1"/>
    <row r="62647" ht="8.25" customHeight="1"/>
    <row r="62648" ht="8.25" customHeight="1"/>
    <row r="62649" ht="8.25" customHeight="1"/>
    <row r="62650" ht="8.25" customHeight="1"/>
    <row r="62651" ht="8.25" customHeight="1"/>
    <row r="62652" ht="8.25" customHeight="1"/>
    <row r="62653" ht="8.25" customHeight="1"/>
    <row r="62654" ht="8.25" customHeight="1"/>
    <row r="62655" ht="8.25" customHeight="1"/>
    <row r="62656" ht="8.25" customHeight="1"/>
    <row r="62657" ht="8.25" customHeight="1"/>
    <row r="62658" ht="8.25" customHeight="1"/>
    <row r="62659" ht="8.25" customHeight="1"/>
    <row r="62660" ht="8.25" customHeight="1"/>
    <row r="62661" ht="8.25" customHeight="1"/>
    <row r="62662" ht="8.25" customHeight="1"/>
    <row r="62663" ht="8.25" customHeight="1"/>
    <row r="62664" ht="8.25" customHeight="1"/>
    <row r="62665" ht="8.25" customHeight="1"/>
    <row r="62666" ht="8.25" customHeight="1"/>
    <row r="62667" ht="8.25" customHeight="1"/>
    <row r="62668" ht="8.25" customHeight="1"/>
    <row r="62669" ht="8.25" customHeight="1"/>
    <row r="62670" ht="8.25" customHeight="1"/>
    <row r="62671" ht="8.25" customHeight="1"/>
    <row r="62672" ht="8.25" customHeight="1"/>
    <row r="62673" ht="8.25" customHeight="1"/>
    <row r="62674" ht="8.25" customHeight="1"/>
    <row r="62675" ht="8.25" customHeight="1"/>
    <row r="62676" ht="8.25" customHeight="1"/>
    <row r="62677" ht="8.25" customHeight="1"/>
    <row r="62678" ht="8.25" customHeight="1"/>
    <row r="62679" ht="8.25" customHeight="1"/>
    <row r="62680" ht="8.25" customHeight="1"/>
    <row r="62681" ht="8.25" customHeight="1"/>
    <row r="62682" ht="8.25" customHeight="1"/>
    <row r="62683" ht="8.25" customHeight="1"/>
    <row r="62684" ht="8.25" customHeight="1"/>
    <row r="62685" ht="8.25" customHeight="1"/>
    <row r="62686" ht="8.25" customHeight="1"/>
    <row r="62687" ht="8.25" customHeight="1"/>
    <row r="62688" ht="8.25" customHeight="1"/>
    <row r="62689" ht="8.25" customHeight="1"/>
    <row r="62690" ht="8.25" customHeight="1"/>
    <row r="62691" ht="8.25" customHeight="1"/>
    <row r="62692" ht="8.25" customHeight="1"/>
    <row r="62693" ht="8.25" customHeight="1"/>
    <row r="62694" ht="8.25" customHeight="1"/>
    <row r="62695" ht="8.25" customHeight="1"/>
    <row r="62696" ht="8.25" customHeight="1"/>
    <row r="62697" ht="8.25" customHeight="1"/>
    <row r="62698" ht="8.25" customHeight="1"/>
    <row r="62699" ht="8.25" customHeight="1"/>
    <row r="62700" ht="8.25" customHeight="1"/>
    <row r="62701" ht="8.25" customHeight="1"/>
    <row r="62702" ht="8.25" customHeight="1"/>
    <row r="62703" ht="8.25" customHeight="1"/>
    <row r="62704" ht="8.25" customHeight="1"/>
    <row r="62705" ht="8.25" customHeight="1"/>
    <row r="62706" ht="8.25" customHeight="1"/>
    <row r="62707" ht="8.25" customHeight="1"/>
    <row r="62708" ht="8.25" customHeight="1"/>
    <row r="62709" ht="8.25" customHeight="1"/>
    <row r="62710" ht="8.25" customHeight="1"/>
    <row r="62711" ht="8.25" customHeight="1"/>
    <row r="62712" ht="8.25" customHeight="1"/>
    <row r="62713" ht="8.25" customHeight="1"/>
    <row r="62714" ht="8.25" customHeight="1"/>
    <row r="62715" ht="8.25" customHeight="1"/>
    <row r="62716" ht="8.25" customHeight="1"/>
    <row r="62717" ht="8.25" customHeight="1"/>
    <row r="62718" ht="8.25" customHeight="1"/>
    <row r="62719" ht="8.25" customHeight="1"/>
    <row r="62720" ht="8.25" customHeight="1"/>
    <row r="62721" ht="8.25" customHeight="1"/>
    <row r="62722" ht="8.25" customHeight="1"/>
    <row r="62723" ht="8.25" customHeight="1"/>
    <row r="62724" ht="8.25" customHeight="1"/>
    <row r="62725" ht="8.25" customHeight="1"/>
    <row r="62726" ht="8.25" customHeight="1"/>
    <row r="62727" ht="8.25" customHeight="1"/>
    <row r="62728" ht="8.25" customHeight="1"/>
    <row r="62729" ht="8.25" customHeight="1"/>
    <row r="62730" ht="8.25" customHeight="1"/>
    <row r="62731" ht="8.25" customHeight="1"/>
    <row r="62732" ht="8.25" customHeight="1"/>
    <row r="62733" ht="8.25" customHeight="1"/>
    <row r="62734" ht="8.25" customHeight="1"/>
    <row r="62735" ht="8.25" customHeight="1"/>
    <row r="62736" ht="8.25" customHeight="1"/>
    <row r="62737" ht="8.25" customHeight="1"/>
    <row r="62738" ht="8.25" customHeight="1"/>
    <row r="62739" ht="8.25" customHeight="1"/>
    <row r="62740" ht="8.25" customHeight="1"/>
    <row r="62741" ht="8.25" customHeight="1"/>
    <row r="62742" ht="8.25" customHeight="1"/>
    <row r="62743" ht="8.25" customHeight="1"/>
    <row r="62744" ht="8.25" customHeight="1"/>
    <row r="62745" ht="8.25" customHeight="1"/>
    <row r="62746" ht="8.25" customHeight="1"/>
    <row r="62747" ht="8.25" customHeight="1"/>
    <row r="62748" ht="8.25" customHeight="1"/>
    <row r="62749" ht="8.25" customHeight="1"/>
    <row r="62750" ht="8.25" customHeight="1"/>
    <row r="62751" ht="8.25" customHeight="1"/>
    <row r="62752" ht="8.25" customHeight="1"/>
    <row r="62753" ht="8.25" customHeight="1"/>
    <row r="62754" ht="8.25" customHeight="1"/>
    <row r="62755" ht="8.25" customHeight="1"/>
    <row r="62756" ht="8.25" customHeight="1"/>
    <row r="62757" ht="8.25" customHeight="1"/>
    <row r="62758" ht="8.25" customHeight="1"/>
    <row r="62759" ht="8.25" customHeight="1"/>
    <row r="62760" ht="8.25" customHeight="1"/>
    <row r="62761" ht="8.25" customHeight="1"/>
    <row r="62762" ht="8.25" customHeight="1"/>
    <row r="62763" ht="8.25" customHeight="1"/>
    <row r="62764" ht="8.25" customHeight="1"/>
    <row r="62765" ht="8.25" customHeight="1"/>
    <row r="62766" ht="8.25" customHeight="1"/>
    <row r="62767" ht="8.25" customHeight="1"/>
    <row r="62768" ht="8.25" customHeight="1"/>
    <row r="62769" ht="8.25" customHeight="1"/>
    <row r="62770" ht="8.25" customHeight="1"/>
    <row r="62771" ht="8.25" customHeight="1"/>
    <row r="62772" ht="8.25" customHeight="1"/>
    <row r="62773" ht="8.25" customHeight="1"/>
    <row r="62774" ht="8.25" customHeight="1"/>
    <row r="62775" ht="8.25" customHeight="1"/>
    <row r="62776" ht="8.25" customHeight="1"/>
    <row r="62777" ht="8.25" customHeight="1"/>
    <row r="62778" ht="8.25" customHeight="1"/>
    <row r="62779" ht="8.25" customHeight="1"/>
    <row r="62780" ht="8.25" customHeight="1"/>
    <row r="62781" ht="8.25" customHeight="1"/>
    <row r="62782" ht="8.25" customHeight="1"/>
    <row r="62783" ht="8.25" customHeight="1"/>
    <row r="62784" ht="8.25" customHeight="1"/>
    <row r="62785" ht="8.25" customHeight="1"/>
    <row r="62786" ht="8.25" customHeight="1"/>
    <row r="62787" ht="8.25" customHeight="1"/>
    <row r="62788" ht="8.25" customHeight="1"/>
    <row r="62789" ht="8.25" customHeight="1"/>
    <row r="62790" ht="8.25" customHeight="1"/>
    <row r="62791" ht="8.25" customHeight="1"/>
    <row r="62792" ht="8.25" customHeight="1"/>
    <row r="62793" ht="8.25" customHeight="1"/>
    <row r="62794" ht="8.25" customHeight="1"/>
    <row r="62795" ht="8.25" customHeight="1"/>
    <row r="62796" ht="8.25" customHeight="1"/>
    <row r="62797" ht="8.25" customHeight="1"/>
    <row r="62798" ht="8.25" customHeight="1"/>
    <row r="62799" ht="8.25" customHeight="1"/>
    <row r="62800" ht="8.25" customHeight="1"/>
    <row r="62801" ht="8.25" customHeight="1"/>
    <row r="62802" ht="8.25" customHeight="1"/>
    <row r="62803" ht="8.25" customHeight="1"/>
    <row r="62804" ht="8.25" customHeight="1"/>
    <row r="62805" ht="8.25" customHeight="1"/>
    <row r="62806" ht="8.25" customHeight="1"/>
    <row r="62807" ht="8.25" customHeight="1"/>
    <row r="62808" ht="8.25" customHeight="1"/>
    <row r="62809" ht="8.25" customHeight="1"/>
    <row r="62810" ht="8.25" customHeight="1"/>
    <row r="62811" ht="8.25" customHeight="1"/>
    <row r="62812" ht="8.25" customHeight="1"/>
    <row r="62813" ht="8.25" customHeight="1"/>
    <row r="62814" ht="8.25" customHeight="1"/>
    <row r="62815" ht="8.25" customHeight="1"/>
    <row r="62816" ht="8.25" customHeight="1"/>
    <row r="62817" ht="8.25" customHeight="1"/>
    <row r="62818" ht="8.25" customHeight="1"/>
    <row r="62819" ht="8.25" customHeight="1"/>
    <row r="62820" ht="8.25" customHeight="1"/>
    <row r="62821" ht="8.25" customHeight="1"/>
    <row r="62822" ht="8.25" customHeight="1"/>
    <row r="62823" ht="8.25" customHeight="1"/>
    <row r="62824" ht="8.25" customHeight="1"/>
    <row r="62825" ht="8.25" customHeight="1"/>
    <row r="62826" ht="8.25" customHeight="1"/>
    <row r="62827" ht="8.25" customHeight="1"/>
    <row r="62828" ht="8.25" customHeight="1"/>
    <row r="62829" ht="8.25" customHeight="1"/>
    <row r="62830" ht="8.25" customHeight="1"/>
    <row r="62831" ht="8.25" customHeight="1"/>
    <row r="62832" ht="8.25" customHeight="1"/>
    <row r="62833" ht="8.25" customHeight="1"/>
    <row r="62834" ht="8.25" customHeight="1"/>
    <row r="62835" ht="8.25" customHeight="1"/>
    <row r="62836" ht="8.25" customHeight="1"/>
    <row r="62837" ht="8.25" customHeight="1"/>
    <row r="62838" ht="8.25" customHeight="1"/>
    <row r="62839" ht="8.25" customHeight="1"/>
    <row r="62840" ht="8.25" customHeight="1"/>
    <row r="62841" ht="8.25" customHeight="1"/>
    <row r="62842" ht="8.25" customHeight="1"/>
    <row r="62843" ht="8.25" customHeight="1"/>
    <row r="62844" ht="8.25" customHeight="1"/>
    <row r="62845" ht="8.25" customHeight="1"/>
    <row r="62846" ht="8.25" customHeight="1"/>
    <row r="62847" ht="8.25" customHeight="1"/>
    <row r="62848" ht="8.25" customHeight="1"/>
    <row r="62849" ht="8.25" customHeight="1"/>
    <row r="62850" ht="8.25" customHeight="1"/>
    <row r="62851" ht="8.25" customHeight="1"/>
    <row r="62852" ht="8.25" customHeight="1"/>
    <row r="62853" ht="8.25" customHeight="1"/>
    <row r="62854" ht="8.25" customHeight="1"/>
    <row r="62855" ht="8.25" customHeight="1"/>
    <row r="62856" ht="8.25" customHeight="1"/>
    <row r="62857" ht="8.25" customHeight="1"/>
    <row r="62858" ht="8.25" customHeight="1"/>
    <row r="62859" ht="8.25" customHeight="1"/>
    <row r="62860" ht="8.25" customHeight="1"/>
    <row r="62861" ht="8.25" customHeight="1"/>
    <row r="62862" ht="8.25" customHeight="1"/>
    <row r="62863" ht="8.25" customHeight="1"/>
    <row r="62864" ht="8.25" customHeight="1"/>
    <row r="62865" ht="8.25" customHeight="1"/>
    <row r="62866" ht="8.25" customHeight="1"/>
    <row r="62867" ht="8.25" customHeight="1"/>
    <row r="62868" ht="8.25" customHeight="1"/>
    <row r="62869" ht="8.25" customHeight="1"/>
    <row r="62870" ht="8.25" customHeight="1"/>
    <row r="62871" ht="8.25" customHeight="1"/>
    <row r="62872" ht="8.25" customHeight="1"/>
    <row r="62873" ht="8.25" customHeight="1"/>
    <row r="62874" ht="8.25" customHeight="1"/>
    <row r="62875" ht="8.25" customHeight="1"/>
    <row r="62876" ht="8.25" customHeight="1"/>
    <row r="62877" ht="8.25" customHeight="1"/>
    <row r="62878" ht="8.25" customHeight="1"/>
    <row r="62879" ht="8.25" customHeight="1"/>
    <row r="62880" ht="8.25" customHeight="1"/>
    <row r="62881" ht="8.25" customHeight="1"/>
    <row r="62882" ht="8.25" customHeight="1"/>
    <row r="62883" ht="8.25" customHeight="1"/>
    <row r="62884" ht="8.25" customHeight="1"/>
    <row r="62885" ht="8.25" customHeight="1"/>
    <row r="62886" ht="8.25" customHeight="1"/>
    <row r="62887" ht="8.25" customHeight="1"/>
    <row r="62888" ht="8.25" customHeight="1"/>
    <row r="62889" ht="8.25" customHeight="1"/>
    <row r="62890" ht="8.25" customHeight="1"/>
    <row r="62891" ht="8.25" customHeight="1"/>
    <row r="62892" ht="8.25" customHeight="1"/>
    <row r="62893" ht="8.25" customHeight="1"/>
    <row r="62894" ht="8.25" customHeight="1"/>
    <row r="62895" ht="8.25" customHeight="1"/>
    <row r="62896" ht="8.25" customHeight="1"/>
    <row r="62897" ht="8.25" customHeight="1"/>
    <row r="62898" ht="8.25" customHeight="1"/>
    <row r="62899" ht="8.25" customHeight="1"/>
    <row r="62900" ht="8.25" customHeight="1"/>
    <row r="62901" ht="8.25" customHeight="1"/>
    <row r="62902" ht="8.25" customHeight="1"/>
    <row r="62903" ht="8.25" customHeight="1"/>
    <row r="62904" ht="8.25" customHeight="1"/>
    <row r="62905" ht="8.25" customHeight="1"/>
    <row r="62906" ht="8.25" customHeight="1"/>
    <row r="62907" ht="8.25" customHeight="1"/>
    <row r="62908" ht="8.25" customHeight="1"/>
    <row r="62909" ht="8.25" customHeight="1"/>
    <row r="62910" ht="8.25" customHeight="1"/>
    <row r="62911" ht="8.25" customHeight="1"/>
    <row r="62912" ht="8.25" customHeight="1"/>
    <row r="62913" ht="8.25" customHeight="1"/>
    <row r="62914" ht="8.25" customHeight="1"/>
    <row r="62915" ht="8.25" customHeight="1"/>
    <row r="62916" ht="8.25" customHeight="1"/>
    <row r="62917" ht="8.25" customHeight="1"/>
    <row r="62918" ht="8.25" customHeight="1"/>
    <row r="62919" ht="8.25" customHeight="1"/>
    <row r="62920" ht="8.25" customHeight="1"/>
    <row r="62921" ht="8.25" customHeight="1"/>
    <row r="62922" ht="8.25" customHeight="1"/>
    <row r="62923" ht="8.25" customHeight="1"/>
    <row r="62924" ht="8.25" customHeight="1"/>
    <row r="62925" ht="8.25" customHeight="1"/>
    <row r="62926" ht="8.25" customHeight="1"/>
    <row r="62927" ht="8.25" customHeight="1"/>
    <row r="62928" ht="8.25" customHeight="1"/>
    <row r="62929" ht="8.25" customHeight="1"/>
    <row r="62930" ht="8.25" customHeight="1"/>
    <row r="62931" ht="8.25" customHeight="1"/>
    <row r="62932" ht="8.25" customHeight="1"/>
    <row r="62933" ht="8.25" customHeight="1"/>
    <row r="62934" ht="8.25" customHeight="1"/>
    <row r="62935" ht="8.25" customHeight="1"/>
    <row r="62936" ht="8.25" customHeight="1"/>
    <row r="62937" ht="8.25" customHeight="1"/>
    <row r="62938" ht="8.25" customHeight="1"/>
    <row r="62939" ht="8.25" customHeight="1"/>
    <row r="62940" ht="8.25" customHeight="1"/>
    <row r="62941" ht="8.25" customHeight="1"/>
    <row r="62942" ht="8.25" customHeight="1"/>
    <row r="62943" ht="8.25" customHeight="1"/>
    <row r="62944" ht="8.25" customHeight="1"/>
    <row r="62945" ht="8.25" customHeight="1"/>
    <row r="62946" ht="8.25" customHeight="1"/>
    <row r="62947" ht="8.25" customHeight="1"/>
    <row r="62948" ht="8.25" customHeight="1"/>
    <row r="62949" ht="8.25" customHeight="1"/>
    <row r="62950" ht="8.25" customHeight="1"/>
    <row r="62951" ht="8.25" customHeight="1"/>
    <row r="62952" ht="8.25" customHeight="1"/>
    <row r="62953" ht="8.25" customHeight="1"/>
    <row r="62954" ht="8.25" customHeight="1"/>
    <row r="62955" ht="8.25" customHeight="1"/>
    <row r="62956" ht="8.25" customHeight="1"/>
    <row r="62957" ht="8.25" customHeight="1"/>
    <row r="62958" ht="8.25" customHeight="1"/>
    <row r="62959" ht="8.25" customHeight="1"/>
    <row r="62960" ht="8.25" customHeight="1"/>
    <row r="62961" ht="8.25" customHeight="1"/>
    <row r="62962" ht="8.25" customHeight="1"/>
    <row r="62963" ht="8.25" customHeight="1"/>
    <row r="62964" ht="8.25" customHeight="1"/>
    <row r="62965" ht="8.25" customHeight="1"/>
    <row r="62966" ht="8.25" customHeight="1"/>
    <row r="62967" ht="8.25" customHeight="1"/>
    <row r="62968" ht="8.25" customHeight="1"/>
    <row r="62969" ht="8.25" customHeight="1"/>
    <row r="62970" ht="8.25" customHeight="1"/>
    <row r="62971" ht="8.25" customHeight="1"/>
    <row r="62972" ht="8.25" customHeight="1"/>
    <row r="62973" ht="8.25" customHeight="1"/>
    <row r="62974" ht="8.25" customHeight="1"/>
    <row r="62975" ht="8.25" customHeight="1"/>
    <row r="62976" ht="8.25" customHeight="1"/>
    <row r="62977" ht="8.25" customHeight="1"/>
    <row r="62978" ht="8.25" customHeight="1"/>
    <row r="62979" ht="8.25" customHeight="1"/>
    <row r="62980" ht="8.25" customHeight="1"/>
    <row r="62981" ht="8.25" customHeight="1"/>
    <row r="62982" ht="8.25" customHeight="1"/>
    <row r="62983" ht="8.25" customHeight="1"/>
    <row r="62984" ht="8.25" customHeight="1"/>
    <row r="62985" ht="8.25" customHeight="1"/>
    <row r="62986" ht="8.25" customHeight="1"/>
    <row r="62987" ht="8.25" customHeight="1"/>
    <row r="62988" ht="8.25" customHeight="1"/>
    <row r="62989" ht="8.25" customHeight="1"/>
    <row r="62990" ht="8.25" customHeight="1"/>
    <row r="62991" ht="8.25" customHeight="1"/>
    <row r="62992" ht="8.25" customHeight="1"/>
    <row r="62993" ht="8.25" customHeight="1"/>
    <row r="62994" ht="8.25" customHeight="1"/>
    <row r="62995" ht="8.25" customHeight="1"/>
    <row r="62996" ht="8.25" customHeight="1"/>
    <row r="62997" ht="8.25" customHeight="1"/>
    <row r="62998" ht="8.25" customHeight="1"/>
    <row r="62999" ht="8.25" customHeight="1"/>
    <row r="63000" ht="8.25" customHeight="1"/>
    <row r="63001" ht="8.25" customHeight="1"/>
    <row r="63002" ht="8.25" customHeight="1"/>
    <row r="63003" ht="8.25" customHeight="1"/>
    <row r="63004" ht="8.25" customHeight="1"/>
    <row r="63005" ht="8.25" customHeight="1"/>
    <row r="63006" ht="8.25" customHeight="1"/>
    <row r="63007" ht="8.25" customHeight="1"/>
    <row r="63008" ht="8.25" customHeight="1"/>
    <row r="63009" ht="8.25" customHeight="1"/>
    <row r="63010" ht="8.25" customHeight="1"/>
    <row r="63011" ht="8.25" customHeight="1"/>
    <row r="63012" ht="8.25" customHeight="1"/>
    <row r="63013" ht="8.25" customHeight="1"/>
    <row r="63014" ht="8.25" customHeight="1"/>
    <row r="63015" ht="8.25" customHeight="1"/>
    <row r="63016" ht="8.25" customHeight="1"/>
    <row r="63017" ht="8.25" customHeight="1"/>
    <row r="63018" ht="8.25" customHeight="1"/>
    <row r="63019" ht="8.25" customHeight="1"/>
    <row r="63020" ht="8.25" customHeight="1"/>
    <row r="63021" ht="8.25" customHeight="1"/>
    <row r="63022" ht="8.25" customHeight="1"/>
    <row r="63023" ht="8.25" customHeight="1"/>
    <row r="63024" ht="8.25" customHeight="1"/>
    <row r="63025" ht="8.25" customHeight="1"/>
    <row r="63026" ht="8.25" customHeight="1"/>
    <row r="63027" ht="8.25" customHeight="1"/>
    <row r="63028" ht="8.25" customHeight="1"/>
    <row r="63029" ht="8.25" customHeight="1"/>
    <row r="63030" ht="8.25" customHeight="1"/>
    <row r="63031" ht="8.25" customHeight="1"/>
    <row r="63032" ht="8.25" customHeight="1"/>
    <row r="63033" ht="8.25" customHeight="1"/>
    <row r="63034" ht="8.25" customHeight="1"/>
    <row r="63035" ht="8.25" customHeight="1"/>
    <row r="63036" ht="8.25" customHeight="1"/>
    <row r="63037" ht="8.25" customHeight="1"/>
    <row r="63038" ht="8.25" customHeight="1"/>
    <row r="63039" ht="8.25" customHeight="1"/>
    <row r="63040" ht="8.25" customHeight="1"/>
    <row r="63041" ht="8.25" customHeight="1"/>
    <row r="63042" ht="8.25" customHeight="1"/>
    <row r="63043" ht="8.25" customHeight="1"/>
    <row r="63044" ht="8.25" customHeight="1"/>
    <row r="63045" ht="8.25" customHeight="1"/>
    <row r="63046" ht="8.25" customHeight="1"/>
    <row r="63047" ht="8.25" customHeight="1"/>
    <row r="63048" ht="8.25" customHeight="1"/>
    <row r="63049" ht="8.25" customHeight="1"/>
    <row r="63050" ht="8.25" customHeight="1"/>
    <row r="63051" ht="8.25" customHeight="1"/>
    <row r="63052" ht="8.25" customHeight="1"/>
    <row r="63053" ht="8.25" customHeight="1"/>
    <row r="63054" ht="8.25" customHeight="1"/>
    <row r="63055" ht="8.25" customHeight="1"/>
    <row r="63056" ht="8.25" customHeight="1"/>
    <row r="63057" ht="8.25" customHeight="1"/>
    <row r="63058" ht="8.25" customHeight="1"/>
    <row r="63059" ht="8.25" customHeight="1"/>
    <row r="63060" ht="8.25" customHeight="1"/>
    <row r="63061" ht="8.25" customHeight="1"/>
    <row r="63062" ht="8.25" customHeight="1"/>
    <row r="63063" ht="8.25" customHeight="1"/>
    <row r="63064" ht="8.25" customHeight="1"/>
    <row r="63065" ht="8.25" customHeight="1"/>
    <row r="63066" ht="8.25" customHeight="1"/>
    <row r="63067" ht="8.25" customHeight="1"/>
    <row r="63068" ht="8.25" customHeight="1"/>
    <row r="63069" ht="8.25" customHeight="1"/>
    <row r="63070" ht="8.25" customHeight="1"/>
    <row r="63071" ht="8.25" customHeight="1"/>
    <row r="63072" ht="8.25" customHeight="1"/>
    <row r="63073" ht="8.25" customHeight="1"/>
    <row r="63074" ht="8.25" customHeight="1"/>
    <row r="63075" ht="8.25" customHeight="1"/>
    <row r="63076" ht="8.25" customHeight="1"/>
    <row r="63077" ht="8.25" customHeight="1"/>
    <row r="63078" ht="8.25" customHeight="1"/>
    <row r="63079" ht="8.25" customHeight="1"/>
    <row r="63080" ht="8.25" customHeight="1"/>
    <row r="63081" ht="8.25" customHeight="1"/>
    <row r="63082" ht="8.25" customHeight="1"/>
    <row r="63083" ht="8.25" customHeight="1"/>
    <row r="63084" ht="8.25" customHeight="1"/>
    <row r="63085" ht="8.25" customHeight="1"/>
    <row r="63086" ht="8.25" customHeight="1"/>
    <row r="63087" ht="8.25" customHeight="1"/>
    <row r="63088" ht="8.25" customHeight="1"/>
    <row r="63089" ht="8.25" customHeight="1"/>
    <row r="63090" ht="8.25" customHeight="1"/>
    <row r="63091" ht="8.25" customHeight="1"/>
    <row r="63092" ht="8.25" customHeight="1"/>
    <row r="63093" ht="8.25" customHeight="1"/>
    <row r="63094" ht="8.25" customHeight="1"/>
    <row r="63095" ht="8.25" customHeight="1"/>
    <row r="63096" ht="8.25" customHeight="1"/>
    <row r="63097" ht="8.25" customHeight="1"/>
    <row r="63098" ht="8.25" customHeight="1"/>
    <row r="63099" ht="8.25" customHeight="1"/>
    <row r="63100" ht="8.25" customHeight="1"/>
    <row r="63101" ht="8.25" customHeight="1"/>
    <row r="63102" ht="8.25" customHeight="1"/>
    <row r="63103" ht="8.25" customHeight="1"/>
    <row r="63104" ht="8.25" customHeight="1"/>
    <row r="63105" ht="8.25" customHeight="1"/>
    <row r="63106" ht="8.25" customHeight="1"/>
    <row r="63107" ht="8.25" customHeight="1"/>
    <row r="63108" ht="8.25" customHeight="1"/>
    <row r="63109" ht="8.25" customHeight="1"/>
    <row r="63110" ht="8.25" customHeight="1"/>
    <row r="63111" ht="8.25" customHeight="1"/>
    <row r="63112" ht="8.25" customHeight="1"/>
    <row r="63113" ht="8.25" customHeight="1"/>
    <row r="63114" ht="8.25" customHeight="1"/>
    <row r="63115" ht="8.25" customHeight="1"/>
    <row r="63116" ht="8.25" customHeight="1"/>
    <row r="63117" ht="8.25" customHeight="1"/>
    <row r="63118" ht="8.25" customHeight="1"/>
    <row r="63119" ht="8.25" customHeight="1"/>
    <row r="63120" ht="8.25" customHeight="1"/>
    <row r="63121" ht="8.25" customHeight="1"/>
    <row r="63122" ht="8.25" customHeight="1"/>
    <row r="63123" ht="8.25" customHeight="1"/>
    <row r="63124" ht="8.25" customHeight="1"/>
    <row r="63125" ht="8.25" customHeight="1"/>
    <row r="63126" ht="8.25" customHeight="1"/>
    <row r="63127" ht="8.25" customHeight="1"/>
    <row r="63128" ht="8.25" customHeight="1"/>
    <row r="63129" ht="8.25" customHeight="1"/>
    <row r="63130" ht="8.25" customHeight="1"/>
    <row r="63131" ht="8.25" customHeight="1"/>
    <row r="63132" ht="8.25" customHeight="1"/>
    <row r="63133" ht="8.25" customHeight="1"/>
    <row r="63134" ht="8.25" customHeight="1"/>
    <row r="63135" ht="8.25" customHeight="1"/>
    <row r="63136" ht="8.25" customHeight="1"/>
    <row r="63137" ht="8.25" customHeight="1"/>
    <row r="63138" ht="8.25" customHeight="1"/>
    <row r="63139" ht="8.25" customHeight="1"/>
    <row r="63140" ht="8.25" customHeight="1"/>
    <row r="63141" ht="8.25" customHeight="1"/>
    <row r="63142" ht="8.25" customHeight="1"/>
    <row r="63143" ht="8.25" customHeight="1"/>
    <row r="63144" ht="8.25" customHeight="1"/>
    <row r="63145" ht="8.25" customHeight="1"/>
    <row r="63146" ht="8.25" customHeight="1"/>
    <row r="63147" ht="8.25" customHeight="1"/>
    <row r="63148" ht="8.25" customHeight="1"/>
    <row r="63149" ht="8.25" customHeight="1"/>
    <row r="63150" ht="8.25" customHeight="1"/>
    <row r="63151" ht="8.25" customHeight="1"/>
    <row r="63152" ht="8.25" customHeight="1"/>
    <row r="63153" ht="8.25" customHeight="1"/>
    <row r="63154" ht="8.25" customHeight="1"/>
    <row r="63155" ht="8.25" customHeight="1"/>
    <row r="63156" ht="8.25" customHeight="1"/>
    <row r="63157" ht="8.25" customHeight="1"/>
    <row r="63158" ht="8.25" customHeight="1"/>
    <row r="63159" ht="8.25" customHeight="1"/>
    <row r="63160" ht="8.25" customHeight="1"/>
    <row r="63161" ht="8.25" customHeight="1"/>
    <row r="63162" ht="8.25" customHeight="1"/>
    <row r="63163" ht="8.25" customHeight="1"/>
    <row r="63164" ht="8.25" customHeight="1"/>
    <row r="63165" ht="8.25" customHeight="1"/>
    <row r="63166" ht="8.25" customHeight="1"/>
    <row r="63167" ht="8.25" customHeight="1"/>
    <row r="63168" ht="8.25" customHeight="1"/>
    <row r="63169" ht="8.25" customHeight="1"/>
    <row r="63170" ht="8.25" customHeight="1"/>
    <row r="63171" ht="8.25" customHeight="1"/>
    <row r="63172" ht="8.25" customHeight="1"/>
    <row r="63173" ht="8.25" customHeight="1"/>
    <row r="63174" ht="8.25" customHeight="1"/>
    <row r="63175" ht="8.25" customHeight="1"/>
    <row r="63176" ht="8.25" customHeight="1"/>
    <row r="63177" ht="8.25" customHeight="1"/>
    <row r="63178" ht="8.25" customHeight="1"/>
    <row r="63179" ht="8.25" customHeight="1"/>
    <row r="63180" ht="8.25" customHeight="1"/>
    <row r="63181" ht="8.25" customHeight="1"/>
    <row r="63182" ht="8.25" customHeight="1"/>
    <row r="63183" ht="8.25" customHeight="1"/>
    <row r="63184" ht="8.25" customHeight="1"/>
    <row r="63185" ht="8.25" customHeight="1"/>
    <row r="63186" ht="8.25" customHeight="1"/>
    <row r="63187" ht="8.25" customHeight="1"/>
    <row r="63188" ht="8.25" customHeight="1"/>
    <row r="63189" ht="8.25" customHeight="1"/>
    <row r="63190" ht="8.25" customHeight="1"/>
    <row r="63191" ht="8.25" customHeight="1"/>
    <row r="63192" ht="8.25" customHeight="1"/>
    <row r="63193" ht="8.25" customHeight="1"/>
    <row r="63194" ht="8.25" customHeight="1"/>
    <row r="63195" ht="8.25" customHeight="1"/>
    <row r="63196" ht="8.25" customHeight="1"/>
    <row r="63197" ht="8.25" customHeight="1"/>
    <row r="63198" ht="8.25" customHeight="1"/>
    <row r="63199" ht="8.25" customHeight="1"/>
    <row r="63200" ht="8.25" customHeight="1"/>
    <row r="63201" ht="8.25" customHeight="1"/>
    <row r="63202" ht="8.25" customHeight="1"/>
    <row r="63203" ht="8.25" customHeight="1"/>
    <row r="63204" ht="8.25" customHeight="1"/>
    <row r="63205" ht="8.25" customHeight="1"/>
    <row r="63206" ht="8.25" customHeight="1"/>
    <row r="63207" ht="8.25" customHeight="1"/>
    <row r="63208" ht="8.25" customHeight="1"/>
    <row r="63209" ht="8.25" customHeight="1"/>
    <row r="63210" ht="8.25" customHeight="1"/>
    <row r="63211" ht="8.25" customHeight="1"/>
    <row r="63212" ht="8.25" customHeight="1"/>
    <row r="63213" ht="8.25" customHeight="1"/>
    <row r="63214" ht="8.25" customHeight="1"/>
    <row r="63215" ht="8.25" customHeight="1"/>
    <row r="63216" ht="8.25" customHeight="1"/>
    <row r="63217" ht="8.25" customHeight="1"/>
    <row r="63218" ht="8.25" customHeight="1"/>
    <row r="63219" ht="8.25" customHeight="1"/>
    <row r="63220" ht="8.25" customHeight="1"/>
    <row r="63221" ht="8.25" customHeight="1"/>
    <row r="63222" ht="8.25" customHeight="1"/>
    <row r="63223" ht="8.25" customHeight="1"/>
    <row r="63224" ht="8.25" customHeight="1"/>
    <row r="63225" ht="8.25" customHeight="1"/>
    <row r="63226" ht="8.25" customHeight="1"/>
    <row r="63227" ht="8.25" customHeight="1"/>
    <row r="63228" ht="8.25" customHeight="1"/>
    <row r="63229" ht="8.25" customHeight="1"/>
    <row r="63230" ht="8.25" customHeight="1"/>
    <row r="63231" ht="8.25" customHeight="1"/>
    <row r="63232" ht="8.25" customHeight="1"/>
    <row r="63233" ht="8.25" customHeight="1"/>
    <row r="63234" ht="8.25" customHeight="1"/>
    <row r="63235" ht="8.25" customHeight="1"/>
    <row r="63236" ht="8.25" customHeight="1"/>
    <row r="63237" ht="8.25" customHeight="1"/>
    <row r="63238" ht="8.25" customHeight="1"/>
    <row r="63239" ht="8.25" customHeight="1"/>
    <row r="63240" ht="8.25" customHeight="1"/>
    <row r="63241" ht="8.25" customHeight="1"/>
    <row r="63242" ht="8.25" customHeight="1"/>
    <row r="63243" ht="8.25" customHeight="1"/>
    <row r="63244" ht="8.25" customHeight="1"/>
    <row r="63245" ht="8.25" customHeight="1"/>
    <row r="63246" ht="8.25" customHeight="1"/>
    <row r="63247" ht="8.25" customHeight="1"/>
    <row r="63248" ht="8.25" customHeight="1"/>
    <row r="63249" ht="8.25" customHeight="1"/>
    <row r="63250" ht="8.25" customHeight="1"/>
    <row r="63251" ht="8.25" customHeight="1"/>
    <row r="63252" ht="8.25" customHeight="1"/>
    <row r="63253" ht="8.25" customHeight="1"/>
    <row r="63254" ht="8.25" customHeight="1"/>
    <row r="63255" ht="8.25" customHeight="1"/>
    <row r="63256" ht="8.25" customHeight="1"/>
    <row r="63257" ht="8.25" customHeight="1"/>
    <row r="63258" ht="8.25" customHeight="1"/>
    <row r="63259" ht="8.25" customHeight="1"/>
    <row r="63260" ht="8.25" customHeight="1"/>
    <row r="63261" ht="8.25" customHeight="1"/>
    <row r="63262" ht="8.25" customHeight="1"/>
    <row r="63263" ht="8.25" customHeight="1"/>
    <row r="63264" ht="8.25" customHeight="1"/>
    <row r="63265" ht="8.25" customHeight="1"/>
    <row r="63266" ht="8.25" customHeight="1"/>
    <row r="63267" ht="8.25" customHeight="1"/>
    <row r="63268" ht="8.25" customHeight="1"/>
    <row r="63269" ht="8.25" customHeight="1"/>
    <row r="63270" ht="8.25" customHeight="1"/>
    <row r="63271" ht="8.25" customHeight="1"/>
    <row r="63272" ht="8.25" customHeight="1"/>
    <row r="63273" ht="8.25" customHeight="1"/>
    <row r="63274" ht="8.25" customHeight="1"/>
    <row r="63275" ht="8.25" customHeight="1"/>
    <row r="63276" ht="8.25" customHeight="1"/>
    <row r="63277" ht="8.25" customHeight="1"/>
    <row r="63278" ht="8.25" customHeight="1"/>
    <row r="63279" ht="8.25" customHeight="1"/>
    <row r="63280" ht="8.25" customHeight="1"/>
    <row r="63281" ht="8.25" customHeight="1"/>
    <row r="63282" ht="8.25" customHeight="1"/>
    <row r="63283" ht="8.25" customHeight="1"/>
    <row r="63284" ht="8.25" customHeight="1"/>
    <row r="63285" ht="8.25" customHeight="1"/>
    <row r="63286" ht="8.25" customHeight="1"/>
    <row r="63287" ht="8.25" customHeight="1"/>
    <row r="63288" ht="8.25" customHeight="1"/>
    <row r="63289" ht="8.25" customHeight="1"/>
    <row r="63290" ht="8.25" customHeight="1"/>
    <row r="63291" ht="8.25" customHeight="1"/>
    <row r="63292" ht="8.25" customHeight="1"/>
    <row r="63293" ht="8.25" customHeight="1"/>
    <row r="63294" ht="8.25" customHeight="1"/>
    <row r="63295" ht="8.25" customHeight="1"/>
    <row r="63296" ht="8.25" customHeight="1"/>
    <row r="63297" ht="8.25" customHeight="1"/>
    <row r="63298" ht="8.25" customHeight="1"/>
    <row r="63299" ht="8.25" customHeight="1"/>
    <row r="63300" ht="8.25" customHeight="1"/>
    <row r="63301" ht="8.25" customHeight="1"/>
    <row r="63302" ht="8.25" customHeight="1"/>
    <row r="63303" ht="8.25" customHeight="1"/>
    <row r="63304" ht="8.25" customHeight="1"/>
    <row r="63305" ht="8.25" customHeight="1"/>
    <row r="63306" ht="8.25" customHeight="1"/>
    <row r="63307" ht="8.25" customHeight="1"/>
    <row r="63308" ht="8.25" customHeight="1"/>
    <row r="63309" ht="8.25" customHeight="1"/>
    <row r="63310" ht="8.25" customHeight="1"/>
    <row r="63311" ht="8.25" customHeight="1"/>
    <row r="63312" ht="8.25" customHeight="1"/>
    <row r="63313" ht="8.25" customHeight="1"/>
    <row r="63314" ht="8.25" customHeight="1"/>
    <row r="63315" ht="8.25" customHeight="1"/>
    <row r="63316" ht="8.25" customHeight="1"/>
    <row r="63317" ht="8.25" customHeight="1"/>
    <row r="63318" ht="8.25" customHeight="1"/>
    <row r="63319" ht="8.25" customHeight="1"/>
    <row r="63320" ht="8.25" customHeight="1"/>
    <row r="63321" ht="8.25" customHeight="1"/>
    <row r="63322" ht="8.25" customHeight="1"/>
    <row r="63323" ht="8.25" customHeight="1"/>
    <row r="63324" ht="8.25" customHeight="1"/>
    <row r="63325" ht="8.25" customHeight="1"/>
    <row r="63326" ht="8.25" customHeight="1"/>
    <row r="63327" ht="8.25" customHeight="1"/>
    <row r="63328" ht="8.25" customHeight="1"/>
    <row r="63329" ht="8.25" customHeight="1"/>
    <row r="63330" ht="8.25" customHeight="1"/>
    <row r="63331" ht="8.25" customHeight="1"/>
    <row r="63332" ht="8.25" customHeight="1"/>
    <row r="63333" ht="8.25" customHeight="1"/>
    <row r="63334" ht="8.25" customHeight="1"/>
    <row r="63335" ht="8.25" customHeight="1"/>
    <row r="63336" ht="8.25" customHeight="1"/>
    <row r="63337" ht="8.25" customHeight="1"/>
    <row r="63338" ht="8.25" customHeight="1"/>
    <row r="63339" ht="8.25" customHeight="1"/>
    <row r="63340" ht="8.25" customHeight="1"/>
    <row r="63341" ht="8.25" customHeight="1"/>
    <row r="63342" ht="8.25" customHeight="1"/>
    <row r="63343" ht="8.25" customHeight="1"/>
    <row r="63344" ht="8.25" customHeight="1"/>
    <row r="63345" ht="8.25" customHeight="1"/>
    <row r="63346" ht="8.25" customHeight="1"/>
    <row r="63347" ht="8.25" customHeight="1"/>
    <row r="63348" ht="8.25" customHeight="1"/>
    <row r="63349" ht="8.25" customHeight="1"/>
    <row r="63350" ht="8.25" customHeight="1"/>
    <row r="63351" ht="8.25" customHeight="1"/>
    <row r="63352" ht="8.25" customHeight="1"/>
    <row r="63353" ht="8.25" customHeight="1"/>
    <row r="63354" ht="8.25" customHeight="1"/>
    <row r="63355" ht="8.25" customHeight="1"/>
    <row r="63356" ht="8.25" customHeight="1"/>
    <row r="63357" ht="8.25" customHeight="1"/>
    <row r="63358" ht="8.25" customHeight="1"/>
    <row r="63359" ht="8.25" customHeight="1"/>
    <row r="63360" ht="8.25" customHeight="1"/>
    <row r="63361" ht="8.25" customHeight="1"/>
    <row r="63362" ht="8.25" customHeight="1"/>
    <row r="63363" ht="8.25" customHeight="1"/>
    <row r="63364" ht="8.25" customHeight="1"/>
    <row r="63365" ht="8.25" customHeight="1"/>
    <row r="63366" ht="8.25" customHeight="1"/>
    <row r="63367" ht="8.25" customHeight="1"/>
    <row r="63368" ht="8.25" customHeight="1"/>
    <row r="63369" ht="8.25" customHeight="1"/>
    <row r="63370" ht="8.25" customHeight="1"/>
    <row r="63371" ht="8.25" customHeight="1"/>
    <row r="63372" ht="8.25" customHeight="1"/>
    <row r="63373" ht="8.25" customHeight="1"/>
    <row r="63374" ht="8.25" customHeight="1"/>
    <row r="63375" ht="8.25" customHeight="1"/>
    <row r="63376" ht="8.25" customHeight="1"/>
    <row r="63377" ht="8.25" customHeight="1"/>
    <row r="63378" ht="8.25" customHeight="1"/>
    <row r="63379" ht="8.25" customHeight="1"/>
    <row r="63380" ht="8.25" customHeight="1"/>
    <row r="63381" ht="8.25" customHeight="1"/>
    <row r="63382" ht="8.25" customHeight="1"/>
    <row r="63383" ht="8.25" customHeight="1"/>
    <row r="63384" ht="8.25" customHeight="1"/>
    <row r="63385" ht="8.25" customHeight="1"/>
    <row r="63386" ht="8.25" customHeight="1"/>
    <row r="63387" ht="8.25" customHeight="1"/>
    <row r="63388" ht="8.25" customHeight="1"/>
    <row r="63389" ht="8.25" customHeight="1"/>
    <row r="63390" ht="8.25" customHeight="1"/>
    <row r="63391" ht="8.25" customHeight="1"/>
    <row r="63392" ht="8.25" customHeight="1"/>
    <row r="63393" ht="8.25" customHeight="1"/>
    <row r="63394" ht="8.25" customHeight="1"/>
    <row r="63395" ht="8.25" customHeight="1"/>
    <row r="63396" ht="8.25" customHeight="1"/>
    <row r="63397" ht="8.25" customHeight="1"/>
    <row r="63398" ht="8.25" customHeight="1"/>
    <row r="63399" ht="8.25" customHeight="1"/>
    <row r="63400" ht="8.25" customHeight="1"/>
    <row r="63401" ht="8.25" customHeight="1"/>
    <row r="63402" ht="8.25" customHeight="1"/>
    <row r="63403" ht="8.25" customHeight="1"/>
    <row r="63404" ht="8.25" customHeight="1"/>
    <row r="63405" ht="8.25" customHeight="1"/>
    <row r="63406" ht="8.25" customHeight="1"/>
    <row r="63407" ht="8.25" customHeight="1"/>
    <row r="63408" ht="8.25" customHeight="1"/>
    <row r="63409" ht="8.25" customHeight="1"/>
    <row r="63410" ht="8.25" customHeight="1"/>
    <row r="63411" ht="8.25" customHeight="1"/>
    <row r="63412" ht="8.25" customHeight="1"/>
    <row r="63413" ht="8.25" customHeight="1"/>
    <row r="63414" ht="8.25" customHeight="1"/>
    <row r="63415" ht="8.25" customHeight="1"/>
    <row r="63416" ht="8.25" customHeight="1"/>
    <row r="63417" ht="8.25" customHeight="1"/>
    <row r="63418" ht="8.25" customHeight="1"/>
    <row r="63419" ht="8.25" customHeight="1"/>
    <row r="63420" ht="8.25" customHeight="1"/>
    <row r="63421" ht="8.25" customHeight="1"/>
    <row r="63422" ht="8.25" customHeight="1"/>
    <row r="63423" ht="8.25" customHeight="1"/>
    <row r="63424" ht="8.25" customHeight="1"/>
    <row r="63425" ht="8.25" customHeight="1"/>
    <row r="63426" ht="8.25" customHeight="1"/>
    <row r="63427" ht="8.25" customHeight="1"/>
    <row r="63428" ht="8.25" customHeight="1"/>
    <row r="63429" ht="8.25" customHeight="1"/>
    <row r="63430" ht="8.25" customHeight="1"/>
    <row r="63431" ht="8.25" customHeight="1"/>
    <row r="63432" ht="8.25" customHeight="1"/>
    <row r="63433" ht="8.25" customHeight="1"/>
    <row r="63434" ht="8.25" customHeight="1"/>
    <row r="63435" ht="8.25" customHeight="1"/>
    <row r="63436" ht="8.25" customHeight="1"/>
    <row r="63437" ht="8.25" customHeight="1"/>
    <row r="63438" ht="8.25" customHeight="1"/>
    <row r="63439" ht="8.25" customHeight="1"/>
    <row r="63440" ht="8.25" customHeight="1"/>
    <row r="63441" ht="8.25" customHeight="1"/>
    <row r="63442" ht="8.25" customHeight="1"/>
    <row r="63443" ht="8.25" customHeight="1"/>
    <row r="63444" ht="8.25" customHeight="1"/>
    <row r="63445" ht="8.25" customHeight="1"/>
    <row r="63446" ht="8.25" customHeight="1"/>
    <row r="63447" ht="8.25" customHeight="1"/>
    <row r="63448" ht="8.25" customHeight="1"/>
    <row r="63449" ht="8.25" customHeight="1"/>
    <row r="63450" ht="8.25" customHeight="1"/>
    <row r="63451" ht="8.25" customHeight="1"/>
    <row r="63452" ht="8.25" customHeight="1"/>
    <row r="63453" ht="8.25" customHeight="1"/>
    <row r="63454" ht="8.25" customHeight="1"/>
    <row r="63455" ht="8.25" customHeight="1"/>
    <row r="63456" ht="8.25" customHeight="1"/>
    <row r="63457" ht="8.25" customHeight="1"/>
    <row r="63458" ht="8.25" customHeight="1"/>
    <row r="63459" ht="8.25" customHeight="1"/>
    <row r="63460" ht="8.25" customHeight="1"/>
    <row r="63461" ht="8.25" customHeight="1"/>
    <row r="63462" ht="8.25" customHeight="1"/>
    <row r="63463" ht="8.25" customHeight="1"/>
    <row r="63464" ht="8.25" customHeight="1"/>
    <row r="63465" ht="8.25" customHeight="1"/>
    <row r="63466" ht="8.25" customHeight="1"/>
    <row r="63467" ht="8.25" customHeight="1"/>
    <row r="63468" ht="8.25" customHeight="1"/>
    <row r="63469" ht="8.25" customHeight="1"/>
    <row r="63470" ht="8.25" customHeight="1"/>
    <row r="63471" ht="8.25" customHeight="1"/>
    <row r="63472" ht="8.25" customHeight="1"/>
    <row r="63473" ht="8.25" customHeight="1"/>
    <row r="63474" ht="8.25" customHeight="1"/>
    <row r="63475" ht="8.25" customHeight="1"/>
    <row r="63476" ht="8.25" customHeight="1"/>
    <row r="63477" ht="8.25" customHeight="1"/>
    <row r="63478" ht="8.25" customHeight="1"/>
    <row r="63479" ht="8.25" customHeight="1"/>
    <row r="63480" ht="8.25" customHeight="1"/>
    <row r="63481" ht="8.25" customHeight="1"/>
    <row r="63482" ht="8.25" customHeight="1"/>
    <row r="63483" ht="8.25" customHeight="1"/>
    <row r="63484" ht="8.25" customHeight="1"/>
    <row r="63485" ht="8.25" customHeight="1"/>
    <row r="63486" ht="8.25" customHeight="1"/>
    <row r="63487" ht="8.25" customHeight="1"/>
    <row r="63488" ht="8.25" customHeight="1"/>
    <row r="63489" ht="8.25" customHeight="1"/>
    <row r="63490" ht="8.25" customHeight="1"/>
    <row r="63491" ht="8.25" customHeight="1"/>
    <row r="63492" ht="8.25" customHeight="1"/>
    <row r="63493" ht="8.25" customHeight="1"/>
    <row r="63494" ht="8.25" customHeight="1"/>
    <row r="63495" ht="8.25" customHeight="1"/>
    <row r="63496" ht="8.25" customHeight="1"/>
    <row r="63497" ht="8.25" customHeight="1"/>
    <row r="63498" ht="8.25" customHeight="1"/>
    <row r="63499" ht="8.25" customHeight="1"/>
    <row r="63500" ht="8.25" customHeight="1"/>
    <row r="63501" ht="8.25" customHeight="1"/>
    <row r="63502" ht="8.25" customHeight="1"/>
    <row r="63503" ht="8.25" customHeight="1"/>
    <row r="63504" ht="8.25" customHeight="1"/>
    <row r="63505" ht="8.25" customHeight="1"/>
    <row r="63506" ht="8.25" customHeight="1"/>
    <row r="63507" ht="8.25" customHeight="1"/>
    <row r="63508" ht="8.25" customHeight="1"/>
    <row r="63509" ht="8.25" customHeight="1"/>
    <row r="63510" ht="8.25" customHeight="1"/>
    <row r="63511" ht="8.25" customHeight="1"/>
    <row r="63512" ht="8.25" customHeight="1"/>
    <row r="63513" ht="8.25" customHeight="1"/>
    <row r="63514" ht="8.25" customHeight="1"/>
    <row r="63515" ht="8.25" customHeight="1"/>
    <row r="63516" ht="8.25" customHeight="1"/>
    <row r="63517" ht="8.25" customHeight="1"/>
    <row r="63518" ht="8.25" customHeight="1"/>
    <row r="63519" ht="8.25" customHeight="1"/>
    <row r="63520" ht="8.25" customHeight="1"/>
    <row r="63521" ht="8.25" customHeight="1"/>
    <row r="63522" ht="8.25" customHeight="1"/>
    <row r="63523" ht="8.25" customHeight="1"/>
    <row r="63524" ht="8.25" customHeight="1"/>
    <row r="63525" ht="8.25" customHeight="1"/>
    <row r="63526" ht="8.25" customHeight="1"/>
    <row r="63527" ht="8.25" customHeight="1"/>
    <row r="63528" ht="8.25" customHeight="1"/>
    <row r="63529" ht="8.25" customHeight="1"/>
    <row r="63530" ht="8.25" customHeight="1"/>
    <row r="63531" ht="8.25" customHeight="1"/>
    <row r="63532" ht="8.25" customHeight="1"/>
    <row r="63533" ht="8.25" customHeight="1"/>
    <row r="63534" ht="8.25" customHeight="1"/>
    <row r="63535" ht="8.25" customHeight="1"/>
    <row r="63536" ht="8.25" customHeight="1"/>
    <row r="63537" ht="8.25" customHeight="1"/>
    <row r="63538" ht="8.25" customHeight="1"/>
    <row r="63539" ht="8.25" customHeight="1"/>
    <row r="63540" ht="8.25" customHeight="1"/>
    <row r="63541" ht="8.25" customHeight="1"/>
    <row r="63542" ht="8.25" customHeight="1"/>
    <row r="63543" ht="8.25" customHeight="1"/>
    <row r="63544" ht="8.25" customHeight="1"/>
    <row r="63545" ht="8.25" customHeight="1"/>
    <row r="63546" ht="8.25" customHeight="1"/>
    <row r="63547" ht="8.25" customHeight="1"/>
    <row r="63548" ht="8.25" customHeight="1"/>
    <row r="63549" ht="8.25" customHeight="1"/>
    <row r="63550" ht="8.25" customHeight="1"/>
    <row r="63551" ht="8.25" customHeight="1"/>
    <row r="63552" ht="8.25" customHeight="1"/>
    <row r="63553" ht="8.25" customHeight="1"/>
    <row r="63554" ht="8.25" customHeight="1"/>
    <row r="63555" ht="8.25" customHeight="1"/>
    <row r="63556" ht="8.25" customHeight="1"/>
    <row r="63557" ht="8.25" customHeight="1"/>
    <row r="63558" ht="8.25" customHeight="1"/>
    <row r="63559" ht="8.25" customHeight="1"/>
    <row r="63560" ht="8.25" customHeight="1"/>
    <row r="63561" ht="8.25" customHeight="1"/>
    <row r="63562" ht="8.25" customHeight="1"/>
    <row r="63563" ht="8.25" customHeight="1"/>
    <row r="63564" ht="8.25" customHeight="1"/>
    <row r="63565" ht="8.25" customHeight="1"/>
    <row r="63566" ht="8.25" customHeight="1"/>
    <row r="63567" ht="8.25" customHeight="1"/>
    <row r="63568" ht="8.25" customHeight="1"/>
    <row r="63569" ht="8.25" customHeight="1"/>
    <row r="63570" ht="8.25" customHeight="1"/>
    <row r="63571" ht="8.25" customHeight="1"/>
    <row r="63572" ht="8.25" customHeight="1"/>
    <row r="63573" ht="8.25" customHeight="1"/>
    <row r="63574" ht="8.25" customHeight="1"/>
    <row r="63575" ht="8.25" customHeight="1"/>
    <row r="63576" ht="8.25" customHeight="1"/>
    <row r="63577" ht="8.25" customHeight="1"/>
    <row r="63578" ht="8.25" customHeight="1"/>
    <row r="63579" ht="8.25" customHeight="1"/>
    <row r="63580" ht="8.25" customHeight="1"/>
    <row r="63581" ht="8.25" customHeight="1"/>
    <row r="63582" ht="8.25" customHeight="1"/>
    <row r="63583" ht="8.25" customHeight="1"/>
    <row r="63584" ht="8.25" customHeight="1"/>
    <row r="63585" ht="8.25" customHeight="1"/>
    <row r="63586" ht="8.25" customHeight="1"/>
    <row r="63587" ht="8.25" customHeight="1"/>
    <row r="63588" ht="8.25" customHeight="1"/>
    <row r="63589" ht="8.25" customHeight="1"/>
    <row r="63590" ht="8.25" customHeight="1"/>
    <row r="63591" ht="8.25" customHeight="1"/>
    <row r="63592" ht="8.25" customHeight="1"/>
    <row r="63593" ht="8.25" customHeight="1"/>
    <row r="63594" ht="8.25" customHeight="1"/>
    <row r="63595" ht="8.25" customHeight="1"/>
    <row r="63596" ht="8.25" customHeight="1"/>
    <row r="63597" ht="8.25" customHeight="1"/>
    <row r="63598" ht="8.25" customHeight="1"/>
    <row r="63599" ht="8.25" customHeight="1"/>
    <row r="63600" ht="8.25" customHeight="1"/>
    <row r="63601" ht="8.25" customHeight="1"/>
    <row r="63602" ht="8.25" customHeight="1"/>
    <row r="63603" ht="8.25" customHeight="1"/>
    <row r="63604" ht="8.25" customHeight="1"/>
    <row r="63605" ht="8.25" customHeight="1"/>
    <row r="63606" ht="8.25" customHeight="1"/>
    <row r="63607" ht="8.25" customHeight="1"/>
    <row r="63608" ht="8.25" customHeight="1"/>
    <row r="63609" ht="8.25" customHeight="1"/>
    <row r="63610" ht="8.25" customHeight="1"/>
    <row r="63611" ht="8.25" customHeight="1"/>
    <row r="63612" ht="8.25" customHeight="1"/>
    <row r="63613" ht="8.25" customHeight="1"/>
    <row r="63614" ht="8.25" customHeight="1"/>
    <row r="63615" ht="8.25" customHeight="1"/>
    <row r="63616" ht="8.25" customHeight="1"/>
    <row r="63617" ht="8.25" customHeight="1"/>
    <row r="63618" ht="8.25" customHeight="1"/>
    <row r="63619" ht="8.25" customHeight="1"/>
    <row r="63620" ht="8.25" customHeight="1"/>
    <row r="63621" ht="8.25" customHeight="1"/>
    <row r="63622" ht="8.25" customHeight="1"/>
    <row r="63623" ht="8.25" customHeight="1"/>
    <row r="63624" ht="8.25" customHeight="1"/>
    <row r="63625" ht="8.25" customHeight="1"/>
    <row r="63626" ht="8.25" customHeight="1"/>
    <row r="63627" ht="8.25" customHeight="1"/>
    <row r="63628" ht="8.25" customHeight="1"/>
    <row r="63629" ht="8.25" customHeight="1"/>
    <row r="63630" ht="8.25" customHeight="1"/>
    <row r="63631" ht="8.25" customHeight="1"/>
    <row r="63632" ht="8.25" customHeight="1"/>
    <row r="63633" ht="8.25" customHeight="1"/>
    <row r="63634" ht="8.25" customHeight="1"/>
    <row r="63635" ht="8.25" customHeight="1"/>
    <row r="63636" ht="8.25" customHeight="1"/>
    <row r="63637" ht="8.25" customHeight="1"/>
    <row r="63638" ht="8.25" customHeight="1"/>
    <row r="63639" ht="8.25" customHeight="1"/>
    <row r="63640" ht="8.25" customHeight="1"/>
    <row r="63641" ht="8.25" customHeight="1"/>
    <row r="63642" ht="8.25" customHeight="1"/>
    <row r="63643" ht="8.25" customHeight="1"/>
    <row r="63644" ht="8.25" customHeight="1"/>
    <row r="63645" ht="8.25" customHeight="1"/>
    <row r="63646" ht="8.25" customHeight="1"/>
    <row r="63647" ht="8.25" customHeight="1"/>
    <row r="63648" ht="8.25" customHeight="1"/>
    <row r="63649" ht="8.25" customHeight="1"/>
    <row r="63650" ht="8.25" customHeight="1"/>
    <row r="63651" ht="8.25" customHeight="1"/>
    <row r="63652" ht="8.25" customHeight="1"/>
    <row r="63653" ht="8.25" customHeight="1"/>
    <row r="63654" ht="8.25" customHeight="1"/>
    <row r="63655" ht="8.25" customHeight="1"/>
    <row r="63656" ht="8.25" customHeight="1"/>
    <row r="63657" ht="8.25" customHeight="1"/>
    <row r="63658" ht="8.25" customHeight="1"/>
    <row r="63659" ht="8.25" customHeight="1"/>
    <row r="63660" ht="8.25" customHeight="1"/>
    <row r="63661" ht="8.25" customHeight="1"/>
    <row r="63662" ht="8.25" customHeight="1"/>
    <row r="63663" ht="8.25" customHeight="1"/>
    <row r="63664" ht="8.25" customHeight="1"/>
    <row r="63665" ht="8.25" customHeight="1"/>
    <row r="63666" ht="8.25" customHeight="1"/>
    <row r="63667" ht="8.25" customHeight="1"/>
    <row r="63668" ht="8.25" customHeight="1"/>
    <row r="63669" ht="8.25" customHeight="1"/>
    <row r="63670" ht="8.25" customHeight="1"/>
    <row r="63671" ht="8.25" customHeight="1"/>
    <row r="63672" ht="8.25" customHeight="1"/>
    <row r="63673" ht="8.25" customHeight="1"/>
    <row r="63674" ht="8.25" customHeight="1"/>
    <row r="63675" ht="8.25" customHeight="1"/>
    <row r="63676" ht="8.25" customHeight="1"/>
    <row r="63677" ht="8.25" customHeight="1"/>
    <row r="63678" ht="8.25" customHeight="1"/>
    <row r="63679" ht="8.25" customHeight="1"/>
    <row r="63680" ht="8.25" customHeight="1"/>
    <row r="63681" ht="8.25" customHeight="1"/>
    <row r="63682" ht="8.25" customHeight="1"/>
    <row r="63683" ht="8.25" customHeight="1"/>
    <row r="63684" ht="8.25" customHeight="1"/>
    <row r="63685" ht="8.25" customHeight="1"/>
    <row r="63686" ht="8.25" customHeight="1"/>
    <row r="63687" ht="8.25" customHeight="1"/>
    <row r="63688" ht="8.25" customHeight="1"/>
    <row r="63689" ht="8.25" customHeight="1"/>
    <row r="63690" ht="8.25" customHeight="1"/>
    <row r="63691" ht="8.25" customHeight="1"/>
    <row r="63692" ht="8.25" customHeight="1"/>
    <row r="63693" ht="8.25" customHeight="1"/>
    <row r="63694" ht="8.25" customHeight="1"/>
    <row r="63695" ht="8.25" customHeight="1"/>
    <row r="63696" ht="8.25" customHeight="1"/>
    <row r="63697" ht="8.25" customHeight="1"/>
    <row r="63698" ht="8.25" customHeight="1"/>
    <row r="63699" ht="8.25" customHeight="1"/>
    <row r="63700" ht="8.25" customHeight="1"/>
    <row r="63701" ht="8.25" customHeight="1"/>
    <row r="63702" ht="8.25" customHeight="1"/>
    <row r="63703" ht="8.25" customHeight="1"/>
    <row r="63704" ht="8.25" customHeight="1"/>
    <row r="63705" ht="8.25" customHeight="1"/>
    <row r="63706" ht="8.25" customHeight="1"/>
    <row r="63707" ht="8.25" customHeight="1"/>
    <row r="63708" ht="8.25" customHeight="1"/>
    <row r="63709" ht="8.25" customHeight="1"/>
    <row r="63710" ht="8.25" customHeight="1"/>
    <row r="63711" ht="8.25" customHeight="1"/>
    <row r="63712" ht="8.25" customHeight="1"/>
    <row r="63713" ht="8.25" customHeight="1"/>
    <row r="63714" ht="8.25" customHeight="1"/>
    <row r="63715" ht="8.25" customHeight="1"/>
    <row r="63716" ht="8.25" customHeight="1"/>
    <row r="63717" ht="8.25" customHeight="1"/>
    <row r="63718" ht="8.25" customHeight="1"/>
    <row r="63719" ht="8.25" customHeight="1"/>
    <row r="63720" ht="8.25" customHeight="1"/>
    <row r="63721" ht="8.25" customHeight="1"/>
    <row r="63722" ht="8.25" customHeight="1"/>
    <row r="63723" ht="8.25" customHeight="1"/>
    <row r="63724" ht="8.25" customHeight="1"/>
    <row r="63725" ht="8.25" customHeight="1"/>
    <row r="63726" ht="8.25" customHeight="1"/>
    <row r="63727" ht="8.25" customHeight="1"/>
    <row r="63728" ht="8.25" customHeight="1"/>
    <row r="63729" ht="8.25" customHeight="1"/>
    <row r="63730" ht="8.25" customHeight="1"/>
    <row r="63731" ht="8.25" customHeight="1"/>
    <row r="63732" ht="8.25" customHeight="1"/>
    <row r="63733" ht="8.25" customHeight="1"/>
    <row r="63734" ht="8.25" customHeight="1"/>
    <row r="63735" ht="8.25" customHeight="1"/>
    <row r="63736" ht="8.25" customHeight="1"/>
    <row r="63737" ht="8.25" customHeight="1"/>
    <row r="63738" ht="8.25" customHeight="1"/>
    <row r="63739" ht="8.25" customHeight="1"/>
    <row r="63740" ht="8.25" customHeight="1"/>
    <row r="63741" ht="8.25" customHeight="1"/>
    <row r="63742" ht="8.25" customHeight="1"/>
    <row r="63743" ht="8.25" customHeight="1"/>
    <row r="63744" ht="8.25" customHeight="1"/>
    <row r="63745" ht="8.25" customHeight="1"/>
    <row r="63746" ht="8.25" customHeight="1"/>
    <row r="63747" ht="8.25" customHeight="1"/>
    <row r="63748" ht="8.25" customHeight="1"/>
    <row r="63749" ht="8.25" customHeight="1"/>
    <row r="63750" ht="8.25" customHeight="1"/>
    <row r="63751" ht="8.25" customHeight="1"/>
    <row r="63752" ht="8.25" customHeight="1"/>
    <row r="63753" ht="8.25" customHeight="1"/>
    <row r="63754" ht="8.25" customHeight="1"/>
    <row r="63755" ht="8.25" customHeight="1"/>
    <row r="63756" ht="8.25" customHeight="1"/>
    <row r="63757" ht="8.25" customHeight="1"/>
    <row r="63758" ht="8.25" customHeight="1"/>
    <row r="63759" ht="8.25" customHeight="1"/>
    <row r="63760" ht="8.25" customHeight="1"/>
    <row r="63761" ht="8.25" customHeight="1"/>
    <row r="63762" ht="8.25" customHeight="1"/>
    <row r="63763" ht="8.25" customHeight="1"/>
    <row r="63764" ht="8.25" customHeight="1"/>
    <row r="63765" ht="8.25" customHeight="1"/>
    <row r="63766" ht="8.25" customHeight="1"/>
    <row r="63767" ht="8.25" customHeight="1"/>
    <row r="63768" ht="8.25" customHeight="1"/>
    <row r="63769" ht="8.25" customHeight="1"/>
    <row r="63770" ht="8.25" customHeight="1"/>
    <row r="63771" ht="8.25" customHeight="1"/>
    <row r="63772" ht="8.25" customHeight="1"/>
    <row r="63773" ht="8.25" customHeight="1"/>
    <row r="63774" ht="8.25" customHeight="1"/>
    <row r="63775" ht="8.25" customHeight="1"/>
    <row r="63776" ht="8.25" customHeight="1"/>
    <row r="63777" ht="8.25" customHeight="1"/>
    <row r="63778" ht="8.25" customHeight="1"/>
    <row r="63779" ht="8.25" customHeight="1"/>
    <row r="63780" ht="8.25" customHeight="1"/>
    <row r="63781" ht="8.25" customHeight="1"/>
    <row r="63782" ht="8.25" customHeight="1"/>
    <row r="63783" ht="8.25" customHeight="1"/>
    <row r="63784" ht="8.25" customHeight="1"/>
    <row r="63785" ht="8.25" customHeight="1"/>
    <row r="63786" ht="8.25" customHeight="1"/>
    <row r="63787" ht="8.25" customHeight="1"/>
    <row r="63788" ht="8.25" customHeight="1"/>
    <row r="63789" ht="8.25" customHeight="1"/>
    <row r="63790" ht="8.25" customHeight="1"/>
    <row r="63791" ht="8.25" customHeight="1"/>
    <row r="63792" ht="8.25" customHeight="1"/>
    <row r="63793" ht="8.25" customHeight="1"/>
    <row r="63794" ht="8.25" customHeight="1"/>
    <row r="63795" ht="8.25" customHeight="1"/>
    <row r="63796" ht="8.25" customHeight="1"/>
    <row r="63797" ht="8.25" customHeight="1"/>
    <row r="63798" ht="8.25" customHeight="1"/>
    <row r="63799" ht="8.25" customHeight="1"/>
    <row r="63800" ht="8.25" customHeight="1"/>
    <row r="63801" ht="8.25" customHeight="1"/>
    <row r="63802" ht="8.25" customHeight="1"/>
    <row r="63803" ht="8.25" customHeight="1"/>
    <row r="63804" ht="8.25" customHeight="1"/>
    <row r="63805" ht="8.25" customHeight="1"/>
    <row r="63806" ht="8.25" customHeight="1"/>
    <row r="63807" ht="8.25" customHeight="1"/>
    <row r="63808" ht="8.25" customHeight="1"/>
    <row r="63809" ht="8.25" customHeight="1"/>
    <row r="63810" ht="8.25" customHeight="1"/>
    <row r="63811" ht="8.25" customHeight="1"/>
    <row r="63812" ht="8.25" customHeight="1"/>
    <row r="63813" ht="8.25" customHeight="1"/>
    <row r="63814" ht="8.25" customHeight="1"/>
    <row r="63815" ht="8.25" customHeight="1"/>
    <row r="63816" ht="8.25" customHeight="1"/>
    <row r="63817" ht="8.25" customHeight="1"/>
    <row r="63818" ht="8.25" customHeight="1"/>
    <row r="63819" ht="8.25" customHeight="1"/>
    <row r="63820" ht="8.25" customHeight="1"/>
    <row r="63821" ht="8.25" customHeight="1"/>
    <row r="63822" ht="8.25" customHeight="1"/>
    <row r="63823" ht="8.25" customHeight="1"/>
    <row r="63824" ht="8.25" customHeight="1"/>
    <row r="63825" ht="8.25" customHeight="1"/>
    <row r="63826" ht="8.25" customHeight="1"/>
    <row r="63827" ht="8.25" customHeight="1"/>
    <row r="63828" ht="8.25" customHeight="1"/>
    <row r="63829" ht="8.25" customHeight="1"/>
    <row r="63830" ht="8.25" customHeight="1"/>
    <row r="63831" ht="8.25" customHeight="1"/>
    <row r="63832" ht="8.25" customHeight="1"/>
    <row r="63833" ht="8.25" customHeight="1"/>
    <row r="63834" ht="8.25" customHeight="1"/>
    <row r="63835" ht="8.25" customHeight="1"/>
    <row r="63836" ht="8.25" customHeight="1"/>
    <row r="63837" ht="8.25" customHeight="1"/>
    <row r="63838" ht="8.25" customHeight="1"/>
    <row r="63839" ht="8.25" customHeight="1"/>
    <row r="63840" ht="8.25" customHeight="1"/>
    <row r="63841" ht="8.25" customHeight="1"/>
    <row r="63842" ht="8.25" customHeight="1"/>
    <row r="63843" ht="8.25" customHeight="1"/>
    <row r="63844" ht="8.25" customHeight="1"/>
    <row r="63845" ht="8.25" customHeight="1"/>
    <row r="63846" ht="8.25" customHeight="1"/>
    <row r="63847" ht="8.25" customHeight="1"/>
    <row r="63848" ht="8.25" customHeight="1"/>
    <row r="63849" ht="8.25" customHeight="1"/>
    <row r="63850" ht="8.25" customHeight="1"/>
    <row r="63851" ht="8.25" customHeight="1"/>
    <row r="63852" ht="8.25" customHeight="1"/>
    <row r="63853" ht="8.25" customHeight="1"/>
    <row r="63854" ht="8.25" customHeight="1"/>
    <row r="63855" ht="8.25" customHeight="1"/>
    <row r="63856" ht="8.25" customHeight="1"/>
    <row r="63857" ht="8.25" customHeight="1"/>
    <row r="63858" ht="8.25" customHeight="1"/>
    <row r="63859" ht="8.25" customHeight="1"/>
    <row r="63860" ht="8.25" customHeight="1"/>
    <row r="63861" ht="8.25" customHeight="1"/>
    <row r="63862" ht="8.25" customHeight="1"/>
    <row r="63863" ht="8.25" customHeight="1"/>
    <row r="63864" ht="8.25" customHeight="1"/>
    <row r="63865" ht="8.25" customHeight="1"/>
    <row r="63866" ht="8.25" customHeight="1"/>
    <row r="63867" ht="8.25" customHeight="1"/>
    <row r="63868" ht="8.25" customHeight="1"/>
    <row r="63869" ht="8.25" customHeight="1"/>
    <row r="63870" ht="8.25" customHeight="1"/>
    <row r="63871" ht="8.25" customHeight="1"/>
    <row r="63872" ht="8.25" customHeight="1"/>
    <row r="63873" ht="8.25" customHeight="1"/>
    <row r="63874" ht="8.25" customHeight="1"/>
    <row r="63875" ht="8.25" customHeight="1"/>
    <row r="63876" ht="8.25" customHeight="1"/>
    <row r="63877" ht="8.25" customHeight="1"/>
    <row r="63878" ht="8.25" customHeight="1"/>
    <row r="63879" ht="8.25" customHeight="1"/>
    <row r="63880" ht="8.25" customHeight="1"/>
    <row r="63881" ht="8.25" customHeight="1"/>
    <row r="63882" ht="8.25" customHeight="1"/>
    <row r="63883" ht="8.25" customHeight="1"/>
    <row r="63884" ht="8.25" customHeight="1"/>
    <row r="63885" ht="8.25" customHeight="1"/>
    <row r="63886" ht="8.25" customHeight="1"/>
    <row r="63887" ht="8.25" customHeight="1"/>
    <row r="63888" ht="8.25" customHeight="1"/>
    <row r="63889" ht="8.25" customHeight="1"/>
    <row r="63890" ht="8.25" customHeight="1"/>
    <row r="63891" ht="8.25" customHeight="1"/>
    <row r="63892" ht="8.25" customHeight="1"/>
    <row r="63893" ht="8.25" customHeight="1"/>
    <row r="63894" ht="8.25" customHeight="1"/>
    <row r="63895" ht="8.25" customHeight="1"/>
    <row r="63896" ht="8.25" customHeight="1"/>
    <row r="63897" ht="8.25" customHeight="1"/>
    <row r="63898" ht="8.25" customHeight="1"/>
    <row r="63899" ht="8.25" customHeight="1"/>
    <row r="63900" ht="8.25" customHeight="1"/>
    <row r="63901" ht="8.25" customHeight="1"/>
    <row r="63902" ht="8.25" customHeight="1"/>
    <row r="63903" ht="8.25" customHeight="1"/>
    <row r="63904" ht="8.25" customHeight="1"/>
    <row r="63905" ht="8.25" customHeight="1"/>
    <row r="63906" ht="8.25" customHeight="1"/>
    <row r="63907" ht="8.25" customHeight="1"/>
    <row r="63908" ht="8.25" customHeight="1"/>
    <row r="63909" ht="8.25" customHeight="1"/>
    <row r="63910" ht="8.25" customHeight="1"/>
    <row r="63911" ht="8.25" customHeight="1"/>
    <row r="63912" ht="8.25" customHeight="1"/>
    <row r="63913" ht="8.25" customHeight="1"/>
    <row r="63914" ht="8.25" customHeight="1"/>
    <row r="63915" ht="8.25" customHeight="1"/>
    <row r="63916" ht="8.25" customHeight="1"/>
    <row r="63917" ht="8.25" customHeight="1"/>
    <row r="63918" ht="8.25" customHeight="1"/>
    <row r="63919" ht="8.25" customHeight="1"/>
    <row r="63920" ht="8.25" customHeight="1"/>
    <row r="63921" ht="8.25" customHeight="1"/>
    <row r="63922" ht="8.25" customHeight="1"/>
    <row r="63923" ht="8.25" customHeight="1"/>
    <row r="63924" ht="8.25" customHeight="1"/>
    <row r="63925" ht="8.25" customHeight="1"/>
    <row r="63926" ht="8.25" customHeight="1"/>
    <row r="63927" ht="8.25" customHeight="1"/>
    <row r="63928" ht="8.25" customHeight="1"/>
    <row r="63929" ht="8.25" customHeight="1"/>
    <row r="63930" ht="8.25" customHeight="1"/>
    <row r="63931" ht="8.25" customHeight="1"/>
    <row r="63932" ht="8.25" customHeight="1"/>
    <row r="63933" ht="8.25" customHeight="1"/>
    <row r="63934" ht="8.25" customHeight="1"/>
    <row r="63935" ht="8.25" customHeight="1"/>
    <row r="63936" ht="8.25" customHeight="1"/>
    <row r="63937" ht="8.25" customHeight="1"/>
    <row r="63938" ht="8.25" customHeight="1"/>
    <row r="63939" ht="8.25" customHeight="1"/>
    <row r="63940" ht="8.25" customHeight="1"/>
    <row r="63941" ht="8.25" customHeight="1"/>
    <row r="63942" ht="8.25" customHeight="1"/>
    <row r="63943" ht="8.25" customHeight="1"/>
    <row r="63944" ht="8.25" customHeight="1"/>
    <row r="63945" ht="8.25" customHeight="1"/>
    <row r="63946" ht="8.25" customHeight="1"/>
    <row r="63947" ht="8.25" customHeight="1"/>
    <row r="63948" ht="8.25" customHeight="1"/>
    <row r="63949" ht="8.25" customHeight="1"/>
    <row r="63950" ht="8.25" customHeight="1"/>
    <row r="63951" ht="8.25" customHeight="1"/>
    <row r="63952" ht="8.25" customHeight="1"/>
    <row r="63953" ht="8.25" customHeight="1"/>
    <row r="63954" ht="8.25" customHeight="1"/>
    <row r="63955" ht="8.25" customHeight="1"/>
    <row r="63956" ht="8.25" customHeight="1"/>
    <row r="63957" ht="8.25" customHeight="1"/>
    <row r="63958" ht="8.25" customHeight="1"/>
    <row r="63959" ht="8.25" customHeight="1"/>
    <row r="63960" ht="8.25" customHeight="1"/>
    <row r="63961" ht="8.25" customHeight="1"/>
    <row r="63962" ht="8.25" customHeight="1"/>
    <row r="63963" ht="8.25" customHeight="1"/>
    <row r="63964" ht="8.25" customHeight="1"/>
    <row r="63965" ht="8.25" customHeight="1"/>
    <row r="63966" ht="8.25" customHeight="1"/>
    <row r="63967" ht="8.25" customHeight="1"/>
    <row r="63968" ht="8.25" customHeight="1"/>
    <row r="63969" ht="8.25" customHeight="1"/>
    <row r="63970" ht="8.25" customHeight="1"/>
    <row r="63971" ht="8.25" customHeight="1"/>
    <row r="63972" ht="8.25" customHeight="1"/>
    <row r="63973" ht="8.25" customHeight="1"/>
    <row r="63974" ht="8.25" customHeight="1"/>
    <row r="63975" ht="8.25" customHeight="1"/>
    <row r="63976" ht="8.25" customHeight="1"/>
    <row r="63977" ht="8.25" customHeight="1"/>
    <row r="63978" ht="8.25" customHeight="1"/>
    <row r="63979" ht="8.25" customHeight="1"/>
    <row r="63980" ht="8.25" customHeight="1"/>
    <row r="63981" ht="8.25" customHeight="1"/>
    <row r="63982" ht="8.25" customHeight="1"/>
    <row r="63983" ht="8.25" customHeight="1"/>
    <row r="63984" ht="8.25" customHeight="1"/>
    <row r="63985" ht="8.25" customHeight="1"/>
    <row r="63986" ht="8.25" customHeight="1"/>
    <row r="63987" ht="8.25" customHeight="1"/>
    <row r="63988" ht="8.25" customHeight="1"/>
    <row r="63989" ht="8.25" customHeight="1"/>
    <row r="63990" ht="8.25" customHeight="1"/>
    <row r="63991" ht="8.25" customHeight="1"/>
    <row r="63992" ht="8.25" customHeight="1"/>
    <row r="63993" ht="8.25" customHeight="1"/>
    <row r="63994" ht="8.25" customHeight="1"/>
    <row r="63995" ht="8.25" customHeight="1"/>
    <row r="63996" ht="8.25" customHeight="1"/>
    <row r="63997" ht="8.25" customHeight="1"/>
    <row r="63998" ht="8.25" customHeight="1"/>
    <row r="63999" ht="8.25" customHeight="1"/>
    <row r="64000" ht="8.25" customHeight="1"/>
    <row r="64001" ht="8.25" customHeight="1"/>
    <row r="64002" ht="8.25" customHeight="1"/>
    <row r="64003" ht="8.25" customHeight="1"/>
    <row r="64004" ht="8.25" customHeight="1"/>
    <row r="64005" ht="8.25" customHeight="1"/>
    <row r="64006" ht="8.25" customHeight="1"/>
    <row r="64007" ht="8.25" customHeight="1"/>
    <row r="64008" ht="8.25" customHeight="1"/>
    <row r="64009" ht="8.25" customHeight="1"/>
    <row r="64010" ht="8.25" customHeight="1"/>
    <row r="64011" ht="8.25" customHeight="1"/>
    <row r="64012" ht="8.25" customHeight="1"/>
    <row r="64013" ht="8.25" customHeight="1"/>
    <row r="64014" ht="8.25" customHeight="1"/>
    <row r="64015" ht="8.25" customHeight="1"/>
    <row r="64016" ht="8.25" customHeight="1"/>
    <row r="64017" ht="8.25" customHeight="1"/>
    <row r="64018" ht="8.25" customHeight="1"/>
    <row r="64019" ht="8.25" customHeight="1"/>
    <row r="64020" ht="8.25" customHeight="1"/>
    <row r="64021" ht="8.25" customHeight="1"/>
    <row r="64022" ht="8.25" customHeight="1"/>
    <row r="64023" ht="8.25" customHeight="1"/>
    <row r="64024" ht="8.25" customHeight="1"/>
    <row r="64025" ht="8.25" customHeight="1"/>
    <row r="64026" ht="8.25" customHeight="1"/>
    <row r="64027" ht="8.25" customHeight="1"/>
    <row r="64028" ht="8.25" customHeight="1"/>
    <row r="64029" ht="8.25" customHeight="1"/>
    <row r="64030" ht="8.25" customHeight="1"/>
    <row r="64031" ht="8.25" customHeight="1"/>
    <row r="64032" ht="8.25" customHeight="1"/>
    <row r="64033" ht="8.25" customHeight="1"/>
    <row r="64034" ht="8.25" customHeight="1"/>
    <row r="64035" ht="8.25" customHeight="1"/>
    <row r="64036" ht="8.25" customHeight="1"/>
    <row r="64037" ht="8.25" customHeight="1"/>
    <row r="64038" ht="8.25" customHeight="1"/>
    <row r="64039" ht="8.25" customHeight="1"/>
    <row r="64040" ht="8.25" customHeight="1"/>
    <row r="64041" ht="8.25" customHeight="1"/>
    <row r="64042" ht="8.25" customHeight="1"/>
    <row r="64043" ht="8.25" customHeight="1"/>
    <row r="64044" ht="8.25" customHeight="1"/>
    <row r="64045" ht="8.25" customHeight="1"/>
    <row r="64046" ht="8.25" customHeight="1"/>
    <row r="64047" ht="8.25" customHeight="1"/>
    <row r="64048" ht="8.25" customHeight="1"/>
    <row r="64049" ht="8.25" customHeight="1"/>
    <row r="64050" ht="8.25" customHeight="1"/>
    <row r="64051" ht="8.25" customHeight="1"/>
    <row r="64052" ht="8.25" customHeight="1"/>
    <row r="64053" ht="8.25" customHeight="1"/>
    <row r="64054" ht="8.25" customHeight="1"/>
    <row r="64055" ht="8.25" customHeight="1"/>
    <row r="64056" ht="8.25" customHeight="1"/>
    <row r="64057" ht="8.25" customHeight="1"/>
    <row r="64058" ht="8.25" customHeight="1"/>
    <row r="64059" ht="8.25" customHeight="1"/>
    <row r="64060" ht="8.25" customHeight="1"/>
    <row r="64061" ht="8.25" customHeight="1"/>
    <row r="64062" ht="8.25" customHeight="1"/>
    <row r="64063" ht="8.25" customHeight="1"/>
    <row r="64064" ht="8.25" customHeight="1"/>
    <row r="64065" ht="8.25" customHeight="1"/>
    <row r="64066" ht="8.25" customHeight="1"/>
    <row r="64067" ht="8.25" customHeight="1"/>
    <row r="64068" ht="8.25" customHeight="1"/>
    <row r="64069" ht="8.25" customHeight="1"/>
    <row r="64070" ht="8.25" customHeight="1"/>
    <row r="64071" ht="8.25" customHeight="1"/>
    <row r="64072" ht="8.25" customHeight="1"/>
    <row r="64073" ht="8.25" customHeight="1"/>
    <row r="64074" ht="8.25" customHeight="1"/>
    <row r="64075" ht="8.25" customHeight="1"/>
    <row r="64076" ht="8.25" customHeight="1"/>
    <row r="64077" ht="8.25" customHeight="1"/>
    <row r="64078" ht="8.25" customHeight="1"/>
    <row r="64079" ht="8.25" customHeight="1"/>
    <row r="64080" ht="8.25" customHeight="1"/>
    <row r="64081" ht="8.25" customHeight="1"/>
    <row r="64082" ht="8.25" customHeight="1"/>
    <row r="64083" ht="8.25" customHeight="1"/>
    <row r="64084" ht="8.25" customHeight="1"/>
    <row r="64085" ht="8.25" customHeight="1"/>
    <row r="64086" ht="8.25" customHeight="1"/>
    <row r="64087" ht="8.25" customHeight="1"/>
    <row r="64088" ht="8.25" customHeight="1"/>
    <row r="64089" ht="8.25" customHeight="1"/>
    <row r="64090" ht="8.25" customHeight="1"/>
    <row r="64091" ht="8.25" customHeight="1"/>
    <row r="64092" ht="8.25" customHeight="1"/>
    <row r="64093" ht="8.25" customHeight="1"/>
    <row r="64094" ht="8.25" customHeight="1"/>
    <row r="64095" ht="8.25" customHeight="1"/>
    <row r="64096" ht="8.25" customHeight="1"/>
    <row r="64097" ht="8.25" customHeight="1"/>
    <row r="64098" ht="8.25" customHeight="1"/>
    <row r="64099" ht="8.25" customHeight="1"/>
    <row r="64100" ht="8.25" customHeight="1"/>
    <row r="64101" ht="8.25" customHeight="1"/>
    <row r="64102" ht="8.25" customHeight="1"/>
    <row r="64103" ht="8.25" customHeight="1"/>
    <row r="64104" ht="8.25" customHeight="1"/>
    <row r="64105" ht="8.25" customHeight="1"/>
    <row r="64106" ht="8.25" customHeight="1"/>
    <row r="64107" ht="8.25" customHeight="1"/>
    <row r="64108" ht="8.25" customHeight="1"/>
    <row r="64109" ht="8.25" customHeight="1"/>
    <row r="64110" ht="8.25" customHeight="1"/>
    <row r="64111" ht="8.25" customHeight="1"/>
    <row r="64112" ht="8.25" customHeight="1"/>
    <row r="64113" ht="8.25" customHeight="1"/>
    <row r="64114" ht="8.25" customHeight="1"/>
    <row r="64115" ht="8.25" customHeight="1"/>
    <row r="64116" ht="8.25" customHeight="1"/>
    <row r="64117" ht="8.25" customHeight="1"/>
    <row r="64118" ht="8.25" customHeight="1"/>
    <row r="64119" ht="8.25" customHeight="1"/>
    <row r="64120" ht="8.25" customHeight="1"/>
    <row r="64121" ht="8.25" customHeight="1"/>
    <row r="64122" ht="8.25" customHeight="1"/>
    <row r="64123" ht="8.25" customHeight="1"/>
    <row r="64124" ht="8.25" customHeight="1"/>
    <row r="64125" ht="8.25" customHeight="1"/>
    <row r="64126" ht="8.25" customHeight="1"/>
    <row r="64127" ht="8.25" customHeight="1"/>
    <row r="64128" ht="8.25" customHeight="1"/>
    <row r="64129" ht="8.25" customHeight="1"/>
    <row r="64130" ht="8.25" customHeight="1"/>
    <row r="64131" ht="8.25" customHeight="1"/>
    <row r="64132" ht="8.25" customHeight="1"/>
    <row r="64133" ht="8.25" customHeight="1"/>
    <row r="64134" ht="8.25" customHeight="1"/>
    <row r="64135" ht="8.25" customHeight="1"/>
    <row r="64136" ht="8.25" customHeight="1"/>
    <row r="64137" ht="8.25" customHeight="1"/>
    <row r="64138" ht="8.25" customHeight="1"/>
    <row r="64139" ht="8.25" customHeight="1"/>
    <row r="64140" ht="8.25" customHeight="1"/>
    <row r="64141" ht="8.25" customHeight="1"/>
    <row r="64142" ht="8.25" customHeight="1"/>
    <row r="64143" ht="8.25" customHeight="1"/>
    <row r="64144" ht="8.25" customHeight="1"/>
    <row r="64145" ht="8.25" customHeight="1"/>
    <row r="64146" ht="8.25" customHeight="1"/>
    <row r="64147" ht="8.25" customHeight="1"/>
    <row r="64148" ht="8.25" customHeight="1"/>
    <row r="64149" ht="8.25" customHeight="1"/>
    <row r="64150" ht="8.25" customHeight="1"/>
    <row r="64151" ht="8.25" customHeight="1"/>
    <row r="64152" ht="8.25" customHeight="1"/>
    <row r="64153" ht="8.25" customHeight="1"/>
    <row r="64154" ht="8.25" customHeight="1"/>
    <row r="64155" ht="8.25" customHeight="1"/>
    <row r="64156" ht="8.25" customHeight="1"/>
    <row r="64157" ht="8.25" customHeight="1"/>
    <row r="64158" ht="8.25" customHeight="1"/>
    <row r="64159" ht="8.25" customHeight="1"/>
    <row r="64160" ht="8.25" customHeight="1"/>
    <row r="64161" ht="8.25" customHeight="1"/>
    <row r="64162" ht="8.25" customHeight="1"/>
    <row r="64163" ht="8.25" customHeight="1"/>
    <row r="64164" ht="8.25" customHeight="1"/>
    <row r="64165" ht="8.25" customHeight="1"/>
    <row r="64166" ht="8.25" customHeight="1"/>
    <row r="64167" ht="8.25" customHeight="1"/>
    <row r="64168" ht="8.25" customHeight="1"/>
    <row r="64169" ht="8.25" customHeight="1"/>
    <row r="64170" ht="8.25" customHeight="1"/>
    <row r="64171" ht="8.25" customHeight="1"/>
    <row r="64172" ht="8.25" customHeight="1"/>
    <row r="64173" ht="8.25" customHeight="1"/>
    <row r="64174" ht="8.25" customHeight="1"/>
    <row r="64175" ht="8.25" customHeight="1"/>
    <row r="64176" ht="8.25" customHeight="1"/>
    <row r="64177" ht="8.25" customHeight="1"/>
    <row r="64178" ht="8.25" customHeight="1"/>
    <row r="64179" ht="8.25" customHeight="1"/>
    <row r="64180" ht="8.25" customHeight="1"/>
    <row r="64181" ht="8.25" customHeight="1"/>
    <row r="64182" ht="8.25" customHeight="1"/>
    <row r="64183" ht="8.25" customHeight="1"/>
    <row r="64184" ht="8.25" customHeight="1"/>
    <row r="64185" ht="8.25" customHeight="1"/>
    <row r="64186" ht="8.25" customHeight="1"/>
    <row r="64187" ht="8.25" customHeight="1"/>
    <row r="64188" ht="8.25" customHeight="1"/>
    <row r="64189" ht="8.25" customHeight="1"/>
    <row r="64190" ht="8.25" customHeight="1"/>
    <row r="64191" ht="8.25" customHeight="1"/>
    <row r="64192" ht="8.25" customHeight="1"/>
    <row r="64193" ht="8.25" customHeight="1"/>
    <row r="64194" ht="8.25" customHeight="1"/>
    <row r="64195" ht="8.25" customHeight="1"/>
    <row r="64196" ht="8.25" customHeight="1"/>
    <row r="64197" ht="8.25" customHeight="1"/>
    <row r="64198" ht="8.25" customHeight="1"/>
    <row r="64199" ht="8.25" customHeight="1"/>
    <row r="64200" ht="8.25" customHeight="1"/>
    <row r="64201" ht="8.25" customHeight="1"/>
    <row r="64202" ht="8.25" customHeight="1"/>
    <row r="64203" ht="8.25" customHeight="1"/>
    <row r="64204" ht="8.25" customHeight="1"/>
    <row r="64205" ht="8.25" customHeight="1"/>
    <row r="64206" ht="8.25" customHeight="1"/>
    <row r="64207" ht="8.25" customHeight="1"/>
    <row r="64208" ht="8.25" customHeight="1"/>
    <row r="64209" ht="8.25" customHeight="1"/>
    <row r="64210" ht="8.25" customHeight="1"/>
    <row r="64211" ht="8.25" customHeight="1"/>
    <row r="64212" ht="8.25" customHeight="1"/>
    <row r="64213" ht="8.25" customHeight="1"/>
    <row r="64214" ht="8.25" customHeight="1"/>
    <row r="64215" ht="8.25" customHeight="1"/>
    <row r="64216" ht="8.25" customHeight="1"/>
    <row r="64217" ht="8.25" customHeight="1"/>
    <row r="64218" ht="8.25" customHeight="1"/>
    <row r="64219" ht="8.25" customHeight="1"/>
    <row r="64220" ht="8.25" customHeight="1"/>
    <row r="64221" ht="8.25" customHeight="1"/>
    <row r="64222" ht="8.25" customHeight="1"/>
    <row r="64223" ht="8.25" customHeight="1"/>
    <row r="64224" ht="8.25" customHeight="1"/>
    <row r="64225" ht="8.25" customHeight="1"/>
    <row r="64226" ht="8.25" customHeight="1"/>
    <row r="64227" ht="8.25" customHeight="1"/>
    <row r="64228" ht="8.25" customHeight="1"/>
    <row r="64229" ht="8.25" customHeight="1"/>
    <row r="64230" ht="8.25" customHeight="1"/>
    <row r="64231" ht="8.25" customHeight="1"/>
    <row r="64232" ht="8.25" customHeight="1"/>
    <row r="64233" ht="8.25" customHeight="1"/>
    <row r="64234" ht="8.25" customHeight="1"/>
    <row r="64235" ht="8.25" customHeight="1"/>
    <row r="64236" ht="8.25" customHeight="1"/>
    <row r="64237" ht="8.25" customHeight="1"/>
    <row r="64238" ht="8.25" customHeight="1"/>
    <row r="64239" ht="8.25" customHeight="1"/>
    <row r="64240" ht="8.25" customHeight="1"/>
    <row r="64241" ht="8.25" customHeight="1"/>
    <row r="64242" ht="8.25" customHeight="1"/>
    <row r="64243" ht="8.25" customHeight="1"/>
    <row r="64244" ht="8.25" customHeight="1"/>
    <row r="64245" ht="8.25" customHeight="1"/>
    <row r="64246" ht="8.25" customHeight="1"/>
    <row r="64247" ht="8.25" customHeight="1"/>
    <row r="64248" ht="8.25" customHeight="1"/>
    <row r="64249" ht="8.25" customHeight="1"/>
    <row r="64250" ht="8.25" customHeight="1"/>
    <row r="64251" ht="8.25" customHeight="1"/>
    <row r="64252" ht="8.25" customHeight="1"/>
    <row r="64253" ht="8.25" customHeight="1"/>
    <row r="64254" ht="8.25" customHeight="1"/>
    <row r="64255" ht="8.25" customHeight="1"/>
    <row r="64256" ht="8.25" customHeight="1"/>
    <row r="64257" ht="8.25" customHeight="1"/>
    <row r="64258" ht="8.25" customHeight="1"/>
    <row r="64259" ht="8.25" customHeight="1"/>
    <row r="64260" ht="8.25" customHeight="1"/>
    <row r="64261" ht="8.25" customHeight="1"/>
    <row r="64262" ht="8.25" customHeight="1"/>
    <row r="64263" ht="8.25" customHeight="1"/>
    <row r="64264" ht="8.25" customHeight="1"/>
    <row r="64265" ht="8.25" customHeight="1"/>
    <row r="64266" ht="8.25" customHeight="1"/>
    <row r="64267" ht="8.25" customHeight="1"/>
    <row r="64268" ht="8.25" customHeight="1"/>
    <row r="64269" ht="8.25" customHeight="1"/>
    <row r="64270" ht="8.25" customHeight="1"/>
    <row r="64271" ht="8.25" customHeight="1"/>
    <row r="64272" ht="8.25" customHeight="1"/>
    <row r="64273" ht="8.25" customHeight="1"/>
    <row r="64274" ht="8.25" customHeight="1"/>
    <row r="64275" ht="8.25" customHeight="1"/>
    <row r="64276" ht="8.25" customHeight="1"/>
    <row r="64277" ht="8.25" customHeight="1"/>
    <row r="64278" ht="8.25" customHeight="1"/>
    <row r="64279" ht="8.25" customHeight="1"/>
    <row r="64280" ht="8.25" customHeight="1"/>
    <row r="64281" ht="8.25" customHeight="1"/>
    <row r="64282" ht="8.25" customHeight="1"/>
    <row r="64283" ht="8.25" customHeight="1"/>
    <row r="64284" ht="8.25" customHeight="1"/>
    <row r="64285" ht="8.25" customHeight="1"/>
    <row r="64286" ht="8.25" customHeight="1"/>
    <row r="64287" ht="8.25" customHeight="1"/>
    <row r="64288" ht="8.25" customHeight="1"/>
    <row r="64289" ht="8.25" customHeight="1"/>
    <row r="64290" ht="8.25" customHeight="1"/>
    <row r="64291" ht="8.25" customHeight="1"/>
    <row r="64292" ht="8.25" customHeight="1"/>
    <row r="64293" ht="8.25" customHeight="1"/>
    <row r="64294" ht="8.25" customHeight="1"/>
    <row r="64295" ht="8.25" customHeight="1"/>
    <row r="64296" ht="8.25" customHeight="1"/>
    <row r="64297" ht="8.25" customHeight="1"/>
    <row r="64298" ht="8.25" customHeight="1"/>
    <row r="64299" ht="8.25" customHeight="1"/>
    <row r="64300" ht="8.25" customHeight="1"/>
    <row r="64301" ht="8.25" customHeight="1"/>
    <row r="64302" ht="8.25" customHeight="1"/>
    <row r="64303" ht="8.25" customHeight="1"/>
    <row r="64304" ht="8.25" customHeight="1"/>
    <row r="64305" ht="8.25" customHeight="1"/>
    <row r="64306" ht="8.25" customHeight="1"/>
    <row r="64307" ht="8.25" customHeight="1"/>
    <row r="64308" ht="8.25" customHeight="1"/>
    <row r="64309" ht="8.25" customHeight="1"/>
    <row r="64310" ht="8.25" customHeight="1"/>
    <row r="64311" ht="8.25" customHeight="1"/>
    <row r="64312" ht="8.25" customHeight="1"/>
    <row r="64313" ht="8.25" customHeight="1"/>
    <row r="64314" ht="8.25" customHeight="1"/>
    <row r="64315" ht="8.25" customHeight="1"/>
    <row r="64316" ht="8.25" customHeight="1"/>
    <row r="64317" ht="8.25" customHeight="1"/>
    <row r="64318" ht="8.25" customHeight="1"/>
    <row r="64319" ht="8.25" customHeight="1"/>
    <row r="64320" ht="8.25" customHeight="1"/>
    <row r="64321" ht="8.25" customHeight="1"/>
    <row r="64322" ht="8.25" customHeight="1"/>
    <row r="64323" ht="8.25" customHeight="1"/>
    <row r="64324" ht="8.25" customHeight="1"/>
    <row r="64325" ht="8.25" customHeight="1"/>
    <row r="64326" ht="8.25" customHeight="1"/>
    <row r="64327" ht="8.25" customHeight="1"/>
    <row r="64328" ht="8.25" customHeight="1"/>
    <row r="64329" ht="8.25" customHeight="1"/>
    <row r="64330" ht="8.25" customHeight="1"/>
    <row r="64331" ht="8.25" customHeight="1"/>
    <row r="64332" ht="8.25" customHeight="1"/>
    <row r="64333" ht="8.25" customHeight="1"/>
    <row r="64334" ht="8.25" customHeight="1"/>
    <row r="64335" ht="8.25" customHeight="1"/>
    <row r="64336" ht="8.25" customHeight="1"/>
    <row r="64337" ht="8.25" customHeight="1"/>
    <row r="64338" ht="8.25" customHeight="1"/>
    <row r="64339" ht="8.25" customHeight="1"/>
    <row r="64340" ht="8.25" customHeight="1"/>
    <row r="64341" ht="8.25" customHeight="1"/>
    <row r="64342" ht="8.25" customHeight="1"/>
    <row r="64343" ht="8.25" customHeight="1"/>
    <row r="64344" ht="8.25" customHeight="1"/>
    <row r="64345" ht="8.25" customHeight="1"/>
    <row r="64346" ht="8.25" customHeight="1"/>
    <row r="64347" ht="8.25" customHeight="1"/>
    <row r="64348" ht="8.25" customHeight="1"/>
    <row r="64349" ht="8.25" customHeight="1"/>
    <row r="64350" ht="8.25" customHeight="1"/>
    <row r="64351" ht="8.25" customHeight="1"/>
    <row r="64352" ht="8.25" customHeight="1"/>
    <row r="64353" ht="8.25" customHeight="1"/>
    <row r="64354" ht="8.25" customHeight="1"/>
    <row r="64355" ht="8.25" customHeight="1"/>
    <row r="64356" ht="8.25" customHeight="1"/>
    <row r="64357" ht="8.25" customHeight="1"/>
    <row r="64358" ht="8.25" customHeight="1"/>
    <row r="64359" ht="8.25" customHeight="1"/>
    <row r="64360" ht="8.25" customHeight="1"/>
    <row r="64361" ht="8.25" customHeight="1"/>
    <row r="64362" ht="8.25" customHeight="1"/>
    <row r="64363" ht="8.25" customHeight="1"/>
    <row r="64364" ht="8.25" customHeight="1"/>
    <row r="64365" ht="8.25" customHeight="1"/>
    <row r="64366" ht="8.25" customHeight="1"/>
    <row r="64367" ht="8.25" customHeight="1"/>
    <row r="64368" ht="8.25" customHeight="1"/>
    <row r="64369" ht="8.25" customHeight="1"/>
    <row r="64370" ht="8.25" customHeight="1"/>
    <row r="64371" ht="8.25" customHeight="1"/>
    <row r="64372" ht="8.25" customHeight="1"/>
    <row r="64373" ht="8.25" customHeight="1"/>
    <row r="64374" ht="8.25" customHeight="1"/>
    <row r="64375" ht="8.25" customHeight="1"/>
    <row r="64376" ht="8.25" customHeight="1"/>
    <row r="64377" ht="8.25" customHeight="1"/>
    <row r="64378" ht="8.25" customHeight="1"/>
    <row r="64379" ht="8.25" customHeight="1"/>
    <row r="64380" ht="8.25" customHeight="1"/>
    <row r="64381" ht="8.25" customHeight="1"/>
    <row r="64382" ht="8.25" customHeight="1"/>
    <row r="64383" ht="8.25" customHeight="1"/>
    <row r="64384" ht="8.25" customHeight="1"/>
    <row r="64385" ht="8.25" customHeight="1"/>
    <row r="64386" ht="8.25" customHeight="1"/>
    <row r="64387" ht="8.25" customHeight="1"/>
    <row r="64388" ht="8.25" customHeight="1"/>
    <row r="64389" ht="8.25" customHeight="1"/>
    <row r="64390" ht="8.25" customHeight="1"/>
    <row r="64391" ht="8.25" customHeight="1"/>
    <row r="64392" ht="8.25" customHeight="1"/>
    <row r="64393" ht="8.25" customHeight="1"/>
    <row r="64394" ht="8.25" customHeight="1"/>
    <row r="64395" ht="8.25" customHeight="1"/>
    <row r="64396" ht="8.25" customHeight="1"/>
    <row r="64397" ht="8.25" customHeight="1"/>
    <row r="64398" ht="8.25" customHeight="1"/>
    <row r="64399" ht="8.25" customHeight="1"/>
    <row r="64400" ht="8.25" customHeight="1"/>
    <row r="64401" ht="8.25" customHeight="1"/>
    <row r="64402" ht="8.25" customHeight="1"/>
    <row r="64403" ht="8.25" customHeight="1"/>
    <row r="64404" ht="8.25" customHeight="1"/>
    <row r="64405" ht="8.25" customHeight="1"/>
    <row r="64406" ht="8.25" customHeight="1"/>
    <row r="64407" ht="8.25" customHeight="1"/>
    <row r="64408" ht="8.25" customHeight="1"/>
    <row r="64409" ht="8.25" customHeight="1"/>
    <row r="64410" ht="8.25" customHeight="1"/>
    <row r="64411" ht="8.25" customHeight="1"/>
    <row r="64412" ht="8.25" customHeight="1"/>
    <row r="64413" ht="8.25" customHeight="1"/>
    <row r="64414" ht="8.25" customHeight="1"/>
    <row r="64415" ht="8.25" customHeight="1"/>
    <row r="64416" ht="8.25" customHeight="1"/>
    <row r="64417" ht="8.25" customHeight="1"/>
    <row r="64418" ht="8.25" customHeight="1"/>
    <row r="64419" ht="8.25" customHeight="1"/>
    <row r="64420" ht="8.25" customHeight="1"/>
    <row r="64421" ht="8.25" customHeight="1"/>
    <row r="64422" ht="8.25" customHeight="1"/>
    <row r="64423" ht="8.25" customHeight="1"/>
    <row r="64424" ht="8.25" customHeight="1"/>
    <row r="64425" ht="8.25" customHeight="1"/>
    <row r="64426" ht="8.25" customHeight="1"/>
    <row r="64427" ht="8.25" customHeight="1"/>
    <row r="64428" ht="8.25" customHeight="1"/>
    <row r="64429" ht="8.25" customHeight="1"/>
    <row r="64430" ht="8.25" customHeight="1"/>
    <row r="64431" ht="8.25" customHeight="1"/>
    <row r="64432" ht="8.25" customHeight="1"/>
    <row r="64433" ht="8.25" customHeight="1"/>
    <row r="64434" ht="8.25" customHeight="1"/>
    <row r="64435" ht="8.25" customHeight="1"/>
    <row r="64436" ht="8.25" customHeight="1"/>
    <row r="64437" ht="8.25" customHeight="1"/>
    <row r="64438" ht="8.25" customHeight="1"/>
    <row r="64439" ht="8.25" customHeight="1"/>
    <row r="64440" ht="8.25" customHeight="1"/>
    <row r="64441" ht="8.25" customHeight="1"/>
    <row r="64442" ht="8.25" customHeight="1"/>
    <row r="64443" ht="8.25" customHeight="1"/>
    <row r="64444" ht="8.25" customHeight="1"/>
    <row r="64445" ht="8.25" customHeight="1"/>
    <row r="64446" ht="8.25" customHeight="1"/>
    <row r="64447" ht="8.25" customHeight="1"/>
    <row r="64448" ht="8.25" customHeight="1"/>
    <row r="64449" ht="8.25" customHeight="1"/>
    <row r="64450" ht="8.25" customHeight="1"/>
    <row r="64451" ht="8.25" customHeight="1"/>
    <row r="64452" ht="8.25" customHeight="1"/>
    <row r="64453" ht="8.25" customHeight="1"/>
    <row r="64454" ht="8.25" customHeight="1"/>
    <row r="64455" ht="8.25" customHeight="1"/>
    <row r="64456" ht="8.25" customHeight="1"/>
    <row r="64457" ht="8.25" customHeight="1"/>
    <row r="64458" ht="8.25" customHeight="1"/>
    <row r="64459" ht="8.25" customHeight="1"/>
    <row r="64460" ht="8.25" customHeight="1"/>
    <row r="64461" ht="8.25" customHeight="1"/>
    <row r="64462" ht="8.25" customHeight="1"/>
    <row r="64463" ht="8.25" customHeight="1"/>
    <row r="64464" ht="8.25" customHeight="1"/>
    <row r="64465" ht="8.25" customHeight="1"/>
    <row r="64466" ht="8.25" customHeight="1"/>
    <row r="64467" ht="8.25" customHeight="1"/>
    <row r="64468" ht="8.25" customHeight="1"/>
    <row r="64469" ht="8.25" customHeight="1"/>
    <row r="64470" ht="8.25" customHeight="1"/>
    <row r="64471" ht="8.25" customHeight="1"/>
    <row r="64472" ht="8.25" customHeight="1"/>
    <row r="64473" ht="8.25" customHeight="1"/>
    <row r="64474" ht="8.25" customHeight="1"/>
    <row r="64475" ht="8.25" customHeight="1"/>
    <row r="64476" ht="8.25" customHeight="1"/>
    <row r="64477" ht="8.25" customHeight="1"/>
    <row r="64478" ht="8.25" customHeight="1"/>
    <row r="64479" ht="8.25" customHeight="1"/>
    <row r="64480" ht="8.25" customHeight="1"/>
    <row r="64481" ht="8.25" customHeight="1"/>
    <row r="64482" ht="8.25" customHeight="1"/>
    <row r="64483" ht="8.25" customHeight="1"/>
    <row r="64484" ht="8.25" customHeight="1"/>
    <row r="64485" ht="8.25" customHeight="1"/>
    <row r="64486" ht="8.25" customHeight="1"/>
    <row r="64487" ht="8.25" customHeight="1"/>
    <row r="64488" ht="8.25" customHeight="1"/>
    <row r="64489" ht="8.25" customHeight="1"/>
    <row r="64490" ht="8.25" customHeight="1"/>
    <row r="64491" ht="8.25" customHeight="1"/>
    <row r="64492" ht="8.25" customHeight="1"/>
    <row r="64493" ht="8.25" customHeight="1"/>
    <row r="64494" ht="8.25" customHeight="1"/>
    <row r="64495" ht="8.25" customHeight="1"/>
    <row r="64496" ht="8.25" customHeight="1"/>
    <row r="64497" ht="8.25" customHeight="1"/>
    <row r="64498" ht="8.25" customHeight="1"/>
    <row r="64499" ht="8.25" customHeight="1"/>
    <row r="64500" ht="8.25" customHeight="1"/>
    <row r="64501" ht="8.25" customHeight="1"/>
    <row r="64502" ht="8.25" customHeight="1"/>
    <row r="64503" ht="8.25" customHeight="1"/>
    <row r="64504" ht="8.25" customHeight="1"/>
    <row r="64505" ht="8.25" customHeight="1"/>
    <row r="64506" ht="8.25" customHeight="1"/>
    <row r="64507" ht="8.25" customHeight="1"/>
    <row r="64508" ht="8.25" customHeight="1"/>
    <row r="64509" ht="8.25" customHeight="1"/>
    <row r="64510" ht="8.25" customHeight="1"/>
    <row r="64511" ht="8.25" customHeight="1"/>
    <row r="64512" ht="8.25" customHeight="1"/>
    <row r="64513" ht="8.25" customHeight="1"/>
    <row r="64514" ht="8.25" customHeight="1"/>
    <row r="64515" ht="8.25" customHeight="1"/>
    <row r="64516" ht="8.25" customHeight="1"/>
    <row r="64517" ht="8.25" customHeight="1"/>
    <row r="64518" ht="8.25" customHeight="1"/>
    <row r="64519" ht="8.25" customHeight="1"/>
    <row r="64520" ht="8.25" customHeight="1"/>
    <row r="64521" ht="8.25" customHeight="1"/>
    <row r="64522" ht="8.25" customHeight="1"/>
    <row r="64523" ht="8.25" customHeight="1"/>
    <row r="64524" ht="8.25" customHeight="1"/>
    <row r="64525" ht="8.25" customHeight="1"/>
    <row r="64526" ht="8.25" customHeight="1"/>
    <row r="64527" ht="8.25" customHeight="1"/>
    <row r="64528" ht="8.25" customHeight="1"/>
    <row r="64529" ht="8.25" customHeight="1"/>
    <row r="64530" ht="8.25" customHeight="1"/>
    <row r="64531" ht="8.25" customHeight="1"/>
    <row r="64532" ht="8.25" customHeight="1"/>
    <row r="64533" ht="8.25" customHeight="1"/>
    <row r="64534" ht="8.25" customHeight="1"/>
    <row r="64535" ht="8.25" customHeight="1"/>
    <row r="64536" ht="8.25" customHeight="1"/>
    <row r="64537" ht="8.25" customHeight="1"/>
    <row r="64538" ht="8.25" customHeight="1"/>
    <row r="64539" ht="8.25" customHeight="1"/>
    <row r="64540" ht="8.25" customHeight="1"/>
    <row r="64541" ht="8.25" customHeight="1"/>
    <row r="64542" ht="8.25" customHeight="1"/>
    <row r="64543" ht="8.25" customHeight="1"/>
    <row r="64544" ht="8.25" customHeight="1"/>
    <row r="64545" ht="8.25" customHeight="1"/>
    <row r="64546" ht="8.25" customHeight="1"/>
    <row r="64547" ht="8.25" customHeight="1"/>
    <row r="64548" ht="8.25" customHeight="1"/>
    <row r="64549" ht="8.25" customHeight="1"/>
    <row r="64550" ht="8.25" customHeight="1"/>
    <row r="64551" ht="8.25" customHeight="1"/>
    <row r="64552" ht="8.25" customHeight="1"/>
    <row r="64553" ht="8.25" customHeight="1"/>
    <row r="64554" ht="8.25" customHeight="1"/>
    <row r="64555" ht="8.25" customHeight="1"/>
    <row r="64556" ht="8.25" customHeight="1"/>
    <row r="64557" ht="8.25" customHeight="1"/>
    <row r="64558" ht="8.25" customHeight="1"/>
    <row r="64559" ht="8.25" customHeight="1"/>
    <row r="64560" ht="8.25" customHeight="1"/>
    <row r="64561" ht="8.25" customHeight="1"/>
    <row r="64562" ht="8.25" customHeight="1"/>
    <row r="64563" ht="8.25" customHeight="1"/>
    <row r="64564" ht="8.25" customHeight="1"/>
    <row r="64565" ht="8.25" customHeight="1"/>
    <row r="64566" ht="8.25" customHeight="1"/>
    <row r="64567" ht="8.25" customHeight="1"/>
    <row r="64568" ht="8.25" customHeight="1"/>
    <row r="64569" ht="8.25" customHeight="1"/>
    <row r="64570" ht="8.25" customHeight="1"/>
    <row r="64571" ht="8.25" customHeight="1"/>
    <row r="64572" ht="8.25" customHeight="1"/>
    <row r="64573" ht="8.25" customHeight="1"/>
    <row r="64574" ht="8.25" customHeight="1"/>
    <row r="64575" ht="8.25" customHeight="1"/>
    <row r="64576" ht="8.25" customHeight="1"/>
    <row r="64577" ht="8.25" customHeight="1"/>
    <row r="64578" ht="8.25" customHeight="1"/>
    <row r="64579" ht="8.25" customHeight="1"/>
    <row r="64580" ht="8.25" customHeight="1"/>
    <row r="64581" ht="8.25" customHeight="1"/>
    <row r="64582" ht="8.25" customHeight="1"/>
    <row r="64583" ht="8.25" customHeight="1"/>
    <row r="64584" ht="8.25" customHeight="1"/>
    <row r="64585" ht="8.25" customHeight="1"/>
    <row r="64586" ht="8.25" customHeight="1"/>
    <row r="64587" ht="8.25" customHeight="1"/>
    <row r="64588" ht="8.25" customHeight="1"/>
    <row r="64589" ht="8.25" customHeight="1"/>
    <row r="64590" ht="8.25" customHeight="1"/>
    <row r="64591" ht="8.25" customHeight="1"/>
    <row r="64592" ht="8.25" customHeight="1"/>
    <row r="64593" ht="8.25" customHeight="1"/>
    <row r="64594" ht="8.25" customHeight="1"/>
    <row r="64595" ht="8.25" customHeight="1"/>
    <row r="64596" ht="8.25" customHeight="1"/>
    <row r="64597" ht="8.25" customHeight="1"/>
    <row r="64598" ht="8.25" customHeight="1"/>
    <row r="64599" ht="8.25" customHeight="1"/>
    <row r="64600" ht="8.25" customHeight="1"/>
    <row r="64601" ht="8.25" customHeight="1"/>
    <row r="64602" ht="8.25" customHeight="1"/>
    <row r="64603" ht="8.25" customHeight="1"/>
    <row r="64604" ht="8.25" customHeight="1"/>
    <row r="64605" ht="8.25" customHeight="1"/>
    <row r="64606" ht="8.25" customHeight="1"/>
    <row r="64607" ht="8.25" customHeight="1"/>
    <row r="64608" ht="8.25" customHeight="1"/>
    <row r="64609" ht="8.25" customHeight="1"/>
    <row r="64610" ht="8.25" customHeight="1"/>
    <row r="64611" ht="8.25" customHeight="1"/>
    <row r="64612" ht="8.25" customHeight="1"/>
    <row r="64613" ht="8.25" customHeight="1"/>
    <row r="64614" ht="8.25" customHeight="1"/>
    <row r="64615" ht="8.25" customHeight="1"/>
    <row r="64616" ht="8.25" customHeight="1"/>
    <row r="64617" ht="8.25" customHeight="1"/>
    <row r="64618" ht="8.25" customHeight="1"/>
    <row r="64619" ht="8.25" customHeight="1"/>
    <row r="64620" ht="8.25" customHeight="1"/>
    <row r="64621" ht="8.25" customHeight="1"/>
    <row r="64622" ht="8.25" customHeight="1"/>
    <row r="64623" ht="8.25" customHeight="1"/>
    <row r="64624" ht="8.25" customHeight="1"/>
    <row r="64625" ht="8.25" customHeight="1"/>
    <row r="64626" ht="8.25" customHeight="1"/>
    <row r="64627" ht="8.25" customHeight="1"/>
    <row r="64628" ht="8.25" customHeight="1"/>
    <row r="64629" ht="8.25" customHeight="1"/>
    <row r="64630" ht="8.25" customHeight="1"/>
    <row r="64631" ht="8.25" customHeight="1"/>
    <row r="64632" ht="8.25" customHeight="1"/>
    <row r="64633" ht="8.25" customHeight="1"/>
    <row r="64634" ht="8.25" customHeight="1"/>
    <row r="64635" ht="8.25" customHeight="1"/>
    <row r="64636" ht="8.25" customHeight="1"/>
    <row r="64637" ht="8.25" customHeight="1"/>
    <row r="64638" ht="8.25" customHeight="1"/>
    <row r="64639" ht="8.25" customHeight="1"/>
    <row r="64640" ht="8.25" customHeight="1"/>
    <row r="64641" ht="8.25" customHeight="1"/>
    <row r="64642" ht="8.25" customHeight="1"/>
    <row r="64643" ht="8.25" customHeight="1"/>
    <row r="64644" ht="8.25" customHeight="1"/>
    <row r="64645" ht="8.25" customHeight="1"/>
    <row r="64646" ht="8.25" customHeight="1"/>
    <row r="64647" ht="8.25" customHeight="1"/>
    <row r="64648" ht="8.25" customHeight="1"/>
    <row r="64649" ht="8.25" customHeight="1"/>
    <row r="64650" ht="8.25" customHeight="1"/>
    <row r="64651" ht="8.25" customHeight="1"/>
    <row r="64652" ht="8.25" customHeight="1"/>
    <row r="64653" ht="8.25" customHeight="1"/>
    <row r="64654" ht="8.25" customHeight="1"/>
    <row r="64655" ht="8.25" customHeight="1"/>
    <row r="64656" ht="8.25" customHeight="1"/>
    <row r="64657" ht="8.25" customHeight="1"/>
    <row r="64658" ht="8.25" customHeight="1"/>
    <row r="64659" ht="8.25" customHeight="1"/>
    <row r="64660" ht="8.25" customHeight="1"/>
    <row r="64661" ht="8.25" customHeight="1"/>
    <row r="64662" ht="8.25" customHeight="1"/>
    <row r="64663" ht="8.25" customHeight="1"/>
    <row r="64664" ht="8.25" customHeight="1"/>
    <row r="64665" ht="8.25" customHeight="1"/>
    <row r="64666" ht="8.25" customHeight="1"/>
    <row r="64667" ht="8.25" customHeight="1"/>
    <row r="64668" ht="8.25" customHeight="1"/>
    <row r="64669" ht="8.25" customHeight="1"/>
    <row r="64670" ht="8.25" customHeight="1"/>
    <row r="64671" ht="8.25" customHeight="1"/>
    <row r="64672" ht="8.25" customHeight="1"/>
    <row r="64673" ht="8.25" customHeight="1"/>
    <row r="64674" ht="8.25" customHeight="1"/>
    <row r="64675" ht="8.25" customHeight="1"/>
    <row r="64676" ht="8.25" customHeight="1"/>
    <row r="64677" ht="8.25" customHeight="1"/>
    <row r="64678" ht="8.25" customHeight="1"/>
    <row r="64679" ht="8.25" customHeight="1"/>
    <row r="64680" ht="8.25" customHeight="1"/>
    <row r="64681" ht="8.25" customHeight="1"/>
    <row r="64682" ht="8.25" customHeight="1"/>
    <row r="64683" ht="8.25" customHeight="1"/>
    <row r="64684" ht="8.25" customHeight="1"/>
    <row r="64685" ht="8.25" customHeight="1"/>
    <row r="64686" ht="8.25" customHeight="1"/>
    <row r="64687" ht="8.25" customHeight="1"/>
    <row r="64688" ht="8.25" customHeight="1"/>
    <row r="64689" ht="8.25" customHeight="1"/>
    <row r="64690" ht="8.25" customHeight="1"/>
    <row r="64691" ht="8.25" customHeight="1"/>
    <row r="64692" ht="8.25" customHeight="1"/>
    <row r="64693" ht="8.25" customHeight="1"/>
    <row r="64694" ht="8.25" customHeight="1"/>
    <row r="64695" ht="8.25" customHeight="1"/>
    <row r="64696" ht="8.25" customHeight="1"/>
    <row r="64697" ht="8.25" customHeight="1"/>
    <row r="64698" ht="8.25" customHeight="1"/>
    <row r="64699" ht="8.25" customHeight="1"/>
    <row r="64700" ht="8.25" customHeight="1"/>
    <row r="64701" ht="8.25" customHeight="1"/>
    <row r="64702" ht="8.25" customHeight="1"/>
    <row r="64703" ht="8.25" customHeight="1"/>
    <row r="64704" ht="8.25" customHeight="1"/>
    <row r="64705" ht="8.25" customHeight="1"/>
    <row r="64706" ht="8.25" customHeight="1"/>
    <row r="64707" ht="8.25" customHeight="1"/>
    <row r="64708" ht="8.25" customHeight="1"/>
    <row r="64709" ht="8.25" customHeight="1"/>
    <row r="64710" ht="8.25" customHeight="1"/>
    <row r="64711" ht="8.25" customHeight="1"/>
    <row r="64712" ht="8.25" customHeight="1"/>
    <row r="64713" ht="8.25" customHeight="1"/>
    <row r="64714" ht="8.25" customHeight="1"/>
    <row r="64715" ht="8.25" customHeight="1"/>
    <row r="64716" ht="8.25" customHeight="1"/>
    <row r="64717" ht="8.25" customHeight="1"/>
    <row r="64718" ht="8.25" customHeight="1"/>
    <row r="64719" ht="8.25" customHeight="1"/>
    <row r="64720" ht="8.25" customHeight="1"/>
    <row r="64721" ht="8.25" customHeight="1"/>
    <row r="64722" ht="8.25" customHeight="1"/>
    <row r="64723" ht="8.25" customHeight="1"/>
    <row r="64724" ht="8.25" customHeight="1"/>
    <row r="64725" ht="8.25" customHeight="1"/>
    <row r="64726" ht="8.25" customHeight="1"/>
    <row r="64727" ht="8.25" customHeight="1"/>
    <row r="64728" ht="8.25" customHeight="1"/>
    <row r="64729" ht="8.25" customHeight="1"/>
    <row r="64730" ht="8.25" customHeight="1"/>
    <row r="64731" ht="8.25" customHeight="1"/>
    <row r="64732" ht="8.25" customHeight="1"/>
    <row r="64733" ht="8.25" customHeight="1"/>
    <row r="64734" ht="8.25" customHeight="1"/>
    <row r="64735" ht="8.25" customHeight="1"/>
    <row r="64736" ht="8.25" customHeight="1"/>
    <row r="64737" ht="8.25" customHeight="1"/>
    <row r="64738" ht="8.25" customHeight="1"/>
    <row r="64739" ht="8.25" customHeight="1"/>
    <row r="64740" ht="8.25" customHeight="1"/>
    <row r="64741" ht="8.25" customHeight="1"/>
    <row r="64742" ht="8.25" customHeight="1"/>
    <row r="64743" ht="8.25" customHeight="1"/>
    <row r="64744" ht="8.25" customHeight="1"/>
    <row r="64745" ht="8.25" customHeight="1"/>
    <row r="64746" ht="8.25" customHeight="1"/>
    <row r="64747" ht="8.25" customHeight="1"/>
    <row r="64748" ht="8.25" customHeight="1"/>
    <row r="64749" ht="8.25" customHeight="1"/>
    <row r="64750" ht="8.25" customHeight="1"/>
    <row r="64751" ht="8.25" customHeight="1"/>
    <row r="64752" ht="8.25" customHeight="1"/>
    <row r="64753" ht="8.25" customHeight="1"/>
    <row r="64754" ht="8.25" customHeight="1"/>
    <row r="64755" ht="8.25" customHeight="1"/>
    <row r="64756" ht="8.25" customHeight="1"/>
    <row r="64757" ht="8.25" customHeight="1"/>
    <row r="64758" ht="8.25" customHeight="1"/>
    <row r="64759" ht="8.25" customHeight="1"/>
    <row r="64760" ht="8.25" customHeight="1"/>
    <row r="64761" ht="8.25" customHeight="1"/>
    <row r="64762" ht="8.25" customHeight="1"/>
    <row r="64763" ht="8.25" customHeight="1"/>
    <row r="64764" ht="8.25" customHeight="1"/>
    <row r="64765" ht="8.25" customHeight="1"/>
    <row r="64766" ht="8.25" customHeight="1"/>
    <row r="64767" ht="8.25" customHeight="1"/>
    <row r="64768" ht="8.25" customHeight="1"/>
    <row r="64769" ht="8.25" customHeight="1"/>
    <row r="64770" ht="8.25" customHeight="1"/>
    <row r="64771" ht="8.25" customHeight="1"/>
    <row r="64772" ht="8.25" customHeight="1"/>
    <row r="64773" ht="8.25" customHeight="1"/>
    <row r="64774" ht="8.25" customHeight="1"/>
    <row r="64775" ht="8.25" customHeight="1"/>
    <row r="64776" ht="8.25" customHeight="1"/>
    <row r="64777" ht="8.25" customHeight="1"/>
    <row r="64778" ht="8.25" customHeight="1"/>
    <row r="64779" ht="8.25" customHeight="1"/>
    <row r="64780" ht="8.25" customHeight="1"/>
    <row r="64781" ht="8.25" customHeight="1"/>
    <row r="64782" ht="8.25" customHeight="1"/>
    <row r="64783" ht="8.25" customHeight="1"/>
    <row r="64784" ht="8.25" customHeight="1"/>
    <row r="64785" ht="8.25" customHeight="1"/>
    <row r="64786" ht="8.25" customHeight="1"/>
    <row r="64787" ht="8.25" customHeight="1"/>
    <row r="64788" ht="8.25" customHeight="1"/>
    <row r="64789" ht="8.25" customHeight="1"/>
    <row r="64790" ht="8.25" customHeight="1"/>
    <row r="64791" ht="8.25" customHeight="1"/>
    <row r="64792" ht="8.25" customHeight="1"/>
    <row r="64793" ht="8.25" customHeight="1"/>
    <row r="64794" ht="8.25" customHeight="1"/>
    <row r="64795" ht="8.25" customHeight="1"/>
    <row r="64796" ht="8.25" customHeight="1"/>
    <row r="64797" ht="8.25" customHeight="1"/>
    <row r="64798" ht="8.25" customHeight="1"/>
    <row r="64799" ht="8.25" customHeight="1"/>
    <row r="64800" ht="8.25" customHeight="1"/>
    <row r="64801" ht="8.25" customHeight="1"/>
    <row r="64802" ht="8.25" customHeight="1"/>
    <row r="64803" ht="8.25" customHeight="1"/>
    <row r="64804" ht="8.25" customHeight="1"/>
    <row r="64805" ht="8.25" customHeight="1"/>
    <row r="64806" ht="8.25" customHeight="1"/>
    <row r="64807" ht="8.25" customHeight="1"/>
    <row r="64808" ht="8.25" customHeight="1"/>
    <row r="64809" ht="8.25" customHeight="1"/>
    <row r="64810" ht="8.25" customHeight="1"/>
    <row r="64811" ht="8.25" customHeight="1"/>
    <row r="64812" ht="8.25" customHeight="1"/>
    <row r="64813" ht="8.25" customHeight="1"/>
    <row r="64814" ht="8.25" customHeight="1"/>
    <row r="64815" ht="8.25" customHeight="1"/>
    <row r="64816" ht="8.25" customHeight="1"/>
    <row r="64817" ht="8.25" customHeight="1"/>
    <row r="64818" ht="8.25" customHeight="1"/>
    <row r="64819" ht="8.25" customHeight="1"/>
    <row r="64820" ht="8.25" customHeight="1"/>
    <row r="64821" ht="8.25" customHeight="1"/>
    <row r="64822" ht="8.25" customHeight="1"/>
    <row r="64823" ht="8.25" customHeight="1"/>
    <row r="64824" ht="8.25" customHeight="1"/>
    <row r="64825" ht="8.25" customHeight="1"/>
    <row r="64826" ht="8.25" customHeight="1"/>
    <row r="64827" ht="8.25" customHeight="1"/>
    <row r="64828" ht="8.25" customHeight="1"/>
    <row r="64829" ht="8.25" customHeight="1"/>
    <row r="64830" ht="8.25" customHeight="1"/>
    <row r="64831" ht="8.25" customHeight="1"/>
    <row r="64832" ht="8.25" customHeight="1"/>
    <row r="64833" ht="8.25" customHeight="1"/>
    <row r="64834" ht="8.25" customHeight="1"/>
    <row r="64835" ht="8.25" customHeight="1"/>
    <row r="64836" ht="8.25" customHeight="1"/>
    <row r="64837" ht="8.25" customHeight="1"/>
    <row r="64838" ht="8.25" customHeight="1"/>
    <row r="64839" ht="8.25" customHeight="1"/>
    <row r="64840" ht="8.25" customHeight="1"/>
    <row r="64841" ht="8.25" customHeight="1"/>
    <row r="64842" ht="8.25" customHeight="1"/>
    <row r="64843" ht="8.25" customHeight="1"/>
    <row r="64844" ht="8.25" customHeight="1"/>
    <row r="64845" ht="8.25" customHeight="1"/>
    <row r="64846" ht="8.25" customHeight="1"/>
    <row r="64847" ht="8.25" customHeight="1"/>
    <row r="64848" ht="8.25" customHeight="1"/>
    <row r="64849" ht="8.25" customHeight="1"/>
    <row r="64850" ht="8.25" customHeight="1"/>
    <row r="64851" ht="8.25" customHeight="1"/>
    <row r="64852" ht="8.25" customHeight="1"/>
    <row r="64853" ht="8.25" customHeight="1"/>
    <row r="64854" ht="8.25" customHeight="1"/>
    <row r="64855" ht="8.25" customHeight="1"/>
    <row r="64856" ht="8.25" customHeight="1"/>
    <row r="64857" ht="8.25" customHeight="1"/>
    <row r="64858" ht="8.25" customHeight="1"/>
    <row r="64859" ht="8.25" customHeight="1"/>
    <row r="64860" ht="8.25" customHeight="1"/>
    <row r="64861" ht="8.25" customHeight="1"/>
    <row r="64862" ht="8.25" customHeight="1"/>
    <row r="64863" ht="8.25" customHeight="1"/>
    <row r="64864" ht="8.25" customHeight="1"/>
    <row r="64865" ht="8.25" customHeight="1"/>
    <row r="64866" ht="8.25" customHeight="1"/>
    <row r="64867" ht="8.25" customHeight="1"/>
    <row r="64868" ht="8.25" customHeight="1"/>
    <row r="64869" ht="8.25" customHeight="1"/>
    <row r="64870" ht="8.25" customHeight="1"/>
    <row r="64871" ht="8.25" customHeight="1"/>
    <row r="64872" ht="8.25" customHeight="1"/>
    <row r="64873" ht="8.25" customHeight="1"/>
    <row r="64874" ht="8.25" customHeight="1"/>
    <row r="64875" ht="8.25" customHeight="1"/>
    <row r="64876" ht="8.25" customHeight="1"/>
    <row r="64877" ht="8.25" customHeight="1"/>
    <row r="64878" ht="8.25" customHeight="1"/>
    <row r="64879" ht="8.25" customHeight="1"/>
    <row r="64880" ht="8.25" customHeight="1"/>
    <row r="64881" ht="8.25" customHeight="1"/>
    <row r="64882" ht="8.25" customHeight="1"/>
    <row r="64883" ht="8.25" customHeight="1"/>
    <row r="64884" ht="8.25" customHeight="1"/>
    <row r="64885" ht="8.25" customHeight="1"/>
    <row r="64886" ht="8.25" customHeight="1"/>
    <row r="64887" ht="8.25" customHeight="1"/>
    <row r="64888" ht="8.25" customHeight="1"/>
    <row r="64889" ht="8.25" customHeight="1"/>
    <row r="64890" ht="8.25" customHeight="1"/>
    <row r="64891" ht="8.25" customHeight="1"/>
    <row r="64892" ht="8.25" customHeight="1"/>
    <row r="64893" ht="8.25" customHeight="1"/>
    <row r="64894" ht="8.25" customHeight="1"/>
    <row r="64895" ht="8.25" customHeight="1"/>
    <row r="64896" ht="8.25" customHeight="1"/>
    <row r="64897" ht="8.25" customHeight="1"/>
    <row r="64898" ht="8.25" customHeight="1"/>
    <row r="64899" ht="8.25" customHeight="1"/>
    <row r="64900" ht="8.25" customHeight="1"/>
    <row r="64901" ht="8.25" customHeight="1"/>
    <row r="64902" ht="8.25" customHeight="1"/>
    <row r="64903" ht="8.25" customHeight="1"/>
    <row r="64904" ht="8.25" customHeight="1"/>
    <row r="64905" ht="8.25" customHeight="1"/>
    <row r="64906" ht="8.25" customHeight="1"/>
    <row r="64907" ht="8.25" customHeight="1"/>
    <row r="64908" ht="8.25" customHeight="1"/>
    <row r="64909" ht="8.25" customHeight="1"/>
    <row r="64910" ht="8.25" customHeight="1"/>
    <row r="64911" ht="8.25" customHeight="1"/>
    <row r="64912" ht="8.25" customHeight="1"/>
    <row r="64913" ht="8.25" customHeight="1"/>
    <row r="64914" ht="8.25" customHeight="1"/>
    <row r="64915" ht="8.25" customHeight="1"/>
    <row r="64916" ht="8.25" customHeight="1"/>
    <row r="64917" ht="8.25" customHeight="1"/>
    <row r="64918" ht="8.25" customHeight="1"/>
    <row r="64919" ht="8.25" customHeight="1"/>
    <row r="64920" ht="8.25" customHeight="1"/>
    <row r="64921" ht="8.25" customHeight="1"/>
    <row r="64922" ht="8.25" customHeight="1"/>
    <row r="64923" ht="8.25" customHeight="1"/>
    <row r="64924" ht="8.25" customHeight="1"/>
    <row r="64925" ht="8.25" customHeight="1"/>
    <row r="64926" ht="8.25" customHeight="1"/>
    <row r="64927" ht="8.25" customHeight="1"/>
    <row r="64928" ht="8.25" customHeight="1"/>
    <row r="64929" ht="8.25" customHeight="1"/>
    <row r="64930" ht="8.25" customHeight="1"/>
    <row r="64931" ht="8.25" customHeight="1"/>
    <row r="64932" ht="8.25" customHeight="1"/>
    <row r="64933" ht="8.25" customHeight="1"/>
    <row r="64934" ht="8.25" customHeight="1"/>
    <row r="64935" ht="8.25" customHeight="1"/>
    <row r="64936" ht="8.25" customHeight="1"/>
    <row r="64937" ht="8.25" customHeight="1"/>
    <row r="64938" ht="8.25" customHeight="1"/>
    <row r="64939" ht="8.25" customHeight="1"/>
    <row r="64940" ht="8.25" customHeight="1"/>
    <row r="64941" ht="8.25" customHeight="1"/>
    <row r="64942" ht="8.25" customHeight="1"/>
    <row r="64943" ht="8.25" customHeight="1"/>
    <row r="64944" ht="8.25" customHeight="1"/>
    <row r="64945" ht="8.25" customHeight="1"/>
    <row r="64946" ht="8.25" customHeight="1"/>
    <row r="64947" ht="8.25" customHeight="1"/>
    <row r="64948" ht="8.25" customHeight="1"/>
    <row r="64949" ht="8.25" customHeight="1"/>
    <row r="64950" ht="8.25" customHeight="1"/>
    <row r="64951" ht="8.25" customHeight="1"/>
    <row r="64952" ht="8.25" customHeight="1"/>
    <row r="64953" ht="8.25" customHeight="1"/>
    <row r="64954" ht="8.25" customHeight="1"/>
    <row r="64955" ht="8.25" customHeight="1"/>
    <row r="64956" ht="8.25" customHeight="1"/>
    <row r="64957" ht="8.25" customHeight="1"/>
    <row r="64958" ht="8.25" customHeight="1"/>
    <row r="64959" ht="8.25" customHeight="1"/>
    <row r="64960" ht="8.25" customHeight="1"/>
    <row r="64961" ht="8.25" customHeight="1"/>
    <row r="64962" ht="8.25" customHeight="1"/>
    <row r="64963" ht="8.25" customHeight="1"/>
    <row r="64964" ht="8.25" customHeight="1"/>
    <row r="64965" ht="8.25" customHeight="1"/>
    <row r="64966" ht="8.25" customHeight="1"/>
    <row r="64967" ht="8.25" customHeight="1"/>
    <row r="64968" ht="8.25" customHeight="1"/>
    <row r="64969" ht="8.25" customHeight="1"/>
    <row r="64970" ht="8.25" customHeight="1"/>
    <row r="64971" ht="8.25" customHeight="1"/>
    <row r="64972" ht="8.25" customHeight="1"/>
    <row r="64973" ht="8.25" customHeight="1"/>
    <row r="64974" ht="8.25" customHeight="1"/>
    <row r="64975" ht="8.25" customHeight="1"/>
    <row r="64976" ht="8.25" customHeight="1"/>
    <row r="64977" ht="8.25" customHeight="1"/>
    <row r="64978" ht="8.25" customHeight="1"/>
    <row r="64979" ht="8.25" customHeight="1"/>
    <row r="64980" ht="8.25" customHeight="1"/>
    <row r="64981" ht="8.25" customHeight="1"/>
    <row r="64982" ht="8.25" customHeight="1"/>
    <row r="64983" ht="8.25" customHeight="1"/>
    <row r="64984" ht="8.25" customHeight="1"/>
    <row r="64985" ht="8.25" customHeight="1"/>
    <row r="64986" ht="8.25" customHeight="1"/>
    <row r="64987" ht="8.25" customHeight="1"/>
    <row r="64988" ht="8.25" customHeight="1"/>
    <row r="64989" ht="8.25" customHeight="1"/>
    <row r="64990" ht="8.25" customHeight="1"/>
    <row r="64991" ht="8.25" customHeight="1"/>
    <row r="64992" ht="8.25" customHeight="1"/>
    <row r="64993" ht="8.25" customHeight="1"/>
    <row r="64994" ht="8.25" customHeight="1"/>
    <row r="64995" ht="8.25" customHeight="1"/>
    <row r="64996" ht="8.25" customHeight="1"/>
    <row r="64997" ht="8.25" customHeight="1"/>
    <row r="64998" ht="8.25" customHeight="1"/>
    <row r="64999" ht="8.25" customHeight="1"/>
    <row r="65000" ht="8.25" customHeight="1"/>
    <row r="65001" ht="8.25" customHeight="1"/>
    <row r="65002" ht="8.25" customHeight="1"/>
    <row r="65003" ht="8.25" customHeight="1"/>
    <row r="65004" ht="8.25" customHeight="1"/>
    <row r="65005" ht="8.25" customHeight="1"/>
    <row r="65006" ht="8.25" customHeight="1"/>
    <row r="65007" ht="8.25" customHeight="1"/>
    <row r="65008" ht="8.25" customHeight="1"/>
    <row r="65009" ht="8.25" customHeight="1"/>
    <row r="65010" ht="8.25" customHeight="1"/>
    <row r="65011" ht="8.25" customHeight="1"/>
    <row r="65012" ht="8.25" customHeight="1"/>
    <row r="65013" ht="8.25" customHeight="1"/>
    <row r="65014" ht="8.25" customHeight="1"/>
    <row r="65015" ht="8.25" customHeight="1"/>
    <row r="65016" ht="8.25" customHeight="1"/>
    <row r="65017" ht="8.25" customHeight="1"/>
    <row r="65018" ht="8.25" customHeight="1"/>
    <row r="65019" ht="8.25" customHeight="1"/>
    <row r="65020" ht="8.25" customHeight="1"/>
    <row r="65021" ht="8.25" customHeight="1"/>
    <row r="65022" ht="8.25" customHeight="1"/>
    <row r="65023" ht="8.25" customHeight="1"/>
    <row r="65024" ht="8.25" customHeight="1"/>
    <row r="65025" ht="8.25" customHeight="1"/>
    <row r="65026" ht="8.25" customHeight="1"/>
    <row r="65027" ht="8.25" customHeight="1"/>
    <row r="65028" ht="8.25" customHeight="1"/>
    <row r="65029" ht="8.25" customHeight="1"/>
    <row r="65030" ht="8.25" customHeight="1"/>
    <row r="65031" ht="8.25" customHeight="1"/>
    <row r="65032" ht="8.25" customHeight="1"/>
    <row r="65033" ht="8.25" customHeight="1"/>
    <row r="65034" ht="8.25" customHeight="1"/>
    <row r="65035" ht="8.25" customHeight="1"/>
    <row r="65036" ht="8.25" customHeight="1"/>
    <row r="65037" ht="8.25" customHeight="1"/>
    <row r="65038" ht="8.25" customHeight="1"/>
    <row r="65039" ht="8.25" customHeight="1"/>
    <row r="65040" ht="8.25" customHeight="1"/>
    <row r="65041" ht="8.25" customHeight="1"/>
    <row r="65042" ht="8.25" customHeight="1"/>
    <row r="65043" ht="8.25" customHeight="1"/>
    <row r="65044" ht="8.25" customHeight="1"/>
    <row r="65045" ht="8.25" customHeight="1"/>
    <row r="65046" ht="8.25" customHeight="1"/>
    <row r="65047" ht="8.25" customHeight="1"/>
    <row r="65048" ht="8.25" customHeight="1"/>
    <row r="65049" ht="8.25" customHeight="1"/>
    <row r="65050" ht="8.25" customHeight="1"/>
    <row r="65051" ht="8.25" customHeight="1"/>
    <row r="65052" ht="8.25" customHeight="1"/>
    <row r="65053" ht="8.25" customHeight="1"/>
    <row r="65054" ht="8.25" customHeight="1"/>
    <row r="65055" ht="8.25" customHeight="1"/>
    <row r="65056" ht="8.25" customHeight="1"/>
    <row r="65057" ht="8.25" customHeight="1"/>
    <row r="65058" ht="8.25" customHeight="1"/>
    <row r="65059" ht="8.25" customHeight="1"/>
    <row r="65060" ht="8.25" customHeight="1"/>
    <row r="65061" ht="8.25" customHeight="1"/>
    <row r="65062" ht="8.25" customHeight="1"/>
    <row r="65063" ht="8.25" customHeight="1"/>
    <row r="65064" ht="8.25" customHeight="1"/>
    <row r="65065" ht="8.25" customHeight="1"/>
    <row r="65066" ht="8.25" customHeight="1"/>
    <row r="65067" ht="8.25" customHeight="1"/>
    <row r="65068" ht="8.25" customHeight="1"/>
    <row r="65069" ht="8.25" customHeight="1"/>
    <row r="65070" ht="8.25" customHeight="1"/>
    <row r="65071" ht="8.25" customHeight="1"/>
    <row r="65072" ht="8.25" customHeight="1"/>
    <row r="65073" ht="8.25" customHeight="1"/>
    <row r="65074" ht="8.25" customHeight="1"/>
    <row r="65075" ht="8.25" customHeight="1"/>
    <row r="65076" ht="8.25" customHeight="1"/>
    <row r="65077" ht="8.25" customHeight="1"/>
    <row r="65078" ht="8.25" customHeight="1"/>
    <row r="65079" ht="8.25" customHeight="1"/>
    <row r="65080" ht="8.25" customHeight="1"/>
    <row r="65081" ht="8.25" customHeight="1"/>
    <row r="65082" ht="8.25" customHeight="1"/>
    <row r="65083" ht="8.25" customHeight="1"/>
    <row r="65084" ht="8.25" customHeight="1"/>
    <row r="65085" ht="8.25" customHeight="1"/>
    <row r="65086" ht="8.25" customHeight="1"/>
    <row r="65087" ht="8.25" customHeight="1"/>
    <row r="65088" ht="8.25" customHeight="1"/>
    <row r="65089" ht="8.25" customHeight="1"/>
    <row r="65090" ht="8.25" customHeight="1"/>
    <row r="65091" ht="8.25" customHeight="1"/>
    <row r="65092" ht="8.25" customHeight="1"/>
    <row r="65093" ht="8.25" customHeight="1"/>
    <row r="65094" ht="8.25" customHeight="1"/>
    <row r="65095" ht="8.25" customHeight="1"/>
    <row r="65096" ht="8.25" customHeight="1"/>
    <row r="65097" ht="8.25" customHeight="1"/>
    <row r="65098" ht="8.25" customHeight="1"/>
    <row r="65099" ht="8.25" customHeight="1"/>
    <row r="65100" ht="8.25" customHeight="1"/>
    <row r="65101" ht="8.25" customHeight="1"/>
    <row r="65102" ht="8.25" customHeight="1"/>
    <row r="65103" ht="8.25" customHeight="1"/>
    <row r="65104" ht="8.25" customHeight="1"/>
    <row r="65105" ht="8.25" customHeight="1"/>
    <row r="65106" ht="8.25" customHeight="1"/>
    <row r="65107" ht="8.25" customHeight="1"/>
    <row r="65108" ht="8.25" customHeight="1"/>
    <row r="65109" ht="8.25" customHeight="1"/>
    <row r="65110" ht="8.25" customHeight="1"/>
    <row r="65111" ht="8.25" customHeight="1"/>
    <row r="65112" ht="8.25" customHeight="1"/>
    <row r="65113" ht="8.25" customHeight="1"/>
    <row r="65114" ht="8.25" customHeight="1"/>
    <row r="65115" ht="8.25" customHeight="1"/>
    <row r="65116" ht="8.25" customHeight="1"/>
    <row r="65117" ht="8.25" customHeight="1"/>
    <row r="65118" ht="8.25" customHeight="1"/>
    <row r="65119" ht="8.25" customHeight="1"/>
    <row r="65120" ht="8.25" customHeight="1"/>
    <row r="65121" ht="8.25" customHeight="1"/>
    <row r="65122" ht="8.25" customHeight="1"/>
    <row r="65123" ht="8.25" customHeight="1"/>
    <row r="65124" ht="8.25" customHeight="1"/>
    <row r="65125" ht="8.25" customHeight="1"/>
    <row r="65126" ht="8.25" customHeight="1"/>
    <row r="65127" ht="8.25" customHeight="1"/>
    <row r="65128" ht="8.25" customHeight="1"/>
    <row r="65129" ht="8.25" customHeight="1"/>
    <row r="65130" ht="8.25" customHeight="1"/>
    <row r="65131" ht="8.25" customHeight="1"/>
    <row r="65132" ht="8.25" customHeight="1"/>
    <row r="65133" ht="8.25" customHeight="1"/>
    <row r="65134" ht="8.25" customHeight="1"/>
    <row r="65135" ht="8.25" customHeight="1"/>
    <row r="65136" ht="8.25" customHeight="1"/>
    <row r="65137" ht="8.25" customHeight="1"/>
    <row r="65138" ht="8.25" customHeight="1"/>
    <row r="65139" ht="8.25" customHeight="1"/>
    <row r="65140" ht="8.25" customHeight="1"/>
    <row r="65141" ht="8.25" customHeight="1"/>
    <row r="65142" ht="8.25" customHeight="1"/>
    <row r="65143" ht="8.25" customHeight="1"/>
    <row r="65144" ht="8.25" customHeight="1"/>
    <row r="65145" ht="8.25" customHeight="1"/>
    <row r="65146" ht="8.25" customHeight="1"/>
    <row r="65147" ht="8.25" customHeight="1"/>
    <row r="65148" ht="8.25" customHeight="1"/>
    <row r="65149" ht="8.25" customHeight="1"/>
    <row r="65150" ht="8.25" customHeight="1"/>
    <row r="65151" ht="8.25" customHeight="1"/>
    <row r="65152" ht="8.25" customHeight="1"/>
    <row r="65153" ht="8.25" customHeight="1"/>
    <row r="65154" ht="8.25" customHeight="1"/>
    <row r="65155" ht="8.25" customHeight="1"/>
    <row r="65156" ht="8.25" customHeight="1"/>
    <row r="65157" ht="8.25" customHeight="1"/>
    <row r="65158" ht="8.25" customHeight="1"/>
    <row r="65159" ht="8.25" customHeight="1"/>
    <row r="65160" ht="8.25" customHeight="1"/>
    <row r="65161" ht="8.25" customHeight="1"/>
    <row r="65162" ht="8.25" customHeight="1"/>
    <row r="65163" ht="8.25" customHeight="1"/>
    <row r="65164" ht="8.25" customHeight="1"/>
    <row r="65165" ht="8.25" customHeight="1"/>
    <row r="65166" ht="8.25" customHeight="1"/>
    <row r="65167" ht="8.25" customHeight="1"/>
    <row r="65168" ht="8.25" customHeight="1"/>
    <row r="65169" ht="8.25" customHeight="1"/>
    <row r="65170" ht="8.25" customHeight="1"/>
    <row r="65171" ht="8.25" customHeight="1"/>
    <row r="65172" ht="8.25" customHeight="1"/>
    <row r="65173" ht="8.25" customHeight="1"/>
    <row r="65174" ht="8.25" customHeight="1"/>
    <row r="65175" ht="8.25" customHeight="1"/>
    <row r="65176" ht="8.25" customHeight="1"/>
    <row r="65177" ht="8.25" customHeight="1"/>
    <row r="65178" ht="8.25" customHeight="1"/>
    <row r="65179" ht="8.25" customHeight="1"/>
    <row r="65180" ht="8.25" customHeight="1"/>
    <row r="65181" ht="8.25" customHeight="1"/>
    <row r="65182" ht="8.25" customHeight="1"/>
    <row r="65183" ht="8.25" customHeight="1"/>
    <row r="65184" ht="8.25" customHeight="1"/>
    <row r="65185" ht="8.25" customHeight="1"/>
    <row r="65186" ht="8.25" customHeight="1"/>
    <row r="65187" ht="8.25" customHeight="1"/>
    <row r="65188" ht="8.25" customHeight="1"/>
    <row r="65189" ht="8.25" customHeight="1"/>
    <row r="65190" ht="8.25" customHeight="1"/>
    <row r="65191" ht="8.25" customHeight="1"/>
    <row r="65192" ht="8.25" customHeight="1"/>
    <row r="65193" ht="8.25" customHeight="1"/>
    <row r="65194" ht="8.25" customHeight="1"/>
    <row r="65195" ht="8.25" customHeight="1"/>
    <row r="65196" ht="8.25" customHeight="1"/>
    <row r="65197" ht="8.25" customHeight="1"/>
    <row r="65198" ht="8.25" customHeight="1"/>
    <row r="65199" ht="8.25" customHeight="1"/>
    <row r="65200" ht="8.25" customHeight="1"/>
    <row r="65201" ht="8.25" customHeight="1"/>
    <row r="65202" ht="8.25" customHeight="1"/>
    <row r="65203" ht="8.25" customHeight="1"/>
    <row r="65204" ht="8.25" customHeight="1"/>
    <row r="65205" ht="8.25" customHeight="1"/>
    <row r="65206" ht="8.25" customHeight="1"/>
    <row r="65207" ht="8.25" customHeight="1"/>
    <row r="65208" ht="8.25" customHeight="1"/>
    <row r="65209" ht="8.25" customHeight="1"/>
    <row r="65210" ht="8.25" customHeight="1"/>
    <row r="65211" ht="8.25" customHeight="1"/>
    <row r="65212" ht="8.25" customHeight="1"/>
    <row r="65213" ht="8.25" customHeight="1"/>
    <row r="65214" ht="8.25" customHeight="1"/>
    <row r="65215" ht="8.25" customHeight="1"/>
    <row r="65216" ht="8.25" customHeight="1"/>
    <row r="65217" ht="8.25" customHeight="1"/>
    <row r="65218" ht="8.25" customHeight="1"/>
    <row r="65219" ht="8.25" customHeight="1"/>
    <row r="65220" ht="8.25" customHeight="1"/>
    <row r="65221" ht="8.25" customHeight="1"/>
    <row r="65222" ht="8.25" customHeight="1"/>
    <row r="65223" ht="8.25" customHeight="1"/>
    <row r="65224" ht="8.25" customHeight="1"/>
    <row r="65225" ht="8.25" customHeight="1"/>
    <row r="65226" ht="8.25" customHeight="1"/>
    <row r="65227" ht="8.25" customHeight="1"/>
    <row r="65228" ht="8.25" customHeight="1"/>
    <row r="65229" ht="8.25" customHeight="1"/>
    <row r="65230" ht="8.25" customHeight="1"/>
    <row r="65231" ht="8.25" customHeight="1"/>
    <row r="65232" ht="8.25" customHeight="1"/>
    <row r="65233" ht="8.25" customHeight="1"/>
    <row r="65234" ht="8.25" customHeight="1"/>
    <row r="65235" ht="8.25" customHeight="1"/>
    <row r="65236" ht="8.25" customHeight="1"/>
    <row r="65237" ht="8.25" customHeight="1"/>
    <row r="65238" ht="8.25" customHeight="1"/>
    <row r="65239" ht="8.25" customHeight="1"/>
    <row r="65240" ht="8.25" customHeight="1"/>
    <row r="65241" ht="8.25" customHeight="1"/>
    <row r="65242" ht="8.25" customHeight="1"/>
    <row r="65243" ht="8.25" customHeight="1"/>
    <row r="65244" ht="8.25" customHeight="1"/>
    <row r="65245" ht="8.25" customHeight="1"/>
    <row r="65246" ht="8.25" customHeight="1"/>
    <row r="65247" ht="8.25" customHeight="1"/>
    <row r="65248" ht="8.25" customHeight="1"/>
    <row r="65249" ht="8.25" customHeight="1"/>
    <row r="65250" ht="8.25" customHeight="1"/>
    <row r="65251" ht="8.25" customHeight="1"/>
    <row r="65252" ht="8.25" customHeight="1"/>
    <row r="65253" ht="8.25" customHeight="1"/>
    <row r="65254" ht="8.25" customHeight="1"/>
    <row r="65255" ht="8.25" customHeight="1"/>
    <row r="65256" ht="8.25" customHeight="1"/>
    <row r="65257" ht="8.25" customHeight="1"/>
    <row r="65258" ht="8.25" customHeight="1"/>
    <row r="65259" ht="8.25" customHeight="1"/>
    <row r="65260" ht="8.25" customHeight="1"/>
    <row r="65261" ht="8.25" customHeight="1"/>
    <row r="65262" ht="8.25" customHeight="1"/>
    <row r="65263" ht="8.25" customHeight="1"/>
    <row r="65264" ht="8.25" customHeight="1"/>
    <row r="65265" ht="8.25" customHeight="1"/>
    <row r="65266" ht="8.25" customHeight="1"/>
    <row r="65267" ht="8.25" customHeight="1"/>
    <row r="65268" ht="8.25" customHeight="1"/>
    <row r="65269" ht="8.25" customHeight="1"/>
    <row r="65270" ht="8.25" customHeight="1"/>
    <row r="65271" ht="8.25" customHeight="1"/>
    <row r="65272" ht="8.25" customHeight="1"/>
    <row r="65273" ht="8.25" customHeight="1"/>
    <row r="65274" ht="8.25" customHeight="1"/>
    <row r="65275" ht="8.25" customHeight="1"/>
    <row r="65276" ht="8.25" customHeight="1"/>
    <row r="65277" ht="8.25" customHeight="1"/>
    <row r="65278" ht="8.25" customHeight="1"/>
    <row r="65279" ht="8.25" customHeight="1"/>
    <row r="65280" ht="8.25" customHeight="1"/>
    <row r="65281" ht="8.25" customHeight="1"/>
    <row r="65282" ht="8.25" customHeight="1"/>
    <row r="65283" ht="8.25" customHeight="1"/>
    <row r="65284" ht="8.25" customHeight="1"/>
    <row r="65285" ht="8.25" customHeight="1"/>
    <row r="65286" ht="8.25" customHeight="1"/>
    <row r="65287" ht="8.25" customHeight="1"/>
    <row r="65288" ht="8.25" customHeight="1"/>
    <row r="65289" ht="8.25" customHeight="1"/>
    <row r="65290" ht="8.25" customHeight="1"/>
    <row r="65291" ht="8.25" customHeight="1"/>
    <row r="65292" ht="8.25" customHeight="1"/>
    <row r="65293" ht="8.25" customHeight="1"/>
    <row r="65294" ht="8.25" customHeight="1"/>
    <row r="65295" ht="8.25" customHeight="1"/>
    <row r="65296" ht="8.25" customHeight="1"/>
    <row r="65297" ht="8.25" customHeight="1"/>
    <row r="65298" ht="8.25" customHeight="1"/>
    <row r="65299" ht="8.25" customHeight="1"/>
    <row r="65300" ht="8.25" customHeight="1"/>
    <row r="65301" ht="8.25" customHeight="1"/>
    <row r="65302" ht="8.25" customHeight="1"/>
    <row r="65303" ht="8.25" customHeight="1"/>
    <row r="65304" ht="8.25" customHeight="1"/>
    <row r="65305" ht="8.25" customHeight="1"/>
    <row r="65306" ht="8.25" customHeight="1"/>
    <row r="65307" ht="8.25" customHeight="1"/>
    <row r="65308" ht="8.25" customHeight="1"/>
    <row r="65309" ht="8.25" customHeight="1"/>
    <row r="65310" ht="8.25" customHeight="1"/>
    <row r="65311" ht="8.25" customHeight="1"/>
    <row r="65312" ht="8.25" customHeight="1"/>
    <row r="65313" ht="8.25" customHeight="1"/>
    <row r="65314" ht="8.25" customHeight="1"/>
    <row r="65315" ht="8.25" customHeight="1"/>
    <row r="65316" ht="8.25" customHeight="1"/>
    <row r="65317" ht="8.25" customHeight="1"/>
    <row r="65318" ht="8.25" customHeight="1"/>
    <row r="65319" ht="8.25" customHeight="1"/>
    <row r="65320" ht="8.25" customHeight="1"/>
    <row r="65321" ht="8.25" customHeight="1"/>
    <row r="65322" ht="8.25" customHeight="1"/>
    <row r="65323" ht="8.25" customHeight="1"/>
    <row r="65324" ht="8.25" customHeight="1"/>
    <row r="65325" ht="8.25" customHeight="1"/>
    <row r="65326" ht="8.25" customHeight="1"/>
    <row r="65327" ht="8.25" customHeight="1"/>
    <row r="65328" ht="8.25" customHeight="1"/>
    <row r="65329" ht="8.25" customHeight="1"/>
    <row r="65330" ht="8.25" customHeight="1"/>
    <row r="65331" ht="8.25" customHeight="1"/>
    <row r="65332" ht="8.25" customHeight="1"/>
    <row r="65333" ht="8.25" customHeight="1"/>
    <row r="65334" ht="8.25" customHeight="1"/>
    <row r="65335" ht="8.25" customHeight="1"/>
    <row r="65336" ht="8.25" customHeight="1"/>
    <row r="65337" ht="8.25" customHeight="1"/>
    <row r="65338" ht="8.25" customHeight="1"/>
    <row r="65339" ht="8.25" customHeight="1"/>
    <row r="65340" ht="8.25" customHeight="1"/>
    <row r="65341" ht="8.25" customHeight="1"/>
    <row r="65342" ht="8.25" customHeight="1"/>
    <row r="65343" ht="8.25" customHeight="1"/>
    <row r="65344" ht="8.25" customHeight="1"/>
    <row r="65345" ht="8.25" customHeight="1"/>
    <row r="65346" ht="8.25" customHeight="1"/>
    <row r="65347" ht="8.25" customHeight="1"/>
    <row r="65348" ht="8.25" customHeight="1"/>
    <row r="65349" ht="8.25" customHeight="1"/>
    <row r="65350" ht="8.25" customHeight="1"/>
    <row r="65351" ht="8.25" customHeight="1"/>
    <row r="65352" ht="8.25" customHeight="1"/>
    <row r="65353" ht="8.25" customHeight="1"/>
    <row r="65354" ht="8.25" customHeight="1"/>
    <row r="65355" ht="8.25" customHeight="1"/>
    <row r="65356" ht="8.25" customHeight="1"/>
    <row r="65357" ht="8.25" customHeight="1"/>
    <row r="65358" ht="8.25" customHeight="1"/>
    <row r="65359" ht="8.25" customHeight="1"/>
    <row r="65360" ht="8.25" customHeight="1"/>
    <row r="65361" ht="8.25" customHeight="1"/>
    <row r="65362" ht="8.25" customHeight="1"/>
    <row r="65363" ht="8.25" customHeight="1"/>
    <row r="65364" ht="8.25" customHeight="1"/>
    <row r="65365" ht="8.25" customHeight="1"/>
    <row r="65366" ht="8.25" customHeight="1"/>
    <row r="65367" ht="8.25" customHeight="1"/>
    <row r="65368" ht="8.25" customHeight="1"/>
    <row r="65369" ht="8.25" customHeight="1"/>
    <row r="65370" ht="8.25" customHeight="1"/>
    <row r="65371" ht="8.25" customHeight="1"/>
    <row r="65372" ht="8.25" customHeight="1"/>
    <row r="65373" ht="8.25" customHeight="1"/>
    <row r="65374" ht="8.25" customHeight="1"/>
    <row r="65375" ht="8.25" customHeight="1"/>
    <row r="65376" ht="8.25" customHeight="1"/>
    <row r="65377" ht="8.25" customHeight="1"/>
    <row r="65378" ht="8.25" customHeight="1"/>
    <row r="65379" ht="8.25" customHeight="1"/>
    <row r="65380" ht="8.25" customHeight="1"/>
    <row r="65381" ht="8.25" customHeight="1"/>
    <row r="65382" ht="8.25" customHeight="1"/>
    <row r="65383" ht="8.25" customHeight="1"/>
    <row r="65384" ht="8.25" customHeight="1"/>
    <row r="65385" ht="8.25" customHeight="1"/>
    <row r="65386" ht="8.25" customHeight="1"/>
    <row r="65387" ht="8.25" customHeight="1"/>
    <row r="65388" ht="8.25" customHeight="1"/>
    <row r="65389" ht="8.25" customHeight="1"/>
    <row r="65390" ht="8.25" customHeight="1"/>
    <row r="65391" ht="8.25" customHeight="1"/>
    <row r="65392" ht="8.25" customHeight="1"/>
    <row r="65393" ht="8.25" customHeight="1"/>
    <row r="65394" ht="8.25" customHeight="1"/>
    <row r="65395" ht="8.25" customHeight="1"/>
    <row r="65396" ht="8.25" customHeight="1"/>
    <row r="65397" ht="8.25" customHeight="1"/>
    <row r="65398" ht="8.25" customHeight="1"/>
    <row r="65399" ht="8.25" customHeight="1"/>
    <row r="65400" ht="8.25" customHeight="1"/>
    <row r="65401" ht="8.25" customHeight="1"/>
    <row r="65402" ht="8.25" customHeight="1"/>
    <row r="65403" ht="8.25" customHeight="1"/>
    <row r="65404" ht="8.25" customHeight="1"/>
    <row r="65405" ht="8.25" customHeight="1"/>
    <row r="65406" ht="8.25" customHeight="1"/>
    <row r="65407" ht="8.25" customHeight="1"/>
    <row r="65408" ht="8.25" customHeight="1"/>
    <row r="65409" ht="8.25" customHeight="1"/>
    <row r="65410" ht="8.25" customHeight="1"/>
    <row r="65411" ht="8.25" customHeight="1"/>
    <row r="65412" ht="8.25" customHeight="1"/>
    <row r="65413" ht="8.25" customHeight="1"/>
    <row r="65414" ht="8.25" customHeight="1"/>
    <row r="65415" ht="8.25" customHeight="1"/>
    <row r="65416" ht="8.25" customHeight="1"/>
    <row r="65417" ht="8.25" customHeight="1"/>
    <row r="65418" ht="8.25" customHeight="1"/>
    <row r="65419" ht="8.25" customHeight="1"/>
    <row r="65420" ht="8.25" customHeight="1"/>
    <row r="65421" ht="8.25" customHeight="1"/>
    <row r="65422" ht="8.25" customHeight="1"/>
    <row r="65423" ht="8.25" customHeight="1"/>
    <row r="65424" ht="8.25" customHeight="1"/>
    <row r="65425" ht="8.25" customHeight="1"/>
    <row r="65426" ht="8.25" customHeight="1"/>
    <row r="65427" ht="8.25" customHeight="1"/>
    <row r="65428" ht="8.25" customHeight="1"/>
    <row r="65429" ht="8.25" customHeight="1"/>
    <row r="65430" ht="8.25" customHeight="1"/>
    <row r="65431" ht="8.25" customHeight="1"/>
    <row r="65432" ht="8.25" customHeight="1"/>
    <row r="65433" ht="8.25" customHeight="1"/>
    <row r="65434" ht="8.25" customHeight="1"/>
    <row r="65435" ht="8.25" customHeight="1"/>
    <row r="65436" ht="8.25" customHeight="1"/>
    <row r="65437" ht="8.25" customHeight="1"/>
    <row r="65438" ht="8.25" customHeight="1"/>
    <row r="65439" ht="8.25" customHeight="1"/>
    <row r="65440" ht="8.25" customHeight="1"/>
    <row r="65441" ht="8.25" customHeight="1"/>
    <row r="65442" ht="8.25" customHeight="1"/>
    <row r="65443" ht="8.25" customHeight="1"/>
    <row r="65444" ht="8.25" customHeight="1"/>
    <row r="65445" ht="8.25" customHeight="1"/>
    <row r="65446" ht="8.25" customHeight="1"/>
    <row r="65447" ht="8.25" customHeight="1"/>
    <row r="65448" ht="8.25" customHeight="1"/>
    <row r="65449" ht="8.25" customHeight="1"/>
    <row r="65450" ht="8.25" customHeight="1"/>
    <row r="65451" ht="8.25" customHeight="1"/>
    <row r="65452" ht="8.25" customHeight="1"/>
    <row r="65453" ht="8.25" customHeight="1"/>
    <row r="65454" ht="8.25" customHeight="1"/>
    <row r="65455" ht="8.25" customHeight="1"/>
    <row r="65456" ht="8.25" customHeight="1"/>
    <row r="65457" ht="8.25" customHeight="1"/>
    <row r="65458" ht="8.25" customHeight="1"/>
    <row r="65459" ht="8.25" customHeight="1"/>
    <row r="65460" ht="8.25" customHeight="1"/>
    <row r="65461" ht="8.25" customHeight="1"/>
    <row r="65462" ht="8.25" customHeight="1"/>
    <row r="65463" ht="8.25" customHeight="1"/>
    <row r="65464" ht="8.25" customHeight="1"/>
    <row r="65465" ht="8.25" customHeight="1"/>
    <row r="65466" ht="8.25" customHeight="1"/>
    <row r="65467" ht="8.25" customHeight="1"/>
    <row r="65468" ht="8.25" customHeight="1"/>
    <row r="65469" ht="8.25" customHeight="1"/>
    <row r="65470" ht="8.25" customHeight="1"/>
    <row r="65471" ht="8.25" customHeight="1"/>
    <row r="65472" ht="8.25" customHeight="1"/>
    <row r="65473" ht="8.25" customHeight="1"/>
    <row r="65474" ht="8.25" customHeight="1"/>
    <row r="65475" ht="8.25" customHeight="1"/>
    <row r="65476" ht="8.25" customHeight="1"/>
    <row r="65477" ht="8.25" customHeight="1"/>
    <row r="65478" ht="8.25" customHeight="1"/>
    <row r="65479" ht="8.25" customHeight="1"/>
    <row r="65480" ht="8.25" customHeight="1"/>
    <row r="65481" ht="8.25" customHeight="1"/>
    <row r="65482" ht="8.25" customHeight="1"/>
    <row r="65483" ht="8.25" customHeight="1"/>
    <row r="65484" ht="8.25" customHeight="1"/>
    <row r="65485" ht="8.25" customHeight="1"/>
    <row r="65486" ht="8.25" customHeight="1"/>
    <row r="65487" ht="8.25" customHeight="1"/>
    <row r="65488" ht="8.25" customHeight="1"/>
    <row r="65489" ht="8.25" customHeight="1"/>
    <row r="65490" ht="8.25" customHeight="1"/>
    <row r="65491" ht="8.25" customHeight="1"/>
    <row r="65492" ht="8.25" customHeight="1"/>
    <row r="65493" ht="8.25" customHeight="1"/>
    <row r="65494" ht="8.25" customHeight="1"/>
    <row r="65495" ht="8.25" customHeight="1"/>
    <row r="65496" ht="8.25" customHeight="1"/>
    <row r="65497" ht="8.25" customHeight="1"/>
    <row r="65498" ht="8.25" customHeight="1"/>
    <row r="65499" ht="8.25" customHeight="1"/>
    <row r="65500" ht="8.25" customHeight="1"/>
    <row r="65501" ht="8.25" customHeight="1"/>
    <row r="65502" ht="8.25" customHeight="1"/>
    <row r="65503" ht="8.25" customHeight="1"/>
    <row r="65504" ht="8.25" customHeight="1"/>
    <row r="65505" ht="8.25" customHeight="1"/>
    <row r="65506" ht="8.25" customHeight="1"/>
    <row r="65507" ht="8.25" customHeight="1"/>
    <row r="65508" ht="8.25" customHeight="1"/>
    <row r="65509" ht="8.25" customHeight="1"/>
    <row r="65510" ht="8.25" customHeight="1"/>
    <row r="65511" ht="8.25" customHeight="1"/>
    <row r="65512" ht="8.25" customHeight="1"/>
    <row r="65513" ht="8.25" customHeight="1"/>
    <row r="65514" ht="8.25" customHeight="1"/>
    <row r="65515" ht="8.25" customHeight="1"/>
    <row r="65516" ht="8.25" customHeight="1"/>
    <row r="65517" ht="8.25" customHeight="1"/>
    <row r="65518" ht="8.25" customHeight="1"/>
    <row r="65519" ht="8.25" customHeight="1"/>
    <row r="65520" ht="8.25" customHeight="1"/>
    <row r="65521" ht="8.25" customHeight="1"/>
    <row r="65522" ht="8.25" customHeight="1"/>
    <row r="65523" ht="8.25" customHeight="1"/>
    <row r="65524" ht="8.25" customHeight="1"/>
    <row r="65525" ht="8.25" customHeight="1"/>
    <row r="65526" ht="8.25" customHeight="1"/>
    <row r="65527" ht="8.25" customHeight="1"/>
    <row r="65528" ht="8.25" customHeight="1"/>
    <row r="65529" ht="8.25" customHeight="1"/>
    <row r="65530" ht="8.25" customHeight="1"/>
    <row r="65531" ht="8.25" customHeight="1"/>
    <row r="65532" ht="8.25" customHeight="1"/>
    <row r="65533" ht="8.25" customHeight="1"/>
    <row r="65534" ht="8.25" customHeight="1"/>
    <row r="65535" ht="8.25" customHeight="1"/>
    <row r="65536" ht="8.25" customHeight="1"/>
    <row r="65537" ht="8.25" customHeight="1"/>
    <row r="65538" ht="8.25" customHeight="1"/>
    <row r="65539" ht="8.25" customHeight="1"/>
    <row r="65540" ht="8.25" customHeight="1"/>
    <row r="65541" ht="8.25" customHeight="1"/>
    <row r="65542" ht="8.25" customHeight="1"/>
    <row r="65543" ht="8.25" customHeight="1"/>
    <row r="65544" ht="8.25" customHeight="1"/>
    <row r="65545" ht="8.25" customHeight="1"/>
    <row r="65546" ht="8.25" customHeight="1"/>
    <row r="65547" ht="8.25" customHeight="1"/>
    <row r="65548" ht="8.25" customHeight="1"/>
    <row r="65549" ht="8.25" customHeight="1"/>
    <row r="65550" ht="8.25" customHeight="1"/>
    <row r="65551" ht="8.25" customHeight="1"/>
    <row r="65552" ht="8.25" customHeight="1"/>
    <row r="65553" ht="8.25" customHeight="1"/>
    <row r="65554" ht="8.25" customHeight="1"/>
    <row r="65555" ht="8.25" customHeight="1"/>
    <row r="65556" ht="8.25" customHeight="1"/>
    <row r="65557" ht="8.25" customHeight="1"/>
    <row r="65558" ht="8.25" customHeight="1"/>
    <row r="65559" ht="8.25" customHeight="1"/>
    <row r="65560" ht="8.25" customHeight="1"/>
    <row r="65561" ht="8.25" customHeight="1"/>
    <row r="65562" ht="8.25" customHeight="1"/>
    <row r="65563" ht="8.25" customHeight="1"/>
    <row r="65564" ht="8.25" customHeight="1"/>
    <row r="65565" ht="8.25" customHeight="1"/>
    <row r="65566" ht="8.25" customHeight="1"/>
    <row r="65567" ht="8.25" customHeight="1"/>
    <row r="65568" ht="8.25" customHeight="1"/>
    <row r="65569" ht="8.25" customHeight="1"/>
    <row r="65570" ht="8.25" customHeight="1"/>
    <row r="65571" ht="8.25" customHeight="1"/>
    <row r="65572" ht="8.25" customHeight="1"/>
    <row r="65573" ht="8.25" customHeight="1"/>
    <row r="65574" ht="8.25" customHeight="1"/>
    <row r="65575" ht="8.25" customHeight="1"/>
    <row r="65576" ht="8.25" customHeight="1"/>
    <row r="65577" ht="8.25" customHeight="1"/>
    <row r="65578" ht="8.25" customHeight="1"/>
    <row r="65579" ht="8.25" customHeight="1"/>
    <row r="65580" ht="8.25" customHeight="1"/>
    <row r="65581" ht="8.25" customHeight="1"/>
    <row r="65582" ht="8.25" customHeight="1"/>
    <row r="65583" ht="8.25" customHeight="1"/>
    <row r="65584" ht="8.25" customHeight="1"/>
    <row r="65585" ht="8.25" customHeight="1"/>
    <row r="65586" ht="8.25" customHeight="1"/>
    <row r="65587" ht="8.25" customHeight="1"/>
    <row r="65588" ht="8.25" customHeight="1"/>
    <row r="65589" ht="8.25" customHeight="1"/>
    <row r="65590" ht="8.25" customHeight="1"/>
    <row r="65591" ht="8.25" customHeight="1"/>
    <row r="65592" ht="8.25" customHeight="1"/>
    <row r="65593" ht="8.25" customHeight="1"/>
    <row r="65594" ht="8.25" customHeight="1"/>
    <row r="65595" ht="8.25" customHeight="1"/>
    <row r="65596" ht="8.25" customHeight="1"/>
    <row r="65597" ht="8.25" customHeight="1"/>
    <row r="65598" ht="8.25" customHeight="1"/>
    <row r="65599" ht="8.25" customHeight="1"/>
    <row r="65600" ht="8.25" customHeight="1"/>
    <row r="65601" ht="8.25" customHeight="1"/>
    <row r="65602" ht="8.25" customHeight="1"/>
    <row r="65603" ht="8.25" customHeight="1"/>
    <row r="65604" ht="8.25" customHeight="1"/>
    <row r="65605" ht="8.25" customHeight="1"/>
    <row r="65606" ht="8.25" customHeight="1"/>
    <row r="65607" ht="8.25" customHeight="1"/>
    <row r="65608" ht="8.25" customHeight="1"/>
    <row r="65609" ht="8.25" customHeight="1"/>
    <row r="65610" ht="8.25" customHeight="1"/>
    <row r="65611" ht="8.25" customHeight="1"/>
    <row r="65612" ht="8.25" customHeight="1"/>
    <row r="65613" ht="8.25" customHeight="1"/>
    <row r="65614" ht="8.25" customHeight="1"/>
    <row r="65615" ht="8.25" customHeight="1"/>
    <row r="65616" ht="8.25" customHeight="1"/>
    <row r="65617" ht="8.25" customHeight="1"/>
    <row r="65618" ht="8.25" customHeight="1"/>
    <row r="65619" ht="8.25" customHeight="1"/>
    <row r="65620" ht="8.25" customHeight="1"/>
    <row r="65621" ht="8.25" customHeight="1"/>
    <row r="65622" ht="8.25" customHeight="1"/>
    <row r="65623" ht="8.25" customHeight="1"/>
    <row r="65624" ht="8.25" customHeight="1"/>
    <row r="65625" ht="8.25" customHeight="1"/>
    <row r="65626" ht="8.25" customHeight="1"/>
    <row r="65627" ht="8.25" customHeight="1"/>
    <row r="65628" ht="8.25" customHeight="1"/>
    <row r="65629" ht="8.25" customHeight="1"/>
    <row r="65630" ht="8.25" customHeight="1"/>
    <row r="65631" ht="8.25" customHeight="1"/>
    <row r="65632" ht="8.25" customHeight="1"/>
    <row r="65633" ht="8.25" customHeight="1"/>
    <row r="65634" ht="8.25" customHeight="1"/>
    <row r="65635" ht="8.25" customHeight="1"/>
    <row r="65636" ht="8.25" customHeight="1"/>
    <row r="65637" ht="8.25" customHeight="1"/>
    <row r="65638" ht="8.25" customHeight="1"/>
    <row r="65639" ht="8.25" customHeight="1"/>
    <row r="65640" ht="8.25" customHeight="1"/>
    <row r="65641" ht="8.25" customHeight="1"/>
    <row r="65642" ht="8.25" customHeight="1"/>
    <row r="65643" ht="8.25" customHeight="1"/>
    <row r="65644" ht="8.25" customHeight="1"/>
    <row r="65645" ht="8.25" customHeight="1"/>
    <row r="65646" ht="8.25" customHeight="1"/>
    <row r="65647" ht="8.25" customHeight="1"/>
    <row r="65648" ht="8.25" customHeight="1"/>
    <row r="65649" ht="8.25" customHeight="1"/>
    <row r="65650" ht="8.25" customHeight="1"/>
    <row r="65651" ht="8.25" customHeight="1"/>
    <row r="65652" ht="8.25" customHeight="1"/>
    <row r="65653" ht="8.25" customHeight="1"/>
    <row r="65654" ht="8.25" customHeight="1"/>
    <row r="65655" ht="8.25" customHeight="1"/>
    <row r="65656" ht="8.25" customHeight="1"/>
    <row r="65657" ht="8.25" customHeight="1"/>
    <row r="65658" ht="8.25" customHeight="1"/>
    <row r="65659" ht="8.25" customHeight="1"/>
    <row r="65660" ht="8.25" customHeight="1"/>
    <row r="65661" ht="8.25" customHeight="1"/>
    <row r="65662" ht="8.25" customHeight="1"/>
    <row r="65663" ht="8.25" customHeight="1"/>
    <row r="65664" ht="8.25" customHeight="1"/>
    <row r="65665" ht="8.25" customHeight="1"/>
    <row r="65666" ht="8.25" customHeight="1"/>
    <row r="65667" ht="8.25" customHeight="1"/>
    <row r="65668" ht="8.25" customHeight="1"/>
    <row r="65669" ht="8.25" customHeight="1"/>
    <row r="65670" ht="8.25" customHeight="1"/>
    <row r="65671" ht="8.25" customHeight="1"/>
    <row r="65672" ht="8.25" customHeight="1"/>
    <row r="65673" ht="8.25" customHeight="1"/>
    <row r="65674" ht="8.25" customHeight="1"/>
    <row r="65675" ht="8.25" customHeight="1"/>
    <row r="65676" ht="8.25" customHeight="1"/>
    <row r="65677" ht="8.25" customHeight="1"/>
    <row r="65678" ht="8.25" customHeight="1"/>
    <row r="65679" ht="8.25" customHeight="1"/>
    <row r="65680" ht="8.25" customHeight="1"/>
    <row r="65681" ht="8.25" customHeight="1"/>
    <row r="65682" ht="8.25" customHeight="1"/>
    <row r="65683" ht="8.25" customHeight="1"/>
    <row r="65684" ht="8.25" customHeight="1"/>
    <row r="65685" ht="8.25" customHeight="1"/>
    <row r="65686" ht="8.25" customHeight="1"/>
    <row r="65687" ht="8.25" customHeight="1"/>
    <row r="65688" ht="8.25" customHeight="1"/>
    <row r="65689" ht="8.25" customHeight="1"/>
    <row r="65690" ht="8.25" customHeight="1"/>
    <row r="65691" ht="8.25" customHeight="1"/>
    <row r="65692" ht="8.25" customHeight="1"/>
    <row r="65693" ht="8.25" customHeight="1"/>
    <row r="65694" ht="8.25" customHeight="1"/>
    <row r="65695" ht="8.25" customHeight="1"/>
    <row r="65696" ht="8.25" customHeight="1"/>
    <row r="65697" ht="8.25" customHeight="1"/>
    <row r="65698" ht="8.25" customHeight="1"/>
    <row r="65699" ht="8.25" customHeight="1"/>
    <row r="65700" ht="8.25" customHeight="1"/>
    <row r="65701" ht="8.25" customHeight="1"/>
    <row r="65702" ht="8.25" customHeight="1"/>
    <row r="65703" ht="8.25" customHeight="1"/>
    <row r="65704" ht="8.25" customHeight="1"/>
    <row r="65705" ht="8.25" customHeight="1"/>
    <row r="65706" ht="8.25" customHeight="1"/>
    <row r="65707" ht="8.25" customHeight="1"/>
    <row r="65708" ht="8.25" customHeight="1"/>
    <row r="65709" ht="8.25" customHeight="1"/>
    <row r="65710" ht="8.25" customHeight="1"/>
    <row r="65711" ht="8.25" customHeight="1"/>
    <row r="65712" ht="8.25" customHeight="1"/>
    <row r="65713" ht="8.25" customHeight="1"/>
    <row r="65714" ht="8.25" customHeight="1"/>
    <row r="65715" ht="8.25" customHeight="1"/>
    <row r="65716" ht="8.25" customHeight="1"/>
    <row r="65717" ht="8.25" customHeight="1"/>
    <row r="65718" ht="8.25" customHeight="1"/>
    <row r="65719" ht="8.25" customHeight="1"/>
    <row r="65720" ht="8.25" customHeight="1"/>
    <row r="65721" ht="8.25" customHeight="1"/>
    <row r="65722" ht="8.25" customHeight="1"/>
    <row r="65723" ht="8.25" customHeight="1"/>
    <row r="65724" ht="8.25" customHeight="1"/>
    <row r="65725" ht="8.25" customHeight="1"/>
    <row r="65726" ht="8.25" customHeight="1"/>
    <row r="65727" ht="8.25" customHeight="1"/>
    <row r="65728" ht="8.25" customHeight="1"/>
    <row r="65729" ht="8.25" customHeight="1"/>
    <row r="65730" ht="8.25" customHeight="1"/>
    <row r="65731" ht="8.25" customHeight="1"/>
    <row r="65732" ht="8.25" customHeight="1"/>
    <row r="65733" ht="8.25" customHeight="1"/>
    <row r="65734" ht="8.25" customHeight="1"/>
    <row r="65735" ht="8.25" customHeight="1"/>
    <row r="65736" ht="8.25" customHeight="1"/>
    <row r="65737" ht="8.25" customHeight="1"/>
    <row r="65738" ht="8.25" customHeight="1"/>
    <row r="65739" ht="8.25" customHeight="1"/>
    <row r="65740" ht="8.25" customHeight="1"/>
    <row r="65741" ht="8.25" customHeight="1"/>
    <row r="65742" ht="8.25" customHeight="1"/>
    <row r="65743" ht="8.25" customHeight="1"/>
    <row r="65744" ht="8.25" customHeight="1"/>
    <row r="65745" ht="8.25" customHeight="1"/>
    <row r="65746" ht="8.25" customHeight="1"/>
    <row r="65747" ht="8.25" customHeight="1"/>
    <row r="65748" ht="8.25" customHeight="1"/>
    <row r="65749" ht="8.25" customHeight="1"/>
    <row r="65750" ht="8.25" customHeight="1"/>
    <row r="65751" ht="8.25" customHeight="1"/>
    <row r="65752" ht="8.25" customHeight="1"/>
    <row r="65753" ht="8.25" customHeight="1"/>
    <row r="65754" ht="8.25" customHeight="1"/>
    <row r="65755" ht="8.25" customHeight="1"/>
    <row r="65756" ht="8.25" customHeight="1"/>
    <row r="65757" ht="8.25" customHeight="1"/>
    <row r="65758" ht="8.25" customHeight="1"/>
    <row r="65759" ht="8.25" customHeight="1"/>
    <row r="65760" ht="8.25" customHeight="1"/>
    <row r="65761" ht="8.25" customHeight="1"/>
    <row r="65762" ht="8.25" customHeight="1"/>
    <row r="65763" ht="8.25" customHeight="1"/>
    <row r="65764" ht="8.25" customHeight="1"/>
    <row r="65765" ht="8.25" customHeight="1"/>
    <row r="65766" ht="8.25" customHeight="1"/>
    <row r="65767" ht="8.25" customHeight="1"/>
    <row r="65768" ht="8.25" customHeight="1"/>
    <row r="65769" ht="8.25" customHeight="1"/>
    <row r="65770" ht="8.25" customHeight="1"/>
    <row r="65771" ht="8.25" customHeight="1"/>
    <row r="65772" ht="8.25" customHeight="1"/>
    <row r="65773" ht="8.25" customHeight="1"/>
    <row r="65774" ht="8.25" customHeight="1"/>
    <row r="65775" ht="8.25" customHeight="1"/>
    <row r="65776" ht="8.25" customHeight="1"/>
    <row r="65777" ht="8.25" customHeight="1"/>
    <row r="65778" ht="8.25" customHeight="1"/>
    <row r="65779" ht="8.25" customHeight="1"/>
    <row r="65780" ht="8.25" customHeight="1"/>
    <row r="65781" ht="8.25" customHeight="1"/>
    <row r="65782" ht="8.25" customHeight="1"/>
    <row r="65783" ht="8.25" customHeight="1"/>
    <row r="65784" ht="8.25" customHeight="1"/>
    <row r="65785" ht="8.25" customHeight="1"/>
    <row r="65786" ht="8.25" customHeight="1"/>
    <row r="65787" ht="8.25" customHeight="1"/>
    <row r="65788" ht="8.25" customHeight="1"/>
    <row r="65789" ht="8.25" customHeight="1"/>
    <row r="65790" ht="8.25" customHeight="1"/>
    <row r="65791" ht="8.25" customHeight="1"/>
    <row r="65792" ht="8.25" customHeight="1"/>
    <row r="65793" ht="8.25" customHeight="1"/>
    <row r="65794" ht="8.25" customHeight="1"/>
    <row r="65795" ht="8.25" customHeight="1"/>
    <row r="65796" ht="8.25" customHeight="1"/>
    <row r="65797" ht="8.25" customHeight="1"/>
    <row r="65798" ht="8.25" customHeight="1"/>
    <row r="65799" ht="8.25" customHeight="1"/>
    <row r="65800" ht="8.25" customHeight="1"/>
    <row r="65801" ht="8.25" customHeight="1"/>
    <row r="65802" ht="8.25" customHeight="1"/>
    <row r="65803" ht="8.25" customHeight="1"/>
    <row r="65804" ht="8.25" customHeight="1"/>
    <row r="65805" ht="8.25" customHeight="1"/>
    <row r="65806" ht="8.25" customHeight="1"/>
    <row r="65807" ht="8.25" customHeight="1"/>
    <row r="65808" ht="8.25" customHeight="1"/>
    <row r="65809" ht="8.25" customHeight="1"/>
    <row r="65810" ht="8.25" customHeight="1"/>
    <row r="65811" ht="8.25" customHeight="1"/>
    <row r="65812" ht="8.25" customHeight="1"/>
    <row r="65813" ht="8.25" customHeight="1"/>
    <row r="65814" ht="8.25" customHeight="1"/>
    <row r="65815" ht="8.25" customHeight="1"/>
    <row r="65816" ht="8.25" customHeight="1"/>
    <row r="65817" ht="8.25" customHeight="1"/>
    <row r="65818" ht="8.25" customHeight="1"/>
    <row r="65819" ht="8.25" customHeight="1"/>
    <row r="65820" ht="8.25" customHeight="1"/>
    <row r="65821" ht="8.25" customHeight="1"/>
    <row r="65822" ht="8.25" customHeight="1"/>
    <row r="65823" ht="8.25" customHeight="1"/>
    <row r="65824" ht="8.25" customHeight="1"/>
    <row r="65825" ht="8.25" customHeight="1"/>
    <row r="65826" ht="8.25" customHeight="1"/>
    <row r="65827" ht="8.25" customHeight="1"/>
    <row r="65828" ht="8.25" customHeight="1"/>
    <row r="65829" ht="8.25" customHeight="1"/>
    <row r="65830" ht="8.25" customHeight="1"/>
    <row r="65831" ht="8.25" customHeight="1"/>
    <row r="65832" ht="8.25" customHeight="1"/>
    <row r="65833" ht="8.25" customHeight="1"/>
    <row r="65834" ht="8.25" customHeight="1"/>
    <row r="65835" ht="8.25" customHeight="1"/>
    <row r="65836" ht="8.25" customHeight="1"/>
    <row r="65837" ht="8.25" customHeight="1"/>
    <row r="65838" ht="8.25" customHeight="1"/>
    <row r="65839" ht="8.25" customHeight="1"/>
    <row r="65840" ht="8.25" customHeight="1"/>
    <row r="65841" ht="8.25" customHeight="1"/>
    <row r="65842" ht="8.25" customHeight="1"/>
    <row r="65843" ht="8.25" customHeight="1"/>
    <row r="65844" ht="8.25" customHeight="1"/>
    <row r="65845" ht="8.25" customHeight="1"/>
    <row r="65846" ht="8.25" customHeight="1"/>
    <row r="65847" ht="8.25" customHeight="1"/>
    <row r="65848" ht="8.25" customHeight="1"/>
    <row r="65849" ht="8.25" customHeight="1"/>
    <row r="65850" ht="8.25" customHeight="1"/>
    <row r="65851" ht="8.25" customHeight="1"/>
    <row r="65852" ht="8.25" customHeight="1"/>
    <row r="65853" ht="8.25" customHeight="1"/>
    <row r="65854" ht="8.25" customHeight="1"/>
    <row r="65855" ht="8.25" customHeight="1"/>
    <row r="65856" ht="8.25" customHeight="1"/>
    <row r="65857" ht="8.25" customHeight="1"/>
    <row r="65858" ht="8.25" customHeight="1"/>
    <row r="65859" ht="8.25" customHeight="1"/>
    <row r="65860" ht="8.25" customHeight="1"/>
    <row r="65861" ht="8.25" customHeight="1"/>
    <row r="65862" ht="8.25" customHeight="1"/>
    <row r="65863" ht="8.25" customHeight="1"/>
    <row r="65864" ht="8.25" customHeight="1"/>
    <row r="65865" ht="8.25" customHeight="1"/>
    <row r="65866" ht="8.25" customHeight="1"/>
    <row r="65867" ht="8.25" customHeight="1"/>
    <row r="65868" ht="8.25" customHeight="1"/>
    <row r="65869" ht="8.25" customHeight="1"/>
    <row r="65870" ht="8.25" customHeight="1"/>
    <row r="65871" ht="8.25" customHeight="1"/>
    <row r="65872" ht="8.25" customHeight="1"/>
    <row r="65873" ht="8.25" customHeight="1"/>
    <row r="65874" ht="8.25" customHeight="1"/>
    <row r="65875" ht="8.25" customHeight="1"/>
    <row r="65876" ht="8.25" customHeight="1"/>
    <row r="65877" ht="8.25" customHeight="1"/>
    <row r="65878" ht="8.25" customHeight="1"/>
    <row r="65879" ht="8.25" customHeight="1"/>
    <row r="65880" ht="8.25" customHeight="1"/>
    <row r="65881" ht="8.25" customHeight="1"/>
    <row r="65882" ht="8.25" customHeight="1"/>
    <row r="65883" ht="8.25" customHeight="1"/>
    <row r="65884" ht="8.25" customHeight="1"/>
    <row r="65885" ht="8.25" customHeight="1"/>
    <row r="65886" ht="8.25" customHeight="1"/>
    <row r="65887" ht="8.25" customHeight="1"/>
    <row r="65888" ht="8.25" customHeight="1"/>
    <row r="65889" ht="8.25" customHeight="1"/>
    <row r="65890" ht="8.25" customHeight="1"/>
    <row r="65891" ht="8.25" customHeight="1"/>
    <row r="65892" ht="8.25" customHeight="1"/>
    <row r="65893" ht="8.25" customHeight="1"/>
    <row r="65894" ht="8.25" customHeight="1"/>
    <row r="65895" ht="8.25" customHeight="1"/>
    <row r="65896" ht="8.25" customHeight="1"/>
    <row r="65897" ht="8.25" customHeight="1"/>
    <row r="65898" ht="8.25" customHeight="1"/>
    <row r="65899" ht="8.25" customHeight="1"/>
    <row r="65900" ht="8.25" customHeight="1"/>
    <row r="65901" ht="8.25" customHeight="1"/>
    <row r="65902" ht="8.25" customHeight="1"/>
    <row r="65903" ht="8.25" customHeight="1"/>
    <row r="65904" ht="8.25" customHeight="1"/>
    <row r="65905" ht="8.25" customHeight="1"/>
    <row r="65906" ht="8.25" customHeight="1"/>
    <row r="65907" ht="8.25" customHeight="1"/>
    <row r="65908" ht="8.25" customHeight="1"/>
    <row r="65909" ht="8.25" customHeight="1"/>
    <row r="65910" ht="8.25" customHeight="1"/>
    <row r="65911" ht="8.25" customHeight="1"/>
    <row r="65912" ht="8.25" customHeight="1"/>
    <row r="65913" ht="8.25" customHeight="1"/>
    <row r="65914" ht="8.25" customHeight="1"/>
    <row r="65915" ht="8.25" customHeight="1"/>
    <row r="65916" ht="8.25" customHeight="1"/>
    <row r="65917" ht="8.25" customHeight="1"/>
    <row r="65918" ht="8.25" customHeight="1"/>
    <row r="65919" ht="8.25" customHeight="1"/>
    <row r="65920" ht="8.25" customHeight="1"/>
    <row r="65921" ht="8.25" customHeight="1"/>
    <row r="65922" ht="8.25" customHeight="1"/>
    <row r="65923" ht="8.25" customHeight="1"/>
    <row r="65924" ht="8.25" customHeight="1"/>
    <row r="65925" ht="8.25" customHeight="1"/>
    <row r="65926" ht="8.25" customHeight="1"/>
    <row r="65927" ht="8.25" customHeight="1"/>
    <row r="65928" ht="8.25" customHeight="1"/>
    <row r="65929" ht="8.25" customHeight="1"/>
    <row r="65930" ht="8.25" customHeight="1"/>
    <row r="65931" ht="8.25" customHeight="1"/>
    <row r="65932" ht="8.25" customHeight="1"/>
    <row r="65933" ht="8.25" customHeight="1"/>
    <row r="65934" ht="8.25" customHeight="1"/>
    <row r="65935" ht="8.25" customHeight="1"/>
    <row r="65936" ht="8.25" customHeight="1"/>
    <row r="65937" ht="8.25" customHeight="1"/>
    <row r="65938" ht="8.25" customHeight="1"/>
    <row r="65939" ht="8.25" customHeight="1"/>
    <row r="65940" ht="8.25" customHeight="1"/>
    <row r="65941" ht="8.25" customHeight="1"/>
    <row r="65942" ht="8.25" customHeight="1"/>
    <row r="65943" ht="8.25" customHeight="1"/>
    <row r="65944" ht="8.25" customHeight="1"/>
    <row r="65945" ht="8.25" customHeight="1"/>
    <row r="65946" ht="8.25" customHeight="1"/>
    <row r="65947" ht="8.25" customHeight="1"/>
    <row r="65948" ht="8.25" customHeight="1"/>
    <row r="65949" ht="8.25" customHeight="1"/>
    <row r="65950" ht="8.25" customHeight="1"/>
    <row r="65951" ht="8.25" customHeight="1"/>
    <row r="65952" ht="8.25" customHeight="1"/>
    <row r="65953" ht="8.25" customHeight="1"/>
    <row r="65954" ht="8.25" customHeight="1"/>
    <row r="65955" ht="8.25" customHeight="1"/>
    <row r="65956" ht="8.25" customHeight="1"/>
    <row r="65957" ht="8.25" customHeight="1"/>
    <row r="65958" ht="8.25" customHeight="1"/>
    <row r="65959" ht="8.25" customHeight="1"/>
    <row r="65960" ht="8.25" customHeight="1"/>
    <row r="65961" ht="8.25" customHeight="1"/>
    <row r="65962" ht="8.25" customHeight="1"/>
    <row r="65963" ht="8.25" customHeight="1"/>
    <row r="65964" ht="8.25" customHeight="1"/>
    <row r="65965" ht="8.25" customHeight="1"/>
    <row r="65966" ht="8.25" customHeight="1"/>
    <row r="65967" ht="8.25" customHeight="1"/>
    <row r="65968" ht="8.25" customHeight="1"/>
    <row r="65969" ht="8.25" customHeight="1"/>
    <row r="65970" ht="8.25" customHeight="1"/>
    <row r="65971" ht="8.25" customHeight="1"/>
    <row r="65972" ht="8.25" customHeight="1"/>
    <row r="65973" ht="8.25" customHeight="1"/>
    <row r="65974" ht="8.25" customHeight="1"/>
    <row r="65975" ht="8.25" customHeight="1"/>
    <row r="65976" ht="8.25" customHeight="1"/>
    <row r="65977" ht="8.25" customHeight="1"/>
    <row r="65978" ht="8.25" customHeight="1"/>
    <row r="65979" ht="8.25" customHeight="1"/>
    <row r="65980" ht="8.25" customHeight="1"/>
    <row r="65981" ht="8.25" customHeight="1"/>
    <row r="65982" ht="8.25" customHeight="1"/>
    <row r="65983" ht="8.25" customHeight="1"/>
    <row r="65984" ht="8.25" customHeight="1"/>
    <row r="65985" ht="8.25" customHeight="1"/>
    <row r="65986" ht="8.25" customHeight="1"/>
    <row r="65987" ht="8.25" customHeight="1"/>
    <row r="65988" ht="8.25" customHeight="1"/>
    <row r="65989" ht="8.25" customHeight="1"/>
    <row r="65990" ht="8.25" customHeight="1"/>
    <row r="65991" ht="8.25" customHeight="1"/>
    <row r="65992" ht="8.25" customHeight="1"/>
    <row r="65993" ht="8.25" customHeight="1"/>
    <row r="65994" ht="8.25" customHeight="1"/>
    <row r="65995" ht="8.25" customHeight="1"/>
    <row r="65996" ht="8.25" customHeight="1"/>
    <row r="65997" ht="8.25" customHeight="1"/>
    <row r="65998" ht="8.25" customHeight="1"/>
    <row r="65999" ht="8.25" customHeight="1"/>
    <row r="66000" ht="8.25" customHeight="1"/>
    <row r="66001" ht="8.25" customHeight="1"/>
    <row r="66002" ht="8.25" customHeight="1"/>
    <row r="66003" ht="8.25" customHeight="1"/>
    <row r="66004" ht="8.25" customHeight="1"/>
    <row r="66005" ht="8.25" customHeight="1"/>
    <row r="66006" ht="8.25" customHeight="1"/>
    <row r="66007" ht="8.25" customHeight="1"/>
    <row r="66008" ht="8.25" customHeight="1"/>
    <row r="66009" ht="8.25" customHeight="1"/>
    <row r="66010" ht="8.25" customHeight="1"/>
    <row r="66011" ht="8.25" customHeight="1"/>
    <row r="66012" ht="8.25" customHeight="1"/>
    <row r="66013" ht="8.25" customHeight="1"/>
    <row r="66014" ht="8.25" customHeight="1"/>
    <row r="66015" ht="8.25" customHeight="1"/>
    <row r="66016" ht="8.25" customHeight="1"/>
    <row r="66017" ht="8.25" customHeight="1"/>
    <row r="66018" ht="8.25" customHeight="1"/>
    <row r="66019" ht="8.25" customHeight="1"/>
    <row r="66020" ht="8.25" customHeight="1"/>
    <row r="66021" ht="8.25" customHeight="1"/>
    <row r="66022" ht="8.25" customHeight="1"/>
    <row r="66023" ht="8.25" customHeight="1"/>
    <row r="66024" ht="8.25" customHeight="1"/>
    <row r="66025" ht="8.25" customHeight="1"/>
    <row r="66026" ht="8.25" customHeight="1"/>
    <row r="66027" ht="8.25" customHeight="1"/>
    <row r="66028" ht="8.25" customHeight="1"/>
    <row r="66029" ht="8.25" customHeight="1"/>
    <row r="66030" ht="8.25" customHeight="1"/>
    <row r="66031" ht="8.25" customHeight="1"/>
    <row r="66032" ht="8.25" customHeight="1"/>
    <row r="66033" ht="8.25" customHeight="1"/>
    <row r="66034" ht="8.25" customHeight="1"/>
    <row r="66035" ht="8.25" customHeight="1"/>
    <row r="66036" ht="8.25" customHeight="1"/>
    <row r="66037" ht="8.25" customHeight="1"/>
    <row r="66038" ht="8.25" customHeight="1"/>
    <row r="66039" ht="8.25" customHeight="1"/>
    <row r="66040" ht="8.25" customHeight="1"/>
    <row r="66041" ht="8.25" customHeight="1"/>
    <row r="66042" ht="8.25" customHeight="1"/>
    <row r="66043" ht="8.25" customHeight="1"/>
    <row r="66044" ht="8.25" customHeight="1"/>
    <row r="66045" ht="8.25" customHeight="1"/>
    <row r="66046" ht="8.25" customHeight="1"/>
    <row r="66047" ht="8.25" customHeight="1"/>
    <row r="66048" ht="8.25" customHeight="1"/>
    <row r="66049" ht="8.25" customHeight="1"/>
    <row r="66050" ht="8.25" customHeight="1"/>
    <row r="66051" ht="8.25" customHeight="1"/>
    <row r="66052" ht="8.25" customHeight="1"/>
    <row r="66053" ht="8.25" customHeight="1"/>
    <row r="66054" ht="8.25" customHeight="1"/>
    <row r="66055" ht="8.25" customHeight="1"/>
    <row r="66056" ht="8.25" customHeight="1"/>
    <row r="66057" ht="8.25" customHeight="1"/>
    <row r="66058" ht="8.25" customHeight="1"/>
    <row r="66059" ht="8.25" customHeight="1"/>
    <row r="66060" ht="8.25" customHeight="1"/>
    <row r="66061" ht="8.25" customHeight="1"/>
    <row r="66062" ht="8.25" customHeight="1"/>
    <row r="66063" ht="8.25" customHeight="1"/>
    <row r="66064" ht="8.25" customHeight="1"/>
    <row r="66065" ht="8.25" customHeight="1"/>
    <row r="66066" ht="8.25" customHeight="1"/>
    <row r="66067" ht="8.25" customHeight="1"/>
    <row r="66068" ht="8.25" customHeight="1"/>
    <row r="66069" ht="8.25" customHeight="1"/>
    <row r="66070" ht="8.25" customHeight="1"/>
    <row r="66071" ht="8.25" customHeight="1"/>
    <row r="66072" ht="8.25" customHeight="1"/>
    <row r="66073" ht="8.25" customHeight="1"/>
    <row r="66074" ht="8.25" customHeight="1"/>
    <row r="66075" ht="8.25" customHeight="1"/>
    <row r="66076" ht="8.25" customHeight="1"/>
    <row r="66077" ht="8.25" customHeight="1"/>
    <row r="66078" ht="8.25" customHeight="1"/>
    <row r="66079" ht="8.25" customHeight="1"/>
    <row r="66080" ht="8.25" customHeight="1"/>
    <row r="66081" ht="8.25" customHeight="1"/>
    <row r="66082" ht="8.25" customHeight="1"/>
    <row r="66083" ht="8.25" customHeight="1"/>
    <row r="66084" ht="8.25" customHeight="1"/>
    <row r="66085" ht="8.25" customHeight="1"/>
    <row r="66086" ht="8.25" customHeight="1"/>
    <row r="66087" ht="8.25" customHeight="1"/>
    <row r="66088" ht="8.25" customHeight="1"/>
    <row r="66089" ht="8.25" customHeight="1"/>
    <row r="66090" ht="8.25" customHeight="1"/>
    <row r="66091" ht="8.25" customHeight="1"/>
    <row r="66092" ht="8.25" customHeight="1"/>
    <row r="66093" ht="8.25" customHeight="1"/>
    <row r="66094" ht="8.25" customHeight="1"/>
    <row r="66095" ht="8.25" customHeight="1"/>
    <row r="66096" ht="8.25" customHeight="1"/>
    <row r="66097" ht="8.25" customHeight="1"/>
    <row r="66098" ht="8.25" customHeight="1"/>
    <row r="66099" ht="8.25" customHeight="1"/>
    <row r="66100" ht="8.25" customHeight="1"/>
    <row r="66101" ht="8.25" customHeight="1"/>
    <row r="66102" ht="8.25" customHeight="1"/>
    <row r="66103" ht="8.25" customHeight="1"/>
    <row r="66104" ht="8.25" customHeight="1"/>
    <row r="66105" ht="8.25" customHeight="1"/>
    <row r="66106" ht="8.25" customHeight="1"/>
    <row r="66107" ht="8.25" customHeight="1"/>
    <row r="66108" ht="8.25" customHeight="1"/>
    <row r="66109" ht="8.25" customHeight="1"/>
    <row r="66110" ht="8.25" customHeight="1"/>
    <row r="66111" ht="8.25" customHeight="1"/>
    <row r="66112" ht="8.25" customHeight="1"/>
    <row r="66113" ht="8.25" customHeight="1"/>
    <row r="66114" ht="8.25" customHeight="1"/>
    <row r="66115" ht="8.25" customHeight="1"/>
    <row r="66116" ht="8.25" customHeight="1"/>
    <row r="66117" ht="8.25" customHeight="1"/>
    <row r="66118" ht="8.25" customHeight="1"/>
    <row r="66119" ht="8.25" customHeight="1"/>
    <row r="66120" ht="8.25" customHeight="1"/>
    <row r="66121" ht="8.25" customHeight="1"/>
    <row r="66122" ht="8.25" customHeight="1"/>
    <row r="66123" ht="8.25" customHeight="1"/>
    <row r="66124" ht="8.25" customHeight="1"/>
    <row r="66125" ht="8.25" customHeight="1"/>
    <row r="66126" ht="8.25" customHeight="1"/>
    <row r="66127" ht="8.25" customHeight="1"/>
    <row r="66128" ht="8.25" customHeight="1"/>
    <row r="66129" ht="8.25" customHeight="1"/>
    <row r="66130" ht="8.25" customHeight="1"/>
    <row r="66131" ht="8.25" customHeight="1"/>
    <row r="66132" ht="8.25" customHeight="1"/>
    <row r="66133" ht="8.25" customHeight="1"/>
    <row r="66134" ht="8.25" customHeight="1"/>
    <row r="66135" ht="8.25" customHeight="1"/>
    <row r="66136" ht="8.25" customHeight="1"/>
    <row r="66137" ht="8.25" customHeight="1"/>
    <row r="66138" ht="8.25" customHeight="1"/>
    <row r="66139" ht="8.25" customHeight="1"/>
    <row r="66140" ht="8.25" customHeight="1"/>
    <row r="66141" ht="8.25" customHeight="1"/>
    <row r="66142" ht="8.25" customHeight="1"/>
    <row r="66143" ht="8.25" customHeight="1"/>
    <row r="66144" ht="8.25" customHeight="1"/>
    <row r="66145" ht="8.25" customHeight="1"/>
    <row r="66146" ht="8.25" customHeight="1"/>
    <row r="66147" ht="8.25" customHeight="1"/>
    <row r="66148" ht="8.25" customHeight="1"/>
    <row r="66149" ht="8.25" customHeight="1"/>
    <row r="66150" ht="8.25" customHeight="1"/>
    <row r="66151" ht="8.25" customHeight="1"/>
    <row r="66152" ht="8.25" customHeight="1"/>
    <row r="66153" ht="8.25" customHeight="1"/>
    <row r="66154" ht="8.25" customHeight="1"/>
    <row r="66155" ht="8.25" customHeight="1"/>
    <row r="66156" ht="8.25" customHeight="1"/>
    <row r="66157" ht="8.25" customHeight="1"/>
    <row r="66158" ht="8.25" customHeight="1"/>
    <row r="66159" ht="8.25" customHeight="1"/>
    <row r="66160" ht="8.25" customHeight="1"/>
    <row r="66161" ht="8.25" customHeight="1"/>
    <row r="66162" ht="8.25" customHeight="1"/>
    <row r="66163" ht="8.25" customHeight="1"/>
    <row r="66164" ht="8.25" customHeight="1"/>
    <row r="66165" ht="8.25" customHeight="1"/>
    <row r="66166" ht="8.25" customHeight="1"/>
    <row r="66167" ht="8.25" customHeight="1"/>
    <row r="66168" ht="8.25" customHeight="1"/>
    <row r="66169" ht="8.25" customHeight="1"/>
    <row r="66170" ht="8.25" customHeight="1"/>
    <row r="66171" ht="8.25" customHeight="1"/>
    <row r="66172" ht="8.25" customHeight="1"/>
    <row r="66173" ht="8.25" customHeight="1"/>
    <row r="66174" ht="8.25" customHeight="1"/>
    <row r="66175" ht="8.25" customHeight="1"/>
    <row r="66176" ht="8.25" customHeight="1"/>
    <row r="66177" ht="8.25" customHeight="1"/>
    <row r="66178" ht="8.25" customHeight="1"/>
    <row r="66179" ht="8.25" customHeight="1"/>
    <row r="66180" ht="8.25" customHeight="1"/>
    <row r="66181" ht="8.25" customHeight="1"/>
    <row r="66182" ht="8.25" customHeight="1"/>
    <row r="66183" ht="8.25" customHeight="1"/>
    <row r="66184" ht="8.25" customHeight="1"/>
    <row r="66185" ht="8.25" customHeight="1"/>
    <row r="66186" ht="8.25" customHeight="1"/>
    <row r="66187" ht="8.25" customHeight="1"/>
    <row r="66188" ht="8.25" customHeight="1"/>
    <row r="66189" ht="8.25" customHeight="1"/>
    <row r="66190" ht="8.25" customHeight="1"/>
    <row r="66191" ht="8.25" customHeight="1"/>
    <row r="66192" ht="8.25" customHeight="1"/>
    <row r="66193" ht="8.25" customHeight="1"/>
    <row r="66194" ht="8.25" customHeight="1"/>
    <row r="66195" ht="8.25" customHeight="1"/>
    <row r="66196" ht="8.25" customHeight="1"/>
    <row r="66197" ht="8.25" customHeight="1"/>
    <row r="66198" ht="8.25" customHeight="1"/>
    <row r="66199" ht="8.25" customHeight="1"/>
    <row r="66200" ht="8.25" customHeight="1"/>
    <row r="66201" ht="8.25" customHeight="1"/>
    <row r="66202" ht="8.25" customHeight="1"/>
    <row r="66203" ht="8.25" customHeight="1"/>
    <row r="66204" ht="8.25" customHeight="1"/>
    <row r="66205" ht="8.25" customHeight="1"/>
    <row r="66206" ht="8.25" customHeight="1"/>
    <row r="66207" ht="8.25" customHeight="1"/>
    <row r="66208" ht="8.25" customHeight="1"/>
    <row r="66209" ht="8.25" customHeight="1"/>
    <row r="66210" ht="8.25" customHeight="1"/>
    <row r="66211" ht="8.25" customHeight="1"/>
    <row r="66212" ht="8.25" customHeight="1"/>
    <row r="66213" ht="8.25" customHeight="1"/>
    <row r="66214" ht="8.25" customHeight="1"/>
    <row r="66215" ht="8.25" customHeight="1"/>
    <row r="66216" ht="8.25" customHeight="1"/>
    <row r="66217" ht="8.25" customHeight="1"/>
    <row r="66218" ht="8.25" customHeight="1"/>
    <row r="66219" ht="8.25" customHeight="1"/>
    <row r="66220" ht="8.25" customHeight="1"/>
    <row r="66221" ht="8.25" customHeight="1"/>
    <row r="66222" ht="8.25" customHeight="1"/>
    <row r="66223" ht="8.25" customHeight="1"/>
    <row r="66224" ht="8.25" customHeight="1"/>
    <row r="66225" ht="8.25" customHeight="1"/>
    <row r="66226" ht="8.25" customHeight="1"/>
    <row r="66227" ht="8.25" customHeight="1"/>
    <row r="66228" ht="8.25" customHeight="1"/>
    <row r="66229" ht="8.25" customHeight="1"/>
    <row r="66230" ht="8.25" customHeight="1"/>
    <row r="66231" ht="8.25" customHeight="1"/>
    <row r="66232" ht="8.25" customHeight="1"/>
    <row r="66233" ht="8.25" customHeight="1"/>
    <row r="66234" ht="8.25" customHeight="1"/>
    <row r="66235" ht="8.25" customHeight="1"/>
    <row r="66236" ht="8.25" customHeight="1"/>
    <row r="66237" ht="8.25" customHeight="1"/>
    <row r="66238" ht="8.25" customHeight="1"/>
    <row r="66239" ht="8.25" customHeight="1"/>
    <row r="66240" ht="8.25" customHeight="1"/>
    <row r="66241" ht="8.25" customHeight="1"/>
    <row r="66242" ht="8.25" customHeight="1"/>
    <row r="66243" ht="8.25" customHeight="1"/>
    <row r="66244" ht="8.25" customHeight="1"/>
    <row r="66245" ht="8.25" customHeight="1"/>
    <row r="66246" ht="8.25" customHeight="1"/>
    <row r="66247" ht="8.25" customHeight="1"/>
    <row r="66248" ht="8.25" customHeight="1"/>
    <row r="66249" ht="8.25" customHeight="1"/>
    <row r="66250" ht="8.25" customHeight="1"/>
    <row r="66251" ht="8.25" customHeight="1"/>
    <row r="66252" ht="8.25" customHeight="1"/>
    <row r="66253" ht="8.25" customHeight="1"/>
    <row r="66254" ht="8.25" customHeight="1"/>
    <row r="66255" ht="8.25" customHeight="1"/>
    <row r="66256" ht="8.25" customHeight="1"/>
    <row r="66257" ht="8.25" customHeight="1"/>
    <row r="66258" ht="8.25" customHeight="1"/>
    <row r="66259" ht="8.25" customHeight="1"/>
    <row r="66260" ht="8.25" customHeight="1"/>
    <row r="66261" ht="8.25" customHeight="1"/>
    <row r="66262" ht="8.25" customHeight="1"/>
    <row r="66263" ht="8.25" customHeight="1"/>
    <row r="66264" ht="8.25" customHeight="1"/>
    <row r="66265" ht="8.25" customHeight="1"/>
    <row r="66266" ht="8.25" customHeight="1"/>
    <row r="66267" ht="8.25" customHeight="1"/>
    <row r="66268" ht="8.25" customHeight="1"/>
    <row r="66269" ht="8.25" customHeight="1"/>
    <row r="66270" ht="8.25" customHeight="1"/>
    <row r="66271" ht="8.25" customHeight="1"/>
    <row r="66272" ht="8.25" customHeight="1"/>
    <row r="66273" ht="8.25" customHeight="1"/>
    <row r="66274" ht="8.25" customHeight="1"/>
    <row r="66275" ht="8.25" customHeight="1"/>
    <row r="66276" ht="8.25" customHeight="1"/>
    <row r="66277" ht="8.25" customHeight="1"/>
    <row r="66278" ht="8.25" customHeight="1"/>
    <row r="66279" ht="8.25" customHeight="1"/>
    <row r="66280" ht="8.25" customHeight="1"/>
    <row r="66281" ht="8.25" customHeight="1"/>
    <row r="66282" ht="8.25" customHeight="1"/>
    <row r="66283" ht="8.25" customHeight="1"/>
    <row r="66284" ht="8.25" customHeight="1"/>
    <row r="66285" ht="8.25" customHeight="1"/>
    <row r="66286" ht="8.25" customHeight="1"/>
    <row r="66287" ht="8.25" customHeight="1"/>
    <row r="66288" ht="8.25" customHeight="1"/>
    <row r="66289" ht="8.25" customHeight="1"/>
    <row r="66290" ht="8.25" customHeight="1"/>
    <row r="66291" ht="8.25" customHeight="1"/>
    <row r="66292" ht="8.25" customHeight="1"/>
    <row r="66293" ht="8.25" customHeight="1"/>
    <row r="66294" ht="8.25" customHeight="1"/>
    <row r="66295" ht="8.25" customHeight="1"/>
    <row r="66296" ht="8.25" customHeight="1"/>
    <row r="66297" ht="8.25" customHeight="1"/>
    <row r="66298" ht="8.25" customHeight="1"/>
    <row r="66299" ht="8.25" customHeight="1"/>
    <row r="66300" ht="8.25" customHeight="1"/>
    <row r="66301" ht="8.25" customHeight="1"/>
    <row r="66302" ht="8.25" customHeight="1"/>
    <row r="66303" ht="8.25" customHeight="1"/>
    <row r="66304" ht="8.25" customHeight="1"/>
    <row r="66305" ht="8.25" customHeight="1"/>
    <row r="66306" ht="8.25" customHeight="1"/>
    <row r="66307" ht="8.25" customHeight="1"/>
    <row r="66308" ht="8.25" customHeight="1"/>
    <row r="66309" ht="8.25" customHeight="1"/>
    <row r="66310" ht="8.25" customHeight="1"/>
    <row r="66311" ht="8.25" customHeight="1"/>
    <row r="66312" ht="8.25" customHeight="1"/>
    <row r="66313" ht="8.25" customHeight="1"/>
    <row r="66314" ht="8.25" customHeight="1"/>
    <row r="66315" ht="8.25" customHeight="1"/>
    <row r="66316" ht="8.25" customHeight="1"/>
    <row r="66317" ht="8.25" customHeight="1"/>
    <row r="66318" ht="8.25" customHeight="1"/>
    <row r="66319" ht="8.25" customHeight="1"/>
    <row r="66320" ht="8.25" customHeight="1"/>
    <row r="66321" ht="8.25" customHeight="1"/>
    <row r="66322" ht="8.25" customHeight="1"/>
    <row r="66323" ht="8.25" customHeight="1"/>
    <row r="66324" ht="8.25" customHeight="1"/>
    <row r="66325" ht="8.25" customHeight="1"/>
    <row r="66326" ht="8.25" customHeight="1"/>
    <row r="66327" ht="8.25" customHeight="1"/>
    <row r="66328" ht="8.25" customHeight="1"/>
    <row r="66329" ht="8.25" customHeight="1"/>
    <row r="66330" ht="8.25" customHeight="1"/>
    <row r="66331" ht="8.25" customHeight="1"/>
    <row r="66332" ht="8.25" customHeight="1"/>
    <row r="66333" ht="8.25" customHeight="1"/>
    <row r="66334" ht="8.25" customHeight="1"/>
    <row r="66335" ht="8.25" customHeight="1"/>
    <row r="66336" ht="8.25" customHeight="1"/>
    <row r="66337" ht="8.25" customHeight="1"/>
    <row r="66338" ht="8.25" customHeight="1"/>
    <row r="66339" ht="8.25" customHeight="1"/>
    <row r="66340" ht="8.25" customHeight="1"/>
    <row r="66341" ht="8.25" customHeight="1"/>
    <row r="66342" ht="8.25" customHeight="1"/>
    <row r="66343" ht="8.25" customHeight="1"/>
    <row r="66344" ht="8.25" customHeight="1"/>
    <row r="66345" ht="8.25" customHeight="1"/>
    <row r="66346" ht="8.25" customHeight="1"/>
    <row r="66347" ht="8.25" customHeight="1"/>
    <row r="66348" ht="8.25" customHeight="1"/>
    <row r="66349" ht="8.25" customHeight="1"/>
    <row r="66350" ht="8.25" customHeight="1"/>
    <row r="66351" ht="8.25" customHeight="1"/>
    <row r="66352" ht="8.25" customHeight="1"/>
    <row r="66353" ht="8.25" customHeight="1"/>
    <row r="66354" ht="8.25" customHeight="1"/>
    <row r="66355" ht="8.25" customHeight="1"/>
    <row r="66356" ht="8.25" customHeight="1"/>
    <row r="66357" ht="8.25" customHeight="1"/>
    <row r="66358" ht="8.25" customHeight="1"/>
    <row r="66359" ht="8.25" customHeight="1"/>
    <row r="66360" ht="8.25" customHeight="1"/>
    <row r="66361" ht="8.25" customHeight="1"/>
    <row r="66362" ht="8.25" customHeight="1"/>
    <row r="66363" ht="8.25" customHeight="1"/>
    <row r="66364" ht="8.25" customHeight="1"/>
    <row r="66365" ht="8.25" customHeight="1"/>
    <row r="66366" ht="8.25" customHeight="1"/>
    <row r="66367" ht="8.25" customHeight="1"/>
    <row r="66368" ht="8.25" customHeight="1"/>
    <row r="66369" ht="8.25" customHeight="1"/>
    <row r="66370" ht="8.25" customHeight="1"/>
    <row r="66371" ht="8.25" customHeight="1"/>
    <row r="66372" ht="8.25" customHeight="1"/>
    <row r="66373" ht="8.25" customHeight="1"/>
    <row r="66374" ht="8.25" customHeight="1"/>
    <row r="66375" ht="8.25" customHeight="1"/>
    <row r="66376" ht="8.25" customHeight="1"/>
    <row r="66377" ht="8.25" customHeight="1"/>
    <row r="66378" ht="8.25" customHeight="1"/>
    <row r="66379" ht="8.25" customHeight="1"/>
    <row r="66380" ht="8.25" customHeight="1"/>
    <row r="66381" ht="8.25" customHeight="1"/>
    <row r="66382" ht="8.25" customHeight="1"/>
    <row r="66383" ht="8.25" customHeight="1"/>
    <row r="66384" ht="8.25" customHeight="1"/>
    <row r="66385" ht="8.25" customHeight="1"/>
    <row r="66386" ht="8.25" customHeight="1"/>
    <row r="66387" ht="8.25" customHeight="1"/>
    <row r="66388" ht="8.25" customHeight="1"/>
    <row r="66389" ht="8.25" customHeight="1"/>
    <row r="66390" ht="8.25" customHeight="1"/>
    <row r="66391" ht="8.25" customHeight="1"/>
    <row r="66392" ht="8.25" customHeight="1"/>
    <row r="66393" ht="8.25" customHeight="1"/>
    <row r="66394" ht="8.25" customHeight="1"/>
    <row r="66395" ht="8.25" customHeight="1"/>
    <row r="66396" ht="8.25" customHeight="1"/>
    <row r="66397" ht="8.25" customHeight="1"/>
    <row r="66398" ht="8.25" customHeight="1"/>
    <row r="66399" ht="8.25" customHeight="1"/>
    <row r="66400" ht="8.25" customHeight="1"/>
    <row r="66401" ht="8.25" customHeight="1"/>
    <row r="66402" ht="8.25" customHeight="1"/>
    <row r="66403" ht="8.25" customHeight="1"/>
    <row r="66404" ht="8.25" customHeight="1"/>
    <row r="66405" ht="8.25" customHeight="1"/>
    <row r="66406" ht="8.25" customHeight="1"/>
    <row r="66407" ht="8.25" customHeight="1"/>
    <row r="66408" ht="8.25" customHeight="1"/>
    <row r="66409" ht="8.25" customHeight="1"/>
    <row r="66410" ht="8.25" customHeight="1"/>
    <row r="66411" ht="8.25" customHeight="1"/>
    <row r="66412" ht="8.25" customHeight="1"/>
    <row r="66413" ht="8.25" customHeight="1"/>
    <row r="66414" ht="8.25" customHeight="1"/>
    <row r="66415" ht="8.25" customHeight="1"/>
    <row r="66416" ht="8.25" customHeight="1"/>
    <row r="66417" ht="8.25" customHeight="1"/>
    <row r="66418" ht="8.25" customHeight="1"/>
    <row r="66419" ht="8.25" customHeight="1"/>
    <row r="66420" ht="8.25" customHeight="1"/>
    <row r="66421" ht="8.25" customHeight="1"/>
    <row r="66422" ht="8.25" customHeight="1"/>
    <row r="66423" ht="8.25" customHeight="1"/>
    <row r="66424" ht="8.25" customHeight="1"/>
    <row r="66425" ht="8.25" customHeight="1"/>
    <row r="66426" ht="8.25" customHeight="1"/>
    <row r="66427" ht="8.25" customHeight="1"/>
    <row r="66428" ht="8.25" customHeight="1"/>
    <row r="66429" ht="8.25" customHeight="1"/>
    <row r="66430" ht="8.25" customHeight="1"/>
    <row r="66431" ht="8.25" customHeight="1"/>
    <row r="66432" ht="8.25" customHeight="1"/>
    <row r="66433" ht="8.25" customHeight="1"/>
    <row r="66434" ht="8.25" customHeight="1"/>
    <row r="66435" ht="8.25" customHeight="1"/>
    <row r="66436" ht="8.25" customHeight="1"/>
    <row r="66437" ht="8.25" customHeight="1"/>
    <row r="66438" ht="8.25" customHeight="1"/>
    <row r="66439" ht="8.25" customHeight="1"/>
    <row r="66440" ht="8.25" customHeight="1"/>
    <row r="66441" ht="8.25" customHeight="1"/>
    <row r="66442" ht="8.25" customHeight="1"/>
    <row r="66443" ht="8.25" customHeight="1"/>
    <row r="66444" ht="8.25" customHeight="1"/>
    <row r="66445" ht="8.25" customHeight="1"/>
    <row r="66446" ht="8.25" customHeight="1"/>
    <row r="66447" ht="8.25" customHeight="1"/>
    <row r="66448" ht="8.25" customHeight="1"/>
    <row r="66449" ht="8.25" customHeight="1"/>
    <row r="66450" ht="8.25" customHeight="1"/>
    <row r="66451" ht="8.25" customHeight="1"/>
    <row r="66452" ht="8.25" customHeight="1"/>
    <row r="66453" ht="8.25" customHeight="1"/>
    <row r="66454" ht="8.25" customHeight="1"/>
    <row r="66455" ht="8.25" customHeight="1"/>
    <row r="66456" ht="8.25" customHeight="1"/>
    <row r="66457" ht="8.25" customHeight="1"/>
    <row r="66458" ht="8.25" customHeight="1"/>
    <row r="66459" ht="8.25" customHeight="1"/>
    <row r="66460" ht="8.25" customHeight="1"/>
    <row r="66461" ht="8.25" customHeight="1"/>
    <row r="66462" ht="8.25" customHeight="1"/>
    <row r="66463" ht="8.25" customHeight="1"/>
    <row r="66464" ht="8.25" customHeight="1"/>
    <row r="66465" ht="8.25" customHeight="1"/>
    <row r="66466" ht="8.25" customHeight="1"/>
    <row r="66467" ht="8.25" customHeight="1"/>
    <row r="66468" ht="8.25" customHeight="1"/>
    <row r="66469" ht="8.25" customHeight="1"/>
    <row r="66470" ht="8.25" customHeight="1"/>
    <row r="66471" ht="8.25" customHeight="1"/>
    <row r="66472" ht="8.25" customHeight="1"/>
    <row r="66473" ht="8.25" customHeight="1"/>
    <row r="66474" ht="8.25" customHeight="1"/>
    <row r="66475" ht="8.25" customHeight="1"/>
    <row r="66476" ht="8.25" customHeight="1"/>
    <row r="66477" ht="8.25" customHeight="1"/>
    <row r="66478" ht="8.25" customHeight="1"/>
    <row r="66479" ht="8.25" customHeight="1"/>
    <row r="66480" ht="8.25" customHeight="1"/>
    <row r="66481" ht="8.25" customHeight="1"/>
    <row r="66482" ht="8.25" customHeight="1"/>
    <row r="66483" ht="8.25" customHeight="1"/>
    <row r="66484" ht="8.25" customHeight="1"/>
    <row r="66485" ht="8.25" customHeight="1"/>
    <row r="66486" ht="8.25" customHeight="1"/>
    <row r="66487" ht="8.25" customHeight="1"/>
    <row r="66488" ht="8.25" customHeight="1"/>
    <row r="66489" ht="8.25" customHeight="1"/>
    <row r="66490" ht="8.25" customHeight="1"/>
    <row r="66491" ht="8.25" customHeight="1"/>
    <row r="66492" ht="8.25" customHeight="1"/>
    <row r="66493" ht="8.25" customHeight="1"/>
    <row r="66494" ht="8.25" customHeight="1"/>
    <row r="66495" ht="8.25" customHeight="1"/>
    <row r="66496" ht="8.25" customHeight="1"/>
    <row r="66497" ht="8.25" customHeight="1"/>
    <row r="66498" ht="8.25" customHeight="1"/>
    <row r="66499" ht="8.25" customHeight="1"/>
    <row r="66500" ht="8.25" customHeight="1"/>
    <row r="66501" ht="8.25" customHeight="1"/>
    <row r="66502" ht="8.25" customHeight="1"/>
    <row r="66503" ht="8.25" customHeight="1"/>
    <row r="66504" ht="8.25" customHeight="1"/>
    <row r="66505" ht="8.25" customHeight="1"/>
    <row r="66506" ht="8.25" customHeight="1"/>
    <row r="66507" ht="8.25" customHeight="1"/>
    <row r="66508" ht="8.25" customHeight="1"/>
    <row r="66509" ht="8.25" customHeight="1"/>
    <row r="66510" ht="8.25" customHeight="1"/>
    <row r="66511" ht="8.25" customHeight="1"/>
    <row r="66512" ht="8.25" customHeight="1"/>
    <row r="66513" ht="8.25" customHeight="1"/>
    <row r="66514" ht="8.25" customHeight="1"/>
    <row r="66515" ht="8.25" customHeight="1"/>
    <row r="66516" ht="8.25" customHeight="1"/>
    <row r="66517" ht="8.25" customHeight="1"/>
    <row r="66518" ht="8.25" customHeight="1"/>
    <row r="66519" ht="8.25" customHeight="1"/>
    <row r="66520" ht="8.25" customHeight="1"/>
    <row r="66521" ht="8.25" customHeight="1"/>
    <row r="66522" ht="8.25" customHeight="1"/>
    <row r="66523" ht="8.25" customHeight="1"/>
    <row r="66524" ht="8.25" customHeight="1"/>
    <row r="66525" ht="8.25" customHeight="1"/>
    <row r="66526" ht="8.25" customHeight="1"/>
    <row r="66527" ht="8.25" customHeight="1"/>
    <row r="66528" ht="8.25" customHeight="1"/>
    <row r="66529" ht="8.25" customHeight="1"/>
    <row r="66530" ht="8.25" customHeight="1"/>
    <row r="66531" ht="8.25" customHeight="1"/>
    <row r="66532" ht="8.25" customHeight="1"/>
    <row r="66533" ht="8.25" customHeight="1"/>
    <row r="66534" ht="8.25" customHeight="1"/>
    <row r="66535" ht="8.25" customHeight="1"/>
    <row r="66536" ht="8.25" customHeight="1"/>
    <row r="66537" ht="8.25" customHeight="1"/>
    <row r="66538" ht="8.25" customHeight="1"/>
    <row r="66539" ht="8.25" customHeight="1"/>
    <row r="66540" ht="8.25" customHeight="1"/>
    <row r="66541" ht="8.25" customHeight="1"/>
    <row r="66542" ht="8.25" customHeight="1"/>
    <row r="66543" ht="8.25" customHeight="1"/>
    <row r="66544" ht="8.25" customHeight="1"/>
    <row r="66545" ht="8.25" customHeight="1"/>
    <row r="66546" ht="8.25" customHeight="1"/>
    <row r="66547" ht="8.25" customHeight="1"/>
    <row r="66548" ht="8.25" customHeight="1"/>
    <row r="66549" ht="8.25" customHeight="1"/>
    <row r="66550" ht="8.25" customHeight="1"/>
    <row r="66551" ht="8.25" customHeight="1"/>
    <row r="66552" ht="8.25" customHeight="1"/>
    <row r="66553" ht="8.25" customHeight="1"/>
    <row r="66554" ht="8.25" customHeight="1"/>
    <row r="66555" ht="8.25" customHeight="1"/>
    <row r="66556" ht="8.25" customHeight="1"/>
    <row r="66557" ht="8.25" customHeight="1"/>
    <row r="66558" ht="8.25" customHeight="1"/>
    <row r="66559" ht="8.25" customHeight="1"/>
    <row r="66560" ht="8.25" customHeight="1"/>
    <row r="66561" ht="8.25" customHeight="1"/>
    <row r="66562" ht="8.25" customHeight="1"/>
    <row r="66563" ht="8.25" customHeight="1"/>
    <row r="66564" ht="8.25" customHeight="1"/>
    <row r="66565" ht="8.25" customHeight="1"/>
    <row r="66566" ht="8.25" customHeight="1"/>
    <row r="66567" ht="8.25" customHeight="1"/>
    <row r="66568" ht="8.25" customHeight="1"/>
    <row r="66569" ht="8.25" customHeight="1"/>
    <row r="66570" ht="8.25" customHeight="1"/>
    <row r="66571" ht="8.25" customHeight="1"/>
    <row r="66572" ht="8.25" customHeight="1"/>
    <row r="66573" ht="8.25" customHeight="1"/>
    <row r="66574" ht="8.25" customHeight="1"/>
    <row r="66575" ht="8.25" customHeight="1"/>
    <row r="66576" ht="8.25" customHeight="1"/>
    <row r="66577" ht="8.25" customHeight="1"/>
    <row r="66578" ht="8.25" customHeight="1"/>
    <row r="66579" ht="8.25" customHeight="1"/>
    <row r="66580" ht="8.25" customHeight="1"/>
    <row r="66581" ht="8.25" customHeight="1"/>
    <row r="66582" ht="8.25" customHeight="1"/>
    <row r="66583" ht="8.25" customHeight="1"/>
    <row r="66584" ht="8.25" customHeight="1"/>
    <row r="66585" ht="8.25" customHeight="1"/>
    <row r="66586" ht="8.25" customHeight="1"/>
    <row r="66587" ht="8.25" customHeight="1"/>
    <row r="66588" ht="8.25" customHeight="1"/>
    <row r="66589" ht="8.25" customHeight="1"/>
    <row r="66590" ht="8.25" customHeight="1"/>
    <row r="66591" ht="8.25" customHeight="1"/>
    <row r="66592" ht="8.25" customHeight="1"/>
    <row r="66593" ht="8.25" customHeight="1"/>
    <row r="66594" ht="8.25" customHeight="1"/>
    <row r="66595" ht="8.25" customHeight="1"/>
    <row r="66596" ht="8.25" customHeight="1"/>
    <row r="66597" ht="8.25" customHeight="1"/>
    <row r="66598" ht="8.25" customHeight="1"/>
    <row r="66599" ht="8.25" customHeight="1"/>
    <row r="66600" ht="8.25" customHeight="1"/>
    <row r="66601" ht="8.25" customHeight="1"/>
    <row r="66602" ht="8.25" customHeight="1"/>
    <row r="66603" ht="8.25" customHeight="1"/>
    <row r="66604" ht="8.25" customHeight="1"/>
    <row r="66605" ht="8.25" customHeight="1"/>
    <row r="66606" ht="8.25" customHeight="1"/>
    <row r="66607" ht="8.25" customHeight="1"/>
    <row r="66608" ht="8.25" customHeight="1"/>
    <row r="66609" ht="8.25" customHeight="1"/>
    <row r="66610" ht="8.25" customHeight="1"/>
    <row r="66611" ht="8.25" customHeight="1"/>
    <row r="66612" ht="8.25" customHeight="1"/>
    <row r="66613" ht="8.25" customHeight="1"/>
    <row r="66614" ht="8.25" customHeight="1"/>
    <row r="66615" ht="8.25" customHeight="1"/>
    <row r="66616" ht="8.25" customHeight="1"/>
    <row r="66617" ht="8.25" customHeight="1"/>
    <row r="66618" ht="8.25" customHeight="1"/>
    <row r="66619" ht="8.25" customHeight="1"/>
    <row r="66620" ht="8.25" customHeight="1"/>
    <row r="66621" ht="8.25" customHeight="1"/>
    <row r="66622" ht="8.25" customHeight="1"/>
    <row r="66623" ht="8.25" customHeight="1"/>
    <row r="66624" ht="8.25" customHeight="1"/>
    <row r="66625" ht="8.25" customHeight="1"/>
    <row r="66626" ht="8.25" customHeight="1"/>
    <row r="66627" ht="8.25" customHeight="1"/>
    <row r="66628" ht="8.25" customHeight="1"/>
    <row r="66629" ht="8.25" customHeight="1"/>
    <row r="66630" ht="8.25" customHeight="1"/>
    <row r="66631" ht="8.25" customHeight="1"/>
    <row r="66632" ht="8.25" customHeight="1"/>
    <row r="66633" ht="8.25" customHeight="1"/>
    <row r="66634" ht="8.25" customHeight="1"/>
    <row r="66635" ht="8.25" customHeight="1"/>
    <row r="66636" ht="8.25" customHeight="1"/>
    <row r="66637" ht="8.25" customHeight="1"/>
    <row r="66638" ht="8.25" customHeight="1"/>
    <row r="66639" ht="8.25" customHeight="1"/>
    <row r="66640" ht="8.25" customHeight="1"/>
    <row r="66641" ht="8.25" customHeight="1"/>
    <row r="66642" ht="8.25" customHeight="1"/>
    <row r="66643" ht="8.25" customHeight="1"/>
    <row r="66644" ht="8.25" customHeight="1"/>
    <row r="66645" ht="8.25" customHeight="1"/>
    <row r="66646" ht="8.25" customHeight="1"/>
    <row r="66647" ht="8.25" customHeight="1"/>
    <row r="66648" ht="8.25" customHeight="1"/>
    <row r="66649" ht="8.25" customHeight="1"/>
    <row r="66650" ht="8.25" customHeight="1"/>
    <row r="66651" ht="8.25" customHeight="1"/>
    <row r="66652" ht="8.25" customHeight="1"/>
    <row r="66653" ht="8.25" customHeight="1"/>
    <row r="66654" ht="8.25" customHeight="1"/>
    <row r="66655" ht="8.25" customHeight="1"/>
    <row r="66656" ht="8.25" customHeight="1"/>
    <row r="66657" ht="8.25" customHeight="1"/>
    <row r="66658" ht="8.25" customHeight="1"/>
    <row r="66659" ht="8.25" customHeight="1"/>
    <row r="66660" ht="8.25" customHeight="1"/>
    <row r="66661" ht="8.25" customHeight="1"/>
    <row r="66662" ht="8.25" customHeight="1"/>
    <row r="66663" ht="8.25" customHeight="1"/>
    <row r="66664" ht="8.25" customHeight="1"/>
    <row r="66665" ht="8.25" customHeight="1"/>
    <row r="66666" ht="8.25" customHeight="1"/>
    <row r="66667" ht="8.25" customHeight="1"/>
    <row r="66668" ht="8.25" customHeight="1"/>
    <row r="66669" ht="8.25" customHeight="1"/>
    <row r="66670" ht="8.25" customHeight="1"/>
    <row r="66671" ht="8.25" customHeight="1"/>
    <row r="66672" ht="8.25" customHeight="1"/>
    <row r="66673" ht="8.25" customHeight="1"/>
    <row r="66674" ht="8.25" customHeight="1"/>
    <row r="66675" ht="8.25" customHeight="1"/>
    <row r="66676" ht="8.25" customHeight="1"/>
    <row r="66677" ht="8.25" customHeight="1"/>
    <row r="66678" ht="8.25" customHeight="1"/>
    <row r="66679" ht="8.25" customHeight="1"/>
    <row r="66680" ht="8.25" customHeight="1"/>
    <row r="66681" ht="8.25" customHeight="1"/>
    <row r="66682" ht="8.25" customHeight="1"/>
    <row r="66683" ht="8.25" customHeight="1"/>
    <row r="66684" ht="8.25" customHeight="1"/>
    <row r="66685" ht="8.25" customHeight="1"/>
    <row r="66686" ht="8.25" customHeight="1"/>
    <row r="66687" ht="8.25" customHeight="1"/>
    <row r="66688" ht="8.25" customHeight="1"/>
    <row r="66689" ht="8.25" customHeight="1"/>
    <row r="66690" ht="8.25" customHeight="1"/>
    <row r="66691" ht="8.25" customHeight="1"/>
    <row r="66692" ht="8.25" customHeight="1"/>
    <row r="66693" ht="8.25" customHeight="1"/>
    <row r="66694" ht="8.25" customHeight="1"/>
    <row r="66695" ht="8.25" customHeight="1"/>
    <row r="66696" ht="8.25" customHeight="1"/>
    <row r="66697" ht="8.25" customHeight="1"/>
    <row r="66698" ht="8.25" customHeight="1"/>
    <row r="66699" ht="8.25" customHeight="1"/>
    <row r="66700" ht="8.25" customHeight="1"/>
    <row r="66701" ht="8.25" customHeight="1"/>
    <row r="66702" ht="8.25" customHeight="1"/>
    <row r="66703" ht="8.25" customHeight="1"/>
    <row r="66704" ht="8.25" customHeight="1"/>
    <row r="66705" ht="8.25" customHeight="1"/>
    <row r="66706" ht="8.25" customHeight="1"/>
    <row r="66707" ht="8.25" customHeight="1"/>
    <row r="66708" ht="8.25" customHeight="1"/>
    <row r="66709" ht="8.25" customHeight="1"/>
    <row r="66710" ht="8.25" customHeight="1"/>
    <row r="66711" ht="8.25" customHeight="1"/>
    <row r="66712" ht="8.25" customHeight="1"/>
    <row r="66713" ht="8.25" customHeight="1"/>
    <row r="66714" ht="8.25" customHeight="1"/>
    <row r="66715" ht="8.25" customHeight="1"/>
    <row r="66716" ht="8.25" customHeight="1"/>
    <row r="66717" ht="8.25" customHeight="1"/>
    <row r="66718" ht="8.25" customHeight="1"/>
    <row r="66719" ht="8.25" customHeight="1"/>
    <row r="66720" ht="8.25" customHeight="1"/>
    <row r="66721" ht="8.25" customHeight="1"/>
    <row r="66722" ht="8.25" customHeight="1"/>
    <row r="66723" ht="8.25" customHeight="1"/>
    <row r="66724" ht="8.25" customHeight="1"/>
    <row r="66725" ht="8.25" customHeight="1"/>
    <row r="66726" ht="8.25" customHeight="1"/>
    <row r="66727" ht="8.25" customHeight="1"/>
    <row r="66728" ht="8.25" customHeight="1"/>
    <row r="66729" ht="8.25" customHeight="1"/>
    <row r="66730" ht="8.25" customHeight="1"/>
    <row r="66731" ht="8.25" customHeight="1"/>
    <row r="66732" ht="8.25" customHeight="1"/>
    <row r="66733" ht="8.25" customHeight="1"/>
    <row r="66734" ht="8.25" customHeight="1"/>
    <row r="66735" ht="8.25" customHeight="1"/>
    <row r="66736" ht="8.25" customHeight="1"/>
    <row r="66737" ht="8.25" customHeight="1"/>
    <row r="66738" ht="8.25" customHeight="1"/>
    <row r="66739" ht="8.25" customHeight="1"/>
    <row r="66740" ht="8.25" customHeight="1"/>
    <row r="66741" ht="8.25" customHeight="1"/>
    <row r="66742" ht="8.25" customHeight="1"/>
    <row r="66743" ht="8.25" customHeight="1"/>
    <row r="66744" ht="8.25" customHeight="1"/>
    <row r="66745" ht="8.25" customHeight="1"/>
    <row r="66746" ht="8.25" customHeight="1"/>
    <row r="66747" ht="8.25" customHeight="1"/>
    <row r="66748" ht="8.25" customHeight="1"/>
    <row r="66749" ht="8.25" customHeight="1"/>
    <row r="66750" ht="8.25" customHeight="1"/>
    <row r="66751" ht="8.25" customHeight="1"/>
    <row r="66752" ht="8.25" customHeight="1"/>
    <row r="66753" ht="8.25" customHeight="1"/>
    <row r="66754" ht="8.25" customHeight="1"/>
    <row r="66755" ht="8.25" customHeight="1"/>
    <row r="66756" ht="8.25" customHeight="1"/>
    <row r="66757" ht="8.25" customHeight="1"/>
    <row r="66758" ht="8.25" customHeight="1"/>
    <row r="66759" ht="8.25" customHeight="1"/>
    <row r="66760" ht="8.25" customHeight="1"/>
    <row r="66761" ht="8.25" customHeight="1"/>
    <row r="66762" ht="8.25" customHeight="1"/>
    <row r="66763" ht="8.25" customHeight="1"/>
    <row r="66764" ht="8.25" customHeight="1"/>
    <row r="66765" ht="8.25" customHeight="1"/>
    <row r="66766" ht="8.25" customHeight="1"/>
    <row r="66767" ht="8.25" customHeight="1"/>
    <row r="66768" ht="8.25" customHeight="1"/>
    <row r="66769" ht="8.25" customHeight="1"/>
    <row r="66770" ht="8.25" customHeight="1"/>
    <row r="66771" ht="8.25" customHeight="1"/>
    <row r="66772" ht="8.25" customHeight="1"/>
    <row r="66773" ht="8.25" customHeight="1"/>
    <row r="66774" ht="8.25" customHeight="1"/>
    <row r="66775" ht="8.25" customHeight="1"/>
    <row r="66776" ht="8.25" customHeight="1"/>
    <row r="66777" ht="8.25" customHeight="1"/>
    <row r="66778" ht="8.25" customHeight="1"/>
    <row r="66779" ht="8.25" customHeight="1"/>
    <row r="66780" ht="8.25" customHeight="1"/>
    <row r="66781" ht="8.25" customHeight="1"/>
    <row r="66782" ht="8.25" customHeight="1"/>
    <row r="66783" ht="8.25" customHeight="1"/>
    <row r="66784" ht="8.25" customHeight="1"/>
    <row r="66785" ht="8.25" customHeight="1"/>
    <row r="66786" ht="8.25" customHeight="1"/>
    <row r="66787" ht="8.25" customHeight="1"/>
    <row r="66788" ht="8.25" customHeight="1"/>
    <row r="66789" ht="8.25" customHeight="1"/>
    <row r="66790" ht="8.25" customHeight="1"/>
    <row r="66791" ht="8.25" customHeight="1"/>
    <row r="66792" ht="8.25" customHeight="1"/>
    <row r="66793" ht="8.25" customHeight="1"/>
    <row r="66794" ht="8.25" customHeight="1"/>
    <row r="66795" ht="8.25" customHeight="1"/>
    <row r="66796" ht="8.25" customHeight="1"/>
    <row r="66797" ht="8.25" customHeight="1"/>
    <row r="66798" ht="8.25" customHeight="1"/>
    <row r="66799" ht="8.25" customHeight="1"/>
    <row r="66800" ht="8.25" customHeight="1"/>
    <row r="66801" ht="8.25" customHeight="1"/>
    <row r="66802" ht="8.25" customHeight="1"/>
    <row r="66803" ht="8.25" customHeight="1"/>
    <row r="66804" ht="8.25" customHeight="1"/>
    <row r="66805" ht="8.25" customHeight="1"/>
    <row r="66806" ht="8.25" customHeight="1"/>
    <row r="66807" ht="8.25" customHeight="1"/>
    <row r="66808" ht="8.25" customHeight="1"/>
    <row r="66809" ht="8.25" customHeight="1"/>
    <row r="66810" ht="8.25" customHeight="1"/>
    <row r="66811" ht="8.25" customHeight="1"/>
    <row r="66812" ht="8.25" customHeight="1"/>
    <row r="66813" ht="8.25" customHeight="1"/>
    <row r="66814" ht="8.25" customHeight="1"/>
    <row r="66815" ht="8.25" customHeight="1"/>
    <row r="66816" ht="8.25" customHeight="1"/>
    <row r="66817" ht="8.25" customHeight="1"/>
    <row r="66818" ht="8.25" customHeight="1"/>
    <row r="66819" ht="8.25" customHeight="1"/>
    <row r="66820" ht="8.25" customHeight="1"/>
    <row r="66821" ht="8.25" customHeight="1"/>
    <row r="66822" ht="8.25" customHeight="1"/>
    <row r="66823" ht="8.25" customHeight="1"/>
    <row r="66824" ht="8.25" customHeight="1"/>
    <row r="66825" ht="8.25" customHeight="1"/>
    <row r="66826" ht="8.25" customHeight="1"/>
    <row r="66827" ht="8.25" customHeight="1"/>
    <row r="66828" ht="8.25" customHeight="1"/>
    <row r="66829" ht="8.25" customHeight="1"/>
    <row r="66830" ht="8.25" customHeight="1"/>
    <row r="66831" ht="8.25" customHeight="1"/>
    <row r="66832" ht="8.25" customHeight="1"/>
    <row r="66833" ht="8.25" customHeight="1"/>
    <row r="66834" ht="8.25" customHeight="1"/>
    <row r="66835" ht="8.25" customHeight="1"/>
    <row r="66836" ht="8.25" customHeight="1"/>
    <row r="66837" ht="8.25" customHeight="1"/>
    <row r="66838" ht="8.25" customHeight="1"/>
    <row r="66839" ht="8.25" customHeight="1"/>
    <row r="66840" ht="8.25" customHeight="1"/>
    <row r="66841" ht="8.25" customHeight="1"/>
    <row r="66842" ht="8.25" customHeight="1"/>
    <row r="66843" ht="8.25" customHeight="1"/>
    <row r="66844" ht="8.25" customHeight="1"/>
    <row r="66845" ht="8.25" customHeight="1"/>
    <row r="66846" ht="8.25" customHeight="1"/>
    <row r="66847" ht="8.25" customHeight="1"/>
    <row r="66848" ht="8.25" customHeight="1"/>
    <row r="66849" ht="8.25" customHeight="1"/>
    <row r="66850" ht="8.25" customHeight="1"/>
    <row r="66851" ht="8.25" customHeight="1"/>
    <row r="66852" ht="8.25" customHeight="1"/>
    <row r="66853" ht="8.25" customHeight="1"/>
    <row r="66854" ht="8.25" customHeight="1"/>
    <row r="66855" ht="8.25" customHeight="1"/>
    <row r="66856" ht="8.25" customHeight="1"/>
    <row r="66857" ht="8.25" customHeight="1"/>
    <row r="66858" ht="8.25" customHeight="1"/>
    <row r="66859" ht="8.25" customHeight="1"/>
    <row r="66860" ht="8.25" customHeight="1"/>
    <row r="66861" ht="8.25" customHeight="1"/>
    <row r="66862" ht="8.25" customHeight="1"/>
    <row r="66863" ht="8.25" customHeight="1"/>
    <row r="66864" ht="8.25" customHeight="1"/>
    <row r="66865" ht="8.25" customHeight="1"/>
    <row r="66866" ht="8.25" customHeight="1"/>
    <row r="66867" ht="8.25" customHeight="1"/>
    <row r="66868" ht="8.25" customHeight="1"/>
    <row r="66869" ht="8.25" customHeight="1"/>
    <row r="66870" ht="8.25" customHeight="1"/>
    <row r="66871" ht="8.25" customHeight="1"/>
    <row r="66872" ht="8.25" customHeight="1"/>
    <row r="66873" ht="8.25" customHeight="1"/>
    <row r="66874" ht="8.25" customHeight="1"/>
    <row r="66875" ht="8.25" customHeight="1"/>
    <row r="66876" ht="8.25" customHeight="1"/>
    <row r="66877" ht="8.25" customHeight="1"/>
    <row r="66878" ht="8.25" customHeight="1"/>
    <row r="66879" ht="8.25" customHeight="1"/>
    <row r="66880" ht="8.25" customHeight="1"/>
    <row r="66881" ht="8.25" customHeight="1"/>
    <row r="66882" ht="8.25" customHeight="1"/>
    <row r="66883" ht="8.25" customHeight="1"/>
    <row r="66884" ht="8.25" customHeight="1"/>
    <row r="66885" ht="8.25" customHeight="1"/>
    <row r="66886" ht="8.25" customHeight="1"/>
    <row r="66887" ht="8.25" customHeight="1"/>
    <row r="66888" ht="8.25" customHeight="1"/>
    <row r="66889" ht="8.25" customHeight="1"/>
    <row r="66890" ht="8.25" customHeight="1"/>
    <row r="66891" ht="8.25" customHeight="1"/>
    <row r="66892" ht="8.25" customHeight="1"/>
    <row r="66893" ht="8.25" customHeight="1"/>
    <row r="66894" ht="8.25" customHeight="1"/>
    <row r="66895" ht="8.25" customHeight="1"/>
    <row r="66896" ht="8.25" customHeight="1"/>
    <row r="66897" ht="8.25" customHeight="1"/>
    <row r="66898" ht="8.25" customHeight="1"/>
    <row r="66899" ht="8.25" customHeight="1"/>
    <row r="66900" ht="8.25" customHeight="1"/>
    <row r="66901" ht="8.25" customHeight="1"/>
    <row r="66902" ht="8.25" customHeight="1"/>
    <row r="66903" ht="8.25" customHeight="1"/>
    <row r="66904" ht="8.25" customHeight="1"/>
    <row r="66905" ht="8.25" customHeight="1"/>
    <row r="66906" ht="8.25" customHeight="1"/>
    <row r="66907" ht="8.25" customHeight="1"/>
    <row r="66908" ht="8.25" customHeight="1"/>
    <row r="66909" ht="8.25" customHeight="1"/>
    <row r="66910" ht="8.25" customHeight="1"/>
    <row r="66911" ht="8.25" customHeight="1"/>
    <row r="66912" ht="8.25" customHeight="1"/>
    <row r="66913" ht="8.25" customHeight="1"/>
    <row r="66914" ht="8.25" customHeight="1"/>
    <row r="66915" ht="8.25" customHeight="1"/>
    <row r="66916" ht="8.25" customHeight="1"/>
    <row r="66917" ht="8.25" customHeight="1"/>
    <row r="66918" ht="8.25" customHeight="1"/>
    <row r="66919" ht="8.25" customHeight="1"/>
    <row r="66920" ht="8.25" customHeight="1"/>
    <row r="66921" ht="8.25" customHeight="1"/>
    <row r="66922" ht="8.25" customHeight="1"/>
    <row r="66923" ht="8.25" customHeight="1"/>
    <row r="66924" ht="8.25" customHeight="1"/>
    <row r="66925" ht="8.25" customHeight="1"/>
    <row r="66926" ht="8.25" customHeight="1"/>
    <row r="66927" ht="8.25" customHeight="1"/>
    <row r="66928" ht="8.25" customHeight="1"/>
    <row r="66929" ht="8.25" customHeight="1"/>
    <row r="66930" ht="8.25" customHeight="1"/>
    <row r="66931" ht="8.25" customHeight="1"/>
    <row r="66932" ht="8.25" customHeight="1"/>
    <row r="66933" ht="8.25" customHeight="1"/>
    <row r="66934" ht="8.25" customHeight="1"/>
    <row r="66935" ht="8.25" customHeight="1"/>
    <row r="66936" ht="8.25" customHeight="1"/>
    <row r="66937" ht="8.25" customHeight="1"/>
    <row r="66938" ht="8.25" customHeight="1"/>
    <row r="66939" ht="8.25" customHeight="1"/>
    <row r="66940" ht="8.25" customHeight="1"/>
    <row r="66941" ht="8.25" customHeight="1"/>
    <row r="66942" ht="8.25" customHeight="1"/>
    <row r="66943" ht="8.25" customHeight="1"/>
    <row r="66944" ht="8.25" customHeight="1"/>
    <row r="66945" ht="8.25" customHeight="1"/>
    <row r="66946" ht="8.25" customHeight="1"/>
    <row r="66947" ht="8.25" customHeight="1"/>
    <row r="66948" ht="8.25" customHeight="1"/>
    <row r="66949" ht="8.25" customHeight="1"/>
    <row r="66950" ht="8.25" customHeight="1"/>
    <row r="66951" ht="8.25" customHeight="1"/>
    <row r="66952" ht="8.25" customHeight="1"/>
    <row r="66953" ht="8.25" customHeight="1"/>
    <row r="66954" ht="8.25" customHeight="1"/>
    <row r="66955" ht="8.25" customHeight="1"/>
    <row r="66956" ht="8.25" customHeight="1"/>
    <row r="66957" ht="8.25" customHeight="1"/>
    <row r="66958" ht="8.25" customHeight="1"/>
    <row r="66959" ht="8.25" customHeight="1"/>
    <row r="66960" ht="8.25" customHeight="1"/>
    <row r="66961" ht="8.25" customHeight="1"/>
    <row r="66962" ht="8.25" customHeight="1"/>
    <row r="66963" ht="8.25" customHeight="1"/>
    <row r="66964" ht="8.25" customHeight="1"/>
    <row r="66965" ht="8.25" customHeight="1"/>
    <row r="66966" ht="8.25" customHeight="1"/>
    <row r="66967" ht="8.25" customHeight="1"/>
    <row r="66968" ht="8.25" customHeight="1"/>
    <row r="66969" ht="8.25" customHeight="1"/>
    <row r="66970" ht="8.25" customHeight="1"/>
    <row r="66971" ht="8.25" customHeight="1"/>
    <row r="66972" ht="8.25" customHeight="1"/>
    <row r="66973" ht="8.25" customHeight="1"/>
    <row r="66974" ht="8.25" customHeight="1"/>
    <row r="66975" ht="8.25" customHeight="1"/>
    <row r="66976" ht="8.25" customHeight="1"/>
    <row r="66977" ht="8.25" customHeight="1"/>
    <row r="66978" ht="8.25" customHeight="1"/>
    <row r="66979" ht="8.25" customHeight="1"/>
    <row r="66980" ht="8.25" customHeight="1"/>
    <row r="66981" ht="8.25" customHeight="1"/>
    <row r="66982" ht="8.25" customHeight="1"/>
    <row r="66983" ht="8.25" customHeight="1"/>
    <row r="66984" ht="8.25" customHeight="1"/>
    <row r="66985" ht="8.25" customHeight="1"/>
    <row r="66986" ht="8.25" customHeight="1"/>
    <row r="66987" ht="8.25" customHeight="1"/>
    <row r="66988" ht="8.25" customHeight="1"/>
    <row r="66989" ht="8.25" customHeight="1"/>
    <row r="66990" ht="8.25" customHeight="1"/>
    <row r="66991" ht="8.25" customHeight="1"/>
    <row r="66992" ht="8.25" customHeight="1"/>
    <row r="66993" ht="8.25" customHeight="1"/>
    <row r="66994" ht="8.25" customHeight="1"/>
    <row r="66995" ht="8.25" customHeight="1"/>
    <row r="66996" ht="8.25" customHeight="1"/>
    <row r="66997" ht="8.25" customHeight="1"/>
    <row r="66998" ht="8.25" customHeight="1"/>
    <row r="66999" ht="8.25" customHeight="1"/>
    <row r="67000" ht="8.25" customHeight="1"/>
    <row r="67001" ht="8.25" customHeight="1"/>
    <row r="67002" ht="8.25" customHeight="1"/>
    <row r="67003" ht="8.25" customHeight="1"/>
    <row r="67004" ht="8.25" customHeight="1"/>
    <row r="67005" ht="8.25" customHeight="1"/>
    <row r="67006" ht="8.25" customHeight="1"/>
    <row r="67007" ht="8.25" customHeight="1"/>
    <row r="67008" ht="8.25" customHeight="1"/>
    <row r="67009" ht="8.25" customHeight="1"/>
    <row r="67010" ht="8.25" customHeight="1"/>
    <row r="67011" ht="8.25" customHeight="1"/>
    <row r="67012" ht="8.25" customHeight="1"/>
    <row r="67013" ht="8.25" customHeight="1"/>
    <row r="67014" ht="8.25" customHeight="1"/>
    <row r="67015" ht="8.25" customHeight="1"/>
    <row r="67016" ht="8.25" customHeight="1"/>
    <row r="67017" ht="8.25" customHeight="1"/>
    <row r="67018" ht="8.25" customHeight="1"/>
    <row r="67019" ht="8.25" customHeight="1"/>
    <row r="67020" ht="8.25" customHeight="1"/>
    <row r="67021" ht="8.25" customHeight="1"/>
    <row r="67022" ht="8.25" customHeight="1"/>
    <row r="67023" ht="8.25" customHeight="1"/>
    <row r="67024" ht="8.25" customHeight="1"/>
    <row r="67025" ht="8.25" customHeight="1"/>
    <row r="67026" ht="8.25" customHeight="1"/>
    <row r="67027" ht="8.25" customHeight="1"/>
    <row r="67028" ht="8.25" customHeight="1"/>
    <row r="67029" ht="8.25" customHeight="1"/>
    <row r="67030" ht="8.25" customHeight="1"/>
    <row r="67031" ht="8.25" customHeight="1"/>
    <row r="67032" ht="8.25" customHeight="1"/>
    <row r="67033" ht="8.25" customHeight="1"/>
    <row r="67034" ht="8.25" customHeight="1"/>
    <row r="67035" ht="8.25" customHeight="1"/>
    <row r="67036" ht="8.25" customHeight="1"/>
    <row r="67037" ht="8.25" customHeight="1"/>
    <row r="67038" ht="8.25" customHeight="1"/>
    <row r="67039" ht="8.25" customHeight="1"/>
    <row r="67040" ht="8.25" customHeight="1"/>
    <row r="67041" ht="8.25" customHeight="1"/>
    <row r="67042" ht="8.25" customHeight="1"/>
    <row r="67043" ht="8.25" customHeight="1"/>
    <row r="67044" ht="8.25" customHeight="1"/>
    <row r="67045" ht="8.25" customHeight="1"/>
    <row r="67046" ht="8.25" customHeight="1"/>
    <row r="67047" ht="8.25" customHeight="1"/>
    <row r="67048" ht="8.25" customHeight="1"/>
    <row r="67049" ht="8.25" customHeight="1"/>
    <row r="67050" ht="8.25" customHeight="1"/>
    <row r="67051" ht="8.25" customHeight="1"/>
    <row r="67052" ht="8.25" customHeight="1"/>
    <row r="67053" ht="8.25" customHeight="1"/>
    <row r="67054" ht="8.25" customHeight="1"/>
    <row r="67055" ht="8.25" customHeight="1"/>
    <row r="67056" ht="8.25" customHeight="1"/>
    <row r="67057" ht="8.25" customHeight="1"/>
    <row r="67058" ht="8.25" customHeight="1"/>
    <row r="67059" ht="8.25" customHeight="1"/>
    <row r="67060" ht="8.25" customHeight="1"/>
    <row r="67061" ht="8.25" customHeight="1"/>
    <row r="67062" ht="8.25" customHeight="1"/>
    <row r="67063" ht="8.25" customHeight="1"/>
    <row r="67064" ht="8.25" customHeight="1"/>
    <row r="67065" ht="8.25" customHeight="1"/>
    <row r="67066" ht="8.25" customHeight="1"/>
    <row r="67067" ht="8.25" customHeight="1"/>
    <row r="67068" ht="8.25" customHeight="1"/>
    <row r="67069" ht="8.25" customHeight="1"/>
    <row r="67070" ht="8.25" customHeight="1"/>
    <row r="67071" ht="8.25" customHeight="1"/>
    <row r="67072" ht="8.25" customHeight="1"/>
    <row r="67073" ht="8.25" customHeight="1"/>
    <row r="67074" ht="8.25" customHeight="1"/>
    <row r="67075" ht="8.25" customHeight="1"/>
    <row r="67076" ht="8.25" customHeight="1"/>
    <row r="67077" ht="8.25" customHeight="1"/>
    <row r="67078" ht="8.25" customHeight="1"/>
    <row r="67079" ht="8.25" customHeight="1"/>
    <row r="67080" ht="8.25" customHeight="1"/>
    <row r="67081" ht="8.25" customHeight="1"/>
    <row r="67082" ht="8.25" customHeight="1"/>
    <row r="67083" ht="8.25" customHeight="1"/>
    <row r="67084" ht="8.25" customHeight="1"/>
    <row r="67085" ht="8.25" customHeight="1"/>
    <row r="67086" ht="8.25" customHeight="1"/>
    <row r="67087" ht="8.25" customHeight="1"/>
    <row r="67088" ht="8.25" customHeight="1"/>
    <row r="67089" ht="8.25" customHeight="1"/>
    <row r="67090" ht="8.25" customHeight="1"/>
    <row r="67091" ht="8.25" customHeight="1"/>
    <row r="67092" ht="8.25" customHeight="1"/>
    <row r="67093" ht="8.25" customHeight="1"/>
    <row r="67094" ht="8.25" customHeight="1"/>
    <row r="67095" ht="8.25" customHeight="1"/>
    <row r="67096" ht="8.25" customHeight="1"/>
    <row r="67097" ht="8.25" customHeight="1"/>
    <row r="67098" ht="8.25" customHeight="1"/>
    <row r="67099" ht="8.25" customHeight="1"/>
    <row r="67100" ht="8.25" customHeight="1"/>
    <row r="67101" ht="8.25" customHeight="1"/>
    <row r="67102" ht="8.25" customHeight="1"/>
    <row r="67103" ht="8.25" customHeight="1"/>
    <row r="67104" ht="8.25" customHeight="1"/>
    <row r="67105" ht="8.25" customHeight="1"/>
    <row r="67106" ht="8.25" customHeight="1"/>
    <row r="67107" ht="8.25" customHeight="1"/>
    <row r="67108" ht="8.25" customHeight="1"/>
    <row r="67109" ht="8.25" customHeight="1"/>
    <row r="67110" ht="8.25" customHeight="1"/>
    <row r="67111" ht="8.25" customHeight="1"/>
    <row r="67112" ht="8.25" customHeight="1"/>
    <row r="67113" ht="8.25" customHeight="1"/>
    <row r="67114" ht="8.25" customHeight="1"/>
    <row r="67115" ht="8.25" customHeight="1"/>
    <row r="67116" ht="8.25" customHeight="1"/>
    <row r="67117" ht="8.25" customHeight="1"/>
    <row r="67118" ht="8.25" customHeight="1"/>
    <row r="67119" ht="8.25" customHeight="1"/>
    <row r="67120" ht="8.25" customHeight="1"/>
    <row r="67121" ht="8.25" customHeight="1"/>
    <row r="67122" ht="8.25" customHeight="1"/>
    <row r="67123" ht="8.25" customHeight="1"/>
    <row r="67124" ht="8.25" customHeight="1"/>
    <row r="67125" ht="8.25" customHeight="1"/>
    <row r="67126" ht="8.25" customHeight="1"/>
    <row r="67127" ht="8.25" customHeight="1"/>
    <row r="67128" ht="8.25" customHeight="1"/>
    <row r="67129" ht="8.25" customHeight="1"/>
    <row r="67130" ht="8.25" customHeight="1"/>
    <row r="67131" ht="8.25" customHeight="1"/>
    <row r="67132" ht="8.25" customHeight="1"/>
    <row r="67133" ht="8.25" customHeight="1"/>
    <row r="67134" ht="8.25" customHeight="1"/>
    <row r="67135" ht="8.25" customHeight="1"/>
    <row r="67136" ht="8.25" customHeight="1"/>
    <row r="67137" ht="8.25" customHeight="1"/>
    <row r="67138" ht="8.25" customHeight="1"/>
    <row r="67139" ht="8.25" customHeight="1"/>
    <row r="67140" ht="8.25" customHeight="1"/>
    <row r="67141" ht="8.25" customHeight="1"/>
    <row r="67142" ht="8.25" customHeight="1"/>
    <row r="67143" ht="8.25" customHeight="1"/>
    <row r="67144" ht="8.25" customHeight="1"/>
    <row r="67145" ht="8.25" customHeight="1"/>
    <row r="67146" ht="8.25" customHeight="1"/>
    <row r="67147" ht="8.25" customHeight="1"/>
    <row r="67148" ht="8.25" customHeight="1"/>
    <row r="67149" ht="8.25" customHeight="1"/>
    <row r="67150" ht="8.25" customHeight="1"/>
    <row r="67151" ht="8.25" customHeight="1"/>
    <row r="67152" ht="8.25" customHeight="1"/>
    <row r="67153" ht="8.25" customHeight="1"/>
    <row r="67154" ht="8.25" customHeight="1"/>
    <row r="67155" ht="8.25" customHeight="1"/>
    <row r="67156" ht="8.25" customHeight="1"/>
    <row r="67157" ht="8.25" customHeight="1"/>
    <row r="67158" ht="8.25" customHeight="1"/>
    <row r="67159" ht="8.25" customHeight="1"/>
    <row r="67160" ht="8.25" customHeight="1"/>
    <row r="67161" ht="8.25" customHeight="1"/>
    <row r="67162" ht="8.25" customHeight="1"/>
    <row r="67163" ht="8.25" customHeight="1"/>
    <row r="67164" ht="8.25" customHeight="1"/>
    <row r="67165" ht="8.25" customHeight="1"/>
    <row r="67166" ht="8.25" customHeight="1"/>
    <row r="67167" ht="8.25" customHeight="1"/>
    <row r="67168" ht="8.25" customHeight="1"/>
    <row r="67169" ht="8.25" customHeight="1"/>
    <row r="67170" ht="8.25" customHeight="1"/>
    <row r="67171" ht="8.25" customHeight="1"/>
    <row r="67172" ht="8.25" customHeight="1"/>
    <row r="67173" ht="8.25" customHeight="1"/>
    <row r="67174" ht="8.25" customHeight="1"/>
    <row r="67175" ht="8.25" customHeight="1"/>
    <row r="67176" ht="8.25" customHeight="1"/>
    <row r="67177" ht="8.25" customHeight="1"/>
    <row r="67178" ht="8.25" customHeight="1"/>
    <row r="67179" ht="8.25" customHeight="1"/>
    <row r="67180" ht="8.25" customHeight="1"/>
    <row r="67181" ht="8.25" customHeight="1"/>
    <row r="67182" ht="8.25" customHeight="1"/>
    <row r="67183" ht="8.25" customHeight="1"/>
    <row r="67184" ht="8.25" customHeight="1"/>
    <row r="67185" ht="8.25" customHeight="1"/>
    <row r="67186" ht="8.25" customHeight="1"/>
    <row r="67187" ht="8.25" customHeight="1"/>
    <row r="67188" ht="8.25" customHeight="1"/>
    <row r="67189" ht="8.25" customHeight="1"/>
    <row r="67190" ht="8.25" customHeight="1"/>
    <row r="67191" ht="8.25" customHeight="1"/>
    <row r="67192" ht="8.25" customHeight="1"/>
    <row r="67193" ht="8.25" customHeight="1"/>
    <row r="67194" ht="8.25" customHeight="1"/>
    <row r="67195" ht="8.25" customHeight="1"/>
    <row r="67196" ht="8.25" customHeight="1"/>
    <row r="67197" ht="8.25" customHeight="1"/>
    <row r="67198" ht="8.25" customHeight="1"/>
    <row r="67199" ht="8.25" customHeight="1"/>
    <row r="67200" ht="8.25" customHeight="1"/>
    <row r="67201" ht="8.25" customHeight="1"/>
    <row r="67202" ht="8.25" customHeight="1"/>
    <row r="67203" ht="8.25" customHeight="1"/>
    <row r="67204" ht="8.25" customHeight="1"/>
    <row r="67205" ht="8.25" customHeight="1"/>
    <row r="67206" ht="8.25" customHeight="1"/>
    <row r="67207" ht="8.25" customHeight="1"/>
    <row r="67208" ht="8.25" customHeight="1"/>
    <row r="67209" ht="8.25" customHeight="1"/>
    <row r="67210" ht="8.25" customHeight="1"/>
    <row r="67211" ht="8.25" customHeight="1"/>
    <row r="67212" ht="8.25" customHeight="1"/>
    <row r="67213" ht="8.25" customHeight="1"/>
    <row r="67214" ht="8.25" customHeight="1"/>
    <row r="67215" ht="8.25" customHeight="1"/>
    <row r="67216" ht="8.25" customHeight="1"/>
    <row r="67217" ht="8.25" customHeight="1"/>
    <row r="67218" ht="8.25" customHeight="1"/>
    <row r="67219" ht="8.25" customHeight="1"/>
    <row r="67220" ht="8.25" customHeight="1"/>
    <row r="67221" ht="8.25" customHeight="1"/>
    <row r="67222" ht="8.25" customHeight="1"/>
    <row r="67223" ht="8.25" customHeight="1"/>
    <row r="67224" ht="8.25" customHeight="1"/>
    <row r="67225" ht="8.25" customHeight="1"/>
    <row r="67226" ht="8.25" customHeight="1"/>
    <row r="67227" ht="8.25" customHeight="1"/>
    <row r="67228" ht="8.25" customHeight="1"/>
    <row r="67229" ht="8.25" customHeight="1"/>
    <row r="67230" ht="8.25" customHeight="1"/>
    <row r="67231" ht="8.25" customHeight="1"/>
    <row r="67232" ht="8.25" customHeight="1"/>
    <row r="67233" ht="8.25" customHeight="1"/>
    <row r="67234" ht="8.25" customHeight="1"/>
    <row r="67235" ht="8.25" customHeight="1"/>
    <row r="67236" ht="8.25" customHeight="1"/>
    <row r="67237" ht="8.25" customHeight="1"/>
    <row r="67238" ht="8.25" customHeight="1"/>
    <row r="67239" ht="8.25" customHeight="1"/>
    <row r="67240" ht="8.25" customHeight="1"/>
    <row r="67241" ht="8.25" customHeight="1"/>
    <row r="67242" ht="8.25" customHeight="1"/>
    <row r="67243" ht="8.25" customHeight="1"/>
    <row r="67244" ht="8.25" customHeight="1"/>
    <row r="67245" ht="8.25" customHeight="1"/>
    <row r="67246" ht="8.25" customHeight="1"/>
    <row r="67247" ht="8.25" customHeight="1"/>
    <row r="67248" ht="8.25" customHeight="1"/>
    <row r="67249" ht="8.25" customHeight="1"/>
    <row r="67250" ht="8.25" customHeight="1"/>
    <row r="67251" ht="8.25" customHeight="1"/>
    <row r="67252" ht="8.25" customHeight="1"/>
    <row r="67253" ht="8.25" customHeight="1"/>
    <row r="67254" ht="8.25" customHeight="1"/>
    <row r="67255" ht="8.25" customHeight="1"/>
    <row r="67256" ht="8.25" customHeight="1"/>
    <row r="67257" ht="8.25" customHeight="1"/>
    <row r="67258" ht="8.25" customHeight="1"/>
    <row r="67259" ht="8.25" customHeight="1"/>
    <row r="67260" ht="8.25" customHeight="1"/>
    <row r="67261" ht="8.25" customHeight="1"/>
    <row r="67262" ht="8.25" customHeight="1"/>
    <row r="67263" ht="8.25" customHeight="1"/>
    <row r="67264" ht="8.25" customHeight="1"/>
    <row r="67265" ht="8.25" customHeight="1"/>
    <row r="67266" ht="8.25" customHeight="1"/>
    <row r="67267" ht="8.25" customHeight="1"/>
    <row r="67268" ht="8.25" customHeight="1"/>
    <row r="67269" ht="8.25" customHeight="1"/>
    <row r="67270" ht="8.25" customHeight="1"/>
    <row r="67271" ht="8.25" customHeight="1"/>
    <row r="67272" ht="8.25" customHeight="1"/>
    <row r="67273" ht="8.25" customHeight="1"/>
    <row r="67274" ht="8.25" customHeight="1"/>
    <row r="67275" ht="8.25" customHeight="1"/>
    <row r="67276" ht="8.25" customHeight="1"/>
    <row r="67277" ht="8.25" customHeight="1"/>
    <row r="67278" ht="8.25" customHeight="1"/>
    <row r="67279" ht="8.25" customHeight="1"/>
    <row r="67280" ht="8.25" customHeight="1"/>
    <row r="67281" ht="8.25" customHeight="1"/>
    <row r="67282" ht="8.25" customHeight="1"/>
    <row r="67283" ht="8.25" customHeight="1"/>
    <row r="67284" ht="8.25" customHeight="1"/>
    <row r="67285" ht="8.25" customHeight="1"/>
    <row r="67286" ht="8.25" customHeight="1"/>
    <row r="67287" ht="8.25" customHeight="1"/>
    <row r="67288" ht="8.25" customHeight="1"/>
    <row r="67289" ht="8.25" customHeight="1"/>
    <row r="67290" ht="8.25" customHeight="1"/>
    <row r="67291" ht="8.25" customHeight="1"/>
    <row r="67292" ht="8.25" customHeight="1"/>
    <row r="67293" ht="8.25" customHeight="1"/>
    <row r="67294" ht="8.25" customHeight="1"/>
    <row r="67295" ht="8.25" customHeight="1"/>
    <row r="67296" ht="8.25" customHeight="1"/>
    <row r="67297" ht="8.25" customHeight="1"/>
    <row r="67298" ht="8.25" customHeight="1"/>
    <row r="67299" ht="8.25" customHeight="1"/>
    <row r="67300" ht="8.25" customHeight="1"/>
    <row r="67301" ht="8.25" customHeight="1"/>
    <row r="67302" ht="8.25" customHeight="1"/>
    <row r="67303" ht="8.25" customHeight="1"/>
    <row r="67304" ht="8.25" customHeight="1"/>
    <row r="67305" ht="8.25" customHeight="1"/>
    <row r="67306" ht="8.25" customHeight="1"/>
    <row r="67307" ht="8.25" customHeight="1"/>
    <row r="67308" ht="8.25" customHeight="1"/>
    <row r="67309" ht="8.25" customHeight="1"/>
    <row r="67310" ht="8.25" customHeight="1"/>
    <row r="67311" ht="8.25" customHeight="1"/>
    <row r="67312" ht="8.25" customHeight="1"/>
    <row r="67313" ht="8.25" customHeight="1"/>
    <row r="67314" ht="8.25" customHeight="1"/>
    <row r="67315" ht="8.25" customHeight="1"/>
    <row r="67316" ht="8.25" customHeight="1"/>
    <row r="67317" ht="8.25" customHeight="1"/>
    <row r="67318" ht="8.25" customHeight="1"/>
    <row r="67319" ht="8.25" customHeight="1"/>
    <row r="67320" ht="8.25" customHeight="1"/>
    <row r="67321" ht="8.25" customHeight="1"/>
    <row r="67322" ht="8.25" customHeight="1"/>
    <row r="67323" ht="8.25" customHeight="1"/>
    <row r="67324" ht="8.25" customHeight="1"/>
    <row r="67325" ht="8.25" customHeight="1"/>
    <row r="67326" ht="8.25" customHeight="1"/>
    <row r="67327" ht="8.25" customHeight="1"/>
    <row r="67328" ht="8.25" customHeight="1"/>
    <row r="67329" ht="8.25" customHeight="1"/>
    <row r="67330" ht="8.25" customHeight="1"/>
    <row r="67331" ht="8.25" customHeight="1"/>
    <row r="67332" ht="8.25" customHeight="1"/>
    <row r="67333" ht="8.25" customHeight="1"/>
    <row r="67334" ht="8.25" customHeight="1"/>
    <row r="67335" ht="8.25" customHeight="1"/>
    <row r="67336" ht="8.25" customHeight="1"/>
    <row r="67337" ht="8.25" customHeight="1"/>
    <row r="67338" ht="8.25" customHeight="1"/>
    <row r="67339" ht="8.25" customHeight="1"/>
    <row r="67340" ht="8.25" customHeight="1"/>
    <row r="67341" ht="8.25" customHeight="1"/>
    <row r="67342" ht="8.25" customHeight="1"/>
    <row r="67343" ht="8.25" customHeight="1"/>
    <row r="67344" ht="8.25" customHeight="1"/>
    <row r="67345" ht="8.25" customHeight="1"/>
    <row r="67346" ht="8.25" customHeight="1"/>
    <row r="67347" ht="8.25" customHeight="1"/>
    <row r="67348" ht="8.25" customHeight="1"/>
    <row r="67349" ht="8.25" customHeight="1"/>
    <row r="67350" ht="8.25" customHeight="1"/>
    <row r="67351" ht="8.25" customHeight="1"/>
    <row r="67352" ht="8.25" customHeight="1"/>
    <row r="67353" ht="8.25" customHeight="1"/>
    <row r="67354" ht="8.25" customHeight="1"/>
    <row r="67355" ht="8.25" customHeight="1"/>
    <row r="67356" ht="8.25" customHeight="1"/>
    <row r="67357" ht="8.25" customHeight="1"/>
    <row r="67358" ht="8.25" customHeight="1"/>
    <row r="67359" ht="8.25" customHeight="1"/>
    <row r="67360" ht="8.25" customHeight="1"/>
    <row r="67361" ht="8.25" customHeight="1"/>
    <row r="67362" ht="8.25" customHeight="1"/>
    <row r="67363" ht="8.25" customHeight="1"/>
    <row r="67364" ht="8.25" customHeight="1"/>
    <row r="67365" ht="8.25" customHeight="1"/>
    <row r="67366" ht="8.25" customHeight="1"/>
    <row r="67367" ht="8.25" customHeight="1"/>
    <row r="67368" ht="8.25" customHeight="1"/>
    <row r="67369" ht="8.25" customHeight="1"/>
    <row r="67370" ht="8.25" customHeight="1"/>
    <row r="67371" ht="8.25" customHeight="1"/>
    <row r="67372" ht="8.25" customHeight="1"/>
    <row r="67373" ht="8.25" customHeight="1"/>
    <row r="67374" ht="8.25" customHeight="1"/>
    <row r="67375" ht="8.25" customHeight="1"/>
    <row r="67376" ht="8.25" customHeight="1"/>
    <row r="67377" ht="8.25" customHeight="1"/>
    <row r="67378" ht="8.25" customHeight="1"/>
    <row r="67379" ht="8.25" customHeight="1"/>
    <row r="67380" ht="8.25" customHeight="1"/>
    <row r="67381" ht="8.25" customHeight="1"/>
    <row r="67382" ht="8.25" customHeight="1"/>
    <row r="67383" ht="8.25" customHeight="1"/>
    <row r="67384" ht="8.25" customHeight="1"/>
    <row r="67385" ht="8.25" customHeight="1"/>
    <row r="67386" ht="8.25" customHeight="1"/>
    <row r="67387" ht="8.25" customHeight="1"/>
    <row r="67388" ht="8.25" customHeight="1"/>
    <row r="67389" ht="8.25" customHeight="1"/>
    <row r="67390" ht="8.25" customHeight="1"/>
    <row r="67391" ht="8.25" customHeight="1"/>
    <row r="67392" ht="8.25" customHeight="1"/>
    <row r="67393" ht="8.25" customHeight="1"/>
    <row r="67394" ht="8.25" customHeight="1"/>
    <row r="67395" ht="8.25" customHeight="1"/>
    <row r="67396" ht="8.25" customHeight="1"/>
    <row r="67397" ht="8.25" customHeight="1"/>
    <row r="67398" ht="8.25" customHeight="1"/>
    <row r="67399" ht="8.25" customHeight="1"/>
    <row r="67400" ht="8.25" customHeight="1"/>
    <row r="67401" ht="8.25" customHeight="1"/>
    <row r="67402" ht="8.25" customHeight="1"/>
    <row r="67403" ht="8.25" customHeight="1"/>
    <row r="67404" ht="8.25" customHeight="1"/>
    <row r="67405" ht="8.25" customHeight="1"/>
    <row r="67406" ht="8.25" customHeight="1"/>
    <row r="67407" ht="8.25" customHeight="1"/>
    <row r="67408" ht="8.25" customHeight="1"/>
    <row r="67409" ht="8.25" customHeight="1"/>
    <row r="67410" ht="8.25" customHeight="1"/>
    <row r="67411" ht="8.25" customHeight="1"/>
    <row r="67412" ht="8.25" customHeight="1"/>
    <row r="67413" ht="8.25" customHeight="1"/>
    <row r="67414" ht="8.25" customHeight="1"/>
    <row r="67415" ht="8.25" customHeight="1"/>
    <row r="67416" ht="8.25" customHeight="1"/>
    <row r="67417" ht="8.25" customHeight="1"/>
    <row r="67418" ht="8.25" customHeight="1"/>
    <row r="67419" ht="8.25" customHeight="1"/>
    <row r="67420" ht="8.25" customHeight="1"/>
    <row r="67421" ht="8.25" customHeight="1"/>
    <row r="67422" ht="8.25" customHeight="1"/>
    <row r="67423" ht="8.25" customHeight="1"/>
    <row r="67424" ht="8.25" customHeight="1"/>
    <row r="67425" ht="8.25" customHeight="1"/>
    <row r="67426" ht="8.25" customHeight="1"/>
    <row r="67427" ht="8.25" customHeight="1"/>
    <row r="67428" ht="8.25" customHeight="1"/>
    <row r="67429" ht="8.25" customHeight="1"/>
    <row r="67430" ht="8.25" customHeight="1"/>
    <row r="67431" ht="8.25" customHeight="1"/>
    <row r="67432" ht="8.25" customHeight="1"/>
    <row r="67433" ht="8.25" customHeight="1"/>
    <row r="67434" ht="8.25" customHeight="1"/>
    <row r="67435" ht="8.25" customHeight="1"/>
    <row r="67436" ht="8.25" customHeight="1"/>
    <row r="67437" ht="8.25" customHeight="1"/>
    <row r="67438" ht="8.25" customHeight="1"/>
    <row r="67439" ht="8.25" customHeight="1"/>
    <row r="67440" ht="8.25" customHeight="1"/>
    <row r="67441" ht="8.25" customHeight="1"/>
    <row r="67442" ht="8.25" customHeight="1"/>
    <row r="67443" ht="8.25" customHeight="1"/>
    <row r="67444" ht="8.25" customHeight="1"/>
    <row r="67445" ht="8.25" customHeight="1"/>
    <row r="67446" ht="8.25" customHeight="1"/>
    <row r="67447" ht="8.25" customHeight="1"/>
    <row r="67448" ht="8.25" customHeight="1"/>
    <row r="67449" ht="8.25" customHeight="1"/>
    <row r="67450" ht="8.25" customHeight="1"/>
    <row r="67451" ht="8.25" customHeight="1"/>
    <row r="67452" ht="8.25" customHeight="1"/>
    <row r="67453" ht="8.25" customHeight="1"/>
    <row r="67454" ht="8.25" customHeight="1"/>
    <row r="67455" ht="8.25" customHeight="1"/>
    <row r="67456" ht="8.25" customHeight="1"/>
    <row r="67457" ht="8.25" customHeight="1"/>
    <row r="67458" ht="8.25" customHeight="1"/>
    <row r="67459" ht="8.25" customHeight="1"/>
    <row r="67460" ht="8.25" customHeight="1"/>
    <row r="67461" ht="8.25" customHeight="1"/>
    <row r="67462" ht="8.25" customHeight="1"/>
    <row r="67463" ht="8.25" customHeight="1"/>
    <row r="67464" ht="8.25" customHeight="1"/>
    <row r="67465" ht="8.25" customHeight="1"/>
    <row r="67466" ht="8.25" customHeight="1"/>
    <row r="67467" ht="8.25" customHeight="1"/>
    <row r="67468" ht="8.25" customHeight="1"/>
    <row r="67469" ht="8.25" customHeight="1"/>
    <row r="67470" ht="8.25" customHeight="1"/>
    <row r="67471" ht="8.25" customHeight="1"/>
    <row r="67472" ht="8.25" customHeight="1"/>
    <row r="67473" ht="8.25" customHeight="1"/>
    <row r="67474" ht="8.25" customHeight="1"/>
    <row r="67475" ht="8.25" customHeight="1"/>
    <row r="67476" ht="8.25" customHeight="1"/>
    <row r="67477" ht="8.25" customHeight="1"/>
    <row r="67478" ht="8.25" customHeight="1"/>
    <row r="67479" ht="8.25" customHeight="1"/>
    <row r="67480" ht="8.25" customHeight="1"/>
    <row r="67481" ht="8.25" customHeight="1"/>
    <row r="67482" ht="8.25" customHeight="1"/>
    <row r="67483" ht="8.25" customHeight="1"/>
    <row r="67484" ht="8.25" customHeight="1"/>
    <row r="67485" ht="8.25" customHeight="1"/>
    <row r="67486" ht="8.25" customHeight="1"/>
    <row r="67487" ht="8.25" customHeight="1"/>
    <row r="67488" ht="8.25" customHeight="1"/>
    <row r="67489" ht="8.25" customHeight="1"/>
    <row r="67490" ht="8.25" customHeight="1"/>
    <row r="67491" ht="8.25" customHeight="1"/>
    <row r="67492" ht="8.25" customHeight="1"/>
    <row r="67493" ht="8.25" customHeight="1"/>
    <row r="67494" ht="8.25" customHeight="1"/>
    <row r="67495" ht="8.25" customHeight="1"/>
    <row r="67496" ht="8.25" customHeight="1"/>
    <row r="67497" ht="8.25" customHeight="1"/>
    <row r="67498" ht="8.25" customHeight="1"/>
    <row r="67499" ht="8.25" customHeight="1"/>
    <row r="67500" ht="8.25" customHeight="1"/>
    <row r="67501" ht="8.25" customHeight="1"/>
    <row r="67502" ht="8.25" customHeight="1"/>
    <row r="67503" ht="8.25" customHeight="1"/>
    <row r="67504" ht="8.25" customHeight="1"/>
    <row r="67505" ht="8.25" customHeight="1"/>
    <row r="67506" ht="8.25" customHeight="1"/>
    <row r="67507" ht="8.25" customHeight="1"/>
    <row r="67508" ht="8.25" customHeight="1"/>
    <row r="67509" ht="8.25" customHeight="1"/>
    <row r="67510" ht="8.25" customHeight="1"/>
    <row r="67511" ht="8.25" customHeight="1"/>
    <row r="67512" ht="8.25" customHeight="1"/>
    <row r="67513" ht="8.25" customHeight="1"/>
    <row r="67514" ht="8.25" customHeight="1"/>
    <row r="67515" ht="8.25" customHeight="1"/>
    <row r="67516" ht="8.25" customHeight="1"/>
    <row r="67517" ht="8.25" customHeight="1"/>
    <row r="67518" ht="8.25" customHeight="1"/>
    <row r="67519" ht="8.25" customHeight="1"/>
    <row r="67520" ht="8.25" customHeight="1"/>
    <row r="67521" ht="8.25" customHeight="1"/>
    <row r="67522" ht="8.25" customHeight="1"/>
    <row r="67523" ht="8.25" customHeight="1"/>
    <row r="67524" ht="8.25" customHeight="1"/>
    <row r="67525" ht="8.25" customHeight="1"/>
    <row r="67526" ht="8.25" customHeight="1"/>
    <row r="67527" ht="8.25" customHeight="1"/>
    <row r="67528" ht="8.25" customHeight="1"/>
    <row r="67529" ht="8.25" customHeight="1"/>
    <row r="67530" ht="8.25" customHeight="1"/>
    <row r="67531" ht="8.25" customHeight="1"/>
    <row r="67532" ht="8.25" customHeight="1"/>
    <row r="67533" ht="8.25" customHeight="1"/>
    <row r="67534" ht="8.25" customHeight="1"/>
    <row r="67535" ht="8.25" customHeight="1"/>
    <row r="67536" ht="8.25" customHeight="1"/>
    <row r="67537" ht="8.25" customHeight="1"/>
    <row r="67538" ht="8.25" customHeight="1"/>
    <row r="67539" ht="8.25" customHeight="1"/>
    <row r="67540" ht="8.25" customHeight="1"/>
    <row r="67541" ht="8.25" customHeight="1"/>
    <row r="67542" ht="8.25" customHeight="1"/>
    <row r="67543" ht="8.25" customHeight="1"/>
    <row r="67544" ht="8.25" customHeight="1"/>
    <row r="67545" ht="8.25" customHeight="1"/>
    <row r="67546" ht="8.25" customHeight="1"/>
    <row r="67547" ht="8.25" customHeight="1"/>
    <row r="67548" ht="8.25" customHeight="1"/>
    <row r="67549" ht="8.25" customHeight="1"/>
    <row r="67550" ht="8.25" customHeight="1"/>
    <row r="67551" ht="8.25" customHeight="1"/>
    <row r="67552" ht="8.25" customHeight="1"/>
    <row r="67553" ht="8.25" customHeight="1"/>
    <row r="67554" ht="8.25" customHeight="1"/>
    <row r="67555" ht="8.25" customHeight="1"/>
    <row r="67556" ht="8.25" customHeight="1"/>
    <row r="67557" ht="8.25" customHeight="1"/>
    <row r="67558" ht="8.25" customHeight="1"/>
    <row r="67559" ht="8.25" customHeight="1"/>
    <row r="67560" ht="8.25" customHeight="1"/>
    <row r="67561" ht="8.25" customHeight="1"/>
    <row r="67562" ht="8.25" customHeight="1"/>
    <row r="67563" ht="8.25" customHeight="1"/>
    <row r="67564" ht="8.25" customHeight="1"/>
    <row r="67565" ht="8.25" customHeight="1"/>
    <row r="67566" ht="8.25" customHeight="1"/>
    <row r="67567" ht="8.25" customHeight="1"/>
    <row r="67568" ht="8.25" customHeight="1"/>
    <row r="67569" ht="8.25" customHeight="1"/>
    <row r="67570" ht="8.25" customHeight="1"/>
    <row r="67571" ht="8.25" customHeight="1"/>
    <row r="67572" ht="8.25" customHeight="1"/>
    <row r="67573" ht="8.25" customHeight="1"/>
    <row r="67574" ht="8.25" customHeight="1"/>
    <row r="67575" ht="8.25" customHeight="1"/>
    <row r="67576" ht="8.25" customHeight="1"/>
    <row r="67577" ht="8.25" customHeight="1"/>
    <row r="67578" ht="8.25" customHeight="1"/>
    <row r="67579" ht="8.25" customHeight="1"/>
    <row r="67580" ht="8.25" customHeight="1"/>
    <row r="67581" ht="8.25" customHeight="1"/>
    <row r="67582" ht="8.25" customHeight="1"/>
    <row r="67583" ht="8.25" customHeight="1"/>
    <row r="67584" ht="8.25" customHeight="1"/>
    <row r="67585" ht="8.25" customHeight="1"/>
    <row r="67586" ht="8.25" customHeight="1"/>
    <row r="67587" ht="8.25" customHeight="1"/>
    <row r="67588" ht="8.25" customHeight="1"/>
    <row r="67589" ht="8.25" customHeight="1"/>
    <row r="67590" ht="8.25" customHeight="1"/>
    <row r="67591" ht="8.25" customHeight="1"/>
    <row r="67592" ht="8.25" customHeight="1"/>
    <row r="67593" ht="8.25" customHeight="1"/>
    <row r="67594" ht="8.25" customHeight="1"/>
    <row r="67595" ht="8.25" customHeight="1"/>
    <row r="67596" ht="8.25" customHeight="1"/>
    <row r="67597" ht="8.25" customHeight="1"/>
    <row r="67598" ht="8.25" customHeight="1"/>
    <row r="67599" ht="8.25" customHeight="1"/>
    <row r="67600" ht="8.25" customHeight="1"/>
    <row r="67601" ht="8.25" customHeight="1"/>
    <row r="67602" ht="8.25" customHeight="1"/>
    <row r="67603" ht="8.25" customHeight="1"/>
    <row r="67604" ht="8.25" customHeight="1"/>
    <row r="67605" ht="8.25" customHeight="1"/>
    <row r="67606" ht="8.25" customHeight="1"/>
    <row r="67607" ht="8.25" customHeight="1"/>
    <row r="67608" ht="8.25" customHeight="1"/>
    <row r="67609" ht="8.25" customHeight="1"/>
    <row r="67610" ht="8.25" customHeight="1"/>
    <row r="67611" ht="8.25" customHeight="1"/>
    <row r="67612" ht="8.25" customHeight="1"/>
    <row r="67613" ht="8.25" customHeight="1"/>
    <row r="67614" ht="8.25" customHeight="1"/>
    <row r="67615" ht="8.25" customHeight="1"/>
    <row r="67616" ht="8.25" customHeight="1"/>
    <row r="67617" ht="8.25" customHeight="1"/>
    <row r="67618" ht="8.25" customHeight="1"/>
    <row r="67619" ht="8.25" customHeight="1"/>
    <row r="67620" ht="8.25" customHeight="1"/>
    <row r="67621" ht="8.25" customHeight="1"/>
    <row r="67622" ht="8.25" customHeight="1"/>
    <row r="67623" ht="8.25" customHeight="1"/>
    <row r="67624" ht="8.25" customHeight="1"/>
    <row r="67625" ht="8.25" customHeight="1"/>
    <row r="67626" ht="8.25" customHeight="1"/>
    <row r="67627" ht="8.25" customHeight="1"/>
    <row r="67628" ht="8.25" customHeight="1"/>
    <row r="67629" ht="8.25" customHeight="1"/>
    <row r="67630" ht="8.25" customHeight="1"/>
    <row r="67631" ht="8.25" customHeight="1"/>
    <row r="67632" ht="8.25" customHeight="1"/>
    <row r="67633" ht="8.25" customHeight="1"/>
    <row r="67634" ht="8.25" customHeight="1"/>
    <row r="67635" ht="8.25" customHeight="1"/>
    <row r="67636" ht="8.25" customHeight="1"/>
    <row r="67637" ht="8.25" customHeight="1"/>
    <row r="67638" ht="8.25" customHeight="1"/>
    <row r="67639" ht="8.25" customHeight="1"/>
    <row r="67640" ht="8.25" customHeight="1"/>
    <row r="67641" ht="8.25" customHeight="1"/>
    <row r="67642" ht="8.25" customHeight="1"/>
    <row r="67643" ht="8.25" customHeight="1"/>
    <row r="67644" ht="8.25" customHeight="1"/>
    <row r="67645" ht="8.25" customHeight="1"/>
    <row r="67646" ht="8.25" customHeight="1"/>
    <row r="67647" ht="8.25" customHeight="1"/>
    <row r="67648" ht="8.25" customHeight="1"/>
    <row r="67649" ht="8.25" customHeight="1"/>
    <row r="67650" ht="8.25" customHeight="1"/>
    <row r="67651" ht="8.25" customHeight="1"/>
    <row r="67652" ht="8.25" customHeight="1"/>
    <row r="67653" ht="8.25" customHeight="1"/>
    <row r="67654" ht="8.25" customHeight="1"/>
    <row r="67655" ht="8.25" customHeight="1"/>
    <row r="67656" ht="8.25" customHeight="1"/>
    <row r="67657" ht="8.25" customHeight="1"/>
    <row r="67658" ht="8.25" customHeight="1"/>
    <row r="67659" ht="8.25" customHeight="1"/>
    <row r="67660" ht="8.25" customHeight="1"/>
    <row r="67661" ht="8.25" customHeight="1"/>
    <row r="67662" ht="8.25" customHeight="1"/>
    <row r="67663" ht="8.25" customHeight="1"/>
    <row r="67664" ht="8.25" customHeight="1"/>
    <row r="67665" ht="8.25" customHeight="1"/>
    <row r="67666" ht="8.25" customHeight="1"/>
    <row r="67667" ht="8.25" customHeight="1"/>
    <row r="67668" ht="8.25" customHeight="1"/>
    <row r="67669" ht="8.25" customHeight="1"/>
    <row r="67670" ht="8.25" customHeight="1"/>
    <row r="67671" ht="8.25" customHeight="1"/>
    <row r="67672" ht="8.25" customHeight="1"/>
    <row r="67673" ht="8.25" customHeight="1"/>
    <row r="67674" ht="8.25" customHeight="1"/>
    <row r="67675" ht="8.25" customHeight="1"/>
    <row r="67676" ht="8.25" customHeight="1"/>
    <row r="67677" ht="8.25" customHeight="1"/>
    <row r="67678" ht="8.25" customHeight="1"/>
    <row r="67679" ht="8.25" customHeight="1"/>
    <row r="67680" ht="8.25" customHeight="1"/>
    <row r="67681" ht="8.25" customHeight="1"/>
    <row r="67682" ht="8.25" customHeight="1"/>
    <row r="67683" ht="8.25" customHeight="1"/>
    <row r="67684" ht="8.25" customHeight="1"/>
    <row r="67685" ht="8.25" customHeight="1"/>
    <row r="67686" ht="8.25" customHeight="1"/>
    <row r="67687" ht="8.25" customHeight="1"/>
    <row r="67688" ht="8.25" customHeight="1"/>
    <row r="67689" ht="8.25" customHeight="1"/>
    <row r="67690" ht="8.25" customHeight="1"/>
    <row r="67691" ht="8.25" customHeight="1"/>
    <row r="67692" ht="8.25" customHeight="1"/>
    <row r="67693" ht="8.25" customHeight="1"/>
    <row r="67694" ht="8.25" customHeight="1"/>
    <row r="67695" ht="8.25" customHeight="1"/>
    <row r="67696" ht="8.25" customHeight="1"/>
    <row r="67697" ht="8.25" customHeight="1"/>
    <row r="67698" ht="8.25" customHeight="1"/>
    <row r="67699" ht="8.25" customHeight="1"/>
    <row r="67700" ht="8.25" customHeight="1"/>
    <row r="67701" ht="8.25" customHeight="1"/>
    <row r="67702" ht="8.25" customHeight="1"/>
    <row r="67703" ht="8.25" customHeight="1"/>
    <row r="67704" ht="8.25" customHeight="1"/>
    <row r="67705" ht="8.25" customHeight="1"/>
    <row r="67706" ht="8.25" customHeight="1"/>
    <row r="67707" ht="8.25" customHeight="1"/>
    <row r="67708" ht="8.25" customHeight="1"/>
    <row r="67709" ht="8.25" customHeight="1"/>
    <row r="67710" ht="8.25" customHeight="1"/>
    <row r="67711" ht="8.25" customHeight="1"/>
    <row r="67712" ht="8.25" customHeight="1"/>
    <row r="67713" ht="8.25" customHeight="1"/>
    <row r="67714" ht="8.25" customHeight="1"/>
    <row r="67715" ht="8.25" customHeight="1"/>
    <row r="67716" ht="8.25" customHeight="1"/>
    <row r="67717" ht="8.25" customHeight="1"/>
    <row r="67718" ht="8.25" customHeight="1"/>
    <row r="67719" ht="8.25" customHeight="1"/>
    <row r="67720" ht="8.25" customHeight="1"/>
    <row r="67721" ht="8.25" customHeight="1"/>
    <row r="67722" ht="8.25" customHeight="1"/>
    <row r="67723" ht="8.25" customHeight="1"/>
    <row r="67724" ht="8.25" customHeight="1"/>
    <row r="67725" ht="8.25" customHeight="1"/>
    <row r="67726" ht="8.25" customHeight="1"/>
    <row r="67727" ht="8.25" customHeight="1"/>
    <row r="67728" ht="8.25" customHeight="1"/>
    <row r="67729" ht="8.25" customHeight="1"/>
    <row r="67730" ht="8.25" customHeight="1"/>
    <row r="67731" ht="8.25" customHeight="1"/>
    <row r="67732" ht="8.25" customHeight="1"/>
    <row r="67733" ht="8.25" customHeight="1"/>
    <row r="67734" ht="8.25" customHeight="1"/>
    <row r="67735" ht="8.25" customHeight="1"/>
    <row r="67736" ht="8.25" customHeight="1"/>
    <row r="67737" ht="8.25" customHeight="1"/>
    <row r="67738" ht="8.25" customHeight="1"/>
    <row r="67739" ht="8.25" customHeight="1"/>
    <row r="67740" ht="8.25" customHeight="1"/>
    <row r="67741" ht="8.25" customHeight="1"/>
    <row r="67742" ht="8.25" customHeight="1"/>
    <row r="67743" ht="8.25" customHeight="1"/>
    <row r="67744" ht="8.25" customHeight="1"/>
    <row r="67745" ht="8.25" customHeight="1"/>
    <row r="67746" ht="8.25" customHeight="1"/>
    <row r="67747" ht="8.25" customHeight="1"/>
    <row r="67748" ht="8.25" customHeight="1"/>
    <row r="67749" ht="8.25" customHeight="1"/>
    <row r="67750" ht="8.25" customHeight="1"/>
    <row r="67751" ht="8.25" customHeight="1"/>
    <row r="67752" ht="8.25" customHeight="1"/>
    <row r="67753" ht="8.25" customHeight="1"/>
    <row r="67754" ht="8.25" customHeight="1"/>
    <row r="67755" ht="8.25" customHeight="1"/>
    <row r="67756" ht="8.25" customHeight="1"/>
    <row r="67757" ht="8.25" customHeight="1"/>
    <row r="67758" ht="8.25" customHeight="1"/>
    <row r="67759" ht="8.25" customHeight="1"/>
    <row r="67760" ht="8.25" customHeight="1"/>
    <row r="67761" ht="8.25" customHeight="1"/>
    <row r="67762" ht="8.25" customHeight="1"/>
    <row r="67763" ht="8.25" customHeight="1"/>
    <row r="67764" ht="8.25" customHeight="1"/>
    <row r="67765" ht="8.25" customHeight="1"/>
    <row r="67766" ht="8.25" customHeight="1"/>
    <row r="67767" ht="8.25" customHeight="1"/>
    <row r="67768" ht="8.25" customHeight="1"/>
    <row r="67769" ht="8.25" customHeight="1"/>
    <row r="67770" ht="8.25" customHeight="1"/>
    <row r="67771" ht="8.25" customHeight="1"/>
    <row r="67772" ht="8.25" customHeight="1"/>
    <row r="67773" ht="8.25" customHeight="1"/>
    <row r="67774" ht="8.25" customHeight="1"/>
    <row r="67775" ht="8.25" customHeight="1"/>
    <row r="67776" ht="8.25" customHeight="1"/>
    <row r="67777" ht="8.25" customHeight="1"/>
    <row r="67778" ht="8.25" customHeight="1"/>
    <row r="67779" ht="8.25" customHeight="1"/>
    <row r="67780" ht="8.25" customHeight="1"/>
    <row r="67781" ht="8.25" customHeight="1"/>
    <row r="67782" ht="8.25" customHeight="1"/>
    <row r="67783" ht="8.25" customHeight="1"/>
    <row r="67784" ht="8.25" customHeight="1"/>
    <row r="67785" ht="8.25" customHeight="1"/>
    <row r="67786" ht="8.25" customHeight="1"/>
    <row r="67787" ht="8.25" customHeight="1"/>
    <row r="67788" ht="8.25" customHeight="1"/>
    <row r="67789" ht="8.25" customHeight="1"/>
    <row r="67790" ht="8.25" customHeight="1"/>
    <row r="67791" ht="8.25" customHeight="1"/>
    <row r="67792" ht="8.25" customHeight="1"/>
    <row r="67793" ht="8.25" customHeight="1"/>
    <row r="67794" ht="8.25" customHeight="1"/>
    <row r="67795" ht="8.25" customHeight="1"/>
    <row r="67796" ht="8.25" customHeight="1"/>
    <row r="67797" ht="8.25" customHeight="1"/>
    <row r="67798" ht="8.25" customHeight="1"/>
    <row r="67799" ht="8.25" customHeight="1"/>
    <row r="67800" ht="8.25" customHeight="1"/>
    <row r="67801" ht="8.25" customHeight="1"/>
    <row r="67802" ht="8.25" customHeight="1"/>
    <row r="67803" ht="8.25" customHeight="1"/>
    <row r="67804" ht="8.25" customHeight="1"/>
    <row r="67805" ht="8.25" customHeight="1"/>
    <row r="67806" ht="8.25" customHeight="1"/>
    <row r="67807" ht="8.25" customHeight="1"/>
    <row r="67808" ht="8.25" customHeight="1"/>
    <row r="67809" ht="8.25" customHeight="1"/>
    <row r="67810" ht="8.25" customHeight="1"/>
    <row r="67811" ht="8.25" customHeight="1"/>
    <row r="67812" ht="8.25" customHeight="1"/>
    <row r="67813" ht="8.25" customHeight="1"/>
    <row r="67814" ht="8.25" customHeight="1"/>
    <row r="67815" ht="8.25" customHeight="1"/>
    <row r="67816" ht="8.25" customHeight="1"/>
    <row r="67817" ht="8.25" customHeight="1"/>
    <row r="67818" ht="8.25" customHeight="1"/>
    <row r="67819" ht="8.25" customHeight="1"/>
    <row r="67820" ht="8.25" customHeight="1"/>
    <row r="67821" ht="8.25" customHeight="1"/>
    <row r="67822" ht="8.25" customHeight="1"/>
    <row r="67823" ht="8.25" customHeight="1"/>
    <row r="67824" ht="8.25" customHeight="1"/>
    <row r="67825" ht="8.25" customHeight="1"/>
    <row r="67826" ht="8.25" customHeight="1"/>
    <row r="67827" ht="8.25" customHeight="1"/>
    <row r="67828" ht="8.25" customHeight="1"/>
    <row r="67829" ht="8.25" customHeight="1"/>
    <row r="67830" ht="8.25" customHeight="1"/>
    <row r="67831" ht="8.25" customHeight="1"/>
    <row r="67832" ht="8.25" customHeight="1"/>
    <row r="67833" ht="8.25" customHeight="1"/>
    <row r="67834" ht="8.25" customHeight="1"/>
    <row r="67835" ht="8.25" customHeight="1"/>
    <row r="67836" ht="8.25" customHeight="1"/>
    <row r="67837" ht="8.25" customHeight="1"/>
    <row r="67838" ht="8.25" customHeight="1"/>
    <row r="67839" ht="8.25" customHeight="1"/>
    <row r="67840" ht="8.25" customHeight="1"/>
    <row r="67841" ht="8.25" customHeight="1"/>
    <row r="67842" ht="8.25" customHeight="1"/>
    <row r="67843" ht="8.25" customHeight="1"/>
    <row r="67844" ht="8.25" customHeight="1"/>
    <row r="67845" ht="8.25" customHeight="1"/>
    <row r="67846" ht="8.25" customHeight="1"/>
    <row r="67847" ht="8.25" customHeight="1"/>
    <row r="67848" ht="8.25" customHeight="1"/>
    <row r="67849" ht="8.25" customHeight="1"/>
    <row r="67850" ht="8.25" customHeight="1"/>
    <row r="67851" ht="8.25" customHeight="1"/>
    <row r="67852" ht="8.25" customHeight="1"/>
    <row r="67853" ht="8.25" customHeight="1"/>
    <row r="67854" ht="8.25" customHeight="1"/>
    <row r="67855" ht="8.25" customHeight="1"/>
    <row r="67856" ht="8.25" customHeight="1"/>
    <row r="67857" ht="8.25" customHeight="1"/>
    <row r="67858" ht="8.25" customHeight="1"/>
    <row r="67859" ht="8.25" customHeight="1"/>
    <row r="67860" ht="8.25" customHeight="1"/>
    <row r="67861" ht="8.25" customHeight="1"/>
    <row r="67862" ht="8.25" customHeight="1"/>
    <row r="67863" ht="8.25" customHeight="1"/>
    <row r="67864" ht="8.25" customHeight="1"/>
    <row r="67865" ht="8.25" customHeight="1"/>
    <row r="67866" ht="8.25" customHeight="1"/>
    <row r="67867" ht="8.25" customHeight="1"/>
    <row r="67868" ht="8.25" customHeight="1"/>
    <row r="67869" ht="8.25" customHeight="1"/>
    <row r="67870" ht="8.25" customHeight="1"/>
    <row r="67871" ht="8.25" customHeight="1"/>
    <row r="67872" ht="8.25" customHeight="1"/>
    <row r="67873" ht="8.25" customHeight="1"/>
    <row r="67874" ht="8.25" customHeight="1"/>
    <row r="67875" ht="8.25" customHeight="1"/>
    <row r="67876" ht="8.25" customHeight="1"/>
    <row r="67877" ht="8.25" customHeight="1"/>
    <row r="67878" ht="8.25" customHeight="1"/>
    <row r="67879" ht="8.25" customHeight="1"/>
    <row r="67880" ht="8.25" customHeight="1"/>
    <row r="67881" ht="8.25" customHeight="1"/>
    <row r="67882" ht="8.25" customHeight="1"/>
    <row r="67883" ht="8.25" customHeight="1"/>
    <row r="67884" ht="8.25" customHeight="1"/>
    <row r="67885" ht="8.25" customHeight="1"/>
    <row r="67886" ht="8.25" customHeight="1"/>
    <row r="67887" ht="8.25" customHeight="1"/>
    <row r="67888" ht="8.25" customHeight="1"/>
    <row r="67889" ht="8.25" customHeight="1"/>
    <row r="67890" ht="8.25" customHeight="1"/>
    <row r="67891" ht="8.25" customHeight="1"/>
    <row r="67892" ht="8.25" customHeight="1"/>
    <row r="67893" ht="8.25" customHeight="1"/>
    <row r="67894" ht="8.25" customHeight="1"/>
    <row r="67895" ht="8.25" customHeight="1"/>
    <row r="67896" ht="8.25" customHeight="1"/>
    <row r="67897" ht="8.25" customHeight="1"/>
    <row r="67898" ht="8.25" customHeight="1"/>
    <row r="67899" ht="8.25" customHeight="1"/>
    <row r="67900" ht="8.25" customHeight="1"/>
    <row r="67901" ht="8.25" customHeight="1"/>
    <row r="67902" ht="8.25" customHeight="1"/>
    <row r="67903" ht="8.25" customHeight="1"/>
    <row r="67904" ht="8.25" customHeight="1"/>
    <row r="67905" ht="8.25" customHeight="1"/>
    <row r="67906" ht="8.25" customHeight="1"/>
    <row r="67907" ht="8.25" customHeight="1"/>
    <row r="67908" ht="8.25" customHeight="1"/>
    <row r="67909" ht="8.25" customHeight="1"/>
    <row r="67910" ht="8.25" customHeight="1"/>
    <row r="67911" ht="8.25" customHeight="1"/>
    <row r="67912" ht="8.25" customHeight="1"/>
    <row r="67913" ht="8.25" customHeight="1"/>
    <row r="67914" ht="8.25" customHeight="1"/>
    <row r="67915" ht="8.25" customHeight="1"/>
    <row r="67916" ht="8.25" customHeight="1"/>
    <row r="67917" ht="8.25" customHeight="1"/>
    <row r="67918" ht="8.25" customHeight="1"/>
    <row r="67919" ht="8.25" customHeight="1"/>
    <row r="67920" ht="8.25" customHeight="1"/>
    <row r="67921" ht="8.25" customHeight="1"/>
    <row r="67922" ht="8.25" customHeight="1"/>
    <row r="67923" ht="8.25" customHeight="1"/>
    <row r="67924" ht="8.25" customHeight="1"/>
    <row r="67925" ht="8.25" customHeight="1"/>
    <row r="67926" ht="8.25" customHeight="1"/>
    <row r="67927" ht="8.25" customHeight="1"/>
    <row r="67928" ht="8.25" customHeight="1"/>
    <row r="67929" ht="8.25" customHeight="1"/>
    <row r="67930" ht="8.25" customHeight="1"/>
    <row r="67931" ht="8.25" customHeight="1"/>
    <row r="67932" ht="8.25" customHeight="1"/>
    <row r="67933" ht="8.25" customHeight="1"/>
    <row r="67934" ht="8.25" customHeight="1"/>
    <row r="67935" ht="8.25" customHeight="1"/>
    <row r="67936" ht="8.25" customHeight="1"/>
    <row r="67937" ht="8.25" customHeight="1"/>
    <row r="67938" ht="8.25" customHeight="1"/>
    <row r="67939" ht="8.25" customHeight="1"/>
    <row r="67940" ht="8.25" customHeight="1"/>
    <row r="67941" ht="8.25" customHeight="1"/>
    <row r="67942" ht="8.25" customHeight="1"/>
    <row r="67943" ht="8.25" customHeight="1"/>
    <row r="67944" ht="8.25" customHeight="1"/>
    <row r="67945" ht="8.25" customHeight="1"/>
    <row r="67946" ht="8.25" customHeight="1"/>
    <row r="67947" ht="8.25" customHeight="1"/>
    <row r="67948" ht="8.25" customHeight="1"/>
    <row r="67949" ht="8.25" customHeight="1"/>
    <row r="67950" ht="8.25" customHeight="1"/>
    <row r="67951" ht="8.25" customHeight="1"/>
    <row r="67952" ht="8.25" customHeight="1"/>
    <row r="67953" ht="8.25" customHeight="1"/>
    <row r="67954" ht="8.25" customHeight="1"/>
    <row r="67955" ht="8.25" customHeight="1"/>
    <row r="67956" ht="8.25" customHeight="1"/>
    <row r="67957" ht="8.25" customHeight="1"/>
    <row r="67958" ht="8.25" customHeight="1"/>
    <row r="67959" ht="8.25" customHeight="1"/>
    <row r="67960" ht="8.25" customHeight="1"/>
    <row r="67961" ht="8.25" customHeight="1"/>
    <row r="67962" ht="8.25" customHeight="1"/>
    <row r="67963" ht="8.25" customHeight="1"/>
    <row r="67964" ht="8.25" customHeight="1"/>
    <row r="67965" ht="8.25" customHeight="1"/>
    <row r="67966" ht="8.25" customHeight="1"/>
    <row r="67967" ht="8.25" customHeight="1"/>
    <row r="67968" ht="8.25" customHeight="1"/>
    <row r="67969" ht="8.25" customHeight="1"/>
    <row r="67970" ht="8.25" customHeight="1"/>
    <row r="67971" ht="8.25" customHeight="1"/>
    <row r="67972" ht="8.25" customHeight="1"/>
    <row r="67973" ht="8.25" customHeight="1"/>
    <row r="67974" ht="8.25" customHeight="1"/>
    <row r="67975" ht="8.25" customHeight="1"/>
    <row r="67976" ht="8.25" customHeight="1"/>
    <row r="67977" ht="8.25" customHeight="1"/>
    <row r="67978" ht="8.25" customHeight="1"/>
    <row r="67979" ht="8.25" customHeight="1"/>
    <row r="67980" ht="8.25" customHeight="1"/>
    <row r="67981" ht="8.25" customHeight="1"/>
    <row r="67982" ht="8.25" customHeight="1"/>
    <row r="67983" ht="8.25" customHeight="1"/>
    <row r="67984" ht="8.25" customHeight="1"/>
    <row r="67985" ht="8.25" customHeight="1"/>
    <row r="67986" ht="8.25" customHeight="1"/>
    <row r="67987" ht="8.25" customHeight="1"/>
    <row r="67988" ht="8.25" customHeight="1"/>
    <row r="67989" ht="8.25" customHeight="1"/>
    <row r="67990" ht="8.25" customHeight="1"/>
    <row r="67991" ht="8.25" customHeight="1"/>
    <row r="67992" ht="8.25" customHeight="1"/>
    <row r="67993" ht="8.25" customHeight="1"/>
    <row r="67994" ht="8.25" customHeight="1"/>
    <row r="67995" ht="8.25" customHeight="1"/>
    <row r="67996" ht="8.25" customHeight="1"/>
    <row r="67997" ht="8.25" customHeight="1"/>
    <row r="67998" ht="8.25" customHeight="1"/>
    <row r="67999" ht="8.25" customHeight="1"/>
    <row r="68000" ht="8.25" customHeight="1"/>
    <row r="68001" ht="8.25" customHeight="1"/>
    <row r="68002" ht="8.25" customHeight="1"/>
    <row r="68003" ht="8.25" customHeight="1"/>
    <row r="68004" ht="8.25" customHeight="1"/>
    <row r="68005" ht="8.25" customHeight="1"/>
    <row r="68006" ht="8.25" customHeight="1"/>
    <row r="68007" ht="8.25" customHeight="1"/>
    <row r="68008" ht="8.25" customHeight="1"/>
    <row r="68009" ht="8.25" customHeight="1"/>
    <row r="68010" ht="8.25" customHeight="1"/>
    <row r="68011" ht="8.25" customHeight="1"/>
    <row r="68012" ht="8.25" customHeight="1"/>
    <row r="68013" ht="8.25" customHeight="1"/>
    <row r="68014" ht="8.25" customHeight="1"/>
    <row r="68015" ht="8.25" customHeight="1"/>
    <row r="68016" ht="8.25" customHeight="1"/>
    <row r="68017" ht="8.25" customHeight="1"/>
    <row r="68018" ht="8.25" customHeight="1"/>
    <row r="68019" ht="8.25" customHeight="1"/>
    <row r="68020" ht="8.25" customHeight="1"/>
    <row r="68021" ht="8.25" customHeight="1"/>
    <row r="68022" ht="8.25" customHeight="1"/>
    <row r="68023" ht="8.25" customHeight="1"/>
    <row r="68024" ht="8.25" customHeight="1"/>
    <row r="68025" ht="8.25" customHeight="1"/>
    <row r="68026" ht="8.25" customHeight="1"/>
    <row r="68027" ht="8.25" customHeight="1"/>
    <row r="68028" ht="8.25" customHeight="1"/>
    <row r="68029" ht="8.25" customHeight="1"/>
    <row r="68030" ht="8.25" customHeight="1"/>
    <row r="68031" ht="8.25" customHeight="1"/>
    <row r="68032" ht="8.25" customHeight="1"/>
    <row r="68033" ht="8.25" customHeight="1"/>
    <row r="68034" ht="8.25" customHeight="1"/>
    <row r="68035" ht="8.25" customHeight="1"/>
    <row r="68036" ht="8.25" customHeight="1"/>
    <row r="68037" ht="8.25" customHeight="1"/>
    <row r="68038" ht="8.25" customHeight="1"/>
    <row r="68039" ht="8.25" customHeight="1"/>
    <row r="68040" ht="8.25" customHeight="1"/>
    <row r="68041" ht="8.25" customHeight="1"/>
    <row r="68042" ht="8.25" customHeight="1"/>
    <row r="68043" ht="8.25" customHeight="1"/>
    <row r="68044" ht="8.25" customHeight="1"/>
    <row r="68045" ht="8.25" customHeight="1"/>
    <row r="68046" ht="8.25" customHeight="1"/>
    <row r="68047" ht="8.25" customHeight="1"/>
    <row r="68048" ht="8.25" customHeight="1"/>
    <row r="68049" ht="8.25" customHeight="1"/>
    <row r="68050" ht="8.25" customHeight="1"/>
    <row r="68051" ht="8.25" customHeight="1"/>
    <row r="68052" ht="8.25" customHeight="1"/>
    <row r="68053" ht="8.25" customHeight="1"/>
    <row r="68054" ht="8.25" customHeight="1"/>
    <row r="68055" ht="8.25" customHeight="1"/>
    <row r="68056" ht="8.25" customHeight="1"/>
    <row r="68057" ht="8.25" customHeight="1"/>
    <row r="68058" ht="8.25" customHeight="1"/>
    <row r="68059" ht="8.25" customHeight="1"/>
    <row r="68060" ht="8.25" customHeight="1"/>
    <row r="68061" ht="8.25" customHeight="1"/>
    <row r="68062" ht="8.25" customHeight="1"/>
    <row r="68063" ht="8.25" customHeight="1"/>
    <row r="68064" ht="8.25" customHeight="1"/>
    <row r="68065" ht="8.25" customHeight="1"/>
    <row r="68066" ht="8.25" customHeight="1"/>
    <row r="68067" ht="8.25" customHeight="1"/>
    <row r="68068" ht="8.25" customHeight="1"/>
    <row r="68069" ht="8.25" customHeight="1"/>
    <row r="68070" ht="8.25" customHeight="1"/>
    <row r="68071" ht="8.25" customHeight="1"/>
    <row r="68072" ht="8.25" customHeight="1"/>
    <row r="68073" ht="8.25" customHeight="1"/>
    <row r="68074" ht="8.25" customHeight="1"/>
    <row r="68075" ht="8.25" customHeight="1"/>
    <row r="68076" ht="8.25" customHeight="1"/>
    <row r="68077" ht="8.25" customHeight="1"/>
    <row r="68078" ht="8.25" customHeight="1"/>
    <row r="68079" ht="8.25" customHeight="1"/>
    <row r="68080" ht="8.25" customHeight="1"/>
    <row r="68081" ht="8.25" customHeight="1"/>
    <row r="68082" ht="8.25" customHeight="1"/>
    <row r="68083" ht="8.25" customHeight="1"/>
    <row r="68084" ht="8.25" customHeight="1"/>
    <row r="68085" ht="8.25" customHeight="1"/>
    <row r="68086" ht="8.25" customHeight="1"/>
    <row r="68087" ht="8.25" customHeight="1"/>
    <row r="68088" ht="8.25" customHeight="1"/>
    <row r="68089" ht="8.25" customHeight="1"/>
    <row r="68090" ht="8.25" customHeight="1"/>
    <row r="68091" ht="8.25" customHeight="1"/>
    <row r="68092" ht="8.25" customHeight="1"/>
    <row r="68093" ht="8.25" customHeight="1"/>
    <row r="68094" ht="8.25" customHeight="1"/>
    <row r="68095" ht="8.25" customHeight="1"/>
    <row r="68096" ht="8.25" customHeight="1"/>
    <row r="68097" ht="8.25" customHeight="1"/>
    <row r="68098" ht="8.25" customHeight="1"/>
    <row r="68099" ht="8.25" customHeight="1"/>
    <row r="68100" ht="8.25" customHeight="1"/>
    <row r="68101" ht="8.25" customHeight="1"/>
    <row r="68102" ht="8.25" customHeight="1"/>
    <row r="68103" ht="8.25" customHeight="1"/>
    <row r="68104" ht="8.25" customHeight="1"/>
    <row r="68105" ht="8.25" customHeight="1"/>
    <row r="68106" ht="8.25" customHeight="1"/>
    <row r="68107" ht="8.25" customHeight="1"/>
    <row r="68108" ht="8.25" customHeight="1"/>
    <row r="68109" ht="8.25" customHeight="1"/>
    <row r="68110" ht="8.25" customHeight="1"/>
    <row r="68111" ht="8.25" customHeight="1"/>
    <row r="68112" ht="8.25" customHeight="1"/>
    <row r="68113" ht="8.25" customHeight="1"/>
    <row r="68114" ht="8.25" customHeight="1"/>
    <row r="68115" ht="8.25" customHeight="1"/>
    <row r="68116" ht="8.25" customHeight="1"/>
    <row r="68117" ht="8.25" customHeight="1"/>
    <row r="68118" ht="8.25" customHeight="1"/>
    <row r="68119" ht="8.25" customHeight="1"/>
    <row r="68120" ht="8.25" customHeight="1"/>
    <row r="68121" ht="8.25" customHeight="1"/>
    <row r="68122" ht="8.25" customHeight="1"/>
    <row r="68123" ht="8.25" customHeight="1"/>
    <row r="68124" ht="8.25" customHeight="1"/>
    <row r="68125" ht="8.25" customHeight="1"/>
    <row r="68126" ht="8.25" customHeight="1"/>
    <row r="68127" ht="8.25" customHeight="1"/>
    <row r="68128" ht="8.25" customHeight="1"/>
    <row r="68129" ht="8.25" customHeight="1"/>
    <row r="68130" ht="8.25" customHeight="1"/>
    <row r="68131" ht="8.25" customHeight="1"/>
    <row r="68132" ht="8.25" customHeight="1"/>
    <row r="68133" ht="8.25" customHeight="1"/>
    <row r="68134" ht="8.25" customHeight="1"/>
    <row r="68135" ht="8.25" customHeight="1"/>
    <row r="68136" ht="8.25" customHeight="1"/>
    <row r="68137" ht="8.25" customHeight="1"/>
    <row r="68138" ht="8.25" customHeight="1"/>
    <row r="68139" ht="8.25" customHeight="1"/>
    <row r="68140" ht="8.25" customHeight="1"/>
    <row r="68141" ht="8.25" customHeight="1"/>
    <row r="68142" ht="8.25" customHeight="1"/>
    <row r="68143" ht="8.25" customHeight="1"/>
    <row r="68144" ht="8.25" customHeight="1"/>
    <row r="68145" ht="8.25" customHeight="1"/>
    <row r="68146" ht="8.25" customHeight="1"/>
    <row r="68147" ht="8.25" customHeight="1"/>
    <row r="68148" ht="8.25" customHeight="1"/>
    <row r="68149" ht="8.25" customHeight="1"/>
    <row r="68150" ht="8.25" customHeight="1"/>
    <row r="68151" ht="8.25" customHeight="1"/>
    <row r="68152" ht="8.25" customHeight="1"/>
    <row r="68153" ht="8.25" customHeight="1"/>
    <row r="68154" ht="8.25" customHeight="1"/>
    <row r="68155" ht="8.25" customHeight="1"/>
    <row r="68156" ht="8.25" customHeight="1"/>
    <row r="68157" ht="8.25" customHeight="1"/>
    <row r="68158" ht="8.25" customHeight="1"/>
    <row r="68159" ht="8.25" customHeight="1"/>
    <row r="68160" ht="8.25" customHeight="1"/>
    <row r="68161" ht="8.25" customHeight="1"/>
    <row r="68162" ht="8.25" customHeight="1"/>
    <row r="68163" ht="8.25" customHeight="1"/>
    <row r="68164" ht="8.25" customHeight="1"/>
    <row r="68165" ht="8.25" customHeight="1"/>
    <row r="68166" ht="8.25" customHeight="1"/>
    <row r="68167" ht="8.25" customHeight="1"/>
    <row r="68168" ht="8.25" customHeight="1"/>
    <row r="68169" ht="8.25" customHeight="1"/>
    <row r="68170" ht="8.25" customHeight="1"/>
    <row r="68171" ht="8.25" customHeight="1"/>
    <row r="68172" ht="8.25" customHeight="1"/>
    <row r="68173" ht="8.25" customHeight="1"/>
    <row r="68174" ht="8.25" customHeight="1"/>
    <row r="68175" ht="8.25" customHeight="1"/>
    <row r="68176" ht="8.25" customHeight="1"/>
    <row r="68177" ht="8.25" customHeight="1"/>
    <row r="68178" ht="8.25" customHeight="1"/>
    <row r="68179" ht="8.25" customHeight="1"/>
    <row r="68180" ht="8.25" customHeight="1"/>
    <row r="68181" ht="8.25" customHeight="1"/>
    <row r="68182" ht="8.25" customHeight="1"/>
    <row r="68183" ht="8.25" customHeight="1"/>
    <row r="68184" ht="8.25" customHeight="1"/>
    <row r="68185" ht="8.25" customHeight="1"/>
    <row r="68186" ht="8.25" customHeight="1"/>
    <row r="68187" ht="8.25" customHeight="1"/>
    <row r="68188" ht="8.25" customHeight="1"/>
    <row r="68189" ht="8.25" customHeight="1"/>
    <row r="68190" ht="8.25" customHeight="1"/>
    <row r="68191" ht="8.25" customHeight="1"/>
    <row r="68192" ht="8.25" customHeight="1"/>
    <row r="68193" ht="8.25" customHeight="1"/>
    <row r="68194" ht="8.25" customHeight="1"/>
    <row r="68195" ht="8.25" customHeight="1"/>
    <row r="68196" ht="8.25" customHeight="1"/>
    <row r="68197" ht="8.25" customHeight="1"/>
    <row r="68198" ht="8.25" customHeight="1"/>
    <row r="68199" ht="8.25" customHeight="1"/>
    <row r="68200" ht="8.25" customHeight="1"/>
    <row r="68201" ht="8.25" customHeight="1"/>
    <row r="68202" ht="8.25" customHeight="1"/>
    <row r="68203" ht="8.25" customHeight="1"/>
    <row r="68204" ht="8.25" customHeight="1"/>
    <row r="68205" ht="8.25" customHeight="1"/>
    <row r="68206" ht="8.25" customHeight="1"/>
    <row r="68207" ht="8.25" customHeight="1"/>
    <row r="68208" ht="8.25" customHeight="1"/>
    <row r="68209" ht="8.25" customHeight="1"/>
    <row r="68210" ht="8.25" customHeight="1"/>
    <row r="68211" ht="8.25" customHeight="1"/>
    <row r="68212" ht="8.25" customHeight="1"/>
    <row r="68213" ht="8.25" customHeight="1"/>
    <row r="68214" ht="8.25" customHeight="1"/>
    <row r="68215" ht="8.25" customHeight="1"/>
    <row r="68216" ht="8.25" customHeight="1"/>
    <row r="68217" ht="8.25" customHeight="1"/>
    <row r="68218" ht="8.25" customHeight="1"/>
    <row r="68219" ht="8.25" customHeight="1"/>
    <row r="68220" ht="8.25" customHeight="1"/>
    <row r="68221" ht="8.25" customHeight="1"/>
    <row r="68222" ht="8.25" customHeight="1"/>
    <row r="68223" ht="8.25" customHeight="1"/>
    <row r="68224" ht="8.25" customHeight="1"/>
    <row r="68225" ht="8.25" customHeight="1"/>
    <row r="68226" ht="8.25" customHeight="1"/>
    <row r="68227" ht="8.25" customHeight="1"/>
    <row r="68228" ht="8.25" customHeight="1"/>
    <row r="68229" ht="8.25" customHeight="1"/>
    <row r="68230" ht="8.25" customHeight="1"/>
    <row r="68231" ht="8.25" customHeight="1"/>
    <row r="68232" ht="8.25" customHeight="1"/>
    <row r="68233" ht="8.25" customHeight="1"/>
    <row r="68234" ht="8.25" customHeight="1"/>
    <row r="68235" ht="8.25" customHeight="1"/>
    <row r="68236" ht="8.25" customHeight="1"/>
    <row r="68237" ht="8.25" customHeight="1"/>
    <row r="68238" ht="8.25" customHeight="1"/>
    <row r="68239" ht="8.25" customHeight="1"/>
    <row r="68240" ht="8.25" customHeight="1"/>
    <row r="68241" ht="8.25" customHeight="1"/>
    <row r="68242" ht="8.25" customHeight="1"/>
    <row r="68243" ht="8.25" customHeight="1"/>
    <row r="68244" ht="8.25" customHeight="1"/>
    <row r="68245" ht="8.25" customHeight="1"/>
    <row r="68246" ht="8.25" customHeight="1"/>
    <row r="68247" ht="8.25" customHeight="1"/>
    <row r="68248" ht="8.25" customHeight="1"/>
    <row r="68249" ht="8.25" customHeight="1"/>
    <row r="68250" ht="8.25" customHeight="1"/>
    <row r="68251" ht="8.25" customHeight="1"/>
    <row r="68252" ht="8.25" customHeight="1"/>
    <row r="68253" ht="8.25" customHeight="1"/>
    <row r="68254" ht="8.25" customHeight="1"/>
    <row r="68255" ht="8.25" customHeight="1"/>
    <row r="68256" ht="8.25" customHeight="1"/>
    <row r="68257" ht="8.25" customHeight="1"/>
    <row r="68258" ht="8.25" customHeight="1"/>
    <row r="68259" ht="8.25" customHeight="1"/>
    <row r="68260" ht="8.25" customHeight="1"/>
    <row r="68261" ht="8.25" customHeight="1"/>
    <row r="68262" ht="8.25" customHeight="1"/>
    <row r="68263" ht="8.25" customHeight="1"/>
    <row r="68264" ht="8.25" customHeight="1"/>
    <row r="68265" ht="8.25" customHeight="1"/>
    <row r="68266" ht="8.25" customHeight="1"/>
    <row r="68267" ht="8.25" customHeight="1"/>
    <row r="68268" ht="8.25" customHeight="1"/>
    <row r="68269" ht="8.25" customHeight="1"/>
    <row r="68270" ht="8.25" customHeight="1"/>
    <row r="68271" ht="8.25" customHeight="1"/>
    <row r="68272" ht="8.25" customHeight="1"/>
    <row r="68273" ht="8.25" customHeight="1"/>
    <row r="68274" ht="8.25" customHeight="1"/>
    <row r="68275" ht="8.25" customHeight="1"/>
    <row r="68276" ht="8.25" customHeight="1"/>
    <row r="68277" ht="8.25" customHeight="1"/>
    <row r="68278" ht="8.25" customHeight="1"/>
    <row r="68279" ht="8.25" customHeight="1"/>
    <row r="68280" ht="8.25" customHeight="1"/>
    <row r="68281" ht="8.25" customHeight="1"/>
    <row r="68282" ht="8.25" customHeight="1"/>
    <row r="68283" ht="8.25" customHeight="1"/>
    <row r="68284" ht="8.25" customHeight="1"/>
    <row r="68285" ht="8.25" customHeight="1"/>
    <row r="68286" ht="8.25" customHeight="1"/>
    <row r="68287" ht="8.25" customHeight="1"/>
    <row r="68288" ht="8.25" customHeight="1"/>
    <row r="68289" ht="8.25" customHeight="1"/>
    <row r="68290" ht="8.25" customHeight="1"/>
    <row r="68291" ht="8.25" customHeight="1"/>
    <row r="68292" ht="8.25" customHeight="1"/>
    <row r="68293" ht="8.25" customHeight="1"/>
    <row r="68294" ht="8.25" customHeight="1"/>
    <row r="68295" ht="8.25" customHeight="1"/>
    <row r="68296" ht="8.25" customHeight="1"/>
    <row r="68297" ht="8.25" customHeight="1"/>
    <row r="68298" ht="8.25" customHeight="1"/>
    <row r="68299" ht="8.25" customHeight="1"/>
    <row r="68300" ht="8.25" customHeight="1"/>
    <row r="68301" ht="8.25" customHeight="1"/>
    <row r="68302" ht="8.25" customHeight="1"/>
    <row r="68303" ht="8.25" customHeight="1"/>
    <row r="68304" ht="8.25" customHeight="1"/>
    <row r="68305" ht="8.25" customHeight="1"/>
    <row r="68306" ht="8.25" customHeight="1"/>
    <row r="68307" ht="8.25" customHeight="1"/>
    <row r="68308" ht="8.25" customHeight="1"/>
    <row r="68309" ht="8.25" customHeight="1"/>
    <row r="68310" ht="8.25" customHeight="1"/>
    <row r="68311" ht="8.25" customHeight="1"/>
    <row r="68312" ht="8.25" customHeight="1"/>
    <row r="68313" ht="8.25" customHeight="1"/>
    <row r="68314" ht="8.25" customHeight="1"/>
    <row r="68315" ht="8.25" customHeight="1"/>
    <row r="68316" ht="8.25" customHeight="1"/>
    <row r="68317" ht="8.25" customHeight="1"/>
    <row r="68318" ht="8.25" customHeight="1"/>
    <row r="68319" ht="8.25" customHeight="1"/>
    <row r="68320" ht="8.25" customHeight="1"/>
    <row r="68321" ht="8.25" customHeight="1"/>
    <row r="68322" ht="8.25" customHeight="1"/>
    <row r="68323" ht="8.25" customHeight="1"/>
    <row r="68324" ht="8.25" customHeight="1"/>
    <row r="68325" ht="8.25" customHeight="1"/>
    <row r="68326" ht="8.25" customHeight="1"/>
    <row r="68327" ht="8.25" customHeight="1"/>
    <row r="68328" ht="8.25" customHeight="1"/>
    <row r="68329" ht="8.25" customHeight="1"/>
    <row r="68330" ht="8.25" customHeight="1"/>
    <row r="68331" ht="8.25" customHeight="1"/>
    <row r="68332" ht="8.25" customHeight="1"/>
    <row r="68333" ht="8.25" customHeight="1"/>
    <row r="68334" ht="8.25" customHeight="1"/>
    <row r="68335" ht="8.25" customHeight="1"/>
    <row r="68336" ht="8.25" customHeight="1"/>
    <row r="68337" ht="8.25" customHeight="1"/>
    <row r="68338" ht="8.25" customHeight="1"/>
    <row r="68339" ht="8.25" customHeight="1"/>
    <row r="68340" ht="8.25" customHeight="1"/>
    <row r="68341" ht="8.25" customHeight="1"/>
    <row r="68342" ht="8.25" customHeight="1"/>
    <row r="68343" ht="8.25" customHeight="1"/>
    <row r="68344" ht="8.25" customHeight="1"/>
    <row r="68345" ht="8.25" customHeight="1"/>
    <row r="68346" ht="8.25" customHeight="1"/>
    <row r="68347" ht="8.25" customHeight="1"/>
    <row r="68348" ht="8.25" customHeight="1"/>
    <row r="68349" ht="8.25" customHeight="1"/>
    <row r="68350" ht="8.25" customHeight="1"/>
    <row r="68351" ht="8.25" customHeight="1"/>
    <row r="68352" ht="8.25" customHeight="1"/>
    <row r="68353" ht="8.25" customHeight="1"/>
    <row r="68354" ht="8.25" customHeight="1"/>
    <row r="68355" ht="8.25" customHeight="1"/>
    <row r="68356" ht="8.25" customHeight="1"/>
    <row r="68357" ht="8.25" customHeight="1"/>
    <row r="68358" ht="8.25" customHeight="1"/>
    <row r="68359" ht="8.25" customHeight="1"/>
    <row r="68360" ht="8.25" customHeight="1"/>
    <row r="68361" ht="8.25" customHeight="1"/>
    <row r="68362" ht="8.25" customHeight="1"/>
    <row r="68363" ht="8.25" customHeight="1"/>
    <row r="68364" ht="8.25" customHeight="1"/>
    <row r="68365" ht="8.25" customHeight="1"/>
    <row r="68366" ht="8.25" customHeight="1"/>
    <row r="68367" ht="8.25" customHeight="1"/>
    <row r="68368" ht="8.25" customHeight="1"/>
    <row r="68369" ht="8.25" customHeight="1"/>
    <row r="68370" ht="8.25" customHeight="1"/>
    <row r="68371" ht="8.25" customHeight="1"/>
    <row r="68372" ht="8.25" customHeight="1"/>
    <row r="68373" ht="8.25" customHeight="1"/>
    <row r="68374" ht="8.25" customHeight="1"/>
    <row r="68375" ht="8.25" customHeight="1"/>
    <row r="68376" ht="8.25" customHeight="1"/>
    <row r="68377" ht="8.25" customHeight="1"/>
    <row r="68378" ht="8.25" customHeight="1"/>
    <row r="68379" ht="8.25" customHeight="1"/>
    <row r="68380" ht="8.25" customHeight="1"/>
    <row r="68381" ht="8.25" customHeight="1"/>
    <row r="68382" ht="8.25" customHeight="1"/>
    <row r="68383" ht="8.25" customHeight="1"/>
    <row r="68384" ht="8.25" customHeight="1"/>
    <row r="68385" ht="8.25" customHeight="1"/>
    <row r="68386" ht="8.25" customHeight="1"/>
    <row r="68387" ht="8.25" customHeight="1"/>
    <row r="68388" ht="8.25" customHeight="1"/>
    <row r="68389" ht="8.25" customHeight="1"/>
    <row r="68390" ht="8.25" customHeight="1"/>
    <row r="68391" ht="8.25" customHeight="1"/>
    <row r="68392" ht="8.25" customHeight="1"/>
    <row r="68393" ht="8.25" customHeight="1"/>
    <row r="68394" ht="8.25" customHeight="1"/>
    <row r="68395" ht="8.25" customHeight="1"/>
    <row r="68396" ht="8.25" customHeight="1"/>
    <row r="68397" ht="8.25" customHeight="1"/>
    <row r="68398" ht="8.25" customHeight="1"/>
    <row r="68399" ht="8.25" customHeight="1"/>
    <row r="68400" ht="8.25" customHeight="1"/>
    <row r="68401" ht="8.25" customHeight="1"/>
    <row r="68402" ht="8.25" customHeight="1"/>
    <row r="68403" ht="8.25" customHeight="1"/>
    <row r="68404" ht="8.25" customHeight="1"/>
    <row r="68405" ht="8.25" customHeight="1"/>
    <row r="68406" ht="8.25" customHeight="1"/>
    <row r="68407" ht="8.25" customHeight="1"/>
    <row r="68408" ht="8.25" customHeight="1"/>
    <row r="68409" ht="8.25" customHeight="1"/>
    <row r="68410" ht="8.25" customHeight="1"/>
    <row r="68411" ht="8.25" customHeight="1"/>
    <row r="68412" ht="8.25" customHeight="1"/>
    <row r="68413" ht="8.25" customHeight="1"/>
    <row r="68414" ht="8.25" customHeight="1"/>
    <row r="68415" ht="8.25" customHeight="1"/>
    <row r="68416" ht="8.25" customHeight="1"/>
    <row r="68417" ht="8.25" customHeight="1"/>
    <row r="68418" ht="8.25" customHeight="1"/>
    <row r="68419" ht="8.25" customHeight="1"/>
    <row r="68420" ht="8.25" customHeight="1"/>
    <row r="68421" ht="8.25" customHeight="1"/>
    <row r="68422" ht="8.25" customHeight="1"/>
    <row r="68423" ht="8.25" customHeight="1"/>
    <row r="68424" ht="8.25" customHeight="1"/>
    <row r="68425" ht="8.25" customHeight="1"/>
    <row r="68426" ht="8.25" customHeight="1"/>
    <row r="68427" ht="8.25" customHeight="1"/>
    <row r="68428" ht="8.25" customHeight="1"/>
    <row r="68429" ht="8.25" customHeight="1"/>
    <row r="68430" ht="8.25" customHeight="1"/>
    <row r="68431" ht="8.25" customHeight="1"/>
    <row r="68432" ht="8.25" customHeight="1"/>
    <row r="68433" ht="8.25" customHeight="1"/>
    <row r="68434" ht="8.25" customHeight="1"/>
    <row r="68435" ht="8.25" customHeight="1"/>
    <row r="68436" ht="8.25" customHeight="1"/>
    <row r="68437" ht="8.25" customHeight="1"/>
    <row r="68438" ht="8.25" customHeight="1"/>
    <row r="68439" ht="8.25" customHeight="1"/>
    <row r="68440" ht="8.25" customHeight="1"/>
    <row r="68441" ht="8.25" customHeight="1"/>
    <row r="68442" ht="8.25" customHeight="1"/>
    <row r="68443" ht="8.25" customHeight="1"/>
    <row r="68444" ht="8.25" customHeight="1"/>
    <row r="68445" ht="8.25" customHeight="1"/>
    <row r="68446" ht="8.25" customHeight="1"/>
    <row r="68447" ht="8.25" customHeight="1"/>
    <row r="68448" ht="8.25" customHeight="1"/>
    <row r="68449" ht="8.25" customHeight="1"/>
    <row r="68450" ht="8.25" customHeight="1"/>
    <row r="68451" ht="8.25" customHeight="1"/>
    <row r="68452" ht="8.25" customHeight="1"/>
    <row r="68453" ht="8.25" customHeight="1"/>
    <row r="68454" ht="8.25" customHeight="1"/>
    <row r="68455" ht="8.25" customHeight="1"/>
    <row r="68456" ht="8.25" customHeight="1"/>
    <row r="68457" ht="8.25" customHeight="1"/>
    <row r="68458" ht="8.25" customHeight="1"/>
    <row r="68459" ht="8.25" customHeight="1"/>
    <row r="68460" ht="8.25" customHeight="1"/>
    <row r="68461" ht="8.25" customHeight="1"/>
    <row r="68462" ht="8.25" customHeight="1"/>
    <row r="68463" ht="8.25" customHeight="1"/>
    <row r="68464" ht="8.25" customHeight="1"/>
    <row r="68465" ht="8.25" customHeight="1"/>
    <row r="68466" ht="8.25" customHeight="1"/>
    <row r="68467" ht="8.25" customHeight="1"/>
    <row r="68468" ht="8.25" customHeight="1"/>
    <row r="68469" ht="8.25" customHeight="1"/>
    <row r="68470" ht="8.25" customHeight="1"/>
    <row r="68471" ht="8.25" customHeight="1"/>
    <row r="68472" ht="8.25" customHeight="1"/>
    <row r="68473" ht="8.25" customHeight="1"/>
    <row r="68474" ht="8.25" customHeight="1"/>
    <row r="68475" ht="8.25" customHeight="1"/>
    <row r="68476" ht="8.25" customHeight="1"/>
    <row r="68477" ht="8.25" customHeight="1"/>
    <row r="68478" ht="8.25" customHeight="1"/>
    <row r="68479" ht="8.25" customHeight="1"/>
    <row r="68480" ht="8.25" customHeight="1"/>
    <row r="68481" ht="8.25" customHeight="1"/>
    <row r="68482" ht="8.25" customHeight="1"/>
    <row r="68483" ht="8.25" customHeight="1"/>
    <row r="68484" ht="8.25" customHeight="1"/>
    <row r="68485" ht="8.25" customHeight="1"/>
    <row r="68486" ht="8.25" customHeight="1"/>
    <row r="68487" ht="8.25" customHeight="1"/>
    <row r="68488" ht="8.25" customHeight="1"/>
    <row r="68489" ht="8.25" customHeight="1"/>
    <row r="68490" ht="8.25" customHeight="1"/>
    <row r="68491" ht="8.25" customHeight="1"/>
    <row r="68492" ht="8.25" customHeight="1"/>
    <row r="68493" ht="8.25" customHeight="1"/>
    <row r="68494" ht="8.25" customHeight="1"/>
    <row r="68495" ht="8.25" customHeight="1"/>
    <row r="68496" ht="8.25" customHeight="1"/>
    <row r="68497" ht="8.25" customHeight="1"/>
    <row r="68498" ht="8.25" customHeight="1"/>
    <row r="68499" ht="8.25" customHeight="1"/>
    <row r="68500" ht="8.25" customHeight="1"/>
    <row r="68501" ht="8.25" customHeight="1"/>
    <row r="68502" ht="8.25" customHeight="1"/>
    <row r="68503" ht="8.25" customHeight="1"/>
    <row r="68504" ht="8.25" customHeight="1"/>
    <row r="68505" ht="8.25" customHeight="1"/>
    <row r="68506" ht="8.25" customHeight="1"/>
    <row r="68507" ht="8.25" customHeight="1"/>
    <row r="68508" ht="8.25" customHeight="1"/>
    <row r="68509" ht="8.25" customHeight="1"/>
    <row r="68510" ht="8.25" customHeight="1"/>
    <row r="68511" ht="8.25" customHeight="1"/>
    <row r="68512" ht="8.25" customHeight="1"/>
    <row r="68513" ht="8.25" customHeight="1"/>
    <row r="68514" ht="8.25" customHeight="1"/>
    <row r="68515" ht="8.25" customHeight="1"/>
    <row r="68516" ht="8.25" customHeight="1"/>
    <row r="68517" ht="8.25" customHeight="1"/>
    <row r="68518" ht="8.25" customHeight="1"/>
    <row r="68519" ht="8.25" customHeight="1"/>
    <row r="68520" ht="8.25" customHeight="1"/>
    <row r="68521" ht="8.25" customHeight="1"/>
    <row r="68522" ht="8.25" customHeight="1"/>
    <row r="68523" ht="8.25" customHeight="1"/>
    <row r="68524" ht="8.25" customHeight="1"/>
    <row r="68525" ht="8.25" customHeight="1"/>
    <row r="68526" ht="8.25" customHeight="1"/>
    <row r="68527" ht="8.25" customHeight="1"/>
    <row r="68528" ht="8.25" customHeight="1"/>
    <row r="68529" ht="8.25" customHeight="1"/>
    <row r="68530" ht="8.25" customHeight="1"/>
    <row r="68531" ht="8.25" customHeight="1"/>
    <row r="68532" ht="8.25" customHeight="1"/>
    <row r="68533" ht="8.25" customHeight="1"/>
    <row r="68534" ht="8.25" customHeight="1"/>
    <row r="68535" ht="8.25" customHeight="1"/>
    <row r="68536" ht="8.25" customHeight="1"/>
    <row r="68537" ht="8.25" customHeight="1"/>
    <row r="68538" ht="8.25" customHeight="1"/>
    <row r="68539" ht="8.25" customHeight="1"/>
    <row r="68540" ht="8.25" customHeight="1"/>
    <row r="68541" ht="8.25" customHeight="1"/>
    <row r="68542" ht="8.25" customHeight="1"/>
    <row r="68543" ht="8.25" customHeight="1"/>
    <row r="68544" ht="8.25" customHeight="1"/>
    <row r="68545" ht="8.25" customHeight="1"/>
    <row r="68546" ht="8.25" customHeight="1"/>
    <row r="68547" ht="8.25" customHeight="1"/>
    <row r="68548" ht="8.25" customHeight="1"/>
    <row r="68549" ht="8.25" customHeight="1"/>
    <row r="68550" ht="8.25" customHeight="1"/>
    <row r="68551" ht="8.25" customHeight="1"/>
    <row r="68552" ht="8.25" customHeight="1"/>
    <row r="68553" ht="8.25" customHeight="1"/>
    <row r="68554" ht="8.25" customHeight="1"/>
    <row r="68555" ht="8.25" customHeight="1"/>
    <row r="68556" ht="8.25" customHeight="1"/>
    <row r="68557" ht="8.25" customHeight="1"/>
    <row r="68558" ht="8.25" customHeight="1"/>
    <row r="68559" ht="8.25" customHeight="1"/>
    <row r="68560" ht="8.25" customHeight="1"/>
    <row r="68561" ht="8.25" customHeight="1"/>
    <row r="68562" ht="8.25" customHeight="1"/>
    <row r="68563" ht="8.25" customHeight="1"/>
    <row r="68564" ht="8.25" customHeight="1"/>
    <row r="68565" ht="8.25" customHeight="1"/>
    <row r="68566" ht="8.25" customHeight="1"/>
    <row r="68567" ht="8.25" customHeight="1"/>
    <row r="68568" ht="8.25" customHeight="1"/>
    <row r="68569" ht="8.25" customHeight="1"/>
    <row r="68570" ht="8.25" customHeight="1"/>
    <row r="68571" ht="8.25" customHeight="1"/>
    <row r="68572" ht="8.25" customHeight="1"/>
    <row r="68573" ht="8.25" customHeight="1"/>
    <row r="68574" ht="8.25" customHeight="1"/>
    <row r="68575" ht="8.25" customHeight="1"/>
    <row r="68576" ht="8.25" customHeight="1"/>
    <row r="68577" ht="8.25" customHeight="1"/>
    <row r="68578" ht="8.25" customHeight="1"/>
    <row r="68579" ht="8.25" customHeight="1"/>
    <row r="68580" ht="8.25" customHeight="1"/>
    <row r="68581" ht="8.25" customHeight="1"/>
    <row r="68582" ht="8.25" customHeight="1"/>
    <row r="68583" ht="8.25" customHeight="1"/>
    <row r="68584" ht="8.25" customHeight="1"/>
    <row r="68585" ht="8.25" customHeight="1"/>
    <row r="68586" ht="8.25" customHeight="1"/>
    <row r="68587" ht="8.25" customHeight="1"/>
    <row r="68588" ht="8.25" customHeight="1"/>
    <row r="68589" ht="8.25" customHeight="1"/>
    <row r="68590" ht="8.25" customHeight="1"/>
    <row r="68591" ht="8.25" customHeight="1"/>
    <row r="68592" ht="8.25" customHeight="1"/>
    <row r="68593" ht="8.25" customHeight="1"/>
    <row r="68594" ht="8.25" customHeight="1"/>
    <row r="68595" ht="8.25" customHeight="1"/>
    <row r="68596" ht="8.25" customHeight="1"/>
    <row r="68597" ht="8.25" customHeight="1"/>
    <row r="68598" ht="8.25" customHeight="1"/>
    <row r="68599" ht="8.25" customHeight="1"/>
    <row r="68600" ht="8.25" customHeight="1"/>
    <row r="68601" ht="8.25" customHeight="1"/>
    <row r="68602" ht="8.25" customHeight="1"/>
    <row r="68603" ht="8.25" customHeight="1"/>
    <row r="68604" ht="8.25" customHeight="1"/>
    <row r="68605" ht="8.25" customHeight="1"/>
    <row r="68606" ht="8.25" customHeight="1"/>
    <row r="68607" ht="8.25" customHeight="1"/>
    <row r="68608" ht="8.25" customHeight="1"/>
    <row r="68609" ht="8.25" customHeight="1"/>
    <row r="68610" ht="8.25" customHeight="1"/>
    <row r="68611" ht="8.25" customHeight="1"/>
    <row r="68612" ht="8.25" customHeight="1"/>
    <row r="68613" ht="8.25" customHeight="1"/>
    <row r="68614" ht="8.25" customHeight="1"/>
    <row r="68615" ht="8.25" customHeight="1"/>
    <row r="68616" ht="8.25" customHeight="1"/>
    <row r="68617" ht="8.25" customHeight="1"/>
    <row r="68618" ht="8.25" customHeight="1"/>
    <row r="68619" ht="8.25" customHeight="1"/>
    <row r="68620" ht="8.25" customHeight="1"/>
    <row r="68621" ht="8.25" customHeight="1"/>
    <row r="68622" ht="8.25" customHeight="1"/>
    <row r="68623" ht="8.25" customHeight="1"/>
    <row r="68624" ht="8.25" customHeight="1"/>
    <row r="68625" ht="8.25" customHeight="1"/>
    <row r="68626" ht="8.25" customHeight="1"/>
    <row r="68627" ht="8.25" customHeight="1"/>
    <row r="68628" ht="8.25" customHeight="1"/>
    <row r="68629" ht="8.25" customHeight="1"/>
    <row r="68630" ht="8.25" customHeight="1"/>
    <row r="68631" ht="8.25" customHeight="1"/>
    <row r="68632" ht="8.25" customHeight="1"/>
    <row r="68633" ht="8.25" customHeight="1"/>
    <row r="68634" ht="8.25" customHeight="1"/>
    <row r="68635" ht="8.25" customHeight="1"/>
    <row r="68636" ht="8.25" customHeight="1"/>
    <row r="68637" ht="8.25" customHeight="1"/>
    <row r="68638" ht="8.25" customHeight="1"/>
    <row r="68639" ht="8.25" customHeight="1"/>
    <row r="68640" ht="8.25" customHeight="1"/>
    <row r="68641" ht="8.25" customHeight="1"/>
    <row r="68642" ht="8.25" customHeight="1"/>
    <row r="68643" ht="8.25" customHeight="1"/>
    <row r="68644" ht="8.25" customHeight="1"/>
    <row r="68645" ht="8.25" customHeight="1"/>
    <row r="68646" ht="8.25" customHeight="1"/>
    <row r="68647" ht="8.25" customHeight="1"/>
    <row r="68648" ht="8.25" customHeight="1"/>
    <row r="68649" ht="8.25" customHeight="1"/>
    <row r="68650" ht="8.25" customHeight="1"/>
    <row r="68651" ht="8.25" customHeight="1"/>
    <row r="68652" ht="8.25" customHeight="1"/>
    <row r="68653" ht="8.25" customHeight="1"/>
    <row r="68654" ht="8.25" customHeight="1"/>
    <row r="68655" ht="8.25" customHeight="1"/>
    <row r="68656" ht="8.25" customHeight="1"/>
    <row r="68657" ht="8.25" customHeight="1"/>
    <row r="68658" ht="8.25" customHeight="1"/>
    <row r="68659" ht="8.25" customHeight="1"/>
    <row r="68660" ht="8.25" customHeight="1"/>
    <row r="68661" ht="8.25" customHeight="1"/>
    <row r="68662" ht="8.25" customHeight="1"/>
    <row r="68663" ht="8.25" customHeight="1"/>
    <row r="68664" ht="8.25" customHeight="1"/>
    <row r="68665" ht="8.25" customHeight="1"/>
    <row r="68666" ht="8.25" customHeight="1"/>
    <row r="68667" ht="8.25" customHeight="1"/>
    <row r="68668" ht="8.25" customHeight="1"/>
    <row r="68669" ht="8.25" customHeight="1"/>
    <row r="68670" ht="8.25" customHeight="1"/>
    <row r="68671" ht="8.25" customHeight="1"/>
    <row r="68672" ht="8.25" customHeight="1"/>
    <row r="68673" ht="8.25" customHeight="1"/>
    <row r="68674" ht="8.25" customHeight="1"/>
    <row r="68675" ht="8.25" customHeight="1"/>
    <row r="68676" ht="8.25" customHeight="1"/>
    <row r="68677" ht="8.25" customHeight="1"/>
    <row r="68678" ht="8.25" customHeight="1"/>
    <row r="68679" ht="8.25" customHeight="1"/>
    <row r="68680" ht="8.25" customHeight="1"/>
    <row r="68681" ht="8.25" customHeight="1"/>
    <row r="68682" ht="8.25" customHeight="1"/>
    <row r="68683" ht="8.25" customHeight="1"/>
    <row r="68684" ht="8.25" customHeight="1"/>
    <row r="68685" ht="8.25" customHeight="1"/>
    <row r="68686" ht="8.25" customHeight="1"/>
    <row r="68687" ht="8.25" customHeight="1"/>
    <row r="68688" ht="8.25" customHeight="1"/>
    <row r="68689" ht="8.25" customHeight="1"/>
    <row r="68690" ht="8.25" customHeight="1"/>
    <row r="68691" ht="8.25" customHeight="1"/>
    <row r="68692" ht="8.25" customHeight="1"/>
    <row r="68693" ht="8.25" customHeight="1"/>
    <row r="68694" ht="8.25" customHeight="1"/>
    <row r="68695" ht="8.25" customHeight="1"/>
    <row r="68696" ht="8.25" customHeight="1"/>
    <row r="68697" ht="8.25" customHeight="1"/>
    <row r="68698" ht="8.25" customHeight="1"/>
    <row r="68699" ht="8.25" customHeight="1"/>
    <row r="68700" ht="8.25" customHeight="1"/>
    <row r="68701" ht="8.25" customHeight="1"/>
    <row r="68702" ht="8.25" customHeight="1"/>
    <row r="68703" ht="8.25" customHeight="1"/>
    <row r="68704" ht="8.25" customHeight="1"/>
    <row r="68705" ht="8.25" customHeight="1"/>
    <row r="68706" ht="8.25" customHeight="1"/>
    <row r="68707" ht="8.25" customHeight="1"/>
    <row r="68708" ht="8.25" customHeight="1"/>
    <row r="68709" ht="8.25" customHeight="1"/>
    <row r="68710" ht="8.25" customHeight="1"/>
    <row r="68711" ht="8.25" customHeight="1"/>
    <row r="68712" ht="8.25" customHeight="1"/>
    <row r="68713" ht="8.25" customHeight="1"/>
    <row r="68714" ht="8.25" customHeight="1"/>
    <row r="68715" ht="8.25" customHeight="1"/>
    <row r="68716" ht="8.25" customHeight="1"/>
    <row r="68717" ht="8.25" customHeight="1"/>
    <row r="68718" ht="8.25" customHeight="1"/>
    <row r="68719" ht="8.25" customHeight="1"/>
    <row r="68720" ht="8.25" customHeight="1"/>
    <row r="68721" ht="8.25" customHeight="1"/>
    <row r="68722" ht="8.25" customHeight="1"/>
    <row r="68723" ht="8.25" customHeight="1"/>
    <row r="68724" ht="8.25" customHeight="1"/>
    <row r="68725" ht="8.25" customHeight="1"/>
    <row r="68726" ht="8.25" customHeight="1"/>
    <row r="68727" ht="8.25" customHeight="1"/>
    <row r="68728" ht="8.25" customHeight="1"/>
    <row r="68729" ht="8.25" customHeight="1"/>
    <row r="68730" ht="8.25" customHeight="1"/>
    <row r="68731" ht="8.25" customHeight="1"/>
    <row r="68732" ht="8.25" customHeight="1"/>
    <row r="68733" ht="8.25" customHeight="1"/>
    <row r="68734" ht="8.25" customHeight="1"/>
    <row r="68735" ht="8.25" customHeight="1"/>
    <row r="68736" ht="8.25" customHeight="1"/>
    <row r="68737" ht="8.25" customHeight="1"/>
    <row r="68738" ht="8.25" customHeight="1"/>
    <row r="68739" ht="8.25" customHeight="1"/>
    <row r="68740" ht="8.25" customHeight="1"/>
    <row r="68741" ht="8.25" customHeight="1"/>
    <row r="68742" ht="8.25" customHeight="1"/>
    <row r="68743" ht="8.25" customHeight="1"/>
    <row r="68744" ht="8.25" customHeight="1"/>
    <row r="68745" ht="8.25" customHeight="1"/>
    <row r="68746" ht="8.25" customHeight="1"/>
    <row r="68747" ht="8.25" customHeight="1"/>
    <row r="68748" ht="8.25" customHeight="1"/>
    <row r="68749" ht="8.25" customHeight="1"/>
    <row r="68750" ht="8.25" customHeight="1"/>
    <row r="68751" ht="8.25" customHeight="1"/>
    <row r="68752" ht="8.25" customHeight="1"/>
    <row r="68753" ht="8.25" customHeight="1"/>
    <row r="68754" ht="8.25" customHeight="1"/>
    <row r="68755" ht="8.25" customHeight="1"/>
    <row r="68756" ht="8.25" customHeight="1"/>
    <row r="68757" ht="8.25" customHeight="1"/>
    <row r="68758" ht="8.25" customHeight="1"/>
    <row r="68759" ht="8.25" customHeight="1"/>
    <row r="68760" ht="8.25" customHeight="1"/>
    <row r="68761" ht="8.25" customHeight="1"/>
    <row r="68762" ht="8.25" customHeight="1"/>
    <row r="68763" ht="8.25" customHeight="1"/>
    <row r="68764" ht="8.25" customHeight="1"/>
    <row r="68765" ht="8.25" customHeight="1"/>
    <row r="68766" ht="8.25" customHeight="1"/>
    <row r="68767" ht="8.25" customHeight="1"/>
    <row r="68768" ht="8.25" customHeight="1"/>
    <row r="68769" ht="8.25" customHeight="1"/>
    <row r="68770" ht="8.25" customHeight="1"/>
    <row r="68771" ht="8.25" customHeight="1"/>
    <row r="68772" ht="8.25" customHeight="1"/>
    <row r="68773" ht="8.25" customHeight="1"/>
    <row r="68774" ht="8.25" customHeight="1"/>
    <row r="68775" ht="8.25" customHeight="1"/>
    <row r="68776" ht="8.25" customHeight="1"/>
    <row r="68777" ht="8.25" customHeight="1"/>
    <row r="68778" ht="8.25" customHeight="1"/>
    <row r="68779" ht="8.25" customHeight="1"/>
    <row r="68780" ht="8.25" customHeight="1"/>
    <row r="68781" ht="8.25" customHeight="1"/>
    <row r="68782" ht="8.25" customHeight="1"/>
    <row r="68783" ht="8.25" customHeight="1"/>
    <row r="68784" ht="8.25" customHeight="1"/>
    <row r="68785" ht="8.25" customHeight="1"/>
    <row r="68786" ht="8.25" customHeight="1"/>
    <row r="68787" ht="8.25" customHeight="1"/>
    <row r="68788" ht="8.25" customHeight="1"/>
    <row r="68789" ht="8.25" customHeight="1"/>
    <row r="68790" ht="8.25" customHeight="1"/>
    <row r="68791" ht="8.25" customHeight="1"/>
    <row r="68792" ht="8.25" customHeight="1"/>
    <row r="68793" ht="8.25" customHeight="1"/>
    <row r="68794" ht="8.25" customHeight="1"/>
    <row r="68795" ht="8.25" customHeight="1"/>
    <row r="68796" ht="8.25" customHeight="1"/>
    <row r="68797" ht="8.25" customHeight="1"/>
    <row r="68798" ht="8.25" customHeight="1"/>
    <row r="68799" ht="8.25" customHeight="1"/>
    <row r="68800" ht="8.25" customHeight="1"/>
    <row r="68801" ht="8.25" customHeight="1"/>
    <row r="68802" ht="8.25" customHeight="1"/>
    <row r="68803" ht="8.25" customHeight="1"/>
    <row r="68804" ht="8.25" customHeight="1"/>
    <row r="68805" ht="8.25" customHeight="1"/>
    <row r="68806" ht="8.25" customHeight="1"/>
    <row r="68807" ht="8.25" customHeight="1"/>
    <row r="68808" ht="8.25" customHeight="1"/>
    <row r="68809" ht="8.25" customHeight="1"/>
    <row r="68810" ht="8.25" customHeight="1"/>
    <row r="68811" ht="8.25" customHeight="1"/>
    <row r="68812" ht="8.25" customHeight="1"/>
    <row r="68813" ht="8.25" customHeight="1"/>
    <row r="68814" ht="8.25" customHeight="1"/>
    <row r="68815" ht="8.25" customHeight="1"/>
    <row r="68816" ht="8.25" customHeight="1"/>
    <row r="68817" ht="8.25" customHeight="1"/>
    <row r="68818" ht="8.25" customHeight="1"/>
    <row r="68819" ht="8.25" customHeight="1"/>
    <row r="68820" ht="8.25" customHeight="1"/>
    <row r="68821" ht="8.25" customHeight="1"/>
    <row r="68822" ht="8.25" customHeight="1"/>
    <row r="68823" ht="8.25" customHeight="1"/>
    <row r="68824" ht="8.25" customHeight="1"/>
    <row r="68825" ht="8.25" customHeight="1"/>
    <row r="68826" ht="8.25" customHeight="1"/>
    <row r="68827" ht="8.25" customHeight="1"/>
    <row r="68828" ht="8.25" customHeight="1"/>
    <row r="68829" ht="8.25" customHeight="1"/>
    <row r="68830" ht="8.25" customHeight="1"/>
    <row r="68831" ht="8.25" customHeight="1"/>
    <row r="68832" ht="8.25" customHeight="1"/>
    <row r="68833" ht="8.25" customHeight="1"/>
    <row r="68834" ht="8.25" customHeight="1"/>
    <row r="68835" ht="8.25" customHeight="1"/>
    <row r="68836" ht="8.25" customHeight="1"/>
    <row r="68837" ht="8.25" customHeight="1"/>
    <row r="68838" ht="8.25" customHeight="1"/>
    <row r="68839" ht="8.25" customHeight="1"/>
    <row r="68840" ht="8.25" customHeight="1"/>
    <row r="68841" ht="8.25" customHeight="1"/>
    <row r="68842" ht="8.25" customHeight="1"/>
    <row r="68843" ht="8.25" customHeight="1"/>
    <row r="68844" ht="8.25" customHeight="1"/>
    <row r="68845" ht="8.25" customHeight="1"/>
    <row r="68846" ht="8.25" customHeight="1"/>
    <row r="68847" ht="8.25" customHeight="1"/>
    <row r="68848" ht="8.25" customHeight="1"/>
    <row r="68849" ht="8.25" customHeight="1"/>
    <row r="68850" ht="8.25" customHeight="1"/>
    <row r="68851" ht="8.25" customHeight="1"/>
    <row r="68852" ht="8.25" customHeight="1"/>
    <row r="68853" ht="8.25" customHeight="1"/>
    <row r="68854" ht="8.25" customHeight="1"/>
    <row r="68855" ht="8.25" customHeight="1"/>
    <row r="68856" ht="8.25" customHeight="1"/>
    <row r="68857" ht="8.25" customHeight="1"/>
    <row r="68858" ht="8.25" customHeight="1"/>
    <row r="68859" ht="8.25" customHeight="1"/>
    <row r="68860" ht="8.25" customHeight="1"/>
    <row r="68861" ht="8.25" customHeight="1"/>
    <row r="68862" ht="8.25" customHeight="1"/>
    <row r="68863" ht="8.25" customHeight="1"/>
    <row r="68864" ht="8.25" customHeight="1"/>
    <row r="68865" ht="8.25" customHeight="1"/>
    <row r="68866" ht="8.25" customHeight="1"/>
    <row r="68867" ht="8.25" customHeight="1"/>
    <row r="68868" ht="8.25" customHeight="1"/>
    <row r="68869" ht="8.25" customHeight="1"/>
    <row r="68870" ht="8.25" customHeight="1"/>
    <row r="68871" ht="8.25" customHeight="1"/>
    <row r="68872" ht="8.25" customHeight="1"/>
    <row r="68873" ht="8.25" customHeight="1"/>
    <row r="68874" ht="8.25" customHeight="1"/>
    <row r="68875" ht="8.25" customHeight="1"/>
    <row r="68876" ht="8.25" customHeight="1"/>
    <row r="68877" ht="8.25" customHeight="1"/>
    <row r="68878" ht="8.25" customHeight="1"/>
    <row r="68879" ht="8.25" customHeight="1"/>
    <row r="68880" ht="8.25" customHeight="1"/>
    <row r="68881" ht="8.25" customHeight="1"/>
    <row r="68882" ht="8.25" customHeight="1"/>
    <row r="68883" ht="8.25" customHeight="1"/>
    <row r="68884" ht="8.25" customHeight="1"/>
    <row r="68885" ht="8.25" customHeight="1"/>
    <row r="68886" ht="8.25" customHeight="1"/>
    <row r="68887" ht="8.25" customHeight="1"/>
    <row r="68888" ht="8.25" customHeight="1"/>
    <row r="68889" ht="8.25" customHeight="1"/>
    <row r="68890" ht="8.25" customHeight="1"/>
    <row r="68891" ht="8.25" customHeight="1"/>
    <row r="68892" ht="8.25" customHeight="1"/>
    <row r="68893" ht="8.25" customHeight="1"/>
    <row r="68894" ht="8.25" customHeight="1"/>
    <row r="68895" ht="8.25" customHeight="1"/>
    <row r="68896" ht="8.25" customHeight="1"/>
    <row r="68897" ht="8.25" customHeight="1"/>
    <row r="68898" ht="8.25" customHeight="1"/>
    <row r="68899" ht="8.25" customHeight="1"/>
    <row r="68900" ht="8.25" customHeight="1"/>
    <row r="68901" ht="8.25" customHeight="1"/>
    <row r="68902" ht="8.25" customHeight="1"/>
    <row r="68903" ht="8.25" customHeight="1"/>
    <row r="68904" ht="8.25" customHeight="1"/>
    <row r="68905" ht="8.25" customHeight="1"/>
    <row r="68906" ht="8.25" customHeight="1"/>
    <row r="68907" ht="8.25" customHeight="1"/>
    <row r="68908" ht="8.25" customHeight="1"/>
    <row r="68909" ht="8.25" customHeight="1"/>
    <row r="68910" ht="8.25" customHeight="1"/>
    <row r="68911" ht="8.25" customHeight="1"/>
    <row r="68912" ht="8.25" customHeight="1"/>
    <row r="68913" ht="8.25" customHeight="1"/>
    <row r="68914" ht="8.25" customHeight="1"/>
    <row r="68915" ht="8.25" customHeight="1"/>
    <row r="68916" ht="8.25" customHeight="1"/>
    <row r="68917" ht="8.25" customHeight="1"/>
    <row r="68918" ht="8.25" customHeight="1"/>
    <row r="68919" ht="8.25" customHeight="1"/>
    <row r="68920" ht="8.25" customHeight="1"/>
    <row r="68921" ht="8.25" customHeight="1"/>
    <row r="68922" ht="8.25" customHeight="1"/>
    <row r="68923" ht="8.25" customHeight="1"/>
    <row r="68924" ht="8.25" customHeight="1"/>
    <row r="68925" ht="8.25" customHeight="1"/>
    <row r="68926" ht="8.25" customHeight="1"/>
    <row r="68927" ht="8.25" customHeight="1"/>
    <row r="68928" ht="8.25" customHeight="1"/>
    <row r="68929" ht="8.25" customHeight="1"/>
    <row r="68930" ht="8.25" customHeight="1"/>
    <row r="68931" ht="8.25" customHeight="1"/>
    <row r="68932" ht="8.25" customHeight="1"/>
    <row r="68933" ht="8.25" customHeight="1"/>
    <row r="68934" ht="8.25" customHeight="1"/>
    <row r="68935" ht="8.25" customHeight="1"/>
    <row r="68936" ht="8.25" customHeight="1"/>
    <row r="68937" ht="8.25" customHeight="1"/>
    <row r="68938" ht="8.25" customHeight="1"/>
    <row r="68939" ht="8.25" customHeight="1"/>
    <row r="68940" ht="8.25" customHeight="1"/>
    <row r="68941" ht="8.25" customHeight="1"/>
    <row r="68942" ht="8.25" customHeight="1"/>
    <row r="68943" ht="8.25" customHeight="1"/>
    <row r="68944" ht="8.25" customHeight="1"/>
    <row r="68945" ht="8.25" customHeight="1"/>
    <row r="68946" ht="8.25" customHeight="1"/>
    <row r="68947" ht="8.25" customHeight="1"/>
    <row r="68948" ht="8.25" customHeight="1"/>
    <row r="68949" ht="8.25" customHeight="1"/>
    <row r="68950" ht="8.25" customHeight="1"/>
    <row r="68951" ht="8.25" customHeight="1"/>
    <row r="68952" ht="8.25" customHeight="1"/>
    <row r="68953" ht="8.25" customHeight="1"/>
    <row r="68954" ht="8.25" customHeight="1"/>
    <row r="68955" ht="8.25" customHeight="1"/>
    <row r="68956" ht="8.25" customHeight="1"/>
    <row r="68957" ht="8.25" customHeight="1"/>
    <row r="68958" ht="8.25" customHeight="1"/>
    <row r="68959" ht="8.25" customHeight="1"/>
    <row r="68960" ht="8.25" customHeight="1"/>
    <row r="68961" ht="8.25" customHeight="1"/>
    <row r="68962" ht="8.25" customHeight="1"/>
    <row r="68963" ht="8.25" customHeight="1"/>
    <row r="68964" ht="8.25" customHeight="1"/>
    <row r="68965" ht="8.25" customHeight="1"/>
    <row r="68966" ht="8.25" customHeight="1"/>
    <row r="68967" ht="8.25" customHeight="1"/>
    <row r="68968" ht="8.25" customHeight="1"/>
    <row r="68969" ht="8.25" customHeight="1"/>
    <row r="68970" ht="8.25" customHeight="1"/>
    <row r="68971" ht="8.25" customHeight="1"/>
    <row r="68972" ht="8.25" customHeight="1"/>
    <row r="68973" ht="8.25" customHeight="1"/>
    <row r="68974" ht="8.25" customHeight="1"/>
    <row r="68975" ht="8.25" customHeight="1"/>
    <row r="68976" ht="8.25" customHeight="1"/>
    <row r="68977" ht="8.25" customHeight="1"/>
    <row r="68978" ht="8.25" customHeight="1"/>
    <row r="68979" ht="8.25" customHeight="1"/>
    <row r="68980" ht="8.25" customHeight="1"/>
    <row r="68981" ht="8.25" customHeight="1"/>
    <row r="68982" ht="8.25" customHeight="1"/>
    <row r="68983" ht="8.25" customHeight="1"/>
    <row r="68984" ht="8.25" customHeight="1"/>
    <row r="68985" ht="8.25" customHeight="1"/>
    <row r="68986" ht="8.25" customHeight="1"/>
    <row r="68987" ht="8.25" customHeight="1"/>
    <row r="68988" ht="8.25" customHeight="1"/>
    <row r="68989" ht="8.25" customHeight="1"/>
    <row r="68990" ht="8.25" customHeight="1"/>
    <row r="68991" ht="8.25" customHeight="1"/>
    <row r="68992" ht="8.25" customHeight="1"/>
    <row r="68993" ht="8.25" customHeight="1"/>
    <row r="68994" ht="8.25" customHeight="1"/>
    <row r="68995" ht="8.25" customHeight="1"/>
    <row r="68996" ht="8.25" customHeight="1"/>
    <row r="68997" ht="8.25" customHeight="1"/>
    <row r="68998" ht="8.25" customHeight="1"/>
    <row r="68999" ht="8.25" customHeight="1"/>
    <row r="69000" ht="8.25" customHeight="1"/>
    <row r="69001" ht="8.25" customHeight="1"/>
    <row r="69002" ht="8.25" customHeight="1"/>
    <row r="69003" ht="8.25" customHeight="1"/>
    <row r="69004" ht="8.25" customHeight="1"/>
    <row r="69005" ht="8.25" customHeight="1"/>
    <row r="69006" ht="8.25" customHeight="1"/>
    <row r="69007" ht="8.25" customHeight="1"/>
    <row r="69008" ht="8.25" customHeight="1"/>
    <row r="69009" ht="8.25" customHeight="1"/>
    <row r="69010" ht="8.25" customHeight="1"/>
    <row r="69011" ht="8.25" customHeight="1"/>
    <row r="69012" ht="8.25" customHeight="1"/>
    <row r="69013" ht="8.25" customHeight="1"/>
    <row r="69014" ht="8.25" customHeight="1"/>
    <row r="69015" ht="8.25" customHeight="1"/>
    <row r="69016" ht="8.25" customHeight="1"/>
    <row r="69017" ht="8.25" customHeight="1"/>
    <row r="69018" ht="8.25" customHeight="1"/>
    <row r="69019" ht="8.25" customHeight="1"/>
    <row r="69020" ht="8.25" customHeight="1"/>
    <row r="69021" ht="8.25" customHeight="1"/>
    <row r="69022" ht="8.25" customHeight="1"/>
    <row r="69023" ht="8.25" customHeight="1"/>
    <row r="69024" ht="8.25" customHeight="1"/>
    <row r="69025" ht="8.25" customHeight="1"/>
    <row r="69026" ht="8.25" customHeight="1"/>
    <row r="69027" ht="8.25" customHeight="1"/>
    <row r="69028" ht="8.25" customHeight="1"/>
    <row r="69029" ht="8.25" customHeight="1"/>
    <row r="69030" ht="8.25" customHeight="1"/>
    <row r="69031" ht="8.25" customHeight="1"/>
    <row r="69032" ht="8.25" customHeight="1"/>
    <row r="69033" ht="8.25" customHeight="1"/>
    <row r="69034" ht="8.25" customHeight="1"/>
    <row r="69035" ht="8.25" customHeight="1"/>
    <row r="69036" ht="8.25" customHeight="1"/>
    <row r="69037" ht="8.25" customHeight="1"/>
    <row r="69038" ht="8.25" customHeight="1"/>
    <row r="69039" ht="8.25" customHeight="1"/>
    <row r="69040" ht="8.25" customHeight="1"/>
    <row r="69041" ht="8.25" customHeight="1"/>
    <row r="69042" ht="8.25" customHeight="1"/>
    <row r="69043" ht="8.25" customHeight="1"/>
    <row r="69044" ht="8.25" customHeight="1"/>
    <row r="69045" ht="8.25" customHeight="1"/>
    <row r="69046" ht="8.25" customHeight="1"/>
    <row r="69047" ht="8.25" customHeight="1"/>
    <row r="69048" ht="8.25" customHeight="1"/>
    <row r="69049" ht="8.25" customHeight="1"/>
    <row r="69050" ht="8.25" customHeight="1"/>
    <row r="69051" ht="8.25" customHeight="1"/>
    <row r="69052" ht="8.25" customHeight="1"/>
    <row r="69053" ht="8.25" customHeight="1"/>
    <row r="69054" ht="8.25" customHeight="1"/>
    <row r="69055" ht="8.25" customHeight="1"/>
    <row r="69056" ht="8.25" customHeight="1"/>
    <row r="69057" ht="8.25" customHeight="1"/>
    <row r="69058" ht="8.25" customHeight="1"/>
    <row r="69059" ht="8.25" customHeight="1"/>
    <row r="69060" ht="8.25" customHeight="1"/>
    <row r="69061" ht="8.25" customHeight="1"/>
    <row r="69062" ht="8.25" customHeight="1"/>
    <row r="69063" ht="8.25" customHeight="1"/>
    <row r="69064" ht="8.25" customHeight="1"/>
    <row r="69065" ht="8.25" customHeight="1"/>
    <row r="69066" ht="8.25" customHeight="1"/>
    <row r="69067" ht="8.25" customHeight="1"/>
    <row r="69068" ht="8.25" customHeight="1"/>
    <row r="69069" ht="8.25" customHeight="1"/>
    <row r="69070" ht="8.25" customHeight="1"/>
    <row r="69071" ht="8.25" customHeight="1"/>
    <row r="69072" ht="8.25" customHeight="1"/>
    <row r="69073" ht="8.25" customHeight="1"/>
    <row r="69074" ht="8.25" customHeight="1"/>
    <row r="69075" ht="8.25" customHeight="1"/>
    <row r="69076" ht="8.25" customHeight="1"/>
    <row r="69077" ht="8.25" customHeight="1"/>
    <row r="69078" ht="8.25" customHeight="1"/>
    <row r="69079" ht="8.25" customHeight="1"/>
    <row r="69080" ht="8.25" customHeight="1"/>
    <row r="69081" ht="8.25" customHeight="1"/>
    <row r="69082" ht="8.25" customHeight="1"/>
    <row r="69083" ht="8.25" customHeight="1"/>
    <row r="69084" ht="8.25" customHeight="1"/>
    <row r="69085" ht="8.25" customHeight="1"/>
    <row r="69086" ht="8.25" customHeight="1"/>
    <row r="69087" ht="8.25" customHeight="1"/>
    <row r="69088" ht="8.25" customHeight="1"/>
    <row r="69089" ht="8.25" customHeight="1"/>
    <row r="69090" ht="8.25" customHeight="1"/>
    <row r="69091" ht="8.25" customHeight="1"/>
    <row r="69092" ht="8.25" customHeight="1"/>
    <row r="69093" ht="8.25" customHeight="1"/>
    <row r="69094" ht="8.25" customHeight="1"/>
    <row r="69095" ht="8.25" customHeight="1"/>
    <row r="69096" ht="8.25" customHeight="1"/>
    <row r="69097" ht="8.25" customHeight="1"/>
    <row r="69098" ht="8.25" customHeight="1"/>
    <row r="69099" ht="8.25" customHeight="1"/>
    <row r="69100" ht="8.25" customHeight="1"/>
    <row r="69101" ht="8.25" customHeight="1"/>
    <row r="69102" ht="8.25" customHeight="1"/>
    <row r="69103" ht="8.25" customHeight="1"/>
    <row r="69104" ht="8.25" customHeight="1"/>
    <row r="69105" ht="8.25" customHeight="1"/>
    <row r="69106" ht="8.25" customHeight="1"/>
    <row r="69107" ht="8.25" customHeight="1"/>
    <row r="69108" ht="8.25" customHeight="1"/>
    <row r="69109" ht="8.25" customHeight="1"/>
    <row r="69110" ht="8.25" customHeight="1"/>
    <row r="69111" ht="8.25" customHeight="1"/>
    <row r="69112" ht="8.25" customHeight="1"/>
    <row r="69113" ht="8.25" customHeight="1"/>
    <row r="69114" ht="8.25" customHeight="1"/>
    <row r="69115" ht="8.25" customHeight="1"/>
    <row r="69116" ht="8.25" customHeight="1"/>
    <row r="69117" ht="8.25" customHeight="1"/>
    <row r="69118" ht="8.25" customHeight="1"/>
    <row r="69119" ht="8.25" customHeight="1"/>
    <row r="69120" ht="8.25" customHeight="1"/>
    <row r="69121" ht="8.25" customHeight="1"/>
    <row r="69122" ht="8.25" customHeight="1"/>
    <row r="69123" ht="8.25" customHeight="1"/>
    <row r="69124" ht="8.25" customHeight="1"/>
    <row r="69125" ht="8.25" customHeight="1"/>
    <row r="69126" ht="8.25" customHeight="1"/>
    <row r="69127" ht="8.25" customHeight="1"/>
    <row r="69128" ht="8.25" customHeight="1"/>
    <row r="69129" ht="8.25" customHeight="1"/>
    <row r="69130" ht="8.25" customHeight="1"/>
    <row r="69131" ht="8.25" customHeight="1"/>
    <row r="69132" ht="8.25" customHeight="1"/>
    <row r="69133" ht="8.25" customHeight="1"/>
    <row r="69134" ht="8.25" customHeight="1"/>
    <row r="69135" ht="8.25" customHeight="1"/>
    <row r="69136" ht="8.25" customHeight="1"/>
    <row r="69137" ht="8.25" customHeight="1"/>
    <row r="69138" ht="8.25" customHeight="1"/>
    <row r="69139" ht="8.25" customHeight="1"/>
    <row r="69140" ht="8.25" customHeight="1"/>
    <row r="69141" ht="8.25" customHeight="1"/>
    <row r="69142" ht="8.25" customHeight="1"/>
    <row r="69143" ht="8.25" customHeight="1"/>
    <row r="69144" ht="8.25" customHeight="1"/>
    <row r="69145" ht="8.25" customHeight="1"/>
    <row r="69146" ht="8.25" customHeight="1"/>
    <row r="69147" ht="8.25" customHeight="1"/>
    <row r="69148" ht="8.25" customHeight="1"/>
    <row r="69149" ht="8.25" customHeight="1"/>
    <row r="69150" ht="8.25" customHeight="1"/>
    <row r="69151" ht="8.25" customHeight="1"/>
    <row r="69152" ht="8.25" customHeight="1"/>
    <row r="69153" ht="8.25" customHeight="1"/>
    <row r="69154" ht="8.25" customHeight="1"/>
    <row r="69155" ht="8.25" customHeight="1"/>
    <row r="69156" ht="8.25" customHeight="1"/>
    <row r="69157" ht="8.25" customHeight="1"/>
    <row r="69158" ht="8.25" customHeight="1"/>
    <row r="69159" ht="8.25" customHeight="1"/>
    <row r="69160" ht="8.25" customHeight="1"/>
    <row r="69161" ht="8.25" customHeight="1"/>
    <row r="69162" ht="8.25" customHeight="1"/>
    <row r="69163" ht="8.25" customHeight="1"/>
    <row r="69164" ht="8.25" customHeight="1"/>
    <row r="69165" ht="8.25" customHeight="1"/>
    <row r="69166" ht="8.25" customHeight="1"/>
    <row r="69167" ht="8.25" customHeight="1"/>
    <row r="69168" ht="8.25" customHeight="1"/>
    <row r="69169" ht="8.25" customHeight="1"/>
    <row r="69170" ht="8.25" customHeight="1"/>
    <row r="69171" ht="8.25" customHeight="1"/>
    <row r="69172" ht="8.25" customHeight="1"/>
    <row r="69173" ht="8.25" customHeight="1"/>
    <row r="69174" ht="8.25" customHeight="1"/>
    <row r="69175" ht="8.25" customHeight="1"/>
    <row r="69176" ht="8.25" customHeight="1"/>
    <row r="69177" ht="8.25" customHeight="1"/>
    <row r="69178" ht="8.25" customHeight="1"/>
    <row r="69179" ht="8.25" customHeight="1"/>
    <row r="69180" ht="8.25" customHeight="1"/>
    <row r="69181" ht="8.25" customHeight="1"/>
    <row r="69182" ht="8.25" customHeight="1"/>
    <row r="69183" ht="8.25" customHeight="1"/>
    <row r="69184" ht="8.25" customHeight="1"/>
    <row r="69185" ht="8.25" customHeight="1"/>
    <row r="69186" ht="8.25" customHeight="1"/>
    <row r="69187" ht="8.25" customHeight="1"/>
    <row r="69188" ht="8.25" customHeight="1"/>
    <row r="69189" ht="8.25" customHeight="1"/>
    <row r="69190" ht="8.25" customHeight="1"/>
    <row r="69191" ht="8.25" customHeight="1"/>
    <row r="69192" ht="8.25" customHeight="1"/>
    <row r="69193" ht="8.25" customHeight="1"/>
    <row r="69194" ht="8.25" customHeight="1"/>
    <row r="69195" ht="8.25" customHeight="1"/>
    <row r="69196" ht="8.25" customHeight="1"/>
    <row r="69197" ht="8.25" customHeight="1"/>
    <row r="69198" ht="8.25" customHeight="1"/>
    <row r="69199" ht="8.25" customHeight="1"/>
    <row r="69200" ht="8.25" customHeight="1"/>
    <row r="69201" ht="8.25" customHeight="1"/>
    <row r="69202" ht="8.25" customHeight="1"/>
    <row r="69203" ht="8.25" customHeight="1"/>
    <row r="69204" ht="8.25" customHeight="1"/>
    <row r="69205" ht="8.25" customHeight="1"/>
    <row r="69206" ht="8.25" customHeight="1"/>
    <row r="69207" ht="8.25" customHeight="1"/>
    <row r="69208" ht="8.25" customHeight="1"/>
    <row r="69209" ht="8.25" customHeight="1"/>
    <row r="69210" ht="8.25" customHeight="1"/>
    <row r="69211" ht="8.25" customHeight="1"/>
    <row r="69212" ht="8.25" customHeight="1"/>
    <row r="69213" ht="8.25" customHeight="1"/>
    <row r="69214" ht="8.25" customHeight="1"/>
    <row r="69215" ht="8.25" customHeight="1"/>
    <row r="69216" ht="8.25" customHeight="1"/>
    <row r="69217" ht="8.25" customHeight="1"/>
    <row r="69218" ht="8.25" customHeight="1"/>
    <row r="69219" ht="8.25" customHeight="1"/>
    <row r="69220" ht="8.25" customHeight="1"/>
    <row r="69221" ht="8.25" customHeight="1"/>
    <row r="69222" ht="8.25" customHeight="1"/>
    <row r="69223" ht="8.25" customHeight="1"/>
    <row r="69224" ht="8.25" customHeight="1"/>
    <row r="69225" ht="8.25" customHeight="1"/>
    <row r="69226" ht="8.25" customHeight="1"/>
    <row r="69227" ht="8.25" customHeight="1"/>
    <row r="69228" ht="8.25" customHeight="1"/>
    <row r="69229" ht="8.25" customHeight="1"/>
    <row r="69230" ht="8.25" customHeight="1"/>
    <row r="69231" ht="8.25" customHeight="1"/>
    <row r="69232" ht="8.25" customHeight="1"/>
    <row r="69233" ht="8.25" customHeight="1"/>
    <row r="69234" ht="8.25" customHeight="1"/>
    <row r="69235" ht="8.25" customHeight="1"/>
    <row r="69236" ht="8.25" customHeight="1"/>
    <row r="69237" ht="8.25" customHeight="1"/>
    <row r="69238" ht="8.25" customHeight="1"/>
    <row r="69239" ht="8.25" customHeight="1"/>
    <row r="69240" ht="8.25" customHeight="1"/>
    <row r="69241" ht="8.25" customHeight="1"/>
    <row r="69242" ht="8.25" customHeight="1"/>
    <row r="69243" ht="8.25" customHeight="1"/>
    <row r="69244" ht="8.25" customHeight="1"/>
    <row r="69245" ht="8.25" customHeight="1"/>
    <row r="69246" ht="8.25" customHeight="1"/>
    <row r="69247" ht="8.25" customHeight="1"/>
    <row r="69248" ht="8.25" customHeight="1"/>
    <row r="69249" ht="8.25" customHeight="1"/>
    <row r="69250" ht="8.25" customHeight="1"/>
    <row r="69251" ht="8.25" customHeight="1"/>
    <row r="69252" ht="8.25" customHeight="1"/>
    <row r="69253" ht="8.25" customHeight="1"/>
    <row r="69254" ht="8.25" customHeight="1"/>
    <row r="69255" ht="8.25" customHeight="1"/>
    <row r="69256" ht="8.25" customHeight="1"/>
    <row r="69257" ht="8.25" customHeight="1"/>
    <row r="69258" ht="8.25" customHeight="1"/>
    <row r="69259" ht="8.25" customHeight="1"/>
    <row r="69260" ht="8.25" customHeight="1"/>
    <row r="69261" ht="8.25" customHeight="1"/>
    <row r="69262" ht="8.25" customHeight="1"/>
    <row r="69263" ht="8.25" customHeight="1"/>
    <row r="69264" ht="8.25" customHeight="1"/>
    <row r="69265" ht="8.25" customHeight="1"/>
    <row r="69266" ht="8.25" customHeight="1"/>
    <row r="69267" ht="8.25" customHeight="1"/>
    <row r="69268" ht="8.25" customHeight="1"/>
    <row r="69269" ht="8.25" customHeight="1"/>
    <row r="69270" ht="8.25" customHeight="1"/>
    <row r="69271" ht="8.25" customHeight="1"/>
    <row r="69272" ht="8.25" customHeight="1"/>
    <row r="69273" ht="8.25" customHeight="1"/>
    <row r="69274" ht="8.25" customHeight="1"/>
    <row r="69275" ht="8.25" customHeight="1"/>
    <row r="69276" ht="8.25" customHeight="1"/>
    <row r="69277" ht="8.25" customHeight="1"/>
    <row r="69278" ht="8.25" customHeight="1"/>
    <row r="69279" ht="8.25" customHeight="1"/>
    <row r="69280" ht="8.25" customHeight="1"/>
    <row r="69281" ht="8.25" customHeight="1"/>
    <row r="69282" ht="8.25" customHeight="1"/>
    <row r="69283" ht="8.25" customHeight="1"/>
    <row r="69284" ht="8.25" customHeight="1"/>
    <row r="69285" ht="8.25" customHeight="1"/>
    <row r="69286" ht="8.25" customHeight="1"/>
    <row r="69287" ht="8.25" customHeight="1"/>
    <row r="69288" ht="8.25" customHeight="1"/>
    <row r="69289" ht="8.25" customHeight="1"/>
    <row r="69290" ht="8.25" customHeight="1"/>
    <row r="69291" ht="8.25" customHeight="1"/>
    <row r="69292" ht="8.25" customHeight="1"/>
    <row r="69293" ht="8.25" customHeight="1"/>
    <row r="69294" ht="8.25" customHeight="1"/>
    <row r="69295" ht="8.25" customHeight="1"/>
    <row r="69296" ht="8.25" customHeight="1"/>
    <row r="69297" ht="8.25" customHeight="1"/>
    <row r="69298" ht="8.25" customHeight="1"/>
    <row r="69299" ht="8.25" customHeight="1"/>
    <row r="69300" ht="8.25" customHeight="1"/>
    <row r="69301" ht="8.25" customHeight="1"/>
    <row r="69302" ht="8.25" customHeight="1"/>
    <row r="69303" ht="8.25" customHeight="1"/>
    <row r="69304" ht="8.25" customHeight="1"/>
    <row r="69305" ht="8.25" customHeight="1"/>
    <row r="69306" ht="8.25" customHeight="1"/>
    <row r="69307" ht="8.25" customHeight="1"/>
    <row r="69308" ht="8.25" customHeight="1"/>
    <row r="69309" ht="8.25" customHeight="1"/>
    <row r="69310" ht="8.25" customHeight="1"/>
    <row r="69311" ht="8.25" customHeight="1"/>
    <row r="69312" ht="8.25" customHeight="1"/>
    <row r="69313" ht="8.25" customHeight="1"/>
    <row r="69314" ht="8.25" customHeight="1"/>
    <row r="69315" ht="8.25" customHeight="1"/>
    <row r="69316" ht="8.25" customHeight="1"/>
    <row r="69317" ht="8.25" customHeight="1"/>
    <row r="69318" ht="8.25" customHeight="1"/>
    <row r="69319" ht="8.25" customHeight="1"/>
    <row r="69320" ht="8.25" customHeight="1"/>
    <row r="69321" ht="8.25" customHeight="1"/>
    <row r="69322" ht="8.25" customHeight="1"/>
    <row r="69323" ht="8.25" customHeight="1"/>
    <row r="69324" ht="8.25" customHeight="1"/>
    <row r="69325" ht="8.25" customHeight="1"/>
    <row r="69326" ht="8.25" customHeight="1"/>
    <row r="69327" ht="8.25" customHeight="1"/>
    <row r="69328" ht="8.25" customHeight="1"/>
    <row r="69329" ht="8.25" customHeight="1"/>
    <row r="69330" ht="8.25" customHeight="1"/>
    <row r="69331" ht="8.25" customHeight="1"/>
    <row r="69332" ht="8.25" customHeight="1"/>
    <row r="69333" ht="8.25" customHeight="1"/>
    <row r="69334" ht="8.25" customHeight="1"/>
    <row r="69335" ht="8.25" customHeight="1"/>
    <row r="69336" ht="8.25" customHeight="1"/>
    <row r="69337" ht="8.25" customHeight="1"/>
    <row r="69338" ht="8.25" customHeight="1"/>
    <row r="69339" ht="8.25" customHeight="1"/>
    <row r="69340" ht="8.25" customHeight="1"/>
    <row r="69341" ht="8.25" customHeight="1"/>
    <row r="69342" ht="8.25" customHeight="1"/>
    <row r="69343" ht="8.25" customHeight="1"/>
    <row r="69344" ht="8.25" customHeight="1"/>
    <row r="69345" ht="8.25" customHeight="1"/>
    <row r="69346" ht="8.25" customHeight="1"/>
    <row r="69347" ht="8.25" customHeight="1"/>
    <row r="69348" ht="8.25" customHeight="1"/>
    <row r="69349" ht="8.25" customHeight="1"/>
    <row r="69350" ht="8.25" customHeight="1"/>
    <row r="69351" ht="8.25" customHeight="1"/>
    <row r="69352" ht="8.25" customHeight="1"/>
    <row r="69353" ht="8.25" customHeight="1"/>
    <row r="69354" ht="8.25" customHeight="1"/>
    <row r="69355" ht="8.25" customHeight="1"/>
    <row r="69356" ht="8.25" customHeight="1"/>
    <row r="69357" ht="8.25" customHeight="1"/>
    <row r="69358" ht="8.25" customHeight="1"/>
    <row r="69359" ht="8.25" customHeight="1"/>
    <row r="69360" ht="8.25" customHeight="1"/>
    <row r="69361" ht="8.25" customHeight="1"/>
    <row r="69362" ht="8.25" customHeight="1"/>
    <row r="69363" ht="8.25" customHeight="1"/>
    <row r="69364" ht="8.25" customHeight="1"/>
    <row r="69365" ht="8.25" customHeight="1"/>
    <row r="69366" ht="8.25" customHeight="1"/>
    <row r="69367" ht="8.25" customHeight="1"/>
    <row r="69368" ht="8.25" customHeight="1"/>
    <row r="69369" ht="8.25" customHeight="1"/>
    <row r="69370" ht="8.25" customHeight="1"/>
    <row r="69371" ht="8.25" customHeight="1"/>
    <row r="69372" ht="8.25" customHeight="1"/>
    <row r="69373" ht="8.25" customHeight="1"/>
    <row r="69374" ht="8.25" customHeight="1"/>
    <row r="69375" ht="8.25" customHeight="1"/>
    <row r="69376" ht="8.25" customHeight="1"/>
    <row r="69377" ht="8.25" customHeight="1"/>
    <row r="69378" ht="8.25" customHeight="1"/>
    <row r="69379" ht="8.25" customHeight="1"/>
    <row r="69380" ht="8.25" customHeight="1"/>
    <row r="69381" ht="8.25" customHeight="1"/>
    <row r="69382" ht="8.25" customHeight="1"/>
    <row r="69383" ht="8.25" customHeight="1"/>
    <row r="69384" ht="8.25" customHeight="1"/>
    <row r="69385" ht="8.25" customHeight="1"/>
    <row r="69386" ht="8.25" customHeight="1"/>
    <row r="69387" ht="8.25" customHeight="1"/>
    <row r="69388" ht="8.25" customHeight="1"/>
    <row r="69389" ht="8.25" customHeight="1"/>
    <row r="69390" ht="8.25" customHeight="1"/>
    <row r="69391" ht="8.25" customHeight="1"/>
    <row r="69392" ht="8.25" customHeight="1"/>
    <row r="69393" ht="8.25" customHeight="1"/>
    <row r="69394" ht="8.25" customHeight="1"/>
    <row r="69395" ht="8.25" customHeight="1"/>
    <row r="69396" ht="8.25" customHeight="1"/>
    <row r="69397" ht="8.25" customHeight="1"/>
    <row r="69398" ht="8.25" customHeight="1"/>
    <row r="69399" ht="8.25" customHeight="1"/>
    <row r="69400" ht="8.25" customHeight="1"/>
    <row r="69401" ht="8.25" customHeight="1"/>
    <row r="69402" ht="8.25" customHeight="1"/>
    <row r="69403" ht="8.25" customHeight="1"/>
    <row r="69404" ht="8.25" customHeight="1"/>
    <row r="69405" ht="8.25" customHeight="1"/>
    <row r="69406" ht="8.25" customHeight="1"/>
    <row r="69407" ht="8.25" customHeight="1"/>
    <row r="69408" ht="8.25" customHeight="1"/>
    <row r="69409" ht="8.25" customHeight="1"/>
    <row r="69410" ht="8.25" customHeight="1"/>
    <row r="69411" ht="8.25" customHeight="1"/>
    <row r="69412" ht="8.25" customHeight="1"/>
    <row r="69413" ht="8.25" customHeight="1"/>
    <row r="69414" ht="8.25" customHeight="1"/>
    <row r="69415" ht="8.25" customHeight="1"/>
    <row r="69416" ht="8.25" customHeight="1"/>
    <row r="69417" ht="8.25" customHeight="1"/>
    <row r="69418" ht="8.25" customHeight="1"/>
    <row r="69419" ht="8.25" customHeight="1"/>
    <row r="69420" ht="8.25" customHeight="1"/>
    <row r="69421" ht="8.25" customHeight="1"/>
    <row r="69422" ht="8.25" customHeight="1"/>
    <row r="69423" ht="8.25" customHeight="1"/>
    <row r="69424" ht="8.25" customHeight="1"/>
    <row r="69425" ht="8.25" customHeight="1"/>
    <row r="69426" ht="8.25" customHeight="1"/>
    <row r="69427" ht="8.25" customHeight="1"/>
    <row r="69428" ht="8.25" customHeight="1"/>
    <row r="69429" ht="8.25" customHeight="1"/>
    <row r="69430" ht="8.25" customHeight="1"/>
    <row r="69431" ht="8.25" customHeight="1"/>
    <row r="69432" ht="8.25" customHeight="1"/>
    <row r="69433" ht="8.25" customHeight="1"/>
    <row r="69434" ht="8.25" customHeight="1"/>
    <row r="69435" ht="8.25" customHeight="1"/>
    <row r="69436" ht="8.25" customHeight="1"/>
    <row r="69437" ht="8.25" customHeight="1"/>
    <row r="69438" ht="8.25" customHeight="1"/>
    <row r="69439" ht="8.25" customHeight="1"/>
    <row r="69440" ht="8.25" customHeight="1"/>
    <row r="69441" ht="8.25" customHeight="1"/>
    <row r="69442" ht="8.25" customHeight="1"/>
    <row r="69443" ht="8.25" customHeight="1"/>
    <row r="69444" ht="8.25" customHeight="1"/>
    <row r="69445" ht="8.25" customHeight="1"/>
    <row r="69446" ht="8.25" customHeight="1"/>
    <row r="69447" ht="8.25" customHeight="1"/>
    <row r="69448" ht="8.25" customHeight="1"/>
    <row r="69449" ht="8.25" customHeight="1"/>
    <row r="69450" ht="8.25" customHeight="1"/>
    <row r="69451" ht="8.25" customHeight="1"/>
    <row r="69452" ht="8.25" customHeight="1"/>
    <row r="69453" ht="8.25" customHeight="1"/>
    <row r="69454" ht="8.25" customHeight="1"/>
    <row r="69455" ht="8.25" customHeight="1"/>
    <row r="69456" ht="8.25" customHeight="1"/>
    <row r="69457" ht="8.25" customHeight="1"/>
    <row r="69458" ht="8.25" customHeight="1"/>
    <row r="69459" ht="8.25" customHeight="1"/>
    <row r="69460" ht="8.25" customHeight="1"/>
    <row r="69461" ht="8.25" customHeight="1"/>
    <row r="69462" ht="8.25" customHeight="1"/>
    <row r="69463" ht="8.25" customHeight="1"/>
    <row r="69464" ht="8.25" customHeight="1"/>
    <row r="69465" ht="8.25" customHeight="1"/>
    <row r="69466" ht="8.25" customHeight="1"/>
    <row r="69467" ht="8.25" customHeight="1"/>
    <row r="69468" ht="8.25" customHeight="1"/>
    <row r="69469" ht="8.25" customHeight="1"/>
    <row r="69470" ht="8.25" customHeight="1"/>
    <row r="69471" ht="8.25" customHeight="1"/>
    <row r="69472" ht="8.25" customHeight="1"/>
    <row r="69473" ht="8.25" customHeight="1"/>
    <row r="69474" ht="8.25" customHeight="1"/>
    <row r="69475" ht="8.25" customHeight="1"/>
    <row r="69476" ht="8.25" customHeight="1"/>
    <row r="69477" ht="8.25" customHeight="1"/>
    <row r="69478" ht="8.25" customHeight="1"/>
    <row r="69479" ht="8.25" customHeight="1"/>
    <row r="69480" ht="8.25" customHeight="1"/>
    <row r="69481" ht="8.25" customHeight="1"/>
    <row r="69482" ht="8.25" customHeight="1"/>
    <row r="69483" ht="8.25" customHeight="1"/>
    <row r="69484" ht="8.25" customHeight="1"/>
    <row r="69485" ht="8.25" customHeight="1"/>
    <row r="69486" ht="8.25" customHeight="1"/>
    <row r="69487" ht="8.25" customHeight="1"/>
    <row r="69488" ht="8.25" customHeight="1"/>
    <row r="69489" ht="8.25" customHeight="1"/>
    <row r="69490" ht="8.25" customHeight="1"/>
    <row r="69491" ht="8.25" customHeight="1"/>
    <row r="69492" ht="8.25" customHeight="1"/>
    <row r="69493" ht="8.25" customHeight="1"/>
    <row r="69494" ht="8.25" customHeight="1"/>
    <row r="69495" ht="8.25" customHeight="1"/>
    <row r="69496" ht="8.25" customHeight="1"/>
    <row r="69497" ht="8.25" customHeight="1"/>
    <row r="69498" ht="8.25" customHeight="1"/>
    <row r="69499" ht="8.25" customHeight="1"/>
    <row r="69500" ht="8.25" customHeight="1"/>
    <row r="69501" ht="8.25" customHeight="1"/>
    <row r="69502" ht="8.25" customHeight="1"/>
    <row r="69503" ht="8.25" customHeight="1"/>
    <row r="69504" ht="8.25" customHeight="1"/>
    <row r="69505" ht="8.25" customHeight="1"/>
    <row r="69506" ht="8.25" customHeight="1"/>
    <row r="69507" ht="8.25" customHeight="1"/>
    <row r="69508" ht="8.25" customHeight="1"/>
    <row r="69509" ht="8.25" customHeight="1"/>
    <row r="69510" ht="8.25" customHeight="1"/>
    <row r="69511" ht="8.25" customHeight="1"/>
    <row r="69512" ht="8.25" customHeight="1"/>
    <row r="69513" ht="8.25" customHeight="1"/>
    <row r="69514" ht="8.25" customHeight="1"/>
    <row r="69515" ht="8.25" customHeight="1"/>
    <row r="69516" ht="8.25" customHeight="1"/>
    <row r="69517" ht="8.25" customHeight="1"/>
    <row r="69518" ht="8.25" customHeight="1"/>
    <row r="69519" ht="8.25" customHeight="1"/>
    <row r="69520" ht="8.25" customHeight="1"/>
    <row r="69521" ht="8.25" customHeight="1"/>
    <row r="69522" ht="8.25" customHeight="1"/>
    <row r="69523" ht="8.25" customHeight="1"/>
    <row r="69524" ht="8.25" customHeight="1"/>
    <row r="69525" ht="8.25" customHeight="1"/>
    <row r="69526" ht="8.25" customHeight="1"/>
    <row r="69527" ht="8.25" customHeight="1"/>
    <row r="69528" ht="8.25" customHeight="1"/>
    <row r="69529" ht="8.25" customHeight="1"/>
    <row r="69530" ht="8.25" customHeight="1"/>
    <row r="69531" ht="8.25" customHeight="1"/>
    <row r="69532" ht="8.25" customHeight="1"/>
    <row r="69533" ht="8.25" customHeight="1"/>
    <row r="69534" ht="8.25" customHeight="1"/>
    <row r="69535" ht="8.25" customHeight="1"/>
    <row r="69536" ht="8.25" customHeight="1"/>
    <row r="69537" ht="8.25" customHeight="1"/>
    <row r="69538" ht="8.25" customHeight="1"/>
    <row r="69539" ht="8.25" customHeight="1"/>
    <row r="69540" ht="8.25" customHeight="1"/>
    <row r="69541" ht="8.25" customHeight="1"/>
    <row r="69542" ht="8.25" customHeight="1"/>
    <row r="69543" ht="8.25" customHeight="1"/>
    <row r="69544" ht="8.25" customHeight="1"/>
    <row r="69545" ht="8.25" customHeight="1"/>
    <row r="69546" ht="8.25" customHeight="1"/>
    <row r="69547" ht="8.25" customHeight="1"/>
    <row r="69548" ht="8.25" customHeight="1"/>
    <row r="69549" ht="8.25" customHeight="1"/>
    <row r="69550" ht="8.25" customHeight="1"/>
    <row r="69551" ht="8.25" customHeight="1"/>
    <row r="69552" ht="8.25" customHeight="1"/>
    <row r="69553" ht="8.25" customHeight="1"/>
    <row r="69554" ht="8.25" customHeight="1"/>
    <row r="69555" ht="8.25" customHeight="1"/>
    <row r="69556" ht="8.25" customHeight="1"/>
    <row r="69557" ht="8.25" customHeight="1"/>
    <row r="69558" ht="8.25" customHeight="1"/>
    <row r="69559" ht="8.25" customHeight="1"/>
    <row r="69560" ht="8.25" customHeight="1"/>
    <row r="69561" ht="8.25" customHeight="1"/>
    <row r="69562" ht="8.25" customHeight="1"/>
    <row r="69563" ht="8.25" customHeight="1"/>
    <row r="69564" ht="8.25" customHeight="1"/>
    <row r="69565" ht="8.25" customHeight="1"/>
    <row r="69566" ht="8.25" customHeight="1"/>
    <row r="69567" ht="8.25" customHeight="1"/>
    <row r="69568" ht="8.25" customHeight="1"/>
    <row r="69569" ht="8.25" customHeight="1"/>
    <row r="69570" ht="8.25" customHeight="1"/>
    <row r="69571" ht="8.25" customHeight="1"/>
    <row r="69572" ht="8.25" customHeight="1"/>
    <row r="69573" ht="8.25" customHeight="1"/>
    <row r="69574" ht="8.25" customHeight="1"/>
    <row r="69575" ht="8.25" customHeight="1"/>
    <row r="69576" ht="8.25" customHeight="1"/>
    <row r="69577" ht="8.25" customHeight="1"/>
    <row r="69578" ht="8.25" customHeight="1"/>
    <row r="69579" ht="8.25" customHeight="1"/>
    <row r="69580" ht="8.25" customHeight="1"/>
    <row r="69581" ht="8.25" customHeight="1"/>
    <row r="69582" ht="8.25" customHeight="1"/>
    <row r="69583" ht="8.25" customHeight="1"/>
    <row r="69584" ht="8.25" customHeight="1"/>
    <row r="69585" ht="8.25" customHeight="1"/>
    <row r="69586" ht="8.25" customHeight="1"/>
    <row r="69587" ht="8.25" customHeight="1"/>
    <row r="69588" ht="8.25" customHeight="1"/>
    <row r="69589" ht="8.25" customHeight="1"/>
    <row r="69590" ht="8.25" customHeight="1"/>
    <row r="69591" ht="8.25" customHeight="1"/>
    <row r="69592" ht="8.25" customHeight="1"/>
    <row r="69593" ht="8.25" customHeight="1"/>
    <row r="69594" ht="8.25" customHeight="1"/>
    <row r="69595" ht="8.25" customHeight="1"/>
    <row r="69596" ht="8.25" customHeight="1"/>
    <row r="69597" ht="8.25" customHeight="1"/>
    <row r="69598" ht="8.25" customHeight="1"/>
    <row r="69599" ht="8.25" customHeight="1"/>
    <row r="69600" ht="8.25" customHeight="1"/>
    <row r="69601" ht="8.25" customHeight="1"/>
    <row r="69602" ht="8.25" customHeight="1"/>
    <row r="69603" ht="8.25" customHeight="1"/>
    <row r="69604" ht="8.25" customHeight="1"/>
    <row r="69605" ht="8.25" customHeight="1"/>
    <row r="69606" ht="8.25" customHeight="1"/>
    <row r="69607" ht="8.25" customHeight="1"/>
    <row r="69608" ht="8.25" customHeight="1"/>
    <row r="69609" ht="8.25" customHeight="1"/>
    <row r="69610" ht="8.25" customHeight="1"/>
    <row r="69611" ht="8.25" customHeight="1"/>
    <row r="69612" ht="8.25" customHeight="1"/>
    <row r="69613" ht="8.25" customHeight="1"/>
    <row r="69614" ht="8.25" customHeight="1"/>
    <row r="69615" ht="8.25" customHeight="1"/>
    <row r="69616" ht="8.25" customHeight="1"/>
    <row r="69617" ht="8.25" customHeight="1"/>
    <row r="69618" ht="8.25" customHeight="1"/>
    <row r="69619" ht="8.25" customHeight="1"/>
    <row r="69620" ht="8.25" customHeight="1"/>
    <row r="69621" ht="8.25" customHeight="1"/>
    <row r="69622" ht="8.25" customHeight="1"/>
    <row r="69623" ht="8.25" customHeight="1"/>
    <row r="69624" ht="8.25" customHeight="1"/>
    <row r="69625" ht="8.25" customHeight="1"/>
    <row r="69626" ht="8.25" customHeight="1"/>
    <row r="69627" ht="8.25" customHeight="1"/>
    <row r="69628" ht="8.25" customHeight="1"/>
    <row r="69629" ht="8.25" customHeight="1"/>
    <row r="69630" ht="8.25" customHeight="1"/>
    <row r="69631" ht="8.25" customHeight="1"/>
    <row r="69632" ht="8.25" customHeight="1"/>
    <row r="69633" ht="8.25" customHeight="1"/>
    <row r="69634" ht="8.25" customHeight="1"/>
    <row r="69635" ht="8.25" customHeight="1"/>
    <row r="69636" ht="8.25" customHeight="1"/>
    <row r="69637" ht="8.25" customHeight="1"/>
    <row r="69638" ht="8.25" customHeight="1"/>
    <row r="69639" ht="8.25" customHeight="1"/>
    <row r="69640" ht="8.25" customHeight="1"/>
    <row r="69641" ht="8.25" customHeight="1"/>
    <row r="69642" ht="8.25" customHeight="1"/>
    <row r="69643" ht="8.25" customHeight="1"/>
    <row r="69644" ht="8.25" customHeight="1"/>
    <row r="69645" ht="8.25" customHeight="1"/>
    <row r="69646" ht="8.25" customHeight="1"/>
    <row r="69647" ht="8.25" customHeight="1"/>
    <row r="69648" ht="8.25" customHeight="1"/>
    <row r="69649" ht="8.25" customHeight="1"/>
    <row r="69650" ht="8.25" customHeight="1"/>
    <row r="69651" ht="8.25" customHeight="1"/>
    <row r="69652" ht="8.25" customHeight="1"/>
    <row r="69653" ht="8.25" customHeight="1"/>
    <row r="69654" ht="8.25" customHeight="1"/>
    <row r="69655" ht="8.25" customHeight="1"/>
    <row r="69656" ht="8.25" customHeight="1"/>
    <row r="69657" ht="8.25" customHeight="1"/>
    <row r="69658" ht="8.25" customHeight="1"/>
    <row r="69659" ht="8.25" customHeight="1"/>
    <row r="69660" ht="8.25" customHeight="1"/>
    <row r="69661" ht="8.25" customHeight="1"/>
    <row r="69662" ht="8.25" customHeight="1"/>
    <row r="69663" ht="8.25" customHeight="1"/>
    <row r="69664" ht="8.25" customHeight="1"/>
    <row r="69665" ht="8.25" customHeight="1"/>
    <row r="69666" ht="8.25" customHeight="1"/>
    <row r="69667" ht="8.25" customHeight="1"/>
    <row r="69668" ht="8.25" customHeight="1"/>
    <row r="69669" ht="8.25" customHeight="1"/>
    <row r="69670" ht="8.25" customHeight="1"/>
    <row r="69671" ht="8.25" customHeight="1"/>
    <row r="69672" ht="8.25" customHeight="1"/>
    <row r="69673" ht="8.25" customHeight="1"/>
    <row r="69674" ht="8.25" customHeight="1"/>
    <row r="69675" ht="8.25" customHeight="1"/>
    <row r="69676" ht="8.25" customHeight="1"/>
    <row r="69677" ht="8.25" customHeight="1"/>
    <row r="69678" ht="8.25" customHeight="1"/>
    <row r="69679" ht="8.25" customHeight="1"/>
    <row r="69680" ht="8.25" customHeight="1"/>
    <row r="69681" ht="8.25" customHeight="1"/>
    <row r="69682" ht="8.25" customHeight="1"/>
    <row r="69683" ht="8.25" customHeight="1"/>
    <row r="69684" ht="8.25" customHeight="1"/>
    <row r="69685" ht="8.25" customHeight="1"/>
    <row r="69686" ht="8.25" customHeight="1"/>
    <row r="69687" ht="8.25" customHeight="1"/>
    <row r="69688" ht="8.25" customHeight="1"/>
    <row r="69689" ht="8.25" customHeight="1"/>
    <row r="69690" ht="8.25" customHeight="1"/>
    <row r="69691" ht="8.25" customHeight="1"/>
    <row r="69692" ht="8.25" customHeight="1"/>
    <row r="69693" ht="8.25" customHeight="1"/>
    <row r="69694" ht="8.25" customHeight="1"/>
    <row r="69695" ht="8.25" customHeight="1"/>
    <row r="69696" ht="8.25" customHeight="1"/>
    <row r="69697" ht="8.25" customHeight="1"/>
    <row r="69698" ht="8.25" customHeight="1"/>
    <row r="69699" ht="8.25" customHeight="1"/>
    <row r="69700" ht="8.25" customHeight="1"/>
    <row r="69701" ht="8.25" customHeight="1"/>
    <row r="69702" ht="8.25" customHeight="1"/>
    <row r="69703" ht="8.25" customHeight="1"/>
    <row r="69704" ht="8.25" customHeight="1"/>
    <row r="69705" ht="8.25" customHeight="1"/>
    <row r="69706" ht="8.25" customHeight="1"/>
    <row r="69707" ht="8.25" customHeight="1"/>
    <row r="69708" ht="8.25" customHeight="1"/>
    <row r="69709" ht="8.25" customHeight="1"/>
    <row r="69710" ht="8.25" customHeight="1"/>
    <row r="69711" ht="8.25" customHeight="1"/>
    <row r="69712" ht="8.25" customHeight="1"/>
    <row r="69713" ht="8.25" customHeight="1"/>
    <row r="69714" ht="8.25" customHeight="1"/>
    <row r="69715" ht="8.25" customHeight="1"/>
    <row r="69716" ht="8.25" customHeight="1"/>
    <row r="69717" ht="8.25" customHeight="1"/>
    <row r="69718" ht="8.25" customHeight="1"/>
    <row r="69719" ht="8.25" customHeight="1"/>
    <row r="69720" ht="8.25" customHeight="1"/>
    <row r="69721" ht="8.25" customHeight="1"/>
    <row r="69722" ht="8.25" customHeight="1"/>
    <row r="69723" ht="8.25" customHeight="1"/>
    <row r="69724" ht="8.25" customHeight="1"/>
    <row r="69725" ht="8.25" customHeight="1"/>
    <row r="69726" ht="8.25" customHeight="1"/>
    <row r="69727" ht="8.25" customHeight="1"/>
    <row r="69728" ht="8.25" customHeight="1"/>
    <row r="69729" ht="8.25" customHeight="1"/>
    <row r="69730" ht="8.25" customHeight="1"/>
    <row r="69731" ht="8.25" customHeight="1"/>
    <row r="69732" ht="8.25" customHeight="1"/>
    <row r="69733" ht="8.25" customHeight="1"/>
    <row r="69734" ht="8.25" customHeight="1"/>
    <row r="69735" ht="8.25" customHeight="1"/>
    <row r="69736" ht="8.25" customHeight="1"/>
    <row r="69737" ht="8.25" customHeight="1"/>
    <row r="69738" ht="8.25" customHeight="1"/>
    <row r="69739" ht="8.25" customHeight="1"/>
    <row r="69740" ht="8.25" customHeight="1"/>
    <row r="69741" ht="8.25" customHeight="1"/>
    <row r="69742" ht="8.25" customHeight="1"/>
    <row r="69743" ht="8.25" customHeight="1"/>
    <row r="69744" ht="8.25" customHeight="1"/>
    <row r="69745" ht="8.25" customHeight="1"/>
    <row r="69746" ht="8.25" customHeight="1"/>
    <row r="69747" ht="8.25" customHeight="1"/>
    <row r="69748" ht="8.25" customHeight="1"/>
    <row r="69749" ht="8.25" customHeight="1"/>
    <row r="69750" ht="8.25" customHeight="1"/>
    <row r="69751" ht="8.25" customHeight="1"/>
    <row r="69752" ht="8.25" customHeight="1"/>
    <row r="69753" ht="8.25" customHeight="1"/>
    <row r="69754" ht="8.25" customHeight="1"/>
    <row r="69755" ht="8.25" customHeight="1"/>
    <row r="69756" ht="8.25" customHeight="1"/>
    <row r="69757" ht="8.25" customHeight="1"/>
    <row r="69758" ht="8.25" customHeight="1"/>
    <row r="69759" ht="8.25" customHeight="1"/>
    <row r="69760" ht="8.25" customHeight="1"/>
    <row r="69761" ht="8.25" customHeight="1"/>
    <row r="69762" ht="8.25" customHeight="1"/>
    <row r="69763" ht="8.25" customHeight="1"/>
    <row r="69764" ht="8.25" customHeight="1"/>
    <row r="69765" ht="8.25" customHeight="1"/>
    <row r="69766" ht="8.25" customHeight="1"/>
    <row r="69767" ht="8.25" customHeight="1"/>
    <row r="69768" ht="8.25" customHeight="1"/>
    <row r="69769" ht="8.25" customHeight="1"/>
    <row r="69770" ht="8.25" customHeight="1"/>
    <row r="69771" ht="8.25" customHeight="1"/>
    <row r="69772" ht="8.25" customHeight="1"/>
    <row r="69773" ht="8.25" customHeight="1"/>
    <row r="69774" ht="8.25" customHeight="1"/>
    <row r="69775" ht="8.25" customHeight="1"/>
    <row r="69776" ht="8.25" customHeight="1"/>
    <row r="69777" ht="8.25" customHeight="1"/>
    <row r="69778" ht="8.25" customHeight="1"/>
    <row r="69779" ht="8.25" customHeight="1"/>
    <row r="69780" ht="8.25" customHeight="1"/>
    <row r="69781" ht="8.25" customHeight="1"/>
    <row r="69782" ht="8.25" customHeight="1"/>
    <row r="69783" ht="8.25" customHeight="1"/>
    <row r="69784" ht="8.25" customHeight="1"/>
    <row r="69785" ht="8.25" customHeight="1"/>
    <row r="69786" ht="8.25" customHeight="1"/>
    <row r="69787" ht="8.25" customHeight="1"/>
    <row r="69788" ht="8.25" customHeight="1"/>
    <row r="69789" ht="8.25" customHeight="1"/>
    <row r="69790" ht="8.25" customHeight="1"/>
    <row r="69791" ht="8.25" customHeight="1"/>
    <row r="69792" ht="8.25" customHeight="1"/>
    <row r="69793" ht="8.25" customHeight="1"/>
    <row r="69794" ht="8.25" customHeight="1"/>
    <row r="69795" ht="8.25" customHeight="1"/>
    <row r="69796" ht="8.25" customHeight="1"/>
    <row r="69797" ht="8.25" customHeight="1"/>
    <row r="69798" ht="8.25" customHeight="1"/>
    <row r="69799" ht="8.25" customHeight="1"/>
    <row r="69800" ht="8.25" customHeight="1"/>
    <row r="69801" ht="8.25" customHeight="1"/>
    <row r="69802" ht="8.25" customHeight="1"/>
    <row r="69803" ht="8.25" customHeight="1"/>
    <row r="69804" ht="8.25" customHeight="1"/>
    <row r="69805" ht="8.25" customHeight="1"/>
    <row r="69806" ht="8.25" customHeight="1"/>
    <row r="69807" ht="8.25" customHeight="1"/>
    <row r="69808" ht="8.25" customHeight="1"/>
    <row r="69809" ht="8.25" customHeight="1"/>
    <row r="69810" ht="8.25" customHeight="1"/>
    <row r="69811" ht="8.25" customHeight="1"/>
    <row r="69812" ht="8.25" customHeight="1"/>
    <row r="69813" ht="8.25" customHeight="1"/>
    <row r="69814" ht="8.25" customHeight="1"/>
    <row r="69815" ht="8.25" customHeight="1"/>
    <row r="69816" ht="8.25" customHeight="1"/>
    <row r="69817" ht="8.25" customHeight="1"/>
    <row r="69818" ht="8.25" customHeight="1"/>
    <row r="69819" ht="8.25" customHeight="1"/>
    <row r="69820" ht="8.25" customHeight="1"/>
    <row r="69821" ht="8.25" customHeight="1"/>
    <row r="69822" ht="8.25" customHeight="1"/>
    <row r="69823" ht="8.25" customHeight="1"/>
    <row r="69824" ht="8.25" customHeight="1"/>
    <row r="69825" ht="8.25" customHeight="1"/>
    <row r="69826" ht="8.25" customHeight="1"/>
    <row r="69827" ht="8.25" customHeight="1"/>
    <row r="69828" ht="8.25" customHeight="1"/>
    <row r="69829" ht="8.25" customHeight="1"/>
    <row r="69830" ht="8.25" customHeight="1"/>
    <row r="69831" ht="8.25" customHeight="1"/>
    <row r="69832" ht="8.25" customHeight="1"/>
    <row r="69833" ht="8.25" customHeight="1"/>
    <row r="69834" ht="8.25" customHeight="1"/>
    <row r="69835" ht="8.25" customHeight="1"/>
    <row r="69836" ht="8.25" customHeight="1"/>
    <row r="69837" ht="8.25" customHeight="1"/>
    <row r="69838" ht="8.25" customHeight="1"/>
    <row r="69839" ht="8.25" customHeight="1"/>
    <row r="69840" ht="8.25" customHeight="1"/>
    <row r="69841" ht="8.25" customHeight="1"/>
    <row r="69842" ht="8.25" customHeight="1"/>
    <row r="69843" ht="8.25" customHeight="1"/>
    <row r="69844" ht="8.25" customHeight="1"/>
    <row r="69845" ht="8.25" customHeight="1"/>
    <row r="69846" ht="8.25" customHeight="1"/>
    <row r="69847" ht="8.25" customHeight="1"/>
    <row r="69848" ht="8.25" customHeight="1"/>
    <row r="69849" ht="8.25" customHeight="1"/>
    <row r="69850" ht="8.25" customHeight="1"/>
    <row r="69851" ht="8.25" customHeight="1"/>
    <row r="69852" ht="8.25" customHeight="1"/>
    <row r="69853" ht="8.25" customHeight="1"/>
    <row r="69854" ht="8.25" customHeight="1"/>
    <row r="69855" ht="8.25" customHeight="1"/>
    <row r="69856" ht="8.25" customHeight="1"/>
    <row r="69857" ht="8.25" customHeight="1"/>
    <row r="69858" ht="8.25" customHeight="1"/>
    <row r="69859" ht="8.25" customHeight="1"/>
    <row r="69860" ht="8.25" customHeight="1"/>
    <row r="69861" ht="8.25" customHeight="1"/>
    <row r="69862" ht="8.25" customHeight="1"/>
    <row r="69863" ht="8.25" customHeight="1"/>
    <row r="69864" ht="8.25" customHeight="1"/>
    <row r="69865" ht="8.25" customHeight="1"/>
    <row r="69866" ht="8.25" customHeight="1"/>
    <row r="69867" ht="8.25" customHeight="1"/>
    <row r="69868" ht="8.25" customHeight="1"/>
    <row r="69869" ht="8.25" customHeight="1"/>
    <row r="69870" ht="8.25" customHeight="1"/>
    <row r="69871" ht="8.25" customHeight="1"/>
    <row r="69872" ht="8.25" customHeight="1"/>
    <row r="69873" ht="8.25" customHeight="1"/>
    <row r="69874" ht="8.25" customHeight="1"/>
    <row r="69875" ht="8.25" customHeight="1"/>
    <row r="69876" ht="8.25" customHeight="1"/>
    <row r="69877" ht="8.25" customHeight="1"/>
    <row r="69878" ht="8.25" customHeight="1"/>
    <row r="69879" ht="8.25" customHeight="1"/>
    <row r="69880" ht="8.25" customHeight="1"/>
    <row r="69881" ht="8.25" customHeight="1"/>
    <row r="69882" ht="8.25" customHeight="1"/>
    <row r="69883" ht="8.25" customHeight="1"/>
    <row r="69884" ht="8.25" customHeight="1"/>
    <row r="69885" ht="8.25" customHeight="1"/>
    <row r="69886" ht="8.25" customHeight="1"/>
    <row r="69887" ht="8.25" customHeight="1"/>
    <row r="69888" ht="8.25" customHeight="1"/>
    <row r="69889" ht="8.25" customHeight="1"/>
    <row r="69890" ht="8.25" customHeight="1"/>
    <row r="69891" ht="8.25" customHeight="1"/>
    <row r="69892" ht="8.25" customHeight="1"/>
    <row r="69893" ht="8.25" customHeight="1"/>
    <row r="69894" ht="8.25" customHeight="1"/>
    <row r="69895" ht="8.25" customHeight="1"/>
    <row r="69896" ht="8.25" customHeight="1"/>
    <row r="69897" ht="8.25" customHeight="1"/>
    <row r="69898" ht="8.25" customHeight="1"/>
    <row r="69899" ht="8.25" customHeight="1"/>
    <row r="69900" ht="8.25" customHeight="1"/>
    <row r="69901" ht="8.25" customHeight="1"/>
    <row r="69902" ht="8.25" customHeight="1"/>
    <row r="69903" ht="8.25" customHeight="1"/>
    <row r="69904" ht="8.25" customHeight="1"/>
    <row r="69905" ht="8.25" customHeight="1"/>
    <row r="69906" ht="8.25" customHeight="1"/>
    <row r="69907" ht="8.25" customHeight="1"/>
    <row r="69908" ht="8.25" customHeight="1"/>
    <row r="69909" ht="8.25" customHeight="1"/>
    <row r="69910" ht="8.25" customHeight="1"/>
    <row r="69911" ht="8.25" customHeight="1"/>
    <row r="69912" ht="8.25" customHeight="1"/>
    <row r="69913" ht="8.25" customHeight="1"/>
    <row r="69914" ht="8.25" customHeight="1"/>
    <row r="69915" ht="8.25" customHeight="1"/>
    <row r="69916" ht="8.25" customHeight="1"/>
    <row r="69917" ht="8.25" customHeight="1"/>
    <row r="69918" ht="8.25" customHeight="1"/>
    <row r="69919" ht="8.25" customHeight="1"/>
    <row r="69920" ht="8.25" customHeight="1"/>
    <row r="69921" ht="8.25" customHeight="1"/>
    <row r="69922" ht="8.25" customHeight="1"/>
    <row r="69923" ht="8.25" customHeight="1"/>
    <row r="69924" ht="8.25" customHeight="1"/>
    <row r="69925" ht="8.25" customHeight="1"/>
    <row r="69926" ht="8.25" customHeight="1"/>
    <row r="69927" ht="8.25" customHeight="1"/>
    <row r="69928" ht="8.25" customHeight="1"/>
    <row r="69929" ht="8.25" customHeight="1"/>
    <row r="69930" ht="8.25" customHeight="1"/>
    <row r="69931" ht="8.25" customHeight="1"/>
    <row r="69932" ht="8.25" customHeight="1"/>
    <row r="69933" ht="8.25" customHeight="1"/>
    <row r="69934" ht="8.25" customHeight="1"/>
    <row r="69935" ht="8.25" customHeight="1"/>
    <row r="69936" ht="8.25" customHeight="1"/>
    <row r="69937" ht="8.25" customHeight="1"/>
    <row r="69938" ht="8.25" customHeight="1"/>
    <row r="69939" ht="8.25" customHeight="1"/>
    <row r="69940" ht="8.25" customHeight="1"/>
    <row r="69941" ht="8.25" customHeight="1"/>
    <row r="69942" ht="8.25" customHeight="1"/>
    <row r="69943" ht="8.25" customHeight="1"/>
    <row r="69944" ht="8.25" customHeight="1"/>
    <row r="69945" ht="8.25" customHeight="1"/>
    <row r="69946" ht="8.25" customHeight="1"/>
    <row r="69947" ht="8.25" customHeight="1"/>
    <row r="69948" ht="8.25" customHeight="1"/>
    <row r="69949" ht="8.25" customHeight="1"/>
    <row r="69950" ht="8.25" customHeight="1"/>
    <row r="69951" ht="8.25" customHeight="1"/>
    <row r="69952" ht="8.25" customHeight="1"/>
    <row r="69953" ht="8.25" customHeight="1"/>
    <row r="69954" ht="8.25" customHeight="1"/>
    <row r="69955" ht="8.25" customHeight="1"/>
    <row r="69956" ht="8.25" customHeight="1"/>
    <row r="69957" ht="8.25" customHeight="1"/>
    <row r="69958" ht="8.25" customHeight="1"/>
    <row r="69959" ht="8.25" customHeight="1"/>
    <row r="69960" ht="8.25" customHeight="1"/>
    <row r="69961" ht="8.25" customHeight="1"/>
    <row r="69962" ht="8.25" customHeight="1"/>
    <row r="69963" ht="8.25" customHeight="1"/>
    <row r="69964" ht="8.25" customHeight="1"/>
    <row r="69965" ht="8.25" customHeight="1"/>
    <row r="69966" ht="8.25" customHeight="1"/>
    <row r="69967" ht="8.25" customHeight="1"/>
    <row r="69968" ht="8.25" customHeight="1"/>
    <row r="69969" ht="8.25" customHeight="1"/>
    <row r="69970" ht="8.25" customHeight="1"/>
    <row r="69971" ht="8.25" customHeight="1"/>
    <row r="69972" ht="8.25" customHeight="1"/>
    <row r="69973" ht="8.25" customHeight="1"/>
    <row r="69974" ht="8.25" customHeight="1"/>
    <row r="69975" ht="8.25" customHeight="1"/>
    <row r="69976" ht="8.25" customHeight="1"/>
    <row r="69977" ht="8.25" customHeight="1"/>
    <row r="69978" ht="8.25" customHeight="1"/>
    <row r="69979" ht="8.25" customHeight="1"/>
    <row r="69980" ht="8.25" customHeight="1"/>
    <row r="69981" ht="8.25" customHeight="1"/>
    <row r="69982" ht="8.25" customHeight="1"/>
    <row r="69983" ht="8.25" customHeight="1"/>
    <row r="69984" ht="8.25" customHeight="1"/>
    <row r="69985" ht="8.25" customHeight="1"/>
    <row r="69986" ht="8.25" customHeight="1"/>
    <row r="69987" ht="8.25" customHeight="1"/>
    <row r="69988" ht="8.25" customHeight="1"/>
    <row r="69989" ht="8.25" customHeight="1"/>
    <row r="69990" ht="8.25" customHeight="1"/>
    <row r="69991" ht="8.25" customHeight="1"/>
    <row r="69992" ht="8.25" customHeight="1"/>
    <row r="69993" ht="8.25" customHeight="1"/>
    <row r="69994" ht="8.25" customHeight="1"/>
    <row r="69995" ht="8.25" customHeight="1"/>
    <row r="69996" ht="8.25" customHeight="1"/>
    <row r="69997" ht="8.25" customHeight="1"/>
    <row r="69998" ht="8.25" customHeight="1"/>
    <row r="69999" ht="8.25" customHeight="1"/>
    <row r="70000" ht="8.25" customHeight="1"/>
    <row r="70001" ht="8.25" customHeight="1"/>
    <row r="70002" ht="8.25" customHeight="1"/>
    <row r="70003" ht="8.25" customHeight="1"/>
    <row r="70004" ht="8.25" customHeight="1"/>
    <row r="70005" ht="8.25" customHeight="1"/>
    <row r="70006" ht="8.25" customHeight="1"/>
    <row r="70007" ht="8.25" customHeight="1"/>
    <row r="70008" ht="8.25" customHeight="1"/>
    <row r="70009" ht="8.25" customHeight="1"/>
    <row r="70010" ht="8.25" customHeight="1"/>
    <row r="70011" ht="8.25" customHeight="1"/>
    <row r="70012" ht="8.25" customHeight="1"/>
    <row r="70013" ht="8.25" customHeight="1"/>
    <row r="70014" ht="8.25" customHeight="1"/>
    <row r="70015" ht="8.25" customHeight="1"/>
    <row r="70016" ht="8.25" customHeight="1"/>
    <row r="70017" ht="8.25" customHeight="1"/>
    <row r="70018" ht="8.25" customHeight="1"/>
    <row r="70019" ht="8.25" customHeight="1"/>
    <row r="70020" ht="8.25" customHeight="1"/>
    <row r="70021" ht="8.25" customHeight="1"/>
    <row r="70022" ht="8.25" customHeight="1"/>
    <row r="70023" ht="8.25" customHeight="1"/>
    <row r="70024" ht="8.25" customHeight="1"/>
    <row r="70025" ht="8.25" customHeight="1"/>
    <row r="70026" ht="8.25" customHeight="1"/>
    <row r="70027" ht="8.25" customHeight="1"/>
    <row r="70028" ht="8.25" customHeight="1"/>
    <row r="70029" ht="8.25" customHeight="1"/>
    <row r="70030" ht="8.25" customHeight="1"/>
    <row r="70031" ht="8.25" customHeight="1"/>
    <row r="70032" ht="8.25" customHeight="1"/>
    <row r="70033" ht="8.25" customHeight="1"/>
    <row r="70034" ht="8.25" customHeight="1"/>
    <row r="70035" ht="8.25" customHeight="1"/>
    <row r="70036" ht="8.25" customHeight="1"/>
    <row r="70037" ht="8.25" customHeight="1"/>
    <row r="70038" ht="8.25" customHeight="1"/>
    <row r="70039" ht="8.25" customHeight="1"/>
    <row r="70040" ht="8.25" customHeight="1"/>
    <row r="70041" ht="8.25" customHeight="1"/>
    <row r="70042" ht="8.25" customHeight="1"/>
    <row r="70043" ht="8.25" customHeight="1"/>
    <row r="70044" ht="8.25" customHeight="1"/>
    <row r="70045" ht="8.25" customHeight="1"/>
    <row r="70046" ht="8.25" customHeight="1"/>
    <row r="70047" ht="8.25" customHeight="1"/>
    <row r="70048" ht="8.25" customHeight="1"/>
    <row r="70049" ht="8.25" customHeight="1"/>
    <row r="70050" ht="8.25" customHeight="1"/>
    <row r="70051" ht="8.25" customHeight="1"/>
    <row r="70052" ht="8.25" customHeight="1"/>
    <row r="70053" ht="8.25" customHeight="1"/>
    <row r="70054" ht="8.25" customHeight="1"/>
    <row r="70055" ht="8.25" customHeight="1"/>
    <row r="70056" ht="8.25" customHeight="1"/>
    <row r="70057" ht="8.25" customHeight="1"/>
    <row r="70058" ht="8.25" customHeight="1"/>
    <row r="70059" ht="8.25" customHeight="1"/>
    <row r="70060" ht="8.25" customHeight="1"/>
    <row r="70061" ht="8.25" customHeight="1"/>
    <row r="70062" ht="8.25" customHeight="1"/>
    <row r="70063" ht="8.25" customHeight="1"/>
    <row r="70064" ht="8.25" customHeight="1"/>
    <row r="70065" ht="8.25" customHeight="1"/>
    <row r="70066" ht="8.25" customHeight="1"/>
    <row r="70067" ht="8.25" customHeight="1"/>
    <row r="70068" ht="8.25" customHeight="1"/>
    <row r="70069" ht="8.25" customHeight="1"/>
    <row r="70070" ht="8.25" customHeight="1"/>
    <row r="70071" ht="8.25" customHeight="1"/>
    <row r="70072" ht="8.25" customHeight="1"/>
    <row r="70073" ht="8.25" customHeight="1"/>
    <row r="70074" ht="8.25" customHeight="1"/>
    <row r="70075" ht="8.25" customHeight="1"/>
    <row r="70076" ht="8.25" customHeight="1"/>
    <row r="70077" ht="8.25" customHeight="1"/>
    <row r="70078" ht="8.25" customHeight="1"/>
    <row r="70079" ht="8.25" customHeight="1"/>
    <row r="70080" ht="8.25" customHeight="1"/>
    <row r="70081" ht="8.25" customHeight="1"/>
    <row r="70082" ht="8.25" customHeight="1"/>
    <row r="70083" ht="8.25" customHeight="1"/>
    <row r="70084" ht="8.25" customHeight="1"/>
    <row r="70085" ht="8.25" customHeight="1"/>
    <row r="70086" ht="8.25" customHeight="1"/>
    <row r="70087" ht="8.25" customHeight="1"/>
    <row r="70088" ht="8.25" customHeight="1"/>
    <row r="70089" ht="8.25" customHeight="1"/>
    <row r="70090" ht="8.25" customHeight="1"/>
    <row r="70091" ht="8.25" customHeight="1"/>
    <row r="70092" ht="8.25" customHeight="1"/>
    <row r="70093" ht="8.25" customHeight="1"/>
    <row r="70094" ht="8.25" customHeight="1"/>
    <row r="70095" ht="8.25" customHeight="1"/>
    <row r="70096" ht="8.25" customHeight="1"/>
    <row r="70097" ht="8.25" customHeight="1"/>
    <row r="70098" ht="8.25" customHeight="1"/>
    <row r="70099" ht="8.25" customHeight="1"/>
    <row r="70100" ht="8.25" customHeight="1"/>
    <row r="70101" ht="8.25" customHeight="1"/>
    <row r="70102" ht="8.25" customHeight="1"/>
    <row r="70103" ht="8.25" customHeight="1"/>
    <row r="70104" ht="8.25" customHeight="1"/>
    <row r="70105" ht="8.25" customHeight="1"/>
    <row r="70106" ht="8.25" customHeight="1"/>
    <row r="70107" ht="8.25" customHeight="1"/>
    <row r="70108" ht="8.25" customHeight="1"/>
    <row r="70109" ht="8.25" customHeight="1"/>
    <row r="70110" ht="8.25" customHeight="1"/>
    <row r="70111" ht="8.25" customHeight="1"/>
    <row r="70112" ht="8.25" customHeight="1"/>
    <row r="70113" ht="8.25" customHeight="1"/>
    <row r="70114" ht="8.25" customHeight="1"/>
    <row r="70115" ht="8.25" customHeight="1"/>
    <row r="70116" ht="8.25" customHeight="1"/>
    <row r="70117" ht="8.25" customHeight="1"/>
    <row r="70118" ht="8.25" customHeight="1"/>
    <row r="70119" ht="8.25" customHeight="1"/>
    <row r="70120" ht="8.25" customHeight="1"/>
    <row r="70121" ht="8.25" customHeight="1"/>
    <row r="70122" ht="8.25" customHeight="1"/>
    <row r="70123" ht="8.25" customHeight="1"/>
    <row r="70124" ht="8.25" customHeight="1"/>
    <row r="70125" ht="8.25" customHeight="1"/>
    <row r="70126" ht="8.25" customHeight="1"/>
    <row r="70127" ht="8.25" customHeight="1"/>
    <row r="70128" ht="8.25" customHeight="1"/>
    <row r="70129" ht="8.25" customHeight="1"/>
    <row r="70130" ht="8.25" customHeight="1"/>
    <row r="70131" ht="8.25" customHeight="1"/>
    <row r="70132" ht="8.25" customHeight="1"/>
    <row r="70133" ht="8.25" customHeight="1"/>
    <row r="70134" ht="8.25" customHeight="1"/>
    <row r="70135" ht="8.25" customHeight="1"/>
    <row r="70136" ht="8.25" customHeight="1"/>
    <row r="70137" ht="8.25" customHeight="1"/>
    <row r="70138" ht="8.25" customHeight="1"/>
    <row r="70139" ht="8.25" customHeight="1"/>
    <row r="70140" ht="8.25" customHeight="1"/>
    <row r="70141" ht="8.25" customHeight="1"/>
    <row r="70142" ht="8.25" customHeight="1"/>
    <row r="70143" ht="8.25" customHeight="1"/>
    <row r="70144" ht="8.25" customHeight="1"/>
    <row r="70145" ht="8.25" customHeight="1"/>
    <row r="70146" ht="8.25" customHeight="1"/>
    <row r="70147" ht="8.25" customHeight="1"/>
    <row r="70148" ht="8.25" customHeight="1"/>
    <row r="70149" ht="8.25" customHeight="1"/>
    <row r="70150" ht="8.25" customHeight="1"/>
    <row r="70151" ht="8.25" customHeight="1"/>
    <row r="70152" ht="8.25" customHeight="1"/>
    <row r="70153" ht="8.25" customHeight="1"/>
    <row r="70154" ht="8.25" customHeight="1"/>
    <row r="70155" ht="8.25" customHeight="1"/>
    <row r="70156" ht="8.25" customHeight="1"/>
    <row r="70157" ht="8.25" customHeight="1"/>
    <row r="70158" ht="8.25" customHeight="1"/>
    <row r="70159" ht="8.25" customHeight="1"/>
    <row r="70160" ht="8.25" customHeight="1"/>
    <row r="70161" ht="8.25" customHeight="1"/>
    <row r="70162" ht="8.25" customHeight="1"/>
    <row r="70163" ht="8.25" customHeight="1"/>
    <row r="70164" ht="8.25" customHeight="1"/>
    <row r="70165" ht="8.25" customHeight="1"/>
    <row r="70166" ht="8.25" customHeight="1"/>
    <row r="70167" ht="8.25" customHeight="1"/>
    <row r="70168" ht="8.25" customHeight="1"/>
    <row r="70169" ht="8.25" customHeight="1"/>
    <row r="70170" ht="8.25" customHeight="1"/>
    <row r="70171" ht="8.25" customHeight="1"/>
    <row r="70172" ht="8.25" customHeight="1"/>
    <row r="70173" ht="8.25" customHeight="1"/>
    <row r="70174" ht="8.25" customHeight="1"/>
    <row r="70175" ht="8.25" customHeight="1"/>
    <row r="70176" ht="8.25" customHeight="1"/>
    <row r="70177" ht="8.25" customHeight="1"/>
    <row r="70178" ht="8.25" customHeight="1"/>
    <row r="70179" ht="8.25" customHeight="1"/>
    <row r="70180" ht="8.25" customHeight="1"/>
    <row r="70181" ht="8.25" customHeight="1"/>
    <row r="70182" ht="8.25" customHeight="1"/>
    <row r="70183" ht="8.25" customHeight="1"/>
    <row r="70184" ht="8.25" customHeight="1"/>
    <row r="70185" ht="8.25" customHeight="1"/>
    <row r="70186" ht="8.25" customHeight="1"/>
    <row r="70187" ht="8.25" customHeight="1"/>
    <row r="70188" ht="8.25" customHeight="1"/>
    <row r="70189" ht="8.25" customHeight="1"/>
    <row r="70190" ht="8.25" customHeight="1"/>
    <row r="70191" ht="8.25" customHeight="1"/>
    <row r="70192" ht="8.25" customHeight="1"/>
    <row r="70193" ht="8.25" customHeight="1"/>
    <row r="70194" ht="8.25" customHeight="1"/>
    <row r="70195" ht="8.25" customHeight="1"/>
    <row r="70196" ht="8.25" customHeight="1"/>
    <row r="70197" ht="8.25" customHeight="1"/>
    <row r="70198" ht="8.25" customHeight="1"/>
    <row r="70199" ht="8.25" customHeight="1"/>
    <row r="70200" ht="8.25" customHeight="1"/>
    <row r="70201" ht="8.25" customHeight="1"/>
    <row r="70202" ht="8.25" customHeight="1"/>
    <row r="70203" ht="8.25" customHeight="1"/>
    <row r="70204" ht="8.25" customHeight="1"/>
    <row r="70205" ht="8.25" customHeight="1"/>
    <row r="70206" ht="8.25" customHeight="1"/>
    <row r="70207" ht="8.25" customHeight="1"/>
    <row r="70208" ht="8.25" customHeight="1"/>
    <row r="70209" ht="8.25" customHeight="1"/>
    <row r="70210" ht="8.25" customHeight="1"/>
    <row r="70211" ht="8.25" customHeight="1"/>
    <row r="70212" ht="8.25" customHeight="1"/>
    <row r="70213" ht="8.25" customHeight="1"/>
    <row r="70214" ht="8.25" customHeight="1"/>
    <row r="70215" ht="8.25" customHeight="1"/>
    <row r="70216" ht="8.25" customHeight="1"/>
    <row r="70217" ht="8.25" customHeight="1"/>
    <row r="70218" ht="8.25" customHeight="1"/>
    <row r="70219" ht="8.25" customHeight="1"/>
    <row r="70220" ht="8.25" customHeight="1"/>
    <row r="70221" ht="8.25" customHeight="1"/>
    <row r="70222" ht="8.25" customHeight="1"/>
    <row r="70223" ht="8.25" customHeight="1"/>
    <row r="70224" ht="8.25" customHeight="1"/>
    <row r="70225" ht="8.25" customHeight="1"/>
    <row r="70226" ht="8.25" customHeight="1"/>
    <row r="70227" ht="8.25" customHeight="1"/>
    <row r="70228" ht="8.25" customHeight="1"/>
    <row r="70229" ht="8.25" customHeight="1"/>
    <row r="70230" ht="8.25" customHeight="1"/>
    <row r="70231" ht="8.25" customHeight="1"/>
    <row r="70232" ht="8.25" customHeight="1"/>
    <row r="70233" ht="8.25" customHeight="1"/>
    <row r="70234" ht="8.25" customHeight="1"/>
    <row r="70235" ht="8.25" customHeight="1"/>
    <row r="70236" ht="8.25" customHeight="1"/>
    <row r="70237" ht="8.25" customHeight="1"/>
    <row r="70238" ht="8.25" customHeight="1"/>
    <row r="70239" ht="8.25" customHeight="1"/>
    <row r="70240" ht="8.25" customHeight="1"/>
    <row r="70241" ht="8.25" customHeight="1"/>
    <row r="70242" ht="8.25" customHeight="1"/>
    <row r="70243" ht="8.25" customHeight="1"/>
    <row r="70244" ht="8.25" customHeight="1"/>
    <row r="70245" ht="8.25" customHeight="1"/>
    <row r="70246" ht="8.25" customHeight="1"/>
    <row r="70247" ht="8.25" customHeight="1"/>
    <row r="70248" ht="8.25" customHeight="1"/>
    <row r="70249" ht="8.25" customHeight="1"/>
    <row r="70250" ht="8.25" customHeight="1"/>
    <row r="70251" ht="8.25" customHeight="1"/>
    <row r="70252" ht="8.25" customHeight="1"/>
    <row r="70253" ht="8.25" customHeight="1"/>
    <row r="70254" ht="8.25" customHeight="1"/>
    <row r="70255" ht="8.25" customHeight="1"/>
    <row r="70256" ht="8.25" customHeight="1"/>
    <row r="70257" ht="8.25" customHeight="1"/>
    <row r="70258" ht="8.25" customHeight="1"/>
    <row r="70259" ht="8.25" customHeight="1"/>
    <row r="70260" ht="8.25" customHeight="1"/>
    <row r="70261" ht="8.25" customHeight="1"/>
    <row r="70262" ht="8.25" customHeight="1"/>
    <row r="70263" ht="8.25" customHeight="1"/>
    <row r="70264" ht="8.25" customHeight="1"/>
    <row r="70265" ht="8.25" customHeight="1"/>
    <row r="70266" ht="8.25" customHeight="1"/>
    <row r="70267" ht="8.25" customHeight="1"/>
    <row r="70268" ht="8.25" customHeight="1"/>
    <row r="70269" ht="8.25" customHeight="1"/>
    <row r="70270" ht="8.25" customHeight="1"/>
    <row r="70271" ht="8.25" customHeight="1"/>
    <row r="70272" ht="8.25" customHeight="1"/>
    <row r="70273" ht="8.25" customHeight="1"/>
    <row r="70274" ht="8.25" customHeight="1"/>
    <row r="70275" ht="8.25" customHeight="1"/>
    <row r="70276" ht="8.25" customHeight="1"/>
    <row r="70277" ht="8.25" customHeight="1"/>
    <row r="70278" ht="8.25" customHeight="1"/>
    <row r="70279" ht="8.25" customHeight="1"/>
    <row r="70280" ht="8.25" customHeight="1"/>
    <row r="70281" ht="8.25" customHeight="1"/>
    <row r="70282" ht="8.25" customHeight="1"/>
    <row r="70283" ht="8.25" customHeight="1"/>
    <row r="70284" ht="8.25" customHeight="1"/>
    <row r="70285" ht="8.25" customHeight="1"/>
    <row r="70286" ht="8.25" customHeight="1"/>
    <row r="70287" ht="8.25" customHeight="1"/>
    <row r="70288" ht="8.25" customHeight="1"/>
    <row r="70289" ht="8.25" customHeight="1"/>
    <row r="70290" ht="8.25" customHeight="1"/>
    <row r="70291" ht="8.25" customHeight="1"/>
    <row r="70292" ht="8.25" customHeight="1"/>
    <row r="70293" ht="8.25" customHeight="1"/>
    <row r="70294" ht="8.25" customHeight="1"/>
    <row r="70295" ht="8.25" customHeight="1"/>
    <row r="70296" ht="8.25" customHeight="1"/>
    <row r="70297" ht="8.25" customHeight="1"/>
    <row r="70298" ht="8.25" customHeight="1"/>
    <row r="70299" ht="8.25" customHeight="1"/>
    <row r="70300" ht="8.25" customHeight="1"/>
    <row r="70301" ht="8.25" customHeight="1"/>
    <row r="70302" ht="8.25" customHeight="1"/>
    <row r="70303" ht="8.25" customHeight="1"/>
    <row r="70304" ht="8.25" customHeight="1"/>
    <row r="70305" ht="8.25" customHeight="1"/>
    <row r="70306" ht="8.25" customHeight="1"/>
    <row r="70307" ht="8.25" customHeight="1"/>
    <row r="70308" ht="8.25" customHeight="1"/>
    <row r="70309" ht="8.25" customHeight="1"/>
    <row r="70310" ht="8.25" customHeight="1"/>
    <row r="70311" ht="8.25" customHeight="1"/>
    <row r="70312" ht="8.25" customHeight="1"/>
    <row r="70313" ht="8.25" customHeight="1"/>
    <row r="70314" ht="8.25" customHeight="1"/>
    <row r="70315" ht="8.25" customHeight="1"/>
    <row r="70316" ht="8.25" customHeight="1"/>
    <row r="70317" ht="8.25" customHeight="1"/>
    <row r="70318" ht="8.25" customHeight="1"/>
    <row r="70319" ht="8.25" customHeight="1"/>
    <row r="70320" ht="8.25" customHeight="1"/>
    <row r="70321" ht="8.25" customHeight="1"/>
    <row r="70322" ht="8.25" customHeight="1"/>
    <row r="70323" ht="8.25" customHeight="1"/>
    <row r="70324" ht="8.25" customHeight="1"/>
    <row r="70325" ht="8.25" customHeight="1"/>
    <row r="70326" ht="8.25" customHeight="1"/>
    <row r="70327" ht="8.25" customHeight="1"/>
    <row r="70328" ht="8.25" customHeight="1"/>
    <row r="70329" ht="8.25" customHeight="1"/>
    <row r="70330" ht="8.25" customHeight="1"/>
    <row r="70331" ht="8.25" customHeight="1"/>
    <row r="70332" ht="8.25" customHeight="1"/>
    <row r="70333" ht="8.25" customHeight="1"/>
    <row r="70334" ht="8.25" customHeight="1"/>
    <row r="70335" ht="8.25" customHeight="1"/>
    <row r="70336" ht="8.25" customHeight="1"/>
    <row r="70337" ht="8.25" customHeight="1"/>
    <row r="70338" ht="8.25" customHeight="1"/>
    <row r="70339" ht="8.25" customHeight="1"/>
    <row r="70340" ht="8.25" customHeight="1"/>
    <row r="70341" ht="8.25" customHeight="1"/>
    <row r="70342" ht="8.25" customHeight="1"/>
    <row r="70343" ht="8.25" customHeight="1"/>
    <row r="70344" ht="8.25" customHeight="1"/>
    <row r="70345" ht="8.25" customHeight="1"/>
    <row r="70346" ht="8.25" customHeight="1"/>
    <row r="70347" ht="8.25" customHeight="1"/>
    <row r="70348" ht="8.25" customHeight="1"/>
    <row r="70349" ht="8.25" customHeight="1"/>
    <row r="70350" ht="8.25" customHeight="1"/>
    <row r="70351" ht="8.25" customHeight="1"/>
    <row r="70352" ht="8.25" customHeight="1"/>
    <row r="70353" ht="8.25" customHeight="1"/>
    <row r="70354" ht="8.25" customHeight="1"/>
    <row r="70355" ht="8.25" customHeight="1"/>
    <row r="70356" ht="8.25" customHeight="1"/>
    <row r="70357" ht="8.25" customHeight="1"/>
    <row r="70358" ht="8.25" customHeight="1"/>
    <row r="70359" ht="8.25" customHeight="1"/>
    <row r="70360" ht="8.25" customHeight="1"/>
    <row r="70361" ht="8.25" customHeight="1"/>
    <row r="70362" ht="8.25" customHeight="1"/>
    <row r="70363" ht="8.25" customHeight="1"/>
    <row r="70364" ht="8.25" customHeight="1"/>
    <row r="70365" ht="8.25" customHeight="1"/>
    <row r="70366" ht="8.25" customHeight="1"/>
    <row r="70367" ht="8.25" customHeight="1"/>
    <row r="70368" ht="8.25" customHeight="1"/>
    <row r="70369" ht="8.25" customHeight="1"/>
    <row r="70370" ht="8.25" customHeight="1"/>
    <row r="70371" ht="8.25" customHeight="1"/>
    <row r="70372" ht="8.25" customHeight="1"/>
    <row r="70373" ht="8.25" customHeight="1"/>
    <row r="70374" ht="8.25" customHeight="1"/>
    <row r="70375" ht="8.25" customHeight="1"/>
    <row r="70376" ht="8.25" customHeight="1"/>
    <row r="70377" ht="8.25" customHeight="1"/>
    <row r="70378" ht="8.25" customHeight="1"/>
    <row r="70379" ht="8.25" customHeight="1"/>
    <row r="70380" ht="8.25" customHeight="1"/>
    <row r="70381" ht="8.25" customHeight="1"/>
    <row r="70382" ht="8.25" customHeight="1"/>
    <row r="70383" ht="8.25" customHeight="1"/>
    <row r="70384" ht="8.25" customHeight="1"/>
    <row r="70385" ht="8.25" customHeight="1"/>
    <row r="70386" ht="8.25" customHeight="1"/>
    <row r="70387" ht="8.25" customHeight="1"/>
    <row r="70388" ht="8.25" customHeight="1"/>
    <row r="70389" ht="8.25" customHeight="1"/>
    <row r="70390" ht="8.25" customHeight="1"/>
    <row r="70391" ht="8.25" customHeight="1"/>
    <row r="70392" ht="8.25" customHeight="1"/>
    <row r="70393" ht="8.25" customHeight="1"/>
    <row r="70394" ht="8.25" customHeight="1"/>
    <row r="70395" ht="8.25" customHeight="1"/>
    <row r="70396" ht="8.25" customHeight="1"/>
    <row r="70397" ht="8.25" customHeight="1"/>
    <row r="70398" ht="8.25" customHeight="1"/>
    <row r="70399" ht="8.25" customHeight="1"/>
    <row r="70400" ht="8.25" customHeight="1"/>
    <row r="70401" ht="8.25" customHeight="1"/>
    <row r="70402" ht="8.25" customHeight="1"/>
    <row r="70403" ht="8.25" customHeight="1"/>
    <row r="70404" ht="8.25" customHeight="1"/>
    <row r="70405" ht="8.25" customHeight="1"/>
    <row r="70406" ht="8.25" customHeight="1"/>
    <row r="70407" ht="8.25" customHeight="1"/>
    <row r="70408" ht="8.25" customHeight="1"/>
    <row r="70409" ht="8.25" customHeight="1"/>
    <row r="70410" ht="8.25" customHeight="1"/>
    <row r="70411" ht="8.25" customHeight="1"/>
    <row r="70412" ht="8.25" customHeight="1"/>
    <row r="70413" ht="8.25" customHeight="1"/>
    <row r="70414" ht="8.25" customHeight="1"/>
    <row r="70415" ht="8.25" customHeight="1"/>
    <row r="70416" ht="8.25" customHeight="1"/>
    <row r="70417" ht="8.25" customHeight="1"/>
    <row r="70418" ht="8.25" customHeight="1"/>
    <row r="70419" ht="8.25" customHeight="1"/>
    <row r="70420" ht="8.25" customHeight="1"/>
    <row r="70421" ht="8.25" customHeight="1"/>
    <row r="70422" ht="8.25" customHeight="1"/>
    <row r="70423" ht="8.25" customHeight="1"/>
    <row r="70424" ht="8.25" customHeight="1"/>
    <row r="70425" ht="8.25" customHeight="1"/>
    <row r="70426" ht="8.25" customHeight="1"/>
    <row r="70427" ht="8.25" customHeight="1"/>
    <row r="70428" ht="8.25" customHeight="1"/>
    <row r="70429" ht="8.25" customHeight="1"/>
    <row r="70430" ht="8.25" customHeight="1"/>
    <row r="70431" ht="8.25" customHeight="1"/>
    <row r="70432" ht="8.25" customHeight="1"/>
    <row r="70433" ht="8.25" customHeight="1"/>
    <row r="70434" ht="8.25" customHeight="1"/>
    <row r="70435" ht="8.25" customHeight="1"/>
    <row r="70436" ht="8.25" customHeight="1"/>
    <row r="70437" ht="8.25" customHeight="1"/>
    <row r="70438" ht="8.25" customHeight="1"/>
    <row r="70439" ht="8.25" customHeight="1"/>
    <row r="70440" ht="8.25" customHeight="1"/>
    <row r="70441" ht="8.25" customHeight="1"/>
    <row r="70442" ht="8.25" customHeight="1"/>
    <row r="70443" ht="8.25" customHeight="1"/>
    <row r="70444" ht="8.25" customHeight="1"/>
    <row r="70445" ht="8.25" customHeight="1"/>
    <row r="70446" ht="8.25" customHeight="1"/>
    <row r="70447" ht="8.25" customHeight="1"/>
    <row r="70448" ht="8.25" customHeight="1"/>
    <row r="70449" ht="8.25" customHeight="1"/>
    <row r="70450" ht="8.25" customHeight="1"/>
    <row r="70451" ht="8.25" customHeight="1"/>
    <row r="70452" ht="8.25" customHeight="1"/>
    <row r="70453" ht="8.25" customHeight="1"/>
    <row r="70454" ht="8.25" customHeight="1"/>
    <row r="70455" ht="8.25" customHeight="1"/>
    <row r="70456" ht="8.25" customHeight="1"/>
    <row r="70457" ht="8.25" customHeight="1"/>
    <row r="70458" ht="8.25" customHeight="1"/>
    <row r="70459" ht="8.25" customHeight="1"/>
    <row r="70460" ht="8.25" customHeight="1"/>
    <row r="70461" ht="8.25" customHeight="1"/>
    <row r="70462" ht="8.25" customHeight="1"/>
    <row r="70463" ht="8.25" customHeight="1"/>
    <row r="70464" ht="8.25" customHeight="1"/>
    <row r="70465" ht="8.25" customHeight="1"/>
    <row r="70466" ht="8.25" customHeight="1"/>
    <row r="70467" ht="8.25" customHeight="1"/>
    <row r="70468" ht="8.25" customHeight="1"/>
    <row r="70469" ht="8.25" customHeight="1"/>
    <row r="70470" ht="8.25" customHeight="1"/>
    <row r="70471" ht="8.25" customHeight="1"/>
    <row r="70472" ht="8.25" customHeight="1"/>
    <row r="70473" ht="8.25" customHeight="1"/>
    <row r="70474" ht="8.25" customHeight="1"/>
    <row r="70475" ht="8.25" customHeight="1"/>
    <row r="70476" ht="8.25" customHeight="1"/>
    <row r="70477" ht="8.25" customHeight="1"/>
    <row r="70478" ht="8.25" customHeight="1"/>
    <row r="70479" ht="8.25" customHeight="1"/>
    <row r="70480" ht="8.25" customHeight="1"/>
    <row r="70481" ht="8.25" customHeight="1"/>
    <row r="70482" ht="8.25" customHeight="1"/>
    <row r="70483" ht="8.25" customHeight="1"/>
    <row r="70484" ht="8.25" customHeight="1"/>
    <row r="70485" ht="8.25" customHeight="1"/>
    <row r="70486" ht="8.25" customHeight="1"/>
    <row r="70487" ht="8.25" customHeight="1"/>
    <row r="70488" ht="8.25" customHeight="1"/>
    <row r="70489" ht="8.25" customHeight="1"/>
    <row r="70490" ht="8.25" customHeight="1"/>
    <row r="70491" ht="8.25" customHeight="1"/>
    <row r="70492" ht="8.25" customHeight="1"/>
    <row r="70493" ht="8.25" customHeight="1"/>
    <row r="70494" ht="8.25" customHeight="1"/>
    <row r="70495" ht="8.25" customHeight="1"/>
    <row r="70496" ht="8.25" customHeight="1"/>
    <row r="70497" ht="8.25" customHeight="1"/>
    <row r="70498" ht="8.25" customHeight="1"/>
    <row r="70499" ht="8.25" customHeight="1"/>
    <row r="70500" ht="8.25" customHeight="1"/>
    <row r="70501" ht="8.25" customHeight="1"/>
    <row r="70502" ht="8.25" customHeight="1"/>
    <row r="70503" ht="8.25" customHeight="1"/>
    <row r="70504" ht="8.25" customHeight="1"/>
    <row r="70505" ht="8.25" customHeight="1"/>
    <row r="70506" ht="8.25" customHeight="1"/>
    <row r="70507" ht="8.25" customHeight="1"/>
    <row r="70508" ht="8.25" customHeight="1"/>
    <row r="70509" ht="8.25" customHeight="1"/>
    <row r="70510" ht="8.25" customHeight="1"/>
    <row r="70511" ht="8.25" customHeight="1"/>
    <row r="70512" ht="8.25" customHeight="1"/>
    <row r="70513" ht="8.25" customHeight="1"/>
    <row r="70514" ht="8.25" customHeight="1"/>
    <row r="70515" ht="8.25" customHeight="1"/>
    <row r="70516" ht="8.25" customHeight="1"/>
    <row r="70517" ht="8.25" customHeight="1"/>
    <row r="70518" ht="8.25" customHeight="1"/>
    <row r="70519" ht="8.25" customHeight="1"/>
    <row r="70520" ht="8.25" customHeight="1"/>
    <row r="70521" ht="8.25" customHeight="1"/>
    <row r="70522" ht="8.25" customHeight="1"/>
    <row r="70523" ht="8.25" customHeight="1"/>
    <row r="70524" ht="8.25" customHeight="1"/>
    <row r="70525" ht="8.25" customHeight="1"/>
    <row r="70526" ht="8.25" customHeight="1"/>
    <row r="70527" ht="8.25" customHeight="1"/>
    <row r="70528" ht="8.25" customHeight="1"/>
    <row r="70529" ht="8.25" customHeight="1"/>
    <row r="70530" ht="8.25" customHeight="1"/>
    <row r="70531" ht="8.25" customHeight="1"/>
    <row r="70532" ht="8.25" customHeight="1"/>
    <row r="70533" ht="8.25" customHeight="1"/>
    <row r="70534" ht="8.25" customHeight="1"/>
    <row r="70535" ht="8.25" customHeight="1"/>
    <row r="70536" ht="8.25" customHeight="1"/>
    <row r="70537" ht="8.25" customHeight="1"/>
    <row r="70538" ht="8.25" customHeight="1"/>
    <row r="70539" ht="8.25" customHeight="1"/>
    <row r="70540" ht="8.25" customHeight="1"/>
    <row r="70541" ht="8.25" customHeight="1"/>
    <row r="70542" ht="8.25" customHeight="1"/>
    <row r="70543" ht="8.25" customHeight="1"/>
    <row r="70544" ht="8.25" customHeight="1"/>
    <row r="70545" ht="8.25" customHeight="1"/>
    <row r="70546" ht="8.25" customHeight="1"/>
    <row r="70547" ht="8.25" customHeight="1"/>
    <row r="70548" ht="8.25" customHeight="1"/>
    <row r="70549" ht="8.25" customHeight="1"/>
    <row r="70550" ht="8.25" customHeight="1"/>
    <row r="70551" ht="8.25" customHeight="1"/>
    <row r="70552" ht="8.25" customHeight="1"/>
    <row r="70553" ht="8.25" customHeight="1"/>
    <row r="70554" ht="8.25" customHeight="1"/>
    <row r="70555" ht="8.25" customHeight="1"/>
    <row r="70556" ht="8.25" customHeight="1"/>
    <row r="70557" ht="8.25" customHeight="1"/>
    <row r="70558" ht="8.25" customHeight="1"/>
    <row r="70559" ht="8.25" customHeight="1"/>
    <row r="70560" ht="8.25" customHeight="1"/>
    <row r="70561" ht="8.25" customHeight="1"/>
    <row r="70562" ht="8.25" customHeight="1"/>
    <row r="70563" ht="8.25" customHeight="1"/>
    <row r="70564" ht="8.25" customHeight="1"/>
    <row r="70565" ht="8.25" customHeight="1"/>
    <row r="70566" ht="8.25" customHeight="1"/>
    <row r="70567" ht="8.25" customHeight="1"/>
    <row r="70568" ht="8.25" customHeight="1"/>
    <row r="70569" ht="8.25" customHeight="1"/>
    <row r="70570" ht="8.25" customHeight="1"/>
    <row r="70571" ht="8.25" customHeight="1"/>
    <row r="70572" ht="8.25" customHeight="1"/>
    <row r="70573" ht="8.25" customHeight="1"/>
    <row r="70574" ht="8.25" customHeight="1"/>
    <row r="70575" ht="8.25" customHeight="1"/>
    <row r="70576" ht="8.25" customHeight="1"/>
    <row r="70577" ht="8.25" customHeight="1"/>
    <row r="70578" ht="8.25" customHeight="1"/>
    <row r="70579" ht="8.25" customHeight="1"/>
    <row r="70580" ht="8.25" customHeight="1"/>
    <row r="70581" ht="8.25" customHeight="1"/>
    <row r="70582" ht="8.25" customHeight="1"/>
    <row r="70583" ht="8.25" customHeight="1"/>
    <row r="70584" ht="8.25" customHeight="1"/>
    <row r="70585" ht="8.25" customHeight="1"/>
    <row r="70586" ht="8.25" customHeight="1"/>
    <row r="70587" ht="8.25" customHeight="1"/>
    <row r="70588" ht="8.25" customHeight="1"/>
    <row r="70589" ht="8.25" customHeight="1"/>
    <row r="70590" ht="8.25" customHeight="1"/>
    <row r="70591" ht="8.25" customHeight="1"/>
    <row r="70592" ht="8.25" customHeight="1"/>
    <row r="70593" ht="8.25" customHeight="1"/>
    <row r="70594" ht="8.25" customHeight="1"/>
    <row r="70595" ht="8.25" customHeight="1"/>
    <row r="70596" ht="8.25" customHeight="1"/>
    <row r="70597" ht="8.25" customHeight="1"/>
    <row r="70598" ht="8.25" customHeight="1"/>
    <row r="70599" ht="8.25" customHeight="1"/>
    <row r="70600" ht="8.25" customHeight="1"/>
    <row r="70601" ht="8.25" customHeight="1"/>
    <row r="70602" ht="8.25" customHeight="1"/>
    <row r="70603" ht="8.25" customHeight="1"/>
    <row r="70604" ht="8.25" customHeight="1"/>
    <row r="70605" ht="8.25" customHeight="1"/>
    <row r="70606" ht="8.25" customHeight="1"/>
    <row r="70607" ht="8.25" customHeight="1"/>
    <row r="70608" ht="8.25" customHeight="1"/>
    <row r="70609" ht="8.25" customHeight="1"/>
    <row r="70610" ht="8.25" customHeight="1"/>
    <row r="70611" ht="8.25" customHeight="1"/>
    <row r="70612" ht="8.25" customHeight="1"/>
    <row r="70613" ht="8.25" customHeight="1"/>
    <row r="70614" ht="8.25" customHeight="1"/>
    <row r="70615" ht="8.25" customHeight="1"/>
    <row r="70616" ht="8.25" customHeight="1"/>
    <row r="70617" ht="8.25" customHeight="1"/>
    <row r="70618" ht="8.25" customHeight="1"/>
    <row r="70619" ht="8.25" customHeight="1"/>
    <row r="70620" ht="8.25" customHeight="1"/>
    <row r="70621" ht="8.25" customHeight="1"/>
    <row r="70622" ht="8.25" customHeight="1"/>
    <row r="70623" ht="8.25" customHeight="1"/>
    <row r="70624" ht="8.25" customHeight="1"/>
    <row r="70625" ht="8.25" customHeight="1"/>
    <row r="70626" ht="8.25" customHeight="1"/>
    <row r="70627" ht="8.25" customHeight="1"/>
    <row r="70628" ht="8.25" customHeight="1"/>
    <row r="70629" ht="8.25" customHeight="1"/>
    <row r="70630" ht="8.25" customHeight="1"/>
    <row r="70631" ht="8.25" customHeight="1"/>
    <row r="70632" ht="8.25" customHeight="1"/>
    <row r="70633" ht="8.25" customHeight="1"/>
    <row r="70634" ht="8.25" customHeight="1"/>
    <row r="70635" ht="8.25" customHeight="1"/>
    <row r="70636" ht="8.25" customHeight="1"/>
    <row r="70637" ht="8.25" customHeight="1"/>
    <row r="70638" ht="8.25" customHeight="1"/>
    <row r="70639" ht="8.25" customHeight="1"/>
    <row r="70640" ht="8.25" customHeight="1"/>
    <row r="70641" ht="8.25" customHeight="1"/>
    <row r="70642" ht="8.25" customHeight="1"/>
    <row r="70643" ht="8.25" customHeight="1"/>
    <row r="70644" ht="8.25" customHeight="1"/>
    <row r="70645" ht="8.25" customHeight="1"/>
    <row r="70646" ht="8.25" customHeight="1"/>
    <row r="70647" ht="8.25" customHeight="1"/>
    <row r="70648" ht="8.25" customHeight="1"/>
    <row r="70649" ht="8.25" customHeight="1"/>
    <row r="70650" ht="8.25" customHeight="1"/>
    <row r="70651" ht="8.25" customHeight="1"/>
    <row r="70652" ht="8.25" customHeight="1"/>
    <row r="70653" ht="8.25" customHeight="1"/>
    <row r="70654" ht="8.25" customHeight="1"/>
    <row r="70655" ht="8.25" customHeight="1"/>
    <row r="70656" ht="8.25" customHeight="1"/>
    <row r="70657" ht="8.25" customHeight="1"/>
    <row r="70658" ht="8.25" customHeight="1"/>
    <row r="70659" ht="8.25" customHeight="1"/>
    <row r="70660" ht="8.25" customHeight="1"/>
    <row r="70661" ht="8.25" customHeight="1"/>
    <row r="70662" ht="8.25" customHeight="1"/>
    <row r="70663" ht="8.25" customHeight="1"/>
    <row r="70664" ht="8.25" customHeight="1"/>
    <row r="70665" ht="8.25" customHeight="1"/>
    <row r="70666" ht="8.25" customHeight="1"/>
    <row r="70667" ht="8.25" customHeight="1"/>
    <row r="70668" ht="8.25" customHeight="1"/>
    <row r="70669" ht="8.25" customHeight="1"/>
    <row r="70670" ht="8.25" customHeight="1"/>
    <row r="70671" ht="8.25" customHeight="1"/>
    <row r="70672" ht="8.25" customHeight="1"/>
    <row r="70673" ht="8.25" customHeight="1"/>
    <row r="70674" ht="8.25" customHeight="1"/>
    <row r="70675" ht="8.25" customHeight="1"/>
    <row r="70676" ht="8.25" customHeight="1"/>
    <row r="70677" ht="8.25" customHeight="1"/>
    <row r="70678" ht="8.25" customHeight="1"/>
    <row r="70679" ht="8.25" customHeight="1"/>
    <row r="70680" ht="8.25" customHeight="1"/>
    <row r="70681" ht="8.25" customHeight="1"/>
    <row r="70682" ht="8.25" customHeight="1"/>
    <row r="70683" ht="8.25" customHeight="1"/>
    <row r="70684" ht="8.25" customHeight="1"/>
    <row r="70685" ht="8.25" customHeight="1"/>
    <row r="70686" ht="8.25" customHeight="1"/>
    <row r="70687" ht="8.25" customHeight="1"/>
    <row r="70688" ht="8.25" customHeight="1"/>
    <row r="70689" ht="8.25" customHeight="1"/>
    <row r="70690" ht="8.25" customHeight="1"/>
    <row r="70691" ht="8.25" customHeight="1"/>
    <row r="70692" ht="8.25" customHeight="1"/>
    <row r="70693" ht="8.25" customHeight="1"/>
    <row r="70694" ht="8.25" customHeight="1"/>
    <row r="70695" ht="8.25" customHeight="1"/>
    <row r="70696" ht="8.25" customHeight="1"/>
    <row r="70697" ht="8.25" customHeight="1"/>
    <row r="70698" ht="8.25" customHeight="1"/>
    <row r="70699" ht="8.25" customHeight="1"/>
    <row r="70700" ht="8.25" customHeight="1"/>
    <row r="70701" ht="8.25" customHeight="1"/>
    <row r="70702" ht="8.25" customHeight="1"/>
    <row r="70703" ht="8.25" customHeight="1"/>
    <row r="70704" ht="8.25" customHeight="1"/>
    <row r="70705" ht="8.25" customHeight="1"/>
    <row r="70706" ht="8.25" customHeight="1"/>
    <row r="70707" ht="8.25" customHeight="1"/>
    <row r="70708" ht="8.25" customHeight="1"/>
    <row r="70709" ht="8.25" customHeight="1"/>
    <row r="70710" ht="8.25" customHeight="1"/>
    <row r="70711" ht="8.25" customHeight="1"/>
    <row r="70712" ht="8.25" customHeight="1"/>
    <row r="70713" ht="8.25" customHeight="1"/>
    <row r="70714" ht="8.25" customHeight="1"/>
    <row r="70715" ht="8.25" customHeight="1"/>
    <row r="70716" ht="8.25" customHeight="1"/>
    <row r="70717" ht="8.25" customHeight="1"/>
    <row r="70718" ht="8.25" customHeight="1"/>
    <row r="70719" ht="8.25" customHeight="1"/>
    <row r="70720" ht="8.25" customHeight="1"/>
    <row r="70721" ht="8.25" customHeight="1"/>
    <row r="70722" ht="8.25" customHeight="1"/>
    <row r="70723" ht="8.25" customHeight="1"/>
    <row r="70724" ht="8.25" customHeight="1"/>
    <row r="70725" ht="8.25" customHeight="1"/>
    <row r="70726" ht="8.25" customHeight="1"/>
    <row r="70727" ht="8.25" customHeight="1"/>
    <row r="70728" ht="8.25" customHeight="1"/>
    <row r="70729" ht="8.25" customHeight="1"/>
    <row r="70730" ht="8.25" customHeight="1"/>
    <row r="70731" ht="8.25" customHeight="1"/>
    <row r="70732" ht="8.25" customHeight="1"/>
    <row r="70733" ht="8.25" customHeight="1"/>
    <row r="70734" ht="8.25" customHeight="1"/>
    <row r="70735" ht="8.25" customHeight="1"/>
    <row r="70736" ht="8.25" customHeight="1"/>
    <row r="70737" ht="8.25" customHeight="1"/>
    <row r="70738" ht="8.25" customHeight="1"/>
    <row r="70739" ht="8.25" customHeight="1"/>
    <row r="70740" ht="8.25" customHeight="1"/>
    <row r="70741" ht="8.25" customHeight="1"/>
    <row r="70742" ht="8.25" customHeight="1"/>
    <row r="70743" ht="8.25" customHeight="1"/>
    <row r="70744" ht="8.25" customHeight="1"/>
    <row r="70745" ht="8.25" customHeight="1"/>
    <row r="70746" ht="8.25" customHeight="1"/>
    <row r="70747" ht="8.25" customHeight="1"/>
    <row r="70748" ht="8.25" customHeight="1"/>
    <row r="70749" ht="8.25" customHeight="1"/>
    <row r="70750" ht="8.25" customHeight="1"/>
    <row r="70751" ht="8.25" customHeight="1"/>
    <row r="70752" ht="8.25" customHeight="1"/>
    <row r="70753" ht="8.25" customHeight="1"/>
    <row r="70754" ht="8.25" customHeight="1"/>
    <row r="70755" ht="8.25" customHeight="1"/>
    <row r="70756" ht="8.25" customHeight="1"/>
    <row r="70757" ht="8.25" customHeight="1"/>
    <row r="70758" ht="8.25" customHeight="1"/>
    <row r="70759" ht="8.25" customHeight="1"/>
    <row r="70760" ht="8.25" customHeight="1"/>
    <row r="70761" ht="8.25" customHeight="1"/>
    <row r="70762" ht="8.25" customHeight="1"/>
    <row r="70763" ht="8.25" customHeight="1"/>
    <row r="70764" ht="8.25" customHeight="1"/>
    <row r="70765" ht="8.25" customHeight="1"/>
    <row r="70766" ht="8.25" customHeight="1"/>
    <row r="70767" ht="8.25" customHeight="1"/>
    <row r="70768" ht="8.25" customHeight="1"/>
    <row r="70769" ht="8.25" customHeight="1"/>
    <row r="70770" ht="8.25" customHeight="1"/>
    <row r="70771" ht="8.25" customHeight="1"/>
    <row r="70772" ht="8.25" customHeight="1"/>
    <row r="70773" ht="8.25" customHeight="1"/>
    <row r="70774" ht="8.25" customHeight="1"/>
    <row r="70775" ht="8.25" customHeight="1"/>
    <row r="70776" ht="8.25" customHeight="1"/>
    <row r="70777" ht="8.25" customHeight="1"/>
    <row r="70778" ht="8.25" customHeight="1"/>
    <row r="70779" ht="8.25" customHeight="1"/>
    <row r="70780" ht="8.25" customHeight="1"/>
    <row r="70781" ht="8.25" customHeight="1"/>
    <row r="70782" ht="8.25" customHeight="1"/>
    <row r="70783" ht="8.25" customHeight="1"/>
    <row r="70784" ht="8.25" customHeight="1"/>
    <row r="70785" ht="8.25" customHeight="1"/>
    <row r="70786" ht="8.25" customHeight="1"/>
    <row r="70787" ht="8.25" customHeight="1"/>
    <row r="70788" ht="8.25" customHeight="1"/>
    <row r="70789" ht="8.25" customHeight="1"/>
    <row r="70790" ht="8.25" customHeight="1"/>
    <row r="70791" ht="8.25" customHeight="1"/>
    <row r="70792" ht="8.25" customHeight="1"/>
    <row r="70793" ht="8.25" customHeight="1"/>
    <row r="70794" ht="8.25" customHeight="1"/>
    <row r="70795" ht="8.25" customHeight="1"/>
    <row r="70796" ht="8.25" customHeight="1"/>
    <row r="70797" ht="8.25" customHeight="1"/>
    <row r="70798" ht="8.25" customHeight="1"/>
    <row r="70799" ht="8.25" customHeight="1"/>
    <row r="70800" ht="8.25" customHeight="1"/>
    <row r="70801" ht="8.25" customHeight="1"/>
    <row r="70802" ht="8.25" customHeight="1"/>
    <row r="70803" ht="8.25" customHeight="1"/>
    <row r="70804" ht="8.25" customHeight="1"/>
    <row r="70805" ht="8.25" customHeight="1"/>
    <row r="70806" ht="8.25" customHeight="1"/>
    <row r="70807" ht="8.25" customHeight="1"/>
    <row r="70808" ht="8.25" customHeight="1"/>
    <row r="70809" ht="8.25" customHeight="1"/>
    <row r="70810" ht="8.25" customHeight="1"/>
    <row r="70811" ht="8.25" customHeight="1"/>
    <row r="70812" ht="8.25" customHeight="1"/>
    <row r="70813" ht="8.25" customHeight="1"/>
    <row r="70814" ht="8.25" customHeight="1"/>
    <row r="70815" ht="8.25" customHeight="1"/>
    <row r="70816" ht="8.25" customHeight="1"/>
    <row r="70817" ht="8.25" customHeight="1"/>
    <row r="70818" ht="8.25" customHeight="1"/>
    <row r="70819" ht="8.25" customHeight="1"/>
    <row r="70820" ht="8.25" customHeight="1"/>
    <row r="70821" ht="8.25" customHeight="1"/>
    <row r="70822" ht="8.25" customHeight="1"/>
    <row r="70823" ht="8.25" customHeight="1"/>
    <row r="70824" ht="8.25" customHeight="1"/>
    <row r="70825" ht="8.25" customHeight="1"/>
    <row r="70826" ht="8.25" customHeight="1"/>
    <row r="70827" ht="8.25" customHeight="1"/>
    <row r="70828" ht="8.25" customHeight="1"/>
    <row r="70829" ht="8.25" customHeight="1"/>
    <row r="70830" ht="8.25" customHeight="1"/>
    <row r="70831" ht="8.25" customHeight="1"/>
    <row r="70832" ht="8.25" customHeight="1"/>
    <row r="70833" ht="8.25" customHeight="1"/>
    <row r="70834" ht="8.25" customHeight="1"/>
    <row r="70835" ht="8.25" customHeight="1"/>
    <row r="70836" ht="8.25" customHeight="1"/>
    <row r="70837" ht="8.25" customHeight="1"/>
    <row r="70838" ht="8.25" customHeight="1"/>
    <row r="70839" ht="8.25" customHeight="1"/>
    <row r="70840" ht="8.25" customHeight="1"/>
    <row r="70841" ht="8.25" customHeight="1"/>
    <row r="70842" ht="8.25" customHeight="1"/>
    <row r="70843" ht="8.25" customHeight="1"/>
    <row r="70844" ht="8.25" customHeight="1"/>
    <row r="70845" ht="8.25" customHeight="1"/>
    <row r="70846" ht="8.25" customHeight="1"/>
    <row r="70847" ht="8.25" customHeight="1"/>
    <row r="70848" ht="8.25" customHeight="1"/>
    <row r="70849" ht="8.25" customHeight="1"/>
    <row r="70850" ht="8.25" customHeight="1"/>
    <row r="70851" ht="8.25" customHeight="1"/>
    <row r="70852" ht="8.25" customHeight="1"/>
    <row r="70853" ht="8.25" customHeight="1"/>
    <row r="70854" ht="8.25" customHeight="1"/>
    <row r="70855" ht="8.25" customHeight="1"/>
    <row r="70856" ht="8.25" customHeight="1"/>
    <row r="70857" ht="8.25" customHeight="1"/>
    <row r="70858" ht="8.25" customHeight="1"/>
    <row r="70859" ht="8.25" customHeight="1"/>
    <row r="70860" ht="8.25" customHeight="1"/>
    <row r="70861" ht="8.25" customHeight="1"/>
    <row r="70862" ht="8.25" customHeight="1"/>
    <row r="70863" ht="8.25" customHeight="1"/>
    <row r="70864" ht="8.25" customHeight="1"/>
    <row r="70865" ht="8.25" customHeight="1"/>
    <row r="70866" ht="8.25" customHeight="1"/>
    <row r="70867" ht="8.25" customHeight="1"/>
    <row r="70868" ht="8.25" customHeight="1"/>
    <row r="70869" ht="8.25" customHeight="1"/>
    <row r="70870" ht="8.25" customHeight="1"/>
    <row r="70871" ht="8.25" customHeight="1"/>
    <row r="70872" ht="8.25" customHeight="1"/>
    <row r="70873" ht="8.25" customHeight="1"/>
    <row r="70874" ht="8.25" customHeight="1"/>
    <row r="70875" ht="8.25" customHeight="1"/>
    <row r="70876" ht="8.25" customHeight="1"/>
    <row r="70877" ht="8.25" customHeight="1"/>
    <row r="70878" ht="8.25" customHeight="1"/>
    <row r="70879" ht="8.25" customHeight="1"/>
    <row r="70880" ht="8.25" customHeight="1"/>
    <row r="70881" ht="8.25" customHeight="1"/>
    <row r="70882" ht="8.25" customHeight="1"/>
    <row r="70883" ht="8.25" customHeight="1"/>
    <row r="70884" ht="8.25" customHeight="1"/>
    <row r="70885" ht="8.25" customHeight="1"/>
    <row r="70886" ht="8.25" customHeight="1"/>
    <row r="70887" ht="8.25" customHeight="1"/>
    <row r="70888" ht="8.25" customHeight="1"/>
    <row r="70889" ht="8.25" customHeight="1"/>
    <row r="70890" ht="8.25" customHeight="1"/>
    <row r="70891" ht="8.25" customHeight="1"/>
    <row r="70892" ht="8.25" customHeight="1"/>
    <row r="70893" ht="8.25" customHeight="1"/>
    <row r="70894" ht="8.25" customHeight="1"/>
    <row r="70895" ht="8.25" customHeight="1"/>
    <row r="70896" ht="8.25" customHeight="1"/>
    <row r="70897" ht="8.25" customHeight="1"/>
    <row r="70898" ht="8.25" customHeight="1"/>
    <row r="70899" ht="8.25" customHeight="1"/>
    <row r="70900" ht="8.25" customHeight="1"/>
    <row r="70901" ht="8.25" customHeight="1"/>
    <row r="70902" ht="8.25" customHeight="1"/>
    <row r="70903" ht="8.25" customHeight="1"/>
    <row r="70904" ht="8.25" customHeight="1"/>
    <row r="70905" ht="8.25" customHeight="1"/>
    <row r="70906" ht="8.25" customHeight="1"/>
    <row r="70907" ht="8.25" customHeight="1"/>
    <row r="70908" ht="8.25" customHeight="1"/>
    <row r="70909" ht="8.25" customHeight="1"/>
    <row r="70910" ht="8.25" customHeight="1"/>
    <row r="70911" ht="8.25" customHeight="1"/>
    <row r="70912" ht="8.25" customHeight="1"/>
    <row r="70913" ht="8.25" customHeight="1"/>
    <row r="70914" ht="8.25" customHeight="1"/>
    <row r="70915" ht="8.25" customHeight="1"/>
    <row r="70916" ht="8.25" customHeight="1"/>
    <row r="70917" ht="8.25" customHeight="1"/>
    <row r="70918" ht="8.25" customHeight="1"/>
    <row r="70919" ht="8.25" customHeight="1"/>
    <row r="70920" ht="8.25" customHeight="1"/>
    <row r="70921" ht="8.25" customHeight="1"/>
    <row r="70922" ht="8.25" customHeight="1"/>
    <row r="70923" ht="8.25" customHeight="1"/>
    <row r="70924" ht="8.25" customHeight="1"/>
    <row r="70925" ht="8.25" customHeight="1"/>
    <row r="70926" ht="8.25" customHeight="1"/>
    <row r="70927" ht="8.25" customHeight="1"/>
    <row r="70928" ht="8.25" customHeight="1"/>
    <row r="70929" ht="8.25" customHeight="1"/>
    <row r="70930" ht="8.25" customHeight="1"/>
    <row r="70931" ht="8.25" customHeight="1"/>
    <row r="70932" ht="8.25" customHeight="1"/>
    <row r="70933" ht="8.25" customHeight="1"/>
    <row r="70934" ht="8.25" customHeight="1"/>
    <row r="70935" ht="8.25" customHeight="1"/>
    <row r="70936" ht="8.25" customHeight="1"/>
    <row r="70937" ht="8.25" customHeight="1"/>
    <row r="70938" ht="8.25" customHeight="1"/>
    <row r="70939" ht="8.25" customHeight="1"/>
    <row r="70940" ht="8.25" customHeight="1"/>
    <row r="70941" ht="8.25" customHeight="1"/>
    <row r="70942" ht="8.25" customHeight="1"/>
    <row r="70943" ht="8.25" customHeight="1"/>
    <row r="70944" ht="8.25" customHeight="1"/>
    <row r="70945" ht="8.25" customHeight="1"/>
    <row r="70946" ht="8.25" customHeight="1"/>
    <row r="70947" ht="8.25" customHeight="1"/>
    <row r="70948" ht="8.25" customHeight="1"/>
    <row r="70949" ht="8.25" customHeight="1"/>
    <row r="70950" ht="8.25" customHeight="1"/>
    <row r="70951" ht="8.25" customHeight="1"/>
    <row r="70952" ht="8.25" customHeight="1"/>
    <row r="70953" ht="8.25" customHeight="1"/>
    <row r="70954" ht="8.25" customHeight="1"/>
    <row r="70955" ht="8.25" customHeight="1"/>
    <row r="70956" ht="8.25" customHeight="1"/>
    <row r="70957" ht="8.25" customHeight="1"/>
    <row r="70958" ht="8.25" customHeight="1"/>
    <row r="70959" ht="8.25" customHeight="1"/>
    <row r="70960" ht="8.25" customHeight="1"/>
    <row r="70961" ht="8.25" customHeight="1"/>
    <row r="70962" ht="8.25" customHeight="1"/>
    <row r="70963" ht="8.25" customHeight="1"/>
    <row r="70964" ht="8.25" customHeight="1"/>
    <row r="70965" ht="8.25" customHeight="1"/>
    <row r="70966" ht="8.25" customHeight="1"/>
    <row r="70967" ht="8.25" customHeight="1"/>
    <row r="70968" ht="8.25" customHeight="1"/>
    <row r="70969" ht="8.25" customHeight="1"/>
    <row r="70970" ht="8.25" customHeight="1"/>
    <row r="70971" ht="8.25" customHeight="1"/>
    <row r="70972" ht="8.25" customHeight="1"/>
    <row r="70973" ht="8.25" customHeight="1"/>
    <row r="70974" ht="8.25" customHeight="1"/>
    <row r="70975" ht="8.25" customHeight="1"/>
    <row r="70976" ht="8.25" customHeight="1"/>
    <row r="70977" ht="8.25" customHeight="1"/>
    <row r="70978" ht="8.25" customHeight="1"/>
    <row r="70979" ht="8.25" customHeight="1"/>
    <row r="70980" ht="8.25" customHeight="1"/>
    <row r="70981" ht="8.25" customHeight="1"/>
    <row r="70982" ht="8.25" customHeight="1"/>
    <row r="70983" ht="8.25" customHeight="1"/>
    <row r="70984" ht="8.25" customHeight="1"/>
    <row r="70985" ht="8.25" customHeight="1"/>
    <row r="70986" ht="8.25" customHeight="1"/>
    <row r="70987" ht="8.25" customHeight="1"/>
    <row r="70988" ht="8.25" customHeight="1"/>
    <row r="70989" ht="8.25" customHeight="1"/>
    <row r="70990" ht="8.25" customHeight="1"/>
    <row r="70991" ht="8.25" customHeight="1"/>
    <row r="70992" ht="8.25" customHeight="1"/>
    <row r="70993" ht="8.25" customHeight="1"/>
    <row r="70994" ht="8.25" customHeight="1"/>
    <row r="70995" ht="8.25" customHeight="1"/>
    <row r="70996" ht="8.25" customHeight="1"/>
    <row r="70997" ht="8.25" customHeight="1"/>
    <row r="70998" ht="8.25" customHeight="1"/>
    <row r="70999" ht="8.25" customHeight="1"/>
    <row r="71000" ht="8.25" customHeight="1"/>
    <row r="71001" ht="8.25" customHeight="1"/>
    <row r="71002" ht="8.25" customHeight="1"/>
    <row r="71003" ht="8.25" customHeight="1"/>
    <row r="71004" ht="8.25" customHeight="1"/>
    <row r="71005" ht="8.25" customHeight="1"/>
    <row r="71006" ht="8.25" customHeight="1"/>
    <row r="71007" ht="8.25" customHeight="1"/>
    <row r="71008" ht="8.25" customHeight="1"/>
    <row r="71009" ht="8.25" customHeight="1"/>
    <row r="71010" ht="8.25" customHeight="1"/>
    <row r="71011" ht="8.25" customHeight="1"/>
    <row r="71012" ht="8.25" customHeight="1"/>
    <row r="71013" ht="8.25" customHeight="1"/>
    <row r="71014" ht="8.25" customHeight="1"/>
    <row r="71015" ht="8.25" customHeight="1"/>
    <row r="71016" ht="8.25" customHeight="1"/>
    <row r="71017" ht="8.25" customHeight="1"/>
    <row r="71018" ht="8.25" customHeight="1"/>
    <row r="71019" ht="8.25" customHeight="1"/>
    <row r="71020" ht="8.25" customHeight="1"/>
    <row r="71021" ht="8.25" customHeight="1"/>
    <row r="71022" ht="8.25" customHeight="1"/>
    <row r="71023" ht="8.25" customHeight="1"/>
    <row r="71024" ht="8.25" customHeight="1"/>
    <row r="71025" ht="8.25" customHeight="1"/>
    <row r="71026" ht="8.25" customHeight="1"/>
    <row r="71027" ht="8.25" customHeight="1"/>
    <row r="71028" ht="8.25" customHeight="1"/>
    <row r="71029" ht="8.25" customHeight="1"/>
    <row r="71030" ht="8.25" customHeight="1"/>
    <row r="71031" ht="8.25" customHeight="1"/>
    <row r="71032" ht="8.25" customHeight="1"/>
    <row r="71033" ht="8.25" customHeight="1"/>
    <row r="71034" ht="8.25" customHeight="1"/>
    <row r="71035" ht="8.25" customHeight="1"/>
    <row r="71036" ht="8.25" customHeight="1"/>
    <row r="71037" ht="8.25" customHeight="1"/>
    <row r="71038" ht="8.25" customHeight="1"/>
    <row r="71039" ht="8.25" customHeight="1"/>
    <row r="71040" ht="8.25" customHeight="1"/>
    <row r="71041" ht="8.25" customHeight="1"/>
    <row r="71042" ht="8.25" customHeight="1"/>
    <row r="71043" ht="8.25" customHeight="1"/>
    <row r="71044" ht="8.25" customHeight="1"/>
    <row r="71045" ht="8.25" customHeight="1"/>
    <row r="71046" ht="8.25" customHeight="1"/>
    <row r="71047" ht="8.25" customHeight="1"/>
    <row r="71048" ht="8.25" customHeight="1"/>
    <row r="71049" ht="8.25" customHeight="1"/>
    <row r="71050" ht="8.25" customHeight="1"/>
    <row r="71051" ht="8.25" customHeight="1"/>
    <row r="71052" ht="8.25" customHeight="1"/>
    <row r="71053" ht="8.25" customHeight="1"/>
    <row r="71054" ht="8.25" customHeight="1"/>
    <row r="71055" ht="8.25" customHeight="1"/>
    <row r="71056" ht="8.25" customHeight="1"/>
    <row r="71057" ht="8.25" customHeight="1"/>
    <row r="71058" ht="8.25" customHeight="1"/>
    <row r="71059" ht="8.25" customHeight="1"/>
    <row r="71060" ht="8.25" customHeight="1"/>
    <row r="71061" ht="8.25" customHeight="1"/>
    <row r="71062" ht="8.25" customHeight="1"/>
    <row r="71063" ht="8.25" customHeight="1"/>
    <row r="71064" ht="8.25" customHeight="1"/>
    <row r="71065" ht="8.25" customHeight="1"/>
    <row r="71066" ht="8.25" customHeight="1"/>
    <row r="71067" ht="8.25" customHeight="1"/>
    <row r="71068" ht="8.25" customHeight="1"/>
    <row r="71069" ht="8.25" customHeight="1"/>
    <row r="71070" ht="8.25" customHeight="1"/>
    <row r="71071" ht="8.25" customHeight="1"/>
    <row r="71072" ht="8.25" customHeight="1"/>
    <row r="71073" ht="8.25" customHeight="1"/>
    <row r="71074" ht="8.25" customHeight="1"/>
    <row r="71075" ht="8.25" customHeight="1"/>
    <row r="71076" ht="8.25" customHeight="1"/>
    <row r="71077" ht="8.25" customHeight="1"/>
    <row r="71078" ht="8.25" customHeight="1"/>
    <row r="71079" ht="8.25" customHeight="1"/>
    <row r="71080" ht="8.25" customHeight="1"/>
    <row r="71081" ht="8.25" customHeight="1"/>
    <row r="71082" ht="8.25" customHeight="1"/>
    <row r="71083" ht="8.25" customHeight="1"/>
    <row r="71084" ht="8.25" customHeight="1"/>
    <row r="71085" ht="8.25" customHeight="1"/>
    <row r="71086" ht="8.25" customHeight="1"/>
    <row r="71087" ht="8.25" customHeight="1"/>
    <row r="71088" ht="8.25" customHeight="1"/>
    <row r="71089" ht="8.25" customHeight="1"/>
    <row r="71090" ht="8.25" customHeight="1"/>
    <row r="71091" ht="8.25" customHeight="1"/>
    <row r="71092" ht="8.25" customHeight="1"/>
    <row r="71093" ht="8.25" customHeight="1"/>
    <row r="71094" ht="8.25" customHeight="1"/>
    <row r="71095" ht="8.25" customHeight="1"/>
    <row r="71096" ht="8.25" customHeight="1"/>
    <row r="71097" ht="8.25" customHeight="1"/>
    <row r="71098" ht="8.25" customHeight="1"/>
    <row r="71099" ht="8.25" customHeight="1"/>
    <row r="71100" ht="8.25" customHeight="1"/>
    <row r="71101" ht="8.25" customHeight="1"/>
    <row r="71102" ht="8.25" customHeight="1"/>
    <row r="71103" ht="8.25" customHeight="1"/>
    <row r="71104" ht="8.25" customHeight="1"/>
    <row r="71105" ht="8.25" customHeight="1"/>
    <row r="71106" ht="8.25" customHeight="1"/>
    <row r="71107" ht="8.25" customHeight="1"/>
    <row r="71108" ht="8.25" customHeight="1"/>
    <row r="71109" ht="8.25" customHeight="1"/>
    <row r="71110" ht="8.25" customHeight="1"/>
    <row r="71111" ht="8.25" customHeight="1"/>
    <row r="71112" ht="8.25" customHeight="1"/>
    <row r="71113" ht="8.25" customHeight="1"/>
    <row r="71114" ht="8.25" customHeight="1"/>
    <row r="71115" ht="8.25" customHeight="1"/>
    <row r="71116" ht="8.25" customHeight="1"/>
    <row r="71117" ht="8.25" customHeight="1"/>
    <row r="71118" ht="8.25" customHeight="1"/>
    <row r="71119" ht="8.25" customHeight="1"/>
    <row r="71120" ht="8.25" customHeight="1"/>
    <row r="71121" ht="8.25" customHeight="1"/>
    <row r="71122" ht="8.25" customHeight="1"/>
    <row r="71123" ht="8.25" customHeight="1"/>
    <row r="71124" ht="8.25" customHeight="1"/>
    <row r="71125" ht="8.25" customHeight="1"/>
    <row r="71126" ht="8.25" customHeight="1"/>
    <row r="71127" ht="8.25" customHeight="1"/>
    <row r="71128" ht="8.25" customHeight="1"/>
    <row r="71129" ht="8.25" customHeight="1"/>
    <row r="71130" ht="8.25" customHeight="1"/>
    <row r="71131" ht="8.25" customHeight="1"/>
    <row r="71132" ht="8.25" customHeight="1"/>
    <row r="71133" ht="8.25" customHeight="1"/>
    <row r="71134" ht="8.25" customHeight="1"/>
    <row r="71135" ht="8.25" customHeight="1"/>
    <row r="71136" ht="8.25" customHeight="1"/>
    <row r="71137" ht="8.25" customHeight="1"/>
    <row r="71138" ht="8.25" customHeight="1"/>
    <row r="71139" ht="8.25" customHeight="1"/>
    <row r="71140" ht="8.25" customHeight="1"/>
    <row r="71141" ht="8.25" customHeight="1"/>
    <row r="71142" ht="8.25" customHeight="1"/>
    <row r="71143" ht="8.25" customHeight="1"/>
    <row r="71144" ht="8.25" customHeight="1"/>
    <row r="71145" ht="8.25" customHeight="1"/>
    <row r="71146" ht="8.25" customHeight="1"/>
    <row r="71147" ht="8.25" customHeight="1"/>
    <row r="71148" ht="8.25" customHeight="1"/>
    <row r="71149" ht="8.25" customHeight="1"/>
    <row r="71150" ht="8.25" customHeight="1"/>
    <row r="71151" ht="8.25" customHeight="1"/>
    <row r="71152" ht="8.25" customHeight="1"/>
    <row r="71153" ht="8.25" customHeight="1"/>
    <row r="71154" ht="8.25" customHeight="1"/>
    <row r="71155" ht="8.25" customHeight="1"/>
    <row r="71156" ht="8.25" customHeight="1"/>
    <row r="71157" ht="8.25" customHeight="1"/>
    <row r="71158" ht="8.25" customHeight="1"/>
    <row r="71159" ht="8.25" customHeight="1"/>
    <row r="71160" ht="8.25" customHeight="1"/>
    <row r="71161" ht="8.25" customHeight="1"/>
    <row r="71162" ht="8.25" customHeight="1"/>
    <row r="71163" ht="8.25" customHeight="1"/>
    <row r="71164" ht="8.25" customHeight="1"/>
    <row r="71165" ht="8.25" customHeight="1"/>
    <row r="71166" ht="8.25" customHeight="1"/>
    <row r="71167" ht="8.25" customHeight="1"/>
    <row r="71168" ht="8.25" customHeight="1"/>
    <row r="71169" ht="8.25" customHeight="1"/>
    <row r="71170" ht="8.25" customHeight="1"/>
    <row r="71171" ht="8.25" customHeight="1"/>
    <row r="71172" ht="8.25" customHeight="1"/>
    <row r="71173" ht="8.25" customHeight="1"/>
    <row r="71174" ht="8.25" customHeight="1"/>
    <row r="71175" ht="8.25" customHeight="1"/>
    <row r="71176" ht="8.25" customHeight="1"/>
    <row r="71177" ht="8.25" customHeight="1"/>
    <row r="71178" ht="8.25" customHeight="1"/>
    <row r="71179" ht="8.25" customHeight="1"/>
    <row r="71180" ht="8.25" customHeight="1"/>
    <row r="71181" ht="8.25" customHeight="1"/>
    <row r="71182" ht="8.25" customHeight="1"/>
    <row r="71183" ht="8.25" customHeight="1"/>
    <row r="71184" ht="8.25" customHeight="1"/>
    <row r="71185" ht="8.25" customHeight="1"/>
    <row r="71186" ht="8.25" customHeight="1"/>
    <row r="71187" ht="8.25" customHeight="1"/>
    <row r="71188" ht="8.25" customHeight="1"/>
    <row r="71189" ht="8.25" customHeight="1"/>
    <row r="71190" ht="8.25" customHeight="1"/>
    <row r="71191" ht="8.25" customHeight="1"/>
    <row r="71192" ht="8.25" customHeight="1"/>
    <row r="71193" ht="8.25" customHeight="1"/>
    <row r="71194" ht="8.25" customHeight="1"/>
    <row r="71195" ht="8.25" customHeight="1"/>
    <row r="71196" ht="8.25" customHeight="1"/>
    <row r="71197" ht="8.25" customHeight="1"/>
    <row r="71198" ht="8.25" customHeight="1"/>
    <row r="71199" ht="8.25" customHeight="1"/>
    <row r="71200" ht="8.25" customHeight="1"/>
    <row r="71201" ht="8.25" customHeight="1"/>
    <row r="71202" ht="8.25" customHeight="1"/>
    <row r="71203" ht="8.25" customHeight="1"/>
    <row r="71204" ht="8.25" customHeight="1"/>
    <row r="71205" ht="8.25" customHeight="1"/>
    <row r="71206" ht="8.25" customHeight="1"/>
    <row r="71207" ht="8.25" customHeight="1"/>
    <row r="71208" ht="8.25" customHeight="1"/>
    <row r="71209" ht="8.25" customHeight="1"/>
    <row r="71210" ht="8.25" customHeight="1"/>
    <row r="71211" ht="8.25" customHeight="1"/>
    <row r="71212" ht="8.25" customHeight="1"/>
    <row r="71213" ht="8.25" customHeight="1"/>
    <row r="71214" ht="8.25" customHeight="1"/>
    <row r="71215" ht="8.25" customHeight="1"/>
    <row r="71216" ht="8.25" customHeight="1"/>
    <row r="71217" ht="8.25" customHeight="1"/>
    <row r="71218" ht="8.25" customHeight="1"/>
    <row r="71219" ht="8.25" customHeight="1"/>
    <row r="71220" ht="8.25" customHeight="1"/>
    <row r="71221" ht="8.25" customHeight="1"/>
    <row r="71222" ht="8.25" customHeight="1"/>
    <row r="71223" ht="8.25" customHeight="1"/>
    <row r="71224" ht="8.25" customHeight="1"/>
    <row r="71225" ht="8.25" customHeight="1"/>
    <row r="71226" ht="8.25" customHeight="1"/>
    <row r="71227" ht="8.25" customHeight="1"/>
    <row r="71228" ht="8.25" customHeight="1"/>
  </sheetData>
  <mergeCells count="43">
    <mergeCell ref="C48:I48"/>
    <mergeCell ref="A5:B5"/>
    <mergeCell ref="A1:L1"/>
    <mergeCell ref="A3:A4"/>
    <mergeCell ref="B3:B4"/>
    <mergeCell ref="C3:H3"/>
    <mergeCell ref="I3:I4"/>
    <mergeCell ref="J3:J4"/>
    <mergeCell ref="K3:K4"/>
    <mergeCell ref="L3:L4"/>
    <mergeCell ref="C7:H7"/>
    <mergeCell ref="B8:H8"/>
    <mergeCell ref="C10:H10"/>
    <mergeCell ref="B38:H38"/>
    <mergeCell ref="A30:A35"/>
    <mergeCell ref="A36:A38"/>
    <mergeCell ref="C37:H37"/>
    <mergeCell ref="B6:B7"/>
    <mergeCell ref="B14:H14"/>
    <mergeCell ref="C13:H13"/>
    <mergeCell ref="B29:H29"/>
    <mergeCell ref="C23:H23"/>
    <mergeCell ref="B17:B19"/>
    <mergeCell ref="B12:B13"/>
    <mergeCell ref="B15:B16"/>
    <mergeCell ref="B11:H11"/>
    <mergeCell ref="C19:H19"/>
    <mergeCell ref="A12:A14"/>
    <mergeCell ref="A9:A11"/>
    <mergeCell ref="B36:B37"/>
    <mergeCell ref="A6:A8"/>
    <mergeCell ref="B9:B10"/>
    <mergeCell ref="B27:B28"/>
    <mergeCell ref="B25:B26"/>
    <mergeCell ref="A25:A29"/>
    <mergeCell ref="A21:A24"/>
    <mergeCell ref="B24:H24"/>
    <mergeCell ref="B21:B23"/>
    <mergeCell ref="C26:H26"/>
    <mergeCell ref="C28:H28"/>
    <mergeCell ref="C16:H16"/>
    <mergeCell ref="B20:H20"/>
    <mergeCell ref="A15:A20"/>
  </mergeCells>
  <phoneticPr fontId="1" type="noConversion"/>
  <pageMargins left="0.70866141732283472" right="0.70866141732283472" top="0.74803149606299213" bottom="0.74803149606299213" header="0.31496062992125984" footer="0.31496062992125984"/>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21">
    <tabColor theme="5"/>
  </sheetPr>
  <dimension ref="A1:N35"/>
  <sheetViews>
    <sheetView tabSelected="1" view="pageBreakPreview" zoomScaleNormal="100" zoomScaleSheetLayoutView="100" workbookViewId="0">
      <selection activeCell="A3" sqref="A3:C4"/>
    </sheetView>
  </sheetViews>
  <sheetFormatPr defaultRowHeight="18.75" customHeight="1"/>
  <cols>
    <col min="1" max="2" width="5.125" style="14" customWidth="1"/>
    <col min="3" max="3" width="21.875" style="14" customWidth="1"/>
    <col min="4" max="4" width="15.625" style="14" customWidth="1"/>
    <col min="5" max="5" width="12.5" style="14" customWidth="1"/>
    <col min="6" max="6" width="25" style="31" customWidth="1"/>
    <col min="7" max="7" width="9.375" style="78" customWidth="1"/>
    <col min="8" max="8" width="25.625" style="14" customWidth="1"/>
    <col min="9" max="10" width="13.125" style="256" bestFit="1" customWidth="1"/>
    <col min="11" max="11" width="9" style="14"/>
    <col min="12" max="12" width="16" style="14" bestFit="1" customWidth="1"/>
    <col min="13" max="13" width="13" style="14" bestFit="1" customWidth="1"/>
    <col min="14" max="14" width="10.75" style="14" bestFit="1" customWidth="1"/>
    <col min="15" max="16384" width="9" style="14"/>
  </cols>
  <sheetData>
    <row r="1" spans="1:8" ht="33.75" customHeight="1">
      <c r="A1" s="826" t="s">
        <v>509</v>
      </c>
      <c r="B1" s="826"/>
      <c r="C1" s="826"/>
      <c r="D1" s="826"/>
      <c r="E1" s="826"/>
      <c r="F1" s="826"/>
      <c r="G1" s="826"/>
      <c r="H1" s="826"/>
    </row>
    <row r="2" spans="1:8" ht="18.75" customHeight="1">
      <c r="A2" s="32" t="s">
        <v>1491</v>
      </c>
      <c r="B2" s="33"/>
      <c r="C2" s="33"/>
      <c r="D2" s="33"/>
      <c r="E2" s="33"/>
      <c r="F2" s="33"/>
      <c r="G2" s="33"/>
      <c r="H2" s="34" t="s">
        <v>1488</v>
      </c>
    </row>
    <row r="3" spans="1:8" ht="18.75" customHeight="1">
      <c r="A3" s="827" t="s">
        <v>510</v>
      </c>
      <c r="B3" s="828"/>
      <c r="C3" s="829"/>
      <c r="D3" s="833" t="s">
        <v>511</v>
      </c>
      <c r="E3" s="833" t="s">
        <v>512</v>
      </c>
      <c r="F3" s="835" t="s">
        <v>513</v>
      </c>
      <c r="G3" s="836"/>
      <c r="H3" s="837"/>
    </row>
    <row r="4" spans="1:8" ht="18.75" customHeight="1">
      <c r="A4" s="830"/>
      <c r="B4" s="831"/>
      <c r="C4" s="832"/>
      <c r="D4" s="834"/>
      <c r="E4" s="834"/>
      <c r="F4" s="35" t="s">
        <v>514</v>
      </c>
      <c r="G4" s="36" t="s">
        <v>515</v>
      </c>
      <c r="H4" s="37" t="s">
        <v>516</v>
      </c>
    </row>
    <row r="5" spans="1:8" ht="16.5" customHeight="1">
      <c r="A5" s="838" t="s">
        <v>517</v>
      </c>
      <c r="B5" s="838" t="s">
        <v>518</v>
      </c>
      <c r="C5" s="38" t="s">
        <v>519</v>
      </c>
      <c r="D5" s="39"/>
      <c r="E5" s="323"/>
      <c r="F5" s="40" t="s">
        <v>520</v>
      </c>
      <c r="G5" s="41"/>
      <c r="H5" s="17" t="s">
        <v>521</v>
      </c>
    </row>
    <row r="6" spans="1:8" ht="16.5" customHeight="1">
      <c r="A6" s="839"/>
      <c r="B6" s="839"/>
      <c r="C6" s="42" t="s">
        <v>522</v>
      </c>
      <c r="D6" s="43"/>
      <c r="E6" s="324"/>
      <c r="F6" s="44"/>
      <c r="G6" s="45"/>
      <c r="H6" s="46"/>
    </row>
    <row r="7" spans="1:8" ht="16.5" customHeight="1">
      <c r="A7" s="839"/>
      <c r="B7" s="840"/>
      <c r="C7" s="47" t="s">
        <v>523</v>
      </c>
      <c r="D7" s="48"/>
      <c r="E7" s="323"/>
      <c r="F7" s="49"/>
      <c r="G7" s="29"/>
      <c r="H7" s="16"/>
    </row>
    <row r="8" spans="1:8" ht="16.5" customHeight="1">
      <c r="A8" s="839"/>
      <c r="B8" s="838" t="s">
        <v>524</v>
      </c>
      <c r="C8" s="38" t="s">
        <v>525</v>
      </c>
      <c r="D8" s="39"/>
      <c r="E8" s="50"/>
      <c r="F8" s="40"/>
      <c r="G8" s="41"/>
      <c r="H8" s="17" t="s">
        <v>521</v>
      </c>
    </row>
    <row r="9" spans="1:8" ht="16.5" customHeight="1">
      <c r="A9" s="839"/>
      <c r="B9" s="839"/>
      <c r="C9" s="42" t="s">
        <v>526</v>
      </c>
      <c r="D9" s="43"/>
      <c r="E9" s="325"/>
      <c r="F9" s="44" t="s">
        <v>527</v>
      </c>
      <c r="G9" s="57">
        <v>0.184</v>
      </c>
      <c r="H9" s="46" t="s">
        <v>528</v>
      </c>
    </row>
    <row r="10" spans="1:8" ht="16.5" customHeight="1">
      <c r="A10" s="839"/>
      <c r="B10" s="840"/>
      <c r="C10" s="47" t="s">
        <v>523</v>
      </c>
      <c r="D10" s="48"/>
      <c r="E10" s="51"/>
      <c r="F10" s="49"/>
      <c r="G10" s="29"/>
      <c r="H10" s="16"/>
    </row>
    <row r="11" spans="1:8" ht="16.5" customHeight="1">
      <c r="A11" s="839"/>
      <c r="B11" s="838" t="s">
        <v>529</v>
      </c>
      <c r="C11" s="52" t="s">
        <v>530</v>
      </c>
      <c r="D11" s="53"/>
      <c r="E11" s="326"/>
      <c r="F11" s="54" t="s">
        <v>531</v>
      </c>
      <c r="G11" s="55" t="s">
        <v>532</v>
      </c>
      <c r="H11" s="56" t="s">
        <v>521</v>
      </c>
    </row>
    <row r="12" spans="1:8" ht="16.5" customHeight="1">
      <c r="A12" s="839"/>
      <c r="B12" s="839"/>
      <c r="C12" s="42" t="s">
        <v>533</v>
      </c>
      <c r="D12" s="43"/>
      <c r="E12" s="322"/>
      <c r="F12" s="44" t="s">
        <v>534</v>
      </c>
      <c r="G12" s="57">
        <v>5.8599999999999999E-2</v>
      </c>
      <c r="H12" s="46"/>
    </row>
    <row r="13" spans="1:8" ht="16.5" customHeight="1">
      <c r="A13" s="839"/>
      <c r="B13" s="839"/>
      <c r="C13" s="42" t="s">
        <v>535</v>
      </c>
      <c r="D13" s="43"/>
      <c r="E13" s="322"/>
      <c r="F13" s="44" t="s">
        <v>534</v>
      </c>
      <c r="G13" s="57">
        <v>1.15E-2</v>
      </c>
      <c r="H13" s="46"/>
    </row>
    <row r="14" spans="1:8" ht="16.5" customHeight="1">
      <c r="A14" s="839"/>
      <c r="B14" s="839"/>
      <c r="C14" s="42" t="s">
        <v>536</v>
      </c>
      <c r="D14" s="43">
        <v>1365789</v>
      </c>
      <c r="E14" s="322"/>
      <c r="F14" s="44" t="s">
        <v>527</v>
      </c>
      <c r="G14" s="479">
        <v>3.5950000000000003E-2</v>
      </c>
      <c r="H14" s="46" t="s">
        <v>537</v>
      </c>
    </row>
    <row r="15" spans="1:8" ht="16.5" customHeight="1">
      <c r="A15" s="839"/>
      <c r="B15" s="839"/>
      <c r="C15" s="42" t="s">
        <v>538</v>
      </c>
      <c r="D15" s="43">
        <v>1804589</v>
      </c>
      <c r="E15" s="322"/>
      <c r="F15" s="44" t="s">
        <v>527</v>
      </c>
      <c r="G15" s="57">
        <v>4.7500000000000001E-2</v>
      </c>
      <c r="H15" s="46" t="s">
        <v>537</v>
      </c>
    </row>
    <row r="16" spans="1:8" ht="16.5" customHeight="1">
      <c r="A16" s="839"/>
      <c r="B16" s="839"/>
      <c r="C16" s="42" t="s">
        <v>539</v>
      </c>
      <c r="D16" s="43">
        <v>179464</v>
      </c>
      <c r="E16" s="322"/>
      <c r="F16" s="44" t="s">
        <v>540</v>
      </c>
      <c r="G16" s="57">
        <v>0.13139999999999999</v>
      </c>
      <c r="H16" s="46" t="s">
        <v>537</v>
      </c>
    </row>
    <row r="17" spans="1:14" ht="16.5" customHeight="1">
      <c r="A17" s="839"/>
      <c r="B17" s="839"/>
      <c r="C17" s="42" t="s">
        <v>541</v>
      </c>
      <c r="D17" s="43">
        <v>826579</v>
      </c>
      <c r="E17" s="322"/>
      <c r="F17" s="44" t="s">
        <v>542</v>
      </c>
      <c r="G17" s="57">
        <v>2.07E-2</v>
      </c>
      <c r="H17" s="46" t="s">
        <v>1306</v>
      </c>
    </row>
    <row r="18" spans="1:14" ht="16.5" customHeight="1">
      <c r="A18" s="839"/>
      <c r="B18" s="839"/>
      <c r="C18" s="52" t="s">
        <v>0</v>
      </c>
      <c r="D18" s="43"/>
      <c r="E18" s="322"/>
      <c r="F18" s="44" t="s">
        <v>542</v>
      </c>
      <c r="G18" s="57">
        <v>4.9000000000000002E-2</v>
      </c>
      <c r="H18" s="58"/>
    </row>
    <row r="19" spans="1:14" ht="16.5" customHeight="1">
      <c r="A19" s="839"/>
      <c r="B19" s="839"/>
      <c r="C19" s="572" t="s">
        <v>1426</v>
      </c>
      <c r="D19" s="569"/>
      <c r="E19" s="573"/>
      <c r="F19" s="571" t="s">
        <v>1425</v>
      </c>
      <c r="G19" s="479">
        <v>6.0000000000000002E-5</v>
      </c>
      <c r="H19" s="570"/>
    </row>
    <row r="20" spans="1:14" ht="16.5" customHeight="1">
      <c r="A20" s="839"/>
      <c r="B20" s="839"/>
      <c r="C20" s="572" t="s">
        <v>1383</v>
      </c>
      <c r="D20" s="569"/>
      <c r="E20" s="585"/>
      <c r="F20" s="571" t="s">
        <v>1424</v>
      </c>
      <c r="G20" s="57">
        <v>8.9999999999999998E-4</v>
      </c>
      <c r="H20" s="570"/>
    </row>
    <row r="21" spans="1:14" ht="16.5" customHeight="1">
      <c r="A21" s="839"/>
      <c r="B21" s="840"/>
      <c r="C21" s="47" t="s">
        <v>523</v>
      </c>
      <c r="D21" s="48"/>
      <c r="E21" s="59"/>
      <c r="F21" s="49"/>
      <c r="G21" s="289"/>
      <c r="H21" s="16"/>
      <c r="M21" s="497"/>
    </row>
    <row r="22" spans="1:14" ht="16.5" customHeight="1">
      <c r="A22" s="840"/>
      <c r="B22" s="814" t="s">
        <v>523</v>
      </c>
      <c r="C22" s="816"/>
      <c r="D22" s="60"/>
      <c r="E22" s="61"/>
      <c r="F22" s="62" t="s">
        <v>543</v>
      </c>
      <c r="G22" s="290"/>
      <c r="H22" s="63"/>
      <c r="I22" s="259">
        <f>D22</f>
        <v>0</v>
      </c>
      <c r="J22" s="260"/>
    </row>
    <row r="23" spans="1:14" ht="16.5" customHeight="1">
      <c r="A23" s="814" t="s">
        <v>544</v>
      </c>
      <c r="B23" s="815"/>
      <c r="C23" s="816"/>
      <c r="D23" s="60"/>
      <c r="E23" s="327"/>
      <c r="F23" s="62" t="s">
        <v>545</v>
      </c>
      <c r="G23" s="291"/>
      <c r="H23" s="63" t="s">
        <v>528</v>
      </c>
      <c r="I23" s="261">
        <f>INT(D22*G23)</f>
        <v>0</v>
      </c>
      <c r="J23" s="262"/>
      <c r="M23" s="497"/>
    </row>
    <row r="24" spans="1:14" ht="16.5" customHeight="1">
      <c r="A24" s="817" t="s">
        <v>546</v>
      </c>
      <c r="B24" s="818"/>
      <c r="C24" s="819"/>
      <c r="D24" s="255"/>
      <c r="E24" s="65"/>
      <c r="F24" s="66" t="s">
        <v>547</v>
      </c>
      <c r="G24" s="292"/>
      <c r="H24" s="15" t="s">
        <v>528</v>
      </c>
      <c r="I24" s="263">
        <f>INT((D10+D21+D23)*G24)</f>
        <v>0</v>
      </c>
      <c r="J24" s="264"/>
      <c r="M24" s="141"/>
    </row>
    <row r="25" spans="1:14" ht="16.5" customHeight="1">
      <c r="A25" s="814" t="s">
        <v>548</v>
      </c>
      <c r="B25" s="815"/>
      <c r="C25" s="816"/>
      <c r="D25" s="64"/>
      <c r="E25" s="61"/>
      <c r="F25" s="67"/>
      <c r="G25" s="290"/>
      <c r="H25" s="68"/>
      <c r="I25" s="265">
        <f>SUM(I22:I24)</f>
        <v>0</v>
      </c>
      <c r="J25" s="264">
        <f>ROUNDDOWN(I25,-4)</f>
        <v>0</v>
      </c>
      <c r="M25" s="497"/>
    </row>
    <row r="26" spans="1:14" ht="16.5" customHeight="1" thickBot="1">
      <c r="A26" s="820" t="s">
        <v>549</v>
      </c>
      <c r="B26" s="821"/>
      <c r="C26" s="822"/>
      <c r="D26" s="69"/>
      <c r="E26" s="328"/>
      <c r="F26" s="70" t="s">
        <v>550</v>
      </c>
      <c r="G26" s="293"/>
      <c r="H26" s="71" t="s">
        <v>551</v>
      </c>
      <c r="I26" s="266"/>
      <c r="J26" s="264">
        <f>I25-J25</f>
        <v>0</v>
      </c>
    </row>
    <row r="27" spans="1:14" s="77" customFormat="1" ht="16.5" customHeight="1" thickTop="1">
      <c r="A27" s="823" t="s">
        <v>377</v>
      </c>
      <c r="B27" s="824"/>
      <c r="C27" s="825"/>
      <c r="D27" s="72"/>
      <c r="E27" s="73"/>
      <c r="F27" s="74" t="s">
        <v>552</v>
      </c>
      <c r="G27" s="75"/>
      <c r="H27" s="76"/>
      <c r="I27" s="257"/>
      <c r="J27" s="257"/>
    </row>
    <row r="28" spans="1:14" ht="18.75" customHeight="1">
      <c r="I28" s="258" t="s">
        <v>623</v>
      </c>
      <c r="J28" s="351" t="e">
        <f>D27/#REF!</f>
        <v>#REF!</v>
      </c>
      <c r="L28" s="369"/>
      <c r="N28" s="497"/>
    </row>
    <row r="32" spans="1:14" ht="18.75" customHeight="1">
      <c r="D32" s="141"/>
      <c r="J32" s="351"/>
    </row>
    <row r="33" spans="4:4" ht="18.75" customHeight="1">
      <c r="D33" s="317"/>
    </row>
    <row r="34" spans="4:4" ht="18.75" customHeight="1">
      <c r="D34" s="141"/>
    </row>
    <row r="35" spans="4:4" ht="18.75" customHeight="1">
      <c r="D35" s="141"/>
    </row>
  </sheetData>
  <mergeCells count="15">
    <mergeCell ref="A5:A22"/>
    <mergeCell ref="B5:B7"/>
    <mergeCell ref="B8:B10"/>
    <mergeCell ref="B11:B21"/>
    <mergeCell ref="B22:C22"/>
    <mergeCell ref="A1:H1"/>
    <mergeCell ref="A3:C4"/>
    <mergeCell ref="D3:D4"/>
    <mergeCell ref="E3:E4"/>
    <mergeCell ref="F3:H3"/>
    <mergeCell ref="A23:C23"/>
    <mergeCell ref="A24:C24"/>
    <mergeCell ref="A25:C25"/>
    <mergeCell ref="A26:C26"/>
    <mergeCell ref="A27:C27"/>
  </mergeCells>
  <phoneticPr fontId="1" type="noConversion"/>
  <pageMargins left="0.70866141732283472" right="0.70866141732283472" top="0.70866141732283472" bottom="0.70866141732283472" header="0.31496062992125984" footer="0.31496062992125984"/>
  <pageSetup paperSize="9" orientation="landscape" r:id="rId1"/>
  <headerFooter alignWithMargins="0">
    <oddHeader>&amp;R&amp;A</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3">
    <tabColor theme="8" tint="0.39997558519241921"/>
  </sheetPr>
  <dimension ref="A1:O17"/>
  <sheetViews>
    <sheetView showZeros="0" view="pageBreakPreview" zoomScale="87" zoomScaleNormal="100" zoomScaleSheetLayoutView="87" workbookViewId="0">
      <selection sqref="A1:M1"/>
    </sheetView>
  </sheetViews>
  <sheetFormatPr defaultRowHeight="13.5"/>
  <cols>
    <col min="1" max="1" width="6.375" style="98" customWidth="1"/>
    <col min="2" max="2" width="6.125" style="98" customWidth="1"/>
    <col min="3" max="3" width="4.875" style="98" customWidth="1"/>
    <col min="4" max="4" width="7.5" style="98" customWidth="1"/>
    <col min="5" max="5" width="11.25" style="80" customWidth="1"/>
    <col min="6" max="6" width="13" style="80" customWidth="1"/>
    <col min="7" max="7" width="10" style="80" customWidth="1"/>
    <col min="8" max="8" width="13" style="80" customWidth="1"/>
    <col min="9" max="9" width="9" style="80" customWidth="1"/>
    <col min="10" max="10" width="11.25" style="80" customWidth="1"/>
    <col min="11" max="11" width="9" style="80" customWidth="1"/>
    <col min="12" max="12" width="10.625" style="80" customWidth="1"/>
    <col min="13" max="13" width="10" style="80" customWidth="1"/>
    <col min="14" max="257" width="9" style="80"/>
    <col min="258" max="258" width="15" style="80" customWidth="1"/>
    <col min="259" max="259" width="6" style="80" customWidth="1"/>
    <col min="260" max="260" width="10.5" style="80" customWidth="1"/>
    <col min="261" max="261" width="12.375" style="80" customWidth="1"/>
    <col min="262" max="262" width="13.75" style="80" customWidth="1"/>
    <col min="263" max="263" width="11" style="80" customWidth="1"/>
    <col min="264" max="264" width="12.625" style="80" customWidth="1"/>
    <col min="265" max="265" width="10.25" style="80" customWidth="1"/>
    <col min="266" max="266" width="13.125" style="80" customWidth="1"/>
    <col min="267" max="267" width="9.75" style="80" customWidth="1"/>
    <col min="268" max="268" width="12.125" style="80" customWidth="1"/>
    <col min="269" max="269" width="6.625" style="80" customWidth="1"/>
    <col min="270" max="513" width="9" style="80"/>
    <col min="514" max="514" width="15" style="80" customWidth="1"/>
    <col min="515" max="515" width="6" style="80" customWidth="1"/>
    <col min="516" max="516" width="10.5" style="80" customWidth="1"/>
    <col min="517" max="517" width="12.375" style="80" customWidth="1"/>
    <col min="518" max="518" width="13.75" style="80" customWidth="1"/>
    <col min="519" max="519" width="11" style="80" customWidth="1"/>
    <col min="520" max="520" width="12.625" style="80" customWidth="1"/>
    <col min="521" max="521" width="10.25" style="80" customWidth="1"/>
    <col min="522" max="522" width="13.125" style="80" customWidth="1"/>
    <col min="523" max="523" width="9.75" style="80" customWidth="1"/>
    <col min="524" max="524" width="12.125" style="80" customWidth="1"/>
    <col min="525" max="525" width="6.625" style="80" customWidth="1"/>
    <col min="526" max="769" width="9" style="80"/>
    <col min="770" max="770" width="15" style="80" customWidth="1"/>
    <col min="771" max="771" width="6" style="80" customWidth="1"/>
    <col min="772" max="772" width="10.5" style="80" customWidth="1"/>
    <col min="773" max="773" width="12.375" style="80" customWidth="1"/>
    <col min="774" max="774" width="13.75" style="80" customWidth="1"/>
    <col min="775" max="775" width="11" style="80" customWidth="1"/>
    <col min="776" max="776" width="12.625" style="80" customWidth="1"/>
    <col min="777" max="777" width="10.25" style="80" customWidth="1"/>
    <col min="778" max="778" width="13.125" style="80" customWidth="1"/>
    <col min="779" max="779" width="9.75" style="80" customWidth="1"/>
    <col min="780" max="780" width="12.125" style="80" customWidth="1"/>
    <col min="781" max="781" width="6.625" style="80" customWidth="1"/>
    <col min="782" max="1025" width="9" style="80"/>
    <col min="1026" max="1026" width="15" style="80" customWidth="1"/>
    <col min="1027" max="1027" width="6" style="80" customWidth="1"/>
    <col min="1028" max="1028" width="10.5" style="80" customWidth="1"/>
    <col min="1029" max="1029" width="12.375" style="80" customWidth="1"/>
    <col min="1030" max="1030" width="13.75" style="80" customWidth="1"/>
    <col min="1031" max="1031" width="11" style="80" customWidth="1"/>
    <col min="1032" max="1032" width="12.625" style="80" customWidth="1"/>
    <col min="1033" max="1033" width="10.25" style="80" customWidth="1"/>
    <col min="1034" max="1034" width="13.125" style="80" customWidth="1"/>
    <col min="1035" max="1035" width="9.75" style="80" customWidth="1"/>
    <col min="1036" max="1036" width="12.125" style="80" customWidth="1"/>
    <col min="1037" max="1037" width="6.625" style="80" customWidth="1"/>
    <col min="1038" max="1281" width="9" style="80"/>
    <col min="1282" max="1282" width="15" style="80" customWidth="1"/>
    <col min="1283" max="1283" width="6" style="80" customWidth="1"/>
    <col min="1284" max="1284" width="10.5" style="80" customWidth="1"/>
    <col min="1285" max="1285" width="12.375" style="80" customWidth="1"/>
    <col min="1286" max="1286" width="13.75" style="80" customWidth="1"/>
    <col min="1287" max="1287" width="11" style="80" customWidth="1"/>
    <col min="1288" max="1288" width="12.625" style="80" customWidth="1"/>
    <col min="1289" max="1289" width="10.25" style="80" customWidth="1"/>
    <col min="1290" max="1290" width="13.125" style="80" customWidth="1"/>
    <col min="1291" max="1291" width="9.75" style="80" customWidth="1"/>
    <col min="1292" max="1292" width="12.125" style="80" customWidth="1"/>
    <col min="1293" max="1293" width="6.625" style="80" customWidth="1"/>
    <col min="1294" max="1537" width="9" style="80"/>
    <col min="1538" max="1538" width="15" style="80" customWidth="1"/>
    <col min="1539" max="1539" width="6" style="80" customWidth="1"/>
    <col min="1540" max="1540" width="10.5" style="80" customWidth="1"/>
    <col min="1541" max="1541" width="12.375" style="80" customWidth="1"/>
    <col min="1542" max="1542" width="13.75" style="80" customWidth="1"/>
    <col min="1543" max="1543" width="11" style="80" customWidth="1"/>
    <col min="1544" max="1544" width="12.625" style="80" customWidth="1"/>
    <col min="1545" max="1545" width="10.25" style="80" customWidth="1"/>
    <col min="1546" max="1546" width="13.125" style="80" customWidth="1"/>
    <col min="1547" max="1547" width="9.75" style="80" customWidth="1"/>
    <col min="1548" max="1548" width="12.125" style="80" customWidth="1"/>
    <col min="1549" max="1549" width="6.625" style="80" customWidth="1"/>
    <col min="1550" max="1793" width="9" style="80"/>
    <col min="1794" max="1794" width="15" style="80" customWidth="1"/>
    <col min="1795" max="1795" width="6" style="80" customWidth="1"/>
    <col min="1796" max="1796" width="10.5" style="80" customWidth="1"/>
    <col min="1797" max="1797" width="12.375" style="80" customWidth="1"/>
    <col min="1798" max="1798" width="13.75" style="80" customWidth="1"/>
    <col min="1799" max="1799" width="11" style="80" customWidth="1"/>
    <col min="1800" max="1800" width="12.625" style="80" customWidth="1"/>
    <col min="1801" max="1801" width="10.25" style="80" customWidth="1"/>
    <col min="1802" max="1802" width="13.125" style="80" customWidth="1"/>
    <col min="1803" max="1803" width="9.75" style="80" customWidth="1"/>
    <col min="1804" max="1804" width="12.125" style="80" customWidth="1"/>
    <col min="1805" max="1805" width="6.625" style="80" customWidth="1"/>
    <col min="1806" max="2049" width="9" style="80"/>
    <col min="2050" max="2050" width="15" style="80" customWidth="1"/>
    <col min="2051" max="2051" width="6" style="80" customWidth="1"/>
    <col min="2052" max="2052" width="10.5" style="80" customWidth="1"/>
    <col min="2053" max="2053" width="12.375" style="80" customWidth="1"/>
    <col min="2054" max="2054" width="13.75" style="80" customWidth="1"/>
    <col min="2055" max="2055" width="11" style="80" customWidth="1"/>
    <col min="2056" max="2056" width="12.625" style="80" customWidth="1"/>
    <col min="2057" max="2057" width="10.25" style="80" customWidth="1"/>
    <col min="2058" max="2058" width="13.125" style="80" customWidth="1"/>
    <col min="2059" max="2059" width="9.75" style="80" customWidth="1"/>
    <col min="2060" max="2060" width="12.125" style="80" customWidth="1"/>
    <col min="2061" max="2061" width="6.625" style="80" customWidth="1"/>
    <col min="2062" max="2305" width="9" style="80"/>
    <col min="2306" max="2306" width="15" style="80" customWidth="1"/>
    <col min="2307" max="2307" width="6" style="80" customWidth="1"/>
    <col min="2308" max="2308" width="10.5" style="80" customWidth="1"/>
    <col min="2309" max="2309" width="12.375" style="80" customWidth="1"/>
    <col min="2310" max="2310" width="13.75" style="80" customWidth="1"/>
    <col min="2311" max="2311" width="11" style="80" customWidth="1"/>
    <col min="2312" max="2312" width="12.625" style="80" customWidth="1"/>
    <col min="2313" max="2313" width="10.25" style="80" customWidth="1"/>
    <col min="2314" max="2314" width="13.125" style="80" customWidth="1"/>
    <col min="2315" max="2315" width="9.75" style="80" customWidth="1"/>
    <col min="2316" max="2316" width="12.125" style="80" customWidth="1"/>
    <col min="2317" max="2317" width="6.625" style="80" customWidth="1"/>
    <col min="2318" max="2561" width="9" style="80"/>
    <col min="2562" max="2562" width="15" style="80" customWidth="1"/>
    <col min="2563" max="2563" width="6" style="80" customWidth="1"/>
    <col min="2564" max="2564" width="10.5" style="80" customWidth="1"/>
    <col min="2565" max="2565" width="12.375" style="80" customWidth="1"/>
    <col min="2566" max="2566" width="13.75" style="80" customWidth="1"/>
    <col min="2567" max="2567" width="11" style="80" customWidth="1"/>
    <col min="2568" max="2568" width="12.625" style="80" customWidth="1"/>
    <col min="2569" max="2569" width="10.25" style="80" customWidth="1"/>
    <col min="2570" max="2570" width="13.125" style="80" customWidth="1"/>
    <col min="2571" max="2571" width="9.75" style="80" customWidth="1"/>
    <col min="2572" max="2572" width="12.125" style="80" customWidth="1"/>
    <col min="2573" max="2573" width="6.625" style="80" customWidth="1"/>
    <col min="2574" max="2817" width="9" style="80"/>
    <col min="2818" max="2818" width="15" style="80" customWidth="1"/>
    <col min="2819" max="2819" width="6" style="80" customWidth="1"/>
    <col min="2820" max="2820" width="10.5" style="80" customWidth="1"/>
    <col min="2821" max="2821" width="12.375" style="80" customWidth="1"/>
    <col min="2822" max="2822" width="13.75" style="80" customWidth="1"/>
    <col min="2823" max="2823" width="11" style="80" customWidth="1"/>
    <col min="2824" max="2824" width="12.625" style="80" customWidth="1"/>
    <col min="2825" max="2825" width="10.25" style="80" customWidth="1"/>
    <col min="2826" max="2826" width="13.125" style="80" customWidth="1"/>
    <col min="2827" max="2827" width="9.75" style="80" customWidth="1"/>
    <col min="2828" max="2828" width="12.125" style="80" customWidth="1"/>
    <col min="2829" max="2829" width="6.625" style="80" customWidth="1"/>
    <col min="2830" max="3073" width="9" style="80"/>
    <col min="3074" max="3074" width="15" style="80" customWidth="1"/>
    <col min="3075" max="3075" width="6" style="80" customWidth="1"/>
    <col min="3076" max="3076" width="10.5" style="80" customWidth="1"/>
    <col min="3077" max="3077" width="12.375" style="80" customWidth="1"/>
    <col min="3078" max="3078" width="13.75" style="80" customWidth="1"/>
    <col min="3079" max="3079" width="11" style="80" customWidth="1"/>
    <col min="3080" max="3080" width="12.625" style="80" customWidth="1"/>
    <col min="3081" max="3081" width="10.25" style="80" customWidth="1"/>
    <col min="3082" max="3082" width="13.125" style="80" customWidth="1"/>
    <col min="3083" max="3083" width="9.75" style="80" customWidth="1"/>
    <col min="3084" max="3084" width="12.125" style="80" customWidth="1"/>
    <col min="3085" max="3085" width="6.625" style="80" customWidth="1"/>
    <col min="3086" max="3329" width="9" style="80"/>
    <col min="3330" max="3330" width="15" style="80" customWidth="1"/>
    <col min="3331" max="3331" width="6" style="80" customWidth="1"/>
    <col min="3332" max="3332" width="10.5" style="80" customWidth="1"/>
    <col min="3333" max="3333" width="12.375" style="80" customWidth="1"/>
    <col min="3334" max="3334" width="13.75" style="80" customWidth="1"/>
    <col min="3335" max="3335" width="11" style="80" customWidth="1"/>
    <col min="3336" max="3336" width="12.625" style="80" customWidth="1"/>
    <col min="3337" max="3337" width="10.25" style="80" customWidth="1"/>
    <col min="3338" max="3338" width="13.125" style="80" customWidth="1"/>
    <col min="3339" max="3339" width="9.75" style="80" customWidth="1"/>
    <col min="3340" max="3340" width="12.125" style="80" customWidth="1"/>
    <col min="3341" max="3341" width="6.625" style="80" customWidth="1"/>
    <col min="3342" max="3585" width="9" style="80"/>
    <col min="3586" max="3586" width="15" style="80" customWidth="1"/>
    <col min="3587" max="3587" width="6" style="80" customWidth="1"/>
    <col min="3588" max="3588" width="10.5" style="80" customWidth="1"/>
    <col min="3589" max="3589" width="12.375" style="80" customWidth="1"/>
    <col min="3590" max="3590" width="13.75" style="80" customWidth="1"/>
    <col min="3591" max="3591" width="11" style="80" customWidth="1"/>
    <col min="3592" max="3592" width="12.625" style="80" customWidth="1"/>
    <col min="3593" max="3593" width="10.25" style="80" customWidth="1"/>
    <col min="3594" max="3594" width="13.125" style="80" customWidth="1"/>
    <col min="3595" max="3595" width="9.75" style="80" customWidth="1"/>
    <col min="3596" max="3596" width="12.125" style="80" customWidth="1"/>
    <col min="3597" max="3597" width="6.625" style="80" customWidth="1"/>
    <col min="3598" max="3841" width="9" style="80"/>
    <col min="3842" max="3842" width="15" style="80" customWidth="1"/>
    <col min="3843" max="3843" width="6" style="80" customWidth="1"/>
    <col min="3844" max="3844" width="10.5" style="80" customWidth="1"/>
    <col min="3845" max="3845" width="12.375" style="80" customWidth="1"/>
    <col min="3846" max="3846" width="13.75" style="80" customWidth="1"/>
    <col min="3847" max="3847" width="11" style="80" customWidth="1"/>
    <col min="3848" max="3848" width="12.625" style="80" customWidth="1"/>
    <col min="3849" max="3849" width="10.25" style="80" customWidth="1"/>
    <col min="3850" max="3850" width="13.125" style="80" customWidth="1"/>
    <col min="3851" max="3851" width="9.75" style="80" customWidth="1"/>
    <col min="3852" max="3852" width="12.125" style="80" customWidth="1"/>
    <col min="3853" max="3853" width="6.625" style="80" customWidth="1"/>
    <col min="3854" max="4097" width="9" style="80"/>
    <col min="4098" max="4098" width="15" style="80" customWidth="1"/>
    <col min="4099" max="4099" width="6" style="80" customWidth="1"/>
    <col min="4100" max="4100" width="10.5" style="80" customWidth="1"/>
    <col min="4101" max="4101" width="12.375" style="80" customWidth="1"/>
    <col min="4102" max="4102" width="13.75" style="80" customWidth="1"/>
    <col min="4103" max="4103" width="11" style="80" customWidth="1"/>
    <col min="4104" max="4104" width="12.625" style="80" customWidth="1"/>
    <col min="4105" max="4105" width="10.25" style="80" customWidth="1"/>
    <col min="4106" max="4106" width="13.125" style="80" customWidth="1"/>
    <col min="4107" max="4107" width="9.75" style="80" customWidth="1"/>
    <col min="4108" max="4108" width="12.125" style="80" customWidth="1"/>
    <col min="4109" max="4109" width="6.625" style="80" customWidth="1"/>
    <col min="4110" max="4353" width="9" style="80"/>
    <col min="4354" max="4354" width="15" style="80" customWidth="1"/>
    <col min="4355" max="4355" width="6" style="80" customWidth="1"/>
    <col min="4356" max="4356" width="10.5" style="80" customWidth="1"/>
    <col min="4357" max="4357" width="12.375" style="80" customWidth="1"/>
    <col min="4358" max="4358" width="13.75" style="80" customWidth="1"/>
    <col min="4359" max="4359" width="11" style="80" customWidth="1"/>
    <col min="4360" max="4360" width="12.625" style="80" customWidth="1"/>
    <col min="4361" max="4361" width="10.25" style="80" customWidth="1"/>
    <col min="4362" max="4362" width="13.125" style="80" customWidth="1"/>
    <col min="4363" max="4363" width="9.75" style="80" customWidth="1"/>
    <col min="4364" max="4364" width="12.125" style="80" customWidth="1"/>
    <col min="4365" max="4365" width="6.625" style="80" customWidth="1"/>
    <col min="4366" max="4609" width="9" style="80"/>
    <col min="4610" max="4610" width="15" style="80" customWidth="1"/>
    <col min="4611" max="4611" width="6" style="80" customWidth="1"/>
    <col min="4612" max="4612" width="10.5" style="80" customWidth="1"/>
    <col min="4613" max="4613" width="12.375" style="80" customWidth="1"/>
    <col min="4614" max="4614" width="13.75" style="80" customWidth="1"/>
    <col min="4615" max="4615" width="11" style="80" customWidth="1"/>
    <col min="4616" max="4616" width="12.625" style="80" customWidth="1"/>
    <col min="4617" max="4617" width="10.25" style="80" customWidth="1"/>
    <col min="4618" max="4618" width="13.125" style="80" customWidth="1"/>
    <col min="4619" max="4619" width="9.75" style="80" customWidth="1"/>
    <col min="4620" max="4620" width="12.125" style="80" customWidth="1"/>
    <col min="4621" max="4621" width="6.625" style="80" customWidth="1"/>
    <col min="4622" max="4865" width="9" style="80"/>
    <col min="4866" max="4866" width="15" style="80" customWidth="1"/>
    <col min="4867" max="4867" width="6" style="80" customWidth="1"/>
    <col min="4868" max="4868" width="10.5" style="80" customWidth="1"/>
    <col min="4869" max="4869" width="12.375" style="80" customWidth="1"/>
    <col min="4870" max="4870" width="13.75" style="80" customWidth="1"/>
    <col min="4871" max="4871" width="11" style="80" customWidth="1"/>
    <col min="4872" max="4872" width="12.625" style="80" customWidth="1"/>
    <col min="4873" max="4873" width="10.25" style="80" customWidth="1"/>
    <col min="4874" max="4874" width="13.125" style="80" customWidth="1"/>
    <col min="4875" max="4875" width="9.75" style="80" customWidth="1"/>
    <col min="4876" max="4876" width="12.125" style="80" customWidth="1"/>
    <col min="4877" max="4877" width="6.625" style="80" customWidth="1"/>
    <col min="4878" max="5121" width="9" style="80"/>
    <col min="5122" max="5122" width="15" style="80" customWidth="1"/>
    <col min="5123" max="5123" width="6" style="80" customWidth="1"/>
    <col min="5124" max="5124" width="10.5" style="80" customWidth="1"/>
    <col min="5125" max="5125" width="12.375" style="80" customWidth="1"/>
    <col min="5126" max="5126" width="13.75" style="80" customWidth="1"/>
    <col min="5127" max="5127" width="11" style="80" customWidth="1"/>
    <col min="5128" max="5128" width="12.625" style="80" customWidth="1"/>
    <col min="5129" max="5129" width="10.25" style="80" customWidth="1"/>
    <col min="5130" max="5130" width="13.125" style="80" customWidth="1"/>
    <col min="5131" max="5131" width="9.75" style="80" customWidth="1"/>
    <col min="5132" max="5132" width="12.125" style="80" customWidth="1"/>
    <col min="5133" max="5133" width="6.625" style="80" customWidth="1"/>
    <col min="5134" max="5377" width="9" style="80"/>
    <col min="5378" max="5378" width="15" style="80" customWidth="1"/>
    <col min="5379" max="5379" width="6" style="80" customWidth="1"/>
    <col min="5380" max="5380" width="10.5" style="80" customWidth="1"/>
    <col min="5381" max="5381" width="12.375" style="80" customWidth="1"/>
    <col min="5382" max="5382" width="13.75" style="80" customWidth="1"/>
    <col min="5383" max="5383" width="11" style="80" customWidth="1"/>
    <col min="5384" max="5384" width="12.625" style="80" customWidth="1"/>
    <col min="5385" max="5385" width="10.25" style="80" customWidth="1"/>
    <col min="5386" max="5386" width="13.125" style="80" customWidth="1"/>
    <col min="5387" max="5387" width="9.75" style="80" customWidth="1"/>
    <col min="5388" max="5388" width="12.125" style="80" customWidth="1"/>
    <col min="5389" max="5389" width="6.625" style="80" customWidth="1"/>
    <col min="5390" max="5633" width="9" style="80"/>
    <col min="5634" max="5634" width="15" style="80" customWidth="1"/>
    <col min="5635" max="5635" width="6" style="80" customWidth="1"/>
    <col min="5636" max="5636" width="10.5" style="80" customWidth="1"/>
    <col min="5637" max="5637" width="12.375" style="80" customWidth="1"/>
    <col min="5638" max="5638" width="13.75" style="80" customWidth="1"/>
    <col min="5639" max="5639" width="11" style="80" customWidth="1"/>
    <col min="5640" max="5640" width="12.625" style="80" customWidth="1"/>
    <col min="5641" max="5641" width="10.25" style="80" customWidth="1"/>
    <col min="5642" max="5642" width="13.125" style="80" customWidth="1"/>
    <col min="5643" max="5643" width="9.75" style="80" customWidth="1"/>
    <col min="5644" max="5644" width="12.125" style="80" customWidth="1"/>
    <col min="5645" max="5645" width="6.625" style="80" customWidth="1"/>
    <col min="5646" max="5889" width="9" style="80"/>
    <col min="5890" max="5890" width="15" style="80" customWidth="1"/>
    <col min="5891" max="5891" width="6" style="80" customWidth="1"/>
    <col min="5892" max="5892" width="10.5" style="80" customWidth="1"/>
    <col min="5893" max="5893" width="12.375" style="80" customWidth="1"/>
    <col min="5894" max="5894" width="13.75" style="80" customWidth="1"/>
    <col min="5895" max="5895" width="11" style="80" customWidth="1"/>
    <col min="5896" max="5896" width="12.625" style="80" customWidth="1"/>
    <col min="5897" max="5897" width="10.25" style="80" customWidth="1"/>
    <col min="5898" max="5898" width="13.125" style="80" customWidth="1"/>
    <col min="5899" max="5899" width="9.75" style="80" customWidth="1"/>
    <col min="5900" max="5900" width="12.125" style="80" customWidth="1"/>
    <col min="5901" max="5901" width="6.625" style="80" customWidth="1"/>
    <col min="5902" max="6145" width="9" style="80"/>
    <col min="6146" max="6146" width="15" style="80" customWidth="1"/>
    <col min="6147" max="6147" width="6" style="80" customWidth="1"/>
    <col min="6148" max="6148" width="10.5" style="80" customWidth="1"/>
    <col min="6149" max="6149" width="12.375" style="80" customWidth="1"/>
    <col min="6150" max="6150" width="13.75" style="80" customWidth="1"/>
    <col min="6151" max="6151" width="11" style="80" customWidth="1"/>
    <col min="6152" max="6152" width="12.625" style="80" customWidth="1"/>
    <col min="6153" max="6153" width="10.25" style="80" customWidth="1"/>
    <col min="6154" max="6154" width="13.125" style="80" customWidth="1"/>
    <col min="6155" max="6155" width="9.75" style="80" customWidth="1"/>
    <col min="6156" max="6156" width="12.125" style="80" customWidth="1"/>
    <col min="6157" max="6157" width="6.625" style="80" customWidth="1"/>
    <col min="6158" max="6401" width="9" style="80"/>
    <col min="6402" max="6402" width="15" style="80" customWidth="1"/>
    <col min="6403" max="6403" width="6" style="80" customWidth="1"/>
    <col min="6404" max="6404" width="10.5" style="80" customWidth="1"/>
    <col min="6405" max="6405" width="12.375" style="80" customWidth="1"/>
    <col min="6406" max="6406" width="13.75" style="80" customWidth="1"/>
    <col min="6407" max="6407" width="11" style="80" customWidth="1"/>
    <col min="6408" max="6408" width="12.625" style="80" customWidth="1"/>
    <col min="6409" max="6409" width="10.25" style="80" customWidth="1"/>
    <col min="6410" max="6410" width="13.125" style="80" customWidth="1"/>
    <col min="6411" max="6411" width="9.75" style="80" customWidth="1"/>
    <col min="6412" max="6412" width="12.125" style="80" customWidth="1"/>
    <col min="6413" max="6413" width="6.625" style="80" customWidth="1"/>
    <col min="6414" max="6657" width="9" style="80"/>
    <col min="6658" max="6658" width="15" style="80" customWidth="1"/>
    <col min="6659" max="6659" width="6" style="80" customWidth="1"/>
    <col min="6660" max="6660" width="10.5" style="80" customWidth="1"/>
    <col min="6661" max="6661" width="12.375" style="80" customWidth="1"/>
    <col min="6662" max="6662" width="13.75" style="80" customWidth="1"/>
    <col min="6663" max="6663" width="11" style="80" customWidth="1"/>
    <col min="6664" max="6664" width="12.625" style="80" customWidth="1"/>
    <col min="6665" max="6665" width="10.25" style="80" customWidth="1"/>
    <col min="6666" max="6666" width="13.125" style="80" customWidth="1"/>
    <col min="6667" max="6667" width="9.75" style="80" customWidth="1"/>
    <col min="6668" max="6668" width="12.125" style="80" customWidth="1"/>
    <col min="6669" max="6669" width="6.625" style="80" customWidth="1"/>
    <col min="6670" max="6913" width="9" style="80"/>
    <col min="6914" max="6914" width="15" style="80" customWidth="1"/>
    <col min="6915" max="6915" width="6" style="80" customWidth="1"/>
    <col min="6916" max="6916" width="10.5" style="80" customWidth="1"/>
    <col min="6917" max="6917" width="12.375" style="80" customWidth="1"/>
    <col min="6918" max="6918" width="13.75" style="80" customWidth="1"/>
    <col min="6919" max="6919" width="11" style="80" customWidth="1"/>
    <col min="6920" max="6920" width="12.625" style="80" customWidth="1"/>
    <col min="6921" max="6921" width="10.25" style="80" customWidth="1"/>
    <col min="6922" max="6922" width="13.125" style="80" customWidth="1"/>
    <col min="6923" max="6923" width="9.75" style="80" customWidth="1"/>
    <col min="6924" max="6924" width="12.125" style="80" customWidth="1"/>
    <col min="6925" max="6925" width="6.625" style="80" customWidth="1"/>
    <col min="6926" max="7169" width="9" style="80"/>
    <col min="7170" max="7170" width="15" style="80" customWidth="1"/>
    <col min="7171" max="7171" width="6" style="80" customWidth="1"/>
    <col min="7172" max="7172" width="10.5" style="80" customWidth="1"/>
    <col min="7173" max="7173" width="12.375" style="80" customWidth="1"/>
    <col min="7174" max="7174" width="13.75" style="80" customWidth="1"/>
    <col min="7175" max="7175" width="11" style="80" customWidth="1"/>
    <col min="7176" max="7176" width="12.625" style="80" customWidth="1"/>
    <col min="7177" max="7177" width="10.25" style="80" customWidth="1"/>
    <col min="7178" max="7178" width="13.125" style="80" customWidth="1"/>
    <col min="7179" max="7179" width="9.75" style="80" customWidth="1"/>
    <col min="7180" max="7180" width="12.125" style="80" customWidth="1"/>
    <col min="7181" max="7181" width="6.625" style="80" customWidth="1"/>
    <col min="7182" max="7425" width="9" style="80"/>
    <col min="7426" max="7426" width="15" style="80" customWidth="1"/>
    <col min="7427" max="7427" width="6" style="80" customWidth="1"/>
    <col min="7428" max="7428" width="10.5" style="80" customWidth="1"/>
    <col min="7429" max="7429" width="12.375" style="80" customWidth="1"/>
    <col min="7430" max="7430" width="13.75" style="80" customWidth="1"/>
    <col min="7431" max="7431" width="11" style="80" customWidth="1"/>
    <col min="7432" max="7432" width="12.625" style="80" customWidth="1"/>
    <col min="7433" max="7433" width="10.25" style="80" customWidth="1"/>
    <col min="7434" max="7434" width="13.125" style="80" customWidth="1"/>
    <col min="7435" max="7435" width="9.75" style="80" customWidth="1"/>
    <col min="7436" max="7436" width="12.125" style="80" customWidth="1"/>
    <col min="7437" max="7437" width="6.625" style="80" customWidth="1"/>
    <col min="7438" max="7681" width="9" style="80"/>
    <col min="7682" max="7682" width="15" style="80" customWidth="1"/>
    <col min="7683" max="7683" width="6" style="80" customWidth="1"/>
    <col min="7684" max="7684" width="10.5" style="80" customWidth="1"/>
    <col min="7685" max="7685" width="12.375" style="80" customWidth="1"/>
    <col min="7686" max="7686" width="13.75" style="80" customWidth="1"/>
    <col min="7687" max="7687" width="11" style="80" customWidth="1"/>
    <col min="7688" max="7688" width="12.625" style="80" customWidth="1"/>
    <col min="7689" max="7689" width="10.25" style="80" customWidth="1"/>
    <col min="7690" max="7690" width="13.125" style="80" customWidth="1"/>
    <col min="7691" max="7691" width="9.75" style="80" customWidth="1"/>
    <col min="7692" max="7692" width="12.125" style="80" customWidth="1"/>
    <col min="7693" max="7693" width="6.625" style="80" customWidth="1"/>
    <col min="7694" max="7937" width="9" style="80"/>
    <col min="7938" max="7938" width="15" style="80" customWidth="1"/>
    <col min="7939" max="7939" width="6" style="80" customWidth="1"/>
    <col min="7940" max="7940" width="10.5" style="80" customWidth="1"/>
    <col min="7941" max="7941" width="12.375" style="80" customWidth="1"/>
    <col min="7942" max="7942" width="13.75" style="80" customWidth="1"/>
    <col min="7943" max="7943" width="11" style="80" customWidth="1"/>
    <col min="7944" max="7944" width="12.625" style="80" customWidth="1"/>
    <col min="7945" max="7945" width="10.25" style="80" customWidth="1"/>
    <col min="7946" max="7946" width="13.125" style="80" customWidth="1"/>
    <col min="7947" max="7947" width="9.75" style="80" customWidth="1"/>
    <col min="7948" max="7948" width="12.125" style="80" customWidth="1"/>
    <col min="7949" max="7949" width="6.625" style="80" customWidth="1"/>
    <col min="7950" max="8193" width="9" style="80"/>
    <col min="8194" max="8194" width="15" style="80" customWidth="1"/>
    <col min="8195" max="8195" width="6" style="80" customWidth="1"/>
    <col min="8196" max="8196" width="10.5" style="80" customWidth="1"/>
    <col min="8197" max="8197" width="12.375" style="80" customWidth="1"/>
    <col min="8198" max="8198" width="13.75" style="80" customWidth="1"/>
    <col min="8199" max="8199" width="11" style="80" customWidth="1"/>
    <col min="8200" max="8200" width="12.625" style="80" customWidth="1"/>
    <col min="8201" max="8201" width="10.25" style="80" customWidth="1"/>
    <col min="8202" max="8202" width="13.125" style="80" customWidth="1"/>
    <col min="8203" max="8203" width="9.75" style="80" customWidth="1"/>
    <col min="8204" max="8204" width="12.125" style="80" customWidth="1"/>
    <col min="8205" max="8205" width="6.625" style="80" customWidth="1"/>
    <col min="8206" max="8449" width="9" style="80"/>
    <col min="8450" max="8450" width="15" style="80" customWidth="1"/>
    <col min="8451" max="8451" width="6" style="80" customWidth="1"/>
    <col min="8452" max="8452" width="10.5" style="80" customWidth="1"/>
    <col min="8453" max="8453" width="12.375" style="80" customWidth="1"/>
    <col min="8454" max="8454" width="13.75" style="80" customWidth="1"/>
    <col min="8455" max="8455" width="11" style="80" customWidth="1"/>
    <col min="8456" max="8456" width="12.625" style="80" customWidth="1"/>
    <col min="8457" max="8457" width="10.25" style="80" customWidth="1"/>
    <col min="8458" max="8458" width="13.125" style="80" customWidth="1"/>
    <col min="8459" max="8459" width="9.75" style="80" customWidth="1"/>
    <col min="8460" max="8460" width="12.125" style="80" customWidth="1"/>
    <col min="8461" max="8461" width="6.625" style="80" customWidth="1"/>
    <col min="8462" max="8705" width="9" style="80"/>
    <col min="8706" max="8706" width="15" style="80" customWidth="1"/>
    <col min="8707" max="8707" width="6" style="80" customWidth="1"/>
    <col min="8708" max="8708" width="10.5" style="80" customWidth="1"/>
    <col min="8709" max="8709" width="12.375" style="80" customWidth="1"/>
    <col min="8710" max="8710" width="13.75" style="80" customWidth="1"/>
    <col min="8711" max="8711" width="11" style="80" customWidth="1"/>
    <col min="8712" max="8712" width="12.625" style="80" customWidth="1"/>
    <col min="8713" max="8713" width="10.25" style="80" customWidth="1"/>
    <col min="8714" max="8714" width="13.125" style="80" customWidth="1"/>
    <col min="8715" max="8715" width="9.75" style="80" customWidth="1"/>
    <col min="8716" max="8716" width="12.125" style="80" customWidth="1"/>
    <col min="8717" max="8717" width="6.625" style="80" customWidth="1"/>
    <col min="8718" max="8961" width="9" style="80"/>
    <col min="8962" max="8962" width="15" style="80" customWidth="1"/>
    <col min="8963" max="8963" width="6" style="80" customWidth="1"/>
    <col min="8964" max="8964" width="10.5" style="80" customWidth="1"/>
    <col min="8965" max="8965" width="12.375" style="80" customWidth="1"/>
    <col min="8966" max="8966" width="13.75" style="80" customWidth="1"/>
    <col min="8967" max="8967" width="11" style="80" customWidth="1"/>
    <col min="8968" max="8968" width="12.625" style="80" customWidth="1"/>
    <col min="8969" max="8969" width="10.25" style="80" customWidth="1"/>
    <col min="8970" max="8970" width="13.125" style="80" customWidth="1"/>
    <col min="8971" max="8971" width="9.75" style="80" customWidth="1"/>
    <col min="8972" max="8972" width="12.125" style="80" customWidth="1"/>
    <col min="8973" max="8973" width="6.625" style="80" customWidth="1"/>
    <col min="8974" max="9217" width="9" style="80"/>
    <col min="9218" max="9218" width="15" style="80" customWidth="1"/>
    <col min="9219" max="9219" width="6" style="80" customWidth="1"/>
    <col min="9220" max="9220" width="10.5" style="80" customWidth="1"/>
    <col min="9221" max="9221" width="12.375" style="80" customWidth="1"/>
    <col min="9222" max="9222" width="13.75" style="80" customWidth="1"/>
    <col min="9223" max="9223" width="11" style="80" customWidth="1"/>
    <col min="9224" max="9224" width="12.625" style="80" customWidth="1"/>
    <col min="9225" max="9225" width="10.25" style="80" customWidth="1"/>
    <col min="9226" max="9226" width="13.125" style="80" customWidth="1"/>
    <col min="9227" max="9227" width="9.75" style="80" customWidth="1"/>
    <col min="9228" max="9228" width="12.125" style="80" customWidth="1"/>
    <col min="9229" max="9229" width="6.625" style="80" customWidth="1"/>
    <col min="9230" max="9473" width="9" style="80"/>
    <col min="9474" max="9474" width="15" style="80" customWidth="1"/>
    <col min="9475" max="9475" width="6" style="80" customWidth="1"/>
    <col min="9476" max="9476" width="10.5" style="80" customWidth="1"/>
    <col min="9477" max="9477" width="12.375" style="80" customWidth="1"/>
    <col min="9478" max="9478" width="13.75" style="80" customWidth="1"/>
    <col min="9479" max="9479" width="11" style="80" customWidth="1"/>
    <col min="9480" max="9480" width="12.625" style="80" customWidth="1"/>
    <col min="9481" max="9481" width="10.25" style="80" customWidth="1"/>
    <col min="9482" max="9482" width="13.125" style="80" customWidth="1"/>
    <col min="9483" max="9483" width="9.75" style="80" customWidth="1"/>
    <col min="9484" max="9484" width="12.125" style="80" customWidth="1"/>
    <col min="9485" max="9485" width="6.625" style="80" customWidth="1"/>
    <col min="9486" max="9729" width="9" style="80"/>
    <col min="9730" max="9730" width="15" style="80" customWidth="1"/>
    <col min="9731" max="9731" width="6" style="80" customWidth="1"/>
    <col min="9732" max="9732" width="10.5" style="80" customWidth="1"/>
    <col min="9733" max="9733" width="12.375" style="80" customWidth="1"/>
    <col min="9734" max="9734" width="13.75" style="80" customWidth="1"/>
    <col min="9735" max="9735" width="11" style="80" customWidth="1"/>
    <col min="9736" max="9736" width="12.625" style="80" customWidth="1"/>
    <col min="9737" max="9737" width="10.25" style="80" customWidth="1"/>
    <col min="9738" max="9738" width="13.125" style="80" customWidth="1"/>
    <col min="9739" max="9739" width="9.75" style="80" customWidth="1"/>
    <col min="9740" max="9740" width="12.125" style="80" customWidth="1"/>
    <col min="9741" max="9741" width="6.625" style="80" customWidth="1"/>
    <col min="9742" max="9985" width="9" style="80"/>
    <col min="9986" max="9986" width="15" style="80" customWidth="1"/>
    <col min="9987" max="9987" width="6" style="80" customWidth="1"/>
    <col min="9988" max="9988" width="10.5" style="80" customWidth="1"/>
    <col min="9989" max="9989" width="12.375" style="80" customWidth="1"/>
    <col min="9990" max="9990" width="13.75" style="80" customWidth="1"/>
    <col min="9991" max="9991" width="11" style="80" customWidth="1"/>
    <col min="9992" max="9992" width="12.625" style="80" customWidth="1"/>
    <col min="9993" max="9993" width="10.25" style="80" customWidth="1"/>
    <col min="9994" max="9994" width="13.125" style="80" customWidth="1"/>
    <col min="9995" max="9995" width="9.75" style="80" customWidth="1"/>
    <col min="9996" max="9996" width="12.125" style="80" customWidth="1"/>
    <col min="9997" max="9997" width="6.625" style="80" customWidth="1"/>
    <col min="9998" max="10241" width="9" style="80"/>
    <col min="10242" max="10242" width="15" style="80" customWidth="1"/>
    <col min="10243" max="10243" width="6" style="80" customWidth="1"/>
    <col min="10244" max="10244" width="10.5" style="80" customWidth="1"/>
    <col min="10245" max="10245" width="12.375" style="80" customWidth="1"/>
    <col min="10246" max="10246" width="13.75" style="80" customWidth="1"/>
    <col min="10247" max="10247" width="11" style="80" customWidth="1"/>
    <col min="10248" max="10248" width="12.625" style="80" customWidth="1"/>
    <col min="10249" max="10249" width="10.25" style="80" customWidth="1"/>
    <col min="10250" max="10250" width="13.125" style="80" customWidth="1"/>
    <col min="10251" max="10251" width="9.75" style="80" customWidth="1"/>
    <col min="10252" max="10252" width="12.125" style="80" customWidth="1"/>
    <col min="10253" max="10253" width="6.625" style="80" customWidth="1"/>
    <col min="10254" max="10497" width="9" style="80"/>
    <col min="10498" max="10498" width="15" style="80" customWidth="1"/>
    <col min="10499" max="10499" width="6" style="80" customWidth="1"/>
    <col min="10500" max="10500" width="10.5" style="80" customWidth="1"/>
    <col min="10501" max="10501" width="12.375" style="80" customWidth="1"/>
    <col min="10502" max="10502" width="13.75" style="80" customWidth="1"/>
    <col min="10503" max="10503" width="11" style="80" customWidth="1"/>
    <col min="10504" max="10504" width="12.625" style="80" customWidth="1"/>
    <col min="10505" max="10505" width="10.25" style="80" customWidth="1"/>
    <col min="10506" max="10506" width="13.125" style="80" customWidth="1"/>
    <col min="10507" max="10507" width="9.75" style="80" customWidth="1"/>
    <col min="10508" max="10508" width="12.125" style="80" customWidth="1"/>
    <col min="10509" max="10509" width="6.625" style="80" customWidth="1"/>
    <col min="10510" max="10753" width="9" style="80"/>
    <col min="10754" max="10754" width="15" style="80" customWidth="1"/>
    <col min="10755" max="10755" width="6" style="80" customWidth="1"/>
    <col min="10756" max="10756" width="10.5" style="80" customWidth="1"/>
    <col min="10757" max="10757" width="12.375" style="80" customWidth="1"/>
    <col min="10758" max="10758" width="13.75" style="80" customWidth="1"/>
    <col min="10759" max="10759" width="11" style="80" customWidth="1"/>
    <col min="10760" max="10760" width="12.625" style="80" customWidth="1"/>
    <col min="10761" max="10761" width="10.25" style="80" customWidth="1"/>
    <col min="10762" max="10762" width="13.125" style="80" customWidth="1"/>
    <col min="10763" max="10763" width="9.75" style="80" customWidth="1"/>
    <col min="10764" max="10764" width="12.125" style="80" customWidth="1"/>
    <col min="10765" max="10765" width="6.625" style="80" customWidth="1"/>
    <col min="10766" max="11009" width="9" style="80"/>
    <col min="11010" max="11010" width="15" style="80" customWidth="1"/>
    <col min="11011" max="11011" width="6" style="80" customWidth="1"/>
    <col min="11012" max="11012" width="10.5" style="80" customWidth="1"/>
    <col min="11013" max="11013" width="12.375" style="80" customWidth="1"/>
    <col min="11014" max="11014" width="13.75" style="80" customWidth="1"/>
    <col min="11015" max="11015" width="11" style="80" customWidth="1"/>
    <col min="11016" max="11016" width="12.625" style="80" customWidth="1"/>
    <col min="11017" max="11017" width="10.25" style="80" customWidth="1"/>
    <col min="11018" max="11018" width="13.125" style="80" customWidth="1"/>
    <col min="11019" max="11019" width="9.75" style="80" customWidth="1"/>
    <col min="11020" max="11020" width="12.125" style="80" customWidth="1"/>
    <col min="11021" max="11021" width="6.625" style="80" customWidth="1"/>
    <col min="11022" max="11265" width="9" style="80"/>
    <col min="11266" max="11266" width="15" style="80" customWidth="1"/>
    <col min="11267" max="11267" width="6" style="80" customWidth="1"/>
    <col min="11268" max="11268" width="10.5" style="80" customWidth="1"/>
    <col min="11269" max="11269" width="12.375" style="80" customWidth="1"/>
    <col min="11270" max="11270" width="13.75" style="80" customWidth="1"/>
    <col min="11271" max="11271" width="11" style="80" customWidth="1"/>
    <col min="11272" max="11272" width="12.625" style="80" customWidth="1"/>
    <col min="11273" max="11273" width="10.25" style="80" customWidth="1"/>
    <col min="11274" max="11274" width="13.125" style="80" customWidth="1"/>
    <col min="11275" max="11275" width="9.75" style="80" customWidth="1"/>
    <col min="11276" max="11276" width="12.125" style="80" customWidth="1"/>
    <col min="11277" max="11277" width="6.625" style="80" customWidth="1"/>
    <col min="11278" max="11521" width="9" style="80"/>
    <col min="11522" max="11522" width="15" style="80" customWidth="1"/>
    <col min="11523" max="11523" width="6" style="80" customWidth="1"/>
    <col min="11524" max="11524" width="10.5" style="80" customWidth="1"/>
    <col min="11525" max="11525" width="12.375" style="80" customWidth="1"/>
    <col min="11526" max="11526" width="13.75" style="80" customWidth="1"/>
    <col min="11527" max="11527" width="11" style="80" customWidth="1"/>
    <col min="11528" max="11528" width="12.625" style="80" customWidth="1"/>
    <col min="11529" max="11529" width="10.25" style="80" customWidth="1"/>
    <col min="11530" max="11530" width="13.125" style="80" customWidth="1"/>
    <col min="11531" max="11531" width="9.75" style="80" customWidth="1"/>
    <col min="11532" max="11532" width="12.125" style="80" customWidth="1"/>
    <col min="11533" max="11533" width="6.625" style="80" customWidth="1"/>
    <col min="11534" max="11777" width="9" style="80"/>
    <col min="11778" max="11778" width="15" style="80" customWidth="1"/>
    <col min="11779" max="11779" width="6" style="80" customWidth="1"/>
    <col min="11780" max="11780" width="10.5" style="80" customWidth="1"/>
    <col min="11781" max="11781" width="12.375" style="80" customWidth="1"/>
    <col min="11782" max="11782" width="13.75" style="80" customWidth="1"/>
    <col min="11783" max="11783" width="11" style="80" customWidth="1"/>
    <col min="11784" max="11784" width="12.625" style="80" customWidth="1"/>
    <col min="11785" max="11785" width="10.25" style="80" customWidth="1"/>
    <col min="11786" max="11786" width="13.125" style="80" customWidth="1"/>
    <col min="11787" max="11787" width="9.75" style="80" customWidth="1"/>
    <col min="11788" max="11788" width="12.125" style="80" customWidth="1"/>
    <col min="11789" max="11789" width="6.625" style="80" customWidth="1"/>
    <col min="11790" max="12033" width="9" style="80"/>
    <col min="12034" max="12034" width="15" style="80" customWidth="1"/>
    <col min="12035" max="12035" width="6" style="80" customWidth="1"/>
    <col min="12036" max="12036" width="10.5" style="80" customWidth="1"/>
    <col min="12037" max="12037" width="12.375" style="80" customWidth="1"/>
    <col min="12038" max="12038" width="13.75" style="80" customWidth="1"/>
    <col min="12039" max="12039" width="11" style="80" customWidth="1"/>
    <col min="12040" max="12040" width="12.625" style="80" customWidth="1"/>
    <col min="12041" max="12041" width="10.25" style="80" customWidth="1"/>
    <col min="12042" max="12042" width="13.125" style="80" customWidth="1"/>
    <col min="12043" max="12043" width="9.75" style="80" customWidth="1"/>
    <col min="12044" max="12044" width="12.125" style="80" customWidth="1"/>
    <col min="12045" max="12045" width="6.625" style="80" customWidth="1"/>
    <col min="12046" max="12289" width="9" style="80"/>
    <col min="12290" max="12290" width="15" style="80" customWidth="1"/>
    <col min="12291" max="12291" width="6" style="80" customWidth="1"/>
    <col min="12292" max="12292" width="10.5" style="80" customWidth="1"/>
    <col min="12293" max="12293" width="12.375" style="80" customWidth="1"/>
    <col min="12294" max="12294" width="13.75" style="80" customWidth="1"/>
    <col min="12295" max="12295" width="11" style="80" customWidth="1"/>
    <col min="12296" max="12296" width="12.625" style="80" customWidth="1"/>
    <col min="12297" max="12297" width="10.25" style="80" customWidth="1"/>
    <col min="12298" max="12298" width="13.125" style="80" customWidth="1"/>
    <col min="12299" max="12299" width="9.75" style="80" customWidth="1"/>
    <col min="12300" max="12300" width="12.125" style="80" customWidth="1"/>
    <col min="12301" max="12301" width="6.625" style="80" customWidth="1"/>
    <col min="12302" max="12545" width="9" style="80"/>
    <col min="12546" max="12546" width="15" style="80" customWidth="1"/>
    <col min="12547" max="12547" width="6" style="80" customWidth="1"/>
    <col min="12548" max="12548" width="10.5" style="80" customWidth="1"/>
    <col min="12549" max="12549" width="12.375" style="80" customWidth="1"/>
    <col min="12550" max="12550" width="13.75" style="80" customWidth="1"/>
    <col min="12551" max="12551" width="11" style="80" customWidth="1"/>
    <col min="12552" max="12552" width="12.625" style="80" customWidth="1"/>
    <col min="12553" max="12553" width="10.25" style="80" customWidth="1"/>
    <col min="12554" max="12554" width="13.125" style="80" customWidth="1"/>
    <col min="12555" max="12555" width="9.75" style="80" customWidth="1"/>
    <col min="12556" max="12556" width="12.125" style="80" customWidth="1"/>
    <col min="12557" max="12557" width="6.625" style="80" customWidth="1"/>
    <col min="12558" max="12801" width="9" style="80"/>
    <col min="12802" max="12802" width="15" style="80" customWidth="1"/>
    <col min="12803" max="12803" width="6" style="80" customWidth="1"/>
    <col min="12804" max="12804" width="10.5" style="80" customWidth="1"/>
    <col min="12805" max="12805" width="12.375" style="80" customWidth="1"/>
    <col min="12806" max="12806" width="13.75" style="80" customWidth="1"/>
    <col min="12807" max="12807" width="11" style="80" customWidth="1"/>
    <col min="12808" max="12808" width="12.625" style="80" customWidth="1"/>
    <col min="12809" max="12809" width="10.25" style="80" customWidth="1"/>
    <col min="12810" max="12810" width="13.125" style="80" customWidth="1"/>
    <col min="12811" max="12811" width="9.75" style="80" customWidth="1"/>
    <col min="12812" max="12812" width="12.125" style="80" customWidth="1"/>
    <col min="12813" max="12813" width="6.625" style="80" customWidth="1"/>
    <col min="12814" max="13057" width="9" style="80"/>
    <col min="13058" max="13058" width="15" style="80" customWidth="1"/>
    <col min="13059" max="13059" width="6" style="80" customWidth="1"/>
    <col min="13060" max="13060" width="10.5" style="80" customWidth="1"/>
    <col min="13061" max="13061" width="12.375" style="80" customWidth="1"/>
    <col min="13062" max="13062" width="13.75" style="80" customWidth="1"/>
    <col min="13063" max="13063" width="11" style="80" customWidth="1"/>
    <col min="13064" max="13064" width="12.625" style="80" customWidth="1"/>
    <col min="13065" max="13065" width="10.25" style="80" customWidth="1"/>
    <col min="13066" max="13066" width="13.125" style="80" customWidth="1"/>
    <col min="13067" max="13067" width="9.75" style="80" customWidth="1"/>
    <col min="13068" max="13068" width="12.125" style="80" customWidth="1"/>
    <col min="13069" max="13069" width="6.625" style="80" customWidth="1"/>
    <col min="13070" max="13313" width="9" style="80"/>
    <col min="13314" max="13314" width="15" style="80" customWidth="1"/>
    <col min="13315" max="13315" width="6" style="80" customWidth="1"/>
    <col min="13316" max="13316" width="10.5" style="80" customWidth="1"/>
    <col min="13317" max="13317" width="12.375" style="80" customWidth="1"/>
    <col min="13318" max="13318" width="13.75" style="80" customWidth="1"/>
    <col min="13319" max="13319" width="11" style="80" customWidth="1"/>
    <col min="13320" max="13320" width="12.625" style="80" customWidth="1"/>
    <col min="13321" max="13321" width="10.25" style="80" customWidth="1"/>
    <col min="13322" max="13322" width="13.125" style="80" customWidth="1"/>
    <col min="13323" max="13323" width="9.75" style="80" customWidth="1"/>
    <col min="13324" max="13324" width="12.125" style="80" customWidth="1"/>
    <col min="13325" max="13325" width="6.625" style="80" customWidth="1"/>
    <col min="13326" max="13569" width="9" style="80"/>
    <col min="13570" max="13570" width="15" style="80" customWidth="1"/>
    <col min="13571" max="13571" width="6" style="80" customWidth="1"/>
    <col min="13572" max="13572" width="10.5" style="80" customWidth="1"/>
    <col min="13573" max="13573" width="12.375" style="80" customWidth="1"/>
    <col min="13574" max="13574" width="13.75" style="80" customWidth="1"/>
    <col min="13575" max="13575" width="11" style="80" customWidth="1"/>
    <col min="13576" max="13576" width="12.625" style="80" customWidth="1"/>
    <col min="13577" max="13577" width="10.25" style="80" customWidth="1"/>
    <col min="13578" max="13578" width="13.125" style="80" customWidth="1"/>
    <col min="13579" max="13579" width="9.75" style="80" customWidth="1"/>
    <col min="13580" max="13580" width="12.125" style="80" customWidth="1"/>
    <col min="13581" max="13581" width="6.625" style="80" customWidth="1"/>
    <col min="13582" max="13825" width="9" style="80"/>
    <col min="13826" max="13826" width="15" style="80" customWidth="1"/>
    <col min="13827" max="13827" width="6" style="80" customWidth="1"/>
    <col min="13828" max="13828" width="10.5" style="80" customWidth="1"/>
    <col min="13829" max="13829" width="12.375" style="80" customWidth="1"/>
    <col min="13830" max="13830" width="13.75" style="80" customWidth="1"/>
    <col min="13831" max="13831" width="11" style="80" customWidth="1"/>
    <col min="13832" max="13832" width="12.625" style="80" customWidth="1"/>
    <col min="13833" max="13833" width="10.25" style="80" customWidth="1"/>
    <col min="13834" max="13834" width="13.125" style="80" customWidth="1"/>
    <col min="13835" max="13835" width="9.75" style="80" customWidth="1"/>
    <col min="13836" max="13836" width="12.125" style="80" customWidth="1"/>
    <col min="13837" max="13837" width="6.625" style="80" customWidth="1"/>
    <col min="13838" max="14081" width="9" style="80"/>
    <col min="14082" max="14082" width="15" style="80" customWidth="1"/>
    <col min="14083" max="14083" width="6" style="80" customWidth="1"/>
    <col min="14084" max="14084" width="10.5" style="80" customWidth="1"/>
    <col min="14085" max="14085" width="12.375" style="80" customWidth="1"/>
    <col min="14086" max="14086" width="13.75" style="80" customWidth="1"/>
    <col min="14087" max="14087" width="11" style="80" customWidth="1"/>
    <col min="14088" max="14088" width="12.625" style="80" customWidth="1"/>
    <col min="14089" max="14089" width="10.25" style="80" customWidth="1"/>
    <col min="14090" max="14090" width="13.125" style="80" customWidth="1"/>
    <col min="14091" max="14091" width="9.75" style="80" customWidth="1"/>
    <col min="14092" max="14092" width="12.125" style="80" customWidth="1"/>
    <col min="14093" max="14093" width="6.625" style="80" customWidth="1"/>
    <col min="14094" max="14337" width="9" style="80"/>
    <col min="14338" max="14338" width="15" style="80" customWidth="1"/>
    <col min="14339" max="14339" width="6" style="80" customWidth="1"/>
    <col min="14340" max="14340" width="10.5" style="80" customWidth="1"/>
    <col min="14341" max="14341" width="12.375" style="80" customWidth="1"/>
    <col min="14342" max="14342" width="13.75" style="80" customWidth="1"/>
    <col min="14343" max="14343" width="11" style="80" customWidth="1"/>
    <col min="14344" max="14344" width="12.625" style="80" customWidth="1"/>
    <col min="14345" max="14345" width="10.25" style="80" customWidth="1"/>
    <col min="14346" max="14346" width="13.125" style="80" customWidth="1"/>
    <col min="14347" max="14347" width="9.75" style="80" customWidth="1"/>
    <col min="14348" max="14348" width="12.125" style="80" customWidth="1"/>
    <col min="14349" max="14349" width="6.625" style="80" customWidth="1"/>
    <col min="14350" max="14593" width="9" style="80"/>
    <col min="14594" max="14594" width="15" style="80" customWidth="1"/>
    <col min="14595" max="14595" width="6" style="80" customWidth="1"/>
    <col min="14596" max="14596" width="10.5" style="80" customWidth="1"/>
    <col min="14597" max="14597" width="12.375" style="80" customWidth="1"/>
    <col min="14598" max="14598" width="13.75" style="80" customWidth="1"/>
    <col min="14599" max="14599" width="11" style="80" customWidth="1"/>
    <col min="14600" max="14600" width="12.625" style="80" customWidth="1"/>
    <col min="14601" max="14601" width="10.25" style="80" customWidth="1"/>
    <col min="14602" max="14602" width="13.125" style="80" customWidth="1"/>
    <col min="14603" max="14603" width="9.75" style="80" customWidth="1"/>
    <col min="14604" max="14604" width="12.125" style="80" customWidth="1"/>
    <col min="14605" max="14605" width="6.625" style="80" customWidth="1"/>
    <col min="14606" max="14849" width="9" style="80"/>
    <col min="14850" max="14850" width="15" style="80" customWidth="1"/>
    <col min="14851" max="14851" width="6" style="80" customWidth="1"/>
    <col min="14852" max="14852" width="10.5" style="80" customWidth="1"/>
    <col min="14853" max="14853" width="12.375" style="80" customWidth="1"/>
    <col min="14854" max="14854" width="13.75" style="80" customWidth="1"/>
    <col min="14855" max="14855" width="11" style="80" customWidth="1"/>
    <col min="14856" max="14856" width="12.625" style="80" customWidth="1"/>
    <col min="14857" max="14857" width="10.25" style="80" customWidth="1"/>
    <col min="14858" max="14858" width="13.125" style="80" customWidth="1"/>
    <col min="14859" max="14859" width="9.75" style="80" customWidth="1"/>
    <col min="14860" max="14860" width="12.125" style="80" customWidth="1"/>
    <col min="14861" max="14861" width="6.625" style="80" customWidth="1"/>
    <col min="14862" max="15105" width="9" style="80"/>
    <col min="15106" max="15106" width="15" style="80" customWidth="1"/>
    <col min="15107" max="15107" width="6" style="80" customWidth="1"/>
    <col min="15108" max="15108" width="10.5" style="80" customWidth="1"/>
    <col min="15109" max="15109" width="12.375" style="80" customWidth="1"/>
    <col min="15110" max="15110" width="13.75" style="80" customWidth="1"/>
    <col min="15111" max="15111" width="11" style="80" customWidth="1"/>
    <col min="15112" max="15112" width="12.625" style="80" customWidth="1"/>
    <col min="15113" max="15113" width="10.25" style="80" customWidth="1"/>
    <col min="15114" max="15114" width="13.125" style="80" customWidth="1"/>
    <col min="15115" max="15115" width="9.75" style="80" customWidth="1"/>
    <col min="15116" max="15116" width="12.125" style="80" customWidth="1"/>
    <col min="15117" max="15117" width="6.625" style="80" customWidth="1"/>
    <col min="15118" max="15361" width="9" style="80"/>
    <col min="15362" max="15362" width="15" style="80" customWidth="1"/>
    <col min="15363" max="15363" width="6" style="80" customWidth="1"/>
    <col min="15364" max="15364" width="10.5" style="80" customWidth="1"/>
    <col min="15365" max="15365" width="12.375" style="80" customWidth="1"/>
    <col min="15366" max="15366" width="13.75" style="80" customWidth="1"/>
    <col min="15367" max="15367" width="11" style="80" customWidth="1"/>
    <col min="15368" max="15368" width="12.625" style="80" customWidth="1"/>
    <col min="15369" max="15369" width="10.25" style="80" customWidth="1"/>
    <col min="15370" max="15370" width="13.125" style="80" customWidth="1"/>
    <col min="15371" max="15371" width="9.75" style="80" customWidth="1"/>
    <col min="15372" max="15372" width="12.125" style="80" customWidth="1"/>
    <col min="15373" max="15373" width="6.625" style="80" customWidth="1"/>
    <col min="15374" max="15617" width="9" style="80"/>
    <col min="15618" max="15618" width="15" style="80" customWidth="1"/>
    <col min="15619" max="15619" width="6" style="80" customWidth="1"/>
    <col min="15620" max="15620" width="10.5" style="80" customWidth="1"/>
    <col min="15621" max="15621" width="12.375" style="80" customWidth="1"/>
    <col min="15622" max="15622" width="13.75" style="80" customWidth="1"/>
    <col min="15623" max="15623" width="11" style="80" customWidth="1"/>
    <col min="15624" max="15624" width="12.625" style="80" customWidth="1"/>
    <col min="15625" max="15625" width="10.25" style="80" customWidth="1"/>
    <col min="15626" max="15626" width="13.125" style="80" customWidth="1"/>
    <col min="15627" max="15627" width="9.75" style="80" customWidth="1"/>
    <col min="15628" max="15628" width="12.125" style="80" customWidth="1"/>
    <col min="15629" max="15629" width="6.625" style="80" customWidth="1"/>
    <col min="15630" max="15873" width="9" style="80"/>
    <col min="15874" max="15874" width="15" style="80" customWidth="1"/>
    <col min="15875" max="15875" width="6" style="80" customWidth="1"/>
    <col min="15876" max="15876" width="10.5" style="80" customWidth="1"/>
    <col min="15877" max="15877" width="12.375" style="80" customWidth="1"/>
    <col min="15878" max="15878" width="13.75" style="80" customWidth="1"/>
    <col min="15879" max="15879" width="11" style="80" customWidth="1"/>
    <col min="15880" max="15880" width="12.625" style="80" customWidth="1"/>
    <col min="15881" max="15881" width="10.25" style="80" customWidth="1"/>
    <col min="15882" max="15882" width="13.125" style="80" customWidth="1"/>
    <col min="15883" max="15883" width="9.75" style="80" customWidth="1"/>
    <col min="15884" max="15884" width="12.125" style="80" customWidth="1"/>
    <col min="15885" max="15885" width="6.625" style="80" customWidth="1"/>
    <col min="15886" max="16129" width="9" style="80"/>
    <col min="16130" max="16130" width="15" style="80" customWidth="1"/>
    <col min="16131" max="16131" width="6" style="80" customWidth="1"/>
    <col min="16132" max="16132" width="10.5" style="80" customWidth="1"/>
    <col min="16133" max="16133" width="12.375" style="80" customWidth="1"/>
    <col min="16134" max="16134" width="13.75" style="80" customWidth="1"/>
    <col min="16135" max="16135" width="11" style="80" customWidth="1"/>
    <col min="16136" max="16136" width="12.625" style="80" customWidth="1"/>
    <col min="16137" max="16137" width="10.25" style="80" customWidth="1"/>
    <col min="16138" max="16138" width="13.125" style="80" customWidth="1"/>
    <col min="16139" max="16139" width="9.75" style="80" customWidth="1"/>
    <col min="16140" max="16140" width="12.125" style="80" customWidth="1"/>
    <col min="16141" max="16141" width="6.625" style="80" customWidth="1"/>
    <col min="16142" max="16384" width="9" style="80"/>
  </cols>
  <sheetData>
    <row r="1" spans="1:15" ht="30" customHeight="1">
      <c r="A1" s="842" t="s">
        <v>1382</v>
      </c>
      <c r="B1" s="842"/>
      <c r="C1" s="842"/>
      <c r="D1" s="842"/>
      <c r="E1" s="842"/>
      <c r="F1" s="842"/>
      <c r="G1" s="842"/>
      <c r="H1" s="842"/>
      <c r="I1" s="842"/>
      <c r="J1" s="842"/>
      <c r="K1" s="842"/>
      <c r="L1" s="842"/>
      <c r="M1" s="842"/>
      <c r="N1" s="79"/>
    </row>
    <row r="2" spans="1:15" ht="24.75" customHeight="1">
      <c r="A2" s="81"/>
      <c r="B2" s="81"/>
      <c r="C2" s="82"/>
      <c r="D2" s="82"/>
      <c r="E2" s="82"/>
      <c r="F2" s="82"/>
      <c r="G2" s="82"/>
      <c r="H2" s="82"/>
      <c r="I2" s="82"/>
      <c r="J2" s="82"/>
      <c r="K2" s="82"/>
      <c r="L2" s="843" t="s">
        <v>558</v>
      </c>
      <c r="M2" s="843"/>
      <c r="N2" s="79"/>
    </row>
    <row r="3" spans="1:15" s="83" customFormat="1" ht="30" customHeight="1">
      <c r="A3" s="844" t="s">
        <v>559</v>
      </c>
      <c r="B3" s="844" t="s">
        <v>560</v>
      </c>
      <c r="C3" s="846" t="s">
        <v>553</v>
      </c>
      <c r="D3" s="846" t="s">
        <v>554</v>
      </c>
      <c r="E3" s="848" t="s">
        <v>561</v>
      </c>
      <c r="F3" s="848"/>
      <c r="G3" s="848" t="s">
        <v>562</v>
      </c>
      <c r="H3" s="848"/>
      <c r="I3" s="848" t="s">
        <v>563</v>
      </c>
      <c r="J3" s="848"/>
      <c r="K3" s="848" t="s">
        <v>564</v>
      </c>
      <c r="L3" s="848"/>
      <c r="M3" s="848" t="s">
        <v>565</v>
      </c>
    </row>
    <row r="4" spans="1:15" s="83" customFormat="1" ht="30" customHeight="1" thickBot="1">
      <c r="A4" s="845"/>
      <c r="B4" s="845"/>
      <c r="C4" s="847"/>
      <c r="D4" s="847"/>
      <c r="E4" s="84" t="s">
        <v>566</v>
      </c>
      <c r="F4" s="84" t="s">
        <v>567</v>
      </c>
      <c r="G4" s="84" t="s">
        <v>566</v>
      </c>
      <c r="H4" s="84" t="s">
        <v>567</v>
      </c>
      <c r="I4" s="84" t="s">
        <v>566</v>
      </c>
      <c r="J4" s="84" t="s">
        <v>567</v>
      </c>
      <c r="K4" s="84" t="s">
        <v>566</v>
      </c>
      <c r="L4" s="84" t="s">
        <v>567</v>
      </c>
      <c r="M4" s="849"/>
    </row>
    <row r="5" spans="1:15" s="83" customFormat="1" ht="30" customHeight="1" thickTop="1">
      <c r="A5" s="600" t="s">
        <v>1000</v>
      </c>
      <c r="B5" s="600" t="s">
        <v>1000</v>
      </c>
      <c r="C5" s="601" t="s">
        <v>1285</v>
      </c>
      <c r="D5" s="602">
        <v>3.09</v>
      </c>
      <c r="E5" s="601"/>
      <c r="F5" s="603"/>
      <c r="G5" s="603"/>
      <c r="H5" s="603"/>
      <c r="I5" s="603"/>
      <c r="J5" s="603"/>
      <c r="K5" s="603"/>
      <c r="L5" s="603"/>
      <c r="M5" s="601"/>
    </row>
    <row r="6" spans="1:15" ht="30" customHeight="1">
      <c r="A6" s="604" t="s">
        <v>1299</v>
      </c>
      <c r="B6" s="604" t="s">
        <v>1000</v>
      </c>
      <c r="C6" s="605" t="s">
        <v>1285</v>
      </c>
      <c r="D6" s="606">
        <v>0.89</v>
      </c>
      <c r="E6" s="605"/>
      <c r="F6" s="607"/>
      <c r="G6" s="607"/>
      <c r="H6" s="607"/>
      <c r="I6" s="607"/>
      <c r="J6" s="607"/>
      <c r="K6" s="607"/>
      <c r="L6" s="607"/>
      <c r="M6" s="605"/>
    </row>
    <row r="7" spans="1:15" ht="30" customHeight="1">
      <c r="A7" s="604" t="s">
        <v>1300</v>
      </c>
      <c r="B7" s="604" t="s">
        <v>1300</v>
      </c>
      <c r="C7" s="605" t="s">
        <v>1285</v>
      </c>
      <c r="D7" s="606">
        <v>0.84</v>
      </c>
      <c r="E7" s="605"/>
      <c r="F7" s="607"/>
      <c r="G7" s="607"/>
      <c r="H7" s="607"/>
      <c r="I7" s="607"/>
      <c r="J7" s="607"/>
      <c r="K7" s="607"/>
      <c r="L7" s="607"/>
      <c r="M7" s="605"/>
      <c r="O7" s="384"/>
    </row>
    <row r="8" spans="1:15" ht="30" customHeight="1">
      <c r="A8" s="604" t="s">
        <v>1376</v>
      </c>
      <c r="B8" s="604" t="s">
        <v>1000</v>
      </c>
      <c r="C8" s="605" t="s">
        <v>1285</v>
      </c>
      <c r="D8" s="606">
        <v>1.95</v>
      </c>
      <c r="E8" s="605"/>
      <c r="F8" s="607"/>
      <c r="G8" s="607"/>
      <c r="H8" s="607"/>
      <c r="I8" s="607"/>
      <c r="J8" s="607"/>
      <c r="K8" s="607"/>
      <c r="L8" s="607"/>
      <c r="M8" s="605"/>
    </row>
    <row r="9" spans="1:15" ht="30" customHeight="1">
      <c r="A9" s="604" t="s">
        <v>1376</v>
      </c>
      <c r="B9" s="604" t="s">
        <v>1299</v>
      </c>
      <c r="C9" s="605" t="s">
        <v>1285</v>
      </c>
      <c r="D9" s="606">
        <v>2.12</v>
      </c>
      <c r="E9" s="605"/>
      <c r="F9" s="607"/>
      <c r="G9" s="607"/>
      <c r="H9" s="607"/>
      <c r="I9" s="607"/>
      <c r="J9" s="607"/>
      <c r="K9" s="607"/>
      <c r="L9" s="607"/>
      <c r="M9" s="605"/>
    </row>
    <row r="10" spans="1:15" ht="26.25" customHeight="1">
      <c r="A10" s="604" t="s">
        <v>1410</v>
      </c>
      <c r="B10" s="604" t="s">
        <v>1000</v>
      </c>
      <c r="C10" s="605" t="s">
        <v>1285</v>
      </c>
      <c r="D10" s="606">
        <v>3</v>
      </c>
      <c r="E10" s="605"/>
      <c r="F10" s="607"/>
      <c r="G10" s="607"/>
      <c r="H10" s="607"/>
      <c r="I10" s="607"/>
      <c r="J10" s="607"/>
      <c r="K10" s="607"/>
      <c r="L10" s="607"/>
      <c r="M10" s="605"/>
    </row>
    <row r="11" spans="1:15" ht="26.25" customHeight="1">
      <c r="A11" s="608" t="s">
        <v>1413</v>
      </c>
      <c r="B11" s="608" t="s">
        <v>1000</v>
      </c>
      <c r="C11" s="605" t="s">
        <v>1285</v>
      </c>
      <c r="D11" s="606">
        <v>1.21</v>
      </c>
      <c r="E11" s="605"/>
      <c r="F11" s="607"/>
      <c r="G11" s="607"/>
      <c r="H11" s="607"/>
      <c r="I11" s="607"/>
      <c r="J11" s="607"/>
      <c r="K11" s="607"/>
      <c r="L11" s="607"/>
      <c r="M11" s="605"/>
    </row>
    <row r="12" spans="1:15" ht="26.25" customHeight="1">
      <c r="A12" s="608" t="s">
        <v>1413</v>
      </c>
      <c r="B12" s="608" t="s">
        <v>1299</v>
      </c>
      <c r="C12" s="605" t="s">
        <v>1285</v>
      </c>
      <c r="D12" s="606">
        <v>1.4</v>
      </c>
      <c r="E12" s="605"/>
      <c r="F12" s="607"/>
      <c r="G12" s="607"/>
      <c r="H12" s="607"/>
      <c r="I12" s="607"/>
      <c r="J12" s="607"/>
      <c r="K12" s="607"/>
      <c r="L12" s="607"/>
      <c r="M12" s="605"/>
    </row>
    <row r="13" spans="1:15" ht="26.25" customHeight="1">
      <c r="A13" s="608"/>
      <c r="B13" s="608"/>
      <c r="C13" s="609"/>
      <c r="D13" s="606"/>
      <c r="E13" s="605"/>
      <c r="F13" s="607"/>
      <c r="G13" s="607"/>
      <c r="H13" s="607"/>
      <c r="I13" s="607"/>
      <c r="J13" s="607"/>
      <c r="K13" s="607"/>
      <c r="L13" s="607"/>
      <c r="M13" s="605"/>
    </row>
    <row r="14" spans="1:15" ht="26.25" customHeight="1">
      <c r="A14" s="608"/>
      <c r="B14" s="608"/>
      <c r="C14" s="609"/>
      <c r="D14" s="606"/>
      <c r="E14" s="605"/>
      <c r="F14" s="607"/>
      <c r="G14" s="607"/>
      <c r="H14" s="607"/>
      <c r="I14" s="607"/>
      <c r="J14" s="607"/>
      <c r="K14" s="607"/>
      <c r="L14" s="607"/>
      <c r="M14" s="605"/>
      <c r="O14" s="384"/>
    </row>
    <row r="15" spans="1:15" ht="26.25" customHeight="1">
      <c r="A15" s="608"/>
      <c r="B15" s="608"/>
      <c r="C15" s="609"/>
      <c r="D15" s="606"/>
      <c r="E15" s="605"/>
      <c r="F15" s="607"/>
      <c r="G15" s="607"/>
      <c r="H15" s="607"/>
      <c r="I15" s="607"/>
      <c r="J15" s="607"/>
      <c r="K15" s="607"/>
      <c r="L15" s="607"/>
      <c r="M15" s="605"/>
    </row>
    <row r="16" spans="1:15" ht="26.25" customHeight="1">
      <c r="A16" s="608"/>
      <c r="B16" s="608"/>
      <c r="C16" s="609"/>
      <c r="D16" s="606"/>
      <c r="E16" s="605"/>
      <c r="F16" s="607"/>
      <c r="G16" s="607"/>
      <c r="H16" s="607"/>
      <c r="I16" s="607"/>
      <c r="J16" s="607"/>
      <c r="K16" s="610"/>
      <c r="L16" s="607"/>
      <c r="M16" s="605"/>
    </row>
    <row r="17" spans="1:13" ht="30" customHeight="1">
      <c r="A17" s="841" t="s">
        <v>1263</v>
      </c>
      <c r="B17" s="841"/>
      <c r="C17" s="841"/>
      <c r="D17" s="96">
        <f>SUM(D5:D12)</f>
        <v>14.500000000000002</v>
      </c>
      <c r="E17" s="97"/>
      <c r="F17" s="97"/>
      <c r="G17" s="97"/>
      <c r="H17" s="97"/>
      <c r="I17" s="97"/>
      <c r="J17" s="97"/>
      <c r="K17" s="97"/>
      <c r="L17" s="97"/>
      <c r="M17" s="97"/>
    </row>
  </sheetData>
  <mergeCells count="12">
    <mergeCell ref="A17:C17"/>
    <mergeCell ref="A1:M1"/>
    <mergeCell ref="L2:M2"/>
    <mergeCell ref="A3:A4"/>
    <mergeCell ref="B3:B4"/>
    <mergeCell ref="C3:C4"/>
    <mergeCell ref="D3:D4"/>
    <mergeCell ref="E3:F3"/>
    <mergeCell ref="G3:H3"/>
    <mergeCell ref="I3:J3"/>
    <mergeCell ref="K3:L3"/>
    <mergeCell ref="M3:M4"/>
  </mergeCells>
  <phoneticPr fontId="1" type="noConversion"/>
  <printOptions horizontalCentered="1"/>
  <pageMargins left="0.6692913385826772" right="0.59055118110236227" top="0.74803149606299213" bottom="0.74803149606299213" header="0.31496062992125984" footer="0.31496062992125984"/>
  <pageSetup paperSize="9" orientation="landscape" r:id="rId1"/>
  <headerFooter alignWithMargins="0">
    <oddHeader>&amp;R설계내역서</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4">
    <tabColor theme="8" tint="0.39997558519241921"/>
  </sheetPr>
  <dimension ref="A1:O17"/>
  <sheetViews>
    <sheetView showZeros="0" view="pageBreakPreview" zoomScale="87" zoomScaleNormal="100" zoomScaleSheetLayoutView="87" workbookViewId="0">
      <selection activeCell="P24" sqref="P24"/>
    </sheetView>
  </sheetViews>
  <sheetFormatPr defaultRowHeight="13.5"/>
  <cols>
    <col min="1" max="1" width="6.375" style="98" customWidth="1"/>
    <col min="2" max="2" width="6.125" style="98" customWidth="1"/>
    <col min="3" max="3" width="4.875" style="98" customWidth="1"/>
    <col min="4" max="4" width="7.5" style="98" customWidth="1"/>
    <col min="5" max="5" width="11.25" style="80" customWidth="1"/>
    <col min="6" max="6" width="13" style="80" customWidth="1"/>
    <col min="7" max="7" width="10" style="80" customWidth="1"/>
    <col min="8" max="8" width="13" style="80" customWidth="1"/>
    <col min="9" max="9" width="9" style="80" customWidth="1"/>
    <col min="10" max="10" width="11.25" style="80" customWidth="1"/>
    <col min="11" max="11" width="9" style="80" customWidth="1"/>
    <col min="12" max="12" width="10.625" style="80" customWidth="1"/>
    <col min="13" max="13" width="10" style="80" customWidth="1"/>
    <col min="14" max="257" width="9" style="80"/>
    <col min="258" max="258" width="15" style="80" customWidth="1"/>
    <col min="259" max="259" width="6" style="80" customWidth="1"/>
    <col min="260" max="260" width="10.5" style="80" customWidth="1"/>
    <col min="261" max="261" width="12.375" style="80" customWidth="1"/>
    <col min="262" max="262" width="13.75" style="80" customWidth="1"/>
    <col min="263" max="263" width="11" style="80" customWidth="1"/>
    <col min="264" max="264" width="12.625" style="80" customWidth="1"/>
    <col min="265" max="265" width="10.25" style="80" customWidth="1"/>
    <col min="266" max="266" width="13.125" style="80" customWidth="1"/>
    <col min="267" max="267" width="9.75" style="80" customWidth="1"/>
    <col min="268" max="268" width="12.125" style="80" customWidth="1"/>
    <col min="269" max="269" width="6.625" style="80" customWidth="1"/>
    <col min="270" max="513" width="9" style="80"/>
    <col min="514" max="514" width="15" style="80" customWidth="1"/>
    <col min="515" max="515" width="6" style="80" customWidth="1"/>
    <col min="516" max="516" width="10.5" style="80" customWidth="1"/>
    <col min="517" max="517" width="12.375" style="80" customWidth="1"/>
    <col min="518" max="518" width="13.75" style="80" customWidth="1"/>
    <col min="519" max="519" width="11" style="80" customWidth="1"/>
    <col min="520" max="520" width="12.625" style="80" customWidth="1"/>
    <col min="521" max="521" width="10.25" style="80" customWidth="1"/>
    <col min="522" max="522" width="13.125" style="80" customWidth="1"/>
    <col min="523" max="523" width="9.75" style="80" customWidth="1"/>
    <col min="524" max="524" width="12.125" style="80" customWidth="1"/>
    <col min="525" max="525" width="6.625" style="80" customWidth="1"/>
    <col min="526" max="769" width="9" style="80"/>
    <col min="770" max="770" width="15" style="80" customWidth="1"/>
    <col min="771" max="771" width="6" style="80" customWidth="1"/>
    <col min="772" max="772" width="10.5" style="80" customWidth="1"/>
    <col min="773" max="773" width="12.375" style="80" customWidth="1"/>
    <col min="774" max="774" width="13.75" style="80" customWidth="1"/>
    <col min="775" max="775" width="11" style="80" customWidth="1"/>
    <col min="776" max="776" width="12.625" style="80" customWidth="1"/>
    <col min="777" max="777" width="10.25" style="80" customWidth="1"/>
    <col min="778" max="778" width="13.125" style="80" customWidth="1"/>
    <col min="779" max="779" width="9.75" style="80" customWidth="1"/>
    <col min="780" max="780" width="12.125" style="80" customWidth="1"/>
    <col min="781" max="781" width="6.625" style="80" customWidth="1"/>
    <col min="782" max="1025" width="9" style="80"/>
    <col min="1026" max="1026" width="15" style="80" customWidth="1"/>
    <col min="1027" max="1027" width="6" style="80" customWidth="1"/>
    <col min="1028" max="1028" width="10.5" style="80" customWidth="1"/>
    <col min="1029" max="1029" width="12.375" style="80" customWidth="1"/>
    <col min="1030" max="1030" width="13.75" style="80" customWidth="1"/>
    <col min="1031" max="1031" width="11" style="80" customWidth="1"/>
    <col min="1032" max="1032" width="12.625" style="80" customWidth="1"/>
    <col min="1033" max="1033" width="10.25" style="80" customWidth="1"/>
    <col min="1034" max="1034" width="13.125" style="80" customWidth="1"/>
    <col min="1035" max="1035" width="9.75" style="80" customWidth="1"/>
    <col min="1036" max="1036" width="12.125" style="80" customWidth="1"/>
    <col min="1037" max="1037" width="6.625" style="80" customWidth="1"/>
    <col min="1038" max="1281" width="9" style="80"/>
    <col min="1282" max="1282" width="15" style="80" customWidth="1"/>
    <col min="1283" max="1283" width="6" style="80" customWidth="1"/>
    <col min="1284" max="1284" width="10.5" style="80" customWidth="1"/>
    <col min="1285" max="1285" width="12.375" style="80" customWidth="1"/>
    <col min="1286" max="1286" width="13.75" style="80" customWidth="1"/>
    <col min="1287" max="1287" width="11" style="80" customWidth="1"/>
    <col min="1288" max="1288" width="12.625" style="80" customWidth="1"/>
    <col min="1289" max="1289" width="10.25" style="80" customWidth="1"/>
    <col min="1290" max="1290" width="13.125" style="80" customWidth="1"/>
    <col min="1291" max="1291" width="9.75" style="80" customWidth="1"/>
    <col min="1292" max="1292" width="12.125" style="80" customWidth="1"/>
    <col min="1293" max="1293" width="6.625" style="80" customWidth="1"/>
    <col min="1294" max="1537" width="9" style="80"/>
    <col min="1538" max="1538" width="15" style="80" customWidth="1"/>
    <col min="1539" max="1539" width="6" style="80" customWidth="1"/>
    <col min="1540" max="1540" width="10.5" style="80" customWidth="1"/>
    <col min="1541" max="1541" width="12.375" style="80" customWidth="1"/>
    <col min="1542" max="1542" width="13.75" style="80" customWidth="1"/>
    <col min="1543" max="1543" width="11" style="80" customWidth="1"/>
    <col min="1544" max="1544" width="12.625" style="80" customWidth="1"/>
    <col min="1545" max="1545" width="10.25" style="80" customWidth="1"/>
    <col min="1546" max="1546" width="13.125" style="80" customWidth="1"/>
    <col min="1547" max="1547" width="9.75" style="80" customWidth="1"/>
    <col min="1548" max="1548" width="12.125" style="80" customWidth="1"/>
    <col min="1549" max="1549" width="6.625" style="80" customWidth="1"/>
    <col min="1550" max="1793" width="9" style="80"/>
    <col min="1794" max="1794" width="15" style="80" customWidth="1"/>
    <col min="1795" max="1795" width="6" style="80" customWidth="1"/>
    <col min="1796" max="1796" width="10.5" style="80" customWidth="1"/>
    <col min="1797" max="1797" width="12.375" style="80" customWidth="1"/>
    <col min="1798" max="1798" width="13.75" style="80" customWidth="1"/>
    <col min="1799" max="1799" width="11" style="80" customWidth="1"/>
    <col min="1800" max="1800" width="12.625" style="80" customWidth="1"/>
    <col min="1801" max="1801" width="10.25" style="80" customWidth="1"/>
    <col min="1802" max="1802" width="13.125" style="80" customWidth="1"/>
    <col min="1803" max="1803" width="9.75" style="80" customWidth="1"/>
    <col min="1804" max="1804" width="12.125" style="80" customWidth="1"/>
    <col min="1805" max="1805" width="6.625" style="80" customWidth="1"/>
    <col min="1806" max="2049" width="9" style="80"/>
    <col min="2050" max="2050" width="15" style="80" customWidth="1"/>
    <col min="2051" max="2051" width="6" style="80" customWidth="1"/>
    <col min="2052" max="2052" width="10.5" style="80" customWidth="1"/>
    <col min="2053" max="2053" width="12.375" style="80" customWidth="1"/>
    <col min="2054" max="2054" width="13.75" style="80" customWidth="1"/>
    <col min="2055" max="2055" width="11" style="80" customWidth="1"/>
    <col min="2056" max="2056" width="12.625" style="80" customWidth="1"/>
    <col min="2057" max="2057" width="10.25" style="80" customWidth="1"/>
    <col min="2058" max="2058" width="13.125" style="80" customWidth="1"/>
    <col min="2059" max="2059" width="9.75" style="80" customWidth="1"/>
    <col min="2060" max="2060" width="12.125" style="80" customWidth="1"/>
    <col min="2061" max="2061" width="6.625" style="80" customWidth="1"/>
    <col min="2062" max="2305" width="9" style="80"/>
    <col min="2306" max="2306" width="15" style="80" customWidth="1"/>
    <col min="2307" max="2307" width="6" style="80" customWidth="1"/>
    <col min="2308" max="2308" width="10.5" style="80" customWidth="1"/>
    <col min="2309" max="2309" width="12.375" style="80" customWidth="1"/>
    <col min="2310" max="2310" width="13.75" style="80" customWidth="1"/>
    <col min="2311" max="2311" width="11" style="80" customWidth="1"/>
    <col min="2312" max="2312" width="12.625" style="80" customWidth="1"/>
    <col min="2313" max="2313" width="10.25" style="80" customWidth="1"/>
    <col min="2314" max="2314" width="13.125" style="80" customWidth="1"/>
    <col min="2315" max="2315" width="9.75" style="80" customWidth="1"/>
    <col min="2316" max="2316" width="12.125" style="80" customWidth="1"/>
    <col min="2317" max="2317" width="6.625" style="80" customWidth="1"/>
    <col min="2318" max="2561" width="9" style="80"/>
    <col min="2562" max="2562" width="15" style="80" customWidth="1"/>
    <col min="2563" max="2563" width="6" style="80" customWidth="1"/>
    <col min="2564" max="2564" width="10.5" style="80" customWidth="1"/>
    <col min="2565" max="2565" width="12.375" style="80" customWidth="1"/>
    <col min="2566" max="2566" width="13.75" style="80" customWidth="1"/>
    <col min="2567" max="2567" width="11" style="80" customWidth="1"/>
    <col min="2568" max="2568" width="12.625" style="80" customWidth="1"/>
    <col min="2569" max="2569" width="10.25" style="80" customWidth="1"/>
    <col min="2570" max="2570" width="13.125" style="80" customWidth="1"/>
    <col min="2571" max="2571" width="9.75" style="80" customWidth="1"/>
    <col min="2572" max="2572" width="12.125" style="80" customWidth="1"/>
    <col min="2573" max="2573" width="6.625" style="80" customWidth="1"/>
    <col min="2574" max="2817" width="9" style="80"/>
    <col min="2818" max="2818" width="15" style="80" customWidth="1"/>
    <col min="2819" max="2819" width="6" style="80" customWidth="1"/>
    <col min="2820" max="2820" width="10.5" style="80" customWidth="1"/>
    <col min="2821" max="2821" width="12.375" style="80" customWidth="1"/>
    <col min="2822" max="2822" width="13.75" style="80" customWidth="1"/>
    <col min="2823" max="2823" width="11" style="80" customWidth="1"/>
    <col min="2824" max="2824" width="12.625" style="80" customWidth="1"/>
    <col min="2825" max="2825" width="10.25" style="80" customWidth="1"/>
    <col min="2826" max="2826" width="13.125" style="80" customWidth="1"/>
    <col min="2827" max="2827" width="9.75" style="80" customWidth="1"/>
    <col min="2828" max="2828" width="12.125" style="80" customWidth="1"/>
    <col min="2829" max="2829" width="6.625" style="80" customWidth="1"/>
    <col min="2830" max="3073" width="9" style="80"/>
    <col min="3074" max="3074" width="15" style="80" customWidth="1"/>
    <col min="3075" max="3075" width="6" style="80" customWidth="1"/>
    <col min="3076" max="3076" width="10.5" style="80" customWidth="1"/>
    <col min="3077" max="3077" width="12.375" style="80" customWidth="1"/>
    <col min="3078" max="3078" width="13.75" style="80" customWidth="1"/>
    <col min="3079" max="3079" width="11" style="80" customWidth="1"/>
    <col min="3080" max="3080" width="12.625" style="80" customWidth="1"/>
    <col min="3081" max="3081" width="10.25" style="80" customWidth="1"/>
    <col min="3082" max="3082" width="13.125" style="80" customWidth="1"/>
    <col min="3083" max="3083" width="9.75" style="80" customWidth="1"/>
    <col min="3084" max="3084" width="12.125" style="80" customWidth="1"/>
    <col min="3085" max="3085" width="6.625" style="80" customWidth="1"/>
    <col min="3086" max="3329" width="9" style="80"/>
    <col min="3330" max="3330" width="15" style="80" customWidth="1"/>
    <col min="3331" max="3331" width="6" style="80" customWidth="1"/>
    <col min="3332" max="3332" width="10.5" style="80" customWidth="1"/>
    <col min="3333" max="3333" width="12.375" style="80" customWidth="1"/>
    <col min="3334" max="3334" width="13.75" style="80" customWidth="1"/>
    <col min="3335" max="3335" width="11" style="80" customWidth="1"/>
    <col min="3336" max="3336" width="12.625" style="80" customWidth="1"/>
    <col min="3337" max="3337" width="10.25" style="80" customWidth="1"/>
    <col min="3338" max="3338" width="13.125" style="80" customWidth="1"/>
    <col min="3339" max="3339" width="9.75" style="80" customWidth="1"/>
    <col min="3340" max="3340" width="12.125" style="80" customWidth="1"/>
    <col min="3341" max="3341" width="6.625" style="80" customWidth="1"/>
    <col min="3342" max="3585" width="9" style="80"/>
    <col min="3586" max="3586" width="15" style="80" customWidth="1"/>
    <col min="3587" max="3587" width="6" style="80" customWidth="1"/>
    <col min="3588" max="3588" width="10.5" style="80" customWidth="1"/>
    <col min="3589" max="3589" width="12.375" style="80" customWidth="1"/>
    <col min="3590" max="3590" width="13.75" style="80" customWidth="1"/>
    <col min="3591" max="3591" width="11" style="80" customWidth="1"/>
    <col min="3592" max="3592" width="12.625" style="80" customWidth="1"/>
    <col min="3593" max="3593" width="10.25" style="80" customWidth="1"/>
    <col min="3594" max="3594" width="13.125" style="80" customWidth="1"/>
    <col min="3595" max="3595" width="9.75" style="80" customWidth="1"/>
    <col min="3596" max="3596" width="12.125" style="80" customWidth="1"/>
    <col min="3597" max="3597" width="6.625" style="80" customWidth="1"/>
    <col min="3598" max="3841" width="9" style="80"/>
    <col min="3842" max="3842" width="15" style="80" customWidth="1"/>
    <col min="3843" max="3843" width="6" style="80" customWidth="1"/>
    <col min="3844" max="3844" width="10.5" style="80" customWidth="1"/>
    <col min="3845" max="3845" width="12.375" style="80" customWidth="1"/>
    <col min="3846" max="3846" width="13.75" style="80" customWidth="1"/>
    <col min="3847" max="3847" width="11" style="80" customWidth="1"/>
    <col min="3848" max="3848" width="12.625" style="80" customWidth="1"/>
    <col min="3849" max="3849" width="10.25" style="80" customWidth="1"/>
    <col min="3850" max="3850" width="13.125" style="80" customWidth="1"/>
    <col min="3851" max="3851" width="9.75" style="80" customWidth="1"/>
    <col min="3852" max="3852" width="12.125" style="80" customWidth="1"/>
    <col min="3853" max="3853" width="6.625" style="80" customWidth="1"/>
    <col min="3854" max="4097" width="9" style="80"/>
    <col min="4098" max="4098" width="15" style="80" customWidth="1"/>
    <col min="4099" max="4099" width="6" style="80" customWidth="1"/>
    <col min="4100" max="4100" width="10.5" style="80" customWidth="1"/>
    <col min="4101" max="4101" width="12.375" style="80" customWidth="1"/>
    <col min="4102" max="4102" width="13.75" style="80" customWidth="1"/>
    <col min="4103" max="4103" width="11" style="80" customWidth="1"/>
    <col min="4104" max="4104" width="12.625" style="80" customWidth="1"/>
    <col min="4105" max="4105" width="10.25" style="80" customWidth="1"/>
    <col min="4106" max="4106" width="13.125" style="80" customWidth="1"/>
    <col min="4107" max="4107" width="9.75" style="80" customWidth="1"/>
    <col min="4108" max="4108" width="12.125" style="80" customWidth="1"/>
    <col min="4109" max="4109" width="6.625" style="80" customWidth="1"/>
    <col min="4110" max="4353" width="9" style="80"/>
    <col min="4354" max="4354" width="15" style="80" customWidth="1"/>
    <col min="4355" max="4355" width="6" style="80" customWidth="1"/>
    <col min="4356" max="4356" width="10.5" style="80" customWidth="1"/>
    <col min="4357" max="4357" width="12.375" style="80" customWidth="1"/>
    <col min="4358" max="4358" width="13.75" style="80" customWidth="1"/>
    <col min="4359" max="4359" width="11" style="80" customWidth="1"/>
    <col min="4360" max="4360" width="12.625" style="80" customWidth="1"/>
    <col min="4361" max="4361" width="10.25" style="80" customWidth="1"/>
    <col min="4362" max="4362" width="13.125" style="80" customWidth="1"/>
    <col min="4363" max="4363" width="9.75" style="80" customWidth="1"/>
    <col min="4364" max="4364" width="12.125" style="80" customWidth="1"/>
    <col min="4365" max="4365" width="6.625" style="80" customWidth="1"/>
    <col min="4366" max="4609" width="9" style="80"/>
    <col min="4610" max="4610" width="15" style="80" customWidth="1"/>
    <col min="4611" max="4611" width="6" style="80" customWidth="1"/>
    <col min="4612" max="4612" width="10.5" style="80" customWidth="1"/>
    <col min="4613" max="4613" width="12.375" style="80" customWidth="1"/>
    <col min="4614" max="4614" width="13.75" style="80" customWidth="1"/>
    <col min="4615" max="4615" width="11" style="80" customWidth="1"/>
    <col min="4616" max="4616" width="12.625" style="80" customWidth="1"/>
    <col min="4617" max="4617" width="10.25" style="80" customWidth="1"/>
    <col min="4618" max="4618" width="13.125" style="80" customWidth="1"/>
    <col min="4619" max="4619" width="9.75" style="80" customWidth="1"/>
    <col min="4620" max="4620" width="12.125" style="80" customWidth="1"/>
    <col min="4621" max="4621" width="6.625" style="80" customWidth="1"/>
    <col min="4622" max="4865" width="9" style="80"/>
    <col min="4866" max="4866" width="15" style="80" customWidth="1"/>
    <col min="4867" max="4867" width="6" style="80" customWidth="1"/>
    <col min="4868" max="4868" width="10.5" style="80" customWidth="1"/>
    <col min="4869" max="4869" width="12.375" style="80" customWidth="1"/>
    <col min="4870" max="4870" width="13.75" style="80" customWidth="1"/>
    <col min="4871" max="4871" width="11" style="80" customWidth="1"/>
    <col min="4872" max="4872" width="12.625" style="80" customWidth="1"/>
    <col min="4873" max="4873" width="10.25" style="80" customWidth="1"/>
    <col min="4874" max="4874" width="13.125" style="80" customWidth="1"/>
    <col min="4875" max="4875" width="9.75" style="80" customWidth="1"/>
    <col min="4876" max="4876" width="12.125" style="80" customWidth="1"/>
    <col min="4877" max="4877" width="6.625" style="80" customWidth="1"/>
    <col min="4878" max="5121" width="9" style="80"/>
    <col min="5122" max="5122" width="15" style="80" customWidth="1"/>
    <col min="5123" max="5123" width="6" style="80" customWidth="1"/>
    <col min="5124" max="5124" width="10.5" style="80" customWidth="1"/>
    <col min="5125" max="5125" width="12.375" style="80" customWidth="1"/>
    <col min="5126" max="5126" width="13.75" style="80" customWidth="1"/>
    <col min="5127" max="5127" width="11" style="80" customWidth="1"/>
    <col min="5128" max="5128" width="12.625" style="80" customWidth="1"/>
    <col min="5129" max="5129" width="10.25" style="80" customWidth="1"/>
    <col min="5130" max="5130" width="13.125" style="80" customWidth="1"/>
    <col min="5131" max="5131" width="9.75" style="80" customWidth="1"/>
    <col min="5132" max="5132" width="12.125" style="80" customWidth="1"/>
    <col min="5133" max="5133" width="6.625" style="80" customWidth="1"/>
    <col min="5134" max="5377" width="9" style="80"/>
    <col min="5378" max="5378" width="15" style="80" customWidth="1"/>
    <col min="5379" max="5379" width="6" style="80" customWidth="1"/>
    <col min="5380" max="5380" width="10.5" style="80" customWidth="1"/>
    <col min="5381" max="5381" width="12.375" style="80" customWidth="1"/>
    <col min="5382" max="5382" width="13.75" style="80" customWidth="1"/>
    <col min="5383" max="5383" width="11" style="80" customWidth="1"/>
    <col min="5384" max="5384" width="12.625" style="80" customWidth="1"/>
    <col min="5385" max="5385" width="10.25" style="80" customWidth="1"/>
    <col min="5386" max="5386" width="13.125" style="80" customWidth="1"/>
    <col min="5387" max="5387" width="9.75" style="80" customWidth="1"/>
    <col min="5388" max="5388" width="12.125" style="80" customWidth="1"/>
    <col min="5389" max="5389" width="6.625" style="80" customWidth="1"/>
    <col min="5390" max="5633" width="9" style="80"/>
    <col min="5634" max="5634" width="15" style="80" customWidth="1"/>
    <col min="5635" max="5635" width="6" style="80" customWidth="1"/>
    <col min="5636" max="5636" width="10.5" style="80" customWidth="1"/>
    <col min="5637" max="5637" width="12.375" style="80" customWidth="1"/>
    <col min="5638" max="5638" width="13.75" style="80" customWidth="1"/>
    <col min="5639" max="5639" width="11" style="80" customWidth="1"/>
    <col min="5640" max="5640" width="12.625" style="80" customWidth="1"/>
    <col min="5641" max="5641" width="10.25" style="80" customWidth="1"/>
    <col min="5642" max="5642" width="13.125" style="80" customWidth="1"/>
    <col min="5643" max="5643" width="9.75" style="80" customWidth="1"/>
    <col min="5644" max="5644" width="12.125" style="80" customWidth="1"/>
    <col min="5645" max="5645" width="6.625" style="80" customWidth="1"/>
    <col min="5646" max="5889" width="9" style="80"/>
    <col min="5890" max="5890" width="15" style="80" customWidth="1"/>
    <col min="5891" max="5891" width="6" style="80" customWidth="1"/>
    <col min="5892" max="5892" width="10.5" style="80" customWidth="1"/>
    <col min="5893" max="5893" width="12.375" style="80" customWidth="1"/>
    <col min="5894" max="5894" width="13.75" style="80" customWidth="1"/>
    <col min="5895" max="5895" width="11" style="80" customWidth="1"/>
    <col min="5896" max="5896" width="12.625" style="80" customWidth="1"/>
    <col min="5897" max="5897" width="10.25" style="80" customWidth="1"/>
    <col min="5898" max="5898" width="13.125" style="80" customWidth="1"/>
    <col min="5899" max="5899" width="9.75" style="80" customWidth="1"/>
    <col min="5900" max="5900" width="12.125" style="80" customWidth="1"/>
    <col min="5901" max="5901" width="6.625" style="80" customWidth="1"/>
    <col min="5902" max="6145" width="9" style="80"/>
    <col min="6146" max="6146" width="15" style="80" customWidth="1"/>
    <col min="6147" max="6147" width="6" style="80" customWidth="1"/>
    <col min="6148" max="6148" width="10.5" style="80" customWidth="1"/>
    <col min="6149" max="6149" width="12.375" style="80" customWidth="1"/>
    <col min="6150" max="6150" width="13.75" style="80" customWidth="1"/>
    <col min="6151" max="6151" width="11" style="80" customWidth="1"/>
    <col min="6152" max="6152" width="12.625" style="80" customWidth="1"/>
    <col min="6153" max="6153" width="10.25" style="80" customWidth="1"/>
    <col min="6154" max="6154" width="13.125" style="80" customWidth="1"/>
    <col min="6155" max="6155" width="9.75" style="80" customWidth="1"/>
    <col min="6156" max="6156" width="12.125" style="80" customWidth="1"/>
    <col min="6157" max="6157" width="6.625" style="80" customWidth="1"/>
    <col min="6158" max="6401" width="9" style="80"/>
    <col min="6402" max="6402" width="15" style="80" customWidth="1"/>
    <col min="6403" max="6403" width="6" style="80" customWidth="1"/>
    <col min="6404" max="6404" width="10.5" style="80" customWidth="1"/>
    <col min="6405" max="6405" width="12.375" style="80" customWidth="1"/>
    <col min="6406" max="6406" width="13.75" style="80" customWidth="1"/>
    <col min="6407" max="6407" width="11" style="80" customWidth="1"/>
    <col min="6408" max="6408" width="12.625" style="80" customWidth="1"/>
    <col min="6409" max="6409" width="10.25" style="80" customWidth="1"/>
    <col min="6410" max="6410" width="13.125" style="80" customWidth="1"/>
    <col min="6411" max="6411" width="9.75" style="80" customWidth="1"/>
    <col min="6412" max="6412" width="12.125" style="80" customWidth="1"/>
    <col min="6413" max="6413" width="6.625" style="80" customWidth="1"/>
    <col min="6414" max="6657" width="9" style="80"/>
    <col min="6658" max="6658" width="15" style="80" customWidth="1"/>
    <col min="6659" max="6659" width="6" style="80" customWidth="1"/>
    <col min="6660" max="6660" width="10.5" style="80" customWidth="1"/>
    <col min="6661" max="6661" width="12.375" style="80" customWidth="1"/>
    <col min="6662" max="6662" width="13.75" style="80" customWidth="1"/>
    <col min="6663" max="6663" width="11" style="80" customWidth="1"/>
    <col min="6664" max="6664" width="12.625" style="80" customWidth="1"/>
    <col min="6665" max="6665" width="10.25" style="80" customWidth="1"/>
    <col min="6666" max="6666" width="13.125" style="80" customWidth="1"/>
    <col min="6667" max="6667" width="9.75" style="80" customWidth="1"/>
    <col min="6668" max="6668" width="12.125" style="80" customWidth="1"/>
    <col min="6669" max="6669" width="6.625" style="80" customWidth="1"/>
    <col min="6670" max="6913" width="9" style="80"/>
    <col min="6914" max="6914" width="15" style="80" customWidth="1"/>
    <col min="6915" max="6915" width="6" style="80" customWidth="1"/>
    <col min="6916" max="6916" width="10.5" style="80" customWidth="1"/>
    <col min="6917" max="6917" width="12.375" style="80" customWidth="1"/>
    <col min="6918" max="6918" width="13.75" style="80" customWidth="1"/>
    <col min="6919" max="6919" width="11" style="80" customWidth="1"/>
    <col min="6920" max="6920" width="12.625" style="80" customWidth="1"/>
    <col min="6921" max="6921" width="10.25" style="80" customWidth="1"/>
    <col min="6922" max="6922" width="13.125" style="80" customWidth="1"/>
    <col min="6923" max="6923" width="9.75" style="80" customWidth="1"/>
    <col min="6924" max="6924" width="12.125" style="80" customWidth="1"/>
    <col min="6925" max="6925" width="6.625" style="80" customWidth="1"/>
    <col min="6926" max="7169" width="9" style="80"/>
    <col min="7170" max="7170" width="15" style="80" customWidth="1"/>
    <col min="7171" max="7171" width="6" style="80" customWidth="1"/>
    <col min="7172" max="7172" width="10.5" style="80" customWidth="1"/>
    <col min="7173" max="7173" width="12.375" style="80" customWidth="1"/>
    <col min="7174" max="7174" width="13.75" style="80" customWidth="1"/>
    <col min="7175" max="7175" width="11" style="80" customWidth="1"/>
    <col min="7176" max="7176" width="12.625" style="80" customWidth="1"/>
    <col min="7177" max="7177" width="10.25" style="80" customWidth="1"/>
    <col min="7178" max="7178" width="13.125" style="80" customWidth="1"/>
    <col min="7179" max="7179" width="9.75" style="80" customWidth="1"/>
    <col min="7180" max="7180" width="12.125" style="80" customWidth="1"/>
    <col min="7181" max="7181" width="6.625" style="80" customWidth="1"/>
    <col min="7182" max="7425" width="9" style="80"/>
    <col min="7426" max="7426" width="15" style="80" customWidth="1"/>
    <col min="7427" max="7427" width="6" style="80" customWidth="1"/>
    <col min="7428" max="7428" width="10.5" style="80" customWidth="1"/>
    <col min="7429" max="7429" width="12.375" style="80" customWidth="1"/>
    <col min="7430" max="7430" width="13.75" style="80" customWidth="1"/>
    <col min="7431" max="7431" width="11" style="80" customWidth="1"/>
    <col min="7432" max="7432" width="12.625" style="80" customWidth="1"/>
    <col min="7433" max="7433" width="10.25" style="80" customWidth="1"/>
    <col min="7434" max="7434" width="13.125" style="80" customWidth="1"/>
    <col min="7435" max="7435" width="9.75" style="80" customWidth="1"/>
    <col min="7436" max="7436" width="12.125" style="80" customWidth="1"/>
    <col min="7437" max="7437" width="6.625" style="80" customWidth="1"/>
    <col min="7438" max="7681" width="9" style="80"/>
    <col min="7682" max="7682" width="15" style="80" customWidth="1"/>
    <col min="7683" max="7683" width="6" style="80" customWidth="1"/>
    <col min="7684" max="7684" width="10.5" style="80" customWidth="1"/>
    <col min="7685" max="7685" width="12.375" style="80" customWidth="1"/>
    <col min="7686" max="7686" width="13.75" style="80" customWidth="1"/>
    <col min="7687" max="7687" width="11" style="80" customWidth="1"/>
    <col min="7688" max="7688" width="12.625" style="80" customWidth="1"/>
    <col min="7689" max="7689" width="10.25" style="80" customWidth="1"/>
    <col min="7690" max="7690" width="13.125" style="80" customWidth="1"/>
    <col min="7691" max="7691" width="9.75" style="80" customWidth="1"/>
    <col min="7692" max="7692" width="12.125" style="80" customWidth="1"/>
    <col min="7693" max="7693" width="6.625" style="80" customWidth="1"/>
    <col min="7694" max="7937" width="9" style="80"/>
    <col min="7938" max="7938" width="15" style="80" customWidth="1"/>
    <col min="7939" max="7939" width="6" style="80" customWidth="1"/>
    <col min="7940" max="7940" width="10.5" style="80" customWidth="1"/>
    <col min="7941" max="7941" width="12.375" style="80" customWidth="1"/>
    <col min="7942" max="7942" width="13.75" style="80" customWidth="1"/>
    <col min="7943" max="7943" width="11" style="80" customWidth="1"/>
    <col min="7944" max="7944" width="12.625" style="80" customWidth="1"/>
    <col min="7945" max="7945" width="10.25" style="80" customWidth="1"/>
    <col min="7946" max="7946" width="13.125" style="80" customWidth="1"/>
    <col min="7947" max="7947" width="9.75" style="80" customWidth="1"/>
    <col min="7948" max="7948" width="12.125" style="80" customWidth="1"/>
    <col min="7949" max="7949" width="6.625" style="80" customWidth="1"/>
    <col min="7950" max="8193" width="9" style="80"/>
    <col min="8194" max="8194" width="15" style="80" customWidth="1"/>
    <col min="8195" max="8195" width="6" style="80" customWidth="1"/>
    <col min="8196" max="8196" width="10.5" style="80" customWidth="1"/>
    <col min="8197" max="8197" width="12.375" style="80" customWidth="1"/>
    <col min="8198" max="8198" width="13.75" style="80" customWidth="1"/>
    <col min="8199" max="8199" width="11" style="80" customWidth="1"/>
    <col min="8200" max="8200" width="12.625" style="80" customWidth="1"/>
    <col min="8201" max="8201" width="10.25" style="80" customWidth="1"/>
    <col min="8202" max="8202" width="13.125" style="80" customWidth="1"/>
    <col min="8203" max="8203" width="9.75" style="80" customWidth="1"/>
    <col min="8204" max="8204" width="12.125" style="80" customWidth="1"/>
    <col min="8205" max="8205" width="6.625" style="80" customWidth="1"/>
    <col min="8206" max="8449" width="9" style="80"/>
    <col min="8450" max="8450" width="15" style="80" customWidth="1"/>
    <col min="8451" max="8451" width="6" style="80" customWidth="1"/>
    <col min="8452" max="8452" width="10.5" style="80" customWidth="1"/>
    <col min="8453" max="8453" width="12.375" style="80" customWidth="1"/>
    <col min="8454" max="8454" width="13.75" style="80" customWidth="1"/>
    <col min="8455" max="8455" width="11" style="80" customWidth="1"/>
    <col min="8456" max="8456" width="12.625" style="80" customWidth="1"/>
    <col min="8457" max="8457" width="10.25" style="80" customWidth="1"/>
    <col min="8458" max="8458" width="13.125" style="80" customWidth="1"/>
    <col min="8459" max="8459" width="9.75" style="80" customWidth="1"/>
    <col min="8460" max="8460" width="12.125" style="80" customWidth="1"/>
    <col min="8461" max="8461" width="6.625" style="80" customWidth="1"/>
    <col min="8462" max="8705" width="9" style="80"/>
    <col min="8706" max="8706" width="15" style="80" customWidth="1"/>
    <col min="8707" max="8707" width="6" style="80" customWidth="1"/>
    <col min="8708" max="8708" width="10.5" style="80" customWidth="1"/>
    <col min="8709" max="8709" width="12.375" style="80" customWidth="1"/>
    <col min="8710" max="8710" width="13.75" style="80" customWidth="1"/>
    <col min="8711" max="8711" width="11" style="80" customWidth="1"/>
    <col min="8712" max="8712" width="12.625" style="80" customWidth="1"/>
    <col min="8713" max="8713" width="10.25" style="80" customWidth="1"/>
    <col min="8714" max="8714" width="13.125" style="80" customWidth="1"/>
    <col min="8715" max="8715" width="9.75" style="80" customWidth="1"/>
    <col min="8716" max="8716" width="12.125" style="80" customWidth="1"/>
    <col min="8717" max="8717" width="6.625" style="80" customWidth="1"/>
    <col min="8718" max="8961" width="9" style="80"/>
    <col min="8962" max="8962" width="15" style="80" customWidth="1"/>
    <col min="8963" max="8963" width="6" style="80" customWidth="1"/>
    <col min="8964" max="8964" width="10.5" style="80" customWidth="1"/>
    <col min="8965" max="8965" width="12.375" style="80" customWidth="1"/>
    <col min="8966" max="8966" width="13.75" style="80" customWidth="1"/>
    <col min="8967" max="8967" width="11" style="80" customWidth="1"/>
    <col min="8968" max="8968" width="12.625" style="80" customWidth="1"/>
    <col min="8969" max="8969" width="10.25" style="80" customWidth="1"/>
    <col min="8970" max="8970" width="13.125" style="80" customWidth="1"/>
    <col min="8971" max="8971" width="9.75" style="80" customWidth="1"/>
    <col min="8972" max="8972" width="12.125" style="80" customWidth="1"/>
    <col min="8973" max="8973" width="6.625" style="80" customWidth="1"/>
    <col min="8974" max="9217" width="9" style="80"/>
    <col min="9218" max="9218" width="15" style="80" customWidth="1"/>
    <col min="9219" max="9219" width="6" style="80" customWidth="1"/>
    <col min="9220" max="9220" width="10.5" style="80" customWidth="1"/>
    <col min="9221" max="9221" width="12.375" style="80" customWidth="1"/>
    <col min="9222" max="9222" width="13.75" style="80" customWidth="1"/>
    <col min="9223" max="9223" width="11" style="80" customWidth="1"/>
    <col min="9224" max="9224" width="12.625" style="80" customWidth="1"/>
    <col min="9225" max="9225" width="10.25" style="80" customWidth="1"/>
    <col min="9226" max="9226" width="13.125" style="80" customWidth="1"/>
    <col min="9227" max="9227" width="9.75" style="80" customWidth="1"/>
    <col min="9228" max="9228" width="12.125" style="80" customWidth="1"/>
    <col min="9229" max="9229" width="6.625" style="80" customWidth="1"/>
    <col min="9230" max="9473" width="9" style="80"/>
    <col min="9474" max="9474" width="15" style="80" customWidth="1"/>
    <col min="9475" max="9475" width="6" style="80" customWidth="1"/>
    <col min="9476" max="9476" width="10.5" style="80" customWidth="1"/>
    <col min="9477" max="9477" width="12.375" style="80" customWidth="1"/>
    <col min="9478" max="9478" width="13.75" style="80" customWidth="1"/>
    <col min="9479" max="9479" width="11" style="80" customWidth="1"/>
    <col min="9480" max="9480" width="12.625" style="80" customWidth="1"/>
    <col min="9481" max="9481" width="10.25" style="80" customWidth="1"/>
    <col min="9482" max="9482" width="13.125" style="80" customWidth="1"/>
    <col min="9483" max="9483" width="9.75" style="80" customWidth="1"/>
    <col min="9484" max="9484" width="12.125" style="80" customWidth="1"/>
    <col min="9485" max="9485" width="6.625" style="80" customWidth="1"/>
    <col min="9486" max="9729" width="9" style="80"/>
    <col min="9730" max="9730" width="15" style="80" customWidth="1"/>
    <col min="9731" max="9731" width="6" style="80" customWidth="1"/>
    <col min="9732" max="9732" width="10.5" style="80" customWidth="1"/>
    <col min="9733" max="9733" width="12.375" style="80" customWidth="1"/>
    <col min="9734" max="9734" width="13.75" style="80" customWidth="1"/>
    <col min="9735" max="9735" width="11" style="80" customWidth="1"/>
    <col min="9736" max="9736" width="12.625" style="80" customWidth="1"/>
    <col min="9737" max="9737" width="10.25" style="80" customWidth="1"/>
    <col min="9738" max="9738" width="13.125" style="80" customWidth="1"/>
    <col min="9739" max="9739" width="9.75" style="80" customWidth="1"/>
    <col min="9740" max="9740" width="12.125" style="80" customWidth="1"/>
    <col min="9741" max="9741" width="6.625" style="80" customWidth="1"/>
    <col min="9742" max="9985" width="9" style="80"/>
    <col min="9986" max="9986" width="15" style="80" customWidth="1"/>
    <col min="9987" max="9987" width="6" style="80" customWidth="1"/>
    <col min="9988" max="9988" width="10.5" style="80" customWidth="1"/>
    <col min="9989" max="9989" width="12.375" style="80" customWidth="1"/>
    <col min="9990" max="9990" width="13.75" style="80" customWidth="1"/>
    <col min="9991" max="9991" width="11" style="80" customWidth="1"/>
    <col min="9992" max="9992" width="12.625" style="80" customWidth="1"/>
    <col min="9993" max="9993" width="10.25" style="80" customWidth="1"/>
    <col min="9994" max="9994" width="13.125" style="80" customWidth="1"/>
    <col min="9995" max="9995" width="9.75" style="80" customWidth="1"/>
    <col min="9996" max="9996" width="12.125" style="80" customWidth="1"/>
    <col min="9997" max="9997" width="6.625" style="80" customWidth="1"/>
    <col min="9998" max="10241" width="9" style="80"/>
    <col min="10242" max="10242" width="15" style="80" customWidth="1"/>
    <col min="10243" max="10243" width="6" style="80" customWidth="1"/>
    <col min="10244" max="10244" width="10.5" style="80" customWidth="1"/>
    <col min="10245" max="10245" width="12.375" style="80" customWidth="1"/>
    <col min="10246" max="10246" width="13.75" style="80" customWidth="1"/>
    <col min="10247" max="10247" width="11" style="80" customWidth="1"/>
    <col min="10248" max="10248" width="12.625" style="80" customWidth="1"/>
    <col min="10249" max="10249" width="10.25" style="80" customWidth="1"/>
    <col min="10250" max="10250" width="13.125" style="80" customWidth="1"/>
    <col min="10251" max="10251" width="9.75" style="80" customWidth="1"/>
    <col min="10252" max="10252" width="12.125" style="80" customWidth="1"/>
    <col min="10253" max="10253" width="6.625" style="80" customWidth="1"/>
    <col min="10254" max="10497" width="9" style="80"/>
    <col min="10498" max="10498" width="15" style="80" customWidth="1"/>
    <col min="10499" max="10499" width="6" style="80" customWidth="1"/>
    <col min="10500" max="10500" width="10.5" style="80" customWidth="1"/>
    <col min="10501" max="10501" width="12.375" style="80" customWidth="1"/>
    <col min="10502" max="10502" width="13.75" style="80" customWidth="1"/>
    <col min="10503" max="10503" width="11" style="80" customWidth="1"/>
    <col min="10504" max="10504" width="12.625" style="80" customWidth="1"/>
    <col min="10505" max="10505" width="10.25" style="80" customWidth="1"/>
    <col min="10506" max="10506" width="13.125" style="80" customWidth="1"/>
    <col min="10507" max="10507" width="9.75" style="80" customWidth="1"/>
    <col min="10508" max="10508" width="12.125" style="80" customWidth="1"/>
    <col min="10509" max="10509" width="6.625" style="80" customWidth="1"/>
    <col min="10510" max="10753" width="9" style="80"/>
    <col min="10754" max="10754" width="15" style="80" customWidth="1"/>
    <col min="10755" max="10755" width="6" style="80" customWidth="1"/>
    <col min="10756" max="10756" width="10.5" style="80" customWidth="1"/>
    <col min="10757" max="10757" width="12.375" style="80" customWidth="1"/>
    <col min="10758" max="10758" width="13.75" style="80" customWidth="1"/>
    <col min="10759" max="10759" width="11" style="80" customWidth="1"/>
    <col min="10760" max="10760" width="12.625" style="80" customWidth="1"/>
    <col min="10761" max="10761" width="10.25" style="80" customWidth="1"/>
    <col min="10762" max="10762" width="13.125" style="80" customWidth="1"/>
    <col min="10763" max="10763" width="9.75" style="80" customWidth="1"/>
    <col min="10764" max="10764" width="12.125" style="80" customWidth="1"/>
    <col min="10765" max="10765" width="6.625" style="80" customWidth="1"/>
    <col min="10766" max="11009" width="9" style="80"/>
    <col min="11010" max="11010" width="15" style="80" customWidth="1"/>
    <col min="11011" max="11011" width="6" style="80" customWidth="1"/>
    <col min="11012" max="11012" width="10.5" style="80" customWidth="1"/>
    <col min="11013" max="11013" width="12.375" style="80" customWidth="1"/>
    <col min="11014" max="11014" width="13.75" style="80" customWidth="1"/>
    <col min="11015" max="11015" width="11" style="80" customWidth="1"/>
    <col min="11016" max="11016" width="12.625" style="80" customWidth="1"/>
    <col min="11017" max="11017" width="10.25" style="80" customWidth="1"/>
    <col min="11018" max="11018" width="13.125" style="80" customWidth="1"/>
    <col min="11019" max="11019" width="9.75" style="80" customWidth="1"/>
    <col min="11020" max="11020" width="12.125" style="80" customWidth="1"/>
    <col min="11021" max="11021" width="6.625" style="80" customWidth="1"/>
    <col min="11022" max="11265" width="9" style="80"/>
    <col min="11266" max="11266" width="15" style="80" customWidth="1"/>
    <col min="11267" max="11267" width="6" style="80" customWidth="1"/>
    <col min="11268" max="11268" width="10.5" style="80" customWidth="1"/>
    <col min="11269" max="11269" width="12.375" style="80" customWidth="1"/>
    <col min="11270" max="11270" width="13.75" style="80" customWidth="1"/>
    <col min="11271" max="11271" width="11" style="80" customWidth="1"/>
    <col min="11272" max="11272" width="12.625" style="80" customWidth="1"/>
    <col min="11273" max="11273" width="10.25" style="80" customWidth="1"/>
    <col min="11274" max="11274" width="13.125" style="80" customWidth="1"/>
    <col min="11275" max="11275" width="9.75" style="80" customWidth="1"/>
    <col min="11276" max="11276" width="12.125" style="80" customWidth="1"/>
    <col min="11277" max="11277" width="6.625" style="80" customWidth="1"/>
    <col min="11278" max="11521" width="9" style="80"/>
    <col min="11522" max="11522" width="15" style="80" customWidth="1"/>
    <col min="11523" max="11523" width="6" style="80" customWidth="1"/>
    <col min="11524" max="11524" width="10.5" style="80" customWidth="1"/>
    <col min="11525" max="11525" width="12.375" style="80" customWidth="1"/>
    <col min="11526" max="11526" width="13.75" style="80" customWidth="1"/>
    <col min="11527" max="11527" width="11" style="80" customWidth="1"/>
    <col min="11528" max="11528" width="12.625" style="80" customWidth="1"/>
    <col min="11529" max="11529" width="10.25" style="80" customWidth="1"/>
    <col min="11530" max="11530" width="13.125" style="80" customWidth="1"/>
    <col min="11531" max="11531" width="9.75" style="80" customWidth="1"/>
    <col min="11532" max="11532" width="12.125" style="80" customWidth="1"/>
    <col min="11533" max="11533" width="6.625" style="80" customWidth="1"/>
    <col min="11534" max="11777" width="9" style="80"/>
    <col min="11778" max="11778" width="15" style="80" customWidth="1"/>
    <col min="11779" max="11779" width="6" style="80" customWidth="1"/>
    <col min="11780" max="11780" width="10.5" style="80" customWidth="1"/>
    <col min="11781" max="11781" width="12.375" style="80" customWidth="1"/>
    <col min="11782" max="11782" width="13.75" style="80" customWidth="1"/>
    <col min="11783" max="11783" width="11" style="80" customWidth="1"/>
    <col min="11784" max="11784" width="12.625" style="80" customWidth="1"/>
    <col min="11785" max="11785" width="10.25" style="80" customWidth="1"/>
    <col min="11786" max="11786" width="13.125" style="80" customWidth="1"/>
    <col min="11787" max="11787" width="9.75" style="80" customWidth="1"/>
    <col min="11788" max="11788" width="12.125" style="80" customWidth="1"/>
    <col min="11789" max="11789" width="6.625" style="80" customWidth="1"/>
    <col min="11790" max="12033" width="9" style="80"/>
    <col min="12034" max="12034" width="15" style="80" customWidth="1"/>
    <col min="12035" max="12035" width="6" style="80" customWidth="1"/>
    <col min="12036" max="12036" width="10.5" style="80" customWidth="1"/>
    <col min="12037" max="12037" width="12.375" style="80" customWidth="1"/>
    <col min="12038" max="12038" width="13.75" style="80" customWidth="1"/>
    <col min="12039" max="12039" width="11" style="80" customWidth="1"/>
    <col min="12040" max="12040" width="12.625" style="80" customWidth="1"/>
    <col min="12041" max="12041" width="10.25" style="80" customWidth="1"/>
    <col min="12042" max="12042" width="13.125" style="80" customWidth="1"/>
    <col min="12043" max="12043" width="9.75" style="80" customWidth="1"/>
    <col min="12044" max="12044" width="12.125" style="80" customWidth="1"/>
    <col min="12045" max="12045" width="6.625" style="80" customWidth="1"/>
    <col min="12046" max="12289" width="9" style="80"/>
    <col min="12290" max="12290" width="15" style="80" customWidth="1"/>
    <col min="12291" max="12291" width="6" style="80" customWidth="1"/>
    <col min="12292" max="12292" width="10.5" style="80" customWidth="1"/>
    <col min="12293" max="12293" width="12.375" style="80" customWidth="1"/>
    <col min="12294" max="12294" width="13.75" style="80" customWidth="1"/>
    <col min="12295" max="12295" width="11" style="80" customWidth="1"/>
    <col min="12296" max="12296" width="12.625" style="80" customWidth="1"/>
    <col min="12297" max="12297" width="10.25" style="80" customWidth="1"/>
    <col min="12298" max="12298" width="13.125" style="80" customWidth="1"/>
    <col min="12299" max="12299" width="9.75" style="80" customWidth="1"/>
    <col min="12300" max="12300" width="12.125" style="80" customWidth="1"/>
    <col min="12301" max="12301" width="6.625" style="80" customWidth="1"/>
    <col min="12302" max="12545" width="9" style="80"/>
    <col min="12546" max="12546" width="15" style="80" customWidth="1"/>
    <col min="12547" max="12547" width="6" style="80" customWidth="1"/>
    <col min="12548" max="12548" width="10.5" style="80" customWidth="1"/>
    <col min="12549" max="12549" width="12.375" style="80" customWidth="1"/>
    <col min="12550" max="12550" width="13.75" style="80" customWidth="1"/>
    <col min="12551" max="12551" width="11" style="80" customWidth="1"/>
    <col min="12552" max="12552" width="12.625" style="80" customWidth="1"/>
    <col min="12553" max="12553" width="10.25" style="80" customWidth="1"/>
    <col min="12554" max="12554" width="13.125" style="80" customWidth="1"/>
    <col min="12555" max="12555" width="9.75" style="80" customWidth="1"/>
    <col min="12556" max="12556" width="12.125" style="80" customWidth="1"/>
    <col min="12557" max="12557" width="6.625" style="80" customWidth="1"/>
    <col min="12558" max="12801" width="9" style="80"/>
    <col min="12802" max="12802" width="15" style="80" customWidth="1"/>
    <col min="12803" max="12803" width="6" style="80" customWidth="1"/>
    <col min="12804" max="12804" width="10.5" style="80" customWidth="1"/>
    <col min="12805" max="12805" width="12.375" style="80" customWidth="1"/>
    <col min="12806" max="12806" width="13.75" style="80" customWidth="1"/>
    <col min="12807" max="12807" width="11" style="80" customWidth="1"/>
    <col min="12808" max="12808" width="12.625" style="80" customWidth="1"/>
    <col min="12809" max="12809" width="10.25" style="80" customWidth="1"/>
    <col min="12810" max="12810" width="13.125" style="80" customWidth="1"/>
    <col min="12811" max="12811" width="9.75" style="80" customWidth="1"/>
    <col min="12812" max="12812" width="12.125" style="80" customWidth="1"/>
    <col min="12813" max="12813" width="6.625" style="80" customWidth="1"/>
    <col min="12814" max="13057" width="9" style="80"/>
    <col min="13058" max="13058" width="15" style="80" customWidth="1"/>
    <col min="13059" max="13059" width="6" style="80" customWidth="1"/>
    <col min="13060" max="13060" width="10.5" style="80" customWidth="1"/>
    <col min="13061" max="13061" width="12.375" style="80" customWidth="1"/>
    <col min="13062" max="13062" width="13.75" style="80" customWidth="1"/>
    <col min="13063" max="13063" width="11" style="80" customWidth="1"/>
    <col min="13064" max="13064" width="12.625" style="80" customWidth="1"/>
    <col min="13065" max="13065" width="10.25" style="80" customWidth="1"/>
    <col min="13066" max="13066" width="13.125" style="80" customWidth="1"/>
    <col min="13067" max="13067" width="9.75" style="80" customWidth="1"/>
    <col min="13068" max="13068" width="12.125" style="80" customWidth="1"/>
    <col min="13069" max="13069" width="6.625" style="80" customWidth="1"/>
    <col min="13070" max="13313" width="9" style="80"/>
    <col min="13314" max="13314" width="15" style="80" customWidth="1"/>
    <col min="13315" max="13315" width="6" style="80" customWidth="1"/>
    <col min="13316" max="13316" width="10.5" style="80" customWidth="1"/>
    <col min="13317" max="13317" width="12.375" style="80" customWidth="1"/>
    <col min="13318" max="13318" width="13.75" style="80" customWidth="1"/>
    <col min="13319" max="13319" width="11" style="80" customWidth="1"/>
    <col min="13320" max="13320" width="12.625" style="80" customWidth="1"/>
    <col min="13321" max="13321" width="10.25" style="80" customWidth="1"/>
    <col min="13322" max="13322" width="13.125" style="80" customWidth="1"/>
    <col min="13323" max="13323" width="9.75" style="80" customWidth="1"/>
    <col min="13324" max="13324" width="12.125" style="80" customWidth="1"/>
    <col min="13325" max="13325" width="6.625" style="80" customWidth="1"/>
    <col min="13326" max="13569" width="9" style="80"/>
    <col min="13570" max="13570" width="15" style="80" customWidth="1"/>
    <col min="13571" max="13571" width="6" style="80" customWidth="1"/>
    <col min="13572" max="13572" width="10.5" style="80" customWidth="1"/>
    <col min="13573" max="13573" width="12.375" style="80" customWidth="1"/>
    <col min="13574" max="13574" width="13.75" style="80" customWidth="1"/>
    <col min="13575" max="13575" width="11" style="80" customWidth="1"/>
    <col min="13576" max="13576" width="12.625" style="80" customWidth="1"/>
    <col min="13577" max="13577" width="10.25" style="80" customWidth="1"/>
    <col min="13578" max="13578" width="13.125" style="80" customWidth="1"/>
    <col min="13579" max="13579" width="9.75" style="80" customWidth="1"/>
    <col min="13580" max="13580" width="12.125" style="80" customWidth="1"/>
    <col min="13581" max="13581" width="6.625" style="80" customWidth="1"/>
    <col min="13582" max="13825" width="9" style="80"/>
    <col min="13826" max="13826" width="15" style="80" customWidth="1"/>
    <col min="13827" max="13827" width="6" style="80" customWidth="1"/>
    <col min="13828" max="13828" width="10.5" style="80" customWidth="1"/>
    <col min="13829" max="13829" width="12.375" style="80" customWidth="1"/>
    <col min="13830" max="13830" width="13.75" style="80" customWidth="1"/>
    <col min="13831" max="13831" width="11" style="80" customWidth="1"/>
    <col min="13832" max="13832" width="12.625" style="80" customWidth="1"/>
    <col min="13833" max="13833" width="10.25" style="80" customWidth="1"/>
    <col min="13834" max="13834" width="13.125" style="80" customWidth="1"/>
    <col min="13835" max="13835" width="9.75" style="80" customWidth="1"/>
    <col min="13836" max="13836" width="12.125" style="80" customWidth="1"/>
    <col min="13837" max="13837" width="6.625" style="80" customWidth="1"/>
    <col min="13838" max="14081" width="9" style="80"/>
    <col min="14082" max="14082" width="15" style="80" customWidth="1"/>
    <col min="14083" max="14083" width="6" style="80" customWidth="1"/>
    <col min="14084" max="14084" width="10.5" style="80" customWidth="1"/>
    <col min="14085" max="14085" width="12.375" style="80" customWidth="1"/>
    <col min="14086" max="14086" width="13.75" style="80" customWidth="1"/>
    <col min="14087" max="14087" width="11" style="80" customWidth="1"/>
    <col min="14088" max="14088" width="12.625" style="80" customWidth="1"/>
    <col min="14089" max="14089" width="10.25" style="80" customWidth="1"/>
    <col min="14090" max="14090" width="13.125" style="80" customWidth="1"/>
    <col min="14091" max="14091" width="9.75" style="80" customWidth="1"/>
    <col min="14092" max="14092" width="12.125" style="80" customWidth="1"/>
    <col min="14093" max="14093" width="6.625" style="80" customWidth="1"/>
    <col min="14094" max="14337" width="9" style="80"/>
    <col min="14338" max="14338" width="15" style="80" customWidth="1"/>
    <col min="14339" max="14339" width="6" style="80" customWidth="1"/>
    <col min="14340" max="14340" width="10.5" style="80" customWidth="1"/>
    <col min="14341" max="14341" width="12.375" style="80" customWidth="1"/>
    <col min="14342" max="14342" width="13.75" style="80" customWidth="1"/>
    <col min="14343" max="14343" width="11" style="80" customWidth="1"/>
    <col min="14344" max="14344" width="12.625" style="80" customWidth="1"/>
    <col min="14345" max="14345" width="10.25" style="80" customWidth="1"/>
    <col min="14346" max="14346" width="13.125" style="80" customWidth="1"/>
    <col min="14347" max="14347" width="9.75" style="80" customWidth="1"/>
    <col min="14348" max="14348" width="12.125" style="80" customWidth="1"/>
    <col min="14349" max="14349" width="6.625" style="80" customWidth="1"/>
    <col min="14350" max="14593" width="9" style="80"/>
    <col min="14594" max="14594" width="15" style="80" customWidth="1"/>
    <col min="14595" max="14595" width="6" style="80" customWidth="1"/>
    <col min="14596" max="14596" width="10.5" style="80" customWidth="1"/>
    <col min="14597" max="14597" width="12.375" style="80" customWidth="1"/>
    <col min="14598" max="14598" width="13.75" style="80" customWidth="1"/>
    <col min="14599" max="14599" width="11" style="80" customWidth="1"/>
    <col min="14600" max="14600" width="12.625" style="80" customWidth="1"/>
    <col min="14601" max="14601" width="10.25" style="80" customWidth="1"/>
    <col min="14602" max="14602" width="13.125" style="80" customWidth="1"/>
    <col min="14603" max="14603" width="9.75" style="80" customWidth="1"/>
    <col min="14604" max="14604" width="12.125" style="80" customWidth="1"/>
    <col min="14605" max="14605" width="6.625" style="80" customWidth="1"/>
    <col min="14606" max="14849" width="9" style="80"/>
    <col min="14850" max="14850" width="15" style="80" customWidth="1"/>
    <col min="14851" max="14851" width="6" style="80" customWidth="1"/>
    <col min="14852" max="14852" width="10.5" style="80" customWidth="1"/>
    <col min="14853" max="14853" width="12.375" style="80" customWidth="1"/>
    <col min="14854" max="14854" width="13.75" style="80" customWidth="1"/>
    <col min="14855" max="14855" width="11" style="80" customWidth="1"/>
    <col min="14856" max="14856" width="12.625" style="80" customWidth="1"/>
    <col min="14857" max="14857" width="10.25" style="80" customWidth="1"/>
    <col min="14858" max="14858" width="13.125" style="80" customWidth="1"/>
    <col min="14859" max="14859" width="9.75" style="80" customWidth="1"/>
    <col min="14860" max="14860" width="12.125" style="80" customWidth="1"/>
    <col min="14861" max="14861" width="6.625" style="80" customWidth="1"/>
    <col min="14862" max="15105" width="9" style="80"/>
    <col min="15106" max="15106" width="15" style="80" customWidth="1"/>
    <col min="15107" max="15107" width="6" style="80" customWidth="1"/>
    <col min="15108" max="15108" width="10.5" style="80" customWidth="1"/>
    <col min="15109" max="15109" width="12.375" style="80" customWidth="1"/>
    <col min="15110" max="15110" width="13.75" style="80" customWidth="1"/>
    <col min="15111" max="15111" width="11" style="80" customWidth="1"/>
    <col min="15112" max="15112" width="12.625" style="80" customWidth="1"/>
    <col min="15113" max="15113" width="10.25" style="80" customWidth="1"/>
    <col min="15114" max="15114" width="13.125" style="80" customWidth="1"/>
    <col min="15115" max="15115" width="9.75" style="80" customWidth="1"/>
    <col min="15116" max="15116" width="12.125" style="80" customWidth="1"/>
    <col min="15117" max="15117" width="6.625" style="80" customWidth="1"/>
    <col min="15118" max="15361" width="9" style="80"/>
    <col min="15362" max="15362" width="15" style="80" customWidth="1"/>
    <col min="15363" max="15363" width="6" style="80" customWidth="1"/>
    <col min="15364" max="15364" width="10.5" style="80" customWidth="1"/>
    <col min="15365" max="15365" width="12.375" style="80" customWidth="1"/>
    <col min="15366" max="15366" width="13.75" style="80" customWidth="1"/>
    <col min="15367" max="15367" width="11" style="80" customWidth="1"/>
    <col min="15368" max="15368" width="12.625" style="80" customWidth="1"/>
    <col min="15369" max="15369" width="10.25" style="80" customWidth="1"/>
    <col min="15370" max="15370" width="13.125" style="80" customWidth="1"/>
    <col min="15371" max="15371" width="9.75" style="80" customWidth="1"/>
    <col min="15372" max="15372" width="12.125" style="80" customWidth="1"/>
    <col min="15373" max="15373" width="6.625" style="80" customWidth="1"/>
    <col min="15374" max="15617" width="9" style="80"/>
    <col min="15618" max="15618" width="15" style="80" customWidth="1"/>
    <col min="15619" max="15619" width="6" style="80" customWidth="1"/>
    <col min="15620" max="15620" width="10.5" style="80" customWidth="1"/>
    <col min="15621" max="15621" width="12.375" style="80" customWidth="1"/>
    <col min="15622" max="15622" width="13.75" style="80" customWidth="1"/>
    <col min="15623" max="15623" width="11" style="80" customWidth="1"/>
    <col min="15624" max="15624" width="12.625" style="80" customWidth="1"/>
    <col min="15625" max="15625" width="10.25" style="80" customWidth="1"/>
    <col min="15626" max="15626" width="13.125" style="80" customWidth="1"/>
    <col min="15627" max="15627" width="9.75" style="80" customWidth="1"/>
    <col min="15628" max="15628" width="12.125" style="80" customWidth="1"/>
    <col min="15629" max="15629" width="6.625" style="80" customWidth="1"/>
    <col min="15630" max="15873" width="9" style="80"/>
    <col min="15874" max="15874" width="15" style="80" customWidth="1"/>
    <col min="15875" max="15875" width="6" style="80" customWidth="1"/>
    <col min="15876" max="15876" width="10.5" style="80" customWidth="1"/>
    <col min="15877" max="15877" width="12.375" style="80" customWidth="1"/>
    <col min="15878" max="15878" width="13.75" style="80" customWidth="1"/>
    <col min="15879" max="15879" width="11" style="80" customWidth="1"/>
    <col min="15880" max="15880" width="12.625" style="80" customWidth="1"/>
    <col min="15881" max="15881" width="10.25" style="80" customWidth="1"/>
    <col min="15882" max="15882" width="13.125" style="80" customWidth="1"/>
    <col min="15883" max="15883" width="9.75" style="80" customWidth="1"/>
    <col min="15884" max="15884" width="12.125" style="80" customWidth="1"/>
    <col min="15885" max="15885" width="6.625" style="80" customWidth="1"/>
    <col min="15886" max="16129" width="9" style="80"/>
    <col min="16130" max="16130" width="15" style="80" customWidth="1"/>
    <col min="16131" max="16131" width="6" style="80" customWidth="1"/>
    <col min="16132" max="16132" width="10.5" style="80" customWidth="1"/>
    <col min="16133" max="16133" width="12.375" style="80" customWidth="1"/>
    <col min="16134" max="16134" width="13.75" style="80" customWidth="1"/>
    <col min="16135" max="16135" width="11" style="80" customWidth="1"/>
    <col min="16136" max="16136" width="12.625" style="80" customWidth="1"/>
    <col min="16137" max="16137" width="10.25" style="80" customWidth="1"/>
    <col min="16138" max="16138" width="13.125" style="80" customWidth="1"/>
    <col min="16139" max="16139" width="9.75" style="80" customWidth="1"/>
    <col min="16140" max="16140" width="12.125" style="80" customWidth="1"/>
    <col min="16141" max="16141" width="6.625" style="80" customWidth="1"/>
    <col min="16142" max="16384" width="9" style="80"/>
  </cols>
  <sheetData>
    <row r="1" spans="1:15" ht="30" customHeight="1">
      <c r="A1" s="842" t="s">
        <v>1381</v>
      </c>
      <c r="B1" s="842"/>
      <c r="C1" s="842"/>
      <c r="D1" s="842"/>
      <c r="E1" s="842"/>
      <c r="F1" s="842"/>
      <c r="G1" s="842"/>
      <c r="H1" s="842"/>
      <c r="I1" s="842"/>
      <c r="J1" s="842"/>
      <c r="K1" s="842"/>
      <c r="L1" s="842"/>
      <c r="M1" s="842"/>
      <c r="N1" s="79"/>
    </row>
    <row r="2" spans="1:15" ht="24.75" customHeight="1">
      <c r="A2" s="81"/>
      <c r="B2" s="81"/>
      <c r="C2" s="527"/>
      <c r="D2" s="527"/>
      <c r="E2" s="527"/>
      <c r="F2" s="527"/>
      <c r="G2" s="527"/>
      <c r="H2" s="527"/>
      <c r="I2" s="527"/>
      <c r="J2" s="527"/>
      <c r="K2" s="527"/>
      <c r="L2" s="843" t="s">
        <v>558</v>
      </c>
      <c r="M2" s="843"/>
      <c r="N2" s="79"/>
    </row>
    <row r="3" spans="1:15" s="83" customFormat="1" ht="30" customHeight="1">
      <c r="A3" s="853" t="s">
        <v>559</v>
      </c>
      <c r="B3" s="853" t="s">
        <v>560</v>
      </c>
      <c r="C3" s="848" t="s">
        <v>553</v>
      </c>
      <c r="D3" s="848" t="s">
        <v>554</v>
      </c>
      <c r="E3" s="848" t="s">
        <v>561</v>
      </c>
      <c r="F3" s="848"/>
      <c r="G3" s="848" t="s">
        <v>562</v>
      </c>
      <c r="H3" s="848"/>
      <c r="I3" s="848" t="s">
        <v>563</v>
      </c>
      <c r="J3" s="848"/>
      <c r="K3" s="848" t="s">
        <v>564</v>
      </c>
      <c r="L3" s="848"/>
      <c r="M3" s="848" t="s">
        <v>555</v>
      </c>
    </row>
    <row r="4" spans="1:15" s="83" customFormat="1" ht="30" customHeight="1" thickBot="1">
      <c r="A4" s="854"/>
      <c r="B4" s="854"/>
      <c r="C4" s="849"/>
      <c r="D4" s="849"/>
      <c r="E4" s="528" t="s">
        <v>566</v>
      </c>
      <c r="F4" s="528" t="s">
        <v>556</v>
      </c>
      <c r="G4" s="528" t="s">
        <v>566</v>
      </c>
      <c r="H4" s="528" t="s">
        <v>556</v>
      </c>
      <c r="I4" s="528" t="s">
        <v>566</v>
      </c>
      <c r="J4" s="528" t="s">
        <v>556</v>
      </c>
      <c r="K4" s="528" t="s">
        <v>566</v>
      </c>
      <c r="L4" s="528" t="s">
        <v>556</v>
      </c>
      <c r="M4" s="849"/>
    </row>
    <row r="5" spans="1:15" s="83" customFormat="1" ht="30" customHeight="1" thickTop="1">
      <c r="A5" s="85" t="e">
        <f>INDEX(수량,1,1)</f>
        <v>#REF!</v>
      </c>
      <c r="B5" s="86" t="e">
        <f>INDEX(수량,1,2)</f>
        <v>#REF!</v>
      </c>
      <c r="C5" s="87" t="e">
        <f>IF(B6=0,"","ha")</f>
        <v>#REF!</v>
      </c>
      <c r="D5" s="88" t="e">
        <f>INDEX(수량,1,4)</f>
        <v>#REF!</v>
      </c>
      <c r="E5" s="91" t="e">
        <f ca="1">G5+I5+K5</f>
        <v>#REF!</v>
      </c>
      <c r="F5" s="541" t="e">
        <f ca="1">H5+J5+L5</f>
        <v>#REF!</v>
      </c>
      <c r="G5" s="541" t="e">
        <f ca="1">OFFSET(덩굴걷기단가산출서!$A$1,INT((ROW()-5))*30+19,10)</f>
        <v>#REF!</v>
      </c>
      <c r="H5" s="541" t="e">
        <f ca="1">ROUNDDOWN($D5*G5,0)</f>
        <v>#REF!</v>
      </c>
      <c r="I5" s="541" t="e">
        <f ca="1">OFFSET(덩굴걷기단가산출서!$A$1,INT((ROW()-5))*30+20,10)</f>
        <v>#REF!</v>
      </c>
      <c r="J5" s="541" t="e">
        <f ca="1">ROUNDDOWN($D5*I5,0)</f>
        <v>#REF!</v>
      </c>
      <c r="K5" s="541"/>
      <c r="L5" s="541" t="e">
        <f>ROUNDDOWN($D5*K5,0)</f>
        <v>#REF!</v>
      </c>
      <c r="M5" s="91"/>
    </row>
    <row r="6" spans="1:15" ht="30" customHeight="1">
      <c r="A6" s="89" t="e">
        <f>INDEX(수량,2,1)</f>
        <v>#REF!</v>
      </c>
      <c r="B6" s="90" t="e">
        <f>INDEX(수량,2,2)</f>
        <v>#REF!</v>
      </c>
      <c r="C6" s="91" t="e">
        <f>IF(B6=0,"","ha")</f>
        <v>#REF!</v>
      </c>
      <c r="D6" s="92" t="e">
        <f>INDEX(수량,2,4)</f>
        <v>#REF!</v>
      </c>
      <c r="E6" s="91" t="e">
        <f ca="1">G6+I6+K6</f>
        <v>#REF!</v>
      </c>
      <c r="F6" s="93" t="e">
        <f ca="1">H6+J6+L6</f>
        <v>#REF!</v>
      </c>
      <c r="G6" s="93" t="e">
        <f ca="1">OFFSET(덩굴걷기단가산출서!$A$1,INT((ROW()-5))*30+19,10)</f>
        <v>#REF!</v>
      </c>
      <c r="H6" s="93" t="e">
        <f ca="1">ROUNDDOWN($D6*G6,0)</f>
        <v>#REF!</v>
      </c>
      <c r="I6" s="93" t="e">
        <f ca="1">OFFSET(덩굴걷기단가산출서!$A$1,INT((ROW()-5))*30+20,10)</f>
        <v>#REF!</v>
      </c>
      <c r="J6" s="93" t="e">
        <f ca="1">ROUNDDOWN($D6*I6,0)</f>
        <v>#REF!</v>
      </c>
      <c r="K6" s="93" t="e">
        <f ca="1">OFFSET(덩굴걷기단가산출서!$A$1,INT((ROW()-5))*30+21,10)</f>
        <v>#REF!</v>
      </c>
      <c r="L6" s="93" t="e">
        <f ca="1">ROUNDDOWN($D6*K6,0)</f>
        <v>#REF!</v>
      </c>
      <c r="M6" s="91"/>
    </row>
    <row r="7" spans="1:15" ht="30" customHeight="1">
      <c r="A7" s="89" t="e">
        <f>INDEX(수량,3,1)</f>
        <v>#REF!</v>
      </c>
      <c r="B7" s="90" t="e">
        <f>INDEX(수량,3,2)</f>
        <v>#REF!</v>
      </c>
      <c r="C7" s="91" t="e">
        <f t="shared" ref="C7:C14" si="0">IF(B7=0,"","ha")</f>
        <v>#REF!</v>
      </c>
      <c r="D7" s="92" t="e">
        <f>INDEX(수량,3,4)</f>
        <v>#REF!</v>
      </c>
      <c r="E7" s="91" t="e">
        <f ca="1">G7+I7+K7</f>
        <v>#REF!</v>
      </c>
      <c r="F7" s="93" t="e">
        <f t="shared" ref="F7:F14" ca="1" si="1">H7+J7+L7</f>
        <v>#REF!</v>
      </c>
      <c r="G7" s="93" t="e">
        <f ca="1">OFFSET(덩굴걷기단가산출서!$A$1,INT((ROW()-5))*30+19,10)</f>
        <v>#REF!</v>
      </c>
      <c r="H7" s="93" t="e">
        <f t="shared" ref="H7:H15" ca="1" si="2">ROUNDDOWN($D7*G7,0)</f>
        <v>#REF!</v>
      </c>
      <c r="I7" s="93" t="e">
        <f ca="1">OFFSET(덩굴걷기단가산출서!$A$1,INT((ROW()-5))*30+20,10)</f>
        <v>#REF!</v>
      </c>
      <c r="J7" s="93" t="e">
        <f t="shared" ref="J7:J15" ca="1" si="3">ROUNDDOWN($D7*I7,0)</f>
        <v>#REF!</v>
      </c>
      <c r="K7" s="93" t="e">
        <f ca="1">OFFSET(덩굴걷기단가산출서!$A$1,INT((ROW()-5))*30+21,10)</f>
        <v>#REF!</v>
      </c>
      <c r="L7" s="93" t="e">
        <f t="shared" ref="L7:L15" ca="1" si="4">ROUNDDOWN($D7*K7,0)</f>
        <v>#REF!</v>
      </c>
      <c r="M7" s="91"/>
      <c r="O7" s="384"/>
    </row>
    <row r="8" spans="1:15" ht="30" customHeight="1">
      <c r="A8" s="89" t="e">
        <f>INDEX(수량,4,1)</f>
        <v>#REF!</v>
      </c>
      <c r="B8" s="90" t="e">
        <f>INDEX(수량,4,2)</f>
        <v>#REF!</v>
      </c>
      <c r="C8" s="91" t="e">
        <f t="shared" si="0"/>
        <v>#REF!</v>
      </c>
      <c r="D8" s="92" t="e">
        <f>INDEX(수량,4,4)</f>
        <v>#REF!</v>
      </c>
      <c r="E8" s="91" t="e">
        <f t="shared" ref="E8:E14" ca="1" si="5">G8+I8+K8</f>
        <v>#REF!</v>
      </c>
      <c r="F8" s="93" t="e">
        <f t="shared" ca="1" si="1"/>
        <v>#REF!</v>
      </c>
      <c r="G8" s="93" t="e">
        <f ca="1">OFFSET(덩굴걷기단가산출서!$A$1,INT((ROW()-5))*30+19,10)</f>
        <v>#REF!</v>
      </c>
      <c r="H8" s="93" t="e">
        <f t="shared" ca="1" si="2"/>
        <v>#REF!</v>
      </c>
      <c r="I8" s="93" t="e">
        <f ca="1">OFFSET(덩굴걷기단가산출서!$A$1,INT((ROW()-5))*30+20,10)</f>
        <v>#REF!</v>
      </c>
      <c r="J8" s="93" t="e">
        <f t="shared" ca="1" si="3"/>
        <v>#REF!</v>
      </c>
      <c r="K8" s="93"/>
      <c r="L8" s="539" t="e">
        <f t="shared" si="4"/>
        <v>#REF!</v>
      </c>
      <c r="M8" s="91"/>
    </row>
    <row r="9" spans="1:15" ht="30" customHeight="1">
      <c r="A9" s="89" t="e">
        <f>INDEX(수량,5,1)</f>
        <v>#REF!</v>
      </c>
      <c r="B9" s="90" t="e">
        <f>INDEX(수량,5,2)</f>
        <v>#REF!</v>
      </c>
      <c r="C9" s="91" t="e">
        <f>IF(B9=0,"","ha")</f>
        <v>#REF!</v>
      </c>
      <c r="D9" s="92" t="e">
        <f>INDEX(수량,5,4)</f>
        <v>#REF!</v>
      </c>
      <c r="E9" s="91" t="e">
        <f t="shared" ca="1" si="5"/>
        <v>#REF!</v>
      </c>
      <c r="F9" s="93" t="e">
        <f t="shared" ca="1" si="1"/>
        <v>#REF!</v>
      </c>
      <c r="G9" s="93" t="e">
        <f ca="1">OFFSET(덩굴걷기단가산출서!$A$1,INT((ROW()-5))*30+19,10)</f>
        <v>#REF!</v>
      </c>
      <c r="H9" s="93" t="e">
        <f t="shared" ca="1" si="2"/>
        <v>#REF!</v>
      </c>
      <c r="I9" s="93" t="e">
        <f ca="1">OFFSET(덩굴걷기단가산출서!$A$1,INT((ROW()-5))*30+20,10)</f>
        <v>#REF!</v>
      </c>
      <c r="J9" s="93" t="e">
        <f t="shared" ca="1" si="3"/>
        <v>#REF!</v>
      </c>
      <c r="K9" s="93" t="e">
        <f ca="1">OFFSET(덩굴걷기단가산출서!$A$1,INT((ROW()-5))*30+21,10)</f>
        <v>#REF!</v>
      </c>
      <c r="L9" s="93" t="e">
        <f t="shared" ca="1" si="4"/>
        <v>#REF!</v>
      </c>
      <c r="M9" s="91"/>
    </row>
    <row r="10" spans="1:15" ht="26.25" customHeight="1">
      <c r="A10" s="89" t="e">
        <f>INDEX(수량,6,1)</f>
        <v>#REF!</v>
      </c>
      <c r="B10" s="90" t="e">
        <f>INDEX(수량,6,2)</f>
        <v>#REF!</v>
      </c>
      <c r="C10" s="91" t="e">
        <f>IF(B10=0,"","ha")</f>
        <v>#REF!</v>
      </c>
      <c r="D10" s="92" t="e">
        <f>INDEX(수량,6,4)</f>
        <v>#REF!</v>
      </c>
      <c r="E10" s="91" t="e">
        <f t="shared" ca="1" si="5"/>
        <v>#REF!</v>
      </c>
      <c r="F10" s="539" t="e">
        <f t="shared" ca="1" si="1"/>
        <v>#REF!</v>
      </c>
      <c r="G10" s="93" t="e">
        <f ca="1">OFFSET(덩굴걷기단가산출서!$A$1,INT((ROW()-5))*30+19,10)</f>
        <v>#REF!</v>
      </c>
      <c r="H10" s="93" t="e">
        <f t="shared" ca="1" si="2"/>
        <v>#REF!</v>
      </c>
      <c r="I10" s="93" t="e">
        <f ca="1">OFFSET(덩굴걷기단가산출서!$A$1,INT((ROW()-5))*30+20,10)</f>
        <v>#REF!</v>
      </c>
      <c r="J10" s="93" t="e">
        <f t="shared" ca="1" si="3"/>
        <v>#REF!</v>
      </c>
      <c r="K10" s="93" t="e">
        <f ca="1">OFFSET(덩굴걷기단가산출서!$A$1,INT((ROW()-5))*30+21,10)</f>
        <v>#REF!</v>
      </c>
      <c r="L10" s="93" t="e">
        <f t="shared" ca="1" si="4"/>
        <v>#REF!</v>
      </c>
      <c r="M10" s="91"/>
    </row>
    <row r="11" spans="1:15" ht="26.25" customHeight="1">
      <c r="A11" s="18" t="e">
        <f>INDEX(수량,7,1)</f>
        <v>#REF!</v>
      </c>
      <c r="B11" s="19" t="e">
        <f>INDEX(수량,7,2)</f>
        <v>#REF!</v>
      </c>
      <c r="C11" s="94" t="e">
        <f t="shared" si="0"/>
        <v>#REF!</v>
      </c>
      <c r="D11" s="92" t="e">
        <f>INDEX(수량,7,4)</f>
        <v>#REF!</v>
      </c>
      <c r="E11" s="91">
        <f t="shared" si="5"/>
        <v>0</v>
      </c>
      <c r="F11" s="93" t="e">
        <f t="shared" si="1"/>
        <v>#REF!</v>
      </c>
      <c r="G11" s="93"/>
      <c r="H11" s="93" t="e">
        <f t="shared" si="2"/>
        <v>#REF!</v>
      </c>
      <c r="I11" s="93"/>
      <c r="J11" s="93" t="e">
        <f t="shared" si="3"/>
        <v>#REF!</v>
      </c>
      <c r="K11" s="93"/>
      <c r="L11" s="93" t="e">
        <f t="shared" si="4"/>
        <v>#REF!</v>
      </c>
      <c r="M11" s="91"/>
    </row>
    <row r="12" spans="1:15" ht="26.25" customHeight="1">
      <c r="A12" s="18" t="e">
        <f>INDEX(수량,8,1)</f>
        <v>#REF!</v>
      </c>
      <c r="B12" s="19" t="e">
        <f>INDEX(수량,8,2)</f>
        <v>#REF!</v>
      </c>
      <c r="C12" s="94" t="e">
        <f t="shared" si="0"/>
        <v>#REF!</v>
      </c>
      <c r="D12" s="92" t="e">
        <f>INDEX(수량,8,4)</f>
        <v>#REF!</v>
      </c>
      <c r="E12" s="91" t="e">
        <f t="shared" ca="1" si="5"/>
        <v>#REF!</v>
      </c>
      <c r="F12" s="93" t="e">
        <f t="shared" ca="1" si="1"/>
        <v>#REF!</v>
      </c>
      <c r="G12" s="93" t="e">
        <f ca="1">OFFSET(덩굴걷기단가산출서!$A$1,INT((ROW()-5))*30+19,10)</f>
        <v>#REF!</v>
      </c>
      <c r="H12" s="93" t="e">
        <f t="shared" ca="1" si="2"/>
        <v>#REF!</v>
      </c>
      <c r="I12" s="93" t="e">
        <f ca="1">OFFSET(덩굴걷기단가산출서!$A$1,INT((ROW()-5))*30+20,10)</f>
        <v>#REF!</v>
      </c>
      <c r="J12" s="93" t="e">
        <f t="shared" ca="1" si="3"/>
        <v>#REF!</v>
      </c>
      <c r="K12" s="93"/>
      <c r="L12" s="539" t="e">
        <f t="shared" si="4"/>
        <v>#REF!</v>
      </c>
      <c r="M12" s="91"/>
    </row>
    <row r="13" spans="1:15" ht="26.25" customHeight="1">
      <c r="A13" s="18" t="e">
        <f>INDEX(수량,9,1)</f>
        <v>#REF!</v>
      </c>
      <c r="B13" s="19" t="e">
        <f>INDEX(수량,9,2)</f>
        <v>#REF!</v>
      </c>
      <c r="C13" s="94" t="e">
        <f t="shared" si="0"/>
        <v>#REF!</v>
      </c>
      <c r="D13" s="92" t="e">
        <f>INDEX(수량,9,4)</f>
        <v>#REF!</v>
      </c>
      <c r="E13" s="91" t="e">
        <f t="shared" ca="1" si="5"/>
        <v>#REF!</v>
      </c>
      <c r="F13" s="539" t="e">
        <f t="shared" ca="1" si="1"/>
        <v>#REF!</v>
      </c>
      <c r="G13" s="540" t="e">
        <f ca="1">OFFSET(덩굴걷기단가산출서!$A$1,INT((ROW()-5))*30+19,10)</f>
        <v>#REF!</v>
      </c>
      <c r="H13" s="539" t="e">
        <f t="shared" ca="1" si="2"/>
        <v>#REF!</v>
      </c>
      <c r="I13" s="540" t="e">
        <f ca="1">OFFSET(덩굴걷기단가산출서!$A$1,INT((ROW()-5))*30+20,10)</f>
        <v>#REF!</v>
      </c>
      <c r="J13" s="539" t="e">
        <f t="shared" ca="1" si="3"/>
        <v>#REF!</v>
      </c>
      <c r="K13" s="540" t="e">
        <f ca="1">OFFSET(덩굴걷기단가산출서!$A$1,INT((ROW()-5))*30+21,10)</f>
        <v>#REF!</v>
      </c>
      <c r="L13" s="93" t="e">
        <f t="shared" ca="1" si="4"/>
        <v>#REF!</v>
      </c>
      <c r="M13" s="91"/>
    </row>
    <row r="14" spans="1:15" ht="26.25" customHeight="1">
      <c r="A14" s="18" t="e">
        <f>INDEX(수량,10,1)</f>
        <v>#REF!</v>
      </c>
      <c r="B14" s="19" t="e">
        <f>INDEX(수량,10,2)</f>
        <v>#REF!</v>
      </c>
      <c r="C14" s="94" t="e">
        <f t="shared" si="0"/>
        <v>#REF!</v>
      </c>
      <c r="D14" s="92" t="e">
        <f>INDEX(수량,10,3)</f>
        <v>#REF!</v>
      </c>
      <c r="E14" s="91" t="e">
        <f t="shared" ca="1" si="5"/>
        <v>#REF!</v>
      </c>
      <c r="F14" s="93" t="e">
        <f t="shared" ca="1" si="1"/>
        <v>#REF!</v>
      </c>
      <c r="G14" s="93" t="e">
        <f ca="1">OFFSET(#REF!,INT((ROW()-5))*30+17,10)</f>
        <v>#REF!</v>
      </c>
      <c r="H14" s="93" t="e">
        <f t="shared" ca="1" si="2"/>
        <v>#REF!</v>
      </c>
      <c r="I14" s="93" t="e">
        <f ca="1">OFFSET(#REF!,INT((ROW()-5))*30+18,10)</f>
        <v>#REF!</v>
      </c>
      <c r="J14" s="93" t="e">
        <f t="shared" ca="1" si="3"/>
        <v>#REF!</v>
      </c>
      <c r="K14" s="93" t="e">
        <f ca="1">OFFSET(#REF!,INT((ROW()-5))*30+19,10)</f>
        <v>#REF!</v>
      </c>
      <c r="L14" s="93" t="e">
        <f t="shared" ca="1" si="4"/>
        <v>#REF!</v>
      </c>
      <c r="M14" s="91"/>
      <c r="O14" s="384"/>
    </row>
    <row r="15" spans="1:15" ht="26.25" customHeight="1">
      <c r="A15" s="18" t="e">
        <f>INDEX(수량,11,1)</f>
        <v>#REF!</v>
      </c>
      <c r="B15" s="19" t="e">
        <f>INDEX(수량,11,2)</f>
        <v>#REF!</v>
      </c>
      <c r="C15" s="94" t="e">
        <f>IF(B15=0,"","ha")</f>
        <v>#REF!</v>
      </c>
      <c r="D15" s="92" t="e">
        <f>INDEX(수량,11,3)</f>
        <v>#REF!</v>
      </c>
      <c r="E15" s="91" t="e">
        <f ca="1">G15+I15+K15</f>
        <v>#REF!</v>
      </c>
      <c r="F15" s="93" t="e">
        <f ca="1">H15+J15+L15</f>
        <v>#REF!</v>
      </c>
      <c r="G15" s="93" t="e">
        <f ca="1">OFFSET(#REF!,INT((ROW()-5))*30+17,10)</f>
        <v>#REF!</v>
      </c>
      <c r="H15" s="93" t="e">
        <f t="shared" ca="1" si="2"/>
        <v>#REF!</v>
      </c>
      <c r="I15" s="93" t="e">
        <f ca="1">OFFSET(#REF!,INT((ROW()-5))*30+18,10)</f>
        <v>#REF!</v>
      </c>
      <c r="J15" s="93" t="e">
        <f t="shared" ca="1" si="3"/>
        <v>#REF!</v>
      </c>
      <c r="K15" s="93" t="e">
        <f ca="1">OFFSET(#REF!,INT((ROW()-5))*30+19,10)</f>
        <v>#REF!</v>
      </c>
      <c r="L15" s="93" t="e">
        <f t="shared" ca="1" si="4"/>
        <v>#REF!</v>
      </c>
      <c r="M15" s="91"/>
    </row>
    <row r="16" spans="1:15" ht="26.25" customHeight="1">
      <c r="A16" s="18" t="e">
        <f>INDEX(수량,12,1)</f>
        <v>#REF!</v>
      </c>
      <c r="B16" s="19" t="e">
        <f>INDEX(수량,12,2)</f>
        <v>#REF!</v>
      </c>
      <c r="C16" s="94" t="e">
        <f>IF(B16=0,"","ha")</f>
        <v>#REF!</v>
      </c>
      <c r="D16" s="92" t="e">
        <f>INDEX(수량,12,3)</f>
        <v>#REF!</v>
      </c>
      <c r="E16" s="91"/>
      <c r="F16" s="93"/>
      <c r="G16" s="93"/>
      <c r="H16" s="93"/>
      <c r="I16" s="93"/>
      <c r="J16" s="93"/>
      <c r="K16" s="95"/>
      <c r="L16" s="93"/>
      <c r="M16" s="91"/>
    </row>
    <row r="17" spans="1:13" ht="30" customHeight="1">
      <c r="A17" s="850" t="s">
        <v>557</v>
      </c>
      <c r="B17" s="851"/>
      <c r="C17" s="852"/>
      <c r="D17" s="96" t="e">
        <f>SUM(D5:D16)</f>
        <v>#REF!</v>
      </c>
      <c r="E17" s="97"/>
      <c r="F17" s="97" t="e">
        <f ca="1">SUM(F5:F16)</f>
        <v>#REF!</v>
      </c>
      <c r="G17" s="97"/>
      <c r="H17" s="97" t="e">
        <f ca="1">SUM(H5:H16)</f>
        <v>#REF!</v>
      </c>
      <c r="I17" s="97"/>
      <c r="J17" s="97" t="e">
        <f ca="1">SUM(J5:J16)</f>
        <v>#REF!</v>
      </c>
      <c r="K17" s="97"/>
      <c r="L17" s="97" t="e">
        <f>SUM(L5:L16)</f>
        <v>#REF!</v>
      </c>
      <c r="M17" s="97"/>
    </row>
  </sheetData>
  <mergeCells count="12">
    <mergeCell ref="M3:M4"/>
    <mergeCell ref="A17:C17"/>
    <mergeCell ref="A1:M1"/>
    <mergeCell ref="L2:M2"/>
    <mergeCell ref="A3:A4"/>
    <mergeCell ref="B3:B4"/>
    <mergeCell ref="C3:C4"/>
    <mergeCell ref="D3:D4"/>
    <mergeCell ref="E3:F3"/>
    <mergeCell ref="G3:H3"/>
    <mergeCell ref="I3:J3"/>
    <mergeCell ref="K3:L3"/>
  </mergeCells>
  <phoneticPr fontId="1" type="noConversion"/>
  <printOptions horizontalCentered="1"/>
  <pageMargins left="0.6692913385826772" right="0.59055118110236227" top="0.74803149606299213" bottom="0.74803149606299213" header="0.31496062992125984" footer="0.31496062992125984"/>
  <pageSetup paperSize="9" orientation="landscape" r:id="rId1"/>
  <headerFooter alignWithMargins="0">
    <oddHeader>&amp;R설계내역서</oddHead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66">
    <tabColor theme="7"/>
  </sheetPr>
  <dimension ref="A1:W270"/>
  <sheetViews>
    <sheetView view="pageBreakPreview" topLeftCell="A31" zoomScale="98" zoomScaleNormal="100" zoomScaleSheetLayoutView="98" workbookViewId="0">
      <selection activeCell="Q60" sqref="Q60"/>
    </sheetView>
  </sheetViews>
  <sheetFormatPr defaultRowHeight="14.25" customHeight="1"/>
  <cols>
    <col min="1" max="1" width="3.75" style="99" customWidth="1"/>
    <col min="2" max="2" width="18.375" style="99" customWidth="1"/>
    <col min="3" max="9" width="9.625" style="99" customWidth="1"/>
    <col min="10" max="10" width="7.625" style="99" customWidth="1"/>
    <col min="11" max="11" width="13.125" style="99" customWidth="1"/>
    <col min="12" max="12" width="6.75" style="99" customWidth="1"/>
    <col min="13" max="13" width="3.25" style="99" customWidth="1"/>
    <col min="14" max="14" width="10" style="99" customWidth="1"/>
    <col min="15" max="15" width="12" style="99" customWidth="1"/>
    <col min="16" max="16" width="19.625" style="99" customWidth="1"/>
    <col min="17" max="17" width="16" style="99" customWidth="1"/>
    <col min="18" max="18" width="10.625" style="99" customWidth="1"/>
    <col min="19" max="19" width="13.375" style="99" customWidth="1"/>
    <col min="20" max="16384" width="9" style="99"/>
  </cols>
  <sheetData>
    <row r="1" spans="1:23" ht="28.5" hidden="1" customHeight="1">
      <c r="A1" s="903" t="s">
        <v>1373</v>
      </c>
      <c r="B1" s="903"/>
      <c r="C1" s="903"/>
      <c r="D1" s="903"/>
      <c r="E1" s="903"/>
      <c r="F1" s="903"/>
      <c r="G1" s="903"/>
      <c r="H1" s="903"/>
      <c r="I1" s="903"/>
      <c r="J1" s="903"/>
      <c r="K1" s="903"/>
      <c r="L1" s="903"/>
      <c r="M1" s="903"/>
    </row>
    <row r="2" spans="1:23" s="103" customFormat="1" ht="14.25" hidden="1" customHeight="1">
      <c r="A2" s="904">
        <f>INT(ROW()/30)+1</f>
        <v>1</v>
      </c>
      <c r="B2" s="905"/>
      <c r="C2" s="100" t="s">
        <v>568</v>
      </c>
      <c r="D2" s="101" t="e">
        <f>INDEX(수량,A2,1)</f>
        <v>#REF!</v>
      </c>
      <c r="E2" s="101" t="s">
        <v>569</v>
      </c>
      <c r="F2" s="101" t="e">
        <f>INDEX(수량,A2,2)</f>
        <v>#REF!</v>
      </c>
      <c r="G2" s="102"/>
      <c r="H2" s="101"/>
      <c r="I2" s="102"/>
      <c r="J2" s="101" t="s">
        <v>570</v>
      </c>
      <c r="K2" s="102" t="e">
        <f>INDEX(수량,A2,4)</f>
        <v>#REF!</v>
      </c>
      <c r="L2" s="363" t="s">
        <v>1285</v>
      </c>
      <c r="M2" s="364"/>
    </row>
    <row r="3" spans="1:23" ht="17.25" hidden="1" customHeight="1">
      <c r="A3" s="906" t="s">
        <v>14</v>
      </c>
      <c r="B3" s="907"/>
      <c r="C3" s="906" t="s">
        <v>571</v>
      </c>
      <c r="D3" s="908"/>
      <c r="E3" s="909" t="s">
        <v>572</v>
      </c>
      <c r="F3" s="909"/>
      <c r="G3" s="910" t="s">
        <v>573</v>
      </c>
      <c r="H3" s="906" t="s">
        <v>4</v>
      </c>
      <c r="I3" s="907"/>
      <c r="J3" s="912" t="s">
        <v>574</v>
      </c>
      <c r="K3" s="908" t="s">
        <v>505</v>
      </c>
      <c r="L3" s="915" t="s">
        <v>1244</v>
      </c>
      <c r="M3" s="916"/>
    </row>
    <row r="4" spans="1:23" ht="17.25" hidden="1" customHeight="1">
      <c r="A4" s="352"/>
      <c r="B4" s="503" t="s">
        <v>575</v>
      </c>
      <c r="C4" s="352"/>
      <c r="D4" s="504" t="s">
        <v>3</v>
      </c>
      <c r="E4" s="104"/>
      <c r="F4" s="503" t="s">
        <v>3</v>
      </c>
      <c r="G4" s="911"/>
      <c r="H4" s="105"/>
      <c r="I4" s="504" t="s">
        <v>576</v>
      </c>
      <c r="J4" s="913"/>
      <c r="K4" s="914"/>
      <c r="L4" s="917"/>
      <c r="M4" s="918"/>
    </row>
    <row r="5" spans="1:23" ht="14.25" hidden="1" customHeight="1">
      <c r="A5" s="919"/>
      <c r="B5" s="106" t="s">
        <v>1312</v>
      </c>
      <c r="C5" s="122"/>
      <c r="D5" s="107"/>
      <c r="E5" s="123"/>
      <c r="F5" s="107"/>
      <c r="G5" s="108"/>
      <c r="H5" s="124"/>
      <c r="I5" s="107"/>
      <c r="J5" s="107"/>
      <c r="K5" s="110"/>
      <c r="L5" s="920"/>
      <c r="M5" s="921"/>
      <c r="O5" s="505" t="s">
        <v>24</v>
      </c>
      <c r="P5" s="505" t="s">
        <v>1313</v>
      </c>
      <c r="Q5" s="398">
        <v>0</v>
      </c>
      <c r="R5" s="121"/>
      <c r="S5" s="437"/>
      <c r="T5" s="437"/>
      <c r="U5" s="437"/>
      <c r="V5" s="438"/>
      <c r="W5" s="438"/>
    </row>
    <row r="6" spans="1:23" ht="21.75" hidden="1" customHeight="1">
      <c r="A6" s="919"/>
      <c r="B6" s="111" t="s">
        <v>577</v>
      </c>
      <c r="C6" s="112"/>
      <c r="D6" s="113"/>
      <c r="E6" s="126"/>
      <c r="F6" s="113"/>
      <c r="G6" s="114">
        <f>SUM(G7:G9)</f>
        <v>0</v>
      </c>
      <c r="H6" s="353"/>
      <c r="I6" s="115"/>
      <c r="J6" s="116"/>
      <c r="K6" s="117" t="e">
        <f>SUM(K7:K9)</f>
        <v>#REF!</v>
      </c>
      <c r="L6" s="922"/>
      <c r="M6" s="923"/>
      <c r="O6" s="505"/>
      <c r="P6" s="505" t="s">
        <v>1314</v>
      </c>
      <c r="Q6" s="398">
        <v>0.05</v>
      </c>
      <c r="R6" s="397"/>
      <c r="S6" s="435" t="s">
        <v>205</v>
      </c>
      <c r="T6" s="435" t="s">
        <v>1287</v>
      </c>
      <c r="U6" s="435" t="s">
        <v>1288</v>
      </c>
      <c r="V6" s="436" t="s">
        <v>211</v>
      </c>
      <c r="W6" s="436" t="s">
        <v>212</v>
      </c>
    </row>
    <row r="7" spans="1:23" ht="14.25" hidden="1" customHeight="1">
      <c r="A7" s="919"/>
      <c r="B7" s="120" t="s">
        <v>1365</v>
      </c>
      <c r="C7" s="112"/>
      <c r="D7" s="113" t="s">
        <v>1366</v>
      </c>
      <c r="E7" s="387">
        <v>3.3</v>
      </c>
      <c r="F7" s="113" t="s">
        <v>1367</v>
      </c>
      <c r="G7" s="388">
        <f>E7*C7</f>
        <v>0</v>
      </c>
      <c r="H7" s="353" t="e">
        <f>#REF!</f>
        <v>#REF!</v>
      </c>
      <c r="I7" s="115" t="s">
        <v>252</v>
      </c>
      <c r="J7" s="116" t="e">
        <f>E30</f>
        <v>#REF!</v>
      </c>
      <c r="K7" s="117" t="e">
        <f>ROUNDDOWN(G7*H7*(1+J7),0)</f>
        <v>#REF!</v>
      </c>
      <c r="L7" s="924"/>
      <c r="M7" s="925"/>
      <c r="O7" s="505"/>
      <c r="P7" s="505" t="s">
        <v>1315</v>
      </c>
      <c r="Q7" s="398">
        <v>0.1</v>
      </c>
      <c r="R7" s="397"/>
      <c r="S7" s="433" t="s">
        <v>1292</v>
      </c>
      <c r="T7" s="433">
        <v>0.1</v>
      </c>
      <c r="U7" s="433">
        <v>0.1</v>
      </c>
      <c r="V7" s="433">
        <v>0.2</v>
      </c>
      <c r="W7" s="433">
        <v>0.1</v>
      </c>
    </row>
    <row r="8" spans="1:23" ht="14.25" hidden="1" customHeight="1">
      <c r="A8" s="919"/>
      <c r="B8" s="120" t="s">
        <v>1368</v>
      </c>
      <c r="C8" s="112">
        <v>0</v>
      </c>
      <c r="D8" s="113" t="s">
        <v>1369</v>
      </c>
      <c r="E8" s="387">
        <v>0.8</v>
      </c>
      <c r="F8" s="113" t="s">
        <v>1370</v>
      </c>
      <c r="G8" s="388">
        <f>E8*C8/100</f>
        <v>0</v>
      </c>
      <c r="H8" s="353" t="e">
        <f>#REF!</f>
        <v>#REF!</v>
      </c>
      <c r="I8" s="115" t="s">
        <v>43</v>
      </c>
      <c r="J8" s="116" t="e">
        <f>E30</f>
        <v>#REF!</v>
      </c>
      <c r="K8" s="117" t="e">
        <f>ROUNDDOWN(G8*H8*(1+J8),0)</f>
        <v>#REF!</v>
      </c>
      <c r="L8" s="924"/>
      <c r="M8" s="925"/>
      <c r="O8" s="505" t="s">
        <v>1316</v>
      </c>
      <c r="P8" s="505" t="s">
        <v>1317</v>
      </c>
      <c r="Q8" s="398">
        <v>0</v>
      </c>
      <c r="R8" s="397"/>
      <c r="S8" s="433" t="s">
        <v>1293</v>
      </c>
      <c r="T8" s="433">
        <v>0.2</v>
      </c>
      <c r="U8" s="433">
        <v>0.3</v>
      </c>
      <c r="V8" s="433">
        <v>0.3</v>
      </c>
      <c r="W8" s="433">
        <v>0.1</v>
      </c>
    </row>
    <row r="9" spans="1:23" ht="14.25" hidden="1" customHeight="1">
      <c r="A9" s="919"/>
      <c r="B9" s="120" t="s">
        <v>1371</v>
      </c>
      <c r="C9" s="112">
        <v>0</v>
      </c>
      <c r="D9" s="113" t="s">
        <v>1372</v>
      </c>
      <c r="E9" s="387">
        <v>0.05</v>
      </c>
      <c r="F9" s="113" t="s">
        <v>1370</v>
      </c>
      <c r="G9" s="388">
        <f>E9*C9/100</f>
        <v>0</v>
      </c>
      <c r="H9" s="353" t="e">
        <f>#REF!</f>
        <v>#REF!</v>
      </c>
      <c r="I9" s="115" t="s">
        <v>43</v>
      </c>
      <c r="J9" s="116" t="e">
        <f>E30</f>
        <v>#REF!</v>
      </c>
      <c r="K9" s="117" t="e">
        <f>ROUNDDOWN(G9*H9*(1+J9),0)</f>
        <v>#REF!</v>
      </c>
      <c r="L9" s="924"/>
      <c r="M9" s="925"/>
      <c r="O9" s="506"/>
      <c r="P9" s="505" t="s">
        <v>1318</v>
      </c>
      <c r="Q9" s="398">
        <v>0.05</v>
      </c>
      <c r="R9" s="397"/>
      <c r="S9" s="433" t="s">
        <v>1289</v>
      </c>
      <c r="T9" s="433">
        <v>0.3</v>
      </c>
      <c r="U9" s="433">
        <v>0.4</v>
      </c>
      <c r="V9" s="433">
        <v>0.5</v>
      </c>
      <c r="W9" s="433">
        <v>0.2</v>
      </c>
    </row>
    <row r="10" spans="1:23" ht="14.25" hidden="1" customHeight="1">
      <c r="A10" s="919"/>
      <c r="B10" s="111" t="s">
        <v>1319</v>
      </c>
      <c r="C10" s="112"/>
      <c r="D10" s="113"/>
      <c r="E10" s="126"/>
      <c r="F10" s="113"/>
      <c r="G10" s="118"/>
      <c r="H10" s="127"/>
      <c r="I10" s="113"/>
      <c r="J10" s="113"/>
      <c r="K10" s="119"/>
      <c r="L10" s="924"/>
      <c r="M10" s="925"/>
      <c r="O10" s="506"/>
      <c r="P10" s="505" t="s">
        <v>1320</v>
      </c>
      <c r="Q10" s="398">
        <v>0.1</v>
      </c>
      <c r="R10" s="129"/>
      <c r="S10" s="433" t="s">
        <v>1290</v>
      </c>
      <c r="T10" s="433">
        <v>0.6</v>
      </c>
      <c r="U10" s="433">
        <v>0.8</v>
      </c>
      <c r="V10" s="433">
        <v>1</v>
      </c>
      <c r="W10" s="433">
        <v>0.3</v>
      </c>
    </row>
    <row r="11" spans="1:23" ht="15" hidden="1" customHeight="1">
      <c r="A11" s="919"/>
      <c r="B11" s="120" t="s">
        <v>1321</v>
      </c>
      <c r="C11" s="507">
        <v>1</v>
      </c>
      <c r="D11" s="113" t="s">
        <v>1322</v>
      </c>
      <c r="E11" s="125">
        <v>5</v>
      </c>
      <c r="F11" s="113" t="s">
        <v>1323</v>
      </c>
      <c r="G11" s="118">
        <f>IFERROR(ROUND(C11*E11,2),"")</f>
        <v>5</v>
      </c>
      <c r="H11" s="127" t="e">
        <f>#REF!</f>
        <v>#REF!</v>
      </c>
      <c r="I11" s="508" t="s">
        <v>1324</v>
      </c>
      <c r="J11" s="509"/>
      <c r="K11" s="128"/>
      <c r="L11" s="924"/>
      <c r="M11" s="925"/>
      <c r="O11" s="506" t="s">
        <v>1325</v>
      </c>
      <c r="P11" s="510" t="s">
        <v>1326</v>
      </c>
      <c r="Q11" s="398">
        <v>0</v>
      </c>
      <c r="S11" s="433" t="s">
        <v>1291</v>
      </c>
      <c r="T11" s="433">
        <v>1.4</v>
      </c>
      <c r="U11" s="433">
        <v>1.8</v>
      </c>
      <c r="V11" s="433">
        <v>2.2000000000000002</v>
      </c>
      <c r="W11" s="433">
        <v>0.7</v>
      </c>
    </row>
    <row r="12" spans="1:23" ht="14.25" hidden="1" customHeight="1">
      <c r="A12" s="919"/>
      <c r="B12" s="120" t="s">
        <v>1327</v>
      </c>
      <c r="C12" s="112">
        <f>K11</f>
        <v>0</v>
      </c>
      <c r="D12" s="113" t="s">
        <v>1328</v>
      </c>
      <c r="E12" s="511">
        <v>66</v>
      </c>
      <c r="F12" s="113" t="s">
        <v>1329</v>
      </c>
      <c r="G12" s="118"/>
      <c r="H12" s="127"/>
      <c r="I12" s="113"/>
      <c r="J12" s="113"/>
      <c r="K12" s="119"/>
      <c r="L12" s="924"/>
      <c r="M12" s="925"/>
      <c r="O12" s="506"/>
      <c r="P12" s="512" t="s">
        <v>1330</v>
      </c>
      <c r="Q12" s="398">
        <v>0.05</v>
      </c>
      <c r="S12" s="433" t="s">
        <v>1294</v>
      </c>
      <c r="T12" s="433">
        <v>2.4</v>
      </c>
      <c r="U12" s="434">
        <v>3</v>
      </c>
      <c r="V12" s="433">
        <v>3.6</v>
      </c>
      <c r="W12" s="433">
        <v>2.2000000000000002</v>
      </c>
    </row>
    <row r="13" spans="1:23" ht="28.5" hidden="1" customHeight="1">
      <c r="A13" s="919"/>
      <c r="B13" s="513" t="s">
        <v>1331</v>
      </c>
      <c r="C13" s="112">
        <v>0</v>
      </c>
      <c r="D13" s="113" t="s">
        <v>1374</v>
      </c>
      <c r="E13" s="511">
        <v>1</v>
      </c>
      <c r="F13" s="113" t="s">
        <v>1332</v>
      </c>
      <c r="G13" s="127">
        <f>IFERROR(ROUND(C13*E13,2),"")</f>
        <v>0</v>
      </c>
      <c r="H13" s="353" t="e">
        <f>#REF!</f>
        <v>#REF!</v>
      </c>
      <c r="I13" s="115" t="s">
        <v>1333</v>
      </c>
      <c r="J13" s="113"/>
      <c r="K13" s="128" t="e">
        <f>ROUNDDOWN(G13*H13,0)</f>
        <v>#REF!</v>
      </c>
      <c r="L13" s="924"/>
      <c r="M13" s="925"/>
      <c r="O13" s="506"/>
      <c r="P13" s="512" t="s">
        <v>1334</v>
      </c>
      <c r="Q13" s="398">
        <v>0.1</v>
      </c>
      <c r="S13" s="433" t="s">
        <v>1295</v>
      </c>
      <c r="T13" s="433">
        <v>0.8</v>
      </c>
      <c r="U13" s="434">
        <v>1</v>
      </c>
      <c r="V13" s="433">
        <v>1.2</v>
      </c>
      <c r="W13" s="433">
        <v>0.4</v>
      </c>
    </row>
    <row r="14" spans="1:23" ht="14.25" hidden="1" customHeight="1">
      <c r="A14" s="919"/>
      <c r="B14" s="120" t="s">
        <v>1327</v>
      </c>
      <c r="C14" s="112" t="e">
        <f>K13</f>
        <v>#REF!</v>
      </c>
      <c r="D14" s="113" t="s">
        <v>1328</v>
      </c>
      <c r="E14" s="511">
        <v>66</v>
      </c>
      <c r="F14" s="113" t="s">
        <v>1329</v>
      </c>
      <c r="G14" s="118"/>
      <c r="H14" s="127"/>
      <c r="I14" s="113"/>
      <c r="J14" s="113"/>
      <c r="K14" s="119" t="e">
        <f>ROUNDDOWN(C14*E14%,0)</f>
        <v>#REF!</v>
      </c>
      <c r="L14" s="518"/>
      <c r="M14" s="519"/>
      <c r="O14" s="506" t="s">
        <v>1335</v>
      </c>
      <c r="P14" s="514" t="s">
        <v>1336</v>
      </c>
      <c r="Q14" s="398">
        <v>0.5</v>
      </c>
      <c r="S14" s="433" t="s">
        <v>1296</v>
      </c>
      <c r="T14" s="434">
        <v>1.8</v>
      </c>
      <c r="U14" s="433">
        <v>2.2000000000000002</v>
      </c>
      <c r="V14" s="433">
        <v>2.6</v>
      </c>
      <c r="W14" s="433">
        <v>0.9</v>
      </c>
    </row>
    <row r="15" spans="1:23" ht="14.25" hidden="1" customHeight="1">
      <c r="A15" s="502"/>
      <c r="B15" s="120" t="s">
        <v>1338</v>
      </c>
      <c r="C15" s="400">
        <f>G6</f>
        <v>0</v>
      </c>
      <c r="D15" s="113" t="s">
        <v>1339</v>
      </c>
      <c r="E15" s="511">
        <v>5</v>
      </c>
      <c r="F15" s="113" t="s">
        <v>1323</v>
      </c>
      <c r="G15" s="118">
        <f>IFERROR(ROUND(C15*E15,2),"")</f>
        <v>0</v>
      </c>
      <c r="H15" s="353" t="e">
        <f>#REF!</f>
        <v>#REF!</v>
      </c>
      <c r="I15" s="311" t="s">
        <v>1340</v>
      </c>
      <c r="J15" s="311"/>
      <c r="K15" s="128" t="e">
        <f>ROUNDDOWN(G15*H15,0)</f>
        <v>#REF!</v>
      </c>
      <c r="L15" s="518"/>
      <c r="M15" s="519"/>
      <c r="O15" s="399"/>
      <c r="P15" s="399" t="s">
        <v>1337</v>
      </c>
      <c r="Q15" s="398">
        <v>0.2</v>
      </c>
      <c r="S15" s="433" t="s">
        <v>1286</v>
      </c>
      <c r="T15" s="433">
        <v>1</v>
      </c>
      <c r="U15" s="433">
        <v>1.2</v>
      </c>
      <c r="V15" s="433">
        <v>1.4</v>
      </c>
      <c r="W15" s="433">
        <v>0.5</v>
      </c>
    </row>
    <row r="16" spans="1:23" ht="14.25" hidden="1" customHeight="1">
      <c r="A16" s="502"/>
      <c r="B16" s="120" t="s">
        <v>1327</v>
      </c>
      <c r="C16" s="401" t="e">
        <f>K15</f>
        <v>#REF!</v>
      </c>
      <c r="D16" s="109" t="s">
        <v>1342</v>
      </c>
      <c r="E16" s="402">
        <v>10</v>
      </c>
      <c r="F16" s="109" t="s">
        <v>1343</v>
      </c>
      <c r="G16" s="130"/>
      <c r="H16" s="403"/>
      <c r="I16" s="109"/>
      <c r="J16" s="109"/>
      <c r="K16" s="119" t="e">
        <f>ROUNDDOWN(C16*E16%,0)</f>
        <v>#REF!</v>
      </c>
      <c r="L16" s="518"/>
      <c r="M16" s="519"/>
      <c r="O16" s="399"/>
      <c r="P16" s="399" t="s">
        <v>1341</v>
      </c>
      <c r="Q16" s="398">
        <v>0</v>
      </c>
    </row>
    <row r="17" spans="1:21" ht="14.25" hidden="1" customHeight="1">
      <c r="A17" s="502"/>
      <c r="B17" s="111" t="s">
        <v>1345</v>
      </c>
      <c r="C17" s="405"/>
      <c r="D17" s="113"/>
      <c r="E17" s="125"/>
      <c r="F17" s="113"/>
      <c r="G17" s="118"/>
      <c r="H17" s="353"/>
      <c r="I17" s="113"/>
      <c r="J17" s="113"/>
      <c r="K17" s="128"/>
      <c r="L17" s="518"/>
      <c r="M17" s="519"/>
      <c r="O17" s="399"/>
      <c r="P17" s="399"/>
      <c r="Q17" s="398"/>
    </row>
    <row r="18" spans="1:21" ht="14.25" hidden="1" customHeight="1">
      <c r="A18" s="502"/>
      <c r="B18" s="515" t="s">
        <v>1347</v>
      </c>
      <c r="C18" s="516">
        <v>3.3</v>
      </c>
      <c r="D18" s="311" t="s">
        <v>1339</v>
      </c>
      <c r="E18" s="517">
        <v>8.3999999999999995E-3</v>
      </c>
      <c r="F18" s="311" t="s">
        <v>1348</v>
      </c>
      <c r="G18" s="389"/>
      <c r="H18" s="390" t="e">
        <f>#REF!</f>
        <v>#REF!</v>
      </c>
      <c r="I18" s="311" t="s">
        <v>1349</v>
      </c>
      <c r="J18" s="311"/>
      <c r="K18" s="404" t="e">
        <f>ROUNDDOWN(C18*E18*H18,0)</f>
        <v>#REF!</v>
      </c>
      <c r="L18" s="926"/>
      <c r="M18" s="927"/>
      <c r="O18" s="399"/>
      <c r="P18" s="399"/>
      <c r="Q18" s="398"/>
    </row>
    <row r="19" spans="1:21" ht="14.25" hidden="1" customHeight="1">
      <c r="A19" s="928" t="s">
        <v>523</v>
      </c>
      <c r="B19" s="440" t="s">
        <v>1233</v>
      </c>
      <c r="C19" s="441"/>
      <c r="D19" s="442"/>
      <c r="E19" s="443"/>
      <c r="F19" s="442"/>
      <c r="G19" s="444"/>
      <c r="H19" s="445"/>
      <c r="I19" s="446"/>
      <c r="J19" s="447"/>
      <c r="K19" s="520" t="e">
        <f>SUM(K20:K22)</f>
        <v>#REF!</v>
      </c>
      <c r="L19" s="855"/>
      <c r="M19" s="856"/>
      <c r="O19" s="399"/>
      <c r="P19" s="399" t="s">
        <v>1344</v>
      </c>
      <c r="Q19" s="398">
        <v>-0.2</v>
      </c>
      <c r="R19" s="131"/>
      <c r="S19" s="131"/>
    </row>
    <row r="20" spans="1:21" ht="14.25" hidden="1" customHeight="1">
      <c r="A20" s="929"/>
      <c r="B20" s="448" t="s">
        <v>578</v>
      </c>
      <c r="C20" s="449"/>
      <c r="D20" s="450"/>
      <c r="E20" s="451"/>
      <c r="F20" s="450"/>
      <c r="G20" s="452"/>
      <c r="H20" s="453"/>
      <c r="I20" s="454"/>
      <c r="J20" s="450"/>
      <c r="K20" s="117" t="e">
        <f>K6</f>
        <v>#REF!</v>
      </c>
      <c r="L20" s="857"/>
      <c r="M20" s="858"/>
      <c r="O20" s="399"/>
      <c r="P20" s="399" t="s">
        <v>1346</v>
      </c>
      <c r="Q20" s="398">
        <v>-0.5</v>
      </c>
      <c r="R20" s="355"/>
      <c r="S20" s="355"/>
    </row>
    <row r="21" spans="1:21" ht="14.25" hidden="1" customHeight="1">
      <c r="A21" s="929"/>
      <c r="B21" s="455" t="s">
        <v>579</v>
      </c>
      <c r="C21" s="456"/>
      <c r="D21" s="457"/>
      <c r="E21" s="458"/>
      <c r="F21" s="457"/>
      <c r="G21" s="459"/>
      <c r="H21" s="460"/>
      <c r="I21" s="461"/>
      <c r="J21" s="457"/>
      <c r="K21" s="521" t="e">
        <f>SUM(K11:K16)</f>
        <v>#REF!</v>
      </c>
      <c r="L21" s="857"/>
      <c r="M21" s="858"/>
      <c r="O21" s="399" t="s">
        <v>1350</v>
      </c>
      <c r="P21" s="399" t="s">
        <v>1351</v>
      </c>
      <c r="Q21" s="398">
        <v>0</v>
      </c>
      <c r="R21" s="356"/>
      <c r="S21" s="356"/>
    </row>
    <row r="22" spans="1:21" ht="14.25" hidden="1" customHeight="1">
      <c r="A22" s="930"/>
      <c r="B22" s="462" t="s">
        <v>1264</v>
      </c>
      <c r="C22" s="463"/>
      <c r="D22" s="464"/>
      <c r="E22" s="465"/>
      <c r="F22" s="464"/>
      <c r="G22" s="466"/>
      <c r="H22" s="467"/>
      <c r="I22" s="468"/>
      <c r="J22" s="464"/>
      <c r="K22" s="522" t="e">
        <f>K18</f>
        <v>#REF!</v>
      </c>
      <c r="L22" s="859"/>
      <c r="M22" s="860"/>
      <c r="O22" s="399"/>
      <c r="P22" s="399" t="s">
        <v>1352</v>
      </c>
      <c r="Q22" s="398">
        <v>0.05</v>
      </c>
      <c r="R22" s="356"/>
      <c r="S22" s="356"/>
    </row>
    <row r="23" spans="1:21" s="136" customFormat="1" ht="16.5" hidden="1" customHeight="1">
      <c r="A23" s="354"/>
      <c r="B23" s="267"/>
      <c r="C23" s="269"/>
      <c r="D23" s="270"/>
      <c r="E23" s="271"/>
      <c r="F23" s="270"/>
      <c r="G23" s="132"/>
      <c r="H23" s="135"/>
      <c r="I23" s="133"/>
      <c r="J23" s="134"/>
      <c r="K23" s="133"/>
      <c r="L23" s="861"/>
      <c r="M23" s="861"/>
      <c r="O23" s="399"/>
      <c r="P23" s="399" t="s">
        <v>1353</v>
      </c>
      <c r="Q23" s="398">
        <v>0.1</v>
      </c>
      <c r="R23" s="356"/>
      <c r="S23" s="356"/>
    </row>
    <row r="24" spans="1:21" s="137" customFormat="1" ht="18.75" hidden="1" customHeight="1">
      <c r="B24" s="268" t="s">
        <v>624</v>
      </c>
      <c r="C24" s="268"/>
      <c r="D24" s="268"/>
      <c r="E24" s="268"/>
      <c r="F24" s="268"/>
      <c r="G24" s="268"/>
      <c r="H24" s="268"/>
      <c r="I24" s="268"/>
      <c r="J24" s="268"/>
      <c r="K24" s="268"/>
      <c r="L24" s="862"/>
      <c r="M24" s="862"/>
      <c r="O24" s="399" t="s">
        <v>1354</v>
      </c>
      <c r="P24" s="399" t="s">
        <v>1355</v>
      </c>
      <c r="Q24" s="398">
        <v>0</v>
      </c>
      <c r="R24" s="391"/>
      <c r="S24" s="146"/>
      <c r="T24" s="147"/>
      <c r="U24" s="147"/>
    </row>
    <row r="25" spans="1:21" ht="13.5" hidden="1" customHeight="1">
      <c r="A25" s="863"/>
      <c r="B25" s="864" t="s">
        <v>8</v>
      </c>
      <c r="C25" s="864" t="s">
        <v>580</v>
      </c>
      <c r="D25" s="866"/>
      <c r="E25" s="867"/>
      <c r="F25" s="870" t="s">
        <v>8</v>
      </c>
      <c r="G25" s="871"/>
      <c r="H25" s="872" t="s">
        <v>1357</v>
      </c>
      <c r="I25" s="872"/>
      <c r="J25" s="872"/>
      <c r="K25" s="871"/>
      <c r="L25" s="870" t="s">
        <v>1358</v>
      </c>
      <c r="M25" s="871"/>
      <c r="O25" s="399"/>
      <c r="P25" s="399"/>
      <c r="Q25" s="398"/>
      <c r="R25" s="391"/>
      <c r="S25" s="146"/>
      <c r="T25" s="147"/>
      <c r="U25" s="147"/>
    </row>
    <row r="26" spans="1:21" ht="13.5" hidden="1" customHeight="1">
      <c r="A26" s="863"/>
      <c r="B26" s="865"/>
      <c r="C26" s="865"/>
      <c r="D26" s="868"/>
      <c r="E26" s="869"/>
      <c r="F26" s="865"/>
      <c r="G26" s="869"/>
      <c r="H26" s="868"/>
      <c r="I26" s="868"/>
      <c r="J26" s="868"/>
      <c r="K26" s="869"/>
      <c r="L26" s="865"/>
      <c r="M26" s="869"/>
      <c r="O26" s="399"/>
      <c r="P26" s="399" t="s">
        <v>1356</v>
      </c>
      <c r="Q26" s="398">
        <v>0.05</v>
      </c>
      <c r="R26" s="391"/>
      <c r="S26" s="146"/>
      <c r="T26" s="147"/>
      <c r="U26" s="147"/>
    </row>
    <row r="27" spans="1:21" ht="15.75" hidden="1" customHeight="1">
      <c r="A27" s="863"/>
      <c r="B27" s="530" t="s">
        <v>1359</v>
      </c>
      <c r="C27" s="890" t="e">
        <f>INDEX(수량,A2,18)</f>
        <v>#REF!</v>
      </c>
      <c r="D27" s="891"/>
      <c r="E27" s="532" t="e">
        <f>INDEX(수량,A2,12)</f>
        <v>#REF!</v>
      </c>
      <c r="F27" s="892" t="s">
        <v>1360</v>
      </c>
      <c r="G27" s="893"/>
      <c r="H27" s="894" t="e">
        <f>INDEX(수량,A2,19)</f>
        <v>#REF!</v>
      </c>
      <c r="I27" s="895"/>
      <c r="J27" s="896"/>
      <c r="K27" s="534" t="e">
        <f>INDEX(수량,A2,13)</f>
        <v>#REF!</v>
      </c>
      <c r="L27" s="897"/>
      <c r="M27" s="898"/>
      <c r="O27" s="395"/>
      <c r="P27" s="396"/>
      <c r="Q27" s="394"/>
      <c r="R27" s="392"/>
      <c r="S27" s="146"/>
      <c r="T27" s="147"/>
      <c r="U27" s="147"/>
    </row>
    <row r="28" spans="1:21" ht="15.75" hidden="1" customHeight="1">
      <c r="A28" s="863"/>
      <c r="B28" s="523" t="s">
        <v>1262</v>
      </c>
      <c r="C28" s="899" t="e">
        <f>INDEX(수량,A2,21)</f>
        <v>#REF!</v>
      </c>
      <c r="D28" s="900"/>
      <c r="E28" s="533" t="e">
        <f>INDEX(수량,A2,15)</f>
        <v>#REF!</v>
      </c>
      <c r="F28" s="901" t="s">
        <v>1361</v>
      </c>
      <c r="G28" s="902"/>
      <c r="H28" s="877" t="e">
        <f>INDEX(수량,A2,22)</f>
        <v>#REF!</v>
      </c>
      <c r="I28" s="878"/>
      <c r="J28" s="879"/>
      <c r="K28" s="535" t="e">
        <f>INDEX(수량,A2,17)</f>
        <v>#REF!</v>
      </c>
      <c r="L28" s="880"/>
      <c r="M28" s="881"/>
      <c r="O28" s="393"/>
      <c r="P28" s="393"/>
      <c r="Q28" s="394"/>
      <c r="R28" s="392"/>
      <c r="S28" s="146"/>
      <c r="T28" s="147"/>
      <c r="U28" s="147"/>
    </row>
    <row r="29" spans="1:21" ht="15.75" hidden="1" customHeight="1" thickBot="1">
      <c r="A29" s="863"/>
      <c r="B29" s="531" t="s">
        <v>1362</v>
      </c>
      <c r="C29" s="873"/>
      <c r="D29" s="874"/>
      <c r="E29" s="529"/>
      <c r="F29" s="875" t="s">
        <v>1363</v>
      </c>
      <c r="G29" s="876"/>
      <c r="H29" s="877"/>
      <c r="I29" s="878"/>
      <c r="J29" s="879"/>
      <c r="K29" s="432"/>
      <c r="L29" s="880"/>
      <c r="M29" s="881"/>
      <c r="O29" s="439"/>
      <c r="P29" s="393"/>
      <c r="Q29" s="394"/>
      <c r="R29" s="392"/>
      <c r="S29" s="146"/>
      <c r="T29" s="147"/>
      <c r="U29" s="147"/>
    </row>
    <row r="30" spans="1:21" ht="15.75" hidden="1" customHeight="1" thickTop="1">
      <c r="A30" s="863"/>
      <c r="B30" s="882" t="s">
        <v>1364</v>
      </c>
      <c r="C30" s="883"/>
      <c r="D30" s="884"/>
      <c r="E30" s="885" t="e">
        <f>SUM(E27:E29,K27:K29)</f>
        <v>#REF!</v>
      </c>
      <c r="F30" s="886"/>
      <c r="G30" s="886"/>
      <c r="H30" s="886"/>
      <c r="I30" s="886"/>
      <c r="J30" s="886"/>
      <c r="K30" s="887"/>
      <c r="L30" s="888"/>
      <c r="M30" s="889"/>
      <c r="O30" s="477"/>
      <c r="P30" s="477"/>
      <c r="Q30" s="478"/>
      <c r="R30" s="392"/>
      <c r="S30" s="146"/>
      <c r="T30" s="147"/>
      <c r="U30" s="147"/>
    </row>
    <row r="31" spans="1:21" ht="28.5" customHeight="1">
      <c r="A31" s="903" t="s">
        <v>1373</v>
      </c>
      <c r="B31" s="903"/>
      <c r="C31" s="903"/>
      <c r="D31" s="903"/>
      <c r="E31" s="903"/>
      <c r="F31" s="903"/>
      <c r="G31" s="903"/>
      <c r="H31" s="903"/>
      <c r="I31" s="903"/>
      <c r="J31" s="903"/>
      <c r="K31" s="903"/>
      <c r="L31" s="903"/>
      <c r="M31" s="903"/>
    </row>
    <row r="32" spans="1:21" s="103" customFormat="1" ht="14.25" customHeight="1">
      <c r="A32" s="904">
        <f>INT(ROW()/30)+1</f>
        <v>2</v>
      </c>
      <c r="B32" s="905"/>
      <c r="C32" s="100" t="s">
        <v>568</v>
      </c>
      <c r="D32" s="101" t="e">
        <f>INDEX(수량,A32,1)</f>
        <v>#REF!</v>
      </c>
      <c r="E32" s="101" t="s">
        <v>569</v>
      </c>
      <c r="F32" s="101" t="e">
        <f>INDEX(수량,A32,2)</f>
        <v>#REF!</v>
      </c>
      <c r="G32" s="102"/>
      <c r="H32" s="101"/>
      <c r="I32" s="102"/>
      <c r="J32" s="101" t="s">
        <v>570</v>
      </c>
      <c r="K32" s="102" t="e">
        <f>INDEX(수량,A32,4)</f>
        <v>#REF!</v>
      </c>
      <c r="L32" s="363" t="s">
        <v>1285</v>
      </c>
      <c r="M32" s="364"/>
    </row>
    <row r="33" spans="1:23" ht="17.25" customHeight="1">
      <c r="A33" s="906" t="s">
        <v>14</v>
      </c>
      <c r="B33" s="907"/>
      <c r="C33" s="906" t="s">
        <v>571</v>
      </c>
      <c r="D33" s="908"/>
      <c r="E33" s="909" t="s">
        <v>572</v>
      </c>
      <c r="F33" s="909"/>
      <c r="G33" s="910" t="s">
        <v>573</v>
      </c>
      <c r="H33" s="906" t="s">
        <v>4</v>
      </c>
      <c r="I33" s="907"/>
      <c r="J33" s="912" t="s">
        <v>574</v>
      </c>
      <c r="K33" s="908" t="s">
        <v>505</v>
      </c>
      <c r="L33" s="915" t="s">
        <v>1244</v>
      </c>
      <c r="M33" s="916"/>
    </row>
    <row r="34" spans="1:23" ht="17.25" customHeight="1">
      <c r="A34" s="352"/>
      <c r="B34" s="503" t="s">
        <v>575</v>
      </c>
      <c r="C34" s="352"/>
      <c r="D34" s="504" t="s">
        <v>3</v>
      </c>
      <c r="E34" s="104"/>
      <c r="F34" s="503" t="s">
        <v>3</v>
      </c>
      <c r="G34" s="911"/>
      <c r="H34" s="105"/>
      <c r="I34" s="504" t="s">
        <v>576</v>
      </c>
      <c r="J34" s="913"/>
      <c r="K34" s="914"/>
      <c r="L34" s="917"/>
      <c r="M34" s="918"/>
    </row>
    <row r="35" spans="1:23" ht="14.25" customHeight="1">
      <c r="A35" s="919"/>
      <c r="B35" s="106" t="s">
        <v>1312</v>
      </c>
      <c r="C35" s="122"/>
      <c r="D35" s="107"/>
      <c r="E35" s="123"/>
      <c r="F35" s="107"/>
      <c r="G35" s="108"/>
      <c r="H35" s="124"/>
      <c r="I35" s="107"/>
      <c r="J35" s="107"/>
      <c r="K35" s="110"/>
      <c r="L35" s="920"/>
      <c r="M35" s="921"/>
      <c r="O35" s="505" t="s">
        <v>24</v>
      </c>
      <c r="P35" s="505" t="s">
        <v>1313</v>
      </c>
      <c r="Q35" s="398">
        <v>0</v>
      </c>
      <c r="R35" s="121"/>
      <c r="S35" s="437"/>
      <c r="T35" s="437"/>
      <c r="U35" s="437"/>
      <c r="V35" s="438"/>
      <c r="W35" s="438"/>
    </row>
    <row r="36" spans="1:23" ht="21.75" customHeight="1">
      <c r="A36" s="919"/>
      <c r="B36" s="111" t="s">
        <v>577</v>
      </c>
      <c r="C36" s="112"/>
      <c r="D36" s="113"/>
      <c r="E36" s="126"/>
      <c r="F36" s="113"/>
      <c r="G36" s="114">
        <f>SUM(G37:G39)</f>
        <v>3.3</v>
      </c>
      <c r="H36" s="353"/>
      <c r="I36" s="115"/>
      <c r="J36" s="116"/>
      <c r="K36" s="117" t="e">
        <f>SUM(K37:K39)</f>
        <v>#REF!</v>
      </c>
      <c r="L36" s="922"/>
      <c r="M36" s="923"/>
      <c r="O36" s="505"/>
      <c r="P36" s="505" t="s">
        <v>1314</v>
      </c>
      <c r="Q36" s="398">
        <v>0.05</v>
      </c>
      <c r="R36" s="397"/>
      <c r="S36" s="435" t="s">
        <v>205</v>
      </c>
      <c r="T36" s="435" t="s">
        <v>1287</v>
      </c>
      <c r="U36" s="435" t="s">
        <v>1288</v>
      </c>
      <c r="V36" s="436" t="s">
        <v>211</v>
      </c>
      <c r="W36" s="436" t="s">
        <v>212</v>
      </c>
    </row>
    <row r="37" spans="1:23" ht="14.25" customHeight="1">
      <c r="A37" s="919"/>
      <c r="B37" s="120" t="s">
        <v>1365</v>
      </c>
      <c r="C37" s="112">
        <v>1</v>
      </c>
      <c r="D37" s="113" t="s">
        <v>1366</v>
      </c>
      <c r="E37" s="387">
        <v>3.3</v>
      </c>
      <c r="F37" s="113" t="s">
        <v>1367</v>
      </c>
      <c r="G37" s="388">
        <f>E37*C37</f>
        <v>3.3</v>
      </c>
      <c r="H37" s="353" t="e">
        <f>#REF!</f>
        <v>#REF!</v>
      </c>
      <c r="I37" s="115" t="s">
        <v>252</v>
      </c>
      <c r="J37" s="116" t="e">
        <f>E60</f>
        <v>#REF!</v>
      </c>
      <c r="K37" s="117" t="e">
        <f>ROUNDDOWN(G37*H37*(1+J37),0)</f>
        <v>#REF!</v>
      </c>
      <c r="L37" s="924"/>
      <c r="M37" s="925"/>
      <c r="O37" s="505"/>
      <c r="P37" s="505" t="s">
        <v>1315</v>
      </c>
      <c r="Q37" s="398">
        <v>0.1</v>
      </c>
      <c r="R37" s="397"/>
      <c r="S37" s="433" t="s">
        <v>1292</v>
      </c>
      <c r="T37" s="433">
        <v>0.1</v>
      </c>
      <c r="U37" s="433">
        <v>0.1</v>
      </c>
      <c r="V37" s="433">
        <v>0.2</v>
      </c>
      <c r="W37" s="433">
        <v>0.1</v>
      </c>
    </row>
    <row r="38" spans="1:23" ht="14.25" customHeight="1">
      <c r="A38" s="919"/>
      <c r="B38" s="120" t="s">
        <v>1368</v>
      </c>
      <c r="C38" s="112">
        <v>0</v>
      </c>
      <c r="D38" s="113" t="s">
        <v>1369</v>
      </c>
      <c r="E38" s="387">
        <v>0.8</v>
      </c>
      <c r="F38" s="113" t="s">
        <v>1370</v>
      </c>
      <c r="G38" s="388">
        <f>E38*C38/100</f>
        <v>0</v>
      </c>
      <c r="H38" s="353" t="e">
        <f>#REF!</f>
        <v>#REF!</v>
      </c>
      <c r="I38" s="115" t="s">
        <v>43</v>
      </c>
      <c r="J38" s="116" t="e">
        <f>E60</f>
        <v>#REF!</v>
      </c>
      <c r="K38" s="117" t="e">
        <f>ROUNDDOWN(G38*H38*(1+J38),0)</f>
        <v>#REF!</v>
      </c>
      <c r="L38" s="924"/>
      <c r="M38" s="925"/>
      <c r="O38" s="505" t="s">
        <v>1316</v>
      </c>
      <c r="P38" s="505" t="s">
        <v>1317</v>
      </c>
      <c r="Q38" s="398">
        <v>0</v>
      </c>
      <c r="R38" s="397"/>
      <c r="S38" s="433" t="s">
        <v>1293</v>
      </c>
      <c r="T38" s="433">
        <v>0.2</v>
      </c>
      <c r="U38" s="433">
        <v>0.3</v>
      </c>
      <c r="V38" s="433">
        <v>0.3</v>
      </c>
      <c r="W38" s="433">
        <v>0.1</v>
      </c>
    </row>
    <row r="39" spans="1:23" ht="14.25" customHeight="1">
      <c r="A39" s="919"/>
      <c r="B39" s="120" t="s">
        <v>1371</v>
      </c>
      <c r="C39" s="112">
        <v>0</v>
      </c>
      <c r="D39" s="113" t="s">
        <v>1372</v>
      </c>
      <c r="E39" s="387">
        <v>0.05</v>
      </c>
      <c r="F39" s="113" t="s">
        <v>1370</v>
      </c>
      <c r="G39" s="388">
        <f>E39*C39/100</f>
        <v>0</v>
      </c>
      <c r="H39" s="353" t="e">
        <f>#REF!</f>
        <v>#REF!</v>
      </c>
      <c r="I39" s="115" t="s">
        <v>43</v>
      </c>
      <c r="J39" s="116" t="e">
        <f>E60</f>
        <v>#REF!</v>
      </c>
      <c r="K39" s="117" t="e">
        <f>ROUNDDOWN(G39*H39*(1+J39),0)</f>
        <v>#REF!</v>
      </c>
      <c r="L39" s="924"/>
      <c r="M39" s="925"/>
      <c r="O39" s="506"/>
      <c r="P39" s="505" t="s">
        <v>1318</v>
      </c>
      <c r="Q39" s="398">
        <v>0.05</v>
      </c>
      <c r="R39" s="397"/>
      <c r="S39" s="433" t="s">
        <v>1289</v>
      </c>
      <c r="T39" s="433">
        <v>0.3</v>
      </c>
      <c r="U39" s="433">
        <v>0.4</v>
      </c>
      <c r="V39" s="433">
        <v>0.5</v>
      </c>
      <c r="W39" s="433">
        <v>0.2</v>
      </c>
    </row>
    <row r="40" spans="1:23" ht="14.25" customHeight="1">
      <c r="A40" s="919"/>
      <c r="B40" s="111" t="s">
        <v>1319</v>
      </c>
      <c r="C40" s="112"/>
      <c r="D40" s="113"/>
      <c r="E40" s="126"/>
      <c r="F40" s="113"/>
      <c r="G40" s="118"/>
      <c r="H40" s="127"/>
      <c r="I40" s="113"/>
      <c r="J40" s="113"/>
      <c r="K40" s="119"/>
      <c r="L40" s="924"/>
      <c r="M40" s="925"/>
      <c r="O40" s="506"/>
      <c r="P40" s="505" t="s">
        <v>1320</v>
      </c>
      <c r="Q40" s="398">
        <v>0.1</v>
      </c>
      <c r="R40" s="129"/>
      <c r="S40" s="433" t="s">
        <v>1290</v>
      </c>
      <c r="T40" s="433">
        <v>0.6</v>
      </c>
      <c r="U40" s="433">
        <v>0.8</v>
      </c>
      <c r="V40" s="433">
        <v>1</v>
      </c>
      <c r="W40" s="433">
        <v>0.3</v>
      </c>
    </row>
    <row r="41" spans="1:23" ht="15" customHeight="1">
      <c r="A41" s="919"/>
      <c r="B41" s="120" t="s">
        <v>1321</v>
      </c>
      <c r="C41" s="507">
        <v>1</v>
      </c>
      <c r="D41" s="113" t="s">
        <v>1322</v>
      </c>
      <c r="E41" s="125">
        <v>5</v>
      </c>
      <c r="F41" s="113" t="s">
        <v>1323</v>
      </c>
      <c r="G41" s="118">
        <f>IFERROR(ROUND(C41*E41,2),"")</f>
        <v>5</v>
      </c>
      <c r="H41" s="127" t="e">
        <f>#REF!</f>
        <v>#REF!</v>
      </c>
      <c r="I41" s="508" t="s">
        <v>1324</v>
      </c>
      <c r="J41" s="509"/>
      <c r="K41" s="128"/>
      <c r="L41" s="924"/>
      <c r="M41" s="925"/>
      <c r="O41" s="506" t="s">
        <v>1325</v>
      </c>
      <c r="P41" s="510" t="s">
        <v>1326</v>
      </c>
      <c r="Q41" s="398">
        <v>0</v>
      </c>
      <c r="S41" s="433" t="s">
        <v>1291</v>
      </c>
      <c r="T41" s="433">
        <v>1.4</v>
      </c>
      <c r="U41" s="433">
        <v>1.8</v>
      </c>
      <c r="V41" s="433">
        <v>2.2000000000000002</v>
      </c>
      <c r="W41" s="433">
        <v>0.7</v>
      </c>
    </row>
    <row r="42" spans="1:23" ht="14.25" customHeight="1">
      <c r="A42" s="919"/>
      <c r="B42" s="120" t="s">
        <v>1327</v>
      </c>
      <c r="C42" s="112">
        <f>K41</f>
        <v>0</v>
      </c>
      <c r="D42" s="113" t="s">
        <v>1328</v>
      </c>
      <c r="E42" s="511">
        <v>66</v>
      </c>
      <c r="F42" s="113" t="s">
        <v>1329</v>
      </c>
      <c r="G42" s="118"/>
      <c r="H42" s="127"/>
      <c r="I42" s="113"/>
      <c r="J42" s="113"/>
      <c r="K42" s="119"/>
      <c r="L42" s="924"/>
      <c r="M42" s="925"/>
      <c r="O42" s="506"/>
      <c r="P42" s="512" t="s">
        <v>1330</v>
      </c>
      <c r="Q42" s="398">
        <v>0.05</v>
      </c>
      <c r="S42" s="433" t="s">
        <v>1294</v>
      </c>
      <c r="T42" s="433">
        <v>2.4</v>
      </c>
      <c r="U42" s="434">
        <v>3</v>
      </c>
      <c r="V42" s="433">
        <v>3.6</v>
      </c>
      <c r="W42" s="433">
        <v>2.2000000000000002</v>
      </c>
    </row>
    <row r="43" spans="1:23" ht="28.5" customHeight="1">
      <c r="A43" s="919"/>
      <c r="B43" s="513" t="s">
        <v>1331</v>
      </c>
      <c r="C43" s="112">
        <v>0</v>
      </c>
      <c r="D43" s="113" t="s">
        <v>1374</v>
      </c>
      <c r="E43" s="511">
        <v>1</v>
      </c>
      <c r="F43" s="113" t="s">
        <v>1332</v>
      </c>
      <c r="G43" s="127">
        <f>IFERROR(ROUND(C43*E43,2),"")</f>
        <v>0</v>
      </c>
      <c r="H43" s="353" t="e">
        <f>#REF!</f>
        <v>#REF!</v>
      </c>
      <c r="I43" s="115" t="s">
        <v>1333</v>
      </c>
      <c r="J43" s="113"/>
      <c r="K43" s="128" t="e">
        <f>ROUNDDOWN(G43*H43,0)</f>
        <v>#REF!</v>
      </c>
      <c r="L43" s="924"/>
      <c r="M43" s="925"/>
      <c r="O43" s="506"/>
      <c r="P43" s="512" t="s">
        <v>1334</v>
      </c>
      <c r="Q43" s="398">
        <v>0.1</v>
      </c>
      <c r="S43" s="433" t="s">
        <v>1295</v>
      </c>
      <c r="T43" s="433">
        <v>0.8</v>
      </c>
      <c r="U43" s="434">
        <v>1</v>
      </c>
      <c r="V43" s="433">
        <v>1.2</v>
      </c>
      <c r="W43" s="433">
        <v>0.4</v>
      </c>
    </row>
    <row r="44" spans="1:23" ht="14.25" customHeight="1">
      <c r="A44" s="919"/>
      <c r="B44" s="120" t="s">
        <v>1327</v>
      </c>
      <c r="C44" s="112" t="e">
        <f>K43</f>
        <v>#REF!</v>
      </c>
      <c r="D44" s="113" t="s">
        <v>1328</v>
      </c>
      <c r="E44" s="511">
        <v>66</v>
      </c>
      <c r="F44" s="113" t="s">
        <v>1329</v>
      </c>
      <c r="G44" s="118"/>
      <c r="H44" s="127"/>
      <c r="I44" s="113"/>
      <c r="J44" s="113"/>
      <c r="K44" s="119" t="e">
        <f>ROUNDDOWN(C44*E44%,0)</f>
        <v>#REF!</v>
      </c>
      <c r="L44" s="518"/>
      <c r="M44" s="519"/>
      <c r="O44" s="506" t="s">
        <v>1335</v>
      </c>
      <c r="P44" s="514" t="s">
        <v>1336</v>
      </c>
      <c r="Q44" s="398">
        <v>0.5</v>
      </c>
      <c r="S44" s="433" t="s">
        <v>1296</v>
      </c>
      <c r="T44" s="434">
        <v>1.8</v>
      </c>
      <c r="U44" s="433">
        <v>2.2000000000000002</v>
      </c>
      <c r="V44" s="433">
        <v>2.6</v>
      </c>
      <c r="W44" s="433">
        <v>0.9</v>
      </c>
    </row>
    <row r="45" spans="1:23" ht="14.25" customHeight="1">
      <c r="A45" s="502"/>
      <c r="B45" s="120" t="s">
        <v>1338</v>
      </c>
      <c r="C45" s="400">
        <f>G36</f>
        <v>3.3</v>
      </c>
      <c r="D45" s="113" t="s">
        <v>1339</v>
      </c>
      <c r="E45" s="511">
        <v>5</v>
      </c>
      <c r="F45" s="113" t="s">
        <v>1323</v>
      </c>
      <c r="G45" s="118">
        <f>IFERROR(ROUND(C45*E45,2),"")</f>
        <v>16.5</v>
      </c>
      <c r="H45" s="353" t="e">
        <f>#REF!</f>
        <v>#REF!</v>
      </c>
      <c r="I45" s="311" t="s">
        <v>1340</v>
      </c>
      <c r="J45" s="311"/>
      <c r="K45" s="128" t="e">
        <f>ROUNDDOWN(G45*H45,0)</f>
        <v>#REF!</v>
      </c>
      <c r="L45" s="518"/>
      <c r="M45" s="519"/>
      <c r="O45" s="399"/>
      <c r="P45" s="399" t="s">
        <v>1337</v>
      </c>
      <c r="Q45" s="398">
        <v>0.2</v>
      </c>
      <c r="S45" s="433" t="s">
        <v>1286</v>
      </c>
      <c r="T45" s="433">
        <v>1</v>
      </c>
      <c r="U45" s="433">
        <v>1.2</v>
      </c>
      <c r="V45" s="433">
        <v>1.4</v>
      </c>
      <c r="W45" s="433">
        <v>0.5</v>
      </c>
    </row>
    <row r="46" spans="1:23" ht="14.25" customHeight="1">
      <c r="A46" s="502"/>
      <c r="B46" s="120" t="s">
        <v>1327</v>
      </c>
      <c r="C46" s="401" t="e">
        <f>K45</f>
        <v>#REF!</v>
      </c>
      <c r="D46" s="109" t="s">
        <v>1342</v>
      </c>
      <c r="E46" s="402">
        <v>10</v>
      </c>
      <c r="F46" s="109" t="s">
        <v>1343</v>
      </c>
      <c r="G46" s="130"/>
      <c r="H46" s="403"/>
      <c r="I46" s="109"/>
      <c r="J46" s="109"/>
      <c r="K46" s="119" t="e">
        <f>ROUNDDOWN(C46*E46%,0)</f>
        <v>#REF!</v>
      </c>
      <c r="L46" s="518"/>
      <c r="M46" s="519"/>
      <c r="O46" s="399"/>
      <c r="P46" s="399" t="s">
        <v>1341</v>
      </c>
      <c r="Q46" s="398">
        <v>0</v>
      </c>
    </row>
    <row r="47" spans="1:23" ht="14.25" customHeight="1">
      <c r="A47" s="502"/>
      <c r="B47" s="111" t="s">
        <v>1345</v>
      </c>
      <c r="C47" s="405"/>
      <c r="D47" s="113"/>
      <c r="E47" s="125"/>
      <c r="F47" s="113"/>
      <c r="G47" s="118"/>
      <c r="H47" s="353"/>
      <c r="I47" s="113"/>
      <c r="J47" s="113"/>
      <c r="K47" s="128"/>
      <c r="L47" s="518"/>
      <c r="M47" s="519"/>
      <c r="O47" s="399"/>
      <c r="P47" s="399"/>
      <c r="Q47" s="398"/>
    </row>
    <row r="48" spans="1:23" ht="14.25" customHeight="1">
      <c r="A48" s="502"/>
      <c r="B48" s="515" t="s">
        <v>1347</v>
      </c>
      <c r="C48" s="516">
        <v>3.3</v>
      </c>
      <c r="D48" s="311" t="s">
        <v>1339</v>
      </c>
      <c r="E48" s="517">
        <v>8.3999999999999995E-3</v>
      </c>
      <c r="F48" s="311" t="s">
        <v>1348</v>
      </c>
      <c r="G48" s="389"/>
      <c r="H48" s="390" t="e">
        <f>#REF!</f>
        <v>#REF!</v>
      </c>
      <c r="I48" s="311" t="s">
        <v>1349</v>
      </c>
      <c r="J48" s="311"/>
      <c r="K48" s="404" t="e">
        <f>ROUNDDOWN(C48*E48*H48,0)</f>
        <v>#REF!</v>
      </c>
      <c r="L48" s="926"/>
      <c r="M48" s="927"/>
      <c r="O48" s="399"/>
      <c r="P48" s="399"/>
      <c r="Q48" s="398"/>
    </row>
    <row r="49" spans="1:21" ht="14.25" customHeight="1">
      <c r="A49" s="928" t="s">
        <v>523</v>
      </c>
      <c r="B49" s="440" t="s">
        <v>1233</v>
      </c>
      <c r="C49" s="441"/>
      <c r="D49" s="442"/>
      <c r="E49" s="443"/>
      <c r="F49" s="442"/>
      <c r="G49" s="444"/>
      <c r="H49" s="445"/>
      <c r="I49" s="446"/>
      <c r="J49" s="447"/>
      <c r="K49" s="520" t="e">
        <f>SUM(K50:K52)</f>
        <v>#REF!</v>
      </c>
      <c r="L49" s="855"/>
      <c r="M49" s="856"/>
      <c r="O49" s="399"/>
      <c r="P49" s="399" t="s">
        <v>1344</v>
      </c>
      <c r="Q49" s="398">
        <v>-0.2</v>
      </c>
      <c r="R49" s="131"/>
      <c r="S49" s="131"/>
    </row>
    <row r="50" spans="1:21" ht="14.25" customHeight="1">
      <c r="A50" s="929"/>
      <c r="B50" s="448" t="s">
        <v>578</v>
      </c>
      <c r="C50" s="449"/>
      <c r="D50" s="450"/>
      <c r="E50" s="451"/>
      <c r="F50" s="450"/>
      <c r="G50" s="452"/>
      <c r="H50" s="453"/>
      <c r="I50" s="454"/>
      <c r="J50" s="450"/>
      <c r="K50" s="117" t="e">
        <f>K36</f>
        <v>#REF!</v>
      </c>
      <c r="L50" s="857"/>
      <c r="M50" s="858"/>
      <c r="O50" s="399"/>
      <c r="P50" s="399" t="s">
        <v>1346</v>
      </c>
      <c r="Q50" s="398">
        <v>-0.5</v>
      </c>
      <c r="R50" s="355"/>
      <c r="S50" s="355"/>
    </row>
    <row r="51" spans="1:21" ht="14.25" customHeight="1">
      <c r="A51" s="929"/>
      <c r="B51" s="455" t="s">
        <v>579</v>
      </c>
      <c r="C51" s="456"/>
      <c r="D51" s="457"/>
      <c r="E51" s="458"/>
      <c r="F51" s="457"/>
      <c r="G51" s="459"/>
      <c r="H51" s="460"/>
      <c r="I51" s="461"/>
      <c r="J51" s="457"/>
      <c r="K51" s="521" t="e">
        <f>SUM(K41:K46)</f>
        <v>#REF!</v>
      </c>
      <c r="L51" s="857"/>
      <c r="M51" s="858"/>
      <c r="O51" s="399" t="s">
        <v>1350</v>
      </c>
      <c r="P51" s="399" t="s">
        <v>1351</v>
      </c>
      <c r="Q51" s="398">
        <v>0</v>
      </c>
      <c r="R51" s="356"/>
      <c r="S51" s="356"/>
    </row>
    <row r="52" spans="1:21" ht="14.25" customHeight="1">
      <c r="A52" s="930"/>
      <c r="B52" s="462" t="s">
        <v>1264</v>
      </c>
      <c r="C52" s="463"/>
      <c r="D52" s="464"/>
      <c r="E52" s="465"/>
      <c r="F52" s="464"/>
      <c r="G52" s="466"/>
      <c r="H52" s="467"/>
      <c r="I52" s="468"/>
      <c r="J52" s="464"/>
      <c r="K52" s="522" t="e">
        <f>K48</f>
        <v>#REF!</v>
      </c>
      <c r="L52" s="859"/>
      <c r="M52" s="860"/>
      <c r="O52" s="399"/>
      <c r="P52" s="399" t="s">
        <v>1352</v>
      </c>
      <c r="Q52" s="398">
        <v>0.05</v>
      </c>
      <c r="R52" s="356"/>
      <c r="S52" s="356"/>
    </row>
    <row r="53" spans="1:21" s="136" customFormat="1" ht="16.5" customHeight="1">
      <c r="A53" s="354"/>
      <c r="B53" s="267"/>
      <c r="C53" s="269"/>
      <c r="D53" s="270"/>
      <c r="E53" s="271"/>
      <c r="F53" s="270"/>
      <c r="G53" s="132"/>
      <c r="H53" s="135"/>
      <c r="I53" s="133"/>
      <c r="J53" s="134"/>
      <c r="K53" s="133"/>
      <c r="L53" s="861"/>
      <c r="M53" s="861"/>
      <c r="O53" s="399"/>
      <c r="P53" s="399" t="s">
        <v>1353</v>
      </c>
      <c r="Q53" s="398">
        <v>0.1</v>
      </c>
      <c r="R53" s="356"/>
      <c r="S53" s="356"/>
    </row>
    <row r="54" spans="1:21" s="137" customFormat="1" ht="18.75" customHeight="1">
      <c r="B54" s="268" t="s">
        <v>624</v>
      </c>
      <c r="C54" s="268"/>
      <c r="D54" s="268"/>
      <c r="E54" s="268"/>
      <c r="F54" s="268"/>
      <c r="G54" s="268"/>
      <c r="H54" s="268"/>
      <c r="I54" s="268"/>
      <c r="J54" s="268"/>
      <c r="K54" s="268"/>
      <c r="L54" s="862"/>
      <c r="M54" s="862"/>
      <c r="O54" s="399" t="s">
        <v>1354</v>
      </c>
      <c r="P54" s="399" t="s">
        <v>1355</v>
      </c>
      <c r="Q54" s="398">
        <v>0</v>
      </c>
      <c r="R54" s="391"/>
      <c r="S54" s="146"/>
      <c r="T54" s="147"/>
      <c r="U54" s="147"/>
    </row>
    <row r="55" spans="1:21" ht="13.5" customHeight="1">
      <c r="A55" s="863"/>
      <c r="B55" s="864" t="s">
        <v>8</v>
      </c>
      <c r="C55" s="864" t="s">
        <v>580</v>
      </c>
      <c r="D55" s="866"/>
      <c r="E55" s="867"/>
      <c r="F55" s="870" t="s">
        <v>8</v>
      </c>
      <c r="G55" s="871"/>
      <c r="H55" s="872" t="s">
        <v>1357</v>
      </c>
      <c r="I55" s="872"/>
      <c r="J55" s="872"/>
      <c r="K55" s="871"/>
      <c r="L55" s="870" t="s">
        <v>1358</v>
      </c>
      <c r="M55" s="871"/>
      <c r="O55" s="399"/>
      <c r="P55" s="399"/>
      <c r="Q55" s="398"/>
      <c r="R55" s="391"/>
      <c r="S55" s="146"/>
      <c r="T55" s="147"/>
      <c r="U55" s="147"/>
    </row>
    <row r="56" spans="1:21" ht="13.5" customHeight="1">
      <c r="A56" s="863"/>
      <c r="B56" s="865"/>
      <c r="C56" s="865"/>
      <c r="D56" s="868"/>
      <c r="E56" s="869"/>
      <c r="F56" s="865"/>
      <c r="G56" s="869"/>
      <c r="H56" s="868"/>
      <c r="I56" s="868"/>
      <c r="J56" s="868"/>
      <c r="K56" s="869"/>
      <c r="L56" s="865"/>
      <c r="M56" s="869"/>
      <c r="O56" s="399"/>
      <c r="P56" s="399" t="s">
        <v>1356</v>
      </c>
      <c r="Q56" s="398">
        <v>0.05</v>
      </c>
      <c r="R56" s="391"/>
      <c r="S56" s="146"/>
      <c r="T56" s="147"/>
      <c r="U56" s="147"/>
    </row>
    <row r="57" spans="1:21" ht="15.75" customHeight="1">
      <c r="A57" s="863"/>
      <c r="B57" s="530" t="s">
        <v>1359</v>
      </c>
      <c r="C57" s="890" t="e">
        <f>INDEX(수량,A32,18)</f>
        <v>#REF!</v>
      </c>
      <c r="D57" s="891"/>
      <c r="E57" s="532" t="e">
        <f>INDEX(수량,A32,12)</f>
        <v>#REF!</v>
      </c>
      <c r="F57" s="892" t="s">
        <v>1360</v>
      </c>
      <c r="G57" s="893"/>
      <c r="H57" s="894" t="e">
        <f>INDEX(수량,A32,19)</f>
        <v>#REF!</v>
      </c>
      <c r="I57" s="895"/>
      <c r="J57" s="896"/>
      <c r="K57" s="534" t="e">
        <f>INDEX(수량,A32,13)</f>
        <v>#REF!</v>
      </c>
      <c r="L57" s="897"/>
      <c r="M57" s="898"/>
      <c r="O57" s="395"/>
      <c r="P57" s="396"/>
      <c r="Q57" s="394"/>
      <c r="R57" s="392"/>
      <c r="S57" s="146"/>
      <c r="T57" s="147"/>
      <c r="U57" s="147"/>
    </row>
    <row r="58" spans="1:21" ht="15.75" customHeight="1">
      <c r="A58" s="863"/>
      <c r="B58" s="523" t="s">
        <v>1262</v>
      </c>
      <c r="C58" s="899" t="e">
        <f>INDEX(수량,A32,21)</f>
        <v>#REF!</v>
      </c>
      <c r="D58" s="900"/>
      <c r="E58" s="533" t="e">
        <f>INDEX(수량,A32,15)</f>
        <v>#REF!</v>
      </c>
      <c r="F58" s="901" t="s">
        <v>1361</v>
      </c>
      <c r="G58" s="902"/>
      <c r="H58" s="877" t="e">
        <f>INDEX(수량,A32,22)</f>
        <v>#REF!</v>
      </c>
      <c r="I58" s="878"/>
      <c r="J58" s="879"/>
      <c r="K58" s="535" t="e">
        <f>INDEX(수량,A32,17)</f>
        <v>#REF!</v>
      </c>
      <c r="L58" s="880"/>
      <c r="M58" s="881"/>
      <c r="O58" s="393"/>
      <c r="P58" s="393"/>
      <c r="Q58" s="394"/>
      <c r="R58" s="392"/>
      <c r="S58" s="146"/>
      <c r="T58" s="147"/>
      <c r="U58" s="147"/>
    </row>
    <row r="59" spans="1:21" ht="15.75" customHeight="1" thickBot="1">
      <c r="A59" s="863"/>
      <c r="B59" s="531" t="s">
        <v>1362</v>
      </c>
      <c r="C59" s="873"/>
      <c r="D59" s="874"/>
      <c r="E59" s="529"/>
      <c r="F59" s="875" t="s">
        <v>1363</v>
      </c>
      <c r="G59" s="876"/>
      <c r="H59" s="877"/>
      <c r="I59" s="878"/>
      <c r="J59" s="879"/>
      <c r="K59" s="432"/>
      <c r="L59" s="880"/>
      <c r="M59" s="881"/>
      <c r="O59" s="439"/>
      <c r="P59" s="393"/>
      <c r="Q59" s="394"/>
      <c r="R59" s="392"/>
      <c r="S59" s="146"/>
      <c r="T59" s="147"/>
      <c r="U59" s="147"/>
    </row>
    <row r="60" spans="1:21" ht="15.75" customHeight="1" thickTop="1">
      <c r="A60" s="863"/>
      <c r="B60" s="882" t="s">
        <v>1364</v>
      </c>
      <c r="C60" s="883"/>
      <c r="D60" s="884"/>
      <c r="E60" s="885" t="e">
        <f>SUM(E57:E59,K57:K59)</f>
        <v>#REF!</v>
      </c>
      <c r="F60" s="886"/>
      <c r="G60" s="886"/>
      <c r="H60" s="886"/>
      <c r="I60" s="886"/>
      <c r="J60" s="886"/>
      <c r="K60" s="887"/>
      <c r="L60" s="888"/>
      <c r="M60" s="889"/>
      <c r="O60" s="477"/>
      <c r="P60" s="477"/>
      <c r="Q60" s="478"/>
      <c r="R60" s="392"/>
      <c r="S60" s="146"/>
      <c r="T60" s="147"/>
      <c r="U60" s="147"/>
    </row>
    <row r="61" spans="1:21" ht="28.5" customHeight="1">
      <c r="A61" s="903" t="s">
        <v>1373</v>
      </c>
      <c r="B61" s="903"/>
      <c r="C61" s="903"/>
      <c r="D61" s="903"/>
      <c r="E61" s="903"/>
      <c r="F61" s="903"/>
      <c r="G61" s="903"/>
      <c r="H61" s="903"/>
      <c r="I61" s="903"/>
      <c r="J61" s="903"/>
      <c r="K61" s="903"/>
      <c r="L61" s="903"/>
      <c r="M61" s="903"/>
    </row>
    <row r="62" spans="1:21" s="103" customFormat="1" ht="14.25" customHeight="1">
      <c r="A62" s="904">
        <f>INT(ROW()/30)+1</f>
        <v>3</v>
      </c>
      <c r="B62" s="905"/>
      <c r="C62" s="100" t="s">
        <v>568</v>
      </c>
      <c r="D62" s="101" t="e">
        <f>INDEX(수량,A62,1)</f>
        <v>#REF!</v>
      </c>
      <c r="E62" s="101" t="s">
        <v>569</v>
      </c>
      <c r="F62" s="101" t="e">
        <f>INDEX(수량,A62,2)</f>
        <v>#REF!</v>
      </c>
      <c r="G62" s="102"/>
      <c r="H62" s="101"/>
      <c r="I62" s="102"/>
      <c r="J62" s="101" t="s">
        <v>570</v>
      </c>
      <c r="K62" s="102" t="e">
        <f>INDEX(수량,A62,4)</f>
        <v>#REF!</v>
      </c>
      <c r="L62" s="363" t="s">
        <v>1285</v>
      </c>
      <c r="M62" s="364"/>
    </row>
    <row r="63" spans="1:21" ht="17.25" customHeight="1">
      <c r="A63" s="906" t="s">
        <v>14</v>
      </c>
      <c r="B63" s="907"/>
      <c r="C63" s="906" t="s">
        <v>571</v>
      </c>
      <c r="D63" s="908"/>
      <c r="E63" s="909" t="s">
        <v>572</v>
      </c>
      <c r="F63" s="909"/>
      <c r="G63" s="910" t="s">
        <v>573</v>
      </c>
      <c r="H63" s="906" t="s">
        <v>4</v>
      </c>
      <c r="I63" s="907"/>
      <c r="J63" s="912" t="s">
        <v>574</v>
      </c>
      <c r="K63" s="908" t="s">
        <v>505</v>
      </c>
      <c r="L63" s="915" t="s">
        <v>1244</v>
      </c>
      <c r="M63" s="916"/>
    </row>
    <row r="64" spans="1:21" ht="17.25" customHeight="1">
      <c r="A64" s="352"/>
      <c r="B64" s="503" t="s">
        <v>575</v>
      </c>
      <c r="C64" s="352"/>
      <c r="D64" s="504" t="s">
        <v>3</v>
      </c>
      <c r="E64" s="104"/>
      <c r="F64" s="503" t="s">
        <v>3</v>
      </c>
      <c r="G64" s="911"/>
      <c r="H64" s="105"/>
      <c r="I64" s="504" t="s">
        <v>576</v>
      </c>
      <c r="J64" s="913"/>
      <c r="K64" s="914"/>
      <c r="L64" s="917"/>
      <c r="M64" s="918"/>
    </row>
    <row r="65" spans="1:23" ht="14.25" customHeight="1">
      <c r="A65" s="919"/>
      <c r="B65" s="106" t="s">
        <v>1312</v>
      </c>
      <c r="C65" s="122"/>
      <c r="D65" s="107"/>
      <c r="E65" s="123"/>
      <c r="F65" s="107"/>
      <c r="G65" s="108"/>
      <c r="H65" s="124"/>
      <c r="I65" s="107"/>
      <c r="J65" s="107"/>
      <c r="K65" s="110"/>
      <c r="L65" s="920"/>
      <c r="M65" s="921"/>
      <c r="O65" s="505" t="s">
        <v>24</v>
      </c>
      <c r="P65" s="505" t="s">
        <v>1313</v>
      </c>
      <c r="Q65" s="398">
        <v>0</v>
      </c>
      <c r="R65" s="121"/>
      <c r="S65" s="437"/>
      <c r="T65" s="437"/>
      <c r="U65" s="437"/>
      <c r="V65" s="438"/>
      <c r="W65" s="438"/>
    </row>
    <row r="66" spans="1:23" ht="21.75" customHeight="1">
      <c r="A66" s="919"/>
      <c r="B66" s="111" t="s">
        <v>577</v>
      </c>
      <c r="C66" s="112"/>
      <c r="D66" s="113"/>
      <c r="E66" s="126"/>
      <c r="F66" s="113"/>
      <c r="G66" s="114">
        <f>SUM(G67:G69)</f>
        <v>3.3</v>
      </c>
      <c r="H66" s="353"/>
      <c r="I66" s="115"/>
      <c r="J66" s="116"/>
      <c r="K66" s="117" t="e">
        <f>SUM(K67:K69)</f>
        <v>#REF!</v>
      </c>
      <c r="L66" s="922"/>
      <c r="M66" s="923"/>
      <c r="O66" s="505"/>
      <c r="P66" s="505" t="s">
        <v>1314</v>
      </c>
      <c r="Q66" s="398">
        <v>0.05</v>
      </c>
      <c r="R66" s="397"/>
      <c r="S66" s="435" t="s">
        <v>205</v>
      </c>
      <c r="T66" s="435" t="s">
        <v>1287</v>
      </c>
      <c r="U66" s="435" t="s">
        <v>1288</v>
      </c>
      <c r="V66" s="436" t="s">
        <v>211</v>
      </c>
      <c r="W66" s="436" t="s">
        <v>212</v>
      </c>
    </row>
    <row r="67" spans="1:23" ht="14.25" customHeight="1">
      <c r="A67" s="919"/>
      <c r="B67" s="120" t="s">
        <v>1365</v>
      </c>
      <c r="C67" s="112">
        <v>1</v>
      </c>
      <c r="D67" s="113" t="s">
        <v>1366</v>
      </c>
      <c r="E67" s="387">
        <v>3.3</v>
      </c>
      <c r="F67" s="113" t="s">
        <v>1367</v>
      </c>
      <c r="G67" s="388">
        <f>E67*C67</f>
        <v>3.3</v>
      </c>
      <c r="H67" s="353" t="e">
        <f>#REF!</f>
        <v>#REF!</v>
      </c>
      <c r="I67" s="115" t="s">
        <v>252</v>
      </c>
      <c r="J67" s="116" t="e">
        <f>E90</f>
        <v>#REF!</v>
      </c>
      <c r="K67" s="117" t="e">
        <f>ROUNDDOWN(G67*H67*(1+J67),0)</f>
        <v>#REF!</v>
      </c>
      <c r="L67" s="924"/>
      <c r="M67" s="925"/>
      <c r="O67" s="505"/>
      <c r="P67" s="505" t="s">
        <v>1315</v>
      </c>
      <c r="Q67" s="398">
        <v>0.1</v>
      </c>
      <c r="R67" s="397"/>
      <c r="S67" s="433" t="s">
        <v>1292</v>
      </c>
      <c r="T67" s="433">
        <v>0.1</v>
      </c>
      <c r="U67" s="433">
        <v>0.1</v>
      </c>
      <c r="V67" s="433">
        <v>0.2</v>
      </c>
      <c r="W67" s="433">
        <v>0.1</v>
      </c>
    </row>
    <row r="68" spans="1:23" ht="14.25" customHeight="1">
      <c r="A68" s="919"/>
      <c r="B68" s="120" t="s">
        <v>1368</v>
      </c>
      <c r="C68" s="112">
        <v>0</v>
      </c>
      <c r="D68" s="113" t="s">
        <v>1369</v>
      </c>
      <c r="E68" s="387">
        <v>0.8</v>
      </c>
      <c r="F68" s="113" t="s">
        <v>1370</v>
      </c>
      <c r="G68" s="388">
        <f>E68*C68/100</f>
        <v>0</v>
      </c>
      <c r="H68" s="353" t="e">
        <f>#REF!</f>
        <v>#REF!</v>
      </c>
      <c r="I68" s="115" t="s">
        <v>43</v>
      </c>
      <c r="J68" s="116" t="e">
        <f>E90</f>
        <v>#REF!</v>
      </c>
      <c r="K68" s="117" t="e">
        <f>ROUNDDOWN(G68*H68*(1+J68),0)</f>
        <v>#REF!</v>
      </c>
      <c r="L68" s="924"/>
      <c r="M68" s="925"/>
      <c r="O68" s="505" t="s">
        <v>1316</v>
      </c>
      <c r="P68" s="505" t="s">
        <v>1317</v>
      </c>
      <c r="Q68" s="398">
        <v>0</v>
      </c>
      <c r="R68" s="397"/>
      <c r="S68" s="433" t="s">
        <v>1293</v>
      </c>
      <c r="T68" s="433">
        <v>0.2</v>
      </c>
      <c r="U68" s="433">
        <v>0.3</v>
      </c>
      <c r="V68" s="433">
        <v>0.3</v>
      </c>
      <c r="W68" s="433">
        <v>0.1</v>
      </c>
    </row>
    <row r="69" spans="1:23" ht="14.25" customHeight="1">
      <c r="A69" s="919"/>
      <c r="B69" s="120" t="s">
        <v>1371</v>
      </c>
      <c r="C69" s="112">
        <v>0</v>
      </c>
      <c r="D69" s="113" t="s">
        <v>1372</v>
      </c>
      <c r="E69" s="387">
        <v>0.05</v>
      </c>
      <c r="F69" s="113" t="s">
        <v>1370</v>
      </c>
      <c r="G69" s="388">
        <f>E69*C69/100</f>
        <v>0</v>
      </c>
      <c r="H69" s="353" t="e">
        <f>#REF!</f>
        <v>#REF!</v>
      </c>
      <c r="I69" s="115" t="s">
        <v>43</v>
      </c>
      <c r="J69" s="116" t="e">
        <f>E90</f>
        <v>#REF!</v>
      </c>
      <c r="K69" s="117" t="e">
        <f>ROUNDDOWN(G69*H69*(1+J69),0)</f>
        <v>#REF!</v>
      </c>
      <c r="L69" s="924"/>
      <c r="M69" s="925"/>
      <c r="O69" s="506"/>
      <c r="P69" s="505" t="s">
        <v>1318</v>
      </c>
      <c r="Q69" s="398">
        <v>0.05</v>
      </c>
      <c r="R69" s="397"/>
      <c r="S69" s="433" t="s">
        <v>1289</v>
      </c>
      <c r="T69" s="433">
        <v>0.3</v>
      </c>
      <c r="U69" s="433">
        <v>0.4</v>
      </c>
      <c r="V69" s="433">
        <v>0.5</v>
      </c>
      <c r="W69" s="433">
        <v>0.2</v>
      </c>
    </row>
    <row r="70" spans="1:23" ht="14.25" customHeight="1">
      <c r="A70" s="919"/>
      <c r="B70" s="111" t="s">
        <v>1319</v>
      </c>
      <c r="C70" s="112"/>
      <c r="D70" s="113"/>
      <c r="E70" s="126"/>
      <c r="F70" s="113"/>
      <c r="G70" s="118"/>
      <c r="H70" s="127"/>
      <c r="I70" s="113"/>
      <c r="J70" s="113"/>
      <c r="K70" s="119"/>
      <c r="L70" s="924"/>
      <c r="M70" s="925"/>
      <c r="O70" s="506"/>
      <c r="P70" s="505" t="s">
        <v>1320</v>
      </c>
      <c r="Q70" s="398">
        <v>0.1</v>
      </c>
      <c r="R70" s="129"/>
      <c r="S70" s="433" t="s">
        <v>1290</v>
      </c>
      <c r="T70" s="433">
        <v>0.6</v>
      </c>
      <c r="U70" s="433">
        <v>0.8</v>
      </c>
      <c r="V70" s="433">
        <v>1</v>
      </c>
      <c r="W70" s="433">
        <v>0.3</v>
      </c>
    </row>
    <row r="71" spans="1:23" ht="15" customHeight="1">
      <c r="A71" s="919"/>
      <c r="B71" s="120" t="s">
        <v>1321</v>
      </c>
      <c r="C71" s="507">
        <v>1</v>
      </c>
      <c r="D71" s="113" t="s">
        <v>1322</v>
      </c>
      <c r="E71" s="125">
        <v>5</v>
      </c>
      <c r="F71" s="113" t="s">
        <v>1323</v>
      </c>
      <c r="G71" s="118">
        <f>IFERROR(ROUND(C71*E71,2),"")</f>
        <v>5</v>
      </c>
      <c r="H71" s="127" t="e">
        <f>#REF!</f>
        <v>#REF!</v>
      </c>
      <c r="I71" s="508" t="s">
        <v>1324</v>
      </c>
      <c r="J71" s="509"/>
      <c r="K71" s="128"/>
      <c r="L71" s="924"/>
      <c r="M71" s="925"/>
      <c r="O71" s="506" t="s">
        <v>1325</v>
      </c>
      <c r="P71" s="510" t="s">
        <v>1326</v>
      </c>
      <c r="Q71" s="398">
        <v>0</v>
      </c>
      <c r="S71" s="433" t="s">
        <v>1291</v>
      </c>
      <c r="T71" s="433">
        <v>1.4</v>
      </c>
      <c r="U71" s="433">
        <v>1.8</v>
      </c>
      <c r="V71" s="433">
        <v>2.2000000000000002</v>
      </c>
      <c r="W71" s="433">
        <v>0.7</v>
      </c>
    </row>
    <row r="72" spans="1:23" ht="14.25" customHeight="1">
      <c r="A72" s="919"/>
      <c r="B72" s="120" t="s">
        <v>1327</v>
      </c>
      <c r="C72" s="112">
        <f>K71</f>
        <v>0</v>
      </c>
      <c r="D72" s="113" t="s">
        <v>1328</v>
      </c>
      <c r="E72" s="511">
        <v>66</v>
      </c>
      <c r="F72" s="113" t="s">
        <v>1329</v>
      </c>
      <c r="G72" s="118"/>
      <c r="H72" s="127"/>
      <c r="I72" s="113"/>
      <c r="J72" s="113"/>
      <c r="K72" s="119"/>
      <c r="L72" s="924"/>
      <c r="M72" s="925"/>
      <c r="O72" s="506"/>
      <c r="P72" s="512" t="s">
        <v>1330</v>
      </c>
      <c r="Q72" s="398">
        <v>0.05</v>
      </c>
      <c r="S72" s="433" t="s">
        <v>1294</v>
      </c>
      <c r="T72" s="433">
        <v>2.4</v>
      </c>
      <c r="U72" s="434">
        <v>3</v>
      </c>
      <c r="V72" s="433">
        <v>3.6</v>
      </c>
      <c r="W72" s="433">
        <v>2.2000000000000002</v>
      </c>
    </row>
    <row r="73" spans="1:23" ht="28.5" customHeight="1">
      <c r="A73" s="919"/>
      <c r="B73" s="513" t="s">
        <v>1331</v>
      </c>
      <c r="C73" s="112">
        <v>0</v>
      </c>
      <c r="D73" s="113" t="s">
        <v>1374</v>
      </c>
      <c r="E73" s="511">
        <v>1</v>
      </c>
      <c r="F73" s="113" t="s">
        <v>1332</v>
      </c>
      <c r="G73" s="127">
        <f>IFERROR(ROUND(C73*E73,2),"")</f>
        <v>0</v>
      </c>
      <c r="H73" s="353" t="e">
        <f>#REF!</f>
        <v>#REF!</v>
      </c>
      <c r="I73" s="115" t="s">
        <v>1333</v>
      </c>
      <c r="J73" s="113"/>
      <c r="K73" s="128" t="e">
        <f>ROUNDDOWN(G73*H73,0)</f>
        <v>#REF!</v>
      </c>
      <c r="L73" s="924"/>
      <c r="M73" s="925"/>
      <c r="O73" s="506"/>
      <c r="P73" s="512" t="s">
        <v>1334</v>
      </c>
      <c r="Q73" s="398">
        <v>0.1</v>
      </c>
      <c r="S73" s="433" t="s">
        <v>1295</v>
      </c>
      <c r="T73" s="433">
        <v>0.8</v>
      </c>
      <c r="U73" s="434">
        <v>1</v>
      </c>
      <c r="V73" s="433">
        <v>1.2</v>
      </c>
      <c r="W73" s="433">
        <v>0.4</v>
      </c>
    </row>
    <row r="74" spans="1:23" ht="14.25" customHeight="1">
      <c r="A74" s="919"/>
      <c r="B74" s="120" t="s">
        <v>1327</v>
      </c>
      <c r="C74" s="112" t="e">
        <f>K73</f>
        <v>#REF!</v>
      </c>
      <c r="D74" s="113" t="s">
        <v>1328</v>
      </c>
      <c r="E74" s="511">
        <v>66</v>
      </c>
      <c r="F74" s="113" t="s">
        <v>1329</v>
      </c>
      <c r="G74" s="118"/>
      <c r="H74" s="127"/>
      <c r="I74" s="113"/>
      <c r="J74" s="113"/>
      <c r="K74" s="119" t="e">
        <f>ROUNDDOWN(C74*E74%,0)</f>
        <v>#REF!</v>
      </c>
      <c r="L74" s="518"/>
      <c r="M74" s="519"/>
      <c r="O74" s="506" t="s">
        <v>1335</v>
      </c>
      <c r="P74" s="514" t="s">
        <v>1336</v>
      </c>
      <c r="Q74" s="398">
        <v>0.5</v>
      </c>
      <c r="S74" s="433" t="s">
        <v>1296</v>
      </c>
      <c r="T74" s="434">
        <v>1.8</v>
      </c>
      <c r="U74" s="433">
        <v>2.2000000000000002</v>
      </c>
      <c r="V74" s="433">
        <v>2.6</v>
      </c>
      <c r="W74" s="433">
        <v>0.9</v>
      </c>
    </row>
    <row r="75" spans="1:23" ht="14.25" customHeight="1">
      <c r="A75" s="502"/>
      <c r="B75" s="120" t="s">
        <v>1338</v>
      </c>
      <c r="C75" s="400">
        <f>G66</f>
        <v>3.3</v>
      </c>
      <c r="D75" s="113" t="s">
        <v>1339</v>
      </c>
      <c r="E75" s="511">
        <v>5</v>
      </c>
      <c r="F75" s="113" t="s">
        <v>1323</v>
      </c>
      <c r="G75" s="118">
        <f>IFERROR(ROUND(C75*E75,2),"")</f>
        <v>16.5</v>
      </c>
      <c r="H75" s="353" t="e">
        <f>#REF!</f>
        <v>#REF!</v>
      </c>
      <c r="I75" s="311" t="s">
        <v>1340</v>
      </c>
      <c r="J75" s="311"/>
      <c r="K75" s="128" t="e">
        <f>ROUNDDOWN(G75*H75,0)</f>
        <v>#REF!</v>
      </c>
      <c r="L75" s="518"/>
      <c r="M75" s="519"/>
      <c r="O75" s="399"/>
      <c r="P75" s="399" t="s">
        <v>1337</v>
      </c>
      <c r="Q75" s="398">
        <v>0.2</v>
      </c>
      <c r="S75" s="433" t="s">
        <v>1286</v>
      </c>
      <c r="T75" s="433">
        <v>1</v>
      </c>
      <c r="U75" s="433">
        <v>1.2</v>
      </c>
      <c r="V75" s="433">
        <v>1.4</v>
      </c>
      <c r="W75" s="433">
        <v>0.5</v>
      </c>
    </row>
    <row r="76" spans="1:23" ht="14.25" customHeight="1">
      <c r="A76" s="502"/>
      <c r="B76" s="120" t="s">
        <v>1327</v>
      </c>
      <c r="C76" s="401" t="e">
        <f>K75</f>
        <v>#REF!</v>
      </c>
      <c r="D76" s="109" t="s">
        <v>1342</v>
      </c>
      <c r="E76" s="402">
        <v>10</v>
      </c>
      <c r="F76" s="109" t="s">
        <v>1343</v>
      </c>
      <c r="G76" s="130"/>
      <c r="H76" s="403"/>
      <c r="I76" s="109"/>
      <c r="J76" s="109"/>
      <c r="K76" s="119" t="e">
        <f>ROUNDDOWN(C76*E76%,0)</f>
        <v>#REF!</v>
      </c>
      <c r="L76" s="518"/>
      <c r="M76" s="519"/>
      <c r="O76" s="399"/>
      <c r="P76" s="399" t="s">
        <v>1341</v>
      </c>
      <c r="Q76" s="398">
        <v>0</v>
      </c>
    </row>
    <row r="77" spans="1:23" ht="14.25" customHeight="1">
      <c r="A77" s="502"/>
      <c r="B77" s="111" t="s">
        <v>1345</v>
      </c>
      <c r="C77" s="405"/>
      <c r="D77" s="113"/>
      <c r="E77" s="125"/>
      <c r="F77" s="113"/>
      <c r="G77" s="118"/>
      <c r="H77" s="353"/>
      <c r="I77" s="113"/>
      <c r="J77" s="113"/>
      <c r="K77" s="128"/>
      <c r="L77" s="518"/>
      <c r="M77" s="519"/>
      <c r="O77" s="399"/>
      <c r="P77" s="399"/>
      <c r="Q77" s="398"/>
    </row>
    <row r="78" spans="1:23" ht="14.25" customHeight="1">
      <c r="A78" s="502"/>
      <c r="B78" s="515" t="s">
        <v>1347</v>
      </c>
      <c r="C78" s="516">
        <v>3.3</v>
      </c>
      <c r="D78" s="311" t="s">
        <v>1339</v>
      </c>
      <c r="E78" s="517">
        <v>8.3999999999999995E-3</v>
      </c>
      <c r="F78" s="311" t="s">
        <v>1348</v>
      </c>
      <c r="G78" s="389"/>
      <c r="H78" s="390" t="e">
        <f>#REF!</f>
        <v>#REF!</v>
      </c>
      <c r="I78" s="311" t="s">
        <v>1349</v>
      </c>
      <c r="J78" s="311"/>
      <c r="K78" s="404" t="e">
        <f>ROUNDDOWN(C78*E78*H78,0)</f>
        <v>#REF!</v>
      </c>
      <c r="L78" s="926"/>
      <c r="M78" s="927"/>
      <c r="O78" s="399"/>
      <c r="P78" s="399"/>
      <c r="Q78" s="398"/>
    </row>
    <row r="79" spans="1:23" ht="14.25" customHeight="1">
      <c r="A79" s="928" t="s">
        <v>523</v>
      </c>
      <c r="B79" s="440" t="s">
        <v>1233</v>
      </c>
      <c r="C79" s="441"/>
      <c r="D79" s="442"/>
      <c r="E79" s="443"/>
      <c r="F79" s="442"/>
      <c r="G79" s="444"/>
      <c r="H79" s="445"/>
      <c r="I79" s="446"/>
      <c r="J79" s="447"/>
      <c r="K79" s="520" t="e">
        <f>SUM(K80:K82)</f>
        <v>#REF!</v>
      </c>
      <c r="L79" s="855"/>
      <c r="M79" s="856"/>
      <c r="O79" s="399"/>
      <c r="P79" s="399" t="s">
        <v>1344</v>
      </c>
      <c r="Q79" s="398">
        <v>-0.2</v>
      </c>
      <c r="R79" s="131"/>
      <c r="S79" s="131"/>
    </row>
    <row r="80" spans="1:23" ht="14.25" customHeight="1">
      <c r="A80" s="929"/>
      <c r="B80" s="448" t="s">
        <v>578</v>
      </c>
      <c r="C80" s="449"/>
      <c r="D80" s="450"/>
      <c r="E80" s="451"/>
      <c r="F80" s="450"/>
      <c r="G80" s="452"/>
      <c r="H80" s="453"/>
      <c r="I80" s="454"/>
      <c r="J80" s="450"/>
      <c r="K80" s="117" t="e">
        <f>K66</f>
        <v>#REF!</v>
      </c>
      <c r="L80" s="857"/>
      <c r="M80" s="858"/>
      <c r="O80" s="399"/>
      <c r="P80" s="399" t="s">
        <v>1346</v>
      </c>
      <c r="Q80" s="398">
        <v>-0.5</v>
      </c>
      <c r="R80" s="355"/>
      <c r="S80" s="355"/>
    </row>
    <row r="81" spans="1:23" ht="14.25" customHeight="1">
      <c r="A81" s="929"/>
      <c r="B81" s="455" t="s">
        <v>579</v>
      </c>
      <c r="C81" s="456"/>
      <c r="D81" s="457"/>
      <c r="E81" s="458"/>
      <c r="F81" s="457"/>
      <c r="G81" s="459"/>
      <c r="H81" s="460"/>
      <c r="I81" s="461"/>
      <c r="J81" s="457"/>
      <c r="K81" s="521" t="e">
        <f>SUM(K71:K76)</f>
        <v>#REF!</v>
      </c>
      <c r="L81" s="857"/>
      <c r="M81" s="858"/>
      <c r="O81" s="399" t="s">
        <v>1350</v>
      </c>
      <c r="P81" s="399" t="s">
        <v>1351</v>
      </c>
      <c r="Q81" s="398">
        <v>0</v>
      </c>
      <c r="R81" s="356"/>
      <c r="S81" s="356"/>
    </row>
    <row r="82" spans="1:23" ht="14.25" customHeight="1">
      <c r="A82" s="930"/>
      <c r="B82" s="462" t="s">
        <v>1264</v>
      </c>
      <c r="C82" s="463"/>
      <c r="D82" s="464"/>
      <c r="E82" s="465"/>
      <c r="F82" s="464"/>
      <c r="G82" s="466"/>
      <c r="H82" s="467"/>
      <c r="I82" s="468"/>
      <c r="J82" s="464"/>
      <c r="K82" s="522" t="e">
        <f>K78</f>
        <v>#REF!</v>
      </c>
      <c r="L82" s="859"/>
      <c r="M82" s="860"/>
      <c r="O82" s="399"/>
      <c r="P82" s="399" t="s">
        <v>1352</v>
      </c>
      <c r="Q82" s="398">
        <v>0.05</v>
      </c>
      <c r="R82" s="356"/>
      <c r="S82" s="356"/>
    </row>
    <row r="83" spans="1:23" s="136" customFormat="1" ht="16.5" customHeight="1">
      <c r="A83" s="354"/>
      <c r="B83" s="267"/>
      <c r="C83" s="269"/>
      <c r="D83" s="270"/>
      <c r="E83" s="271"/>
      <c r="F83" s="270"/>
      <c r="G83" s="132"/>
      <c r="H83" s="135"/>
      <c r="I83" s="133"/>
      <c r="J83" s="134"/>
      <c r="K83" s="133"/>
      <c r="L83" s="861"/>
      <c r="M83" s="861"/>
      <c r="O83" s="399"/>
      <c r="P83" s="399" t="s">
        <v>1353</v>
      </c>
      <c r="Q83" s="398">
        <v>0.1</v>
      </c>
      <c r="R83" s="356"/>
      <c r="S83" s="356"/>
    </row>
    <row r="84" spans="1:23" s="137" customFormat="1" ht="18.75" customHeight="1">
      <c r="B84" s="268" t="s">
        <v>624</v>
      </c>
      <c r="C84" s="268"/>
      <c r="D84" s="268"/>
      <c r="E84" s="268"/>
      <c r="F84" s="268"/>
      <c r="G84" s="268"/>
      <c r="H84" s="268"/>
      <c r="I84" s="268"/>
      <c r="J84" s="268"/>
      <c r="K84" s="268"/>
      <c r="L84" s="862"/>
      <c r="M84" s="862"/>
      <c r="O84" s="399" t="s">
        <v>1354</v>
      </c>
      <c r="P84" s="399" t="s">
        <v>1355</v>
      </c>
      <c r="Q84" s="398">
        <v>0</v>
      </c>
      <c r="R84" s="391"/>
      <c r="S84" s="146"/>
      <c r="T84" s="147"/>
      <c r="U84" s="147"/>
    </row>
    <row r="85" spans="1:23" ht="13.5" customHeight="1">
      <c r="A85" s="863"/>
      <c r="B85" s="864" t="s">
        <v>8</v>
      </c>
      <c r="C85" s="864" t="s">
        <v>580</v>
      </c>
      <c r="D85" s="866"/>
      <c r="E85" s="867"/>
      <c r="F85" s="870" t="s">
        <v>8</v>
      </c>
      <c r="G85" s="871"/>
      <c r="H85" s="872" t="s">
        <v>1357</v>
      </c>
      <c r="I85" s="872"/>
      <c r="J85" s="872"/>
      <c r="K85" s="871"/>
      <c r="L85" s="870" t="s">
        <v>1358</v>
      </c>
      <c r="M85" s="871"/>
      <c r="O85" s="399"/>
      <c r="P85" s="399"/>
      <c r="Q85" s="398"/>
      <c r="R85" s="391"/>
      <c r="S85" s="146"/>
      <c r="T85" s="147"/>
      <c r="U85" s="147"/>
    </row>
    <row r="86" spans="1:23" ht="13.5" customHeight="1">
      <c r="A86" s="863"/>
      <c r="B86" s="865"/>
      <c r="C86" s="865"/>
      <c r="D86" s="868"/>
      <c r="E86" s="869"/>
      <c r="F86" s="865"/>
      <c r="G86" s="869"/>
      <c r="H86" s="868"/>
      <c r="I86" s="868"/>
      <c r="J86" s="868"/>
      <c r="K86" s="869"/>
      <c r="L86" s="865"/>
      <c r="M86" s="869"/>
      <c r="O86" s="399"/>
      <c r="P86" s="399" t="s">
        <v>1356</v>
      </c>
      <c r="Q86" s="398">
        <v>0.05</v>
      </c>
      <c r="R86" s="391"/>
      <c r="S86" s="146"/>
      <c r="T86" s="147"/>
      <c r="U86" s="147"/>
    </row>
    <row r="87" spans="1:23" ht="15.75" customHeight="1">
      <c r="A87" s="863"/>
      <c r="B87" s="530" t="s">
        <v>1359</v>
      </c>
      <c r="C87" s="890" t="e">
        <f>INDEX(수량,A62,18)</f>
        <v>#REF!</v>
      </c>
      <c r="D87" s="891"/>
      <c r="E87" s="532" t="e">
        <f>INDEX(수량,A62,12)</f>
        <v>#REF!</v>
      </c>
      <c r="F87" s="892" t="s">
        <v>1360</v>
      </c>
      <c r="G87" s="893"/>
      <c r="H87" s="894" t="e">
        <f>INDEX(수량,A62,19)</f>
        <v>#REF!</v>
      </c>
      <c r="I87" s="895"/>
      <c r="J87" s="896"/>
      <c r="K87" s="534" t="e">
        <f>INDEX(수량,A62,13)</f>
        <v>#REF!</v>
      </c>
      <c r="L87" s="897"/>
      <c r="M87" s="898"/>
      <c r="O87" s="395"/>
      <c r="P87" s="396"/>
      <c r="Q87" s="394"/>
      <c r="R87" s="392"/>
      <c r="S87" s="146"/>
      <c r="T87" s="147"/>
      <c r="U87" s="147"/>
    </row>
    <row r="88" spans="1:23" ht="15.75" customHeight="1">
      <c r="A88" s="863"/>
      <c r="B88" s="523" t="s">
        <v>1262</v>
      </c>
      <c r="C88" s="899" t="e">
        <f>INDEX(수량,A62,21)</f>
        <v>#REF!</v>
      </c>
      <c r="D88" s="900"/>
      <c r="E88" s="533" t="e">
        <f>INDEX(수량,A62,15)</f>
        <v>#REF!</v>
      </c>
      <c r="F88" s="901" t="s">
        <v>1361</v>
      </c>
      <c r="G88" s="902"/>
      <c r="H88" s="877" t="e">
        <f>INDEX(수량,A62,22)</f>
        <v>#REF!</v>
      </c>
      <c r="I88" s="878"/>
      <c r="J88" s="879"/>
      <c r="K88" s="535" t="e">
        <f>INDEX(수량,A62,17)</f>
        <v>#REF!</v>
      </c>
      <c r="L88" s="880"/>
      <c r="M88" s="881"/>
      <c r="O88" s="393"/>
      <c r="P88" s="393"/>
      <c r="Q88" s="394"/>
      <c r="R88" s="392"/>
      <c r="S88" s="146"/>
      <c r="T88" s="147"/>
      <c r="U88" s="147"/>
    </row>
    <row r="89" spans="1:23" ht="15.75" customHeight="1" thickBot="1">
      <c r="A89" s="863"/>
      <c r="B89" s="531" t="s">
        <v>1362</v>
      </c>
      <c r="C89" s="873"/>
      <c r="D89" s="874"/>
      <c r="E89" s="529"/>
      <c r="F89" s="875" t="s">
        <v>1363</v>
      </c>
      <c r="G89" s="876"/>
      <c r="H89" s="877"/>
      <c r="I89" s="878"/>
      <c r="J89" s="879"/>
      <c r="K89" s="432"/>
      <c r="L89" s="880"/>
      <c r="M89" s="881"/>
      <c r="O89" s="439"/>
      <c r="P89" s="393"/>
      <c r="Q89" s="394"/>
      <c r="R89" s="392"/>
      <c r="S89" s="146"/>
      <c r="T89" s="147"/>
      <c r="U89" s="147"/>
    </row>
    <row r="90" spans="1:23" ht="15.75" customHeight="1" thickTop="1">
      <c r="A90" s="863"/>
      <c r="B90" s="882" t="s">
        <v>1364</v>
      </c>
      <c r="C90" s="883"/>
      <c r="D90" s="884"/>
      <c r="E90" s="885" t="e">
        <f>SUM(E87:E89,K87:K89)</f>
        <v>#REF!</v>
      </c>
      <c r="F90" s="886"/>
      <c r="G90" s="886"/>
      <c r="H90" s="886"/>
      <c r="I90" s="886"/>
      <c r="J90" s="886"/>
      <c r="K90" s="887"/>
      <c r="L90" s="888"/>
      <c r="M90" s="889"/>
      <c r="O90" s="477"/>
      <c r="P90" s="477"/>
      <c r="Q90" s="478"/>
      <c r="R90" s="392"/>
      <c r="S90" s="146"/>
      <c r="T90" s="147"/>
      <c r="U90" s="147"/>
    </row>
    <row r="91" spans="1:23" ht="28.5" hidden="1" customHeight="1">
      <c r="A91" s="903" t="s">
        <v>1373</v>
      </c>
      <c r="B91" s="903"/>
      <c r="C91" s="903"/>
      <c r="D91" s="903"/>
      <c r="E91" s="903"/>
      <c r="F91" s="903"/>
      <c r="G91" s="903"/>
      <c r="H91" s="903"/>
      <c r="I91" s="903"/>
      <c r="J91" s="903"/>
      <c r="K91" s="903"/>
      <c r="L91" s="903"/>
      <c r="M91" s="903"/>
    </row>
    <row r="92" spans="1:23" s="103" customFormat="1" ht="14.25" hidden="1" customHeight="1">
      <c r="A92" s="904">
        <f>INT(ROW()/30)+1</f>
        <v>4</v>
      </c>
      <c r="B92" s="905"/>
      <c r="C92" s="100" t="s">
        <v>568</v>
      </c>
      <c r="D92" s="101" t="e">
        <f>INDEX(수량,A92,1)</f>
        <v>#REF!</v>
      </c>
      <c r="E92" s="101" t="s">
        <v>569</v>
      </c>
      <c r="F92" s="101" t="e">
        <f>INDEX(수량,A92,2)</f>
        <v>#REF!</v>
      </c>
      <c r="G92" s="102"/>
      <c r="H92" s="101"/>
      <c r="I92" s="102"/>
      <c r="J92" s="101" t="s">
        <v>570</v>
      </c>
      <c r="K92" s="102" t="e">
        <f>INDEX(수량,A92,4)</f>
        <v>#REF!</v>
      </c>
      <c r="L92" s="363" t="s">
        <v>1285</v>
      </c>
      <c r="M92" s="364"/>
    </row>
    <row r="93" spans="1:23" ht="17.25" hidden="1" customHeight="1">
      <c r="A93" s="906" t="s">
        <v>14</v>
      </c>
      <c r="B93" s="907"/>
      <c r="C93" s="906" t="s">
        <v>571</v>
      </c>
      <c r="D93" s="908"/>
      <c r="E93" s="909" t="s">
        <v>572</v>
      </c>
      <c r="F93" s="909"/>
      <c r="G93" s="910" t="s">
        <v>573</v>
      </c>
      <c r="H93" s="906" t="s">
        <v>4</v>
      </c>
      <c r="I93" s="907"/>
      <c r="J93" s="912" t="s">
        <v>574</v>
      </c>
      <c r="K93" s="908" t="s">
        <v>505</v>
      </c>
      <c r="L93" s="915" t="s">
        <v>1244</v>
      </c>
      <c r="M93" s="916"/>
    </row>
    <row r="94" spans="1:23" ht="17.25" hidden="1" customHeight="1">
      <c r="A94" s="352"/>
      <c r="B94" s="503" t="s">
        <v>575</v>
      </c>
      <c r="C94" s="352"/>
      <c r="D94" s="504" t="s">
        <v>3</v>
      </c>
      <c r="E94" s="104"/>
      <c r="F94" s="503" t="s">
        <v>3</v>
      </c>
      <c r="G94" s="911"/>
      <c r="H94" s="105"/>
      <c r="I94" s="504" t="s">
        <v>576</v>
      </c>
      <c r="J94" s="913"/>
      <c r="K94" s="914"/>
      <c r="L94" s="917"/>
      <c r="M94" s="918"/>
    </row>
    <row r="95" spans="1:23" ht="14.25" hidden="1" customHeight="1">
      <c r="A95" s="919"/>
      <c r="B95" s="106" t="s">
        <v>1312</v>
      </c>
      <c r="C95" s="122"/>
      <c r="D95" s="107"/>
      <c r="E95" s="123"/>
      <c r="F95" s="107"/>
      <c r="G95" s="108"/>
      <c r="H95" s="124"/>
      <c r="I95" s="107"/>
      <c r="J95" s="107"/>
      <c r="K95" s="110"/>
      <c r="L95" s="920"/>
      <c r="M95" s="921"/>
      <c r="O95" s="505" t="s">
        <v>24</v>
      </c>
      <c r="P95" s="505" t="s">
        <v>1313</v>
      </c>
      <c r="Q95" s="398">
        <v>0</v>
      </c>
      <c r="R95" s="121"/>
      <c r="S95" s="437"/>
      <c r="T95" s="437"/>
      <c r="U95" s="437"/>
      <c r="V95" s="438"/>
      <c r="W95" s="438"/>
    </row>
    <row r="96" spans="1:23" ht="21.75" hidden="1" customHeight="1">
      <c r="A96" s="919"/>
      <c r="B96" s="111" t="s">
        <v>577</v>
      </c>
      <c r="C96" s="112"/>
      <c r="D96" s="113"/>
      <c r="E96" s="126"/>
      <c r="F96" s="113"/>
      <c r="G96" s="114">
        <f>SUM(G97:G99)</f>
        <v>0</v>
      </c>
      <c r="H96" s="353"/>
      <c r="I96" s="115"/>
      <c r="J96" s="116"/>
      <c r="K96" s="117" t="e">
        <f>SUM(K97:K99)</f>
        <v>#REF!</v>
      </c>
      <c r="L96" s="922"/>
      <c r="M96" s="923"/>
      <c r="O96" s="505"/>
      <c r="P96" s="505" t="s">
        <v>1314</v>
      </c>
      <c r="Q96" s="398">
        <v>0.05</v>
      </c>
      <c r="R96" s="397"/>
      <c r="S96" s="435" t="s">
        <v>205</v>
      </c>
      <c r="T96" s="435" t="s">
        <v>1287</v>
      </c>
      <c r="U96" s="435" t="s">
        <v>1288</v>
      </c>
      <c r="V96" s="436" t="s">
        <v>211</v>
      </c>
      <c r="W96" s="436" t="s">
        <v>212</v>
      </c>
    </row>
    <row r="97" spans="1:23" ht="14.25" hidden="1" customHeight="1">
      <c r="A97" s="919"/>
      <c r="B97" s="120" t="s">
        <v>1365</v>
      </c>
      <c r="C97" s="112"/>
      <c r="D97" s="113" t="s">
        <v>1366</v>
      </c>
      <c r="E97" s="387">
        <v>3.3</v>
      </c>
      <c r="F97" s="113" t="s">
        <v>1367</v>
      </c>
      <c r="G97" s="388">
        <f>E97*C97</f>
        <v>0</v>
      </c>
      <c r="H97" s="353" t="e">
        <f>#REF!</f>
        <v>#REF!</v>
      </c>
      <c r="I97" s="115" t="s">
        <v>252</v>
      </c>
      <c r="J97" s="116" t="e">
        <f>E120</f>
        <v>#REF!</v>
      </c>
      <c r="K97" s="117" t="e">
        <f>ROUNDDOWN(G97*H97*(1+J97),0)</f>
        <v>#REF!</v>
      </c>
      <c r="L97" s="924"/>
      <c r="M97" s="925"/>
      <c r="O97" s="505"/>
      <c r="P97" s="505" t="s">
        <v>1315</v>
      </c>
      <c r="Q97" s="398">
        <v>0.1</v>
      </c>
      <c r="R97" s="397"/>
      <c r="S97" s="433" t="s">
        <v>1292</v>
      </c>
      <c r="T97" s="433">
        <v>0.1</v>
      </c>
      <c r="U97" s="433">
        <v>0.1</v>
      </c>
      <c r="V97" s="433">
        <v>0.2</v>
      </c>
      <c r="W97" s="433">
        <v>0.1</v>
      </c>
    </row>
    <row r="98" spans="1:23" ht="14.25" hidden="1" customHeight="1">
      <c r="A98" s="919"/>
      <c r="B98" s="120" t="s">
        <v>1368</v>
      </c>
      <c r="C98" s="112">
        <v>0</v>
      </c>
      <c r="D98" s="113" t="s">
        <v>1369</v>
      </c>
      <c r="E98" s="387">
        <v>0.8</v>
      </c>
      <c r="F98" s="113" t="s">
        <v>1370</v>
      </c>
      <c r="G98" s="388">
        <f>E98*C98/100</f>
        <v>0</v>
      </c>
      <c r="H98" s="353" t="e">
        <f>#REF!</f>
        <v>#REF!</v>
      </c>
      <c r="I98" s="115" t="s">
        <v>43</v>
      </c>
      <c r="J98" s="116" t="e">
        <f>E120</f>
        <v>#REF!</v>
      </c>
      <c r="K98" s="117" t="e">
        <f>ROUNDDOWN(G98*H98*(1+J98),0)</f>
        <v>#REF!</v>
      </c>
      <c r="L98" s="924"/>
      <c r="M98" s="925"/>
      <c r="O98" s="505" t="s">
        <v>1316</v>
      </c>
      <c r="P98" s="505" t="s">
        <v>1317</v>
      </c>
      <c r="Q98" s="398">
        <v>0</v>
      </c>
      <c r="R98" s="397"/>
      <c r="S98" s="433" t="s">
        <v>1293</v>
      </c>
      <c r="T98" s="433">
        <v>0.2</v>
      </c>
      <c r="U98" s="433">
        <v>0.3</v>
      </c>
      <c r="V98" s="433">
        <v>0.3</v>
      </c>
      <c r="W98" s="433">
        <v>0.1</v>
      </c>
    </row>
    <row r="99" spans="1:23" ht="14.25" hidden="1" customHeight="1">
      <c r="A99" s="919"/>
      <c r="B99" s="120" t="s">
        <v>1371</v>
      </c>
      <c r="C99" s="112">
        <v>0</v>
      </c>
      <c r="D99" s="113" t="s">
        <v>1372</v>
      </c>
      <c r="E99" s="387">
        <v>0.05</v>
      </c>
      <c r="F99" s="113" t="s">
        <v>1370</v>
      </c>
      <c r="G99" s="388">
        <f>E99*C99/100</f>
        <v>0</v>
      </c>
      <c r="H99" s="353" t="e">
        <f>#REF!</f>
        <v>#REF!</v>
      </c>
      <c r="I99" s="115" t="s">
        <v>43</v>
      </c>
      <c r="J99" s="116" t="e">
        <f>E120</f>
        <v>#REF!</v>
      </c>
      <c r="K99" s="117" t="e">
        <f>ROUNDDOWN(G99*H99*(1+J99),0)</f>
        <v>#REF!</v>
      </c>
      <c r="L99" s="924"/>
      <c r="M99" s="925"/>
      <c r="O99" s="506"/>
      <c r="P99" s="505" t="s">
        <v>1318</v>
      </c>
      <c r="Q99" s="398">
        <v>0.05</v>
      </c>
      <c r="R99" s="397"/>
      <c r="S99" s="433" t="s">
        <v>1289</v>
      </c>
      <c r="T99" s="433">
        <v>0.3</v>
      </c>
      <c r="U99" s="433">
        <v>0.4</v>
      </c>
      <c r="V99" s="433">
        <v>0.5</v>
      </c>
      <c r="W99" s="433">
        <v>0.2</v>
      </c>
    </row>
    <row r="100" spans="1:23" ht="14.25" hidden="1" customHeight="1">
      <c r="A100" s="919"/>
      <c r="B100" s="111" t="s">
        <v>1319</v>
      </c>
      <c r="C100" s="112"/>
      <c r="D100" s="113"/>
      <c r="E100" s="126"/>
      <c r="F100" s="113"/>
      <c r="G100" s="118"/>
      <c r="H100" s="127"/>
      <c r="I100" s="113"/>
      <c r="J100" s="113"/>
      <c r="K100" s="119"/>
      <c r="L100" s="924"/>
      <c r="M100" s="925"/>
      <c r="O100" s="506"/>
      <c r="P100" s="505" t="s">
        <v>1320</v>
      </c>
      <c r="Q100" s="398">
        <v>0.1</v>
      </c>
      <c r="R100" s="129"/>
      <c r="S100" s="433" t="s">
        <v>1290</v>
      </c>
      <c r="T100" s="433">
        <v>0.6</v>
      </c>
      <c r="U100" s="433">
        <v>0.8</v>
      </c>
      <c r="V100" s="433">
        <v>1</v>
      </c>
      <c r="W100" s="433">
        <v>0.3</v>
      </c>
    </row>
    <row r="101" spans="1:23" ht="15" hidden="1" customHeight="1">
      <c r="A101" s="919"/>
      <c r="B101" s="120" t="s">
        <v>1321</v>
      </c>
      <c r="C101" s="507">
        <v>1</v>
      </c>
      <c r="D101" s="113" t="s">
        <v>1322</v>
      </c>
      <c r="E101" s="125">
        <v>5</v>
      </c>
      <c r="F101" s="113" t="s">
        <v>1323</v>
      </c>
      <c r="G101" s="118">
        <f>IFERROR(ROUND(C101*E101,2),"")</f>
        <v>5</v>
      </c>
      <c r="H101" s="127" t="e">
        <f>#REF!</f>
        <v>#REF!</v>
      </c>
      <c r="I101" s="508" t="s">
        <v>1324</v>
      </c>
      <c r="J101" s="509"/>
      <c r="K101" s="128"/>
      <c r="L101" s="924"/>
      <c r="M101" s="925"/>
      <c r="O101" s="506" t="s">
        <v>1325</v>
      </c>
      <c r="P101" s="510" t="s">
        <v>1326</v>
      </c>
      <c r="Q101" s="398">
        <v>0</v>
      </c>
      <c r="S101" s="433" t="s">
        <v>1291</v>
      </c>
      <c r="T101" s="433">
        <v>1.4</v>
      </c>
      <c r="U101" s="433">
        <v>1.8</v>
      </c>
      <c r="V101" s="433">
        <v>2.2000000000000002</v>
      </c>
      <c r="W101" s="433">
        <v>0.7</v>
      </c>
    </row>
    <row r="102" spans="1:23" ht="14.25" hidden="1" customHeight="1">
      <c r="A102" s="919"/>
      <c r="B102" s="120" t="s">
        <v>1327</v>
      </c>
      <c r="C102" s="112">
        <f>K101</f>
        <v>0</v>
      </c>
      <c r="D102" s="113" t="s">
        <v>1328</v>
      </c>
      <c r="E102" s="511">
        <v>66</v>
      </c>
      <c r="F102" s="113" t="s">
        <v>1329</v>
      </c>
      <c r="G102" s="118"/>
      <c r="H102" s="127"/>
      <c r="I102" s="113"/>
      <c r="J102" s="113"/>
      <c r="K102" s="119"/>
      <c r="L102" s="924"/>
      <c r="M102" s="925"/>
      <c r="O102" s="506"/>
      <c r="P102" s="512" t="s">
        <v>1330</v>
      </c>
      <c r="Q102" s="398">
        <v>0.05</v>
      </c>
      <c r="S102" s="433" t="s">
        <v>1294</v>
      </c>
      <c r="T102" s="433">
        <v>2.4</v>
      </c>
      <c r="U102" s="434">
        <v>3</v>
      </c>
      <c r="V102" s="433">
        <v>3.6</v>
      </c>
      <c r="W102" s="433">
        <v>2.2000000000000002</v>
      </c>
    </row>
    <row r="103" spans="1:23" ht="28.5" hidden="1" customHeight="1">
      <c r="A103" s="919"/>
      <c r="B103" s="513" t="s">
        <v>1331</v>
      </c>
      <c r="C103" s="112">
        <v>0</v>
      </c>
      <c r="D103" s="113" t="s">
        <v>1374</v>
      </c>
      <c r="E103" s="511">
        <v>1</v>
      </c>
      <c r="F103" s="113" t="s">
        <v>1332</v>
      </c>
      <c r="G103" s="127">
        <f>IFERROR(ROUND(C103*E103,2),"")</f>
        <v>0</v>
      </c>
      <c r="H103" s="353" t="e">
        <f>#REF!</f>
        <v>#REF!</v>
      </c>
      <c r="I103" s="115" t="s">
        <v>1333</v>
      </c>
      <c r="J103" s="113"/>
      <c r="K103" s="128" t="e">
        <f>ROUNDDOWN(G103*H103,0)</f>
        <v>#REF!</v>
      </c>
      <c r="L103" s="924"/>
      <c r="M103" s="925"/>
      <c r="O103" s="506"/>
      <c r="P103" s="512" t="s">
        <v>1334</v>
      </c>
      <c r="Q103" s="398">
        <v>0.1</v>
      </c>
      <c r="S103" s="433" t="s">
        <v>1295</v>
      </c>
      <c r="T103" s="433">
        <v>0.8</v>
      </c>
      <c r="U103" s="434">
        <v>1</v>
      </c>
      <c r="V103" s="433">
        <v>1.2</v>
      </c>
      <c r="W103" s="433">
        <v>0.4</v>
      </c>
    </row>
    <row r="104" spans="1:23" ht="14.25" hidden="1" customHeight="1">
      <c r="A104" s="919"/>
      <c r="B104" s="120" t="s">
        <v>1327</v>
      </c>
      <c r="C104" s="112" t="e">
        <f>K103</f>
        <v>#REF!</v>
      </c>
      <c r="D104" s="113" t="s">
        <v>1328</v>
      </c>
      <c r="E104" s="511">
        <v>66</v>
      </c>
      <c r="F104" s="113" t="s">
        <v>1329</v>
      </c>
      <c r="G104" s="118"/>
      <c r="H104" s="127"/>
      <c r="I104" s="113"/>
      <c r="J104" s="113"/>
      <c r="K104" s="119" t="e">
        <f>ROUNDDOWN(C104*E104%,0)</f>
        <v>#REF!</v>
      </c>
      <c r="L104" s="518"/>
      <c r="M104" s="519"/>
      <c r="O104" s="506" t="s">
        <v>1335</v>
      </c>
      <c r="P104" s="514" t="s">
        <v>1336</v>
      </c>
      <c r="Q104" s="398">
        <v>0.5</v>
      </c>
      <c r="S104" s="433" t="s">
        <v>1296</v>
      </c>
      <c r="T104" s="434">
        <v>1.8</v>
      </c>
      <c r="U104" s="433">
        <v>2.2000000000000002</v>
      </c>
      <c r="V104" s="433">
        <v>2.6</v>
      </c>
      <c r="W104" s="433">
        <v>0.9</v>
      </c>
    </row>
    <row r="105" spans="1:23" ht="14.25" hidden="1" customHeight="1">
      <c r="A105" s="502"/>
      <c r="B105" s="120" t="s">
        <v>1338</v>
      </c>
      <c r="C105" s="400">
        <f>G96</f>
        <v>0</v>
      </c>
      <c r="D105" s="113" t="s">
        <v>1339</v>
      </c>
      <c r="E105" s="511">
        <v>5</v>
      </c>
      <c r="F105" s="113" t="s">
        <v>1323</v>
      </c>
      <c r="G105" s="118">
        <f>IFERROR(ROUND(C105*E105,2),"")</f>
        <v>0</v>
      </c>
      <c r="H105" s="353" t="e">
        <f>#REF!</f>
        <v>#REF!</v>
      </c>
      <c r="I105" s="311" t="s">
        <v>1340</v>
      </c>
      <c r="J105" s="311"/>
      <c r="K105" s="128" t="e">
        <f>ROUNDDOWN(G105*H105,0)</f>
        <v>#REF!</v>
      </c>
      <c r="L105" s="518"/>
      <c r="M105" s="519"/>
      <c r="O105" s="399"/>
      <c r="P105" s="399" t="s">
        <v>1337</v>
      </c>
      <c r="Q105" s="398">
        <v>0.2</v>
      </c>
      <c r="S105" s="433" t="s">
        <v>1286</v>
      </c>
      <c r="T105" s="433">
        <v>1</v>
      </c>
      <c r="U105" s="433">
        <v>1.2</v>
      </c>
      <c r="V105" s="433">
        <v>1.4</v>
      </c>
      <c r="W105" s="433">
        <v>0.5</v>
      </c>
    </row>
    <row r="106" spans="1:23" ht="14.25" hidden="1" customHeight="1">
      <c r="A106" s="502"/>
      <c r="B106" s="120" t="s">
        <v>1327</v>
      </c>
      <c r="C106" s="401" t="e">
        <f>K105</f>
        <v>#REF!</v>
      </c>
      <c r="D106" s="109" t="s">
        <v>1342</v>
      </c>
      <c r="E106" s="402">
        <v>10</v>
      </c>
      <c r="F106" s="109" t="s">
        <v>1343</v>
      </c>
      <c r="G106" s="130"/>
      <c r="H106" s="403"/>
      <c r="I106" s="109"/>
      <c r="J106" s="109"/>
      <c r="K106" s="119" t="e">
        <f>ROUNDDOWN(C106*E106%,0)</f>
        <v>#REF!</v>
      </c>
      <c r="L106" s="518"/>
      <c r="M106" s="519"/>
      <c r="O106" s="399"/>
      <c r="P106" s="399" t="s">
        <v>1341</v>
      </c>
      <c r="Q106" s="398">
        <v>0</v>
      </c>
    </row>
    <row r="107" spans="1:23" ht="14.25" hidden="1" customHeight="1">
      <c r="A107" s="502"/>
      <c r="B107" s="111" t="s">
        <v>1345</v>
      </c>
      <c r="C107" s="405"/>
      <c r="D107" s="113"/>
      <c r="E107" s="125"/>
      <c r="F107" s="113"/>
      <c r="G107" s="118"/>
      <c r="H107" s="353"/>
      <c r="I107" s="113"/>
      <c r="J107" s="113"/>
      <c r="K107" s="128"/>
      <c r="L107" s="518"/>
      <c r="M107" s="519"/>
      <c r="O107" s="399"/>
      <c r="P107" s="399"/>
      <c r="Q107" s="398"/>
    </row>
    <row r="108" spans="1:23" ht="14.25" hidden="1" customHeight="1">
      <c r="A108" s="502"/>
      <c r="B108" s="515" t="s">
        <v>1347</v>
      </c>
      <c r="C108" s="516">
        <v>3.3</v>
      </c>
      <c r="D108" s="311" t="s">
        <v>1339</v>
      </c>
      <c r="E108" s="517">
        <v>8.3999999999999995E-3</v>
      </c>
      <c r="F108" s="311" t="s">
        <v>1348</v>
      </c>
      <c r="G108" s="389"/>
      <c r="H108" s="390" t="e">
        <f>#REF!</f>
        <v>#REF!</v>
      </c>
      <c r="I108" s="311" t="s">
        <v>1349</v>
      </c>
      <c r="J108" s="311"/>
      <c r="K108" s="404" t="e">
        <f>ROUNDDOWN(C108*E108*H108,0)</f>
        <v>#REF!</v>
      </c>
      <c r="L108" s="926"/>
      <c r="M108" s="927"/>
      <c r="O108" s="399"/>
      <c r="P108" s="399"/>
      <c r="Q108" s="398"/>
    </row>
    <row r="109" spans="1:23" ht="14.25" hidden="1" customHeight="1">
      <c r="A109" s="928" t="s">
        <v>523</v>
      </c>
      <c r="B109" s="440" t="s">
        <v>1233</v>
      </c>
      <c r="C109" s="441"/>
      <c r="D109" s="442"/>
      <c r="E109" s="443"/>
      <c r="F109" s="442"/>
      <c r="G109" s="444"/>
      <c r="H109" s="445"/>
      <c r="I109" s="446"/>
      <c r="J109" s="447"/>
      <c r="K109" s="520" t="e">
        <f>SUM(K110:K112)</f>
        <v>#REF!</v>
      </c>
      <c r="L109" s="855"/>
      <c r="M109" s="856"/>
      <c r="O109" s="399"/>
      <c r="P109" s="399" t="s">
        <v>1344</v>
      </c>
      <c r="Q109" s="398">
        <v>-0.2</v>
      </c>
      <c r="R109" s="131"/>
      <c r="S109" s="131"/>
    </row>
    <row r="110" spans="1:23" ht="14.25" hidden="1" customHeight="1">
      <c r="A110" s="929"/>
      <c r="B110" s="448" t="s">
        <v>578</v>
      </c>
      <c r="C110" s="449"/>
      <c r="D110" s="450"/>
      <c r="E110" s="451"/>
      <c r="F110" s="450"/>
      <c r="G110" s="452"/>
      <c r="H110" s="453"/>
      <c r="I110" s="454"/>
      <c r="J110" s="450"/>
      <c r="K110" s="117" t="e">
        <f>K96</f>
        <v>#REF!</v>
      </c>
      <c r="L110" s="857"/>
      <c r="M110" s="858"/>
      <c r="O110" s="399"/>
      <c r="P110" s="399" t="s">
        <v>1346</v>
      </c>
      <c r="Q110" s="398">
        <v>-0.5</v>
      </c>
      <c r="R110" s="355"/>
      <c r="S110" s="355"/>
    </row>
    <row r="111" spans="1:23" ht="14.25" hidden="1" customHeight="1">
      <c r="A111" s="929"/>
      <c r="B111" s="455" t="s">
        <v>579</v>
      </c>
      <c r="C111" s="456"/>
      <c r="D111" s="457"/>
      <c r="E111" s="458"/>
      <c r="F111" s="457"/>
      <c r="G111" s="459"/>
      <c r="H111" s="460"/>
      <c r="I111" s="461"/>
      <c r="J111" s="457"/>
      <c r="K111" s="521" t="e">
        <f>SUM(K101:K106)</f>
        <v>#REF!</v>
      </c>
      <c r="L111" s="857"/>
      <c r="M111" s="858"/>
      <c r="O111" s="399" t="s">
        <v>1350</v>
      </c>
      <c r="P111" s="399" t="s">
        <v>1351</v>
      </c>
      <c r="Q111" s="398">
        <v>0</v>
      </c>
      <c r="R111" s="356"/>
      <c r="S111" s="356"/>
    </row>
    <row r="112" spans="1:23" ht="14.25" hidden="1" customHeight="1">
      <c r="A112" s="930"/>
      <c r="B112" s="462" t="s">
        <v>1264</v>
      </c>
      <c r="C112" s="463"/>
      <c r="D112" s="464"/>
      <c r="E112" s="465"/>
      <c r="F112" s="464"/>
      <c r="G112" s="466"/>
      <c r="H112" s="467"/>
      <c r="I112" s="468"/>
      <c r="J112" s="464"/>
      <c r="K112" s="522" t="e">
        <f>K108</f>
        <v>#REF!</v>
      </c>
      <c r="L112" s="859"/>
      <c r="M112" s="860"/>
      <c r="O112" s="399"/>
      <c r="P112" s="399" t="s">
        <v>1352</v>
      </c>
      <c r="Q112" s="398">
        <v>0.05</v>
      </c>
      <c r="R112" s="356"/>
      <c r="S112" s="356"/>
    </row>
    <row r="113" spans="1:23" s="136" customFormat="1" ht="16.5" hidden="1" customHeight="1">
      <c r="A113" s="354"/>
      <c r="B113" s="267"/>
      <c r="C113" s="269"/>
      <c r="D113" s="270"/>
      <c r="E113" s="271"/>
      <c r="F113" s="270"/>
      <c r="G113" s="132"/>
      <c r="H113" s="135"/>
      <c r="I113" s="133"/>
      <c r="J113" s="134"/>
      <c r="K113" s="133"/>
      <c r="L113" s="861"/>
      <c r="M113" s="861"/>
      <c r="O113" s="399"/>
      <c r="P113" s="399" t="s">
        <v>1353</v>
      </c>
      <c r="Q113" s="398">
        <v>0.1</v>
      </c>
      <c r="R113" s="356"/>
      <c r="S113" s="356"/>
    </row>
    <row r="114" spans="1:23" s="137" customFormat="1" ht="18.75" hidden="1" customHeight="1">
      <c r="B114" s="268" t="s">
        <v>624</v>
      </c>
      <c r="C114" s="268"/>
      <c r="D114" s="268"/>
      <c r="E114" s="268"/>
      <c r="F114" s="268"/>
      <c r="G114" s="268"/>
      <c r="H114" s="268"/>
      <c r="I114" s="268"/>
      <c r="J114" s="268"/>
      <c r="K114" s="268"/>
      <c r="L114" s="862"/>
      <c r="M114" s="862"/>
      <c r="O114" s="399" t="s">
        <v>1354</v>
      </c>
      <c r="P114" s="399" t="s">
        <v>1355</v>
      </c>
      <c r="Q114" s="398">
        <v>0</v>
      </c>
      <c r="R114" s="391"/>
      <c r="S114" s="146"/>
      <c r="T114" s="147"/>
      <c r="U114" s="147"/>
    </row>
    <row r="115" spans="1:23" ht="13.5" hidden="1" customHeight="1">
      <c r="A115" s="863"/>
      <c r="B115" s="864" t="s">
        <v>8</v>
      </c>
      <c r="C115" s="864" t="s">
        <v>580</v>
      </c>
      <c r="D115" s="866"/>
      <c r="E115" s="867"/>
      <c r="F115" s="870" t="s">
        <v>8</v>
      </c>
      <c r="G115" s="871"/>
      <c r="H115" s="872" t="s">
        <v>1357</v>
      </c>
      <c r="I115" s="872"/>
      <c r="J115" s="872"/>
      <c r="K115" s="871"/>
      <c r="L115" s="870" t="s">
        <v>1358</v>
      </c>
      <c r="M115" s="871"/>
      <c r="O115" s="399"/>
      <c r="P115" s="399"/>
      <c r="Q115" s="398"/>
      <c r="R115" s="391"/>
      <c r="S115" s="146"/>
      <c r="T115" s="147"/>
      <c r="U115" s="147"/>
    </row>
    <row r="116" spans="1:23" ht="13.5" hidden="1" customHeight="1">
      <c r="A116" s="863"/>
      <c r="B116" s="865"/>
      <c r="C116" s="865"/>
      <c r="D116" s="868"/>
      <c r="E116" s="869"/>
      <c r="F116" s="865"/>
      <c r="G116" s="869"/>
      <c r="H116" s="868"/>
      <c r="I116" s="868"/>
      <c r="J116" s="868"/>
      <c r="K116" s="869"/>
      <c r="L116" s="865"/>
      <c r="M116" s="869"/>
      <c r="O116" s="399"/>
      <c r="P116" s="399" t="s">
        <v>1356</v>
      </c>
      <c r="Q116" s="398">
        <v>0.05</v>
      </c>
      <c r="R116" s="391"/>
      <c r="S116" s="146"/>
      <c r="T116" s="147"/>
      <c r="U116" s="147"/>
    </row>
    <row r="117" spans="1:23" ht="15.75" hidden="1" customHeight="1">
      <c r="A117" s="863"/>
      <c r="B117" s="530" t="s">
        <v>1359</v>
      </c>
      <c r="C117" s="890" t="e">
        <f>INDEX(수량,A92,18)</f>
        <v>#REF!</v>
      </c>
      <c r="D117" s="891"/>
      <c r="E117" s="532" t="e">
        <f>INDEX(수량,A92,12)</f>
        <v>#REF!</v>
      </c>
      <c r="F117" s="892" t="s">
        <v>1360</v>
      </c>
      <c r="G117" s="893"/>
      <c r="H117" s="894" t="e">
        <f>INDEX(수량,A92,19)</f>
        <v>#REF!</v>
      </c>
      <c r="I117" s="895"/>
      <c r="J117" s="896"/>
      <c r="K117" s="534" t="e">
        <f>INDEX(수량,A92,13)</f>
        <v>#REF!</v>
      </c>
      <c r="L117" s="897"/>
      <c r="M117" s="898"/>
      <c r="O117" s="395"/>
      <c r="P117" s="396"/>
      <c r="Q117" s="394"/>
      <c r="R117" s="392"/>
      <c r="S117" s="146"/>
      <c r="T117" s="147"/>
      <c r="U117" s="147"/>
    </row>
    <row r="118" spans="1:23" ht="15.75" hidden="1" customHeight="1">
      <c r="A118" s="863"/>
      <c r="B118" s="523" t="s">
        <v>1262</v>
      </c>
      <c r="C118" s="899" t="e">
        <f>INDEX(수량,A92,21)</f>
        <v>#REF!</v>
      </c>
      <c r="D118" s="900"/>
      <c r="E118" s="533" t="e">
        <f>INDEX(수량,A92,15)</f>
        <v>#REF!</v>
      </c>
      <c r="F118" s="901" t="s">
        <v>1361</v>
      </c>
      <c r="G118" s="902"/>
      <c r="H118" s="877" t="e">
        <f>INDEX(수량,A92,22)</f>
        <v>#REF!</v>
      </c>
      <c r="I118" s="878"/>
      <c r="J118" s="879"/>
      <c r="K118" s="535" t="e">
        <f>INDEX(수량,A92,17)</f>
        <v>#REF!</v>
      </c>
      <c r="L118" s="880"/>
      <c r="M118" s="881"/>
      <c r="O118" s="393"/>
      <c r="P118" s="393"/>
      <c r="Q118" s="394"/>
      <c r="R118" s="392"/>
      <c r="S118" s="146"/>
      <c r="T118" s="147"/>
      <c r="U118" s="147"/>
    </row>
    <row r="119" spans="1:23" ht="15.75" hidden="1" customHeight="1" thickBot="1">
      <c r="A119" s="863"/>
      <c r="B119" s="531" t="s">
        <v>1362</v>
      </c>
      <c r="C119" s="873"/>
      <c r="D119" s="874"/>
      <c r="E119" s="529"/>
      <c r="F119" s="875" t="s">
        <v>1363</v>
      </c>
      <c r="G119" s="876"/>
      <c r="H119" s="877"/>
      <c r="I119" s="878"/>
      <c r="J119" s="879"/>
      <c r="K119" s="432"/>
      <c r="L119" s="880"/>
      <c r="M119" s="881"/>
      <c r="O119" s="439"/>
      <c r="P119" s="393"/>
      <c r="Q119" s="394"/>
      <c r="R119" s="392"/>
      <c r="S119" s="146"/>
      <c r="T119" s="147"/>
      <c r="U119" s="147"/>
    </row>
    <row r="120" spans="1:23" ht="15.75" hidden="1" customHeight="1" thickTop="1">
      <c r="A120" s="863"/>
      <c r="B120" s="882" t="s">
        <v>1364</v>
      </c>
      <c r="C120" s="883"/>
      <c r="D120" s="884"/>
      <c r="E120" s="885" t="e">
        <f>SUM(E117:E119,K117:K119)</f>
        <v>#REF!</v>
      </c>
      <c r="F120" s="886"/>
      <c r="G120" s="886"/>
      <c r="H120" s="886"/>
      <c r="I120" s="886"/>
      <c r="J120" s="886"/>
      <c r="K120" s="887"/>
      <c r="L120" s="888"/>
      <c r="M120" s="889"/>
      <c r="O120" s="477"/>
      <c r="P120" s="477"/>
      <c r="Q120" s="478"/>
      <c r="R120" s="392"/>
      <c r="S120" s="146"/>
      <c r="T120" s="147"/>
      <c r="U120" s="147"/>
    </row>
    <row r="121" spans="1:23" ht="28.5" customHeight="1">
      <c r="A121" s="903" t="s">
        <v>1373</v>
      </c>
      <c r="B121" s="903"/>
      <c r="C121" s="903"/>
      <c r="D121" s="903"/>
      <c r="E121" s="903"/>
      <c r="F121" s="903"/>
      <c r="G121" s="903"/>
      <c r="H121" s="903"/>
      <c r="I121" s="903"/>
      <c r="J121" s="903"/>
      <c r="K121" s="903"/>
      <c r="L121" s="903"/>
      <c r="M121" s="903"/>
    </row>
    <row r="122" spans="1:23" s="103" customFormat="1" ht="14.25" customHeight="1">
      <c r="A122" s="904">
        <f>INT(ROW()/30)+1</f>
        <v>5</v>
      </c>
      <c r="B122" s="905"/>
      <c r="C122" s="100" t="s">
        <v>568</v>
      </c>
      <c r="D122" s="101" t="e">
        <f>INDEX(수량,A122,1)</f>
        <v>#REF!</v>
      </c>
      <c r="E122" s="101" t="s">
        <v>569</v>
      </c>
      <c r="F122" s="101" t="e">
        <f>INDEX(수량,A122,2)</f>
        <v>#REF!</v>
      </c>
      <c r="G122" s="102"/>
      <c r="H122" s="101"/>
      <c r="I122" s="102"/>
      <c r="J122" s="101" t="s">
        <v>570</v>
      </c>
      <c r="K122" s="102" t="e">
        <f>INDEX(수량,A122,4)</f>
        <v>#REF!</v>
      </c>
      <c r="L122" s="363" t="s">
        <v>1285</v>
      </c>
      <c r="M122" s="364"/>
    </row>
    <row r="123" spans="1:23" ht="17.25" customHeight="1">
      <c r="A123" s="906" t="s">
        <v>14</v>
      </c>
      <c r="B123" s="907"/>
      <c r="C123" s="906" t="s">
        <v>571</v>
      </c>
      <c r="D123" s="908"/>
      <c r="E123" s="909" t="s">
        <v>572</v>
      </c>
      <c r="F123" s="909"/>
      <c r="G123" s="910" t="s">
        <v>573</v>
      </c>
      <c r="H123" s="906" t="s">
        <v>4</v>
      </c>
      <c r="I123" s="907"/>
      <c r="J123" s="912" t="s">
        <v>574</v>
      </c>
      <c r="K123" s="908" t="s">
        <v>505</v>
      </c>
      <c r="L123" s="915" t="s">
        <v>1244</v>
      </c>
      <c r="M123" s="916"/>
    </row>
    <row r="124" spans="1:23" ht="17.25" customHeight="1">
      <c r="A124" s="352"/>
      <c r="B124" s="503" t="s">
        <v>575</v>
      </c>
      <c r="C124" s="352"/>
      <c r="D124" s="504" t="s">
        <v>3</v>
      </c>
      <c r="E124" s="104"/>
      <c r="F124" s="503" t="s">
        <v>3</v>
      </c>
      <c r="G124" s="911"/>
      <c r="H124" s="105"/>
      <c r="I124" s="504" t="s">
        <v>576</v>
      </c>
      <c r="J124" s="913"/>
      <c r="K124" s="914"/>
      <c r="L124" s="917"/>
      <c r="M124" s="918"/>
    </row>
    <row r="125" spans="1:23" ht="14.25" customHeight="1">
      <c r="A125" s="919"/>
      <c r="B125" s="106" t="s">
        <v>1312</v>
      </c>
      <c r="C125" s="122"/>
      <c r="D125" s="107"/>
      <c r="E125" s="123"/>
      <c r="F125" s="107"/>
      <c r="G125" s="108"/>
      <c r="H125" s="124"/>
      <c r="I125" s="107"/>
      <c r="J125" s="107"/>
      <c r="K125" s="110"/>
      <c r="L125" s="920"/>
      <c r="M125" s="921"/>
      <c r="O125" s="505" t="s">
        <v>24</v>
      </c>
      <c r="P125" s="505" t="s">
        <v>1313</v>
      </c>
      <c r="Q125" s="398">
        <v>0</v>
      </c>
      <c r="R125" s="121"/>
      <c r="S125" s="437"/>
      <c r="T125" s="437"/>
      <c r="U125" s="437"/>
      <c r="V125" s="438"/>
      <c r="W125" s="438"/>
    </row>
    <row r="126" spans="1:23" ht="21.75" customHeight="1">
      <c r="A126" s="919"/>
      <c r="B126" s="111" t="s">
        <v>577</v>
      </c>
      <c r="C126" s="112"/>
      <c r="D126" s="113"/>
      <c r="E126" s="126"/>
      <c r="F126" s="113"/>
      <c r="G126" s="114">
        <f>SUM(G127:G129)</f>
        <v>3.3</v>
      </c>
      <c r="H126" s="353"/>
      <c r="I126" s="115"/>
      <c r="J126" s="116"/>
      <c r="K126" s="117" t="e">
        <f>SUM(K127:K129)</f>
        <v>#REF!</v>
      </c>
      <c r="L126" s="922"/>
      <c r="M126" s="923"/>
      <c r="O126" s="505"/>
      <c r="P126" s="505" t="s">
        <v>1314</v>
      </c>
      <c r="Q126" s="398">
        <v>0.05</v>
      </c>
      <c r="R126" s="397"/>
      <c r="S126" s="435" t="s">
        <v>205</v>
      </c>
      <c r="T126" s="435" t="s">
        <v>1287</v>
      </c>
      <c r="U126" s="435" t="s">
        <v>1288</v>
      </c>
      <c r="V126" s="436" t="s">
        <v>211</v>
      </c>
      <c r="W126" s="436" t="s">
        <v>212</v>
      </c>
    </row>
    <row r="127" spans="1:23" ht="14.25" customHeight="1">
      <c r="A127" s="919"/>
      <c r="B127" s="120" t="s">
        <v>1365</v>
      </c>
      <c r="C127" s="112">
        <v>1</v>
      </c>
      <c r="D127" s="113" t="s">
        <v>1366</v>
      </c>
      <c r="E127" s="387">
        <v>3.3</v>
      </c>
      <c r="F127" s="113" t="s">
        <v>1367</v>
      </c>
      <c r="G127" s="388">
        <f>E127*C127</f>
        <v>3.3</v>
      </c>
      <c r="H127" s="353" t="e">
        <f>#REF!</f>
        <v>#REF!</v>
      </c>
      <c r="I127" s="115" t="s">
        <v>252</v>
      </c>
      <c r="J127" s="116" t="e">
        <f>E150</f>
        <v>#REF!</v>
      </c>
      <c r="K127" s="117" t="e">
        <f>ROUNDDOWN(G127*H127*(1+J127),0)</f>
        <v>#REF!</v>
      </c>
      <c r="L127" s="924"/>
      <c r="M127" s="925"/>
      <c r="O127" s="505"/>
      <c r="P127" s="505" t="s">
        <v>1315</v>
      </c>
      <c r="Q127" s="398">
        <v>0.1</v>
      </c>
      <c r="R127" s="397"/>
      <c r="S127" s="433" t="s">
        <v>1292</v>
      </c>
      <c r="T127" s="433">
        <v>0.1</v>
      </c>
      <c r="U127" s="433">
        <v>0.1</v>
      </c>
      <c r="V127" s="433">
        <v>0.2</v>
      </c>
      <c r="W127" s="433">
        <v>0.1</v>
      </c>
    </row>
    <row r="128" spans="1:23" ht="14.25" customHeight="1">
      <c r="A128" s="919"/>
      <c r="B128" s="120" t="s">
        <v>1368</v>
      </c>
      <c r="C128" s="112">
        <v>0</v>
      </c>
      <c r="D128" s="113" t="s">
        <v>1369</v>
      </c>
      <c r="E128" s="387">
        <v>0.8</v>
      </c>
      <c r="F128" s="113" t="s">
        <v>1370</v>
      </c>
      <c r="G128" s="388">
        <f>E128*C128/100</f>
        <v>0</v>
      </c>
      <c r="H128" s="353" t="e">
        <f>#REF!</f>
        <v>#REF!</v>
      </c>
      <c r="I128" s="115" t="s">
        <v>43</v>
      </c>
      <c r="J128" s="116" t="e">
        <f>E150</f>
        <v>#REF!</v>
      </c>
      <c r="K128" s="117" t="e">
        <f>ROUNDDOWN(G128*H128*(1+J128),0)</f>
        <v>#REF!</v>
      </c>
      <c r="L128" s="924"/>
      <c r="M128" s="925"/>
      <c r="O128" s="505" t="s">
        <v>1316</v>
      </c>
      <c r="P128" s="505" t="s">
        <v>1317</v>
      </c>
      <c r="Q128" s="398">
        <v>0</v>
      </c>
      <c r="R128" s="397"/>
      <c r="S128" s="433" t="s">
        <v>1293</v>
      </c>
      <c r="T128" s="433">
        <v>0.2</v>
      </c>
      <c r="U128" s="433">
        <v>0.3</v>
      </c>
      <c r="V128" s="433">
        <v>0.3</v>
      </c>
      <c r="W128" s="433">
        <v>0.1</v>
      </c>
    </row>
    <row r="129" spans="1:23" ht="14.25" customHeight="1">
      <c r="A129" s="919"/>
      <c r="B129" s="120" t="s">
        <v>1371</v>
      </c>
      <c r="C129" s="112">
        <v>0</v>
      </c>
      <c r="D129" s="113" t="s">
        <v>1372</v>
      </c>
      <c r="E129" s="387">
        <v>0.05</v>
      </c>
      <c r="F129" s="113" t="s">
        <v>1370</v>
      </c>
      <c r="G129" s="388">
        <f>E129*C129/100</f>
        <v>0</v>
      </c>
      <c r="H129" s="353" t="e">
        <f>#REF!</f>
        <v>#REF!</v>
      </c>
      <c r="I129" s="115" t="s">
        <v>43</v>
      </c>
      <c r="J129" s="116" t="e">
        <f>E150</f>
        <v>#REF!</v>
      </c>
      <c r="K129" s="117" t="e">
        <f>ROUNDDOWN(G129*H129*(1+J129),0)</f>
        <v>#REF!</v>
      </c>
      <c r="L129" s="924"/>
      <c r="M129" s="925"/>
      <c r="O129" s="506"/>
      <c r="P129" s="505" t="s">
        <v>1318</v>
      </c>
      <c r="Q129" s="398">
        <v>0.05</v>
      </c>
      <c r="R129" s="397"/>
      <c r="S129" s="433" t="s">
        <v>1289</v>
      </c>
      <c r="T129" s="433">
        <v>0.3</v>
      </c>
      <c r="U129" s="433">
        <v>0.4</v>
      </c>
      <c r="V129" s="433">
        <v>0.5</v>
      </c>
      <c r="W129" s="433">
        <v>0.2</v>
      </c>
    </row>
    <row r="130" spans="1:23" ht="14.25" customHeight="1">
      <c r="A130" s="919"/>
      <c r="B130" s="111" t="s">
        <v>1319</v>
      </c>
      <c r="C130" s="112"/>
      <c r="D130" s="113"/>
      <c r="E130" s="126"/>
      <c r="F130" s="113"/>
      <c r="G130" s="118"/>
      <c r="H130" s="127"/>
      <c r="I130" s="113"/>
      <c r="J130" s="113"/>
      <c r="K130" s="119"/>
      <c r="L130" s="924"/>
      <c r="M130" s="925"/>
      <c r="O130" s="506"/>
      <c r="P130" s="505" t="s">
        <v>1320</v>
      </c>
      <c r="Q130" s="398">
        <v>0.1</v>
      </c>
      <c r="R130" s="129"/>
      <c r="S130" s="433" t="s">
        <v>1290</v>
      </c>
      <c r="T130" s="433">
        <v>0.6</v>
      </c>
      <c r="U130" s="433">
        <v>0.8</v>
      </c>
      <c r="V130" s="433">
        <v>1</v>
      </c>
      <c r="W130" s="433">
        <v>0.3</v>
      </c>
    </row>
    <row r="131" spans="1:23" ht="15" customHeight="1">
      <c r="A131" s="919"/>
      <c r="B131" s="120" t="s">
        <v>1321</v>
      </c>
      <c r="C131" s="507">
        <v>1</v>
      </c>
      <c r="D131" s="113" t="s">
        <v>1322</v>
      </c>
      <c r="E131" s="125">
        <v>5</v>
      </c>
      <c r="F131" s="113" t="s">
        <v>1323</v>
      </c>
      <c r="G131" s="118">
        <f>IFERROR(ROUND(C131*E131,2),"")</f>
        <v>5</v>
      </c>
      <c r="H131" s="127" t="e">
        <f>#REF!</f>
        <v>#REF!</v>
      </c>
      <c r="I131" s="508" t="s">
        <v>1324</v>
      </c>
      <c r="J131" s="509"/>
      <c r="K131" s="128"/>
      <c r="L131" s="924"/>
      <c r="M131" s="925"/>
      <c r="O131" s="506" t="s">
        <v>1325</v>
      </c>
      <c r="P131" s="510" t="s">
        <v>1326</v>
      </c>
      <c r="Q131" s="398">
        <v>0</v>
      </c>
      <c r="S131" s="433" t="s">
        <v>1291</v>
      </c>
      <c r="T131" s="433">
        <v>1.4</v>
      </c>
      <c r="U131" s="433">
        <v>1.8</v>
      </c>
      <c r="V131" s="433">
        <v>2.2000000000000002</v>
      </c>
      <c r="W131" s="433">
        <v>0.7</v>
      </c>
    </row>
    <row r="132" spans="1:23" ht="14.25" customHeight="1">
      <c r="A132" s="919"/>
      <c r="B132" s="120" t="s">
        <v>1327</v>
      </c>
      <c r="C132" s="112">
        <f>K131</f>
        <v>0</v>
      </c>
      <c r="D132" s="113" t="s">
        <v>1328</v>
      </c>
      <c r="E132" s="511">
        <v>66</v>
      </c>
      <c r="F132" s="113" t="s">
        <v>1329</v>
      </c>
      <c r="G132" s="118"/>
      <c r="H132" s="127"/>
      <c r="I132" s="113"/>
      <c r="J132" s="113"/>
      <c r="K132" s="119"/>
      <c r="L132" s="924"/>
      <c r="M132" s="925"/>
      <c r="O132" s="506"/>
      <c r="P132" s="512" t="s">
        <v>1330</v>
      </c>
      <c r="Q132" s="398">
        <v>0.05</v>
      </c>
      <c r="S132" s="433" t="s">
        <v>1294</v>
      </c>
      <c r="T132" s="433">
        <v>2.4</v>
      </c>
      <c r="U132" s="434">
        <v>3</v>
      </c>
      <c r="V132" s="433">
        <v>3.6</v>
      </c>
      <c r="W132" s="433">
        <v>2.2000000000000002</v>
      </c>
    </row>
    <row r="133" spans="1:23" ht="28.5" customHeight="1">
      <c r="A133" s="919"/>
      <c r="B133" s="513" t="s">
        <v>1331</v>
      </c>
      <c r="C133" s="112">
        <v>0</v>
      </c>
      <c r="D133" s="113" t="s">
        <v>1374</v>
      </c>
      <c r="E133" s="511">
        <v>1</v>
      </c>
      <c r="F133" s="113" t="s">
        <v>1332</v>
      </c>
      <c r="G133" s="127">
        <f>IFERROR(ROUND(C133*E133,2),"")</f>
        <v>0</v>
      </c>
      <c r="H133" s="353" t="e">
        <f>#REF!</f>
        <v>#REF!</v>
      </c>
      <c r="I133" s="115" t="s">
        <v>1333</v>
      </c>
      <c r="J133" s="113"/>
      <c r="K133" s="128" t="e">
        <f>ROUNDDOWN(G133*H133,0)</f>
        <v>#REF!</v>
      </c>
      <c r="L133" s="924"/>
      <c r="M133" s="925"/>
      <c r="O133" s="506"/>
      <c r="P133" s="512" t="s">
        <v>1334</v>
      </c>
      <c r="Q133" s="398">
        <v>0.1</v>
      </c>
      <c r="S133" s="433" t="s">
        <v>1295</v>
      </c>
      <c r="T133" s="433">
        <v>0.8</v>
      </c>
      <c r="U133" s="434">
        <v>1</v>
      </c>
      <c r="V133" s="433">
        <v>1.2</v>
      </c>
      <c r="W133" s="433">
        <v>0.4</v>
      </c>
    </row>
    <row r="134" spans="1:23" ht="14.25" customHeight="1">
      <c r="A134" s="919"/>
      <c r="B134" s="120" t="s">
        <v>1327</v>
      </c>
      <c r="C134" s="112" t="e">
        <f>K133</f>
        <v>#REF!</v>
      </c>
      <c r="D134" s="113" t="s">
        <v>1328</v>
      </c>
      <c r="E134" s="511">
        <v>66</v>
      </c>
      <c r="F134" s="113" t="s">
        <v>1329</v>
      </c>
      <c r="G134" s="118"/>
      <c r="H134" s="127"/>
      <c r="I134" s="113"/>
      <c r="J134" s="113"/>
      <c r="K134" s="119" t="e">
        <f>ROUNDDOWN(C134*E134%,0)</f>
        <v>#REF!</v>
      </c>
      <c r="L134" s="518"/>
      <c r="M134" s="519"/>
      <c r="O134" s="506" t="s">
        <v>1335</v>
      </c>
      <c r="P134" s="514" t="s">
        <v>1336</v>
      </c>
      <c r="Q134" s="398">
        <v>0.5</v>
      </c>
      <c r="S134" s="433" t="s">
        <v>1296</v>
      </c>
      <c r="T134" s="434">
        <v>1.8</v>
      </c>
      <c r="U134" s="433">
        <v>2.2000000000000002</v>
      </c>
      <c r="V134" s="433">
        <v>2.6</v>
      </c>
      <c r="W134" s="433">
        <v>0.9</v>
      </c>
    </row>
    <row r="135" spans="1:23" ht="14.25" customHeight="1">
      <c r="A135" s="502"/>
      <c r="B135" s="120" t="s">
        <v>1338</v>
      </c>
      <c r="C135" s="400">
        <f>G126</f>
        <v>3.3</v>
      </c>
      <c r="D135" s="113" t="s">
        <v>1339</v>
      </c>
      <c r="E135" s="511">
        <v>5</v>
      </c>
      <c r="F135" s="113" t="s">
        <v>1323</v>
      </c>
      <c r="G135" s="118">
        <f>IFERROR(ROUND(C135*E135,2),"")</f>
        <v>16.5</v>
      </c>
      <c r="H135" s="353" t="e">
        <f>#REF!</f>
        <v>#REF!</v>
      </c>
      <c r="I135" s="311" t="s">
        <v>1340</v>
      </c>
      <c r="J135" s="311"/>
      <c r="K135" s="128" t="e">
        <f>ROUNDDOWN(G135*H135,0)</f>
        <v>#REF!</v>
      </c>
      <c r="L135" s="518"/>
      <c r="M135" s="519"/>
      <c r="O135" s="399"/>
      <c r="P135" s="399" t="s">
        <v>1337</v>
      </c>
      <c r="Q135" s="398">
        <v>0.2</v>
      </c>
      <c r="S135" s="433" t="s">
        <v>1286</v>
      </c>
      <c r="T135" s="433">
        <v>1</v>
      </c>
      <c r="U135" s="433">
        <v>1.2</v>
      </c>
      <c r="V135" s="433">
        <v>1.4</v>
      </c>
      <c r="W135" s="433">
        <v>0.5</v>
      </c>
    </row>
    <row r="136" spans="1:23" ht="14.25" customHeight="1">
      <c r="A136" s="502"/>
      <c r="B136" s="120" t="s">
        <v>1327</v>
      </c>
      <c r="C136" s="401" t="e">
        <f>K135</f>
        <v>#REF!</v>
      </c>
      <c r="D136" s="109" t="s">
        <v>1342</v>
      </c>
      <c r="E136" s="402">
        <v>10</v>
      </c>
      <c r="F136" s="109" t="s">
        <v>1343</v>
      </c>
      <c r="G136" s="130"/>
      <c r="H136" s="403"/>
      <c r="I136" s="109"/>
      <c r="J136" s="109"/>
      <c r="K136" s="119" t="e">
        <f>ROUNDDOWN(C136*E136%,0)</f>
        <v>#REF!</v>
      </c>
      <c r="L136" s="518"/>
      <c r="M136" s="519"/>
      <c r="O136" s="399"/>
      <c r="P136" s="399" t="s">
        <v>1341</v>
      </c>
      <c r="Q136" s="398">
        <v>0</v>
      </c>
    </row>
    <row r="137" spans="1:23" ht="14.25" customHeight="1">
      <c r="A137" s="502"/>
      <c r="B137" s="111" t="s">
        <v>1345</v>
      </c>
      <c r="C137" s="405"/>
      <c r="D137" s="113"/>
      <c r="E137" s="125"/>
      <c r="F137" s="113"/>
      <c r="G137" s="118"/>
      <c r="H137" s="353"/>
      <c r="I137" s="113"/>
      <c r="J137" s="113"/>
      <c r="K137" s="128"/>
      <c r="L137" s="518"/>
      <c r="M137" s="519"/>
      <c r="O137" s="399"/>
      <c r="P137" s="399"/>
      <c r="Q137" s="398"/>
    </row>
    <row r="138" spans="1:23" ht="14.25" customHeight="1">
      <c r="A138" s="502"/>
      <c r="B138" s="515" t="s">
        <v>1347</v>
      </c>
      <c r="C138" s="516">
        <v>3.3</v>
      </c>
      <c r="D138" s="311" t="s">
        <v>1339</v>
      </c>
      <c r="E138" s="517">
        <v>8.3999999999999995E-3</v>
      </c>
      <c r="F138" s="311" t="s">
        <v>1348</v>
      </c>
      <c r="G138" s="389"/>
      <c r="H138" s="390" t="e">
        <f>#REF!</f>
        <v>#REF!</v>
      </c>
      <c r="I138" s="311" t="s">
        <v>1349</v>
      </c>
      <c r="J138" s="311"/>
      <c r="K138" s="404" t="e">
        <f>ROUNDDOWN(C138*E138*H138,0)</f>
        <v>#REF!</v>
      </c>
      <c r="L138" s="926"/>
      <c r="M138" s="927"/>
      <c r="O138" s="399"/>
      <c r="P138" s="399"/>
      <c r="Q138" s="398"/>
    </row>
    <row r="139" spans="1:23" ht="14.25" customHeight="1">
      <c r="A139" s="928" t="s">
        <v>523</v>
      </c>
      <c r="B139" s="440" t="s">
        <v>1233</v>
      </c>
      <c r="C139" s="441"/>
      <c r="D139" s="442"/>
      <c r="E139" s="443"/>
      <c r="F139" s="442"/>
      <c r="G139" s="444"/>
      <c r="H139" s="445"/>
      <c r="I139" s="446"/>
      <c r="J139" s="447"/>
      <c r="K139" s="520" t="e">
        <f>SUM(K140:K142)</f>
        <v>#REF!</v>
      </c>
      <c r="L139" s="855"/>
      <c r="M139" s="856"/>
      <c r="O139" s="399"/>
      <c r="P139" s="399" t="s">
        <v>1344</v>
      </c>
      <c r="Q139" s="398">
        <v>-0.2</v>
      </c>
      <c r="R139" s="131"/>
      <c r="S139" s="131"/>
    </row>
    <row r="140" spans="1:23" ht="14.25" customHeight="1">
      <c r="A140" s="929"/>
      <c r="B140" s="448" t="s">
        <v>578</v>
      </c>
      <c r="C140" s="449"/>
      <c r="D140" s="450"/>
      <c r="E140" s="451"/>
      <c r="F140" s="450"/>
      <c r="G140" s="452"/>
      <c r="H140" s="453"/>
      <c r="I140" s="454"/>
      <c r="J140" s="450"/>
      <c r="K140" s="117" t="e">
        <f>K126</f>
        <v>#REF!</v>
      </c>
      <c r="L140" s="857"/>
      <c r="M140" s="858"/>
      <c r="O140" s="399"/>
      <c r="P140" s="399" t="s">
        <v>1346</v>
      </c>
      <c r="Q140" s="398">
        <v>-0.5</v>
      </c>
      <c r="R140" s="355"/>
      <c r="S140" s="355"/>
    </row>
    <row r="141" spans="1:23" ht="14.25" customHeight="1">
      <c r="A141" s="929"/>
      <c r="B141" s="455" t="s">
        <v>579</v>
      </c>
      <c r="C141" s="456"/>
      <c r="D141" s="457"/>
      <c r="E141" s="458"/>
      <c r="F141" s="457"/>
      <c r="G141" s="459"/>
      <c r="H141" s="460"/>
      <c r="I141" s="461"/>
      <c r="J141" s="457"/>
      <c r="K141" s="521" t="e">
        <f>SUM(K131:K136)</f>
        <v>#REF!</v>
      </c>
      <c r="L141" s="857"/>
      <c r="M141" s="858"/>
      <c r="O141" s="399" t="s">
        <v>1350</v>
      </c>
      <c r="P141" s="399" t="s">
        <v>1351</v>
      </c>
      <c r="Q141" s="398">
        <v>0</v>
      </c>
      <c r="R141" s="356"/>
      <c r="S141" s="356"/>
    </row>
    <row r="142" spans="1:23" ht="14.25" customHeight="1">
      <c r="A142" s="930"/>
      <c r="B142" s="462" t="s">
        <v>1264</v>
      </c>
      <c r="C142" s="463"/>
      <c r="D142" s="464"/>
      <c r="E142" s="465"/>
      <c r="F142" s="464"/>
      <c r="G142" s="466"/>
      <c r="H142" s="467"/>
      <c r="I142" s="468"/>
      <c r="J142" s="464"/>
      <c r="K142" s="522" t="e">
        <f>K138</f>
        <v>#REF!</v>
      </c>
      <c r="L142" s="859"/>
      <c r="M142" s="860"/>
      <c r="O142" s="399"/>
      <c r="P142" s="399" t="s">
        <v>1352</v>
      </c>
      <c r="Q142" s="398">
        <v>0.05</v>
      </c>
      <c r="R142" s="356"/>
      <c r="S142" s="356"/>
    </row>
    <row r="143" spans="1:23" s="136" customFormat="1" ht="16.5" customHeight="1">
      <c r="A143" s="354"/>
      <c r="B143" s="267"/>
      <c r="C143" s="269"/>
      <c r="D143" s="270"/>
      <c r="E143" s="271"/>
      <c r="F143" s="270"/>
      <c r="G143" s="132"/>
      <c r="H143" s="135"/>
      <c r="I143" s="133"/>
      <c r="J143" s="134"/>
      <c r="K143" s="133"/>
      <c r="L143" s="861"/>
      <c r="M143" s="861"/>
      <c r="O143" s="399"/>
      <c r="P143" s="399" t="s">
        <v>1353</v>
      </c>
      <c r="Q143" s="398">
        <v>0.1</v>
      </c>
      <c r="R143" s="356"/>
      <c r="S143" s="356"/>
    </row>
    <row r="144" spans="1:23" s="137" customFormat="1" ht="18.75" customHeight="1">
      <c r="B144" s="268" t="s">
        <v>624</v>
      </c>
      <c r="C144" s="268"/>
      <c r="D144" s="268"/>
      <c r="E144" s="268"/>
      <c r="F144" s="268"/>
      <c r="G144" s="268"/>
      <c r="H144" s="268"/>
      <c r="I144" s="268"/>
      <c r="J144" s="268"/>
      <c r="K144" s="268"/>
      <c r="L144" s="862"/>
      <c r="M144" s="862"/>
      <c r="O144" s="399" t="s">
        <v>1354</v>
      </c>
      <c r="P144" s="399" t="s">
        <v>1355</v>
      </c>
      <c r="Q144" s="398">
        <v>0</v>
      </c>
      <c r="R144" s="391"/>
      <c r="S144" s="146"/>
      <c r="T144" s="147"/>
      <c r="U144" s="147"/>
    </row>
    <row r="145" spans="1:23" ht="13.5" customHeight="1">
      <c r="A145" s="863"/>
      <c r="B145" s="864" t="s">
        <v>8</v>
      </c>
      <c r="C145" s="864" t="s">
        <v>580</v>
      </c>
      <c r="D145" s="866"/>
      <c r="E145" s="867"/>
      <c r="F145" s="870" t="s">
        <v>8</v>
      </c>
      <c r="G145" s="871"/>
      <c r="H145" s="872" t="s">
        <v>1357</v>
      </c>
      <c r="I145" s="872"/>
      <c r="J145" s="872"/>
      <c r="K145" s="871"/>
      <c r="L145" s="870" t="s">
        <v>1358</v>
      </c>
      <c r="M145" s="871"/>
      <c r="O145" s="399"/>
      <c r="P145" s="399"/>
      <c r="Q145" s="398"/>
      <c r="R145" s="391"/>
      <c r="S145" s="146"/>
      <c r="T145" s="147"/>
      <c r="U145" s="147"/>
    </row>
    <row r="146" spans="1:23" ht="13.5" customHeight="1">
      <c r="A146" s="863"/>
      <c r="B146" s="865"/>
      <c r="C146" s="865"/>
      <c r="D146" s="868"/>
      <c r="E146" s="869"/>
      <c r="F146" s="865"/>
      <c r="G146" s="869"/>
      <c r="H146" s="868"/>
      <c r="I146" s="868"/>
      <c r="J146" s="868"/>
      <c r="K146" s="869"/>
      <c r="L146" s="865"/>
      <c r="M146" s="869"/>
      <c r="O146" s="399"/>
      <c r="P146" s="399" t="s">
        <v>1356</v>
      </c>
      <c r="Q146" s="398">
        <v>0.05</v>
      </c>
      <c r="R146" s="391"/>
      <c r="S146" s="146"/>
      <c r="T146" s="147"/>
      <c r="U146" s="147"/>
    </row>
    <row r="147" spans="1:23" ht="15.75" customHeight="1">
      <c r="A147" s="863"/>
      <c r="B147" s="530" t="s">
        <v>1359</v>
      </c>
      <c r="C147" s="890" t="e">
        <f>INDEX(수량,A122,18)</f>
        <v>#REF!</v>
      </c>
      <c r="D147" s="891"/>
      <c r="E147" s="532" t="e">
        <f>INDEX(수량,A122,12)</f>
        <v>#REF!</v>
      </c>
      <c r="F147" s="892" t="s">
        <v>1360</v>
      </c>
      <c r="G147" s="893"/>
      <c r="H147" s="894" t="e">
        <f>INDEX(수량,A122,19)</f>
        <v>#REF!</v>
      </c>
      <c r="I147" s="895"/>
      <c r="J147" s="896"/>
      <c r="K147" s="534" t="e">
        <f>INDEX(수량,A122,13)</f>
        <v>#REF!</v>
      </c>
      <c r="L147" s="897"/>
      <c r="M147" s="898"/>
      <c r="O147" s="395"/>
      <c r="P147" s="396"/>
      <c r="Q147" s="394"/>
      <c r="R147" s="392"/>
      <c r="S147" s="146"/>
      <c r="T147" s="147"/>
      <c r="U147" s="147"/>
    </row>
    <row r="148" spans="1:23" ht="15.75" customHeight="1">
      <c r="A148" s="863"/>
      <c r="B148" s="523" t="s">
        <v>1262</v>
      </c>
      <c r="C148" s="899" t="e">
        <f>INDEX(수량,A122,21)</f>
        <v>#REF!</v>
      </c>
      <c r="D148" s="900"/>
      <c r="E148" s="533" t="e">
        <f>INDEX(수량,A122,15)</f>
        <v>#REF!</v>
      </c>
      <c r="F148" s="901" t="s">
        <v>1361</v>
      </c>
      <c r="G148" s="902"/>
      <c r="H148" s="877" t="e">
        <f>INDEX(수량,A122,22)</f>
        <v>#REF!</v>
      </c>
      <c r="I148" s="878"/>
      <c r="J148" s="879"/>
      <c r="K148" s="535" t="e">
        <f>INDEX(수량,A122,17)</f>
        <v>#REF!</v>
      </c>
      <c r="L148" s="880"/>
      <c r="M148" s="881"/>
      <c r="O148" s="393"/>
      <c r="P148" s="393"/>
      <c r="Q148" s="394"/>
      <c r="R148" s="392"/>
      <c r="S148" s="146"/>
      <c r="T148" s="147"/>
      <c r="U148" s="147"/>
    </row>
    <row r="149" spans="1:23" ht="15.75" customHeight="1" thickBot="1">
      <c r="A149" s="863"/>
      <c r="B149" s="531" t="s">
        <v>1362</v>
      </c>
      <c r="C149" s="873"/>
      <c r="D149" s="874"/>
      <c r="E149" s="529"/>
      <c r="F149" s="875" t="s">
        <v>1363</v>
      </c>
      <c r="G149" s="876"/>
      <c r="H149" s="877"/>
      <c r="I149" s="878"/>
      <c r="J149" s="879"/>
      <c r="K149" s="432"/>
      <c r="L149" s="880"/>
      <c r="M149" s="881"/>
      <c r="O149" s="439"/>
      <c r="P149" s="393"/>
      <c r="Q149" s="394"/>
      <c r="R149" s="392"/>
      <c r="S149" s="146"/>
      <c r="T149" s="147"/>
      <c r="U149" s="147"/>
    </row>
    <row r="150" spans="1:23" ht="15.75" customHeight="1" thickTop="1">
      <c r="A150" s="863"/>
      <c r="B150" s="882" t="s">
        <v>1364</v>
      </c>
      <c r="C150" s="883"/>
      <c r="D150" s="884"/>
      <c r="E150" s="885" t="e">
        <f>SUM(E147:E149,K147:K149)</f>
        <v>#REF!</v>
      </c>
      <c r="F150" s="886"/>
      <c r="G150" s="886"/>
      <c r="H150" s="886"/>
      <c r="I150" s="886"/>
      <c r="J150" s="886"/>
      <c r="K150" s="887"/>
      <c r="L150" s="888"/>
      <c r="M150" s="889"/>
      <c r="O150" s="477"/>
      <c r="P150" s="477"/>
      <c r="Q150" s="478"/>
      <c r="R150" s="392"/>
      <c r="S150" s="146"/>
      <c r="T150" s="147"/>
      <c r="U150" s="147"/>
    </row>
    <row r="151" spans="1:23" ht="28.5" customHeight="1">
      <c r="A151" s="903" t="s">
        <v>1373</v>
      </c>
      <c r="B151" s="903"/>
      <c r="C151" s="903"/>
      <c r="D151" s="903"/>
      <c r="E151" s="903"/>
      <c r="F151" s="903"/>
      <c r="G151" s="903"/>
      <c r="H151" s="903"/>
      <c r="I151" s="903"/>
      <c r="J151" s="903"/>
      <c r="K151" s="903"/>
      <c r="L151" s="903"/>
      <c r="M151" s="903"/>
    </row>
    <row r="152" spans="1:23" s="103" customFormat="1" ht="14.25" customHeight="1">
      <c r="A152" s="904">
        <f>INT(ROW()/30)+1</f>
        <v>6</v>
      </c>
      <c r="B152" s="905"/>
      <c r="C152" s="100" t="s">
        <v>568</v>
      </c>
      <c r="D152" s="101" t="e">
        <f>INDEX(수량,A152,1)</f>
        <v>#REF!</v>
      </c>
      <c r="E152" s="101" t="s">
        <v>569</v>
      </c>
      <c r="F152" s="101" t="e">
        <f>INDEX(수량,A152,2)</f>
        <v>#REF!</v>
      </c>
      <c r="G152" s="102"/>
      <c r="H152" s="101"/>
      <c r="I152" s="102"/>
      <c r="J152" s="101" t="s">
        <v>570</v>
      </c>
      <c r="K152" s="102" t="e">
        <f>INDEX(수량,A152,4)</f>
        <v>#REF!</v>
      </c>
      <c r="L152" s="363" t="s">
        <v>1285</v>
      </c>
      <c r="M152" s="364"/>
    </row>
    <row r="153" spans="1:23" ht="17.25" customHeight="1">
      <c r="A153" s="906" t="s">
        <v>14</v>
      </c>
      <c r="B153" s="907"/>
      <c r="C153" s="906" t="s">
        <v>571</v>
      </c>
      <c r="D153" s="908"/>
      <c r="E153" s="909" t="s">
        <v>572</v>
      </c>
      <c r="F153" s="909"/>
      <c r="G153" s="910" t="s">
        <v>573</v>
      </c>
      <c r="H153" s="906" t="s">
        <v>4</v>
      </c>
      <c r="I153" s="907"/>
      <c r="J153" s="912" t="s">
        <v>574</v>
      </c>
      <c r="K153" s="908" t="s">
        <v>505</v>
      </c>
      <c r="L153" s="915" t="s">
        <v>1244</v>
      </c>
      <c r="M153" s="916"/>
    </row>
    <row r="154" spans="1:23" ht="17.25" customHeight="1">
      <c r="A154" s="352"/>
      <c r="B154" s="503" t="s">
        <v>575</v>
      </c>
      <c r="C154" s="352"/>
      <c r="D154" s="504" t="s">
        <v>3</v>
      </c>
      <c r="E154" s="104"/>
      <c r="F154" s="503" t="s">
        <v>3</v>
      </c>
      <c r="G154" s="911"/>
      <c r="H154" s="105"/>
      <c r="I154" s="504" t="s">
        <v>576</v>
      </c>
      <c r="J154" s="913"/>
      <c r="K154" s="914"/>
      <c r="L154" s="917"/>
      <c r="M154" s="918"/>
    </row>
    <row r="155" spans="1:23" ht="14.25" customHeight="1">
      <c r="A155" s="919"/>
      <c r="B155" s="106" t="s">
        <v>1312</v>
      </c>
      <c r="C155" s="122"/>
      <c r="D155" s="107"/>
      <c r="E155" s="123"/>
      <c r="F155" s="107"/>
      <c r="G155" s="108"/>
      <c r="H155" s="124"/>
      <c r="I155" s="107"/>
      <c r="J155" s="107"/>
      <c r="K155" s="110"/>
      <c r="L155" s="920"/>
      <c r="M155" s="921"/>
      <c r="O155" s="505" t="s">
        <v>24</v>
      </c>
      <c r="P155" s="505" t="s">
        <v>1313</v>
      </c>
      <c r="Q155" s="398">
        <v>0</v>
      </c>
      <c r="R155" s="121"/>
      <c r="S155" s="437"/>
      <c r="T155" s="437"/>
      <c r="U155" s="437"/>
      <c r="V155" s="438"/>
      <c r="W155" s="438"/>
    </row>
    <row r="156" spans="1:23" ht="21.75" customHeight="1">
      <c r="A156" s="919"/>
      <c r="B156" s="111" t="s">
        <v>577</v>
      </c>
      <c r="C156" s="112"/>
      <c r="D156" s="113"/>
      <c r="E156" s="126"/>
      <c r="F156" s="113"/>
      <c r="G156" s="114">
        <f>SUM(G157:G159)</f>
        <v>3.3</v>
      </c>
      <c r="H156" s="353"/>
      <c r="I156" s="115"/>
      <c r="J156" s="116"/>
      <c r="K156" s="117" t="e">
        <f>SUM(K157:K159)</f>
        <v>#REF!</v>
      </c>
      <c r="L156" s="922"/>
      <c r="M156" s="923"/>
      <c r="O156" s="505"/>
      <c r="P156" s="505" t="s">
        <v>1314</v>
      </c>
      <c r="Q156" s="398">
        <v>0.05</v>
      </c>
      <c r="R156" s="397"/>
      <c r="S156" s="435" t="s">
        <v>205</v>
      </c>
      <c r="T156" s="435" t="s">
        <v>1287</v>
      </c>
      <c r="U156" s="435" t="s">
        <v>1288</v>
      </c>
      <c r="V156" s="436" t="s">
        <v>211</v>
      </c>
      <c r="W156" s="436" t="s">
        <v>212</v>
      </c>
    </row>
    <row r="157" spans="1:23" ht="14.25" customHeight="1">
      <c r="A157" s="919"/>
      <c r="B157" s="120" t="s">
        <v>1365</v>
      </c>
      <c r="C157" s="112">
        <v>1</v>
      </c>
      <c r="D157" s="113" t="s">
        <v>1366</v>
      </c>
      <c r="E157" s="387">
        <v>3.3</v>
      </c>
      <c r="F157" s="113" t="s">
        <v>1367</v>
      </c>
      <c r="G157" s="388">
        <f>E157*C157</f>
        <v>3.3</v>
      </c>
      <c r="H157" s="353" t="e">
        <f>#REF!</f>
        <v>#REF!</v>
      </c>
      <c r="I157" s="115" t="s">
        <v>252</v>
      </c>
      <c r="J157" s="116" t="e">
        <f>E180</f>
        <v>#REF!</v>
      </c>
      <c r="K157" s="117" t="e">
        <f>ROUNDDOWN(G157*H157*(1+J157),0)</f>
        <v>#REF!</v>
      </c>
      <c r="L157" s="924"/>
      <c r="M157" s="925"/>
      <c r="O157" s="505"/>
      <c r="P157" s="505" t="s">
        <v>1315</v>
      </c>
      <c r="Q157" s="398">
        <v>0.1</v>
      </c>
      <c r="R157" s="397"/>
      <c r="S157" s="433" t="s">
        <v>1292</v>
      </c>
      <c r="T157" s="433">
        <v>0.1</v>
      </c>
      <c r="U157" s="433">
        <v>0.1</v>
      </c>
      <c r="V157" s="433">
        <v>0.2</v>
      </c>
      <c r="W157" s="433">
        <v>0.1</v>
      </c>
    </row>
    <row r="158" spans="1:23" ht="14.25" customHeight="1">
      <c r="A158" s="919"/>
      <c r="B158" s="120" t="s">
        <v>1368</v>
      </c>
      <c r="C158" s="112">
        <v>0</v>
      </c>
      <c r="D158" s="113" t="s">
        <v>1369</v>
      </c>
      <c r="E158" s="387">
        <v>0.8</v>
      </c>
      <c r="F158" s="113" t="s">
        <v>1370</v>
      </c>
      <c r="G158" s="388">
        <f>E158*C158/100</f>
        <v>0</v>
      </c>
      <c r="H158" s="353" t="e">
        <f>#REF!</f>
        <v>#REF!</v>
      </c>
      <c r="I158" s="115" t="s">
        <v>43</v>
      </c>
      <c r="J158" s="116" t="e">
        <f>E180</f>
        <v>#REF!</v>
      </c>
      <c r="K158" s="117" t="e">
        <f>ROUNDDOWN(G158*H158*(1+J158),0)</f>
        <v>#REF!</v>
      </c>
      <c r="L158" s="924"/>
      <c r="M158" s="925"/>
      <c r="O158" s="505" t="s">
        <v>1316</v>
      </c>
      <c r="P158" s="505" t="s">
        <v>1317</v>
      </c>
      <c r="Q158" s="398">
        <v>0</v>
      </c>
      <c r="R158" s="397"/>
      <c r="S158" s="433" t="s">
        <v>1293</v>
      </c>
      <c r="T158" s="433">
        <v>0.2</v>
      </c>
      <c r="U158" s="433">
        <v>0.3</v>
      </c>
      <c r="V158" s="433">
        <v>0.3</v>
      </c>
      <c r="W158" s="433">
        <v>0.1</v>
      </c>
    </row>
    <row r="159" spans="1:23" ht="14.25" customHeight="1">
      <c r="A159" s="919"/>
      <c r="B159" s="120" t="s">
        <v>1371</v>
      </c>
      <c r="C159" s="112">
        <v>0</v>
      </c>
      <c r="D159" s="113" t="s">
        <v>1372</v>
      </c>
      <c r="E159" s="387">
        <v>0.05</v>
      </c>
      <c r="F159" s="113" t="s">
        <v>1370</v>
      </c>
      <c r="G159" s="388">
        <f>E159*C159/100</f>
        <v>0</v>
      </c>
      <c r="H159" s="353" t="e">
        <f>#REF!</f>
        <v>#REF!</v>
      </c>
      <c r="I159" s="115" t="s">
        <v>43</v>
      </c>
      <c r="J159" s="116" t="e">
        <f>E180</f>
        <v>#REF!</v>
      </c>
      <c r="K159" s="117" t="e">
        <f>ROUNDDOWN(G159*H159*(1+J159),0)</f>
        <v>#REF!</v>
      </c>
      <c r="L159" s="924"/>
      <c r="M159" s="925"/>
      <c r="O159" s="506"/>
      <c r="P159" s="505" t="s">
        <v>1318</v>
      </c>
      <c r="Q159" s="398">
        <v>0.05</v>
      </c>
      <c r="R159" s="397"/>
      <c r="S159" s="433" t="s">
        <v>1289</v>
      </c>
      <c r="T159" s="433">
        <v>0.3</v>
      </c>
      <c r="U159" s="433">
        <v>0.4</v>
      </c>
      <c r="V159" s="433">
        <v>0.5</v>
      </c>
      <c r="W159" s="433">
        <v>0.2</v>
      </c>
    </row>
    <row r="160" spans="1:23" ht="14.25" customHeight="1">
      <c r="A160" s="919"/>
      <c r="B160" s="111" t="s">
        <v>1319</v>
      </c>
      <c r="C160" s="112"/>
      <c r="D160" s="113"/>
      <c r="E160" s="126"/>
      <c r="F160" s="113"/>
      <c r="G160" s="118"/>
      <c r="H160" s="127"/>
      <c r="I160" s="113"/>
      <c r="J160" s="113"/>
      <c r="K160" s="119"/>
      <c r="L160" s="924"/>
      <c r="M160" s="925"/>
      <c r="O160" s="506"/>
      <c r="P160" s="505" t="s">
        <v>1320</v>
      </c>
      <c r="Q160" s="398">
        <v>0.1</v>
      </c>
      <c r="R160" s="129"/>
      <c r="S160" s="433" t="s">
        <v>1290</v>
      </c>
      <c r="T160" s="433">
        <v>0.6</v>
      </c>
      <c r="U160" s="433">
        <v>0.8</v>
      </c>
      <c r="V160" s="433">
        <v>1</v>
      </c>
      <c r="W160" s="433">
        <v>0.3</v>
      </c>
    </row>
    <row r="161" spans="1:23" ht="15" customHeight="1">
      <c r="A161" s="919"/>
      <c r="B161" s="120" t="s">
        <v>1321</v>
      </c>
      <c r="C161" s="507">
        <v>1</v>
      </c>
      <c r="D161" s="113" t="s">
        <v>1322</v>
      </c>
      <c r="E161" s="125">
        <v>5</v>
      </c>
      <c r="F161" s="113" t="s">
        <v>1323</v>
      </c>
      <c r="G161" s="118">
        <f>IFERROR(ROUND(C161*E161,2),"")</f>
        <v>5</v>
      </c>
      <c r="H161" s="127" t="e">
        <f>#REF!</f>
        <v>#REF!</v>
      </c>
      <c r="I161" s="508" t="s">
        <v>1324</v>
      </c>
      <c r="J161" s="509"/>
      <c r="K161" s="128"/>
      <c r="L161" s="924"/>
      <c r="M161" s="925"/>
      <c r="O161" s="506" t="s">
        <v>1325</v>
      </c>
      <c r="P161" s="510" t="s">
        <v>1326</v>
      </c>
      <c r="Q161" s="398">
        <v>0</v>
      </c>
      <c r="S161" s="433" t="s">
        <v>1291</v>
      </c>
      <c r="T161" s="433">
        <v>1.4</v>
      </c>
      <c r="U161" s="433">
        <v>1.8</v>
      </c>
      <c r="V161" s="433">
        <v>2.2000000000000002</v>
      </c>
      <c r="W161" s="433">
        <v>0.7</v>
      </c>
    </row>
    <row r="162" spans="1:23" ht="14.25" customHeight="1">
      <c r="A162" s="919"/>
      <c r="B162" s="120" t="s">
        <v>1327</v>
      </c>
      <c r="C162" s="112">
        <f>K161</f>
        <v>0</v>
      </c>
      <c r="D162" s="113" t="s">
        <v>1328</v>
      </c>
      <c r="E162" s="511">
        <v>66</v>
      </c>
      <c r="F162" s="113" t="s">
        <v>1329</v>
      </c>
      <c r="G162" s="118"/>
      <c r="H162" s="127"/>
      <c r="I162" s="113"/>
      <c r="J162" s="113"/>
      <c r="K162" s="119"/>
      <c r="L162" s="924"/>
      <c r="M162" s="925"/>
      <c r="O162" s="506"/>
      <c r="P162" s="512" t="s">
        <v>1330</v>
      </c>
      <c r="Q162" s="398">
        <v>0.05</v>
      </c>
      <c r="S162" s="433" t="s">
        <v>1294</v>
      </c>
      <c r="T162" s="433">
        <v>2.4</v>
      </c>
      <c r="U162" s="434">
        <v>3</v>
      </c>
      <c r="V162" s="433">
        <v>3.6</v>
      </c>
      <c r="W162" s="433">
        <v>2.2000000000000002</v>
      </c>
    </row>
    <row r="163" spans="1:23" ht="28.5" customHeight="1">
      <c r="A163" s="919"/>
      <c r="B163" s="513" t="s">
        <v>1331</v>
      </c>
      <c r="C163" s="112">
        <v>0</v>
      </c>
      <c r="D163" s="113" t="s">
        <v>1374</v>
      </c>
      <c r="E163" s="511">
        <v>1</v>
      </c>
      <c r="F163" s="113" t="s">
        <v>1332</v>
      </c>
      <c r="G163" s="127">
        <f>IFERROR(ROUND(C163*E163,2),"")</f>
        <v>0</v>
      </c>
      <c r="H163" s="353" t="e">
        <f>#REF!</f>
        <v>#REF!</v>
      </c>
      <c r="I163" s="115" t="s">
        <v>1333</v>
      </c>
      <c r="J163" s="113"/>
      <c r="K163" s="128" t="e">
        <f>ROUNDDOWN(G163*H163,0)</f>
        <v>#REF!</v>
      </c>
      <c r="L163" s="924"/>
      <c r="M163" s="925"/>
      <c r="O163" s="506"/>
      <c r="P163" s="512" t="s">
        <v>1334</v>
      </c>
      <c r="Q163" s="398">
        <v>0.1</v>
      </c>
      <c r="S163" s="433" t="s">
        <v>1295</v>
      </c>
      <c r="T163" s="433">
        <v>0.8</v>
      </c>
      <c r="U163" s="434">
        <v>1</v>
      </c>
      <c r="V163" s="433">
        <v>1.2</v>
      </c>
      <c r="W163" s="433">
        <v>0.4</v>
      </c>
    </row>
    <row r="164" spans="1:23" ht="14.25" customHeight="1">
      <c r="A164" s="919"/>
      <c r="B164" s="120" t="s">
        <v>1327</v>
      </c>
      <c r="C164" s="112" t="e">
        <f>K163</f>
        <v>#REF!</v>
      </c>
      <c r="D164" s="113" t="s">
        <v>1328</v>
      </c>
      <c r="E164" s="511">
        <v>66</v>
      </c>
      <c r="F164" s="113" t="s">
        <v>1329</v>
      </c>
      <c r="G164" s="118"/>
      <c r="H164" s="127"/>
      <c r="I164" s="113"/>
      <c r="J164" s="113"/>
      <c r="K164" s="119" t="e">
        <f>ROUNDDOWN(C164*E164%,0)</f>
        <v>#REF!</v>
      </c>
      <c r="L164" s="518"/>
      <c r="M164" s="519"/>
      <c r="O164" s="506" t="s">
        <v>1335</v>
      </c>
      <c r="P164" s="514" t="s">
        <v>1336</v>
      </c>
      <c r="Q164" s="398">
        <v>0.5</v>
      </c>
      <c r="S164" s="433" t="s">
        <v>1296</v>
      </c>
      <c r="T164" s="434">
        <v>1.8</v>
      </c>
      <c r="U164" s="433">
        <v>2.2000000000000002</v>
      </c>
      <c r="V164" s="433">
        <v>2.6</v>
      </c>
      <c r="W164" s="433">
        <v>0.9</v>
      </c>
    </row>
    <row r="165" spans="1:23" ht="14.25" customHeight="1">
      <c r="A165" s="502"/>
      <c r="B165" s="120" t="s">
        <v>1338</v>
      </c>
      <c r="C165" s="400">
        <f>G156</f>
        <v>3.3</v>
      </c>
      <c r="D165" s="113" t="s">
        <v>1339</v>
      </c>
      <c r="E165" s="511">
        <v>5</v>
      </c>
      <c r="F165" s="113" t="s">
        <v>1323</v>
      </c>
      <c r="G165" s="118">
        <f>IFERROR(ROUND(C165*E165,2),"")</f>
        <v>16.5</v>
      </c>
      <c r="H165" s="353" t="e">
        <f>#REF!</f>
        <v>#REF!</v>
      </c>
      <c r="I165" s="311" t="s">
        <v>1340</v>
      </c>
      <c r="J165" s="311"/>
      <c r="K165" s="128" t="e">
        <f>ROUNDDOWN(G165*H165,0)</f>
        <v>#REF!</v>
      </c>
      <c r="L165" s="518"/>
      <c r="M165" s="519"/>
      <c r="O165" s="399"/>
      <c r="P165" s="399" t="s">
        <v>1337</v>
      </c>
      <c r="Q165" s="398">
        <v>0.2</v>
      </c>
      <c r="S165" s="433" t="s">
        <v>1286</v>
      </c>
      <c r="T165" s="433">
        <v>1</v>
      </c>
      <c r="U165" s="433">
        <v>1.2</v>
      </c>
      <c r="V165" s="433">
        <v>1.4</v>
      </c>
      <c r="W165" s="433">
        <v>0.5</v>
      </c>
    </row>
    <row r="166" spans="1:23" ht="14.25" customHeight="1">
      <c r="A166" s="502"/>
      <c r="B166" s="120" t="s">
        <v>1327</v>
      </c>
      <c r="C166" s="401" t="e">
        <f>K165</f>
        <v>#REF!</v>
      </c>
      <c r="D166" s="109" t="s">
        <v>1342</v>
      </c>
      <c r="E166" s="402">
        <v>10</v>
      </c>
      <c r="F166" s="109" t="s">
        <v>1343</v>
      </c>
      <c r="G166" s="130"/>
      <c r="H166" s="403"/>
      <c r="I166" s="109"/>
      <c r="J166" s="109"/>
      <c r="K166" s="119" t="e">
        <f>ROUNDDOWN(C166*E166%,0)</f>
        <v>#REF!</v>
      </c>
      <c r="L166" s="518"/>
      <c r="M166" s="519"/>
      <c r="O166" s="399"/>
      <c r="P166" s="399" t="s">
        <v>1341</v>
      </c>
      <c r="Q166" s="398">
        <v>0</v>
      </c>
    </row>
    <row r="167" spans="1:23" ht="14.25" customHeight="1">
      <c r="A167" s="502"/>
      <c r="B167" s="111" t="s">
        <v>1345</v>
      </c>
      <c r="C167" s="405"/>
      <c r="D167" s="113"/>
      <c r="E167" s="125"/>
      <c r="F167" s="113"/>
      <c r="G167" s="118"/>
      <c r="H167" s="353"/>
      <c r="I167" s="113"/>
      <c r="J167" s="113"/>
      <c r="K167" s="128"/>
      <c r="L167" s="518"/>
      <c r="M167" s="519"/>
      <c r="O167" s="399"/>
      <c r="P167" s="399"/>
      <c r="Q167" s="398"/>
    </row>
    <row r="168" spans="1:23" ht="14.25" customHeight="1">
      <c r="A168" s="502"/>
      <c r="B168" s="515" t="s">
        <v>1347</v>
      </c>
      <c r="C168" s="516">
        <v>3.3</v>
      </c>
      <c r="D168" s="311" t="s">
        <v>1339</v>
      </c>
      <c r="E168" s="517">
        <v>8.3999999999999995E-3</v>
      </c>
      <c r="F168" s="311" t="s">
        <v>1348</v>
      </c>
      <c r="G168" s="389"/>
      <c r="H168" s="390" t="e">
        <f>#REF!</f>
        <v>#REF!</v>
      </c>
      <c r="I168" s="311" t="s">
        <v>1349</v>
      </c>
      <c r="J168" s="311"/>
      <c r="K168" s="404" t="e">
        <f>ROUNDDOWN(C168*E168*H168,0)</f>
        <v>#REF!</v>
      </c>
      <c r="L168" s="926"/>
      <c r="M168" s="927"/>
      <c r="O168" s="399"/>
      <c r="P168" s="399"/>
      <c r="Q168" s="398"/>
    </row>
    <row r="169" spans="1:23" ht="14.25" customHeight="1">
      <c r="A169" s="928" t="s">
        <v>523</v>
      </c>
      <c r="B169" s="440" t="s">
        <v>1233</v>
      </c>
      <c r="C169" s="441"/>
      <c r="D169" s="442"/>
      <c r="E169" s="443"/>
      <c r="F169" s="442"/>
      <c r="G169" s="444"/>
      <c r="H169" s="445"/>
      <c r="I169" s="446"/>
      <c r="J169" s="447"/>
      <c r="K169" s="520" t="e">
        <f>SUM(K170:K172)</f>
        <v>#REF!</v>
      </c>
      <c r="L169" s="855"/>
      <c r="M169" s="856"/>
      <c r="O169" s="399"/>
      <c r="P169" s="399" t="s">
        <v>1344</v>
      </c>
      <c r="Q169" s="398">
        <v>-0.2</v>
      </c>
      <c r="R169" s="131"/>
      <c r="S169" s="131"/>
    </row>
    <row r="170" spans="1:23" ht="14.25" customHeight="1">
      <c r="A170" s="929"/>
      <c r="B170" s="448" t="s">
        <v>578</v>
      </c>
      <c r="C170" s="449"/>
      <c r="D170" s="450"/>
      <c r="E170" s="451"/>
      <c r="F170" s="450"/>
      <c r="G170" s="452"/>
      <c r="H170" s="453"/>
      <c r="I170" s="454"/>
      <c r="J170" s="450"/>
      <c r="K170" s="117" t="e">
        <f>K156</f>
        <v>#REF!</v>
      </c>
      <c r="L170" s="857"/>
      <c r="M170" s="858"/>
      <c r="O170" s="399"/>
      <c r="P170" s="399" t="s">
        <v>1346</v>
      </c>
      <c r="Q170" s="398">
        <v>-0.5</v>
      </c>
      <c r="R170" s="355"/>
      <c r="S170" s="355"/>
    </row>
    <row r="171" spans="1:23" ht="14.25" customHeight="1">
      <c r="A171" s="929"/>
      <c r="B171" s="455" t="s">
        <v>579</v>
      </c>
      <c r="C171" s="456"/>
      <c r="D171" s="457"/>
      <c r="E171" s="458"/>
      <c r="F171" s="457"/>
      <c r="G171" s="459"/>
      <c r="H171" s="460"/>
      <c r="I171" s="461"/>
      <c r="J171" s="457"/>
      <c r="K171" s="521" t="e">
        <f>SUM(K161:K166)</f>
        <v>#REF!</v>
      </c>
      <c r="L171" s="857"/>
      <c r="M171" s="858"/>
      <c r="O171" s="399" t="s">
        <v>1350</v>
      </c>
      <c r="P171" s="399" t="s">
        <v>1351</v>
      </c>
      <c r="Q171" s="398">
        <v>0</v>
      </c>
      <c r="R171" s="356"/>
      <c r="S171" s="356"/>
    </row>
    <row r="172" spans="1:23" ht="14.25" customHeight="1">
      <c r="A172" s="930"/>
      <c r="B172" s="462" t="s">
        <v>1264</v>
      </c>
      <c r="C172" s="463"/>
      <c r="D172" s="464"/>
      <c r="E172" s="465"/>
      <c r="F172" s="464"/>
      <c r="G172" s="466"/>
      <c r="H172" s="467"/>
      <c r="I172" s="468"/>
      <c r="J172" s="464"/>
      <c r="K172" s="522" t="e">
        <f>K168</f>
        <v>#REF!</v>
      </c>
      <c r="L172" s="859"/>
      <c r="M172" s="860"/>
      <c r="O172" s="399"/>
      <c r="P172" s="399" t="s">
        <v>1352</v>
      </c>
      <c r="Q172" s="398">
        <v>0.05</v>
      </c>
      <c r="R172" s="356"/>
      <c r="S172" s="356"/>
    </row>
    <row r="173" spans="1:23" s="136" customFormat="1" ht="16.5" customHeight="1">
      <c r="A173" s="354"/>
      <c r="B173" s="267"/>
      <c r="C173" s="269"/>
      <c r="D173" s="270"/>
      <c r="E173" s="271"/>
      <c r="F173" s="270"/>
      <c r="G173" s="132"/>
      <c r="H173" s="135"/>
      <c r="I173" s="133"/>
      <c r="J173" s="134"/>
      <c r="K173" s="133"/>
      <c r="L173" s="861"/>
      <c r="M173" s="861"/>
      <c r="O173" s="399"/>
      <c r="P173" s="399" t="s">
        <v>1353</v>
      </c>
      <c r="Q173" s="398">
        <v>0.1</v>
      </c>
      <c r="R173" s="356"/>
      <c r="S173" s="356"/>
    </row>
    <row r="174" spans="1:23" s="137" customFormat="1" ht="18.75" customHeight="1">
      <c r="B174" s="268" t="s">
        <v>624</v>
      </c>
      <c r="C174" s="268"/>
      <c r="D174" s="268"/>
      <c r="E174" s="268"/>
      <c r="F174" s="268"/>
      <c r="G174" s="268"/>
      <c r="H174" s="268"/>
      <c r="I174" s="268"/>
      <c r="J174" s="268"/>
      <c r="K174" s="268"/>
      <c r="L174" s="862"/>
      <c r="M174" s="862"/>
      <c r="O174" s="399" t="s">
        <v>1354</v>
      </c>
      <c r="P174" s="399" t="s">
        <v>1355</v>
      </c>
      <c r="Q174" s="398">
        <v>0</v>
      </c>
      <c r="R174" s="391"/>
      <c r="S174" s="146"/>
      <c r="T174" s="147"/>
      <c r="U174" s="147"/>
    </row>
    <row r="175" spans="1:23" ht="13.5" customHeight="1">
      <c r="A175" s="863"/>
      <c r="B175" s="864" t="s">
        <v>8</v>
      </c>
      <c r="C175" s="864" t="s">
        <v>580</v>
      </c>
      <c r="D175" s="866"/>
      <c r="E175" s="867"/>
      <c r="F175" s="870" t="s">
        <v>8</v>
      </c>
      <c r="G175" s="871"/>
      <c r="H175" s="872" t="s">
        <v>1357</v>
      </c>
      <c r="I175" s="872"/>
      <c r="J175" s="872"/>
      <c r="K175" s="871"/>
      <c r="L175" s="870" t="s">
        <v>1358</v>
      </c>
      <c r="M175" s="871"/>
      <c r="O175" s="399"/>
      <c r="P175" s="399"/>
      <c r="Q175" s="398"/>
      <c r="R175" s="391"/>
      <c r="S175" s="146"/>
      <c r="T175" s="147"/>
      <c r="U175" s="147"/>
    </row>
    <row r="176" spans="1:23" ht="13.5" customHeight="1">
      <c r="A176" s="863"/>
      <c r="B176" s="865"/>
      <c r="C176" s="865"/>
      <c r="D176" s="868"/>
      <c r="E176" s="869"/>
      <c r="F176" s="865"/>
      <c r="G176" s="869"/>
      <c r="H176" s="868"/>
      <c r="I176" s="868"/>
      <c r="J176" s="868"/>
      <c r="K176" s="869"/>
      <c r="L176" s="865"/>
      <c r="M176" s="869"/>
      <c r="O176" s="399"/>
      <c r="P176" s="399" t="s">
        <v>1356</v>
      </c>
      <c r="Q176" s="398">
        <v>0.05</v>
      </c>
      <c r="R176" s="391"/>
      <c r="S176" s="146"/>
      <c r="T176" s="147"/>
      <c r="U176" s="147"/>
    </row>
    <row r="177" spans="1:23" ht="15.75" customHeight="1">
      <c r="A177" s="863"/>
      <c r="B177" s="530" t="s">
        <v>1359</v>
      </c>
      <c r="C177" s="890" t="e">
        <f>INDEX(수량,A152,18)</f>
        <v>#REF!</v>
      </c>
      <c r="D177" s="891"/>
      <c r="E177" s="532" t="e">
        <f>INDEX(수량,A152,12)</f>
        <v>#REF!</v>
      </c>
      <c r="F177" s="892" t="s">
        <v>1360</v>
      </c>
      <c r="G177" s="893"/>
      <c r="H177" s="894" t="e">
        <f>INDEX(수량,A152,19)</f>
        <v>#REF!</v>
      </c>
      <c r="I177" s="895"/>
      <c r="J177" s="896"/>
      <c r="K177" s="534" t="e">
        <f>INDEX(수량,A152,13)</f>
        <v>#REF!</v>
      </c>
      <c r="L177" s="897"/>
      <c r="M177" s="898"/>
      <c r="O177" s="395"/>
      <c r="P177" s="396"/>
      <c r="Q177" s="394"/>
      <c r="R177" s="392"/>
      <c r="S177" s="146"/>
      <c r="T177" s="147"/>
      <c r="U177" s="147"/>
    </row>
    <row r="178" spans="1:23" ht="15.75" customHeight="1">
      <c r="A178" s="863"/>
      <c r="B178" s="523" t="s">
        <v>1262</v>
      </c>
      <c r="C178" s="899" t="e">
        <f>INDEX(수량,A152,21)</f>
        <v>#REF!</v>
      </c>
      <c r="D178" s="900"/>
      <c r="E178" s="533" t="e">
        <f>INDEX(수량,A152,15)</f>
        <v>#REF!</v>
      </c>
      <c r="F178" s="901" t="s">
        <v>1361</v>
      </c>
      <c r="G178" s="902"/>
      <c r="H178" s="877" t="e">
        <f>INDEX(수량,A152,22)</f>
        <v>#REF!</v>
      </c>
      <c r="I178" s="878"/>
      <c r="J178" s="879"/>
      <c r="K178" s="535" t="e">
        <f>INDEX(수량,A152,17)</f>
        <v>#REF!</v>
      </c>
      <c r="L178" s="880"/>
      <c r="M178" s="881"/>
      <c r="O178" s="393"/>
      <c r="P178" s="393"/>
      <c r="Q178" s="394"/>
      <c r="R178" s="392"/>
      <c r="S178" s="146"/>
      <c r="T178" s="147"/>
      <c r="U178" s="147"/>
    </row>
    <row r="179" spans="1:23" ht="15.75" customHeight="1" thickBot="1">
      <c r="A179" s="863"/>
      <c r="B179" s="531" t="s">
        <v>1362</v>
      </c>
      <c r="C179" s="873"/>
      <c r="D179" s="874"/>
      <c r="E179" s="529"/>
      <c r="F179" s="875" t="s">
        <v>1363</v>
      </c>
      <c r="G179" s="876"/>
      <c r="H179" s="877"/>
      <c r="I179" s="878"/>
      <c r="J179" s="879"/>
      <c r="K179" s="432"/>
      <c r="L179" s="880"/>
      <c r="M179" s="881"/>
      <c r="O179" s="439"/>
      <c r="P179" s="393"/>
      <c r="Q179" s="394"/>
      <c r="R179" s="392"/>
      <c r="S179" s="146"/>
      <c r="T179" s="147"/>
      <c r="U179" s="147"/>
    </row>
    <row r="180" spans="1:23" ht="15.75" customHeight="1" thickTop="1">
      <c r="A180" s="863"/>
      <c r="B180" s="882" t="s">
        <v>1364</v>
      </c>
      <c r="C180" s="883"/>
      <c r="D180" s="884"/>
      <c r="E180" s="885" t="e">
        <f>SUM(E177:E179,K177:K179)</f>
        <v>#REF!</v>
      </c>
      <c r="F180" s="886"/>
      <c r="G180" s="886"/>
      <c r="H180" s="886"/>
      <c r="I180" s="886"/>
      <c r="J180" s="886"/>
      <c r="K180" s="887"/>
      <c r="L180" s="888"/>
      <c r="M180" s="889"/>
      <c r="O180" s="477"/>
      <c r="P180" s="477"/>
      <c r="Q180" s="478"/>
      <c r="R180" s="392"/>
      <c r="S180" s="146"/>
      <c r="T180" s="147"/>
      <c r="U180" s="147"/>
    </row>
    <row r="181" spans="1:23" ht="28.5" hidden="1" customHeight="1">
      <c r="A181" s="903" t="s">
        <v>1373</v>
      </c>
      <c r="B181" s="903"/>
      <c r="C181" s="903"/>
      <c r="D181" s="903"/>
      <c r="E181" s="903"/>
      <c r="F181" s="903"/>
      <c r="G181" s="903"/>
      <c r="H181" s="903"/>
      <c r="I181" s="903"/>
      <c r="J181" s="903"/>
      <c r="K181" s="903"/>
      <c r="L181" s="903"/>
      <c r="M181" s="903"/>
    </row>
    <row r="182" spans="1:23" s="103" customFormat="1" ht="14.25" hidden="1" customHeight="1">
      <c r="A182" s="904">
        <f>INT(ROW()/30)+1</f>
        <v>7</v>
      </c>
      <c r="B182" s="905"/>
      <c r="C182" s="100" t="s">
        <v>568</v>
      </c>
      <c r="D182" s="101" t="e">
        <f>INDEX(수량,A182,1)</f>
        <v>#REF!</v>
      </c>
      <c r="E182" s="101" t="s">
        <v>569</v>
      </c>
      <c r="F182" s="101" t="e">
        <f>INDEX(수량,A182,2)</f>
        <v>#REF!</v>
      </c>
      <c r="G182" s="102"/>
      <c r="H182" s="101"/>
      <c r="I182" s="102"/>
      <c r="J182" s="101" t="s">
        <v>570</v>
      </c>
      <c r="K182" s="102" t="e">
        <f>INDEX(수량,A182,4)</f>
        <v>#REF!</v>
      </c>
      <c r="L182" s="363" t="s">
        <v>1285</v>
      </c>
      <c r="M182" s="364"/>
    </row>
    <row r="183" spans="1:23" ht="17.25" hidden="1" customHeight="1">
      <c r="A183" s="906" t="s">
        <v>14</v>
      </c>
      <c r="B183" s="907"/>
      <c r="C183" s="906" t="s">
        <v>571</v>
      </c>
      <c r="D183" s="908"/>
      <c r="E183" s="909" t="s">
        <v>572</v>
      </c>
      <c r="F183" s="909"/>
      <c r="G183" s="910" t="s">
        <v>573</v>
      </c>
      <c r="H183" s="906" t="s">
        <v>4</v>
      </c>
      <c r="I183" s="907"/>
      <c r="J183" s="912" t="s">
        <v>574</v>
      </c>
      <c r="K183" s="908" t="s">
        <v>505</v>
      </c>
      <c r="L183" s="915" t="s">
        <v>1244</v>
      </c>
      <c r="M183" s="916"/>
    </row>
    <row r="184" spans="1:23" ht="17.25" hidden="1" customHeight="1">
      <c r="A184" s="352"/>
      <c r="B184" s="503" t="s">
        <v>575</v>
      </c>
      <c r="C184" s="352"/>
      <c r="D184" s="504" t="s">
        <v>3</v>
      </c>
      <c r="E184" s="104"/>
      <c r="F184" s="503" t="s">
        <v>3</v>
      </c>
      <c r="G184" s="911"/>
      <c r="H184" s="105"/>
      <c r="I184" s="504" t="s">
        <v>576</v>
      </c>
      <c r="J184" s="913"/>
      <c r="K184" s="914"/>
      <c r="L184" s="917"/>
      <c r="M184" s="918"/>
    </row>
    <row r="185" spans="1:23" ht="14.25" hidden="1" customHeight="1">
      <c r="A185" s="919"/>
      <c r="B185" s="106" t="s">
        <v>1312</v>
      </c>
      <c r="C185" s="122"/>
      <c r="D185" s="107"/>
      <c r="E185" s="123"/>
      <c r="F185" s="107"/>
      <c r="G185" s="108"/>
      <c r="H185" s="124"/>
      <c r="I185" s="107"/>
      <c r="J185" s="107"/>
      <c r="K185" s="110"/>
      <c r="L185" s="920"/>
      <c r="M185" s="921"/>
      <c r="O185" s="505" t="s">
        <v>24</v>
      </c>
      <c r="P185" s="505" t="s">
        <v>1313</v>
      </c>
      <c r="Q185" s="398">
        <v>0</v>
      </c>
      <c r="R185" s="121"/>
      <c r="S185" s="437"/>
      <c r="T185" s="437"/>
      <c r="U185" s="437"/>
      <c r="V185" s="438"/>
      <c r="W185" s="438"/>
    </row>
    <row r="186" spans="1:23" ht="21.75" hidden="1" customHeight="1">
      <c r="A186" s="919"/>
      <c r="B186" s="111" t="s">
        <v>577</v>
      </c>
      <c r="C186" s="112"/>
      <c r="D186" s="113"/>
      <c r="E186" s="126"/>
      <c r="F186" s="113"/>
      <c r="G186" s="114">
        <f>SUM(G187:G189)</f>
        <v>0</v>
      </c>
      <c r="H186" s="353"/>
      <c r="I186" s="115"/>
      <c r="J186" s="116"/>
      <c r="K186" s="117" t="e">
        <f>SUM(K187:K189)</f>
        <v>#REF!</v>
      </c>
      <c r="L186" s="922"/>
      <c r="M186" s="923"/>
      <c r="O186" s="505"/>
      <c r="P186" s="505" t="s">
        <v>1314</v>
      </c>
      <c r="Q186" s="398">
        <v>0.05</v>
      </c>
      <c r="R186" s="397"/>
      <c r="S186" s="435" t="s">
        <v>205</v>
      </c>
      <c r="T186" s="435" t="s">
        <v>1287</v>
      </c>
      <c r="U186" s="435" t="s">
        <v>1288</v>
      </c>
      <c r="V186" s="436" t="s">
        <v>211</v>
      </c>
      <c r="W186" s="436" t="s">
        <v>212</v>
      </c>
    </row>
    <row r="187" spans="1:23" ht="14.25" hidden="1" customHeight="1">
      <c r="A187" s="919"/>
      <c r="B187" s="120" t="s">
        <v>1365</v>
      </c>
      <c r="C187" s="112"/>
      <c r="D187" s="113" t="s">
        <v>1366</v>
      </c>
      <c r="E187" s="387">
        <v>3.3</v>
      </c>
      <c r="F187" s="113" t="s">
        <v>1367</v>
      </c>
      <c r="G187" s="388">
        <f>E187*C187</f>
        <v>0</v>
      </c>
      <c r="H187" s="353" t="e">
        <f>#REF!</f>
        <v>#REF!</v>
      </c>
      <c r="I187" s="115" t="s">
        <v>252</v>
      </c>
      <c r="J187" s="116" t="e">
        <f>E210</f>
        <v>#REF!</v>
      </c>
      <c r="K187" s="117" t="e">
        <f>ROUNDDOWN(G187*H187*(1+J187),0)</f>
        <v>#REF!</v>
      </c>
      <c r="L187" s="924"/>
      <c r="M187" s="925"/>
      <c r="O187" s="505"/>
      <c r="P187" s="505" t="s">
        <v>1315</v>
      </c>
      <c r="Q187" s="398">
        <v>0.1</v>
      </c>
      <c r="R187" s="397"/>
      <c r="S187" s="433" t="s">
        <v>1292</v>
      </c>
      <c r="T187" s="433">
        <v>0.1</v>
      </c>
      <c r="U187" s="433">
        <v>0.1</v>
      </c>
      <c r="V187" s="433">
        <v>0.2</v>
      </c>
      <c r="W187" s="433">
        <v>0.1</v>
      </c>
    </row>
    <row r="188" spans="1:23" ht="14.25" hidden="1" customHeight="1">
      <c r="A188" s="919"/>
      <c r="B188" s="120" t="s">
        <v>1368</v>
      </c>
      <c r="C188" s="112">
        <v>0</v>
      </c>
      <c r="D188" s="113" t="s">
        <v>1369</v>
      </c>
      <c r="E188" s="387">
        <v>0.8</v>
      </c>
      <c r="F188" s="113" t="s">
        <v>1370</v>
      </c>
      <c r="G188" s="388">
        <f>E188*C188/100</f>
        <v>0</v>
      </c>
      <c r="H188" s="353" t="e">
        <f>#REF!</f>
        <v>#REF!</v>
      </c>
      <c r="I188" s="115" t="s">
        <v>43</v>
      </c>
      <c r="J188" s="116" t="e">
        <f>E210</f>
        <v>#REF!</v>
      </c>
      <c r="K188" s="117" t="e">
        <f>ROUNDDOWN(G188*H188*(1+J188),0)</f>
        <v>#REF!</v>
      </c>
      <c r="L188" s="924"/>
      <c r="M188" s="925"/>
      <c r="O188" s="505" t="s">
        <v>1316</v>
      </c>
      <c r="P188" s="505" t="s">
        <v>1317</v>
      </c>
      <c r="Q188" s="398">
        <v>0</v>
      </c>
      <c r="R188" s="397"/>
      <c r="S188" s="433" t="s">
        <v>1293</v>
      </c>
      <c r="T188" s="433">
        <v>0.2</v>
      </c>
      <c r="U188" s="433">
        <v>0.3</v>
      </c>
      <c r="V188" s="433">
        <v>0.3</v>
      </c>
      <c r="W188" s="433">
        <v>0.1</v>
      </c>
    </row>
    <row r="189" spans="1:23" ht="14.25" hidden="1" customHeight="1">
      <c r="A189" s="919"/>
      <c r="B189" s="120" t="s">
        <v>1371</v>
      </c>
      <c r="C189" s="112">
        <v>0</v>
      </c>
      <c r="D189" s="113" t="s">
        <v>1372</v>
      </c>
      <c r="E189" s="387">
        <v>0.05</v>
      </c>
      <c r="F189" s="113" t="s">
        <v>1370</v>
      </c>
      <c r="G189" s="388">
        <f>E189*C189/100</f>
        <v>0</v>
      </c>
      <c r="H189" s="353" t="e">
        <f>#REF!</f>
        <v>#REF!</v>
      </c>
      <c r="I189" s="115" t="s">
        <v>43</v>
      </c>
      <c r="J189" s="116" t="e">
        <f>E210</f>
        <v>#REF!</v>
      </c>
      <c r="K189" s="117" t="e">
        <f>ROUNDDOWN(G189*H189*(1+J189),0)</f>
        <v>#REF!</v>
      </c>
      <c r="L189" s="924"/>
      <c r="M189" s="925"/>
      <c r="O189" s="506"/>
      <c r="P189" s="505" t="s">
        <v>1318</v>
      </c>
      <c r="Q189" s="398">
        <v>0.05</v>
      </c>
      <c r="R189" s="397"/>
      <c r="S189" s="433" t="s">
        <v>1289</v>
      </c>
      <c r="T189" s="433">
        <v>0.3</v>
      </c>
      <c r="U189" s="433">
        <v>0.4</v>
      </c>
      <c r="V189" s="433">
        <v>0.5</v>
      </c>
      <c r="W189" s="433">
        <v>0.2</v>
      </c>
    </row>
    <row r="190" spans="1:23" ht="14.25" hidden="1" customHeight="1">
      <c r="A190" s="919"/>
      <c r="B190" s="111" t="s">
        <v>1319</v>
      </c>
      <c r="C190" s="112"/>
      <c r="D190" s="113"/>
      <c r="E190" s="126"/>
      <c r="F190" s="113"/>
      <c r="G190" s="118"/>
      <c r="H190" s="127"/>
      <c r="I190" s="113"/>
      <c r="J190" s="113"/>
      <c r="K190" s="119"/>
      <c r="L190" s="924"/>
      <c r="M190" s="925"/>
      <c r="O190" s="506"/>
      <c r="P190" s="505" t="s">
        <v>1320</v>
      </c>
      <c r="Q190" s="398">
        <v>0.1</v>
      </c>
      <c r="R190" s="129"/>
      <c r="S190" s="433" t="s">
        <v>1290</v>
      </c>
      <c r="T190" s="433">
        <v>0.6</v>
      </c>
      <c r="U190" s="433">
        <v>0.8</v>
      </c>
      <c r="V190" s="433">
        <v>1</v>
      </c>
      <c r="W190" s="433">
        <v>0.3</v>
      </c>
    </row>
    <row r="191" spans="1:23" ht="15" hidden="1" customHeight="1">
      <c r="A191" s="919"/>
      <c r="B191" s="120" t="s">
        <v>1321</v>
      </c>
      <c r="C191" s="507">
        <v>1</v>
      </c>
      <c r="D191" s="113" t="s">
        <v>1322</v>
      </c>
      <c r="E191" s="125">
        <v>5</v>
      </c>
      <c r="F191" s="113" t="s">
        <v>1323</v>
      </c>
      <c r="G191" s="118">
        <f>IFERROR(ROUND(C191*E191,2),"")</f>
        <v>5</v>
      </c>
      <c r="H191" s="127" t="e">
        <f>#REF!</f>
        <v>#REF!</v>
      </c>
      <c r="I191" s="508" t="s">
        <v>1324</v>
      </c>
      <c r="J191" s="509"/>
      <c r="K191" s="128"/>
      <c r="L191" s="924"/>
      <c r="M191" s="925"/>
      <c r="O191" s="506" t="s">
        <v>1325</v>
      </c>
      <c r="P191" s="510" t="s">
        <v>1326</v>
      </c>
      <c r="Q191" s="398">
        <v>0</v>
      </c>
      <c r="S191" s="433" t="s">
        <v>1291</v>
      </c>
      <c r="T191" s="433">
        <v>1.4</v>
      </c>
      <c r="U191" s="433">
        <v>1.8</v>
      </c>
      <c r="V191" s="433">
        <v>2.2000000000000002</v>
      </c>
      <c r="W191" s="433">
        <v>0.7</v>
      </c>
    </row>
    <row r="192" spans="1:23" ht="14.25" hidden="1" customHeight="1">
      <c r="A192" s="919"/>
      <c r="B192" s="120" t="s">
        <v>1327</v>
      </c>
      <c r="C192" s="112">
        <f>K191</f>
        <v>0</v>
      </c>
      <c r="D192" s="113" t="s">
        <v>1328</v>
      </c>
      <c r="E192" s="511">
        <v>66</v>
      </c>
      <c r="F192" s="113" t="s">
        <v>1329</v>
      </c>
      <c r="G192" s="118"/>
      <c r="H192" s="127"/>
      <c r="I192" s="113"/>
      <c r="J192" s="113"/>
      <c r="K192" s="119"/>
      <c r="L192" s="924"/>
      <c r="M192" s="925"/>
      <c r="O192" s="506"/>
      <c r="P192" s="512" t="s">
        <v>1330</v>
      </c>
      <c r="Q192" s="398">
        <v>0.05</v>
      </c>
      <c r="S192" s="433" t="s">
        <v>1294</v>
      </c>
      <c r="T192" s="433">
        <v>2.4</v>
      </c>
      <c r="U192" s="434">
        <v>3</v>
      </c>
      <c r="V192" s="433">
        <v>3.6</v>
      </c>
      <c r="W192" s="433">
        <v>2.2000000000000002</v>
      </c>
    </row>
    <row r="193" spans="1:23" ht="28.5" hidden="1" customHeight="1">
      <c r="A193" s="919"/>
      <c r="B193" s="513" t="s">
        <v>1331</v>
      </c>
      <c r="C193" s="112">
        <v>0</v>
      </c>
      <c r="D193" s="113" t="s">
        <v>1374</v>
      </c>
      <c r="E193" s="511">
        <v>1</v>
      </c>
      <c r="F193" s="113" t="s">
        <v>1332</v>
      </c>
      <c r="G193" s="127">
        <f>IFERROR(ROUND(C193*E193,2),"")</f>
        <v>0</v>
      </c>
      <c r="H193" s="353" t="e">
        <f>#REF!</f>
        <v>#REF!</v>
      </c>
      <c r="I193" s="115" t="s">
        <v>1333</v>
      </c>
      <c r="J193" s="113"/>
      <c r="K193" s="128" t="e">
        <f>ROUNDDOWN(G193*H193,0)</f>
        <v>#REF!</v>
      </c>
      <c r="L193" s="924"/>
      <c r="M193" s="925"/>
      <c r="O193" s="506"/>
      <c r="P193" s="512" t="s">
        <v>1334</v>
      </c>
      <c r="Q193" s="398">
        <v>0.1</v>
      </c>
      <c r="S193" s="433" t="s">
        <v>1295</v>
      </c>
      <c r="T193" s="433">
        <v>0.8</v>
      </c>
      <c r="U193" s="434">
        <v>1</v>
      </c>
      <c r="V193" s="433">
        <v>1.2</v>
      </c>
      <c r="W193" s="433">
        <v>0.4</v>
      </c>
    </row>
    <row r="194" spans="1:23" ht="14.25" hidden="1" customHeight="1">
      <c r="A194" s="919"/>
      <c r="B194" s="120" t="s">
        <v>1327</v>
      </c>
      <c r="C194" s="112" t="e">
        <f>K193</f>
        <v>#REF!</v>
      </c>
      <c r="D194" s="113" t="s">
        <v>1328</v>
      </c>
      <c r="E194" s="511">
        <v>66</v>
      </c>
      <c r="F194" s="113" t="s">
        <v>1329</v>
      </c>
      <c r="G194" s="118"/>
      <c r="H194" s="127"/>
      <c r="I194" s="113"/>
      <c r="J194" s="113"/>
      <c r="K194" s="119" t="e">
        <f>ROUNDDOWN(C194*E194%,0)</f>
        <v>#REF!</v>
      </c>
      <c r="L194" s="518"/>
      <c r="M194" s="519"/>
      <c r="O194" s="506" t="s">
        <v>1335</v>
      </c>
      <c r="P194" s="514" t="s">
        <v>1336</v>
      </c>
      <c r="Q194" s="398">
        <v>0.5</v>
      </c>
      <c r="S194" s="433" t="s">
        <v>1296</v>
      </c>
      <c r="T194" s="434">
        <v>1.8</v>
      </c>
      <c r="U194" s="433">
        <v>2.2000000000000002</v>
      </c>
      <c r="V194" s="433">
        <v>2.6</v>
      </c>
      <c r="W194" s="433">
        <v>0.9</v>
      </c>
    </row>
    <row r="195" spans="1:23" ht="14.25" hidden="1" customHeight="1">
      <c r="A195" s="502"/>
      <c r="B195" s="120" t="s">
        <v>1338</v>
      </c>
      <c r="C195" s="400">
        <f>G186</f>
        <v>0</v>
      </c>
      <c r="D195" s="113" t="s">
        <v>1339</v>
      </c>
      <c r="E195" s="511">
        <v>5</v>
      </c>
      <c r="F195" s="113" t="s">
        <v>1323</v>
      </c>
      <c r="G195" s="118">
        <f>IFERROR(ROUND(C195*E195,2),"")</f>
        <v>0</v>
      </c>
      <c r="H195" s="353" t="e">
        <f>#REF!</f>
        <v>#REF!</v>
      </c>
      <c r="I195" s="311" t="s">
        <v>1340</v>
      </c>
      <c r="J195" s="311"/>
      <c r="K195" s="128" t="e">
        <f>ROUNDDOWN(G195*H195,0)</f>
        <v>#REF!</v>
      </c>
      <c r="L195" s="518"/>
      <c r="M195" s="519"/>
      <c r="O195" s="399"/>
      <c r="P195" s="399" t="s">
        <v>1337</v>
      </c>
      <c r="Q195" s="398">
        <v>0.2</v>
      </c>
      <c r="S195" s="433" t="s">
        <v>1286</v>
      </c>
      <c r="T195" s="433">
        <v>1</v>
      </c>
      <c r="U195" s="433">
        <v>1.2</v>
      </c>
      <c r="V195" s="433">
        <v>1.4</v>
      </c>
      <c r="W195" s="433">
        <v>0.5</v>
      </c>
    </row>
    <row r="196" spans="1:23" ht="14.25" hidden="1" customHeight="1">
      <c r="A196" s="502"/>
      <c r="B196" s="120" t="s">
        <v>1327</v>
      </c>
      <c r="C196" s="401" t="e">
        <f>K195</f>
        <v>#REF!</v>
      </c>
      <c r="D196" s="109" t="s">
        <v>1342</v>
      </c>
      <c r="E196" s="402">
        <v>10</v>
      </c>
      <c r="F196" s="109" t="s">
        <v>1343</v>
      </c>
      <c r="G196" s="130"/>
      <c r="H196" s="403"/>
      <c r="I196" s="109"/>
      <c r="J196" s="109"/>
      <c r="K196" s="119" t="e">
        <f>ROUNDDOWN(C196*E196%,0)</f>
        <v>#REF!</v>
      </c>
      <c r="L196" s="518"/>
      <c r="M196" s="519"/>
      <c r="O196" s="399"/>
      <c r="P196" s="399" t="s">
        <v>1341</v>
      </c>
      <c r="Q196" s="398">
        <v>0</v>
      </c>
    </row>
    <row r="197" spans="1:23" ht="14.25" hidden="1" customHeight="1">
      <c r="A197" s="502"/>
      <c r="B197" s="111" t="s">
        <v>1345</v>
      </c>
      <c r="C197" s="405"/>
      <c r="D197" s="113"/>
      <c r="E197" s="125"/>
      <c r="F197" s="113"/>
      <c r="G197" s="118"/>
      <c r="H197" s="353"/>
      <c r="I197" s="113"/>
      <c r="J197" s="113"/>
      <c r="K197" s="128"/>
      <c r="L197" s="518"/>
      <c r="M197" s="519"/>
      <c r="O197" s="399"/>
      <c r="P197" s="399"/>
      <c r="Q197" s="398"/>
    </row>
    <row r="198" spans="1:23" ht="14.25" hidden="1" customHeight="1">
      <c r="A198" s="502"/>
      <c r="B198" s="515" t="s">
        <v>1347</v>
      </c>
      <c r="C198" s="516">
        <v>3.3</v>
      </c>
      <c r="D198" s="311" t="s">
        <v>1339</v>
      </c>
      <c r="E198" s="517">
        <v>8.3999999999999995E-3</v>
      </c>
      <c r="F198" s="311" t="s">
        <v>1348</v>
      </c>
      <c r="G198" s="389"/>
      <c r="H198" s="390" t="e">
        <f>#REF!</f>
        <v>#REF!</v>
      </c>
      <c r="I198" s="311" t="s">
        <v>1349</v>
      </c>
      <c r="J198" s="311"/>
      <c r="K198" s="404" t="e">
        <f>ROUNDDOWN(C198*E198*H198,0)</f>
        <v>#REF!</v>
      </c>
      <c r="L198" s="926"/>
      <c r="M198" s="927"/>
      <c r="O198" s="399"/>
      <c r="P198" s="399"/>
      <c r="Q198" s="398"/>
    </row>
    <row r="199" spans="1:23" ht="14.25" hidden="1" customHeight="1">
      <c r="A199" s="928" t="s">
        <v>523</v>
      </c>
      <c r="B199" s="440" t="s">
        <v>1233</v>
      </c>
      <c r="C199" s="441"/>
      <c r="D199" s="442"/>
      <c r="E199" s="443"/>
      <c r="F199" s="442"/>
      <c r="G199" s="444"/>
      <c r="H199" s="445"/>
      <c r="I199" s="446"/>
      <c r="J199" s="447"/>
      <c r="K199" s="520" t="e">
        <f>SUM(K200:K202)</f>
        <v>#REF!</v>
      </c>
      <c r="L199" s="855"/>
      <c r="M199" s="856"/>
      <c r="O199" s="399"/>
      <c r="P199" s="399" t="s">
        <v>1344</v>
      </c>
      <c r="Q199" s="398">
        <v>-0.2</v>
      </c>
      <c r="R199" s="131"/>
      <c r="S199" s="131"/>
    </row>
    <row r="200" spans="1:23" ht="14.25" hidden="1" customHeight="1">
      <c r="A200" s="929"/>
      <c r="B200" s="448" t="s">
        <v>578</v>
      </c>
      <c r="C200" s="449"/>
      <c r="D200" s="450"/>
      <c r="E200" s="451"/>
      <c r="F200" s="450"/>
      <c r="G200" s="452"/>
      <c r="H200" s="453"/>
      <c r="I200" s="454"/>
      <c r="J200" s="450"/>
      <c r="K200" s="117" t="e">
        <f>K186</f>
        <v>#REF!</v>
      </c>
      <c r="L200" s="857"/>
      <c r="M200" s="858"/>
      <c r="O200" s="399"/>
      <c r="P200" s="399" t="s">
        <v>1346</v>
      </c>
      <c r="Q200" s="398">
        <v>-0.5</v>
      </c>
      <c r="R200" s="355"/>
      <c r="S200" s="355"/>
    </row>
    <row r="201" spans="1:23" ht="14.25" hidden="1" customHeight="1">
      <c r="A201" s="929"/>
      <c r="B201" s="455" t="s">
        <v>579</v>
      </c>
      <c r="C201" s="456"/>
      <c r="D201" s="457"/>
      <c r="E201" s="458"/>
      <c r="F201" s="457"/>
      <c r="G201" s="459"/>
      <c r="H201" s="460"/>
      <c r="I201" s="461"/>
      <c r="J201" s="457"/>
      <c r="K201" s="521" t="e">
        <f>SUM(K191:K196)</f>
        <v>#REF!</v>
      </c>
      <c r="L201" s="857"/>
      <c r="M201" s="858"/>
      <c r="O201" s="399" t="s">
        <v>1350</v>
      </c>
      <c r="P201" s="399" t="s">
        <v>1351</v>
      </c>
      <c r="Q201" s="398">
        <v>0</v>
      </c>
      <c r="R201" s="356"/>
      <c r="S201" s="356"/>
    </row>
    <row r="202" spans="1:23" ht="14.25" hidden="1" customHeight="1">
      <c r="A202" s="930"/>
      <c r="B202" s="462" t="s">
        <v>1264</v>
      </c>
      <c r="C202" s="463"/>
      <c r="D202" s="464"/>
      <c r="E202" s="465"/>
      <c r="F202" s="464"/>
      <c r="G202" s="466"/>
      <c r="H202" s="467"/>
      <c r="I202" s="468"/>
      <c r="J202" s="464"/>
      <c r="K202" s="522" t="e">
        <f>K198</f>
        <v>#REF!</v>
      </c>
      <c r="L202" s="859"/>
      <c r="M202" s="860"/>
      <c r="O202" s="399"/>
      <c r="P202" s="399" t="s">
        <v>1352</v>
      </c>
      <c r="Q202" s="398">
        <v>0.05</v>
      </c>
      <c r="R202" s="356"/>
      <c r="S202" s="356"/>
    </row>
    <row r="203" spans="1:23" s="136" customFormat="1" ht="16.5" hidden="1" customHeight="1">
      <c r="A203" s="354"/>
      <c r="B203" s="267"/>
      <c r="C203" s="269"/>
      <c r="D203" s="270"/>
      <c r="E203" s="271"/>
      <c r="F203" s="270"/>
      <c r="G203" s="132"/>
      <c r="H203" s="135"/>
      <c r="I203" s="133"/>
      <c r="J203" s="134"/>
      <c r="K203" s="133"/>
      <c r="L203" s="861"/>
      <c r="M203" s="861"/>
      <c r="O203" s="399"/>
      <c r="P203" s="399" t="s">
        <v>1353</v>
      </c>
      <c r="Q203" s="398">
        <v>0.1</v>
      </c>
      <c r="R203" s="356"/>
      <c r="S203" s="356"/>
    </row>
    <row r="204" spans="1:23" s="137" customFormat="1" ht="18.75" hidden="1" customHeight="1">
      <c r="B204" s="268" t="s">
        <v>624</v>
      </c>
      <c r="C204" s="268"/>
      <c r="D204" s="268"/>
      <c r="E204" s="268"/>
      <c r="F204" s="268"/>
      <c r="G204" s="268"/>
      <c r="H204" s="268"/>
      <c r="I204" s="268"/>
      <c r="J204" s="268"/>
      <c r="K204" s="268"/>
      <c r="L204" s="862"/>
      <c r="M204" s="862"/>
      <c r="O204" s="399" t="s">
        <v>1354</v>
      </c>
      <c r="P204" s="399" t="s">
        <v>1355</v>
      </c>
      <c r="Q204" s="398">
        <v>0</v>
      </c>
      <c r="R204" s="391"/>
      <c r="S204" s="146"/>
      <c r="T204" s="147"/>
      <c r="U204" s="147"/>
    </row>
    <row r="205" spans="1:23" ht="13.5" hidden="1" customHeight="1">
      <c r="A205" s="863"/>
      <c r="B205" s="864" t="s">
        <v>8</v>
      </c>
      <c r="C205" s="864" t="s">
        <v>580</v>
      </c>
      <c r="D205" s="866"/>
      <c r="E205" s="867"/>
      <c r="F205" s="870" t="s">
        <v>8</v>
      </c>
      <c r="G205" s="871"/>
      <c r="H205" s="872" t="s">
        <v>1357</v>
      </c>
      <c r="I205" s="872"/>
      <c r="J205" s="872"/>
      <c r="K205" s="871"/>
      <c r="L205" s="870" t="s">
        <v>1358</v>
      </c>
      <c r="M205" s="871"/>
      <c r="O205" s="399"/>
      <c r="P205" s="399"/>
      <c r="Q205" s="398"/>
      <c r="R205" s="391"/>
      <c r="S205" s="146"/>
      <c r="T205" s="147"/>
      <c r="U205" s="147"/>
    </row>
    <row r="206" spans="1:23" ht="13.5" hidden="1" customHeight="1">
      <c r="A206" s="863"/>
      <c r="B206" s="865"/>
      <c r="C206" s="865"/>
      <c r="D206" s="868"/>
      <c r="E206" s="869"/>
      <c r="F206" s="865"/>
      <c r="G206" s="869"/>
      <c r="H206" s="868"/>
      <c r="I206" s="868"/>
      <c r="J206" s="868"/>
      <c r="K206" s="869"/>
      <c r="L206" s="865"/>
      <c r="M206" s="869"/>
      <c r="O206" s="399"/>
      <c r="P206" s="399" t="s">
        <v>1356</v>
      </c>
      <c r="Q206" s="398">
        <v>0.05</v>
      </c>
      <c r="R206" s="391"/>
      <c r="S206" s="146"/>
      <c r="T206" s="147"/>
      <c r="U206" s="147"/>
    </row>
    <row r="207" spans="1:23" ht="15.75" hidden="1" customHeight="1">
      <c r="A207" s="863"/>
      <c r="B207" s="530" t="s">
        <v>1359</v>
      </c>
      <c r="C207" s="890" t="e">
        <f>INDEX(수량,A182,18)</f>
        <v>#REF!</v>
      </c>
      <c r="D207" s="891"/>
      <c r="E207" s="532" t="e">
        <f>INDEX(수량,A182,12)</f>
        <v>#REF!</v>
      </c>
      <c r="F207" s="892" t="s">
        <v>1360</v>
      </c>
      <c r="G207" s="893"/>
      <c r="H207" s="894" t="e">
        <f>INDEX(수량,A182,19)</f>
        <v>#REF!</v>
      </c>
      <c r="I207" s="895"/>
      <c r="J207" s="896"/>
      <c r="K207" s="534" t="e">
        <f>INDEX(수량,A182,13)</f>
        <v>#REF!</v>
      </c>
      <c r="L207" s="897"/>
      <c r="M207" s="898"/>
      <c r="O207" s="395"/>
      <c r="P207" s="396"/>
      <c r="Q207" s="394"/>
      <c r="R207" s="392"/>
      <c r="S207" s="146"/>
      <c r="T207" s="147"/>
      <c r="U207" s="147"/>
    </row>
    <row r="208" spans="1:23" ht="15.75" hidden="1" customHeight="1">
      <c r="A208" s="863"/>
      <c r="B208" s="523" t="s">
        <v>1262</v>
      </c>
      <c r="C208" s="899" t="e">
        <f>INDEX(수량,A182,21)</f>
        <v>#REF!</v>
      </c>
      <c r="D208" s="900"/>
      <c r="E208" s="533" t="e">
        <f>INDEX(수량,A182,15)</f>
        <v>#REF!</v>
      </c>
      <c r="F208" s="901" t="s">
        <v>1361</v>
      </c>
      <c r="G208" s="902"/>
      <c r="H208" s="877" t="e">
        <f>INDEX(수량,A182,22)</f>
        <v>#REF!</v>
      </c>
      <c r="I208" s="878"/>
      <c r="J208" s="879"/>
      <c r="K208" s="535" t="e">
        <f>INDEX(수량,A182,17)</f>
        <v>#REF!</v>
      </c>
      <c r="L208" s="880"/>
      <c r="M208" s="881"/>
      <c r="O208" s="393"/>
      <c r="P208" s="393"/>
      <c r="Q208" s="394"/>
      <c r="R208" s="392"/>
      <c r="S208" s="146"/>
      <c r="T208" s="147"/>
      <c r="U208" s="147"/>
    </row>
    <row r="209" spans="1:23" ht="15.75" hidden="1" customHeight="1" thickBot="1">
      <c r="A209" s="863"/>
      <c r="B209" s="531" t="s">
        <v>1362</v>
      </c>
      <c r="C209" s="873"/>
      <c r="D209" s="874"/>
      <c r="E209" s="529"/>
      <c r="F209" s="875" t="s">
        <v>1363</v>
      </c>
      <c r="G209" s="876"/>
      <c r="H209" s="877"/>
      <c r="I209" s="878"/>
      <c r="J209" s="879"/>
      <c r="K209" s="432"/>
      <c r="L209" s="880"/>
      <c r="M209" s="881"/>
      <c r="O209" s="439"/>
      <c r="P209" s="393"/>
      <c r="Q209" s="394"/>
      <c r="R209" s="392"/>
      <c r="S209" s="146"/>
      <c r="T209" s="147"/>
      <c r="U209" s="147"/>
    </row>
    <row r="210" spans="1:23" ht="15.75" hidden="1" customHeight="1" thickTop="1">
      <c r="A210" s="863"/>
      <c r="B210" s="882" t="s">
        <v>1364</v>
      </c>
      <c r="C210" s="883"/>
      <c r="D210" s="884"/>
      <c r="E210" s="885" t="e">
        <f>SUM(E207:E209,K207:K209)</f>
        <v>#REF!</v>
      </c>
      <c r="F210" s="886"/>
      <c r="G210" s="886"/>
      <c r="H210" s="886"/>
      <c r="I210" s="886"/>
      <c r="J210" s="886"/>
      <c r="K210" s="887"/>
      <c r="L210" s="888"/>
      <c r="M210" s="889"/>
      <c r="O210" s="477"/>
      <c r="P210" s="477"/>
      <c r="Q210" s="478"/>
      <c r="R210" s="392"/>
      <c r="S210" s="146"/>
      <c r="T210" s="147"/>
      <c r="U210" s="147"/>
    </row>
    <row r="211" spans="1:23" ht="28.5" hidden="1" customHeight="1">
      <c r="A211" s="903" t="s">
        <v>1373</v>
      </c>
      <c r="B211" s="903"/>
      <c r="C211" s="903"/>
      <c r="D211" s="903"/>
      <c r="E211" s="903"/>
      <c r="F211" s="903"/>
      <c r="G211" s="903"/>
      <c r="H211" s="903"/>
      <c r="I211" s="903"/>
      <c r="J211" s="903"/>
      <c r="K211" s="903"/>
      <c r="L211" s="903"/>
      <c r="M211" s="903"/>
    </row>
    <row r="212" spans="1:23" s="103" customFormat="1" ht="14.25" hidden="1" customHeight="1">
      <c r="A212" s="904">
        <f>INT(ROW()/30)+1</f>
        <v>8</v>
      </c>
      <c r="B212" s="905"/>
      <c r="C212" s="100" t="s">
        <v>568</v>
      </c>
      <c r="D212" s="101" t="e">
        <f>INDEX(수량,A212,1)</f>
        <v>#REF!</v>
      </c>
      <c r="E212" s="101" t="s">
        <v>569</v>
      </c>
      <c r="F212" s="101" t="e">
        <f>INDEX(수량,A212,2)</f>
        <v>#REF!</v>
      </c>
      <c r="G212" s="102"/>
      <c r="H212" s="101"/>
      <c r="I212" s="102"/>
      <c r="J212" s="101" t="s">
        <v>570</v>
      </c>
      <c r="K212" s="102" t="e">
        <f>INDEX(수량,A212,4)</f>
        <v>#REF!</v>
      </c>
      <c r="L212" s="363" t="s">
        <v>1285</v>
      </c>
      <c r="M212" s="364"/>
    </row>
    <row r="213" spans="1:23" ht="17.25" hidden="1" customHeight="1">
      <c r="A213" s="906" t="s">
        <v>14</v>
      </c>
      <c r="B213" s="907"/>
      <c r="C213" s="906" t="s">
        <v>571</v>
      </c>
      <c r="D213" s="908"/>
      <c r="E213" s="909" t="s">
        <v>572</v>
      </c>
      <c r="F213" s="909"/>
      <c r="G213" s="910" t="s">
        <v>573</v>
      </c>
      <c r="H213" s="906" t="s">
        <v>4</v>
      </c>
      <c r="I213" s="907"/>
      <c r="J213" s="912" t="s">
        <v>574</v>
      </c>
      <c r="K213" s="908" t="s">
        <v>505</v>
      </c>
      <c r="L213" s="915" t="s">
        <v>1244</v>
      </c>
      <c r="M213" s="916"/>
    </row>
    <row r="214" spans="1:23" ht="17.25" hidden="1" customHeight="1">
      <c r="A214" s="352"/>
      <c r="B214" s="503" t="s">
        <v>575</v>
      </c>
      <c r="C214" s="352"/>
      <c r="D214" s="504" t="s">
        <v>3</v>
      </c>
      <c r="E214" s="104"/>
      <c r="F214" s="503" t="s">
        <v>3</v>
      </c>
      <c r="G214" s="911"/>
      <c r="H214" s="105"/>
      <c r="I214" s="504" t="s">
        <v>576</v>
      </c>
      <c r="J214" s="913"/>
      <c r="K214" s="914"/>
      <c r="L214" s="917"/>
      <c r="M214" s="918"/>
    </row>
    <row r="215" spans="1:23" ht="14.25" hidden="1" customHeight="1">
      <c r="A215" s="919"/>
      <c r="B215" s="106" t="s">
        <v>1312</v>
      </c>
      <c r="C215" s="122"/>
      <c r="D215" s="107"/>
      <c r="E215" s="123"/>
      <c r="F215" s="107"/>
      <c r="G215" s="108"/>
      <c r="H215" s="124"/>
      <c r="I215" s="107"/>
      <c r="J215" s="107"/>
      <c r="K215" s="110"/>
      <c r="L215" s="920"/>
      <c r="M215" s="921"/>
      <c r="O215" s="505" t="s">
        <v>24</v>
      </c>
      <c r="P215" s="505" t="s">
        <v>1313</v>
      </c>
      <c r="Q215" s="398">
        <v>0</v>
      </c>
      <c r="R215" s="121"/>
      <c r="S215" s="437"/>
      <c r="T215" s="437"/>
      <c r="U215" s="437"/>
      <c r="V215" s="438"/>
      <c r="W215" s="438"/>
    </row>
    <row r="216" spans="1:23" ht="21.75" hidden="1" customHeight="1">
      <c r="A216" s="919"/>
      <c r="B216" s="111" t="s">
        <v>577</v>
      </c>
      <c r="C216" s="112"/>
      <c r="D216" s="113"/>
      <c r="E216" s="126"/>
      <c r="F216" s="113"/>
      <c r="G216" s="114">
        <f>SUM(G217:G219)</f>
        <v>0</v>
      </c>
      <c r="H216" s="353"/>
      <c r="I216" s="115"/>
      <c r="J216" s="116"/>
      <c r="K216" s="117" t="e">
        <f>SUM(K217:K219)</f>
        <v>#REF!</v>
      </c>
      <c r="L216" s="922"/>
      <c r="M216" s="923"/>
      <c r="O216" s="505"/>
      <c r="P216" s="505" t="s">
        <v>1314</v>
      </c>
      <c r="Q216" s="398">
        <v>0.05</v>
      </c>
      <c r="R216" s="397"/>
      <c r="S216" s="435" t="s">
        <v>205</v>
      </c>
      <c r="T216" s="435" t="s">
        <v>1287</v>
      </c>
      <c r="U216" s="435" t="s">
        <v>1288</v>
      </c>
      <c r="V216" s="436" t="s">
        <v>211</v>
      </c>
      <c r="W216" s="436" t="s">
        <v>212</v>
      </c>
    </row>
    <row r="217" spans="1:23" ht="14.25" hidden="1" customHeight="1">
      <c r="A217" s="919"/>
      <c r="B217" s="120" t="s">
        <v>1365</v>
      </c>
      <c r="C217" s="112"/>
      <c r="D217" s="113" t="s">
        <v>1366</v>
      </c>
      <c r="E217" s="387">
        <v>3.3</v>
      </c>
      <c r="F217" s="113" t="s">
        <v>1367</v>
      </c>
      <c r="G217" s="388">
        <f>E217*C217</f>
        <v>0</v>
      </c>
      <c r="H217" s="353" t="e">
        <f>#REF!</f>
        <v>#REF!</v>
      </c>
      <c r="I217" s="115" t="s">
        <v>252</v>
      </c>
      <c r="J217" s="116" t="e">
        <f>E240</f>
        <v>#REF!</v>
      </c>
      <c r="K217" s="117" t="e">
        <f>ROUNDDOWN(G217*H217*(1+J217),0)</f>
        <v>#REF!</v>
      </c>
      <c r="L217" s="924"/>
      <c r="M217" s="925"/>
      <c r="O217" s="505"/>
      <c r="P217" s="505" t="s">
        <v>1315</v>
      </c>
      <c r="Q217" s="398">
        <v>0.1</v>
      </c>
      <c r="R217" s="397"/>
      <c r="S217" s="433" t="s">
        <v>1292</v>
      </c>
      <c r="T217" s="433">
        <v>0.1</v>
      </c>
      <c r="U217" s="433">
        <v>0.1</v>
      </c>
      <c r="V217" s="433">
        <v>0.2</v>
      </c>
      <c r="W217" s="433">
        <v>0.1</v>
      </c>
    </row>
    <row r="218" spans="1:23" ht="14.25" hidden="1" customHeight="1">
      <c r="A218" s="919"/>
      <c r="B218" s="120" t="s">
        <v>1368</v>
      </c>
      <c r="C218" s="112">
        <v>0</v>
      </c>
      <c r="D218" s="113" t="s">
        <v>1369</v>
      </c>
      <c r="E218" s="387">
        <v>0.8</v>
      </c>
      <c r="F218" s="113" t="s">
        <v>1370</v>
      </c>
      <c r="G218" s="388">
        <f>E218*C218/100</f>
        <v>0</v>
      </c>
      <c r="H218" s="353" t="e">
        <f>#REF!</f>
        <v>#REF!</v>
      </c>
      <c r="I218" s="115" t="s">
        <v>43</v>
      </c>
      <c r="J218" s="116" t="e">
        <f>E240</f>
        <v>#REF!</v>
      </c>
      <c r="K218" s="117" t="e">
        <f>ROUNDDOWN(G218*H218*(1+J218),0)</f>
        <v>#REF!</v>
      </c>
      <c r="L218" s="924"/>
      <c r="M218" s="925"/>
      <c r="O218" s="505" t="s">
        <v>1316</v>
      </c>
      <c r="P218" s="505" t="s">
        <v>1317</v>
      </c>
      <c r="Q218" s="398">
        <v>0</v>
      </c>
      <c r="R218" s="397"/>
      <c r="S218" s="433" t="s">
        <v>1293</v>
      </c>
      <c r="T218" s="433">
        <v>0.2</v>
      </c>
      <c r="U218" s="433">
        <v>0.3</v>
      </c>
      <c r="V218" s="433">
        <v>0.3</v>
      </c>
      <c r="W218" s="433">
        <v>0.1</v>
      </c>
    </row>
    <row r="219" spans="1:23" ht="14.25" hidden="1" customHeight="1">
      <c r="A219" s="919"/>
      <c r="B219" s="120" t="s">
        <v>1371</v>
      </c>
      <c r="C219" s="112">
        <v>0</v>
      </c>
      <c r="D219" s="113" t="s">
        <v>1372</v>
      </c>
      <c r="E219" s="387">
        <v>0.05</v>
      </c>
      <c r="F219" s="113" t="s">
        <v>1370</v>
      </c>
      <c r="G219" s="388">
        <f>E219*C219/100</f>
        <v>0</v>
      </c>
      <c r="H219" s="353" t="e">
        <f>#REF!</f>
        <v>#REF!</v>
      </c>
      <c r="I219" s="115" t="s">
        <v>43</v>
      </c>
      <c r="J219" s="116" t="e">
        <f>E240</f>
        <v>#REF!</v>
      </c>
      <c r="K219" s="117" t="e">
        <f>ROUNDDOWN(G219*H219*(1+J219),0)</f>
        <v>#REF!</v>
      </c>
      <c r="L219" s="924"/>
      <c r="M219" s="925"/>
      <c r="O219" s="506"/>
      <c r="P219" s="505" t="s">
        <v>1318</v>
      </c>
      <c r="Q219" s="398">
        <v>0.05</v>
      </c>
      <c r="R219" s="397"/>
      <c r="S219" s="433" t="s">
        <v>1289</v>
      </c>
      <c r="T219" s="433">
        <v>0.3</v>
      </c>
      <c r="U219" s="433">
        <v>0.4</v>
      </c>
      <c r="V219" s="433">
        <v>0.5</v>
      </c>
      <c r="W219" s="433">
        <v>0.2</v>
      </c>
    </row>
    <row r="220" spans="1:23" ht="14.25" hidden="1" customHeight="1">
      <c r="A220" s="919"/>
      <c r="B220" s="111" t="s">
        <v>1319</v>
      </c>
      <c r="C220" s="112"/>
      <c r="D220" s="113"/>
      <c r="E220" s="126"/>
      <c r="F220" s="113"/>
      <c r="G220" s="118"/>
      <c r="H220" s="127"/>
      <c r="I220" s="113"/>
      <c r="J220" s="113"/>
      <c r="K220" s="119"/>
      <c r="L220" s="924"/>
      <c r="M220" s="925"/>
      <c r="O220" s="506"/>
      <c r="P220" s="505" t="s">
        <v>1320</v>
      </c>
      <c r="Q220" s="398">
        <v>0.1</v>
      </c>
      <c r="R220" s="129"/>
      <c r="S220" s="433" t="s">
        <v>1290</v>
      </c>
      <c r="T220" s="433">
        <v>0.6</v>
      </c>
      <c r="U220" s="433">
        <v>0.8</v>
      </c>
      <c r="V220" s="433">
        <v>1</v>
      </c>
      <c r="W220" s="433">
        <v>0.3</v>
      </c>
    </row>
    <row r="221" spans="1:23" ht="15" hidden="1" customHeight="1">
      <c r="A221" s="919"/>
      <c r="B221" s="120" t="s">
        <v>1321</v>
      </c>
      <c r="C221" s="507">
        <v>1</v>
      </c>
      <c r="D221" s="113" t="s">
        <v>1322</v>
      </c>
      <c r="E221" s="125">
        <v>5</v>
      </c>
      <c r="F221" s="113" t="s">
        <v>1323</v>
      </c>
      <c r="G221" s="118">
        <f>IFERROR(ROUND(C221*E221,2),"")</f>
        <v>5</v>
      </c>
      <c r="H221" s="127" t="e">
        <f>#REF!</f>
        <v>#REF!</v>
      </c>
      <c r="I221" s="508" t="s">
        <v>1324</v>
      </c>
      <c r="J221" s="509"/>
      <c r="K221" s="128"/>
      <c r="L221" s="924"/>
      <c r="M221" s="925"/>
      <c r="O221" s="506" t="s">
        <v>1325</v>
      </c>
      <c r="P221" s="510" t="s">
        <v>1326</v>
      </c>
      <c r="Q221" s="398">
        <v>0</v>
      </c>
      <c r="S221" s="433" t="s">
        <v>1291</v>
      </c>
      <c r="T221" s="433">
        <v>1.4</v>
      </c>
      <c r="U221" s="433">
        <v>1.8</v>
      </c>
      <c r="V221" s="433">
        <v>2.2000000000000002</v>
      </c>
      <c r="W221" s="433">
        <v>0.7</v>
      </c>
    </row>
    <row r="222" spans="1:23" ht="14.25" hidden="1" customHeight="1">
      <c r="A222" s="919"/>
      <c r="B222" s="120" t="s">
        <v>1327</v>
      </c>
      <c r="C222" s="112">
        <f>K221</f>
        <v>0</v>
      </c>
      <c r="D222" s="113" t="s">
        <v>1328</v>
      </c>
      <c r="E222" s="511">
        <v>66</v>
      </c>
      <c r="F222" s="113" t="s">
        <v>1329</v>
      </c>
      <c r="G222" s="118"/>
      <c r="H222" s="127"/>
      <c r="I222" s="113"/>
      <c r="J222" s="113"/>
      <c r="K222" s="119"/>
      <c r="L222" s="924"/>
      <c r="M222" s="925"/>
      <c r="O222" s="506"/>
      <c r="P222" s="512" t="s">
        <v>1330</v>
      </c>
      <c r="Q222" s="398">
        <v>0.05</v>
      </c>
      <c r="S222" s="433" t="s">
        <v>1294</v>
      </c>
      <c r="T222" s="433">
        <v>2.4</v>
      </c>
      <c r="U222" s="434">
        <v>3</v>
      </c>
      <c r="V222" s="433">
        <v>3.6</v>
      </c>
      <c r="W222" s="433">
        <v>2.2000000000000002</v>
      </c>
    </row>
    <row r="223" spans="1:23" ht="28.5" hidden="1" customHeight="1">
      <c r="A223" s="919"/>
      <c r="B223" s="513" t="s">
        <v>1331</v>
      </c>
      <c r="C223" s="112">
        <v>0</v>
      </c>
      <c r="D223" s="113" t="s">
        <v>1374</v>
      </c>
      <c r="E223" s="511">
        <v>1</v>
      </c>
      <c r="F223" s="113" t="s">
        <v>1332</v>
      </c>
      <c r="G223" s="127">
        <f>IFERROR(ROUND(C223*E223,2),"")</f>
        <v>0</v>
      </c>
      <c r="H223" s="353" t="e">
        <f>#REF!</f>
        <v>#REF!</v>
      </c>
      <c r="I223" s="115" t="s">
        <v>1333</v>
      </c>
      <c r="J223" s="113"/>
      <c r="K223" s="128" t="e">
        <f>ROUNDDOWN(G223*H223,0)</f>
        <v>#REF!</v>
      </c>
      <c r="L223" s="924"/>
      <c r="M223" s="925"/>
      <c r="O223" s="506"/>
      <c r="P223" s="512" t="s">
        <v>1334</v>
      </c>
      <c r="Q223" s="398">
        <v>0.1</v>
      </c>
      <c r="S223" s="433" t="s">
        <v>1295</v>
      </c>
      <c r="T223" s="433">
        <v>0.8</v>
      </c>
      <c r="U223" s="434">
        <v>1</v>
      </c>
      <c r="V223" s="433">
        <v>1.2</v>
      </c>
      <c r="W223" s="433">
        <v>0.4</v>
      </c>
    </row>
    <row r="224" spans="1:23" ht="14.25" hidden="1" customHeight="1">
      <c r="A224" s="919"/>
      <c r="B224" s="120" t="s">
        <v>1327</v>
      </c>
      <c r="C224" s="112" t="e">
        <f>K223</f>
        <v>#REF!</v>
      </c>
      <c r="D224" s="113" t="s">
        <v>1328</v>
      </c>
      <c r="E224" s="511">
        <v>66</v>
      </c>
      <c r="F224" s="113" t="s">
        <v>1329</v>
      </c>
      <c r="G224" s="118"/>
      <c r="H224" s="127"/>
      <c r="I224" s="113"/>
      <c r="J224" s="113"/>
      <c r="K224" s="119" t="e">
        <f>ROUNDDOWN(C224*E224%,0)</f>
        <v>#REF!</v>
      </c>
      <c r="L224" s="518"/>
      <c r="M224" s="519"/>
      <c r="O224" s="506" t="s">
        <v>1335</v>
      </c>
      <c r="P224" s="514" t="s">
        <v>1336</v>
      </c>
      <c r="Q224" s="398">
        <v>0.5</v>
      </c>
      <c r="S224" s="433" t="s">
        <v>1296</v>
      </c>
      <c r="T224" s="434">
        <v>1.8</v>
      </c>
      <c r="U224" s="433">
        <v>2.2000000000000002</v>
      </c>
      <c r="V224" s="433">
        <v>2.6</v>
      </c>
      <c r="W224" s="433">
        <v>0.9</v>
      </c>
    </row>
    <row r="225" spans="1:23" ht="14.25" hidden="1" customHeight="1">
      <c r="A225" s="502"/>
      <c r="B225" s="120" t="s">
        <v>1338</v>
      </c>
      <c r="C225" s="400">
        <f>G216</f>
        <v>0</v>
      </c>
      <c r="D225" s="113" t="s">
        <v>1339</v>
      </c>
      <c r="E225" s="511">
        <v>5</v>
      </c>
      <c r="F225" s="113" t="s">
        <v>1323</v>
      </c>
      <c r="G225" s="118">
        <f>IFERROR(ROUND(C225*E225,2),"")</f>
        <v>0</v>
      </c>
      <c r="H225" s="353" t="e">
        <f>#REF!</f>
        <v>#REF!</v>
      </c>
      <c r="I225" s="311" t="s">
        <v>1340</v>
      </c>
      <c r="J225" s="311"/>
      <c r="K225" s="128" t="e">
        <f>ROUNDDOWN(G225*H225,0)</f>
        <v>#REF!</v>
      </c>
      <c r="L225" s="518"/>
      <c r="M225" s="519"/>
      <c r="O225" s="399"/>
      <c r="P225" s="399" t="s">
        <v>1337</v>
      </c>
      <c r="Q225" s="398">
        <v>0.2</v>
      </c>
      <c r="S225" s="433" t="s">
        <v>1286</v>
      </c>
      <c r="T225" s="433">
        <v>1</v>
      </c>
      <c r="U225" s="433">
        <v>1.2</v>
      </c>
      <c r="V225" s="433">
        <v>1.4</v>
      </c>
      <c r="W225" s="433">
        <v>0.5</v>
      </c>
    </row>
    <row r="226" spans="1:23" ht="14.25" hidden="1" customHeight="1">
      <c r="A226" s="502"/>
      <c r="B226" s="120" t="s">
        <v>1327</v>
      </c>
      <c r="C226" s="401" t="e">
        <f>K225</f>
        <v>#REF!</v>
      </c>
      <c r="D226" s="109" t="s">
        <v>1342</v>
      </c>
      <c r="E226" s="402">
        <v>10</v>
      </c>
      <c r="F226" s="109" t="s">
        <v>1343</v>
      </c>
      <c r="G226" s="130"/>
      <c r="H226" s="403"/>
      <c r="I226" s="109"/>
      <c r="J226" s="109"/>
      <c r="K226" s="119" t="e">
        <f>ROUNDDOWN(C226*E226%,0)</f>
        <v>#REF!</v>
      </c>
      <c r="L226" s="518"/>
      <c r="M226" s="519"/>
      <c r="O226" s="399"/>
      <c r="P226" s="399" t="s">
        <v>1341</v>
      </c>
      <c r="Q226" s="398">
        <v>0</v>
      </c>
    </row>
    <row r="227" spans="1:23" ht="14.25" hidden="1" customHeight="1">
      <c r="A227" s="502"/>
      <c r="B227" s="111" t="s">
        <v>1345</v>
      </c>
      <c r="C227" s="405"/>
      <c r="D227" s="113"/>
      <c r="E227" s="125"/>
      <c r="F227" s="113"/>
      <c r="G227" s="118"/>
      <c r="H227" s="353"/>
      <c r="I227" s="113"/>
      <c r="J227" s="113"/>
      <c r="K227" s="128"/>
      <c r="L227" s="518"/>
      <c r="M227" s="519"/>
      <c r="O227" s="399"/>
      <c r="P227" s="399"/>
      <c r="Q227" s="398"/>
    </row>
    <row r="228" spans="1:23" ht="14.25" hidden="1" customHeight="1">
      <c r="A228" s="502"/>
      <c r="B228" s="515" t="s">
        <v>1347</v>
      </c>
      <c r="C228" s="516">
        <v>3.3</v>
      </c>
      <c r="D228" s="311" t="s">
        <v>1339</v>
      </c>
      <c r="E228" s="517">
        <v>8.3999999999999995E-3</v>
      </c>
      <c r="F228" s="311" t="s">
        <v>1348</v>
      </c>
      <c r="G228" s="389"/>
      <c r="H228" s="390" t="e">
        <f>#REF!</f>
        <v>#REF!</v>
      </c>
      <c r="I228" s="311" t="s">
        <v>1349</v>
      </c>
      <c r="J228" s="311"/>
      <c r="K228" s="404" t="e">
        <f>ROUNDDOWN(C228*E228*H228,0)</f>
        <v>#REF!</v>
      </c>
      <c r="L228" s="926"/>
      <c r="M228" s="927"/>
      <c r="O228" s="399"/>
      <c r="P228" s="399"/>
      <c r="Q228" s="398"/>
    </row>
    <row r="229" spans="1:23" ht="14.25" hidden="1" customHeight="1">
      <c r="A229" s="928" t="s">
        <v>523</v>
      </c>
      <c r="B229" s="440" t="s">
        <v>1233</v>
      </c>
      <c r="C229" s="441"/>
      <c r="D229" s="442"/>
      <c r="E229" s="443"/>
      <c r="F229" s="442"/>
      <c r="G229" s="444"/>
      <c r="H229" s="445"/>
      <c r="I229" s="446"/>
      <c r="J229" s="447"/>
      <c r="K229" s="520" t="e">
        <f>SUM(K230:K232)</f>
        <v>#REF!</v>
      </c>
      <c r="L229" s="855"/>
      <c r="M229" s="856"/>
      <c r="O229" s="399"/>
      <c r="P229" s="399" t="s">
        <v>1344</v>
      </c>
      <c r="Q229" s="398">
        <v>-0.2</v>
      </c>
      <c r="R229" s="131"/>
      <c r="S229" s="131"/>
    </row>
    <row r="230" spans="1:23" ht="14.25" hidden="1" customHeight="1">
      <c r="A230" s="929"/>
      <c r="B230" s="448" t="s">
        <v>578</v>
      </c>
      <c r="C230" s="449"/>
      <c r="D230" s="450"/>
      <c r="E230" s="451"/>
      <c r="F230" s="450"/>
      <c r="G230" s="452"/>
      <c r="H230" s="453"/>
      <c r="I230" s="454"/>
      <c r="J230" s="450"/>
      <c r="K230" s="117" t="e">
        <f>K216</f>
        <v>#REF!</v>
      </c>
      <c r="L230" s="857"/>
      <c r="M230" s="858"/>
      <c r="O230" s="399"/>
      <c r="P230" s="399" t="s">
        <v>1346</v>
      </c>
      <c r="Q230" s="398">
        <v>-0.5</v>
      </c>
      <c r="R230" s="355"/>
      <c r="S230" s="355"/>
    </row>
    <row r="231" spans="1:23" ht="14.25" hidden="1" customHeight="1">
      <c r="A231" s="929"/>
      <c r="B231" s="455" t="s">
        <v>579</v>
      </c>
      <c r="C231" s="456"/>
      <c r="D231" s="457"/>
      <c r="E231" s="458"/>
      <c r="F231" s="457"/>
      <c r="G231" s="459"/>
      <c r="H231" s="460"/>
      <c r="I231" s="461"/>
      <c r="J231" s="457"/>
      <c r="K231" s="521" t="e">
        <f>SUM(K221:K226)</f>
        <v>#REF!</v>
      </c>
      <c r="L231" s="857"/>
      <c r="M231" s="858"/>
      <c r="O231" s="399" t="s">
        <v>1350</v>
      </c>
      <c r="P231" s="399" t="s">
        <v>1351</v>
      </c>
      <c r="Q231" s="398">
        <v>0</v>
      </c>
      <c r="R231" s="356"/>
      <c r="S231" s="356"/>
    </row>
    <row r="232" spans="1:23" ht="14.25" hidden="1" customHeight="1">
      <c r="A232" s="930"/>
      <c r="B232" s="462" t="s">
        <v>1264</v>
      </c>
      <c r="C232" s="463"/>
      <c r="D232" s="464"/>
      <c r="E232" s="465"/>
      <c r="F232" s="464"/>
      <c r="G232" s="466"/>
      <c r="H232" s="467"/>
      <c r="I232" s="468"/>
      <c r="J232" s="464"/>
      <c r="K232" s="522" t="e">
        <f>K228</f>
        <v>#REF!</v>
      </c>
      <c r="L232" s="859"/>
      <c r="M232" s="860"/>
      <c r="O232" s="399"/>
      <c r="P232" s="399" t="s">
        <v>1352</v>
      </c>
      <c r="Q232" s="398">
        <v>0.05</v>
      </c>
      <c r="R232" s="356"/>
      <c r="S232" s="356"/>
    </row>
    <row r="233" spans="1:23" s="136" customFormat="1" ht="16.5" hidden="1" customHeight="1">
      <c r="A233" s="354"/>
      <c r="B233" s="267"/>
      <c r="C233" s="269"/>
      <c r="D233" s="270"/>
      <c r="E233" s="271"/>
      <c r="F233" s="270"/>
      <c r="G233" s="132"/>
      <c r="H233" s="135"/>
      <c r="I233" s="133"/>
      <c r="J233" s="134"/>
      <c r="K233" s="133"/>
      <c r="L233" s="861"/>
      <c r="M233" s="861"/>
      <c r="O233" s="399"/>
      <c r="P233" s="399" t="s">
        <v>1353</v>
      </c>
      <c r="Q233" s="398">
        <v>0.1</v>
      </c>
      <c r="R233" s="356"/>
      <c r="S233" s="356"/>
    </row>
    <row r="234" spans="1:23" s="137" customFormat="1" ht="18.75" hidden="1" customHeight="1">
      <c r="B234" s="268" t="s">
        <v>624</v>
      </c>
      <c r="C234" s="268"/>
      <c r="D234" s="268"/>
      <c r="E234" s="268"/>
      <c r="F234" s="268"/>
      <c r="G234" s="268"/>
      <c r="H234" s="268"/>
      <c r="I234" s="268"/>
      <c r="J234" s="268"/>
      <c r="K234" s="268"/>
      <c r="L234" s="862"/>
      <c r="M234" s="862"/>
      <c r="O234" s="399" t="s">
        <v>1354</v>
      </c>
      <c r="P234" s="399" t="s">
        <v>1355</v>
      </c>
      <c r="Q234" s="398">
        <v>0</v>
      </c>
      <c r="R234" s="391"/>
      <c r="S234" s="146"/>
      <c r="T234" s="147"/>
      <c r="U234" s="147"/>
    </row>
    <row r="235" spans="1:23" ht="13.5" hidden="1" customHeight="1">
      <c r="A235" s="863"/>
      <c r="B235" s="864" t="s">
        <v>8</v>
      </c>
      <c r="C235" s="864" t="s">
        <v>580</v>
      </c>
      <c r="D235" s="866"/>
      <c r="E235" s="867"/>
      <c r="F235" s="870" t="s">
        <v>8</v>
      </c>
      <c r="G235" s="871"/>
      <c r="H235" s="872" t="s">
        <v>1357</v>
      </c>
      <c r="I235" s="872"/>
      <c r="J235" s="872"/>
      <c r="K235" s="871"/>
      <c r="L235" s="870" t="s">
        <v>1358</v>
      </c>
      <c r="M235" s="871"/>
      <c r="O235" s="399"/>
      <c r="P235" s="399"/>
      <c r="Q235" s="398"/>
      <c r="R235" s="391"/>
      <c r="S235" s="146"/>
      <c r="T235" s="147"/>
      <c r="U235" s="147"/>
    </row>
    <row r="236" spans="1:23" ht="13.5" hidden="1" customHeight="1">
      <c r="A236" s="863"/>
      <c r="B236" s="865"/>
      <c r="C236" s="865"/>
      <c r="D236" s="868"/>
      <c r="E236" s="869"/>
      <c r="F236" s="865"/>
      <c r="G236" s="869"/>
      <c r="H236" s="868"/>
      <c r="I236" s="868"/>
      <c r="J236" s="868"/>
      <c r="K236" s="869"/>
      <c r="L236" s="865"/>
      <c r="M236" s="869"/>
      <c r="O236" s="399"/>
      <c r="P236" s="399" t="s">
        <v>1356</v>
      </c>
      <c r="Q236" s="398">
        <v>0.05</v>
      </c>
      <c r="R236" s="391"/>
      <c r="S236" s="146"/>
      <c r="T236" s="147"/>
      <c r="U236" s="147"/>
    </row>
    <row r="237" spans="1:23" ht="15.75" hidden="1" customHeight="1">
      <c r="A237" s="863"/>
      <c r="B237" s="530" t="s">
        <v>1359</v>
      </c>
      <c r="C237" s="890" t="e">
        <f>INDEX(수량,A212,18)</f>
        <v>#REF!</v>
      </c>
      <c r="D237" s="891"/>
      <c r="E237" s="532" t="e">
        <f>INDEX(수량,A212,12)</f>
        <v>#REF!</v>
      </c>
      <c r="F237" s="892" t="s">
        <v>1360</v>
      </c>
      <c r="G237" s="893"/>
      <c r="H237" s="894" t="e">
        <f>INDEX(수량,A212,19)</f>
        <v>#REF!</v>
      </c>
      <c r="I237" s="895"/>
      <c r="J237" s="896"/>
      <c r="K237" s="534" t="e">
        <f>INDEX(수량,A212,13)</f>
        <v>#REF!</v>
      </c>
      <c r="L237" s="897"/>
      <c r="M237" s="898"/>
      <c r="O237" s="395"/>
      <c r="P237" s="396"/>
      <c r="Q237" s="394"/>
      <c r="R237" s="392"/>
      <c r="S237" s="146"/>
      <c r="T237" s="147"/>
      <c r="U237" s="147"/>
    </row>
    <row r="238" spans="1:23" ht="15.75" hidden="1" customHeight="1">
      <c r="A238" s="863"/>
      <c r="B238" s="523" t="s">
        <v>1262</v>
      </c>
      <c r="C238" s="899" t="e">
        <f>INDEX(수량,A212,21)</f>
        <v>#REF!</v>
      </c>
      <c r="D238" s="900"/>
      <c r="E238" s="533" t="e">
        <f>INDEX(수량,A212,15)</f>
        <v>#REF!</v>
      </c>
      <c r="F238" s="901" t="s">
        <v>1361</v>
      </c>
      <c r="G238" s="902"/>
      <c r="H238" s="877" t="e">
        <f>INDEX(수량,A212,22)</f>
        <v>#REF!</v>
      </c>
      <c r="I238" s="878"/>
      <c r="J238" s="879"/>
      <c r="K238" s="535" t="e">
        <f>INDEX(수량,A212,17)</f>
        <v>#REF!</v>
      </c>
      <c r="L238" s="880"/>
      <c r="M238" s="881"/>
      <c r="O238" s="393"/>
      <c r="P238" s="393"/>
      <c r="Q238" s="394"/>
      <c r="R238" s="392"/>
      <c r="S238" s="146"/>
      <c r="T238" s="147"/>
      <c r="U238" s="147"/>
    </row>
    <row r="239" spans="1:23" ht="15.75" hidden="1" customHeight="1" thickBot="1">
      <c r="A239" s="863"/>
      <c r="B239" s="531" t="s">
        <v>1362</v>
      </c>
      <c r="C239" s="873"/>
      <c r="D239" s="874"/>
      <c r="E239" s="529"/>
      <c r="F239" s="875" t="s">
        <v>1363</v>
      </c>
      <c r="G239" s="876"/>
      <c r="H239" s="877"/>
      <c r="I239" s="878"/>
      <c r="J239" s="879"/>
      <c r="K239" s="432"/>
      <c r="L239" s="880"/>
      <c r="M239" s="881"/>
      <c r="O239" s="439"/>
      <c r="P239" s="393"/>
      <c r="Q239" s="394"/>
      <c r="R239" s="392"/>
      <c r="S239" s="146"/>
      <c r="T239" s="147"/>
      <c r="U239" s="147"/>
    </row>
    <row r="240" spans="1:23" ht="15.75" hidden="1" customHeight="1" thickTop="1">
      <c r="A240" s="863"/>
      <c r="B240" s="882" t="s">
        <v>1364</v>
      </c>
      <c r="C240" s="883"/>
      <c r="D240" s="884"/>
      <c r="E240" s="885" t="e">
        <f>SUM(E237:E239,K237:K239)</f>
        <v>#REF!</v>
      </c>
      <c r="F240" s="886"/>
      <c r="G240" s="886"/>
      <c r="H240" s="886"/>
      <c r="I240" s="886"/>
      <c r="J240" s="886"/>
      <c r="K240" s="887"/>
      <c r="L240" s="888"/>
      <c r="M240" s="889"/>
      <c r="O240" s="477"/>
      <c r="P240" s="477"/>
      <c r="Q240" s="478"/>
      <c r="R240" s="392"/>
      <c r="S240" s="146"/>
      <c r="T240" s="147"/>
      <c r="U240" s="147"/>
    </row>
    <row r="241" spans="1:23" ht="28.5" customHeight="1">
      <c r="A241" s="903" t="s">
        <v>1373</v>
      </c>
      <c r="B241" s="903"/>
      <c r="C241" s="903"/>
      <c r="D241" s="903"/>
      <c r="E241" s="903"/>
      <c r="F241" s="903"/>
      <c r="G241" s="903"/>
      <c r="H241" s="903"/>
      <c r="I241" s="903"/>
      <c r="J241" s="903"/>
      <c r="K241" s="903"/>
      <c r="L241" s="903"/>
      <c r="M241" s="903"/>
    </row>
    <row r="242" spans="1:23" s="103" customFormat="1" ht="14.25" customHeight="1">
      <c r="A242" s="904">
        <f>INT(ROW()/30)+1</f>
        <v>9</v>
      </c>
      <c r="B242" s="905"/>
      <c r="C242" s="100" t="s">
        <v>568</v>
      </c>
      <c r="D242" s="101" t="e">
        <f>INDEX(수량,A242,1)</f>
        <v>#REF!</v>
      </c>
      <c r="E242" s="101" t="s">
        <v>569</v>
      </c>
      <c r="F242" s="101" t="e">
        <f>INDEX(수량,A242,2)</f>
        <v>#REF!</v>
      </c>
      <c r="G242" s="102"/>
      <c r="H242" s="101"/>
      <c r="I242" s="102"/>
      <c r="J242" s="101" t="s">
        <v>570</v>
      </c>
      <c r="K242" s="102" t="e">
        <f>INDEX(수량,A242,4)</f>
        <v>#REF!</v>
      </c>
      <c r="L242" s="363" t="s">
        <v>1285</v>
      </c>
      <c r="M242" s="364"/>
    </row>
    <row r="243" spans="1:23" ht="17.25" customHeight="1">
      <c r="A243" s="906" t="s">
        <v>14</v>
      </c>
      <c r="B243" s="907"/>
      <c r="C243" s="906" t="s">
        <v>571</v>
      </c>
      <c r="D243" s="908"/>
      <c r="E243" s="909" t="s">
        <v>572</v>
      </c>
      <c r="F243" s="909"/>
      <c r="G243" s="910" t="s">
        <v>573</v>
      </c>
      <c r="H243" s="906" t="s">
        <v>4</v>
      </c>
      <c r="I243" s="907"/>
      <c r="J243" s="912" t="s">
        <v>574</v>
      </c>
      <c r="K243" s="908" t="s">
        <v>505</v>
      </c>
      <c r="L243" s="915" t="s">
        <v>1244</v>
      </c>
      <c r="M243" s="916"/>
    </row>
    <row r="244" spans="1:23" ht="17.25" customHeight="1">
      <c r="A244" s="352"/>
      <c r="B244" s="503" t="s">
        <v>575</v>
      </c>
      <c r="C244" s="352"/>
      <c r="D244" s="504" t="s">
        <v>3</v>
      </c>
      <c r="E244" s="104"/>
      <c r="F244" s="503" t="s">
        <v>3</v>
      </c>
      <c r="G244" s="911"/>
      <c r="H244" s="105"/>
      <c r="I244" s="504" t="s">
        <v>576</v>
      </c>
      <c r="J244" s="913"/>
      <c r="K244" s="914"/>
      <c r="L244" s="917"/>
      <c r="M244" s="918"/>
    </row>
    <row r="245" spans="1:23" ht="14.25" customHeight="1">
      <c r="A245" s="919"/>
      <c r="B245" s="106" t="s">
        <v>1312</v>
      </c>
      <c r="C245" s="122"/>
      <c r="D245" s="107"/>
      <c r="E245" s="123"/>
      <c r="F245" s="107"/>
      <c r="G245" s="108"/>
      <c r="H245" s="124"/>
      <c r="I245" s="107"/>
      <c r="J245" s="107"/>
      <c r="K245" s="110"/>
      <c r="L245" s="920"/>
      <c r="M245" s="921"/>
      <c r="O245" s="505" t="s">
        <v>24</v>
      </c>
      <c r="P245" s="505" t="s">
        <v>1313</v>
      </c>
      <c r="Q245" s="398">
        <v>0</v>
      </c>
      <c r="R245" s="121"/>
      <c r="S245" s="437"/>
      <c r="T245" s="437"/>
      <c r="U245" s="437"/>
      <c r="V245" s="438"/>
      <c r="W245" s="438"/>
    </row>
    <row r="246" spans="1:23" ht="21.75" customHeight="1">
      <c r="A246" s="919"/>
      <c r="B246" s="111" t="s">
        <v>577</v>
      </c>
      <c r="C246" s="112"/>
      <c r="D246" s="113"/>
      <c r="E246" s="126"/>
      <c r="F246" s="113"/>
      <c r="G246" s="114">
        <f>SUM(G247:G249)</f>
        <v>3.3</v>
      </c>
      <c r="H246" s="353"/>
      <c r="I246" s="115"/>
      <c r="J246" s="116"/>
      <c r="K246" s="117" t="e">
        <f>SUM(K247:K249)</f>
        <v>#REF!</v>
      </c>
      <c r="L246" s="922"/>
      <c r="M246" s="923"/>
      <c r="O246" s="505"/>
      <c r="P246" s="505" t="s">
        <v>1314</v>
      </c>
      <c r="Q246" s="398">
        <v>0.05</v>
      </c>
      <c r="R246" s="397"/>
      <c r="S246" s="435" t="s">
        <v>205</v>
      </c>
      <c r="T246" s="435" t="s">
        <v>1287</v>
      </c>
      <c r="U246" s="435" t="s">
        <v>1288</v>
      </c>
      <c r="V246" s="436" t="s">
        <v>211</v>
      </c>
      <c r="W246" s="436" t="s">
        <v>212</v>
      </c>
    </row>
    <row r="247" spans="1:23" ht="14.25" customHeight="1">
      <c r="A247" s="919"/>
      <c r="B247" s="120" t="s">
        <v>1365</v>
      </c>
      <c r="C247" s="112">
        <v>1</v>
      </c>
      <c r="D247" s="113" t="s">
        <v>1366</v>
      </c>
      <c r="E247" s="387">
        <v>3.3</v>
      </c>
      <c r="F247" s="113" t="s">
        <v>1367</v>
      </c>
      <c r="G247" s="388">
        <f>E247*C247</f>
        <v>3.3</v>
      </c>
      <c r="H247" s="353" t="e">
        <f>#REF!</f>
        <v>#REF!</v>
      </c>
      <c r="I247" s="115" t="s">
        <v>252</v>
      </c>
      <c r="J247" s="116" t="e">
        <f>E270</f>
        <v>#REF!</v>
      </c>
      <c r="K247" s="117" t="e">
        <f>ROUNDDOWN(G247*H247*(1+J247),0)</f>
        <v>#REF!</v>
      </c>
      <c r="L247" s="924"/>
      <c r="M247" s="925"/>
      <c r="O247" s="505"/>
      <c r="P247" s="505" t="s">
        <v>1315</v>
      </c>
      <c r="Q247" s="398">
        <v>0.1</v>
      </c>
      <c r="R247" s="397"/>
      <c r="S247" s="433" t="s">
        <v>1292</v>
      </c>
      <c r="T247" s="433">
        <v>0.1</v>
      </c>
      <c r="U247" s="433">
        <v>0.1</v>
      </c>
      <c r="V247" s="433">
        <v>0.2</v>
      </c>
      <c r="W247" s="433">
        <v>0.1</v>
      </c>
    </row>
    <row r="248" spans="1:23" ht="14.25" customHeight="1">
      <c r="A248" s="919"/>
      <c r="B248" s="120" t="s">
        <v>1368</v>
      </c>
      <c r="C248" s="112">
        <v>0</v>
      </c>
      <c r="D248" s="113" t="s">
        <v>1369</v>
      </c>
      <c r="E248" s="387">
        <v>0.8</v>
      </c>
      <c r="F248" s="113" t="s">
        <v>1370</v>
      </c>
      <c r="G248" s="388">
        <f>E248*C248/100</f>
        <v>0</v>
      </c>
      <c r="H248" s="353" t="e">
        <f>#REF!</f>
        <v>#REF!</v>
      </c>
      <c r="I248" s="115" t="s">
        <v>43</v>
      </c>
      <c r="J248" s="116" t="e">
        <f>E270</f>
        <v>#REF!</v>
      </c>
      <c r="K248" s="117" t="e">
        <f>ROUNDDOWN(G248*H248*(1+J248),0)</f>
        <v>#REF!</v>
      </c>
      <c r="L248" s="924"/>
      <c r="M248" s="925"/>
      <c r="O248" s="505" t="s">
        <v>1316</v>
      </c>
      <c r="P248" s="505" t="s">
        <v>1317</v>
      </c>
      <c r="Q248" s="398">
        <v>0</v>
      </c>
      <c r="R248" s="397"/>
      <c r="S248" s="433" t="s">
        <v>1293</v>
      </c>
      <c r="T248" s="433">
        <v>0.2</v>
      </c>
      <c r="U248" s="433">
        <v>0.3</v>
      </c>
      <c r="V248" s="433">
        <v>0.3</v>
      </c>
      <c r="W248" s="433">
        <v>0.1</v>
      </c>
    </row>
    <row r="249" spans="1:23" ht="14.25" customHeight="1">
      <c r="A249" s="919"/>
      <c r="B249" s="120" t="s">
        <v>1371</v>
      </c>
      <c r="C249" s="112">
        <v>0</v>
      </c>
      <c r="D249" s="113" t="s">
        <v>1372</v>
      </c>
      <c r="E249" s="387">
        <v>0.05</v>
      </c>
      <c r="F249" s="113" t="s">
        <v>1370</v>
      </c>
      <c r="G249" s="388">
        <f>E249*C249/100</f>
        <v>0</v>
      </c>
      <c r="H249" s="353" t="e">
        <f>#REF!</f>
        <v>#REF!</v>
      </c>
      <c r="I249" s="115" t="s">
        <v>43</v>
      </c>
      <c r="J249" s="116" t="e">
        <f>E270</f>
        <v>#REF!</v>
      </c>
      <c r="K249" s="117" t="e">
        <f>ROUNDDOWN(G249*H249*(1+J249),0)</f>
        <v>#REF!</v>
      </c>
      <c r="L249" s="924"/>
      <c r="M249" s="925"/>
      <c r="O249" s="506"/>
      <c r="P249" s="505" t="s">
        <v>1318</v>
      </c>
      <c r="Q249" s="398">
        <v>0.05</v>
      </c>
      <c r="R249" s="397"/>
      <c r="S249" s="433" t="s">
        <v>1289</v>
      </c>
      <c r="T249" s="433">
        <v>0.3</v>
      </c>
      <c r="U249" s="433">
        <v>0.4</v>
      </c>
      <c r="V249" s="433">
        <v>0.5</v>
      </c>
      <c r="W249" s="433">
        <v>0.2</v>
      </c>
    </row>
    <row r="250" spans="1:23" ht="14.25" customHeight="1">
      <c r="A250" s="919"/>
      <c r="B250" s="111" t="s">
        <v>1319</v>
      </c>
      <c r="C250" s="112"/>
      <c r="D250" s="113"/>
      <c r="E250" s="126"/>
      <c r="F250" s="113"/>
      <c r="G250" s="118"/>
      <c r="H250" s="127"/>
      <c r="I250" s="113"/>
      <c r="J250" s="113"/>
      <c r="K250" s="119"/>
      <c r="L250" s="924"/>
      <c r="M250" s="925"/>
      <c r="O250" s="506"/>
      <c r="P250" s="505" t="s">
        <v>1320</v>
      </c>
      <c r="Q250" s="398">
        <v>0.1</v>
      </c>
      <c r="R250" s="129"/>
      <c r="S250" s="433" t="s">
        <v>1290</v>
      </c>
      <c r="T250" s="433">
        <v>0.6</v>
      </c>
      <c r="U250" s="433">
        <v>0.8</v>
      </c>
      <c r="V250" s="433">
        <v>1</v>
      </c>
      <c r="W250" s="433">
        <v>0.3</v>
      </c>
    </row>
    <row r="251" spans="1:23" ht="15" customHeight="1">
      <c r="A251" s="919"/>
      <c r="B251" s="120" t="s">
        <v>1321</v>
      </c>
      <c r="C251" s="507">
        <v>1</v>
      </c>
      <c r="D251" s="113" t="s">
        <v>1322</v>
      </c>
      <c r="E251" s="125">
        <v>5</v>
      </c>
      <c r="F251" s="113" t="s">
        <v>1323</v>
      </c>
      <c r="G251" s="118">
        <f>IFERROR(ROUND(C251*E251,2),"")</f>
        <v>5</v>
      </c>
      <c r="H251" s="127" t="e">
        <f>#REF!</f>
        <v>#REF!</v>
      </c>
      <c r="I251" s="508" t="s">
        <v>1324</v>
      </c>
      <c r="J251" s="509"/>
      <c r="K251" s="128"/>
      <c r="L251" s="924"/>
      <c r="M251" s="925"/>
      <c r="O251" s="506" t="s">
        <v>1325</v>
      </c>
      <c r="P251" s="510" t="s">
        <v>1326</v>
      </c>
      <c r="Q251" s="398">
        <v>0</v>
      </c>
      <c r="S251" s="433" t="s">
        <v>1291</v>
      </c>
      <c r="T251" s="433">
        <v>1.4</v>
      </c>
      <c r="U251" s="433">
        <v>1.8</v>
      </c>
      <c r="V251" s="433">
        <v>2.2000000000000002</v>
      </c>
      <c r="W251" s="433">
        <v>0.7</v>
      </c>
    </row>
    <row r="252" spans="1:23" ht="14.25" customHeight="1">
      <c r="A252" s="919"/>
      <c r="B252" s="120" t="s">
        <v>1327</v>
      </c>
      <c r="C252" s="112">
        <f>K251</f>
        <v>0</v>
      </c>
      <c r="D252" s="113" t="s">
        <v>1328</v>
      </c>
      <c r="E252" s="511">
        <v>66</v>
      </c>
      <c r="F252" s="113" t="s">
        <v>1329</v>
      </c>
      <c r="G252" s="118"/>
      <c r="H252" s="127"/>
      <c r="I252" s="113"/>
      <c r="J252" s="113"/>
      <c r="K252" s="119"/>
      <c r="L252" s="924"/>
      <c r="M252" s="925"/>
      <c r="O252" s="506"/>
      <c r="P252" s="512" t="s">
        <v>1330</v>
      </c>
      <c r="Q252" s="398">
        <v>0.05</v>
      </c>
      <c r="S252" s="433" t="s">
        <v>1294</v>
      </c>
      <c r="T252" s="433">
        <v>2.4</v>
      </c>
      <c r="U252" s="434">
        <v>3</v>
      </c>
      <c r="V252" s="433">
        <v>3.6</v>
      </c>
      <c r="W252" s="433">
        <v>2.2000000000000002</v>
      </c>
    </row>
    <row r="253" spans="1:23" ht="28.5" customHeight="1">
      <c r="A253" s="919"/>
      <c r="B253" s="513" t="s">
        <v>1331</v>
      </c>
      <c r="C253" s="112">
        <v>0</v>
      </c>
      <c r="D253" s="113" t="s">
        <v>1374</v>
      </c>
      <c r="E253" s="511">
        <v>1</v>
      </c>
      <c r="F253" s="113" t="s">
        <v>1332</v>
      </c>
      <c r="G253" s="127">
        <f>IFERROR(ROUND(C253*E253,2),"")</f>
        <v>0</v>
      </c>
      <c r="H253" s="353" t="e">
        <f>#REF!</f>
        <v>#REF!</v>
      </c>
      <c r="I253" s="115" t="s">
        <v>1333</v>
      </c>
      <c r="J253" s="113"/>
      <c r="K253" s="128" t="e">
        <f>ROUNDDOWN(G253*H253,0)</f>
        <v>#REF!</v>
      </c>
      <c r="L253" s="924"/>
      <c r="M253" s="925"/>
      <c r="O253" s="506"/>
      <c r="P253" s="512" t="s">
        <v>1334</v>
      </c>
      <c r="Q253" s="398">
        <v>0.1</v>
      </c>
      <c r="S253" s="433" t="s">
        <v>1295</v>
      </c>
      <c r="T253" s="433">
        <v>0.8</v>
      </c>
      <c r="U253" s="434">
        <v>1</v>
      </c>
      <c r="V253" s="433">
        <v>1.2</v>
      </c>
      <c r="W253" s="433">
        <v>0.4</v>
      </c>
    </row>
    <row r="254" spans="1:23" ht="14.25" customHeight="1">
      <c r="A254" s="919"/>
      <c r="B254" s="120" t="s">
        <v>1327</v>
      </c>
      <c r="C254" s="112" t="e">
        <f>K253</f>
        <v>#REF!</v>
      </c>
      <c r="D254" s="113" t="s">
        <v>1328</v>
      </c>
      <c r="E254" s="511">
        <v>66</v>
      </c>
      <c r="F254" s="113" t="s">
        <v>1329</v>
      </c>
      <c r="G254" s="118"/>
      <c r="H254" s="127"/>
      <c r="I254" s="113"/>
      <c r="J254" s="113"/>
      <c r="K254" s="119" t="e">
        <f>ROUNDDOWN(C254*E254%,0)</f>
        <v>#REF!</v>
      </c>
      <c r="L254" s="518"/>
      <c r="M254" s="519"/>
      <c r="O254" s="506" t="s">
        <v>1335</v>
      </c>
      <c r="P254" s="514" t="s">
        <v>1336</v>
      </c>
      <c r="Q254" s="398">
        <v>0.5</v>
      </c>
      <c r="S254" s="433" t="s">
        <v>1296</v>
      </c>
      <c r="T254" s="434">
        <v>1.8</v>
      </c>
      <c r="U254" s="433">
        <v>2.2000000000000002</v>
      </c>
      <c r="V254" s="433">
        <v>2.6</v>
      </c>
      <c r="W254" s="433">
        <v>0.9</v>
      </c>
    </row>
    <row r="255" spans="1:23" ht="14.25" customHeight="1">
      <c r="A255" s="502"/>
      <c r="B255" s="120" t="s">
        <v>1338</v>
      </c>
      <c r="C255" s="400">
        <f>G246</f>
        <v>3.3</v>
      </c>
      <c r="D255" s="113" t="s">
        <v>1339</v>
      </c>
      <c r="E255" s="511">
        <v>5</v>
      </c>
      <c r="F255" s="113" t="s">
        <v>1323</v>
      </c>
      <c r="G255" s="118">
        <f>IFERROR(ROUND(C255*E255,2),"")</f>
        <v>16.5</v>
      </c>
      <c r="H255" s="353" t="e">
        <f>#REF!</f>
        <v>#REF!</v>
      </c>
      <c r="I255" s="311" t="s">
        <v>1340</v>
      </c>
      <c r="J255" s="311"/>
      <c r="K255" s="128" t="e">
        <f>ROUNDDOWN(G255*H255,0)</f>
        <v>#REF!</v>
      </c>
      <c r="L255" s="518"/>
      <c r="M255" s="519"/>
      <c r="O255" s="399"/>
      <c r="P255" s="399" t="s">
        <v>1337</v>
      </c>
      <c r="Q255" s="398">
        <v>0.2</v>
      </c>
      <c r="S255" s="433" t="s">
        <v>1286</v>
      </c>
      <c r="T255" s="433">
        <v>1</v>
      </c>
      <c r="U255" s="433">
        <v>1.2</v>
      </c>
      <c r="V255" s="433">
        <v>1.4</v>
      </c>
      <c r="W255" s="433">
        <v>0.5</v>
      </c>
    </row>
    <row r="256" spans="1:23" ht="14.25" customHeight="1">
      <c r="A256" s="502"/>
      <c r="B256" s="120" t="s">
        <v>1327</v>
      </c>
      <c r="C256" s="401" t="e">
        <f>K255</f>
        <v>#REF!</v>
      </c>
      <c r="D256" s="109" t="s">
        <v>1342</v>
      </c>
      <c r="E256" s="402">
        <v>10</v>
      </c>
      <c r="F256" s="109" t="s">
        <v>1343</v>
      </c>
      <c r="G256" s="130"/>
      <c r="H256" s="403"/>
      <c r="I256" s="109"/>
      <c r="J256" s="109"/>
      <c r="K256" s="119" t="e">
        <f>ROUNDDOWN(C256*E256%,0)</f>
        <v>#REF!</v>
      </c>
      <c r="L256" s="518"/>
      <c r="M256" s="519"/>
      <c r="O256" s="399"/>
      <c r="P256" s="399" t="s">
        <v>1341</v>
      </c>
      <c r="Q256" s="398">
        <v>0</v>
      </c>
    </row>
    <row r="257" spans="1:21" ht="14.25" customHeight="1">
      <c r="A257" s="502"/>
      <c r="B257" s="111" t="s">
        <v>1345</v>
      </c>
      <c r="C257" s="405"/>
      <c r="D257" s="113"/>
      <c r="E257" s="125"/>
      <c r="F257" s="113"/>
      <c r="G257" s="118"/>
      <c r="H257" s="353"/>
      <c r="I257" s="113"/>
      <c r="J257" s="113"/>
      <c r="K257" s="128"/>
      <c r="L257" s="518"/>
      <c r="M257" s="519"/>
      <c r="O257" s="399"/>
      <c r="P257" s="399"/>
      <c r="Q257" s="398"/>
    </row>
    <row r="258" spans="1:21" ht="14.25" customHeight="1">
      <c r="A258" s="502"/>
      <c r="B258" s="515" t="s">
        <v>1347</v>
      </c>
      <c r="C258" s="516">
        <v>3.3</v>
      </c>
      <c r="D258" s="311" t="s">
        <v>1339</v>
      </c>
      <c r="E258" s="517">
        <v>8.3999999999999995E-3</v>
      </c>
      <c r="F258" s="311" t="s">
        <v>1348</v>
      </c>
      <c r="G258" s="389"/>
      <c r="H258" s="390" t="e">
        <f>#REF!</f>
        <v>#REF!</v>
      </c>
      <c r="I258" s="311" t="s">
        <v>1349</v>
      </c>
      <c r="J258" s="311"/>
      <c r="K258" s="404" t="e">
        <f>ROUNDDOWN(C258*E258*H258,0)</f>
        <v>#REF!</v>
      </c>
      <c r="L258" s="926"/>
      <c r="M258" s="927"/>
      <c r="O258" s="399"/>
      <c r="P258" s="399"/>
      <c r="Q258" s="398"/>
    </row>
    <row r="259" spans="1:21" ht="14.25" customHeight="1">
      <c r="A259" s="928" t="s">
        <v>523</v>
      </c>
      <c r="B259" s="440" t="s">
        <v>1233</v>
      </c>
      <c r="C259" s="441"/>
      <c r="D259" s="442"/>
      <c r="E259" s="443"/>
      <c r="F259" s="442"/>
      <c r="G259" s="444"/>
      <c r="H259" s="445"/>
      <c r="I259" s="446"/>
      <c r="J259" s="447"/>
      <c r="K259" s="520" t="e">
        <f>SUM(K260:K262)</f>
        <v>#REF!</v>
      </c>
      <c r="L259" s="855"/>
      <c r="M259" s="856"/>
      <c r="O259" s="399"/>
      <c r="P259" s="399" t="s">
        <v>1344</v>
      </c>
      <c r="Q259" s="398">
        <v>-0.2</v>
      </c>
      <c r="R259" s="131"/>
      <c r="S259" s="131"/>
    </row>
    <row r="260" spans="1:21" ht="14.25" customHeight="1">
      <c r="A260" s="929"/>
      <c r="B260" s="448" t="s">
        <v>578</v>
      </c>
      <c r="C260" s="449"/>
      <c r="D260" s="450"/>
      <c r="E260" s="451"/>
      <c r="F260" s="450"/>
      <c r="G260" s="452"/>
      <c r="H260" s="453"/>
      <c r="I260" s="454"/>
      <c r="J260" s="450"/>
      <c r="K260" s="117" t="e">
        <f>K246</f>
        <v>#REF!</v>
      </c>
      <c r="L260" s="857"/>
      <c r="M260" s="858"/>
      <c r="O260" s="399"/>
      <c r="P260" s="399" t="s">
        <v>1346</v>
      </c>
      <c r="Q260" s="398">
        <v>-0.5</v>
      </c>
      <c r="R260" s="355"/>
      <c r="S260" s="355"/>
    </row>
    <row r="261" spans="1:21" ht="14.25" customHeight="1">
      <c r="A261" s="929"/>
      <c r="B261" s="455" t="s">
        <v>579</v>
      </c>
      <c r="C261" s="456"/>
      <c r="D261" s="457"/>
      <c r="E261" s="458"/>
      <c r="F261" s="457"/>
      <c r="G261" s="459"/>
      <c r="H261" s="460"/>
      <c r="I261" s="461"/>
      <c r="J261" s="457"/>
      <c r="K261" s="521" t="e">
        <f>SUM(K251:K256)</f>
        <v>#REF!</v>
      </c>
      <c r="L261" s="857"/>
      <c r="M261" s="858"/>
      <c r="O261" s="399" t="s">
        <v>1350</v>
      </c>
      <c r="P261" s="399" t="s">
        <v>1351</v>
      </c>
      <c r="Q261" s="398">
        <v>0</v>
      </c>
      <c r="R261" s="356"/>
      <c r="S261" s="356"/>
    </row>
    <row r="262" spans="1:21" ht="14.25" customHeight="1">
      <c r="A262" s="930"/>
      <c r="B262" s="462" t="s">
        <v>1264</v>
      </c>
      <c r="C262" s="463"/>
      <c r="D262" s="464"/>
      <c r="E262" s="465"/>
      <c r="F262" s="464"/>
      <c r="G262" s="466"/>
      <c r="H262" s="467"/>
      <c r="I262" s="468"/>
      <c r="J262" s="464"/>
      <c r="K262" s="522" t="e">
        <f>K258</f>
        <v>#REF!</v>
      </c>
      <c r="L262" s="859"/>
      <c r="M262" s="860"/>
      <c r="O262" s="399"/>
      <c r="P262" s="399" t="s">
        <v>1352</v>
      </c>
      <c r="Q262" s="398">
        <v>0.05</v>
      </c>
      <c r="R262" s="356"/>
      <c r="S262" s="356"/>
    </row>
    <row r="263" spans="1:21" s="136" customFormat="1" ht="16.5" customHeight="1">
      <c r="A263" s="354"/>
      <c r="B263" s="267"/>
      <c r="C263" s="269"/>
      <c r="D263" s="270"/>
      <c r="E263" s="271"/>
      <c r="F263" s="270"/>
      <c r="G263" s="132"/>
      <c r="H263" s="135"/>
      <c r="I263" s="133"/>
      <c r="J263" s="134"/>
      <c r="K263" s="133"/>
      <c r="L263" s="861"/>
      <c r="M263" s="861"/>
      <c r="O263" s="399"/>
      <c r="P263" s="399" t="s">
        <v>1353</v>
      </c>
      <c r="Q263" s="398">
        <v>0.1</v>
      </c>
      <c r="R263" s="356"/>
      <c r="S263" s="356"/>
    </row>
    <row r="264" spans="1:21" s="137" customFormat="1" ht="18.75" customHeight="1">
      <c r="B264" s="268" t="s">
        <v>624</v>
      </c>
      <c r="C264" s="268"/>
      <c r="D264" s="268"/>
      <c r="E264" s="268"/>
      <c r="F264" s="268"/>
      <c r="G264" s="268"/>
      <c r="H264" s="268"/>
      <c r="I264" s="268"/>
      <c r="J264" s="268"/>
      <c r="K264" s="268"/>
      <c r="L264" s="862"/>
      <c r="M264" s="862"/>
      <c r="O264" s="399" t="s">
        <v>1354</v>
      </c>
      <c r="P264" s="399" t="s">
        <v>1355</v>
      </c>
      <c r="Q264" s="398">
        <v>0</v>
      </c>
      <c r="R264" s="391"/>
      <c r="S264" s="146"/>
      <c r="T264" s="147"/>
      <c r="U264" s="147"/>
    </row>
    <row r="265" spans="1:21" ht="13.5" customHeight="1">
      <c r="A265" s="863"/>
      <c r="B265" s="864" t="s">
        <v>8</v>
      </c>
      <c r="C265" s="864" t="s">
        <v>580</v>
      </c>
      <c r="D265" s="866"/>
      <c r="E265" s="867"/>
      <c r="F265" s="870" t="s">
        <v>8</v>
      </c>
      <c r="G265" s="871"/>
      <c r="H265" s="872" t="s">
        <v>1357</v>
      </c>
      <c r="I265" s="872"/>
      <c r="J265" s="872"/>
      <c r="K265" s="871"/>
      <c r="L265" s="870" t="s">
        <v>1358</v>
      </c>
      <c r="M265" s="871"/>
      <c r="O265" s="399"/>
      <c r="P265" s="399"/>
      <c r="Q265" s="398"/>
      <c r="R265" s="391"/>
      <c r="S265" s="146"/>
      <c r="T265" s="147"/>
      <c r="U265" s="147"/>
    </row>
    <row r="266" spans="1:21" ht="13.5" customHeight="1">
      <c r="A266" s="863"/>
      <c r="B266" s="865"/>
      <c r="C266" s="865"/>
      <c r="D266" s="868"/>
      <c r="E266" s="869"/>
      <c r="F266" s="865"/>
      <c r="G266" s="869"/>
      <c r="H266" s="868"/>
      <c r="I266" s="868"/>
      <c r="J266" s="868"/>
      <c r="K266" s="869"/>
      <c r="L266" s="865"/>
      <c r="M266" s="869"/>
      <c r="O266" s="399"/>
      <c r="P266" s="399" t="s">
        <v>1356</v>
      </c>
      <c r="Q266" s="398">
        <v>0.05</v>
      </c>
      <c r="R266" s="391"/>
      <c r="S266" s="146"/>
      <c r="T266" s="147"/>
      <c r="U266" s="147"/>
    </row>
    <row r="267" spans="1:21" ht="15.75" customHeight="1">
      <c r="A267" s="863"/>
      <c r="B267" s="530" t="s">
        <v>1359</v>
      </c>
      <c r="C267" s="890" t="e">
        <f>INDEX(수량,A242,18)</f>
        <v>#REF!</v>
      </c>
      <c r="D267" s="891"/>
      <c r="E267" s="532" t="e">
        <f>INDEX(수량,A242,12)</f>
        <v>#REF!</v>
      </c>
      <c r="F267" s="892" t="s">
        <v>1360</v>
      </c>
      <c r="G267" s="893"/>
      <c r="H267" s="894" t="e">
        <f>INDEX(수량,A242,19)</f>
        <v>#REF!</v>
      </c>
      <c r="I267" s="895"/>
      <c r="J267" s="896"/>
      <c r="K267" s="534" t="e">
        <f>INDEX(수량,A242,13)</f>
        <v>#REF!</v>
      </c>
      <c r="L267" s="897"/>
      <c r="M267" s="898"/>
      <c r="O267" s="395"/>
      <c r="P267" s="396"/>
      <c r="Q267" s="394"/>
      <c r="R267" s="392"/>
      <c r="S267" s="146"/>
      <c r="T267" s="147"/>
      <c r="U267" s="147"/>
    </row>
    <row r="268" spans="1:21" ht="15.75" customHeight="1">
      <c r="A268" s="863"/>
      <c r="B268" s="523" t="s">
        <v>1262</v>
      </c>
      <c r="C268" s="899" t="e">
        <f>INDEX(수량,A242,21)</f>
        <v>#REF!</v>
      </c>
      <c r="D268" s="900"/>
      <c r="E268" s="533" t="e">
        <f>INDEX(수량,A242,15)</f>
        <v>#REF!</v>
      </c>
      <c r="F268" s="901" t="s">
        <v>1361</v>
      </c>
      <c r="G268" s="902"/>
      <c r="H268" s="877" t="e">
        <f>INDEX(수량,A242,22)</f>
        <v>#REF!</v>
      </c>
      <c r="I268" s="878"/>
      <c r="J268" s="879"/>
      <c r="K268" s="535" t="e">
        <f>INDEX(수량,A242,17)</f>
        <v>#REF!</v>
      </c>
      <c r="L268" s="880"/>
      <c r="M268" s="881"/>
      <c r="O268" s="393"/>
      <c r="P268" s="393"/>
      <c r="Q268" s="394"/>
      <c r="R268" s="392"/>
      <c r="S268" s="146"/>
      <c r="T268" s="147"/>
      <c r="U268" s="147"/>
    </row>
    <row r="269" spans="1:21" ht="15.75" customHeight="1" thickBot="1">
      <c r="A269" s="863"/>
      <c r="B269" s="531" t="s">
        <v>1362</v>
      </c>
      <c r="C269" s="873"/>
      <c r="D269" s="874"/>
      <c r="E269" s="529"/>
      <c r="F269" s="875" t="s">
        <v>1363</v>
      </c>
      <c r="G269" s="876"/>
      <c r="H269" s="877"/>
      <c r="I269" s="878"/>
      <c r="J269" s="879"/>
      <c r="K269" s="432"/>
      <c r="L269" s="880"/>
      <c r="M269" s="881"/>
      <c r="O269" s="439"/>
      <c r="P269" s="393"/>
      <c r="Q269" s="394"/>
      <c r="R269" s="392"/>
      <c r="S269" s="146"/>
      <c r="T269" s="147"/>
      <c r="U269" s="147"/>
    </row>
    <row r="270" spans="1:21" ht="15.75" customHeight="1" thickTop="1">
      <c r="A270" s="863"/>
      <c r="B270" s="882" t="s">
        <v>1364</v>
      </c>
      <c r="C270" s="883"/>
      <c r="D270" s="884"/>
      <c r="E270" s="885" t="e">
        <f>SUM(E267:E269,K267:K269)</f>
        <v>#REF!</v>
      </c>
      <c r="F270" s="886"/>
      <c r="G270" s="886"/>
      <c r="H270" s="886"/>
      <c r="I270" s="886"/>
      <c r="J270" s="886"/>
      <c r="K270" s="887"/>
      <c r="L270" s="888"/>
      <c r="M270" s="889"/>
      <c r="O270" s="477"/>
      <c r="P270" s="477"/>
      <c r="Q270" s="478"/>
      <c r="R270" s="392"/>
      <c r="S270" s="146"/>
      <c r="T270" s="147"/>
      <c r="U270" s="147"/>
    </row>
  </sheetData>
  <sheetProtection formatCells="0"/>
  <mergeCells count="414">
    <mergeCell ref="A1:M1"/>
    <mergeCell ref="A2:B2"/>
    <mergeCell ref="A3:B3"/>
    <mergeCell ref="C3:D3"/>
    <mergeCell ref="E3:F3"/>
    <mergeCell ref="G3:G4"/>
    <mergeCell ref="H3:I3"/>
    <mergeCell ref="J3:J4"/>
    <mergeCell ref="K3:K4"/>
    <mergeCell ref="L3:M4"/>
    <mergeCell ref="A19:A22"/>
    <mergeCell ref="L19:M22"/>
    <mergeCell ref="L23:M23"/>
    <mergeCell ref="L18:M18"/>
    <mergeCell ref="A5:A14"/>
    <mergeCell ref="L5:M5"/>
    <mergeCell ref="L6:M6"/>
    <mergeCell ref="L7:M7"/>
    <mergeCell ref="L8:M8"/>
    <mergeCell ref="L9:M9"/>
    <mergeCell ref="L10:M10"/>
    <mergeCell ref="L11:M11"/>
    <mergeCell ref="L12:M12"/>
    <mergeCell ref="L13:M13"/>
    <mergeCell ref="L30:M30"/>
    <mergeCell ref="B30:D30"/>
    <mergeCell ref="E30:K30"/>
    <mergeCell ref="L28:M28"/>
    <mergeCell ref="L29:M29"/>
    <mergeCell ref="H29:J29"/>
    <mergeCell ref="L24:M24"/>
    <mergeCell ref="A25:A30"/>
    <mergeCell ref="B25:B26"/>
    <mergeCell ref="C25:E26"/>
    <mergeCell ref="L25:M26"/>
    <mergeCell ref="L27:M27"/>
    <mergeCell ref="F25:G26"/>
    <mergeCell ref="H25:K26"/>
    <mergeCell ref="F27:G27"/>
    <mergeCell ref="F28:G28"/>
    <mergeCell ref="F29:G29"/>
    <mergeCell ref="C27:D27"/>
    <mergeCell ref="C28:D28"/>
    <mergeCell ref="C29:D29"/>
    <mergeCell ref="H27:J27"/>
    <mergeCell ref="H28:J28"/>
    <mergeCell ref="F58:G58"/>
    <mergeCell ref="H58:J58"/>
    <mergeCell ref="A31:M31"/>
    <mergeCell ref="A32:B32"/>
    <mergeCell ref="A33:B33"/>
    <mergeCell ref="C33:D33"/>
    <mergeCell ref="E33:F33"/>
    <mergeCell ref="G33:G34"/>
    <mergeCell ref="H33:I33"/>
    <mergeCell ref="L41:M41"/>
    <mergeCell ref="L42:M42"/>
    <mergeCell ref="L43:M43"/>
    <mergeCell ref="J33:J34"/>
    <mergeCell ref="K33:K34"/>
    <mergeCell ref="L33:M34"/>
    <mergeCell ref="A35:A44"/>
    <mergeCell ref="L35:M35"/>
    <mergeCell ref="L36:M36"/>
    <mergeCell ref="L37:M37"/>
    <mergeCell ref="L38:M38"/>
    <mergeCell ref="L39:M39"/>
    <mergeCell ref="L40:M40"/>
    <mergeCell ref="A61:M61"/>
    <mergeCell ref="A62:B62"/>
    <mergeCell ref="A63:B63"/>
    <mergeCell ref="C63:D63"/>
    <mergeCell ref="E63:F63"/>
    <mergeCell ref="G63:G64"/>
    <mergeCell ref="H63:I63"/>
    <mergeCell ref="J63:J64"/>
    <mergeCell ref="K63:K64"/>
    <mergeCell ref="L63:M64"/>
    <mergeCell ref="A79:A82"/>
    <mergeCell ref="L79:M82"/>
    <mergeCell ref="A65:A74"/>
    <mergeCell ref="L65:M65"/>
    <mergeCell ref="L66:M66"/>
    <mergeCell ref="L67:M67"/>
    <mergeCell ref="L68:M68"/>
    <mergeCell ref="L69:M69"/>
    <mergeCell ref="L70:M70"/>
    <mergeCell ref="L71:M71"/>
    <mergeCell ref="L72:M72"/>
    <mergeCell ref="L73:M73"/>
    <mergeCell ref="L88:M88"/>
    <mergeCell ref="L89:M89"/>
    <mergeCell ref="C88:D88"/>
    <mergeCell ref="F88:G88"/>
    <mergeCell ref="H88:J88"/>
    <mergeCell ref="C89:D89"/>
    <mergeCell ref="L87:M87"/>
    <mergeCell ref="H87:J87"/>
    <mergeCell ref="L78:M78"/>
    <mergeCell ref="F89:G89"/>
    <mergeCell ref="H89:J89"/>
    <mergeCell ref="L99:M99"/>
    <mergeCell ref="L100:M100"/>
    <mergeCell ref="L90:M90"/>
    <mergeCell ref="A91:M91"/>
    <mergeCell ref="A92:B92"/>
    <mergeCell ref="A93:B93"/>
    <mergeCell ref="C93:D93"/>
    <mergeCell ref="E93:F93"/>
    <mergeCell ref="G93:G94"/>
    <mergeCell ref="H93:I93"/>
    <mergeCell ref="B90:D90"/>
    <mergeCell ref="E90:K90"/>
    <mergeCell ref="K123:K124"/>
    <mergeCell ref="L123:M124"/>
    <mergeCell ref="L119:M119"/>
    <mergeCell ref="L120:M120"/>
    <mergeCell ref="C119:D119"/>
    <mergeCell ref="F119:G119"/>
    <mergeCell ref="H119:J119"/>
    <mergeCell ref="B120:D120"/>
    <mergeCell ref="L117:M117"/>
    <mergeCell ref="L118:M118"/>
    <mergeCell ref="H117:J117"/>
    <mergeCell ref="C118:D118"/>
    <mergeCell ref="F118:G118"/>
    <mergeCell ref="H118:J118"/>
    <mergeCell ref="E120:K120"/>
    <mergeCell ref="A121:M121"/>
    <mergeCell ref="A122:B122"/>
    <mergeCell ref="A123:B123"/>
    <mergeCell ref="C123:D123"/>
    <mergeCell ref="E123:F123"/>
    <mergeCell ref="G123:G124"/>
    <mergeCell ref="H123:I123"/>
    <mergeCell ref="J123:J124"/>
    <mergeCell ref="L148:M148"/>
    <mergeCell ref="L149:M149"/>
    <mergeCell ref="F148:G148"/>
    <mergeCell ref="H148:J148"/>
    <mergeCell ref="C149:D149"/>
    <mergeCell ref="F149:G149"/>
    <mergeCell ref="L147:M147"/>
    <mergeCell ref="A125:A134"/>
    <mergeCell ref="L125:M125"/>
    <mergeCell ref="L126:M126"/>
    <mergeCell ref="L127:M127"/>
    <mergeCell ref="L128:M128"/>
    <mergeCell ref="L129:M129"/>
    <mergeCell ref="L130:M130"/>
    <mergeCell ref="L131:M131"/>
    <mergeCell ref="L132:M132"/>
    <mergeCell ref="L133:M133"/>
    <mergeCell ref="L138:M138"/>
    <mergeCell ref="A139:A142"/>
    <mergeCell ref="L139:M142"/>
    <mergeCell ref="L143:M143"/>
    <mergeCell ref="L144:M144"/>
    <mergeCell ref="H149:J149"/>
    <mergeCell ref="L159:M159"/>
    <mergeCell ref="L160:M160"/>
    <mergeCell ref="L150:M150"/>
    <mergeCell ref="A151:M151"/>
    <mergeCell ref="A152:B152"/>
    <mergeCell ref="A153:B153"/>
    <mergeCell ref="C153:D153"/>
    <mergeCell ref="E153:F153"/>
    <mergeCell ref="G153:G154"/>
    <mergeCell ref="H153:I153"/>
    <mergeCell ref="B150:D150"/>
    <mergeCell ref="E150:K150"/>
    <mergeCell ref="C59:D59"/>
    <mergeCell ref="F59:G59"/>
    <mergeCell ref="H59:J59"/>
    <mergeCell ref="B60:D60"/>
    <mergeCell ref="E60:K60"/>
    <mergeCell ref="L48:M48"/>
    <mergeCell ref="A49:A52"/>
    <mergeCell ref="L49:M52"/>
    <mergeCell ref="L53:M53"/>
    <mergeCell ref="L54:M54"/>
    <mergeCell ref="A55:A60"/>
    <mergeCell ref="B55:B56"/>
    <mergeCell ref="C55:E56"/>
    <mergeCell ref="F55:G56"/>
    <mergeCell ref="H55:K56"/>
    <mergeCell ref="L59:M59"/>
    <mergeCell ref="L60:M60"/>
    <mergeCell ref="L57:M57"/>
    <mergeCell ref="L58:M58"/>
    <mergeCell ref="C57:D57"/>
    <mergeCell ref="F57:G57"/>
    <mergeCell ref="H57:J57"/>
    <mergeCell ref="C58:D58"/>
    <mergeCell ref="L55:M56"/>
    <mergeCell ref="L108:M108"/>
    <mergeCell ref="A109:A112"/>
    <mergeCell ref="L109:M112"/>
    <mergeCell ref="L83:M83"/>
    <mergeCell ref="L84:M84"/>
    <mergeCell ref="A85:A90"/>
    <mergeCell ref="B85:B86"/>
    <mergeCell ref="C85:E86"/>
    <mergeCell ref="F85:G86"/>
    <mergeCell ref="H85:K86"/>
    <mergeCell ref="L85:M86"/>
    <mergeCell ref="C87:D87"/>
    <mergeCell ref="F87:G87"/>
    <mergeCell ref="L101:M101"/>
    <mergeCell ref="L102:M102"/>
    <mergeCell ref="L103:M103"/>
    <mergeCell ref="J93:J94"/>
    <mergeCell ref="K93:K94"/>
    <mergeCell ref="L93:M94"/>
    <mergeCell ref="A95:A104"/>
    <mergeCell ref="L95:M95"/>
    <mergeCell ref="L96:M96"/>
    <mergeCell ref="L97:M97"/>
    <mergeCell ref="L98:M98"/>
    <mergeCell ref="L113:M113"/>
    <mergeCell ref="L114:M114"/>
    <mergeCell ref="A115:A120"/>
    <mergeCell ref="B115:B116"/>
    <mergeCell ref="C115:E116"/>
    <mergeCell ref="F115:G116"/>
    <mergeCell ref="H115:K116"/>
    <mergeCell ref="L115:M116"/>
    <mergeCell ref="C117:D117"/>
    <mergeCell ref="F117:G117"/>
    <mergeCell ref="L168:M168"/>
    <mergeCell ref="A169:A172"/>
    <mergeCell ref="L169:M172"/>
    <mergeCell ref="A145:A150"/>
    <mergeCell ref="B145:B146"/>
    <mergeCell ref="C145:E146"/>
    <mergeCell ref="F145:G146"/>
    <mergeCell ref="H145:K146"/>
    <mergeCell ref="L145:M146"/>
    <mergeCell ref="C147:D147"/>
    <mergeCell ref="F147:G147"/>
    <mergeCell ref="H147:J147"/>
    <mergeCell ref="C148:D148"/>
    <mergeCell ref="L161:M161"/>
    <mergeCell ref="L162:M162"/>
    <mergeCell ref="L163:M163"/>
    <mergeCell ref="J153:J154"/>
    <mergeCell ref="K153:K154"/>
    <mergeCell ref="L153:M154"/>
    <mergeCell ref="A155:A164"/>
    <mergeCell ref="L155:M155"/>
    <mergeCell ref="L156:M156"/>
    <mergeCell ref="L157:M157"/>
    <mergeCell ref="L158:M158"/>
    <mergeCell ref="L173:M173"/>
    <mergeCell ref="L174:M174"/>
    <mergeCell ref="A175:A180"/>
    <mergeCell ref="B175:B176"/>
    <mergeCell ref="C175:E176"/>
    <mergeCell ref="F175:G176"/>
    <mergeCell ref="H175:K176"/>
    <mergeCell ref="L175:M176"/>
    <mergeCell ref="C177:D177"/>
    <mergeCell ref="F177:G177"/>
    <mergeCell ref="L179:M179"/>
    <mergeCell ref="L180:M180"/>
    <mergeCell ref="C179:D179"/>
    <mergeCell ref="F179:G179"/>
    <mergeCell ref="H179:J179"/>
    <mergeCell ref="B180:D180"/>
    <mergeCell ref="L177:M177"/>
    <mergeCell ref="L178:M178"/>
    <mergeCell ref="H177:J177"/>
    <mergeCell ref="C178:D178"/>
    <mergeCell ref="F178:G178"/>
    <mergeCell ref="H178:J178"/>
    <mergeCell ref="E180:K180"/>
    <mergeCell ref="A181:M181"/>
    <mergeCell ref="A182:B182"/>
    <mergeCell ref="A183:B183"/>
    <mergeCell ref="C183:D183"/>
    <mergeCell ref="E183:F183"/>
    <mergeCell ref="G183:G184"/>
    <mergeCell ref="H183:I183"/>
    <mergeCell ref="J183:J184"/>
    <mergeCell ref="K183:K184"/>
    <mergeCell ref="L193:M193"/>
    <mergeCell ref="L198:M198"/>
    <mergeCell ref="A199:A202"/>
    <mergeCell ref="L199:M202"/>
    <mergeCell ref="L203:M203"/>
    <mergeCell ref="L204:M204"/>
    <mergeCell ref="L183:M184"/>
    <mergeCell ref="A185:A194"/>
    <mergeCell ref="L185:M185"/>
    <mergeCell ref="L186:M186"/>
    <mergeCell ref="L187:M187"/>
    <mergeCell ref="L188:M188"/>
    <mergeCell ref="L189:M189"/>
    <mergeCell ref="L190:M190"/>
    <mergeCell ref="L191:M191"/>
    <mergeCell ref="L192:M192"/>
    <mergeCell ref="C208:D208"/>
    <mergeCell ref="F208:G208"/>
    <mergeCell ref="H208:J208"/>
    <mergeCell ref="L208:M208"/>
    <mergeCell ref="C209:D209"/>
    <mergeCell ref="F209:G209"/>
    <mergeCell ref="H209:J209"/>
    <mergeCell ref="L209:M209"/>
    <mergeCell ref="A205:A210"/>
    <mergeCell ref="B205:B206"/>
    <mergeCell ref="C205:E206"/>
    <mergeCell ref="F205:G206"/>
    <mergeCell ref="H205:K206"/>
    <mergeCell ref="L205:M206"/>
    <mergeCell ref="C207:D207"/>
    <mergeCell ref="F207:G207"/>
    <mergeCell ref="H207:J207"/>
    <mergeCell ref="L207:M207"/>
    <mergeCell ref="B210:D210"/>
    <mergeCell ref="E210:K210"/>
    <mergeCell ref="L210:M210"/>
    <mergeCell ref="A211:M211"/>
    <mergeCell ref="A212:B212"/>
    <mergeCell ref="A213:B213"/>
    <mergeCell ref="C213:D213"/>
    <mergeCell ref="E213:F213"/>
    <mergeCell ref="G213:G214"/>
    <mergeCell ref="H213:I213"/>
    <mergeCell ref="L221:M221"/>
    <mergeCell ref="L222:M222"/>
    <mergeCell ref="L238:M238"/>
    <mergeCell ref="L223:M223"/>
    <mergeCell ref="L228:M228"/>
    <mergeCell ref="A229:A232"/>
    <mergeCell ref="L229:M232"/>
    <mergeCell ref="J213:J214"/>
    <mergeCell ref="K213:K214"/>
    <mergeCell ref="L213:M214"/>
    <mergeCell ref="A215:A224"/>
    <mergeCell ref="L215:M215"/>
    <mergeCell ref="L216:M216"/>
    <mergeCell ref="L217:M217"/>
    <mergeCell ref="L218:M218"/>
    <mergeCell ref="L219:M219"/>
    <mergeCell ref="L220:M220"/>
    <mergeCell ref="L258:M258"/>
    <mergeCell ref="A259:A262"/>
    <mergeCell ref="L233:M233"/>
    <mergeCell ref="L234:M234"/>
    <mergeCell ref="A235:A240"/>
    <mergeCell ref="B235:B236"/>
    <mergeCell ref="C235:E236"/>
    <mergeCell ref="F235:G236"/>
    <mergeCell ref="H235:K236"/>
    <mergeCell ref="L235:M236"/>
    <mergeCell ref="C237:D237"/>
    <mergeCell ref="F237:G237"/>
    <mergeCell ref="C239:D239"/>
    <mergeCell ref="F239:G239"/>
    <mergeCell ref="H239:J239"/>
    <mergeCell ref="L239:M239"/>
    <mergeCell ref="B240:D240"/>
    <mergeCell ref="E240:K240"/>
    <mergeCell ref="L240:M240"/>
    <mergeCell ref="H237:J237"/>
    <mergeCell ref="L237:M237"/>
    <mergeCell ref="C238:D238"/>
    <mergeCell ref="F238:G238"/>
    <mergeCell ref="H238:J238"/>
    <mergeCell ref="A245:A254"/>
    <mergeCell ref="L245:M245"/>
    <mergeCell ref="L246:M246"/>
    <mergeCell ref="L247:M247"/>
    <mergeCell ref="L248:M248"/>
    <mergeCell ref="L249:M249"/>
    <mergeCell ref="L250:M250"/>
    <mergeCell ref="L251:M251"/>
    <mergeCell ref="L252:M252"/>
    <mergeCell ref="L253:M253"/>
    <mergeCell ref="A241:M241"/>
    <mergeCell ref="A242:B242"/>
    <mergeCell ref="A243:B243"/>
    <mergeCell ref="C243:D243"/>
    <mergeCell ref="E243:F243"/>
    <mergeCell ref="G243:G244"/>
    <mergeCell ref="H243:I243"/>
    <mergeCell ref="J243:J244"/>
    <mergeCell ref="K243:K244"/>
    <mergeCell ref="L243:M244"/>
    <mergeCell ref="L259:M262"/>
    <mergeCell ref="L263:M263"/>
    <mergeCell ref="L264:M264"/>
    <mergeCell ref="A265:A270"/>
    <mergeCell ref="B265:B266"/>
    <mergeCell ref="C265:E266"/>
    <mergeCell ref="F265:G266"/>
    <mergeCell ref="H265:K266"/>
    <mergeCell ref="C269:D269"/>
    <mergeCell ref="F269:G269"/>
    <mergeCell ref="H269:J269"/>
    <mergeCell ref="L269:M269"/>
    <mergeCell ref="B270:D270"/>
    <mergeCell ref="E270:K270"/>
    <mergeCell ref="L270:M270"/>
    <mergeCell ref="L265:M266"/>
    <mergeCell ref="C267:D267"/>
    <mergeCell ref="F267:G267"/>
    <mergeCell ref="H267:J267"/>
    <mergeCell ref="L267:M267"/>
    <mergeCell ref="C268:D268"/>
    <mergeCell ref="F268:G268"/>
    <mergeCell ref="H268:J268"/>
    <mergeCell ref="L268:M268"/>
  </mergeCells>
  <phoneticPr fontId="1" type="noConversion"/>
  <pageMargins left="0.70866141732283472" right="0.70866141732283472" top="0.59055118110236227" bottom="0.55118110236220474" header="0.31496062992125984" footer="0.31496062992125984"/>
  <pageSetup paperSize="9" orientation="landscape" r:id="rId1"/>
  <headerFooter alignWithMargins="0">
    <oddHeader>&amp;R&amp;A</oddHeader>
  </headerFooter>
  <legacy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N78"/>
  <sheetViews>
    <sheetView view="pageBreakPreview" zoomScaleNormal="100" zoomScaleSheetLayoutView="100" workbookViewId="0">
      <selection activeCell="H7" sqref="H7"/>
    </sheetView>
  </sheetViews>
  <sheetFormatPr defaultRowHeight="16.5"/>
  <cols>
    <col min="1" max="1" width="16" style="422" customWidth="1"/>
    <col min="2" max="2" width="6.5" customWidth="1"/>
    <col min="3" max="5" width="6.25" customWidth="1"/>
    <col min="6" max="6" width="19.375" style="420" customWidth="1"/>
    <col min="7" max="7" width="8.125" style="413" customWidth="1"/>
    <col min="8" max="8" width="5.125" customWidth="1"/>
    <col min="9" max="10" width="12.625" customWidth="1"/>
    <col min="11" max="11" width="10" customWidth="1"/>
    <col min="12" max="12" width="9.375" customWidth="1"/>
  </cols>
  <sheetData>
    <row r="1" spans="1:14" ht="16.5" customHeight="1">
      <c r="A1" s="952" t="s">
        <v>1273</v>
      </c>
      <c r="B1" s="952"/>
      <c r="C1" s="952"/>
      <c r="D1" s="952"/>
      <c r="E1" s="952"/>
      <c r="F1" s="952"/>
      <c r="G1" s="952"/>
      <c r="H1" s="952"/>
      <c r="I1" s="952"/>
      <c r="J1" s="952"/>
      <c r="K1" s="952"/>
      <c r="L1" s="952"/>
      <c r="M1" s="952"/>
    </row>
    <row r="2" spans="1:14" ht="12.75" customHeight="1">
      <c r="A2" s="952"/>
      <c r="B2" s="952"/>
      <c r="C2" s="952"/>
      <c r="D2" s="952"/>
      <c r="E2" s="952"/>
      <c r="F2" s="952"/>
      <c r="G2" s="952"/>
      <c r="H2" s="952"/>
      <c r="I2" s="952"/>
      <c r="J2" s="952"/>
      <c r="K2" s="952"/>
      <c r="L2" s="952"/>
      <c r="M2" s="952"/>
    </row>
    <row r="3" spans="1:14" ht="6" customHeight="1">
      <c r="B3" s="361"/>
      <c r="C3" s="361"/>
      <c r="D3" s="361"/>
      <c r="E3" s="361"/>
      <c r="F3" s="417"/>
      <c r="G3" s="410"/>
      <c r="H3" s="361"/>
      <c r="I3" s="361"/>
      <c r="J3" s="361"/>
      <c r="K3" s="361"/>
      <c r="L3" s="361"/>
    </row>
    <row r="4" spans="1:14" ht="22.5" customHeight="1">
      <c r="A4" s="362" t="s">
        <v>1242</v>
      </c>
      <c r="B4" s="362" t="e">
        <f>#REF!</f>
        <v>#REF!</v>
      </c>
      <c r="C4" s="362"/>
      <c r="D4" s="362"/>
      <c r="E4" s="362"/>
      <c r="F4" s="362"/>
      <c r="G4" s="362"/>
      <c r="H4" s="362"/>
      <c r="I4" s="362"/>
      <c r="J4" s="362"/>
      <c r="K4" s="362"/>
      <c r="L4" s="362"/>
    </row>
    <row r="5" spans="1:14" ht="18.75" customHeight="1">
      <c r="A5" s="946" t="s">
        <v>1272</v>
      </c>
      <c r="B5" s="948" t="s">
        <v>1277</v>
      </c>
      <c r="C5" s="948"/>
      <c r="D5" s="948"/>
      <c r="E5" s="948"/>
      <c r="F5" s="948"/>
      <c r="G5" s="953" t="s">
        <v>1274</v>
      </c>
      <c r="H5" s="948" t="s">
        <v>1278</v>
      </c>
      <c r="I5" s="948"/>
      <c r="J5" s="948"/>
      <c r="K5" s="948"/>
      <c r="L5" s="949"/>
    </row>
    <row r="6" spans="1:14" ht="18.75" customHeight="1">
      <c r="A6" s="938"/>
      <c r="B6" s="407" t="s">
        <v>1</v>
      </c>
      <c r="C6" s="407" t="s">
        <v>1266</v>
      </c>
      <c r="D6" s="407" t="s">
        <v>1243</v>
      </c>
      <c r="E6" s="407" t="s">
        <v>1152</v>
      </c>
      <c r="F6" s="407" t="s">
        <v>1154</v>
      </c>
      <c r="G6" s="951"/>
      <c r="H6" s="407" t="s">
        <v>1275</v>
      </c>
      <c r="I6" s="407" t="s">
        <v>1267</v>
      </c>
      <c r="J6" s="407" t="s">
        <v>1268</v>
      </c>
      <c r="K6" s="421" t="s">
        <v>1283</v>
      </c>
      <c r="L6" s="381" t="s">
        <v>1276</v>
      </c>
    </row>
    <row r="7" spans="1:14" ht="21.95" customHeight="1">
      <c r="A7" s="947" t="s">
        <v>1280</v>
      </c>
      <c r="B7" s="945" t="e">
        <f>#REF!</f>
        <v>#REF!</v>
      </c>
      <c r="C7" s="383" t="s">
        <v>1269</v>
      </c>
      <c r="D7" s="383" t="s">
        <v>1246</v>
      </c>
      <c r="E7" s="383" t="s">
        <v>1247</v>
      </c>
      <c r="F7" s="383" t="e">
        <f>#REF!</f>
        <v>#REF!</v>
      </c>
      <c r="G7" s="934" t="e">
        <f>#REF!</f>
        <v>#REF!</v>
      </c>
      <c r="H7" s="383" t="e">
        <f>#REF!</f>
        <v>#REF!</v>
      </c>
      <c r="I7" s="383" t="e">
        <f>#REF!</f>
        <v>#REF!</v>
      </c>
      <c r="J7" s="383" t="e">
        <f>#REF!</f>
        <v>#REF!</v>
      </c>
      <c r="K7" s="383" t="e">
        <f>L7/10000</f>
        <v>#REF!</v>
      </c>
      <c r="L7" s="414" t="e">
        <f>#REF!</f>
        <v>#REF!</v>
      </c>
      <c r="N7" s="145"/>
    </row>
    <row r="8" spans="1:14" ht="21.95" customHeight="1">
      <c r="A8" s="936"/>
      <c r="B8" s="942"/>
      <c r="C8" s="406" t="s">
        <v>1269</v>
      </c>
      <c r="D8" s="383" t="s">
        <v>1246</v>
      </c>
      <c r="E8" s="383" t="s">
        <v>1247</v>
      </c>
      <c r="F8" s="406" t="e">
        <f>#REF!</f>
        <v>#REF!</v>
      </c>
      <c r="G8" s="931"/>
      <c r="H8" s="406" t="e">
        <f>#REF!</f>
        <v>#REF!</v>
      </c>
      <c r="I8" s="406" t="e">
        <f>#REF!</f>
        <v>#REF!</v>
      </c>
      <c r="J8" s="406" t="e">
        <f>#REF!</f>
        <v>#REF!</v>
      </c>
      <c r="K8" s="406" t="e">
        <f t="shared" ref="K8:K46" si="0">L8/10000</f>
        <v>#REF!</v>
      </c>
      <c r="L8" s="370" t="e">
        <f>#REF!</f>
        <v>#REF!</v>
      </c>
    </row>
    <row r="9" spans="1:14" ht="21.95" customHeight="1">
      <c r="A9" s="936"/>
      <c r="B9" s="942"/>
      <c r="C9" s="406" t="s">
        <v>1269</v>
      </c>
      <c r="D9" s="383" t="s">
        <v>1246</v>
      </c>
      <c r="E9" s="383" t="s">
        <v>1247</v>
      </c>
      <c r="F9" s="406" t="e">
        <f>#REF!</f>
        <v>#REF!</v>
      </c>
      <c r="G9" s="931"/>
      <c r="H9" s="406" t="e">
        <f>#REF!</f>
        <v>#REF!</v>
      </c>
      <c r="I9" s="406" t="e">
        <f>#REF!</f>
        <v>#REF!</v>
      </c>
      <c r="J9" s="406" t="e">
        <f>#REF!</f>
        <v>#REF!</v>
      </c>
      <c r="K9" s="406" t="e">
        <f t="shared" si="0"/>
        <v>#REF!</v>
      </c>
      <c r="L9" s="370" t="e">
        <f>#REF!</f>
        <v>#REF!</v>
      </c>
    </row>
    <row r="10" spans="1:14" ht="21.95" customHeight="1">
      <c r="A10" s="936"/>
      <c r="B10" s="942"/>
      <c r="C10" s="406" t="s">
        <v>1269</v>
      </c>
      <c r="D10" s="383" t="s">
        <v>1246</v>
      </c>
      <c r="E10" s="383" t="s">
        <v>1247</v>
      </c>
      <c r="F10" s="406" t="e">
        <f>#REF!</f>
        <v>#REF!</v>
      </c>
      <c r="G10" s="931"/>
      <c r="H10" s="406" t="e">
        <f>#REF!</f>
        <v>#REF!</v>
      </c>
      <c r="I10" s="406" t="e">
        <f>#REF!</f>
        <v>#REF!</v>
      </c>
      <c r="J10" s="406" t="e">
        <f>#REF!</f>
        <v>#REF!</v>
      </c>
      <c r="K10" s="406" t="e">
        <f t="shared" si="0"/>
        <v>#REF!</v>
      </c>
      <c r="L10" s="370" t="e">
        <f>#REF!</f>
        <v>#REF!</v>
      </c>
    </row>
    <row r="11" spans="1:14" ht="21.95" customHeight="1">
      <c r="A11" s="936"/>
      <c r="B11" s="941"/>
      <c r="C11" s="406" t="s">
        <v>1269</v>
      </c>
      <c r="D11" s="383" t="s">
        <v>1246</v>
      </c>
      <c r="E11" s="383" t="s">
        <v>1247</v>
      </c>
      <c r="F11" s="406" t="e">
        <f>#REF!</f>
        <v>#REF!</v>
      </c>
      <c r="G11" s="932"/>
      <c r="H11" s="406" t="e">
        <f>#REF!</f>
        <v>#REF!</v>
      </c>
      <c r="I11" s="406" t="e">
        <f>#REF!</f>
        <v>#REF!</v>
      </c>
      <c r="J11" s="406" t="e">
        <f>#REF!</f>
        <v>#REF!</v>
      </c>
      <c r="K11" s="406" t="e">
        <f t="shared" si="0"/>
        <v>#REF!</v>
      </c>
      <c r="L11" s="370" t="e">
        <f>#REF!</f>
        <v>#REF!</v>
      </c>
    </row>
    <row r="12" spans="1:14" ht="21.95" customHeight="1">
      <c r="A12" s="937"/>
      <c r="B12" s="944" t="s">
        <v>1270</v>
      </c>
      <c r="C12" s="944"/>
      <c r="D12" s="944"/>
      <c r="E12" s="944"/>
      <c r="F12" s="944"/>
      <c r="G12" s="425" t="e">
        <f>SUM(G7)</f>
        <v>#REF!</v>
      </c>
      <c r="H12" s="426"/>
      <c r="I12" s="426"/>
      <c r="J12" s="426"/>
      <c r="K12" s="426" t="e">
        <f>SUM(K7:K11)</f>
        <v>#REF!</v>
      </c>
      <c r="L12" s="427"/>
    </row>
    <row r="13" spans="1:14" ht="21.95" customHeight="1">
      <c r="A13" s="935" t="s">
        <v>1281</v>
      </c>
      <c r="B13" s="940" t="e">
        <f>#REF!</f>
        <v>#REF!</v>
      </c>
      <c r="C13" s="406" t="s">
        <v>1269</v>
      </c>
      <c r="D13" s="406" t="s">
        <v>1246</v>
      </c>
      <c r="E13" s="406" t="s">
        <v>1248</v>
      </c>
      <c r="F13" s="406" t="e">
        <f>#REF!</f>
        <v>#REF!</v>
      </c>
      <c r="G13" s="933" t="e">
        <f>#REF!</f>
        <v>#REF!</v>
      </c>
      <c r="H13" s="406" t="e">
        <f>#REF!</f>
        <v>#REF!</v>
      </c>
      <c r="I13" s="406" t="e">
        <f>#REF!</f>
        <v>#REF!</v>
      </c>
      <c r="J13" s="406" t="e">
        <f>#REF!</f>
        <v>#REF!</v>
      </c>
      <c r="K13" s="406" t="e">
        <f t="shared" si="0"/>
        <v>#REF!</v>
      </c>
      <c r="L13" s="370" t="e">
        <f>#REF!</f>
        <v>#REF!</v>
      </c>
    </row>
    <row r="14" spans="1:14" ht="21.95" customHeight="1">
      <c r="A14" s="936"/>
      <c r="B14" s="942"/>
      <c r="C14" s="406" t="s">
        <v>1269</v>
      </c>
      <c r="D14" s="406" t="s">
        <v>1246</v>
      </c>
      <c r="E14" s="406" t="s">
        <v>1248</v>
      </c>
      <c r="F14" s="406" t="e">
        <f>#REF!</f>
        <v>#REF!</v>
      </c>
      <c r="G14" s="931"/>
      <c r="H14" s="406" t="e">
        <f>#REF!</f>
        <v>#REF!</v>
      </c>
      <c r="I14" s="406" t="e">
        <f>#REF!</f>
        <v>#REF!</v>
      </c>
      <c r="J14" s="406" t="e">
        <f>#REF!</f>
        <v>#REF!</v>
      </c>
      <c r="K14" s="406" t="e">
        <f t="shared" si="0"/>
        <v>#REF!</v>
      </c>
      <c r="L14" s="370" t="e">
        <f>#REF!</f>
        <v>#REF!</v>
      </c>
    </row>
    <row r="15" spans="1:14" ht="21.95" customHeight="1">
      <c r="A15" s="936"/>
      <c r="B15" s="941"/>
      <c r="C15" s="406" t="s">
        <v>1269</v>
      </c>
      <c r="D15" s="406" t="s">
        <v>1246</v>
      </c>
      <c r="E15" s="406" t="s">
        <v>1248</v>
      </c>
      <c r="F15" s="406" t="e">
        <f>#REF!</f>
        <v>#REF!</v>
      </c>
      <c r="G15" s="932"/>
      <c r="H15" s="406" t="e">
        <f>#REF!</f>
        <v>#REF!</v>
      </c>
      <c r="I15" s="406" t="e">
        <f>#REF!</f>
        <v>#REF!</v>
      </c>
      <c r="J15" s="406" t="e">
        <f>#REF!</f>
        <v>#REF!</v>
      </c>
      <c r="K15" s="406" t="e">
        <f t="shared" si="0"/>
        <v>#REF!</v>
      </c>
      <c r="L15" s="370" t="e">
        <f>#REF!</f>
        <v>#REF!</v>
      </c>
    </row>
    <row r="16" spans="1:14" ht="21.95" customHeight="1">
      <c r="A16" s="937"/>
      <c r="B16" s="944" t="s">
        <v>1270</v>
      </c>
      <c r="C16" s="944"/>
      <c r="D16" s="944"/>
      <c r="E16" s="944"/>
      <c r="F16" s="944"/>
      <c r="G16" s="425" t="e">
        <f>SUM(G13)</f>
        <v>#REF!</v>
      </c>
      <c r="H16" s="426"/>
      <c r="I16" s="426"/>
      <c r="J16" s="426"/>
      <c r="K16" s="426" t="e">
        <f>SUM(K13:K15)</f>
        <v>#REF!</v>
      </c>
      <c r="L16" s="427"/>
    </row>
    <row r="17" spans="1:12" ht="21.95" customHeight="1">
      <c r="A17" s="935" t="s">
        <v>1281</v>
      </c>
      <c r="B17" s="940" t="e">
        <f>#REF!</f>
        <v>#REF!</v>
      </c>
      <c r="C17" s="406" t="s">
        <v>1269</v>
      </c>
      <c r="D17" s="406" t="s">
        <v>1246</v>
      </c>
      <c r="E17" s="406" t="s">
        <v>1249</v>
      </c>
      <c r="F17" s="406" t="e">
        <f>#REF!</f>
        <v>#REF!</v>
      </c>
      <c r="G17" s="933" t="e">
        <f>#REF!</f>
        <v>#REF!</v>
      </c>
      <c r="H17" s="406" t="e">
        <f>#REF!</f>
        <v>#REF!</v>
      </c>
      <c r="I17" s="406" t="e">
        <f>#REF!</f>
        <v>#REF!</v>
      </c>
      <c r="J17" s="406" t="e">
        <f>#REF!</f>
        <v>#REF!</v>
      </c>
      <c r="K17" s="406" t="e">
        <f t="shared" si="0"/>
        <v>#REF!</v>
      </c>
      <c r="L17" s="370" t="e">
        <f>#REF!</f>
        <v>#REF!</v>
      </c>
    </row>
    <row r="18" spans="1:12" ht="21.95" customHeight="1">
      <c r="A18" s="936"/>
      <c r="B18" s="942"/>
      <c r="C18" s="406" t="s">
        <v>1269</v>
      </c>
      <c r="D18" s="406" t="s">
        <v>1246</v>
      </c>
      <c r="E18" s="406" t="s">
        <v>1249</v>
      </c>
      <c r="F18" s="406" t="e">
        <f>#REF!</f>
        <v>#REF!</v>
      </c>
      <c r="G18" s="931"/>
      <c r="H18" s="406" t="e">
        <f>#REF!</f>
        <v>#REF!</v>
      </c>
      <c r="I18" s="406" t="e">
        <f>#REF!</f>
        <v>#REF!</v>
      </c>
      <c r="J18" s="406" t="e">
        <f>#REF!</f>
        <v>#REF!</v>
      </c>
      <c r="K18" s="406" t="e">
        <f t="shared" si="0"/>
        <v>#REF!</v>
      </c>
      <c r="L18" s="370" t="e">
        <f>#REF!</f>
        <v>#REF!</v>
      </c>
    </row>
    <row r="19" spans="1:12" ht="21.95" customHeight="1">
      <c r="A19" s="936"/>
      <c r="B19" s="942"/>
      <c r="C19" s="406" t="s">
        <v>1269</v>
      </c>
      <c r="D19" s="406" t="s">
        <v>1246</v>
      </c>
      <c r="E19" s="406" t="s">
        <v>1249</v>
      </c>
      <c r="F19" s="406" t="e">
        <f>#REF!</f>
        <v>#REF!</v>
      </c>
      <c r="G19" s="931"/>
      <c r="H19" s="406" t="e">
        <f>#REF!</f>
        <v>#REF!</v>
      </c>
      <c r="I19" s="406" t="e">
        <f>#REF!</f>
        <v>#REF!</v>
      </c>
      <c r="J19" s="406" t="e">
        <f>#REF!</f>
        <v>#REF!</v>
      </c>
      <c r="K19" s="406" t="e">
        <f t="shared" si="0"/>
        <v>#REF!</v>
      </c>
      <c r="L19" s="370" t="e">
        <f>#REF!</f>
        <v>#REF!</v>
      </c>
    </row>
    <row r="20" spans="1:12" ht="21.95" customHeight="1">
      <c r="A20" s="936"/>
      <c r="B20" s="942"/>
      <c r="C20" s="406" t="s">
        <v>1269</v>
      </c>
      <c r="D20" s="406" t="s">
        <v>1246</v>
      </c>
      <c r="E20" s="406" t="s">
        <v>1249</v>
      </c>
      <c r="F20" s="406" t="e">
        <f>#REF!</f>
        <v>#REF!</v>
      </c>
      <c r="G20" s="931"/>
      <c r="H20" s="406" t="e">
        <f>#REF!</f>
        <v>#REF!</v>
      </c>
      <c r="I20" s="406" t="e">
        <f>#REF!</f>
        <v>#REF!</v>
      </c>
      <c r="J20" s="406" t="e">
        <f>#REF!</f>
        <v>#REF!</v>
      </c>
      <c r="K20" s="406" t="e">
        <f t="shared" si="0"/>
        <v>#REF!</v>
      </c>
      <c r="L20" s="370" t="e">
        <f>#REF!</f>
        <v>#REF!</v>
      </c>
    </row>
    <row r="21" spans="1:12" ht="21.95" customHeight="1">
      <c r="A21" s="936"/>
      <c r="B21" s="941"/>
      <c r="C21" s="406" t="s">
        <v>1269</v>
      </c>
      <c r="D21" s="406" t="s">
        <v>1246</v>
      </c>
      <c r="E21" s="406" t="s">
        <v>1249</v>
      </c>
      <c r="F21" s="406" t="e">
        <f>#REF!</f>
        <v>#REF!</v>
      </c>
      <c r="G21" s="932"/>
      <c r="H21" s="406" t="e">
        <f>#REF!</f>
        <v>#REF!</v>
      </c>
      <c r="I21" s="406" t="e">
        <f>#REF!</f>
        <v>#REF!</v>
      </c>
      <c r="J21" s="406" t="e">
        <f>#REF!</f>
        <v>#REF!</v>
      </c>
      <c r="K21" s="406" t="e">
        <f t="shared" si="0"/>
        <v>#REF!</v>
      </c>
      <c r="L21" s="370" t="e">
        <f>#REF!</f>
        <v>#REF!</v>
      </c>
    </row>
    <row r="22" spans="1:12" ht="21.95" customHeight="1">
      <c r="A22" s="938"/>
      <c r="B22" s="943" t="s">
        <v>1270</v>
      </c>
      <c r="C22" s="943"/>
      <c r="D22" s="943"/>
      <c r="E22" s="943"/>
      <c r="F22" s="943"/>
      <c r="G22" s="428" t="e">
        <f>SUM(G17:G21)</f>
        <v>#REF!</v>
      </c>
      <c r="H22" s="429"/>
      <c r="I22" s="429"/>
      <c r="J22" s="429"/>
      <c r="K22" s="429" t="e">
        <f>SUM(K17:K21)</f>
        <v>#REF!</v>
      </c>
      <c r="L22" s="430"/>
    </row>
    <row r="23" spans="1:12" ht="22.5" customHeight="1">
      <c r="A23" s="947" t="s">
        <v>1281</v>
      </c>
      <c r="B23" s="945" t="e">
        <f>#REF!</f>
        <v>#REF!</v>
      </c>
      <c r="C23" s="409" t="s">
        <v>1269</v>
      </c>
      <c r="D23" s="409" t="s">
        <v>1250</v>
      </c>
      <c r="E23" s="409" t="s">
        <v>1252</v>
      </c>
      <c r="F23" s="409" t="e">
        <f>#REF!</f>
        <v>#REF!</v>
      </c>
      <c r="G23" s="934" t="e">
        <f>#REF!</f>
        <v>#REF!</v>
      </c>
      <c r="H23" s="409" t="e">
        <f>#REF!</f>
        <v>#REF!</v>
      </c>
      <c r="I23" s="409" t="e">
        <f>#REF!</f>
        <v>#REF!</v>
      </c>
      <c r="J23" s="409" t="e">
        <f>#REF!</f>
        <v>#REF!</v>
      </c>
      <c r="K23" s="409" t="e">
        <f t="shared" si="0"/>
        <v>#REF!</v>
      </c>
      <c r="L23" s="411" t="e">
        <f>#REF!</f>
        <v>#REF!</v>
      </c>
    </row>
    <row r="24" spans="1:12" ht="22.5" customHeight="1">
      <c r="A24" s="936"/>
      <c r="B24" s="941"/>
      <c r="C24" s="406" t="s">
        <v>1269</v>
      </c>
      <c r="D24" s="406" t="s">
        <v>1250</v>
      </c>
      <c r="E24" s="406" t="s">
        <v>1252</v>
      </c>
      <c r="F24" s="406" t="e">
        <f>#REF!</f>
        <v>#REF!</v>
      </c>
      <c r="G24" s="932"/>
      <c r="H24" s="406" t="e">
        <f>#REF!</f>
        <v>#REF!</v>
      </c>
      <c r="I24" s="406" t="e">
        <f>#REF!</f>
        <v>#REF!</v>
      </c>
      <c r="J24" s="406" t="e">
        <f>#REF!</f>
        <v>#REF!</v>
      </c>
      <c r="K24" s="406" t="e">
        <f t="shared" si="0"/>
        <v>#REF!</v>
      </c>
      <c r="L24" s="370" t="e">
        <f>#REF!</f>
        <v>#REF!</v>
      </c>
    </row>
    <row r="25" spans="1:12" ht="22.5" customHeight="1">
      <c r="A25" s="937"/>
      <c r="B25" s="944" t="s">
        <v>1270</v>
      </c>
      <c r="C25" s="944"/>
      <c r="D25" s="944"/>
      <c r="E25" s="944"/>
      <c r="F25" s="944"/>
      <c r="G25" s="425" t="e">
        <f>SUM(G23:G24)</f>
        <v>#REF!</v>
      </c>
      <c r="H25" s="426"/>
      <c r="I25" s="426"/>
      <c r="J25" s="426"/>
      <c r="K25" s="426" t="e">
        <f>SUM(K23:K24)</f>
        <v>#REF!</v>
      </c>
      <c r="L25" s="427"/>
    </row>
    <row r="26" spans="1:12" ht="22.5" customHeight="1">
      <c r="A26" s="935" t="s">
        <v>1280</v>
      </c>
      <c r="B26" s="406" t="e">
        <f>#REF!</f>
        <v>#REF!</v>
      </c>
      <c r="C26" s="406" t="s">
        <v>1269</v>
      </c>
      <c r="D26" s="406" t="s">
        <v>1250</v>
      </c>
      <c r="E26" s="406" t="s">
        <v>1253</v>
      </c>
      <c r="F26" s="406" t="e">
        <f>#REF!</f>
        <v>#REF!</v>
      </c>
      <c r="G26" s="408" t="e">
        <f>#REF!</f>
        <v>#REF!</v>
      </c>
      <c r="H26" s="406" t="e">
        <f>#REF!</f>
        <v>#REF!</v>
      </c>
      <c r="I26" s="406" t="e">
        <f>#REF!</f>
        <v>#REF!</v>
      </c>
      <c r="J26" s="406" t="e">
        <f>#REF!</f>
        <v>#REF!</v>
      </c>
      <c r="K26" s="406" t="e">
        <f t="shared" si="0"/>
        <v>#REF!</v>
      </c>
      <c r="L26" s="370" t="e">
        <f>#REF!</f>
        <v>#REF!</v>
      </c>
    </row>
    <row r="27" spans="1:12" ht="22.5" customHeight="1">
      <c r="A27" s="937"/>
      <c r="B27" s="944" t="s">
        <v>1270</v>
      </c>
      <c r="C27" s="944"/>
      <c r="D27" s="944"/>
      <c r="E27" s="944"/>
      <c r="F27" s="944"/>
      <c r="G27" s="425" t="e">
        <f>SUM(G26)</f>
        <v>#REF!</v>
      </c>
      <c r="H27" s="426"/>
      <c r="I27" s="426"/>
      <c r="J27" s="426"/>
      <c r="K27" s="426" t="e">
        <f>SUM(K26)</f>
        <v>#REF!</v>
      </c>
      <c r="L27" s="427"/>
    </row>
    <row r="28" spans="1:12" ht="22.5" customHeight="1">
      <c r="A28" s="935" t="s">
        <v>1282</v>
      </c>
      <c r="B28" s="940" t="e">
        <f>#REF!</f>
        <v>#REF!</v>
      </c>
      <c r="C28" s="406" t="s">
        <v>1269</v>
      </c>
      <c r="D28" s="406" t="s">
        <v>1250</v>
      </c>
      <c r="E28" s="406" t="s">
        <v>1254</v>
      </c>
      <c r="F28" s="406" t="e">
        <f>#REF!</f>
        <v>#REF!</v>
      </c>
      <c r="G28" s="933" t="e">
        <f>#REF!</f>
        <v>#REF!</v>
      </c>
      <c r="H28" s="406" t="e">
        <f>#REF!</f>
        <v>#REF!</v>
      </c>
      <c r="I28" s="406" t="e">
        <f>#REF!</f>
        <v>#REF!</v>
      </c>
      <c r="J28" s="406" t="e">
        <f>#REF!</f>
        <v>#REF!</v>
      </c>
      <c r="K28" s="406" t="e">
        <f t="shared" si="0"/>
        <v>#REF!</v>
      </c>
      <c r="L28" s="370" t="e">
        <f>#REF!</f>
        <v>#REF!</v>
      </c>
    </row>
    <row r="29" spans="1:12" ht="22.5" customHeight="1">
      <c r="A29" s="936"/>
      <c r="B29" s="941"/>
      <c r="C29" s="406" t="s">
        <v>1269</v>
      </c>
      <c r="D29" s="406" t="s">
        <v>1250</v>
      </c>
      <c r="E29" s="406" t="s">
        <v>1254</v>
      </c>
      <c r="F29" s="406" t="e">
        <f>#REF!</f>
        <v>#REF!</v>
      </c>
      <c r="G29" s="932"/>
      <c r="H29" s="406" t="e">
        <f>#REF!</f>
        <v>#REF!</v>
      </c>
      <c r="I29" s="406" t="e">
        <f>#REF!</f>
        <v>#REF!</v>
      </c>
      <c r="J29" s="406" t="e">
        <f>#REF!</f>
        <v>#REF!</v>
      </c>
      <c r="K29" s="406" t="e">
        <f t="shared" si="0"/>
        <v>#REF!</v>
      </c>
      <c r="L29" s="370" t="e">
        <f>#REF!</f>
        <v>#REF!</v>
      </c>
    </row>
    <row r="30" spans="1:12" ht="22.5" customHeight="1">
      <c r="A30" s="937"/>
      <c r="B30" s="944" t="s">
        <v>1270</v>
      </c>
      <c r="C30" s="944"/>
      <c r="D30" s="944"/>
      <c r="E30" s="944"/>
      <c r="F30" s="944"/>
      <c r="G30" s="425" t="e">
        <f>SUM(G28:G29)</f>
        <v>#REF!</v>
      </c>
      <c r="H30" s="426"/>
      <c r="I30" s="426"/>
      <c r="J30" s="426"/>
      <c r="K30" s="426" t="e">
        <f>SUM(K28:K29)</f>
        <v>#REF!</v>
      </c>
      <c r="L30" s="427"/>
    </row>
    <row r="31" spans="1:12" ht="22.5" customHeight="1">
      <c r="A31" s="935" t="s">
        <v>1282</v>
      </c>
      <c r="B31" s="406" t="e">
        <f>#REF!</f>
        <v>#REF!</v>
      </c>
      <c r="C31" s="406" t="s">
        <v>1269</v>
      </c>
      <c r="D31" s="406" t="s">
        <v>1250</v>
      </c>
      <c r="E31" s="406" t="s">
        <v>1265</v>
      </c>
      <c r="F31" s="406" t="e">
        <f>#REF!</f>
        <v>#REF!</v>
      </c>
      <c r="G31" s="408" t="e">
        <f>#REF!</f>
        <v>#REF!</v>
      </c>
      <c r="H31" s="406" t="e">
        <f>#REF!</f>
        <v>#REF!</v>
      </c>
      <c r="I31" s="406" t="e">
        <f>#REF!</f>
        <v>#REF!</v>
      </c>
      <c r="J31" s="406" t="e">
        <f>#REF!</f>
        <v>#REF!</v>
      </c>
      <c r="K31" s="406" t="e">
        <f t="shared" si="0"/>
        <v>#REF!</v>
      </c>
      <c r="L31" s="370" t="e">
        <f>#REF!</f>
        <v>#REF!</v>
      </c>
    </row>
    <row r="32" spans="1:12" ht="22.5" customHeight="1">
      <c r="A32" s="937"/>
      <c r="B32" s="944" t="s">
        <v>1270</v>
      </c>
      <c r="C32" s="944"/>
      <c r="D32" s="944"/>
      <c r="E32" s="944"/>
      <c r="F32" s="944"/>
      <c r="G32" s="425" t="e">
        <f>SUM(G31)</f>
        <v>#REF!</v>
      </c>
      <c r="H32" s="426"/>
      <c r="I32" s="426"/>
      <c r="J32" s="426"/>
      <c r="K32" s="426" t="e">
        <f>SUM(K31)</f>
        <v>#REF!</v>
      </c>
      <c r="L32" s="427"/>
    </row>
    <row r="33" spans="1:12" ht="22.5" customHeight="1">
      <c r="A33" s="935" t="s">
        <v>1279</v>
      </c>
      <c r="B33" s="406" t="e">
        <f>#REF!</f>
        <v>#REF!</v>
      </c>
      <c r="C33" s="406" t="s">
        <v>1269</v>
      </c>
      <c r="D33" s="406" t="s">
        <v>1250</v>
      </c>
      <c r="E33" s="406" t="s">
        <v>1265</v>
      </c>
      <c r="F33" s="406" t="e">
        <f>#REF!</f>
        <v>#REF!</v>
      </c>
      <c r="G33" s="408" t="e">
        <f>#REF!</f>
        <v>#REF!</v>
      </c>
      <c r="H33" s="406" t="e">
        <f>#REF!</f>
        <v>#REF!</v>
      </c>
      <c r="I33" s="406" t="e">
        <f>#REF!</f>
        <v>#REF!</v>
      </c>
      <c r="J33" s="406" t="e">
        <f>#REF!</f>
        <v>#REF!</v>
      </c>
      <c r="K33" s="406" t="e">
        <f t="shared" si="0"/>
        <v>#REF!</v>
      </c>
      <c r="L33" s="370" t="e">
        <f>#REF!</f>
        <v>#REF!</v>
      </c>
    </row>
    <row r="34" spans="1:12" ht="22.5" customHeight="1">
      <c r="A34" s="937"/>
      <c r="B34" s="944" t="s">
        <v>1270</v>
      </c>
      <c r="C34" s="944"/>
      <c r="D34" s="944"/>
      <c r="E34" s="944"/>
      <c r="F34" s="944"/>
      <c r="G34" s="425" t="e">
        <f>SUM(G33)</f>
        <v>#REF!</v>
      </c>
      <c r="H34" s="426"/>
      <c r="I34" s="426"/>
      <c r="J34" s="426"/>
      <c r="K34" s="426" t="e">
        <f>SUM(K33)</f>
        <v>#REF!</v>
      </c>
      <c r="L34" s="427"/>
    </row>
    <row r="35" spans="1:12" ht="22.5" customHeight="1">
      <c r="A35" s="935" t="s">
        <v>1282</v>
      </c>
      <c r="B35" s="940" t="e">
        <f>#REF!</f>
        <v>#REF!</v>
      </c>
      <c r="C35" s="406" t="s">
        <v>1269</v>
      </c>
      <c r="D35" s="406" t="s">
        <v>1259</v>
      </c>
      <c r="E35" s="406" t="s">
        <v>1255</v>
      </c>
      <c r="F35" s="406" t="e">
        <f>#REF!</f>
        <v>#REF!</v>
      </c>
      <c r="G35" s="933" t="e">
        <f>#REF!</f>
        <v>#REF!</v>
      </c>
      <c r="H35" s="406" t="e">
        <f>#REF!</f>
        <v>#REF!</v>
      </c>
      <c r="I35" s="406" t="e">
        <f>#REF!</f>
        <v>#REF!</v>
      </c>
      <c r="J35" s="406" t="e">
        <f>#REF!</f>
        <v>#REF!</v>
      </c>
      <c r="K35" s="406" t="e">
        <f t="shared" si="0"/>
        <v>#REF!</v>
      </c>
      <c r="L35" s="370" t="e">
        <f>#REF!</f>
        <v>#REF!</v>
      </c>
    </row>
    <row r="36" spans="1:12" ht="22.5" customHeight="1">
      <c r="A36" s="936"/>
      <c r="B36" s="941"/>
      <c r="C36" s="406" t="s">
        <v>1269</v>
      </c>
      <c r="D36" s="406" t="s">
        <v>1259</v>
      </c>
      <c r="E36" s="406" t="s">
        <v>1255</v>
      </c>
      <c r="F36" s="406" t="e">
        <f>#REF!</f>
        <v>#REF!</v>
      </c>
      <c r="G36" s="932"/>
      <c r="H36" s="406" t="e">
        <f>#REF!</f>
        <v>#REF!</v>
      </c>
      <c r="I36" s="406" t="e">
        <f>#REF!</f>
        <v>#REF!</v>
      </c>
      <c r="J36" s="406" t="e">
        <f>#REF!</f>
        <v>#REF!</v>
      </c>
      <c r="K36" s="406" t="e">
        <f t="shared" si="0"/>
        <v>#REF!</v>
      </c>
      <c r="L36" s="370" t="e">
        <f>#REF!</f>
        <v>#REF!</v>
      </c>
    </row>
    <row r="37" spans="1:12" ht="22.5" customHeight="1">
      <c r="A37" s="937"/>
      <c r="B37" s="944" t="s">
        <v>1270</v>
      </c>
      <c r="C37" s="944"/>
      <c r="D37" s="944"/>
      <c r="E37" s="944"/>
      <c r="F37" s="944"/>
      <c r="G37" s="425" t="e">
        <f>SUM(G35:G36)</f>
        <v>#REF!</v>
      </c>
      <c r="H37" s="426"/>
      <c r="I37" s="426"/>
      <c r="J37" s="426"/>
      <c r="K37" s="426" t="e">
        <f>SUM(K35:K36)</f>
        <v>#REF!</v>
      </c>
      <c r="L37" s="427"/>
    </row>
    <row r="38" spans="1:12" ht="22.5" customHeight="1">
      <c r="A38" s="935" t="s">
        <v>1280</v>
      </c>
      <c r="B38" s="940" t="e">
        <f>#REF!</f>
        <v>#REF!</v>
      </c>
      <c r="C38" s="406" t="s">
        <v>1269</v>
      </c>
      <c r="D38" s="406" t="s">
        <v>1259</v>
      </c>
      <c r="E38" s="406" t="s">
        <v>1256</v>
      </c>
      <c r="F38" s="406" t="e">
        <f>#REF!</f>
        <v>#REF!</v>
      </c>
      <c r="G38" s="933" t="e">
        <f>#REF!</f>
        <v>#REF!</v>
      </c>
      <c r="H38" s="406" t="e">
        <f>#REF!</f>
        <v>#REF!</v>
      </c>
      <c r="I38" s="406" t="e">
        <f>#REF!</f>
        <v>#REF!</v>
      </c>
      <c r="J38" s="406" t="e">
        <f>#REF!</f>
        <v>#REF!</v>
      </c>
      <c r="K38" s="406" t="e">
        <f t="shared" si="0"/>
        <v>#REF!</v>
      </c>
      <c r="L38" s="370" t="e">
        <f>#REF!</f>
        <v>#REF!</v>
      </c>
    </row>
    <row r="39" spans="1:12" ht="22.5" customHeight="1">
      <c r="A39" s="936"/>
      <c r="B39" s="942"/>
      <c r="C39" s="406" t="s">
        <v>1269</v>
      </c>
      <c r="D39" s="406" t="s">
        <v>1259</v>
      </c>
      <c r="E39" s="406" t="s">
        <v>1256</v>
      </c>
      <c r="F39" s="406" t="e">
        <f>#REF!</f>
        <v>#REF!</v>
      </c>
      <c r="G39" s="931"/>
      <c r="H39" s="406" t="e">
        <f>#REF!</f>
        <v>#REF!</v>
      </c>
      <c r="I39" s="406" t="e">
        <f>#REF!</f>
        <v>#REF!</v>
      </c>
      <c r="J39" s="406" t="e">
        <f>#REF!</f>
        <v>#REF!</v>
      </c>
      <c r="K39" s="406" t="e">
        <f t="shared" si="0"/>
        <v>#REF!</v>
      </c>
      <c r="L39" s="370" t="e">
        <f>#REF!</f>
        <v>#REF!</v>
      </c>
    </row>
    <row r="40" spans="1:12" ht="22.5" customHeight="1">
      <c r="A40" s="936"/>
      <c r="B40" s="941"/>
      <c r="C40" s="406" t="s">
        <v>1269</v>
      </c>
      <c r="D40" s="406" t="s">
        <v>1259</v>
      </c>
      <c r="E40" s="406" t="s">
        <v>1256</v>
      </c>
      <c r="F40" s="406" t="e">
        <f>#REF!</f>
        <v>#REF!</v>
      </c>
      <c r="G40" s="932"/>
      <c r="H40" s="406" t="e">
        <f>#REF!</f>
        <v>#REF!</v>
      </c>
      <c r="I40" s="406" t="e">
        <f>#REF!</f>
        <v>#REF!</v>
      </c>
      <c r="J40" s="406" t="e">
        <f>#REF!</f>
        <v>#REF!</v>
      </c>
      <c r="K40" s="406" t="e">
        <f t="shared" si="0"/>
        <v>#REF!</v>
      </c>
      <c r="L40" s="370" t="e">
        <f>#REF!</f>
        <v>#REF!</v>
      </c>
    </row>
    <row r="41" spans="1:12" ht="22.5" customHeight="1">
      <c r="A41" s="938"/>
      <c r="B41" s="943" t="s">
        <v>1270</v>
      </c>
      <c r="C41" s="943"/>
      <c r="D41" s="943"/>
      <c r="E41" s="943"/>
      <c r="F41" s="943"/>
      <c r="G41" s="428" t="e">
        <f>SUM(G38:G40)</f>
        <v>#REF!</v>
      </c>
      <c r="H41" s="429"/>
      <c r="I41" s="429"/>
      <c r="J41" s="429"/>
      <c r="K41" s="429" t="e">
        <f>SUM(K38:K40)</f>
        <v>#REF!</v>
      </c>
      <c r="L41" s="430"/>
    </row>
    <row r="42" spans="1:12" ht="22.5" customHeight="1">
      <c r="A42" s="939" t="s">
        <v>1280</v>
      </c>
      <c r="B42" s="942" t="e">
        <f>#REF!</f>
        <v>#REF!</v>
      </c>
      <c r="C42" s="383" t="s">
        <v>1269</v>
      </c>
      <c r="D42" s="383" t="s">
        <v>1260</v>
      </c>
      <c r="E42" s="383" t="s">
        <v>1257</v>
      </c>
      <c r="F42" s="383" t="e">
        <f>#REF!</f>
        <v>#REF!</v>
      </c>
      <c r="G42" s="931" t="e">
        <f>#REF!</f>
        <v>#REF!</v>
      </c>
      <c r="H42" s="383" t="e">
        <f>#REF!</f>
        <v>#REF!</v>
      </c>
      <c r="I42" s="383" t="e">
        <f>#REF!</f>
        <v>#REF!</v>
      </c>
      <c r="J42" s="383" t="e">
        <f>#REF!</f>
        <v>#REF!</v>
      </c>
      <c r="K42" s="383" t="e">
        <f t="shared" si="0"/>
        <v>#REF!</v>
      </c>
      <c r="L42" s="414" t="e">
        <f>#REF!</f>
        <v>#REF!</v>
      </c>
    </row>
    <row r="43" spans="1:12" ht="22.5" customHeight="1">
      <c r="A43" s="936"/>
      <c r="B43" s="941"/>
      <c r="C43" s="406" t="s">
        <v>1269</v>
      </c>
      <c r="D43" s="406" t="s">
        <v>1260</v>
      </c>
      <c r="E43" s="406" t="s">
        <v>1257</v>
      </c>
      <c r="F43" s="406" t="e">
        <f>#REF!</f>
        <v>#REF!</v>
      </c>
      <c r="G43" s="932"/>
      <c r="H43" s="406" t="e">
        <f>#REF!</f>
        <v>#REF!</v>
      </c>
      <c r="I43" s="406" t="e">
        <f>#REF!</f>
        <v>#REF!</v>
      </c>
      <c r="J43" s="406" t="e">
        <f>#REF!</f>
        <v>#REF!</v>
      </c>
      <c r="K43" s="406" t="e">
        <f t="shared" si="0"/>
        <v>#REF!</v>
      </c>
      <c r="L43" s="370" t="e">
        <f>#REF!</f>
        <v>#REF!</v>
      </c>
    </row>
    <row r="44" spans="1:12" ht="22.5" customHeight="1">
      <c r="A44" s="937"/>
      <c r="B44" s="944" t="s">
        <v>1270</v>
      </c>
      <c r="C44" s="944"/>
      <c r="D44" s="944"/>
      <c r="E44" s="944"/>
      <c r="F44" s="944"/>
      <c r="G44" s="425" t="e">
        <f>SUM(G42:G43)</f>
        <v>#REF!</v>
      </c>
      <c r="H44" s="426"/>
      <c r="I44" s="426"/>
      <c r="J44" s="426"/>
      <c r="K44" s="426" t="e">
        <f>SUM(K42:K43)</f>
        <v>#REF!</v>
      </c>
      <c r="L44" s="427"/>
    </row>
    <row r="45" spans="1:12" ht="22.5" customHeight="1">
      <c r="A45" s="935" t="s">
        <v>1280</v>
      </c>
      <c r="B45" s="940" t="e">
        <f>#REF!</f>
        <v>#REF!</v>
      </c>
      <c r="C45" s="406" t="s">
        <v>1269</v>
      </c>
      <c r="D45" s="406" t="s">
        <v>1261</v>
      </c>
      <c r="E45" s="406" t="s">
        <v>1258</v>
      </c>
      <c r="F45" s="406" t="e">
        <f>#REF!</f>
        <v>#REF!</v>
      </c>
      <c r="G45" s="933" t="e">
        <f>#REF!</f>
        <v>#REF!</v>
      </c>
      <c r="H45" s="406" t="e">
        <f>#REF!</f>
        <v>#REF!</v>
      </c>
      <c r="I45" s="406" t="e">
        <f>#REF!</f>
        <v>#REF!</v>
      </c>
      <c r="J45" s="406" t="e">
        <f>#REF!</f>
        <v>#REF!</v>
      </c>
      <c r="K45" s="406" t="e">
        <f t="shared" si="0"/>
        <v>#REF!</v>
      </c>
      <c r="L45" s="370" t="e">
        <f>#REF!</f>
        <v>#REF!</v>
      </c>
    </row>
    <row r="46" spans="1:12" ht="22.5" customHeight="1">
      <c r="A46" s="936"/>
      <c r="B46" s="941"/>
      <c r="C46" s="406" t="s">
        <v>1269</v>
      </c>
      <c r="D46" s="406" t="s">
        <v>1261</v>
      </c>
      <c r="E46" s="406" t="s">
        <v>1258</v>
      </c>
      <c r="F46" s="406" t="e">
        <f>#REF!</f>
        <v>#REF!</v>
      </c>
      <c r="G46" s="932"/>
      <c r="H46" s="406" t="e">
        <f>#REF!</f>
        <v>#REF!</v>
      </c>
      <c r="I46" s="406" t="e">
        <f>#REF!</f>
        <v>#REF!</v>
      </c>
      <c r="J46" s="406" t="e">
        <f>#REF!</f>
        <v>#REF!</v>
      </c>
      <c r="K46" s="406" t="e">
        <f t="shared" si="0"/>
        <v>#REF!</v>
      </c>
      <c r="L46" s="370" t="e">
        <f>#REF!</f>
        <v>#REF!</v>
      </c>
    </row>
    <row r="47" spans="1:12" ht="22.5" customHeight="1">
      <c r="A47" s="937"/>
      <c r="B47" s="944" t="s">
        <v>1270</v>
      </c>
      <c r="C47" s="944"/>
      <c r="D47" s="944"/>
      <c r="E47" s="944"/>
      <c r="F47" s="944"/>
      <c r="G47" s="425" t="e">
        <f>SUM(G45:G46)</f>
        <v>#REF!</v>
      </c>
      <c r="H47" s="426"/>
      <c r="I47" s="426"/>
      <c r="J47" s="426"/>
      <c r="K47" s="426" t="e">
        <f>SUM(K45:K46)</f>
        <v>#REF!</v>
      </c>
      <c r="L47" s="427"/>
    </row>
    <row r="48" spans="1:12" ht="22.5" customHeight="1">
      <c r="A48" s="950" t="s">
        <v>1271</v>
      </c>
      <c r="B48" s="951"/>
      <c r="C48" s="951"/>
      <c r="D48" s="951"/>
      <c r="E48" s="951"/>
      <c r="F48" s="951"/>
      <c r="G48" s="412" t="e">
        <f>SUM(G47,G44,G41,G37,G34,G32,G30,G27,G25,G22,G16,G12)</f>
        <v>#REF!</v>
      </c>
      <c r="H48" s="407"/>
      <c r="I48" s="407"/>
      <c r="J48" s="407"/>
      <c r="K48" s="407" t="e">
        <f>SUM(K47,K44,K41,K37,K34,K32,K30,K27,K25,K22,K16,K12)</f>
        <v>#REF!</v>
      </c>
      <c r="L48" s="381"/>
    </row>
    <row r="49" spans="2:12">
      <c r="B49" s="385"/>
      <c r="C49" s="416"/>
      <c r="D49" s="386"/>
      <c r="E49" s="383"/>
      <c r="F49" s="418"/>
      <c r="G49" s="423"/>
      <c r="H49" s="383"/>
      <c r="I49" s="383"/>
      <c r="J49" s="383"/>
      <c r="K49" s="383"/>
      <c r="L49" s="383"/>
    </row>
    <row r="50" spans="2:12">
      <c r="B50" s="371"/>
      <c r="C50" s="415"/>
      <c r="D50" s="372"/>
      <c r="E50" s="406"/>
      <c r="F50" s="419"/>
      <c r="G50" s="424"/>
      <c r="H50" s="406"/>
      <c r="I50" s="406"/>
      <c r="J50" s="406"/>
      <c r="K50" s="406"/>
      <c r="L50" s="406"/>
    </row>
    <row r="51" spans="2:12">
      <c r="B51" s="371"/>
      <c r="C51" s="415"/>
      <c r="D51" s="372"/>
      <c r="E51" s="406"/>
      <c r="F51" s="419"/>
      <c r="G51" s="424"/>
      <c r="H51" s="406"/>
      <c r="I51" s="406"/>
      <c r="J51" s="406"/>
      <c r="K51" s="406"/>
      <c r="L51" s="406"/>
    </row>
    <row r="52" spans="2:12">
      <c r="B52" s="371"/>
      <c r="C52" s="415"/>
      <c r="D52" s="372"/>
      <c r="E52" s="406"/>
      <c r="F52" s="419"/>
      <c r="G52" s="424"/>
      <c r="H52" s="406"/>
      <c r="I52" s="406"/>
      <c r="J52" s="406"/>
      <c r="K52" s="406"/>
      <c r="L52" s="406"/>
    </row>
    <row r="53" spans="2:12">
      <c r="B53" s="371"/>
      <c r="C53" s="415"/>
      <c r="D53" s="372"/>
      <c r="E53" s="406"/>
      <c r="F53" s="419"/>
      <c r="G53" s="424"/>
      <c r="H53" s="406"/>
      <c r="I53" s="406"/>
      <c r="J53" s="406"/>
      <c r="K53" s="406"/>
      <c r="L53" s="406"/>
    </row>
    <row r="54" spans="2:12">
      <c r="B54" s="371"/>
      <c r="C54" s="415"/>
      <c r="D54" s="372"/>
      <c r="E54" s="406"/>
      <c r="F54" s="419"/>
      <c r="G54" s="424"/>
      <c r="H54" s="406"/>
      <c r="I54" s="406"/>
      <c r="J54" s="406"/>
      <c r="K54" s="406"/>
      <c r="L54" s="406"/>
    </row>
    <row r="55" spans="2:12">
      <c r="B55" s="371"/>
      <c r="C55" s="415"/>
      <c r="D55" s="372"/>
      <c r="E55" s="406"/>
      <c r="F55" s="419"/>
      <c r="G55" s="424"/>
      <c r="H55" s="406"/>
      <c r="I55" s="406"/>
      <c r="J55" s="406"/>
      <c r="K55" s="406"/>
      <c r="L55" s="406"/>
    </row>
    <row r="56" spans="2:12">
      <c r="B56" s="371"/>
      <c r="C56" s="415"/>
      <c r="D56" s="372"/>
      <c r="E56" s="406"/>
      <c r="F56" s="419"/>
      <c r="G56" s="424"/>
      <c r="H56" s="406"/>
      <c r="I56" s="406"/>
      <c r="J56" s="406"/>
      <c r="K56" s="406"/>
      <c r="L56" s="406"/>
    </row>
    <row r="57" spans="2:12">
      <c r="B57" s="371"/>
      <c r="C57" s="415"/>
      <c r="D57" s="372"/>
      <c r="E57" s="406"/>
      <c r="F57" s="419"/>
      <c r="G57" s="424"/>
      <c r="H57" s="406"/>
      <c r="I57" s="406"/>
      <c r="J57" s="406"/>
      <c r="K57" s="406"/>
      <c r="L57" s="406"/>
    </row>
    <row r="58" spans="2:12">
      <c r="B58" s="371"/>
      <c r="C58" s="415"/>
      <c r="D58" s="372"/>
      <c r="E58" s="406"/>
      <c r="F58" s="419"/>
      <c r="G58" s="424"/>
      <c r="H58" s="406"/>
      <c r="I58" s="406"/>
      <c r="J58" s="406"/>
      <c r="K58" s="406"/>
      <c r="L58" s="406"/>
    </row>
    <row r="59" spans="2:12">
      <c r="B59" s="371"/>
      <c r="C59" s="415"/>
      <c r="D59" s="372"/>
      <c r="E59" s="406"/>
      <c r="F59" s="419"/>
      <c r="G59" s="424"/>
      <c r="H59" s="406"/>
      <c r="I59" s="406"/>
      <c r="J59" s="406"/>
      <c r="K59" s="406"/>
      <c r="L59" s="406"/>
    </row>
    <row r="60" spans="2:12">
      <c r="B60" s="371"/>
      <c r="C60" s="415"/>
      <c r="D60" s="372"/>
      <c r="E60" s="406"/>
      <c r="F60" s="419"/>
      <c r="G60" s="424"/>
      <c r="H60" s="406"/>
      <c r="I60" s="406"/>
      <c r="J60" s="406"/>
      <c r="K60" s="406"/>
      <c r="L60" s="406"/>
    </row>
    <row r="61" spans="2:12">
      <c r="B61" s="371"/>
      <c r="C61" s="415"/>
      <c r="D61" s="372"/>
      <c r="E61" s="406"/>
      <c r="F61" s="419"/>
      <c r="G61" s="424"/>
      <c r="H61" s="406"/>
      <c r="I61" s="406"/>
      <c r="J61" s="406"/>
      <c r="K61" s="406"/>
      <c r="L61" s="406"/>
    </row>
    <row r="62" spans="2:12">
      <c r="B62" s="371"/>
      <c r="C62" s="415"/>
      <c r="D62" s="372"/>
      <c r="E62" s="406"/>
      <c r="F62" s="419"/>
      <c r="G62" s="424"/>
      <c r="H62" s="406"/>
      <c r="I62" s="406"/>
      <c r="J62" s="406"/>
      <c r="K62" s="406"/>
      <c r="L62" s="406"/>
    </row>
    <row r="63" spans="2:12">
      <c r="B63" s="371"/>
      <c r="C63" s="415"/>
      <c r="D63" s="372"/>
      <c r="E63" s="406"/>
      <c r="F63" s="419"/>
      <c r="G63" s="424"/>
      <c r="H63" s="406"/>
      <c r="I63" s="406"/>
      <c r="J63" s="406"/>
      <c r="K63" s="406"/>
      <c r="L63" s="406"/>
    </row>
    <row r="64" spans="2:12">
      <c r="B64" s="371"/>
      <c r="C64" s="415"/>
      <c r="D64" s="372"/>
      <c r="E64" s="406"/>
      <c r="F64" s="419"/>
      <c r="G64" s="424"/>
      <c r="H64" s="406"/>
      <c r="I64" s="406"/>
      <c r="J64" s="406"/>
      <c r="K64" s="406"/>
      <c r="L64" s="406"/>
    </row>
    <row r="65" spans="2:12">
      <c r="B65" s="371"/>
      <c r="C65" s="415"/>
      <c r="D65" s="372"/>
      <c r="E65" s="406"/>
      <c r="F65" s="419"/>
      <c r="G65" s="424"/>
      <c r="H65" s="406"/>
      <c r="I65" s="406"/>
      <c r="J65" s="406"/>
      <c r="K65" s="406"/>
      <c r="L65" s="406"/>
    </row>
    <row r="66" spans="2:12">
      <c r="B66" s="371"/>
      <c r="C66" s="415"/>
      <c r="D66" s="372"/>
      <c r="E66" s="406"/>
      <c r="F66" s="419"/>
      <c r="G66" s="424"/>
      <c r="H66" s="406"/>
      <c r="I66" s="406"/>
      <c r="J66" s="406"/>
      <c r="K66" s="406"/>
      <c r="L66" s="406"/>
    </row>
    <row r="67" spans="2:12">
      <c r="B67" s="371"/>
      <c r="C67" s="415"/>
      <c r="D67" s="372"/>
      <c r="E67" s="406"/>
      <c r="F67" s="419"/>
      <c r="G67" s="424"/>
      <c r="H67" s="406"/>
      <c r="I67" s="406"/>
      <c r="J67" s="406"/>
      <c r="K67" s="406"/>
      <c r="L67" s="406"/>
    </row>
    <row r="68" spans="2:12">
      <c r="B68" s="371"/>
      <c r="C68" s="415"/>
      <c r="D68" s="372"/>
      <c r="E68" s="406"/>
      <c r="F68" s="419"/>
      <c r="G68" s="424"/>
      <c r="H68" s="406"/>
      <c r="I68" s="406"/>
      <c r="J68" s="406"/>
      <c r="K68" s="406"/>
      <c r="L68" s="406"/>
    </row>
    <row r="69" spans="2:12">
      <c r="B69" s="371"/>
      <c r="C69" s="415"/>
      <c r="D69" s="372"/>
      <c r="E69" s="406"/>
      <c r="F69" s="419"/>
      <c r="G69" s="424"/>
      <c r="H69" s="406"/>
      <c r="I69" s="406"/>
      <c r="J69" s="406"/>
      <c r="K69" s="406"/>
      <c r="L69" s="406"/>
    </row>
    <row r="70" spans="2:12">
      <c r="B70" s="371"/>
      <c r="C70" s="415"/>
      <c r="D70" s="372"/>
      <c r="E70" s="406"/>
      <c r="F70" s="419"/>
      <c r="G70" s="424"/>
      <c r="H70" s="406"/>
      <c r="I70" s="406"/>
      <c r="J70" s="406"/>
      <c r="K70" s="406"/>
      <c r="L70" s="406"/>
    </row>
    <row r="71" spans="2:12">
      <c r="B71" s="371"/>
      <c r="C71" s="415"/>
      <c r="D71" s="372"/>
      <c r="E71" s="406"/>
      <c r="F71" s="419"/>
      <c r="G71" s="424"/>
      <c r="H71" s="406"/>
      <c r="I71" s="406"/>
      <c r="J71" s="406"/>
      <c r="K71" s="406"/>
      <c r="L71" s="406"/>
    </row>
    <row r="72" spans="2:12">
      <c r="B72" s="371"/>
      <c r="C72" s="415"/>
      <c r="D72" s="372"/>
      <c r="E72" s="406"/>
      <c r="F72" s="419"/>
      <c r="G72" s="424"/>
      <c r="H72" s="406"/>
      <c r="I72" s="406"/>
      <c r="J72" s="406"/>
      <c r="K72" s="406"/>
      <c r="L72" s="406"/>
    </row>
    <row r="73" spans="2:12">
      <c r="B73" s="371"/>
      <c r="C73" s="415"/>
      <c r="D73" s="372"/>
      <c r="E73" s="406"/>
      <c r="F73" s="419"/>
      <c r="G73" s="424"/>
      <c r="H73" s="406"/>
      <c r="I73" s="406"/>
      <c r="J73" s="406"/>
      <c r="K73" s="406"/>
      <c r="L73" s="406"/>
    </row>
    <row r="74" spans="2:12">
      <c r="B74" s="371"/>
      <c r="C74" s="415"/>
      <c r="D74" s="372"/>
      <c r="E74" s="406"/>
      <c r="F74" s="419"/>
      <c r="G74" s="424"/>
      <c r="H74" s="406"/>
      <c r="I74" s="406"/>
      <c r="J74" s="406"/>
      <c r="K74" s="406"/>
      <c r="L74" s="406"/>
    </row>
    <row r="75" spans="2:12">
      <c r="B75" s="371"/>
      <c r="C75" s="415"/>
      <c r="D75" s="372"/>
      <c r="E75" s="406"/>
      <c r="F75" s="419"/>
      <c r="G75" s="424"/>
      <c r="H75" s="406"/>
      <c r="I75" s="406"/>
      <c r="J75" s="406"/>
      <c r="K75" s="406"/>
      <c r="L75" s="406"/>
    </row>
    <row r="76" spans="2:12">
      <c r="B76" s="371"/>
      <c r="C76" s="415"/>
      <c r="D76" s="372"/>
      <c r="E76" s="406"/>
      <c r="F76" s="419"/>
      <c r="G76" s="424"/>
      <c r="H76" s="406"/>
      <c r="I76" s="406"/>
      <c r="J76" s="406"/>
      <c r="K76" s="406"/>
      <c r="L76" s="406"/>
    </row>
    <row r="77" spans="2:12">
      <c r="B77" s="371"/>
      <c r="C77" s="415"/>
      <c r="D77" s="372"/>
      <c r="E77" s="406"/>
      <c r="F77" s="419"/>
      <c r="G77" s="424"/>
      <c r="H77" s="406"/>
      <c r="I77" s="406"/>
      <c r="J77" s="406"/>
      <c r="K77" s="406"/>
      <c r="L77" s="406"/>
    </row>
    <row r="78" spans="2:12">
      <c r="B78" s="371"/>
      <c r="C78" s="415"/>
      <c r="D78" s="372"/>
      <c r="E78" s="406"/>
      <c r="F78" s="419"/>
      <c r="G78" s="424"/>
      <c r="H78" s="406"/>
      <c r="I78" s="406"/>
      <c r="J78" s="406"/>
      <c r="K78" s="406"/>
      <c r="L78" s="406"/>
    </row>
  </sheetData>
  <mergeCells count="48">
    <mergeCell ref="H5:L5"/>
    <mergeCell ref="A48:F48"/>
    <mergeCell ref="A1:M2"/>
    <mergeCell ref="B5:F5"/>
    <mergeCell ref="G5:G6"/>
    <mergeCell ref="B25:F25"/>
    <mergeCell ref="B27:F27"/>
    <mergeCell ref="B30:F30"/>
    <mergeCell ref="B32:F32"/>
    <mergeCell ref="B34:F34"/>
    <mergeCell ref="B37:F37"/>
    <mergeCell ref="B28:B29"/>
    <mergeCell ref="B12:F12"/>
    <mergeCell ref="B16:F16"/>
    <mergeCell ref="B22:F22"/>
    <mergeCell ref="B13:B15"/>
    <mergeCell ref="B17:B21"/>
    <mergeCell ref="A5:A6"/>
    <mergeCell ref="A33:A34"/>
    <mergeCell ref="A7:A12"/>
    <mergeCell ref="A13:A16"/>
    <mergeCell ref="A17:A22"/>
    <mergeCell ref="A23:A25"/>
    <mergeCell ref="A26:A27"/>
    <mergeCell ref="A28:A30"/>
    <mergeCell ref="A31:A32"/>
    <mergeCell ref="A35:A37"/>
    <mergeCell ref="A38:A41"/>
    <mergeCell ref="A42:A44"/>
    <mergeCell ref="A45:A47"/>
    <mergeCell ref="G7:G11"/>
    <mergeCell ref="G13:G15"/>
    <mergeCell ref="B35:B36"/>
    <mergeCell ref="B38:B40"/>
    <mergeCell ref="B42:B43"/>
    <mergeCell ref="B45:B46"/>
    <mergeCell ref="B41:F41"/>
    <mergeCell ref="B44:F44"/>
    <mergeCell ref="B47:F47"/>
    <mergeCell ref="B23:B24"/>
    <mergeCell ref="B7:B11"/>
    <mergeCell ref="G45:G46"/>
    <mergeCell ref="G42:G43"/>
    <mergeCell ref="G17:G21"/>
    <mergeCell ref="G23:G24"/>
    <mergeCell ref="G28:G29"/>
    <mergeCell ref="G35:G36"/>
    <mergeCell ref="G38:G40"/>
  </mergeCells>
  <phoneticPr fontId="1" type="noConversion"/>
  <pageMargins left="0.86614173228346458" right="0.70866141732283472" top="0.74803149606299213" bottom="0.74803149606299213" header="0.31496062992125984" footer="0.31496062992125984"/>
  <pageSetup paperSize="9" orientation="landscape" horizontalDpi="300" verticalDpi="300" r:id="rId1"/>
  <rowBreaks count="2" manualBreakCount="2">
    <brk id="22" max="11" man="1"/>
    <brk id="41" max="11"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69">
    <tabColor theme="8" tint="0.39997558519241921"/>
  </sheetPr>
  <dimension ref="A1:J127"/>
  <sheetViews>
    <sheetView view="pageBreakPreview" topLeftCell="A109" zoomScale="82" zoomScaleNormal="100" zoomScaleSheetLayoutView="82" workbookViewId="0">
      <selection activeCell="L27" sqref="L27"/>
    </sheetView>
  </sheetViews>
  <sheetFormatPr defaultRowHeight="26.25" customHeight="1"/>
  <cols>
    <col min="1" max="1" width="12.625" style="8" customWidth="1"/>
    <col min="2" max="2" width="3.625" style="5" customWidth="1"/>
    <col min="3" max="3" width="38.875" style="5" customWidth="1"/>
    <col min="4" max="4" width="5.625" style="8" customWidth="1"/>
    <col min="5" max="5" width="6" style="5" customWidth="1"/>
    <col min="6" max="6" width="5.625" style="5" customWidth="1"/>
    <col min="7" max="7" width="3.625" style="5" customWidth="1"/>
    <col min="8" max="8" width="38.875" style="5" customWidth="1"/>
    <col min="9" max="9" width="5.625" style="5" customWidth="1"/>
    <col min="10" max="16384" width="9" style="5"/>
  </cols>
  <sheetData>
    <row r="1" spans="1:10" s="1" customFormat="1" ht="41.25" customHeight="1" thickTop="1">
      <c r="A1" s="957"/>
      <c r="B1" s="958"/>
      <c r="C1" s="958"/>
      <c r="D1" s="958"/>
      <c r="E1" s="958"/>
      <c r="F1" s="958"/>
      <c r="G1" s="958"/>
      <c r="H1" s="958"/>
      <c r="I1" s="959"/>
    </row>
    <row r="2" spans="1:10" s="1" customFormat="1" ht="24.75" customHeight="1">
      <c r="A2" s="329"/>
      <c r="B2" s="321"/>
      <c r="C2" s="321"/>
      <c r="D2" s="321"/>
      <c r="E2" s="321"/>
      <c r="F2" s="321"/>
      <c r="G2" s="321"/>
      <c r="H2" s="321"/>
      <c r="I2" s="330"/>
    </row>
    <row r="3" spans="1:10" s="1" customFormat="1" ht="24.75" customHeight="1">
      <c r="A3" s="331"/>
      <c r="B3" s="332"/>
      <c r="C3" s="333"/>
      <c r="D3" s="333"/>
      <c r="E3" s="333"/>
      <c r="F3" s="304"/>
      <c r="G3" s="332"/>
      <c r="H3" s="334"/>
      <c r="I3" s="335"/>
    </row>
    <row r="4" spans="1:10" ht="24.75" customHeight="1">
      <c r="A4" s="336"/>
      <c r="B4" s="2"/>
      <c r="C4" s="337"/>
      <c r="D4" s="305"/>
      <c r="E4" s="337"/>
      <c r="F4" s="338"/>
      <c r="G4" s="2"/>
      <c r="H4" s="3"/>
      <c r="I4" s="339"/>
    </row>
    <row r="5" spans="1:10" ht="24.75" customHeight="1">
      <c r="A5" s="336"/>
      <c r="B5" s="2"/>
      <c r="C5" s="3"/>
      <c r="D5" s="305"/>
      <c r="E5" s="3"/>
      <c r="F5" s="4"/>
      <c r="G5" s="2"/>
      <c r="H5" s="3"/>
      <c r="I5" s="339"/>
    </row>
    <row r="6" spans="1:10" ht="24.75" customHeight="1">
      <c r="A6" s="954"/>
      <c r="B6" s="955"/>
      <c r="C6" s="955"/>
      <c r="D6" s="955"/>
      <c r="E6" s="955"/>
      <c r="F6" s="955"/>
      <c r="G6" s="955"/>
      <c r="H6" s="955"/>
      <c r="I6" s="956"/>
    </row>
    <row r="7" spans="1:10" ht="24.75" customHeight="1">
      <c r="A7" s="954" t="s">
        <v>1236</v>
      </c>
      <c r="B7" s="955"/>
      <c r="C7" s="955"/>
      <c r="D7" s="955"/>
      <c r="E7" s="955"/>
      <c r="F7" s="955"/>
      <c r="G7" s="955"/>
      <c r="H7" s="955"/>
      <c r="I7" s="956"/>
    </row>
    <row r="8" spans="1:10" ht="24.75" customHeight="1">
      <c r="A8" s="336"/>
      <c r="B8" s="2"/>
      <c r="C8" s="3"/>
      <c r="D8" s="305"/>
      <c r="E8" s="3"/>
      <c r="F8" s="304"/>
      <c r="G8" s="332"/>
      <c r="H8" s="3"/>
      <c r="I8" s="339"/>
    </row>
    <row r="9" spans="1:10" ht="24.75" customHeight="1">
      <c r="A9" s="349"/>
      <c r="I9" s="350"/>
      <c r="J9" s="3"/>
    </row>
    <row r="10" spans="1:10" ht="24.75" customHeight="1">
      <c r="A10" s="331"/>
      <c r="B10" s="332"/>
      <c r="C10" s="3"/>
      <c r="D10" s="305"/>
      <c r="E10" s="3"/>
      <c r="F10" s="303"/>
      <c r="G10" s="2"/>
      <c r="H10" s="7"/>
      <c r="I10" s="339"/>
      <c r="J10" s="3"/>
    </row>
    <row r="11" spans="1:10" ht="24.75" customHeight="1">
      <c r="A11" s="336"/>
      <c r="B11" s="2"/>
      <c r="C11" s="3"/>
      <c r="D11" s="305"/>
      <c r="E11" s="3"/>
      <c r="F11" s="6"/>
      <c r="G11" s="2"/>
      <c r="H11" s="7"/>
      <c r="I11" s="339"/>
    </row>
    <row r="12" spans="1:10" ht="24.75" customHeight="1">
      <c r="A12" s="336"/>
      <c r="B12" s="2"/>
      <c r="C12" s="3"/>
      <c r="D12" s="305"/>
      <c r="E12" s="3"/>
      <c r="F12" s="6"/>
      <c r="G12" s="332"/>
      <c r="H12" s="7"/>
      <c r="I12" s="340"/>
    </row>
    <row r="13" spans="1:10" ht="24.75" customHeight="1">
      <c r="A13" s="336"/>
      <c r="B13" s="2"/>
      <c r="C13" s="3"/>
      <c r="D13" s="305"/>
      <c r="E13" s="3"/>
      <c r="F13" s="341"/>
      <c r="G13" s="332"/>
      <c r="H13" s="7"/>
      <c r="I13" s="340"/>
    </row>
    <row r="14" spans="1:10" ht="24.75" customHeight="1">
      <c r="A14" s="336"/>
      <c r="B14" s="2"/>
      <c r="C14" s="3"/>
      <c r="D14" s="305"/>
      <c r="E14" s="3"/>
      <c r="F14" s="6"/>
      <c r="G14" s="2"/>
      <c r="H14" s="7"/>
      <c r="I14" s="340"/>
    </row>
    <row r="15" spans="1:10" ht="24.75" customHeight="1">
      <c r="A15" s="331"/>
      <c r="B15" s="332"/>
      <c r="C15" s="3"/>
      <c r="D15" s="305"/>
      <c r="E15" s="3"/>
      <c r="F15" s="6"/>
      <c r="G15" s="2"/>
      <c r="H15" s="7"/>
      <c r="I15" s="340"/>
    </row>
    <row r="16" spans="1:10" ht="24.75" customHeight="1">
      <c r="A16" s="336"/>
      <c r="B16" s="2"/>
      <c r="C16" s="3"/>
      <c r="D16" s="305"/>
      <c r="E16" s="3"/>
      <c r="F16" s="6"/>
      <c r="G16" s="2"/>
      <c r="H16" s="7"/>
      <c r="I16" s="340"/>
    </row>
    <row r="17" spans="1:10" ht="24.75" customHeight="1">
      <c r="A17" s="336"/>
      <c r="B17" s="2"/>
      <c r="C17" s="3"/>
      <c r="D17" s="305"/>
      <c r="E17" s="3"/>
      <c r="F17" s="3"/>
      <c r="G17" s="2"/>
      <c r="H17" s="7"/>
      <c r="I17" s="342"/>
    </row>
    <row r="18" spans="1:10" ht="24.75" customHeight="1" thickBot="1">
      <c r="A18" s="343"/>
      <c r="B18" s="344"/>
      <c r="C18" s="345"/>
      <c r="D18" s="346"/>
      <c r="E18" s="345"/>
      <c r="F18" s="345"/>
      <c r="G18" s="344"/>
      <c r="H18" s="347"/>
      <c r="I18" s="348"/>
    </row>
    <row r="19" spans="1:10" s="1" customFormat="1" ht="41.25" customHeight="1" thickTop="1">
      <c r="A19" s="957"/>
      <c r="B19" s="958"/>
      <c r="C19" s="958"/>
      <c r="D19" s="958"/>
      <c r="E19" s="958"/>
      <c r="F19" s="958"/>
      <c r="G19" s="958"/>
      <c r="H19" s="958"/>
      <c r="I19" s="959"/>
    </row>
    <row r="20" spans="1:10" s="1" customFormat="1" ht="24.75" customHeight="1">
      <c r="A20" s="329"/>
      <c r="B20" s="431"/>
      <c r="C20" s="431"/>
      <c r="D20" s="431"/>
      <c r="E20" s="431"/>
      <c r="F20" s="431"/>
      <c r="G20" s="431"/>
      <c r="H20" s="431"/>
      <c r="I20" s="330"/>
    </row>
    <row r="21" spans="1:10" s="1" customFormat="1" ht="24.75" customHeight="1">
      <c r="A21" s="331"/>
      <c r="B21" s="332"/>
      <c r="C21" s="333"/>
      <c r="D21" s="333"/>
      <c r="E21" s="333"/>
      <c r="F21" s="304"/>
      <c r="G21" s="332"/>
      <c r="H21" s="334"/>
      <c r="I21" s="335"/>
    </row>
    <row r="22" spans="1:10" ht="24.75" customHeight="1">
      <c r="A22" s="336"/>
      <c r="B22" s="2"/>
      <c r="C22" s="337"/>
      <c r="D22" s="305"/>
      <c r="E22" s="337"/>
      <c r="F22" s="338"/>
      <c r="G22" s="2"/>
      <c r="H22" s="3"/>
      <c r="I22" s="339"/>
    </row>
    <row r="23" spans="1:10" ht="24.75" customHeight="1">
      <c r="A23" s="336"/>
      <c r="B23" s="2"/>
      <c r="C23" s="3"/>
      <c r="D23" s="305"/>
      <c r="E23" s="3"/>
      <c r="F23" s="4"/>
      <c r="G23" s="2"/>
      <c r="H23" s="3"/>
      <c r="I23" s="339"/>
    </row>
    <row r="24" spans="1:10" ht="24.75" customHeight="1">
      <c r="A24" s="954"/>
      <c r="B24" s="955"/>
      <c r="C24" s="955"/>
      <c r="D24" s="955"/>
      <c r="E24" s="955"/>
      <c r="F24" s="955"/>
      <c r="G24" s="955"/>
      <c r="H24" s="955"/>
      <c r="I24" s="956"/>
    </row>
    <row r="25" spans="1:10" ht="24.75" customHeight="1">
      <c r="A25" s="954" t="s">
        <v>1284</v>
      </c>
      <c r="B25" s="955"/>
      <c r="C25" s="955"/>
      <c r="D25" s="955"/>
      <c r="E25" s="955"/>
      <c r="F25" s="955"/>
      <c r="G25" s="955"/>
      <c r="H25" s="955"/>
      <c r="I25" s="956"/>
    </row>
    <row r="26" spans="1:10" ht="24.75" customHeight="1">
      <c r="A26" s="336"/>
      <c r="B26" s="2"/>
      <c r="C26" s="3"/>
      <c r="D26" s="305"/>
      <c r="E26" s="3"/>
      <c r="F26" s="304"/>
      <c r="G26" s="332"/>
      <c r="H26" s="3"/>
      <c r="I26" s="339"/>
    </row>
    <row r="27" spans="1:10" ht="24.75" customHeight="1">
      <c r="A27" s="349"/>
      <c r="I27" s="350"/>
      <c r="J27" s="3"/>
    </row>
    <row r="28" spans="1:10" ht="24.75" customHeight="1">
      <c r="A28" s="331"/>
      <c r="B28" s="332"/>
      <c r="C28" s="3"/>
      <c r="D28" s="305"/>
      <c r="E28" s="3"/>
      <c r="F28" s="303"/>
      <c r="G28" s="2"/>
      <c r="H28" s="7"/>
      <c r="I28" s="339"/>
      <c r="J28" s="3"/>
    </row>
    <row r="29" spans="1:10" ht="24.75" customHeight="1">
      <c r="A29" s="336"/>
      <c r="B29" s="2"/>
      <c r="C29" s="3"/>
      <c r="D29" s="305"/>
      <c r="E29" s="3"/>
      <c r="F29" s="6"/>
      <c r="G29" s="2"/>
      <c r="H29" s="7"/>
      <c r="I29" s="339"/>
    </row>
    <row r="30" spans="1:10" ht="24.75" customHeight="1">
      <c r="A30" s="336"/>
      <c r="B30" s="2"/>
      <c r="C30" s="3"/>
      <c r="D30" s="305"/>
      <c r="E30" s="3"/>
      <c r="F30" s="6"/>
      <c r="G30" s="332"/>
      <c r="H30" s="7"/>
      <c r="I30" s="340"/>
    </row>
    <row r="31" spans="1:10" ht="24.75" customHeight="1">
      <c r="A31" s="336"/>
      <c r="B31" s="2"/>
      <c r="C31" s="3"/>
      <c r="D31" s="305"/>
      <c r="E31" s="3"/>
      <c r="F31" s="341"/>
      <c r="G31" s="332"/>
      <c r="H31" s="7"/>
      <c r="I31" s="340"/>
    </row>
    <row r="32" spans="1:10" ht="24.75" customHeight="1">
      <c r="A32" s="336"/>
      <c r="B32" s="2"/>
      <c r="C32" s="3"/>
      <c r="D32" s="305"/>
      <c r="E32" s="3"/>
      <c r="F32" s="6"/>
      <c r="G32" s="2"/>
      <c r="H32" s="7"/>
      <c r="I32" s="340"/>
    </row>
    <row r="33" spans="1:10" ht="24.75" customHeight="1">
      <c r="A33" s="331"/>
      <c r="B33" s="332"/>
      <c r="C33" s="3"/>
      <c r="D33" s="305"/>
      <c r="E33" s="3"/>
      <c r="F33" s="6"/>
      <c r="G33" s="2"/>
      <c r="H33" s="7"/>
      <c r="I33" s="340"/>
    </row>
    <row r="34" spans="1:10" ht="24.75" customHeight="1">
      <c r="A34" s="336"/>
      <c r="B34" s="2"/>
      <c r="C34" s="3"/>
      <c r="D34" s="305"/>
      <c r="E34" s="3"/>
      <c r="F34" s="6"/>
      <c r="G34" s="2"/>
      <c r="H34" s="7"/>
      <c r="I34" s="340"/>
    </row>
    <row r="35" spans="1:10" ht="24.75" customHeight="1">
      <c r="A35" s="336"/>
      <c r="B35" s="2"/>
      <c r="C35" s="3"/>
      <c r="D35" s="305"/>
      <c r="E35" s="3"/>
      <c r="F35" s="3"/>
      <c r="G35" s="2"/>
      <c r="H35" s="7"/>
      <c r="I35" s="342"/>
    </row>
    <row r="36" spans="1:10" ht="24.75" customHeight="1" thickBot="1">
      <c r="A36" s="343"/>
      <c r="B36" s="344"/>
      <c r="C36" s="345"/>
      <c r="D36" s="346"/>
      <c r="E36" s="345"/>
      <c r="F36" s="345"/>
      <c r="G36" s="344"/>
      <c r="H36" s="347"/>
      <c r="I36" s="348"/>
    </row>
    <row r="37" spans="1:10" s="1" customFormat="1" ht="41.25" customHeight="1" thickTop="1">
      <c r="A37" s="957"/>
      <c r="B37" s="958"/>
      <c r="C37" s="958"/>
      <c r="D37" s="958"/>
      <c r="E37" s="958"/>
      <c r="F37" s="958"/>
      <c r="G37" s="958"/>
      <c r="H37" s="958"/>
      <c r="I37" s="959"/>
    </row>
    <row r="38" spans="1:10" s="1" customFormat="1" ht="24.75" customHeight="1">
      <c r="A38" s="329"/>
      <c r="B38" s="321"/>
      <c r="C38" s="321"/>
      <c r="D38" s="321"/>
      <c r="E38" s="321"/>
      <c r="F38" s="321"/>
      <c r="G38" s="321"/>
      <c r="H38" s="321"/>
      <c r="I38" s="330"/>
    </row>
    <row r="39" spans="1:10" s="1" customFormat="1" ht="24.75" customHeight="1">
      <c r="A39" s="331"/>
      <c r="B39" s="332"/>
      <c r="C39" s="333"/>
      <c r="D39" s="333"/>
      <c r="E39" s="333"/>
      <c r="F39" s="304"/>
      <c r="G39" s="332"/>
      <c r="H39" s="334"/>
      <c r="I39" s="335"/>
    </row>
    <row r="40" spans="1:10" ht="24.75" customHeight="1">
      <c r="A40" s="336"/>
      <c r="B40" s="2"/>
      <c r="C40" s="337"/>
      <c r="D40" s="305"/>
      <c r="E40" s="337"/>
      <c r="F40" s="338"/>
      <c r="G40" s="2"/>
      <c r="H40" s="3"/>
      <c r="I40" s="339"/>
    </row>
    <row r="41" spans="1:10" ht="24.75" customHeight="1">
      <c r="A41" s="336"/>
      <c r="B41" s="2"/>
      <c r="C41" s="3"/>
      <c r="D41" s="305"/>
      <c r="E41" s="3"/>
      <c r="F41" s="4"/>
      <c r="G41" s="2"/>
      <c r="H41" s="3"/>
      <c r="I41" s="339"/>
    </row>
    <row r="42" spans="1:10" ht="24.75" customHeight="1">
      <c r="A42" s="954"/>
      <c r="B42" s="955"/>
      <c r="C42" s="955"/>
      <c r="D42" s="955"/>
      <c r="E42" s="955"/>
      <c r="F42" s="955"/>
      <c r="G42" s="955"/>
      <c r="H42" s="955"/>
      <c r="I42" s="956"/>
    </row>
    <row r="43" spans="1:10" ht="24.75" customHeight="1">
      <c r="A43" s="954" t="s">
        <v>1237</v>
      </c>
      <c r="B43" s="955"/>
      <c r="C43" s="955"/>
      <c r="D43" s="955"/>
      <c r="E43" s="955"/>
      <c r="F43" s="955"/>
      <c r="G43" s="955"/>
      <c r="H43" s="955"/>
      <c r="I43" s="956"/>
    </row>
    <row r="44" spans="1:10" ht="24.75" customHeight="1">
      <c r="A44" s="336"/>
      <c r="B44" s="2"/>
      <c r="C44" s="3"/>
      <c r="D44" s="305"/>
      <c r="E44" s="3"/>
      <c r="F44" s="304"/>
      <c r="G44" s="332"/>
      <c r="H44" s="3"/>
      <c r="I44" s="339"/>
    </row>
    <row r="45" spans="1:10" ht="24.75" customHeight="1">
      <c r="A45" s="349"/>
      <c r="I45" s="350"/>
      <c r="J45" s="3"/>
    </row>
    <row r="46" spans="1:10" ht="24.75" customHeight="1">
      <c r="A46" s="331"/>
      <c r="B46" s="332"/>
      <c r="C46" s="3"/>
      <c r="D46" s="305"/>
      <c r="E46" s="3"/>
      <c r="F46" s="303"/>
      <c r="G46" s="2"/>
      <c r="H46" s="7"/>
      <c r="I46" s="339"/>
      <c r="J46" s="3"/>
    </row>
    <row r="47" spans="1:10" ht="24.75" customHeight="1">
      <c r="A47" s="336"/>
      <c r="B47" s="2"/>
      <c r="C47" s="3"/>
      <c r="D47" s="305"/>
      <c r="E47" s="3"/>
      <c r="F47" s="6"/>
      <c r="G47" s="2"/>
      <c r="H47" s="7"/>
      <c r="I47" s="339"/>
    </row>
    <row r="48" spans="1:10" ht="24.75" customHeight="1">
      <c r="A48" s="336"/>
      <c r="B48" s="2"/>
      <c r="C48" s="3"/>
      <c r="D48" s="305"/>
      <c r="E48" s="3"/>
      <c r="F48" s="6"/>
      <c r="G48" s="332"/>
      <c r="H48" s="7"/>
      <c r="I48" s="340"/>
    </row>
    <row r="49" spans="1:10" ht="24.75" customHeight="1">
      <c r="A49" s="336"/>
      <c r="B49" s="2"/>
      <c r="C49" s="3"/>
      <c r="D49" s="305"/>
      <c r="E49" s="3"/>
      <c r="F49" s="341"/>
      <c r="G49" s="332"/>
      <c r="H49" s="7"/>
      <c r="I49" s="340"/>
    </row>
    <row r="50" spans="1:10" ht="24.75" customHeight="1">
      <c r="A50" s="336"/>
      <c r="B50" s="2"/>
      <c r="C50" s="3"/>
      <c r="D50" s="305"/>
      <c r="E50" s="3"/>
      <c r="F50" s="6"/>
      <c r="G50" s="2"/>
      <c r="H50" s="7"/>
      <c r="I50" s="340"/>
    </row>
    <row r="51" spans="1:10" ht="24.75" customHeight="1">
      <c r="A51" s="331"/>
      <c r="B51" s="332"/>
      <c r="C51" s="3"/>
      <c r="D51" s="305"/>
      <c r="E51" s="3"/>
      <c r="F51" s="6"/>
      <c r="G51" s="2"/>
      <c r="H51" s="7"/>
      <c r="I51" s="340"/>
    </row>
    <row r="52" spans="1:10" ht="24.75" customHeight="1">
      <c r="A52" s="336"/>
      <c r="B52" s="2"/>
      <c r="C52" s="3"/>
      <c r="D52" s="305"/>
      <c r="E52" s="3"/>
      <c r="F52" s="6"/>
      <c r="G52" s="2"/>
      <c r="H52" s="7"/>
      <c r="I52" s="340"/>
    </row>
    <row r="53" spans="1:10" ht="24.75" customHeight="1">
      <c r="A53" s="336"/>
      <c r="B53" s="2"/>
      <c r="C53" s="3"/>
      <c r="D53" s="305"/>
      <c r="E53" s="3"/>
      <c r="F53" s="3"/>
      <c r="G53" s="2"/>
      <c r="H53" s="7"/>
      <c r="I53" s="342"/>
    </row>
    <row r="54" spans="1:10" ht="24.75" customHeight="1" thickBot="1">
      <c r="A54" s="343"/>
      <c r="B54" s="344"/>
      <c r="C54" s="345"/>
      <c r="D54" s="346"/>
      <c r="E54" s="345"/>
      <c r="F54" s="345"/>
      <c r="G54" s="344"/>
      <c r="H54" s="347"/>
      <c r="I54" s="348"/>
    </row>
    <row r="55" spans="1:10" s="1" customFormat="1" ht="41.25" customHeight="1" thickTop="1">
      <c r="A55" s="957"/>
      <c r="B55" s="958"/>
      <c r="C55" s="958"/>
      <c r="D55" s="958"/>
      <c r="E55" s="958"/>
      <c r="F55" s="958"/>
      <c r="G55" s="958"/>
      <c r="H55" s="958"/>
      <c r="I55" s="959"/>
    </row>
    <row r="56" spans="1:10" s="1" customFormat="1" ht="24.75" customHeight="1">
      <c r="A56" s="329"/>
      <c r="B56" s="321"/>
      <c r="C56" s="321"/>
      <c r="D56" s="321"/>
      <c r="E56" s="321"/>
      <c r="F56" s="321"/>
      <c r="G56" s="321"/>
      <c r="H56" s="321"/>
      <c r="I56" s="330"/>
    </row>
    <row r="57" spans="1:10" s="1" customFormat="1" ht="24.75" customHeight="1">
      <c r="A57" s="331"/>
      <c r="B57" s="332"/>
      <c r="C57" s="333"/>
      <c r="D57" s="333"/>
      <c r="E57" s="333"/>
      <c r="F57" s="304"/>
      <c r="G57" s="332"/>
      <c r="H57" s="334"/>
      <c r="I57" s="335"/>
    </row>
    <row r="58" spans="1:10" ht="24.75" customHeight="1">
      <c r="A58" s="336"/>
      <c r="B58" s="2"/>
      <c r="C58" s="337"/>
      <c r="D58" s="305"/>
      <c r="E58" s="337"/>
      <c r="F58" s="338"/>
      <c r="G58" s="2"/>
      <c r="H58" s="3"/>
      <c r="I58" s="339"/>
    </row>
    <row r="59" spans="1:10" ht="24.75" customHeight="1">
      <c r="A59" s="336"/>
      <c r="B59" s="2"/>
      <c r="C59" s="3"/>
      <c r="D59" s="305"/>
      <c r="E59" s="3"/>
      <c r="F59" s="4"/>
      <c r="G59" s="2"/>
      <c r="H59" s="3"/>
      <c r="I59" s="339"/>
    </row>
    <row r="60" spans="1:10" ht="24.75" customHeight="1">
      <c r="A60" s="954"/>
      <c r="B60" s="955"/>
      <c r="C60" s="955"/>
      <c r="D60" s="955"/>
      <c r="E60" s="955"/>
      <c r="F60" s="955"/>
      <c r="G60" s="955"/>
      <c r="H60" s="955"/>
      <c r="I60" s="956"/>
    </row>
    <row r="61" spans="1:10" ht="24.75" customHeight="1">
      <c r="A61" s="954" t="s">
        <v>1238</v>
      </c>
      <c r="B61" s="955"/>
      <c r="C61" s="955"/>
      <c r="D61" s="955"/>
      <c r="E61" s="955"/>
      <c r="F61" s="955"/>
      <c r="G61" s="955"/>
      <c r="H61" s="955"/>
      <c r="I61" s="956"/>
    </row>
    <row r="62" spans="1:10" ht="24.75" customHeight="1">
      <c r="A62" s="336"/>
      <c r="B62" s="2"/>
      <c r="C62" s="3"/>
      <c r="D62" s="305"/>
      <c r="E62" s="3"/>
      <c r="F62" s="304"/>
      <c r="G62" s="332"/>
      <c r="H62" s="3"/>
      <c r="I62" s="339"/>
    </row>
    <row r="63" spans="1:10" ht="24.75" customHeight="1">
      <c r="A63" s="349"/>
      <c r="I63" s="350"/>
      <c r="J63" s="3"/>
    </row>
    <row r="64" spans="1:10" ht="24.75" customHeight="1">
      <c r="A64" s="331"/>
      <c r="B64" s="332"/>
      <c r="C64" s="3"/>
      <c r="D64" s="305"/>
      <c r="E64" s="3"/>
      <c r="F64" s="303"/>
      <c r="G64" s="2"/>
      <c r="H64" s="7"/>
      <c r="I64" s="339"/>
      <c r="J64" s="3"/>
    </row>
    <row r="65" spans="1:9" ht="24.75" customHeight="1">
      <c r="A65" s="336"/>
      <c r="B65" s="2"/>
      <c r="C65" s="3"/>
      <c r="D65" s="305"/>
      <c r="E65" s="3"/>
      <c r="F65" s="6"/>
      <c r="G65" s="2"/>
      <c r="H65" s="7"/>
      <c r="I65" s="339"/>
    </row>
    <row r="66" spans="1:9" ht="24.75" customHeight="1">
      <c r="A66" s="336"/>
      <c r="B66" s="2"/>
      <c r="C66" s="3"/>
      <c r="D66" s="305"/>
      <c r="E66" s="3"/>
      <c r="F66" s="6"/>
      <c r="G66" s="332"/>
      <c r="H66" s="7"/>
      <c r="I66" s="340"/>
    </row>
    <row r="67" spans="1:9" ht="24.75" customHeight="1">
      <c r="A67" s="336"/>
      <c r="B67" s="2"/>
      <c r="C67" s="3"/>
      <c r="D67" s="305"/>
      <c r="E67" s="3"/>
      <c r="F67" s="341"/>
      <c r="G67" s="332"/>
      <c r="H67" s="7"/>
      <c r="I67" s="340"/>
    </row>
    <row r="68" spans="1:9" ht="24.75" customHeight="1">
      <c r="A68" s="336"/>
      <c r="B68" s="2"/>
      <c r="C68" s="3"/>
      <c r="D68" s="305"/>
      <c r="E68" s="3"/>
      <c r="F68" s="6"/>
      <c r="G68" s="2"/>
      <c r="H68" s="7"/>
      <c r="I68" s="340"/>
    </row>
    <row r="69" spans="1:9" ht="24.75" customHeight="1">
      <c r="A69" s="331"/>
      <c r="B69" s="332"/>
      <c r="C69" s="3"/>
      <c r="D69" s="305"/>
      <c r="E69" s="3"/>
      <c r="F69" s="6"/>
      <c r="G69" s="2"/>
      <c r="H69" s="7"/>
      <c r="I69" s="340"/>
    </row>
    <row r="70" spans="1:9" ht="24.75" customHeight="1">
      <c r="A70" s="336"/>
      <c r="B70" s="2"/>
      <c r="C70" s="3"/>
      <c r="D70" s="305"/>
      <c r="E70" s="3"/>
      <c r="F70" s="6"/>
      <c r="G70" s="2"/>
      <c r="H70" s="7"/>
      <c r="I70" s="340"/>
    </row>
    <row r="71" spans="1:9" ht="24.75" customHeight="1">
      <c r="A71" s="336"/>
      <c r="B71" s="2"/>
      <c r="C71" s="3"/>
      <c r="D71" s="305"/>
      <c r="E71" s="3"/>
      <c r="F71" s="3"/>
      <c r="G71" s="2"/>
      <c r="H71" s="7"/>
      <c r="I71" s="342"/>
    </row>
    <row r="72" spans="1:9" ht="24.75" customHeight="1" thickBot="1">
      <c r="A72" s="343"/>
      <c r="B72" s="344"/>
      <c r="C72" s="345"/>
      <c r="D72" s="346"/>
      <c r="E72" s="345"/>
      <c r="F72" s="345"/>
      <c r="G72" s="344"/>
      <c r="H72" s="347"/>
      <c r="I72" s="348"/>
    </row>
    <row r="73" spans="1:9" s="1" customFormat="1" ht="41.25" customHeight="1" thickTop="1">
      <c r="A73" s="957"/>
      <c r="B73" s="958"/>
      <c r="C73" s="958"/>
      <c r="D73" s="958"/>
      <c r="E73" s="958"/>
      <c r="F73" s="958"/>
      <c r="G73" s="958"/>
      <c r="H73" s="958"/>
      <c r="I73" s="959"/>
    </row>
    <row r="74" spans="1:9" s="1" customFormat="1" ht="24.75" customHeight="1">
      <c r="A74" s="329"/>
      <c r="B74" s="321"/>
      <c r="C74" s="321"/>
      <c r="D74" s="321"/>
      <c r="E74" s="321"/>
      <c r="F74" s="321"/>
      <c r="G74" s="321"/>
      <c r="H74" s="321"/>
      <c r="I74" s="330"/>
    </row>
    <row r="75" spans="1:9" s="1" customFormat="1" ht="24.75" customHeight="1">
      <c r="A75" s="331"/>
      <c r="B75" s="332"/>
      <c r="C75" s="333"/>
      <c r="D75" s="333"/>
      <c r="E75" s="333"/>
      <c r="F75" s="304"/>
      <c r="G75" s="332"/>
      <c r="H75" s="334"/>
      <c r="I75" s="335"/>
    </row>
    <row r="76" spans="1:9" ht="24.75" customHeight="1">
      <c r="A76" s="336"/>
      <c r="B76" s="2"/>
      <c r="C76" s="337"/>
      <c r="D76" s="305"/>
      <c r="E76" s="337"/>
      <c r="F76" s="338"/>
      <c r="G76" s="2"/>
      <c r="H76" s="3"/>
      <c r="I76" s="339"/>
    </row>
    <row r="77" spans="1:9" ht="24.75" customHeight="1">
      <c r="A77" s="336"/>
      <c r="B77" s="2"/>
      <c r="C77" s="3"/>
      <c r="D77" s="305"/>
      <c r="E77" s="3"/>
      <c r="F77" s="4"/>
      <c r="G77" s="2"/>
      <c r="H77" s="3"/>
      <c r="I77" s="339"/>
    </row>
    <row r="78" spans="1:9" ht="24.75" customHeight="1">
      <c r="A78" s="954"/>
      <c r="B78" s="955"/>
      <c r="C78" s="955"/>
      <c r="D78" s="955"/>
      <c r="E78" s="955"/>
      <c r="F78" s="955"/>
      <c r="G78" s="955"/>
      <c r="H78" s="955"/>
      <c r="I78" s="956"/>
    </row>
    <row r="79" spans="1:9" ht="24.75" customHeight="1">
      <c r="A79" s="954" t="s">
        <v>1239</v>
      </c>
      <c r="B79" s="955"/>
      <c r="C79" s="955"/>
      <c r="D79" s="955"/>
      <c r="E79" s="955"/>
      <c r="F79" s="955"/>
      <c r="G79" s="955"/>
      <c r="H79" s="955"/>
      <c r="I79" s="956"/>
    </row>
    <row r="80" spans="1:9" ht="24.75" customHeight="1">
      <c r="A80" s="336"/>
      <c r="B80" s="2"/>
      <c r="C80" s="3"/>
      <c r="D80" s="305"/>
      <c r="E80" s="3"/>
      <c r="F80" s="304"/>
      <c r="G80" s="332"/>
      <c r="H80" s="3"/>
      <c r="I80" s="339"/>
    </row>
    <row r="81" spans="1:10" ht="24.75" customHeight="1">
      <c r="A81" s="349"/>
      <c r="I81" s="350"/>
      <c r="J81" s="3"/>
    </row>
    <row r="82" spans="1:10" ht="24.75" customHeight="1">
      <c r="A82" s="331"/>
      <c r="B82" s="332"/>
      <c r="C82" s="3"/>
      <c r="D82" s="305"/>
      <c r="E82" s="3"/>
      <c r="F82" s="303"/>
      <c r="G82" s="2"/>
      <c r="H82" s="7"/>
      <c r="I82" s="339"/>
      <c r="J82" s="3"/>
    </row>
    <row r="83" spans="1:10" ht="24.75" customHeight="1">
      <c r="A83" s="336"/>
      <c r="B83" s="2"/>
      <c r="C83" s="3"/>
      <c r="D83" s="305"/>
      <c r="E83" s="3"/>
      <c r="F83" s="6"/>
      <c r="G83" s="2"/>
      <c r="H83" s="7"/>
      <c r="I83" s="339"/>
    </row>
    <row r="84" spans="1:10" ht="24.75" customHeight="1">
      <c r="A84" s="336"/>
      <c r="B84" s="2"/>
      <c r="C84" s="3"/>
      <c r="D84" s="305"/>
      <c r="E84" s="3"/>
      <c r="F84" s="6"/>
      <c r="G84" s="332"/>
      <c r="H84" s="7"/>
      <c r="I84" s="340"/>
    </row>
    <row r="85" spans="1:10" ht="24.75" customHeight="1">
      <c r="A85" s="336"/>
      <c r="B85" s="2"/>
      <c r="C85" s="3"/>
      <c r="D85" s="305"/>
      <c r="E85" s="3"/>
      <c r="F85" s="341"/>
      <c r="G85" s="332"/>
      <c r="H85" s="7"/>
      <c r="I85" s="340"/>
    </row>
    <row r="86" spans="1:10" ht="24.75" customHeight="1">
      <c r="A86" s="336"/>
      <c r="B86" s="2"/>
      <c r="C86" s="3"/>
      <c r="D86" s="305"/>
      <c r="E86" s="3"/>
      <c r="F86" s="6"/>
      <c r="G86" s="2"/>
      <c r="H86" s="7"/>
      <c r="I86" s="340"/>
    </row>
    <row r="87" spans="1:10" ht="24.75" customHeight="1">
      <c r="A87" s="331"/>
      <c r="B87" s="332"/>
      <c r="C87" s="3"/>
      <c r="D87" s="305"/>
      <c r="E87" s="3"/>
      <c r="F87" s="6"/>
      <c r="G87" s="2"/>
      <c r="H87" s="7"/>
      <c r="I87" s="340"/>
    </row>
    <row r="88" spans="1:10" ht="24.75" customHeight="1">
      <c r="A88" s="336"/>
      <c r="B88" s="2"/>
      <c r="C88" s="3"/>
      <c r="D88" s="305"/>
      <c r="E88" s="3"/>
      <c r="F88" s="6"/>
      <c r="G88" s="2"/>
      <c r="H88" s="7"/>
      <c r="I88" s="340"/>
    </row>
    <row r="89" spans="1:10" ht="24.75" customHeight="1">
      <c r="A89" s="336"/>
      <c r="B89" s="2"/>
      <c r="C89" s="3"/>
      <c r="D89" s="305"/>
      <c r="E89" s="3"/>
      <c r="F89" s="3"/>
      <c r="G89" s="2"/>
      <c r="H89" s="7"/>
      <c r="I89" s="342"/>
    </row>
    <row r="90" spans="1:10" ht="24.75" customHeight="1" thickBot="1">
      <c r="A90" s="343"/>
      <c r="B90" s="344"/>
      <c r="C90" s="345"/>
      <c r="D90" s="346"/>
      <c r="E90" s="345"/>
      <c r="F90" s="345"/>
      <c r="G90" s="344"/>
      <c r="H90" s="347"/>
      <c r="I90" s="348"/>
    </row>
    <row r="91" spans="1:10" s="1" customFormat="1" ht="41.25" customHeight="1" thickTop="1">
      <c r="A91" s="957"/>
      <c r="B91" s="958"/>
      <c r="C91" s="958"/>
      <c r="D91" s="958"/>
      <c r="E91" s="958"/>
      <c r="F91" s="958"/>
      <c r="G91" s="958"/>
      <c r="H91" s="958"/>
      <c r="I91" s="959"/>
    </row>
    <row r="92" spans="1:10" s="1" customFormat="1" ht="24.75" customHeight="1">
      <c r="A92" s="329"/>
      <c r="B92" s="321"/>
      <c r="C92" s="321"/>
      <c r="D92" s="321"/>
      <c r="E92" s="321"/>
      <c r="F92" s="321"/>
      <c r="G92" s="321"/>
      <c r="H92" s="321"/>
      <c r="I92" s="330"/>
    </row>
    <row r="93" spans="1:10" s="1" customFormat="1" ht="24.75" customHeight="1">
      <c r="A93" s="331"/>
      <c r="B93" s="332"/>
      <c r="C93" s="333"/>
      <c r="D93" s="333"/>
      <c r="E93" s="333"/>
      <c r="F93" s="304"/>
      <c r="G93" s="332"/>
      <c r="H93" s="334"/>
      <c r="I93" s="335"/>
    </row>
    <row r="94" spans="1:10" ht="24.75" customHeight="1">
      <c r="A94" s="336"/>
      <c r="B94" s="2"/>
      <c r="C94" s="337"/>
      <c r="D94" s="305"/>
      <c r="E94" s="337"/>
      <c r="F94" s="338"/>
      <c r="G94" s="2"/>
      <c r="H94" s="3"/>
      <c r="I94" s="339"/>
    </row>
    <row r="95" spans="1:10" ht="24.75" customHeight="1">
      <c r="A95" s="336"/>
      <c r="B95" s="2"/>
      <c r="C95" s="3"/>
      <c r="D95" s="305"/>
      <c r="E95" s="3"/>
      <c r="F95" s="4"/>
      <c r="G95" s="2"/>
      <c r="H95" s="3"/>
      <c r="I95" s="339"/>
    </row>
    <row r="96" spans="1:10" ht="24.75" customHeight="1">
      <c r="A96" s="954"/>
      <c r="B96" s="955"/>
      <c r="C96" s="955"/>
      <c r="D96" s="955"/>
      <c r="E96" s="955"/>
      <c r="F96" s="955"/>
      <c r="G96" s="955"/>
      <c r="H96" s="955"/>
      <c r="I96" s="956"/>
    </row>
    <row r="97" spans="1:10" ht="24.75" customHeight="1">
      <c r="A97" s="954" t="s">
        <v>1241</v>
      </c>
      <c r="B97" s="955"/>
      <c r="C97" s="955"/>
      <c r="D97" s="955"/>
      <c r="E97" s="955"/>
      <c r="F97" s="955"/>
      <c r="G97" s="955"/>
      <c r="H97" s="955"/>
      <c r="I97" s="956"/>
    </row>
    <row r="98" spans="1:10" ht="24.75" customHeight="1">
      <c r="A98" s="336"/>
      <c r="B98" s="2"/>
      <c r="C98" s="3"/>
      <c r="D98" s="305"/>
      <c r="E98" s="3"/>
      <c r="F98" s="304"/>
      <c r="G98" s="332"/>
      <c r="H98" s="3"/>
      <c r="I98" s="339"/>
    </row>
    <row r="99" spans="1:10" ht="24.75" customHeight="1">
      <c r="A99" s="349"/>
      <c r="I99" s="350"/>
      <c r="J99" s="3"/>
    </row>
    <row r="100" spans="1:10" ht="24.75" customHeight="1">
      <c r="A100" s="331"/>
      <c r="B100" s="332"/>
      <c r="C100" s="3"/>
      <c r="D100" s="305"/>
      <c r="E100" s="3"/>
      <c r="F100" s="303"/>
      <c r="G100" s="2"/>
      <c r="H100" s="7"/>
      <c r="I100" s="339"/>
      <c r="J100" s="3"/>
    </row>
    <row r="101" spans="1:10" ht="24.75" customHeight="1">
      <c r="A101" s="336"/>
      <c r="B101" s="2"/>
      <c r="C101" s="3"/>
      <c r="D101" s="305"/>
      <c r="E101" s="3"/>
      <c r="F101" s="6"/>
      <c r="G101" s="2"/>
      <c r="H101" s="7"/>
      <c r="I101" s="339"/>
    </row>
    <row r="102" spans="1:10" ht="24.75" customHeight="1">
      <c r="A102" s="336"/>
      <c r="B102" s="2"/>
      <c r="C102" s="3"/>
      <c r="D102" s="305"/>
      <c r="E102" s="3"/>
      <c r="F102" s="6"/>
      <c r="G102" s="332"/>
      <c r="H102" s="7"/>
      <c r="I102" s="340"/>
    </row>
    <row r="103" spans="1:10" ht="24.75" customHeight="1">
      <c r="A103" s="336"/>
      <c r="B103" s="2"/>
      <c r="C103" s="3"/>
      <c r="D103" s="305"/>
      <c r="E103" s="3"/>
      <c r="F103" s="341"/>
      <c r="G103" s="332"/>
      <c r="H103" s="7"/>
      <c r="I103" s="340"/>
    </row>
    <row r="104" spans="1:10" ht="24.75" customHeight="1">
      <c r="A104" s="336"/>
      <c r="B104" s="2"/>
      <c r="C104" s="3"/>
      <c r="D104" s="305"/>
      <c r="E104" s="3"/>
      <c r="F104" s="6"/>
      <c r="G104" s="2"/>
      <c r="H104" s="7"/>
      <c r="I104" s="340"/>
    </row>
    <row r="105" spans="1:10" ht="24.75" customHeight="1">
      <c r="A105" s="331"/>
      <c r="B105" s="332"/>
      <c r="C105" s="3"/>
      <c r="D105" s="305"/>
      <c r="E105" s="3"/>
      <c r="F105" s="6"/>
      <c r="G105" s="2"/>
      <c r="H105" s="7"/>
      <c r="I105" s="340"/>
    </row>
    <row r="106" spans="1:10" ht="24.75" customHeight="1">
      <c r="A106" s="336"/>
      <c r="B106" s="2"/>
      <c r="C106" s="3"/>
      <c r="D106" s="305"/>
      <c r="E106" s="3"/>
      <c r="F106" s="6"/>
      <c r="G106" s="2"/>
      <c r="H106" s="7"/>
      <c r="I106" s="340"/>
    </row>
    <row r="107" spans="1:10" ht="24.75" customHeight="1">
      <c r="A107" s="336"/>
      <c r="B107" s="2"/>
      <c r="C107" s="3"/>
      <c r="D107" s="305"/>
      <c r="E107" s="3"/>
      <c r="F107" s="3"/>
      <c r="G107" s="2"/>
      <c r="H107" s="7"/>
      <c r="I107" s="342"/>
    </row>
    <row r="108" spans="1:10" ht="24.75" customHeight="1" thickBot="1">
      <c r="A108" s="343"/>
      <c r="B108" s="344"/>
      <c r="C108" s="345"/>
      <c r="D108" s="346"/>
      <c r="E108" s="345"/>
      <c r="F108" s="345"/>
      <c r="G108" s="344"/>
      <c r="H108" s="347"/>
      <c r="I108" s="348"/>
    </row>
    <row r="109" spans="1:10" s="1" customFormat="1" ht="41.25" customHeight="1" thickTop="1">
      <c r="A109" s="957"/>
      <c r="B109" s="958"/>
      <c r="C109" s="958"/>
      <c r="D109" s="958"/>
      <c r="E109" s="958"/>
      <c r="F109" s="958"/>
      <c r="G109" s="958"/>
      <c r="H109" s="958"/>
      <c r="I109" s="959"/>
    </row>
    <row r="110" spans="1:10" s="1" customFormat="1" ht="24.75" customHeight="1">
      <c r="A110" s="329"/>
      <c r="B110" s="321"/>
      <c r="C110" s="321"/>
      <c r="D110" s="321"/>
      <c r="E110" s="321"/>
      <c r="F110" s="321"/>
      <c r="G110" s="321"/>
      <c r="H110" s="321"/>
      <c r="I110" s="330"/>
    </row>
    <row r="111" spans="1:10" s="1" customFormat="1" ht="24.75" customHeight="1">
      <c r="A111" s="331"/>
      <c r="B111" s="332"/>
      <c r="C111" s="333"/>
      <c r="D111" s="333"/>
      <c r="E111" s="333"/>
      <c r="F111" s="304"/>
      <c r="G111" s="332"/>
      <c r="H111" s="334"/>
      <c r="I111" s="335"/>
    </row>
    <row r="112" spans="1:10" ht="24.75" customHeight="1">
      <c r="A112" s="336"/>
      <c r="B112" s="2"/>
      <c r="C112" s="337"/>
      <c r="D112" s="305"/>
      <c r="E112" s="337"/>
      <c r="F112" s="338"/>
      <c r="G112" s="2"/>
      <c r="H112" s="3"/>
      <c r="I112" s="339"/>
    </row>
    <row r="113" spans="1:10" ht="24.75" customHeight="1">
      <c r="A113" s="336"/>
      <c r="B113" s="2"/>
      <c r="C113" s="3"/>
      <c r="D113" s="305"/>
      <c r="E113" s="3"/>
      <c r="F113" s="4"/>
      <c r="G113" s="2"/>
      <c r="H113" s="3"/>
      <c r="I113" s="339"/>
    </row>
    <row r="114" spans="1:10" ht="24.75" customHeight="1">
      <c r="A114" s="954"/>
      <c r="B114" s="955"/>
      <c r="C114" s="955"/>
      <c r="D114" s="955"/>
      <c r="E114" s="955"/>
      <c r="F114" s="955"/>
      <c r="G114" s="955"/>
      <c r="H114" s="955"/>
      <c r="I114" s="956"/>
    </row>
    <row r="115" spans="1:10" ht="24.75" customHeight="1">
      <c r="A115" s="954" t="s">
        <v>1240</v>
      </c>
      <c r="B115" s="955"/>
      <c r="C115" s="955"/>
      <c r="D115" s="955"/>
      <c r="E115" s="955"/>
      <c r="F115" s="955"/>
      <c r="G115" s="955"/>
      <c r="H115" s="955"/>
      <c r="I115" s="956"/>
    </row>
    <row r="116" spans="1:10" ht="24.75" customHeight="1">
      <c r="A116" s="336"/>
      <c r="B116" s="2"/>
      <c r="C116" s="3"/>
      <c r="D116" s="305"/>
      <c r="E116" s="3"/>
      <c r="F116" s="304"/>
      <c r="G116" s="332"/>
      <c r="H116" s="3"/>
      <c r="I116" s="339"/>
    </row>
    <row r="117" spans="1:10" ht="24.75" customHeight="1">
      <c r="A117" s="349"/>
      <c r="I117" s="350"/>
      <c r="J117" s="3"/>
    </row>
    <row r="118" spans="1:10" ht="24.75" customHeight="1">
      <c r="A118" s="331"/>
      <c r="B118" s="332"/>
      <c r="C118" s="3"/>
      <c r="D118" s="305"/>
      <c r="E118" s="3"/>
      <c r="F118" s="303"/>
      <c r="G118" s="2"/>
      <c r="H118" s="7"/>
      <c r="I118" s="339"/>
      <c r="J118" s="3"/>
    </row>
    <row r="119" spans="1:10" ht="24.75" customHeight="1">
      <c r="A119" s="336"/>
      <c r="B119" s="2"/>
      <c r="C119" s="3"/>
      <c r="D119" s="305"/>
      <c r="E119" s="3"/>
      <c r="F119" s="6"/>
      <c r="G119" s="2"/>
      <c r="H119" s="7"/>
      <c r="I119" s="339"/>
    </row>
    <row r="120" spans="1:10" ht="24.75" customHeight="1">
      <c r="A120" s="336"/>
      <c r="B120" s="2"/>
      <c r="C120" s="3"/>
      <c r="D120" s="305"/>
      <c r="E120" s="3"/>
      <c r="F120" s="6"/>
      <c r="G120" s="332"/>
      <c r="H120" s="7"/>
      <c r="I120" s="340"/>
    </row>
    <row r="121" spans="1:10" ht="24.75" customHeight="1">
      <c r="A121" s="336"/>
      <c r="B121" s="2"/>
      <c r="C121" s="3"/>
      <c r="D121" s="305"/>
      <c r="E121" s="3"/>
      <c r="F121" s="341"/>
      <c r="G121" s="332"/>
      <c r="H121" s="7"/>
      <c r="I121" s="340"/>
    </row>
    <row r="122" spans="1:10" ht="24.75" customHeight="1">
      <c r="A122" s="336"/>
      <c r="B122" s="2"/>
      <c r="C122" s="3"/>
      <c r="D122" s="305"/>
      <c r="E122" s="3"/>
      <c r="F122" s="6"/>
      <c r="G122" s="2"/>
      <c r="H122" s="7"/>
      <c r="I122" s="340"/>
    </row>
    <row r="123" spans="1:10" ht="24.75" customHeight="1">
      <c r="A123" s="331"/>
      <c r="B123" s="332"/>
      <c r="C123" s="3"/>
      <c r="D123" s="305"/>
      <c r="E123" s="3"/>
      <c r="F123" s="6"/>
      <c r="G123" s="2"/>
      <c r="H123" s="7"/>
      <c r="I123" s="340"/>
    </row>
    <row r="124" spans="1:10" ht="24.75" customHeight="1">
      <c r="A124" s="336"/>
      <c r="B124" s="2"/>
      <c r="C124" s="3"/>
      <c r="D124" s="305"/>
      <c r="E124" s="3"/>
      <c r="F124" s="6"/>
      <c r="G124" s="2"/>
      <c r="H124" s="7"/>
      <c r="I124" s="340"/>
    </row>
    <row r="125" spans="1:10" ht="24.75" customHeight="1">
      <c r="A125" s="336"/>
      <c r="B125" s="2"/>
      <c r="C125" s="3"/>
      <c r="D125" s="305"/>
      <c r="E125" s="3"/>
      <c r="F125" s="3"/>
      <c r="G125" s="2"/>
      <c r="H125" s="7"/>
      <c r="I125" s="342"/>
    </row>
    <row r="126" spans="1:10" ht="24.75" customHeight="1" thickBot="1">
      <c r="A126" s="343"/>
      <c r="B126" s="344"/>
      <c r="C126" s="345"/>
      <c r="D126" s="346"/>
      <c r="E126" s="345"/>
      <c r="F126" s="345"/>
      <c r="G126" s="344"/>
      <c r="H126" s="347"/>
      <c r="I126" s="348"/>
    </row>
    <row r="127" spans="1:10" ht="26.25" customHeight="1" thickTop="1"/>
  </sheetData>
  <mergeCells count="21">
    <mergeCell ref="A19:I19"/>
    <mergeCell ref="A24:I24"/>
    <mergeCell ref="A25:I25"/>
    <mergeCell ref="A43:I43"/>
    <mergeCell ref="A1:I1"/>
    <mergeCell ref="A6:I6"/>
    <mergeCell ref="A7:I7"/>
    <mergeCell ref="A37:I37"/>
    <mergeCell ref="A42:I42"/>
    <mergeCell ref="A115:I115"/>
    <mergeCell ref="A55:I55"/>
    <mergeCell ref="A60:I60"/>
    <mergeCell ref="A61:I61"/>
    <mergeCell ref="A73:I73"/>
    <mergeCell ref="A78:I78"/>
    <mergeCell ref="A79:I79"/>
    <mergeCell ref="A91:I91"/>
    <mergeCell ref="A96:I96"/>
    <mergeCell ref="A97:I97"/>
    <mergeCell ref="A109:I109"/>
    <mergeCell ref="A114:I114"/>
  </mergeCells>
  <phoneticPr fontId="1" type="noConversion"/>
  <pageMargins left="0.70866141732283472" right="0.70866141732283472" top="0.74803149606299213" bottom="0.74803149606299213" header="0.31496062992125984" footer="0.31496062992125984"/>
  <pageSetup paperSize="9"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40"/>
  <dimension ref="A1"/>
  <sheetViews>
    <sheetView workbookViewId="0"/>
  </sheetViews>
  <sheetFormatPr defaultRowHeight="16.5"/>
  <sheetData/>
  <phoneticPr fontId="1" type="noConversion"/>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
  <sheetViews>
    <sheetView workbookViewId="0"/>
  </sheetViews>
  <sheetFormatPr defaultRowHeight="16.5"/>
  <sheetData/>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15</vt:i4>
      </vt:variant>
      <vt:variant>
        <vt:lpstr>이름 지정된 범위</vt:lpstr>
      </vt:variant>
      <vt:variant>
        <vt:i4>23</vt:i4>
      </vt:variant>
    </vt:vector>
  </HeadingPairs>
  <TitlesOfParts>
    <vt:vector size="38" baseType="lpstr">
      <vt:lpstr>설계품셈적용기준</vt:lpstr>
      <vt:lpstr>위치도</vt:lpstr>
      <vt:lpstr>시방서</vt:lpstr>
      <vt:lpstr>어린나무전문시방서</vt:lpstr>
      <vt:lpstr>소반별시방서</vt:lpstr>
      <vt:lpstr>대상지조서</vt:lpstr>
      <vt:lpstr>임소반조서</vt:lpstr>
      <vt:lpstr>사업비원가계산서</vt:lpstr>
      <vt:lpstr>설계내역서</vt:lpstr>
      <vt:lpstr>설계내역서 (덩굴)</vt:lpstr>
      <vt:lpstr>덩굴걷기단가산출서</vt:lpstr>
      <vt:lpstr>표준지조사 내역서</vt:lpstr>
      <vt:lpstr>간지</vt:lpstr>
      <vt:lpstr>Sheet1</vt:lpstr>
      <vt:lpstr>Sheet2</vt:lpstr>
      <vt:lpstr>덩굴걷기단가산출서!Criteria</vt:lpstr>
      <vt:lpstr>간지!Print_Area</vt:lpstr>
      <vt:lpstr>대상지조서!Print_Area</vt:lpstr>
      <vt:lpstr>덩굴걷기단가산출서!Print_Area</vt:lpstr>
      <vt:lpstr>사업비원가계산서!Print_Area</vt:lpstr>
      <vt:lpstr>설계내역서!Print_Area</vt:lpstr>
      <vt:lpstr>'설계내역서 (덩굴)'!Print_Area</vt:lpstr>
      <vt:lpstr>설계품셈적용기준!Print_Area</vt:lpstr>
      <vt:lpstr>소반별시방서!Print_Area</vt:lpstr>
      <vt:lpstr>시방서!Print_Area</vt:lpstr>
      <vt:lpstr>어린나무전문시방서!Print_Area</vt:lpstr>
      <vt:lpstr>위치도!Print_Area</vt:lpstr>
      <vt:lpstr>임소반조서!Print_Area</vt:lpstr>
      <vt:lpstr>'표준지조사 내역서'!Print_Area</vt:lpstr>
      <vt:lpstr>대상지조서!Print_Titles</vt:lpstr>
      <vt:lpstr>임소반조서!Print_Titles</vt:lpstr>
      <vt:lpstr>'표준지조사 내역서'!Print_Titles</vt:lpstr>
      <vt:lpstr>단목</vt:lpstr>
      <vt:lpstr>솎아베기</vt:lpstr>
      <vt:lpstr>어린나무</vt:lpstr>
      <vt:lpstr>임내정리품</vt:lpstr>
      <vt:lpstr>전간재</vt:lpstr>
      <vt:lpstr>전목</vt:lpstr>
    </vt:vector>
  </TitlesOfParts>
  <Company>home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어울림</dc:creator>
  <cp:lastModifiedBy>USER</cp:lastModifiedBy>
  <cp:lastPrinted>2026-07-23T08:57:30Z</cp:lastPrinted>
  <dcterms:created xsi:type="dcterms:W3CDTF">2010-12-07T08:14:33Z</dcterms:created>
  <dcterms:modified xsi:type="dcterms:W3CDTF">2026-08-26T23:35:26Z</dcterms:modified>
</cp:coreProperties>
</file>